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My Games\CIV IV stuff\new map work\"/>
    </mc:Choice>
  </mc:AlternateContent>
  <xr:revisionPtr revIDLastSave="0" documentId="13_ncr:1_{916FB1B2-81DF-42C5-AF23-07C9C314CBB6}" xr6:coauthVersionLast="47" xr6:coauthVersionMax="47" xr10:uidLastSave="{00000000-0000-0000-0000-000000000000}"/>
  <bookViews>
    <workbookView xWindow="28680" yWindow="-120" windowWidth="29040" windowHeight="15840" activeTab="7" xr2:uid="{3A298DF4-8F63-4AB3-BE7F-4959389DFC22}"/>
  </bookViews>
  <sheets>
    <sheet name="preface" sheetId="15" r:id="rId1"/>
    <sheet name="plot type" sheetId="1" r:id="rId2"/>
    <sheet name="terrain type" sheetId="4" r:id="rId3"/>
    <sheet name="feature variety" sheetId="5" r:id="rId4"/>
    <sheet name="feature type" sheetId="6" r:id="rId5"/>
    <sheet name="rivers" sheetId="11" r:id="rId6"/>
    <sheet name="rivers (2)" sheetId="17" r:id="rId7"/>
    <sheet name="resources" sheetId="16" r:id="rId8"/>
    <sheet name="goody huts" sheetId="19" r:id="rId9"/>
    <sheet name="output" sheetId="7" r:id="rId10"/>
    <sheet name="tech tree" sheetId="18" r:id="rId11"/>
  </sheets>
  <definedNames>
    <definedName name="_xlnm._FilterDatabase" localSheetId="7">resources!$EM$1:$EU$33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75" i="16" l="1"/>
  <c r="BO76" i="16"/>
  <c r="BO77" i="16"/>
  <c r="BO78" i="16"/>
  <c r="BO79" i="16"/>
  <c r="BO80" i="16"/>
  <c r="BO81" i="16"/>
  <c r="BO82" i="16"/>
  <c r="BO83" i="16"/>
  <c r="BO84" i="16"/>
  <c r="BO85" i="16"/>
  <c r="BO86" i="16"/>
  <c r="BO87" i="16"/>
  <c r="BO88" i="16"/>
  <c r="BO89" i="16"/>
  <c r="BO90" i="16"/>
  <c r="BO91" i="16"/>
  <c r="BO92" i="16"/>
  <c r="BO93" i="16"/>
  <c r="BO94" i="16"/>
  <c r="BO95" i="16"/>
  <c r="BO96" i="16"/>
  <c r="BO97" i="16"/>
  <c r="BO98" i="16"/>
  <c r="BO99" i="16"/>
  <c r="BO100" i="16"/>
  <c r="BO101" i="16"/>
  <c r="BO102" i="16"/>
  <c r="BO103" i="16"/>
  <c r="BO104" i="16"/>
  <c r="BO105" i="16"/>
  <c r="BO74" i="16"/>
  <c r="D76" i="16"/>
  <c r="D75" i="16"/>
  <c r="D74" i="16"/>
  <c r="DU70" i="7"/>
  <c r="DT70" i="7"/>
  <c r="DS70" i="7"/>
  <c r="DR70" i="7"/>
  <c r="DQ70" i="7"/>
  <c r="DP70" i="7"/>
  <c r="DO70" i="7"/>
  <c r="DN70" i="7"/>
  <c r="DM70" i="7"/>
  <c r="DL70" i="7"/>
  <c r="DK70" i="7"/>
  <c r="DJ70" i="7"/>
  <c r="DI70" i="7"/>
  <c r="DH70" i="7"/>
  <c r="DG70" i="7"/>
  <c r="DF70" i="7"/>
  <c r="DE70" i="7"/>
  <c r="DD70" i="7"/>
  <c r="DC70" i="7"/>
  <c r="DB70" i="7"/>
  <c r="DA70" i="7"/>
  <c r="CZ70" i="7"/>
  <c r="CY70" i="7"/>
  <c r="CX70" i="7"/>
  <c r="CW70" i="7"/>
  <c r="CV70" i="7"/>
  <c r="CU70" i="7"/>
  <c r="CT70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CF70" i="7"/>
  <c r="CE70" i="7"/>
  <c r="CD70" i="7"/>
  <c r="CC70" i="7"/>
  <c r="CB70" i="7"/>
  <c r="CA70" i="7"/>
  <c r="BZ70" i="7"/>
  <c r="BY70" i="7"/>
  <c r="BX70" i="7"/>
  <c r="BW70" i="7"/>
  <c r="BV70" i="7"/>
  <c r="BU70" i="7"/>
  <c r="BT70" i="7"/>
  <c r="BS70" i="7"/>
  <c r="BR70" i="7"/>
  <c r="BQ70" i="7"/>
  <c r="BP70" i="7"/>
  <c r="BO70" i="7"/>
  <c r="BN70" i="7"/>
  <c r="BM70" i="7"/>
  <c r="BL70" i="7"/>
  <c r="BK70" i="7"/>
  <c r="BJ70" i="7"/>
  <c r="BI70" i="7"/>
  <c r="BH70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DU69" i="7"/>
  <c r="DT69" i="7"/>
  <c r="DS69" i="7"/>
  <c r="DR69" i="7"/>
  <c r="DQ69" i="7"/>
  <c r="DP69" i="7"/>
  <c r="DO69" i="7"/>
  <c r="DN69" i="7"/>
  <c r="DM69" i="7"/>
  <c r="DL69" i="7"/>
  <c r="DK69" i="7"/>
  <c r="DJ69" i="7"/>
  <c r="DI69" i="7"/>
  <c r="DH69" i="7"/>
  <c r="DG69" i="7"/>
  <c r="DF69" i="7"/>
  <c r="DE69" i="7"/>
  <c r="DD69" i="7"/>
  <c r="DC69" i="7"/>
  <c r="DB69" i="7"/>
  <c r="DA69" i="7"/>
  <c r="CZ69" i="7"/>
  <c r="CY69" i="7"/>
  <c r="CX69" i="7"/>
  <c r="CW69" i="7"/>
  <c r="CV69" i="7"/>
  <c r="CU69" i="7"/>
  <c r="CT69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CF69" i="7"/>
  <c r="CE69" i="7"/>
  <c r="CD69" i="7"/>
  <c r="CC69" i="7"/>
  <c r="CB69" i="7"/>
  <c r="CA69" i="7"/>
  <c r="BZ69" i="7"/>
  <c r="BY69" i="7"/>
  <c r="BX69" i="7"/>
  <c r="BW69" i="7"/>
  <c r="BV69" i="7"/>
  <c r="BU69" i="7"/>
  <c r="BT69" i="7"/>
  <c r="BS69" i="7"/>
  <c r="BR69" i="7"/>
  <c r="BQ69" i="7"/>
  <c r="BP69" i="7"/>
  <c r="BO69" i="7"/>
  <c r="BN69" i="7"/>
  <c r="BM69" i="7"/>
  <c r="BL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DU68" i="7"/>
  <c r="DT68" i="7"/>
  <c r="DS68" i="7"/>
  <c r="DR68" i="7"/>
  <c r="DQ68" i="7"/>
  <c r="DP68" i="7"/>
  <c r="DO68" i="7"/>
  <c r="DN68" i="7"/>
  <c r="DM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W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V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DU67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O67" i="7"/>
  <c r="BN67" i="7"/>
  <c r="BM67" i="7"/>
  <c r="BL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DU66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CF66" i="7"/>
  <c r="CE66" i="7"/>
  <c r="CD66" i="7"/>
  <c r="CC66" i="7"/>
  <c r="CB66" i="7"/>
  <c r="CA66" i="7"/>
  <c r="BZ66" i="7"/>
  <c r="BY66" i="7"/>
  <c r="BX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DU65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CG65" i="7"/>
  <c r="CF65" i="7"/>
  <c r="CE65" i="7"/>
  <c r="CD65" i="7"/>
  <c r="CC65" i="7"/>
  <c r="CB65" i="7"/>
  <c r="CA65" i="7"/>
  <c r="BZ65" i="7"/>
  <c r="BY65" i="7"/>
  <c r="BX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DU64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CG64" i="7"/>
  <c r="CF64" i="7"/>
  <c r="CE64" i="7"/>
  <c r="CD64" i="7"/>
  <c r="CC64" i="7"/>
  <c r="CB64" i="7"/>
  <c r="CA64" i="7"/>
  <c r="BZ64" i="7"/>
  <c r="BY64" i="7"/>
  <c r="BX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DU63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CG63" i="7"/>
  <c r="CF63" i="7"/>
  <c r="CE63" i="7"/>
  <c r="CD63" i="7"/>
  <c r="CC63" i="7"/>
  <c r="CB63" i="7"/>
  <c r="CA63" i="7"/>
  <c r="BZ63" i="7"/>
  <c r="BY63" i="7"/>
  <c r="BX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DU62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CG62" i="7"/>
  <c r="CF62" i="7"/>
  <c r="CE62" i="7"/>
  <c r="CD62" i="7"/>
  <c r="CC62" i="7"/>
  <c r="CB62" i="7"/>
  <c r="CA62" i="7"/>
  <c r="BZ62" i="7"/>
  <c r="BY62" i="7"/>
  <c r="BX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DU61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CG61" i="7"/>
  <c r="CF61" i="7"/>
  <c r="CE61" i="7"/>
  <c r="CD61" i="7"/>
  <c r="CC61" i="7"/>
  <c r="CB61" i="7"/>
  <c r="CA61" i="7"/>
  <c r="BZ61" i="7"/>
  <c r="BY61" i="7"/>
  <c r="BX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DU60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CG60" i="7"/>
  <c r="CF60" i="7"/>
  <c r="CE60" i="7"/>
  <c r="CD60" i="7"/>
  <c r="CC60" i="7"/>
  <c r="CB60" i="7"/>
  <c r="CA60" i="7"/>
  <c r="BZ60" i="7"/>
  <c r="BY60" i="7"/>
  <c r="BX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DU59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CG59" i="7"/>
  <c r="CF59" i="7"/>
  <c r="CE59" i="7"/>
  <c r="CD59" i="7"/>
  <c r="CC59" i="7"/>
  <c r="CB59" i="7"/>
  <c r="CA59" i="7"/>
  <c r="BZ59" i="7"/>
  <c r="BY59" i="7"/>
  <c r="BX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DU58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CG58" i="7"/>
  <c r="CF58" i="7"/>
  <c r="CE58" i="7"/>
  <c r="CD58" i="7"/>
  <c r="CC58" i="7"/>
  <c r="CB58" i="7"/>
  <c r="CA58" i="7"/>
  <c r="BZ58" i="7"/>
  <c r="BY58" i="7"/>
  <c r="BX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DU57" i="7"/>
  <c r="DT57" i="7"/>
  <c r="DS57" i="7"/>
  <c r="DR57" i="7"/>
  <c r="DQ57" i="7"/>
  <c r="DP57" i="7"/>
  <c r="DO57" i="7"/>
  <c r="DN57" i="7"/>
  <c r="DM57" i="7"/>
  <c r="DL57" i="7"/>
  <c r="DK57" i="7"/>
  <c r="DJ57" i="7"/>
  <c r="DI57" i="7"/>
  <c r="CG57" i="7"/>
  <c r="CF57" i="7"/>
  <c r="CE57" i="7"/>
  <c r="CD57" i="7"/>
  <c r="CC57" i="7"/>
  <c r="CB57" i="7"/>
  <c r="CA57" i="7"/>
  <c r="BZ57" i="7"/>
  <c r="BY57" i="7"/>
  <c r="BX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DU56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CG56" i="7"/>
  <c r="CF56" i="7"/>
  <c r="CE56" i="7"/>
  <c r="CD56" i="7"/>
  <c r="CC56" i="7"/>
  <c r="CB56" i="7"/>
  <c r="CA56" i="7"/>
  <c r="BZ56" i="7"/>
  <c r="BY56" i="7"/>
  <c r="BX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DU55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CG55" i="7"/>
  <c r="CF55" i="7"/>
  <c r="CE55" i="7"/>
  <c r="CD55" i="7"/>
  <c r="CC55" i="7"/>
  <c r="CB55" i="7"/>
  <c r="CA55" i="7"/>
  <c r="BZ55" i="7"/>
  <c r="BY55" i="7"/>
  <c r="BX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DU54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CG54" i="7"/>
  <c r="CF54" i="7"/>
  <c r="CE54" i="7"/>
  <c r="CD54" i="7"/>
  <c r="CC54" i="7"/>
  <c r="CB54" i="7"/>
  <c r="CA54" i="7"/>
  <c r="BZ54" i="7"/>
  <c r="BY54" i="7"/>
  <c r="BX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DU53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CG53" i="7"/>
  <c r="CF53" i="7"/>
  <c r="CE53" i="7"/>
  <c r="CD53" i="7"/>
  <c r="CC53" i="7"/>
  <c r="CB53" i="7"/>
  <c r="CA53" i="7"/>
  <c r="BZ53" i="7"/>
  <c r="BY53" i="7"/>
  <c r="BX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DU52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CG52" i="7"/>
  <c r="CF52" i="7"/>
  <c r="CE52" i="7"/>
  <c r="CD52" i="7"/>
  <c r="CC52" i="7"/>
  <c r="CB52" i="7"/>
  <c r="CA52" i="7"/>
  <c r="BZ52" i="7"/>
  <c r="BY52" i="7"/>
  <c r="BX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DU51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CG51" i="7"/>
  <c r="CF51" i="7"/>
  <c r="CE51" i="7"/>
  <c r="CD51" i="7"/>
  <c r="CC51" i="7"/>
  <c r="CB51" i="7"/>
  <c r="CA51" i="7"/>
  <c r="BZ51" i="7"/>
  <c r="BY51" i="7"/>
  <c r="BX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DU50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CG50" i="7"/>
  <c r="CF50" i="7"/>
  <c r="CE50" i="7"/>
  <c r="CD50" i="7"/>
  <c r="CC50" i="7"/>
  <c r="CB50" i="7"/>
  <c r="CA50" i="7"/>
  <c r="BZ50" i="7"/>
  <c r="BY50" i="7"/>
  <c r="BX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DU49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CG49" i="7"/>
  <c r="CF49" i="7"/>
  <c r="CE49" i="7"/>
  <c r="CD49" i="7"/>
  <c r="CC49" i="7"/>
  <c r="CB49" i="7"/>
  <c r="CA49" i="7"/>
  <c r="BZ49" i="7"/>
  <c r="BY49" i="7"/>
  <c r="BX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DU48" i="7"/>
  <c r="DT48" i="7"/>
  <c r="DS48" i="7"/>
  <c r="DR48" i="7"/>
  <c r="DQ48" i="7"/>
  <c r="DP48" i="7"/>
  <c r="DO48" i="7"/>
  <c r="DN48" i="7"/>
  <c r="DM48" i="7"/>
  <c r="DL48" i="7"/>
  <c r="DK48" i="7"/>
  <c r="DJ48" i="7"/>
  <c r="DI48" i="7"/>
  <c r="CG48" i="7"/>
  <c r="CF48" i="7"/>
  <c r="CE48" i="7"/>
  <c r="CD48" i="7"/>
  <c r="CC48" i="7"/>
  <c r="CB48" i="7"/>
  <c r="CA48" i="7"/>
  <c r="BZ48" i="7"/>
  <c r="BY48" i="7"/>
  <c r="BX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DU47" i="7"/>
  <c r="DT47" i="7"/>
  <c r="DS47" i="7"/>
  <c r="DR47" i="7"/>
  <c r="DQ47" i="7"/>
  <c r="DP47" i="7"/>
  <c r="DO47" i="7"/>
  <c r="DN47" i="7"/>
  <c r="DM47" i="7"/>
  <c r="DL47" i="7"/>
  <c r="DK47" i="7"/>
  <c r="DJ47" i="7"/>
  <c r="DI47" i="7"/>
  <c r="CG47" i="7"/>
  <c r="CF47" i="7"/>
  <c r="CE47" i="7"/>
  <c r="CD47" i="7"/>
  <c r="CC47" i="7"/>
  <c r="CB47" i="7"/>
  <c r="CA47" i="7"/>
  <c r="BZ47" i="7"/>
  <c r="BY47" i="7"/>
  <c r="BX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DU46" i="7"/>
  <c r="DT46" i="7"/>
  <c r="DS46" i="7"/>
  <c r="DR46" i="7"/>
  <c r="DQ46" i="7"/>
  <c r="DP46" i="7"/>
  <c r="DO46" i="7"/>
  <c r="DN46" i="7"/>
  <c r="DM46" i="7"/>
  <c r="DL46" i="7"/>
  <c r="DK46" i="7"/>
  <c r="DJ46" i="7"/>
  <c r="DI46" i="7"/>
  <c r="CG46" i="7"/>
  <c r="CF46" i="7"/>
  <c r="CE46" i="7"/>
  <c r="CD46" i="7"/>
  <c r="CC46" i="7"/>
  <c r="CB46" i="7"/>
  <c r="CA46" i="7"/>
  <c r="BZ46" i="7"/>
  <c r="BY46" i="7"/>
  <c r="BX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DU45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CG45" i="7"/>
  <c r="CF45" i="7"/>
  <c r="CE45" i="7"/>
  <c r="CD45" i="7"/>
  <c r="CC45" i="7"/>
  <c r="CB45" i="7"/>
  <c r="CA45" i="7"/>
  <c r="BZ45" i="7"/>
  <c r="BY45" i="7"/>
  <c r="BX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DU44" i="7"/>
  <c r="DT44" i="7"/>
  <c r="DS44" i="7"/>
  <c r="DR44" i="7"/>
  <c r="DQ44" i="7"/>
  <c r="DP44" i="7"/>
  <c r="DO44" i="7"/>
  <c r="DN44" i="7"/>
  <c r="DM44" i="7"/>
  <c r="DL44" i="7"/>
  <c r="DK44" i="7"/>
  <c r="DJ44" i="7"/>
  <c r="DI44" i="7"/>
  <c r="CG44" i="7"/>
  <c r="CF44" i="7"/>
  <c r="CE44" i="7"/>
  <c r="CD44" i="7"/>
  <c r="CC44" i="7"/>
  <c r="CB44" i="7"/>
  <c r="CA44" i="7"/>
  <c r="BZ44" i="7"/>
  <c r="BY44" i="7"/>
  <c r="BX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DU43" i="7"/>
  <c r="DT43" i="7"/>
  <c r="DS43" i="7"/>
  <c r="DR43" i="7"/>
  <c r="DQ43" i="7"/>
  <c r="DP43" i="7"/>
  <c r="DO43" i="7"/>
  <c r="DN43" i="7"/>
  <c r="DM43" i="7"/>
  <c r="DL43" i="7"/>
  <c r="DK43" i="7"/>
  <c r="DJ43" i="7"/>
  <c r="DI43" i="7"/>
  <c r="CH43" i="7"/>
  <c r="CG43" i="7"/>
  <c r="CF43" i="7"/>
  <c r="CE43" i="7"/>
  <c r="CD43" i="7"/>
  <c r="CC43" i="7"/>
  <c r="CB43" i="7"/>
  <c r="CA43" i="7"/>
  <c r="BZ43" i="7"/>
  <c r="BY43" i="7"/>
  <c r="BX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DU42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CH42" i="7"/>
  <c r="CG42" i="7"/>
  <c r="CF42" i="7"/>
  <c r="CE42" i="7"/>
  <c r="CD42" i="7"/>
  <c r="CC42" i="7"/>
  <c r="CB42" i="7"/>
  <c r="CA42" i="7"/>
  <c r="BZ42" i="7"/>
  <c r="BY42" i="7"/>
  <c r="BX42" i="7"/>
  <c r="BU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DU41" i="7"/>
  <c r="DT41" i="7"/>
  <c r="DS41" i="7"/>
  <c r="DR41" i="7"/>
  <c r="DQ41" i="7"/>
  <c r="DP41" i="7"/>
  <c r="DO41" i="7"/>
  <c r="DN41" i="7"/>
  <c r="DM41" i="7"/>
  <c r="DL41" i="7"/>
  <c r="DK41" i="7"/>
  <c r="DJ41" i="7"/>
  <c r="DI41" i="7"/>
  <c r="CG41" i="7"/>
  <c r="CF41" i="7"/>
  <c r="CE41" i="7"/>
  <c r="CD41" i="7"/>
  <c r="CC41" i="7"/>
  <c r="CB41" i="7"/>
  <c r="CA41" i="7"/>
  <c r="BZ41" i="7"/>
  <c r="BY41" i="7"/>
  <c r="BX41" i="7"/>
  <c r="BU41" i="7"/>
  <c r="BT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DU40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CG40" i="7"/>
  <c r="CF40" i="7"/>
  <c r="CE40" i="7"/>
  <c r="CD40" i="7"/>
  <c r="CC40" i="7"/>
  <c r="CB40" i="7"/>
  <c r="CA40" i="7"/>
  <c r="BZ40" i="7"/>
  <c r="BY40" i="7"/>
  <c r="BX40" i="7"/>
  <c r="BV40" i="7"/>
  <c r="BU40" i="7"/>
  <c r="BK40" i="7"/>
  <c r="BA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DU39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D39" i="7"/>
  <c r="CT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DU38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DU36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DU35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DU34" i="7"/>
  <c r="DT34" i="7"/>
  <c r="DS34" i="7"/>
  <c r="DR34" i="7"/>
  <c r="DQ34" i="7"/>
  <c r="DP34" i="7"/>
  <c r="DO34" i="7"/>
  <c r="DN34" i="7"/>
  <c r="DM34" i="7"/>
  <c r="DL34" i="7"/>
  <c r="DK34" i="7"/>
  <c r="DJ34" i="7"/>
  <c r="DI34" i="7"/>
  <c r="DH34" i="7"/>
  <c r="DG34" i="7"/>
  <c r="DF34" i="7"/>
  <c r="DE34" i="7"/>
  <c r="DD34" i="7"/>
  <c r="DC34" i="7"/>
  <c r="DB34" i="7"/>
  <c r="DA34" i="7"/>
  <c r="CZ34" i="7"/>
  <c r="CY34" i="7"/>
  <c r="CX34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DU33" i="7"/>
  <c r="DT33" i="7"/>
  <c r="DS33" i="7"/>
  <c r="DR33" i="7"/>
  <c r="DQ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DU32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D32" i="7"/>
  <c r="CT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DU31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DU29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DU27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DU26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DU25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DU24" i="7"/>
  <c r="DT24" i="7"/>
  <c r="DS24" i="7"/>
  <c r="DR24" i="7"/>
  <c r="DQ24" i="7"/>
  <c r="DP24" i="7"/>
  <c r="DO24" i="7"/>
  <c r="DN24" i="7"/>
  <c r="DM24" i="7"/>
  <c r="DL24" i="7"/>
  <c r="DK24" i="7"/>
  <c r="DJ24" i="7"/>
  <c r="DI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DU22" i="7"/>
  <c r="DT22" i="7"/>
  <c r="DS22" i="7"/>
  <c r="DR22" i="7"/>
  <c r="DQ22" i="7"/>
  <c r="DP22" i="7"/>
  <c r="DO22" i="7"/>
  <c r="DN22" i="7"/>
  <c r="DM22" i="7"/>
  <c r="DL22" i="7"/>
  <c r="DK22" i="7"/>
  <c r="DJ22" i="7"/>
  <c r="DI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DU21" i="7"/>
  <c r="DT21" i="7"/>
  <c r="DS21" i="7"/>
  <c r="DR21" i="7"/>
  <c r="DQ21" i="7"/>
  <c r="DP21" i="7"/>
  <c r="DO21" i="7"/>
  <c r="DN21" i="7"/>
  <c r="DM21" i="7"/>
  <c r="DL21" i="7"/>
  <c r="DK21" i="7"/>
  <c r="DJ21" i="7"/>
  <c r="DI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DU16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DU12" i="7"/>
  <c r="DT12" i="7"/>
  <c r="DS12" i="7"/>
  <c r="DR12" i="7"/>
  <c r="DQ12" i="7"/>
  <c r="DP12" i="7"/>
  <c r="DO12" i="7"/>
  <c r="DN12" i="7"/>
  <c r="DM12" i="7"/>
  <c r="DL12" i="7"/>
  <c r="DK12" i="7"/>
  <c r="DJ12" i="7"/>
  <c r="DI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DU11" i="7"/>
  <c r="DT11" i="7"/>
  <c r="DS11" i="7"/>
  <c r="DR11" i="7"/>
  <c r="DQ11" i="7"/>
  <c r="DP11" i="7"/>
  <c r="DO11" i="7"/>
  <c r="DN11" i="7"/>
  <c r="DM11" i="7"/>
  <c r="DL11" i="7"/>
  <c r="DK11" i="7"/>
  <c r="DJ11" i="7"/>
  <c r="DI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DU10" i="7"/>
  <c r="DT10" i="7"/>
  <c r="DS10" i="7"/>
  <c r="DR10" i="7"/>
  <c r="DQ10" i="7"/>
  <c r="DP10" i="7"/>
  <c r="DO10" i="7"/>
  <c r="DN10" i="7"/>
  <c r="DM10" i="7"/>
  <c r="DL10" i="7"/>
  <c r="DK10" i="7"/>
  <c r="DJ10" i="7"/>
  <c r="DI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BU10" i="7"/>
  <c r="BT10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DU9" i="7"/>
  <c r="DT9" i="7"/>
  <c r="DS9" i="7"/>
  <c r="DR9" i="7"/>
  <c r="DQ9" i="7"/>
  <c r="DP9" i="7"/>
  <c r="DO9" i="7"/>
  <c r="DN9" i="7"/>
  <c r="DM9" i="7"/>
  <c r="DL9" i="7"/>
  <c r="DK9" i="7"/>
  <c r="DJ9" i="7"/>
  <c r="DI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DU8" i="7"/>
  <c r="DT8" i="7"/>
  <c r="DS8" i="7"/>
  <c r="DR8" i="7"/>
  <c r="DQ8" i="7"/>
  <c r="DP8" i="7"/>
  <c r="DO8" i="7"/>
  <c r="DN8" i="7"/>
  <c r="DM8" i="7"/>
  <c r="DL8" i="7"/>
  <c r="DK8" i="7"/>
  <c r="DJ8" i="7"/>
  <c r="DI8" i="7"/>
  <c r="CG8" i="7"/>
  <c r="CF8" i="7"/>
  <c r="CE8" i="7"/>
  <c r="CD8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DU7" i="7"/>
  <c r="DT7" i="7"/>
  <c r="DS7" i="7"/>
  <c r="DR7" i="7"/>
  <c r="DQ7" i="7"/>
  <c r="DP7" i="7"/>
  <c r="DO7" i="7"/>
  <c r="DN7" i="7"/>
  <c r="DM7" i="7"/>
  <c r="DL7" i="7"/>
  <c r="DK7" i="7"/>
  <c r="DJ7" i="7"/>
  <c r="DI7" i="7"/>
  <c r="CG7" i="7"/>
  <c r="CF7" i="7"/>
  <c r="CE7" i="7"/>
  <c r="CD7" i="7"/>
  <c r="CC7" i="7"/>
  <c r="CB7" i="7"/>
  <c r="CA7" i="7"/>
  <c r="BZ7" i="7"/>
  <c r="BY7" i="7"/>
  <c r="BX7" i="7"/>
  <c r="BW7" i="7"/>
  <c r="BV7" i="7"/>
  <c r="BU7" i="7"/>
  <c r="BT7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DU6" i="7"/>
  <c r="DT6" i="7"/>
  <c r="DS6" i="7"/>
  <c r="DR6" i="7"/>
  <c r="DQ6" i="7"/>
  <c r="DP6" i="7"/>
  <c r="DO6" i="7"/>
  <c r="DN6" i="7"/>
  <c r="DM6" i="7"/>
  <c r="DL6" i="7"/>
  <c r="DK6" i="7"/>
  <c r="DJ6" i="7"/>
  <c r="DI6" i="7"/>
  <c r="CG6" i="7"/>
  <c r="CF6" i="7"/>
  <c r="CE6" i="7"/>
  <c r="CD6" i="7"/>
  <c r="CC6" i="7"/>
  <c r="CB6" i="7"/>
  <c r="CA6" i="7"/>
  <c r="BZ6" i="7"/>
  <c r="BY6" i="7"/>
  <c r="BX6" i="7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EN9" i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3" i="15"/>
  <c r="F4" i="15" a="1"/>
  <c r="F4" i="15" s="1"/>
  <c r="E15" i="15" a="1"/>
  <c r="E15" i="15" s="1"/>
  <c r="C20" i="15"/>
  <c r="E20" i="15" s="1" a="1"/>
  <c r="E20" i="15" s="1"/>
  <c r="C19" i="15"/>
  <c r="E19" i="15" s="1" a="1"/>
  <c r="E19" i="15" s="1"/>
  <c r="C18" i="15"/>
  <c r="F18" i="15" s="1" a="1"/>
  <c r="F18" i="15" s="1"/>
  <c r="C17" i="15"/>
  <c r="F17" i="15" s="1" a="1"/>
  <c r="F17" i="15" s="1"/>
  <c r="C16" i="15"/>
  <c r="F16" i="15" s="1" a="1"/>
  <c r="F16" i="15" s="1"/>
  <c r="C15" i="15"/>
  <c r="F15" i="15" s="1" a="1"/>
  <c r="F15" i="15" s="1"/>
  <c r="C14" i="15"/>
  <c r="E14" i="15" s="1" a="1"/>
  <c r="E14" i="15" s="1"/>
  <c r="C13" i="15"/>
  <c r="E13" i="15" s="1" a="1"/>
  <c r="E13" i="15" s="1"/>
  <c r="C12" i="15"/>
  <c r="E12" i="15" s="1" a="1"/>
  <c r="E12" i="15" s="1"/>
  <c r="C11" i="15"/>
  <c r="E11" i="15" s="1" a="1"/>
  <c r="E11" i="15" s="1"/>
  <c r="C10" i="15"/>
  <c r="F10" i="15" s="1" a="1"/>
  <c r="F10" i="15" s="1"/>
  <c r="C9" i="15"/>
  <c r="E9" i="15" s="1" a="1"/>
  <c r="E9" i="15" s="1"/>
  <c r="C8" i="15"/>
  <c r="F8" i="15" s="1" a="1"/>
  <c r="F8" i="15" s="1"/>
  <c r="C7" i="15"/>
  <c r="E7" i="15" s="1" a="1"/>
  <c r="E7" i="15" s="1"/>
  <c r="C6" i="15"/>
  <c r="E6" i="15" s="1" a="1"/>
  <c r="E6" i="15" s="1"/>
  <c r="C5" i="15"/>
  <c r="F5" i="15" s="1" a="1"/>
  <c r="F5" i="15" s="1"/>
  <c r="C4" i="15"/>
  <c r="E4" i="15" s="1" a="1"/>
  <c r="E4" i="15" s="1"/>
  <c r="C3" i="15"/>
  <c r="F3" i="15" s="1" a="1"/>
  <c r="F3" i="15" s="1"/>
  <c r="EI34" i="1" a="1"/>
  <c r="EI34" i="1" s="1"/>
  <c r="EJ34" i="1" s="1" a="1"/>
  <c r="EJ34" i="1" s="1"/>
  <c r="EI33" i="1" a="1"/>
  <c r="EI33" i="1" s="1"/>
  <c r="EJ33" i="1" s="1" a="1"/>
  <c r="EJ33" i="1" s="1"/>
  <c r="EI32" i="1" a="1"/>
  <c r="EI32" i="1" s="1"/>
  <c r="EJ32" i="1" s="1" a="1"/>
  <c r="EJ32" i="1" s="1"/>
  <c r="EI31" i="1" a="1"/>
  <c r="EI31" i="1" s="1"/>
  <c r="EJ31" i="1" s="1" a="1"/>
  <c r="EJ31" i="1" s="1"/>
  <c r="EI29" i="1" a="1"/>
  <c r="EI29" i="1" s="1"/>
  <c r="EJ29" i="1" s="1" a="1"/>
  <c r="EJ29" i="1" s="1"/>
  <c r="EI28" i="1" a="1"/>
  <c r="EI28" i="1" s="1"/>
  <c r="EJ28" i="1" s="1" a="1"/>
  <c r="EJ28" i="1" s="1"/>
  <c r="EI27" i="1" a="1"/>
  <c r="EI27" i="1" s="1"/>
  <c r="EJ27" i="1" s="1" a="1"/>
  <c r="EJ27" i="1" s="1"/>
  <c r="EI26" i="1"/>
  <c r="EJ26" i="1" s="1" a="1"/>
  <c r="EJ26" i="1" s="1"/>
  <c r="EI26" i="1" a="1"/>
  <c r="EN34" i="1" a="1"/>
  <c r="EN34" i="1" s="1"/>
  <c r="EO34" i="1" s="1" a="1"/>
  <c r="EO34" i="1" s="1"/>
  <c r="EN33" i="1" a="1"/>
  <c r="EN33" i="1" s="1"/>
  <c r="EO33" i="1" s="1" a="1"/>
  <c r="EO33" i="1" s="1"/>
  <c r="EN32" i="1" a="1"/>
  <c r="EN32" i="1" s="1"/>
  <c r="EO32" i="1" s="1" a="1"/>
  <c r="EO32" i="1" s="1"/>
  <c r="EN31" i="1" a="1"/>
  <c r="EN31" i="1" s="1"/>
  <c r="EO31" i="1" s="1" a="1"/>
  <c r="EO31" i="1" s="1"/>
  <c r="EN29" i="1" a="1"/>
  <c r="EN29" i="1" s="1"/>
  <c r="EO29" i="1" s="1" a="1"/>
  <c r="EO29" i="1" s="1"/>
  <c r="EN28" i="1" a="1"/>
  <c r="EN28" i="1" s="1"/>
  <c r="EO28" i="1" s="1" a="1"/>
  <c r="EO28" i="1" s="1"/>
  <c r="EN27" i="1" a="1"/>
  <c r="EN27" i="1" s="1"/>
  <c r="EO27" i="1" s="1" a="1"/>
  <c r="EO27" i="1" s="1"/>
  <c r="EN26" i="1" a="1"/>
  <c r="EN26" i="1" s="1"/>
  <c r="EO26" i="1" s="1" a="1"/>
  <c r="EO26" i="1" s="1"/>
  <c r="EN8" i="1"/>
  <c r="EN3" i="1"/>
  <c r="EN4" i="1"/>
  <c r="EN5" i="1"/>
  <c r="EN6" i="1"/>
  <c r="EN7" i="1"/>
  <c r="EN2" i="1"/>
  <c r="ER9" i="16"/>
  <c r="ER15" i="16"/>
  <c r="ER16" i="16"/>
  <c r="ER17" i="16"/>
  <c r="ER18" i="16"/>
  <c r="ER28" i="16"/>
  <c r="ER29" i="16"/>
  <c r="ER30" i="16"/>
  <c r="ER31" i="16"/>
  <c r="ER32" i="16"/>
  <c r="ER19" i="16"/>
  <c r="ER20" i="16"/>
  <c r="ER21" i="16"/>
  <c r="ER22" i="16"/>
  <c r="ER2" i="16"/>
  <c r="ER3" i="16"/>
  <c r="ER5" i="16"/>
  <c r="ER4" i="16"/>
  <c r="ER10" i="16"/>
  <c r="ER23" i="16"/>
  <c r="ER24" i="16"/>
  <c r="ER6" i="16"/>
  <c r="ER11" i="16"/>
  <c r="ER7" i="16"/>
  <c r="ER25" i="16"/>
  <c r="ER26" i="16"/>
  <c r="ER33" i="16"/>
  <c r="ER12" i="16"/>
  <c r="ER13" i="16"/>
  <c r="ER14" i="16"/>
  <c r="ER27" i="16"/>
  <c r="ER8" i="16"/>
  <c r="P79" i="1"/>
  <c r="P78" i="1"/>
  <c r="O79" i="1"/>
  <c r="O78" i="1"/>
  <c r="N79" i="1"/>
  <c r="N78" i="1"/>
  <c r="P77" i="1"/>
  <c r="N77" i="1"/>
  <c r="O76" i="1"/>
  <c r="FP10" i="16" a="1"/>
  <c r="FP10" i="16" s="1"/>
  <c r="FO10" i="16" a="1"/>
  <c r="FO10" i="16" s="1"/>
  <c r="FN10" i="16" a="1"/>
  <c r="FN10" i="16" s="1"/>
  <c r="FP9" i="16" a="1"/>
  <c r="FP9" i="16" s="1"/>
  <c r="FO9" i="16" a="1"/>
  <c r="FO9" i="16" s="1"/>
  <c r="FN9" i="16" a="1"/>
  <c r="FN9" i="16" s="1"/>
  <c r="FP8" i="16" a="1"/>
  <c r="FP8" i="16" s="1"/>
  <c r="FO8" i="16" a="1"/>
  <c r="FO8" i="16" s="1"/>
  <c r="FN8" i="16" a="1"/>
  <c r="FN8" i="16" s="1"/>
  <c r="FP7" i="16" a="1"/>
  <c r="FP7" i="16" s="1"/>
  <c r="FO7" i="16" a="1"/>
  <c r="FO7" i="16" s="1"/>
  <c r="FN7" i="16" a="1"/>
  <c r="FN7" i="16" s="1"/>
  <c r="FP6" i="16" a="1"/>
  <c r="FP6" i="16" s="1"/>
  <c r="FO6" i="16" a="1"/>
  <c r="FO6" i="16" s="1"/>
  <c r="FN6" i="16" a="1"/>
  <c r="FN6" i="16" s="1"/>
  <c r="FP5" i="16" a="1"/>
  <c r="FP5" i="16" s="1"/>
  <c r="FO5" i="16" a="1"/>
  <c r="FO5" i="16" s="1"/>
  <c r="FN5" i="16" a="1"/>
  <c r="FN5" i="16" s="1"/>
  <c r="FP4" i="16" a="1"/>
  <c r="FP4" i="16" s="1"/>
  <c r="FO4" i="16" a="1"/>
  <c r="FO4" i="16" s="1"/>
  <c r="FN4" i="16" a="1"/>
  <c r="FN4" i="16" s="1"/>
  <c r="FP2" i="16" a="1"/>
  <c r="FP2" i="16" s="1"/>
  <c r="FO2" i="16" a="1"/>
  <c r="FO2" i="16" s="1"/>
  <c r="FN2" i="16" a="1"/>
  <c r="FN2" i="16" s="1"/>
  <c r="FO3" i="16" a="1"/>
  <c r="FO3" i="16" s="1"/>
  <c r="FP3" i="16" a="1"/>
  <c r="FP3" i="16" s="1"/>
  <c r="FN3" i="16" a="1"/>
  <c r="FN3" i="16" s="1"/>
  <c r="FD16" i="16"/>
  <c r="FD15" i="16"/>
  <c r="FD14" i="16"/>
  <c r="FB4" i="16"/>
  <c r="FB5" i="16" s="1"/>
  <c r="BR239" i="16"/>
  <c r="CC74" i="16"/>
  <c r="CC75" i="16"/>
  <c r="CC76" i="16"/>
  <c r="CC77" i="16"/>
  <c r="CC78" i="16"/>
  <c r="CC79" i="16"/>
  <c r="CC80" i="16"/>
  <c r="CC81" i="16"/>
  <c r="CC82" i="16"/>
  <c r="CC83" i="16"/>
  <c r="CC84" i="16"/>
  <c r="CC85" i="16"/>
  <c r="CC86" i="16"/>
  <c r="CC87" i="16"/>
  <c r="CC88" i="16"/>
  <c r="CC89" i="16"/>
  <c r="CC90" i="16"/>
  <c r="CC91" i="16"/>
  <c r="CC92" i="16"/>
  <c r="CC93" i="16"/>
  <c r="CC94" i="16"/>
  <c r="CC95" i="16"/>
  <c r="CC96" i="16"/>
  <c r="CC97" i="16"/>
  <c r="CC98" i="16"/>
  <c r="CC99" i="16"/>
  <c r="CC100" i="16"/>
  <c r="CC101" i="16"/>
  <c r="CC102" i="16"/>
  <c r="CC103" i="16"/>
  <c r="CC104" i="16"/>
  <c r="CC105" i="16"/>
  <c r="CC106" i="16"/>
  <c r="CC107" i="16"/>
  <c r="CC108" i="16"/>
  <c r="CC109" i="16"/>
  <c r="CC110" i="16"/>
  <c r="CC111" i="16"/>
  <c r="CC112" i="16"/>
  <c r="CC113" i="16"/>
  <c r="CC114" i="16"/>
  <c r="CC115" i="16"/>
  <c r="CC116" i="16"/>
  <c r="CC117" i="16"/>
  <c r="CC118" i="16"/>
  <c r="CC119" i="16"/>
  <c r="CC120" i="16"/>
  <c r="CC121" i="16"/>
  <c r="CC122" i="16"/>
  <c r="CC123" i="16"/>
  <c r="CC124" i="16"/>
  <c r="CC125" i="16"/>
  <c r="CC126" i="16"/>
  <c r="CC127" i="16"/>
  <c r="CC128" i="16"/>
  <c r="CC129" i="16"/>
  <c r="CC130" i="16"/>
  <c r="CC131" i="16"/>
  <c r="CC132" i="16"/>
  <c r="CC133" i="16"/>
  <c r="CC134" i="16"/>
  <c r="CC135" i="16"/>
  <c r="CC136" i="16"/>
  <c r="CC137" i="16"/>
  <c r="CC138" i="16"/>
  <c r="CC139" i="16"/>
  <c r="CC140" i="16"/>
  <c r="CC141" i="16"/>
  <c r="CC142" i="16"/>
  <c r="CC143" i="16"/>
  <c r="CC144" i="16"/>
  <c r="CC145" i="16"/>
  <c r="CC146" i="16"/>
  <c r="CC147" i="16"/>
  <c r="CC148" i="16"/>
  <c r="CC149" i="16"/>
  <c r="CC150" i="16"/>
  <c r="CC151" i="16"/>
  <c r="CC152" i="16"/>
  <c r="CC153" i="16"/>
  <c r="CC154" i="16"/>
  <c r="CC155" i="16"/>
  <c r="CC156" i="16"/>
  <c r="CC157" i="16"/>
  <c r="CC158" i="16"/>
  <c r="CC159" i="16"/>
  <c r="CC160" i="16"/>
  <c r="CC161" i="16"/>
  <c r="CC162" i="16"/>
  <c r="CC163" i="16"/>
  <c r="CC164" i="16"/>
  <c r="CC165" i="16"/>
  <c r="CC166" i="16"/>
  <c r="CC167" i="16"/>
  <c r="CC168" i="16"/>
  <c r="CC169" i="16"/>
  <c r="CC170" i="16"/>
  <c r="CC171" i="16"/>
  <c r="CC172" i="16"/>
  <c r="CC173" i="16"/>
  <c r="CC174" i="16"/>
  <c r="CC175" i="16"/>
  <c r="CC176" i="16"/>
  <c r="CC177" i="16"/>
  <c r="CC178" i="16"/>
  <c r="CC179" i="16"/>
  <c r="CC180" i="16"/>
  <c r="CC181" i="16"/>
  <c r="CC182" i="16"/>
  <c r="CC183" i="16"/>
  <c r="CC184" i="16"/>
  <c r="CC185" i="16"/>
  <c r="CC186" i="16"/>
  <c r="CC187" i="16"/>
  <c r="CC188" i="16"/>
  <c r="CC189" i="16"/>
  <c r="CC190" i="16"/>
  <c r="CC191" i="16"/>
  <c r="CC192" i="16"/>
  <c r="CC193" i="16"/>
  <c r="CC194" i="16"/>
  <c r="CC195" i="16"/>
  <c r="CC196" i="16"/>
  <c r="CC197" i="16"/>
  <c r="CC198" i="16"/>
  <c r="CC199" i="16"/>
  <c r="CC200" i="16"/>
  <c r="CC201" i="16"/>
  <c r="CC202" i="16"/>
  <c r="CC203" i="16"/>
  <c r="CC204" i="16"/>
  <c r="CC205" i="16"/>
  <c r="CC206" i="16"/>
  <c r="CC207" i="16"/>
  <c r="CC208" i="16"/>
  <c r="CC209" i="16"/>
  <c r="CC210" i="16"/>
  <c r="CC211" i="16"/>
  <c r="CC212" i="16"/>
  <c r="CC213" i="16"/>
  <c r="CC214" i="16"/>
  <c r="CC215" i="16"/>
  <c r="CC216" i="16"/>
  <c r="CC217" i="16"/>
  <c r="CC218" i="16"/>
  <c r="CC219" i="16"/>
  <c r="CC220" i="16"/>
  <c r="CC221" i="16"/>
  <c r="CC222" i="16"/>
  <c r="CC223" i="16"/>
  <c r="CC224" i="16"/>
  <c r="CC225" i="16"/>
  <c r="CC226" i="16"/>
  <c r="CC227" i="16"/>
  <c r="CC228" i="16"/>
  <c r="CC229" i="16"/>
  <c r="CC230" i="16"/>
  <c r="CC231" i="16"/>
  <c r="CC232" i="16"/>
  <c r="CC233" i="16"/>
  <c r="CC234" i="16"/>
  <c r="CC235" i="16"/>
  <c r="CC236" i="16"/>
  <c r="CC237" i="16"/>
  <c r="CC238" i="16"/>
  <c r="CC239" i="16"/>
  <c r="CC240" i="16"/>
  <c r="CC241" i="16"/>
  <c r="CC242" i="16"/>
  <c r="CC243" i="16"/>
  <c r="CC244" i="16"/>
  <c r="CC245" i="16"/>
  <c r="CC246" i="16"/>
  <c r="CC247" i="16"/>
  <c r="CC248" i="16"/>
  <c r="CC249" i="16"/>
  <c r="CC250" i="16"/>
  <c r="CC251" i="16"/>
  <c r="CC252" i="16"/>
  <c r="CC253" i="16"/>
  <c r="CC254" i="16"/>
  <c r="CC255" i="16"/>
  <c r="CC256" i="16"/>
  <c r="CC257" i="16"/>
  <c r="CC258" i="16"/>
  <c r="CC259" i="16"/>
  <c r="CC260" i="16"/>
  <c r="CC261" i="16"/>
  <c r="CC262" i="16"/>
  <c r="CC263" i="16"/>
  <c r="CC264" i="16"/>
  <c r="CC265" i="16"/>
  <c r="CC266" i="16"/>
  <c r="CC267" i="16"/>
  <c r="CC268" i="16"/>
  <c r="CC269" i="16"/>
  <c r="CC270" i="16"/>
  <c r="CC271" i="16"/>
  <c r="CC272" i="16"/>
  <c r="CC273" i="16"/>
  <c r="CC274" i="16"/>
  <c r="CC275" i="16"/>
  <c r="CC276" i="16"/>
  <c r="CC277" i="16"/>
  <c r="CC278" i="16"/>
  <c r="CC279" i="16"/>
  <c r="CC280" i="16"/>
  <c r="CC281" i="16"/>
  <c r="CC282" i="16"/>
  <c r="CC283" i="16"/>
  <c r="CC284" i="16"/>
  <c r="CC285" i="16"/>
  <c r="CC286" i="16"/>
  <c r="CC287" i="16"/>
  <c r="CC288" i="16"/>
  <c r="CC289" i="16"/>
  <c r="CC290" i="16"/>
  <c r="CC291" i="16"/>
  <c r="CC292" i="16"/>
  <c r="CC293" i="16"/>
  <c r="CC294" i="16"/>
  <c r="CC295" i="16"/>
  <c r="CC296" i="16"/>
  <c r="CC297" i="16"/>
  <c r="CC298" i="16"/>
  <c r="CC299" i="16"/>
  <c r="CC300" i="16"/>
  <c r="CC301" i="16"/>
  <c r="CC302" i="16"/>
  <c r="CC303" i="16"/>
  <c r="CC304" i="16"/>
  <c r="CC305" i="16"/>
  <c r="CC306" i="16"/>
  <c r="CC307" i="16"/>
  <c r="CC308" i="16"/>
  <c r="CC309" i="16"/>
  <c r="CC310" i="16"/>
  <c r="CC311" i="16"/>
  <c r="CC312" i="16"/>
  <c r="CC313" i="16"/>
  <c r="CC314" i="16"/>
  <c r="CC315" i="16"/>
  <c r="CC316" i="16"/>
  <c r="CC317" i="16"/>
  <c r="CC318" i="16"/>
  <c r="CC319" i="16"/>
  <c r="CC320" i="16"/>
  <c r="CC321" i="16"/>
  <c r="CC322" i="16"/>
  <c r="CC323" i="16"/>
  <c r="CC324" i="16"/>
  <c r="CC325" i="16"/>
  <c r="CC326" i="16"/>
  <c r="CC327" i="16"/>
  <c r="CC328" i="16"/>
  <c r="CC329" i="16"/>
  <c r="CC330" i="16"/>
  <c r="CC331" i="16"/>
  <c r="CC332" i="16"/>
  <c r="CC333" i="16"/>
  <c r="I1" i="7"/>
  <c r="CG142" i="17"/>
  <c r="CE142" i="17"/>
  <c r="CG141" i="17"/>
  <c r="CE141" i="17"/>
  <c r="CC141" i="17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74" i="16"/>
  <c r="AA75" i="16"/>
  <c r="AA76" i="16"/>
  <c r="AA77" i="16"/>
  <c r="AA78" i="16"/>
  <c r="AA79" i="16"/>
  <c r="AA80" i="16"/>
  <c r="AA81" i="16"/>
  <c r="AA82" i="16"/>
  <c r="AA83" i="16"/>
  <c r="AA84" i="16"/>
  <c r="AA85" i="16"/>
  <c r="AA86" i="16"/>
  <c r="AA87" i="16"/>
  <c r="AA88" i="16"/>
  <c r="AA89" i="16"/>
  <c r="AA90" i="16"/>
  <c r="AA91" i="16"/>
  <c r="AA92" i="16"/>
  <c r="AA93" i="16"/>
  <c r="AA94" i="16"/>
  <c r="AA95" i="16"/>
  <c r="AA96" i="16"/>
  <c r="AA97" i="16"/>
  <c r="AA98" i="16"/>
  <c r="AA99" i="16"/>
  <c r="AA100" i="16"/>
  <c r="AA101" i="16"/>
  <c r="AA102" i="16"/>
  <c r="AA103" i="16"/>
  <c r="AA104" i="16"/>
  <c r="AA105" i="16"/>
  <c r="AA74" i="16"/>
  <c r="AT100" i="16"/>
  <c r="B39" i="15"/>
  <c r="C39" i="15"/>
  <c r="B40" i="15"/>
  <c r="C40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C23" i="15"/>
  <c r="B23" i="15"/>
  <c r="J27" i="15"/>
  <c r="J28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3" i="15"/>
  <c r="CG142" i="11"/>
  <c r="CE142" i="11"/>
  <c r="CG141" i="11"/>
  <c r="CE141" i="11"/>
  <c r="CC141" i="11"/>
  <c r="DG63" i="4"/>
  <c r="DH65" i="7" s="1"/>
  <c r="DF63" i="4"/>
  <c r="DG65" i="7" s="1"/>
  <c r="DE63" i="4"/>
  <c r="DF65" i="7" s="1"/>
  <c r="DD63" i="4"/>
  <c r="DE65" i="7" s="1"/>
  <c r="DC63" i="4"/>
  <c r="DD65" i="7" s="1"/>
  <c r="DB63" i="4"/>
  <c r="DC65" i="7" s="1"/>
  <c r="DA63" i="4"/>
  <c r="DB65" i="7" s="1"/>
  <c r="CZ63" i="4"/>
  <c r="DA65" i="7" s="1"/>
  <c r="CY63" i="4"/>
  <c r="CZ65" i="7" s="1"/>
  <c r="CX63" i="4"/>
  <c r="CY65" i="7" s="1"/>
  <c r="CW63" i="4"/>
  <c r="CX65" i="7" s="1"/>
  <c r="CV63" i="4"/>
  <c r="CW65" i="7" s="1"/>
  <c r="CU63" i="4"/>
  <c r="CV65" i="7" s="1"/>
  <c r="CT63" i="4"/>
  <c r="CU65" i="7" s="1"/>
  <c r="CS63" i="4"/>
  <c r="CT65" i="7" s="1"/>
  <c r="CR63" i="4"/>
  <c r="CS65" i="7" s="1"/>
  <c r="CQ63" i="4"/>
  <c r="CR65" i="7" s="1"/>
  <c r="CP63" i="4"/>
  <c r="CQ65" i="7" s="1"/>
  <c r="CO63" i="4"/>
  <c r="CP65" i="7" s="1"/>
  <c r="CN63" i="4"/>
  <c r="CO65" i="7" s="1"/>
  <c r="CM63" i="4"/>
  <c r="CN65" i="7" s="1"/>
  <c r="CL63" i="4"/>
  <c r="CM65" i="7" s="1"/>
  <c r="CK63" i="4"/>
  <c r="CL65" i="7" s="1"/>
  <c r="CJ63" i="4"/>
  <c r="CK65" i="7" s="1"/>
  <c r="CI63" i="4"/>
  <c r="CJ65" i="7" s="1"/>
  <c r="CH63" i="4"/>
  <c r="CI65" i="7" s="1"/>
  <c r="CG63" i="4"/>
  <c r="CH65" i="7" s="1"/>
  <c r="DG62" i="4"/>
  <c r="DH64" i="7" s="1"/>
  <c r="DF62" i="4"/>
  <c r="DE62" i="4"/>
  <c r="DD62" i="4"/>
  <c r="DC62" i="4"/>
  <c r="DB62" i="4"/>
  <c r="DA62" i="4"/>
  <c r="CZ62" i="4"/>
  <c r="CY62" i="4"/>
  <c r="CX62" i="4"/>
  <c r="CW62" i="4"/>
  <c r="CV62" i="4"/>
  <c r="CU62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H64" i="7" s="1"/>
  <c r="DG61" i="4"/>
  <c r="DH63" i="7" s="1"/>
  <c r="DF61" i="4"/>
  <c r="DE61" i="4"/>
  <c r="DD61" i="4"/>
  <c r="DC61" i="4"/>
  <c r="DB61" i="4"/>
  <c r="DA61" i="4"/>
  <c r="CZ61" i="4"/>
  <c r="CY61" i="4"/>
  <c r="CX61" i="4"/>
  <c r="CW61" i="4"/>
  <c r="CV61" i="4"/>
  <c r="CU61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H63" i="7" s="1"/>
  <c r="DG60" i="4"/>
  <c r="DH62" i="7" s="1"/>
  <c r="DF60" i="4"/>
  <c r="DE60" i="4"/>
  <c r="DD60" i="4"/>
  <c r="DC60" i="4"/>
  <c r="DB60" i="4"/>
  <c r="DA60" i="4"/>
  <c r="CZ60" i="4"/>
  <c r="CY60" i="4"/>
  <c r="CX60" i="4"/>
  <c r="CW60" i="4"/>
  <c r="CV60" i="4"/>
  <c r="CU60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H62" i="7" s="1"/>
  <c r="DG59" i="4"/>
  <c r="DH61" i="7" s="1"/>
  <c r="DF59" i="4"/>
  <c r="DE59" i="4"/>
  <c r="DD59" i="4"/>
  <c r="DC59" i="4"/>
  <c r="DB59" i="4"/>
  <c r="DA59" i="4"/>
  <c r="CZ59" i="4"/>
  <c r="CY59" i="4"/>
  <c r="CX59" i="4"/>
  <c r="CW59" i="4"/>
  <c r="CV59" i="4"/>
  <c r="CU59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H61" i="7" s="1"/>
  <c r="DG58" i="4"/>
  <c r="DH60" i="7" s="1"/>
  <c r="DF58" i="4"/>
  <c r="DE58" i="4"/>
  <c r="DD58" i="4"/>
  <c r="DC58" i="4"/>
  <c r="DB58" i="4"/>
  <c r="DA58" i="4"/>
  <c r="CZ58" i="4"/>
  <c r="CY58" i="4"/>
  <c r="CX58" i="4"/>
  <c r="CW58" i="4"/>
  <c r="CV58" i="4"/>
  <c r="CU58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H60" i="7" s="1"/>
  <c r="DG57" i="4"/>
  <c r="DH59" i="7" s="1"/>
  <c r="DF57" i="4"/>
  <c r="DE57" i="4"/>
  <c r="DD57" i="4"/>
  <c r="DC57" i="4"/>
  <c r="DB57" i="4"/>
  <c r="DA57" i="4"/>
  <c r="CZ57" i="4"/>
  <c r="CY57" i="4"/>
  <c r="CX57" i="4"/>
  <c r="CW57" i="4"/>
  <c r="CV57" i="4"/>
  <c r="CU57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H59" i="7" s="1"/>
  <c r="DG56" i="4"/>
  <c r="DH58" i="7" s="1"/>
  <c r="DF56" i="4"/>
  <c r="DE56" i="4"/>
  <c r="DD56" i="4"/>
  <c r="DC56" i="4"/>
  <c r="DB56" i="4"/>
  <c r="DA56" i="4"/>
  <c r="CZ56" i="4"/>
  <c r="CY56" i="4"/>
  <c r="CX56" i="4"/>
  <c r="CW56" i="4"/>
  <c r="CV56" i="4"/>
  <c r="CU56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H58" i="7" s="1"/>
  <c r="DG55" i="4"/>
  <c r="DH57" i="7" s="1"/>
  <c r="DF55" i="4"/>
  <c r="DE55" i="4"/>
  <c r="DD55" i="4"/>
  <c r="DC55" i="4"/>
  <c r="DB55" i="4"/>
  <c r="DA55" i="4"/>
  <c r="CZ55" i="4"/>
  <c r="CY55" i="4"/>
  <c r="CX55" i="4"/>
  <c r="CW55" i="4"/>
  <c r="CV55" i="4"/>
  <c r="CU55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H57" i="7" s="1"/>
  <c r="DG54" i="4"/>
  <c r="DH56" i="7" s="1"/>
  <c r="DF54" i="4"/>
  <c r="DE54" i="4"/>
  <c r="DD54" i="4"/>
  <c r="DC54" i="4"/>
  <c r="DB54" i="4"/>
  <c r="DA54" i="4"/>
  <c r="CZ54" i="4"/>
  <c r="CY54" i="4"/>
  <c r="CX54" i="4"/>
  <c r="CW54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H56" i="7" s="1"/>
  <c r="DG53" i="4"/>
  <c r="DH55" i="7" s="1"/>
  <c r="DF53" i="4"/>
  <c r="DE53" i="4"/>
  <c r="DD53" i="4"/>
  <c r="DC53" i="4"/>
  <c r="DB53" i="4"/>
  <c r="DA53" i="4"/>
  <c r="CZ53" i="4"/>
  <c r="CY53" i="4"/>
  <c r="CX53" i="4"/>
  <c r="CW53" i="4"/>
  <c r="CV53" i="4"/>
  <c r="CU53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H55" i="7" s="1"/>
  <c r="DG52" i="4"/>
  <c r="DH54" i="7" s="1"/>
  <c r="DF52" i="4"/>
  <c r="DE52" i="4"/>
  <c r="DD52" i="4"/>
  <c r="DC52" i="4"/>
  <c r="DB52" i="4"/>
  <c r="DA52" i="4"/>
  <c r="CZ52" i="4"/>
  <c r="CY52" i="4"/>
  <c r="CX52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H54" i="7" s="1"/>
  <c r="DG51" i="4"/>
  <c r="DH53" i="7" s="1"/>
  <c r="DF51" i="4"/>
  <c r="DE51" i="4"/>
  <c r="DD51" i="4"/>
  <c r="DC51" i="4"/>
  <c r="DB51" i="4"/>
  <c r="DA51" i="4"/>
  <c r="CZ51" i="4"/>
  <c r="CY51" i="4"/>
  <c r="CX51" i="4"/>
  <c r="CW51" i="4"/>
  <c r="CV51" i="4"/>
  <c r="CU51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H53" i="7" s="1"/>
  <c r="DG50" i="4"/>
  <c r="DH52" i="7" s="1"/>
  <c r="DF50" i="4"/>
  <c r="DE50" i="4"/>
  <c r="DD50" i="4"/>
  <c r="DC50" i="4"/>
  <c r="DB50" i="4"/>
  <c r="DA50" i="4"/>
  <c r="CZ50" i="4"/>
  <c r="CY50" i="4"/>
  <c r="CX50" i="4"/>
  <c r="CW50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H52" i="7" s="1"/>
  <c r="DG49" i="4"/>
  <c r="DH51" i="7" s="1"/>
  <c r="DF49" i="4"/>
  <c r="DE49" i="4"/>
  <c r="DD49" i="4"/>
  <c r="DC49" i="4"/>
  <c r="DB49" i="4"/>
  <c r="DA49" i="4"/>
  <c r="CZ49" i="4"/>
  <c r="CY49" i="4"/>
  <c r="CX49" i="4"/>
  <c r="CW49" i="4"/>
  <c r="CV49" i="4"/>
  <c r="CU49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H51" i="7" s="1"/>
  <c r="DG48" i="4"/>
  <c r="DH50" i="7" s="1"/>
  <c r="DF48" i="4"/>
  <c r="DE48" i="4"/>
  <c r="DD48" i="4"/>
  <c r="DC48" i="4"/>
  <c r="DB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H50" i="7" s="1"/>
  <c r="DG47" i="4"/>
  <c r="DH49" i="7" s="1"/>
  <c r="DF47" i="4"/>
  <c r="DE47" i="4"/>
  <c r="DD47" i="4"/>
  <c r="DC47" i="4"/>
  <c r="DB47" i="4"/>
  <c r="DA47" i="4"/>
  <c r="CZ47" i="4"/>
  <c r="CY47" i="4"/>
  <c r="CX47" i="4"/>
  <c r="CW47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H49" i="7" s="1"/>
  <c r="DG46" i="4"/>
  <c r="DH48" i="7" s="1"/>
  <c r="DF46" i="4"/>
  <c r="DE46" i="4"/>
  <c r="DD46" i="4"/>
  <c r="DC46" i="4"/>
  <c r="DB46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H48" i="7" s="1"/>
  <c r="DG45" i="4"/>
  <c r="DH47" i="7" s="1"/>
  <c r="DF45" i="4"/>
  <c r="DE45" i="4"/>
  <c r="DD45" i="4"/>
  <c r="DC45" i="4"/>
  <c r="DB45" i="4"/>
  <c r="DA45" i="4"/>
  <c r="CZ45" i="4"/>
  <c r="CY45" i="4"/>
  <c r="CX45" i="4"/>
  <c r="CW45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H47" i="7" s="1"/>
  <c r="DG44" i="4"/>
  <c r="DH46" i="7" s="1"/>
  <c r="DF44" i="4"/>
  <c r="DE44" i="4"/>
  <c r="DD44" i="4"/>
  <c r="DC44" i="4"/>
  <c r="DB44" i="4"/>
  <c r="DA44" i="4"/>
  <c r="CZ44" i="4"/>
  <c r="CY44" i="4"/>
  <c r="CX44" i="4"/>
  <c r="CW44" i="4"/>
  <c r="CV44" i="4"/>
  <c r="CU44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H46" i="7" s="1"/>
  <c r="DG43" i="4"/>
  <c r="DH45" i="7" s="1"/>
  <c r="DF43" i="4"/>
  <c r="DE43" i="4"/>
  <c r="DD43" i="4"/>
  <c r="DC43" i="4"/>
  <c r="DB43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H45" i="7" s="1"/>
  <c r="DG42" i="4"/>
  <c r="DH44" i="7" s="1"/>
  <c r="DF42" i="4"/>
  <c r="DE42" i="4"/>
  <c r="DD42" i="4"/>
  <c r="DC42" i="4"/>
  <c r="DB42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H44" i="7" s="1"/>
  <c r="DG41" i="4"/>
  <c r="DH43" i="7" s="1"/>
  <c r="DF41" i="4"/>
  <c r="DE41" i="4"/>
  <c r="DD41" i="4"/>
  <c r="DC41" i="4"/>
  <c r="DB41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DG40" i="4"/>
  <c r="DH42" i="7" s="1"/>
  <c r="DF40" i="4"/>
  <c r="DE40" i="4"/>
  <c r="DD40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DG39" i="4"/>
  <c r="DH41" i="7" s="1"/>
  <c r="DF39" i="4"/>
  <c r="DE39" i="4"/>
  <c r="DD39" i="4"/>
  <c r="DC39" i="4"/>
  <c r="DB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H41" i="7" s="1"/>
  <c r="DG38" i="4"/>
  <c r="DH40" i="7" s="1"/>
  <c r="DF38" i="4"/>
  <c r="DE38" i="4"/>
  <c r="DD38" i="4"/>
  <c r="DC38" i="4"/>
  <c r="DB38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H40" i="7" s="1"/>
  <c r="DG37" i="4"/>
  <c r="DH39" i="7" s="1"/>
  <c r="DF37" i="4"/>
  <c r="DG39" i="7" s="1"/>
  <c r="DE37" i="4"/>
  <c r="DF39" i="7" s="1"/>
  <c r="DD37" i="4"/>
  <c r="DE39" i="7" s="1"/>
  <c r="DB37" i="4"/>
  <c r="DC39" i="7" s="1"/>
  <c r="DA37" i="4"/>
  <c r="DB39" i="7" s="1"/>
  <c r="CZ37" i="4"/>
  <c r="DA39" i="7" s="1"/>
  <c r="CY37" i="4"/>
  <c r="CZ39" i="7" s="1"/>
  <c r="CX37" i="4"/>
  <c r="CY39" i="7" s="1"/>
  <c r="CW37" i="4"/>
  <c r="CX39" i="7" s="1"/>
  <c r="CV37" i="4"/>
  <c r="CW39" i="7" s="1"/>
  <c r="CU37" i="4"/>
  <c r="CV39" i="7" s="1"/>
  <c r="CT37" i="4"/>
  <c r="CU39" i="7" s="1"/>
  <c r="CR37" i="4"/>
  <c r="CS39" i="7" s="1"/>
  <c r="CQ37" i="4"/>
  <c r="CR39" i="7" s="1"/>
  <c r="CP37" i="4"/>
  <c r="CQ39" i="7" s="1"/>
  <c r="CO37" i="4"/>
  <c r="CP39" i="7" s="1"/>
  <c r="CN37" i="4"/>
  <c r="CO39" i="7" s="1"/>
  <c r="CM37" i="4"/>
  <c r="CN39" i="7" s="1"/>
  <c r="CL37" i="4"/>
  <c r="CM39" i="7" s="1"/>
  <c r="CK37" i="4"/>
  <c r="CL39" i="7" s="1"/>
  <c r="CJ37" i="4"/>
  <c r="CK39" i="7" s="1"/>
  <c r="CI37" i="4"/>
  <c r="CJ39" i="7" s="1"/>
  <c r="CH37" i="4"/>
  <c r="CI39" i="7" s="1"/>
  <c r="CG37" i="4"/>
  <c r="CH39" i="7" s="1"/>
  <c r="BV64" i="4"/>
  <c r="BW66" i="7" s="1"/>
  <c r="BU64" i="4"/>
  <c r="BV66" i="7" s="1"/>
  <c r="BT64" i="4"/>
  <c r="BU66" i="7" s="1"/>
  <c r="BS64" i="4"/>
  <c r="BT66" i="7" s="1"/>
  <c r="BR64" i="4"/>
  <c r="BS66" i="7" s="1"/>
  <c r="BQ64" i="4"/>
  <c r="BR66" i="7" s="1"/>
  <c r="BP64" i="4"/>
  <c r="BQ66" i="7" s="1"/>
  <c r="BO64" i="4"/>
  <c r="BP66" i="7" s="1"/>
  <c r="BN64" i="4"/>
  <c r="BO66" i="7" s="1"/>
  <c r="BM64" i="4"/>
  <c r="BN66" i="7" s="1"/>
  <c r="BL64" i="4"/>
  <c r="BM66" i="7" s="1"/>
  <c r="BK64" i="4"/>
  <c r="BL66" i="7" s="1"/>
  <c r="BJ64" i="4"/>
  <c r="BK66" i="7" s="1"/>
  <c r="BI64" i="4"/>
  <c r="BJ66" i="7" s="1"/>
  <c r="BH64" i="4"/>
  <c r="BI66" i="7" s="1"/>
  <c r="BG64" i="4"/>
  <c r="BH66" i="7" s="1"/>
  <c r="BF64" i="4"/>
  <c r="BG66" i="7" s="1"/>
  <c r="BE64" i="4"/>
  <c r="BF66" i="7" s="1"/>
  <c r="BD64" i="4"/>
  <c r="BE66" i="7" s="1"/>
  <c r="BC64" i="4"/>
  <c r="BD66" i="7" s="1"/>
  <c r="BB64" i="4"/>
  <c r="BC66" i="7" s="1"/>
  <c r="BA64" i="4"/>
  <c r="BB66" i="7" s="1"/>
  <c r="AZ64" i="4"/>
  <c r="BA66" i="7" s="1"/>
  <c r="AY64" i="4"/>
  <c r="AZ66" i="7" s="1"/>
  <c r="AX64" i="4"/>
  <c r="AY66" i="7" s="1"/>
  <c r="AW64" i="4"/>
  <c r="AX66" i="7" s="1"/>
  <c r="AV64" i="4"/>
  <c r="AW66" i="7" s="1"/>
  <c r="BV63" i="4"/>
  <c r="BW65" i="7" s="1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W65" i="7" s="1"/>
  <c r="BV62" i="4"/>
  <c r="BW64" i="7" s="1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W64" i="7" s="1"/>
  <c r="BV61" i="4"/>
  <c r="BW63" i="7" s="1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W63" i="7" s="1"/>
  <c r="BV60" i="4"/>
  <c r="BW62" i="7" s="1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W62" i="7" s="1"/>
  <c r="BV59" i="4"/>
  <c r="BW61" i="7" s="1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W61" i="7" s="1"/>
  <c r="BV58" i="4"/>
  <c r="BW60" i="7" s="1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W60" i="7" s="1"/>
  <c r="BV57" i="4"/>
  <c r="BW59" i="7" s="1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W59" i="7" s="1"/>
  <c r="BV56" i="4"/>
  <c r="BW58" i="7" s="1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W58" i="7" s="1"/>
  <c r="BV55" i="4"/>
  <c r="BW57" i="7" s="1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W57" i="7" s="1"/>
  <c r="BV54" i="4"/>
  <c r="BW56" i="7" s="1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W56" i="7" s="1"/>
  <c r="BV53" i="4"/>
  <c r="BW55" i="7" s="1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W55" i="7" s="1"/>
  <c r="BV52" i="4"/>
  <c r="BW54" i="7" s="1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W54" i="7" s="1"/>
  <c r="BV51" i="4"/>
  <c r="BW53" i="7" s="1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W53" i="7" s="1"/>
  <c r="BV50" i="4"/>
  <c r="BW52" i="7" s="1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W52" i="7" s="1"/>
  <c r="BV49" i="4"/>
  <c r="BW51" i="7" s="1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W51" i="7" s="1"/>
  <c r="BV48" i="4"/>
  <c r="BW50" i="7" s="1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W50" i="7" s="1"/>
  <c r="BV47" i="4"/>
  <c r="BW49" i="7" s="1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W49" i="7" s="1"/>
  <c r="BV46" i="4"/>
  <c r="BW48" i="7" s="1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W48" i="7" s="1"/>
  <c r="BV45" i="4"/>
  <c r="BW47" i="7" s="1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W47" i="7" s="1"/>
  <c r="BV44" i="4"/>
  <c r="BW46" i="7" s="1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W46" i="7" s="1"/>
  <c r="BV43" i="4"/>
  <c r="BW45" i="7" s="1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W45" i="7" s="1"/>
  <c r="BV42" i="4"/>
  <c r="BW44" i="7" s="1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W44" i="7" s="1"/>
  <c r="BV41" i="4"/>
  <c r="BW43" i="7" s="1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W43" i="7" s="1"/>
  <c r="BV40" i="4"/>
  <c r="BW42" i="7" s="1"/>
  <c r="BU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W42" i="7" s="1"/>
  <c r="BV39" i="4"/>
  <c r="BW41" i="7" s="1"/>
  <c r="BU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W41" i="7" s="1"/>
  <c r="BV38" i="4"/>
  <c r="BW40" i="7" s="1"/>
  <c r="BS38" i="4"/>
  <c r="BT40" i="7" s="1"/>
  <c r="BR38" i="4"/>
  <c r="BS40" i="7" s="1"/>
  <c r="BQ38" i="4"/>
  <c r="BR40" i="7" s="1"/>
  <c r="BP38" i="4"/>
  <c r="BQ40" i="7" s="1"/>
  <c r="BO38" i="4"/>
  <c r="BP40" i="7" s="1"/>
  <c r="BN38" i="4"/>
  <c r="BO40" i="7" s="1"/>
  <c r="BM38" i="4"/>
  <c r="BN40" i="7" s="1"/>
  <c r="BL38" i="4"/>
  <c r="BM40" i="7" s="1"/>
  <c r="BK38" i="4"/>
  <c r="BL40" i="7" s="1"/>
  <c r="BI38" i="4"/>
  <c r="BJ40" i="7" s="1"/>
  <c r="BH38" i="4"/>
  <c r="BI40" i="7" s="1"/>
  <c r="BG38" i="4"/>
  <c r="BH40" i="7" s="1"/>
  <c r="BF38" i="4"/>
  <c r="BG40" i="7" s="1"/>
  <c r="BE38" i="4"/>
  <c r="BF40" i="7" s="1"/>
  <c r="BD38" i="4"/>
  <c r="BE40" i="7" s="1"/>
  <c r="BC38" i="4"/>
  <c r="BD40" i="7" s="1"/>
  <c r="BB38" i="4"/>
  <c r="BC40" i="7" s="1"/>
  <c r="BA38" i="4"/>
  <c r="BB40" i="7" s="1"/>
  <c r="AY38" i="4"/>
  <c r="AZ40" i="7" s="1"/>
  <c r="AX38" i="4"/>
  <c r="AY40" i="7" s="1"/>
  <c r="AW38" i="4"/>
  <c r="AX40" i="7" s="1"/>
  <c r="AV38" i="4"/>
  <c r="AW40" i="7" s="1"/>
  <c r="DG30" i="4"/>
  <c r="DH32" i="7" s="1"/>
  <c r="DF30" i="4"/>
  <c r="DG32" i="7" s="1"/>
  <c r="DE30" i="4"/>
  <c r="DF32" i="7" s="1"/>
  <c r="DD30" i="4"/>
  <c r="DE32" i="7" s="1"/>
  <c r="DB30" i="4"/>
  <c r="DC32" i="7" s="1"/>
  <c r="DA30" i="4"/>
  <c r="DB32" i="7" s="1"/>
  <c r="CZ30" i="4"/>
  <c r="DA32" i="7" s="1"/>
  <c r="CY30" i="4"/>
  <c r="CZ32" i="7" s="1"/>
  <c r="CX30" i="4"/>
  <c r="CY32" i="7" s="1"/>
  <c r="CW30" i="4"/>
  <c r="CX32" i="7" s="1"/>
  <c r="CV30" i="4"/>
  <c r="CW32" i="7" s="1"/>
  <c r="CU30" i="4"/>
  <c r="CV32" i="7" s="1"/>
  <c r="CT30" i="4"/>
  <c r="CU32" i="7" s="1"/>
  <c r="CR30" i="4"/>
  <c r="CS32" i="7" s="1"/>
  <c r="CQ30" i="4"/>
  <c r="CR32" i="7" s="1"/>
  <c r="CP30" i="4"/>
  <c r="CQ32" i="7" s="1"/>
  <c r="CO30" i="4"/>
  <c r="CP32" i="7" s="1"/>
  <c r="CN30" i="4"/>
  <c r="CO32" i="7" s="1"/>
  <c r="CM30" i="4"/>
  <c r="CN32" i="7" s="1"/>
  <c r="CL30" i="4"/>
  <c r="CM32" i="7" s="1"/>
  <c r="CK30" i="4"/>
  <c r="CL32" i="7" s="1"/>
  <c r="CJ30" i="4"/>
  <c r="CK32" i="7" s="1"/>
  <c r="CI30" i="4"/>
  <c r="CJ32" i="7" s="1"/>
  <c r="CH30" i="4"/>
  <c r="CI32" i="7" s="1"/>
  <c r="CG30" i="4"/>
  <c r="CH32" i="7" s="1"/>
  <c r="DG29" i="4"/>
  <c r="DH31" i="7" s="1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H31" i="7" s="1"/>
  <c r="DG28" i="4"/>
  <c r="DH30" i="7" s="1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H30" i="7" s="1"/>
  <c r="DG27" i="4"/>
  <c r="DH29" i="7" s="1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H29" i="7" s="1"/>
  <c r="DG26" i="4"/>
  <c r="DH28" i="7" s="1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DG25" i="4"/>
  <c r="DH27" i="7" s="1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H27" i="7" s="1"/>
  <c r="DG24" i="4"/>
  <c r="DH26" i="7" s="1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H26" i="7" s="1"/>
  <c r="DG23" i="4"/>
  <c r="DH25" i="7" s="1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H25" i="7" s="1"/>
  <c r="DG22" i="4"/>
  <c r="DH24" i="7" s="1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H24" i="7" s="1"/>
  <c r="DG21" i="4"/>
  <c r="DH23" i="7" s="1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H23" i="7" s="1"/>
  <c r="DG20" i="4"/>
  <c r="DH22" i="7" s="1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H22" i="7" s="1"/>
  <c r="DG19" i="4"/>
  <c r="DH21" i="7" s="1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H21" i="7" s="1"/>
  <c r="DG18" i="4"/>
  <c r="DH20" i="7" s="1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H20" i="7" s="1"/>
  <c r="DG17" i="4"/>
  <c r="DH19" i="7" s="1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H19" i="7" s="1"/>
  <c r="DG16" i="4"/>
  <c r="DH18" i="7" s="1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H18" i="7" s="1"/>
  <c r="DG15" i="4"/>
  <c r="DH17" i="7" s="1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H17" i="7" s="1"/>
  <c r="DG14" i="4"/>
  <c r="DH16" i="7" s="1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H16" i="7" s="1"/>
  <c r="DG13" i="4"/>
  <c r="DH15" i="7" s="1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H15" i="7" s="1"/>
  <c r="DG12" i="4"/>
  <c r="DH14" i="7" s="1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H14" i="7" s="1"/>
  <c r="DG11" i="4"/>
  <c r="DH13" i="7" s="1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H13" i="7" s="1"/>
  <c r="DG10" i="4"/>
  <c r="DH12" i="7" s="1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H12" i="7" s="1"/>
  <c r="DG9" i="4"/>
  <c r="DH11" i="7" s="1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H11" i="7" s="1"/>
  <c r="DG8" i="4"/>
  <c r="DH10" i="7" s="1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H10" i="7" s="1"/>
  <c r="DG7" i="4"/>
  <c r="DH9" i="7" s="1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H9" i="7" s="1"/>
  <c r="DG6" i="4"/>
  <c r="DH8" i="7" s="1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H8" i="7" s="1"/>
  <c r="DG5" i="4"/>
  <c r="DH7" i="7" s="1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H7" i="7" s="1"/>
  <c r="DG4" i="4"/>
  <c r="DH6" i="7" s="1"/>
  <c r="DF4" i="4"/>
  <c r="DG6" i="7" s="1"/>
  <c r="DE4" i="4"/>
  <c r="DF6" i="7" s="1"/>
  <c r="DD4" i="4"/>
  <c r="DE6" i="7" s="1"/>
  <c r="DC4" i="4"/>
  <c r="DD6" i="7" s="1"/>
  <c r="DB4" i="4"/>
  <c r="DC6" i="7" s="1"/>
  <c r="DA4" i="4"/>
  <c r="DB6" i="7" s="1"/>
  <c r="CZ4" i="4"/>
  <c r="DA6" i="7" s="1"/>
  <c r="CY4" i="4"/>
  <c r="CZ6" i="7" s="1"/>
  <c r="CX4" i="4"/>
  <c r="CY6" i="7" s="1"/>
  <c r="CW4" i="4"/>
  <c r="CX6" i="7" s="1"/>
  <c r="CV4" i="4"/>
  <c r="CW6" i="7" s="1"/>
  <c r="CU4" i="4"/>
  <c r="CV6" i="7" s="1"/>
  <c r="CT4" i="4"/>
  <c r="CU6" i="7" s="1"/>
  <c r="CS4" i="4"/>
  <c r="CT6" i="7" s="1"/>
  <c r="CR4" i="4"/>
  <c r="CS6" i="7" s="1"/>
  <c r="CQ4" i="4"/>
  <c r="CR6" i="7" s="1"/>
  <c r="CP4" i="4"/>
  <c r="CQ6" i="7" s="1"/>
  <c r="CO4" i="4"/>
  <c r="CP6" i="7" s="1"/>
  <c r="CN4" i="4"/>
  <c r="CO6" i="7" s="1"/>
  <c r="CM4" i="4"/>
  <c r="CN6" i="7" s="1"/>
  <c r="CL4" i="4"/>
  <c r="CM6" i="7" s="1"/>
  <c r="CK4" i="4"/>
  <c r="CL6" i="7" s="1"/>
  <c r="CJ4" i="4"/>
  <c r="CK6" i="7" s="1"/>
  <c r="CI4" i="4"/>
  <c r="CJ6" i="7" s="1"/>
  <c r="CH4" i="4"/>
  <c r="CI6" i="7" s="1"/>
  <c r="CG4" i="4"/>
  <c r="CH6" i="7" s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BU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BU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K1" i="7"/>
  <c r="J1" i="7"/>
  <c r="CL22" i="7" l="1"/>
  <c r="CW8" i="7"/>
  <c r="CQ10" i="7"/>
  <c r="DG10" i="7"/>
  <c r="CV11" i="7"/>
  <c r="CO16" i="7"/>
  <c r="CI18" i="7"/>
  <c r="CY18" i="7"/>
  <c r="DG42" i="7"/>
  <c r="DE16" i="7"/>
  <c r="CX7" i="7"/>
  <c r="CM8" i="7"/>
  <c r="CL11" i="7"/>
  <c r="CV13" i="7"/>
  <c r="CP10" i="7"/>
  <c r="DF10" i="7"/>
  <c r="CN19" i="7"/>
  <c r="DD19" i="7"/>
  <c r="CW24" i="7"/>
  <c r="CQ26" i="7"/>
  <c r="DG26" i="7"/>
  <c r="CV27" i="7"/>
  <c r="CL28" i="7"/>
  <c r="DB28" i="7"/>
  <c r="BE41" i="7"/>
  <c r="BG44" i="7"/>
  <c r="AZ49" i="7"/>
  <c r="AY52" i="7"/>
  <c r="BO52" i="7"/>
  <c r="CX8" i="7"/>
  <c r="CW11" i="7"/>
  <c r="CL12" i="7"/>
  <c r="DB12" i="7"/>
  <c r="CP16" i="7"/>
  <c r="DF16" i="7"/>
  <c r="CO19" i="7"/>
  <c r="DE19" i="7"/>
  <c r="CX24" i="7"/>
  <c r="CW27" i="7"/>
  <c r="CX11" i="7"/>
  <c r="CP19" i="7"/>
  <c r="DF19" i="7"/>
  <c r="CX27" i="7"/>
  <c r="CN28" i="7"/>
  <c r="DD28" i="7"/>
  <c r="CW7" i="7"/>
  <c r="CL8" i="7"/>
  <c r="DB8" i="7"/>
  <c r="CV10" i="7"/>
  <c r="CP12" i="7"/>
  <c r="DF12" i="7"/>
  <c r="CU13" i="7"/>
  <c r="CJ14" i="7"/>
  <c r="CZ14" i="7"/>
  <c r="CO15" i="7"/>
  <c r="DE15" i="7"/>
  <c r="CT16" i="7"/>
  <c r="CN18" i="7"/>
  <c r="DD18" i="7"/>
  <c r="CM21" i="7"/>
  <c r="DC21" i="7"/>
  <c r="CR22" i="7"/>
  <c r="CR43" i="7"/>
  <c r="DC8" i="7"/>
  <c r="DB11" i="7"/>
  <c r="CK14" i="7"/>
  <c r="DA14" i="7"/>
  <c r="CP15" i="7"/>
  <c r="DF15" i="7"/>
  <c r="CU16" i="7"/>
  <c r="CT19" i="7"/>
  <c r="CN21" i="7"/>
  <c r="DD21" i="7"/>
  <c r="CS22" i="7"/>
  <c r="CX23" i="7"/>
  <c r="CL27" i="7"/>
  <c r="DB27" i="7"/>
  <c r="CR28" i="7"/>
  <c r="CW29" i="7"/>
  <c r="CL30" i="7"/>
  <c r="DB30" i="7"/>
  <c r="CQ31" i="7"/>
  <c r="DG31" i="7"/>
  <c r="CL14" i="7"/>
  <c r="DB14" i="7"/>
  <c r="CT22" i="7"/>
  <c r="CJ7" i="7"/>
  <c r="CZ7" i="7"/>
  <c r="CO8" i="7"/>
  <c r="DE8" i="7"/>
  <c r="CM14" i="7"/>
  <c r="DC14" i="7"/>
  <c r="CR15" i="7"/>
  <c r="CU22" i="7"/>
  <c r="CJ23" i="7"/>
  <c r="CZ23" i="7"/>
  <c r="CT28" i="7"/>
  <c r="CS31" i="7"/>
  <c r="BC48" i="7"/>
  <c r="BS48" i="7"/>
  <c r="CK7" i="7"/>
  <c r="DA7" i="7"/>
  <c r="CP8" i="7"/>
  <c r="DF8" i="7"/>
  <c r="CS15" i="7"/>
  <c r="CX16" i="7"/>
  <c r="CU11" i="7"/>
  <c r="CS20" i="7"/>
  <c r="CQ29" i="7"/>
  <c r="DG29" i="7"/>
  <c r="BL45" i="7"/>
  <c r="BD53" i="7"/>
  <c r="BT53" i="7"/>
  <c r="CR7" i="7"/>
  <c r="DA12" i="7"/>
  <c r="CX21" i="7"/>
  <c r="CR10" i="7"/>
  <c r="CQ13" i="7"/>
  <c r="DG13" i="7"/>
  <c r="CJ18" i="7"/>
  <c r="CZ18" i="7"/>
  <c r="CT20" i="7"/>
  <c r="CI21" i="7"/>
  <c r="CY21" i="7"/>
  <c r="CM28" i="7"/>
  <c r="DC28" i="7"/>
  <c r="CR29" i="7"/>
  <c r="CP13" i="7"/>
  <c r="CZ15" i="7"/>
  <c r="CV14" i="7"/>
  <c r="CQ16" i="7"/>
  <c r="CJ21" i="7"/>
  <c r="CZ21" i="7"/>
  <c r="CI24" i="7"/>
  <c r="CS29" i="7"/>
  <c r="CK12" i="7"/>
  <c r="DF13" i="7"/>
  <c r="CJ15" i="7"/>
  <c r="CR23" i="7"/>
  <c r="CI8" i="7"/>
  <c r="CY8" i="7"/>
  <c r="CM12" i="7"/>
  <c r="DC12" i="7"/>
  <c r="CR13" i="7"/>
  <c r="DG16" i="7"/>
  <c r="CU20" i="7"/>
  <c r="CY24" i="7"/>
  <c r="CP31" i="7"/>
  <c r="DF31" i="7"/>
  <c r="DA48" i="7"/>
  <c r="CM24" i="7"/>
  <c r="DC24" i="7"/>
  <c r="BK41" i="7"/>
  <c r="BK50" i="7"/>
  <c r="CR46" i="7"/>
  <c r="CO18" i="7"/>
  <c r="CW26" i="7"/>
  <c r="CI7" i="7"/>
  <c r="CY7" i="7"/>
  <c r="CN8" i="7"/>
  <c r="DD8" i="7"/>
  <c r="CQ15" i="7"/>
  <c r="DG15" i="7"/>
  <c r="CN11" i="7"/>
  <c r="DD11" i="7"/>
  <c r="CW16" i="7"/>
  <c r="CV19" i="7"/>
  <c r="CO24" i="7"/>
  <c r="DE24" i="7"/>
  <c r="CN27" i="7"/>
  <c r="DD27" i="7"/>
  <c r="BM41" i="7"/>
  <c r="BH49" i="7"/>
  <c r="CW10" i="7"/>
  <c r="BO47" i="7"/>
  <c r="DE18" i="7"/>
  <c r="DB10" i="7"/>
  <c r="CQ9" i="7"/>
  <c r="DG9" i="7"/>
  <c r="CK11" i="7"/>
  <c r="DA11" i="7"/>
  <c r="CI17" i="7"/>
  <c r="CY17" i="7"/>
  <c r="CS19" i="7"/>
  <c r="CX20" i="7"/>
  <c r="CW23" i="7"/>
  <c r="CL24" i="7"/>
  <c r="DB24" i="7"/>
  <c r="CQ25" i="7"/>
  <c r="DG25" i="7"/>
  <c r="CV26" i="7"/>
  <c r="CK27" i="7"/>
  <c r="DA27" i="7"/>
  <c r="BQ45" i="7"/>
  <c r="CS9" i="7"/>
  <c r="CX10" i="7"/>
  <c r="CM11" i="7"/>
  <c r="DC11" i="7"/>
  <c r="CR12" i="7"/>
  <c r="CW13" i="7"/>
  <c r="CV16" i="7"/>
  <c r="CK17" i="7"/>
  <c r="DA17" i="7"/>
  <c r="CP18" i="7"/>
  <c r="DF18" i="7"/>
  <c r="CU19" i="7"/>
  <c r="CJ20" i="7"/>
  <c r="CZ20" i="7"/>
  <c r="CO21" i="7"/>
  <c r="DE21" i="7"/>
  <c r="CI23" i="7"/>
  <c r="CY23" i="7"/>
  <c r="CN24" i="7"/>
  <c r="DD24" i="7"/>
  <c r="CS25" i="7"/>
  <c r="CX26" i="7"/>
  <c r="CM27" i="7"/>
  <c r="DC27" i="7"/>
  <c r="CS28" i="7"/>
  <c r="CX29" i="7"/>
  <c r="CM30" i="7"/>
  <c r="DC30" i="7"/>
  <c r="CR31" i="7"/>
  <c r="BL41" i="7"/>
  <c r="BC42" i="7"/>
  <c r="BS42" i="7"/>
  <c r="BI43" i="7"/>
  <c r="AX44" i="7"/>
  <c r="BN44" i="7"/>
  <c r="BC45" i="7"/>
  <c r="BS45" i="7"/>
  <c r="BH46" i="7"/>
  <c r="BM47" i="7"/>
  <c r="BB48" i="7"/>
  <c r="BR48" i="7"/>
  <c r="BG49" i="7"/>
  <c r="BL50" i="7"/>
  <c r="CX41" i="7"/>
  <c r="CN42" i="7"/>
  <c r="CL17" i="7"/>
  <c r="CI29" i="7"/>
  <c r="BD42" i="7"/>
  <c r="BT42" i="7"/>
  <c r="BJ43" i="7"/>
  <c r="AY44" i="7"/>
  <c r="BO44" i="7"/>
  <c r="BD45" i="7"/>
  <c r="BT45" i="7"/>
  <c r="BI46" i="7"/>
  <c r="AX47" i="7"/>
  <c r="BN47" i="7"/>
  <c r="BM50" i="7"/>
  <c r="BB51" i="7"/>
  <c r="BR51" i="7"/>
  <c r="BG52" i="7"/>
  <c r="BL53" i="7"/>
  <c r="BA54" i="7"/>
  <c r="BQ54" i="7"/>
  <c r="BF55" i="7"/>
  <c r="BV55" i="7"/>
  <c r="BK56" i="7"/>
  <c r="AZ57" i="7"/>
  <c r="BP57" i="7"/>
  <c r="BE58" i="7"/>
  <c r="BU58" i="7"/>
  <c r="BJ59" i="7"/>
  <c r="AY60" i="7"/>
  <c r="BO60" i="7"/>
  <c r="BD61" i="7"/>
  <c r="BT61" i="7"/>
  <c r="BI62" i="7"/>
  <c r="AX63" i="7"/>
  <c r="BN63" i="7"/>
  <c r="BC64" i="7"/>
  <c r="BS64" i="7"/>
  <c r="BH65" i="7"/>
  <c r="CT40" i="7"/>
  <c r="CI41" i="7"/>
  <c r="CY41" i="7"/>
  <c r="CO42" i="7"/>
  <c r="DE42" i="7"/>
  <c r="CU43" i="7"/>
  <c r="CJ44" i="7"/>
  <c r="CZ44" i="7"/>
  <c r="CO45" i="7"/>
  <c r="DE45" i="7"/>
  <c r="CI47" i="7"/>
  <c r="CJ17" i="7"/>
  <c r="CX13" i="7"/>
  <c r="DB17" i="7"/>
  <c r="CO11" i="7"/>
  <c r="DE11" i="7"/>
  <c r="CT12" i="7"/>
  <c r="CM17" i="7"/>
  <c r="DC17" i="7"/>
  <c r="CR18" i="7"/>
  <c r="CW19" i="7"/>
  <c r="CL20" i="7"/>
  <c r="DB20" i="7"/>
  <c r="CQ21" i="7"/>
  <c r="DG21" i="7"/>
  <c r="CV22" i="7"/>
  <c r="CK23" i="7"/>
  <c r="DA23" i="7"/>
  <c r="CP24" i="7"/>
  <c r="DF24" i="7"/>
  <c r="CU25" i="7"/>
  <c r="CJ26" i="7"/>
  <c r="CZ26" i="7"/>
  <c r="CO27" i="7"/>
  <c r="DE27" i="7"/>
  <c r="CU28" i="7"/>
  <c r="CJ29" i="7"/>
  <c r="CZ29" i="7"/>
  <c r="CO30" i="7"/>
  <c r="DE30" i="7"/>
  <c r="CT31" i="7"/>
  <c r="AX41" i="7"/>
  <c r="BN41" i="7"/>
  <c r="BE42" i="7"/>
  <c r="BV42" i="7"/>
  <c r="BK43" i="7"/>
  <c r="AZ44" i="7"/>
  <c r="BP44" i="7"/>
  <c r="BE45" i="7"/>
  <c r="BU45" i="7"/>
  <c r="BJ46" i="7"/>
  <c r="AY47" i="7"/>
  <c r="BD48" i="7"/>
  <c r="BT48" i="7"/>
  <c r="BI49" i="7"/>
  <c r="AX50" i="7"/>
  <c r="BN50" i="7"/>
  <c r="BC51" i="7"/>
  <c r="BS51" i="7"/>
  <c r="BH52" i="7"/>
  <c r="BM53" i="7"/>
  <c r="BB54" i="7"/>
  <c r="BR54" i="7"/>
  <c r="BG55" i="7"/>
  <c r="BL56" i="7"/>
  <c r="BA57" i="7"/>
  <c r="BQ57" i="7"/>
  <c r="BF58" i="7"/>
  <c r="BV58" i="7"/>
  <c r="BK59" i="7"/>
  <c r="AZ60" i="7"/>
  <c r="BP60" i="7"/>
  <c r="BO63" i="7"/>
  <c r="DF45" i="7"/>
  <c r="DG12" i="7"/>
  <c r="CR25" i="7"/>
  <c r="DG18" i="7"/>
  <c r="CP21" i="7"/>
  <c r="CY29" i="7"/>
  <c r="CZ10" i="7"/>
  <c r="CY13" i="7"/>
  <c r="CL7" i="7"/>
  <c r="CQ8" i="7"/>
  <c r="DG8" i="7"/>
  <c r="CV9" i="7"/>
  <c r="CK10" i="7"/>
  <c r="DA10" i="7"/>
  <c r="CP11" i="7"/>
  <c r="DF11" i="7"/>
  <c r="CU12" i="7"/>
  <c r="CJ13" i="7"/>
  <c r="CZ13" i="7"/>
  <c r="CO14" i="7"/>
  <c r="DE14" i="7"/>
  <c r="CT15" i="7"/>
  <c r="CI16" i="7"/>
  <c r="CY16" i="7"/>
  <c r="CN17" i="7"/>
  <c r="DD17" i="7"/>
  <c r="CS18" i="7"/>
  <c r="CX19" i="7"/>
  <c r="CM20" i="7"/>
  <c r="DC20" i="7"/>
  <c r="CR21" i="7"/>
  <c r="CW22" i="7"/>
  <c r="CL23" i="7"/>
  <c r="DB23" i="7"/>
  <c r="CQ24" i="7"/>
  <c r="DG24" i="7"/>
  <c r="CV25" i="7"/>
  <c r="CK26" i="7"/>
  <c r="DA26" i="7"/>
  <c r="CP27" i="7"/>
  <c r="DF27" i="7"/>
  <c r="CV28" i="7"/>
  <c r="CK29" i="7"/>
  <c r="DA29" i="7"/>
  <c r="CP30" i="7"/>
  <c r="DF30" i="7"/>
  <c r="CU31" i="7"/>
  <c r="BF42" i="7"/>
  <c r="CZ17" i="7"/>
  <c r="CQ18" i="7"/>
  <c r="DA20" i="7"/>
  <c r="DF21" i="7"/>
  <c r="CI26" i="7"/>
  <c r="CJ10" i="7"/>
  <c r="DD14" i="7"/>
  <c r="DB7" i="7"/>
  <c r="CM7" i="7"/>
  <c r="DC7" i="7"/>
  <c r="CR8" i="7"/>
  <c r="CW9" i="7"/>
  <c r="CL10" i="7"/>
  <c r="CQ11" i="7"/>
  <c r="DG11" i="7"/>
  <c r="CV12" i="7"/>
  <c r="CK13" i="7"/>
  <c r="DA13" i="7"/>
  <c r="CP14" i="7"/>
  <c r="DF14" i="7"/>
  <c r="CU15" i="7"/>
  <c r="CJ16" i="7"/>
  <c r="CZ16" i="7"/>
  <c r="CO17" i="7"/>
  <c r="DE17" i="7"/>
  <c r="CT18" i="7"/>
  <c r="CI19" i="7"/>
  <c r="CY19" i="7"/>
  <c r="CN20" i="7"/>
  <c r="DD20" i="7"/>
  <c r="CS21" i="7"/>
  <c r="CX22" i="7"/>
  <c r="CM23" i="7"/>
  <c r="DC23" i="7"/>
  <c r="CR24" i="7"/>
  <c r="CW25" i="7"/>
  <c r="CL26" i="7"/>
  <c r="DB26" i="7"/>
  <c r="CQ27" i="7"/>
  <c r="DG27" i="7"/>
  <c r="CW28" i="7"/>
  <c r="CL29" i="7"/>
  <c r="DB29" i="7"/>
  <c r="CQ30" i="7"/>
  <c r="DG30" i="7"/>
  <c r="CV31" i="7"/>
  <c r="AZ41" i="7"/>
  <c r="BP41" i="7"/>
  <c r="BG42" i="7"/>
  <c r="BF48" i="7"/>
  <c r="CQ12" i="7"/>
  <c r="CI20" i="7"/>
  <c r="CY20" i="7"/>
  <c r="CI13" i="7"/>
  <c r="CN7" i="7"/>
  <c r="DD7" i="7"/>
  <c r="CS8" i="7"/>
  <c r="CX9" i="7"/>
  <c r="CM10" i="7"/>
  <c r="DC10" i="7"/>
  <c r="CR11" i="7"/>
  <c r="CW12" i="7"/>
  <c r="CL13" i="7"/>
  <c r="DB13" i="7"/>
  <c r="CQ14" i="7"/>
  <c r="DG14" i="7"/>
  <c r="CV15" i="7"/>
  <c r="CK16" i="7"/>
  <c r="DA16" i="7"/>
  <c r="CP17" i="7"/>
  <c r="DF17" i="7"/>
  <c r="CU18" i="7"/>
  <c r="CJ19" i="7"/>
  <c r="CZ19" i="7"/>
  <c r="CO20" i="7"/>
  <c r="DE20" i="7"/>
  <c r="CT21" i="7"/>
  <c r="CI22" i="7"/>
  <c r="CY22" i="7"/>
  <c r="CN23" i="7"/>
  <c r="DD23" i="7"/>
  <c r="CS24" i="7"/>
  <c r="CX25" i="7"/>
  <c r="CM26" i="7"/>
  <c r="DC26" i="7"/>
  <c r="CR27" i="7"/>
  <c r="CX28" i="7"/>
  <c r="CM29" i="7"/>
  <c r="DC29" i="7"/>
  <c r="CR30" i="7"/>
  <c r="CW31" i="7"/>
  <c r="CR9" i="7"/>
  <c r="CT9" i="7"/>
  <c r="CY10" i="7"/>
  <c r="CS12" i="7"/>
  <c r="CT25" i="7"/>
  <c r="CY26" i="7"/>
  <c r="CN30" i="7"/>
  <c r="CU9" i="7"/>
  <c r="CN14" i="7"/>
  <c r="CO7" i="7"/>
  <c r="DE7" i="7"/>
  <c r="CT8" i="7"/>
  <c r="CI9" i="7"/>
  <c r="CY9" i="7"/>
  <c r="CN10" i="7"/>
  <c r="DD10" i="7"/>
  <c r="CS11" i="7"/>
  <c r="CX12" i="7"/>
  <c r="CM13" i="7"/>
  <c r="DC13" i="7"/>
  <c r="CR14" i="7"/>
  <c r="CW15" i="7"/>
  <c r="CL16" i="7"/>
  <c r="DB16" i="7"/>
  <c r="CQ17" i="7"/>
  <c r="DG17" i="7"/>
  <c r="CV18" i="7"/>
  <c r="CK19" i="7"/>
  <c r="DA19" i="7"/>
  <c r="CP20" i="7"/>
  <c r="DF20" i="7"/>
  <c r="CU21" i="7"/>
  <c r="CJ22" i="7"/>
  <c r="CZ22" i="7"/>
  <c r="CO23" i="7"/>
  <c r="DE23" i="7"/>
  <c r="CT24" i="7"/>
  <c r="CI25" i="7"/>
  <c r="CY25" i="7"/>
  <c r="CN26" i="7"/>
  <c r="DD26" i="7"/>
  <c r="CS27" i="7"/>
  <c r="CI28" i="7"/>
  <c r="CY28" i="7"/>
  <c r="CN29" i="7"/>
  <c r="DD29" i="7"/>
  <c r="CS30" i="7"/>
  <c r="CX31" i="7"/>
  <c r="BB41" i="7"/>
  <c r="BR41" i="7"/>
  <c r="BI42" i="7"/>
  <c r="AY43" i="7"/>
  <c r="BO43" i="7"/>
  <c r="BD44" i="7"/>
  <c r="BT44" i="7"/>
  <c r="BI45" i="7"/>
  <c r="AX46" i="7"/>
  <c r="BN46" i="7"/>
  <c r="BC47" i="7"/>
  <c r="BS47" i="7"/>
  <c r="BH48" i="7"/>
  <c r="CI10" i="7"/>
  <c r="CK20" i="7"/>
  <c r="DD30" i="7"/>
  <c r="CP7" i="7"/>
  <c r="DF7" i="7"/>
  <c r="CU8" i="7"/>
  <c r="CJ9" i="7"/>
  <c r="CZ9" i="7"/>
  <c r="CO10" i="7"/>
  <c r="DE10" i="7"/>
  <c r="CT11" i="7"/>
  <c r="CI12" i="7"/>
  <c r="CY12" i="7"/>
  <c r="CN13" i="7"/>
  <c r="DD13" i="7"/>
  <c r="CS14" i="7"/>
  <c r="CX15" i="7"/>
  <c r="CM16" i="7"/>
  <c r="DC16" i="7"/>
  <c r="CR17" i="7"/>
  <c r="CW18" i="7"/>
  <c r="CL19" i="7"/>
  <c r="DB19" i="7"/>
  <c r="CQ20" i="7"/>
  <c r="DG20" i="7"/>
  <c r="CV21" i="7"/>
  <c r="CK22" i="7"/>
  <c r="DA22" i="7"/>
  <c r="CP23" i="7"/>
  <c r="DF23" i="7"/>
  <c r="CU24" i="7"/>
  <c r="CJ25" i="7"/>
  <c r="CZ25" i="7"/>
  <c r="CO26" i="7"/>
  <c r="DE26" i="7"/>
  <c r="CT27" i="7"/>
  <c r="CJ28" i="7"/>
  <c r="CZ28" i="7"/>
  <c r="CO29" i="7"/>
  <c r="DE29" i="7"/>
  <c r="CT30" i="7"/>
  <c r="CI31" i="7"/>
  <c r="CY31" i="7"/>
  <c r="BC41" i="7"/>
  <c r="BS41" i="7"/>
  <c r="BJ42" i="7"/>
  <c r="AZ43" i="7"/>
  <c r="BP43" i="7"/>
  <c r="BE44" i="7"/>
  <c r="BU44" i="7"/>
  <c r="BJ45" i="7"/>
  <c r="AY46" i="7"/>
  <c r="BK58" i="7"/>
  <c r="CQ7" i="7"/>
  <c r="DG7" i="7"/>
  <c r="CV8" i="7"/>
  <c r="CK9" i="7"/>
  <c r="DA9" i="7"/>
  <c r="CJ12" i="7"/>
  <c r="CZ12" i="7"/>
  <c r="CO13" i="7"/>
  <c r="DE13" i="7"/>
  <c r="CT14" i="7"/>
  <c r="CI15" i="7"/>
  <c r="CY15" i="7"/>
  <c r="CN16" i="7"/>
  <c r="DD16" i="7"/>
  <c r="CS17" i="7"/>
  <c r="CX18" i="7"/>
  <c r="CM19" i="7"/>
  <c r="DC19" i="7"/>
  <c r="CR20" i="7"/>
  <c r="CW21" i="7"/>
  <c r="DB22" i="7"/>
  <c r="CQ23" i="7"/>
  <c r="DG23" i="7"/>
  <c r="CV24" i="7"/>
  <c r="CK25" i="7"/>
  <c r="DA25" i="7"/>
  <c r="CP26" i="7"/>
  <c r="DF26" i="7"/>
  <c r="CU27" i="7"/>
  <c r="CK28" i="7"/>
  <c r="DA28" i="7"/>
  <c r="CP29" i="7"/>
  <c r="DF29" i="7"/>
  <c r="CU30" i="7"/>
  <c r="CJ31" i="7"/>
  <c r="CZ31" i="7"/>
  <c r="BD41" i="7"/>
  <c r="BV41" i="7"/>
  <c r="BK42" i="7"/>
  <c r="BA43" i="7"/>
  <c r="BQ43" i="7"/>
  <c r="BF44" i="7"/>
  <c r="BV44" i="7"/>
  <c r="BK45" i="7"/>
  <c r="AZ46" i="7"/>
  <c r="BP46" i="7"/>
  <c r="BE47" i="7"/>
  <c r="BU47" i="7"/>
  <c r="BJ48" i="7"/>
  <c r="AY49" i="7"/>
  <c r="BO49" i="7"/>
  <c r="BD50" i="7"/>
  <c r="BT50" i="7"/>
  <c r="BI51" i="7"/>
  <c r="AX52" i="7"/>
  <c r="BN52" i="7"/>
  <c r="BC53" i="7"/>
  <c r="BS53" i="7"/>
  <c r="BH54" i="7"/>
  <c r="BM55" i="7"/>
  <c r="BB56" i="7"/>
  <c r="BR56" i="7"/>
  <c r="BG57" i="7"/>
  <c r="BL58" i="7"/>
  <c r="CL9" i="7"/>
  <c r="DB9" i="7"/>
  <c r="CU14" i="7"/>
  <c r="CM22" i="7"/>
  <c r="DC22" i="7"/>
  <c r="CL25" i="7"/>
  <c r="DB25" i="7"/>
  <c r="CV30" i="7"/>
  <c r="CK31" i="7"/>
  <c r="DA31" i="7"/>
  <c r="BL42" i="7"/>
  <c r="BB43" i="7"/>
  <c r="BR43" i="7"/>
  <c r="BA46" i="7"/>
  <c r="BQ46" i="7"/>
  <c r="BF47" i="7"/>
  <c r="BV47" i="7"/>
  <c r="BK48" i="7"/>
  <c r="BP49" i="7"/>
  <c r="BE50" i="7"/>
  <c r="BU50" i="7"/>
  <c r="BJ51" i="7"/>
  <c r="BI54" i="7"/>
  <c r="AX55" i="7"/>
  <c r="BN55" i="7"/>
  <c r="BC56" i="7"/>
  <c r="BS56" i="7"/>
  <c r="BH57" i="7"/>
  <c r="BM58" i="7"/>
  <c r="BB59" i="7"/>
  <c r="BR59" i="7"/>
  <c r="BG60" i="7"/>
  <c r="BL61" i="7"/>
  <c r="BA62" i="7"/>
  <c r="BQ62" i="7"/>
  <c r="BF63" i="7"/>
  <c r="BV63" i="7"/>
  <c r="BK64" i="7"/>
  <c r="AZ65" i="7"/>
  <c r="BP65" i="7"/>
  <c r="CL40" i="7"/>
  <c r="DB40" i="7"/>
  <c r="CQ41" i="7"/>
  <c r="DG41" i="7"/>
  <c r="CW42" i="7"/>
  <c r="CM43" i="7"/>
  <c r="DC43" i="7"/>
  <c r="CR44" i="7"/>
  <c r="CW45" i="7"/>
  <c r="CL46" i="7"/>
  <c r="DB46" i="7"/>
  <c r="CQ47" i="7"/>
  <c r="DG47" i="7"/>
  <c r="CV48" i="7"/>
  <c r="CK49" i="7"/>
  <c r="DA49" i="7"/>
  <c r="CP50" i="7"/>
  <c r="DF50" i="7"/>
  <c r="CU51" i="7"/>
  <c r="CJ52" i="7"/>
  <c r="CZ52" i="7"/>
  <c r="CO53" i="7"/>
  <c r="DE53" i="7"/>
  <c r="CT54" i="7"/>
  <c r="CI55" i="7"/>
  <c r="CY55" i="7"/>
  <c r="CN56" i="7"/>
  <c r="DD56" i="7"/>
  <c r="CS57" i="7"/>
  <c r="CX58" i="7"/>
  <c r="CM59" i="7"/>
  <c r="DC59" i="7"/>
  <c r="CR60" i="7"/>
  <c r="CW61" i="7"/>
  <c r="CL62" i="7"/>
  <c r="DB62" i="7"/>
  <c r="CQ63" i="7"/>
  <c r="DG63" i="7"/>
  <c r="CV64" i="7"/>
  <c r="CU17" i="7"/>
  <c r="CN22" i="7"/>
  <c r="DD22" i="7"/>
  <c r="CS23" i="7"/>
  <c r="CM25" i="7"/>
  <c r="DC25" i="7"/>
  <c r="CR26" i="7"/>
  <c r="CW30" i="7"/>
  <c r="CL31" i="7"/>
  <c r="DB31" i="7"/>
  <c r="BF41" i="7"/>
  <c r="BM42" i="7"/>
  <c r="BC43" i="7"/>
  <c r="BS43" i="7"/>
  <c r="BH44" i="7"/>
  <c r="BM45" i="7"/>
  <c r="BB46" i="7"/>
  <c r="BR46" i="7"/>
  <c r="BG47" i="7"/>
  <c r="BL48" i="7"/>
  <c r="BA49" i="7"/>
  <c r="BQ49" i="7"/>
  <c r="BF50" i="7"/>
  <c r="BV50" i="7"/>
  <c r="BK51" i="7"/>
  <c r="AZ52" i="7"/>
  <c r="BP52" i="7"/>
  <c r="BE53" i="7"/>
  <c r="BU53" i="7"/>
  <c r="BJ54" i="7"/>
  <c r="AY55" i="7"/>
  <c r="BO55" i="7"/>
  <c r="BD56" i="7"/>
  <c r="BT56" i="7"/>
  <c r="BI57" i="7"/>
  <c r="AX58" i="7"/>
  <c r="BN58" i="7"/>
  <c r="BC59" i="7"/>
  <c r="BS59" i="7"/>
  <c r="BH60" i="7"/>
  <c r="BM61" i="7"/>
  <c r="BB62" i="7"/>
  <c r="BR62" i="7"/>
  <c r="BG63" i="7"/>
  <c r="BL64" i="7"/>
  <c r="BA65" i="7"/>
  <c r="BQ65" i="7"/>
  <c r="CM40" i="7"/>
  <c r="DC40" i="7"/>
  <c r="CR41" i="7"/>
  <c r="CX42" i="7"/>
  <c r="CN43" i="7"/>
  <c r="DD43" i="7"/>
  <c r="CS44" i="7"/>
  <c r="CX45" i="7"/>
  <c r="CK15" i="7"/>
  <c r="DD9" i="7"/>
  <c r="CV17" i="7"/>
  <c r="DA18" i="7"/>
  <c r="CO22" i="7"/>
  <c r="DE22" i="7"/>
  <c r="CT23" i="7"/>
  <c r="CN25" i="7"/>
  <c r="DD25" i="7"/>
  <c r="CS26" i="7"/>
  <c r="CX30" i="7"/>
  <c r="CM31" i="7"/>
  <c r="DC31" i="7"/>
  <c r="BG41" i="7"/>
  <c r="AX42" i="7"/>
  <c r="BN42" i="7"/>
  <c r="BD43" i="7"/>
  <c r="BT43" i="7"/>
  <c r="BI44" i="7"/>
  <c r="AX45" i="7"/>
  <c r="BN45" i="7"/>
  <c r="BC46" i="7"/>
  <c r="BS46" i="7"/>
  <c r="BH47" i="7"/>
  <c r="BM48" i="7"/>
  <c r="BB49" i="7"/>
  <c r="BR49" i="7"/>
  <c r="BG50" i="7"/>
  <c r="BL51" i="7"/>
  <c r="BA52" i="7"/>
  <c r="BQ52" i="7"/>
  <c r="BF53" i="7"/>
  <c r="BV53" i="7"/>
  <c r="BK54" i="7"/>
  <c r="AZ55" i="7"/>
  <c r="BP55" i="7"/>
  <c r="BE56" i="7"/>
  <c r="BU56" i="7"/>
  <c r="BJ57" i="7"/>
  <c r="AY58" i="7"/>
  <c r="BO58" i="7"/>
  <c r="BD59" i="7"/>
  <c r="BT59" i="7"/>
  <c r="BI60" i="7"/>
  <c r="AX61" i="7"/>
  <c r="BN61" i="7"/>
  <c r="BC62" i="7"/>
  <c r="BS62" i="7"/>
  <c r="BH63" i="7"/>
  <c r="BM64" i="7"/>
  <c r="BB65" i="7"/>
  <c r="BR65" i="7"/>
  <c r="CN40" i="7"/>
  <c r="DD40" i="7"/>
  <c r="CS41" i="7"/>
  <c r="CI42" i="7"/>
  <c r="CY42" i="7"/>
  <c r="CO43" i="7"/>
  <c r="DE43" i="7"/>
  <c r="CI45" i="7"/>
  <c r="DC49" i="7"/>
  <c r="CM9" i="7"/>
  <c r="DC9" i="7"/>
  <c r="CT7" i="7"/>
  <c r="CN9" i="7"/>
  <c r="CL15" i="7"/>
  <c r="DB15" i="7"/>
  <c r="CK18" i="7"/>
  <c r="CU7" i="7"/>
  <c r="CJ8" i="7"/>
  <c r="CZ8" i="7"/>
  <c r="CO9" i="7"/>
  <c r="DE9" i="7"/>
  <c r="CT10" i="7"/>
  <c r="CI11" i="7"/>
  <c r="CY11" i="7"/>
  <c r="CN12" i="7"/>
  <c r="DD12" i="7"/>
  <c r="CS13" i="7"/>
  <c r="CX14" i="7"/>
  <c r="CM15" i="7"/>
  <c r="DC15" i="7"/>
  <c r="CR16" i="7"/>
  <c r="CW17" i="7"/>
  <c r="CL18" i="7"/>
  <c r="DB18" i="7"/>
  <c r="CQ19" i="7"/>
  <c r="DG19" i="7"/>
  <c r="CV20" i="7"/>
  <c r="CK21" i="7"/>
  <c r="DA21" i="7"/>
  <c r="CP22" i="7"/>
  <c r="DF22" i="7"/>
  <c r="CU23" i="7"/>
  <c r="CJ24" i="7"/>
  <c r="CZ24" i="7"/>
  <c r="CO25" i="7"/>
  <c r="DE25" i="7"/>
  <c r="CT26" i="7"/>
  <c r="CI27" i="7"/>
  <c r="CY27" i="7"/>
  <c r="CO28" i="7"/>
  <c r="DE28" i="7"/>
  <c r="CT29" i="7"/>
  <c r="CI30" i="7"/>
  <c r="CY30" i="7"/>
  <c r="CN31" i="7"/>
  <c r="DD31" i="7"/>
  <c r="BH41" i="7"/>
  <c r="AY42" i="7"/>
  <c r="BO42" i="7"/>
  <c r="BG53" i="7"/>
  <c r="CT17" i="7"/>
  <c r="CS7" i="7"/>
  <c r="DA15" i="7"/>
  <c r="CS10" i="7"/>
  <c r="CW14" i="7"/>
  <c r="CV7" i="7"/>
  <c r="CK8" i="7"/>
  <c r="DA8" i="7"/>
  <c r="CP9" i="7"/>
  <c r="DF9" i="7"/>
  <c r="CU10" i="7"/>
  <c r="CJ11" i="7"/>
  <c r="CZ11" i="7"/>
  <c r="CO12" i="7"/>
  <c r="DE12" i="7"/>
  <c r="CT13" i="7"/>
  <c r="CI14" i="7"/>
  <c r="CY14" i="7"/>
  <c r="CN15" i="7"/>
  <c r="DD15" i="7"/>
  <c r="CS16" i="7"/>
  <c r="CX17" i="7"/>
  <c r="CM18" i="7"/>
  <c r="DC18" i="7"/>
  <c r="CR19" i="7"/>
  <c r="CW20" i="7"/>
  <c r="CL21" i="7"/>
  <c r="DB21" i="7"/>
  <c r="CQ22" i="7"/>
  <c r="DG22" i="7"/>
  <c r="CV23" i="7"/>
  <c r="CK24" i="7"/>
  <c r="DA24" i="7"/>
  <c r="CP25" i="7"/>
  <c r="DF25" i="7"/>
  <c r="CU26" i="7"/>
  <c r="CJ27" i="7"/>
  <c r="CZ27" i="7"/>
  <c r="CP28" i="7"/>
  <c r="DF28" i="7"/>
  <c r="CU29" i="7"/>
  <c r="CJ30" i="7"/>
  <c r="CZ30" i="7"/>
  <c r="CO31" i="7"/>
  <c r="DE31" i="7"/>
  <c r="BI41" i="7"/>
  <c r="AZ42" i="7"/>
  <c r="BP42" i="7"/>
  <c r="BF43" i="7"/>
  <c r="BV43" i="7"/>
  <c r="BK44" i="7"/>
  <c r="AZ45" i="7"/>
  <c r="CV44" i="7"/>
  <c r="BA59" i="7"/>
  <c r="BQ59" i="7"/>
  <c r="BF60" i="7"/>
  <c r="BV60" i="7"/>
  <c r="BK61" i="7"/>
  <c r="AZ62" i="7"/>
  <c r="BP62" i="7"/>
  <c r="BE63" i="7"/>
  <c r="BU63" i="7"/>
  <c r="BJ64" i="7"/>
  <c r="AY65" i="7"/>
  <c r="BO65" i="7"/>
  <c r="CK40" i="7"/>
  <c r="DA40" i="7"/>
  <c r="CP41" i="7"/>
  <c r="DF41" i="7"/>
  <c r="CV42" i="7"/>
  <c r="CL43" i="7"/>
  <c r="DB43" i="7"/>
  <c r="CQ44" i="7"/>
  <c r="DG44" i="7"/>
  <c r="CV45" i="7"/>
  <c r="CK46" i="7"/>
  <c r="DA46" i="7"/>
  <c r="CP47" i="7"/>
  <c r="DF47" i="7"/>
  <c r="CU48" i="7"/>
  <c r="CJ49" i="7"/>
  <c r="CZ49" i="7"/>
  <c r="CO50" i="7"/>
  <c r="DE50" i="7"/>
  <c r="CT51" i="7"/>
  <c r="CI52" i="7"/>
  <c r="CY52" i="7"/>
  <c r="CN53" i="7"/>
  <c r="DD53" i="7"/>
  <c r="CS54" i="7"/>
  <c r="CX55" i="7"/>
  <c r="CM56" i="7"/>
  <c r="DC56" i="7"/>
  <c r="CR57" i="7"/>
  <c r="CW58" i="7"/>
  <c r="CL59" i="7"/>
  <c r="DB59" i="7"/>
  <c r="CQ60" i="7"/>
  <c r="DG60" i="7"/>
  <c r="CV61" i="7"/>
  <c r="CK62" i="7"/>
  <c r="DA62" i="7"/>
  <c r="CP63" i="7"/>
  <c r="CM46" i="7"/>
  <c r="DC46" i="7"/>
  <c r="CR47" i="7"/>
  <c r="CW48" i="7"/>
  <c r="CL49" i="7"/>
  <c r="DB49" i="7"/>
  <c r="CQ50" i="7"/>
  <c r="DG50" i="7"/>
  <c r="CV51" i="7"/>
  <c r="CK52" i="7"/>
  <c r="DA52" i="7"/>
  <c r="CP53" i="7"/>
  <c r="DF53" i="7"/>
  <c r="CU54" i="7"/>
  <c r="CJ55" i="7"/>
  <c r="CZ55" i="7"/>
  <c r="CO56" i="7"/>
  <c r="DE56" i="7"/>
  <c r="CT57" i="7"/>
  <c r="CI58" i="7"/>
  <c r="CY58" i="7"/>
  <c r="CN59" i="7"/>
  <c r="DD59" i="7"/>
  <c r="CS60" i="7"/>
  <c r="CX61" i="7"/>
  <c r="CM62" i="7"/>
  <c r="DC62" i="7"/>
  <c r="CR63" i="7"/>
  <c r="CT44" i="7"/>
  <c r="CY45" i="7"/>
  <c r="CN46" i="7"/>
  <c r="DD46" i="7"/>
  <c r="CS47" i="7"/>
  <c r="CX48" i="7"/>
  <c r="CM49" i="7"/>
  <c r="CR50" i="7"/>
  <c r="CW51" i="7"/>
  <c r="CL52" i="7"/>
  <c r="DB52" i="7"/>
  <c r="CQ53" i="7"/>
  <c r="DG53" i="7"/>
  <c r="CV54" i="7"/>
  <c r="CK55" i="7"/>
  <c r="DA55" i="7"/>
  <c r="CP56" i="7"/>
  <c r="DF56" i="7"/>
  <c r="CU57" i="7"/>
  <c r="CJ58" i="7"/>
  <c r="CZ58" i="7"/>
  <c r="CO59" i="7"/>
  <c r="DE59" i="7"/>
  <c r="BE43" i="7"/>
  <c r="BU43" i="7"/>
  <c r="BJ44" i="7"/>
  <c r="AY45" i="7"/>
  <c r="BO45" i="7"/>
  <c r="BD46" i="7"/>
  <c r="BT46" i="7"/>
  <c r="BI47" i="7"/>
  <c r="AX48" i="7"/>
  <c r="BN48" i="7"/>
  <c r="BC49" i="7"/>
  <c r="BS49" i="7"/>
  <c r="BH50" i="7"/>
  <c r="BM51" i="7"/>
  <c r="BB52" i="7"/>
  <c r="BR52" i="7"/>
  <c r="BL54" i="7"/>
  <c r="BA55" i="7"/>
  <c r="BQ55" i="7"/>
  <c r="BF56" i="7"/>
  <c r="BV56" i="7"/>
  <c r="BK57" i="7"/>
  <c r="AZ58" i="7"/>
  <c r="BP58" i="7"/>
  <c r="BE59" i="7"/>
  <c r="BU59" i="7"/>
  <c r="BJ60" i="7"/>
  <c r="AY61" i="7"/>
  <c r="BO61" i="7"/>
  <c r="BD62" i="7"/>
  <c r="BT62" i="7"/>
  <c r="BI63" i="7"/>
  <c r="AX64" i="7"/>
  <c r="BN64" i="7"/>
  <c r="BC65" i="7"/>
  <c r="BS65" i="7"/>
  <c r="CO40" i="7"/>
  <c r="DE40" i="7"/>
  <c r="CT41" i="7"/>
  <c r="CJ42" i="7"/>
  <c r="CZ42" i="7"/>
  <c r="CP43" i="7"/>
  <c r="DF43" i="7"/>
  <c r="CU44" i="7"/>
  <c r="CJ45" i="7"/>
  <c r="CZ45" i="7"/>
  <c r="CO46" i="7"/>
  <c r="DE46" i="7"/>
  <c r="CT47" i="7"/>
  <c r="CI48" i="7"/>
  <c r="CY48" i="7"/>
  <c r="CN49" i="7"/>
  <c r="DD49" i="7"/>
  <c r="CS50" i="7"/>
  <c r="CX51" i="7"/>
  <c r="CM52" i="7"/>
  <c r="DC52" i="7"/>
  <c r="CR53" i="7"/>
  <c r="CW54" i="7"/>
  <c r="CL55" i="7"/>
  <c r="DB55" i="7"/>
  <c r="CQ56" i="7"/>
  <c r="DG56" i="7"/>
  <c r="CV57" i="7"/>
  <c r="CK58" i="7"/>
  <c r="DA58" i="7"/>
  <c r="CP59" i="7"/>
  <c r="DF59" i="7"/>
  <c r="CU60" i="7"/>
  <c r="CJ61" i="7"/>
  <c r="CZ61" i="7"/>
  <c r="CO62" i="7"/>
  <c r="DE62" i="7"/>
  <c r="CI64" i="7"/>
  <c r="CY64" i="7"/>
  <c r="BP45" i="7"/>
  <c r="BE46" i="7"/>
  <c r="BU46" i="7"/>
  <c r="BJ47" i="7"/>
  <c r="AY48" i="7"/>
  <c r="BO48" i="7"/>
  <c r="BD49" i="7"/>
  <c r="BT49" i="7"/>
  <c r="BI50" i="7"/>
  <c r="AX51" i="7"/>
  <c r="BN51" i="7"/>
  <c r="BC52" i="7"/>
  <c r="BS52" i="7"/>
  <c r="BH53" i="7"/>
  <c r="BM54" i="7"/>
  <c r="BB55" i="7"/>
  <c r="BR55" i="7"/>
  <c r="BG56" i="7"/>
  <c r="BL57" i="7"/>
  <c r="BA58" i="7"/>
  <c r="BQ58" i="7"/>
  <c r="BF59" i="7"/>
  <c r="BV59" i="7"/>
  <c r="BK60" i="7"/>
  <c r="AZ61" i="7"/>
  <c r="BP61" i="7"/>
  <c r="BE62" i="7"/>
  <c r="BU62" i="7"/>
  <c r="BJ63" i="7"/>
  <c r="AY64" i="7"/>
  <c r="BO64" i="7"/>
  <c r="BD65" i="7"/>
  <c r="BT65" i="7"/>
  <c r="CP40" i="7"/>
  <c r="DF40" i="7"/>
  <c r="CU41" i="7"/>
  <c r="CK42" i="7"/>
  <c r="DA42" i="7"/>
  <c r="CQ43" i="7"/>
  <c r="DG43" i="7"/>
  <c r="CK45" i="7"/>
  <c r="DA45" i="7"/>
  <c r="CP46" i="7"/>
  <c r="DF46" i="7"/>
  <c r="CU47" i="7"/>
  <c r="CJ48" i="7"/>
  <c r="CZ48" i="7"/>
  <c r="CO49" i="7"/>
  <c r="DE49" i="7"/>
  <c r="CT50" i="7"/>
  <c r="CI51" i="7"/>
  <c r="CY51" i="7"/>
  <c r="CN52" i="7"/>
  <c r="DD52" i="7"/>
  <c r="CS53" i="7"/>
  <c r="CX54" i="7"/>
  <c r="CM55" i="7"/>
  <c r="DC55" i="7"/>
  <c r="CR56" i="7"/>
  <c r="CW57" i="7"/>
  <c r="CL58" i="7"/>
  <c r="DB58" i="7"/>
  <c r="CQ59" i="7"/>
  <c r="DG59" i="7"/>
  <c r="CV60" i="7"/>
  <c r="CK61" i="7"/>
  <c r="DA61" i="7"/>
  <c r="CP62" i="7"/>
  <c r="DF62" i="7"/>
  <c r="CU63" i="7"/>
  <c r="CJ64" i="7"/>
  <c r="CQ28" i="7"/>
  <c r="DG28" i="7"/>
  <c r="CV29" i="7"/>
  <c r="CK30" i="7"/>
  <c r="DA30" i="7"/>
  <c r="BJ41" i="7"/>
  <c r="BA42" i="7"/>
  <c r="BQ42" i="7"/>
  <c r="BG43" i="7"/>
  <c r="BL44" i="7"/>
  <c r="BA45" i="7"/>
  <c r="BF46" i="7"/>
  <c r="BV46" i="7"/>
  <c r="BK47" i="7"/>
  <c r="AZ48" i="7"/>
  <c r="BP48" i="7"/>
  <c r="BE49" i="7"/>
  <c r="BU49" i="7"/>
  <c r="BJ50" i="7"/>
  <c r="AY51" i="7"/>
  <c r="BO51" i="7"/>
  <c r="BD52" i="7"/>
  <c r="BT52" i="7"/>
  <c r="BI53" i="7"/>
  <c r="AX54" i="7"/>
  <c r="BN54" i="7"/>
  <c r="BC55" i="7"/>
  <c r="BS55" i="7"/>
  <c r="BH56" i="7"/>
  <c r="BM57" i="7"/>
  <c r="BB58" i="7"/>
  <c r="BR58" i="7"/>
  <c r="BG59" i="7"/>
  <c r="BL60" i="7"/>
  <c r="BA61" i="7"/>
  <c r="BQ61" i="7"/>
  <c r="BF62" i="7"/>
  <c r="BV62" i="7"/>
  <c r="BK63" i="7"/>
  <c r="AZ64" i="7"/>
  <c r="BP64" i="7"/>
  <c r="BE65" i="7"/>
  <c r="BU65" i="7"/>
  <c r="CQ40" i="7"/>
  <c r="DG40" i="7"/>
  <c r="CV41" i="7"/>
  <c r="CL42" i="7"/>
  <c r="DB42" i="7"/>
  <c r="CW44" i="7"/>
  <c r="CL45" i="7"/>
  <c r="DB45" i="7"/>
  <c r="CQ46" i="7"/>
  <c r="DG46" i="7"/>
  <c r="CV47" i="7"/>
  <c r="CK48" i="7"/>
  <c r="CP49" i="7"/>
  <c r="DF49" i="7"/>
  <c r="CU50" i="7"/>
  <c r="CJ51" i="7"/>
  <c r="CZ51" i="7"/>
  <c r="CO52" i="7"/>
  <c r="DE52" i="7"/>
  <c r="CT53" i="7"/>
  <c r="CI54" i="7"/>
  <c r="CY54" i="7"/>
  <c r="CN55" i="7"/>
  <c r="DD55" i="7"/>
  <c r="CS56" i="7"/>
  <c r="CX57" i="7"/>
  <c r="CM58" i="7"/>
  <c r="DC58" i="7"/>
  <c r="CR59" i="7"/>
  <c r="CW60" i="7"/>
  <c r="CL61" i="7"/>
  <c r="DB61" i="7"/>
  <c r="CQ62" i="7"/>
  <c r="DG62" i="7"/>
  <c r="CV63" i="7"/>
  <c r="CK64" i="7"/>
  <c r="DA64" i="7"/>
  <c r="BB42" i="7"/>
  <c r="BR42" i="7"/>
  <c r="BH43" i="7"/>
  <c r="BM44" i="7"/>
  <c r="BB45" i="7"/>
  <c r="BR45" i="7"/>
  <c r="BG46" i="7"/>
  <c r="BL47" i="7"/>
  <c r="BA48" i="7"/>
  <c r="BQ48" i="7"/>
  <c r="BF49" i="7"/>
  <c r="BV49" i="7"/>
  <c r="AZ51" i="7"/>
  <c r="BP51" i="7"/>
  <c r="BE52" i="7"/>
  <c r="BU52" i="7"/>
  <c r="BJ53" i="7"/>
  <c r="AY54" i="7"/>
  <c r="BO54" i="7"/>
  <c r="BD55" i="7"/>
  <c r="BT55" i="7"/>
  <c r="BI56" i="7"/>
  <c r="AX57" i="7"/>
  <c r="BN57" i="7"/>
  <c r="BC58" i="7"/>
  <c r="BS58" i="7"/>
  <c r="BH59" i="7"/>
  <c r="BM60" i="7"/>
  <c r="BB61" i="7"/>
  <c r="BR61" i="7"/>
  <c r="BG62" i="7"/>
  <c r="BL63" i="7"/>
  <c r="BA64" i="7"/>
  <c r="BQ64" i="7"/>
  <c r="BF65" i="7"/>
  <c r="BV65" i="7"/>
  <c r="CR40" i="7"/>
  <c r="CW41" i="7"/>
  <c r="CM42" i="7"/>
  <c r="DC42" i="7"/>
  <c r="CS43" i="7"/>
  <c r="CX44" i="7"/>
  <c r="CM45" i="7"/>
  <c r="DC45" i="7"/>
  <c r="CW47" i="7"/>
  <c r="CL48" i="7"/>
  <c r="DB48" i="7"/>
  <c r="CQ49" i="7"/>
  <c r="DG49" i="7"/>
  <c r="CV50" i="7"/>
  <c r="CK51" i="7"/>
  <c r="DA51" i="7"/>
  <c r="CP52" i="7"/>
  <c r="DF52" i="7"/>
  <c r="CU53" i="7"/>
  <c r="CJ54" i="7"/>
  <c r="CZ54" i="7"/>
  <c r="CO55" i="7"/>
  <c r="DE55" i="7"/>
  <c r="CT56" i="7"/>
  <c r="CI57" i="7"/>
  <c r="CY57" i="7"/>
  <c r="CN58" i="7"/>
  <c r="DD58" i="7"/>
  <c r="CS59" i="7"/>
  <c r="CX60" i="7"/>
  <c r="CM61" i="7"/>
  <c r="DC61" i="7"/>
  <c r="CR62" i="7"/>
  <c r="CW63" i="7"/>
  <c r="BA51" i="7"/>
  <c r="BQ51" i="7"/>
  <c r="BF52" i="7"/>
  <c r="BV52" i="7"/>
  <c r="BK53" i="7"/>
  <c r="AZ54" i="7"/>
  <c r="BP54" i="7"/>
  <c r="BE55" i="7"/>
  <c r="BU55" i="7"/>
  <c r="BJ56" i="7"/>
  <c r="AY57" i="7"/>
  <c r="BO57" i="7"/>
  <c r="BD58" i="7"/>
  <c r="BT58" i="7"/>
  <c r="BI59" i="7"/>
  <c r="AX60" i="7"/>
  <c r="BN60" i="7"/>
  <c r="BC61" i="7"/>
  <c r="BS61" i="7"/>
  <c r="BH62" i="7"/>
  <c r="BM63" i="7"/>
  <c r="BB64" i="7"/>
  <c r="BR64" i="7"/>
  <c r="BG65" i="7"/>
  <c r="CS40" i="7"/>
  <c r="DD42" i="7"/>
  <c r="CT43" i="7"/>
  <c r="CI44" i="7"/>
  <c r="CY44" i="7"/>
  <c r="CN45" i="7"/>
  <c r="DD45" i="7"/>
  <c r="CS46" i="7"/>
  <c r="CX47" i="7"/>
  <c r="CM48" i="7"/>
  <c r="DC48" i="7"/>
  <c r="CR49" i="7"/>
  <c r="CW50" i="7"/>
  <c r="CL51" i="7"/>
  <c r="DB51" i="7"/>
  <c r="CQ52" i="7"/>
  <c r="DG52" i="7"/>
  <c r="CV53" i="7"/>
  <c r="CK54" i="7"/>
  <c r="DA54" i="7"/>
  <c r="CP55" i="7"/>
  <c r="DF55" i="7"/>
  <c r="CU56" i="7"/>
  <c r="CJ57" i="7"/>
  <c r="CZ57" i="7"/>
  <c r="CO58" i="7"/>
  <c r="DE58" i="7"/>
  <c r="CT59" i="7"/>
  <c r="CI60" i="7"/>
  <c r="CY60" i="7"/>
  <c r="CN61" i="7"/>
  <c r="DD61" i="7"/>
  <c r="CS62" i="7"/>
  <c r="CX63" i="7"/>
  <c r="CT46" i="7"/>
  <c r="CY47" i="7"/>
  <c r="CN48" i="7"/>
  <c r="DD48" i="7"/>
  <c r="CS49" i="7"/>
  <c r="CX50" i="7"/>
  <c r="CM51" i="7"/>
  <c r="DC51" i="7"/>
  <c r="CR52" i="7"/>
  <c r="CW53" i="7"/>
  <c r="CL54" i="7"/>
  <c r="DB54" i="7"/>
  <c r="CQ55" i="7"/>
  <c r="DG55" i="7"/>
  <c r="CV56" i="7"/>
  <c r="CK57" i="7"/>
  <c r="DA57" i="7"/>
  <c r="CP58" i="7"/>
  <c r="DF58" i="7"/>
  <c r="CU59" i="7"/>
  <c r="CJ60" i="7"/>
  <c r="CZ60" i="7"/>
  <c r="CO61" i="7"/>
  <c r="DE61" i="7"/>
  <c r="CT62" i="7"/>
  <c r="CI63" i="7"/>
  <c r="CY63" i="7"/>
  <c r="CN64" i="7"/>
  <c r="DD64" i="7"/>
  <c r="BE61" i="7"/>
  <c r="BU61" i="7"/>
  <c r="BJ62" i="7"/>
  <c r="AY63" i="7"/>
  <c r="BD64" i="7"/>
  <c r="BT64" i="7"/>
  <c r="BI65" i="7"/>
  <c r="CU40" i="7"/>
  <c r="CJ41" i="7"/>
  <c r="CZ41" i="7"/>
  <c r="CP42" i="7"/>
  <c r="DF42" i="7"/>
  <c r="CV43" i="7"/>
  <c r="CK44" i="7"/>
  <c r="DA44" i="7"/>
  <c r="CP45" i="7"/>
  <c r="CU46" i="7"/>
  <c r="CJ47" i="7"/>
  <c r="CZ47" i="7"/>
  <c r="CO48" i="7"/>
  <c r="DE48" i="7"/>
  <c r="CT49" i="7"/>
  <c r="CI50" i="7"/>
  <c r="CY50" i="7"/>
  <c r="CN51" i="7"/>
  <c r="DD51" i="7"/>
  <c r="CS52" i="7"/>
  <c r="CX53" i="7"/>
  <c r="CM54" i="7"/>
  <c r="DC54" i="7"/>
  <c r="CR55" i="7"/>
  <c r="CW56" i="7"/>
  <c r="CL57" i="7"/>
  <c r="DB57" i="7"/>
  <c r="CQ58" i="7"/>
  <c r="DG58" i="7"/>
  <c r="CV59" i="7"/>
  <c r="CK60" i="7"/>
  <c r="DA60" i="7"/>
  <c r="CP61" i="7"/>
  <c r="DF61" i="7"/>
  <c r="CU62" i="7"/>
  <c r="CJ63" i="7"/>
  <c r="CZ63" i="7"/>
  <c r="AY41" i="7"/>
  <c r="BO41" i="7"/>
  <c r="BL43" i="7"/>
  <c r="BA44" i="7"/>
  <c r="BQ44" i="7"/>
  <c r="BF45" i="7"/>
  <c r="BV45" i="7"/>
  <c r="BK46" i="7"/>
  <c r="AZ47" i="7"/>
  <c r="BP47" i="7"/>
  <c r="BE48" i="7"/>
  <c r="BU48" i="7"/>
  <c r="BJ49" i="7"/>
  <c r="AY50" i="7"/>
  <c r="BO50" i="7"/>
  <c r="BD51" i="7"/>
  <c r="BT51" i="7"/>
  <c r="BI52" i="7"/>
  <c r="AX53" i="7"/>
  <c r="BN53" i="7"/>
  <c r="BC54" i="7"/>
  <c r="BS54" i="7"/>
  <c r="BH55" i="7"/>
  <c r="BM56" i="7"/>
  <c r="BB57" i="7"/>
  <c r="BR57" i="7"/>
  <c r="BG58" i="7"/>
  <c r="BL59" i="7"/>
  <c r="BA60" i="7"/>
  <c r="BQ60" i="7"/>
  <c r="BF61" i="7"/>
  <c r="BV61" i="7"/>
  <c r="BK62" i="7"/>
  <c r="AZ63" i="7"/>
  <c r="BP63" i="7"/>
  <c r="BE64" i="7"/>
  <c r="BU64" i="7"/>
  <c r="BJ65" i="7"/>
  <c r="CV40" i="7"/>
  <c r="CK41" i="7"/>
  <c r="DA41" i="7"/>
  <c r="CQ42" i="7"/>
  <c r="CW43" i="7"/>
  <c r="CL44" i="7"/>
  <c r="DB44" i="7"/>
  <c r="CQ45" i="7"/>
  <c r="DG45" i="7"/>
  <c r="CV46" i="7"/>
  <c r="CK47" i="7"/>
  <c r="DA47" i="7"/>
  <c r="CP48" i="7"/>
  <c r="DF48" i="7"/>
  <c r="CU49" i="7"/>
  <c r="CJ50" i="7"/>
  <c r="CZ50" i="7"/>
  <c r="CO51" i="7"/>
  <c r="DE51" i="7"/>
  <c r="CT52" i="7"/>
  <c r="CI53" i="7"/>
  <c r="CY53" i="7"/>
  <c r="CN54" i="7"/>
  <c r="DD54" i="7"/>
  <c r="CS55" i="7"/>
  <c r="CX56" i="7"/>
  <c r="CM57" i="7"/>
  <c r="DC57" i="7"/>
  <c r="CR58" i="7"/>
  <c r="CW59" i="7"/>
  <c r="CL60" i="7"/>
  <c r="DB60" i="7"/>
  <c r="BM43" i="7"/>
  <c r="BB44" i="7"/>
  <c r="BR44" i="7"/>
  <c r="BG45" i="7"/>
  <c r="BL46" i="7"/>
  <c r="BA47" i="7"/>
  <c r="BQ47" i="7"/>
  <c r="BV48" i="7"/>
  <c r="BK49" i="7"/>
  <c r="AZ50" i="7"/>
  <c r="BP50" i="7"/>
  <c r="BE51" i="7"/>
  <c r="BU51" i="7"/>
  <c r="BJ52" i="7"/>
  <c r="AY53" i="7"/>
  <c r="BO53" i="7"/>
  <c r="BD54" i="7"/>
  <c r="BT54" i="7"/>
  <c r="BI55" i="7"/>
  <c r="AX56" i="7"/>
  <c r="BN56" i="7"/>
  <c r="BC57" i="7"/>
  <c r="BS57" i="7"/>
  <c r="BH58" i="7"/>
  <c r="BM59" i="7"/>
  <c r="BB60" i="7"/>
  <c r="BR60" i="7"/>
  <c r="BG61" i="7"/>
  <c r="BL62" i="7"/>
  <c r="BA63" i="7"/>
  <c r="BQ63" i="7"/>
  <c r="BF64" i="7"/>
  <c r="BV64" i="7"/>
  <c r="BK65" i="7"/>
  <c r="CW40" i="7"/>
  <c r="CL41" i="7"/>
  <c r="DB41" i="7"/>
  <c r="CR42" i="7"/>
  <c r="CX43" i="7"/>
  <c r="CM44" i="7"/>
  <c r="DC44" i="7"/>
  <c r="CR45" i="7"/>
  <c r="CW46" i="7"/>
  <c r="CL47" i="7"/>
  <c r="DB47" i="7"/>
  <c r="CQ48" i="7"/>
  <c r="DG48" i="7"/>
  <c r="CV49" i="7"/>
  <c r="CK50" i="7"/>
  <c r="DA50" i="7"/>
  <c r="CP51" i="7"/>
  <c r="DF51" i="7"/>
  <c r="CU52" i="7"/>
  <c r="CJ53" i="7"/>
  <c r="CZ53" i="7"/>
  <c r="CO54" i="7"/>
  <c r="DE54" i="7"/>
  <c r="CT55" i="7"/>
  <c r="CI56" i="7"/>
  <c r="CY56" i="7"/>
  <c r="CN57" i="7"/>
  <c r="DD57" i="7"/>
  <c r="CS58" i="7"/>
  <c r="CX59" i="7"/>
  <c r="CM60" i="7"/>
  <c r="DC60" i="7"/>
  <c r="CR61" i="7"/>
  <c r="CW62" i="7"/>
  <c r="CL63" i="7"/>
  <c r="DB63" i="7"/>
  <c r="CQ64" i="7"/>
  <c r="DG64" i="7"/>
  <c r="BA41" i="7"/>
  <c r="BQ41" i="7"/>
  <c r="BH42" i="7"/>
  <c r="AX43" i="7"/>
  <c r="BN43" i="7"/>
  <c r="BC44" i="7"/>
  <c r="BS44" i="7"/>
  <c r="BH45" i="7"/>
  <c r="BM46" i="7"/>
  <c r="BB47" i="7"/>
  <c r="BR47" i="7"/>
  <c r="BG48" i="7"/>
  <c r="BL49" i="7"/>
  <c r="BA50" i="7"/>
  <c r="BQ50" i="7"/>
  <c r="BF51" i="7"/>
  <c r="BV51" i="7"/>
  <c r="BK52" i="7"/>
  <c r="AZ53" i="7"/>
  <c r="BP53" i="7"/>
  <c r="BE54" i="7"/>
  <c r="BU54" i="7"/>
  <c r="BJ55" i="7"/>
  <c r="AY56" i="7"/>
  <c r="BO56" i="7"/>
  <c r="BD57" i="7"/>
  <c r="BT57" i="7"/>
  <c r="BI58" i="7"/>
  <c r="AX59" i="7"/>
  <c r="BN59" i="7"/>
  <c r="BC60" i="7"/>
  <c r="BS60" i="7"/>
  <c r="BH61" i="7"/>
  <c r="BM62" i="7"/>
  <c r="BB63" i="7"/>
  <c r="BR63" i="7"/>
  <c r="BG64" i="7"/>
  <c r="BL65" i="7"/>
  <c r="CX40" i="7"/>
  <c r="CM41" i="7"/>
  <c r="DC41" i="7"/>
  <c r="CS42" i="7"/>
  <c r="CI43" i="7"/>
  <c r="CY43" i="7"/>
  <c r="CN44" i="7"/>
  <c r="DD44" i="7"/>
  <c r="CS45" i="7"/>
  <c r="CX46" i="7"/>
  <c r="CM47" i="7"/>
  <c r="DC47" i="7"/>
  <c r="CR48" i="7"/>
  <c r="CW49" i="7"/>
  <c r="CL50" i="7"/>
  <c r="DB50" i="7"/>
  <c r="CQ51" i="7"/>
  <c r="DG51" i="7"/>
  <c r="CV52" i="7"/>
  <c r="CK53" i="7"/>
  <c r="DA53" i="7"/>
  <c r="CP54" i="7"/>
  <c r="DF54" i="7"/>
  <c r="CU55" i="7"/>
  <c r="CJ56" i="7"/>
  <c r="CZ56" i="7"/>
  <c r="CO57" i="7"/>
  <c r="DE57" i="7"/>
  <c r="CT58" i="7"/>
  <c r="CI59" i="7"/>
  <c r="CY59" i="7"/>
  <c r="CN60" i="7"/>
  <c r="DD60" i="7"/>
  <c r="CS61" i="7"/>
  <c r="CX62" i="7"/>
  <c r="CM63" i="7"/>
  <c r="DC63" i="7"/>
  <c r="BM49" i="7"/>
  <c r="BB50" i="7"/>
  <c r="BR50" i="7"/>
  <c r="BG51" i="7"/>
  <c r="BL52" i="7"/>
  <c r="BA53" i="7"/>
  <c r="BQ53" i="7"/>
  <c r="BF54" i="7"/>
  <c r="BV54" i="7"/>
  <c r="BK55" i="7"/>
  <c r="AZ56" i="7"/>
  <c r="BP56" i="7"/>
  <c r="BE57" i="7"/>
  <c r="BU57" i="7"/>
  <c r="BJ58" i="7"/>
  <c r="AY59" i="7"/>
  <c r="BO59" i="7"/>
  <c r="BD60" i="7"/>
  <c r="BT60" i="7"/>
  <c r="BI61" i="7"/>
  <c r="AX62" i="7"/>
  <c r="BN62" i="7"/>
  <c r="BC63" i="7"/>
  <c r="BS63" i="7"/>
  <c r="BH64" i="7"/>
  <c r="BM65" i="7"/>
  <c r="CI40" i="7"/>
  <c r="CY40" i="7"/>
  <c r="CN41" i="7"/>
  <c r="DD41" i="7"/>
  <c r="CT42" i="7"/>
  <c r="CJ43" i="7"/>
  <c r="CZ43" i="7"/>
  <c r="CO44" i="7"/>
  <c r="DE44" i="7"/>
  <c r="CT45" i="7"/>
  <c r="CI46" i="7"/>
  <c r="CY46" i="7"/>
  <c r="CN47" i="7"/>
  <c r="DD47" i="7"/>
  <c r="CS48" i="7"/>
  <c r="CX49" i="7"/>
  <c r="CM50" i="7"/>
  <c r="DC50" i="7"/>
  <c r="CR51" i="7"/>
  <c r="CW52" i="7"/>
  <c r="CL53" i="7"/>
  <c r="DB53" i="7"/>
  <c r="CQ54" i="7"/>
  <c r="DG54" i="7"/>
  <c r="CV55" i="7"/>
  <c r="CK56" i="7"/>
  <c r="DA56" i="7"/>
  <c r="CP57" i="7"/>
  <c r="DF57" i="7"/>
  <c r="CU58" i="7"/>
  <c r="CJ59" i="7"/>
  <c r="CZ59" i="7"/>
  <c r="CO60" i="7"/>
  <c r="DE60" i="7"/>
  <c r="CT61" i="7"/>
  <c r="CI62" i="7"/>
  <c r="CY62" i="7"/>
  <c r="CN63" i="7"/>
  <c r="BO46" i="7"/>
  <c r="BD47" i="7"/>
  <c r="BT47" i="7"/>
  <c r="BI48" i="7"/>
  <c r="AX49" i="7"/>
  <c r="BN49" i="7"/>
  <c r="BC50" i="7"/>
  <c r="BS50" i="7"/>
  <c r="BH51" i="7"/>
  <c r="BM52" i="7"/>
  <c r="BB53" i="7"/>
  <c r="BR53" i="7"/>
  <c r="BG54" i="7"/>
  <c r="BL55" i="7"/>
  <c r="BA56" i="7"/>
  <c r="BQ56" i="7"/>
  <c r="BF57" i="7"/>
  <c r="BV57" i="7"/>
  <c r="AZ59" i="7"/>
  <c r="BP59" i="7"/>
  <c r="BE60" i="7"/>
  <c r="BU60" i="7"/>
  <c r="BJ61" i="7"/>
  <c r="AY62" i="7"/>
  <c r="BO62" i="7"/>
  <c r="BD63" i="7"/>
  <c r="BT63" i="7"/>
  <c r="BI64" i="7"/>
  <c r="AX65" i="7"/>
  <c r="BN65" i="7"/>
  <c r="CJ40" i="7"/>
  <c r="CZ40" i="7"/>
  <c r="CO41" i="7"/>
  <c r="DE41" i="7"/>
  <c r="CU42" i="7"/>
  <c r="CK43" i="7"/>
  <c r="DA43" i="7"/>
  <c r="CP44" i="7"/>
  <c r="DF44" i="7"/>
  <c r="CU45" i="7"/>
  <c r="CJ46" i="7"/>
  <c r="CZ46" i="7"/>
  <c r="CO47" i="7"/>
  <c r="DE47" i="7"/>
  <c r="CT48" i="7"/>
  <c r="CI49" i="7"/>
  <c r="CY49" i="7"/>
  <c r="CN50" i="7"/>
  <c r="DD50" i="7"/>
  <c r="CS51" i="7"/>
  <c r="CX52" i="7"/>
  <c r="CM53" i="7"/>
  <c r="DC53" i="7"/>
  <c r="CR54" i="7"/>
  <c r="CW55" i="7"/>
  <c r="CL56" i="7"/>
  <c r="DB56" i="7"/>
  <c r="CQ57" i="7"/>
  <c r="DG57" i="7"/>
  <c r="CV58" i="7"/>
  <c r="CK59" i="7"/>
  <c r="DA59" i="7"/>
  <c r="CP60" i="7"/>
  <c r="DF60" i="7"/>
  <c r="CU61" i="7"/>
  <c r="CJ62" i="7"/>
  <c r="CM64" i="7"/>
  <c r="DC64" i="7"/>
  <c r="CO64" i="7"/>
  <c r="DE64" i="7"/>
  <c r="CQ61" i="7"/>
  <c r="DG61" i="7"/>
  <c r="CV62" i="7"/>
  <c r="CK63" i="7"/>
  <c r="DA63" i="7"/>
  <c r="CP64" i="7"/>
  <c r="DF64" i="7"/>
  <c r="CR64" i="7"/>
  <c r="DD63" i="7"/>
  <c r="CS64" i="7"/>
  <c r="CZ62" i="7"/>
  <c r="CO63" i="7"/>
  <c r="DE63" i="7"/>
  <c r="CT64" i="7"/>
  <c r="DF63" i="7"/>
  <c r="CU64" i="7"/>
  <c r="CW64" i="7"/>
  <c r="CT60" i="7"/>
  <c r="CI61" i="7"/>
  <c r="CY61" i="7"/>
  <c r="CN62" i="7"/>
  <c r="DD62" i="7"/>
  <c r="CS63" i="7"/>
  <c r="CX64" i="7"/>
  <c r="CT63" i="7"/>
  <c r="CZ64" i="7"/>
  <c r="CL64" i="7"/>
  <c r="DB64" i="7"/>
  <c r="E18" i="15" a="1"/>
  <c r="E18" i="15" s="1"/>
  <c r="F14" i="15" a="1"/>
  <c r="F14" i="15" s="1"/>
  <c r="J4" i="15"/>
  <c r="E17" i="15" a="1"/>
  <c r="E17" i="15" s="1"/>
  <c r="J17" i="15" s="1"/>
  <c r="J15" i="15"/>
  <c r="F11" i="15" a="1"/>
  <c r="F11" i="15" s="1"/>
  <c r="J11" i="15" s="1"/>
  <c r="E10" i="15" a="1"/>
  <c r="E10" i="15" s="1"/>
  <c r="F6" i="15" a="1"/>
  <c r="F6" i="15" s="1"/>
  <c r="E5" i="15" a="1"/>
  <c r="E5" i="15" s="1"/>
  <c r="F20" i="15" a="1"/>
  <c r="F20" i="15" s="1"/>
  <c r="J20" i="15" s="1"/>
  <c r="J14" i="15"/>
  <c r="J10" i="15"/>
  <c r="J6" i="15"/>
  <c r="J5" i="15"/>
  <c r="J18" i="15"/>
  <c r="E16" i="15" a="1"/>
  <c r="E16" i="15" s="1"/>
  <c r="J16" i="15" s="1"/>
  <c r="E8" i="15" a="1"/>
  <c r="E8" i="15" s="1"/>
  <c r="J8" i="15" s="1"/>
  <c r="F7" i="15" a="1"/>
  <c r="F7" i="15" s="1"/>
  <c r="J7" i="15" s="1"/>
  <c r="E3" i="15" a="1"/>
  <c r="E3" i="15" s="1"/>
  <c r="J3" i="15" s="1"/>
  <c r="F13" i="15" a="1"/>
  <c r="F13" i="15" s="1"/>
  <c r="J13" i="15" s="1"/>
  <c r="F12" i="15" a="1"/>
  <c r="F12" i="15" s="1"/>
  <c r="J12" i="15" s="1"/>
  <c r="F19" i="15" a="1"/>
  <c r="F19" i="15" s="1"/>
  <c r="J19" i="15" s="1"/>
  <c r="F9" i="15" a="1"/>
  <c r="F9" i="15" s="1"/>
  <c r="J9" i="15" s="1"/>
  <c r="AT85" i="16"/>
  <c r="AT101" i="16"/>
  <c r="AT86" i="16"/>
  <c r="AT102" i="16"/>
  <c r="AT87" i="16"/>
  <c r="AT103" i="16"/>
  <c r="AT88" i="16"/>
  <c r="AT104" i="16"/>
  <c r="AT89" i="16"/>
  <c r="AT105" i="16"/>
  <c r="AT74" i="16"/>
  <c r="AT90" i="16"/>
  <c r="AT75" i="16"/>
  <c r="AT91" i="16"/>
  <c r="AT76" i="16"/>
  <c r="AT92" i="16"/>
  <c r="AT77" i="16"/>
  <c r="AT93" i="16"/>
  <c r="AT78" i="16"/>
  <c r="AT94" i="16"/>
  <c r="AT79" i="16"/>
  <c r="AT95" i="16"/>
  <c r="AT80" i="16"/>
  <c r="AT96" i="16"/>
  <c r="AT81" i="16"/>
  <c r="AT97" i="16"/>
  <c r="AT82" i="16"/>
  <c r="AT98" i="16"/>
  <c r="AT83" i="16"/>
  <c r="AT99" i="16"/>
  <c r="AT84" i="16"/>
  <c r="EL22" i="16"/>
  <c r="EL6" i="16"/>
  <c r="EL21" i="16"/>
  <c r="EL5" i="16"/>
  <c r="EL20" i="16"/>
  <c r="EL4" i="16"/>
  <c r="EL19" i="16"/>
  <c r="EL3" i="16"/>
  <c r="EL18" i="16"/>
  <c r="EL2" i="16"/>
  <c r="EL33" i="16"/>
  <c r="EL17" i="16"/>
  <c r="EL32" i="16"/>
  <c r="EL16" i="16"/>
  <c r="EL31" i="16"/>
  <c r="EL15" i="16"/>
  <c r="EL30" i="16"/>
  <c r="EL14" i="16"/>
  <c r="EL29" i="16"/>
  <c r="EL13" i="16"/>
  <c r="EL28" i="16"/>
  <c r="EL12" i="16"/>
  <c r="EL27" i="16"/>
  <c r="EL11" i="16"/>
  <c r="EL26" i="16"/>
  <c r="EL10" i="16"/>
  <c r="EL25" i="16"/>
  <c r="EL9" i="16"/>
  <c r="EL24" i="16"/>
  <c r="EL8" i="16"/>
  <c r="EL23" i="16"/>
  <c r="EL7" i="16"/>
  <c r="FB7" i="16"/>
  <c r="EW38" i="1" a="1"/>
  <c r="EW38" i="1" s="1"/>
  <c r="EW39" i="1" a="1"/>
  <c r="EW39" i="1" s="1"/>
  <c r="R72" i="7"/>
  <c r="AH72" i="7"/>
  <c r="AF72" i="7"/>
  <c r="P72" i="7"/>
  <c r="AV72" i="7"/>
  <c r="CB72" i="7"/>
  <c r="AB72" i="7"/>
  <c r="AR72" i="7"/>
  <c r="B120" i="7" s="1"/>
  <c r="BX72" i="7"/>
  <c r="L72" i="7"/>
  <c r="O72" i="7"/>
  <c r="D72" i="7"/>
  <c r="T72" i="7"/>
  <c r="DT72" i="7"/>
  <c r="B200" i="7" s="1"/>
  <c r="AE72" i="7"/>
  <c r="AU72" i="7"/>
  <c r="CA72" i="7"/>
  <c r="AJ72" i="7"/>
  <c r="C72" i="7"/>
  <c r="S72" i="7"/>
  <c r="AI72" i="7"/>
  <c r="CE72" i="7"/>
  <c r="DK72" i="7"/>
  <c r="CF72" i="7"/>
  <c r="DL72" i="7"/>
  <c r="B192" i="7" s="1"/>
  <c r="I72" i="7"/>
  <c r="DQ72" i="7"/>
  <c r="B197" i="7" s="1"/>
  <c r="Y72" i="7"/>
  <c r="J72" i="7"/>
  <c r="Z72" i="7"/>
  <c r="AO72" i="7"/>
  <c r="K72" i="7"/>
  <c r="AA72" i="7"/>
  <c r="AQ72" i="7"/>
  <c r="DS72" i="7"/>
  <c r="E72" i="7"/>
  <c r="B81" i="7" s="1"/>
  <c r="W72" i="7"/>
  <c r="H72" i="7"/>
  <c r="X72" i="7"/>
  <c r="AN72" i="7"/>
  <c r="DP72" i="7"/>
  <c r="B196" i="7" s="1"/>
  <c r="AP72" i="7"/>
  <c r="DR72" i="7"/>
  <c r="AS72" i="7"/>
  <c r="B121" i="7" s="1"/>
  <c r="BY72" i="7"/>
  <c r="DU72" i="7"/>
  <c r="B201" i="7" s="1"/>
  <c r="M72" i="7"/>
  <c r="B89" i="7" s="1"/>
  <c r="AD72" i="7"/>
  <c r="BZ72" i="7"/>
  <c r="AC72" i="7"/>
  <c r="N72" i="7"/>
  <c r="AT72" i="7"/>
  <c r="Q72" i="7"/>
  <c r="AG72" i="7"/>
  <c r="CC72" i="7"/>
  <c r="DI72" i="7"/>
  <c r="B189" i="7" s="1"/>
  <c r="CD72" i="7"/>
  <c r="DJ72" i="7"/>
  <c r="AK72" i="7"/>
  <c r="CG72" i="7"/>
  <c r="DM72" i="7"/>
  <c r="B193" i="7" s="1"/>
  <c r="U72" i="7"/>
  <c r="F72" i="7"/>
  <c r="V72" i="7"/>
  <c r="AL72" i="7"/>
  <c r="DN72" i="7"/>
  <c r="G72" i="7"/>
  <c r="AM72" i="7"/>
  <c r="DO72" i="7"/>
  <c r="B72" i="7"/>
  <c r="I2" i="15" l="1"/>
  <c r="B76" i="7" s="1"/>
  <c r="AW75" i="16"/>
  <c r="AW74" i="16"/>
  <c r="FC16" i="16"/>
  <c r="FC14" i="16"/>
  <c r="FC15" i="16"/>
  <c r="CH72" i="7"/>
  <c r="B162" i="7" s="1"/>
  <c r="AW72" i="7"/>
  <c r="B125" i="7" s="1"/>
  <c r="BW72" i="7"/>
  <c r="B151" i="7" s="1"/>
  <c r="DH72" i="7"/>
  <c r="B188" i="7" s="1"/>
  <c r="BN72" i="7"/>
  <c r="B142" i="7" s="1"/>
  <c r="BB72" i="7"/>
  <c r="B130" i="7" s="1"/>
  <c r="AX72" i="7"/>
  <c r="B126" i="7" s="1"/>
  <c r="BU72" i="7"/>
  <c r="B149" i="7" s="1"/>
  <c r="BD72" i="7"/>
  <c r="B132" i="7" s="1"/>
  <c r="BE72" i="7"/>
  <c r="B133" i="7" s="1"/>
  <c r="BP72" i="7"/>
  <c r="B144" i="7" s="1"/>
  <c r="BT72" i="7"/>
  <c r="B148" i="7" s="1"/>
  <c r="CW72" i="7"/>
  <c r="B177" i="7" s="1"/>
  <c r="BI72" i="7"/>
  <c r="B137" i="7" s="1"/>
  <c r="AZ72" i="7"/>
  <c r="B128" i="7" s="1"/>
  <c r="BL72" i="7"/>
  <c r="B140" i="7" s="1"/>
  <c r="BK72" i="7"/>
  <c r="B139" i="7" s="1"/>
  <c r="BS72" i="7"/>
  <c r="B147" i="7" s="1"/>
  <c r="BQ72" i="7"/>
  <c r="B145" i="7" s="1"/>
  <c r="BJ72" i="7"/>
  <c r="B138" i="7" s="1"/>
  <c r="BH72" i="7"/>
  <c r="B136" i="7" s="1"/>
  <c r="BA72" i="7"/>
  <c r="B129" i="7" s="1"/>
  <c r="BG72" i="7"/>
  <c r="B135" i="7" s="1"/>
  <c r="BV72" i="7"/>
  <c r="B150" i="7" s="1"/>
  <c r="CI72" i="7"/>
  <c r="B163" i="7" s="1"/>
  <c r="BR72" i="7"/>
  <c r="B146" i="7" s="1"/>
  <c r="CY72" i="7"/>
  <c r="B179" i="7" s="1"/>
  <c r="BC72" i="7"/>
  <c r="B131" i="7" s="1"/>
  <c r="DB72" i="7"/>
  <c r="B182" i="7" s="1"/>
  <c r="CS72" i="7"/>
  <c r="B173" i="7" s="1"/>
  <c r="CR72" i="7"/>
  <c r="B172" i="7" s="1"/>
  <c r="CL72" i="7"/>
  <c r="B166" i="7" s="1"/>
  <c r="CJ72" i="7"/>
  <c r="B164" i="7" s="1"/>
  <c r="DC72" i="7"/>
  <c r="B183" i="7" s="1"/>
  <c r="CX72" i="7"/>
  <c r="B178" i="7" s="1"/>
  <c r="DF72" i="7"/>
  <c r="B186" i="7" s="1"/>
  <c r="BO72" i="7"/>
  <c r="B143" i="7" s="1"/>
  <c r="AY72" i="7"/>
  <c r="B127" i="7" s="1"/>
  <c r="BM72" i="7"/>
  <c r="B141" i="7" s="1"/>
  <c r="DE72" i="7"/>
  <c r="B185" i="7" s="1"/>
  <c r="BF72" i="7"/>
  <c r="B134" i="7" s="1"/>
  <c r="CO72" i="7"/>
  <c r="B169" i="7" s="1"/>
  <c r="DA72" i="7"/>
  <c r="B181" i="7" s="1"/>
  <c r="CQ72" i="7"/>
  <c r="B171" i="7" s="1"/>
  <c r="DD72" i="7"/>
  <c r="B184" i="7" s="1"/>
  <c r="CT72" i="7"/>
  <c r="B174" i="7" s="1"/>
  <c r="CM72" i="7"/>
  <c r="B167" i="7" s="1"/>
  <c r="CV72" i="7"/>
  <c r="B176" i="7" s="1"/>
  <c r="CZ72" i="7"/>
  <c r="B180" i="7" s="1"/>
  <c r="CK72" i="7"/>
  <c r="B165" i="7" s="1"/>
  <c r="DG72" i="7"/>
  <c r="B187" i="7" s="1"/>
  <c r="CP72" i="7"/>
  <c r="B170" i="7" s="1"/>
  <c r="CN72" i="7"/>
  <c r="B168" i="7" s="1"/>
  <c r="CU72" i="7"/>
  <c r="B175" i="7" s="1"/>
  <c r="B191" i="7"/>
  <c r="B198" i="7"/>
  <c r="B194" i="7"/>
  <c r="B80" i="7"/>
  <c r="B199" i="7"/>
  <c r="B123" i="7"/>
  <c r="B79" i="7"/>
  <c r="B195" i="7"/>
  <c r="B119" i="7"/>
  <c r="B84" i="7"/>
  <c r="B82" i="7"/>
  <c r="B85" i="7"/>
  <c r="B117" i="7"/>
  <c r="B98" i="7"/>
  <c r="B114" i="7"/>
  <c r="B90" i="7"/>
  <c r="B106" i="7"/>
  <c r="B110" i="7"/>
  <c r="B190" i="7"/>
  <c r="B102" i="7"/>
  <c r="B118" i="7"/>
  <c r="B122" i="7"/>
  <c r="B161" i="7"/>
  <c r="B153" i="7"/>
  <c r="B157" i="7"/>
  <c r="B152" i="7"/>
  <c r="B156" i="7"/>
  <c r="B158" i="7"/>
  <c r="B154" i="7"/>
  <c r="B160" i="7"/>
  <c r="B155" i="7"/>
  <c r="B159" i="7"/>
  <c r="B78" i="7"/>
  <c r="B94" i="7"/>
  <c r="B88" i="7"/>
  <c r="B86" i="7"/>
  <c r="B93" i="7"/>
  <c r="B97" i="7"/>
  <c r="B116" i="7"/>
  <c r="B83" i="7"/>
  <c r="B96" i="7"/>
  <c r="B100" i="7"/>
  <c r="B105" i="7"/>
  <c r="B92" i="7"/>
  <c r="B104" i="7"/>
  <c r="B108" i="7"/>
  <c r="B112" i="7"/>
  <c r="B109" i="7"/>
  <c r="B101" i="7"/>
  <c r="B115" i="7"/>
  <c r="B113" i="7"/>
  <c r="B91" i="7"/>
  <c r="B107" i="7"/>
  <c r="B95" i="7"/>
  <c r="B111" i="7"/>
  <c r="B99" i="7"/>
  <c r="B87" i="7"/>
  <c r="B103" i="7"/>
  <c r="B12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<sst xmlns="http://schemas.openxmlformats.org/spreadsheetml/2006/main" count="20123" uniqueCount="540">
  <si>
    <t>mountains</t>
  </si>
  <si>
    <t>hills</t>
  </si>
  <si>
    <t>flatlands</t>
  </si>
  <si>
    <t>water</t>
  </si>
  <si>
    <t>x</t>
  </si>
  <si>
    <t>x=</t>
  </si>
  <si>
    <t>y=</t>
  </si>
  <si>
    <t>coast</t>
  </si>
  <si>
    <t>desert</t>
  </si>
  <si>
    <t>grass</t>
  </si>
  <si>
    <t>ocean</t>
  </si>
  <si>
    <t>plains</t>
  </si>
  <si>
    <t>snow</t>
  </si>
  <si>
    <t>tundra</t>
  </si>
  <si>
    <t>TERRAIN_OCEAN</t>
  </si>
  <si>
    <t>TERRAIN_COAST</t>
  </si>
  <si>
    <t>TERRAIN_SNOW</t>
  </si>
  <si>
    <t>TERRAIN_GRASS</t>
  </si>
  <si>
    <t>TERRAIN_PLAINS</t>
  </si>
  <si>
    <t>TERRAIN_DESERT</t>
  </si>
  <si>
    <t>type 1</t>
  </si>
  <si>
    <t>type 2</t>
  </si>
  <si>
    <t>type 3</t>
  </si>
  <si>
    <t>type 4</t>
  </si>
  <si>
    <t>FEATURE_FOREST</t>
  </si>
  <si>
    <t>forest</t>
  </si>
  <si>
    <t>oasis</t>
  </si>
  <si>
    <t>FEATURE_OASIS</t>
  </si>
  <si>
    <t>y down, x across</t>
  </si>
  <si>
    <t xml:space="preserve">	FeatureType=f_type, FeatureVariety=f_var
EndPlot</t>
  </si>
  <si>
    <t>y</t>
  </si>
  <si>
    <t>Hatshepsut</t>
  </si>
  <si>
    <t>Asoka</t>
  </si>
  <si>
    <t>Qin Shi Huang</t>
  </si>
  <si>
    <t>Alexander</t>
  </si>
  <si>
    <t>Julius Caesar</t>
  </si>
  <si>
    <t>Cyrus</t>
  </si>
  <si>
    <t>Tokugawa</t>
  </si>
  <si>
    <t>Frederick</t>
  </si>
  <si>
    <t>Genghis Khan</t>
  </si>
  <si>
    <t>Louis XIV</t>
  </si>
  <si>
    <t>Saladin</t>
  </si>
  <si>
    <t>Isabella</t>
  </si>
  <si>
    <t>Elizabeth</t>
  </si>
  <si>
    <t>Catherine</t>
  </si>
  <si>
    <t>Mansa Musa</t>
  </si>
  <si>
    <t>Huayna Capac</t>
  </si>
  <si>
    <t>Montezuma</t>
  </si>
  <si>
    <t>rs</t>
  </si>
  <si>
    <t>river</t>
  </si>
  <si>
    <t>river1</t>
  </si>
  <si>
    <t>river2</t>
  </si>
  <si>
    <t>river3</t>
  </si>
  <si>
    <t>river0</t>
  </si>
  <si>
    <t>rent</t>
  </si>
  <si>
    <t xml:space="preserve">BeginPlot
	x=x_coord,y=y_coord
	TerrainType=t_type
	PlotType=p_type
</t>
  </si>
  <si>
    <t xml:space="preserve">	RiverNSDirection=&lt;direc&gt;
	isWOfRiver
</t>
  </si>
  <si>
    <t xml:space="preserve">	RiverWEDirection=&lt;direc&gt;
	isNOfRiver
</t>
  </si>
  <si>
    <t xml:space="preserve">BeginPlot
	x=26,y=35
	TerrainType=TERRAIN_GRASS
	PlotType=2
	RiverNSDirection=2
	isWOfRiver
	FeatureType=FEATURE_FOREST, FeatureVariety=0
EndPlot
</t>
  </si>
  <si>
    <t xml:space="preserve">
### Sign Info ###</t>
  </si>
  <si>
    <t>$CF$26</t>
  </si>
  <si>
    <t>$CG$26</t>
  </si>
  <si>
    <t>$CD$27</t>
  </si>
  <si>
    <t>$CE$27</t>
  </si>
  <si>
    <t>$CF$27</t>
  </si>
  <si>
    <t>$BS$28</t>
  </si>
  <si>
    <t>$CB$28</t>
  </si>
  <si>
    <t>$CC$28</t>
  </si>
  <si>
    <t>$CD$28</t>
  </si>
  <si>
    <t>$BS$29</t>
  </si>
  <si>
    <t>$BT$29</t>
  </si>
  <si>
    <t>$BZ$29</t>
  </si>
  <si>
    <t>$CA$29</t>
  </si>
  <si>
    <t>$CB$29</t>
  </si>
  <si>
    <t>$BT$30</t>
  </si>
  <si>
    <t>$BU$30</t>
  </si>
  <si>
    <t>$BX$30</t>
  </si>
  <si>
    <t>$BY$30</t>
  </si>
  <si>
    <t>$BZ$30</t>
  </si>
  <si>
    <t>$BU$31</t>
  </si>
  <si>
    <t>$BV$31</t>
  </si>
  <si>
    <t>$BX$31</t>
  </si>
  <si>
    <t>$BV$32</t>
  </si>
  <si>
    <t>$BW$32</t>
  </si>
  <si>
    <t>$BX$32</t>
  </si>
  <si>
    <t>$BW$33</t>
  </si>
  <si>
    <t>$BX$33</t>
  </si>
  <si>
    <t>$BV$34</t>
  </si>
  <si>
    <t>$BW$34</t>
  </si>
  <si>
    <t>$BX$34</t>
  </si>
  <si>
    <t>$BY$34</t>
  </si>
  <si>
    <t>$BV$35</t>
  </si>
  <si>
    <t>$BY$35</t>
  </si>
  <si>
    <t>$BZ$35</t>
  </si>
  <si>
    <t>$BU$36</t>
  </si>
  <si>
    <t>$BV$36</t>
  </si>
  <si>
    <t>$BZ$36</t>
  </si>
  <si>
    <t>$CA$36</t>
  </si>
  <si>
    <t>$CB$36</t>
  </si>
  <si>
    <t>$BU$37</t>
  </si>
  <si>
    <t>$CB$37</t>
  </si>
  <si>
    <t>$CC$37</t>
  </si>
  <si>
    <t>$BT$38</t>
  </si>
  <si>
    <t>$BU$38</t>
  </si>
  <si>
    <t>$CC$38</t>
  </si>
  <si>
    <t>$CD$38</t>
  </si>
  <si>
    <t>$BT$39</t>
  </si>
  <si>
    <t>$CD$39</t>
  </si>
  <si>
    <t>$CE$39</t>
  </si>
  <si>
    <t>$BT$40</t>
  </si>
  <si>
    <t>$CE$40</t>
  </si>
  <si>
    <t>$CF$40</t>
  </si>
  <si>
    <t>$CG$40</t>
  </si>
  <si>
    <t>$CF$41</t>
  </si>
  <si>
    <t>$CG$41</t>
  </si>
  <si>
    <t>BeginTeam
	TeamID=0
	Tech=TECH_THE_WHEEL
	Tech=TECH_AGRICULTURE
	EspionageEverAmount=4
	ContactWithTeam=0
	RevealMap=0
EndTeam
BeginTeam
	TeamID=1
	Tech=TECH_MYSTICISM
	Tech=TECH_MINING
	EspionageTeam=10, EspionageAmount=4
	EspionageEverAmount=8
	ContactWithTeam=1
	ContactWithTeam=10
	RevealMap=0
EndTeam
BeginTeam
	TeamID=2
	Tech=TECH_AGRICULTURE
	Tech=TECH_MINING
	EspionageTeam=5, EspionageAmount=5
	EspionageEverAmount=9
	ContactWithTeam=2
	ContactWithTeam=5
	RevealMap=0
EndTeam
BeginTeam
	TeamID=3
	Tech=TECH_FISHING
	Tech=TECH_HUNTING
	EspionageTeam=5, EspionageAmount=5
	EspionageEverAmount=9
	ContactWithTeam=3
	ContactWithTeam=5
	RevealMap=0
EndTeam
BeginTeam
	TeamID=4
	Tech=TECH_FISHING
	Tech=TECH_MINING
	ContactWithTeam=4
	RevealMap=0
EndTeam
BeginTeam
	TeamID=5
	Tech=TECH_AGRICULTURE
	Tech=TECH_HUNTING
	ContactWithTeam=2
	ContactWithTeam=3
	ContactWithTeam=5
	ContactWithTeam=7
	ContactWithTeam=8
	ContactWithTeam=14
	RevealMap=0
EndTeam
BeginTeam
	TeamID=6
	Tech=TECH_FISHING
	Tech=TECH_THE_WHEEL
	ContactWithTeam=6
	RevealMap=0
EndTeam
BeginTeam
	TeamID=7
	Tech=TECH_HUNTING
	Tech=TECH_MINING
	ContactWithTeam=5
	ContactWithTeam=7
	RevealMap=0
EndTeam
BeginTeam
	TeamID=8
	Tech=TECH_THE_WHEEL
	Tech=TECH_HUNTING
	ContactWithTeam=5
	ContactWithTeam=8
	RevealMap=0
EndTeam
BeginTeam
	TeamID=9
	Tech=TECH_THE_WHEEL
	Tech=TECH_AGRICULTURE
	ContactWithTeam=9
	RevealMap=0
EndTeam
BeginTeam
	TeamID=10
	Tech=TECH_MYSTICISM
	Tech=TECH_THE_WHEEL
	ContactWithTeam=1
	ContactWithTeam=10
	RevealMap=0
EndTeam
BeginTeam
	TeamID=11
	Tech=TECH_MYSTICISM
	Tech=TECH_FISHING
	ContactWithTeam=11
	RevealMap=0
EndTeam
BeginTeam
	TeamID=12
	Tech=TECH_FISHING
	Tech=TECH_MINING
	ContactWithTeam=12
	RevealMap=0
EndTeam
BeginTeam
	TeamID=13
	Tech=TECH_HUNTING
	Tech=TECH_MINING
	ContactWithTeam=13
	RevealMap=0
EndTeam
BeginTeam
	TeamID=14
	Tech=TECH_THE_WHEEL
	Tech=TECH_MINING
	ContactWithTeam=5
	ContactWithTeam=14
	RevealMap=0
EndTeam
BeginTeam
	TeamID=15
	Tech=TECH_MYSTICISM
	Tech=TECH_AGRICULTURE
	ContactWithTeam=15
	RevealMap=0
EndTeam
BeginTeam
	TeamID=16
	Tech=TECH_MYSTICISM
	Tech=TECH_HUNTING
	ContactWithTeam=16
	RevealMap=0
EndTeam
BeginTeam
	TeamID=17
	Tech=TECH_FISHING
	Tech=TECH_AGRICULTURE
	ContactWithTeam=17
	RevealMap=0
EndTeam
BeginPlayer
	Team=0
	LeaderType=LEADER_HATSHEPSUT
	LeaderName=Hatshepsut
	CivDesc=Egyptian Empire
	CivShortDesc=TXT_KEY_CIV_EGYPT_SHORT_DESC
	CivAdjective=TXT_KEY_CIV_EGYPT_ADJECTIVE
	FlagDecal=Art/Interface/TeamColor/FlagDECAL_EyeOfRa.dds
	WhiteFlag=0
	CivType=CIVILIZATION_EGYPT
	Color=PLAYERCOLOR_YELLOW
	ArtStyle=ARTSTYLE_MIDDLE_EAST
	PlayableCiv=1
	MinorNationStatus=0
	StartingGold=100
	StartingX=69, StartingY=23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
	LeaderType=LEADER_ASOKA
	LeaderName=Asoka
	CivDesc=Indian Empire
	CivShortDesc=TXT_KEY_CIV_INDIA_SHORT_DESC
	CivAdjective=TXT_KEY_CIV_INDIA_ADJECTIVE
	FlagDecal=Art/Interface/TeamColor/FlagDECAL_WheelOfLaw.dds
	WhiteFlag=0
	CivType=CIVILIZATION_INDIA
	Color=PLAYERCOLOR_PURPLE
	ArtStyle=ARTSTYLE_ASIAN
	PlayableCiv=1
	MinorNationStatus=0
	StartingGold=100
	StartingX=90, StartingY=40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Team=2
	LeaderType=LEADER_QIN_SHI_HUANG
	LeaderName=Qin Shi Huang
	CivDesc=Chinese Empire
	CivShortDesc=TXT_KEY_CIV_CHINA_SHORT_DESC
	CivAdjective=TXT_KEY_CIV_CHINA_ADJECTIVE
	FlagDecal=Art/Interface/TeamColor/FlagDECAL_Dragon.dds
	WhiteFlag=0
	CivType=CIVILIZATION_CHINA
	Color=PLAYERCOLOR_DARK_PINK
	ArtStyle=ARTSTYLE_ASIAN
	PlayableCiv=1
	MinorNationStatus=0
	StartingGold=100
	StartingX=102, StartingY=42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Team=3
	LeaderType=LEADER_ALEXANDER
	LeaderName=Alexander
	CivDesc=Greek Empire
	CivShortDesc=TXT_KEY_CIV_GREECE_SHORT_DESC
	CivAdjective=TXT_KEY_CIV_GREECE_ADJECTIVE
	FlagDecal=Art/Interface/TeamColor/FlagDECAL_Helmet.dds
	WhiteFlag=0
	CivType=CIVILIZATION_GREECE
	Color=PLAYERCOLOR_LIGHT_BLUE
	ArtStyle=ARTSTYLE_GRECO_ROMAN
	PlayableCiv=1
	MinorNationStatus=0
	StartingGold=100
	StartingX=67, StartingY=6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Team=4
	LeaderType=LEADER_JULIUS_CAESAR
	LeaderName=Julius Caesar
	CivDesc=Roman Empire
	CivShortDesc=TXT_KEY_CIV_ROME_SHORT_DESC
	CivAdjective=TXT_KEY_CIV_ROME_ADJECTIVE
	FlagDecal=Art/Interface/TeamColor/FlagDECAL_Laurels.dds
	WhiteFlag=0
	CivType=CIVILIZATION_ROME
	Color=PLAYERCOLOR_DARK_PURPLE
	ArtStyle=ARTSTYLE_GRECO_ROMAN
	PlayableCiv=1
	MinorNationStatus=0
	StartingGold=100
	StartingX=22, StartingY=17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Team=5
	LeaderType=LEADER_CYRUS
	LeaderName=Cyrus
	CivDesc=Persian Empire
	CivShortDesc=TXT_KEY_CIV_PERSIA_SHORT_DESC
	CivAdjective=TXT_KEY_CIV_PERSIA_ADJECTIVE
	FlagDecal=Art/Interface/TeamColor/FlagDECAL_Scimitar.dds
	WhiteFlag=0
	CivType=CIVILIZATION_PERSIA
	Color=PLAYERCOLOR_CYAN
	ArtStyle=ARTSTYLE_MIDDLE_EAST
	PlayableCiv=1
	MinorNationStatus=0
	StartingGold=100
	StartingX=98, StartingY=15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Team=6
	LeaderType=LEADER_TOKUGAWA
	LeaderName=Tokugawa
	CivDesc=Japanese Empire
	CivShortDesc=TXT_KEY_CIV_JAPAN_SHORT_DESC
	CivAdjective=TXT_KEY_CIV_JAPAN_ADJECTIVE
	FlagDecal=Art/Interface/TeamColor/FlagDECAL_Dot.dds
	WhiteFlag=0
	CivType=CIVILIZATION_JAPAN
	Color=PLAYERCOLOR_RED
	ArtStyle=ARTSTYLE_ASIAN
	PlayableCiv=1
	MinorNationStatus=0
	StartingGold=100
	StartingX=105, StartingY=60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Team=7
	LeaderType=LEADER_FREDERICK
	LeaderName=Frederick
	CivDesc=German Empire
	CivShortDesc=TXT_KEY_CIV_GERMANY_SHORT_DESC
	CivAdjective=TXT_KEY_CIV_GERMANY_ADJECTIVE
	FlagDecal=Art/Interface/TeamColor/FlagDECAL_MalteseCross.dds
	WhiteFlag=0
	CivType=CIVILIZATION_GERMANY
	Color=PLAYERCOLOR_GRAY
	ArtStyle=ARTSTYLE_EUROPEAN
	PlayableCiv=1
	MinorNationStatus=0
	StartingGold=100
	StartingX=66, StartingY=58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Team=8
	LeaderType=LEADER_GENGHIS_KHAN
	LeaderName=Genghis Khan
	CivDesc=Mongolian Empire
	CivShortDesc=TXT_KEY_CIV_MONGOL_SHORT_DESC
	CivAdjective=TXT_KEY_CIV_MONGOL_ADJECTIVE
	FlagDecal=Art/Interface/TeamColor/FlagDECAL_Horse.dds
	WhiteFlag=0
	CivType=CIVILIZATION_MONGOL
	Color=PLAYERCOLOR_BROWN
	ArtStyle=ARTSTYLE_ASIAN
	PlayableCiv=1
	MinorNationStatus=0
	StartingGold=100
	StartingX=99, StartingY=51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Team=9
	LeaderType=LEADER_LOUIS_XIV
	LeaderName=Louis XIV
	CivDesc=French Empire
	CivShortDesc=TXT_KEY_CIV_FRANCE_SHORT_DESC
	CivAdjective=TXT_KEY_CIV_FRANCE_ADJECTIVE
	FlagDecal=Art/Interface/TeamColor/FlagDECAL_FleurDeLis.dds
	WhiteFlag=0
	CivType=CIVILIZATION_FRANCE
	Color=PLAYERCOLOR_DARK_BLUE
	ArtStyle=ARTSTYLE_EUROPEAN
	PlayableCiv=1
	MinorNationStatus=0
	StartingGold=100
	StartingX=58, StartingY=51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Team=10
	LeaderType=LEADER_SALADIN
	LeaderName=Saladin
	CivDesc=Arabian Empire
	CivShortDesc=TXT_KEY_CIV_ARABIA_SHORT_DESC
	CivAdjective=TXT_KEY_CIV_ARABIA_ADJECTIVE
	FlagDecal=Art/Interface/TeamColor/FlagDECAL_Arabic.dds
	WhiteFlag=0
	CivType=CIVILIZATION_ARABIA
	Color=PLAYERCOLOR_LIGHT_GREEN
	ArtStyle=ARTSTYLE_MIDDLE_EAST
	PlayableCiv=1
	MinorNationStatus=0
	StartingGold=100
	StartingX=50, StartingY=13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Team=11
	LeaderType=LEADER_ISABELLA
	LeaderName=Isabella
	CivDesc=Spanish Empire
	CivShortDesc=TXT_KEY_CIV_SPAIN_SHORT_DESC
	CivAdjective=TXT_KEY_CIV_SPAIN_ADJECTIVE
	FlagDecal=Art/Interface/TeamColor/FlagDECAL_Castle.dds
	WhiteFlag=0
	CivType=CIVILIZATION_SPAIN
	Color=PLAYERCOLOR_PINK
	ArtStyle=ARTSTYLE_EUROPEAN
	PlayableCiv=1
	MinorNationStatus=0
	StartingGold=100
	StartingX=65, StartingY=46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Team=12
	LeaderType=LEADER_ELIZABETH
	LeaderName=Elizabeth
	CivDesc=English Empire
	CivShortDesc=TXT_KEY_CIV_ENGLAND_SHORT_DESC
	CivAdjective=TXT_KEY_CIV_ENGLAND_ADJECTIVE
	FlagDecal=Art/Interface/TeamColor/FlagDECAL_StGeorgeCross.dds
	WhiteFlag=0
	CivType=CIVILIZATION_ENGLAND
	Color=PLAYERCOLOR_WHITE
	ArtStyle=ARTSTYLE_EUROPEAN
	PlayableCiv=1
	MinorNationStatus=0
	StartingGold=100
	StartingX=50, 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Team=13
	LeaderType=LEADER_CATHERINE
	LeaderName=Catherine
	CivDesc=Russian Empire
	CivShortDesc=TXT_KEY_CIV_RUSSIA_SHORT_DESC
	CivAdjective=TXT_KEY_CIV_RUSSIA_ADJECTIVE
	FlagDecal=Art/Interface/TeamColor/FlagDECAL_DoubleEagle.dds
	WhiteFlag=0
	CivType=CIVILIZATION_RUSSIA
	Color=PLAYERCOLOR_DARK_RED
	ArtStyle=ARTSTYLE_EUROPEAN
	PlayableCiv=1
	MinorNationStatus=0
	StartingGold=100
	StartingX=87, StartingY=54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Team=14
	LeaderType=LEADER_MANSA_MUSA
	LeaderName=Mansa Musa
	CivDesc=Malinese Empire
	CivShortDesc=TXT_KEY_CIV_MALI_SHORT_DESC
	CivAdjective=TXT_KEY_CIV_MALI_ADJECTIVE
	FlagDecal=Art/Interface/TeamColor/FlagDECAL_Mask.dds
	WhiteFlag=0
	CivType=CIVILIZATION_MALI
	Color=PLAYERCOLOR_PEACH
	ArtStyle=ARTSTYLE_MIDDLE_EAST
	PlayableCiv=1
	MinorNationStatus=0
	StartingGold=100
	StartingX=55, StartingY=22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Team=15
	LeaderType=LEADER_HUAYNA_CAPAC
	LeaderName=Huayna Capac
	CivDesc=Incan Empire
	CivShortDesc=TXT_KEY_CIV_INCA_SHORT_DESC
	CivAdjective=TXT_KEY_CIV_INCA_ADJECTIVE
	FlagDecal=Art/Interface/TeamColor/FlagDECAL_Sun.dds
	WhiteFlag=0
	CivType=CIVILIZATION_INCA
	Color=PLAYERCOLOR_DARK_YELLOW
	ArtStyle=ARTSTYLE_SOUTH_AMERICA
	PlayableCiv=1
	MinorNationStatus=0
	StartingGold=100
	StartingX=87, 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Team=16
	LeaderType=LEADER_MONTEZUMA
	LeaderName=Montezuma
	CivDesc=Aztec Empire
	CivShortDesc=TXT_KEY_CIV_AZTEC_SHORT_DESC
	CivAdjective=TXT_KEY_CIV_AZTEC_ADJECTIVE
	FlagDecal=Art/Interface/TeamColor/FlagDECAL_AztecCalendar.dds
	WhiteFlag=0
	CivType=CIVILIZATION_AZTEC
	Color=PLAYERCOLOR_GREEN
	ArtStyle=ARTSTYLE_SOUTH_AMERICA
	PlayableCiv=1
	MinorNationStatus=0
	StartingGold=100
	StartingX=104, StartingY=26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Team=17
	LeaderType=LEADER_FRANKLIN_ROOSEVELT
	LeaderName=Jack
	CivDesc=American Empire
	CivShortDesc=TXT_KEY_CIV_AMERICA_SHORT_DESC
	CivAdjective=TXT_KEY_CIV_AMERICA_ADJECTIVE
	FlagDecal=Art/Interface/TeamColor/FlagDECAL_Star.dds
	WhiteFlag=0
	CivType=CIVILIZATION_AMERICA
	Color=PLAYERCOLOR_BLUE
	ArtStyle=ARTSTYLE_EUROPEAN
	PlayableCiv=1
	MinorNationStatus=0
	StartingGold=100
	StartingX=28, StartingY=45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</t>
  </si>
  <si>
    <t xml:space="preserve">BeginPlayer
	Team=0
	LeaderType=LEADER_HATSHEPSUT
	LeaderName=Hatshepsut
	CivDesc=Egyptian Empire
	CivShortDesc=TXT_KEY_CIV_EGYPT_SHORT_DESC
	CivAdjective=TXT_KEY_CIV_EGYPT_ADJECTIVE
	FlagDecal=Art/Interface/TeamColor/FlagDECAL_EyeOfRa.dds
	WhiteFlag=0
	CivType=CIVILIZATION_EGYPT
	Color=PLAYERCOLOR_YELLOW
	ArtStyle=ARTSTYLE_MIDDLE_EAST
	PlayableCiv=1
	MinorNationStatus=0
	StartingGold=100
	StartingX=69, StartingY=23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</si>
  <si>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Team=1
	LeaderType=LEADER_ASOKA
	LeaderName=Asoka
	CivDesc=Indian Empire
	CivShortDesc=TXT_KEY_CIV_INDIA_SHORT_DESC
	CivAdjective=TXT_KEY_CIV_INDIA_ADJECTIVE
	FlagDecal=Art/Interface/TeamColor/FlagDECAL_WheelOfLaw.dds
	WhiteFlag=0
	CivType=CIVILIZATION_INDIA
	Color=PLAYERCOLOR_PURPLE
	ArtStyle=ARTSTYLE_ASIAN
	PlayableCiv=1
	MinorNationStatus=0
	StartingGold=100
	StartingX=90, StartingY=40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</si>
  <si>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Team=2
	LeaderType=LEADER_QIN_SHI_HUANG
	LeaderName=Qin Shi Huang
	CivDesc=Chinese Empire
	CivShortDesc=TXT_KEY_CIV_CHINA_SHORT_DESC
	CivAdjective=TXT_KEY_CIV_CHINA_ADJECTIVE
	FlagDecal=Art/Interface/TeamColor/FlagDECAL_Dragon.dds
	WhiteFlag=0
	CivType=CIVILIZATION_CHINA
	Color=PLAYERCOLOR_DARK_PINK
	ArtStyle=ARTSTYLE_ASIAN
	PlayableCiv=1
	MinorNationStatus=0
	StartingGold=100
	StartingX=102, StartingY=42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</si>
  <si>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Team=3
	LeaderType=LEADER_ALEXANDER
	LeaderName=Alexander
	CivDesc=Greek Empire
	CivShortDesc=TXT_KEY_CIV_GREECE_SHORT_DESC
	CivAdjective=TXT_KEY_CIV_GREECE_ADJECTIVE
	FlagDecal=Art/Interface/TeamColor/FlagDECAL_Helmet.dds
	WhiteFlag=0
	CivType=CIVILIZATION_GREECE
	Color=PLAYERCOLOR_LIGHT_BLUE
	ArtStyle=ARTSTYLE_GRECO_ROMAN
	PlayableCiv=1
	MinorNationStatus=0
	StartingGold=100
	StartingX=67, StartingY=6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</si>
  <si>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Team=4
	LeaderType=LEADER_JULIUS_CAESAR
	LeaderName=Julius Caesar
	CivDesc=Roman Empire
	CivShortDesc=TXT_KEY_CIV_ROME_SHORT_DESC
	CivAdjective=TXT_KEY_CIV_ROME_ADJECTIVE
	FlagDecal=Art/Interface/TeamColor/FlagDECAL_Laurels.dds
	WhiteFlag=0
	CivType=CIVILIZATION_ROME
	Color=PLAYERCOLOR_DARK_PURPLE
	ArtStyle=ARTSTYLE_GRECO_ROMAN
	PlayableCiv=1
	MinorNationStatus=0
	StartingGold=100
	StartingX=22, StartingY=17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</si>
  <si>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Team=5
	LeaderType=LEADER_CYRUS
	LeaderName=Cyrus
	CivDesc=Persian Empire
	CivShortDesc=TXT_KEY_CIV_PERSIA_SHORT_DESC
	CivAdjective=TXT_KEY_CIV_PERSIA_ADJECTIVE
	FlagDecal=Art/Interface/TeamColor/FlagDECAL_Scimitar.dds
	WhiteFlag=0
	CivType=CIVILIZATION_PERSIA
	Color=PLAYERCOLOR_CYAN
	ArtStyle=ARTSTYLE_MIDDLE_EAST
	PlayableCiv=1
	MinorNationStatus=0
	StartingGold=100
	StartingX=98, StartingY=15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</si>
  <si>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Team=6
	LeaderType=LEADER_TOKUGAWA
	LeaderName=Tokugawa
	CivDesc=Japanese Empire
	CivShortDesc=TXT_KEY_CIV_JAPAN_SHORT_DESC
	CivAdjective=TXT_KEY_CIV_JAPAN_ADJECTIVE
	FlagDecal=Art/Interface/TeamColor/FlagDECAL_Dot.dds
	WhiteFlag=0
	CivType=CIVILIZATION_JAPAN
	Color=PLAYERCOLOR_RED
	ArtStyle=ARTSTYLE_ASIAN
	PlayableCiv=1
	MinorNationStatus=0
	StartingGold=100
	StartingX=105, StartingY=60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</si>
  <si>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Team=7
	LeaderType=LEADER_FREDERICK
	LeaderName=Frederick
	CivDesc=German Empire
	CivShortDesc=TXT_KEY_CIV_GERMANY_SHORT_DESC
	CivAdjective=TXT_KEY_CIV_GERMANY_ADJECTIVE
	FlagDecal=Art/Interface/TeamColor/FlagDECAL_MalteseCross.dds
	WhiteFlag=0
	CivType=CIVILIZATION_GERMANY
	Color=PLAYERCOLOR_GRAY
	ArtStyle=ARTSTYLE_EUROPEAN
	PlayableCiv=1
	MinorNationStatus=0
	StartingGold=100
	StartingX=66, StartingY=58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</si>
  <si>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Team=8
	LeaderType=LEADER_GENGHIS_KHAN
	LeaderName=Genghis Khan
	CivDesc=Mongolian Empire
	CivShortDesc=TXT_KEY_CIV_MONGOL_SHORT_DESC
	CivAdjective=TXT_KEY_CIV_MONGOL_ADJECTIVE
	FlagDecal=Art/Interface/TeamColor/FlagDECAL_Horse.dds
	WhiteFlag=0
	CivType=CIVILIZATION_MONGOL
	Color=PLAYERCOLOR_BROWN
	ArtStyle=ARTSTYLE_ASIAN
	PlayableCiv=1
	MinorNationStatus=0
	StartingGold=100
	StartingX=99, StartingY=51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</si>
  <si>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Team=9
	LeaderType=LEADER_LOUIS_XIV
	LeaderName=Louis XIV
	CivDesc=French Empire
	CivShortDesc=TXT_KEY_CIV_FRANCE_SHORT_DESC
	CivAdjective=TXT_KEY_CIV_FRANCE_ADJECTIVE
	FlagDecal=Art/Interface/TeamColor/FlagDECAL_FleurDeLis.dds
	WhiteFlag=0
	CivType=CIVILIZATION_FRANCE
	Color=PLAYERCOLOR_DARK_BLUE
	ArtStyle=ARTSTYLE_EUROPEAN
	PlayableCiv=1
	MinorNationStatus=0
	StartingGold=100
	StartingX=58, StartingY=51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</si>
  <si>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Team=10
	LeaderType=LEADER_SALADIN
	LeaderName=Saladin
	CivDesc=Arabian Empire
	CivShortDesc=TXT_KEY_CIV_ARABIA_SHORT_DESC
	CivAdjective=TXT_KEY_CIV_ARABIA_ADJECTIVE
	FlagDecal=Art/Interface/TeamColor/FlagDECAL_Arabic.dds
	WhiteFlag=0
	CivType=CIVILIZATION_ARABIA
	Color=PLAYERCOLOR_LIGHT_GREEN
	ArtStyle=ARTSTYLE_MIDDLE_EAST
	PlayableCiv=1
	MinorNationStatus=0
	StartingGold=100
	StartingX=50, StartingY=13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</si>
  <si>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Team=11
	LeaderType=LEADER_ISABELLA
	LeaderName=Isabella
	CivDesc=Spanish Empire
	CivShortDesc=TXT_KEY_CIV_SPAIN_SHORT_DESC
	CivAdjective=TXT_KEY_CIV_SPAIN_ADJECTIVE
	FlagDecal=Art/Interface/TeamColor/FlagDECAL_Castle.dds
	WhiteFlag=0
	CivType=CIVILIZATION_SPAIN
	Color=PLAYERCOLOR_PINK
	ArtStyle=ARTSTYLE_EUROPEAN
	PlayableCiv=1
	MinorNationStatus=0
	StartingGold=100
	StartingX=65, StartingY=46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</si>
  <si>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Team=12
	LeaderType=LEADER_ELIZABETH
	LeaderName=Elizabeth
	CivDesc=English Empire
	CivShortDesc=TXT_KEY_CIV_ENGLAND_SHORT_DESC
	CivAdjective=TXT_KEY_CIV_ENGLAND_ADJECTIVE
	FlagDecal=Art/Interface/TeamColor/FlagDECAL_StGeorgeCross.dds
	WhiteFlag=0
	CivType=CIVILIZATION_ENGLAND
	Color=PLAYERCOLOR_WHITE
	ArtStyle=ARTSTYLE_EUROPEAN
	PlayableCiv=1
	MinorNationStatus=0
	StartingGold=100
	StartingX=50, 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</si>
  <si>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Team=13
	LeaderType=LEADER_CATHERINE
	LeaderName=Catherine
	CivDesc=Russian Empire
	CivShortDesc=TXT_KEY_CIV_RUSSIA_SHORT_DESC
	CivAdjective=TXT_KEY_CIV_RUSSIA_ADJECTIVE
	FlagDecal=Art/Interface/TeamColor/FlagDECAL_DoubleEagle.dds
	WhiteFlag=0
	CivType=CIVILIZATION_RUSSIA
	Color=PLAYERCOLOR_DARK_RED
	ArtStyle=ARTSTYLE_EUROPEAN
	PlayableCiv=1
	MinorNationStatus=0
	StartingGold=100
	StartingX=87, StartingY=54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</si>
  <si>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Team=14
	LeaderType=LEADER_MANSA_MUSA
	LeaderName=Mansa Musa
	CivDesc=Malinese Empire
	CivShortDesc=TXT_KEY_CIV_MALI_SHORT_DESC
	CivAdjective=TXT_KEY_CIV_MALI_ADJECTIVE
	FlagDecal=Art/Interface/TeamColor/FlagDECAL_Mask.dds
	WhiteFlag=0
	CivType=CIVILIZATION_MALI
	Color=PLAYERCOLOR_PEACH
	ArtStyle=ARTSTYLE_MIDDLE_EAST
	PlayableCiv=1
	MinorNationStatus=0
	StartingGold=100
	StartingX=55, StartingY=22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</si>
  <si>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BeginPlayer
	Team=15
	LeaderType=LEADER_HUAYNA_CAPAC
	LeaderName=Huayna Capac
	CivDesc=Incan Empire
	CivShortDesc=TXT_KEY_CIV_INCA_SHORT_DESC
	CivAdjective=TXT_KEY_CIV_INCA_ADJECTIVE
	FlagDecal=Art/Interface/TeamColor/FlagDECAL_Sun.dds
	WhiteFlag=0
	CivType=CIVILIZATION_INCA
	Color=PLAYERCOLOR_DARK_YELLOW
	ArtStyle=ARTSTYLE_SOUTH_AMERICA
	PlayableCiv=1
	MinorNationStatus=0
	StartingGold=100
	StartingX=87, 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</si>
  <si>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BeginTeam
	TeamID=3
	Tech=TECH_FISHING
	Tech=TECH_HUNTING
	EspionageTeam=5, EspionageAmount=5
	EspionageEverAmount=9
	RevealMap=0
EndTeam
</t>
  </si>
  <si>
    <t xml:space="preserve">BeginTeam
	TeamID=1
	Tech=TECH_MYSTICISM
	Tech=TECH_MINING
	EspionageTeam=10, EspionageAmount=4
	EspionageEverAmount=8
	RevealMap=0
EndTeam
</t>
  </si>
  <si>
    <t xml:space="preserve">BeginTeam
	TeamID=13
	Tech=TECH_HUNTING
	Tech=TECH_MINING
	RevealMap=0
EndTeam
</t>
  </si>
  <si>
    <t xml:space="preserve">BeginTeam
	TeamID=5
	Tech=TECH_AGRICULTURE
	Tech=TECH_HUNTING
	RevealMap=0
EndTeam
</t>
  </si>
  <si>
    <t xml:space="preserve">BeginTeam
	TeamID=12
	Tech=TECH_FISHING
	Tech=TECH_MINING
	RevealMap=0
EndTeam
</t>
  </si>
  <si>
    <t xml:space="preserve">BeginTeam
	TeamID=7
	Tech=TECH_HUNTING
	Tech=TECH_MINING
	RevealMap=0
EndTeam
</t>
  </si>
  <si>
    <t xml:space="preserve">BeginTeam
	TeamID=8
	Tech=TECH_THE_WHEEL
	Tech=TECH_HUNTING
	RevealMap=0
EndTeam
</t>
  </si>
  <si>
    <t xml:space="preserve">BeginTeam
	TeamID=0
	Tech=TECH_THE_WHEEL
	Tech=TECH_AGRICULTURE
	EspionageEverAmount=4
	RevealMap=0
EndTeam
</t>
  </si>
  <si>
    <t xml:space="preserve">BeginTeam
	TeamID=15
	Tech=TECH_MYSTICISM
	Tech=TECH_AGRICULTURE
	RevealMap=0
EndTeam
</t>
  </si>
  <si>
    <t xml:space="preserve">BeginTeam
	TeamID=11
	Tech=TECH_MYSTICISM
	Tech=TECH_FISHING
	RevealMap=0
EndTeam
</t>
  </si>
  <si>
    <t xml:space="preserve">BeginTeam
	TeamID=9
	Tech=TECH_THE_WHEEL
	Tech=TECH_AGRICULTURE
	RevealMap=0
EndTeam
</t>
  </si>
  <si>
    <t xml:space="preserve">BeginTeam
	TeamID=14
	Tech=TECH_THE_WHEEL
	Tech=TECH_MINING
	RevealMap=0
EndTeam
</t>
  </si>
  <si>
    <t xml:space="preserve">BeginTeam
	TeamID=16
	Tech=TECH_MYSTICISM
	Tech=TECH_HUNTING
	RevealMap=0
EndTeam
</t>
  </si>
  <si>
    <t xml:space="preserve">BeginTeam
	TeamID=2
	Tech=TECH_AGRICULTURE
	Tech=TECH_MINING
	EspionageTeam=5, EspionageAmount=5
	EspionageEverAmount=9
	RevealMap=0
EndTeam
</t>
  </si>
  <si>
    <t xml:space="preserve">BeginTeam
	TeamID=10
	Tech=TECH_MYSTICISM
	Tech=TECH_THE_WHEEL
	RevealMap=0
EndTeam
</t>
  </si>
  <si>
    <t xml:space="preserve">BeginTeam
	TeamID=6
	Tech=TECH_FISHING
	Tech=TECH_THE_WHEEL
	RevealMap=0
EndTeam
</t>
  </si>
  <si>
    <t xml:space="preserve">BeginTeam
	TeamID=17
	Tech=TECH_HUNTING
	Tech=TECH_AGRICULTURE
	ContactWithTeam=1
	RevealMap=0
EndTeam
</t>
  </si>
  <si>
    <t xml:space="preserve">BeginTeam
	TeamID=4
	Tech=TECH_HUNTING
	Tech=TECH_AGRICULTURE
	ContactWithTeam=0
	RevealMap=0
EndTeam
</t>
  </si>
  <si>
    <t xml:space="preserve">Version=11
BeginGame
	Era=ERA_ANCIENT
	Speed=GAMESPEED_MARATHON
	Calendar=CALENDAR_DEFAULT
	Option=GAMEOPTION_NO_BARBARIANS
	Option=GAMEOPTION_PERMANENT_ALLIANCES
	Option=GAMEOPTION_NO_VASSAL_STATES
	Victory=VICTORY_CONQUEST
	GameTurn=0
	MaxTurns=0
	MaxCityElimination=0
	NumAdvancedStartPoints=2160
	TargetScore=0
	StartYear=-4000
	Description=
	ModPath=Jack's Mod
EndGame
</t>
  </si>
  <si>
    <t>BeginMap
	grid width=124
	grid height=68
	top latitude=90
	bottom latitude=-90
	wrap X=1
	wrap Y=0
	world size=WORLDSIZE_HUGE
	climate=CLIMATE_TEMPERATE
	sealevel=SEALEVEL_MEDIUM
	num plots written=8432
	num signs written=0
	Randomize Resources=false
EndMap
### Plot Info ###</t>
  </si>
  <si>
    <t xml:space="preserve">BeginPlayer
	Team=16
	LeaderType=LEADER_MONTEZUMA
	LeaderName=Montezuma
	CivDesc=Aztec Empire
	CivShortDesc=TXT_KEY_CIV_AZTEC_SHORT_DESC
	CivAdjective=TXT_KEY_CIV_AZTEC_ADJECTIVE
	FlagDecal=Art/Interface/TeamColor/FlagDECAL_AztecCalendar.dds
	WhiteFlag=0
	CivType=CIVILIZATION_AZTEC
	Color=PLAYERCOLOR_GREEN
	ArtStyle=ARTSTYLE_SOUTH_AMERICA
	PlayableCiv=1
	MinorNationStatus=0
	StartingGold=0
	StartingX=19, StartingY=37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</si>
  <si>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 xml:space="preserve">BeginTeam
	TeamID=0
	Tech=TECH_HUNTING
	Tech=TECH_AGRICULTURE
	ContactWithTeam=1
	RevealMap=0
EndTeam
BeginTeam
	TeamID=1
	Tech=TECH_HUNTING
	Tech=TECH_AGRICULTURE
	ContactWithTeam=0
	RevealMap=0
EndTeam
BeginTeam
	TeamID=2
	Tech=TECH_FISHING
	Tech=TECH_HUNTING
	EspionageTeam=5, EspionageAmount=5
	EspionageEverAmount=9
	RevealMap=0
EndTeam
BeginTeam
	TeamID=3
	Tech=TECH_MYSTICISM
	Tech=TECH_MINING
	EspionageTeam=10, EspionageAmount=4
	EspionageEverAmount=8
	RevealMap=0
EndTeam
BeginTeam
	TeamID=4
	Tech=TECH_HUNTING
	Tech=TECH_MINING
	RevealMap=0
EndTeam
BeginTeam
	TeamID=5
	Tech=TECH_AGRICULTURE
	Tech=TECH_HUNTING
	RevealMap=0
EndTeam
BeginTeam
	TeamID=6
	Tech=TECH_FISHING
	Tech=TECH_MINING
	RevealMap=0
EndTeam
BeginTeam
	TeamID=7
	Tech=TECH_HUNTING
	Tech=TECH_MINING
	RevealMap=0
EndTeam
BeginTeam
	TeamID=8
	Tech=TECH_THE_WHEEL
	Tech=TECH_HUNTING
	RevealMap=0
EndTeam
BeginTeam
	TeamID=9
	Tech=TECH_THE_WHEEL
	Tech=TECH_AGRICULTURE
	EspionageEverAmount=4
	RevealMap=0
EndTeam
BeginTeam
	TeamID=10
	Tech=TECH_MYSTICISM
	Tech=TECH_AGRICULTURE
	RevealMap=0
EndTeam
BeginTeam
	TeamID=11
	Tech=TECH_MYSTICISM
	Tech=TECH_FISHING
	RevealMap=0
EndTeam
BeginTeam
	TeamID=12
	Tech=TECH_THE_WHEEL
	Tech=TECH_AGRICULTURE
	RevealMap=0
EndTeam
BeginTeam
	TeamID=13
	Tech=TECH_THE_WHEEL
	Tech=TECH_MINING
	RevealMap=0
EndTeam
BeginTeam
	TeamID=14
	Tech=TECH_MYSTICISM
	Tech=TECH_HUNTING
	RevealMap=0
EndTeam
BeginTeam
	TeamID=15
	Tech=TECH_AGRICULTURE
	Tech=TECH_MINING
	EspionageTeam=5, EspionageAmount=5
	EspionageEverAmount=9
	RevealMap=0
EndTeam
BeginTeam
	TeamID=16
	Tech=TECH_MYSTICISM
	Tech=TECH_THE_WHEEL
	RevealMap=0
EndTeam
BeginTeam
	TeamID=17
	Tech=TECH_FISHING
	Tech=TECH_THE_WHEEL
	RevealMap=0
EndTeam
BeginPlayer
	Team=0
	LeaderType=LEADER_FRANKLIN_ROOSEVELT
	LeaderName=Jack
	CivDesc=American Empire
	CivShortDesc=TXT_KEY_CIV_AMERICA_SHORT_DESC
	CivAdjective=TXT_KEY_CIV_AMERICA_ADJECTIVE
	FlagDecal=Art/Interface/TeamColor/FlagDECAL_Star.dds
	WhiteFlag=0
	CivType=CIVILIZATION_AMERICA
	Color=PLAYERCOLOR_BLUE
	ArtStyle=ARTSTYLE_EUROPEAN
	PlayableCiv=1
	MinorNationStatus=0
	StartingGold=100
	StartingX=28, StartingY=45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
	LeaderType=LEADER_JULIUS_CAESAR
	LeaderName=Julius Caesar
	CivDesc=Roman Empire
	CivShortDesc=TXT_KEY_CIV_ROME_SHORT_DESC
	CivAdjective=TXT_KEY_CIV_ROME_ADJECTIVE
	FlagDecal=Art/Interface/TeamColor/FlagDECAL_Laurels.dds
	WhiteFlag=0
	CivType=CIVILIZATION_ROME
	Color=PLAYERCOLOR_DARK_PURPLE
	ArtStyle=ARTSTYLE_GRECO_ROMAN
	PlayableCiv=1
	MinorNationStatus=0
	StartingGold=100
	StartingX=22, StartingY=17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Team=2
	LeaderType=LEADER_ALEXANDER
	LeaderName=Alexander
	CivDesc=Greek Empire
	CivShortDesc=TXT_KEY_CIV_GREECE_SHORT_DESC
	CivAdjective=TXT_KEY_CIV_GREECE_ADJECTIVE
	FlagDecal=Art/Interface/TeamColor/FlagDECAL_Helmet.dds
	WhiteFlag=0
	CivType=CIVILIZATION_GREECE
	Color=PLAYERCOLOR_LIGHT_BLUE
	ArtStyle=ARTSTYLE_GRECO_ROMAN
	PlayableCiv=1
	MinorNationStatus=0
	StartingGold=100
	StartingX=67, StartingY=6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Team=3
	LeaderType=LEADER_ASOKA
	LeaderName=Asoka
	CivDesc=Indian Empire
	CivShortDesc=TXT_KEY_CIV_INDIA_SHORT_DESC
	CivAdjective=TXT_KEY_CIV_INDIA_ADJECTIVE
	FlagDecal=Art/Interface/TeamColor/FlagDECAL_WheelOfLaw.dds
	WhiteFlag=0
	CivType=CIVILIZATION_INDIA
	Color=PLAYERCOLOR_PURPLE
	ArtStyle=ARTSTYLE_ASIAN
	PlayableCiv=1
	MinorNationStatus=0
	StartingGold=100
	StartingX=90, StartingY=40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Team=4
	LeaderType=LEADER_CATHERINE
	LeaderName=Catherine
	CivDesc=Russian Empire
	CivShortDesc=TXT_KEY_CIV_RUSSIA_SHORT_DESC
	CivAdjective=TXT_KEY_CIV_RUSSIA_ADJECTIVE
	FlagDecal=Art/Interface/TeamColor/FlagDECAL_DoubleEagle.dds
	WhiteFlag=0
	CivType=CIVILIZATION_RUSSIA
	Color=PLAYERCOLOR_DARK_RED
	ArtStyle=ARTSTYLE_EUROPEAN
	PlayableCiv=1
	MinorNationStatus=0
	StartingGold=100
	StartingX=87, StartingY=54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Team=5
	LeaderType=LEADER_CYRUS
	LeaderName=Cyrus
	CivDesc=Persian Empire
	CivShortDesc=TXT_KEY_CIV_PERSIA_SHORT_DESC
	CivAdjective=TXT_KEY_CIV_PERSIA_ADJECTIVE
	FlagDecal=Art/Interface/TeamColor/FlagDECAL_Scimitar.dds
	WhiteFlag=0
	CivType=CIVILIZATION_PERSIA
	Color=PLAYERCOLOR_CYAN
	ArtStyle=ARTSTYLE_MIDDLE_EAST
	PlayableCiv=1
	MinorNationStatus=0
	StartingGold=100
	StartingX=98, StartingY=15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Team=6
	LeaderType=LEADER_ELIZABETH
	LeaderName=Elizabeth
	CivDesc=English Empire
	CivShortDesc=TXT_KEY_CIV_ENGLAND_SHORT_DESC
	CivAdjective=TXT_KEY_CIV_ENGLAND_ADJECTIVE
	FlagDecal=Art/Interface/TeamColor/FlagDECAL_StGeorgeCross.dds
	WhiteFlag=0
	CivType=CIVILIZATION_ENGLAND
	Color=PLAYERCOLOR_WHITE
	ArtStyle=ARTSTYLE_EUROPEAN
	PlayableCiv=1
	MinorNationStatus=0
	StartingGold=100
	StartingX=50, 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Team=7
	LeaderType=LEADER_FREDERICK
	LeaderName=Frederick
	CivDesc=German Empire
	CivShortDesc=TXT_KEY_CIV_GERMANY_SHORT_DESC
	CivAdjective=TXT_KEY_CIV_GERMANY_ADJECTIVE
	FlagDecal=Art/Interface/TeamColor/FlagDECAL_MalteseCross.dds
	WhiteFlag=0
	CivType=CIVILIZATION_GERMANY
	Color=PLAYERCOLOR_GRAY
	ArtStyle=ARTSTYLE_EUROPEAN
	PlayableCiv=1
	MinorNationStatus=0
	StartingGold=100
	StartingX=66, StartingY=58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Team=8
	LeaderType=LEADER_GENGHIS_KHAN
	LeaderName=Genghis Khan
	CivDesc=Mongolian Empire
	CivShortDesc=TXT_KEY_CIV_MONGOL_SHORT_DESC
	CivAdjective=TXT_KEY_CIV_MONGOL_ADJECTIVE
	FlagDecal=Art/Interface/TeamColor/FlagDECAL_Horse.dds
	WhiteFlag=0
	CivType=CIVILIZATION_MONGOL
	Color=PLAYERCOLOR_BROWN
	ArtStyle=ARTSTYLE_ASIAN
	PlayableCiv=1
	MinorNationStatus=0
	StartingGold=100
	StartingX=99, StartingY=51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Team=9
	LeaderType=LEADER_HATSHEPSUT
	LeaderName=Hatshepsut
	CivDesc=Egyptian Empire
	CivShortDesc=TXT_KEY_CIV_EGYPT_SHORT_DESC
	CivAdjective=TXT_KEY_CIV_EGYPT_ADJECTIVE
	FlagDecal=Art/Interface/TeamColor/FlagDECAL_EyeOfRa.dds
	WhiteFlag=0
	CivType=CIVILIZATION_EGYPT
	Color=PLAYERCOLOR_YELLOW
	ArtStyle=ARTSTYLE_MIDDLE_EAST
	PlayableCiv=1
	MinorNationStatus=0
	StartingGold=100
	StartingX=69, StartingY=23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Team=10
	LeaderType=LEADER_HUAYNA_CAPAC
	LeaderName=Huayna Capac
	CivDesc=Incan Empire
	CivShortDesc=TXT_KEY_CIV_INCA_SHORT_DESC
	CivAdjective=TXT_KEY_CIV_INCA_ADJECTIVE
	FlagDecal=Art/Interface/TeamColor/FlagDECAL_Sun.dds
	WhiteFlag=0
	CivType=CIVILIZATION_INCA
	Color=PLAYERCOLOR_DARK_YELLOW
	ArtStyle=ARTSTYLE_SOUTH_AMERICA
	PlayableCiv=1
	MinorNationStatus=0
	StartingGold=100
	StartingX=87, 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Team=11
	LeaderType=LEADER_ISABELLA
	LeaderName=Isabella
	CivDesc=Spanish Empire
	CivShortDesc=TXT_KEY_CIV_SPAIN_SHORT_DESC
	CivAdjective=TXT_KEY_CIV_SPAIN_ADJECTIVE
	FlagDecal=Art/Interface/TeamColor/FlagDECAL_Castle.dds
	WhiteFlag=0
	CivType=CIVILIZATION_SPAIN
	Color=PLAYERCOLOR_PINK
	ArtStyle=ARTSTYLE_EUROPEAN
	PlayableCiv=1
	MinorNationStatus=0
	StartingGold=100
	StartingX=65, StartingY=46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Team=12
	LeaderType=LEADER_LOUIS_XIV
	LeaderName=Louis XIV
	CivDesc=French Empire
	CivShortDesc=TXT_KEY_CIV_FRANCE_SHORT_DESC
	CivAdjective=TXT_KEY_CIV_FRANCE_ADJECTIVE
	FlagDecal=Art/Interface/TeamColor/FlagDECAL_FleurDeLis.dds
	WhiteFlag=0
	CivType=CIVILIZATION_FRANCE
	Color=PLAYERCOLOR_DARK_BLUE
	ArtStyle=ARTSTYLE_EUROPEAN
	PlayableCiv=1
	MinorNationStatus=0
	StartingGold=100
	StartingX=58, StartingY=51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Team=13
	LeaderType=LEADER_MANSA_MUSA
	LeaderName=Mansa Musa
	CivDesc=Malinese Empire
	CivShortDesc=TXT_KEY_CIV_MALI_SHORT_DESC
	CivAdjective=TXT_KEY_CIV_MALI_ADJECTIVE
	FlagDecal=Art/Interface/TeamColor/FlagDECAL_Mask.dds
	WhiteFlag=0
	CivType=CIVILIZATION_MALI
	Color=PLAYERCOLOR_PEACH
	ArtStyle=ARTSTYLE_MIDDLE_EAST
	PlayableCiv=1
	MinorNationStatus=0
	StartingGold=100
	StartingX=55, StartingY=22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Team=14
	LeaderType=LEADER_MONTEZUMA
	LeaderName=Montezuma
	CivDesc=Aztec Empire
	CivShortDesc=TXT_KEY_CIV_AZTEC_SHORT_DESC
	CivAdjective=TXT_KEY_CIV_AZTEC_ADJECTIVE
	FlagDecal=Art/Interface/TeamColor/FlagDECAL_AztecCalendar.dds
	WhiteFlag=0
	CivType=CIVILIZATION_AZTEC
	Color=PLAYERCOLOR_GREEN
	ArtStyle=ARTSTYLE_SOUTH_AMERICA
	PlayableCiv=1
	MinorNationStatus=0
	StartingGold=0
	StartingX=19, StartingY=37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Team=15
	LeaderType=LEADER_QIN_SHI_HUANG
	LeaderName=Qin Shi Huang
	CivDesc=Chinese Empire
	CivShortDesc=TXT_KEY_CIV_CHINA_SHORT_DESC
	CivAdjective=TXT_KEY_CIV_CHINA_ADJECTIVE
	FlagDecal=Art/Interface/TeamColor/FlagDECAL_Dragon.dds
	WhiteFlag=0
	CivType=CIVILIZATION_CHINA
	Color=PLAYERCOLOR_DARK_PINK
	ArtStyle=ARTSTYLE_ASIAN
	PlayableCiv=1
	MinorNationStatus=0
	StartingGold=100
	StartingX=102, StartingY=42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Team=16
	LeaderType=LEADER_SALADIN
	LeaderName=Saladin
	CivDesc=Arabian Empire
	CivShortDesc=TXT_KEY_CIV_ARABIA_SHORT_DESC
	CivAdjective=TXT_KEY_CIV_ARABIA_ADJECTIVE
	FlagDecal=Art/Interface/TeamColor/FlagDECAL_Arabic.dds
	WhiteFlag=0
	CivType=CIVILIZATION_ARABIA
	Color=PLAYERCOLOR_LIGHT_GREEN
	ArtStyle=ARTSTYLE_MIDDLE_EAST
	PlayableCiv=1
	MinorNationStatus=0
	StartingGold=100
	StartingX=50, StartingY=13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Team=17
	LeaderType=LEADER_TOKUGAWA
	LeaderName=Tokugawa
	CivDesc=Japanese Empire
	CivShortDesc=TXT_KEY_CIV_JAPAN_SHORT_DESC
	CivAdjective=TXT_KEY_CIV_JAPAN_ADJECTIVE
	FlagDecal=Art/Interface/TeamColor/FlagDECAL_Dot.dds
	WhiteFlag=0
	CivType=CIVILIZATION_JAPAN
	Color=PLAYERCOLOR_RED
	ArtStyle=ARTSTYLE_ASIAN
	PlayableCiv=1
	MinorNationStatus=0
	StartingGold=100
	StartingX=105, StartingY=60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</si>
  <si>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>BONUS_ALUMINUM</t>
  </si>
  <si>
    <t>BONUS_RICE</t>
  </si>
  <si>
    <t>BONUS_DEER</t>
  </si>
  <si>
    <t>BONUS_FISH</t>
  </si>
  <si>
    <t>BONUS_WHALE</t>
  </si>
  <si>
    <t>BONUS_COW</t>
  </si>
  <si>
    <t>BONUS_URANIUM</t>
  </si>
  <si>
    <t>BONUS_IRON</t>
  </si>
  <si>
    <t>BONUS_PIG</t>
  </si>
  <si>
    <t>BONUS_IVORY</t>
  </si>
  <si>
    <t>BONUS_SUGAR</t>
  </si>
  <si>
    <t>BONUS_COPPER</t>
  </si>
  <si>
    <t>BONUS_MARBLE</t>
  </si>
  <si>
    <t>BONUS_FUR</t>
  </si>
  <si>
    <t>BONUS_CRAB</t>
  </si>
  <si>
    <t>BONUS_DYE</t>
  </si>
  <si>
    <t>BONUS_WHEAT</t>
  </si>
  <si>
    <t>BONUS_CORN</t>
  </si>
  <si>
    <t>BONUS_SILK</t>
  </si>
  <si>
    <t>BONUS_CLAM</t>
  </si>
  <si>
    <t>BONUS_SPICES</t>
  </si>
  <si>
    <t>BONUS_SILVER</t>
  </si>
  <si>
    <t>BONUS_HORSE</t>
  </si>
  <si>
    <t>BONUS_GEMS</t>
  </si>
  <si>
    <t>BONUS_INCENSE</t>
  </si>
  <si>
    <t>BONUS_STONE</t>
  </si>
  <si>
    <t>BONUS_WINE</t>
  </si>
  <si>
    <t>BONUS_GOLD</t>
  </si>
  <si>
    <t>BONUS_SHEEP</t>
  </si>
  <si>
    <t>BONUS_COAL</t>
  </si>
  <si>
    <t>BONUS_OIL</t>
  </si>
  <si>
    <t>BONUS_BANANA</t>
  </si>
  <si>
    <t/>
  </si>
  <si>
    <t>strategic</t>
  </si>
  <si>
    <t>food</t>
  </si>
  <si>
    <t>luxury</t>
  </si>
  <si>
    <t>luxury - o</t>
  </si>
  <si>
    <t xml:space="preserve">BeginPlayer
	Team=17
	LeaderType=LEADER_FRANKLIN_ROOSEVELT
	LeaderName=Jack
	CivDesc=American Empire
	CivShortDesc=TXT_KEY_CIV_AMERICA_SHORT_DESC
	CivAdjective=TXT_KEY_CIV_AMERICA_ADJECTIVE
	FlagDecal=Art/Interface/TeamColor/FlagDECAL_Star.dds
	WhiteFlag=0
	CivType=CIVILIZATION_AMERICA
	Color=PLAYERCOLOR_BLUE
	ArtStyle=ARTSTYLE_EUROPEAN
	PlayableCiv=1
	MinorNationStatus=0
	StartingGold=100
	StartingX=25, StartingY=37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t>
  </si>
  <si>
    <t>Type</t>
  </si>
  <si>
    <t>Bonus</t>
  </si>
  <si>
    <t>Tech Unlock</t>
  </si>
  <si>
    <t>Tech Age</t>
  </si>
  <si>
    <t>Food</t>
  </si>
  <si>
    <t>Production</t>
  </si>
  <si>
    <t>Commerce</t>
  </si>
  <si>
    <t>industrialism</t>
  </si>
  <si>
    <t>steam power</t>
  </si>
  <si>
    <t>bronze working</t>
  </si>
  <si>
    <t>animal husbandry</t>
  </si>
  <si>
    <t>iron working</t>
  </si>
  <si>
    <t>masonry</t>
  </si>
  <si>
    <t>combustion</t>
  </si>
  <si>
    <t>physics</t>
  </si>
  <si>
    <t>calendar</t>
  </si>
  <si>
    <t>mining</t>
  </si>
  <si>
    <t>hunting</t>
  </si>
  <si>
    <t>monarchy</t>
  </si>
  <si>
    <t>optics</t>
  </si>
  <si>
    <t>fishing</t>
  </si>
  <si>
    <t>agriculture</t>
  </si>
  <si>
    <t>1 - Ancient 1</t>
  </si>
  <si>
    <t>1 - Ancient 2</t>
  </si>
  <si>
    <t>1 - Ancient 3</t>
  </si>
  <si>
    <t>2 - Classical 6</t>
  </si>
  <si>
    <t>2 - Classical 4</t>
  </si>
  <si>
    <t>2 - Classical 5</t>
  </si>
  <si>
    <t>3 - Medieval 7</t>
  </si>
  <si>
    <t>5 - Industrial 13</t>
  </si>
  <si>
    <t>5 - Industrial 14</t>
  </si>
  <si>
    <t>5 - Industrial 16</t>
  </si>
  <si>
    <t>5 - Industrial 15</t>
  </si>
  <si>
    <t>City Number</t>
  </si>
  <si>
    <t>58,58</t>
  </si>
  <si>
    <t>65,44</t>
  </si>
  <si>
    <t>69,60</t>
  </si>
  <si>
    <t>59,46</t>
  </si>
  <si>
    <t>60,57</t>
  </si>
  <si>
    <t>52,56</t>
  </si>
  <si>
    <t>62,51</t>
  </si>
  <si>
    <t>68,62</t>
  </si>
  <si>
    <t>51,55</t>
  </si>
  <si>
    <t>61,42</t>
  </si>
  <si>
    <t>49,57</t>
  </si>
  <si>
    <t>49,40</t>
  </si>
  <si>
    <t>54,59</t>
  </si>
  <si>
    <t>71,52</t>
  </si>
  <si>
    <t>71,58</t>
  </si>
  <si>
    <t>56,39</t>
  </si>
  <si>
    <t>63,50</t>
  </si>
  <si>
    <t>50,41</t>
  </si>
  <si>
    <t>53,54</t>
  </si>
  <si>
    <t>68,47</t>
  </si>
  <si>
    <t>52,41</t>
  </si>
  <si>
    <t>63,52</t>
  </si>
  <si>
    <t>47,46</t>
  </si>
  <si>
    <t>67,48</t>
  </si>
  <si>
    <t>54,45</t>
  </si>
  <si>
    <t>56,61</t>
  </si>
  <si>
    <t>69,43</t>
  </si>
  <si>
    <t>58,43</t>
  </si>
  <si>
    <t>102,63</t>
  </si>
  <si>
    <t>92,52</t>
  </si>
  <si>
    <t>93,56</t>
  </si>
  <si>
    <t>106,41</t>
  </si>
  <si>
    <t>105,39</t>
  </si>
  <si>
    <t>91,54</t>
  </si>
  <si>
    <t>97,52</t>
  </si>
  <si>
    <t>86,46</t>
  </si>
  <si>
    <t>95,44</t>
  </si>
  <si>
    <t>104,63</t>
  </si>
  <si>
    <t>94,61</t>
  </si>
  <si>
    <t>101,51</t>
  </si>
  <si>
    <t>97,48</t>
  </si>
  <si>
    <t>87,55</t>
  </si>
  <si>
    <t>100,57</t>
  </si>
  <si>
    <t>89,42</t>
  </si>
  <si>
    <t>107,42</t>
  </si>
  <si>
    <t>102,46</t>
  </si>
  <si>
    <t>108,44</t>
  </si>
  <si>
    <t>91,53</t>
  </si>
  <si>
    <t>98,49</t>
  </si>
  <si>
    <t>109,58</t>
  </si>
  <si>
    <t>89,58</t>
  </si>
  <si>
    <t>99,39</t>
  </si>
  <si>
    <t>107,45</t>
  </si>
  <si>
    <t>90,60</t>
  </si>
  <si>
    <t>100,47</t>
  </si>
  <si>
    <t>86,51</t>
  </si>
  <si>
    <t>85,60</t>
  </si>
  <si>
    <t>104,49</t>
  </si>
  <si>
    <t>62,8</t>
  </si>
  <si>
    <t>64,13</t>
  </si>
  <si>
    <t>63,23</t>
  </si>
  <si>
    <t>68,25</t>
  </si>
  <si>
    <t>67,9</t>
  </si>
  <si>
    <t>54,21</t>
  </si>
  <si>
    <t>56,29</t>
  </si>
  <si>
    <t>66,24</t>
  </si>
  <si>
    <t>59,15</t>
  </si>
  <si>
    <t>57,22</t>
  </si>
  <si>
    <t>68,11</t>
  </si>
  <si>
    <t>65,12</t>
  </si>
  <si>
    <t>60,7</t>
  </si>
  <si>
    <t>53,30</t>
  </si>
  <si>
    <t>51,23</t>
  </si>
  <si>
    <t>48,26</t>
  </si>
  <si>
    <t>58,19</t>
  </si>
  <si>
    <t>49,14</t>
  </si>
  <si>
    <t>51,19</t>
  </si>
  <si>
    <t>71,28</t>
  </si>
  <si>
    <t>53,28</t>
  </si>
  <si>
    <t>63,27</t>
  </si>
  <si>
    <t>60,15</t>
  </si>
  <si>
    <t>52,13</t>
  </si>
  <si>
    <t>70,27</t>
  </si>
  <si>
    <t>64,20</t>
  </si>
  <si>
    <t>72,18</t>
  </si>
  <si>
    <t>61,9</t>
  </si>
  <si>
    <t>105,13</t>
  </si>
  <si>
    <t>93,6</t>
  </si>
  <si>
    <t>97,10</t>
  </si>
  <si>
    <t>92,16</t>
  </si>
  <si>
    <t>103,21</t>
  </si>
  <si>
    <t>107,14</t>
  </si>
  <si>
    <t>109,15</t>
  </si>
  <si>
    <t>87,12</t>
  </si>
  <si>
    <t>85,23</t>
  </si>
  <si>
    <t>95,28</t>
  </si>
  <si>
    <t>108,20</t>
  </si>
  <si>
    <t>90,18</t>
  </si>
  <si>
    <t>86,20</t>
  </si>
  <si>
    <t>94,8</t>
  </si>
  <si>
    <t>101,25</t>
  </si>
  <si>
    <t>109,27</t>
  </si>
  <si>
    <t>92,23</t>
  </si>
  <si>
    <t>102,23</t>
  </si>
  <si>
    <t>101,8</t>
  </si>
  <si>
    <t>91,13</t>
  </si>
  <si>
    <t>106,18</t>
  </si>
  <si>
    <t>106,14</t>
  </si>
  <si>
    <t>88,29</t>
  </si>
  <si>
    <t>85,11</t>
  </si>
  <si>
    <t>99,28</t>
  </si>
  <si>
    <t>104,8</t>
  </si>
  <si>
    <t>90,22</t>
  </si>
  <si>
    <t>89,10</t>
  </si>
  <si>
    <t>51,53</t>
  </si>
  <si>
    <t>55,55</t>
  </si>
  <si>
    <t>64,49</t>
  </si>
  <si>
    <t>48,59</t>
  </si>
  <si>
    <t>71,45</t>
  </si>
  <si>
    <t>58,45</t>
  </si>
  <si>
    <t>60,60</t>
  </si>
  <si>
    <t>67,42</t>
  </si>
  <si>
    <t>55,47</t>
  </si>
  <si>
    <t>49,56</t>
  </si>
  <si>
    <t>62,40</t>
  </si>
  <si>
    <t>68,63</t>
  </si>
  <si>
    <t>108,55</t>
  </si>
  <si>
    <t>86,54</t>
  </si>
  <si>
    <t>97,43</t>
  </si>
  <si>
    <t>105,44</t>
  </si>
  <si>
    <t>94,52</t>
  </si>
  <si>
    <t>99,40</t>
  </si>
  <si>
    <t>99,62</t>
  </si>
  <si>
    <t>87,49</t>
  </si>
  <si>
    <t>106,59</t>
  </si>
  <si>
    <t>92,50</t>
  </si>
  <si>
    <t>103,61</t>
  </si>
  <si>
    <t>90,45</t>
  </si>
  <si>
    <t>50,15</t>
  </si>
  <si>
    <t>60,25</t>
  </si>
  <si>
    <t>53,23</t>
  </si>
  <si>
    <t>58,27</t>
  </si>
  <si>
    <t>71,20</t>
  </si>
  <si>
    <t>63,18</t>
  </si>
  <si>
    <t>49,10</t>
  </si>
  <si>
    <t>69,19</t>
  </si>
  <si>
    <t>59,9</t>
  </si>
  <si>
    <t>67,14</t>
  </si>
  <si>
    <t>105,17</t>
  </si>
  <si>
    <t>97,29</t>
  </si>
  <si>
    <t>85,27</t>
  </si>
  <si>
    <t>101,18</t>
  </si>
  <si>
    <t>89,15</t>
  </si>
  <si>
    <t>97,13</t>
  </si>
  <si>
    <t>90,7</t>
  </si>
  <si>
    <t>100,21</t>
  </si>
  <si>
    <t>107,9</t>
  </si>
  <si>
    <t>49,46</t>
  </si>
  <si>
    <t>67,61</t>
  </si>
  <si>
    <t>52,55</t>
  </si>
  <si>
    <t>53,48</t>
  </si>
  <si>
    <t>58,52</t>
  </si>
  <si>
    <t>54,49</t>
  </si>
  <si>
    <t>48,54</t>
  </si>
  <si>
    <t>62,57</t>
  </si>
  <si>
    <t>66,44</t>
  </si>
  <si>
    <t>68,39</t>
  </si>
  <si>
    <t>49,47</t>
  </si>
  <si>
    <t>61,43</t>
  </si>
  <si>
    <t>55,53</t>
  </si>
  <si>
    <t>60,42</t>
  </si>
  <si>
    <t>64,50</t>
  </si>
  <si>
    <t>51,58</t>
  </si>
  <si>
    <t>63,60</t>
  </si>
  <si>
    <t>59,59</t>
  </si>
  <si>
    <t>97,57</t>
  </si>
  <si>
    <t>104,43</t>
  </si>
  <si>
    <t>89,50</t>
  </si>
  <si>
    <t>93,49</t>
  </si>
  <si>
    <t>90,55</t>
  </si>
  <si>
    <t>101,54</t>
  </si>
  <si>
    <t>99,60</t>
  </si>
  <si>
    <t>94,39</t>
  </si>
  <si>
    <t>100,53</t>
  </si>
  <si>
    <t>88,61</t>
  </si>
  <si>
    <t>105,45</t>
  </si>
  <si>
    <t>87,59</t>
  </si>
  <si>
    <t>103,47</t>
  </si>
  <si>
    <t>98,52</t>
  </si>
  <si>
    <t>95,42</t>
  </si>
  <si>
    <t>106,63</t>
  </si>
  <si>
    <t>86,57</t>
  </si>
  <si>
    <t>92,41</t>
  </si>
  <si>
    <t>70,14</t>
  </si>
  <si>
    <t>68,20</t>
  </si>
  <si>
    <t>64,11</t>
  </si>
  <si>
    <t>55,28</t>
  </si>
  <si>
    <t>52,8</t>
  </si>
  <si>
    <t>62,18</t>
  </si>
  <si>
    <t>49,24</t>
  </si>
  <si>
    <t>59,16</t>
  </si>
  <si>
    <t>48,15</t>
  </si>
  <si>
    <t>63,9</t>
  </si>
  <si>
    <t>56,17</t>
  </si>
  <si>
    <t>71,29</t>
  </si>
  <si>
    <t>66,6</t>
  </si>
  <si>
    <t>72,13</t>
  </si>
  <si>
    <t>56,26</t>
  </si>
  <si>
    <t>67,10</t>
  </si>
  <si>
    <t>58,21</t>
  </si>
  <si>
    <t>109,16</t>
  </si>
  <si>
    <t>96,19</t>
  </si>
  <si>
    <t>107,21</t>
  </si>
  <si>
    <t>105,11</t>
  </si>
  <si>
    <t>99,13</t>
  </si>
  <si>
    <t>98,25</t>
  </si>
  <si>
    <t>93,18</t>
  </si>
  <si>
    <t>89,13</t>
  </si>
  <si>
    <t>101,27</t>
  </si>
  <si>
    <t>100,28</t>
  </si>
  <si>
    <t>104,10</t>
  </si>
  <si>
    <t>95,15</t>
  </si>
  <si>
    <t>107,22</t>
  </si>
  <si>
    <t>88,20</t>
  </si>
  <si>
    <t>103,24</t>
  </si>
  <si>
    <t>50,23</t>
  </si>
  <si>
    <t>53,24</t>
  </si>
  <si>
    <t>90,8</t>
  </si>
  <si>
    <t>91,23</t>
  </si>
  <si>
    <t>66,62</t>
  </si>
  <si>
    <t>66,55</t>
  </si>
  <si>
    <t>47,49</t>
  </si>
  <si>
    <t>107,47</t>
  </si>
  <si>
    <t>109,42</t>
  </si>
  <si>
    <t>88,24</t>
  </si>
  <si>
    <t>89,26</t>
  </si>
  <si>
    <t>106,24</t>
  </si>
  <si>
    <t>94,12</t>
  </si>
  <si>
    <t>99,6</t>
  </si>
  <si>
    <t>49,17</t>
  </si>
  <si>
    <t>64,7</t>
  </si>
  <si>
    <t>70,7</t>
  </si>
  <si>
    <t>92,5</t>
  </si>
  <si>
    <t>65,38</t>
  </si>
  <si>
    <t>65,63</t>
  </si>
  <si>
    <t>103,40</t>
  </si>
  <si>
    <t>100,5</t>
  </si>
  <si>
    <t>110,25</t>
  </si>
  <si>
    <t>71,16</t>
  </si>
  <si>
    <t>54,6</t>
  </si>
  <si>
    <t>49,11</t>
  </si>
  <si>
    <t>96,62</t>
  </si>
  <si>
    <t>85,57</t>
  </si>
  <si>
    <t>72,53</t>
  </si>
  <si>
    <t>48,51</t>
  </si>
  <si>
    <t>94,10</t>
  </si>
  <si>
    <t>95,7</t>
  </si>
  <si>
    <t>87,8</t>
  </si>
  <si>
    <t>65,29</t>
  </si>
  <si>
    <t>61,29</t>
  </si>
  <si>
    <t>rice</t>
  </si>
  <si>
    <t>fish</t>
  </si>
  <si>
    <t>other</t>
  </si>
  <si>
    <t>general</t>
  </si>
  <si>
    <t>commerce</t>
  </si>
  <si>
    <t>production</t>
  </si>
  <si>
    <t>crab</t>
  </si>
  <si>
    <t>banana</t>
  </si>
  <si>
    <t>corn</t>
  </si>
  <si>
    <t>wheat</t>
  </si>
  <si>
    <t>stone</t>
  </si>
  <si>
    <t>gold</t>
  </si>
  <si>
    <t>clam</t>
  </si>
  <si>
    <t>fur</t>
  </si>
  <si>
    <t>gems</t>
  </si>
  <si>
    <t>marble</t>
  </si>
  <si>
    <t>copper</t>
  </si>
  <si>
    <t>iron</t>
  </si>
  <si>
    <t>ivory</t>
  </si>
  <si>
    <t>silver</t>
  </si>
  <si>
    <t>deer</t>
  </si>
  <si>
    <t>incense</t>
  </si>
  <si>
    <t>dye</t>
  </si>
  <si>
    <t>silk</t>
  </si>
  <si>
    <t>cow</t>
  </si>
  <si>
    <t>sheep</t>
  </si>
  <si>
    <t>wine</t>
  </si>
  <si>
    <t>spices</t>
  </si>
  <si>
    <t>horse</t>
  </si>
  <si>
    <t>pig</t>
  </si>
  <si>
    <t>sugar</t>
  </si>
  <si>
    <t>whale</t>
  </si>
  <si>
    <t>avg of 2 per city</t>
  </si>
  <si>
    <t>uranium</t>
  </si>
  <si>
    <t>coal</t>
  </si>
  <si>
    <t>oil</t>
  </si>
  <si>
    <t>aluminum</t>
  </si>
  <si>
    <t>1's</t>
  </si>
  <si>
    <t>total</t>
  </si>
  <si>
    <t>Total:</t>
  </si>
  <si>
    <t>Africa</t>
  </si>
  <si>
    <t>Asia</t>
  </si>
  <si>
    <t>SA</t>
  </si>
  <si>
    <t>Americas</t>
  </si>
  <si>
    <t>NA</t>
  </si>
  <si>
    <t>Franklin Roosevelt</t>
  </si>
  <si>
    <t>N Europe</t>
  </si>
  <si>
    <t>E Mediterranean</t>
  </si>
  <si>
    <t>W Mediterranean</t>
  </si>
  <si>
    <t>Jack's Continent</t>
  </si>
  <si>
    <t>All Resource types</t>
  </si>
  <si>
    <t>Bill's Continent</t>
  </si>
  <si>
    <t>Computers' Continents</t>
  </si>
  <si>
    <t>Map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</si>
</sst>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16" applyNumberFormat="0" applyFill="0" applyAlignment="0" applyProtection="0"/>
  </cellStyleXfs>
  <cellXfs count="2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 shrinkToFit="1"/>
    </xf>
    <xf numFmtId="0" fontId="2" fillId="0" borderId="16" xfId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 shrinkToFit="1"/>
    </xf>
    <xf numFmtId="0" fontId="0" fillId="0" borderId="17" xfId="0" applyBorder="1"/>
    <xf numFmtId="0" fontId="0" fillId="0" borderId="0" xfId="0" applyAlignment="1">
      <alignment horizontal="right" indent="1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6" borderId="19" xfId="0" applyFill="1" applyBorder="1" applyAlignment="1">
      <alignment horizontal="right"/>
    </xf>
    <xf numFmtId="0" fontId="0" fillId="6" borderId="20" xfId="0" applyFill="1" applyBorder="1" applyAlignment="1">
      <alignment horizontal="righ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center"/>
    </xf>
    <xf numFmtId="0" fontId="0" fillId="0" borderId="0" xfId="0" quotePrefix="1"/>
    <xf numFmtId="0" fontId="4" fillId="0" borderId="0" xfId="0" applyFont="1"/>
    <xf numFmtId="0" fontId="0" fillId="0" borderId="11" xfId="0" applyBorder="1" applyAlignment="1">
      <alignment shrinkToFit="1"/>
    </xf>
    <xf numFmtId="0" fontId="0" fillId="0" borderId="19" xfId="0" applyBorder="1" applyAlignment="1">
      <alignment shrinkToFit="1"/>
    </xf>
    <xf numFmtId="0" fontId="0" fillId="0" borderId="21" xfId="0" applyBorder="1" applyAlignment="1">
      <alignment shrinkToFit="1"/>
    </xf>
    <xf numFmtId="0" fontId="0" fillId="0" borderId="22" xfId="0" applyBorder="1" applyAlignment="1">
      <alignment shrinkToFit="1"/>
    </xf>
    <xf numFmtId="0" fontId="0" fillId="0" borderId="9" xfId="0" applyBorder="1" applyAlignment="1">
      <alignment shrinkToFit="1"/>
    </xf>
    <xf numFmtId="0" fontId="0" fillId="0" borderId="8" xfId="0" applyBorder="1" applyAlignment="1">
      <alignment shrinkToFit="1"/>
    </xf>
    <xf numFmtId="0" fontId="0" fillId="0" borderId="10" xfId="0" applyBorder="1" applyAlignment="1">
      <alignment shrinkToFit="1"/>
    </xf>
    <xf numFmtId="0" fontId="0" fillId="0" borderId="23" xfId="0" applyBorder="1" applyAlignment="1">
      <alignment shrinkToFit="1"/>
    </xf>
    <xf numFmtId="0" fontId="0" fillId="0" borderId="24" xfId="0" applyBorder="1" applyAlignment="1">
      <alignment shrinkToFit="1"/>
    </xf>
    <xf numFmtId="0" fontId="0" fillId="0" borderId="25" xfId="0" applyBorder="1" applyAlignment="1">
      <alignment shrinkToFit="1"/>
    </xf>
    <xf numFmtId="0" fontId="0" fillId="0" borderId="26" xfId="0" applyBorder="1" applyAlignment="1">
      <alignment shrinkToFit="1"/>
    </xf>
    <xf numFmtId="0" fontId="0" fillId="0" borderId="27" xfId="0" applyBorder="1" applyAlignment="1">
      <alignment shrinkToFit="1"/>
    </xf>
    <xf numFmtId="0" fontId="0" fillId="0" borderId="28" xfId="0" applyBorder="1" applyAlignment="1">
      <alignment shrinkToFit="1"/>
    </xf>
    <xf numFmtId="0" fontId="0" fillId="0" borderId="18" xfId="0" applyBorder="1" applyAlignment="1">
      <alignment shrinkToFit="1"/>
    </xf>
    <xf numFmtId="0" fontId="0" fillId="0" borderId="29" xfId="0" applyBorder="1" applyAlignment="1">
      <alignment shrinkToFit="1"/>
    </xf>
    <xf numFmtId="0" fontId="0" fillId="0" borderId="30" xfId="0" applyBorder="1" applyAlignment="1">
      <alignment shrinkToFit="1"/>
    </xf>
    <xf numFmtId="0" fontId="0" fillId="0" borderId="12" xfId="0" applyBorder="1" applyAlignment="1">
      <alignment shrinkToFit="1"/>
    </xf>
    <xf numFmtId="0" fontId="0" fillId="0" borderId="31" xfId="0" applyBorder="1" applyAlignment="1">
      <alignment shrinkToFit="1"/>
    </xf>
    <xf numFmtId="0" fontId="0" fillId="0" borderId="32" xfId="0" applyBorder="1" applyAlignment="1">
      <alignment shrinkToFit="1"/>
    </xf>
    <xf numFmtId="0" fontId="0" fillId="0" borderId="33" xfId="0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5" xfId="0" applyBorder="1" applyAlignment="1">
      <alignment shrinkToFit="1"/>
    </xf>
    <xf numFmtId="0" fontId="0" fillId="0" borderId="34" xfId="0" applyBorder="1" applyAlignment="1">
      <alignment shrinkToFit="1"/>
    </xf>
    <xf numFmtId="0" fontId="0" fillId="0" borderId="35" xfId="0" applyBorder="1" applyAlignment="1">
      <alignment shrinkToFit="1"/>
    </xf>
    <xf numFmtId="0" fontId="0" fillId="0" borderId="36" xfId="0" applyBorder="1" applyAlignment="1">
      <alignment shrinkToFit="1"/>
    </xf>
    <xf numFmtId="0" fontId="0" fillId="0" borderId="37" xfId="0" applyBorder="1" applyAlignment="1">
      <alignment shrinkToFit="1"/>
    </xf>
    <xf numFmtId="0" fontId="0" fillId="0" borderId="38" xfId="0" applyBorder="1" applyAlignment="1">
      <alignment shrinkToFit="1"/>
    </xf>
    <xf numFmtId="0" fontId="0" fillId="0" borderId="39" xfId="0" applyBorder="1" applyAlignment="1">
      <alignment shrinkToFit="1"/>
    </xf>
    <xf numFmtId="0" fontId="0" fillId="0" borderId="40" xfId="0" applyBorder="1" applyAlignment="1">
      <alignment shrinkToFit="1"/>
    </xf>
    <xf numFmtId="0" fontId="0" fillId="0" borderId="41" xfId="0" applyBorder="1" applyAlignment="1">
      <alignment shrinkToFit="1"/>
    </xf>
    <xf numFmtId="0" fontId="0" fillId="0" borderId="42" xfId="0" applyBorder="1" applyAlignment="1">
      <alignment shrinkToFit="1"/>
    </xf>
    <xf numFmtId="0" fontId="0" fillId="0" borderId="43" xfId="0" applyBorder="1" applyAlignment="1">
      <alignment shrinkToFit="1"/>
    </xf>
    <xf numFmtId="0" fontId="0" fillId="0" borderId="44" xfId="0" applyBorder="1" applyAlignment="1">
      <alignment shrinkToFit="1"/>
    </xf>
    <xf numFmtId="0" fontId="0" fillId="0" borderId="45" xfId="0" applyBorder="1" applyAlignment="1">
      <alignment shrinkToFit="1"/>
    </xf>
    <xf numFmtId="0" fontId="0" fillId="0" borderId="46" xfId="0" applyBorder="1" applyAlignment="1">
      <alignment shrinkToFit="1"/>
    </xf>
    <xf numFmtId="0" fontId="0" fillId="0" borderId="20" xfId="0" applyBorder="1" applyAlignment="1">
      <alignment shrinkToFit="1"/>
    </xf>
    <xf numFmtId="0" fontId="0" fillId="0" borderId="47" xfId="0" applyBorder="1" applyAlignment="1">
      <alignment shrinkToFit="1"/>
    </xf>
    <xf numFmtId="0" fontId="0" fillId="0" borderId="48" xfId="0" applyBorder="1" applyAlignment="1">
      <alignment shrinkToFit="1"/>
    </xf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20" xfId="0" applyBorder="1"/>
    <xf numFmtId="0" fontId="0" fillId="0" borderId="47" xfId="0" applyBorder="1"/>
    <xf numFmtId="0" fontId="0" fillId="0" borderId="48" xfId="0" applyBorder="1"/>
    <xf numFmtId="0" fontId="0" fillId="0" borderId="22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47" xfId="0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18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33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30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0" fillId="3" borderId="14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26" xfId="0" applyFill="1" applyBorder="1" applyAlignment="1">
      <alignment wrapText="1"/>
    </xf>
    <xf numFmtId="0" fontId="0" fillId="4" borderId="30" xfId="0" applyFill="1" applyBorder="1" applyAlignment="1">
      <alignment wrapText="1"/>
    </xf>
    <xf numFmtId="0" fontId="0" fillId="4" borderId="12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7" xfId="0" applyFill="1" applyBorder="1" applyAlignment="1">
      <alignment wrapText="1"/>
    </xf>
    <xf numFmtId="0" fontId="0" fillId="4" borderId="14" xfId="0" applyFill="1" applyBorder="1" applyAlignment="1">
      <alignment wrapText="1"/>
    </xf>
    <xf numFmtId="0" fontId="0" fillId="4" borderId="4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5" borderId="27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4" borderId="3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0" fillId="5" borderId="30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3" borderId="42" xfId="0" applyFill="1" applyBorder="1" applyAlignment="1">
      <alignment wrapText="1"/>
    </xf>
    <xf numFmtId="0" fontId="0" fillId="5" borderId="19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5" borderId="46" xfId="0" applyFill="1" applyBorder="1" applyAlignment="1">
      <alignment wrapText="1"/>
    </xf>
    <xf numFmtId="0" fontId="0" fillId="5" borderId="39" xfId="0" applyFill="1" applyBorder="1" applyAlignment="1">
      <alignment wrapText="1"/>
    </xf>
    <xf numFmtId="0" fontId="0" fillId="5" borderId="33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5" borderId="15" xfId="0" applyFill="1" applyBorder="1" applyAlignment="1">
      <alignment wrapText="1"/>
    </xf>
    <xf numFmtId="0" fontId="0" fillId="3" borderId="39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0" fillId="3" borderId="24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41" xfId="0" applyFill="1" applyBorder="1" applyAlignment="1">
      <alignment wrapText="1"/>
    </xf>
    <xf numFmtId="0" fontId="0" fillId="5" borderId="34" xfId="0" applyFill="1" applyBorder="1" applyAlignment="1">
      <alignment wrapText="1"/>
    </xf>
    <xf numFmtId="0" fontId="0" fillId="3" borderId="35" xfId="0" applyFill="1" applyBorder="1" applyAlignment="1">
      <alignment wrapText="1"/>
    </xf>
    <xf numFmtId="0" fontId="0" fillId="5" borderId="37" xfId="0" applyFill="1" applyBorder="1" applyAlignment="1">
      <alignment wrapText="1"/>
    </xf>
    <xf numFmtId="0" fontId="0" fillId="5" borderId="28" xfId="0" applyFill="1" applyBorder="1" applyAlignment="1">
      <alignment wrapText="1"/>
    </xf>
    <xf numFmtId="0" fontId="0" fillId="4" borderId="24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36" xfId="0" applyFill="1" applyBorder="1" applyAlignment="1">
      <alignment wrapText="1"/>
    </xf>
    <xf numFmtId="0" fontId="0" fillId="4" borderId="27" xfId="0" applyFill="1" applyBorder="1" applyAlignment="1">
      <alignment wrapText="1"/>
    </xf>
    <xf numFmtId="0" fontId="0" fillId="4" borderId="15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0" fillId="0" borderId="48" xfId="0" applyBorder="1" applyAlignment="1">
      <alignment wrapText="1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0" xfId="0" applyAlignment="1">
      <alignment horizontal="center"/>
    </xf>
  </cellXfs>
  <cellStyles count="2">
    <cellStyle name="Heading 1" xfId="1" builtinId="16"/>
    <cellStyle name="Normal" xfId="0" builtinId="0"/>
  </cellStyles>
  <dxfs count="51"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C000"/>
      </font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C000"/>
      </font>
    </dxf>
    <dxf>
      <fill>
        <patternFill>
          <bgColor theme="1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5"/>
      </font>
      <fill>
        <patternFill>
          <bgColor theme="5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ill>
        <patternFill>
          <bgColor theme="1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5"/>
      </font>
      <fill>
        <patternFill>
          <bgColor theme="5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ill>
        <patternFill>
          <bgColor theme="1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99"/>
      </font>
      <fill>
        <patternFill>
          <bgColor rgb="FFFFFF99"/>
        </patternFill>
      </fill>
    </dxf>
    <dxf>
      <fill>
        <patternFill>
          <bgColor theme="1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5"/>
      </font>
      <fill>
        <patternFill>
          <bgColor theme="5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ill>
        <patternFill>
          <bgColor theme="1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99"/>
      </font>
      <fill>
        <patternFill>
          <bgColor rgb="FFFFFF99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2" tint="-0.499984740745262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ont>
        <color rgb="FF7030A0"/>
      </font>
      <fill>
        <patternFill>
          <bgColor rgb="FF7030A0"/>
        </patternFill>
      </fill>
    </dxf>
    <dxf>
      <fill>
        <patternFill>
          <bgColor theme="1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5"/>
      </font>
      <fill>
        <patternFill>
          <bgColor theme="5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81644</xdr:colOff>
      <xdr:row>50</xdr:row>
      <xdr:rowOff>1</xdr:rowOff>
    </xdr:from>
    <xdr:to>
      <xdr:col>22</xdr:col>
      <xdr:colOff>231322</xdr:colOff>
      <xdr:row>50</xdr:row>
      <xdr:rowOff>272143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A85918-2BB7-C4C5-0025-1FFAB64804CF}"/>
            </a:ext>
          </a:extLst>
        </xdr:cNvPr>
        <xdr:cNvSpPr txBox="1"/>
      </xdr:nvSpPr>
      <xdr:spPr>
        <a:xfrm>
          <a:off x="6368144" y="14287501"/>
          <a:ext cx="149678" cy="272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1</a:t>
          </a:r>
        </a:p>
      </xdr:txBody>
    </xdr:sp>
    <xdr:clientData/>
  </xdr:twoCellAnchor>
  <xdr:twoCellAnchor>
    <xdr:from>
      <xdr:col>22</xdr:col>
      <xdr:colOff>13608</xdr:colOff>
      <xdr:row>54</xdr:row>
      <xdr:rowOff>244928</xdr:rowOff>
    </xdr:from>
    <xdr:to>
      <xdr:col>22</xdr:col>
      <xdr:colOff>176894</xdr:colOff>
      <xdr:row>55</xdr:row>
      <xdr:rowOff>285749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888350-8587-4C3C-A70A-370D033417EA}"/>
            </a:ext>
          </a:extLst>
        </xdr:cNvPr>
        <xdr:cNvSpPr txBox="1"/>
      </xdr:nvSpPr>
      <xdr:spPr>
        <a:xfrm>
          <a:off x="6300108" y="15675428"/>
          <a:ext cx="163286" cy="326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2</a:t>
          </a:r>
        </a:p>
      </xdr:txBody>
    </xdr:sp>
    <xdr:clientData/>
  </xdr:twoCellAnchor>
  <xdr:twoCellAnchor>
    <xdr:from>
      <xdr:col>19</xdr:col>
      <xdr:colOff>43543</xdr:colOff>
      <xdr:row>45</xdr:row>
      <xdr:rowOff>258535</xdr:rowOff>
    </xdr:from>
    <xdr:to>
      <xdr:col>19</xdr:col>
      <xdr:colOff>204107</xdr:colOff>
      <xdr:row>46</xdr:row>
      <xdr:rowOff>247649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567FE0-304C-43EF-B800-35C5935B7BCC}"/>
            </a:ext>
          </a:extLst>
        </xdr:cNvPr>
        <xdr:cNvSpPr txBox="1"/>
      </xdr:nvSpPr>
      <xdr:spPr>
        <a:xfrm>
          <a:off x="5472793" y="13117285"/>
          <a:ext cx="160564" cy="274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3</a:t>
          </a:r>
        </a:p>
      </xdr:txBody>
    </xdr:sp>
    <xdr:clientData/>
  </xdr:twoCellAnchor>
  <xdr:twoCellAnchor>
    <xdr:from>
      <xdr:col>25</xdr:col>
      <xdr:colOff>32657</xdr:colOff>
      <xdr:row>45</xdr:row>
      <xdr:rowOff>223157</xdr:rowOff>
    </xdr:from>
    <xdr:to>
      <xdr:col>25</xdr:col>
      <xdr:colOff>204108</xdr:colOff>
      <xdr:row>46</xdr:row>
      <xdr:rowOff>244928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AB4714-F174-407A-A7AF-3251AFEB3786}"/>
            </a:ext>
          </a:extLst>
        </xdr:cNvPr>
        <xdr:cNvSpPr txBox="1"/>
      </xdr:nvSpPr>
      <xdr:spPr>
        <a:xfrm>
          <a:off x="7176407" y="13081907"/>
          <a:ext cx="171451" cy="3075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4</a:t>
          </a:r>
        </a:p>
      </xdr:txBody>
    </xdr:sp>
    <xdr:clientData/>
  </xdr:twoCellAnchor>
  <xdr:twoCellAnchor>
    <xdr:from>
      <xdr:col>28</xdr:col>
      <xdr:colOff>76199</xdr:colOff>
      <xdr:row>49</xdr:row>
      <xdr:rowOff>239485</xdr:rowOff>
    </xdr:from>
    <xdr:to>
      <xdr:col>28</xdr:col>
      <xdr:colOff>247650</xdr:colOff>
      <xdr:row>50</xdr:row>
      <xdr:rowOff>261256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91EDE5F-F8BA-4EAA-9F13-155DB120E6FE}"/>
            </a:ext>
          </a:extLst>
        </xdr:cNvPr>
        <xdr:cNvSpPr txBox="1"/>
      </xdr:nvSpPr>
      <xdr:spPr>
        <a:xfrm>
          <a:off x="8077199" y="14241235"/>
          <a:ext cx="171451" cy="3075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5</a:t>
          </a:r>
        </a:p>
      </xdr:txBody>
    </xdr:sp>
    <xdr:clientData/>
  </xdr:twoCellAnchor>
  <xdr:twoCellAnchor>
    <xdr:from>
      <xdr:col>16</xdr:col>
      <xdr:colOff>51707</xdr:colOff>
      <xdr:row>49</xdr:row>
      <xdr:rowOff>283029</xdr:rowOff>
    </xdr:from>
    <xdr:to>
      <xdr:col>16</xdr:col>
      <xdr:colOff>223158</xdr:colOff>
      <xdr:row>51</xdr:row>
      <xdr:rowOff>19050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E05DEE3-ADEF-43C3-8CFE-7B5F340F920D}"/>
            </a:ext>
          </a:extLst>
        </xdr:cNvPr>
        <xdr:cNvSpPr txBox="1"/>
      </xdr:nvSpPr>
      <xdr:spPr>
        <a:xfrm>
          <a:off x="4623707" y="14284779"/>
          <a:ext cx="171451" cy="3075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6</a:t>
          </a:r>
        </a:p>
      </xdr:txBody>
    </xdr:sp>
    <xdr:clientData/>
  </xdr:twoCellAnchor>
  <xdr:twoCellAnchor>
    <xdr:from>
      <xdr:col>28</xdr:col>
      <xdr:colOff>68036</xdr:colOff>
      <xdr:row>54</xdr:row>
      <xdr:rowOff>244928</xdr:rowOff>
    </xdr:from>
    <xdr:to>
      <xdr:col>28</xdr:col>
      <xdr:colOff>239487</xdr:colOff>
      <xdr:row>55</xdr:row>
      <xdr:rowOff>266699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B751CF-8E18-4E0A-A2F6-889F6088F768}"/>
            </a:ext>
          </a:extLst>
        </xdr:cNvPr>
        <xdr:cNvSpPr txBox="1"/>
      </xdr:nvSpPr>
      <xdr:spPr>
        <a:xfrm>
          <a:off x="8069036" y="15675428"/>
          <a:ext cx="171451" cy="3075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7</a:t>
          </a:r>
        </a:p>
      </xdr:txBody>
    </xdr:sp>
    <xdr:clientData/>
  </xdr:twoCellAnchor>
  <xdr:twoCellAnchor>
    <xdr:from>
      <xdr:col>16</xdr:col>
      <xdr:colOff>43543</xdr:colOff>
      <xdr:row>54</xdr:row>
      <xdr:rowOff>261257</xdr:rowOff>
    </xdr:from>
    <xdr:to>
      <xdr:col>16</xdr:col>
      <xdr:colOff>214994</xdr:colOff>
      <xdr:row>55</xdr:row>
      <xdr:rowOff>283028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A22AA4-83BF-4AD0-BE8C-0E3E89D2F385}"/>
            </a:ext>
          </a:extLst>
        </xdr:cNvPr>
        <xdr:cNvSpPr txBox="1"/>
      </xdr:nvSpPr>
      <xdr:spPr>
        <a:xfrm>
          <a:off x="4615543" y="15691757"/>
          <a:ext cx="171451" cy="3075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8</a:t>
          </a:r>
        </a:p>
      </xdr:txBody>
    </xdr:sp>
    <xdr:clientData/>
  </xdr:twoCellAnchor>
  <xdr:twoCellAnchor>
    <xdr:from>
      <xdr:col>22</xdr:col>
      <xdr:colOff>5442</xdr:colOff>
      <xdr:row>42</xdr:row>
      <xdr:rowOff>5443</xdr:rowOff>
    </xdr:from>
    <xdr:to>
      <xdr:col>22</xdr:col>
      <xdr:colOff>176893</xdr:colOff>
      <xdr:row>43</xdr:row>
      <xdr:rowOff>27214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E68A9F-DCA9-429D-B699-DA2775F02B2B}"/>
            </a:ext>
          </a:extLst>
        </xdr:cNvPr>
        <xdr:cNvSpPr txBox="1"/>
      </xdr:nvSpPr>
      <xdr:spPr>
        <a:xfrm>
          <a:off x="6291942" y="12006943"/>
          <a:ext cx="171451" cy="3075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US" sz="2000"/>
            <a:t>9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28575</xdr:colOff>
      <xdr:row>30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3FE10-FDEB-8E39-94E4-46CA1EE0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396400" cy="589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D926-E63D-409A-89CB-78841223E9C2}">
  <sheetPr codeName="Sheet5"/>
  <dimension ref="A1:J40"/>
  <sheetViews>
    <sheetView topLeftCell="B1" workbookViewId="0">
      <selection activeCell="I2" sqref="I2"/>
    </sheetView>
  </sheetViews>
  <sheetFormatPr defaultRowHeight="15" x14ac:dyDescent="0.25"/>
  <cols>
    <col min="1" max="1" width="113.42578125" customWidth="1"/>
    <col min="3" max="3" width="39.28515625" customWidth="1"/>
    <col min="7" max="7" width="11.140625" customWidth="1"/>
    <col min="8" max="8" width="9.140625" customWidth="1"/>
    <col min="10" max="10" width="64.28515625" customWidth="1"/>
  </cols>
  <sheetData>
    <row r="1" spans="1:10" ht="15.75" thickBot="1" x14ac:dyDescent="0.3"/>
    <row r="2" spans="1:10" ht="21.75" customHeight="1" thickBot="1" x14ac:dyDescent="0.3">
      <c r="A2" s="9"/>
      <c r="E2" s="33" t="s">
        <v>4</v>
      </c>
      <c r="F2" s="33" t="s">
        <v>30</v>
      </c>
      <c r="I2" s="25" t="str">
        <f>_xlfn.CONCAT(I3:I20,J3:J20)</f>
        <v xml:space="preserve">BeginTeam
	TeamID=0
	Tech=TECH_HUNTING
	Tech=TECH_AGRICULTURE
	ContactWithTeam=1
	RevealMap=0
EndTeam
BeginTeam
	TeamID=1
	Tech=TECH_HUNTING
	Tech=TECH_AGRICULTURE
	ContactWithTeam=0
	RevealMap=0
EndTeam
BeginTeam
	TeamID=2
	Tech=TECH_FISHING
	Tech=TECH_HUNTING
	EspionageTeam=5, EspionageAmount=5
	EspionageEverAmount=9
	RevealMap=0
EndTeam
BeginTeam
	TeamID=3
	Tech=TECH_MYSTICISM
	Tech=TECH_MINING
	EspionageTeam=10, EspionageAmount=4
	EspionageEverAmount=8
	RevealMap=0
EndTeam
BeginTeam
	TeamID=4
	Tech=TECH_HUNTING
	Tech=TECH_MINING
	RevealMap=0
EndTeam
BeginTeam
	TeamID=5
	Tech=TECH_AGRICULTURE
	Tech=TECH_HUNTING
	RevealMap=0
EndTeam
BeginTeam
	TeamID=6
	Tech=TECH_FISHING
	Tech=TECH_MINING
	RevealMap=0
EndTeam
BeginTeam
	TeamID=7
	Tech=TECH_HUNTING
	Tech=TECH_MINING
	RevealMap=0
EndTeam
BeginTeam
	TeamID=8
	Tech=TECH_THE_WHEEL
	Tech=TECH_HUNTING
	RevealMap=0
EndTeam
BeginTeam
	TeamID=9
	Tech=TECH_THE_WHEEL
	Tech=TECH_AGRICULTURE
	EspionageEverAmount=4
	RevealMap=0
EndTeam
BeginTeam
	TeamID=10
	Tech=TECH_MYSTICISM
	Tech=TECH_AGRICULTURE
	RevealMap=0
EndTeam
BeginTeam
	TeamID=11
	Tech=TECH_MYSTICISM
	Tech=TECH_FISHING
	RevealMap=0
EndTeam
BeginTeam
	TeamID=12
	Tech=TECH_THE_WHEEL
	Tech=TECH_AGRICULTURE
	RevealMap=0
EndTeam
BeginTeam
	TeamID=13
	Tech=TECH_THE_WHEEL
	Tech=TECH_MINING
	RevealMap=0
EndTeam
BeginTeam
	TeamID=14
	Tech=TECH_MYSTICISM
	Tech=TECH_HUNTING
	RevealMap=0
EndTeam
BeginTeam
	TeamID=15
	Tech=TECH_AGRICULTURE
	Tech=TECH_MINING
	EspionageTeam=5, EspionageAmount=5
	EspionageEverAmount=9
	RevealMap=0
EndTeam
BeginTeam
	TeamID=16
	Tech=TECH_MYSTICISM
	Tech=TECH_THE_WHEEL
	RevealMap=0
EndTeam
BeginTeam
	TeamID=17
	Tech=TECH_FISHING
	Tech=TECH_THE_WHEEL
	RevealMap=0
EndTeam
BeginPlayer
	Team=0
	LeaderType=LEADER_FRANKLIN_ROOSEVELT
	LeaderName=Jack
	CivDesc=American Empire
	CivShortDesc=TXT_KEY_CIV_AMERICA_SHORT_DESC
	CivAdjective=TXT_KEY_CIV_AMERICA_ADJECTIVE
	FlagDecal=Art/Interface/TeamColor/FlagDECAL_Star.dds
	WhiteFlag=0
	CivType=CIVILIZATION_AMERICA
	Color=PLAYERCOLOR_BLUE
	ArtStyle=ARTSTYLE_EUROPEAN
	PlayableCiv=1
	MinorNationStatus=0
	StartingGold=100
	StartingX=25,StartingY=37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
	LeaderType=LEADER_JULIUS_CAESAR
	LeaderName=Julius Caesar
	CivDesc=Roman Empire
	CivShortDesc=TXT_KEY_CIV_ROME_SHORT_DESC
	CivAdjective=TXT_KEY_CIV_ROME_ADJECTIVE
	FlagDecal=Art/Interface/TeamColor/FlagDECAL_Laurels.dds
	WhiteFlag=0
	CivType=CIVILIZATION_ROME
	Color=PLAYERCOLOR_DARK_PURPLE
	ArtStyle=ARTSTYLE_GRECO_ROMAN
	PlayableCiv=1
	MinorNationStatus=0
	StartingGold=100
	StartingX=22,StartingY=17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Team=2
	LeaderType=LEADER_ALEXANDER
	LeaderName=Alexander
	CivDesc=Greek Empire
	CivShortDesc=TXT_KEY_CIV_GREECE_SHORT_DESC
	CivAdjective=TXT_KEY_CIV_GREECE_ADJECTIVE
	FlagDecal=Art/Interface/TeamColor/FlagDECAL_Helmet.dds
	WhiteFlag=0
	CivType=CIVILIZATION_GREECE
	Color=PLAYERCOLOR_LIGHT_BLUE
	ArtStyle=ARTSTYLE_GRECO_ROMAN
	PlayableCiv=1
	MinorNationStatus=0
	StartingGold=100
	StartingX=50,StartingY=27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Team=3
	LeaderType=LEADER_ASOKA
	LeaderName=Asoka
	CivDesc=Indian Empire
	CivShortDesc=TXT_KEY_CIV_INDIA_SHORT_DESC
	CivAdjective=TXT_KEY_CIV_INDIA_ADJECTIVE
	FlagDecal=Art/Interface/TeamColor/FlagDECAL_WheelOfLaw.dds
	WhiteFlag=0
	CivType=CIVILIZATION_INDIA
	Color=PLAYERCOLOR_PURPLE
	ArtStyle=ARTSTYLE_ASIAN
	PlayableCiv=1
	MinorNationStatus=0
	StartingGold=100
	StartingX=87,StartingY=61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Team=4
	LeaderType=LEADER_CATHERINE
	LeaderName=Catherine
	CivDesc=Russian Empire
	CivShortDesc=TXT_KEY_CIV_RUSSIA_SHORT_DESC
	CivAdjective=TXT_KEY_CIV_RUSSIA_ADJECTIVE
	FlagDecal=Art/Interface/TeamColor/FlagDECAL_DoubleEagle.dds
	WhiteFlag=0
	CivType=CIVILIZATION_RUSSIA
	Color=PLAYERCOLOR_DARK_RED
	ArtStyle=ARTSTYLE_EUROPEAN
	PlayableCiv=1
	MinorNationStatus=0
	StartingGold=100
	StartingX=49,StartingY=41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Team=5
	LeaderType=LEADER_CYRUS
	LeaderName=Cyrus
	CivDesc=Persian Empire
	CivShortDesc=TXT_KEY_CIV_PERSIA_SHORT_DESC
	CivAdjective=TXT_KEY_CIV_PERSIA_ADJECTIVE
	FlagDecal=Art/Interface/TeamColor/FlagDECAL_Scimitar.dds
	WhiteFlag=0
	CivType=CIVILIZATION_PERSIA
	Color=PLAYERCOLOR_CYAN
	ArtStyle=ARTSTYLE_MIDDLE_EAST
	PlayableCiv=1
	MinorNationStatus=0
	StartingGold=100
	StartingX=70,StartingY=27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Team=6
	LeaderType=LEADER_ELIZABETH
	LeaderName=Elizabeth
	CivDesc=English Empire
	CivShortDesc=TXT_KEY_CIV_ENGLAND_SHORT_DESC
	CivAdjective=TXT_KEY_CIV_ENGLAND_ADJECTIVE
	FlagDecal=Art/Interface/TeamColor/FlagDECAL_StGeorgeCross.dds
	WhiteFlag=0
	CivType=CIVILIZATION_ENGLAND
	Color=PLAYERCOLOR_WHITE
	ArtStyle=ARTSTYLE_EUROPEAN
	PlayableCiv=1
	MinorNationStatus=0
	StartingGold=100
	StartingX=69,StartingY=41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Team=7
	LeaderType=LEADER_FREDERICK
	LeaderName=Frederick
	CivDesc=German Empire
	CivShortDesc=TXT_KEY_CIV_GERMANY_SHORT_DESC
	CivAdjective=TXT_KEY_CIV_GERMANY_ADJECTIVE
	FlagDecal=Art/Interface/TeamColor/FlagDECAL_MalteseCross.dds
	WhiteFlag=0
	CivType=CIVILIZATION_GERMANY
	Color=PLAYERCOLOR_GRAY
	ArtStyle=ARTSTYLE_EUROPEAN
	PlayableCiv=1
	MinorNationStatus=0
	StartingGold=100
	StartingX=49,StartingY=61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Team=8
	LeaderType=LEADER_GENGHIS_KHAN
	LeaderName=Genghis Khan
	CivDesc=Mongolian Empire
	CivShortDesc=TXT_KEY_CIV_MONGOL_SHORT_DESC
	CivAdjective=TXT_KEY_CIV_MONGOL_ADJECTIVE
	FlagDecal=Art/Interface/TeamColor/FlagDECAL_Horse.dds
	WhiteFlag=0
	CivType=CIVILIZATION_MONGOL
	Color=PLAYERCOLOR_BROWN
	ArtStyle=ARTSTYLE_ASIAN
	PlayableCiv=1
	MinorNationStatus=0
	StartingGold=100
	StartingX=87,StartingY=41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Team=9
	LeaderType=LEADER_HATSHEPSUT
	LeaderName=Hatshepsut
	CivDesc=Egyptian Empire
	CivShortDesc=TXT_KEY_CIV_EGYPT_SHORT_DESC
	CivAdjective=TXT_KEY_CIV_EGYPT_ADJECTIVE
	FlagDecal=Art/Interface/TeamColor/FlagDECAL_EyeOfRa.dds
	WhiteFlag=0
	CivType=CIVILIZATION_EGYPT
	Color=PLAYERCOLOR_YELLOW
	ArtStyle=ARTSTYLE_MIDDLE_EAST
	PlayableCiv=1
	MinorNationStatus=0
	StartingGold=100
	StartingX=50,StartingY=7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Team=10
	LeaderType=LEADER_HUAYNA_CAPAC
	LeaderName=Huayna Capac
	CivDesc=Incan Empire
	CivShortDesc=TXT_KEY_CIV_INCA_SHORT_DESC
	CivAdjective=TXT_KEY_CIV_INCA_ADJECTIVE
	FlagDecal=Art/Interface/TeamColor/FlagDECAL_Sun.dds
	WhiteFlag=0
	CivType=CIVILIZATION_INCA
	Color=PLAYERCOLOR_DARK_YELLOW
	ArtStyle=ARTSTYLE_SOUTH_AMERICA
	PlayableCiv=1
	MinorNationStatus=0
	StartingGold=100
	StartingX=107,StartingY=8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Team=11
	LeaderType=LEADER_ISABELLA
	LeaderName=Isabella
	CivDesc=Spanish Empire
	CivShortDesc=TXT_KEY_CIV_SPAIN_SHORT_DESC
	CivAdjective=TXT_KEY_CIV_SPAIN_ADJECTIVE
	FlagDecal=Art/Interface/TeamColor/FlagDECAL_Castle.dds
	WhiteFlag=0
	CivType=CIVILIZATION_SPAIN
	Color=PLAYERCOLOR_PINK
	ArtStyle=ARTSTYLE_EUROPEAN
	PlayableCiv=1
	MinorNationStatus=0
	StartingGold=100
	StartingX=87,StartingY=28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Team=12
	LeaderType=LEADER_LOUIS_XIV
	LeaderName=Louis XIV
	CivDesc=French Empire
	CivShortDesc=TXT_KEY_CIV_FRANCE_SHORT_DESC
	CivAdjective=TXT_KEY_CIV_FRANCE_ADJECTIVE
	FlagDecal=Art/Interface/TeamColor/FlagDECAL_FleurDeLis.dds
	WhiteFlag=0
	CivType=CIVILIZATION_FRANCE
	Color=PLAYERCOLOR_DARK_BLUE
	ArtStyle=ARTSTYLE_EUROPEAN
	PlayableCiv=1
	MinorNationStatus=0
	StartingGold=100
	StartingX=69,StartingY=61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Team=13
	LeaderType=LEADER_MANSA_MUSA
	LeaderName=Mansa Musa
	CivDesc=Malinese Empire
	CivShortDesc=TXT_KEY_CIV_MALI_SHORT_DESC
	CivAdjective=TXT_KEY_CIV_MALI_ADJECTIVE
	FlagDecal=Art/Interface/TeamColor/FlagDECAL_Mask.dds
	WhiteFlag=0
	CivType=CIVILIZATION_MALI
	Color=PLAYERCOLOR_PEACH
	ArtStyle=ARTSTYLE_MIDDLE_EAST
	PlayableCiv=1
	MinorNationStatus=0
	StartingGold=100
	StartingX=107,StartingY=28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Team=14
	LeaderType=LEADER_MONTEZUMA
	LeaderName=Montezuma
	CivDesc=Aztec Empire
	CivShortDesc=TXT_KEY_CIV_AZTEC_SHORT_DESC
	CivAdjective=TXT_KEY_CIV_AZTEC_ADJECTIVE
	FlagDecal=Art/Interface/TeamColor/FlagDECAL_AztecCalendar.dds
	WhiteFlag=0
	CivType=CIVILIZATION_AZTEC
	Color=PLAYERCOLOR_GREEN
	ArtStyle=ARTSTYLE_SOUTH_AMERICA
	PlayableCiv=1
	MinorNationStatus=0
	StartingGold=0
	StartingX=87,StartingY=8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Team=15
	LeaderType=LEADER_QIN_SHI_HUANG
	LeaderName=Qin Shi Huang
	CivDesc=Chinese Empire
	CivShortDesc=TXT_KEY_CIV_CHINA_SHORT_DESC
	CivAdjective=TXT_KEY_CIV_CHINA_ADJECTIVE
	FlagDecal=Art/Interface/TeamColor/FlagDECAL_Dragon.dds
	WhiteFlag=0
	CivType=CIVILIZATION_CHINA
	Color=PLAYERCOLOR_DARK_PINK
	ArtStyle=ARTSTYLE_ASIAN
	PlayableCiv=1
	MinorNationStatus=0
	StartingGold=100
	StartingX=107,StartingY=61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Team=16
	LeaderType=LEADER_SALADIN
	LeaderName=Saladin
	CivDesc=Arabian Empire
	CivShortDesc=TXT_KEY_CIV_ARABIA_SHORT_DESC
	CivAdjective=TXT_KEY_CIV_ARABIA_ADJECTIVE
	FlagDecal=Art/Interface/TeamColor/FlagDECAL_Arabic.dds
	WhiteFlag=0
	CivType=CIVILIZATION_ARABIA
	Color=PLAYERCOLOR_LIGHT_GREEN
	ArtStyle=ARTSTYLE_MIDDLE_EAST
	PlayableCiv=1
	MinorNationStatus=0
	StartingGold=100
	StartingX=70,StartingY=7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Team=17
	LeaderType=LEADER_TOKUGAWA
	LeaderName=Tokugawa
	CivDesc=Japanese Empire
	CivShortDesc=TXT_KEY_CIV_JAPAN_SHORT_DESC
	CivAdjective=TXT_KEY_CIV_JAPAN_ADJECTIVE
	FlagDecal=Art/Interface/TeamColor/FlagDECAL_Dot.dds
	WhiteFlag=0
	CivType=CIVILIZATION_JAPAN
	Color=PLAYERCOLOR_RED
	ArtStyle=ARTSTYLE_ASIAN
	PlayableCiv=1
	MinorNationStatus=0
	StartingGold=100
	StartingX=107,StartingY=41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  <c r="J2" s="34" t="s">
        <v>186</v>
      </c>
    </row>
    <row r="3" spans="1:10" x14ac:dyDescent="0.25">
      <c r="A3" t="s">
        <v>148</v>
      </c>
      <c r="B3" t="s">
        <v>191</v>
      </c>
      <c r="C3" s="9" t="str">
        <f>MID(B3, SEARCH("_", B3) + 1, SEARCH("LeaderName", B3) - SEARCH("_", B3) - 3)</f>
        <v>FRANKLIN_ROOSEVELT</v>
      </c>
      <c r="D3">
        <v>0</v>
      </c>
      <c r="E3" cm="1">
        <f t="array" ref="E3">INDEX('plot type'!EC$2:EC$19, MATCH(SUBSTITUTE($C3, "_", " "), UPPER('plot type'!$EE$2:$EE$19), 0))</f>
        <v>25</v>
      </c>
      <c r="F3" cm="1">
        <f t="array" ref="F3">INDEX('plot type'!ED$2:ED$19, MATCH(SUBSTITUTE($C3, "_", " "), UPPER('plot type'!$EE$2:$EE$19), 0))</f>
        <v>37</v>
      </c>
      <c r="G3" s="35" t="str">
        <f>MID(B3, SEARCH("startingx", B3), SEARCH(CHAR(10), B3, SEARCH("startingx", B3)) - SEARCH("startingx", B3))</f>
        <v>StartingX=25, StartingY=37</v>
      </c>
      <c r="H3" s="34" t="s">
        <v>186</v>
      </c>
      <c r="I3" t="str">
        <f>LEFT(A3, SEARCH("=", A3))
&amp; D3
&amp; MID(A3, SEARCH("Tech", A3) - 2, LEN(A3))</f>
        <v xml:space="preserve">BeginTeam
	TeamID=0
	Tech=TECH_HUNTING
	Tech=TECH_AGRICULTURE
	ContactWithTeam=1
	RevealMap=0
EndTeam
</v>
      </c>
      <c r="J3" t="str">
        <f>LEFT(B3, SEARCH("=", B3))
&amp; D3
&amp; SUBSTITUTE(MID(B3, SEARCH("LeaderType", B3) - 2, LEN(B3)),
G3, "StartingX=" &amp; E3 &amp; ",StartingY=" &amp; F3)</f>
        <v xml:space="preserve">BeginPlayer
	Team=0
	LeaderType=LEADER_FRANKLIN_ROOSEVELT
	LeaderName=Jack
	CivDesc=American Empire
	CivShortDesc=TXT_KEY_CIV_AMERICA_SHORT_DESC
	CivAdjective=TXT_KEY_CIV_AMERICA_ADJECTIVE
	FlagDecal=Art/Interface/TeamColor/FlagDECAL_Star.dds
	WhiteFlag=0
	CivType=CIVILIZATION_AMERICA
	Color=PLAYERCOLOR_BLUE
	ArtStyle=ARTSTYLE_EUROPEAN
	PlayableCiv=1
	MinorNationStatus=0
	StartingGold=100
	StartingX=25,StartingY=37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4" spans="1:10" x14ac:dyDescent="0.25">
      <c r="A4" t="s">
        <v>149</v>
      </c>
      <c r="B4" t="s">
        <v>120</v>
      </c>
      <c r="C4" s="9" t="str">
        <f t="shared" ref="C4:C20" si="0">MID(B4, SEARCH("_", B4) + 1, SEARCH("LeaderName", B4) - SEARCH("_", B4) - 3)</f>
        <v>JULIUS_CAESAR</v>
      </c>
      <c r="D4">
        <v>1</v>
      </c>
      <c r="E4" cm="1">
        <f t="array" ref="E4">INDEX('plot type'!EC$2:EC$19, MATCH(SUBSTITUTE($C4, "_", " "), UPPER('plot type'!$EE$2:$EE$19), 0))</f>
        <v>22</v>
      </c>
      <c r="F4" cm="1">
        <f t="array" ref="F4">INDEX('plot type'!ED$2:ED$19, MATCH(SUBSTITUTE($C4, "_", " "), UPPER('plot type'!$EE$2:$EE$19), 0))</f>
        <v>17</v>
      </c>
      <c r="G4" s="35" t="str">
        <f t="shared" ref="G4:G20" si="1">MID(B4, SEARCH("startingx", B4), SEARCH(CHAR(10), B4, SEARCH("startingx", B4)) - SEARCH("startingx", B4))</f>
        <v>StartingX=22, StartingY=17</v>
      </c>
      <c r="H4" s="34" t="s">
        <v>186</v>
      </c>
      <c r="I4" t="str">
        <f t="shared" ref="I4:I20" si="2">LEFT(A4, SEARCH("=", A4))
&amp; D4
&amp; MID(A4, SEARCH("Tech", A4) - 2, LEN(A4))</f>
        <v xml:space="preserve">BeginTeam
	TeamID=1
	Tech=TECH_HUNTING
	Tech=TECH_AGRICULTURE
	ContactWithTeam=0
	RevealMap=0
EndTeam
</v>
      </c>
      <c r="J4" t="str">
        <f t="shared" ref="J4:J20" si="3">LEFT(B4, SEARCH("=", B4))
&amp; D4
&amp; SUBSTITUTE(MID(B4, SEARCH("LeaderType", B4) - 2, LEN(B4)),
G4, "StartingX=" &amp; E4 &amp; ",StartingY=" &amp; F4)</f>
        <v xml:space="preserve">BeginPlayer
	Team=1
	LeaderType=LEADER_JULIUS_CAESAR
	LeaderName=Julius Caesar
	CivDesc=Roman Empire
	CivShortDesc=TXT_KEY_CIV_ROME_SHORT_DESC
	CivAdjective=TXT_KEY_CIV_ROME_ADJECTIVE
	FlagDecal=Art/Interface/TeamColor/FlagDECAL_Laurels.dds
	WhiteFlag=0
	CivType=CIVILIZATION_ROME
	Color=PLAYERCOLOR_DARK_PURPLE
	ArtStyle=ARTSTYLE_GRECO_ROMAN
	PlayableCiv=1
	MinorNationStatus=0
	StartingGold=100
	StartingX=22,StartingY=17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5" spans="1:10" x14ac:dyDescent="0.25">
      <c r="A5" t="s">
        <v>132</v>
      </c>
      <c r="B5" t="s">
        <v>119</v>
      </c>
      <c r="C5" s="9" t="str">
        <f t="shared" si="0"/>
        <v>ALEXANDER</v>
      </c>
      <c r="D5">
        <v>2</v>
      </c>
      <c r="E5" cm="1">
        <f t="array" ref="E5">INDEX('plot type'!EC$2:EC$19, MATCH(SUBSTITUTE($C5, "_", " "), UPPER('plot type'!$EE$2:$EE$19), 0))</f>
        <v>50</v>
      </c>
      <c r="F5" cm="1">
        <f t="array" ref="F5">INDEX('plot type'!ED$2:ED$19, MATCH(SUBSTITUTE($C5, "_", " "), UPPER('plot type'!$EE$2:$EE$19), 0))</f>
        <v>27</v>
      </c>
      <c r="G5" s="35" t="str">
        <f t="shared" si="1"/>
        <v>StartingX=67, StartingY=6</v>
      </c>
      <c r="H5" s="34" t="s">
        <v>186</v>
      </c>
      <c r="I5" t="str">
        <f t="shared" si="2"/>
        <v xml:space="preserve">BeginTeam
	TeamID=2
	Tech=TECH_FISHING
	Tech=TECH_HUNTING
	EspionageTeam=5, EspionageAmount=5
	EspionageEverAmount=9
	RevealMap=0
EndTeam
</v>
      </c>
      <c r="J5" t="str">
        <f t="shared" si="3"/>
        <v xml:space="preserve">BeginPlayer
	Team=2
	LeaderType=LEADER_ALEXANDER
	LeaderName=Alexander
	CivDesc=Greek Empire
	CivShortDesc=TXT_KEY_CIV_GREECE_SHORT_DESC
	CivAdjective=TXT_KEY_CIV_GREECE_ADJECTIVE
	FlagDecal=Art/Interface/TeamColor/FlagDECAL_Helmet.dds
	WhiteFlag=0
	CivType=CIVILIZATION_GREECE
	Color=PLAYERCOLOR_LIGHT_BLUE
	ArtStyle=ARTSTYLE_GRECO_ROMAN
	PlayableCiv=1
	MinorNationStatus=0
	StartingGold=100
	StartingX=50,StartingY=27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6" spans="1:10" x14ac:dyDescent="0.25">
      <c r="A6" t="s">
        <v>133</v>
      </c>
      <c r="B6" t="s">
        <v>117</v>
      </c>
      <c r="C6" s="9" t="str">
        <f t="shared" si="0"/>
        <v>ASOKA</v>
      </c>
      <c r="D6">
        <v>3</v>
      </c>
      <c r="E6" cm="1">
        <f t="array" ref="E6">INDEX('plot type'!EC$2:EC$19, MATCH(SUBSTITUTE($C6, "_", " "), UPPER('plot type'!$EE$2:$EE$19), 0))</f>
        <v>87</v>
      </c>
      <c r="F6" cm="1">
        <f t="array" ref="F6">INDEX('plot type'!ED$2:ED$19, MATCH(SUBSTITUTE($C6, "_", " "), UPPER('plot type'!$EE$2:$EE$19), 0))</f>
        <v>61</v>
      </c>
      <c r="G6" s="35" t="str">
        <f t="shared" si="1"/>
        <v>StartingX=90, StartingY=40</v>
      </c>
      <c r="H6" s="34" t="s">
        <v>186</v>
      </c>
      <c r="I6" t="str">
        <f t="shared" si="2"/>
        <v xml:space="preserve">BeginTeam
	TeamID=3
	Tech=TECH_MYSTICISM
	Tech=TECH_MINING
	EspionageTeam=10, EspionageAmount=4
	EspionageEverAmount=8
	RevealMap=0
EndTeam
</v>
      </c>
      <c r="J6" t="str">
        <f t="shared" si="3"/>
        <v xml:space="preserve">BeginPlayer
	Team=3
	LeaderType=LEADER_ASOKA
	LeaderName=Asoka
	CivDesc=Indian Empire
	CivShortDesc=TXT_KEY_CIV_INDIA_SHORT_DESC
	CivAdjective=TXT_KEY_CIV_INDIA_ADJECTIVE
	FlagDecal=Art/Interface/TeamColor/FlagDECAL_WheelOfLaw.dds
	WhiteFlag=0
	CivType=CIVILIZATION_INDIA
	Color=PLAYERCOLOR_PURPLE
	ArtStyle=ARTSTYLE_ASIAN
	PlayableCiv=1
	MinorNationStatus=0
	StartingGold=100
	StartingX=87,StartingY=61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7" spans="1:10" x14ac:dyDescent="0.25">
      <c r="A7" t="s">
        <v>134</v>
      </c>
      <c r="B7" t="s">
        <v>129</v>
      </c>
      <c r="C7" s="9" t="str">
        <f t="shared" si="0"/>
        <v>CATHERINE</v>
      </c>
      <c r="D7">
        <v>4</v>
      </c>
      <c r="E7" cm="1">
        <f t="array" ref="E7">INDEX('plot type'!EC$2:EC$19, MATCH(SUBSTITUTE($C7, "_", " "), UPPER('plot type'!$EE$2:$EE$19), 0))</f>
        <v>49</v>
      </c>
      <c r="F7" cm="1">
        <f t="array" ref="F7">INDEX('plot type'!ED$2:ED$19, MATCH(SUBSTITUTE($C7, "_", " "), UPPER('plot type'!$EE$2:$EE$19), 0))</f>
        <v>41</v>
      </c>
      <c r="G7" s="35" t="str">
        <f t="shared" si="1"/>
        <v>StartingX=87, StartingY=54</v>
      </c>
      <c r="H7" s="34" t="s">
        <v>186</v>
      </c>
      <c r="I7" t="str">
        <f t="shared" si="2"/>
        <v xml:space="preserve">BeginTeam
	TeamID=4
	Tech=TECH_HUNTING
	Tech=TECH_MINING
	RevealMap=0
EndTeam
</v>
      </c>
      <c r="J7" t="str">
        <f t="shared" si="3"/>
        <v xml:space="preserve">BeginPlayer
	Team=4
	LeaderType=LEADER_CATHERINE
	LeaderName=Catherine
	CivDesc=Russian Empire
	CivShortDesc=TXT_KEY_CIV_RUSSIA_SHORT_DESC
	CivAdjective=TXT_KEY_CIV_RUSSIA_ADJECTIVE
	FlagDecal=Art/Interface/TeamColor/FlagDECAL_DoubleEagle.dds
	WhiteFlag=0
	CivType=CIVILIZATION_RUSSIA
	Color=PLAYERCOLOR_DARK_RED
	ArtStyle=ARTSTYLE_EUROPEAN
	PlayableCiv=1
	MinorNationStatus=0
	StartingGold=100
	StartingX=49,StartingY=41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8" spans="1:10" x14ac:dyDescent="0.25">
      <c r="A8" t="s">
        <v>135</v>
      </c>
      <c r="B8" t="s">
        <v>121</v>
      </c>
      <c r="C8" s="9" t="str">
        <f t="shared" si="0"/>
        <v>CYRUS</v>
      </c>
      <c r="D8">
        <v>5</v>
      </c>
      <c r="E8" cm="1">
        <f t="array" ref="E8">INDEX('plot type'!EC$2:EC$19, MATCH(SUBSTITUTE($C8, "_", " "), UPPER('plot type'!$EE$2:$EE$19), 0))</f>
        <v>70</v>
      </c>
      <c r="F8" cm="1">
        <f t="array" ref="F8">INDEX('plot type'!ED$2:ED$19, MATCH(SUBSTITUTE($C8, "_", " "), UPPER('plot type'!$EE$2:$EE$19), 0))</f>
        <v>27</v>
      </c>
      <c r="G8" s="35" t="str">
        <f t="shared" si="1"/>
        <v>StartingX=98, StartingY=15</v>
      </c>
      <c r="H8" s="34" t="s">
        <v>186</v>
      </c>
      <c r="I8" t="str">
        <f t="shared" si="2"/>
        <v xml:space="preserve">BeginTeam
	TeamID=5
	Tech=TECH_AGRICULTURE
	Tech=TECH_HUNTING
	RevealMap=0
EndTeam
</v>
      </c>
      <c r="J8" t="str">
        <f t="shared" si="3"/>
        <v xml:space="preserve">BeginPlayer
	Team=5
	LeaderType=LEADER_CYRUS
	LeaderName=Cyrus
	CivDesc=Persian Empire
	CivShortDesc=TXT_KEY_CIV_PERSIA_SHORT_DESC
	CivAdjective=TXT_KEY_CIV_PERSIA_ADJECTIVE
	FlagDecal=Art/Interface/TeamColor/FlagDECAL_Scimitar.dds
	WhiteFlag=0
	CivType=CIVILIZATION_PERSIA
	Color=PLAYERCOLOR_CYAN
	ArtStyle=ARTSTYLE_MIDDLE_EAST
	PlayableCiv=1
	MinorNationStatus=0
	StartingGold=100
	StartingX=70,StartingY=27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9" spans="1:10" x14ac:dyDescent="0.25">
      <c r="A9" t="s">
        <v>136</v>
      </c>
      <c r="B9" t="s">
        <v>128</v>
      </c>
      <c r="C9" s="9" t="str">
        <f t="shared" si="0"/>
        <v>ELIZABETH</v>
      </c>
      <c r="D9">
        <v>6</v>
      </c>
      <c r="E9" cm="1">
        <f t="array" ref="E9">INDEX('plot type'!EC$2:EC$19, MATCH(SUBSTITUTE($C9, "_", " "), UPPER('plot type'!$EE$2:$EE$19), 0))</f>
        <v>69</v>
      </c>
      <c r="F9" cm="1">
        <f t="array" ref="F9">INDEX('plot type'!ED$2:ED$19, MATCH(SUBSTITUTE($C9, "_", " "), UPPER('plot type'!$EE$2:$EE$19), 0))</f>
        <v>41</v>
      </c>
      <c r="G9" s="35" t="str">
        <f t="shared" si="1"/>
        <v>StartingX=50, StartingY=61</v>
      </c>
      <c r="H9" s="34" t="s">
        <v>186</v>
      </c>
      <c r="I9" t="str">
        <f t="shared" si="2"/>
        <v xml:space="preserve">BeginTeam
	TeamID=6
	Tech=TECH_FISHING
	Tech=TECH_MINING
	RevealMap=0
EndTeam
</v>
      </c>
      <c r="J9" t="str">
        <f t="shared" si="3"/>
        <v xml:space="preserve">BeginPlayer
	Team=6
	LeaderType=LEADER_ELIZABETH
	LeaderName=Elizabeth
	CivDesc=English Empire
	CivShortDesc=TXT_KEY_CIV_ENGLAND_SHORT_DESC
	CivAdjective=TXT_KEY_CIV_ENGLAND_ADJECTIVE
	FlagDecal=Art/Interface/TeamColor/FlagDECAL_StGeorgeCross.dds
	WhiteFlag=0
	CivType=CIVILIZATION_ENGLAND
	Color=PLAYERCOLOR_WHITE
	ArtStyle=ARTSTYLE_EUROPEAN
	PlayableCiv=1
	MinorNationStatus=0
	StartingGold=100
	StartingX=69,StartingY=41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0" spans="1:10" x14ac:dyDescent="0.25">
      <c r="A10" t="s">
        <v>137</v>
      </c>
      <c r="B10" t="s">
        <v>123</v>
      </c>
      <c r="C10" s="9" t="str">
        <f t="shared" si="0"/>
        <v>FREDERICK</v>
      </c>
      <c r="D10">
        <v>7</v>
      </c>
      <c r="E10" cm="1">
        <f t="array" ref="E10">INDEX('plot type'!EC$2:EC$19, MATCH(SUBSTITUTE($C10, "_", " "), UPPER('plot type'!$EE$2:$EE$19), 0))</f>
        <v>49</v>
      </c>
      <c r="F10" cm="1">
        <f t="array" ref="F10">INDEX('plot type'!ED$2:ED$19, MATCH(SUBSTITUTE($C10, "_", " "), UPPER('plot type'!$EE$2:$EE$19), 0))</f>
        <v>61</v>
      </c>
      <c r="G10" s="35" t="str">
        <f t="shared" si="1"/>
        <v>StartingX=66, StartingY=58</v>
      </c>
      <c r="H10" s="34" t="s">
        <v>186</v>
      </c>
      <c r="I10" t="str">
        <f t="shared" si="2"/>
        <v xml:space="preserve">BeginTeam
	TeamID=7
	Tech=TECH_HUNTING
	Tech=TECH_MINING
	RevealMap=0
EndTeam
</v>
      </c>
      <c r="J10" t="str">
        <f t="shared" si="3"/>
        <v xml:space="preserve">BeginPlayer
	Team=7
	LeaderType=LEADER_FREDERICK
	LeaderName=Frederick
	CivDesc=German Empire
	CivShortDesc=TXT_KEY_CIV_GERMANY_SHORT_DESC
	CivAdjective=TXT_KEY_CIV_GERMANY_ADJECTIVE
	FlagDecal=Art/Interface/TeamColor/FlagDECAL_MalteseCross.dds
	WhiteFlag=0
	CivType=CIVILIZATION_GERMANY
	Color=PLAYERCOLOR_GRAY
	ArtStyle=ARTSTYLE_EUROPEAN
	PlayableCiv=1
	MinorNationStatus=0
	StartingGold=100
	StartingX=49,StartingY=61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1" spans="1:10" x14ac:dyDescent="0.25">
      <c r="A11" t="s">
        <v>138</v>
      </c>
      <c r="B11" t="s">
        <v>124</v>
      </c>
      <c r="C11" s="9" t="str">
        <f t="shared" si="0"/>
        <v>GENGHIS_KHAN</v>
      </c>
      <c r="D11">
        <v>8</v>
      </c>
      <c r="E11" cm="1">
        <f t="array" ref="E11">INDEX('plot type'!EC$2:EC$19, MATCH(SUBSTITUTE($C11, "_", " "), UPPER('plot type'!$EE$2:$EE$19), 0))</f>
        <v>87</v>
      </c>
      <c r="F11" cm="1">
        <f t="array" ref="F11">INDEX('plot type'!ED$2:ED$19, MATCH(SUBSTITUTE($C11, "_", " "), UPPER('plot type'!$EE$2:$EE$19), 0))</f>
        <v>41</v>
      </c>
      <c r="G11" s="35" t="str">
        <f t="shared" si="1"/>
        <v>StartingX=99, StartingY=51</v>
      </c>
      <c r="H11" s="34" t="s">
        <v>186</v>
      </c>
      <c r="I11" t="str">
        <f t="shared" si="2"/>
        <v xml:space="preserve">BeginTeam
	TeamID=8
	Tech=TECH_THE_WHEEL
	Tech=TECH_HUNTING
	RevealMap=0
EndTeam
</v>
      </c>
      <c r="J11" t="str">
        <f t="shared" si="3"/>
        <v xml:space="preserve">BeginPlayer
	Team=8
	LeaderType=LEADER_GENGHIS_KHAN
	LeaderName=Genghis Khan
	CivDesc=Mongolian Empire
	CivShortDesc=TXT_KEY_CIV_MONGOL_SHORT_DESC
	CivAdjective=TXT_KEY_CIV_MONGOL_ADJECTIVE
	FlagDecal=Art/Interface/TeamColor/FlagDECAL_Horse.dds
	WhiteFlag=0
	CivType=CIVILIZATION_MONGOL
	Color=PLAYERCOLOR_BROWN
	ArtStyle=ARTSTYLE_ASIAN
	PlayableCiv=1
	MinorNationStatus=0
	StartingGold=100
	StartingX=87,StartingY=41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2" spans="1:10" x14ac:dyDescent="0.25">
      <c r="A12" t="s">
        <v>139</v>
      </c>
      <c r="B12" t="s">
        <v>116</v>
      </c>
      <c r="C12" s="9" t="str">
        <f t="shared" si="0"/>
        <v>HATSHEPSUT</v>
      </c>
      <c r="D12">
        <v>9</v>
      </c>
      <c r="E12" cm="1">
        <f t="array" ref="E12">INDEX('plot type'!EC$2:EC$19, MATCH(SUBSTITUTE($C12, "_", " "), UPPER('plot type'!$EE$2:$EE$19), 0))</f>
        <v>50</v>
      </c>
      <c r="F12" cm="1">
        <f t="array" ref="F12">INDEX('plot type'!ED$2:ED$19, MATCH(SUBSTITUTE($C12, "_", " "), UPPER('plot type'!$EE$2:$EE$19), 0))</f>
        <v>7</v>
      </c>
      <c r="G12" s="35" t="str">
        <f t="shared" si="1"/>
        <v>StartingX=69, StartingY=23</v>
      </c>
      <c r="H12" s="34" t="s">
        <v>186</v>
      </c>
      <c r="I12" t="str">
        <f t="shared" si="2"/>
        <v xml:space="preserve">BeginTeam
	TeamID=9
	Tech=TECH_THE_WHEEL
	Tech=TECH_AGRICULTURE
	EspionageEverAmount=4
	RevealMap=0
EndTeam
</v>
      </c>
      <c r="J12" t="str">
        <f t="shared" si="3"/>
        <v xml:space="preserve">BeginPlayer
	Team=9
	LeaderType=LEADER_HATSHEPSUT
	LeaderName=Hatshepsut
	CivDesc=Egyptian Empire
	CivShortDesc=TXT_KEY_CIV_EGYPT_SHORT_DESC
	CivAdjective=TXT_KEY_CIV_EGYPT_ADJECTIVE
	FlagDecal=Art/Interface/TeamColor/FlagDECAL_EyeOfRa.dds
	WhiteFlag=0
	CivType=CIVILIZATION_EGYPT
	Color=PLAYERCOLOR_YELLOW
	ArtStyle=ARTSTYLE_MIDDLE_EAST
	PlayableCiv=1
	MinorNationStatus=0
	StartingGold=100
	StartingX=50,StartingY=7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3" spans="1:10" x14ac:dyDescent="0.25">
      <c r="A13" t="s">
        <v>140</v>
      </c>
      <c r="B13" t="s">
        <v>131</v>
      </c>
      <c r="C13" s="9" t="str">
        <f t="shared" si="0"/>
        <v>HUAYNA_CAPAC</v>
      </c>
      <c r="D13">
        <v>10</v>
      </c>
      <c r="E13" cm="1">
        <f t="array" ref="E13">INDEX('plot type'!EC$2:EC$19, MATCH(SUBSTITUTE($C13, "_", " "), UPPER('plot type'!$EE$2:$EE$19), 0))</f>
        <v>107</v>
      </c>
      <c r="F13" cm="1">
        <f t="array" ref="F13">INDEX('plot type'!ED$2:ED$19, MATCH(SUBSTITUTE($C13, "_", " "), UPPER('plot type'!$EE$2:$EE$19), 0))</f>
        <v>8</v>
      </c>
      <c r="G13" s="35" t="str">
        <f t="shared" si="1"/>
        <v>StartingX=87, StartingY=8</v>
      </c>
      <c r="H13" s="34" t="s">
        <v>186</v>
      </c>
      <c r="I13" t="str">
        <f t="shared" si="2"/>
        <v xml:space="preserve">BeginTeam
	TeamID=10
	Tech=TECH_MYSTICISM
	Tech=TECH_AGRICULTURE
	RevealMap=0
EndTeam
</v>
      </c>
      <c r="J13" t="str">
        <f t="shared" si="3"/>
        <v xml:space="preserve">BeginPlayer
	Team=10
	LeaderType=LEADER_HUAYNA_CAPAC
	LeaderName=Huayna Capac
	CivDesc=Incan Empire
	CivShortDesc=TXT_KEY_CIV_INCA_SHORT_DESC
	CivAdjective=TXT_KEY_CIV_INCA_ADJECTIVE
	FlagDecal=Art/Interface/TeamColor/FlagDECAL_Sun.dds
	WhiteFlag=0
	CivType=CIVILIZATION_INCA
	Color=PLAYERCOLOR_DARK_YELLOW
	ArtStyle=ARTSTYLE_SOUTH_AMERICA
	PlayableCiv=1
	MinorNationStatus=0
	StartingGold=100
	StartingX=107,StartingY=8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4" spans="1:10" x14ac:dyDescent="0.25">
      <c r="A14" t="s">
        <v>141</v>
      </c>
      <c r="B14" t="s">
        <v>127</v>
      </c>
      <c r="C14" s="9" t="str">
        <f t="shared" si="0"/>
        <v>ISABELLA</v>
      </c>
      <c r="D14">
        <v>11</v>
      </c>
      <c r="E14" cm="1">
        <f t="array" ref="E14">INDEX('plot type'!EC$2:EC$19, MATCH(SUBSTITUTE($C14, "_", " "), UPPER('plot type'!$EE$2:$EE$19), 0))</f>
        <v>87</v>
      </c>
      <c r="F14" cm="1">
        <f t="array" ref="F14">INDEX('plot type'!ED$2:ED$19, MATCH(SUBSTITUTE($C14, "_", " "), UPPER('plot type'!$EE$2:$EE$19), 0))</f>
        <v>28</v>
      </c>
      <c r="G14" s="35" t="str">
        <f t="shared" si="1"/>
        <v>StartingX=65, StartingY=46</v>
      </c>
      <c r="H14" s="34" t="s">
        <v>186</v>
      </c>
      <c r="I14" t="str">
        <f t="shared" si="2"/>
        <v xml:space="preserve">BeginTeam
	TeamID=11
	Tech=TECH_MYSTICISM
	Tech=TECH_FISHING
	RevealMap=0
EndTeam
</v>
      </c>
      <c r="J14" t="str">
        <f t="shared" si="3"/>
        <v xml:space="preserve">BeginPlayer
	Team=11
	LeaderType=LEADER_ISABELLA
	LeaderName=Isabella
	CivDesc=Spanish Empire
	CivShortDesc=TXT_KEY_CIV_SPAIN_SHORT_DESC
	CivAdjective=TXT_KEY_CIV_SPAIN_ADJECTIVE
	FlagDecal=Art/Interface/TeamColor/FlagDECAL_Castle.dds
	WhiteFlag=0
	CivType=CIVILIZATION_SPAIN
	Color=PLAYERCOLOR_PINK
	ArtStyle=ARTSTYLE_EUROPEAN
	PlayableCiv=1
	MinorNationStatus=0
	StartingGold=100
	StartingX=87,StartingY=28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5" spans="1:10" x14ac:dyDescent="0.25">
      <c r="A15" t="s">
        <v>142</v>
      </c>
      <c r="B15" t="s">
        <v>125</v>
      </c>
      <c r="C15" s="9" t="str">
        <f t="shared" si="0"/>
        <v>LOUIS_XIV</v>
      </c>
      <c r="D15">
        <v>12</v>
      </c>
      <c r="E15" cm="1">
        <f t="array" ref="E15">INDEX('plot type'!EC$2:EC$19, MATCH(SUBSTITUTE($C15, "_", " "), UPPER('plot type'!$EE$2:$EE$19), 0))</f>
        <v>69</v>
      </c>
      <c r="F15" cm="1">
        <f t="array" ref="F15">INDEX('plot type'!ED$2:ED$19, MATCH(SUBSTITUTE($C15, "_", " "), UPPER('plot type'!$EE$2:$EE$19), 0))</f>
        <v>61</v>
      </c>
      <c r="G15" s="35" t="str">
        <f t="shared" si="1"/>
        <v>StartingX=58, StartingY=51</v>
      </c>
      <c r="H15" s="34" t="s">
        <v>186</v>
      </c>
      <c r="I15" t="str">
        <f t="shared" si="2"/>
        <v xml:space="preserve">BeginTeam
	TeamID=12
	Tech=TECH_THE_WHEEL
	Tech=TECH_AGRICULTURE
	RevealMap=0
EndTeam
</v>
      </c>
      <c r="J15" t="str">
        <f t="shared" si="3"/>
        <v xml:space="preserve">BeginPlayer
	Team=12
	LeaderType=LEADER_LOUIS_XIV
	LeaderName=Louis XIV
	CivDesc=French Empire
	CivShortDesc=TXT_KEY_CIV_FRANCE_SHORT_DESC
	CivAdjective=TXT_KEY_CIV_FRANCE_ADJECTIVE
	FlagDecal=Art/Interface/TeamColor/FlagDECAL_FleurDeLis.dds
	WhiteFlag=0
	CivType=CIVILIZATION_FRANCE
	Color=PLAYERCOLOR_DARK_BLUE
	ArtStyle=ARTSTYLE_EUROPEAN
	PlayableCiv=1
	MinorNationStatus=0
	StartingGold=100
	StartingX=69,StartingY=61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6" spans="1:10" x14ac:dyDescent="0.25">
      <c r="A16" t="s">
        <v>143</v>
      </c>
      <c r="B16" t="s">
        <v>130</v>
      </c>
      <c r="C16" s="9" t="str">
        <f t="shared" si="0"/>
        <v>MANSA_MUSA</v>
      </c>
      <c r="D16">
        <v>13</v>
      </c>
      <c r="E16" cm="1">
        <f t="array" ref="E16">INDEX('plot type'!EC$2:EC$19, MATCH(SUBSTITUTE($C16, "_", " "), UPPER('plot type'!$EE$2:$EE$19), 0))</f>
        <v>107</v>
      </c>
      <c r="F16" cm="1">
        <f t="array" ref="F16">INDEX('plot type'!ED$2:ED$19, MATCH(SUBSTITUTE($C16, "_", " "), UPPER('plot type'!$EE$2:$EE$19), 0))</f>
        <v>28</v>
      </c>
      <c r="G16" s="35" t="str">
        <f t="shared" si="1"/>
        <v>StartingX=55, StartingY=22</v>
      </c>
      <c r="H16" s="34" t="s">
        <v>186</v>
      </c>
      <c r="I16" t="str">
        <f t="shared" si="2"/>
        <v xml:space="preserve">BeginTeam
	TeamID=13
	Tech=TECH_THE_WHEEL
	Tech=TECH_MINING
	RevealMap=0
EndTeam
</v>
      </c>
      <c r="J16" t="str">
        <f t="shared" si="3"/>
        <v xml:space="preserve">BeginPlayer
	Team=13
	LeaderType=LEADER_MANSA_MUSA
	LeaderName=Mansa Musa
	CivDesc=Malinese Empire
	CivShortDesc=TXT_KEY_CIV_MALI_SHORT_DESC
	CivAdjective=TXT_KEY_CIV_MALI_ADJECTIVE
	FlagDecal=Art/Interface/TeamColor/FlagDECAL_Mask.dds
	WhiteFlag=0
	CivType=CIVILIZATION_MALI
	Color=PLAYERCOLOR_PEACH
	ArtStyle=ARTSTYLE_MIDDLE_EAST
	PlayableCiv=1
	MinorNationStatus=0
	StartingGold=100
	StartingX=107,StartingY=28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7" spans="1:10" x14ac:dyDescent="0.25">
      <c r="A17" t="s">
        <v>144</v>
      </c>
      <c r="B17" t="s">
        <v>152</v>
      </c>
      <c r="C17" s="9" t="str">
        <f t="shared" si="0"/>
        <v>MONTEZUMA</v>
      </c>
      <c r="D17">
        <v>14</v>
      </c>
      <c r="E17" cm="1">
        <f t="array" ref="E17">INDEX('plot type'!EC$2:EC$19, MATCH(SUBSTITUTE($C17, "_", " "), UPPER('plot type'!$EE$2:$EE$19), 0))</f>
        <v>87</v>
      </c>
      <c r="F17" cm="1">
        <f t="array" ref="F17">INDEX('plot type'!ED$2:ED$19, MATCH(SUBSTITUTE($C17, "_", " "), UPPER('plot type'!$EE$2:$EE$19), 0))</f>
        <v>8</v>
      </c>
      <c r="G17" s="35" t="str">
        <f t="shared" si="1"/>
        <v>StartingX=19, StartingY=37</v>
      </c>
      <c r="H17" s="34" t="s">
        <v>186</v>
      </c>
      <c r="I17" t="str">
        <f t="shared" si="2"/>
        <v xml:space="preserve">BeginTeam
	TeamID=14
	Tech=TECH_MYSTICISM
	Tech=TECH_HUNTING
	RevealMap=0
EndTeam
</v>
      </c>
      <c r="J17" t="str">
        <f t="shared" si="3"/>
        <v xml:space="preserve">BeginPlayer
	Team=14
	LeaderType=LEADER_MONTEZUMA
	LeaderName=Montezuma
	CivDesc=Aztec Empire
	CivShortDesc=TXT_KEY_CIV_AZTEC_SHORT_DESC
	CivAdjective=TXT_KEY_CIV_AZTEC_ADJECTIVE
	FlagDecal=Art/Interface/TeamColor/FlagDECAL_AztecCalendar.dds
	WhiteFlag=0
	CivType=CIVILIZATION_AZTEC
	Color=PLAYERCOLOR_GREEN
	ArtStyle=ARTSTYLE_SOUTH_AMERICA
	PlayableCiv=1
	MinorNationStatus=0
	StartingGold=0
	StartingX=87,StartingY=8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8" spans="1:10" x14ac:dyDescent="0.25">
      <c r="A18" t="s">
        <v>145</v>
      </c>
      <c r="B18" t="s">
        <v>118</v>
      </c>
      <c r="C18" s="9" t="str">
        <f t="shared" si="0"/>
        <v>QIN_SHI_HUANG</v>
      </c>
      <c r="D18">
        <v>15</v>
      </c>
      <c r="E18" cm="1">
        <f t="array" ref="E18">INDEX('plot type'!EC$2:EC$19, MATCH(SUBSTITUTE($C18, "_", " "), UPPER('plot type'!$EE$2:$EE$19), 0))</f>
        <v>107</v>
      </c>
      <c r="F18" cm="1">
        <f t="array" ref="F18">INDEX('plot type'!ED$2:ED$19, MATCH(SUBSTITUTE($C18, "_", " "), UPPER('plot type'!$EE$2:$EE$19), 0))</f>
        <v>61</v>
      </c>
      <c r="G18" s="35" t="str">
        <f t="shared" si="1"/>
        <v>StartingX=102, StartingY=42</v>
      </c>
      <c r="H18" s="34" t="s">
        <v>186</v>
      </c>
      <c r="I18" t="str">
        <f t="shared" si="2"/>
        <v xml:space="preserve">BeginTeam
	TeamID=15
	Tech=TECH_AGRICULTURE
	Tech=TECH_MINING
	EspionageTeam=5, EspionageAmount=5
	EspionageEverAmount=9
	RevealMap=0
EndTeam
</v>
      </c>
      <c r="J18" t="str">
        <f t="shared" si="3"/>
        <v xml:space="preserve">BeginPlayer
	Team=15
	LeaderType=LEADER_QIN_SHI_HUANG
	LeaderName=Qin Shi Huang
	CivDesc=Chinese Empire
	CivShortDesc=TXT_KEY_CIV_CHINA_SHORT_DESC
	CivAdjective=TXT_KEY_CIV_CHINA_ADJECTIVE
	FlagDecal=Art/Interface/TeamColor/FlagDECAL_Dragon.dds
	WhiteFlag=0
	CivType=CIVILIZATION_CHINA
	Color=PLAYERCOLOR_DARK_PINK
	ArtStyle=ARTSTYLE_ASIAN
	PlayableCiv=1
	MinorNationStatus=0
	StartingGold=100
	StartingX=107,StartingY=61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19" spans="1:10" x14ac:dyDescent="0.25">
      <c r="A19" t="s">
        <v>146</v>
      </c>
      <c r="B19" t="s">
        <v>126</v>
      </c>
      <c r="C19" s="9" t="str">
        <f t="shared" si="0"/>
        <v>SALADIN</v>
      </c>
      <c r="D19">
        <v>16</v>
      </c>
      <c r="E19" cm="1">
        <f t="array" ref="E19">INDEX('plot type'!EC$2:EC$19, MATCH(SUBSTITUTE($C19, "_", " "), UPPER('plot type'!$EE$2:$EE$19), 0))</f>
        <v>70</v>
      </c>
      <c r="F19" cm="1">
        <f t="array" ref="F19">INDEX('plot type'!ED$2:ED$19, MATCH(SUBSTITUTE($C19, "_", " "), UPPER('plot type'!$EE$2:$EE$19), 0))</f>
        <v>7</v>
      </c>
      <c r="G19" s="35" t="str">
        <f t="shared" si="1"/>
        <v>StartingX=50, StartingY=13</v>
      </c>
      <c r="H19" s="34" t="s">
        <v>186</v>
      </c>
      <c r="I19" t="str">
        <f t="shared" si="2"/>
        <v xml:space="preserve">BeginTeam
	TeamID=16
	Tech=TECH_MYSTICISM
	Tech=TECH_THE_WHEEL
	RevealMap=0
EndTeam
</v>
      </c>
      <c r="J19" t="str">
        <f t="shared" si="3"/>
        <v xml:space="preserve">BeginPlayer
	Team=16
	LeaderType=LEADER_SALADIN
	LeaderName=Saladin
	CivDesc=Arabian Empire
	CivShortDesc=TXT_KEY_CIV_ARABIA_SHORT_DESC
	CivAdjective=TXT_KEY_CIV_ARABIA_ADJECTIVE
	FlagDecal=Art/Interface/TeamColor/FlagDECAL_Arabic.dds
	WhiteFlag=0
	CivType=CIVILIZATION_ARABIA
	Color=PLAYERCOLOR_LIGHT_GREEN
	ArtStyle=ARTSTYLE_MIDDLE_EAST
	PlayableCiv=1
	MinorNationStatus=0
	StartingGold=100
	StartingX=70,StartingY=7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20" spans="1:10" x14ac:dyDescent="0.25">
      <c r="A20" t="s">
        <v>147</v>
      </c>
      <c r="B20" t="s">
        <v>122</v>
      </c>
      <c r="C20" s="9" t="str">
        <f t="shared" si="0"/>
        <v>TOKUGAWA</v>
      </c>
      <c r="D20">
        <v>17</v>
      </c>
      <c r="E20" cm="1">
        <f t="array" ref="E20">INDEX('plot type'!EC$2:EC$19, MATCH(SUBSTITUTE($C20, "_", " "), UPPER('plot type'!$EE$2:$EE$19), 0))</f>
        <v>107</v>
      </c>
      <c r="F20" cm="1">
        <f t="array" ref="F20">INDEX('plot type'!ED$2:ED$19, MATCH(SUBSTITUTE($C20, "_", " "), UPPER('plot type'!$EE$2:$EE$19), 0))</f>
        <v>41</v>
      </c>
      <c r="G20" s="35" t="str">
        <f t="shared" si="1"/>
        <v>StartingX=105, StartingY=60</v>
      </c>
      <c r="H20" s="34" t="s">
        <v>186</v>
      </c>
      <c r="I20" t="str">
        <f t="shared" si="2"/>
        <v xml:space="preserve">BeginTeam
	TeamID=17
	Tech=TECH_FISHING
	Tech=TECH_THE_WHEEL
	RevealMap=0
EndTeam
</v>
      </c>
      <c r="J20" t="str">
        <f t="shared" si="3"/>
        <v xml:space="preserve">BeginPlayer
	Team=17
	LeaderType=LEADER_TOKUGAWA
	LeaderName=Tokugawa
	CivDesc=Japanese Empire
	CivShortDesc=TXT_KEY_CIV_JAPAN_SHORT_DESC
	CivAdjective=TXT_KEY_CIV_JAPAN_ADJECTIVE
	FlagDecal=Art/Interface/TeamColor/FlagDECAL_Dot.dds
	WhiteFlag=0
	CivType=CIVILIZATION_JAPAN
	Color=PLAYERCOLOR_RED
	ArtStyle=ARTSTYLE_ASIAN
	PlayableCiv=1
	MinorNationStatus=0
	StartingGold=100
	StartingX=107,StartingY=41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23" spans="1:10" x14ac:dyDescent="0.25">
      <c r="B23">
        <f>LEN(A3)</f>
        <v>103</v>
      </c>
      <c r="C23">
        <f>LEN(B3)</f>
        <v>810</v>
      </c>
      <c r="J23" s="9"/>
    </row>
    <row r="24" spans="1:10" x14ac:dyDescent="0.25">
      <c r="B24">
        <f t="shared" ref="B24:C24" si="4">LEN(A4)</f>
        <v>102</v>
      </c>
      <c r="C24">
        <f t="shared" si="4"/>
        <v>814</v>
      </c>
      <c r="J24" t="s">
        <v>153</v>
      </c>
    </row>
    <row r="25" spans="1:10" x14ac:dyDescent="0.25">
      <c r="B25">
        <f t="shared" ref="B25:C25" si="5">LEN(A5)</f>
        <v>138</v>
      </c>
      <c r="C25">
        <f t="shared" si="5"/>
        <v>809</v>
      </c>
      <c r="J25" t="s">
        <v>115</v>
      </c>
    </row>
    <row r="26" spans="1:10" x14ac:dyDescent="0.25">
      <c r="B26">
        <f t="shared" ref="B26:C26" si="6">LEN(A6)</f>
        <v>140</v>
      </c>
      <c r="C26">
        <f t="shared" si="6"/>
        <v>794</v>
      </c>
    </row>
    <row r="27" spans="1:10" x14ac:dyDescent="0.25">
      <c r="B27">
        <f t="shared" ref="B27:C27" si="7">LEN(A7)</f>
        <v>79</v>
      </c>
      <c r="C27">
        <f t="shared" si="7"/>
        <v>813</v>
      </c>
      <c r="J27">
        <f>LEN(J24)</f>
        <v>16243</v>
      </c>
    </row>
    <row r="28" spans="1:10" x14ac:dyDescent="0.25">
      <c r="B28">
        <f t="shared" ref="B28:C28" si="8">LEN(A8)</f>
        <v>83</v>
      </c>
      <c r="C28">
        <f t="shared" si="8"/>
        <v>800</v>
      </c>
      <c r="J28">
        <f>LEN(J25)</f>
        <v>16782</v>
      </c>
    </row>
    <row r="29" spans="1:10" x14ac:dyDescent="0.25">
      <c r="B29">
        <f t="shared" ref="B29:C29" si="9">LEN(A9)</f>
        <v>79</v>
      </c>
      <c r="C29">
        <f t="shared" si="9"/>
        <v>815</v>
      </c>
    </row>
    <row r="30" spans="1:10" x14ac:dyDescent="0.25">
      <c r="B30">
        <f t="shared" ref="B30:C30" si="10">LEN(A10)</f>
        <v>78</v>
      </c>
      <c r="C30">
        <f t="shared" si="10"/>
        <v>811</v>
      </c>
    </row>
    <row r="31" spans="1:10" x14ac:dyDescent="0.25">
      <c r="B31">
        <f t="shared" ref="B31:C31" si="11">LEN(A11)</f>
        <v>81</v>
      </c>
      <c r="C31">
        <f t="shared" si="11"/>
        <v>808</v>
      </c>
    </row>
    <row r="32" spans="1:10" x14ac:dyDescent="0.25">
      <c r="B32">
        <f t="shared" ref="B32:C32" si="12">LEN(A12)</f>
        <v>108</v>
      </c>
      <c r="C32">
        <f t="shared" si="12"/>
        <v>809</v>
      </c>
    </row>
    <row r="33" spans="2:3" x14ac:dyDescent="0.25">
      <c r="B33">
        <f t="shared" ref="B33:C33" si="13">LEN(A13)</f>
        <v>86</v>
      </c>
      <c r="C33">
        <f t="shared" si="13"/>
        <v>810</v>
      </c>
    </row>
    <row r="34" spans="2:3" x14ac:dyDescent="0.25">
      <c r="B34">
        <f t="shared" ref="B34:C34" si="14">LEN(A14)</f>
        <v>82</v>
      </c>
      <c r="C34">
        <f t="shared" si="14"/>
        <v>799</v>
      </c>
    </row>
    <row r="35" spans="2:3" x14ac:dyDescent="0.25">
      <c r="B35">
        <f t="shared" ref="B35:C35" si="15">LEN(A15)</f>
        <v>85</v>
      </c>
      <c r="C35">
        <f t="shared" si="15"/>
        <v>811</v>
      </c>
    </row>
    <row r="36" spans="2:3" x14ac:dyDescent="0.25">
      <c r="B36">
        <f t="shared" ref="B36:C36" si="16">LEN(A16)</f>
        <v>81</v>
      </c>
      <c r="C36">
        <f t="shared" si="16"/>
        <v>803</v>
      </c>
    </row>
    <row r="37" spans="2:3" x14ac:dyDescent="0.25">
      <c r="B37">
        <f t="shared" ref="B37:C37" si="17">LEN(A17)</f>
        <v>82</v>
      </c>
      <c r="C37">
        <f t="shared" si="17"/>
        <v>810</v>
      </c>
    </row>
    <row r="38" spans="2:3" x14ac:dyDescent="0.25">
      <c r="B38">
        <f t="shared" ref="B38:C38" si="18">LEN(A18)</f>
        <v>141</v>
      </c>
      <c r="C38">
        <f t="shared" si="18"/>
        <v>811</v>
      </c>
    </row>
    <row r="39" spans="2:3" x14ac:dyDescent="0.25">
      <c r="B39">
        <f>LEN(A19)</f>
        <v>84</v>
      </c>
      <c r="C39">
        <f>LEN(B19)</f>
        <v>810</v>
      </c>
    </row>
    <row r="40" spans="2:3" x14ac:dyDescent="0.25">
      <c r="B40">
        <f t="shared" ref="B40:C40" si="19">LEN(A20)</f>
        <v>81</v>
      </c>
      <c r="C40">
        <f t="shared" si="19"/>
        <v>793</v>
      </c>
    </row>
  </sheetData>
  <sortState xmlns:xlrd2="http://schemas.microsoft.com/office/spreadsheetml/2017/richdata2" ref="A5:C20">
    <sortCondition ref="C5:C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2308-AE39-4D5C-A74C-9FA82E7756A0}">
  <sheetPr codeName="Sheet1"/>
  <dimension ref="A1:EW79"/>
  <sheetViews>
    <sheetView zoomScale="70" zoomScaleNormal="70" workbookViewId="0">
      <selection activeCell="A29" sqref="A29"/>
    </sheetView>
  </sheetViews>
  <sheetFormatPr defaultColWidth="4.28515625" defaultRowHeight="22.5" customHeight="1" x14ac:dyDescent="0.25"/>
  <cols>
    <col min="29" max="29" width="4.42578125" customWidth="1"/>
    <col min="68" max="68" width="4.42578125" customWidth="1"/>
  </cols>
  <sheetData>
    <row r="1" spans="1:145" ht="22.5" customHeight="1" x14ac:dyDescent="0.25">
      <c r="A1">
        <v>3</v>
      </c>
      <c r="B1">
        <v>3</v>
      </c>
      <c r="C1" s="77">
        <v>0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K1">
        <v>3</v>
      </c>
      <c r="L1">
        <v>3</v>
      </c>
      <c r="M1">
        <v>3</v>
      </c>
      <c r="N1">
        <v>3</v>
      </c>
      <c r="O1">
        <v>3</v>
      </c>
      <c r="P1">
        <v>3</v>
      </c>
      <c r="Q1">
        <v>3</v>
      </c>
      <c r="R1">
        <v>3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3</v>
      </c>
      <c r="Z1">
        <v>3</v>
      </c>
      <c r="AA1">
        <v>3</v>
      </c>
      <c r="AB1">
        <v>3</v>
      </c>
      <c r="AC1">
        <v>3</v>
      </c>
      <c r="AD1">
        <v>3</v>
      </c>
      <c r="AE1">
        <v>3</v>
      </c>
      <c r="AF1">
        <v>3</v>
      </c>
      <c r="AG1">
        <v>3</v>
      </c>
      <c r="AH1">
        <v>3</v>
      </c>
      <c r="AI1">
        <v>3</v>
      </c>
      <c r="AJ1">
        <v>3</v>
      </c>
      <c r="AK1">
        <v>3</v>
      </c>
      <c r="AL1">
        <v>3</v>
      </c>
      <c r="AM1">
        <v>3</v>
      </c>
      <c r="AN1">
        <v>3</v>
      </c>
      <c r="AO1">
        <v>3</v>
      </c>
      <c r="AP1">
        <v>3</v>
      </c>
      <c r="AQ1" s="77">
        <v>0</v>
      </c>
      <c r="AR1">
        <v>3</v>
      </c>
      <c r="AS1">
        <v>3</v>
      </c>
      <c r="AT1">
        <v>3</v>
      </c>
      <c r="AU1">
        <v>3</v>
      </c>
      <c r="AV1">
        <v>3</v>
      </c>
      <c r="AW1">
        <v>3</v>
      </c>
      <c r="AX1">
        <v>3</v>
      </c>
      <c r="AY1">
        <v>3</v>
      </c>
      <c r="AZ1">
        <v>3</v>
      </c>
      <c r="BA1">
        <v>3</v>
      </c>
      <c r="BB1">
        <v>3</v>
      </c>
      <c r="BC1">
        <v>3</v>
      </c>
      <c r="BD1">
        <v>3</v>
      </c>
      <c r="BE1">
        <v>3</v>
      </c>
      <c r="BF1">
        <v>3</v>
      </c>
      <c r="BG1">
        <v>3</v>
      </c>
      <c r="BH1">
        <v>3</v>
      </c>
      <c r="BI1">
        <v>3</v>
      </c>
      <c r="BJ1">
        <v>3</v>
      </c>
      <c r="BK1">
        <v>3</v>
      </c>
      <c r="BL1">
        <v>3</v>
      </c>
      <c r="BM1">
        <v>3</v>
      </c>
      <c r="BN1">
        <v>3</v>
      </c>
      <c r="BO1">
        <v>3</v>
      </c>
      <c r="BP1">
        <v>3</v>
      </c>
      <c r="BQ1">
        <v>3</v>
      </c>
      <c r="BR1">
        <v>3</v>
      </c>
      <c r="BS1">
        <v>3</v>
      </c>
      <c r="BT1">
        <v>3</v>
      </c>
      <c r="BU1">
        <v>3</v>
      </c>
      <c r="BV1">
        <v>3</v>
      </c>
      <c r="BW1">
        <v>3</v>
      </c>
      <c r="BX1">
        <v>3</v>
      </c>
      <c r="BY1">
        <v>3</v>
      </c>
      <c r="BZ1">
        <v>3</v>
      </c>
      <c r="CA1">
        <v>3</v>
      </c>
      <c r="CB1">
        <v>3</v>
      </c>
      <c r="CC1">
        <v>3</v>
      </c>
      <c r="CD1">
        <v>3</v>
      </c>
      <c r="CE1">
        <v>3</v>
      </c>
      <c r="CF1">
        <v>3</v>
      </c>
      <c r="CG1">
        <v>3</v>
      </c>
      <c r="CH1">
        <v>3</v>
      </c>
      <c r="CI1">
        <v>3</v>
      </c>
      <c r="CJ1">
        <v>3</v>
      </c>
      <c r="CK1">
        <v>3</v>
      </c>
      <c r="CL1">
        <v>3</v>
      </c>
      <c r="CM1">
        <v>3</v>
      </c>
      <c r="CN1">
        <v>3</v>
      </c>
      <c r="CO1">
        <v>3</v>
      </c>
      <c r="CP1">
        <v>3</v>
      </c>
      <c r="CQ1">
        <v>3</v>
      </c>
      <c r="CR1">
        <v>3</v>
      </c>
      <c r="CS1">
        <v>3</v>
      </c>
      <c r="CT1">
        <v>3</v>
      </c>
      <c r="CU1">
        <v>3</v>
      </c>
      <c r="CV1">
        <v>3</v>
      </c>
      <c r="CW1">
        <v>3</v>
      </c>
      <c r="CX1">
        <v>3</v>
      </c>
      <c r="CY1">
        <v>3</v>
      </c>
      <c r="CZ1">
        <v>3</v>
      </c>
      <c r="DA1">
        <v>3</v>
      </c>
      <c r="DB1">
        <v>3</v>
      </c>
      <c r="DC1">
        <v>3</v>
      </c>
      <c r="DD1">
        <v>3</v>
      </c>
      <c r="DE1">
        <v>3</v>
      </c>
      <c r="DF1">
        <v>3</v>
      </c>
      <c r="DG1">
        <v>3</v>
      </c>
      <c r="DH1">
        <v>3</v>
      </c>
      <c r="DI1">
        <v>3</v>
      </c>
      <c r="DJ1">
        <v>3</v>
      </c>
      <c r="DK1">
        <v>3</v>
      </c>
      <c r="DL1">
        <v>3</v>
      </c>
      <c r="DM1">
        <v>3</v>
      </c>
      <c r="DN1">
        <v>3</v>
      </c>
      <c r="DO1">
        <v>3</v>
      </c>
      <c r="DP1">
        <v>3</v>
      </c>
      <c r="DQ1">
        <v>3</v>
      </c>
      <c r="DR1">
        <v>3</v>
      </c>
      <c r="DS1">
        <v>3</v>
      </c>
      <c r="DT1">
        <v>3</v>
      </c>
      <c r="DU1">
        <v>0</v>
      </c>
      <c r="DV1" t="s">
        <v>0</v>
      </c>
      <c r="DY1" t="s">
        <v>6</v>
      </c>
      <c r="DZ1">
        <v>67</v>
      </c>
      <c r="EC1" t="s">
        <v>4</v>
      </c>
      <c r="ED1" t="s">
        <v>30</v>
      </c>
    </row>
    <row r="2" spans="1:145" ht="22.5" customHeight="1" x14ac:dyDescent="0.25">
      <c r="A2">
        <v>3</v>
      </c>
      <c r="B2">
        <v>3</v>
      </c>
      <c r="C2" s="77">
        <v>0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 s="77">
        <v>0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  <c r="CX2">
        <v>3</v>
      </c>
      <c r="CY2">
        <v>3</v>
      </c>
      <c r="CZ2">
        <v>3</v>
      </c>
      <c r="DA2">
        <v>3</v>
      </c>
      <c r="DB2">
        <v>3</v>
      </c>
      <c r="DC2">
        <v>3</v>
      </c>
      <c r="DD2">
        <v>3</v>
      </c>
      <c r="DE2">
        <v>3</v>
      </c>
      <c r="DF2">
        <v>3</v>
      </c>
      <c r="DG2">
        <v>3</v>
      </c>
      <c r="DH2">
        <v>3</v>
      </c>
      <c r="DI2">
        <v>3</v>
      </c>
      <c r="DJ2">
        <v>3</v>
      </c>
      <c r="DK2">
        <v>3</v>
      </c>
      <c r="DL2">
        <v>3</v>
      </c>
      <c r="DM2">
        <v>3</v>
      </c>
      <c r="DN2">
        <v>3</v>
      </c>
      <c r="DO2">
        <v>3</v>
      </c>
      <c r="DP2">
        <v>3</v>
      </c>
      <c r="DQ2">
        <v>3</v>
      </c>
      <c r="DR2">
        <v>3</v>
      </c>
      <c r="DS2">
        <v>3</v>
      </c>
      <c r="DT2">
        <v>3</v>
      </c>
      <c r="DU2">
        <v>1</v>
      </c>
      <c r="DV2" t="s">
        <v>1</v>
      </c>
      <c r="DZ2">
        <v>66</v>
      </c>
      <c r="EB2" t="s">
        <v>534</v>
      </c>
      <c r="EC2">
        <v>87</v>
      </c>
      <c r="ED2">
        <v>28</v>
      </c>
      <c r="EE2" t="s">
        <v>42</v>
      </c>
      <c r="EJ2">
        <v>65</v>
      </c>
      <c r="EK2">
        <v>46</v>
      </c>
      <c r="EN2">
        <f>COUNTIF($EB$2:$EB$19, EO2)</f>
        <v>1</v>
      </c>
      <c r="EO2" t="s">
        <v>526</v>
      </c>
    </row>
    <row r="3" spans="1:145" ht="22.5" customHeight="1" x14ac:dyDescent="0.25">
      <c r="A3">
        <v>3</v>
      </c>
      <c r="B3">
        <v>3</v>
      </c>
      <c r="C3" s="77">
        <v>0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3</v>
      </c>
      <c r="AO3">
        <v>3</v>
      </c>
      <c r="AP3">
        <v>3</v>
      </c>
      <c r="AQ3" s="77">
        <v>0</v>
      </c>
      <c r="AR3">
        <v>3</v>
      </c>
      <c r="AS3">
        <v>3</v>
      </c>
      <c r="AT3">
        <v>3</v>
      </c>
      <c r="AU3">
        <v>3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3</v>
      </c>
      <c r="BG3">
        <v>3</v>
      </c>
      <c r="BH3">
        <v>3</v>
      </c>
      <c r="BI3">
        <v>3</v>
      </c>
      <c r="BJ3">
        <v>3</v>
      </c>
      <c r="BK3">
        <v>3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  <c r="CQ3">
        <v>3</v>
      </c>
      <c r="CR3">
        <v>3</v>
      </c>
      <c r="CS3">
        <v>3</v>
      </c>
      <c r="CT3">
        <v>3</v>
      </c>
      <c r="CU3">
        <v>3</v>
      </c>
      <c r="CV3">
        <v>3</v>
      </c>
      <c r="CW3">
        <v>3</v>
      </c>
      <c r="CX3">
        <v>3</v>
      </c>
      <c r="CY3">
        <v>3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2</v>
      </c>
      <c r="DV3" t="s">
        <v>2</v>
      </c>
      <c r="DZ3">
        <v>65</v>
      </c>
      <c r="EB3" t="s">
        <v>526</v>
      </c>
      <c r="EC3">
        <v>107</v>
      </c>
      <c r="ED3">
        <v>28</v>
      </c>
      <c r="EE3" t="s">
        <v>45</v>
      </c>
      <c r="EJ3">
        <v>55</v>
      </c>
      <c r="EK3">
        <v>22</v>
      </c>
      <c r="EN3">
        <f t="shared" ref="EN3:EN9" si="0">COUNTIF($EB$2:$EB$19, EO3)</f>
        <v>2</v>
      </c>
      <c r="EO3" t="s">
        <v>529</v>
      </c>
    </row>
    <row r="4" spans="1:145" ht="22.5" customHeight="1" x14ac:dyDescent="0.25">
      <c r="A4">
        <v>3</v>
      </c>
      <c r="B4">
        <v>3</v>
      </c>
      <c r="C4" s="77">
        <v>0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 s="77">
        <v>0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3</v>
      </c>
      <c r="CF4">
        <v>3</v>
      </c>
      <c r="CG4">
        <v>3</v>
      </c>
      <c r="CH4">
        <v>3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3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3</v>
      </c>
      <c r="DA4">
        <v>3</v>
      </c>
      <c r="DB4">
        <v>3</v>
      </c>
      <c r="DC4">
        <v>3</v>
      </c>
      <c r="DD4">
        <v>3</v>
      </c>
      <c r="DE4">
        <v>3</v>
      </c>
      <c r="DF4">
        <v>3</v>
      </c>
      <c r="DG4">
        <v>3</v>
      </c>
      <c r="DH4">
        <v>3</v>
      </c>
      <c r="DI4">
        <v>3</v>
      </c>
      <c r="DJ4">
        <v>3</v>
      </c>
      <c r="DK4">
        <v>3</v>
      </c>
      <c r="DL4">
        <v>3</v>
      </c>
      <c r="DM4">
        <v>3</v>
      </c>
      <c r="DN4">
        <v>3</v>
      </c>
      <c r="DO4">
        <v>3</v>
      </c>
      <c r="DP4">
        <v>3</v>
      </c>
      <c r="DQ4">
        <v>3</v>
      </c>
      <c r="DR4">
        <v>3</v>
      </c>
      <c r="DS4">
        <v>3</v>
      </c>
      <c r="DT4">
        <v>3</v>
      </c>
      <c r="DU4">
        <v>3</v>
      </c>
      <c r="DV4" t="s">
        <v>3</v>
      </c>
      <c r="DZ4">
        <v>64</v>
      </c>
      <c r="EB4" t="s">
        <v>529</v>
      </c>
      <c r="EC4">
        <v>107</v>
      </c>
      <c r="ED4">
        <v>8</v>
      </c>
      <c r="EE4" t="s">
        <v>46</v>
      </c>
      <c r="EJ4">
        <v>87</v>
      </c>
      <c r="EK4">
        <v>8</v>
      </c>
      <c r="EN4">
        <f t="shared" si="0"/>
        <v>4</v>
      </c>
      <c r="EO4" t="s">
        <v>527</v>
      </c>
    </row>
    <row r="5" spans="1:145" ht="22.5" customHeight="1" x14ac:dyDescent="0.25">
      <c r="A5">
        <v>3</v>
      </c>
      <c r="B5">
        <v>3</v>
      </c>
      <c r="C5" s="77">
        <v>0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 s="77">
        <v>0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 s="11">
        <v>2</v>
      </c>
      <c r="AZ5" s="12">
        <v>2</v>
      </c>
      <c r="BA5" s="13">
        <v>2</v>
      </c>
      <c r="BB5">
        <v>3</v>
      </c>
      <c r="BC5" s="79">
        <v>2</v>
      </c>
      <c r="BD5" s="12">
        <v>2</v>
      </c>
      <c r="BE5" s="12">
        <v>2</v>
      </c>
      <c r="BF5" s="13">
        <v>2</v>
      </c>
      <c r="BG5">
        <v>3</v>
      </c>
      <c r="BH5" s="80">
        <v>1</v>
      </c>
      <c r="BI5" s="12">
        <v>2</v>
      </c>
      <c r="BJ5" s="13">
        <v>2</v>
      </c>
      <c r="BK5">
        <v>3</v>
      </c>
      <c r="BL5">
        <v>3</v>
      </c>
      <c r="BM5">
        <v>3</v>
      </c>
      <c r="BN5">
        <v>3</v>
      </c>
      <c r="BO5">
        <v>3</v>
      </c>
      <c r="BP5" s="11">
        <v>2</v>
      </c>
      <c r="BQ5" s="81">
        <v>1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f ca="1">OFFSET($N$9, ROW() - ROW($CH$5), COLUMN($DF$5) - COLUMN())</f>
        <v>3</v>
      </c>
      <c r="CI5">
        <f t="shared" ref="CI5:CX20" ca="1" si="1">OFFSET($N$9, ROW() - ROW($CH$5), COLUMN($DF$5) - COLUMN())</f>
        <v>3</v>
      </c>
      <c r="CJ5">
        <f t="shared" ca="1" si="1"/>
        <v>3</v>
      </c>
      <c r="CK5" s="80">
        <f t="shared" ca="1" si="1"/>
        <v>1</v>
      </c>
      <c r="CL5" s="12">
        <f t="shared" ca="1" si="1"/>
        <v>2</v>
      </c>
      <c r="CM5" s="12">
        <f t="shared" ca="1" si="1"/>
        <v>2</v>
      </c>
      <c r="CN5" s="82">
        <f t="shared" ca="1" si="1"/>
        <v>1</v>
      </c>
      <c r="CO5" s="12">
        <f t="shared" ca="1" si="1"/>
        <v>2</v>
      </c>
      <c r="CP5" s="83">
        <f t="shared" ca="1" si="1"/>
        <v>2</v>
      </c>
      <c r="CQ5">
        <f t="shared" ca="1" si="1"/>
        <v>3</v>
      </c>
      <c r="CR5" s="84">
        <f t="shared" ca="1" si="1"/>
        <v>2</v>
      </c>
      <c r="CS5">
        <f t="shared" ca="1" si="1"/>
        <v>3</v>
      </c>
      <c r="CT5">
        <f t="shared" ca="1" si="1"/>
        <v>3</v>
      </c>
      <c r="CU5">
        <f t="shared" ca="1" si="1"/>
        <v>3</v>
      </c>
      <c r="CV5" s="11">
        <f t="shared" ca="1" si="1"/>
        <v>2</v>
      </c>
      <c r="CW5" s="12">
        <f t="shared" ca="1" si="1"/>
        <v>2</v>
      </c>
      <c r="CX5" s="12">
        <f t="shared" ca="1" si="1"/>
        <v>2</v>
      </c>
      <c r="CY5" s="13">
        <f t="shared" ref="CY5:DF20" ca="1" si="2">OFFSET($N$9, ROW() - ROW($CH$5), COLUMN($DF$5) - COLUMN())</f>
        <v>2</v>
      </c>
      <c r="CZ5">
        <f t="shared" ca="1" si="2"/>
        <v>3</v>
      </c>
      <c r="DA5" s="11">
        <f t="shared" ca="1" si="2"/>
        <v>2</v>
      </c>
      <c r="DB5" s="12">
        <f t="shared" ca="1" si="2"/>
        <v>2</v>
      </c>
      <c r="DC5" s="13">
        <f t="shared" ca="1" si="2"/>
        <v>2</v>
      </c>
      <c r="DD5">
        <f t="shared" ca="1" si="2"/>
        <v>3</v>
      </c>
      <c r="DE5">
        <f t="shared" ca="1" si="2"/>
        <v>3</v>
      </c>
      <c r="DF5">
        <f t="shared" ca="1" si="2"/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 t="s">
        <v>4</v>
      </c>
      <c r="DZ5">
        <v>63</v>
      </c>
      <c r="EB5" t="s">
        <v>529</v>
      </c>
      <c r="EC5">
        <v>87</v>
      </c>
      <c r="ED5">
        <v>8</v>
      </c>
      <c r="EE5" t="s">
        <v>47</v>
      </c>
      <c r="EJ5">
        <v>104</v>
      </c>
      <c r="EK5">
        <v>26</v>
      </c>
      <c r="EN5">
        <f t="shared" si="0"/>
        <v>4</v>
      </c>
      <c r="EO5" t="s">
        <v>532</v>
      </c>
    </row>
    <row r="6" spans="1:145" ht="22.5" customHeight="1" x14ac:dyDescent="0.25">
      <c r="A6">
        <v>3</v>
      </c>
      <c r="B6">
        <v>3</v>
      </c>
      <c r="C6" s="77">
        <v>0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 s="77">
        <v>0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 s="85">
        <v>1</v>
      </c>
      <c r="AY6">
        <v>2</v>
      </c>
      <c r="AZ6" s="86">
        <v>1</v>
      </c>
      <c r="BA6" s="15">
        <v>2</v>
      </c>
      <c r="BB6">
        <v>3</v>
      </c>
      <c r="BC6">
        <v>3</v>
      </c>
      <c r="BD6" s="14">
        <v>2</v>
      </c>
      <c r="BE6">
        <v>2</v>
      </c>
      <c r="BF6" s="15">
        <v>2</v>
      </c>
      <c r="BG6">
        <v>3</v>
      </c>
      <c r="BH6" s="87">
        <v>1</v>
      </c>
      <c r="BI6">
        <v>2</v>
      </c>
      <c r="BJ6" s="86">
        <v>1</v>
      </c>
      <c r="BK6" s="88">
        <v>1</v>
      </c>
      <c r="BL6">
        <v>3</v>
      </c>
      <c r="BM6">
        <v>3</v>
      </c>
      <c r="BN6">
        <v>3</v>
      </c>
      <c r="BO6" s="11">
        <v>2</v>
      </c>
      <c r="BP6">
        <v>2</v>
      </c>
      <c r="BQ6" s="86">
        <v>1</v>
      </c>
      <c r="BR6" s="13">
        <v>2</v>
      </c>
      <c r="BS6">
        <v>3</v>
      </c>
      <c r="BT6">
        <v>3</v>
      </c>
      <c r="BU6">
        <v>3</v>
      </c>
      <c r="BV6">
        <v>3</v>
      </c>
      <c r="BW6">
        <v>3</v>
      </c>
      <c r="BX6">
        <v>3</v>
      </c>
      <c r="BY6">
        <v>3</v>
      </c>
      <c r="BZ6">
        <v>3</v>
      </c>
      <c r="CA6">
        <v>3</v>
      </c>
      <c r="CB6">
        <v>3</v>
      </c>
      <c r="CC6">
        <v>3</v>
      </c>
      <c r="CD6">
        <v>3</v>
      </c>
      <c r="CE6">
        <v>3</v>
      </c>
      <c r="CF6">
        <v>3</v>
      </c>
      <c r="CG6">
        <v>3</v>
      </c>
      <c r="CH6">
        <f t="shared" ref="CH6:CW21" ca="1" si="3">OFFSET($N$9, ROW() - ROW($CH$5), COLUMN($DF$5) - COLUMN())</f>
        <v>3</v>
      </c>
      <c r="CI6">
        <f t="shared" ca="1" si="1"/>
        <v>3</v>
      </c>
      <c r="CJ6" s="11">
        <f t="shared" ca="1" si="1"/>
        <v>2</v>
      </c>
      <c r="CK6">
        <f t="shared" ca="1" si="1"/>
        <v>2</v>
      </c>
      <c r="CL6" s="86">
        <f t="shared" ca="1" si="1"/>
        <v>1</v>
      </c>
      <c r="CM6">
        <f t="shared" ca="1" si="1"/>
        <v>2</v>
      </c>
      <c r="CN6" s="86">
        <f t="shared" ca="1" si="1"/>
        <v>1</v>
      </c>
      <c r="CO6" s="15">
        <f t="shared" ca="1" si="1"/>
        <v>2</v>
      </c>
      <c r="CP6">
        <f t="shared" ca="1" si="1"/>
        <v>3</v>
      </c>
      <c r="CQ6">
        <f t="shared" ca="1" si="1"/>
        <v>3</v>
      </c>
      <c r="CR6" s="75">
        <f t="shared" ca="1" si="1"/>
        <v>2</v>
      </c>
      <c r="CS6">
        <f t="shared" ca="1" si="1"/>
        <v>3</v>
      </c>
      <c r="CT6">
        <f t="shared" ca="1" si="1"/>
        <v>3</v>
      </c>
      <c r="CU6">
        <f t="shared" ca="1" si="1"/>
        <v>3</v>
      </c>
      <c r="CV6" s="14">
        <f t="shared" ca="1" si="1"/>
        <v>2</v>
      </c>
      <c r="CW6">
        <f t="shared" ca="1" si="1"/>
        <v>2</v>
      </c>
      <c r="CX6">
        <f t="shared" ca="1" si="1"/>
        <v>2</v>
      </c>
      <c r="CY6" s="15">
        <f t="shared" ca="1" si="2"/>
        <v>2</v>
      </c>
      <c r="CZ6">
        <f t="shared" ca="1" si="2"/>
        <v>3</v>
      </c>
      <c r="DA6" s="14">
        <f t="shared" ca="1" si="2"/>
        <v>2</v>
      </c>
      <c r="DB6" s="86">
        <f t="shared" ca="1" si="2"/>
        <v>1</v>
      </c>
      <c r="DC6">
        <f t="shared" ca="1" si="2"/>
        <v>2</v>
      </c>
      <c r="DD6" s="13">
        <f t="shared" ca="1" si="2"/>
        <v>2</v>
      </c>
      <c r="DE6">
        <f t="shared" ca="1" si="2"/>
        <v>3</v>
      </c>
      <c r="DF6">
        <f t="shared" ca="1" si="2"/>
        <v>3</v>
      </c>
      <c r="DG6">
        <v>3</v>
      </c>
      <c r="DH6">
        <v>3</v>
      </c>
      <c r="DI6">
        <v>3</v>
      </c>
      <c r="DJ6">
        <v>3</v>
      </c>
      <c r="DK6">
        <v>3</v>
      </c>
      <c r="DL6">
        <v>3</v>
      </c>
      <c r="DM6">
        <v>3</v>
      </c>
      <c r="DN6">
        <v>3</v>
      </c>
      <c r="DO6">
        <v>3</v>
      </c>
      <c r="DP6">
        <v>3</v>
      </c>
      <c r="DQ6">
        <v>3</v>
      </c>
      <c r="DR6">
        <v>3</v>
      </c>
      <c r="DS6">
        <v>3</v>
      </c>
      <c r="DT6">
        <v>3</v>
      </c>
      <c r="DU6" t="s">
        <v>4</v>
      </c>
      <c r="DZ6">
        <v>62</v>
      </c>
      <c r="EB6" t="s">
        <v>527</v>
      </c>
      <c r="EC6">
        <v>87</v>
      </c>
      <c r="ED6">
        <v>61</v>
      </c>
      <c r="EE6" t="s">
        <v>32</v>
      </c>
      <c r="EJ6">
        <v>90</v>
      </c>
      <c r="EK6">
        <v>40</v>
      </c>
      <c r="EN6">
        <f t="shared" si="0"/>
        <v>1</v>
      </c>
      <c r="EO6" t="s">
        <v>530</v>
      </c>
    </row>
    <row r="7" spans="1:145" ht="22.5" customHeight="1" x14ac:dyDescent="0.25">
      <c r="A7">
        <v>3</v>
      </c>
      <c r="B7">
        <v>3</v>
      </c>
      <c r="C7" s="77">
        <v>0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 s="77">
        <v>0</v>
      </c>
      <c r="AR7">
        <v>3</v>
      </c>
      <c r="AS7">
        <v>3</v>
      </c>
      <c r="AT7">
        <v>3</v>
      </c>
      <c r="AU7">
        <v>3</v>
      </c>
      <c r="AV7">
        <v>3</v>
      </c>
      <c r="AW7" s="11">
        <v>2</v>
      </c>
      <c r="AX7">
        <v>2</v>
      </c>
      <c r="AY7">
        <v>2</v>
      </c>
      <c r="AZ7">
        <v>2</v>
      </c>
      <c r="BA7">
        <v>2</v>
      </c>
      <c r="BB7" s="12">
        <v>2</v>
      </c>
      <c r="BC7" s="82">
        <v>1</v>
      </c>
      <c r="BD7">
        <v>2</v>
      </c>
      <c r="BE7">
        <v>2</v>
      </c>
      <c r="BF7">
        <v>2</v>
      </c>
      <c r="BG7" s="12">
        <v>2</v>
      </c>
      <c r="BH7" s="89">
        <v>1</v>
      </c>
      <c r="BI7">
        <v>2</v>
      </c>
      <c r="BJ7">
        <v>2</v>
      </c>
      <c r="BK7" s="89">
        <v>1</v>
      </c>
      <c r="BL7" s="82">
        <v>1</v>
      </c>
      <c r="BM7" s="82">
        <v>1</v>
      </c>
      <c r="BN7" s="12">
        <v>2</v>
      </c>
      <c r="BO7">
        <v>2</v>
      </c>
      <c r="BP7" s="89">
        <v>1</v>
      </c>
      <c r="BQ7">
        <v>2</v>
      </c>
      <c r="BR7" s="89">
        <v>1</v>
      </c>
      <c r="BS7" s="13">
        <v>2</v>
      </c>
      <c r="BT7">
        <v>3</v>
      </c>
      <c r="BU7">
        <v>3</v>
      </c>
      <c r="BV7">
        <v>3</v>
      </c>
      <c r="BW7">
        <v>3</v>
      </c>
      <c r="BX7">
        <v>3</v>
      </c>
      <c r="BY7">
        <v>3</v>
      </c>
      <c r="BZ7">
        <v>3</v>
      </c>
      <c r="CA7">
        <v>3</v>
      </c>
      <c r="CB7">
        <v>3</v>
      </c>
      <c r="CC7">
        <v>3</v>
      </c>
      <c r="CD7">
        <v>3</v>
      </c>
      <c r="CE7">
        <v>3</v>
      </c>
      <c r="CF7">
        <v>3</v>
      </c>
      <c r="CG7">
        <v>3</v>
      </c>
      <c r="CH7">
        <f t="shared" ca="1" si="3"/>
        <v>3</v>
      </c>
      <c r="CI7" s="11">
        <f t="shared" ca="1" si="1"/>
        <v>2</v>
      </c>
      <c r="CJ7" s="89">
        <f t="shared" ca="1" si="1"/>
        <v>1</v>
      </c>
      <c r="CK7">
        <f t="shared" ca="1" si="1"/>
        <v>2</v>
      </c>
      <c r="CL7" s="89">
        <f t="shared" ca="1" si="1"/>
        <v>1</v>
      </c>
      <c r="CM7">
        <f t="shared" ca="1" si="1"/>
        <v>2</v>
      </c>
      <c r="CN7">
        <f t="shared" ca="1" si="1"/>
        <v>2</v>
      </c>
      <c r="CO7" s="89">
        <f t="shared" ca="1" si="1"/>
        <v>1</v>
      </c>
      <c r="CP7" s="12">
        <f t="shared" ca="1" si="1"/>
        <v>2</v>
      </c>
      <c r="CQ7" s="82">
        <f t="shared" ca="1" si="1"/>
        <v>1</v>
      </c>
      <c r="CR7" s="89">
        <f t="shared" ca="1" si="1"/>
        <v>1</v>
      </c>
      <c r="CS7" s="12">
        <f t="shared" ca="1" si="1"/>
        <v>2</v>
      </c>
      <c r="CT7" s="82">
        <f t="shared" ca="1" si="1"/>
        <v>1</v>
      </c>
      <c r="CU7" s="12">
        <f t="shared" ca="1" si="1"/>
        <v>2</v>
      </c>
      <c r="CV7" s="89">
        <f t="shared" ca="1" si="1"/>
        <v>1</v>
      </c>
      <c r="CW7">
        <f t="shared" ca="1" si="1"/>
        <v>2</v>
      </c>
      <c r="CX7">
        <f t="shared" ca="1" si="1"/>
        <v>2</v>
      </c>
      <c r="CY7" s="89">
        <f t="shared" ca="1" si="2"/>
        <v>1</v>
      </c>
      <c r="CZ7" s="12">
        <f t="shared" ca="1" si="2"/>
        <v>2</v>
      </c>
      <c r="DA7">
        <f t="shared" ca="1" si="2"/>
        <v>2</v>
      </c>
      <c r="DB7">
        <f t="shared" ca="1" si="2"/>
        <v>2</v>
      </c>
      <c r="DC7">
        <f t="shared" ca="1" si="2"/>
        <v>2</v>
      </c>
      <c r="DD7">
        <f t="shared" ca="1" si="2"/>
        <v>2</v>
      </c>
      <c r="DE7" s="81">
        <f t="shared" ca="1" si="2"/>
        <v>1</v>
      </c>
      <c r="DF7">
        <f t="shared" ca="1" si="2"/>
        <v>3</v>
      </c>
      <c r="DG7">
        <v>3</v>
      </c>
      <c r="DH7">
        <v>3</v>
      </c>
      <c r="DI7">
        <v>3</v>
      </c>
      <c r="DJ7">
        <v>3</v>
      </c>
      <c r="DK7">
        <v>3</v>
      </c>
      <c r="DL7">
        <v>3</v>
      </c>
      <c r="DM7">
        <v>3</v>
      </c>
      <c r="DN7">
        <v>3</v>
      </c>
      <c r="DO7">
        <v>3</v>
      </c>
      <c r="DP7">
        <v>3</v>
      </c>
      <c r="DQ7">
        <v>3</v>
      </c>
      <c r="DR7">
        <v>3</v>
      </c>
      <c r="DS7">
        <v>3</v>
      </c>
      <c r="DT7">
        <v>3</v>
      </c>
      <c r="DU7" t="s">
        <v>4</v>
      </c>
      <c r="DZ7">
        <v>61</v>
      </c>
      <c r="EB7" t="s">
        <v>527</v>
      </c>
      <c r="EC7">
        <v>107</v>
      </c>
      <c r="ED7">
        <v>61</v>
      </c>
      <c r="EE7" t="s">
        <v>33</v>
      </c>
      <c r="EJ7">
        <v>102</v>
      </c>
      <c r="EK7">
        <v>42</v>
      </c>
      <c r="EN7">
        <f t="shared" si="0"/>
        <v>1</v>
      </c>
      <c r="EO7" t="s">
        <v>528</v>
      </c>
    </row>
    <row r="8" spans="1:145" ht="22.5" customHeight="1" x14ac:dyDescent="0.25">
      <c r="A8">
        <v>3</v>
      </c>
      <c r="B8">
        <v>3</v>
      </c>
      <c r="C8" s="77">
        <v>0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 s="77">
        <v>0</v>
      </c>
      <c r="AR8">
        <v>3</v>
      </c>
      <c r="AS8">
        <v>3</v>
      </c>
      <c r="AT8">
        <v>3</v>
      </c>
      <c r="AU8">
        <v>3</v>
      </c>
      <c r="AV8" s="11">
        <v>2</v>
      </c>
      <c r="AW8">
        <v>2</v>
      </c>
      <c r="AX8">
        <v>2</v>
      </c>
      <c r="AY8" s="86">
        <v>1</v>
      </c>
      <c r="AZ8">
        <v>2</v>
      </c>
      <c r="BA8">
        <v>2</v>
      </c>
      <c r="BB8">
        <v>2</v>
      </c>
      <c r="BC8">
        <v>2</v>
      </c>
      <c r="BD8" s="86">
        <v>1</v>
      </c>
      <c r="BE8" s="86">
        <v>1</v>
      </c>
      <c r="BF8">
        <v>2</v>
      </c>
      <c r="BG8">
        <v>2</v>
      </c>
      <c r="BH8" s="86">
        <v>1</v>
      </c>
      <c r="BI8">
        <v>2</v>
      </c>
      <c r="BJ8" s="86">
        <v>1</v>
      </c>
      <c r="BK8" s="86">
        <v>1</v>
      </c>
      <c r="BL8">
        <v>2</v>
      </c>
      <c r="BM8">
        <v>2</v>
      </c>
      <c r="BN8">
        <v>2</v>
      </c>
      <c r="BO8">
        <v>2</v>
      </c>
      <c r="BP8" s="86">
        <v>1</v>
      </c>
      <c r="BQ8">
        <v>2</v>
      </c>
      <c r="BR8">
        <v>2</v>
      </c>
      <c r="BS8">
        <v>2</v>
      </c>
      <c r="BT8" s="13">
        <v>2</v>
      </c>
      <c r="BU8">
        <v>3</v>
      </c>
      <c r="BV8">
        <v>3</v>
      </c>
      <c r="BW8">
        <v>3</v>
      </c>
      <c r="BX8">
        <v>3</v>
      </c>
      <c r="BY8">
        <v>3</v>
      </c>
      <c r="BZ8">
        <v>3</v>
      </c>
      <c r="CA8">
        <v>3</v>
      </c>
      <c r="CB8">
        <v>3</v>
      </c>
      <c r="CC8">
        <v>3</v>
      </c>
      <c r="CD8">
        <v>3</v>
      </c>
      <c r="CE8">
        <v>3</v>
      </c>
      <c r="CF8">
        <v>3</v>
      </c>
      <c r="CG8">
        <v>3</v>
      </c>
      <c r="CH8" s="85">
        <f t="shared" ca="1" si="3"/>
        <v>1</v>
      </c>
      <c r="CI8">
        <f t="shared" ca="1" si="1"/>
        <v>2</v>
      </c>
      <c r="CJ8">
        <f t="shared" ca="1" si="1"/>
        <v>2</v>
      </c>
      <c r="CK8">
        <f t="shared" ca="1" si="1"/>
        <v>2</v>
      </c>
      <c r="CL8" s="86">
        <f t="shared" ca="1" si="1"/>
        <v>1</v>
      </c>
      <c r="CM8">
        <f t="shared" ca="1" si="1"/>
        <v>2</v>
      </c>
      <c r="CN8">
        <f t="shared" ca="1" si="1"/>
        <v>2</v>
      </c>
      <c r="CO8">
        <f t="shared" ca="1" si="1"/>
        <v>2</v>
      </c>
      <c r="CP8">
        <f t="shared" ca="1" si="1"/>
        <v>2</v>
      </c>
      <c r="CQ8">
        <f t="shared" ca="1" si="1"/>
        <v>2</v>
      </c>
      <c r="CR8" s="86">
        <f t="shared" ca="1" si="1"/>
        <v>1</v>
      </c>
      <c r="CS8">
        <f t="shared" ca="1" si="1"/>
        <v>2</v>
      </c>
      <c r="CT8">
        <f t="shared" ca="1" si="1"/>
        <v>2</v>
      </c>
      <c r="CU8">
        <f t="shared" ca="1" si="1"/>
        <v>2</v>
      </c>
      <c r="CV8">
        <f t="shared" ca="1" si="1"/>
        <v>2</v>
      </c>
      <c r="CW8">
        <f t="shared" ca="1" si="1"/>
        <v>2</v>
      </c>
      <c r="CX8">
        <f t="shared" ca="1" si="1"/>
        <v>2</v>
      </c>
      <c r="CY8">
        <f t="shared" ca="1" si="2"/>
        <v>2</v>
      </c>
      <c r="CZ8" s="86">
        <f t="shared" ca="1" si="2"/>
        <v>1</v>
      </c>
      <c r="DA8">
        <f t="shared" ca="1" si="2"/>
        <v>2</v>
      </c>
      <c r="DB8" s="86">
        <f t="shared" ca="1" si="2"/>
        <v>1</v>
      </c>
      <c r="DC8" s="86">
        <f t="shared" ca="1" si="2"/>
        <v>1</v>
      </c>
      <c r="DD8">
        <f t="shared" ca="1" si="2"/>
        <v>2</v>
      </c>
      <c r="DE8">
        <f t="shared" ca="1" si="2"/>
        <v>2</v>
      </c>
      <c r="DF8" s="13">
        <f t="shared" ca="1" si="2"/>
        <v>2</v>
      </c>
      <c r="DG8">
        <v>3</v>
      </c>
      <c r="DH8">
        <v>3</v>
      </c>
      <c r="DI8">
        <v>3</v>
      </c>
      <c r="DJ8">
        <v>3</v>
      </c>
      <c r="DK8">
        <v>3</v>
      </c>
      <c r="DL8">
        <v>3</v>
      </c>
      <c r="DM8">
        <v>3</v>
      </c>
      <c r="DN8">
        <v>3</v>
      </c>
      <c r="DO8">
        <v>3</v>
      </c>
      <c r="DP8">
        <v>3</v>
      </c>
      <c r="DQ8">
        <v>3</v>
      </c>
      <c r="DR8">
        <v>3</v>
      </c>
      <c r="DS8">
        <v>3</v>
      </c>
      <c r="DT8">
        <v>3</v>
      </c>
      <c r="DU8" t="s">
        <v>4</v>
      </c>
      <c r="DZ8">
        <v>60</v>
      </c>
      <c r="EB8" t="s">
        <v>527</v>
      </c>
      <c r="EC8">
        <v>107</v>
      </c>
      <c r="ED8">
        <v>41</v>
      </c>
      <c r="EE8" t="s">
        <v>37</v>
      </c>
      <c r="EJ8">
        <v>105</v>
      </c>
      <c r="EK8">
        <v>60</v>
      </c>
      <c r="EN8">
        <f t="shared" si="0"/>
        <v>4</v>
      </c>
      <c r="EO8" t="s">
        <v>533</v>
      </c>
    </row>
    <row r="9" spans="1:145" ht="22.5" customHeight="1" x14ac:dyDescent="0.25">
      <c r="A9">
        <v>3</v>
      </c>
      <c r="B9">
        <v>3</v>
      </c>
      <c r="C9" s="77">
        <v>0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 s="11">
        <v>2</v>
      </c>
      <c r="R9" s="12">
        <v>2</v>
      </c>
      <c r="S9" s="13">
        <v>2</v>
      </c>
      <c r="T9">
        <v>3</v>
      </c>
      <c r="U9" s="11">
        <v>2</v>
      </c>
      <c r="V9" s="12">
        <v>2</v>
      </c>
      <c r="W9" s="12">
        <v>2</v>
      </c>
      <c r="X9" s="13">
        <v>2</v>
      </c>
      <c r="Y9">
        <v>3</v>
      </c>
      <c r="Z9">
        <v>3</v>
      </c>
      <c r="AA9">
        <v>3</v>
      </c>
      <c r="AB9" s="84">
        <v>2</v>
      </c>
      <c r="AC9">
        <v>3</v>
      </c>
      <c r="AD9" s="79">
        <v>2</v>
      </c>
      <c r="AE9" s="12">
        <v>2</v>
      </c>
      <c r="AF9" s="82">
        <v>1</v>
      </c>
      <c r="AG9" s="12">
        <v>2</v>
      </c>
      <c r="AH9" s="12">
        <v>2</v>
      </c>
      <c r="AI9" s="81">
        <v>1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 s="77">
        <v>0</v>
      </c>
      <c r="AR9">
        <v>3</v>
      </c>
      <c r="AS9">
        <v>3</v>
      </c>
      <c r="AT9">
        <v>3</v>
      </c>
      <c r="AU9">
        <v>3</v>
      </c>
      <c r="AV9" s="14">
        <v>2</v>
      </c>
      <c r="AW9" s="89">
        <v>1</v>
      </c>
      <c r="AX9">
        <v>2</v>
      </c>
      <c r="AY9" s="89">
        <v>1</v>
      </c>
      <c r="AZ9">
        <v>2</v>
      </c>
      <c r="BA9">
        <v>2</v>
      </c>
      <c r="BB9" s="89">
        <v>1</v>
      </c>
      <c r="BC9">
        <v>2</v>
      </c>
      <c r="BD9" s="89">
        <v>1</v>
      </c>
      <c r="BE9">
        <v>2</v>
      </c>
      <c r="BF9">
        <v>2</v>
      </c>
      <c r="BG9">
        <v>2</v>
      </c>
      <c r="BH9">
        <v>2</v>
      </c>
      <c r="BI9">
        <v>2</v>
      </c>
      <c r="BJ9">
        <v>2</v>
      </c>
      <c r="BK9">
        <v>2</v>
      </c>
      <c r="BL9" s="89">
        <v>1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 s="89">
        <v>1</v>
      </c>
      <c r="BT9" s="15">
        <v>2</v>
      </c>
      <c r="BU9">
        <v>3</v>
      </c>
      <c r="BV9">
        <v>3</v>
      </c>
      <c r="BW9">
        <v>3</v>
      </c>
      <c r="BX9">
        <v>3</v>
      </c>
      <c r="BY9">
        <v>3</v>
      </c>
      <c r="BZ9">
        <v>3</v>
      </c>
      <c r="CA9">
        <v>3</v>
      </c>
      <c r="CB9">
        <v>3</v>
      </c>
      <c r="CC9">
        <v>3</v>
      </c>
      <c r="CD9">
        <v>3</v>
      </c>
      <c r="CE9">
        <v>3</v>
      </c>
      <c r="CF9">
        <v>3</v>
      </c>
      <c r="CG9">
        <v>3</v>
      </c>
      <c r="CH9" s="14">
        <f t="shared" ca="1" si="3"/>
        <v>2</v>
      </c>
      <c r="CI9">
        <f t="shared" ca="1" si="1"/>
        <v>2</v>
      </c>
      <c r="CJ9">
        <f t="shared" ca="1" si="1"/>
        <v>2</v>
      </c>
      <c r="CK9">
        <f t="shared" ca="1" si="1"/>
        <v>2</v>
      </c>
      <c r="CL9">
        <f t="shared" ca="1" si="1"/>
        <v>2</v>
      </c>
      <c r="CM9">
        <f t="shared" ca="1" si="1"/>
        <v>2</v>
      </c>
      <c r="CN9" s="89">
        <f t="shared" ca="1" si="1"/>
        <v>1</v>
      </c>
      <c r="CO9" s="89">
        <f t="shared" ca="1" si="1"/>
        <v>1</v>
      </c>
      <c r="CP9">
        <f t="shared" ca="1" si="1"/>
        <v>2</v>
      </c>
      <c r="CQ9">
        <f t="shared" ca="1" si="1"/>
        <v>2</v>
      </c>
      <c r="CR9">
        <f t="shared" ca="1" si="1"/>
        <v>2</v>
      </c>
      <c r="CS9" s="89">
        <f t="shared" ca="1" si="1"/>
        <v>1</v>
      </c>
      <c r="CT9">
        <f t="shared" ca="1" si="1"/>
        <v>2</v>
      </c>
      <c r="CU9" s="89">
        <f t="shared" ca="1" si="1"/>
        <v>1</v>
      </c>
      <c r="CV9">
        <f t="shared" ca="1" si="1"/>
        <v>2</v>
      </c>
      <c r="CW9">
        <f t="shared" ca="1" si="1"/>
        <v>2</v>
      </c>
      <c r="CX9" s="89">
        <f t="shared" ca="1" si="1"/>
        <v>1</v>
      </c>
      <c r="CY9" s="89">
        <f t="shared" ca="1" si="2"/>
        <v>1</v>
      </c>
      <c r="CZ9" s="89">
        <f t="shared" ca="1" si="2"/>
        <v>1</v>
      </c>
      <c r="DA9">
        <f t="shared" ca="1" si="2"/>
        <v>2</v>
      </c>
      <c r="DB9">
        <f t="shared" ca="1" si="2"/>
        <v>2</v>
      </c>
      <c r="DC9">
        <f t="shared" ca="1" si="2"/>
        <v>2</v>
      </c>
      <c r="DD9">
        <f t="shared" ca="1" si="2"/>
        <v>2</v>
      </c>
      <c r="DE9" s="89">
        <f t="shared" ca="1" si="2"/>
        <v>1</v>
      </c>
      <c r="DF9" s="15">
        <f t="shared" ca="1" si="2"/>
        <v>2</v>
      </c>
      <c r="DG9">
        <v>3</v>
      </c>
      <c r="DH9">
        <v>3</v>
      </c>
      <c r="DI9">
        <v>3</v>
      </c>
      <c r="DJ9">
        <v>3</v>
      </c>
      <c r="DK9">
        <v>3</v>
      </c>
      <c r="DL9">
        <v>3</v>
      </c>
      <c r="DM9">
        <v>3</v>
      </c>
      <c r="DN9">
        <v>3</v>
      </c>
      <c r="DO9">
        <v>3</v>
      </c>
      <c r="DP9">
        <v>3</v>
      </c>
      <c r="DQ9">
        <v>3</v>
      </c>
      <c r="DR9">
        <v>3</v>
      </c>
      <c r="DS9">
        <v>3</v>
      </c>
      <c r="DT9">
        <v>3</v>
      </c>
      <c r="DU9" t="s">
        <v>4</v>
      </c>
      <c r="DZ9">
        <v>59</v>
      </c>
      <c r="EB9" t="s">
        <v>527</v>
      </c>
      <c r="EC9">
        <v>87</v>
      </c>
      <c r="ED9">
        <v>41</v>
      </c>
      <c r="EE9" t="s">
        <v>39</v>
      </c>
      <c r="EJ9">
        <v>92</v>
      </c>
      <c r="EK9">
        <v>20</v>
      </c>
      <c r="EN9">
        <f t="shared" si="0"/>
        <v>1</v>
      </c>
      <c r="EO9" t="s">
        <v>534</v>
      </c>
    </row>
    <row r="10" spans="1:145" ht="22.5" customHeight="1" x14ac:dyDescent="0.25">
      <c r="A10">
        <v>3</v>
      </c>
      <c r="B10">
        <v>3</v>
      </c>
      <c r="C10" s="77">
        <v>0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 s="11">
        <v>2</v>
      </c>
      <c r="Q10">
        <v>2</v>
      </c>
      <c r="R10" s="86">
        <v>1</v>
      </c>
      <c r="S10" s="15">
        <v>2</v>
      </c>
      <c r="T10">
        <v>3</v>
      </c>
      <c r="U10" s="14">
        <v>2</v>
      </c>
      <c r="V10">
        <v>2</v>
      </c>
      <c r="W10">
        <v>2</v>
      </c>
      <c r="X10" s="15">
        <v>2</v>
      </c>
      <c r="Y10">
        <v>3</v>
      </c>
      <c r="Z10">
        <v>3</v>
      </c>
      <c r="AA10">
        <v>3</v>
      </c>
      <c r="AB10" s="75">
        <v>2</v>
      </c>
      <c r="AC10">
        <v>3</v>
      </c>
      <c r="AD10">
        <v>3</v>
      </c>
      <c r="AE10" s="14">
        <v>2</v>
      </c>
      <c r="AF10" s="86">
        <v>1</v>
      </c>
      <c r="AG10">
        <v>2</v>
      </c>
      <c r="AH10" s="86">
        <v>1</v>
      </c>
      <c r="AI10">
        <v>2</v>
      </c>
      <c r="AJ10" s="13">
        <v>2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 s="77">
        <v>0</v>
      </c>
      <c r="AR10">
        <v>3</v>
      </c>
      <c r="AS10">
        <v>3</v>
      </c>
      <c r="AT10">
        <v>3</v>
      </c>
      <c r="AU10">
        <v>3</v>
      </c>
      <c r="AV10" s="16">
        <v>2</v>
      </c>
      <c r="AW10" s="17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 s="17">
        <v>2</v>
      </c>
      <c r="BT10" s="18">
        <v>2</v>
      </c>
      <c r="BU10">
        <v>3</v>
      </c>
      <c r="BV10">
        <v>3</v>
      </c>
      <c r="BW10">
        <v>3</v>
      </c>
      <c r="BX10">
        <v>3</v>
      </c>
      <c r="BY10">
        <v>3</v>
      </c>
      <c r="BZ10">
        <v>3</v>
      </c>
      <c r="CA10">
        <v>3</v>
      </c>
      <c r="CB10">
        <v>3</v>
      </c>
      <c r="CC10">
        <v>3</v>
      </c>
      <c r="CD10">
        <v>3</v>
      </c>
      <c r="CE10">
        <v>3</v>
      </c>
      <c r="CF10">
        <v>3</v>
      </c>
      <c r="CG10">
        <v>3</v>
      </c>
      <c r="CH10" s="16">
        <f t="shared" ca="1" si="3"/>
        <v>2</v>
      </c>
      <c r="CI10">
        <f t="shared" ca="1" si="1"/>
        <v>2</v>
      </c>
      <c r="CJ10">
        <f t="shared" ca="1" si="1"/>
        <v>2</v>
      </c>
      <c r="CK10">
        <f t="shared" ca="1" si="1"/>
        <v>2</v>
      </c>
      <c r="CL10">
        <f t="shared" ca="1" si="1"/>
        <v>2</v>
      </c>
      <c r="CM10">
        <f t="shared" ca="1" si="1"/>
        <v>2</v>
      </c>
      <c r="CN10" s="86">
        <f t="shared" ca="1" si="1"/>
        <v>1</v>
      </c>
      <c r="CO10">
        <f t="shared" ca="1" si="1"/>
        <v>2</v>
      </c>
      <c r="CP10" s="86">
        <f t="shared" ca="1" si="1"/>
        <v>1</v>
      </c>
      <c r="CQ10">
        <f t="shared" ca="1" si="1"/>
        <v>2</v>
      </c>
      <c r="CR10">
        <f t="shared" ca="1" si="1"/>
        <v>2</v>
      </c>
      <c r="CS10">
        <f t="shared" ca="1" si="1"/>
        <v>2</v>
      </c>
      <c r="CT10">
        <f t="shared" ca="1" si="1"/>
        <v>2</v>
      </c>
      <c r="CU10" s="86">
        <f t="shared" ca="1" si="1"/>
        <v>1</v>
      </c>
      <c r="CV10">
        <f t="shared" ca="1" si="1"/>
        <v>2</v>
      </c>
      <c r="CW10">
        <f t="shared" ca="1" si="1"/>
        <v>2</v>
      </c>
      <c r="CX10">
        <f t="shared" ca="1" si="1"/>
        <v>2</v>
      </c>
      <c r="CY10">
        <f t="shared" ca="1" si="2"/>
        <v>2</v>
      </c>
      <c r="CZ10">
        <f t="shared" ca="1" si="2"/>
        <v>2</v>
      </c>
      <c r="DA10">
        <f t="shared" ca="1" si="2"/>
        <v>2</v>
      </c>
      <c r="DB10">
        <f t="shared" ca="1" si="2"/>
        <v>2</v>
      </c>
      <c r="DC10">
        <f t="shared" ca="1" si="2"/>
        <v>2</v>
      </c>
      <c r="DD10">
        <f t="shared" ca="1" si="2"/>
        <v>2</v>
      </c>
      <c r="DE10" s="17">
        <f t="shared" ca="1" si="2"/>
        <v>2</v>
      </c>
      <c r="DF10" s="18">
        <f t="shared" ca="1" si="2"/>
        <v>2</v>
      </c>
      <c r="DG10">
        <v>3</v>
      </c>
      <c r="DH10">
        <v>3</v>
      </c>
      <c r="DI10">
        <v>3</v>
      </c>
      <c r="DJ10">
        <v>3</v>
      </c>
      <c r="DK10">
        <v>3</v>
      </c>
      <c r="DL10">
        <v>3</v>
      </c>
      <c r="DM10">
        <v>3</v>
      </c>
      <c r="DN10">
        <v>3</v>
      </c>
      <c r="DO10">
        <v>3</v>
      </c>
      <c r="DP10">
        <v>3</v>
      </c>
      <c r="DQ10">
        <v>3</v>
      </c>
      <c r="DR10">
        <v>3</v>
      </c>
      <c r="DS10">
        <v>3</v>
      </c>
      <c r="DT10">
        <v>3</v>
      </c>
      <c r="DU10" t="s">
        <v>4</v>
      </c>
      <c r="DZ10">
        <v>58</v>
      </c>
      <c r="EB10" t="s">
        <v>532</v>
      </c>
      <c r="EC10">
        <v>49</v>
      </c>
      <c r="ED10">
        <v>61</v>
      </c>
      <c r="EE10" t="s">
        <v>38</v>
      </c>
      <c r="EJ10">
        <v>66</v>
      </c>
      <c r="EK10">
        <v>58</v>
      </c>
    </row>
    <row r="11" spans="1:145" ht="22.5" customHeight="1" x14ac:dyDescent="0.25">
      <c r="A11">
        <v>3</v>
      </c>
      <c r="B11">
        <v>3</v>
      </c>
      <c r="C11" s="77">
        <v>0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 s="80">
        <v>1</v>
      </c>
      <c r="P11">
        <v>2</v>
      </c>
      <c r="Q11">
        <v>2</v>
      </c>
      <c r="R11">
        <v>2</v>
      </c>
      <c r="S11">
        <v>2</v>
      </c>
      <c r="T11" s="12">
        <v>2</v>
      </c>
      <c r="U11" s="89">
        <v>1</v>
      </c>
      <c r="V11">
        <v>2</v>
      </c>
      <c r="W11">
        <v>2</v>
      </c>
      <c r="X11" s="89">
        <v>1</v>
      </c>
      <c r="Y11" s="12">
        <v>2</v>
      </c>
      <c r="Z11" s="82">
        <v>1</v>
      </c>
      <c r="AA11" s="12">
        <v>2</v>
      </c>
      <c r="AB11" s="89">
        <v>1</v>
      </c>
      <c r="AC11" s="82">
        <v>1</v>
      </c>
      <c r="AD11" s="12">
        <v>2</v>
      </c>
      <c r="AE11" s="89">
        <v>1</v>
      </c>
      <c r="AF11">
        <v>2</v>
      </c>
      <c r="AG11">
        <v>2</v>
      </c>
      <c r="AH11" s="89">
        <v>1</v>
      </c>
      <c r="AI11">
        <v>2</v>
      </c>
      <c r="AJ11" s="89">
        <v>1</v>
      </c>
      <c r="AK11" s="13">
        <v>2</v>
      </c>
      <c r="AL11">
        <v>3</v>
      </c>
      <c r="AM11">
        <v>3</v>
      </c>
      <c r="AN11">
        <v>3</v>
      </c>
      <c r="AO11">
        <v>3</v>
      </c>
      <c r="AP11">
        <v>3</v>
      </c>
      <c r="AQ11" s="77">
        <v>0</v>
      </c>
      <c r="AR11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 s="14">
        <v>2</v>
      </c>
      <c r="AY11" s="89">
        <v>1</v>
      </c>
      <c r="AZ11" s="89">
        <v>1</v>
      </c>
      <c r="BA11">
        <v>2</v>
      </c>
      <c r="BB11" s="89">
        <v>1</v>
      </c>
      <c r="BC11" s="89">
        <v>1</v>
      </c>
      <c r="BD11">
        <v>2</v>
      </c>
      <c r="BE11" s="89">
        <v>1</v>
      </c>
      <c r="BF11" s="89">
        <v>1</v>
      </c>
      <c r="BG11" s="89">
        <v>1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 s="15">
        <v>2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3</v>
      </c>
      <c r="BY11">
        <v>3</v>
      </c>
      <c r="BZ11">
        <v>3</v>
      </c>
      <c r="CA11">
        <v>3</v>
      </c>
      <c r="CB11">
        <v>3</v>
      </c>
      <c r="CC11">
        <v>3</v>
      </c>
      <c r="CD11">
        <v>3</v>
      </c>
      <c r="CE11">
        <v>3</v>
      </c>
      <c r="CF11">
        <v>3</v>
      </c>
      <c r="CG11">
        <v>3</v>
      </c>
      <c r="CH11">
        <f t="shared" ca="1" si="3"/>
        <v>3</v>
      </c>
      <c r="CI11" s="16">
        <f t="shared" ca="1" si="1"/>
        <v>2</v>
      </c>
      <c r="CJ11">
        <f t="shared" ca="1" si="1"/>
        <v>2</v>
      </c>
      <c r="CK11">
        <f t="shared" ca="1" si="1"/>
        <v>2</v>
      </c>
      <c r="CL11">
        <f t="shared" ca="1" si="1"/>
        <v>2</v>
      </c>
      <c r="CM11">
        <f t="shared" ca="1" si="1"/>
        <v>2</v>
      </c>
      <c r="CN11">
        <f t="shared" ca="1" si="1"/>
        <v>2</v>
      </c>
      <c r="CO11">
        <f t="shared" ca="1" si="1"/>
        <v>2</v>
      </c>
      <c r="CP11" s="89">
        <f t="shared" ca="1" si="1"/>
        <v>1</v>
      </c>
      <c r="CQ11">
        <f t="shared" ca="1" si="1"/>
        <v>2</v>
      </c>
      <c r="CR11">
        <f t="shared" ca="1" si="1"/>
        <v>2</v>
      </c>
      <c r="CS11">
        <f t="shared" ca="1" si="1"/>
        <v>2</v>
      </c>
      <c r="CT11">
        <f t="shared" ca="1" si="1"/>
        <v>2</v>
      </c>
      <c r="CU11">
        <f t="shared" ca="1" si="1"/>
        <v>2</v>
      </c>
      <c r="CV11">
        <f t="shared" ca="1" si="1"/>
        <v>2</v>
      </c>
      <c r="CW11">
        <f t="shared" ca="1" si="1"/>
        <v>2</v>
      </c>
      <c r="CX11">
        <f t="shared" ca="1" si="1"/>
        <v>2</v>
      </c>
      <c r="CY11" s="89">
        <f t="shared" ca="1" si="2"/>
        <v>1</v>
      </c>
      <c r="CZ11" s="89">
        <f t="shared" ca="1" si="2"/>
        <v>1</v>
      </c>
      <c r="DA11">
        <f t="shared" ca="1" si="2"/>
        <v>2</v>
      </c>
      <c r="DB11" s="89">
        <f t="shared" ca="1" si="2"/>
        <v>1</v>
      </c>
      <c r="DC11">
        <f t="shared" ca="1" si="2"/>
        <v>2</v>
      </c>
      <c r="DD11" s="15">
        <f t="shared" ca="1" si="2"/>
        <v>2</v>
      </c>
      <c r="DE11">
        <f t="shared" ca="1" si="2"/>
        <v>3</v>
      </c>
      <c r="DF11">
        <f t="shared" ca="1" si="2"/>
        <v>3</v>
      </c>
      <c r="DG11">
        <v>3</v>
      </c>
      <c r="DH11">
        <v>3</v>
      </c>
      <c r="DI11">
        <v>3</v>
      </c>
      <c r="DJ11">
        <v>3</v>
      </c>
      <c r="DK11">
        <v>3</v>
      </c>
      <c r="DL11">
        <v>3</v>
      </c>
      <c r="DM11">
        <v>3</v>
      </c>
      <c r="DN11">
        <v>3</v>
      </c>
      <c r="DO11">
        <v>3</v>
      </c>
      <c r="DP11">
        <v>3</v>
      </c>
      <c r="DQ11">
        <v>3</v>
      </c>
      <c r="DR11">
        <v>3</v>
      </c>
      <c r="DS11">
        <v>3</v>
      </c>
      <c r="DT11">
        <v>3</v>
      </c>
      <c r="DU11" t="s">
        <v>4</v>
      </c>
      <c r="DZ11">
        <v>57</v>
      </c>
      <c r="EB11" t="s">
        <v>532</v>
      </c>
      <c r="EC11">
        <v>69</v>
      </c>
      <c r="ED11">
        <v>61</v>
      </c>
      <c r="EE11" t="s">
        <v>40</v>
      </c>
      <c r="EJ11">
        <v>58</v>
      </c>
      <c r="EK11">
        <v>51</v>
      </c>
    </row>
    <row r="12" spans="1:145" ht="22.5" customHeight="1" x14ac:dyDescent="0.25">
      <c r="A12">
        <v>3</v>
      </c>
      <c r="B12">
        <v>3</v>
      </c>
      <c r="C12" s="77">
        <v>0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 s="11">
        <v>2</v>
      </c>
      <c r="O12">
        <v>2</v>
      </c>
      <c r="P12">
        <v>2</v>
      </c>
      <c r="Q12" s="86">
        <v>1</v>
      </c>
      <c r="R12" s="86">
        <v>1</v>
      </c>
      <c r="S12">
        <v>2</v>
      </c>
      <c r="T12" s="86">
        <v>1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 s="86">
        <v>1</v>
      </c>
      <c r="AC12">
        <v>2</v>
      </c>
      <c r="AD12">
        <v>2</v>
      </c>
      <c r="AE12">
        <v>2</v>
      </c>
      <c r="AF12">
        <v>2</v>
      </c>
      <c r="AG12">
        <v>2</v>
      </c>
      <c r="AH12" s="86">
        <v>1</v>
      </c>
      <c r="AI12">
        <v>2</v>
      </c>
      <c r="AJ12">
        <v>2</v>
      </c>
      <c r="AK12">
        <v>2</v>
      </c>
      <c r="AL12" s="88">
        <v>1</v>
      </c>
      <c r="AM12">
        <v>3</v>
      </c>
      <c r="AN12">
        <v>3</v>
      </c>
      <c r="AO12">
        <v>3</v>
      </c>
      <c r="AP12">
        <v>3</v>
      </c>
      <c r="AQ12" s="77">
        <v>0</v>
      </c>
      <c r="AR12">
        <v>3</v>
      </c>
      <c r="AS12">
        <v>3</v>
      </c>
      <c r="AT12">
        <v>3</v>
      </c>
      <c r="AU12">
        <v>3</v>
      </c>
      <c r="AV12" s="11">
        <v>2</v>
      </c>
      <c r="AW12" s="12">
        <v>2</v>
      </c>
      <c r="AX12" s="86">
        <v>1</v>
      </c>
      <c r="AY12">
        <v>2</v>
      </c>
      <c r="AZ12" s="86">
        <v>1</v>
      </c>
      <c r="BA12">
        <v>2</v>
      </c>
      <c r="BB12" s="86">
        <v>1</v>
      </c>
      <c r="BC12" s="86">
        <v>1</v>
      </c>
      <c r="BD12">
        <v>2</v>
      </c>
      <c r="BE12" s="86">
        <v>1</v>
      </c>
      <c r="BF12" s="86">
        <v>1</v>
      </c>
      <c r="BG12">
        <v>2</v>
      </c>
      <c r="BH12" s="86">
        <v>1</v>
      </c>
      <c r="BI12">
        <v>2</v>
      </c>
      <c r="BJ12">
        <v>2</v>
      </c>
      <c r="BK12" s="86">
        <v>1</v>
      </c>
      <c r="BL12" s="86">
        <v>1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 s="12">
        <v>2</v>
      </c>
      <c r="BT12" s="13">
        <v>2</v>
      </c>
      <c r="BU12">
        <v>3</v>
      </c>
      <c r="BV12">
        <v>3</v>
      </c>
      <c r="BW12">
        <v>3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3</v>
      </c>
      <c r="CD12">
        <v>3</v>
      </c>
      <c r="CE12">
        <v>3</v>
      </c>
      <c r="CF12">
        <v>3</v>
      </c>
      <c r="CG12">
        <v>3</v>
      </c>
      <c r="CH12">
        <f t="shared" ca="1" si="3"/>
        <v>3</v>
      </c>
      <c r="CI12">
        <f t="shared" ca="1" si="1"/>
        <v>3</v>
      </c>
      <c r="CJ12" s="87">
        <f t="shared" ca="1" si="1"/>
        <v>1</v>
      </c>
      <c r="CK12" s="86">
        <f t="shared" ca="1" si="1"/>
        <v>1</v>
      </c>
      <c r="CL12">
        <f t="shared" ca="1" si="1"/>
        <v>2</v>
      </c>
      <c r="CM12">
        <f t="shared" ca="1" si="1"/>
        <v>2</v>
      </c>
      <c r="CN12">
        <f t="shared" ca="1" si="1"/>
        <v>2</v>
      </c>
      <c r="CO12" s="86">
        <f t="shared" ca="1" si="1"/>
        <v>1</v>
      </c>
      <c r="CP12">
        <f t="shared" ca="1" si="1"/>
        <v>2</v>
      </c>
      <c r="CQ12" s="86">
        <f t="shared" ca="1" si="1"/>
        <v>1</v>
      </c>
      <c r="CR12">
        <f t="shared" ca="1" si="1"/>
        <v>2</v>
      </c>
      <c r="CS12">
        <f t="shared" ca="1" si="1"/>
        <v>2</v>
      </c>
      <c r="CT12" s="86">
        <f t="shared" ca="1" si="1"/>
        <v>1</v>
      </c>
      <c r="CU12">
        <f t="shared" ca="1" si="1"/>
        <v>2</v>
      </c>
      <c r="CV12">
        <f t="shared" ca="1" si="1"/>
        <v>2</v>
      </c>
      <c r="CW12">
        <f t="shared" ca="1" si="1"/>
        <v>2</v>
      </c>
      <c r="CX12">
        <f t="shared" ca="1" si="1"/>
        <v>2</v>
      </c>
      <c r="CY12" s="86">
        <f t="shared" ca="1" si="2"/>
        <v>1</v>
      </c>
      <c r="CZ12" s="86">
        <f t="shared" ca="1" si="2"/>
        <v>1</v>
      </c>
      <c r="DA12">
        <f t="shared" ca="1" si="2"/>
        <v>2</v>
      </c>
      <c r="DB12">
        <f t="shared" ca="1" si="2"/>
        <v>2</v>
      </c>
      <c r="DC12">
        <f t="shared" ca="1" si="2"/>
        <v>2</v>
      </c>
      <c r="DD12" s="90">
        <f t="shared" ca="1" si="2"/>
        <v>1</v>
      </c>
      <c r="DE12">
        <f t="shared" ca="1" si="2"/>
        <v>3</v>
      </c>
      <c r="DF12" s="84">
        <f t="shared" ca="1" si="2"/>
        <v>2</v>
      </c>
      <c r="DG12">
        <v>3</v>
      </c>
      <c r="DH12">
        <v>3</v>
      </c>
      <c r="DI12">
        <v>3</v>
      </c>
      <c r="DJ12">
        <v>3</v>
      </c>
      <c r="DK12">
        <v>3</v>
      </c>
      <c r="DL12">
        <v>3</v>
      </c>
      <c r="DM12">
        <v>3</v>
      </c>
      <c r="DN12">
        <v>3</v>
      </c>
      <c r="DO12">
        <v>3</v>
      </c>
      <c r="DP12">
        <v>3</v>
      </c>
      <c r="DQ12">
        <v>3</v>
      </c>
      <c r="DR12">
        <v>3</v>
      </c>
      <c r="DS12">
        <v>3</v>
      </c>
      <c r="DT12">
        <v>3</v>
      </c>
      <c r="DU12" t="s">
        <v>4</v>
      </c>
      <c r="DZ12">
        <v>56</v>
      </c>
      <c r="EB12" t="s">
        <v>532</v>
      </c>
      <c r="EC12">
        <v>69</v>
      </c>
      <c r="ED12">
        <v>41</v>
      </c>
      <c r="EE12" t="s">
        <v>43</v>
      </c>
      <c r="EJ12">
        <v>50</v>
      </c>
      <c r="EK12">
        <v>61</v>
      </c>
    </row>
    <row r="13" spans="1:145" ht="22.5" customHeight="1" x14ac:dyDescent="0.25">
      <c r="A13">
        <v>3</v>
      </c>
      <c r="B13">
        <v>3</v>
      </c>
      <c r="C13" s="77">
        <v>0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 s="14">
        <v>2</v>
      </c>
      <c r="O13" s="89">
        <v>1</v>
      </c>
      <c r="P13">
        <v>2</v>
      </c>
      <c r="Q13">
        <v>2</v>
      </c>
      <c r="R13">
        <v>2</v>
      </c>
      <c r="S13">
        <v>2</v>
      </c>
      <c r="T13" s="89">
        <v>1</v>
      </c>
      <c r="U13" s="89">
        <v>1</v>
      </c>
      <c r="V13" s="89">
        <v>1</v>
      </c>
      <c r="W13">
        <v>2</v>
      </c>
      <c r="X13">
        <v>2</v>
      </c>
      <c r="Y13" s="89">
        <v>1</v>
      </c>
      <c r="Z13">
        <v>2</v>
      </c>
      <c r="AA13" s="89">
        <v>1</v>
      </c>
      <c r="AB13">
        <v>2</v>
      </c>
      <c r="AC13">
        <v>2</v>
      </c>
      <c r="AD13">
        <v>2</v>
      </c>
      <c r="AE13" s="89">
        <v>1</v>
      </c>
      <c r="AF13" s="89">
        <v>1</v>
      </c>
      <c r="AG13">
        <v>2</v>
      </c>
      <c r="AH13">
        <v>2</v>
      </c>
      <c r="AI13">
        <v>2</v>
      </c>
      <c r="AJ13">
        <v>2</v>
      </c>
      <c r="AK13">
        <v>2</v>
      </c>
      <c r="AL13" s="15">
        <v>2</v>
      </c>
      <c r="AM13">
        <v>3</v>
      </c>
      <c r="AN13">
        <v>3</v>
      </c>
      <c r="AO13">
        <v>3</v>
      </c>
      <c r="AP13">
        <v>3</v>
      </c>
      <c r="AQ13" s="77">
        <v>0</v>
      </c>
      <c r="AR13">
        <v>3</v>
      </c>
      <c r="AS13">
        <v>3</v>
      </c>
      <c r="AT13">
        <v>3</v>
      </c>
      <c r="AU13">
        <v>3</v>
      </c>
      <c r="AV13" s="14">
        <v>2</v>
      </c>
      <c r="AW13">
        <v>2</v>
      </c>
      <c r="AX13">
        <v>2</v>
      </c>
      <c r="AY13">
        <v>2</v>
      </c>
      <c r="AZ13" s="89">
        <v>1</v>
      </c>
      <c r="BA13">
        <v>2</v>
      </c>
      <c r="BB13">
        <v>2</v>
      </c>
      <c r="BC13">
        <v>2</v>
      </c>
      <c r="BD13">
        <v>2</v>
      </c>
      <c r="BE13" s="89">
        <v>1</v>
      </c>
      <c r="BF13" s="89">
        <v>1</v>
      </c>
      <c r="BG13" s="89">
        <v>1</v>
      </c>
      <c r="BH13">
        <v>2</v>
      </c>
      <c r="BI13">
        <v>2</v>
      </c>
      <c r="BJ13">
        <v>2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 s="89">
        <v>1</v>
      </c>
      <c r="BS13" s="89">
        <v>1</v>
      </c>
      <c r="BT13" s="91">
        <v>1</v>
      </c>
      <c r="BU13">
        <v>3</v>
      </c>
      <c r="BV13">
        <v>3</v>
      </c>
      <c r="BW13">
        <v>3</v>
      </c>
      <c r="BX13">
        <v>3</v>
      </c>
      <c r="BY13">
        <v>3</v>
      </c>
      <c r="BZ13">
        <v>3</v>
      </c>
      <c r="CA13">
        <v>3</v>
      </c>
      <c r="CB13">
        <v>3</v>
      </c>
      <c r="CC13">
        <v>3</v>
      </c>
      <c r="CD13">
        <v>3</v>
      </c>
      <c r="CE13">
        <v>3</v>
      </c>
      <c r="CF13">
        <v>3</v>
      </c>
      <c r="CG13">
        <v>3</v>
      </c>
      <c r="CH13" s="11">
        <f t="shared" ca="1" si="3"/>
        <v>2</v>
      </c>
      <c r="CI13" s="12">
        <f t="shared" ca="1" si="1"/>
        <v>2</v>
      </c>
      <c r="CJ13">
        <f t="shared" ca="1" si="1"/>
        <v>2</v>
      </c>
      <c r="CK13">
        <f t="shared" ca="1" si="1"/>
        <v>2</v>
      </c>
      <c r="CL13" s="89">
        <f t="shared" ca="1" si="1"/>
        <v>1</v>
      </c>
      <c r="CM13">
        <f t="shared" ca="1" si="1"/>
        <v>2</v>
      </c>
      <c r="CN13">
        <f t="shared" ca="1" si="1"/>
        <v>2</v>
      </c>
      <c r="CO13">
        <f t="shared" ca="1" si="1"/>
        <v>2</v>
      </c>
      <c r="CP13">
        <f t="shared" ca="1" si="1"/>
        <v>2</v>
      </c>
      <c r="CQ13">
        <f t="shared" ca="1" si="1"/>
        <v>2</v>
      </c>
      <c r="CR13">
        <f t="shared" ca="1" si="1"/>
        <v>2</v>
      </c>
      <c r="CS13">
        <f t="shared" ca="1" si="1"/>
        <v>2</v>
      </c>
      <c r="CT13">
        <f t="shared" ca="1" si="1"/>
        <v>2</v>
      </c>
      <c r="CU13">
        <f t="shared" ca="1" si="1"/>
        <v>2</v>
      </c>
      <c r="CV13">
        <f t="shared" ca="1" si="1"/>
        <v>2</v>
      </c>
      <c r="CW13">
        <f t="shared" ca="1" si="1"/>
        <v>2</v>
      </c>
      <c r="CX13">
        <f t="shared" ca="1" si="1"/>
        <v>2</v>
      </c>
      <c r="CY13">
        <f t="shared" ca="1" si="2"/>
        <v>2</v>
      </c>
      <c r="CZ13">
        <f t="shared" ca="1" si="2"/>
        <v>2</v>
      </c>
      <c r="DA13">
        <f t="shared" ca="1" si="2"/>
        <v>2</v>
      </c>
      <c r="DB13" s="89">
        <f t="shared" ca="1" si="2"/>
        <v>1</v>
      </c>
      <c r="DC13" s="89">
        <f t="shared" ca="1" si="2"/>
        <v>1</v>
      </c>
      <c r="DD13">
        <f t="shared" ca="1" si="2"/>
        <v>2</v>
      </c>
      <c r="DE13" s="12">
        <f t="shared" ca="1" si="2"/>
        <v>2</v>
      </c>
      <c r="DF13" s="15">
        <f t="shared" ca="1" si="2"/>
        <v>2</v>
      </c>
      <c r="DG13">
        <v>3</v>
      </c>
      <c r="DH13">
        <v>3</v>
      </c>
      <c r="DI13">
        <v>3</v>
      </c>
      <c r="DJ13">
        <v>3</v>
      </c>
      <c r="DK13">
        <v>3</v>
      </c>
      <c r="DL13">
        <v>3</v>
      </c>
      <c r="DM13">
        <v>3</v>
      </c>
      <c r="DN13">
        <v>3</v>
      </c>
      <c r="DO13">
        <v>3</v>
      </c>
      <c r="DP13">
        <v>3</v>
      </c>
      <c r="DQ13">
        <v>3</v>
      </c>
      <c r="DR13">
        <v>3</v>
      </c>
      <c r="DS13">
        <v>3</v>
      </c>
      <c r="DT13">
        <v>3</v>
      </c>
      <c r="DU13" t="s">
        <v>4</v>
      </c>
      <c r="DZ13">
        <v>55</v>
      </c>
      <c r="EB13" t="s">
        <v>532</v>
      </c>
      <c r="EC13">
        <v>49</v>
      </c>
      <c r="ED13">
        <v>41</v>
      </c>
      <c r="EE13" t="s">
        <v>44</v>
      </c>
      <c r="EJ13">
        <v>87</v>
      </c>
      <c r="EK13">
        <v>54</v>
      </c>
    </row>
    <row r="14" spans="1:145" ht="22.5" customHeight="1" x14ac:dyDescent="0.25">
      <c r="A14">
        <v>3</v>
      </c>
      <c r="B14">
        <v>3</v>
      </c>
      <c r="C14" s="77">
        <v>0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 s="16">
        <v>2</v>
      </c>
      <c r="O14" s="17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 s="86">
        <v>1</v>
      </c>
      <c r="Z14">
        <v>2</v>
      </c>
      <c r="AA14">
        <v>2</v>
      </c>
      <c r="AB14">
        <v>2</v>
      </c>
      <c r="AC14">
        <v>2</v>
      </c>
      <c r="AD14" s="86">
        <v>1</v>
      </c>
      <c r="AE14">
        <v>2</v>
      </c>
      <c r="AF14" s="86">
        <v>1</v>
      </c>
      <c r="AG14">
        <v>2</v>
      </c>
      <c r="AH14">
        <v>2</v>
      </c>
      <c r="AI14">
        <v>2</v>
      </c>
      <c r="AJ14">
        <v>2</v>
      </c>
      <c r="AK14">
        <v>2</v>
      </c>
      <c r="AL14" s="18">
        <v>2</v>
      </c>
      <c r="AM14">
        <v>3</v>
      </c>
      <c r="AN14">
        <v>3</v>
      </c>
      <c r="AO14">
        <v>3</v>
      </c>
      <c r="AP14">
        <v>3</v>
      </c>
      <c r="AQ14" s="77">
        <v>0</v>
      </c>
      <c r="AR14">
        <v>3</v>
      </c>
      <c r="AS14">
        <v>3</v>
      </c>
      <c r="AT14">
        <v>3</v>
      </c>
      <c r="AU14">
        <v>3</v>
      </c>
      <c r="AV14" s="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 s="86">
        <v>1</v>
      </c>
      <c r="BR14" s="86">
        <v>1</v>
      </c>
      <c r="BS14" s="86">
        <v>1</v>
      </c>
      <c r="BT14" s="15">
        <v>2</v>
      </c>
      <c r="BU14">
        <v>3</v>
      </c>
      <c r="BV14">
        <v>3</v>
      </c>
      <c r="BW14">
        <v>3</v>
      </c>
      <c r="BX14">
        <v>3</v>
      </c>
      <c r="BY14">
        <v>3</v>
      </c>
      <c r="BZ14">
        <v>3</v>
      </c>
      <c r="CA14">
        <v>3</v>
      </c>
      <c r="CB14">
        <v>3</v>
      </c>
      <c r="CC14">
        <v>3</v>
      </c>
      <c r="CD14">
        <v>3</v>
      </c>
      <c r="CE14">
        <v>3</v>
      </c>
      <c r="CF14">
        <v>3</v>
      </c>
      <c r="CG14">
        <v>3</v>
      </c>
      <c r="CH14" s="16">
        <f t="shared" ca="1" si="3"/>
        <v>2</v>
      </c>
      <c r="CI14">
        <f t="shared" ca="1" si="1"/>
        <v>2</v>
      </c>
      <c r="CJ14" s="86">
        <f t="shared" ca="1" si="1"/>
        <v>1</v>
      </c>
      <c r="CK14" s="86">
        <f t="shared" ca="1" si="1"/>
        <v>1</v>
      </c>
      <c r="CL14">
        <f t="shared" ca="1" si="1"/>
        <v>2</v>
      </c>
      <c r="CM14">
        <f t="shared" ca="1" si="1"/>
        <v>2</v>
      </c>
      <c r="CN14" s="86">
        <f t="shared" ca="1" si="1"/>
        <v>1</v>
      </c>
      <c r="CO14">
        <f t="shared" ca="1" si="1"/>
        <v>2</v>
      </c>
      <c r="CP14">
        <f t="shared" ca="1" si="1"/>
        <v>2</v>
      </c>
      <c r="CQ14">
        <f t="shared" ca="1" si="1"/>
        <v>2</v>
      </c>
      <c r="CR14">
        <f t="shared" ca="1" si="1"/>
        <v>2</v>
      </c>
      <c r="CS14" s="86">
        <f t="shared" ca="1" si="1"/>
        <v>1</v>
      </c>
      <c r="CT14" s="86">
        <f t="shared" ca="1" si="1"/>
        <v>1</v>
      </c>
      <c r="CU14" s="86">
        <f t="shared" ca="1" si="1"/>
        <v>1</v>
      </c>
      <c r="CV14">
        <f t="shared" ca="1" si="1"/>
        <v>2</v>
      </c>
      <c r="CW14">
        <f t="shared" ca="1" si="1"/>
        <v>2</v>
      </c>
      <c r="CX14" s="86">
        <f t="shared" ca="1" si="1"/>
        <v>1</v>
      </c>
      <c r="CY14" s="86">
        <f t="shared" ca="1" si="2"/>
        <v>1</v>
      </c>
      <c r="CZ14" s="86">
        <f t="shared" ca="1" si="2"/>
        <v>1</v>
      </c>
      <c r="DA14">
        <f t="shared" ca="1" si="2"/>
        <v>2</v>
      </c>
      <c r="DB14">
        <f t="shared" ca="1" si="2"/>
        <v>2</v>
      </c>
      <c r="DC14" s="86">
        <f t="shared" ca="1" si="2"/>
        <v>1</v>
      </c>
      <c r="DD14">
        <f t="shared" ca="1" si="2"/>
        <v>2</v>
      </c>
      <c r="DE14">
        <f t="shared" ca="1" si="2"/>
        <v>2</v>
      </c>
      <c r="DF14" s="15">
        <f t="shared" ca="1" si="2"/>
        <v>2</v>
      </c>
      <c r="DG14">
        <v>3</v>
      </c>
      <c r="DH14">
        <v>3</v>
      </c>
      <c r="DI14">
        <v>3</v>
      </c>
      <c r="DJ14">
        <v>3</v>
      </c>
      <c r="DK14">
        <v>3</v>
      </c>
      <c r="DL14">
        <v>3</v>
      </c>
      <c r="DM14">
        <v>3</v>
      </c>
      <c r="DN14">
        <v>3</v>
      </c>
      <c r="DO14">
        <v>3</v>
      </c>
      <c r="DP14">
        <v>3</v>
      </c>
      <c r="DQ14">
        <v>3</v>
      </c>
      <c r="DR14">
        <v>3</v>
      </c>
      <c r="DS14">
        <v>3</v>
      </c>
      <c r="DT14">
        <v>3</v>
      </c>
      <c r="DU14" t="s">
        <v>4</v>
      </c>
      <c r="DZ14">
        <v>54</v>
      </c>
      <c r="EB14" t="s">
        <v>533</v>
      </c>
      <c r="EC14">
        <v>50</v>
      </c>
      <c r="ED14">
        <v>27</v>
      </c>
      <c r="EE14" t="s">
        <v>34</v>
      </c>
      <c r="EJ14">
        <v>67</v>
      </c>
      <c r="EK14">
        <v>6</v>
      </c>
    </row>
    <row r="15" spans="1:145" ht="22.5" customHeight="1" x14ac:dyDescent="0.25">
      <c r="A15">
        <v>3</v>
      </c>
      <c r="B15">
        <v>3</v>
      </c>
      <c r="C15" s="77">
        <v>0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 s="14">
        <v>2</v>
      </c>
      <c r="Q15">
        <v>2</v>
      </c>
      <c r="R15" s="89">
        <v>1</v>
      </c>
      <c r="S15">
        <v>2</v>
      </c>
      <c r="T15" s="89">
        <v>1</v>
      </c>
      <c r="U15" s="89">
        <v>1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 s="89">
        <v>1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 s="18">
        <v>2</v>
      </c>
      <c r="AL15">
        <v>3</v>
      </c>
      <c r="AM15">
        <v>3</v>
      </c>
      <c r="AN15">
        <v>3</v>
      </c>
      <c r="AO15">
        <v>3</v>
      </c>
      <c r="AP15">
        <v>3</v>
      </c>
      <c r="AQ15" s="77">
        <v>0</v>
      </c>
      <c r="AR15">
        <v>3</v>
      </c>
      <c r="AS15">
        <v>3</v>
      </c>
      <c r="AT15">
        <v>3</v>
      </c>
      <c r="AU15">
        <v>3</v>
      </c>
      <c r="AV15" s="16">
        <v>2</v>
      </c>
      <c r="AW15" s="17">
        <v>2</v>
      </c>
      <c r="AX15" s="89">
        <v>1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 s="89">
        <v>1</v>
      </c>
      <c r="BN15" s="89">
        <v>1</v>
      </c>
      <c r="BO15">
        <v>2</v>
      </c>
      <c r="BP15">
        <v>2</v>
      </c>
      <c r="BQ15" s="89">
        <v>1</v>
      </c>
      <c r="BR15" s="89">
        <v>1</v>
      </c>
      <c r="BS15" s="89">
        <v>1</v>
      </c>
      <c r="BT15" s="15">
        <v>2</v>
      </c>
      <c r="BU15">
        <v>3</v>
      </c>
      <c r="BV15">
        <v>3</v>
      </c>
      <c r="BW15">
        <v>3</v>
      </c>
      <c r="BX15">
        <v>3</v>
      </c>
      <c r="BY15">
        <v>3</v>
      </c>
      <c r="BZ15">
        <v>3</v>
      </c>
      <c r="CA15">
        <v>3</v>
      </c>
      <c r="CB15">
        <v>3</v>
      </c>
      <c r="CC15">
        <v>3</v>
      </c>
      <c r="CD15">
        <v>3</v>
      </c>
      <c r="CE15">
        <v>3</v>
      </c>
      <c r="CF15">
        <v>3</v>
      </c>
      <c r="CG15">
        <v>3</v>
      </c>
      <c r="CH15">
        <f t="shared" ca="1" si="3"/>
        <v>3</v>
      </c>
      <c r="CI15" s="92">
        <f t="shared" ca="1" si="1"/>
        <v>1</v>
      </c>
      <c r="CJ15" s="93">
        <f t="shared" ca="1" si="1"/>
        <v>1</v>
      </c>
      <c r="CK15" s="89">
        <f t="shared" ca="1" si="1"/>
        <v>1</v>
      </c>
      <c r="CL15">
        <f t="shared" ca="1" si="1"/>
        <v>2</v>
      </c>
      <c r="CM15">
        <f t="shared" ca="1" si="1"/>
        <v>2</v>
      </c>
      <c r="CN15">
        <f t="shared" ca="1" si="1"/>
        <v>2</v>
      </c>
      <c r="CO15" s="89">
        <f t="shared" ca="1" si="1"/>
        <v>1</v>
      </c>
      <c r="CP15">
        <f t="shared" ca="1" si="1"/>
        <v>2</v>
      </c>
      <c r="CQ15">
        <f t="shared" ca="1" si="1"/>
        <v>2</v>
      </c>
      <c r="CR15">
        <f t="shared" ca="1" si="1"/>
        <v>2</v>
      </c>
      <c r="CS15">
        <f t="shared" ca="1" si="1"/>
        <v>2</v>
      </c>
      <c r="CT15" s="89">
        <f t="shared" ca="1" si="1"/>
        <v>1</v>
      </c>
      <c r="CU15" s="89">
        <f t="shared" ca="1" si="1"/>
        <v>1</v>
      </c>
      <c r="CV15">
        <f t="shared" ca="1" si="1"/>
        <v>2</v>
      </c>
      <c r="CW15">
        <f t="shared" ca="1" si="1"/>
        <v>2</v>
      </c>
      <c r="CX15" s="89">
        <f t="shared" ca="1" si="1"/>
        <v>1</v>
      </c>
      <c r="CY15" s="89">
        <f t="shared" ca="1" si="2"/>
        <v>1</v>
      </c>
      <c r="CZ15" s="89">
        <f t="shared" ca="1" si="2"/>
        <v>1</v>
      </c>
      <c r="DA15">
        <f t="shared" ca="1" si="2"/>
        <v>2</v>
      </c>
      <c r="DB15">
        <f t="shared" ca="1" si="2"/>
        <v>2</v>
      </c>
      <c r="DC15">
        <f t="shared" ca="1" si="2"/>
        <v>2</v>
      </c>
      <c r="DD15">
        <f t="shared" ca="1" si="2"/>
        <v>2</v>
      </c>
      <c r="DE15" s="17">
        <f t="shared" ca="1" si="2"/>
        <v>2</v>
      </c>
      <c r="DF15" s="18">
        <f t="shared" ca="1" si="2"/>
        <v>2</v>
      </c>
      <c r="DG15">
        <v>3</v>
      </c>
      <c r="DH15">
        <v>3</v>
      </c>
      <c r="DI15">
        <v>3</v>
      </c>
      <c r="DJ15">
        <v>3</v>
      </c>
      <c r="DK15">
        <v>3</v>
      </c>
      <c r="DL15">
        <v>3</v>
      </c>
      <c r="DM15">
        <v>3</v>
      </c>
      <c r="DN15">
        <v>3</v>
      </c>
      <c r="DO15">
        <v>3</v>
      </c>
      <c r="DP15">
        <v>3</v>
      </c>
      <c r="DQ15">
        <v>3</v>
      </c>
      <c r="DR15">
        <v>3</v>
      </c>
      <c r="DS15">
        <v>3</v>
      </c>
      <c r="DT15">
        <v>3</v>
      </c>
      <c r="DU15" t="s">
        <v>4</v>
      </c>
      <c r="DZ15">
        <v>53</v>
      </c>
      <c r="EB15" t="s">
        <v>533</v>
      </c>
      <c r="EC15">
        <v>70</v>
      </c>
      <c r="ED15">
        <v>27</v>
      </c>
      <c r="EE15" t="s">
        <v>36</v>
      </c>
      <c r="EJ15">
        <v>105</v>
      </c>
      <c r="EK15">
        <v>12</v>
      </c>
    </row>
    <row r="16" spans="1:145" ht="22.5" customHeight="1" x14ac:dyDescent="0.25">
      <c r="A16">
        <v>3</v>
      </c>
      <c r="B16">
        <v>3</v>
      </c>
      <c r="C16" s="77">
        <v>0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s="84">
        <v>2</v>
      </c>
      <c r="O16">
        <v>3</v>
      </c>
      <c r="P16" s="87">
        <v>1</v>
      </c>
      <c r="Q16">
        <v>2</v>
      </c>
      <c r="R16">
        <v>2</v>
      </c>
      <c r="S16">
        <v>2</v>
      </c>
      <c r="T16" s="86">
        <v>1</v>
      </c>
      <c r="U16" s="86">
        <v>1</v>
      </c>
      <c r="V16">
        <v>2</v>
      </c>
      <c r="W16">
        <v>2</v>
      </c>
      <c r="X16">
        <v>2</v>
      </c>
      <c r="Y16">
        <v>2</v>
      </c>
      <c r="Z16" s="86">
        <v>1</v>
      </c>
      <c r="AA16">
        <v>2</v>
      </c>
      <c r="AB16">
        <v>2</v>
      </c>
      <c r="AC16" s="86">
        <v>1</v>
      </c>
      <c r="AD16">
        <v>2</v>
      </c>
      <c r="AE16" s="86">
        <v>1</v>
      </c>
      <c r="AF16">
        <v>2</v>
      </c>
      <c r="AG16">
        <v>2</v>
      </c>
      <c r="AH16">
        <v>2</v>
      </c>
      <c r="AI16" s="86">
        <v>1</v>
      </c>
      <c r="AJ16" s="90">
        <v>1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 s="77">
        <v>0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3</v>
      </c>
      <c r="AX16" s="14">
        <v>2</v>
      </c>
      <c r="AY16">
        <v>2</v>
      </c>
      <c r="AZ16" s="86">
        <v>1</v>
      </c>
      <c r="BA16" s="86">
        <v>1</v>
      </c>
      <c r="BB16">
        <v>2</v>
      </c>
      <c r="BC16">
        <v>2</v>
      </c>
      <c r="BD16">
        <v>2</v>
      </c>
      <c r="BE16" s="86">
        <v>1</v>
      </c>
      <c r="BF16" s="86">
        <v>1</v>
      </c>
      <c r="BG16">
        <v>2</v>
      </c>
      <c r="BH16">
        <v>2</v>
      </c>
      <c r="BI16">
        <v>2</v>
      </c>
      <c r="BJ16">
        <v>2</v>
      </c>
      <c r="BK16" s="86">
        <v>1</v>
      </c>
      <c r="BL16">
        <v>2</v>
      </c>
      <c r="BM16" s="86">
        <v>1</v>
      </c>
      <c r="BN16" s="86">
        <v>1</v>
      </c>
      <c r="BO16" s="86">
        <v>1</v>
      </c>
      <c r="BP16">
        <v>2</v>
      </c>
      <c r="BQ16">
        <v>2</v>
      </c>
      <c r="BR16" s="86">
        <v>1</v>
      </c>
      <c r="BS16" s="94">
        <v>1</v>
      </c>
      <c r="BT16" s="18">
        <v>2</v>
      </c>
      <c r="BU16">
        <v>3</v>
      </c>
      <c r="BV16">
        <v>3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3</v>
      </c>
      <c r="CC16">
        <v>3</v>
      </c>
      <c r="CD16">
        <v>3</v>
      </c>
      <c r="CE16">
        <v>3</v>
      </c>
      <c r="CF16">
        <v>3</v>
      </c>
      <c r="CG16">
        <v>3</v>
      </c>
      <c r="CH16">
        <f t="shared" ca="1" si="3"/>
        <v>3</v>
      </c>
      <c r="CI16">
        <f t="shared" ca="1" si="1"/>
        <v>3</v>
      </c>
      <c r="CJ16">
        <f t="shared" ca="1" si="1"/>
        <v>3</v>
      </c>
      <c r="CK16" s="87">
        <f t="shared" ca="1" si="1"/>
        <v>1</v>
      </c>
      <c r="CL16">
        <f t="shared" ca="1" si="1"/>
        <v>2</v>
      </c>
      <c r="CM16">
        <f t="shared" ca="1" si="1"/>
        <v>2</v>
      </c>
      <c r="CN16">
        <f t="shared" ca="1" si="1"/>
        <v>2</v>
      </c>
      <c r="CO16" s="86">
        <f t="shared" ca="1" si="1"/>
        <v>1</v>
      </c>
      <c r="CP16">
        <f t="shared" ca="1" si="1"/>
        <v>2</v>
      </c>
      <c r="CQ16">
        <f t="shared" ca="1" si="1"/>
        <v>2</v>
      </c>
      <c r="CR16">
        <f t="shared" ca="1" si="1"/>
        <v>2</v>
      </c>
      <c r="CS16">
        <f t="shared" ca="1" si="1"/>
        <v>2</v>
      </c>
      <c r="CT16">
        <f t="shared" ca="1" si="1"/>
        <v>2</v>
      </c>
      <c r="CU16">
        <f t="shared" ca="1" si="1"/>
        <v>2</v>
      </c>
      <c r="CV16">
        <f t="shared" ca="1" si="1"/>
        <v>2</v>
      </c>
      <c r="CW16">
        <f t="shared" ca="1" si="1"/>
        <v>2</v>
      </c>
      <c r="CX16" s="86">
        <f t="shared" ca="1" si="1"/>
        <v>1</v>
      </c>
      <c r="CY16">
        <f t="shared" ca="1" si="2"/>
        <v>2</v>
      </c>
      <c r="CZ16" s="86">
        <f t="shared" ca="1" si="2"/>
        <v>1</v>
      </c>
      <c r="DA16">
        <f t="shared" ca="1" si="2"/>
        <v>2</v>
      </c>
      <c r="DB16">
        <f t="shared" ca="1" si="2"/>
        <v>2</v>
      </c>
      <c r="DC16">
        <f t="shared" ca="1" si="2"/>
        <v>2</v>
      </c>
      <c r="DD16" s="15">
        <f t="shared" ca="1" si="2"/>
        <v>2</v>
      </c>
      <c r="DE16">
        <f t="shared" ca="1" si="2"/>
        <v>3</v>
      </c>
      <c r="DF16">
        <f t="shared" ca="1" si="2"/>
        <v>3</v>
      </c>
      <c r="DG16">
        <v>3</v>
      </c>
      <c r="DH16">
        <v>3</v>
      </c>
      <c r="DI16">
        <v>3</v>
      </c>
      <c r="DJ16">
        <v>3</v>
      </c>
      <c r="DK16">
        <v>3</v>
      </c>
      <c r="DL16">
        <v>3</v>
      </c>
      <c r="DM16">
        <v>3</v>
      </c>
      <c r="DN16">
        <v>3</v>
      </c>
      <c r="DO16">
        <v>3</v>
      </c>
      <c r="DP16">
        <v>3</v>
      </c>
      <c r="DQ16">
        <v>3</v>
      </c>
      <c r="DR16">
        <v>3</v>
      </c>
      <c r="DS16">
        <v>3</v>
      </c>
      <c r="DT16">
        <v>3</v>
      </c>
      <c r="DU16" t="s">
        <v>4</v>
      </c>
      <c r="DZ16">
        <v>52</v>
      </c>
      <c r="EB16" t="s">
        <v>533</v>
      </c>
      <c r="EC16">
        <v>70</v>
      </c>
      <c r="ED16">
        <v>7</v>
      </c>
      <c r="EE16" t="s">
        <v>41</v>
      </c>
      <c r="EJ16">
        <v>50</v>
      </c>
      <c r="EK16">
        <v>13</v>
      </c>
    </row>
    <row r="17" spans="1:146" ht="22.5" customHeight="1" x14ac:dyDescent="0.25">
      <c r="A17">
        <v>3</v>
      </c>
      <c r="B17">
        <v>3</v>
      </c>
      <c r="C17" s="77">
        <v>0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 s="14">
        <v>2</v>
      </c>
      <c r="O17" s="12">
        <v>2</v>
      </c>
      <c r="P17">
        <v>2</v>
      </c>
      <c r="Q17" s="89">
        <v>1</v>
      </c>
      <c r="R17" s="89">
        <v>1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 s="89">
        <v>1</v>
      </c>
      <c r="AI17">
        <v>2</v>
      </c>
      <c r="AJ17">
        <v>2</v>
      </c>
      <c r="AK17" s="12">
        <v>2</v>
      </c>
      <c r="AL17" s="13">
        <v>2</v>
      </c>
      <c r="AM17">
        <v>3</v>
      </c>
      <c r="AN17">
        <v>3</v>
      </c>
      <c r="AO17">
        <v>3</v>
      </c>
      <c r="AP17">
        <v>3</v>
      </c>
      <c r="AQ17" s="77">
        <v>0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 s="95">
        <v>1</v>
      </c>
      <c r="AY17">
        <v>2</v>
      </c>
      <c r="AZ17">
        <v>2</v>
      </c>
      <c r="BA17">
        <v>2</v>
      </c>
      <c r="BB17">
        <v>2</v>
      </c>
      <c r="BC17" s="89">
        <v>1</v>
      </c>
      <c r="BD17">
        <v>2</v>
      </c>
      <c r="BE17" s="89">
        <v>1</v>
      </c>
      <c r="BF17" s="89">
        <v>1</v>
      </c>
      <c r="BG17">
        <v>2</v>
      </c>
      <c r="BH17">
        <v>2</v>
      </c>
      <c r="BI17">
        <v>2</v>
      </c>
      <c r="BJ17">
        <v>2</v>
      </c>
      <c r="BK17" s="89">
        <v>1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 s="15">
        <v>2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 s="11">
        <f t="shared" ca="1" si="3"/>
        <v>2</v>
      </c>
      <c r="CI17" s="12">
        <f t="shared" ca="1" si="1"/>
        <v>2</v>
      </c>
      <c r="CJ17" s="82">
        <f t="shared" ca="1" si="1"/>
        <v>1</v>
      </c>
      <c r="CK17">
        <f t="shared" ca="1" si="1"/>
        <v>2</v>
      </c>
      <c r="CL17">
        <f t="shared" ca="1" si="1"/>
        <v>2</v>
      </c>
      <c r="CM17">
        <f t="shared" ca="1" si="1"/>
        <v>2</v>
      </c>
      <c r="CN17">
        <f t="shared" ca="1" si="1"/>
        <v>2</v>
      </c>
      <c r="CO17">
        <f t="shared" ca="1" si="1"/>
        <v>2</v>
      </c>
      <c r="CP17">
        <f t="shared" ca="1" si="1"/>
        <v>2</v>
      </c>
      <c r="CQ17">
        <f t="shared" ca="1" si="1"/>
        <v>2</v>
      </c>
      <c r="CR17">
        <f t="shared" ca="1" si="1"/>
        <v>2</v>
      </c>
      <c r="CS17">
        <f t="shared" ca="1" si="1"/>
        <v>2</v>
      </c>
      <c r="CT17">
        <f t="shared" ca="1" si="1"/>
        <v>2</v>
      </c>
      <c r="CU17">
        <f t="shared" ca="1" si="1"/>
        <v>2</v>
      </c>
      <c r="CV17">
        <f t="shared" ca="1" si="1"/>
        <v>2</v>
      </c>
      <c r="CW17">
        <f t="shared" ca="1" si="1"/>
        <v>2</v>
      </c>
      <c r="CX17">
        <f t="shared" ca="1" si="1"/>
        <v>2</v>
      </c>
      <c r="CY17" s="89">
        <f t="shared" ca="1" si="2"/>
        <v>1</v>
      </c>
      <c r="CZ17">
        <f t="shared" ca="1" si="2"/>
        <v>2</v>
      </c>
      <c r="DA17">
        <f t="shared" ca="1" si="2"/>
        <v>2</v>
      </c>
      <c r="DB17">
        <f t="shared" ca="1" si="2"/>
        <v>2</v>
      </c>
      <c r="DC17" s="89">
        <f t="shared" ca="1" si="2"/>
        <v>1</v>
      </c>
      <c r="DD17" s="89">
        <f t="shared" ca="1" si="2"/>
        <v>1</v>
      </c>
      <c r="DE17" s="82">
        <f t="shared" ca="1" si="2"/>
        <v>1</v>
      </c>
      <c r="DF17" s="81">
        <f t="shared" ca="1" si="2"/>
        <v>1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 t="s">
        <v>4</v>
      </c>
      <c r="DZ17">
        <v>51</v>
      </c>
      <c r="EB17" t="s">
        <v>533</v>
      </c>
      <c r="EC17">
        <v>50</v>
      </c>
      <c r="ED17">
        <v>7</v>
      </c>
      <c r="EE17" t="s">
        <v>31</v>
      </c>
      <c r="EJ17">
        <v>67</v>
      </c>
      <c r="EK17">
        <v>23</v>
      </c>
    </row>
    <row r="18" spans="1:146" ht="22.5" customHeight="1" x14ac:dyDescent="0.25">
      <c r="A18">
        <v>3</v>
      </c>
      <c r="B18">
        <v>3</v>
      </c>
      <c r="C18" s="77">
        <v>0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 s="14">
        <v>2</v>
      </c>
      <c r="O18">
        <v>2</v>
      </c>
      <c r="P18">
        <v>2</v>
      </c>
      <c r="Q18" s="86">
        <v>1</v>
      </c>
      <c r="R18">
        <v>2</v>
      </c>
      <c r="S18">
        <v>2</v>
      </c>
      <c r="T18" s="86">
        <v>1</v>
      </c>
      <c r="U18" s="86">
        <v>1</v>
      </c>
      <c r="V18" s="86">
        <v>1</v>
      </c>
      <c r="W18">
        <v>2</v>
      </c>
      <c r="X18">
        <v>2</v>
      </c>
      <c r="Y18" s="86">
        <v>1</v>
      </c>
      <c r="Z18" s="86">
        <v>1</v>
      </c>
      <c r="AA18" s="86">
        <v>1</v>
      </c>
      <c r="AB18">
        <v>2</v>
      </c>
      <c r="AC18">
        <v>2</v>
      </c>
      <c r="AD18">
        <v>2</v>
      </c>
      <c r="AE18">
        <v>2</v>
      </c>
      <c r="AF18" s="86">
        <v>1</v>
      </c>
      <c r="AG18">
        <v>2</v>
      </c>
      <c r="AH18">
        <v>2</v>
      </c>
      <c r="AI18" s="86">
        <v>1</v>
      </c>
      <c r="AJ18" s="86">
        <v>1</v>
      </c>
      <c r="AK18">
        <v>2</v>
      </c>
      <c r="AL18" s="18">
        <v>2</v>
      </c>
      <c r="AM18">
        <v>3</v>
      </c>
      <c r="AN18">
        <v>3</v>
      </c>
      <c r="AO18">
        <v>3</v>
      </c>
      <c r="AP18">
        <v>3</v>
      </c>
      <c r="AQ18" s="77">
        <v>0</v>
      </c>
      <c r="AR18">
        <v>3</v>
      </c>
      <c r="AS18">
        <v>3</v>
      </c>
      <c r="AT18">
        <v>3</v>
      </c>
      <c r="AU18">
        <v>3</v>
      </c>
      <c r="AV18">
        <v>3</v>
      </c>
      <c r="AW18">
        <v>3</v>
      </c>
      <c r="AX18" s="14">
        <v>2</v>
      </c>
      <c r="AY18">
        <v>2</v>
      </c>
      <c r="AZ18" s="86">
        <v>1</v>
      </c>
      <c r="BA18">
        <v>2</v>
      </c>
      <c r="BB18">
        <v>2</v>
      </c>
      <c r="BC18">
        <v>2</v>
      </c>
      <c r="BD18">
        <v>2</v>
      </c>
      <c r="BE18" s="86">
        <v>1</v>
      </c>
      <c r="BF18">
        <v>2</v>
      </c>
      <c r="BG18">
        <v>2</v>
      </c>
      <c r="BH18">
        <v>2</v>
      </c>
      <c r="BI18">
        <v>2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 s="12">
        <v>2</v>
      </c>
      <c r="BT18" s="13">
        <v>2</v>
      </c>
      <c r="BU18">
        <v>3</v>
      </c>
      <c r="BV18">
        <v>3</v>
      </c>
      <c r="BW18">
        <v>3</v>
      </c>
      <c r="BX18">
        <v>3</v>
      </c>
      <c r="BY18">
        <v>3</v>
      </c>
      <c r="BZ18">
        <v>3</v>
      </c>
      <c r="CA18">
        <v>3</v>
      </c>
      <c r="CB18">
        <v>3</v>
      </c>
      <c r="CC18">
        <v>3</v>
      </c>
      <c r="CD18">
        <v>3</v>
      </c>
      <c r="CE18">
        <v>3</v>
      </c>
      <c r="CF18">
        <v>3</v>
      </c>
      <c r="CG18">
        <v>3</v>
      </c>
      <c r="CH18" s="14">
        <f t="shared" ca="1" si="3"/>
        <v>2</v>
      </c>
      <c r="CI18">
        <f t="shared" ca="1" si="1"/>
        <v>2</v>
      </c>
      <c r="CJ18">
        <f t="shared" ca="1" si="1"/>
        <v>2</v>
      </c>
      <c r="CK18">
        <f t="shared" ca="1" si="1"/>
        <v>2</v>
      </c>
      <c r="CL18">
        <f t="shared" ca="1" si="1"/>
        <v>2</v>
      </c>
      <c r="CM18">
        <f t="shared" ca="1" si="1"/>
        <v>2</v>
      </c>
      <c r="CN18">
        <f t="shared" ca="1" si="1"/>
        <v>2</v>
      </c>
      <c r="CO18">
        <f t="shared" ca="1" si="1"/>
        <v>2</v>
      </c>
      <c r="CP18">
        <f t="shared" ca="1" si="1"/>
        <v>2</v>
      </c>
      <c r="CQ18">
        <f t="shared" ca="1" si="1"/>
        <v>2</v>
      </c>
      <c r="CR18">
        <f t="shared" ca="1" si="1"/>
        <v>2</v>
      </c>
      <c r="CS18">
        <f t="shared" ca="1" si="1"/>
        <v>2</v>
      </c>
      <c r="CT18">
        <f t="shared" ca="1" si="1"/>
        <v>2</v>
      </c>
      <c r="CU18">
        <f t="shared" ca="1" si="1"/>
        <v>2</v>
      </c>
      <c r="CV18">
        <f t="shared" ca="1" si="1"/>
        <v>2</v>
      </c>
      <c r="CW18">
        <f t="shared" ca="1" si="1"/>
        <v>2</v>
      </c>
      <c r="CX18">
        <f t="shared" ca="1" si="1"/>
        <v>2</v>
      </c>
      <c r="CY18">
        <f t="shared" ca="1" si="2"/>
        <v>2</v>
      </c>
      <c r="CZ18">
        <f t="shared" ca="1" si="2"/>
        <v>2</v>
      </c>
      <c r="DA18">
        <f t="shared" ca="1" si="2"/>
        <v>2</v>
      </c>
      <c r="DB18">
        <f t="shared" ca="1" si="2"/>
        <v>2</v>
      </c>
      <c r="DC18">
        <f t="shared" ca="1" si="2"/>
        <v>2</v>
      </c>
      <c r="DD18">
        <f t="shared" ca="1" si="2"/>
        <v>2</v>
      </c>
      <c r="DE18">
        <f t="shared" ca="1" si="2"/>
        <v>2</v>
      </c>
      <c r="DF18" s="15">
        <f t="shared" ca="1" si="2"/>
        <v>2</v>
      </c>
      <c r="DG18">
        <v>3</v>
      </c>
      <c r="DH18">
        <v>3</v>
      </c>
      <c r="DI18">
        <v>3</v>
      </c>
      <c r="DJ18">
        <v>3</v>
      </c>
      <c r="DK18">
        <v>3</v>
      </c>
      <c r="DL18">
        <v>3</v>
      </c>
      <c r="DM18">
        <v>3</v>
      </c>
      <c r="DN18">
        <v>3</v>
      </c>
      <c r="DO18">
        <v>3</v>
      </c>
      <c r="DP18">
        <v>3</v>
      </c>
      <c r="DQ18">
        <v>3</v>
      </c>
      <c r="DR18">
        <v>3</v>
      </c>
      <c r="DS18">
        <v>3</v>
      </c>
      <c r="DT18">
        <v>3</v>
      </c>
      <c r="DU18" t="s">
        <v>4</v>
      </c>
      <c r="DZ18">
        <v>50</v>
      </c>
      <c r="EB18" t="s">
        <v>530</v>
      </c>
      <c r="EC18">
        <v>25</v>
      </c>
      <c r="ED18">
        <v>37</v>
      </c>
      <c r="EE18" t="s">
        <v>531</v>
      </c>
      <c r="EJ18">
        <v>25</v>
      </c>
      <c r="EK18">
        <v>37</v>
      </c>
    </row>
    <row r="19" spans="1:146" ht="22.5" customHeight="1" x14ac:dyDescent="0.25">
      <c r="A19">
        <v>3</v>
      </c>
      <c r="B19">
        <v>3</v>
      </c>
      <c r="C19" s="77">
        <v>0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 s="16">
        <v>2</v>
      </c>
      <c r="O19" s="17">
        <v>2</v>
      </c>
      <c r="P19">
        <v>2</v>
      </c>
      <c r="Q19">
        <v>2</v>
      </c>
      <c r="R19">
        <v>2</v>
      </c>
      <c r="S19">
        <v>2</v>
      </c>
      <c r="T19" s="89">
        <v>1</v>
      </c>
      <c r="U19" s="89">
        <v>1</v>
      </c>
      <c r="V19" s="89">
        <v>1</v>
      </c>
      <c r="W19">
        <v>2</v>
      </c>
      <c r="X19">
        <v>2</v>
      </c>
      <c r="Y19" s="89">
        <v>1</v>
      </c>
      <c r="Z19" s="89">
        <v>1</v>
      </c>
      <c r="AA19">
        <v>2</v>
      </c>
      <c r="AB19">
        <v>2</v>
      </c>
      <c r="AC19">
        <v>2</v>
      </c>
      <c r="AD19">
        <v>2</v>
      </c>
      <c r="AE19" s="89">
        <v>1</v>
      </c>
      <c r="AF19">
        <v>2</v>
      </c>
      <c r="AG19">
        <v>2</v>
      </c>
      <c r="AH19">
        <v>2</v>
      </c>
      <c r="AI19" s="89">
        <v>1</v>
      </c>
      <c r="AJ19" s="93">
        <v>1</v>
      </c>
      <c r="AK19" s="96">
        <v>1</v>
      </c>
      <c r="AL19">
        <v>3</v>
      </c>
      <c r="AM19">
        <v>3</v>
      </c>
      <c r="AN19">
        <v>3</v>
      </c>
      <c r="AO19">
        <v>3</v>
      </c>
      <c r="AP19">
        <v>3</v>
      </c>
      <c r="AQ19" s="77">
        <v>0</v>
      </c>
      <c r="AR19">
        <v>3</v>
      </c>
      <c r="AS19">
        <v>3</v>
      </c>
      <c r="AT19">
        <v>3</v>
      </c>
      <c r="AU19">
        <v>3</v>
      </c>
      <c r="AV19" s="79">
        <v>2</v>
      </c>
      <c r="AW19" s="78">
        <v>2</v>
      </c>
      <c r="AX19" s="89">
        <v>1</v>
      </c>
      <c r="AY19" s="89">
        <v>1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 s="15">
        <v>2</v>
      </c>
      <c r="BU19">
        <v>3</v>
      </c>
      <c r="BV19">
        <v>3</v>
      </c>
      <c r="BW19">
        <v>3</v>
      </c>
      <c r="BX19">
        <v>3</v>
      </c>
      <c r="BY19">
        <v>3</v>
      </c>
      <c r="BZ19">
        <v>3</v>
      </c>
      <c r="CA19">
        <v>3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3</v>
      </c>
      <c r="CH19" s="14">
        <f t="shared" ca="1" si="3"/>
        <v>2</v>
      </c>
      <c r="CI19">
        <f t="shared" ca="1" si="1"/>
        <v>2</v>
      </c>
      <c r="CJ19">
        <f t="shared" ca="1" si="1"/>
        <v>2</v>
      </c>
      <c r="CK19">
        <f t="shared" ca="1" si="1"/>
        <v>2</v>
      </c>
      <c r="CL19">
        <f t="shared" ca="1" si="1"/>
        <v>2</v>
      </c>
      <c r="CM19">
        <f t="shared" ca="1" si="1"/>
        <v>2</v>
      </c>
      <c r="CN19">
        <f t="shared" ca="1" si="1"/>
        <v>2</v>
      </c>
      <c r="CO19">
        <f t="shared" ca="1" si="1"/>
        <v>2</v>
      </c>
      <c r="CP19">
        <f t="shared" ca="1" si="1"/>
        <v>2</v>
      </c>
      <c r="CQ19">
        <f t="shared" ca="1" si="1"/>
        <v>2</v>
      </c>
      <c r="CR19">
        <f t="shared" ca="1" si="1"/>
        <v>2</v>
      </c>
      <c r="CS19">
        <f t="shared" ca="1" si="1"/>
        <v>2</v>
      </c>
      <c r="CT19">
        <f t="shared" ca="1" si="1"/>
        <v>2</v>
      </c>
      <c r="CU19">
        <f t="shared" ca="1" si="1"/>
        <v>2</v>
      </c>
      <c r="CV19">
        <f t="shared" ca="1" si="1"/>
        <v>2</v>
      </c>
      <c r="CW19">
        <f t="shared" ca="1" si="1"/>
        <v>2</v>
      </c>
      <c r="CX19">
        <f t="shared" ca="1" si="1"/>
        <v>2</v>
      </c>
      <c r="CY19">
        <f t="shared" ca="1" si="2"/>
        <v>2</v>
      </c>
      <c r="CZ19">
        <f t="shared" ca="1" si="2"/>
        <v>2</v>
      </c>
      <c r="DA19">
        <f t="shared" ca="1" si="2"/>
        <v>2</v>
      </c>
      <c r="DB19">
        <f t="shared" ca="1" si="2"/>
        <v>2</v>
      </c>
      <c r="DC19" s="89">
        <f t="shared" ca="1" si="2"/>
        <v>1</v>
      </c>
      <c r="DD19">
        <f t="shared" ca="1" si="2"/>
        <v>2</v>
      </c>
      <c r="DE19" s="89">
        <f t="shared" ca="1" si="2"/>
        <v>1</v>
      </c>
      <c r="DF19" s="18">
        <f t="shared" ca="1" si="2"/>
        <v>2</v>
      </c>
      <c r="DG19">
        <v>3</v>
      </c>
      <c r="DH19">
        <v>3</v>
      </c>
      <c r="DI19">
        <v>3</v>
      </c>
      <c r="DJ19">
        <v>3</v>
      </c>
      <c r="DK19">
        <v>3</v>
      </c>
      <c r="DL19">
        <v>3</v>
      </c>
      <c r="DM19">
        <v>3</v>
      </c>
      <c r="DN19">
        <v>3</v>
      </c>
      <c r="DO19">
        <v>3</v>
      </c>
      <c r="DP19">
        <v>3</v>
      </c>
      <c r="DQ19">
        <v>3</v>
      </c>
      <c r="DR19">
        <v>3</v>
      </c>
      <c r="DS19">
        <v>3</v>
      </c>
      <c r="DT19">
        <v>3</v>
      </c>
      <c r="DU19" t="s">
        <v>4</v>
      </c>
      <c r="DZ19">
        <v>49</v>
      </c>
      <c r="EB19" t="s">
        <v>528</v>
      </c>
      <c r="EC19">
        <v>22</v>
      </c>
      <c r="ED19">
        <v>17</v>
      </c>
      <c r="EE19" t="s">
        <v>35</v>
      </c>
      <c r="EJ19">
        <v>22</v>
      </c>
      <c r="EK19">
        <v>17</v>
      </c>
    </row>
    <row r="20" spans="1:146" ht="22.5" customHeight="1" x14ac:dyDescent="0.25">
      <c r="A20">
        <v>3</v>
      </c>
      <c r="B20">
        <v>3</v>
      </c>
      <c r="C20" s="77">
        <v>0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 s="14">
        <v>2</v>
      </c>
      <c r="Q20">
        <v>2</v>
      </c>
      <c r="R20">
        <v>2</v>
      </c>
      <c r="S20">
        <v>2</v>
      </c>
      <c r="T20" s="86">
        <v>1</v>
      </c>
      <c r="U20">
        <v>2</v>
      </c>
      <c r="V20" s="86">
        <v>1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 s="86">
        <v>1</v>
      </c>
      <c r="AF20">
        <v>2</v>
      </c>
      <c r="AG20">
        <v>2</v>
      </c>
      <c r="AH20">
        <v>2</v>
      </c>
      <c r="AI20" s="90">
        <v>1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 s="77">
        <v>0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 s="87">
        <v>1</v>
      </c>
      <c r="AY20">
        <v>2</v>
      </c>
      <c r="AZ20">
        <v>2</v>
      </c>
      <c r="BA20">
        <v>2</v>
      </c>
      <c r="BB20">
        <v>2</v>
      </c>
      <c r="BC20" s="86">
        <v>1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 s="15">
        <v>2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 s="14">
        <f t="shared" ca="1" si="3"/>
        <v>2</v>
      </c>
      <c r="CI20" s="86">
        <f t="shared" ca="1" si="1"/>
        <v>1</v>
      </c>
      <c r="CJ20">
        <f t="shared" ca="1" si="1"/>
        <v>2</v>
      </c>
      <c r="CK20" s="86">
        <f t="shared" ca="1" si="1"/>
        <v>1</v>
      </c>
      <c r="CL20">
        <f t="shared" ca="1" si="1"/>
        <v>2</v>
      </c>
      <c r="CM20">
        <f t="shared" ca="1" si="1"/>
        <v>2</v>
      </c>
      <c r="CN20">
        <f t="shared" ca="1" si="1"/>
        <v>2</v>
      </c>
      <c r="CO20">
        <f t="shared" ca="1" si="1"/>
        <v>2</v>
      </c>
      <c r="CP20">
        <f t="shared" ca="1" si="1"/>
        <v>2</v>
      </c>
      <c r="CQ20">
        <f t="shared" ca="1" si="1"/>
        <v>2</v>
      </c>
      <c r="CR20">
        <f t="shared" ca="1" si="1"/>
        <v>2</v>
      </c>
      <c r="CS20">
        <f t="shared" ca="1" si="1"/>
        <v>2</v>
      </c>
      <c r="CT20" s="86">
        <f t="shared" ca="1" si="1"/>
        <v>1</v>
      </c>
      <c r="CU20" s="86">
        <f t="shared" ca="1" si="1"/>
        <v>1</v>
      </c>
      <c r="CV20">
        <f t="shared" ca="1" si="1"/>
        <v>2</v>
      </c>
      <c r="CW20">
        <f t="shared" ca="1" si="1"/>
        <v>2</v>
      </c>
      <c r="CX20">
        <f t="shared" ref="CX20:DF29" ca="1" si="4">OFFSET($N$9, ROW() - ROW($CH$5), COLUMN($DF$5) - COLUMN())</f>
        <v>2</v>
      </c>
      <c r="CY20" s="86">
        <f t="shared" ca="1" si="2"/>
        <v>1</v>
      </c>
      <c r="CZ20">
        <f t="shared" ca="1" si="2"/>
        <v>2</v>
      </c>
      <c r="DA20">
        <f t="shared" ca="1" si="2"/>
        <v>2</v>
      </c>
      <c r="DB20">
        <f t="shared" ca="1" si="2"/>
        <v>2</v>
      </c>
      <c r="DC20" s="86">
        <f t="shared" ca="1" si="2"/>
        <v>1</v>
      </c>
      <c r="DD20" s="86">
        <f t="shared" ca="1" si="2"/>
        <v>1</v>
      </c>
      <c r="DE20" s="97">
        <f t="shared" ca="1" si="2"/>
        <v>1</v>
      </c>
      <c r="DF20">
        <f t="shared" ca="1" si="2"/>
        <v>3</v>
      </c>
      <c r="DG20">
        <v>3</v>
      </c>
      <c r="DH20">
        <v>3</v>
      </c>
      <c r="DI20">
        <v>3</v>
      </c>
      <c r="DJ20">
        <v>3</v>
      </c>
      <c r="DK20">
        <v>3</v>
      </c>
      <c r="DL20">
        <v>3</v>
      </c>
      <c r="DM20">
        <v>3</v>
      </c>
      <c r="DN20">
        <v>3</v>
      </c>
      <c r="DO20">
        <v>3</v>
      </c>
      <c r="DP20">
        <v>3</v>
      </c>
      <c r="DQ20">
        <v>3</v>
      </c>
      <c r="DR20">
        <v>3</v>
      </c>
      <c r="DS20">
        <v>3</v>
      </c>
      <c r="DT20">
        <v>3</v>
      </c>
      <c r="DU20" t="s">
        <v>4</v>
      </c>
      <c r="DZ20">
        <v>48</v>
      </c>
    </row>
    <row r="21" spans="1:146" ht="22.5" customHeight="1" x14ac:dyDescent="0.25">
      <c r="A21">
        <v>3</v>
      </c>
      <c r="B21">
        <v>3</v>
      </c>
      <c r="C21" s="77">
        <v>0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 s="80">
        <v>1</v>
      </c>
      <c r="O21" s="82">
        <v>1</v>
      </c>
      <c r="P21" s="89">
        <v>1</v>
      </c>
      <c r="Q21" s="89">
        <v>1</v>
      </c>
      <c r="R21">
        <v>2</v>
      </c>
      <c r="S21">
        <v>2</v>
      </c>
      <c r="T21">
        <v>2</v>
      </c>
      <c r="U21" s="89">
        <v>1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 s="82">
        <v>1</v>
      </c>
      <c r="AK21" s="12">
        <v>2</v>
      </c>
      <c r="AL21" s="13">
        <v>2</v>
      </c>
      <c r="AM21">
        <v>3</v>
      </c>
      <c r="AN21">
        <v>3</v>
      </c>
      <c r="AO21">
        <v>3</v>
      </c>
      <c r="AP21">
        <v>3</v>
      </c>
      <c r="AQ21" s="77">
        <v>0</v>
      </c>
      <c r="AR21">
        <v>3</v>
      </c>
      <c r="AS21">
        <v>3</v>
      </c>
      <c r="AT21">
        <v>3</v>
      </c>
      <c r="AU21">
        <v>3</v>
      </c>
      <c r="AV21" s="84">
        <v>2</v>
      </c>
      <c r="AW21">
        <v>3</v>
      </c>
      <c r="AX21" s="14">
        <v>2</v>
      </c>
      <c r="AY21">
        <v>2</v>
      </c>
      <c r="AZ21">
        <v>2</v>
      </c>
      <c r="BA21" s="89">
        <v>1</v>
      </c>
      <c r="BB21" s="89">
        <v>1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2</v>
      </c>
      <c r="BJ21">
        <v>2</v>
      </c>
      <c r="BK21">
        <v>2</v>
      </c>
      <c r="BL21">
        <v>2</v>
      </c>
      <c r="BM21">
        <v>2</v>
      </c>
      <c r="BN21" s="89">
        <v>1</v>
      </c>
      <c r="BO21" s="89">
        <v>1</v>
      </c>
      <c r="BP21" s="89">
        <v>1</v>
      </c>
      <c r="BQ21" s="89">
        <v>1</v>
      </c>
      <c r="BR21">
        <v>2</v>
      </c>
      <c r="BS21">
        <v>2</v>
      </c>
      <c r="BT21" s="15">
        <v>2</v>
      </c>
      <c r="BU21">
        <v>3</v>
      </c>
      <c r="BV21">
        <v>3</v>
      </c>
      <c r="BW21">
        <v>3</v>
      </c>
      <c r="BX21">
        <v>3</v>
      </c>
      <c r="BY21">
        <v>3</v>
      </c>
      <c r="BZ21">
        <v>3</v>
      </c>
      <c r="CA21">
        <v>3</v>
      </c>
      <c r="CB21">
        <v>3</v>
      </c>
      <c r="CC21">
        <v>3</v>
      </c>
      <c r="CD21">
        <v>3</v>
      </c>
      <c r="CE21">
        <v>3</v>
      </c>
      <c r="CF21">
        <v>3</v>
      </c>
      <c r="CG21">
        <v>3</v>
      </c>
      <c r="CH21" s="14">
        <f t="shared" ca="1" si="3"/>
        <v>2</v>
      </c>
      <c r="CI21">
        <f t="shared" ca="1" si="3"/>
        <v>2</v>
      </c>
      <c r="CJ21">
        <f t="shared" ca="1" si="3"/>
        <v>2</v>
      </c>
      <c r="CK21">
        <f t="shared" ca="1" si="3"/>
        <v>2</v>
      </c>
      <c r="CL21">
        <f t="shared" ca="1" si="3"/>
        <v>2</v>
      </c>
      <c r="CM21">
        <f t="shared" ca="1" si="3"/>
        <v>2</v>
      </c>
      <c r="CN21">
        <f t="shared" ca="1" si="3"/>
        <v>2</v>
      </c>
      <c r="CO21">
        <f t="shared" ca="1" si="3"/>
        <v>2</v>
      </c>
      <c r="CP21">
        <f t="shared" ca="1" si="3"/>
        <v>2</v>
      </c>
      <c r="CQ21">
        <f t="shared" ca="1" si="3"/>
        <v>2</v>
      </c>
      <c r="CR21">
        <f t="shared" ca="1" si="3"/>
        <v>2</v>
      </c>
      <c r="CS21">
        <f t="shared" ca="1" si="3"/>
        <v>2</v>
      </c>
      <c r="CT21">
        <f t="shared" ca="1" si="3"/>
        <v>2</v>
      </c>
      <c r="CU21">
        <f t="shared" ca="1" si="3"/>
        <v>2</v>
      </c>
      <c r="CV21">
        <f t="shared" ca="1" si="3"/>
        <v>2</v>
      </c>
      <c r="CW21">
        <f t="shared" ca="1" si="3"/>
        <v>2</v>
      </c>
      <c r="CX21">
        <f t="shared" ca="1" si="4"/>
        <v>2</v>
      </c>
      <c r="CY21" s="89">
        <f t="shared" ca="1" si="4"/>
        <v>1</v>
      </c>
      <c r="CZ21">
        <f t="shared" ca="1" si="4"/>
        <v>2</v>
      </c>
      <c r="DA21">
        <f t="shared" ca="1" si="4"/>
        <v>2</v>
      </c>
      <c r="DB21" s="89">
        <f t="shared" ca="1" si="4"/>
        <v>1</v>
      </c>
      <c r="DC21">
        <f t="shared" ca="1" si="4"/>
        <v>2</v>
      </c>
      <c r="DD21" s="91">
        <f t="shared" ca="1" si="4"/>
        <v>1</v>
      </c>
      <c r="DE21">
        <f t="shared" ca="1" si="4"/>
        <v>3</v>
      </c>
      <c r="DF21">
        <f t="shared" ca="1" si="4"/>
        <v>3</v>
      </c>
      <c r="DG21">
        <v>3</v>
      </c>
      <c r="DH21">
        <v>3</v>
      </c>
      <c r="DI21">
        <v>3</v>
      </c>
      <c r="DJ21">
        <v>3</v>
      </c>
      <c r="DK21">
        <v>3</v>
      </c>
      <c r="DL21">
        <v>3</v>
      </c>
      <c r="DM21">
        <v>3</v>
      </c>
      <c r="DN21">
        <v>3</v>
      </c>
      <c r="DO21">
        <v>3</v>
      </c>
      <c r="DP21">
        <v>3</v>
      </c>
      <c r="DQ21">
        <v>3</v>
      </c>
      <c r="DR21">
        <v>3</v>
      </c>
      <c r="DS21">
        <v>3</v>
      </c>
      <c r="DT21">
        <v>3</v>
      </c>
      <c r="DU21" t="s">
        <v>4</v>
      </c>
      <c r="DZ21">
        <v>47</v>
      </c>
    </row>
    <row r="22" spans="1:146" ht="22.5" customHeight="1" x14ac:dyDescent="0.25">
      <c r="A22">
        <v>3</v>
      </c>
      <c r="B22">
        <v>3</v>
      </c>
      <c r="C22" s="77">
        <v>0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 s="14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 s="15">
        <v>2</v>
      </c>
      <c r="AM22">
        <v>3</v>
      </c>
      <c r="AN22">
        <v>3</v>
      </c>
      <c r="AO22">
        <v>3</v>
      </c>
      <c r="AP22">
        <v>3</v>
      </c>
      <c r="AQ22" s="77">
        <v>0</v>
      </c>
      <c r="AR22">
        <v>3</v>
      </c>
      <c r="AS22">
        <v>3</v>
      </c>
      <c r="AT22">
        <v>3</v>
      </c>
      <c r="AU22">
        <v>3</v>
      </c>
      <c r="AV22" s="14">
        <v>2</v>
      </c>
      <c r="AW22" s="12">
        <v>2</v>
      </c>
      <c r="AX22" s="86">
        <v>1</v>
      </c>
      <c r="AY22">
        <v>2</v>
      </c>
      <c r="AZ22" s="86">
        <v>1</v>
      </c>
      <c r="BA22">
        <v>2</v>
      </c>
      <c r="BB22">
        <v>2</v>
      </c>
      <c r="BC22" s="86">
        <v>1</v>
      </c>
      <c r="BD22">
        <v>2</v>
      </c>
      <c r="BE22">
        <v>2</v>
      </c>
      <c r="BF22" s="86">
        <v>1</v>
      </c>
      <c r="BG22" s="86">
        <v>1</v>
      </c>
      <c r="BH22">
        <v>2</v>
      </c>
      <c r="BI22">
        <v>2</v>
      </c>
      <c r="BJ22">
        <v>2</v>
      </c>
      <c r="BK22">
        <v>2</v>
      </c>
      <c r="BL22">
        <v>2</v>
      </c>
      <c r="BM22">
        <v>2</v>
      </c>
      <c r="BN22" s="86">
        <v>1</v>
      </c>
      <c r="BO22" s="86">
        <v>1</v>
      </c>
      <c r="BP22" s="86">
        <v>1</v>
      </c>
      <c r="BQ22">
        <v>2</v>
      </c>
      <c r="BR22">
        <v>2</v>
      </c>
      <c r="BS22">
        <v>2</v>
      </c>
      <c r="BT22" s="15">
        <v>2</v>
      </c>
      <c r="BU22">
        <v>3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3</v>
      </c>
      <c r="CB22">
        <v>3</v>
      </c>
      <c r="CC22">
        <v>3</v>
      </c>
      <c r="CD22">
        <v>3</v>
      </c>
      <c r="CE22">
        <v>3</v>
      </c>
      <c r="CF22">
        <v>3</v>
      </c>
      <c r="CG22">
        <v>3</v>
      </c>
      <c r="CH22" s="16">
        <f t="shared" ref="CH22:CW29" ca="1" si="5">OFFSET($N$9, ROW() - ROW($CH$5), COLUMN($DF$5) - COLUMN())</f>
        <v>2</v>
      </c>
      <c r="CI22" s="94">
        <f t="shared" ca="1" si="5"/>
        <v>1</v>
      </c>
      <c r="CJ22" s="86">
        <f t="shared" ca="1" si="5"/>
        <v>1</v>
      </c>
      <c r="CK22">
        <f t="shared" ca="1" si="5"/>
        <v>2</v>
      </c>
      <c r="CL22">
        <f t="shared" ca="1" si="5"/>
        <v>2</v>
      </c>
      <c r="CM22">
        <f t="shared" ca="1" si="5"/>
        <v>2</v>
      </c>
      <c r="CN22">
        <f t="shared" ca="1" si="5"/>
        <v>2</v>
      </c>
      <c r="CO22">
        <f t="shared" ca="1" si="5"/>
        <v>2</v>
      </c>
      <c r="CP22">
        <f t="shared" ca="1" si="5"/>
        <v>2</v>
      </c>
      <c r="CQ22">
        <f t="shared" ca="1" si="5"/>
        <v>2</v>
      </c>
      <c r="CR22">
        <f t="shared" ca="1" si="5"/>
        <v>2</v>
      </c>
      <c r="CS22">
        <f t="shared" ca="1" si="5"/>
        <v>2</v>
      </c>
      <c r="CT22">
        <f t="shared" ca="1" si="5"/>
        <v>2</v>
      </c>
      <c r="CU22" s="86">
        <f t="shared" ca="1" si="5"/>
        <v>1</v>
      </c>
      <c r="CV22" s="86">
        <f t="shared" ca="1" si="5"/>
        <v>1</v>
      </c>
      <c r="CW22">
        <f t="shared" ca="1" si="5"/>
        <v>2</v>
      </c>
      <c r="CX22">
        <f t="shared" ca="1" si="4"/>
        <v>2</v>
      </c>
      <c r="CY22">
        <f t="shared" ca="1" si="4"/>
        <v>2</v>
      </c>
      <c r="CZ22">
        <f t="shared" ca="1" si="4"/>
        <v>2</v>
      </c>
      <c r="DA22">
        <f t="shared" ca="1" si="4"/>
        <v>2</v>
      </c>
      <c r="DB22">
        <f t="shared" ca="1" si="4"/>
        <v>2</v>
      </c>
      <c r="DC22">
        <f t="shared" ca="1" si="4"/>
        <v>2</v>
      </c>
      <c r="DD22" s="90">
        <f t="shared" ca="1" si="4"/>
        <v>1</v>
      </c>
      <c r="DE22">
        <f t="shared" ca="1" si="4"/>
        <v>3</v>
      </c>
      <c r="DF22">
        <f t="shared" ca="1" si="4"/>
        <v>3</v>
      </c>
      <c r="DG22">
        <v>3</v>
      </c>
      <c r="DH22">
        <v>3</v>
      </c>
      <c r="DI22">
        <v>3</v>
      </c>
      <c r="DJ22">
        <v>3</v>
      </c>
      <c r="DK22">
        <v>3</v>
      </c>
      <c r="DL22">
        <v>3</v>
      </c>
      <c r="DM22">
        <v>3</v>
      </c>
      <c r="DN22">
        <v>3</v>
      </c>
      <c r="DO22">
        <v>3</v>
      </c>
      <c r="DP22">
        <v>3</v>
      </c>
      <c r="DQ22">
        <v>3</v>
      </c>
      <c r="DR22">
        <v>3</v>
      </c>
      <c r="DS22">
        <v>3</v>
      </c>
      <c r="DT22">
        <v>3</v>
      </c>
      <c r="DU22" t="s">
        <v>4</v>
      </c>
      <c r="DZ22">
        <v>46</v>
      </c>
    </row>
    <row r="23" spans="1:146" ht="22.5" customHeight="1" x14ac:dyDescent="0.25">
      <c r="A23">
        <v>3</v>
      </c>
      <c r="B23">
        <v>3</v>
      </c>
      <c r="C23" s="77">
        <v>0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 s="16">
        <v>2</v>
      </c>
      <c r="O23" s="89">
        <v>1</v>
      </c>
      <c r="P23">
        <v>2</v>
      </c>
      <c r="Q23" s="89">
        <v>1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2</v>
      </c>
      <c r="AK23">
        <v>2</v>
      </c>
      <c r="AL23" s="15">
        <v>2</v>
      </c>
      <c r="AM23">
        <v>3</v>
      </c>
      <c r="AN23">
        <v>3</v>
      </c>
      <c r="AO23">
        <v>3</v>
      </c>
      <c r="AP23">
        <v>3</v>
      </c>
      <c r="AQ23" s="77">
        <v>0</v>
      </c>
      <c r="AR23">
        <v>3</v>
      </c>
      <c r="AS23">
        <v>3</v>
      </c>
      <c r="AT23">
        <v>3</v>
      </c>
      <c r="AU23">
        <v>3</v>
      </c>
      <c r="AV23" s="95">
        <v>1</v>
      </c>
      <c r="AW23" s="89">
        <v>1</v>
      </c>
      <c r="AX23">
        <v>2</v>
      </c>
      <c r="AY23">
        <v>2</v>
      </c>
      <c r="AZ23" s="89">
        <v>1</v>
      </c>
      <c r="BA23" s="89">
        <v>1</v>
      </c>
      <c r="BB23">
        <v>2</v>
      </c>
      <c r="BC23">
        <v>2</v>
      </c>
      <c r="BD23">
        <v>2</v>
      </c>
      <c r="BE23" s="89">
        <v>1</v>
      </c>
      <c r="BF23">
        <v>2</v>
      </c>
      <c r="BG23">
        <v>2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 s="89">
        <v>1</v>
      </c>
      <c r="BO23">
        <v>2</v>
      </c>
      <c r="BP23" s="89">
        <v>1</v>
      </c>
      <c r="BQ23" s="89">
        <v>1</v>
      </c>
      <c r="BR23">
        <v>2</v>
      </c>
      <c r="BS23">
        <v>2</v>
      </c>
      <c r="BT23" s="15">
        <v>2</v>
      </c>
      <c r="BU23">
        <v>3</v>
      </c>
      <c r="BV23">
        <v>3</v>
      </c>
      <c r="BW23">
        <v>3</v>
      </c>
      <c r="BX23">
        <v>3</v>
      </c>
      <c r="BY23">
        <v>3</v>
      </c>
      <c r="BZ23">
        <v>3</v>
      </c>
      <c r="CA23">
        <v>3</v>
      </c>
      <c r="CB23">
        <v>3</v>
      </c>
      <c r="CC23">
        <v>3</v>
      </c>
      <c r="CD23">
        <v>3</v>
      </c>
      <c r="CE23">
        <v>3</v>
      </c>
      <c r="CF23">
        <v>3</v>
      </c>
      <c r="CG23">
        <v>3</v>
      </c>
      <c r="CH23">
        <f t="shared" ca="1" si="5"/>
        <v>3</v>
      </c>
      <c r="CI23">
        <f t="shared" ca="1" si="5"/>
        <v>3</v>
      </c>
      <c r="CJ23" s="95">
        <f t="shared" ca="1" si="5"/>
        <v>1</v>
      </c>
      <c r="CK23">
        <f t="shared" ca="1" si="5"/>
        <v>2</v>
      </c>
      <c r="CL23">
        <f t="shared" ca="1" si="5"/>
        <v>2</v>
      </c>
      <c r="CM23">
        <f t="shared" ca="1" si="5"/>
        <v>2</v>
      </c>
      <c r="CN23" s="89">
        <f t="shared" ca="1" si="5"/>
        <v>1</v>
      </c>
      <c r="CO23" s="89">
        <f t="shared" ca="1" si="5"/>
        <v>1</v>
      </c>
      <c r="CP23" s="89">
        <f t="shared" ca="1" si="5"/>
        <v>1</v>
      </c>
      <c r="CQ23">
        <f t="shared" ca="1" si="5"/>
        <v>2</v>
      </c>
      <c r="CR23">
        <f t="shared" ca="1" si="5"/>
        <v>2</v>
      </c>
      <c r="CS23">
        <f t="shared" ca="1" si="5"/>
        <v>2</v>
      </c>
      <c r="CT23">
        <f t="shared" ca="1" si="5"/>
        <v>2</v>
      </c>
      <c r="CU23" s="89">
        <f t="shared" ca="1" si="5"/>
        <v>1</v>
      </c>
      <c r="CV23" s="89">
        <f t="shared" ca="1" si="5"/>
        <v>1</v>
      </c>
      <c r="CW23">
        <f t="shared" ca="1" si="5"/>
        <v>2</v>
      </c>
      <c r="CX23">
        <f t="shared" ca="1" si="4"/>
        <v>2</v>
      </c>
      <c r="CY23">
        <f t="shared" ca="1" si="4"/>
        <v>2</v>
      </c>
      <c r="CZ23">
        <f t="shared" ca="1" si="4"/>
        <v>2</v>
      </c>
      <c r="DA23">
        <f t="shared" ca="1" si="4"/>
        <v>2</v>
      </c>
      <c r="DB23">
        <f t="shared" ca="1" si="4"/>
        <v>2</v>
      </c>
      <c r="DC23">
        <f t="shared" ca="1" si="4"/>
        <v>2</v>
      </c>
      <c r="DD23" s="15">
        <f t="shared" ca="1" si="4"/>
        <v>2</v>
      </c>
      <c r="DE23">
        <f t="shared" ca="1" si="4"/>
        <v>3</v>
      </c>
      <c r="DF23">
        <f t="shared" ca="1" si="4"/>
        <v>3</v>
      </c>
      <c r="DG23">
        <v>3</v>
      </c>
      <c r="DH23">
        <v>3</v>
      </c>
      <c r="DI23">
        <v>3</v>
      </c>
      <c r="DJ23">
        <v>3</v>
      </c>
      <c r="DK23">
        <v>3</v>
      </c>
      <c r="DL23">
        <v>3</v>
      </c>
      <c r="DM23">
        <v>3</v>
      </c>
      <c r="DN23">
        <v>3</v>
      </c>
      <c r="DO23">
        <v>3</v>
      </c>
      <c r="DP23">
        <v>3</v>
      </c>
      <c r="DQ23">
        <v>3</v>
      </c>
      <c r="DR23">
        <v>3</v>
      </c>
      <c r="DS23">
        <v>3</v>
      </c>
      <c r="DT23">
        <v>3</v>
      </c>
      <c r="DU23" t="s">
        <v>4</v>
      </c>
      <c r="DZ23">
        <v>45</v>
      </c>
    </row>
    <row r="24" spans="1:146" ht="22.5" customHeight="1" x14ac:dyDescent="0.25">
      <c r="A24">
        <v>3</v>
      </c>
      <c r="B24">
        <v>3</v>
      </c>
      <c r="C24" s="77">
        <v>0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 s="98">
        <v>1</v>
      </c>
      <c r="P24" s="86">
        <v>1</v>
      </c>
      <c r="Q24" s="86">
        <v>1</v>
      </c>
      <c r="R24">
        <v>2</v>
      </c>
      <c r="S24">
        <v>2</v>
      </c>
      <c r="T24">
        <v>2</v>
      </c>
      <c r="U24" s="86">
        <v>1</v>
      </c>
      <c r="V24">
        <v>2</v>
      </c>
      <c r="W24">
        <v>2</v>
      </c>
      <c r="X24">
        <v>2</v>
      </c>
      <c r="Y24" s="86">
        <v>1</v>
      </c>
      <c r="Z24" s="86">
        <v>1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 s="86">
        <v>1</v>
      </c>
      <c r="AJ24">
        <v>2</v>
      </c>
      <c r="AK24" s="86">
        <v>1</v>
      </c>
      <c r="AL24" s="15">
        <v>2</v>
      </c>
      <c r="AM24">
        <v>3</v>
      </c>
      <c r="AN24">
        <v>3</v>
      </c>
      <c r="AO24">
        <v>3</v>
      </c>
      <c r="AP24">
        <v>3</v>
      </c>
      <c r="AQ24" s="77">
        <v>0</v>
      </c>
      <c r="AR24">
        <v>3</v>
      </c>
      <c r="AS24">
        <v>3</v>
      </c>
      <c r="AT24">
        <v>3</v>
      </c>
      <c r="AU24">
        <v>3</v>
      </c>
      <c r="AV24" s="1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2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 s="15">
        <v>2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3</v>
      </c>
      <c r="CC24">
        <v>3</v>
      </c>
      <c r="CD24">
        <v>3</v>
      </c>
      <c r="CE24">
        <v>3</v>
      </c>
      <c r="CF24">
        <v>3</v>
      </c>
      <c r="CG24">
        <v>3</v>
      </c>
      <c r="CH24" s="11">
        <f t="shared" ca="1" si="5"/>
        <v>2</v>
      </c>
      <c r="CI24" s="12">
        <f t="shared" ca="1" si="5"/>
        <v>2</v>
      </c>
      <c r="CJ24">
        <f t="shared" ca="1" si="5"/>
        <v>2</v>
      </c>
      <c r="CK24">
        <f t="shared" ca="1" si="5"/>
        <v>2</v>
      </c>
      <c r="CL24">
        <f t="shared" ca="1" si="5"/>
        <v>2</v>
      </c>
      <c r="CM24">
        <f t="shared" ca="1" si="5"/>
        <v>2</v>
      </c>
      <c r="CN24">
        <f t="shared" ca="1" si="5"/>
        <v>2</v>
      </c>
      <c r="CO24" s="86">
        <f t="shared" ca="1" si="5"/>
        <v>1</v>
      </c>
      <c r="CP24" s="86">
        <f t="shared" ca="1" si="5"/>
        <v>1</v>
      </c>
      <c r="CQ24">
        <f t="shared" ca="1" si="5"/>
        <v>2</v>
      </c>
      <c r="CR24">
        <f t="shared" ca="1" si="5"/>
        <v>2</v>
      </c>
      <c r="CS24">
        <f t="shared" ca="1" si="5"/>
        <v>2</v>
      </c>
      <c r="CT24">
        <f t="shared" ca="1" si="5"/>
        <v>2</v>
      </c>
      <c r="CU24" s="86">
        <f t="shared" ca="1" si="5"/>
        <v>1</v>
      </c>
      <c r="CV24">
        <f t="shared" ca="1" si="5"/>
        <v>2</v>
      </c>
      <c r="CW24">
        <f t="shared" ca="1" si="5"/>
        <v>2</v>
      </c>
      <c r="CX24">
        <f t="shared" ca="1" si="4"/>
        <v>2</v>
      </c>
      <c r="CY24">
        <f t="shared" ca="1" si="4"/>
        <v>2</v>
      </c>
      <c r="CZ24">
        <f t="shared" ca="1" si="4"/>
        <v>2</v>
      </c>
      <c r="DA24">
        <f t="shared" ca="1" si="4"/>
        <v>2</v>
      </c>
      <c r="DB24">
        <f t="shared" ca="1" si="4"/>
        <v>2</v>
      </c>
      <c r="DC24">
        <f t="shared" ca="1" si="4"/>
        <v>2</v>
      </c>
      <c r="DD24">
        <f t="shared" ca="1" si="4"/>
        <v>2</v>
      </c>
      <c r="DE24" s="13">
        <f t="shared" ca="1" si="4"/>
        <v>2</v>
      </c>
      <c r="DF24">
        <f t="shared" ca="1" si="4"/>
        <v>3</v>
      </c>
      <c r="DG24">
        <v>3</v>
      </c>
      <c r="DH24">
        <v>3</v>
      </c>
      <c r="DI24">
        <v>3</v>
      </c>
      <c r="DJ24">
        <v>3</v>
      </c>
      <c r="DK24">
        <v>3</v>
      </c>
      <c r="DL24">
        <v>3</v>
      </c>
      <c r="DM24">
        <v>3</v>
      </c>
      <c r="DN24">
        <v>3</v>
      </c>
      <c r="DO24">
        <v>3</v>
      </c>
      <c r="DP24">
        <v>3</v>
      </c>
      <c r="DQ24">
        <v>3</v>
      </c>
      <c r="DR24">
        <v>3</v>
      </c>
      <c r="DS24">
        <v>3</v>
      </c>
      <c r="DT24">
        <v>3</v>
      </c>
      <c r="DU24" t="s">
        <v>4</v>
      </c>
      <c r="DZ24">
        <v>44</v>
      </c>
      <c r="ED24" t="s">
        <v>65</v>
      </c>
    </row>
    <row r="25" spans="1:146" ht="22.5" customHeight="1" x14ac:dyDescent="0.25">
      <c r="A25">
        <v>3</v>
      </c>
      <c r="B25">
        <v>3</v>
      </c>
      <c r="C25" s="77">
        <v>0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 s="95">
        <v>1</v>
      </c>
      <c r="Q25">
        <v>2</v>
      </c>
      <c r="R25" s="89">
        <v>1</v>
      </c>
      <c r="S25">
        <v>2</v>
      </c>
      <c r="T25">
        <v>2</v>
      </c>
      <c r="U25" s="89">
        <v>1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 s="15">
        <v>2</v>
      </c>
      <c r="AM25">
        <v>3</v>
      </c>
      <c r="AN25">
        <v>3</v>
      </c>
      <c r="AO25">
        <v>3</v>
      </c>
      <c r="AP25">
        <v>3</v>
      </c>
      <c r="AQ25" s="77">
        <v>0</v>
      </c>
      <c r="AR25">
        <v>3</v>
      </c>
      <c r="AS25">
        <v>3</v>
      </c>
      <c r="AT25">
        <v>3</v>
      </c>
      <c r="AU25">
        <v>3</v>
      </c>
      <c r="AV25" s="14">
        <v>2</v>
      </c>
      <c r="AW25" s="89">
        <v>1</v>
      </c>
      <c r="AX25" s="89">
        <v>1</v>
      </c>
      <c r="AY25" s="89">
        <v>1</v>
      </c>
      <c r="AZ25">
        <v>2</v>
      </c>
      <c r="BA25">
        <v>2</v>
      </c>
      <c r="BB25">
        <v>2</v>
      </c>
      <c r="BC25">
        <v>2</v>
      </c>
      <c r="BD25" s="89">
        <v>1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 s="15">
        <v>2</v>
      </c>
      <c r="BU25">
        <v>3</v>
      </c>
      <c r="BV25">
        <v>3</v>
      </c>
      <c r="BW25">
        <v>3</v>
      </c>
      <c r="BX25">
        <v>3</v>
      </c>
      <c r="BY25">
        <v>3</v>
      </c>
      <c r="BZ25">
        <v>3</v>
      </c>
      <c r="CA25">
        <v>3</v>
      </c>
      <c r="CB25">
        <v>3</v>
      </c>
      <c r="CC25">
        <v>3</v>
      </c>
      <c r="CD25">
        <v>3</v>
      </c>
      <c r="CE25">
        <v>3</v>
      </c>
      <c r="CF25">
        <v>3</v>
      </c>
      <c r="CG25">
        <v>3</v>
      </c>
      <c r="CH25" s="14">
        <f t="shared" ca="1" si="5"/>
        <v>2</v>
      </c>
      <c r="CI25" s="89">
        <f t="shared" ca="1" si="5"/>
        <v>1</v>
      </c>
      <c r="CJ25" s="89">
        <f t="shared" ca="1" si="5"/>
        <v>1</v>
      </c>
      <c r="CK25" s="89">
        <f t="shared" ca="1" si="5"/>
        <v>1</v>
      </c>
      <c r="CL25">
        <f t="shared" ca="1" si="5"/>
        <v>2</v>
      </c>
      <c r="CM25">
        <f t="shared" ca="1" si="5"/>
        <v>2</v>
      </c>
      <c r="CN25" s="89">
        <f t="shared" ca="1" si="5"/>
        <v>1</v>
      </c>
      <c r="CO25" s="89">
        <f t="shared" ca="1" si="5"/>
        <v>1</v>
      </c>
      <c r="CP25" s="89">
        <f t="shared" ca="1" si="5"/>
        <v>1</v>
      </c>
      <c r="CQ25">
        <f t="shared" ca="1" si="5"/>
        <v>2</v>
      </c>
      <c r="CR25">
        <f t="shared" ca="1" si="5"/>
        <v>2</v>
      </c>
      <c r="CS25">
        <f t="shared" ca="1" si="5"/>
        <v>2</v>
      </c>
      <c r="CT25">
        <f t="shared" ca="1" si="5"/>
        <v>2</v>
      </c>
      <c r="CU25">
        <f t="shared" ca="1" si="5"/>
        <v>2</v>
      </c>
      <c r="CV25">
        <f t="shared" ca="1" si="5"/>
        <v>2</v>
      </c>
      <c r="CW25">
        <f t="shared" ca="1" si="5"/>
        <v>2</v>
      </c>
      <c r="CX25">
        <f t="shared" ca="1" si="4"/>
        <v>2</v>
      </c>
      <c r="CY25">
        <f t="shared" ca="1" si="4"/>
        <v>2</v>
      </c>
      <c r="CZ25">
        <f t="shared" ca="1" si="4"/>
        <v>2</v>
      </c>
      <c r="DA25">
        <f t="shared" ca="1" si="4"/>
        <v>2</v>
      </c>
      <c r="DB25">
        <f t="shared" ca="1" si="4"/>
        <v>2</v>
      </c>
      <c r="DC25" s="89">
        <f t="shared" ca="1" si="4"/>
        <v>1</v>
      </c>
      <c r="DD25" s="89">
        <f t="shared" ca="1" si="4"/>
        <v>1</v>
      </c>
      <c r="DE25">
        <f t="shared" ca="1" si="4"/>
        <v>2</v>
      </c>
      <c r="DF25" s="13">
        <f t="shared" ca="1" si="4"/>
        <v>2</v>
      </c>
      <c r="DG25">
        <v>3</v>
      </c>
      <c r="DH25">
        <v>3</v>
      </c>
      <c r="DI25">
        <v>3</v>
      </c>
      <c r="DJ25">
        <v>3</v>
      </c>
      <c r="DK25">
        <v>3</v>
      </c>
      <c r="DL25">
        <v>3</v>
      </c>
      <c r="DM25">
        <v>3</v>
      </c>
      <c r="DN25">
        <v>3</v>
      </c>
      <c r="DO25">
        <v>3</v>
      </c>
      <c r="DP25">
        <v>3</v>
      </c>
      <c r="DQ25">
        <v>3</v>
      </c>
      <c r="DR25">
        <v>3</v>
      </c>
      <c r="DS25">
        <v>3</v>
      </c>
      <c r="DT25">
        <v>3</v>
      </c>
      <c r="DU25" t="s">
        <v>4</v>
      </c>
      <c r="DZ25">
        <v>43</v>
      </c>
      <c r="ED25" t="s">
        <v>69</v>
      </c>
    </row>
    <row r="26" spans="1:146" ht="22.5" customHeight="1" x14ac:dyDescent="0.25">
      <c r="A26">
        <v>3</v>
      </c>
      <c r="B26">
        <v>3</v>
      </c>
      <c r="C26" s="77">
        <v>0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 s="87">
        <v>1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 s="86">
        <v>1</v>
      </c>
      <c r="Y26" s="86">
        <v>1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 s="86">
        <v>1</v>
      </c>
      <c r="AK26" s="94">
        <v>1</v>
      </c>
      <c r="AL26" s="18">
        <v>2</v>
      </c>
      <c r="AM26">
        <v>3</v>
      </c>
      <c r="AN26">
        <v>3</v>
      </c>
      <c r="AO26">
        <v>3</v>
      </c>
      <c r="AP26">
        <v>3</v>
      </c>
      <c r="AQ26" s="77">
        <v>0</v>
      </c>
      <c r="AR26">
        <v>3</v>
      </c>
      <c r="AS26">
        <v>3</v>
      </c>
      <c r="AT26">
        <v>3</v>
      </c>
      <c r="AU26">
        <v>3</v>
      </c>
      <c r="AV26" s="98">
        <v>1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 s="86">
        <v>1</v>
      </c>
      <c r="BD26">
        <v>2</v>
      </c>
      <c r="BE26" s="86">
        <v>1</v>
      </c>
      <c r="BF26" s="86">
        <v>1</v>
      </c>
      <c r="BG26" s="94">
        <v>1</v>
      </c>
      <c r="BH26">
        <v>2</v>
      </c>
      <c r="BI26">
        <v>2</v>
      </c>
      <c r="BJ26">
        <v>2</v>
      </c>
      <c r="BK26" s="86">
        <v>1</v>
      </c>
      <c r="BL26">
        <v>2</v>
      </c>
      <c r="BM26">
        <v>2</v>
      </c>
      <c r="BN26">
        <v>2</v>
      </c>
      <c r="BO26">
        <v>2</v>
      </c>
      <c r="BP26" s="86">
        <v>1</v>
      </c>
      <c r="BQ26" s="86">
        <v>1</v>
      </c>
      <c r="BR26">
        <v>2</v>
      </c>
      <c r="BS26">
        <v>2</v>
      </c>
      <c r="BT26" s="18">
        <v>2</v>
      </c>
      <c r="BU26">
        <v>3</v>
      </c>
      <c r="BV26">
        <v>3</v>
      </c>
      <c r="BW26">
        <v>3</v>
      </c>
      <c r="BX26">
        <v>3</v>
      </c>
      <c r="BY26">
        <v>3</v>
      </c>
      <c r="BZ26">
        <v>3</v>
      </c>
      <c r="CA26">
        <v>3</v>
      </c>
      <c r="CB26">
        <v>3</v>
      </c>
      <c r="CC26">
        <v>3</v>
      </c>
      <c r="CD26">
        <v>3</v>
      </c>
      <c r="CE26">
        <v>3</v>
      </c>
      <c r="CF26" s="85">
        <v>1</v>
      </c>
      <c r="CG26" s="99">
        <v>1</v>
      </c>
      <c r="CH26" s="94">
        <f t="shared" ca="1" si="5"/>
        <v>1</v>
      </c>
      <c r="CI26" s="86">
        <f t="shared" ca="1" si="5"/>
        <v>1</v>
      </c>
      <c r="CJ26">
        <f t="shared" ca="1" si="5"/>
        <v>2</v>
      </c>
      <c r="CK26" s="86">
        <f t="shared" ca="1" si="5"/>
        <v>1</v>
      </c>
      <c r="CL26">
        <f t="shared" ca="1" si="5"/>
        <v>2</v>
      </c>
      <c r="CM26">
        <f t="shared" ca="1" si="5"/>
        <v>2</v>
      </c>
      <c r="CN26" s="86">
        <f t="shared" ca="1" si="5"/>
        <v>1</v>
      </c>
      <c r="CO26">
        <f t="shared" ca="1" si="5"/>
        <v>2</v>
      </c>
      <c r="CP26" s="86">
        <f t="shared" ca="1" si="5"/>
        <v>1</v>
      </c>
      <c r="CQ26">
        <f t="shared" ca="1" si="5"/>
        <v>2</v>
      </c>
      <c r="CR26">
        <f t="shared" ca="1" si="5"/>
        <v>2</v>
      </c>
      <c r="CS26">
        <f t="shared" ca="1" si="5"/>
        <v>2</v>
      </c>
      <c r="CT26">
        <f t="shared" ca="1" si="5"/>
        <v>2</v>
      </c>
      <c r="CU26">
        <f t="shared" ca="1" si="5"/>
        <v>2</v>
      </c>
      <c r="CV26" s="86">
        <f t="shared" ca="1" si="5"/>
        <v>1</v>
      </c>
      <c r="CW26" s="86">
        <f t="shared" ca="1" si="5"/>
        <v>1</v>
      </c>
      <c r="CX26">
        <f t="shared" ca="1" si="4"/>
        <v>2</v>
      </c>
      <c r="CY26">
        <f t="shared" ca="1" si="4"/>
        <v>2</v>
      </c>
      <c r="CZ26">
        <f t="shared" ca="1" si="4"/>
        <v>2</v>
      </c>
      <c r="DA26">
        <f t="shared" ca="1" si="4"/>
        <v>2</v>
      </c>
      <c r="DB26">
        <f t="shared" ca="1" si="4"/>
        <v>2</v>
      </c>
      <c r="DC26">
        <f t="shared" ca="1" si="4"/>
        <v>2</v>
      </c>
      <c r="DD26">
        <f t="shared" ca="1" si="4"/>
        <v>2</v>
      </c>
      <c r="DE26" s="86">
        <f t="shared" ca="1" si="4"/>
        <v>1</v>
      </c>
      <c r="DF26" s="97">
        <f t="shared" ca="1" si="4"/>
        <v>1</v>
      </c>
      <c r="DG26">
        <v>3</v>
      </c>
      <c r="DH26">
        <v>3</v>
      </c>
      <c r="DI26">
        <v>3</v>
      </c>
      <c r="DJ26">
        <v>3</v>
      </c>
      <c r="DK26">
        <v>3</v>
      </c>
      <c r="DL26">
        <v>3</v>
      </c>
      <c r="DM26">
        <v>3</v>
      </c>
      <c r="DN26">
        <v>3</v>
      </c>
      <c r="DO26">
        <v>3</v>
      </c>
      <c r="DP26">
        <v>3</v>
      </c>
      <c r="DQ26">
        <v>3</v>
      </c>
      <c r="DR26">
        <v>3</v>
      </c>
      <c r="DS26">
        <v>3</v>
      </c>
      <c r="DT26">
        <v>3</v>
      </c>
      <c r="DU26" t="s">
        <v>4</v>
      </c>
      <c r="DZ26">
        <v>42</v>
      </c>
      <c r="ED26" t="s">
        <v>70</v>
      </c>
      <c r="EI26" s="8" t="str" cm="1">
        <f t="array" ref="EI26">INDEX($A$71:$DT$71, COLUMN(AX7)) &amp; ", " &amp; INDEX($DZ$1:$DZ$68, ROW(AX7))</f>
        <v>49, 61</v>
      </c>
      <c r="EJ26" t="str" cm="1">
        <f t="array" ref="EJ26:EK26">_xlfn.TEXTSPLIT(EI26, ", ")</f>
        <v>49</v>
      </c>
      <c r="EK26" t="str">
        <v>61</v>
      </c>
      <c r="EN26" s="8" t="str" cm="1">
        <f t="array" ref="EN26">INDEX($A$71:$DT$71, COLUMN(CJ7)) &amp; ", " &amp; INDEX($DZ$1:$DZ$68, ROW(CJ7))</f>
        <v>87, 61</v>
      </c>
      <c r="EO26" t="str" cm="1">
        <f t="array" ref="EO26:EP26">_xlfn.TEXTSPLIT(EN26, ", ")</f>
        <v>87</v>
      </c>
      <c r="EP26" t="str">
        <v>61</v>
      </c>
    </row>
    <row r="27" spans="1:146" ht="22.5" customHeight="1" x14ac:dyDescent="0.25">
      <c r="A27">
        <v>3</v>
      </c>
      <c r="B27">
        <v>3</v>
      </c>
      <c r="C27" s="77">
        <v>0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 s="14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 s="89">
        <v>1</v>
      </c>
      <c r="Y27" s="89">
        <v>1</v>
      </c>
      <c r="Z27">
        <v>2</v>
      </c>
      <c r="AA27">
        <v>2</v>
      </c>
      <c r="AB27">
        <v>2</v>
      </c>
      <c r="AC27">
        <v>2</v>
      </c>
      <c r="AD27" s="89">
        <v>1</v>
      </c>
      <c r="AE27" s="89">
        <v>1</v>
      </c>
      <c r="AF27" s="89">
        <v>1</v>
      </c>
      <c r="AG27">
        <v>2</v>
      </c>
      <c r="AH27">
        <v>2</v>
      </c>
      <c r="AI27">
        <v>2</v>
      </c>
      <c r="AJ27" s="91">
        <v>1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 s="77">
        <v>0</v>
      </c>
      <c r="AR27">
        <v>3</v>
      </c>
      <c r="AS27">
        <v>3</v>
      </c>
      <c r="AT27">
        <v>3</v>
      </c>
      <c r="AU27">
        <v>3</v>
      </c>
      <c r="AV27">
        <v>3</v>
      </c>
      <c r="AW27" s="16">
        <v>2</v>
      </c>
      <c r="AX27" s="89">
        <v>1</v>
      </c>
      <c r="AY27">
        <v>2</v>
      </c>
      <c r="AZ27">
        <v>2</v>
      </c>
      <c r="BA27">
        <v>2</v>
      </c>
      <c r="BB27">
        <v>2</v>
      </c>
      <c r="BC27" s="93">
        <v>1</v>
      </c>
      <c r="BD27">
        <v>2</v>
      </c>
      <c r="BE27" s="89">
        <v>1</v>
      </c>
      <c r="BF27" s="91">
        <v>1</v>
      </c>
      <c r="BG27">
        <v>3</v>
      </c>
      <c r="BH27" s="95">
        <v>1</v>
      </c>
      <c r="BI27">
        <v>2</v>
      </c>
      <c r="BJ27">
        <v>2</v>
      </c>
      <c r="BK27">
        <v>2</v>
      </c>
      <c r="BL27">
        <v>2</v>
      </c>
      <c r="BM27" s="89">
        <v>1</v>
      </c>
      <c r="BN27" s="93">
        <v>1</v>
      </c>
      <c r="BO27">
        <v>2</v>
      </c>
      <c r="BP27" s="89">
        <v>1</v>
      </c>
      <c r="BQ27">
        <v>2</v>
      </c>
      <c r="BR27">
        <v>2</v>
      </c>
      <c r="BS27" s="18">
        <v>2</v>
      </c>
      <c r="BT27">
        <v>3</v>
      </c>
      <c r="BU27">
        <v>3</v>
      </c>
      <c r="BV27">
        <v>3</v>
      </c>
      <c r="BW27">
        <v>3</v>
      </c>
      <c r="BX27">
        <v>3</v>
      </c>
      <c r="BY27">
        <v>3</v>
      </c>
      <c r="BZ27">
        <v>3</v>
      </c>
      <c r="CA27">
        <v>3</v>
      </c>
      <c r="CB27">
        <v>3</v>
      </c>
      <c r="CC27">
        <v>3</v>
      </c>
      <c r="CD27" s="80">
        <v>1</v>
      </c>
      <c r="CE27" s="100">
        <v>1</v>
      </c>
      <c r="CF27" s="96">
        <v>1</v>
      </c>
      <c r="CG27">
        <v>3</v>
      </c>
      <c r="CH27">
        <f t="shared" ca="1" si="5"/>
        <v>3</v>
      </c>
      <c r="CI27" s="16">
        <f t="shared" ca="1" si="5"/>
        <v>2</v>
      </c>
      <c r="CJ27">
        <f t="shared" ca="1" si="5"/>
        <v>2</v>
      </c>
      <c r="CK27">
        <f t="shared" ca="1" si="5"/>
        <v>2</v>
      </c>
      <c r="CL27">
        <f t="shared" ca="1" si="5"/>
        <v>2</v>
      </c>
      <c r="CM27">
        <f t="shared" ca="1" si="5"/>
        <v>2</v>
      </c>
      <c r="CN27">
        <f t="shared" ca="1" si="5"/>
        <v>2</v>
      </c>
      <c r="CO27">
        <f t="shared" ca="1" si="5"/>
        <v>2</v>
      </c>
      <c r="CP27">
        <f t="shared" ca="1" si="5"/>
        <v>2</v>
      </c>
      <c r="CQ27">
        <f t="shared" ca="1" si="5"/>
        <v>2</v>
      </c>
      <c r="CR27">
        <f t="shared" ca="1" si="5"/>
        <v>2</v>
      </c>
      <c r="CS27">
        <f t="shared" ca="1" si="5"/>
        <v>2</v>
      </c>
      <c r="CT27" s="17">
        <f t="shared" ca="1" si="5"/>
        <v>2</v>
      </c>
      <c r="CU27" s="89">
        <f t="shared" ca="1" si="5"/>
        <v>1</v>
      </c>
      <c r="CV27" s="89">
        <f t="shared" ca="1" si="5"/>
        <v>1</v>
      </c>
      <c r="CW27" s="89">
        <f t="shared" ca="1" si="5"/>
        <v>1</v>
      </c>
      <c r="CX27" s="89">
        <f t="shared" ca="1" si="4"/>
        <v>1</v>
      </c>
      <c r="CY27">
        <f t="shared" ca="1" si="4"/>
        <v>2</v>
      </c>
      <c r="CZ27" s="17">
        <f t="shared" ca="1" si="4"/>
        <v>2</v>
      </c>
      <c r="DA27">
        <f t="shared" ca="1" si="4"/>
        <v>2</v>
      </c>
      <c r="DB27">
        <f t="shared" ca="1" si="4"/>
        <v>2</v>
      </c>
      <c r="DC27">
        <f t="shared" ca="1" si="4"/>
        <v>2</v>
      </c>
      <c r="DD27" s="89">
        <f t="shared" ca="1" si="4"/>
        <v>1</v>
      </c>
      <c r="DE27" s="18">
        <f t="shared" ca="1" si="4"/>
        <v>2</v>
      </c>
      <c r="DF27">
        <f t="shared" ca="1" si="4"/>
        <v>3</v>
      </c>
      <c r="DG27">
        <v>3</v>
      </c>
      <c r="DH27">
        <v>3</v>
      </c>
      <c r="DI27">
        <v>3</v>
      </c>
      <c r="DJ27">
        <v>3</v>
      </c>
      <c r="DK27">
        <v>3</v>
      </c>
      <c r="DL27">
        <v>3</v>
      </c>
      <c r="DM27">
        <v>3</v>
      </c>
      <c r="DN27">
        <v>3</v>
      </c>
      <c r="DO27">
        <v>3</v>
      </c>
      <c r="DP27">
        <v>3</v>
      </c>
      <c r="DQ27">
        <v>3</v>
      </c>
      <c r="DR27">
        <v>3</v>
      </c>
      <c r="DS27">
        <v>3</v>
      </c>
      <c r="DT27">
        <v>3</v>
      </c>
      <c r="DU27" t="s">
        <v>4</v>
      </c>
      <c r="DZ27">
        <v>41</v>
      </c>
      <c r="ED27" t="s">
        <v>74</v>
      </c>
      <c r="EI27" s="8" t="str" cm="1">
        <f t="array" ref="EI27">INDEX($A$71:$DT$71, COLUMN(BR7)) &amp; ", " &amp; INDEX($DZ$1:$DZ$68, ROW(BR7))</f>
        <v>69, 61</v>
      </c>
      <c r="EJ27" t="str" cm="1">
        <f t="array" ref="EJ27:EK27">_xlfn.TEXTSPLIT(EI27, ", ")</f>
        <v>69</v>
      </c>
      <c r="EK27" t="str">
        <v>61</v>
      </c>
      <c r="EN27" s="8" t="str" cm="1">
        <f t="array" ref="EN27">INDEX($A$71:$DT$71, COLUMN(DD7)) &amp; ", " &amp; INDEX($DZ$1:$DZ$68, ROW(DD7))</f>
        <v>107, 61</v>
      </c>
      <c r="EO27" t="str" cm="1">
        <f t="array" ref="EO27:EP27">_xlfn.TEXTSPLIT(EN27, ", ")</f>
        <v>107</v>
      </c>
      <c r="EP27" t="str">
        <v>61</v>
      </c>
    </row>
    <row r="28" spans="1:146" ht="22.5" customHeight="1" x14ac:dyDescent="0.25">
      <c r="A28">
        <v>3</v>
      </c>
      <c r="B28">
        <v>3</v>
      </c>
      <c r="C28" s="77">
        <v>0</v>
      </c>
      <c r="D28">
        <v>3</v>
      </c>
      <c r="E28" s="11">
        <v>2</v>
      </c>
      <c r="F28" s="13">
        <v>2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 s="11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 s="86">
        <v>1</v>
      </c>
      <c r="Z28">
        <v>2</v>
      </c>
      <c r="AA28">
        <v>2</v>
      </c>
      <c r="AB28">
        <v>2</v>
      </c>
      <c r="AC28">
        <v>2</v>
      </c>
      <c r="AD28" s="86">
        <v>1</v>
      </c>
      <c r="AE28" s="86">
        <v>1</v>
      </c>
      <c r="AF28">
        <v>2</v>
      </c>
      <c r="AG28">
        <v>2</v>
      </c>
      <c r="AH28">
        <v>2</v>
      </c>
      <c r="AI28">
        <v>2</v>
      </c>
      <c r="AJ28">
        <v>2</v>
      </c>
      <c r="AK28" s="12">
        <v>2</v>
      </c>
      <c r="AL28" s="13">
        <v>2</v>
      </c>
      <c r="AM28">
        <v>3</v>
      </c>
      <c r="AN28">
        <v>3</v>
      </c>
      <c r="AO28">
        <v>3</v>
      </c>
      <c r="AP28">
        <v>3</v>
      </c>
      <c r="AQ28" s="77">
        <v>0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 s="16">
        <v>2</v>
      </c>
      <c r="AY28">
        <v>2</v>
      </c>
      <c r="AZ28">
        <v>2</v>
      </c>
      <c r="BA28">
        <v>2</v>
      </c>
      <c r="BB28" s="18">
        <v>2</v>
      </c>
      <c r="BC28">
        <v>3</v>
      </c>
      <c r="BD28" s="14">
        <v>2</v>
      </c>
      <c r="BE28">
        <v>2</v>
      </c>
      <c r="BF28" s="97">
        <v>1</v>
      </c>
      <c r="BG28">
        <v>3</v>
      </c>
      <c r="BH28" s="14">
        <v>2</v>
      </c>
      <c r="BI28">
        <v>2</v>
      </c>
      <c r="BJ28">
        <v>2</v>
      </c>
      <c r="BK28" s="86">
        <v>1</v>
      </c>
      <c r="BL28">
        <v>2</v>
      </c>
      <c r="BM28" s="90">
        <v>1</v>
      </c>
      <c r="BN28">
        <v>3</v>
      </c>
      <c r="BO28" s="14">
        <v>2</v>
      </c>
      <c r="BP28" s="86">
        <v>1</v>
      </c>
      <c r="BQ28" s="86">
        <v>1</v>
      </c>
      <c r="BR28" s="15">
        <v>2</v>
      </c>
      <c r="BS28">
        <v>3</v>
      </c>
      <c r="BT28">
        <v>3</v>
      </c>
      <c r="BU28">
        <v>3</v>
      </c>
      <c r="BV28">
        <v>3</v>
      </c>
      <c r="BW28">
        <v>3</v>
      </c>
      <c r="BX28">
        <v>3</v>
      </c>
      <c r="BY28">
        <v>3</v>
      </c>
      <c r="BZ28">
        <v>3</v>
      </c>
      <c r="CA28">
        <v>3</v>
      </c>
      <c r="CB28" s="85">
        <v>1</v>
      </c>
      <c r="CC28" s="99">
        <v>1</v>
      </c>
      <c r="CD28" s="97">
        <v>1</v>
      </c>
      <c r="CE28">
        <v>3</v>
      </c>
      <c r="CF28">
        <v>3</v>
      </c>
      <c r="CG28">
        <v>3</v>
      </c>
      <c r="CH28">
        <f t="shared" ca="1" si="5"/>
        <v>3</v>
      </c>
      <c r="CI28">
        <f t="shared" ca="1" si="5"/>
        <v>3</v>
      </c>
      <c r="CJ28" s="16">
        <f t="shared" ca="1" si="5"/>
        <v>2</v>
      </c>
      <c r="CK28">
        <f t="shared" ca="1" si="5"/>
        <v>2</v>
      </c>
      <c r="CL28">
        <f t="shared" ca="1" si="5"/>
        <v>2</v>
      </c>
      <c r="CM28">
        <f t="shared" ca="1" si="5"/>
        <v>2</v>
      </c>
      <c r="CN28">
        <f t="shared" ca="1" si="5"/>
        <v>2</v>
      </c>
      <c r="CO28">
        <f t="shared" ca="1" si="5"/>
        <v>2</v>
      </c>
      <c r="CP28">
        <f t="shared" ca="1" si="5"/>
        <v>2</v>
      </c>
      <c r="CQ28">
        <f t="shared" ca="1" si="5"/>
        <v>2</v>
      </c>
      <c r="CR28">
        <f t="shared" ca="1" si="5"/>
        <v>2</v>
      </c>
      <c r="CS28" s="15">
        <f t="shared" ca="1" si="5"/>
        <v>2</v>
      </c>
      <c r="CT28">
        <f t="shared" ca="1" si="5"/>
        <v>3</v>
      </c>
      <c r="CU28" s="87">
        <f t="shared" ca="1" si="5"/>
        <v>1</v>
      </c>
      <c r="CV28" s="86">
        <f t="shared" ca="1" si="5"/>
        <v>1</v>
      </c>
      <c r="CW28" s="86">
        <f t="shared" ca="1" si="5"/>
        <v>1</v>
      </c>
      <c r="CX28" s="86">
        <f t="shared" ca="1" si="4"/>
        <v>1</v>
      </c>
      <c r="CY28" s="15">
        <f t="shared" ca="1" si="4"/>
        <v>2</v>
      </c>
      <c r="CZ28">
        <f t="shared" ca="1" si="4"/>
        <v>3</v>
      </c>
      <c r="DA28" s="14">
        <f t="shared" ca="1" si="4"/>
        <v>2</v>
      </c>
      <c r="DB28" s="86">
        <f t="shared" ca="1" si="4"/>
        <v>1</v>
      </c>
      <c r="DC28">
        <f t="shared" ca="1" si="4"/>
        <v>2</v>
      </c>
      <c r="DD28" s="18">
        <f t="shared" ca="1" si="4"/>
        <v>2</v>
      </c>
      <c r="DE28">
        <f t="shared" ca="1" si="4"/>
        <v>3</v>
      </c>
      <c r="DF28">
        <f t="shared" ca="1" si="4"/>
        <v>3</v>
      </c>
      <c r="DG28">
        <v>3</v>
      </c>
      <c r="DH28">
        <v>3</v>
      </c>
      <c r="DI28">
        <v>3</v>
      </c>
      <c r="DJ28">
        <v>3</v>
      </c>
      <c r="DK28">
        <v>3</v>
      </c>
      <c r="DL28">
        <v>3</v>
      </c>
      <c r="DM28">
        <v>3</v>
      </c>
      <c r="DN28">
        <v>3</v>
      </c>
      <c r="DO28">
        <v>3</v>
      </c>
      <c r="DP28">
        <v>3</v>
      </c>
      <c r="DQ28">
        <v>3</v>
      </c>
      <c r="DR28">
        <v>3</v>
      </c>
      <c r="DS28">
        <v>3</v>
      </c>
      <c r="DT28">
        <v>3</v>
      </c>
      <c r="DU28" t="s">
        <v>4</v>
      </c>
      <c r="DZ28">
        <v>40</v>
      </c>
      <c r="ED28" t="s">
        <v>102</v>
      </c>
      <c r="EI28" s="8" t="str" cm="1">
        <f t="array" ref="EI28">INDEX($A$71:$DT$71, COLUMN(BR27)) &amp; ", " &amp; INDEX($DZ$1:$DZ$68, ROW(BR27))</f>
        <v>69, 41</v>
      </c>
      <c r="EJ28" t="str" cm="1">
        <f t="array" ref="EJ28:EK28">_xlfn.TEXTSPLIT(EI28, ", ")</f>
        <v>69</v>
      </c>
      <c r="EK28" t="str">
        <v>41</v>
      </c>
      <c r="EN28" s="8" t="str" cm="1">
        <f t="array" ref="EN28">INDEX($A$71:$DT$71, COLUMN(DD27)) &amp; ", " &amp; INDEX($DZ$1:$DZ$68, ROW(DD27))</f>
        <v>107, 41</v>
      </c>
      <c r="EO28" t="str" cm="1">
        <f t="array" ref="EO28:EP28">_xlfn.TEXTSPLIT(EN28, ", ")</f>
        <v>107</v>
      </c>
      <c r="EP28" t="str">
        <v>41</v>
      </c>
    </row>
    <row r="29" spans="1:146" ht="22.5" customHeight="1" x14ac:dyDescent="0.25">
      <c r="A29">
        <v>3</v>
      </c>
      <c r="B29">
        <v>3</v>
      </c>
      <c r="C29" s="77">
        <v>0</v>
      </c>
      <c r="D29">
        <v>3</v>
      </c>
      <c r="E29" s="14">
        <v>2</v>
      </c>
      <c r="F29">
        <v>2</v>
      </c>
      <c r="G29" s="81">
        <v>1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 s="11">
        <v>2</v>
      </c>
      <c r="O29">
        <v>2</v>
      </c>
      <c r="P29" s="89">
        <v>1</v>
      </c>
      <c r="Q29" s="89">
        <v>1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 s="89">
        <v>1</v>
      </c>
      <c r="AE29" s="89">
        <v>1</v>
      </c>
      <c r="AF29" s="89">
        <v>1</v>
      </c>
      <c r="AG29">
        <v>2</v>
      </c>
      <c r="AH29">
        <v>2</v>
      </c>
      <c r="AI29" s="89">
        <v>1</v>
      </c>
      <c r="AJ29" s="89">
        <v>1</v>
      </c>
      <c r="AK29" s="89">
        <v>1</v>
      </c>
      <c r="AL29" s="15">
        <v>2</v>
      </c>
      <c r="AM29">
        <v>3</v>
      </c>
      <c r="AN29">
        <v>3</v>
      </c>
      <c r="AO29">
        <v>3</v>
      </c>
      <c r="AP29">
        <v>3</v>
      </c>
      <c r="AQ29" s="77">
        <v>0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 s="92">
        <v>1</v>
      </c>
      <c r="AZ29" s="17">
        <v>2</v>
      </c>
      <c r="BA29" s="18">
        <v>2</v>
      </c>
      <c r="BB29">
        <v>3</v>
      </c>
      <c r="BC29">
        <v>3</v>
      </c>
      <c r="BD29" s="16">
        <v>2</v>
      </c>
      <c r="BE29" s="18">
        <v>2</v>
      </c>
      <c r="BF29">
        <v>3</v>
      </c>
      <c r="BG29">
        <v>3</v>
      </c>
      <c r="BH29" s="16">
        <v>2</v>
      </c>
      <c r="BI29" s="17">
        <v>2</v>
      </c>
      <c r="BJ29" s="17">
        <v>2</v>
      </c>
      <c r="BK29" s="17">
        <v>2</v>
      </c>
      <c r="BL29" s="17">
        <v>2</v>
      </c>
      <c r="BM29" s="18">
        <v>2</v>
      </c>
      <c r="BN29">
        <v>3</v>
      </c>
      <c r="BO29" s="16">
        <v>2</v>
      </c>
      <c r="BP29" s="17">
        <v>2</v>
      </c>
      <c r="BQ29" s="93">
        <v>1</v>
      </c>
      <c r="BR29" s="93">
        <v>1</v>
      </c>
      <c r="BS29" s="100">
        <v>1</v>
      </c>
      <c r="BT29" s="81">
        <v>1</v>
      </c>
      <c r="BU29">
        <v>3</v>
      </c>
      <c r="BV29">
        <v>3</v>
      </c>
      <c r="BW29">
        <v>3</v>
      </c>
      <c r="BX29">
        <v>3</v>
      </c>
      <c r="BY29">
        <v>3</v>
      </c>
      <c r="BZ29" s="80">
        <v>1</v>
      </c>
      <c r="CA29" s="100">
        <v>1</v>
      </c>
      <c r="CB29" s="96">
        <v>1</v>
      </c>
      <c r="CC29">
        <v>3</v>
      </c>
      <c r="CD29">
        <v>3</v>
      </c>
      <c r="CE29">
        <v>3</v>
      </c>
      <c r="CF29">
        <v>3</v>
      </c>
      <c r="CG29">
        <v>3</v>
      </c>
      <c r="CH29">
        <f t="shared" ca="1" si="5"/>
        <v>3</v>
      </c>
      <c r="CI29">
        <f t="shared" ca="1" si="5"/>
        <v>3</v>
      </c>
      <c r="CJ29">
        <f t="shared" ca="1" si="5"/>
        <v>3</v>
      </c>
      <c r="CK29" s="16">
        <f t="shared" ca="1" si="5"/>
        <v>2</v>
      </c>
      <c r="CL29" s="17">
        <f t="shared" ca="1" si="5"/>
        <v>2</v>
      </c>
      <c r="CM29" s="17">
        <f t="shared" ca="1" si="5"/>
        <v>2</v>
      </c>
      <c r="CN29" s="17">
        <f t="shared" ca="1" si="5"/>
        <v>2</v>
      </c>
      <c r="CO29" s="17">
        <f t="shared" ca="1" si="5"/>
        <v>2</v>
      </c>
      <c r="CP29" s="17">
        <f t="shared" ca="1" si="5"/>
        <v>2</v>
      </c>
      <c r="CQ29" s="17">
        <f t="shared" ca="1" si="5"/>
        <v>2</v>
      </c>
      <c r="CR29" s="17">
        <f t="shared" ca="1" si="5"/>
        <v>2</v>
      </c>
      <c r="CS29" s="18">
        <f t="shared" ca="1" si="5"/>
        <v>2</v>
      </c>
      <c r="CT29">
        <f t="shared" ca="1" si="5"/>
        <v>3</v>
      </c>
      <c r="CU29" s="16">
        <f t="shared" ca="1" si="5"/>
        <v>2</v>
      </c>
      <c r="CV29" s="17">
        <f t="shared" ca="1" si="5"/>
        <v>2</v>
      </c>
      <c r="CW29" s="17">
        <f t="shared" ca="1" si="5"/>
        <v>2</v>
      </c>
      <c r="CX29" s="93">
        <f t="shared" ca="1" si="4"/>
        <v>1</v>
      </c>
      <c r="CY29" s="18">
        <f t="shared" ca="1" si="4"/>
        <v>2</v>
      </c>
      <c r="CZ29">
        <f t="shared" ca="1" si="4"/>
        <v>3</v>
      </c>
      <c r="DA29" s="16">
        <f t="shared" ca="1" si="4"/>
        <v>2</v>
      </c>
      <c r="DB29" s="17">
        <f t="shared" ca="1" si="4"/>
        <v>2</v>
      </c>
      <c r="DC29" s="18">
        <f t="shared" ca="1" si="4"/>
        <v>2</v>
      </c>
      <c r="DD29">
        <f t="shared" ca="1" si="4"/>
        <v>3</v>
      </c>
      <c r="DE29">
        <f t="shared" ca="1" si="4"/>
        <v>3</v>
      </c>
      <c r="DF29">
        <f t="shared" ca="1" si="4"/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 t="s">
        <v>4</v>
      </c>
      <c r="DZ29">
        <v>39</v>
      </c>
      <c r="ED29" t="s">
        <v>106</v>
      </c>
      <c r="EI29" s="8" t="str" cm="1">
        <f t="array" ref="EI29">INDEX($A$71:$DT$71, COLUMN(AX27)) &amp; ", " &amp; INDEX($DZ$1:$DZ$68, ROW(AX27))</f>
        <v>49, 41</v>
      </c>
      <c r="EJ29" t="str" cm="1">
        <f t="array" ref="EJ29:EK29">_xlfn.TEXTSPLIT(EI29, ", ")</f>
        <v>49</v>
      </c>
      <c r="EK29" t="str">
        <v>41</v>
      </c>
      <c r="EN29" s="8" t="str" cm="1">
        <f t="array" ref="EN29">INDEX($A$71:$DT$71, COLUMN(CJ27)) &amp; ", " &amp; INDEX($DZ$1:$DZ$68, ROW(CJ27))</f>
        <v>87, 41</v>
      </c>
      <c r="EO29" t="str" cm="1">
        <f t="array" ref="EO29:EP29">_xlfn.TEXTSPLIT(EN29, ", ")</f>
        <v>87</v>
      </c>
      <c r="EP29" t="str">
        <v>41</v>
      </c>
    </row>
    <row r="30" spans="1:146" ht="22.5" customHeight="1" x14ac:dyDescent="0.25">
      <c r="A30">
        <v>3</v>
      </c>
      <c r="B30">
        <v>3</v>
      </c>
      <c r="C30" s="75">
        <v>2</v>
      </c>
      <c r="D30">
        <v>3</v>
      </c>
      <c r="E30" s="87">
        <v>1</v>
      </c>
      <c r="F30">
        <v>2</v>
      </c>
      <c r="G30">
        <v>2</v>
      </c>
      <c r="H30" s="101">
        <v>1</v>
      </c>
      <c r="I30">
        <v>3</v>
      </c>
      <c r="J30">
        <v>3</v>
      </c>
      <c r="K30">
        <v>3</v>
      </c>
      <c r="L30">
        <v>3</v>
      </c>
      <c r="M30">
        <v>3</v>
      </c>
      <c r="N30" s="98">
        <v>1</v>
      </c>
      <c r="O30" s="86">
        <v>1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 s="86">
        <v>1</v>
      </c>
      <c r="X30" s="86">
        <v>1</v>
      </c>
      <c r="Y30">
        <v>2</v>
      </c>
      <c r="Z30">
        <v>2</v>
      </c>
      <c r="AA30">
        <v>2</v>
      </c>
      <c r="AB30">
        <v>2</v>
      </c>
      <c r="AC30">
        <v>2</v>
      </c>
      <c r="AD30" s="86">
        <v>1</v>
      </c>
      <c r="AE30">
        <v>2</v>
      </c>
      <c r="AF30" s="86">
        <v>1</v>
      </c>
      <c r="AG30">
        <v>2</v>
      </c>
      <c r="AH30">
        <v>2</v>
      </c>
      <c r="AI30" s="86">
        <v>1</v>
      </c>
      <c r="AJ30">
        <v>2</v>
      </c>
      <c r="AK30" s="86">
        <v>1</v>
      </c>
      <c r="AL30" s="97">
        <v>1</v>
      </c>
      <c r="AM30">
        <v>3</v>
      </c>
      <c r="AN30">
        <v>3</v>
      </c>
      <c r="AO30">
        <v>3</v>
      </c>
      <c r="AP30">
        <v>3</v>
      </c>
      <c r="AQ30" s="77">
        <v>0</v>
      </c>
      <c r="AR30">
        <v>3</v>
      </c>
      <c r="AS30">
        <v>3</v>
      </c>
      <c r="AT30">
        <v>3</v>
      </c>
      <c r="AU30">
        <v>3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3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3</v>
      </c>
      <c r="BR30">
        <v>3</v>
      </c>
      <c r="BS30">
        <v>3</v>
      </c>
      <c r="BT30" s="98">
        <v>1</v>
      </c>
      <c r="BU30" s="88">
        <v>1</v>
      </c>
      <c r="BV30">
        <v>3</v>
      </c>
      <c r="BW30">
        <v>3</v>
      </c>
      <c r="BX30" s="85">
        <v>1</v>
      </c>
      <c r="BY30" s="99">
        <v>1</v>
      </c>
      <c r="BZ30" s="97">
        <v>1</v>
      </c>
      <c r="CA30">
        <v>3</v>
      </c>
      <c r="CB30">
        <v>3</v>
      </c>
      <c r="CC30">
        <v>3</v>
      </c>
      <c r="CD30">
        <v>3</v>
      </c>
      <c r="CE30">
        <v>3</v>
      </c>
      <c r="CF30">
        <v>3</v>
      </c>
      <c r="CG30">
        <v>3</v>
      </c>
      <c r="CH30">
        <v>3</v>
      </c>
      <c r="CI30">
        <v>3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  <c r="CX30">
        <v>3</v>
      </c>
      <c r="CY30">
        <v>3</v>
      </c>
      <c r="CZ30">
        <v>3</v>
      </c>
      <c r="DA30">
        <v>3</v>
      </c>
      <c r="DB30">
        <v>3</v>
      </c>
      <c r="DC30">
        <v>3</v>
      </c>
      <c r="DD30">
        <v>3</v>
      </c>
      <c r="DE30">
        <v>3</v>
      </c>
      <c r="DF30">
        <v>3</v>
      </c>
      <c r="DG30">
        <v>3</v>
      </c>
      <c r="DH30">
        <v>3</v>
      </c>
      <c r="DI30">
        <v>3</v>
      </c>
      <c r="DJ30">
        <v>3</v>
      </c>
      <c r="DK30">
        <v>3</v>
      </c>
      <c r="DL30">
        <v>3</v>
      </c>
      <c r="DM30">
        <v>3</v>
      </c>
      <c r="DN30">
        <v>3</v>
      </c>
      <c r="DO30">
        <v>3</v>
      </c>
      <c r="DP30">
        <v>3</v>
      </c>
      <c r="DQ30">
        <v>3</v>
      </c>
      <c r="DR30">
        <v>3</v>
      </c>
      <c r="DS30">
        <v>3</v>
      </c>
      <c r="DT30">
        <v>3</v>
      </c>
      <c r="DU30" t="s">
        <v>4</v>
      </c>
      <c r="DZ30">
        <v>38</v>
      </c>
      <c r="ED30" t="s">
        <v>109</v>
      </c>
    </row>
    <row r="31" spans="1:146" ht="22.5" customHeight="1" x14ac:dyDescent="0.25">
      <c r="A31">
        <v>3</v>
      </c>
      <c r="B31">
        <v>3</v>
      </c>
      <c r="C31" s="77">
        <v>0</v>
      </c>
      <c r="D31">
        <v>3</v>
      </c>
      <c r="E31" s="14">
        <v>2</v>
      </c>
      <c r="F31" s="89">
        <v>1</v>
      </c>
      <c r="G31" s="18">
        <v>2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 s="16">
        <v>2</v>
      </c>
      <c r="P31" s="89">
        <v>1</v>
      </c>
      <c r="Q31">
        <v>2</v>
      </c>
      <c r="R31">
        <v>2</v>
      </c>
      <c r="S31">
        <v>2</v>
      </c>
      <c r="T31" s="17">
        <v>2</v>
      </c>
      <c r="U31">
        <v>2</v>
      </c>
      <c r="V31" s="89">
        <v>1</v>
      </c>
      <c r="W31" s="89">
        <v>1</v>
      </c>
      <c r="X31" s="89">
        <v>1</v>
      </c>
      <c r="Y31" s="89">
        <v>1</v>
      </c>
      <c r="Z31" s="17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 s="18">
        <v>2</v>
      </c>
      <c r="AL31">
        <v>3</v>
      </c>
      <c r="AM31">
        <v>3</v>
      </c>
      <c r="AN31">
        <v>3</v>
      </c>
      <c r="AO31">
        <v>3</v>
      </c>
      <c r="AP31">
        <v>3</v>
      </c>
      <c r="AQ31" s="77">
        <v>0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3</v>
      </c>
      <c r="BH31">
        <v>3</v>
      </c>
      <c r="BI31">
        <v>3</v>
      </c>
      <c r="BJ31">
        <v>3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 s="92">
        <v>1</v>
      </c>
      <c r="BV31" s="81">
        <v>1</v>
      </c>
      <c r="BW31">
        <v>3</v>
      </c>
      <c r="BX31" s="76">
        <v>1</v>
      </c>
      <c r="BY31">
        <v>3</v>
      </c>
      <c r="BZ31">
        <v>3</v>
      </c>
      <c r="CA31">
        <v>3</v>
      </c>
      <c r="CB31">
        <v>3</v>
      </c>
      <c r="CC31">
        <v>3</v>
      </c>
      <c r="CD31">
        <v>3</v>
      </c>
      <c r="CE31">
        <v>3</v>
      </c>
      <c r="CF31">
        <v>3</v>
      </c>
      <c r="CG31">
        <v>3</v>
      </c>
      <c r="CH31">
        <v>3</v>
      </c>
      <c r="CI31">
        <v>3</v>
      </c>
      <c r="CJ31">
        <v>3</v>
      </c>
      <c r="CK31">
        <v>3</v>
      </c>
      <c r="CL31">
        <v>3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3</v>
      </c>
      <c r="DA31">
        <v>3</v>
      </c>
      <c r="DB31">
        <v>3</v>
      </c>
      <c r="DC31">
        <v>3</v>
      </c>
      <c r="DD31">
        <v>3</v>
      </c>
      <c r="DE31">
        <v>3</v>
      </c>
      <c r="DF31">
        <v>3</v>
      </c>
      <c r="DG31">
        <v>3</v>
      </c>
      <c r="DH31">
        <v>3</v>
      </c>
      <c r="DI31">
        <v>3</v>
      </c>
      <c r="DJ31">
        <v>3</v>
      </c>
      <c r="DK31">
        <v>3</v>
      </c>
      <c r="DL31">
        <v>3</v>
      </c>
      <c r="DM31">
        <v>3</v>
      </c>
      <c r="DN31">
        <v>3</v>
      </c>
      <c r="DO31">
        <v>3</v>
      </c>
      <c r="DP31">
        <v>3</v>
      </c>
      <c r="DQ31">
        <v>3</v>
      </c>
      <c r="DR31">
        <v>3</v>
      </c>
      <c r="DS31">
        <v>3</v>
      </c>
      <c r="DT31">
        <v>3</v>
      </c>
      <c r="DU31" t="s">
        <v>4</v>
      </c>
      <c r="DZ31">
        <v>37</v>
      </c>
      <c r="ED31" t="s">
        <v>75</v>
      </c>
      <c r="EI31" s="8" t="str" cm="1">
        <f t="array" ref="EI31">INDEX($A$71:$DT$71, COLUMN(AY41)) &amp; ", " &amp; INDEX($DZ$1:$DZ$68, ROW(AY41))</f>
        <v>50, 27</v>
      </c>
      <c r="EJ31" t="str" cm="1">
        <f t="array" ref="EJ31:EK31">_xlfn.TEXTSPLIT(EI31, ", ")</f>
        <v>50</v>
      </c>
      <c r="EK31" t="str">
        <v>27</v>
      </c>
      <c r="EN31" s="8" t="str" cm="1">
        <f t="array" ref="EN31">INDEX($A$71:$DT$71, COLUMN(CJ40)) &amp; ", " &amp; INDEX($DZ$1:$DZ$68, ROW(CJ40))</f>
        <v>87, 28</v>
      </c>
      <c r="EO31" t="str" cm="1">
        <f t="array" ref="EO31:EP31">_xlfn.TEXTSPLIT(EN31, ", ")</f>
        <v>87</v>
      </c>
      <c r="EP31" t="str">
        <v>28</v>
      </c>
    </row>
    <row r="32" spans="1:146" ht="22.5" customHeight="1" x14ac:dyDescent="0.25">
      <c r="A32">
        <v>3</v>
      </c>
      <c r="B32">
        <v>3</v>
      </c>
      <c r="C32" s="77">
        <v>0</v>
      </c>
      <c r="D32">
        <v>3</v>
      </c>
      <c r="E32" s="16">
        <v>2</v>
      </c>
      <c r="F32" s="97">
        <v>1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 s="16">
        <v>2</v>
      </c>
      <c r="Q32">
        <v>2</v>
      </c>
      <c r="R32" s="86">
        <v>1</v>
      </c>
      <c r="S32" s="15">
        <v>2</v>
      </c>
      <c r="T32">
        <v>3</v>
      </c>
      <c r="U32" s="14">
        <v>2</v>
      </c>
      <c r="V32" s="86">
        <v>1</v>
      </c>
      <c r="W32" s="86">
        <v>1</v>
      </c>
      <c r="X32" s="86">
        <v>1</v>
      </c>
      <c r="Y32" s="90">
        <v>1</v>
      </c>
      <c r="Z32">
        <v>3</v>
      </c>
      <c r="AA32" s="14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 s="18">
        <v>2</v>
      </c>
      <c r="AK32">
        <v>3</v>
      </c>
      <c r="AL32">
        <v>3</v>
      </c>
      <c r="AM32">
        <v>3</v>
      </c>
      <c r="AN32">
        <v>3</v>
      </c>
      <c r="AO32">
        <v>3</v>
      </c>
      <c r="AP32">
        <v>3</v>
      </c>
      <c r="AQ32" s="77">
        <v>0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3</v>
      </c>
      <c r="BG32">
        <v>3</v>
      </c>
      <c r="BH32">
        <v>3</v>
      </c>
      <c r="BI32">
        <v>3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 s="98">
        <v>1</v>
      </c>
      <c r="BW32" s="102">
        <v>1</v>
      </c>
      <c r="BX32" s="90">
        <v>1</v>
      </c>
      <c r="BY32">
        <v>3</v>
      </c>
      <c r="BZ32">
        <v>3</v>
      </c>
      <c r="CA32">
        <v>3</v>
      </c>
      <c r="CB32">
        <v>3</v>
      </c>
      <c r="CC32">
        <v>3</v>
      </c>
      <c r="CD32">
        <v>3</v>
      </c>
      <c r="CE32">
        <v>3</v>
      </c>
      <c r="CF32">
        <v>3</v>
      </c>
      <c r="CG32">
        <v>3</v>
      </c>
      <c r="CH32">
        <v>3</v>
      </c>
      <c r="CI32">
        <v>3</v>
      </c>
      <c r="CJ32">
        <v>3</v>
      </c>
      <c r="CK32">
        <v>3</v>
      </c>
      <c r="CL32">
        <v>3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3</v>
      </c>
      <c r="DA32">
        <v>3</v>
      </c>
      <c r="DB32">
        <v>3</v>
      </c>
      <c r="DC32">
        <v>3</v>
      </c>
      <c r="DD32">
        <v>3</v>
      </c>
      <c r="DE32">
        <v>3</v>
      </c>
      <c r="DF32">
        <v>3</v>
      </c>
      <c r="DG32">
        <v>3</v>
      </c>
      <c r="DH32">
        <v>3</v>
      </c>
      <c r="DI32">
        <v>3</v>
      </c>
      <c r="DJ32">
        <v>3</v>
      </c>
      <c r="DK32">
        <v>3</v>
      </c>
      <c r="DL32">
        <v>3</v>
      </c>
      <c r="DM32">
        <v>3</v>
      </c>
      <c r="DN32">
        <v>3</v>
      </c>
      <c r="DO32">
        <v>3</v>
      </c>
      <c r="DP32">
        <v>3</v>
      </c>
      <c r="DQ32">
        <v>3</v>
      </c>
      <c r="DR32">
        <v>3</v>
      </c>
      <c r="DS32">
        <v>3</v>
      </c>
      <c r="DT32">
        <v>3</v>
      </c>
      <c r="DU32" t="s">
        <v>4</v>
      </c>
      <c r="DZ32">
        <v>36</v>
      </c>
      <c r="ED32" t="s">
        <v>79</v>
      </c>
      <c r="EI32" s="8" t="str" cm="1">
        <f t="array" ref="EI32">INDEX($A$71:$DT$71, COLUMN(BS41)) &amp; ", " &amp; INDEX($DZ$1:$DZ$68, ROW(BS41))</f>
        <v>70, 27</v>
      </c>
      <c r="EJ32" t="str" cm="1">
        <f t="array" ref="EJ32:EK32">_xlfn.TEXTSPLIT(EI32, ", ")</f>
        <v>70</v>
      </c>
      <c r="EK32" t="str">
        <v>27</v>
      </c>
      <c r="EN32" s="8" t="str" cm="1">
        <f t="array" ref="EN32">INDEX($A$71:$DT$71, COLUMN(DD40)) &amp; ", " &amp; INDEX($DZ$1:$DZ$68, ROW(DD40))</f>
        <v>107, 28</v>
      </c>
      <c r="EO32" t="str" cm="1">
        <f t="array" ref="EO32:EP32">_xlfn.TEXTSPLIT(EN32, ", ")</f>
        <v>107</v>
      </c>
      <c r="EP32" t="str">
        <v>28</v>
      </c>
    </row>
    <row r="33" spans="1:153" ht="22.5" customHeight="1" x14ac:dyDescent="0.25">
      <c r="A33">
        <v>3</v>
      </c>
      <c r="B33">
        <v>3</v>
      </c>
      <c r="C33" s="77">
        <v>0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 s="14">
        <v>2</v>
      </c>
      <c r="R33" s="17">
        <v>2</v>
      </c>
      <c r="S33" s="18">
        <v>2</v>
      </c>
      <c r="T33">
        <v>3</v>
      </c>
      <c r="U33" s="16">
        <v>2</v>
      </c>
      <c r="V33" s="93">
        <v>1</v>
      </c>
      <c r="W33" s="17">
        <v>2</v>
      </c>
      <c r="X33" s="17">
        <v>2</v>
      </c>
      <c r="Y33" s="18">
        <v>2</v>
      </c>
      <c r="Z33">
        <v>3</v>
      </c>
      <c r="AA33" s="14">
        <v>2</v>
      </c>
      <c r="AB33" s="17">
        <v>2</v>
      </c>
      <c r="AC33" s="17">
        <v>2</v>
      </c>
      <c r="AD33" s="17">
        <v>2</v>
      </c>
      <c r="AE33" s="17">
        <v>2</v>
      </c>
      <c r="AF33" s="17">
        <v>2</v>
      </c>
      <c r="AG33" s="17">
        <v>2</v>
      </c>
      <c r="AH33" s="17">
        <v>2</v>
      </c>
      <c r="AI33" s="18">
        <v>2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 s="77">
        <v>0</v>
      </c>
      <c r="AR33">
        <v>3</v>
      </c>
      <c r="AS33">
        <v>3</v>
      </c>
      <c r="AT33">
        <v>3</v>
      </c>
      <c r="AU33">
        <v>3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3</v>
      </c>
      <c r="BJ33">
        <v>3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 s="95">
        <v>1</v>
      </c>
      <c r="BX33" s="91">
        <v>1</v>
      </c>
      <c r="BY33">
        <v>3</v>
      </c>
      <c r="BZ33">
        <v>3</v>
      </c>
      <c r="CA33">
        <v>3</v>
      </c>
      <c r="CB33">
        <v>3</v>
      </c>
      <c r="CC33">
        <v>3</v>
      </c>
      <c r="CD33">
        <v>3</v>
      </c>
      <c r="CE33">
        <v>3</v>
      </c>
      <c r="CF33">
        <v>3</v>
      </c>
      <c r="CG33">
        <v>3</v>
      </c>
      <c r="CH33">
        <v>3</v>
      </c>
      <c r="CI33">
        <v>3</v>
      </c>
      <c r="CJ33">
        <v>3</v>
      </c>
      <c r="CK33">
        <v>3</v>
      </c>
      <c r="CL33">
        <v>3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3</v>
      </c>
      <c r="DA33">
        <v>3</v>
      </c>
      <c r="DB33">
        <v>3</v>
      </c>
      <c r="DC33">
        <v>3</v>
      </c>
      <c r="DD33">
        <v>3</v>
      </c>
      <c r="DE33">
        <v>3</v>
      </c>
      <c r="DF33">
        <v>3</v>
      </c>
      <c r="DG33">
        <v>3</v>
      </c>
      <c r="DH33">
        <v>3</v>
      </c>
      <c r="DI33">
        <v>3</v>
      </c>
      <c r="DJ33">
        <v>3</v>
      </c>
      <c r="DK33">
        <v>3</v>
      </c>
      <c r="DL33">
        <v>3</v>
      </c>
      <c r="DM33">
        <v>3</v>
      </c>
      <c r="DN33">
        <v>3</v>
      </c>
      <c r="DO33">
        <v>3</v>
      </c>
      <c r="DP33">
        <v>3</v>
      </c>
      <c r="DQ33">
        <v>3</v>
      </c>
      <c r="DR33">
        <v>3</v>
      </c>
      <c r="DS33">
        <v>3</v>
      </c>
      <c r="DT33">
        <v>3</v>
      </c>
      <c r="DU33" t="s">
        <v>4</v>
      </c>
      <c r="DZ33">
        <v>35</v>
      </c>
      <c r="ED33" t="s">
        <v>94</v>
      </c>
      <c r="EI33" s="8" t="str" cm="1">
        <f t="array" ref="EI33">INDEX($A$71:$DT$71, COLUMN(BS61)) &amp; ", " &amp; INDEX($DZ$1:$DZ$68, ROW(BS61))</f>
        <v>70, 7</v>
      </c>
      <c r="EJ33" t="str" cm="1">
        <f t="array" ref="EJ33:EK33">_xlfn.TEXTSPLIT(EI33, ", ")</f>
        <v>70</v>
      </c>
      <c r="EK33" t="str">
        <v>7</v>
      </c>
      <c r="EN33" s="8" t="str" cm="1">
        <f t="array" ref="EN33">INDEX($A$71:$DT$71, COLUMN(DD60)) &amp; ", " &amp; INDEX($DZ$1:$DZ$68, ROW(DD60))</f>
        <v>107, 8</v>
      </c>
      <c r="EO33" t="str" cm="1">
        <f t="array" ref="EO33:EP33">_xlfn.TEXTSPLIT(EN33, ", ")</f>
        <v>107</v>
      </c>
      <c r="EP33" t="str">
        <v>8</v>
      </c>
    </row>
    <row r="34" spans="1:153" ht="22.5" customHeight="1" x14ac:dyDescent="0.25">
      <c r="A34">
        <v>3</v>
      </c>
      <c r="B34">
        <v>3</v>
      </c>
      <c r="C34" s="77">
        <v>0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 s="75">
        <v>2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 s="75">
        <v>2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 s="77">
        <v>0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  <c r="BI34">
        <v>3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 s="85">
        <v>1</v>
      </c>
      <c r="BW34" s="94">
        <v>1</v>
      </c>
      <c r="BX34" s="94">
        <v>1</v>
      </c>
      <c r="BY34" s="88">
        <v>1</v>
      </c>
      <c r="BZ34">
        <v>3</v>
      </c>
      <c r="CA34">
        <v>3</v>
      </c>
      <c r="CB34">
        <v>3</v>
      </c>
      <c r="CC34">
        <v>3</v>
      </c>
      <c r="CD34">
        <v>3</v>
      </c>
      <c r="CE34">
        <v>3</v>
      </c>
      <c r="CF34">
        <v>3</v>
      </c>
      <c r="CG34">
        <v>3</v>
      </c>
      <c r="CH34">
        <v>3</v>
      </c>
      <c r="CI34">
        <v>3</v>
      </c>
      <c r="CJ34">
        <v>3</v>
      </c>
      <c r="CK34">
        <v>3</v>
      </c>
      <c r="CL34">
        <v>3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3</v>
      </c>
      <c r="DA34">
        <v>3</v>
      </c>
      <c r="DB34">
        <v>3</v>
      </c>
      <c r="DC34">
        <v>3</v>
      </c>
      <c r="DD34">
        <v>3</v>
      </c>
      <c r="DE34">
        <v>3</v>
      </c>
      <c r="DF34">
        <v>3</v>
      </c>
      <c r="DG34">
        <v>3</v>
      </c>
      <c r="DH34">
        <v>3</v>
      </c>
      <c r="DI34">
        <v>3</v>
      </c>
      <c r="DJ34">
        <v>3</v>
      </c>
      <c r="DK34">
        <v>3</v>
      </c>
      <c r="DL34">
        <v>3</v>
      </c>
      <c r="DM34">
        <v>3</v>
      </c>
      <c r="DN34">
        <v>3</v>
      </c>
      <c r="DO34">
        <v>3</v>
      </c>
      <c r="DP34">
        <v>3</v>
      </c>
      <c r="DQ34">
        <v>3</v>
      </c>
      <c r="DR34">
        <v>3</v>
      </c>
      <c r="DS34">
        <v>3</v>
      </c>
      <c r="DT34">
        <v>3</v>
      </c>
      <c r="DU34" t="s">
        <v>4</v>
      </c>
      <c r="DZ34">
        <v>34</v>
      </c>
      <c r="ED34" t="s">
        <v>99</v>
      </c>
      <c r="EI34" s="8" t="str" cm="1">
        <f t="array" ref="EI34">INDEX($A$71:$DT$71, COLUMN(AY61)) &amp; ", " &amp; INDEX($DZ$1:$DZ$68, ROW(AY61))</f>
        <v>50, 7</v>
      </c>
      <c r="EJ34" t="str" cm="1">
        <f t="array" ref="EJ34:EK34">_xlfn.TEXTSPLIT(EI34, ", ")</f>
        <v>50</v>
      </c>
      <c r="EK34" t="str">
        <v>7</v>
      </c>
      <c r="EN34" s="8" t="str" cm="1">
        <f t="array" ref="EN34">INDEX($A$71:$DT$71, COLUMN(CJ60)) &amp; ", " &amp; INDEX($DZ$1:$DZ$68, ROW(CJ60))</f>
        <v>87, 8</v>
      </c>
      <c r="EO34" t="str" cm="1">
        <f t="array" ref="EO34:EP34">_xlfn.TEXTSPLIT(EN34, ", ")</f>
        <v>87</v>
      </c>
      <c r="EP34" t="str">
        <v>8</v>
      </c>
    </row>
    <row r="35" spans="1:153" ht="22.5" customHeight="1" x14ac:dyDescent="0.25">
      <c r="A35">
        <v>3</v>
      </c>
      <c r="B35">
        <v>3</v>
      </c>
      <c r="C35" s="77">
        <v>0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 s="75">
        <v>2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 s="75">
        <v>2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 s="80">
        <v>1</v>
      </c>
      <c r="AO35" s="13">
        <v>2</v>
      </c>
      <c r="AP35">
        <v>3</v>
      </c>
      <c r="AQ35" s="77">
        <v>0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  <c r="BR35">
        <v>3</v>
      </c>
      <c r="BS35">
        <v>3</v>
      </c>
      <c r="BT35">
        <v>3</v>
      </c>
      <c r="BU35">
        <v>3</v>
      </c>
      <c r="BV35" s="76">
        <v>1</v>
      </c>
      <c r="BW35">
        <v>3</v>
      </c>
      <c r="BX35">
        <v>3</v>
      </c>
      <c r="BY35" s="92">
        <v>1</v>
      </c>
      <c r="BZ35" s="81">
        <v>1</v>
      </c>
      <c r="CA35">
        <v>3</v>
      </c>
      <c r="CB35">
        <v>3</v>
      </c>
      <c r="CC35">
        <v>3</v>
      </c>
      <c r="CD35">
        <v>3</v>
      </c>
      <c r="CE35">
        <v>3</v>
      </c>
      <c r="CF35">
        <v>3</v>
      </c>
      <c r="CG35">
        <v>3</v>
      </c>
      <c r="CH35">
        <v>3</v>
      </c>
      <c r="CI35">
        <v>3</v>
      </c>
      <c r="CJ35">
        <v>3</v>
      </c>
      <c r="CK35">
        <v>3</v>
      </c>
      <c r="CL35">
        <v>3</v>
      </c>
      <c r="CM35">
        <v>3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3</v>
      </c>
      <c r="DA35">
        <v>3</v>
      </c>
      <c r="DB35">
        <v>3</v>
      </c>
      <c r="DC35">
        <v>3</v>
      </c>
      <c r="DD35">
        <v>3</v>
      </c>
      <c r="DE35">
        <v>3</v>
      </c>
      <c r="DF35">
        <v>3</v>
      </c>
      <c r="DG35">
        <v>3</v>
      </c>
      <c r="DH35">
        <v>3</v>
      </c>
      <c r="DI35">
        <v>3</v>
      </c>
      <c r="DJ35">
        <v>3</v>
      </c>
      <c r="DK35">
        <v>3</v>
      </c>
      <c r="DL35">
        <v>3</v>
      </c>
      <c r="DM35">
        <v>3</v>
      </c>
      <c r="DN35">
        <v>3</v>
      </c>
      <c r="DO35">
        <v>3</v>
      </c>
      <c r="DP35">
        <v>3</v>
      </c>
      <c r="DQ35">
        <v>3</v>
      </c>
      <c r="DR35">
        <v>3</v>
      </c>
      <c r="DS35">
        <v>3</v>
      </c>
      <c r="DT35">
        <v>3</v>
      </c>
      <c r="DU35" t="s">
        <v>4</v>
      </c>
      <c r="DZ35">
        <v>33</v>
      </c>
      <c r="ED35" t="s">
        <v>103</v>
      </c>
    </row>
    <row r="36" spans="1:153" ht="22.5" customHeight="1" x14ac:dyDescent="0.25">
      <c r="A36">
        <v>3</v>
      </c>
      <c r="B36">
        <v>3</v>
      </c>
      <c r="C36" s="77">
        <v>0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 s="103">
        <v>2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 s="79">
        <v>2</v>
      </c>
      <c r="AA36" s="18">
        <v>2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 s="11">
        <v>2</v>
      </c>
      <c r="AN36">
        <v>2</v>
      </c>
      <c r="AO36" s="15">
        <v>2</v>
      </c>
      <c r="AP36">
        <v>3</v>
      </c>
      <c r="AQ36" s="77">
        <v>0</v>
      </c>
      <c r="AR36">
        <v>3</v>
      </c>
      <c r="AS36">
        <v>3</v>
      </c>
      <c r="AT36">
        <v>3</v>
      </c>
      <c r="AU36">
        <v>3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3</v>
      </c>
      <c r="BG36">
        <v>3</v>
      </c>
      <c r="BH36">
        <v>3</v>
      </c>
      <c r="BI36">
        <v>3</v>
      </c>
      <c r="BJ36">
        <v>3</v>
      </c>
      <c r="BK36">
        <v>3</v>
      </c>
      <c r="BL36">
        <v>3</v>
      </c>
      <c r="BM36">
        <v>3</v>
      </c>
      <c r="BN36">
        <v>3</v>
      </c>
      <c r="BO36">
        <v>3</v>
      </c>
      <c r="BP36">
        <v>3</v>
      </c>
      <c r="BQ36">
        <v>3</v>
      </c>
      <c r="BR36">
        <v>3</v>
      </c>
      <c r="BS36">
        <v>3</v>
      </c>
      <c r="BT36">
        <v>3</v>
      </c>
      <c r="BU36" s="85">
        <v>1</v>
      </c>
      <c r="BV36" s="97">
        <v>1</v>
      </c>
      <c r="BW36">
        <v>3</v>
      </c>
      <c r="BX36">
        <v>3</v>
      </c>
      <c r="BY36">
        <v>3</v>
      </c>
      <c r="BZ36" s="98">
        <v>1</v>
      </c>
      <c r="CA36" s="99">
        <v>1</v>
      </c>
      <c r="CB36" s="88">
        <v>1</v>
      </c>
      <c r="CC36">
        <v>3</v>
      </c>
      <c r="CD36">
        <v>3</v>
      </c>
      <c r="CE36">
        <v>3</v>
      </c>
      <c r="CF36">
        <v>3</v>
      </c>
      <c r="CG36">
        <v>3</v>
      </c>
      <c r="CH36">
        <v>3</v>
      </c>
      <c r="CI36">
        <v>3</v>
      </c>
      <c r="CJ36">
        <v>3</v>
      </c>
      <c r="CK36">
        <v>3</v>
      </c>
      <c r="CL36">
        <v>3</v>
      </c>
      <c r="CM36">
        <v>3</v>
      </c>
      <c r="CN36">
        <v>3</v>
      </c>
      <c r="CO36">
        <v>3</v>
      </c>
      <c r="CP36">
        <v>3</v>
      </c>
      <c r="CQ36">
        <v>3</v>
      </c>
      <c r="CR36">
        <v>3</v>
      </c>
      <c r="CS36">
        <v>3</v>
      </c>
      <c r="CT36">
        <v>3</v>
      </c>
      <c r="CU36">
        <v>3</v>
      </c>
      <c r="CV36">
        <v>3</v>
      </c>
      <c r="CW36">
        <v>3</v>
      </c>
      <c r="CX36">
        <v>3</v>
      </c>
      <c r="CY36">
        <v>3</v>
      </c>
      <c r="CZ36">
        <v>3</v>
      </c>
      <c r="DA36">
        <v>3</v>
      </c>
      <c r="DB36">
        <v>3</v>
      </c>
      <c r="DC36">
        <v>3</v>
      </c>
      <c r="DD36">
        <v>3</v>
      </c>
      <c r="DE36">
        <v>3</v>
      </c>
      <c r="DF36">
        <v>3</v>
      </c>
      <c r="DG36">
        <v>3</v>
      </c>
      <c r="DH36">
        <v>3</v>
      </c>
      <c r="DI36">
        <v>3</v>
      </c>
      <c r="DJ36">
        <v>3</v>
      </c>
      <c r="DK36">
        <v>3</v>
      </c>
      <c r="DL36">
        <v>3</v>
      </c>
      <c r="DM36">
        <v>3</v>
      </c>
      <c r="DN36">
        <v>3</v>
      </c>
      <c r="DO36">
        <v>3</v>
      </c>
      <c r="DP36">
        <v>3</v>
      </c>
      <c r="DQ36">
        <v>3</v>
      </c>
      <c r="DR36">
        <v>3</v>
      </c>
      <c r="DS36">
        <v>3</v>
      </c>
      <c r="DT36">
        <v>3</v>
      </c>
      <c r="DU36" t="s">
        <v>4</v>
      </c>
      <c r="DZ36">
        <v>32</v>
      </c>
      <c r="ED36" t="s">
        <v>80</v>
      </c>
    </row>
    <row r="37" spans="1:153" ht="22.5" customHeight="1" x14ac:dyDescent="0.25">
      <c r="A37">
        <v>3</v>
      </c>
      <c r="B37">
        <v>3</v>
      </c>
      <c r="C37" s="77">
        <v>0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 s="84">
        <v>2</v>
      </c>
      <c r="S37">
        <v>3</v>
      </c>
      <c r="T37" s="79">
        <v>2</v>
      </c>
      <c r="U37" s="12">
        <v>2</v>
      </c>
      <c r="V37" s="13">
        <v>2</v>
      </c>
      <c r="W37">
        <v>3</v>
      </c>
      <c r="X37" s="11">
        <v>2</v>
      </c>
      <c r="Y37" s="13">
        <v>2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3</v>
      </c>
      <c r="AL37" s="104">
        <v>1</v>
      </c>
      <c r="AM37" s="89">
        <v>1</v>
      </c>
      <c r="AN37">
        <v>2</v>
      </c>
      <c r="AO37" s="91">
        <v>1</v>
      </c>
      <c r="AP37">
        <v>3</v>
      </c>
      <c r="AQ37" s="75">
        <v>2</v>
      </c>
      <c r="AR37">
        <v>3</v>
      </c>
      <c r="AS37">
        <v>3</v>
      </c>
      <c r="AT37">
        <v>3</v>
      </c>
      <c r="AU37">
        <v>3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3</v>
      </c>
      <c r="BG37">
        <v>3</v>
      </c>
      <c r="BH37">
        <v>3</v>
      </c>
      <c r="BI37">
        <v>3</v>
      </c>
      <c r="BJ37">
        <v>3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 s="76">
        <v>1</v>
      </c>
      <c r="BV37">
        <v>3</v>
      </c>
      <c r="BW37">
        <v>3</v>
      </c>
      <c r="BX37">
        <v>3</v>
      </c>
      <c r="BY37">
        <v>3</v>
      </c>
      <c r="BZ37">
        <v>3</v>
      </c>
      <c r="CA37">
        <v>3</v>
      </c>
      <c r="CB37" s="92">
        <v>1</v>
      </c>
      <c r="CC37" s="81">
        <v>1</v>
      </c>
      <c r="CD37">
        <v>3</v>
      </c>
      <c r="CE37">
        <v>3</v>
      </c>
      <c r="CF37">
        <v>3</v>
      </c>
      <c r="CG37">
        <v>3</v>
      </c>
      <c r="CH37">
        <v>3</v>
      </c>
      <c r="CI37">
        <v>3</v>
      </c>
      <c r="CJ37">
        <v>3</v>
      </c>
      <c r="CK37">
        <v>3</v>
      </c>
      <c r="CL37">
        <v>3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3</v>
      </c>
      <c r="DA37">
        <v>3</v>
      </c>
      <c r="DB37">
        <v>3</v>
      </c>
      <c r="DC37">
        <v>3</v>
      </c>
      <c r="DD37">
        <v>3</v>
      </c>
      <c r="DE37">
        <v>3</v>
      </c>
      <c r="DF37">
        <v>3</v>
      </c>
      <c r="DG37">
        <v>3</v>
      </c>
      <c r="DH37">
        <v>3</v>
      </c>
      <c r="DI37">
        <v>3</v>
      </c>
      <c r="DJ37">
        <v>3</v>
      </c>
      <c r="DK37">
        <v>3</v>
      </c>
      <c r="DL37">
        <v>3</v>
      </c>
      <c r="DM37">
        <v>3</v>
      </c>
      <c r="DN37">
        <v>3</v>
      </c>
      <c r="DO37">
        <v>3</v>
      </c>
      <c r="DP37">
        <v>3</v>
      </c>
      <c r="DQ37">
        <v>3</v>
      </c>
      <c r="DR37">
        <v>3</v>
      </c>
      <c r="DS37">
        <v>3</v>
      </c>
      <c r="DT37">
        <v>3</v>
      </c>
      <c r="DU37" t="s">
        <v>4</v>
      </c>
      <c r="DZ37">
        <v>31</v>
      </c>
      <c r="ED37" t="s">
        <v>82</v>
      </c>
    </row>
    <row r="38" spans="1:153" ht="22.5" customHeight="1" x14ac:dyDescent="0.25">
      <c r="A38">
        <v>3</v>
      </c>
      <c r="B38">
        <v>3</v>
      </c>
      <c r="C38" s="77">
        <v>0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 s="11">
        <v>2</v>
      </c>
      <c r="L38" s="13">
        <v>2</v>
      </c>
      <c r="M38">
        <v>3</v>
      </c>
      <c r="N38" s="84">
        <v>2</v>
      </c>
      <c r="O38">
        <v>3</v>
      </c>
      <c r="P38" s="11">
        <v>2</v>
      </c>
      <c r="Q38" s="12">
        <v>2</v>
      </c>
      <c r="R38" s="15">
        <v>2</v>
      </c>
      <c r="S38">
        <v>3</v>
      </c>
      <c r="T38">
        <v>3</v>
      </c>
      <c r="U38" s="87">
        <v>1</v>
      </c>
      <c r="V38" s="15">
        <v>2</v>
      </c>
      <c r="W38">
        <v>3</v>
      </c>
      <c r="X38" s="14">
        <v>2</v>
      </c>
      <c r="Y38" s="86">
        <v>1</v>
      </c>
      <c r="Z38" s="12">
        <v>2</v>
      </c>
      <c r="AA38" s="12">
        <v>2</v>
      </c>
      <c r="AB38" s="13">
        <v>2</v>
      </c>
      <c r="AC38">
        <v>3</v>
      </c>
      <c r="AD38" s="84">
        <v>2</v>
      </c>
      <c r="AE38">
        <v>3</v>
      </c>
      <c r="AF38" s="11">
        <v>2</v>
      </c>
      <c r="AG38" s="12">
        <v>2</v>
      </c>
      <c r="AH38" s="13">
        <v>2</v>
      </c>
      <c r="AI38">
        <v>3</v>
      </c>
      <c r="AJ38">
        <v>3</v>
      </c>
      <c r="AK38">
        <v>3</v>
      </c>
      <c r="AL38">
        <v>3</v>
      </c>
      <c r="AM38" s="16">
        <v>2</v>
      </c>
      <c r="AN38">
        <v>2</v>
      </c>
      <c r="AO38" s="15">
        <v>2</v>
      </c>
      <c r="AP38">
        <v>3</v>
      </c>
      <c r="AQ38" s="77">
        <v>0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3</v>
      </c>
      <c r="BG38">
        <v>3</v>
      </c>
      <c r="BH38">
        <v>3</v>
      </c>
      <c r="BI38">
        <v>3</v>
      </c>
      <c r="BJ38">
        <v>3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 s="85">
        <v>1</v>
      </c>
      <c r="BU38" s="97">
        <v>1</v>
      </c>
      <c r="BV38">
        <v>3</v>
      </c>
      <c r="BW38">
        <v>3</v>
      </c>
      <c r="BX38">
        <v>3</v>
      </c>
      <c r="BY38">
        <v>3</v>
      </c>
      <c r="BZ38">
        <v>3</v>
      </c>
      <c r="CA38">
        <v>3</v>
      </c>
      <c r="CB38">
        <v>3</v>
      </c>
      <c r="CC38" s="98">
        <v>1</v>
      </c>
      <c r="CD38" s="88">
        <v>1</v>
      </c>
      <c r="CE38">
        <v>3</v>
      </c>
      <c r="CF38">
        <v>3</v>
      </c>
      <c r="CG38">
        <v>3</v>
      </c>
      <c r="CH38">
        <f ca="1">OFFSET($N$9, ROW($CH$62) - ROW(), COLUMN($DF$38) - COLUMN())</f>
        <v>3</v>
      </c>
      <c r="CI38">
        <f t="shared" ref="CI38:CX53" ca="1" si="6">OFFSET($N$9, ROW($CH$62) - ROW(), COLUMN($DF$38) - COLUMN())</f>
        <v>3</v>
      </c>
      <c r="CJ38">
        <f t="shared" ca="1" si="6"/>
        <v>3</v>
      </c>
      <c r="CK38" s="11">
        <f t="shared" ca="1" si="6"/>
        <v>2</v>
      </c>
      <c r="CL38" s="12">
        <f t="shared" ca="1" si="6"/>
        <v>2</v>
      </c>
      <c r="CM38" s="12">
        <f t="shared" ca="1" si="6"/>
        <v>2</v>
      </c>
      <c r="CN38" s="12">
        <f t="shared" ca="1" si="6"/>
        <v>2</v>
      </c>
      <c r="CO38" s="12">
        <f t="shared" ca="1" si="6"/>
        <v>2</v>
      </c>
      <c r="CP38" s="12">
        <f t="shared" ca="1" si="6"/>
        <v>2</v>
      </c>
      <c r="CQ38" s="12">
        <f t="shared" ca="1" si="6"/>
        <v>2</v>
      </c>
      <c r="CR38" s="12">
        <f t="shared" ca="1" si="6"/>
        <v>2</v>
      </c>
      <c r="CS38" s="13">
        <f t="shared" ca="1" si="6"/>
        <v>2</v>
      </c>
      <c r="CT38">
        <f t="shared" ca="1" si="6"/>
        <v>3</v>
      </c>
      <c r="CU38" s="11">
        <f t="shared" ca="1" si="6"/>
        <v>2</v>
      </c>
      <c r="CV38" s="12">
        <f t="shared" ca="1" si="6"/>
        <v>2</v>
      </c>
      <c r="CW38" s="12">
        <f t="shared" ca="1" si="6"/>
        <v>2</v>
      </c>
      <c r="CX38" s="102">
        <f t="shared" ca="1" si="6"/>
        <v>1</v>
      </c>
      <c r="CY38" s="13">
        <f t="shared" ref="CY38:DF53" ca="1" si="7">OFFSET($N$9, ROW($CH$62) - ROW(), COLUMN($DF$38) - COLUMN())</f>
        <v>2</v>
      </c>
      <c r="CZ38">
        <f t="shared" ca="1" si="7"/>
        <v>3</v>
      </c>
      <c r="DA38" s="11">
        <f t="shared" ca="1" si="7"/>
        <v>2</v>
      </c>
      <c r="DB38" s="12">
        <f t="shared" ca="1" si="7"/>
        <v>2</v>
      </c>
      <c r="DC38" s="13">
        <f t="shared" ca="1" si="7"/>
        <v>2</v>
      </c>
      <c r="DD38">
        <f t="shared" ca="1" si="7"/>
        <v>3</v>
      </c>
      <c r="DE38">
        <f t="shared" ca="1" si="7"/>
        <v>3</v>
      </c>
      <c r="DF38">
        <f t="shared" ca="1" si="7"/>
        <v>3</v>
      </c>
      <c r="DG38">
        <v>3</v>
      </c>
      <c r="DH38">
        <v>3</v>
      </c>
      <c r="DI38">
        <v>3</v>
      </c>
      <c r="DJ38">
        <v>3</v>
      </c>
      <c r="DK38">
        <v>3</v>
      </c>
      <c r="DL38">
        <v>3</v>
      </c>
      <c r="DM38">
        <v>3</v>
      </c>
      <c r="DN38">
        <v>3</v>
      </c>
      <c r="DO38">
        <v>3</v>
      </c>
      <c r="DP38">
        <v>3</v>
      </c>
      <c r="DQ38">
        <v>3</v>
      </c>
      <c r="DR38">
        <v>3</v>
      </c>
      <c r="DS38">
        <v>3</v>
      </c>
      <c r="DT38">
        <v>3</v>
      </c>
      <c r="DU38" t="s">
        <v>4</v>
      </c>
      <c r="DZ38">
        <v>30</v>
      </c>
      <c r="ED38" t="s">
        <v>87</v>
      </c>
      <c r="EW38" t="str" cm="1">
        <f t="array" aca="1" ref="EW38" ca="1">IF(CM40=1, CELL("address", CM40), "")</f>
        <v/>
      </c>
    </row>
    <row r="39" spans="1:153" ht="22.5" customHeight="1" x14ac:dyDescent="0.25">
      <c r="A39">
        <v>3</v>
      </c>
      <c r="B39">
        <v>3</v>
      </c>
      <c r="C39" s="77">
        <v>0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 s="14">
        <v>2</v>
      </c>
      <c r="L39" s="89">
        <v>1</v>
      </c>
      <c r="M39" s="12">
        <v>2</v>
      </c>
      <c r="N39">
        <v>2</v>
      </c>
      <c r="O39" s="82">
        <v>1</v>
      </c>
      <c r="P39">
        <v>2</v>
      </c>
      <c r="Q39">
        <v>2</v>
      </c>
      <c r="R39" s="89">
        <v>1</v>
      </c>
      <c r="S39" s="12">
        <v>2</v>
      </c>
      <c r="T39" s="78">
        <v>2</v>
      </c>
      <c r="U39" s="17">
        <v>2</v>
      </c>
      <c r="V39" s="18">
        <v>2</v>
      </c>
      <c r="W39">
        <v>3</v>
      </c>
      <c r="X39" s="16">
        <v>2</v>
      </c>
      <c r="Y39" s="17">
        <v>2</v>
      </c>
      <c r="Z39" s="17">
        <v>2</v>
      </c>
      <c r="AA39">
        <v>2</v>
      </c>
      <c r="AB39" s="89">
        <v>1</v>
      </c>
      <c r="AC39" s="12">
        <v>2</v>
      </c>
      <c r="AD39">
        <v>2</v>
      </c>
      <c r="AE39" s="82">
        <v>1</v>
      </c>
      <c r="AF39">
        <v>2</v>
      </c>
      <c r="AG39">
        <v>2</v>
      </c>
      <c r="AH39" s="89">
        <v>1</v>
      </c>
      <c r="AI39" s="13">
        <v>2</v>
      </c>
      <c r="AJ39">
        <v>3</v>
      </c>
      <c r="AK39">
        <v>3</v>
      </c>
      <c r="AL39">
        <v>3</v>
      </c>
      <c r="AM39">
        <v>3</v>
      </c>
      <c r="AN39" s="92">
        <v>1</v>
      </c>
      <c r="AO39" s="18">
        <v>2</v>
      </c>
      <c r="AP39">
        <v>3</v>
      </c>
      <c r="AQ39" s="77">
        <v>0</v>
      </c>
      <c r="AR39">
        <v>3</v>
      </c>
      <c r="AS39">
        <v>3</v>
      </c>
      <c r="AT39">
        <v>3</v>
      </c>
      <c r="AU39">
        <v>3</v>
      </c>
      <c r="AV39">
        <v>3</v>
      </c>
      <c r="AW39">
        <f ca="1">OFFSET($N$9, ROW($AW$63) - ROW(), COLUMN() - COLUMN($AW$39))</f>
        <v>3</v>
      </c>
      <c r="AX39">
        <f t="shared" ref="AX39:BM54" ca="1" si="8">OFFSET($N$9, ROW($AW$63) - ROW(), COLUMN() - COLUMN($AW$39))</f>
        <v>3</v>
      </c>
      <c r="AY39">
        <f t="shared" ca="1" si="8"/>
        <v>3</v>
      </c>
      <c r="AZ39" s="11">
        <f t="shared" ca="1" si="8"/>
        <v>2</v>
      </c>
      <c r="BA39" s="12">
        <f t="shared" ca="1" si="8"/>
        <v>2</v>
      </c>
      <c r="BB39" s="13">
        <f t="shared" ca="1" si="8"/>
        <v>2</v>
      </c>
      <c r="BC39">
        <f t="shared" ca="1" si="8"/>
        <v>3</v>
      </c>
      <c r="BD39" s="11">
        <f t="shared" ca="1" si="8"/>
        <v>2</v>
      </c>
      <c r="BE39" s="82">
        <f t="shared" ca="1" si="8"/>
        <v>1</v>
      </c>
      <c r="BF39" s="12">
        <f t="shared" ca="1" si="8"/>
        <v>2</v>
      </c>
      <c r="BG39" s="12">
        <f t="shared" ca="1" si="8"/>
        <v>2</v>
      </c>
      <c r="BH39" s="13">
        <f t="shared" ca="1" si="8"/>
        <v>2</v>
      </c>
      <c r="BI39">
        <f t="shared" ca="1" si="8"/>
        <v>3</v>
      </c>
      <c r="BJ39" s="11">
        <f t="shared" ca="1" si="8"/>
        <v>2</v>
      </c>
      <c r="BK39" s="12">
        <f t="shared" ca="1" si="8"/>
        <v>2</v>
      </c>
      <c r="BL39" s="12">
        <f t="shared" ca="1" si="8"/>
        <v>2</v>
      </c>
      <c r="BM39" s="12">
        <f t="shared" ca="1" si="8"/>
        <v>2</v>
      </c>
      <c r="BN39" s="12">
        <f t="shared" ref="BN39:BU54" ca="1" si="9">OFFSET($N$9, ROW($AW$63) - ROW(), COLUMN() - COLUMN($AW$39))</f>
        <v>2</v>
      </c>
      <c r="BO39" s="12">
        <f t="shared" ca="1" si="9"/>
        <v>2</v>
      </c>
      <c r="BP39" s="12">
        <f t="shared" ca="1" si="9"/>
        <v>2</v>
      </c>
      <c r="BQ39" s="12">
        <f t="shared" ca="1" si="9"/>
        <v>2</v>
      </c>
      <c r="BR39" s="12">
        <f t="shared" ca="1" si="9"/>
        <v>2</v>
      </c>
      <c r="BS39" s="82">
        <v>1</v>
      </c>
      <c r="BT39" s="96">
        <v>1</v>
      </c>
      <c r="BU39">
        <f t="shared" ca="1" si="9"/>
        <v>3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 s="92">
        <v>1</v>
      </c>
      <c r="CE39" s="81">
        <v>1</v>
      </c>
      <c r="CF39">
        <v>3</v>
      </c>
      <c r="CG39">
        <v>3</v>
      </c>
      <c r="CH39">
        <f t="shared" ref="CH39:CW54" ca="1" si="10">OFFSET($N$9, ROW($CH$62) - ROW(), COLUMN($DF$38) - COLUMN())</f>
        <v>3</v>
      </c>
      <c r="CI39">
        <f t="shared" ca="1" si="6"/>
        <v>3</v>
      </c>
      <c r="CJ39" s="11">
        <f t="shared" ca="1" si="6"/>
        <v>2</v>
      </c>
      <c r="CK39">
        <f t="shared" ca="1" si="6"/>
        <v>2</v>
      </c>
      <c r="CL39">
        <f t="shared" ca="1" si="6"/>
        <v>2</v>
      </c>
      <c r="CM39">
        <f t="shared" ca="1" si="6"/>
        <v>2</v>
      </c>
      <c r="CN39">
        <f t="shared" ca="1" si="6"/>
        <v>2</v>
      </c>
      <c r="CO39">
        <f t="shared" ca="1" si="6"/>
        <v>2</v>
      </c>
      <c r="CP39">
        <f t="shared" ca="1" si="6"/>
        <v>2</v>
      </c>
      <c r="CQ39">
        <f t="shared" ca="1" si="6"/>
        <v>2</v>
      </c>
      <c r="CR39">
        <f t="shared" ca="1" si="6"/>
        <v>2</v>
      </c>
      <c r="CS39" s="15">
        <f t="shared" ca="1" si="6"/>
        <v>2</v>
      </c>
      <c r="CT39">
        <f t="shared" ca="1" si="6"/>
        <v>3</v>
      </c>
      <c r="CU39" s="95">
        <f t="shared" ca="1" si="6"/>
        <v>1</v>
      </c>
      <c r="CV39" s="89">
        <f t="shared" ca="1" si="6"/>
        <v>1</v>
      </c>
      <c r="CW39" s="89">
        <f t="shared" ca="1" si="6"/>
        <v>1</v>
      </c>
      <c r="CX39" s="89">
        <f t="shared" ca="1" si="6"/>
        <v>1</v>
      </c>
      <c r="CY39" s="15">
        <f t="shared" ca="1" si="7"/>
        <v>2</v>
      </c>
      <c r="CZ39">
        <f t="shared" ca="1" si="7"/>
        <v>3</v>
      </c>
      <c r="DA39" s="14">
        <f t="shared" ca="1" si="7"/>
        <v>2</v>
      </c>
      <c r="DB39" s="89">
        <f t="shared" ca="1" si="7"/>
        <v>1</v>
      </c>
      <c r="DC39">
        <f t="shared" ca="1" si="7"/>
        <v>2</v>
      </c>
      <c r="DD39" s="13">
        <f t="shared" ca="1" si="7"/>
        <v>2</v>
      </c>
      <c r="DE39">
        <f t="shared" ca="1" si="7"/>
        <v>3</v>
      </c>
      <c r="DF39">
        <f t="shared" ca="1" si="7"/>
        <v>3</v>
      </c>
      <c r="DG39">
        <v>3</v>
      </c>
      <c r="DH39">
        <v>3</v>
      </c>
      <c r="DI39">
        <v>3</v>
      </c>
      <c r="DJ39">
        <v>3</v>
      </c>
      <c r="DK39">
        <v>3</v>
      </c>
      <c r="DL39">
        <v>3</v>
      </c>
      <c r="DM39">
        <v>3</v>
      </c>
      <c r="DN39">
        <v>3</v>
      </c>
      <c r="DO39">
        <v>3</v>
      </c>
      <c r="DP39">
        <v>3</v>
      </c>
      <c r="DQ39">
        <v>3</v>
      </c>
      <c r="DR39">
        <v>3</v>
      </c>
      <c r="DS39">
        <v>3</v>
      </c>
      <c r="DT39">
        <v>3</v>
      </c>
      <c r="DU39" t="s">
        <v>4</v>
      </c>
      <c r="DZ39">
        <v>29</v>
      </c>
      <c r="ED39" t="s">
        <v>91</v>
      </c>
      <c r="EW39" t="str" cm="1">
        <f t="array" aca="1" ref="EW39" ca="1">IF(CM41=1, CELL("address", CM41), "")</f>
        <v/>
      </c>
    </row>
    <row r="40" spans="1:153" ht="22.5" customHeight="1" x14ac:dyDescent="0.25">
      <c r="A40">
        <v>3</v>
      </c>
      <c r="B40">
        <v>3</v>
      </c>
      <c r="C40" s="77">
        <v>0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 s="14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 s="15">
        <v>2</v>
      </c>
      <c r="T40">
        <v>3</v>
      </c>
      <c r="U40">
        <v>3</v>
      </c>
      <c r="V40">
        <v>3</v>
      </c>
      <c r="W40" s="84">
        <v>2</v>
      </c>
      <c r="X40">
        <v>3</v>
      </c>
      <c r="Y40">
        <v>3</v>
      </c>
      <c r="Z40">
        <v>3</v>
      </c>
      <c r="AA40" s="14">
        <v>2</v>
      </c>
      <c r="AB40">
        <v>2</v>
      </c>
      <c r="AC40" s="86">
        <v>1</v>
      </c>
      <c r="AD40" s="86">
        <v>1</v>
      </c>
      <c r="AE40">
        <v>2</v>
      </c>
      <c r="AF40">
        <v>2</v>
      </c>
      <c r="AG40">
        <v>2</v>
      </c>
      <c r="AH40">
        <v>2</v>
      </c>
      <c r="AI40" s="90">
        <v>1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 s="77">
        <v>0</v>
      </c>
      <c r="AR40">
        <v>3</v>
      </c>
      <c r="AS40">
        <v>3</v>
      </c>
      <c r="AT40">
        <v>3</v>
      </c>
      <c r="AU40">
        <v>3</v>
      </c>
      <c r="AV40">
        <v>3</v>
      </c>
      <c r="AW40">
        <f t="shared" ref="AW40:BL55" ca="1" si="11">OFFSET($N$9, ROW($AW$63) - ROW(), COLUMN() - COLUMN($AW$39))</f>
        <v>3</v>
      </c>
      <c r="AX40">
        <f t="shared" ca="1" si="8"/>
        <v>3</v>
      </c>
      <c r="AY40" s="11">
        <f t="shared" ca="1" si="8"/>
        <v>2</v>
      </c>
      <c r="AZ40">
        <f t="shared" ca="1" si="8"/>
        <v>2</v>
      </c>
      <c r="BA40" s="86">
        <f t="shared" ca="1" si="8"/>
        <v>1</v>
      </c>
      <c r="BB40" s="15">
        <f t="shared" ca="1" si="8"/>
        <v>2</v>
      </c>
      <c r="BC40">
        <f t="shared" ca="1" si="8"/>
        <v>3</v>
      </c>
      <c r="BD40" s="14">
        <f t="shared" ca="1" si="8"/>
        <v>2</v>
      </c>
      <c r="BE40" s="86">
        <f t="shared" ca="1" si="8"/>
        <v>1</v>
      </c>
      <c r="BF40" s="86">
        <f t="shared" ca="1" si="8"/>
        <v>1</v>
      </c>
      <c r="BG40" s="86">
        <f t="shared" ca="1" si="8"/>
        <v>1</v>
      </c>
      <c r="BH40" s="90">
        <f t="shared" ca="1" si="8"/>
        <v>1</v>
      </c>
      <c r="BI40">
        <f t="shared" ca="1" si="8"/>
        <v>3</v>
      </c>
      <c r="BJ40" s="14">
        <f t="shared" ca="1" si="8"/>
        <v>2</v>
      </c>
      <c r="BK40">
        <f t="shared" ca="1" si="8"/>
        <v>2</v>
      </c>
      <c r="BL40">
        <f t="shared" ca="1" si="8"/>
        <v>2</v>
      </c>
      <c r="BM40">
        <f t="shared" ca="1" si="8"/>
        <v>2</v>
      </c>
      <c r="BN40">
        <f t="shared" ca="1" si="9"/>
        <v>2</v>
      </c>
      <c r="BO40">
        <f t="shared" ca="1" si="9"/>
        <v>2</v>
      </c>
      <c r="BP40">
        <f t="shared" ca="1" si="9"/>
        <v>2</v>
      </c>
      <c r="BQ40">
        <f t="shared" ca="1" si="9"/>
        <v>2</v>
      </c>
      <c r="BR40">
        <f t="shared" ca="1" si="9"/>
        <v>2</v>
      </c>
      <c r="BS40" s="15">
        <f t="shared" ca="1" si="9"/>
        <v>2</v>
      </c>
      <c r="BT40">
        <v>3</v>
      </c>
      <c r="BU40">
        <f t="shared" ca="1" si="9"/>
        <v>3</v>
      </c>
      <c r="BV40">
        <v>3</v>
      </c>
      <c r="BW40">
        <v>3</v>
      </c>
      <c r="BX40">
        <v>3</v>
      </c>
      <c r="BY40">
        <v>3</v>
      </c>
      <c r="BZ40">
        <v>3</v>
      </c>
      <c r="CA40">
        <v>3</v>
      </c>
      <c r="CB40">
        <v>3</v>
      </c>
      <c r="CC40">
        <v>3</v>
      </c>
      <c r="CD40">
        <v>3</v>
      </c>
      <c r="CE40" s="98">
        <v>1</v>
      </c>
      <c r="CF40" s="102">
        <v>1</v>
      </c>
      <c r="CG40" s="88">
        <v>1</v>
      </c>
      <c r="CH40">
        <f t="shared" ca="1" si="10"/>
        <v>3</v>
      </c>
      <c r="CI40" s="11">
        <f t="shared" ca="1" si="6"/>
        <v>2</v>
      </c>
      <c r="CJ40">
        <f t="shared" ca="1" si="6"/>
        <v>2</v>
      </c>
      <c r="CK40">
        <f t="shared" ca="1" si="6"/>
        <v>2</v>
      </c>
      <c r="CL40">
        <f t="shared" ca="1" si="6"/>
        <v>2</v>
      </c>
      <c r="CM40">
        <f t="shared" ca="1" si="6"/>
        <v>2</v>
      </c>
      <c r="CN40">
        <f t="shared" ca="1" si="6"/>
        <v>2</v>
      </c>
      <c r="CO40">
        <f t="shared" ca="1" si="6"/>
        <v>2</v>
      </c>
      <c r="CP40">
        <f t="shared" ca="1" si="6"/>
        <v>2</v>
      </c>
      <c r="CQ40">
        <f t="shared" ca="1" si="6"/>
        <v>2</v>
      </c>
      <c r="CR40">
        <f t="shared" ca="1" si="6"/>
        <v>2</v>
      </c>
      <c r="CS40">
        <f t="shared" ca="1" si="6"/>
        <v>2</v>
      </c>
      <c r="CT40" s="12">
        <f t="shared" ca="1" si="6"/>
        <v>2</v>
      </c>
      <c r="CU40" s="86">
        <f t="shared" ca="1" si="6"/>
        <v>1</v>
      </c>
      <c r="CV40" s="86">
        <f t="shared" ca="1" si="6"/>
        <v>1</v>
      </c>
      <c r="CW40" s="86">
        <f t="shared" ca="1" si="6"/>
        <v>1</v>
      </c>
      <c r="CX40" s="86">
        <f t="shared" ca="1" si="6"/>
        <v>1</v>
      </c>
      <c r="CY40">
        <f t="shared" ca="1" si="7"/>
        <v>2</v>
      </c>
      <c r="CZ40" s="12">
        <f t="shared" ca="1" si="7"/>
        <v>2</v>
      </c>
      <c r="DA40">
        <f t="shared" ca="1" si="7"/>
        <v>2</v>
      </c>
      <c r="DB40">
        <f t="shared" ca="1" si="7"/>
        <v>2</v>
      </c>
      <c r="DC40">
        <f t="shared" ca="1" si="7"/>
        <v>2</v>
      </c>
      <c r="DD40" s="86">
        <f t="shared" ca="1" si="7"/>
        <v>1</v>
      </c>
      <c r="DE40" s="13">
        <f t="shared" ca="1" si="7"/>
        <v>2</v>
      </c>
      <c r="DF40">
        <f t="shared" ca="1" si="7"/>
        <v>3</v>
      </c>
      <c r="DG40">
        <v>3</v>
      </c>
      <c r="DH40">
        <v>3</v>
      </c>
      <c r="DI40">
        <v>3</v>
      </c>
      <c r="DJ40">
        <v>3</v>
      </c>
      <c r="DK40">
        <v>3</v>
      </c>
      <c r="DL40">
        <v>3</v>
      </c>
      <c r="DM40">
        <v>3</v>
      </c>
      <c r="DN40">
        <v>3</v>
      </c>
      <c r="DO40">
        <v>3</v>
      </c>
      <c r="DP40">
        <v>3</v>
      </c>
      <c r="DQ40">
        <v>3</v>
      </c>
      <c r="DR40">
        <v>3</v>
      </c>
      <c r="DS40">
        <v>3</v>
      </c>
      <c r="DT40">
        <v>3</v>
      </c>
      <c r="DU40" t="s">
        <v>4</v>
      </c>
      <c r="DZ40">
        <v>28</v>
      </c>
      <c r="ED40" t="s">
        <v>95</v>
      </c>
    </row>
    <row r="41" spans="1:153" ht="22.5" customHeight="1" x14ac:dyDescent="0.25">
      <c r="A41">
        <v>3</v>
      </c>
      <c r="B41">
        <v>3</v>
      </c>
      <c r="C41" s="77">
        <v>0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 s="14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 s="15">
        <v>2</v>
      </c>
      <c r="T41">
        <v>3</v>
      </c>
      <c r="U41">
        <v>3</v>
      </c>
      <c r="V41" s="11">
        <v>2</v>
      </c>
      <c r="W41" s="15">
        <v>2</v>
      </c>
      <c r="X41">
        <v>3</v>
      </c>
      <c r="Y41">
        <v>3</v>
      </c>
      <c r="Z41">
        <v>3</v>
      </c>
      <c r="AA41" s="14">
        <v>2</v>
      </c>
      <c r="AB41">
        <v>2</v>
      </c>
      <c r="AC41" s="89">
        <v>1</v>
      </c>
      <c r="AD41" s="89">
        <v>1</v>
      </c>
      <c r="AE41">
        <v>2</v>
      </c>
      <c r="AF41">
        <v>2</v>
      </c>
      <c r="AG41">
        <v>2</v>
      </c>
      <c r="AH41">
        <v>2</v>
      </c>
      <c r="AI41" s="91">
        <v>1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 s="77">
        <v>0</v>
      </c>
      <c r="AR41">
        <v>3</v>
      </c>
      <c r="AS41">
        <v>3</v>
      </c>
      <c r="AT41">
        <v>3</v>
      </c>
      <c r="AU41">
        <v>3</v>
      </c>
      <c r="AV41">
        <v>3</v>
      </c>
      <c r="AW41">
        <f t="shared" ca="1" si="11"/>
        <v>3</v>
      </c>
      <c r="AX41" s="11">
        <f t="shared" ca="1" si="8"/>
        <v>2</v>
      </c>
      <c r="AY41" s="89">
        <f t="shared" ca="1" si="8"/>
        <v>1</v>
      </c>
      <c r="AZ41">
        <f t="shared" ca="1" si="8"/>
        <v>2</v>
      </c>
      <c r="BA41">
        <f t="shared" ca="1" si="8"/>
        <v>2</v>
      </c>
      <c r="BB41">
        <f t="shared" ca="1" si="8"/>
        <v>2</v>
      </c>
      <c r="BC41" s="12">
        <f t="shared" ca="1" si="8"/>
        <v>2</v>
      </c>
      <c r="BD41">
        <f t="shared" ca="1" si="8"/>
        <v>2</v>
      </c>
      <c r="BE41" s="89">
        <f t="shared" ca="1" si="8"/>
        <v>1</v>
      </c>
      <c r="BF41" s="89">
        <f t="shared" ca="1" si="8"/>
        <v>1</v>
      </c>
      <c r="BG41" s="89">
        <f t="shared" ca="1" si="8"/>
        <v>1</v>
      </c>
      <c r="BH41" s="89">
        <f t="shared" ca="1" si="8"/>
        <v>1</v>
      </c>
      <c r="BI41" s="12">
        <f t="shared" ca="1" si="8"/>
        <v>2</v>
      </c>
      <c r="BJ41">
        <f t="shared" ca="1" si="8"/>
        <v>2</v>
      </c>
      <c r="BK41">
        <f t="shared" ca="1" si="8"/>
        <v>2</v>
      </c>
      <c r="BL41">
        <f t="shared" ca="1" si="8"/>
        <v>2</v>
      </c>
      <c r="BM41">
        <f t="shared" ca="1" si="8"/>
        <v>2</v>
      </c>
      <c r="BN41">
        <f t="shared" ca="1" si="9"/>
        <v>2</v>
      </c>
      <c r="BO41">
        <f t="shared" ca="1" si="9"/>
        <v>2</v>
      </c>
      <c r="BP41">
        <f t="shared" ca="1" si="9"/>
        <v>2</v>
      </c>
      <c r="BQ41">
        <f t="shared" ca="1" si="9"/>
        <v>2</v>
      </c>
      <c r="BR41">
        <f t="shared" ca="1" si="9"/>
        <v>2</v>
      </c>
      <c r="BS41">
        <f t="shared" ca="1" si="9"/>
        <v>2</v>
      </c>
      <c r="BT41" s="13">
        <f t="shared" ca="1" si="9"/>
        <v>2</v>
      </c>
      <c r="BU41">
        <f t="shared" ca="1" si="9"/>
        <v>3</v>
      </c>
      <c r="BV41">
        <v>3</v>
      </c>
      <c r="BW41">
        <v>3</v>
      </c>
      <c r="BX41">
        <v>3</v>
      </c>
      <c r="BY41">
        <v>3</v>
      </c>
      <c r="BZ41">
        <v>3</v>
      </c>
      <c r="CA41">
        <v>3</v>
      </c>
      <c r="CB41">
        <v>3</v>
      </c>
      <c r="CC41">
        <v>3</v>
      </c>
      <c r="CD41">
        <v>3</v>
      </c>
      <c r="CE41">
        <v>3</v>
      </c>
      <c r="CF41" s="92">
        <v>1</v>
      </c>
      <c r="CG41" s="93">
        <v>1</v>
      </c>
      <c r="CH41" s="82">
        <f t="shared" ca="1" si="10"/>
        <v>1</v>
      </c>
      <c r="CI41" s="89">
        <f t="shared" ca="1" si="6"/>
        <v>1</v>
      </c>
      <c r="CJ41">
        <f t="shared" ca="1" si="6"/>
        <v>2</v>
      </c>
      <c r="CK41" s="89">
        <f t="shared" ca="1" si="6"/>
        <v>1</v>
      </c>
      <c r="CL41">
        <f t="shared" ca="1" si="6"/>
        <v>2</v>
      </c>
      <c r="CM41">
        <f t="shared" ca="1" si="6"/>
        <v>2</v>
      </c>
      <c r="CN41" s="89">
        <f t="shared" ca="1" si="6"/>
        <v>1</v>
      </c>
      <c r="CO41">
        <f t="shared" ca="1" si="6"/>
        <v>2</v>
      </c>
      <c r="CP41" s="89">
        <f t="shared" ca="1" si="6"/>
        <v>1</v>
      </c>
      <c r="CQ41">
        <f t="shared" ca="1" si="6"/>
        <v>2</v>
      </c>
      <c r="CR41">
        <f t="shared" ca="1" si="6"/>
        <v>2</v>
      </c>
      <c r="CS41">
        <f t="shared" ca="1" si="6"/>
        <v>2</v>
      </c>
      <c r="CT41">
        <f t="shared" ca="1" si="6"/>
        <v>2</v>
      </c>
      <c r="CU41">
        <f t="shared" ca="1" si="6"/>
        <v>2</v>
      </c>
      <c r="CV41" s="89">
        <f t="shared" ca="1" si="6"/>
        <v>1</v>
      </c>
      <c r="CW41" s="89">
        <f t="shared" ca="1" si="6"/>
        <v>1</v>
      </c>
      <c r="CX41">
        <f t="shared" ca="1" si="6"/>
        <v>2</v>
      </c>
      <c r="CY41">
        <f t="shared" ca="1" si="7"/>
        <v>2</v>
      </c>
      <c r="CZ41">
        <f t="shared" ca="1" si="7"/>
        <v>2</v>
      </c>
      <c r="DA41">
        <f t="shared" ca="1" si="7"/>
        <v>2</v>
      </c>
      <c r="DB41">
        <f t="shared" ca="1" si="7"/>
        <v>2</v>
      </c>
      <c r="DC41">
        <f t="shared" ca="1" si="7"/>
        <v>2</v>
      </c>
      <c r="DD41">
        <f t="shared" ca="1" si="7"/>
        <v>2</v>
      </c>
      <c r="DE41" s="89">
        <f t="shared" ca="1" si="7"/>
        <v>1</v>
      </c>
      <c r="DF41" s="81">
        <f t="shared" ca="1" si="7"/>
        <v>1</v>
      </c>
      <c r="DG41">
        <v>3</v>
      </c>
      <c r="DH41">
        <v>3</v>
      </c>
      <c r="DI41">
        <v>3</v>
      </c>
      <c r="DJ41">
        <v>3</v>
      </c>
      <c r="DK41">
        <v>3</v>
      </c>
      <c r="DL41">
        <v>3</v>
      </c>
      <c r="DM41">
        <v>3</v>
      </c>
      <c r="DN41">
        <v>3</v>
      </c>
      <c r="DO41">
        <v>3</v>
      </c>
      <c r="DP41">
        <v>3</v>
      </c>
      <c r="DQ41">
        <v>3</v>
      </c>
      <c r="DR41">
        <v>3</v>
      </c>
      <c r="DS41">
        <v>3</v>
      </c>
      <c r="DT41">
        <v>3</v>
      </c>
      <c r="DU41" t="s">
        <v>4</v>
      </c>
      <c r="DZ41">
        <v>27</v>
      </c>
      <c r="ED41" t="s">
        <v>83</v>
      </c>
    </row>
    <row r="42" spans="1:153" ht="22.5" customHeight="1" x14ac:dyDescent="0.25">
      <c r="A42">
        <v>3</v>
      </c>
      <c r="B42">
        <v>3</v>
      </c>
      <c r="C42" s="77">
        <v>0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 s="14">
        <v>2</v>
      </c>
      <c r="L42" s="86">
        <v>1</v>
      </c>
      <c r="M42" s="17">
        <v>2</v>
      </c>
      <c r="N42" s="17">
        <v>2</v>
      </c>
      <c r="O42" s="86">
        <v>1</v>
      </c>
      <c r="P42">
        <v>2</v>
      </c>
      <c r="Q42" s="17">
        <v>2</v>
      </c>
      <c r="R42" s="86">
        <v>1</v>
      </c>
      <c r="S42" s="15">
        <v>2</v>
      </c>
      <c r="T42">
        <v>3</v>
      </c>
      <c r="U42" s="11">
        <v>2</v>
      </c>
      <c r="V42">
        <v>2</v>
      </c>
      <c r="W42" s="15">
        <v>2</v>
      </c>
      <c r="X42">
        <v>3</v>
      </c>
      <c r="Y42" s="84">
        <v>2</v>
      </c>
      <c r="Z42">
        <v>3</v>
      </c>
      <c r="AA42" s="16">
        <v>2</v>
      </c>
      <c r="AB42" s="86">
        <v>1</v>
      </c>
      <c r="AC42">
        <v>2</v>
      </c>
      <c r="AD42">
        <v>2</v>
      </c>
      <c r="AE42" s="94">
        <v>1</v>
      </c>
      <c r="AF42">
        <v>2</v>
      </c>
      <c r="AG42">
        <v>2</v>
      </c>
      <c r="AH42" s="86">
        <v>1</v>
      </c>
      <c r="AI42" s="18">
        <v>2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 s="77">
        <v>0</v>
      </c>
      <c r="AR42">
        <v>3</v>
      </c>
      <c r="AS42">
        <v>3</v>
      </c>
      <c r="AT42">
        <v>3</v>
      </c>
      <c r="AU42">
        <v>3</v>
      </c>
      <c r="AV42">
        <v>3</v>
      </c>
      <c r="AW42" s="85">
        <f t="shared" ca="1" si="11"/>
        <v>1</v>
      </c>
      <c r="AX42" s="86">
        <f t="shared" ca="1" si="8"/>
        <v>1</v>
      </c>
      <c r="AY42">
        <f t="shared" ca="1" si="8"/>
        <v>2</v>
      </c>
      <c r="AZ42">
        <f t="shared" ca="1" si="8"/>
        <v>2</v>
      </c>
      <c r="BA42">
        <f t="shared" ca="1" si="8"/>
        <v>2</v>
      </c>
      <c r="BB42">
        <f t="shared" ca="1" si="8"/>
        <v>2</v>
      </c>
      <c r="BC42">
        <f t="shared" ca="1" si="8"/>
        <v>2</v>
      </c>
      <c r="BD42">
        <f t="shared" ca="1" si="8"/>
        <v>2</v>
      </c>
      <c r="BE42">
        <f t="shared" ca="1" si="8"/>
        <v>2</v>
      </c>
      <c r="BF42" s="86">
        <f t="shared" ca="1" si="8"/>
        <v>1</v>
      </c>
      <c r="BG42" s="86">
        <f t="shared" ca="1" si="8"/>
        <v>1</v>
      </c>
      <c r="BH42">
        <f t="shared" ca="1" si="8"/>
        <v>2</v>
      </c>
      <c r="BI42">
        <f t="shared" ca="1" si="8"/>
        <v>2</v>
      </c>
      <c r="BJ42">
        <f t="shared" ca="1" si="8"/>
        <v>2</v>
      </c>
      <c r="BK42">
        <f t="shared" ca="1" si="8"/>
        <v>2</v>
      </c>
      <c r="BL42">
        <f t="shared" ca="1" si="8"/>
        <v>2</v>
      </c>
      <c r="BM42" s="86">
        <f t="shared" ca="1" si="8"/>
        <v>1</v>
      </c>
      <c r="BN42">
        <f t="shared" ca="1" si="9"/>
        <v>2</v>
      </c>
      <c r="BO42" s="86">
        <f t="shared" ca="1" si="9"/>
        <v>1</v>
      </c>
      <c r="BP42">
        <f t="shared" ca="1" si="9"/>
        <v>2</v>
      </c>
      <c r="BQ42">
        <f t="shared" ca="1" si="9"/>
        <v>2</v>
      </c>
      <c r="BR42" s="86">
        <f t="shared" ca="1" si="9"/>
        <v>1</v>
      </c>
      <c r="BS42">
        <f t="shared" ca="1" si="9"/>
        <v>2</v>
      </c>
      <c r="BT42" s="86">
        <f t="shared" ca="1" si="9"/>
        <v>1</v>
      </c>
      <c r="BU42" s="88">
        <f t="shared" ca="1" si="9"/>
        <v>1</v>
      </c>
      <c r="BV42">
        <v>3</v>
      </c>
      <c r="BW42">
        <v>3</v>
      </c>
      <c r="BX42">
        <v>3</v>
      </c>
      <c r="BY42">
        <v>3</v>
      </c>
      <c r="BZ42">
        <v>3</v>
      </c>
      <c r="CA42">
        <v>3</v>
      </c>
      <c r="CB42">
        <v>3</v>
      </c>
      <c r="CC42">
        <v>3</v>
      </c>
      <c r="CD42">
        <v>3</v>
      </c>
      <c r="CE42">
        <v>3</v>
      </c>
      <c r="CF42">
        <v>3</v>
      </c>
      <c r="CG42">
        <v>3</v>
      </c>
      <c r="CH42" s="14">
        <f t="shared" ca="1" si="10"/>
        <v>2</v>
      </c>
      <c r="CI42" s="86">
        <f t="shared" ca="1" si="6"/>
        <v>1</v>
      </c>
      <c r="CJ42" s="86">
        <f t="shared" ca="1" si="6"/>
        <v>1</v>
      </c>
      <c r="CK42" s="86">
        <f t="shared" ca="1" si="6"/>
        <v>1</v>
      </c>
      <c r="CL42">
        <f t="shared" ca="1" si="6"/>
        <v>2</v>
      </c>
      <c r="CM42">
        <f t="shared" ca="1" si="6"/>
        <v>2</v>
      </c>
      <c r="CN42" s="86">
        <f t="shared" ca="1" si="6"/>
        <v>1</v>
      </c>
      <c r="CO42" s="86">
        <f t="shared" ca="1" si="6"/>
        <v>1</v>
      </c>
      <c r="CP42" s="86">
        <f t="shared" ca="1" si="6"/>
        <v>1</v>
      </c>
      <c r="CQ42">
        <f t="shared" ca="1" si="6"/>
        <v>2</v>
      </c>
      <c r="CR42">
        <f t="shared" ca="1" si="6"/>
        <v>2</v>
      </c>
      <c r="CS42">
        <f t="shared" ca="1" si="6"/>
        <v>2</v>
      </c>
      <c r="CT42">
        <f t="shared" ca="1" si="6"/>
        <v>2</v>
      </c>
      <c r="CU42">
        <f t="shared" ca="1" si="6"/>
        <v>2</v>
      </c>
      <c r="CV42">
        <f t="shared" ca="1" si="6"/>
        <v>2</v>
      </c>
      <c r="CW42">
        <f t="shared" ca="1" si="6"/>
        <v>2</v>
      </c>
      <c r="CX42">
        <f t="shared" ca="1" si="6"/>
        <v>2</v>
      </c>
      <c r="CY42">
        <f t="shared" ca="1" si="7"/>
        <v>2</v>
      </c>
      <c r="CZ42">
        <f t="shared" ca="1" si="7"/>
        <v>2</v>
      </c>
      <c r="DA42">
        <f t="shared" ca="1" si="7"/>
        <v>2</v>
      </c>
      <c r="DB42">
        <f t="shared" ca="1" si="7"/>
        <v>2</v>
      </c>
      <c r="DC42" s="86">
        <f t="shared" ca="1" si="7"/>
        <v>1</v>
      </c>
      <c r="DD42" s="86">
        <f t="shared" ca="1" si="7"/>
        <v>1</v>
      </c>
      <c r="DE42">
        <f t="shared" ca="1" si="7"/>
        <v>2</v>
      </c>
      <c r="DF42" s="18">
        <f t="shared" ca="1" si="7"/>
        <v>2</v>
      </c>
      <c r="DG42">
        <v>3</v>
      </c>
      <c r="DH42">
        <v>3</v>
      </c>
      <c r="DI42">
        <v>3</v>
      </c>
      <c r="DJ42">
        <v>3</v>
      </c>
      <c r="DK42">
        <v>3</v>
      </c>
      <c r="DL42">
        <v>3</v>
      </c>
      <c r="DM42">
        <v>3</v>
      </c>
      <c r="DN42">
        <v>3</v>
      </c>
      <c r="DO42">
        <v>3</v>
      </c>
      <c r="DP42">
        <v>3</v>
      </c>
      <c r="DQ42">
        <v>3</v>
      </c>
      <c r="DR42">
        <v>3</v>
      </c>
      <c r="DS42">
        <v>3</v>
      </c>
      <c r="DT42">
        <v>3</v>
      </c>
      <c r="DU42" t="s">
        <v>4</v>
      </c>
      <c r="DZ42">
        <v>26</v>
      </c>
      <c r="ED42" t="s">
        <v>85</v>
      </c>
    </row>
    <row r="43" spans="1:153" ht="22.5" customHeight="1" x14ac:dyDescent="0.25">
      <c r="A43">
        <v>3</v>
      </c>
      <c r="B43">
        <v>3</v>
      </c>
      <c r="C43" s="77">
        <v>0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 s="14">
        <v>2</v>
      </c>
      <c r="L43" s="15">
        <v>2</v>
      </c>
      <c r="M43">
        <v>3</v>
      </c>
      <c r="N43">
        <v>3</v>
      </c>
      <c r="O43" s="16">
        <v>2</v>
      </c>
      <c r="P43" s="18">
        <v>2</v>
      </c>
      <c r="Q43">
        <v>3</v>
      </c>
      <c r="R43" s="16">
        <v>2</v>
      </c>
      <c r="S43" s="18">
        <v>2</v>
      </c>
      <c r="T43">
        <v>3</v>
      </c>
      <c r="U43" s="14">
        <v>2</v>
      </c>
      <c r="V43">
        <v>2</v>
      </c>
      <c r="W43" s="89">
        <v>1</v>
      </c>
      <c r="X43" s="12">
        <v>2</v>
      </c>
      <c r="Y43" s="15">
        <v>2</v>
      </c>
      <c r="Z43">
        <v>3</v>
      </c>
      <c r="AA43">
        <v>3</v>
      </c>
      <c r="AB43" s="16">
        <v>2</v>
      </c>
      <c r="AC43" s="17">
        <v>2</v>
      </c>
      <c r="AD43" s="18">
        <v>2</v>
      </c>
      <c r="AE43">
        <v>3</v>
      </c>
      <c r="AF43" s="16">
        <v>2</v>
      </c>
      <c r="AG43" s="89">
        <v>1</v>
      </c>
      <c r="AH43" s="15">
        <v>2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 s="77">
        <v>0</v>
      </c>
      <c r="AR43">
        <v>3</v>
      </c>
      <c r="AS43">
        <v>3</v>
      </c>
      <c r="AT43">
        <v>3</v>
      </c>
      <c r="AU43">
        <v>3</v>
      </c>
      <c r="AV43">
        <v>3</v>
      </c>
      <c r="AW43" s="16">
        <f t="shared" ca="1" si="11"/>
        <v>2</v>
      </c>
      <c r="AX43">
        <f t="shared" ca="1" si="8"/>
        <v>2</v>
      </c>
      <c r="AY43" s="89">
        <f t="shared" ca="1" si="8"/>
        <v>1</v>
      </c>
      <c r="AZ43" s="89">
        <f t="shared" ca="1" si="8"/>
        <v>1</v>
      </c>
      <c r="BA43">
        <f t="shared" ca="1" si="8"/>
        <v>2</v>
      </c>
      <c r="BB43">
        <f t="shared" ca="1" si="8"/>
        <v>2</v>
      </c>
      <c r="BC43">
        <f t="shared" ca="1" si="8"/>
        <v>2</v>
      </c>
      <c r="BD43">
        <f t="shared" ca="1" si="8"/>
        <v>2</v>
      </c>
      <c r="BE43">
        <f t="shared" ca="1" si="8"/>
        <v>2</v>
      </c>
      <c r="BF43">
        <f t="shared" ca="1" si="8"/>
        <v>2</v>
      </c>
      <c r="BG43">
        <f t="shared" ca="1" si="8"/>
        <v>2</v>
      </c>
      <c r="BH43">
        <f t="shared" ca="1" si="8"/>
        <v>2</v>
      </c>
      <c r="BI43">
        <f t="shared" ca="1" si="8"/>
        <v>2</v>
      </c>
      <c r="BJ43">
        <f t="shared" ca="1" si="8"/>
        <v>2</v>
      </c>
      <c r="BK43">
        <f t="shared" ca="1" si="8"/>
        <v>2</v>
      </c>
      <c r="BL43">
        <f t="shared" ca="1" si="8"/>
        <v>2</v>
      </c>
      <c r="BM43" s="89">
        <f t="shared" ca="1" si="8"/>
        <v>1</v>
      </c>
      <c r="BN43" s="89">
        <f t="shared" ca="1" si="9"/>
        <v>1</v>
      </c>
      <c r="BO43" s="89">
        <f t="shared" ca="1" si="9"/>
        <v>1</v>
      </c>
      <c r="BP43">
        <f t="shared" ca="1" si="9"/>
        <v>2</v>
      </c>
      <c r="BQ43">
        <f t="shared" ca="1" si="9"/>
        <v>2</v>
      </c>
      <c r="BR43" s="89">
        <f t="shared" ca="1" si="9"/>
        <v>1</v>
      </c>
      <c r="BS43" s="89">
        <f t="shared" ca="1" si="9"/>
        <v>1</v>
      </c>
      <c r="BT43" s="89">
        <f t="shared" ca="1" si="9"/>
        <v>1</v>
      </c>
      <c r="BU43" s="15">
        <f t="shared" ca="1" si="9"/>
        <v>2</v>
      </c>
      <c r="BV43">
        <v>3</v>
      </c>
      <c r="BW43">
        <v>3</v>
      </c>
      <c r="BX43">
        <v>3</v>
      </c>
      <c r="BY43">
        <v>3</v>
      </c>
      <c r="BZ43">
        <v>3</v>
      </c>
      <c r="CA43">
        <v>3</v>
      </c>
      <c r="CB43">
        <v>3</v>
      </c>
      <c r="CC43">
        <v>3</v>
      </c>
      <c r="CD43">
        <v>3</v>
      </c>
      <c r="CE43">
        <v>3</v>
      </c>
      <c r="CF43">
        <v>3</v>
      </c>
      <c r="CG43">
        <v>3</v>
      </c>
      <c r="CH43" s="16">
        <f t="shared" ca="1" si="10"/>
        <v>2</v>
      </c>
      <c r="CI43" s="17">
        <f t="shared" ca="1" si="6"/>
        <v>2</v>
      </c>
      <c r="CJ43">
        <f t="shared" ca="1" si="6"/>
        <v>2</v>
      </c>
      <c r="CK43">
        <f t="shared" ca="1" si="6"/>
        <v>2</v>
      </c>
      <c r="CL43">
        <f t="shared" ca="1" si="6"/>
        <v>2</v>
      </c>
      <c r="CM43">
        <f t="shared" ca="1" si="6"/>
        <v>2</v>
      </c>
      <c r="CN43">
        <f t="shared" ca="1" si="6"/>
        <v>2</v>
      </c>
      <c r="CO43" s="89">
        <f t="shared" ca="1" si="6"/>
        <v>1</v>
      </c>
      <c r="CP43" s="89">
        <f t="shared" ca="1" si="6"/>
        <v>1</v>
      </c>
      <c r="CQ43">
        <f t="shared" ca="1" si="6"/>
        <v>2</v>
      </c>
      <c r="CR43">
        <f t="shared" ca="1" si="6"/>
        <v>2</v>
      </c>
      <c r="CS43">
        <f t="shared" ca="1" si="6"/>
        <v>2</v>
      </c>
      <c r="CT43">
        <f t="shared" ca="1" si="6"/>
        <v>2</v>
      </c>
      <c r="CU43" s="89">
        <f t="shared" ca="1" si="6"/>
        <v>1</v>
      </c>
      <c r="CV43">
        <f t="shared" ca="1" si="6"/>
        <v>2</v>
      </c>
      <c r="CW43">
        <f t="shared" ca="1" si="6"/>
        <v>2</v>
      </c>
      <c r="CX43">
        <f t="shared" ca="1" si="6"/>
        <v>2</v>
      </c>
      <c r="CY43">
        <f t="shared" ca="1" si="7"/>
        <v>2</v>
      </c>
      <c r="CZ43">
        <f t="shared" ca="1" si="7"/>
        <v>2</v>
      </c>
      <c r="DA43">
        <f t="shared" ca="1" si="7"/>
        <v>2</v>
      </c>
      <c r="DB43">
        <f t="shared" ca="1" si="7"/>
        <v>2</v>
      </c>
      <c r="DC43">
        <f t="shared" ca="1" si="7"/>
        <v>2</v>
      </c>
      <c r="DD43">
        <f t="shared" ca="1" si="7"/>
        <v>2</v>
      </c>
      <c r="DE43" s="18">
        <f t="shared" ca="1" si="7"/>
        <v>2</v>
      </c>
      <c r="DF43">
        <f t="shared" ca="1" si="7"/>
        <v>3</v>
      </c>
      <c r="DG43">
        <v>3</v>
      </c>
      <c r="DH43">
        <v>3</v>
      </c>
      <c r="DI43">
        <v>3</v>
      </c>
      <c r="DJ43">
        <v>3</v>
      </c>
      <c r="DK43">
        <v>3</v>
      </c>
      <c r="DL43">
        <v>3</v>
      </c>
      <c r="DM43">
        <v>3</v>
      </c>
      <c r="DN43">
        <v>3</v>
      </c>
      <c r="DO43">
        <v>3</v>
      </c>
      <c r="DP43">
        <v>3</v>
      </c>
      <c r="DQ43">
        <v>3</v>
      </c>
      <c r="DR43">
        <v>3</v>
      </c>
      <c r="DS43">
        <v>3</v>
      </c>
      <c r="DT43">
        <v>3</v>
      </c>
      <c r="DU43" t="s">
        <v>4</v>
      </c>
      <c r="DZ43">
        <v>25</v>
      </c>
      <c r="ED43" t="s">
        <v>88</v>
      </c>
    </row>
    <row r="44" spans="1:153" ht="22.5" customHeight="1" x14ac:dyDescent="0.25">
      <c r="A44">
        <v>3</v>
      </c>
      <c r="B44">
        <v>3</v>
      </c>
      <c r="C44" s="77">
        <v>0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 s="14">
        <v>2</v>
      </c>
      <c r="L44">
        <v>2</v>
      </c>
      <c r="M44" s="83">
        <v>2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 s="14">
        <v>2</v>
      </c>
      <c r="V44" s="86">
        <v>1</v>
      </c>
      <c r="W44">
        <v>2</v>
      </c>
      <c r="X44">
        <v>2</v>
      </c>
      <c r="Y44" s="15">
        <v>2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 s="87">
        <v>1</v>
      </c>
      <c r="AH44" s="15">
        <v>2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Q44" s="77">
        <v>0</v>
      </c>
      <c r="AR44">
        <v>3</v>
      </c>
      <c r="AS44">
        <v>3</v>
      </c>
      <c r="AT44">
        <v>3</v>
      </c>
      <c r="AU44">
        <v>3</v>
      </c>
      <c r="AV44">
        <v>3</v>
      </c>
      <c r="AW44">
        <f t="shared" ca="1" si="11"/>
        <v>3</v>
      </c>
      <c r="AX44" s="16">
        <f t="shared" ca="1" si="8"/>
        <v>2</v>
      </c>
      <c r="AY44">
        <f t="shared" ca="1" si="8"/>
        <v>2</v>
      </c>
      <c r="AZ44">
        <f t="shared" ca="1" si="8"/>
        <v>2</v>
      </c>
      <c r="BA44">
        <f t="shared" ca="1" si="8"/>
        <v>2</v>
      </c>
      <c r="BB44">
        <f t="shared" ca="1" si="8"/>
        <v>2</v>
      </c>
      <c r="BC44">
        <f t="shared" ca="1" si="8"/>
        <v>2</v>
      </c>
      <c r="BD44">
        <f t="shared" ca="1" si="8"/>
        <v>2</v>
      </c>
      <c r="BE44">
        <f t="shared" ca="1" si="8"/>
        <v>2</v>
      </c>
      <c r="BF44">
        <f t="shared" ca="1" si="8"/>
        <v>2</v>
      </c>
      <c r="BG44">
        <f t="shared" ca="1" si="8"/>
        <v>2</v>
      </c>
      <c r="BH44" s="86">
        <f t="shared" ca="1" si="8"/>
        <v>1</v>
      </c>
      <c r="BI44">
        <f t="shared" ca="1" si="8"/>
        <v>2</v>
      </c>
      <c r="BJ44">
        <f t="shared" ca="1" si="8"/>
        <v>2</v>
      </c>
      <c r="BK44">
        <f t="shared" ca="1" si="8"/>
        <v>2</v>
      </c>
      <c r="BL44">
        <f t="shared" ca="1" si="8"/>
        <v>2</v>
      </c>
      <c r="BM44" s="86">
        <f t="shared" ca="1" si="8"/>
        <v>1</v>
      </c>
      <c r="BN44" s="86">
        <f t="shared" ca="1" si="9"/>
        <v>1</v>
      </c>
      <c r="BO44">
        <f t="shared" ca="1" si="9"/>
        <v>2</v>
      </c>
      <c r="BP44">
        <f t="shared" ca="1" si="9"/>
        <v>2</v>
      </c>
      <c r="BQ44">
        <f t="shared" ca="1" si="9"/>
        <v>2</v>
      </c>
      <c r="BR44">
        <f t="shared" ca="1" si="9"/>
        <v>2</v>
      </c>
      <c r="BS44">
        <f t="shared" ca="1" si="9"/>
        <v>2</v>
      </c>
      <c r="BT44" s="17">
        <f t="shared" ca="1" si="9"/>
        <v>2</v>
      </c>
      <c r="BU44" s="18">
        <f t="shared" ca="1" si="9"/>
        <v>2</v>
      </c>
      <c r="BV44">
        <v>3</v>
      </c>
      <c r="BW44">
        <v>3</v>
      </c>
      <c r="BX44">
        <v>3</v>
      </c>
      <c r="BY44">
        <v>3</v>
      </c>
      <c r="BZ44">
        <v>3</v>
      </c>
      <c r="CA44">
        <v>3</v>
      </c>
      <c r="CB44">
        <v>3</v>
      </c>
      <c r="CC44">
        <v>3</v>
      </c>
      <c r="CD44">
        <v>3</v>
      </c>
      <c r="CE44">
        <v>3</v>
      </c>
      <c r="CF44">
        <v>3</v>
      </c>
      <c r="CG44">
        <v>3</v>
      </c>
      <c r="CH44">
        <f t="shared" ca="1" si="10"/>
        <v>3</v>
      </c>
      <c r="CI44">
        <f t="shared" ca="1" si="6"/>
        <v>3</v>
      </c>
      <c r="CJ44" s="87">
        <f t="shared" ca="1" si="6"/>
        <v>1</v>
      </c>
      <c r="CK44">
        <f t="shared" ca="1" si="6"/>
        <v>2</v>
      </c>
      <c r="CL44">
        <f t="shared" ca="1" si="6"/>
        <v>2</v>
      </c>
      <c r="CM44">
        <f t="shared" ca="1" si="6"/>
        <v>2</v>
      </c>
      <c r="CN44" s="86">
        <f t="shared" ca="1" si="6"/>
        <v>1</v>
      </c>
      <c r="CO44" s="86">
        <f t="shared" ca="1" si="6"/>
        <v>1</v>
      </c>
      <c r="CP44" s="86">
        <f t="shared" ca="1" si="6"/>
        <v>1</v>
      </c>
      <c r="CQ44">
        <f t="shared" ca="1" si="6"/>
        <v>2</v>
      </c>
      <c r="CR44">
        <f t="shared" ca="1" si="6"/>
        <v>2</v>
      </c>
      <c r="CS44">
        <f t="shared" ca="1" si="6"/>
        <v>2</v>
      </c>
      <c r="CT44">
        <f t="shared" ca="1" si="6"/>
        <v>2</v>
      </c>
      <c r="CU44" s="86">
        <f t="shared" ca="1" si="6"/>
        <v>1</v>
      </c>
      <c r="CV44" s="86">
        <f t="shared" ca="1" si="6"/>
        <v>1</v>
      </c>
      <c r="CW44">
        <f t="shared" ca="1" si="6"/>
        <v>2</v>
      </c>
      <c r="CX44">
        <f t="shared" ca="1" si="6"/>
        <v>2</v>
      </c>
      <c r="CY44">
        <f t="shared" ca="1" si="7"/>
        <v>2</v>
      </c>
      <c r="CZ44">
        <f t="shared" ca="1" si="7"/>
        <v>2</v>
      </c>
      <c r="DA44">
        <f t="shared" ca="1" si="7"/>
        <v>2</v>
      </c>
      <c r="DB44">
        <f t="shared" ca="1" si="7"/>
        <v>2</v>
      </c>
      <c r="DC44">
        <f t="shared" ca="1" si="7"/>
        <v>2</v>
      </c>
      <c r="DD44" s="15">
        <f t="shared" ca="1" si="7"/>
        <v>2</v>
      </c>
      <c r="DE44">
        <f t="shared" ca="1" si="7"/>
        <v>3</v>
      </c>
      <c r="DF44">
        <f t="shared" ca="1" si="7"/>
        <v>3</v>
      </c>
      <c r="DG44">
        <v>3</v>
      </c>
      <c r="DH44">
        <v>3</v>
      </c>
      <c r="DI44">
        <v>3</v>
      </c>
      <c r="DJ44">
        <v>3</v>
      </c>
      <c r="DK44">
        <v>3</v>
      </c>
      <c r="DL44">
        <v>3</v>
      </c>
      <c r="DM44">
        <v>3</v>
      </c>
      <c r="DN44">
        <v>3</v>
      </c>
      <c r="DO44">
        <v>3</v>
      </c>
      <c r="DP44">
        <v>3</v>
      </c>
      <c r="DQ44">
        <v>3</v>
      </c>
      <c r="DR44">
        <v>3</v>
      </c>
      <c r="DS44">
        <v>3</v>
      </c>
      <c r="DT44">
        <v>3</v>
      </c>
      <c r="DU44" t="s">
        <v>4</v>
      </c>
      <c r="DZ44">
        <v>24</v>
      </c>
      <c r="ED44" t="s">
        <v>76</v>
      </c>
    </row>
    <row r="45" spans="1:153" ht="22.5" customHeight="1" x14ac:dyDescent="0.25">
      <c r="A45">
        <v>3</v>
      </c>
      <c r="B45">
        <v>3</v>
      </c>
      <c r="C45" s="77">
        <v>0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 s="14">
        <v>2</v>
      </c>
      <c r="L45" s="91">
        <v>1</v>
      </c>
      <c r="M45">
        <v>3</v>
      </c>
      <c r="N45">
        <v>3</v>
      </c>
      <c r="O45" s="11">
        <v>2</v>
      </c>
      <c r="P45" s="13">
        <v>2</v>
      </c>
      <c r="Q45">
        <v>3</v>
      </c>
      <c r="R45">
        <v>3</v>
      </c>
      <c r="S45" s="11">
        <v>2</v>
      </c>
      <c r="T45" s="12">
        <v>2</v>
      </c>
      <c r="U45" s="89">
        <v>1</v>
      </c>
      <c r="V45">
        <v>2</v>
      </c>
      <c r="W45" s="17">
        <v>2</v>
      </c>
      <c r="X45">
        <v>2</v>
      </c>
      <c r="Y45">
        <v>2</v>
      </c>
      <c r="Z45" s="12">
        <v>2</v>
      </c>
      <c r="AA45" s="81">
        <v>1</v>
      </c>
      <c r="AB45">
        <v>3</v>
      </c>
      <c r="AC45">
        <v>3</v>
      </c>
      <c r="AD45" s="84">
        <v>2</v>
      </c>
      <c r="AE45">
        <v>3</v>
      </c>
      <c r="AF45" s="11">
        <v>2</v>
      </c>
      <c r="AG45">
        <v>2</v>
      </c>
      <c r="AH45" s="89">
        <v>1</v>
      </c>
      <c r="AI45" s="13">
        <v>2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  <c r="AQ45" s="77">
        <v>0</v>
      </c>
      <c r="AR45">
        <v>3</v>
      </c>
      <c r="AS45">
        <v>3</v>
      </c>
      <c r="AT45">
        <v>3</v>
      </c>
      <c r="AU45">
        <v>3</v>
      </c>
      <c r="AV45">
        <v>3</v>
      </c>
      <c r="AW45">
        <f t="shared" ca="1" si="11"/>
        <v>3</v>
      </c>
      <c r="AX45">
        <f t="shared" ca="1" si="8"/>
        <v>3</v>
      </c>
      <c r="AY45" s="14">
        <f t="shared" ca="1" si="8"/>
        <v>2</v>
      </c>
      <c r="AZ45">
        <f t="shared" ca="1" si="8"/>
        <v>2</v>
      </c>
      <c r="BA45">
        <f t="shared" ca="1" si="8"/>
        <v>2</v>
      </c>
      <c r="BB45">
        <f t="shared" ca="1" si="8"/>
        <v>2</v>
      </c>
      <c r="BC45">
        <f t="shared" ca="1" si="8"/>
        <v>2</v>
      </c>
      <c r="BD45">
        <f t="shared" ca="1" si="8"/>
        <v>2</v>
      </c>
      <c r="BE45">
        <f t="shared" ca="1" si="8"/>
        <v>2</v>
      </c>
      <c r="BF45">
        <f t="shared" ca="1" si="8"/>
        <v>2</v>
      </c>
      <c r="BG45" s="89">
        <f t="shared" ca="1" si="8"/>
        <v>1</v>
      </c>
      <c r="BH45" s="89">
        <f t="shared" ca="1" si="8"/>
        <v>1</v>
      </c>
      <c r="BI45">
        <f t="shared" ca="1" si="8"/>
        <v>2</v>
      </c>
      <c r="BJ45">
        <f t="shared" ca="1" si="8"/>
        <v>2</v>
      </c>
      <c r="BK45">
        <f t="shared" ca="1" si="8"/>
        <v>2</v>
      </c>
      <c r="BL45">
        <f t="shared" ca="1" si="8"/>
        <v>2</v>
      </c>
      <c r="BM45" s="89">
        <f t="shared" ca="1" si="8"/>
        <v>1</v>
      </c>
      <c r="BN45" s="89">
        <f t="shared" ca="1" si="9"/>
        <v>1</v>
      </c>
      <c r="BO45" s="89">
        <f t="shared" ca="1" si="9"/>
        <v>1</v>
      </c>
      <c r="BP45">
        <f t="shared" ca="1" si="9"/>
        <v>2</v>
      </c>
      <c r="BQ45">
        <f t="shared" ca="1" si="9"/>
        <v>2</v>
      </c>
      <c r="BR45">
        <f t="shared" ca="1" si="9"/>
        <v>2</v>
      </c>
      <c r="BS45" s="91">
        <f t="shared" ca="1" si="9"/>
        <v>1</v>
      </c>
      <c r="BT45">
        <f t="shared" ca="1" si="9"/>
        <v>3</v>
      </c>
      <c r="BU45">
        <f t="shared" ca="1" si="9"/>
        <v>3</v>
      </c>
      <c r="BV45">
        <v>3</v>
      </c>
      <c r="BW45">
        <v>3</v>
      </c>
      <c r="BX45">
        <v>3</v>
      </c>
      <c r="BY45">
        <v>3</v>
      </c>
      <c r="BZ45">
        <v>3</v>
      </c>
      <c r="CA45">
        <v>3</v>
      </c>
      <c r="CB45">
        <v>3</v>
      </c>
      <c r="CC45">
        <v>3</v>
      </c>
      <c r="CD45">
        <v>3</v>
      </c>
      <c r="CE45">
        <v>3</v>
      </c>
      <c r="CF45">
        <v>3</v>
      </c>
      <c r="CG45">
        <v>3</v>
      </c>
      <c r="CH45" s="11">
        <f t="shared" ca="1" si="10"/>
        <v>2</v>
      </c>
      <c r="CI45" s="82">
        <f t="shared" ca="1" si="6"/>
        <v>1</v>
      </c>
      <c r="CJ45" s="89">
        <f t="shared" ca="1" si="6"/>
        <v>1</v>
      </c>
      <c r="CK45">
        <f t="shared" ca="1" si="6"/>
        <v>2</v>
      </c>
      <c r="CL45">
        <f t="shared" ca="1" si="6"/>
        <v>2</v>
      </c>
      <c r="CM45">
        <f t="shared" ca="1" si="6"/>
        <v>2</v>
      </c>
      <c r="CN45">
        <f t="shared" ca="1" si="6"/>
        <v>2</v>
      </c>
      <c r="CO45">
        <f t="shared" ca="1" si="6"/>
        <v>2</v>
      </c>
      <c r="CP45">
        <f t="shared" ca="1" si="6"/>
        <v>2</v>
      </c>
      <c r="CQ45">
        <f t="shared" ca="1" si="6"/>
        <v>2</v>
      </c>
      <c r="CR45">
        <f t="shared" ca="1" si="6"/>
        <v>2</v>
      </c>
      <c r="CS45">
        <f t="shared" ca="1" si="6"/>
        <v>2</v>
      </c>
      <c r="CT45">
        <f t="shared" ca="1" si="6"/>
        <v>2</v>
      </c>
      <c r="CU45" s="89">
        <f t="shared" ca="1" si="6"/>
        <v>1</v>
      </c>
      <c r="CV45" s="89">
        <f t="shared" ca="1" si="6"/>
        <v>1</v>
      </c>
      <c r="CW45">
        <f t="shared" ca="1" si="6"/>
        <v>2</v>
      </c>
      <c r="CX45">
        <f t="shared" ca="1" si="6"/>
        <v>2</v>
      </c>
      <c r="CY45">
        <f t="shared" ca="1" si="7"/>
        <v>2</v>
      </c>
      <c r="CZ45">
        <f t="shared" ca="1" si="7"/>
        <v>2</v>
      </c>
      <c r="DA45">
        <f t="shared" ca="1" si="7"/>
        <v>2</v>
      </c>
      <c r="DB45">
        <f t="shared" ca="1" si="7"/>
        <v>2</v>
      </c>
      <c r="DC45">
        <f t="shared" ca="1" si="7"/>
        <v>2</v>
      </c>
      <c r="DD45" s="91">
        <f t="shared" ca="1" si="7"/>
        <v>1</v>
      </c>
      <c r="DE45">
        <f t="shared" ca="1" si="7"/>
        <v>3</v>
      </c>
      <c r="DF45">
        <f t="shared" ca="1" si="7"/>
        <v>3</v>
      </c>
      <c r="DG45">
        <v>3</v>
      </c>
      <c r="DH45">
        <v>3</v>
      </c>
      <c r="DI45">
        <v>3</v>
      </c>
      <c r="DJ45">
        <v>3</v>
      </c>
      <c r="DK45">
        <v>3</v>
      </c>
      <c r="DL45">
        <v>3</v>
      </c>
      <c r="DM45">
        <v>3</v>
      </c>
      <c r="DN45">
        <v>3</v>
      </c>
      <c r="DO45">
        <v>3</v>
      </c>
      <c r="DP45">
        <v>3</v>
      </c>
      <c r="DQ45">
        <v>3</v>
      </c>
      <c r="DR45">
        <v>3</v>
      </c>
      <c r="DS45">
        <v>3</v>
      </c>
      <c r="DT45">
        <v>3</v>
      </c>
      <c r="DU45" t="s">
        <v>4</v>
      </c>
      <c r="DZ45">
        <v>23</v>
      </c>
      <c r="ED45" t="s">
        <v>81</v>
      </c>
    </row>
    <row r="46" spans="1:153" ht="22.5" customHeight="1" x14ac:dyDescent="0.25">
      <c r="A46">
        <v>3</v>
      </c>
      <c r="B46">
        <v>3</v>
      </c>
      <c r="C46" s="77">
        <v>0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 s="14">
        <v>2</v>
      </c>
      <c r="L46">
        <v>2</v>
      </c>
      <c r="M46" s="12">
        <v>2</v>
      </c>
      <c r="N46" s="12">
        <v>2</v>
      </c>
      <c r="O46" s="86">
        <v>1</v>
      </c>
      <c r="P46" s="15">
        <v>2</v>
      </c>
      <c r="Q46">
        <v>3</v>
      </c>
      <c r="R46" s="11">
        <v>2</v>
      </c>
      <c r="S46">
        <v>2</v>
      </c>
      <c r="T46" s="86">
        <v>1</v>
      </c>
      <c r="U46">
        <v>2</v>
      </c>
      <c r="V46" s="15">
        <v>2</v>
      </c>
      <c r="W46">
        <v>3</v>
      </c>
      <c r="X46" s="14">
        <v>2</v>
      </c>
      <c r="Y46">
        <v>2</v>
      </c>
      <c r="Z46">
        <v>2</v>
      </c>
      <c r="AA46">
        <v>2</v>
      </c>
      <c r="AB46" s="88">
        <v>1</v>
      </c>
      <c r="AC46">
        <v>3</v>
      </c>
      <c r="AD46" s="14">
        <v>2</v>
      </c>
      <c r="AE46" s="102">
        <v>1</v>
      </c>
      <c r="AF46">
        <v>2</v>
      </c>
      <c r="AG46">
        <v>2</v>
      </c>
      <c r="AH46">
        <v>2</v>
      </c>
      <c r="AI46" s="15">
        <v>2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 s="77">
        <v>0</v>
      </c>
      <c r="AR46">
        <v>3</v>
      </c>
      <c r="AS46">
        <v>3</v>
      </c>
      <c r="AT46">
        <v>3</v>
      </c>
      <c r="AU46">
        <v>3</v>
      </c>
      <c r="AV46">
        <v>3</v>
      </c>
      <c r="AW46">
        <f t="shared" ca="1" si="11"/>
        <v>3</v>
      </c>
      <c r="AX46">
        <f t="shared" ca="1" si="8"/>
        <v>3</v>
      </c>
      <c r="AY46" s="87">
        <f t="shared" ca="1" si="8"/>
        <v>1</v>
      </c>
      <c r="AZ46">
        <f t="shared" ca="1" si="8"/>
        <v>2</v>
      </c>
      <c r="BA46">
        <f t="shared" ca="1" si="8"/>
        <v>2</v>
      </c>
      <c r="BB46">
        <f t="shared" ca="1" si="8"/>
        <v>2</v>
      </c>
      <c r="BC46">
        <f t="shared" ca="1" si="8"/>
        <v>2</v>
      </c>
      <c r="BD46">
        <f t="shared" ca="1" si="8"/>
        <v>2</v>
      </c>
      <c r="BE46">
        <f t="shared" ca="1" si="8"/>
        <v>2</v>
      </c>
      <c r="BF46">
        <f t="shared" ca="1" si="8"/>
        <v>2</v>
      </c>
      <c r="BG46" s="86">
        <f t="shared" ca="1" si="8"/>
        <v>1</v>
      </c>
      <c r="BH46" s="86">
        <f t="shared" ca="1" si="8"/>
        <v>1</v>
      </c>
      <c r="BI46">
        <f t="shared" ca="1" si="8"/>
        <v>2</v>
      </c>
      <c r="BJ46">
        <f t="shared" ca="1" si="8"/>
        <v>2</v>
      </c>
      <c r="BK46">
        <f t="shared" ca="1" si="8"/>
        <v>2</v>
      </c>
      <c r="BL46">
        <f t="shared" ca="1" si="8"/>
        <v>2</v>
      </c>
      <c r="BM46">
        <f t="shared" ca="1" si="8"/>
        <v>2</v>
      </c>
      <c r="BN46">
        <f t="shared" ca="1" si="9"/>
        <v>2</v>
      </c>
      <c r="BO46">
        <f t="shared" ca="1" si="9"/>
        <v>2</v>
      </c>
      <c r="BP46">
        <f t="shared" ca="1" si="9"/>
        <v>2</v>
      </c>
      <c r="BQ46">
        <f t="shared" ca="1" si="9"/>
        <v>2</v>
      </c>
      <c r="BR46">
        <f t="shared" ca="1" si="9"/>
        <v>2</v>
      </c>
      <c r="BS46" s="86">
        <f t="shared" ca="1" si="9"/>
        <v>1</v>
      </c>
      <c r="BT46" s="102">
        <f t="shared" ca="1" si="9"/>
        <v>1</v>
      </c>
      <c r="BU46" s="13">
        <f t="shared" ca="1" si="9"/>
        <v>2</v>
      </c>
      <c r="BV46">
        <v>3</v>
      </c>
      <c r="BW46">
        <v>3</v>
      </c>
      <c r="BX46">
        <v>3</v>
      </c>
      <c r="BY46">
        <v>3</v>
      </c>
      <c r="BZ46">
        <v>3</v>
      </c>
      <c r="CA46">
        <v>3</v>
      </c>
      <c r="CB46">
        <v>3</v>
      </c>
      <c r="CC46">
        <v>3</v>
      </c>
      <c r="CD46">
        <v>3</v>
      </c>
      <c r="CE46">
        <v>3</v>
      </c>
      <c r="CF46">
        <v>3</v>
      </c>
      <c r="CG46">
        <v>3</v>
      </c>
      <c r="CH46" s="14">
        <f t="shared" ca="1" si="10"/>
        <v>2</v>
      </c>
      <c r="CI46">
        <f t="shared" ca="1" si="6"/>
        <v>2</v>
      </c>
      <c r="CJ46">
        <f t="shared" ca="1" si="6"/>
        <v>2</v>
      </c>
      <c r="CK46">
        <f t="shared" ca="1" si="6"/>
        <v>2</v>
      </c>
      <c r="CL46">
        <f t="shared" ca="1" si="6"/>
        <v>2</v>
      </c>
      <c r="CM46">
        <f t="shared" ca="1" si="6"/>
        <v>2</v>
      </c>
      <c r="CN46">
        <f t="shared" ca="1" si="6"/>
        <v>2</v>
      </c>
      <c r="CO46">
        <f t="shared" ca="1" si="6"/>
        <v>2</v>
      </c>
      <c r="CP46">
        <f t="shared" ca="1" si="6"/>
        <v>2</v>
      </c>
      <c r="CQ46">
        <f t="shared" ca="1" si="6"/>
        <v>2</v>
      </c>
      <c r="CR46">
        <f t="shared" ca="1" si="6"/>
        <v>2</v>
      </c>
      <c r="CS46">
        <f t="shared" ca="1" si="6"/>
        <v>2</v>
      </c>
      <c r="CT46">
        <f t="shared" ca="1" si="6"/>
        <v>2</v>
      </c>
      <c r="CU46">
        <f t="shared" ca="1" si="6"/>
        <v>2</v>
      </c>
      <c r="CV46">
        <f t="shared" ca="1" si="6"/>
        <v>2</v>
      </c>
      <c r="CW46">
        <f t="shared" ca="1" si="6"/>
        <v>2</v>
      </c>
      <c r="CX46">
        <f t="shared" ca="1" si="6"/>
        <v>2</v>
      </c>
      <c r="CY46" s="86">
        <f t="shared" ca="1" si="7"/>
        <v>1</v>
      </c>
      <c r="CZ46">
        <f t="shared" ca="1" si="7"/>
        <v>2</v>
      </c>
      <c r="DA46">
        <f t="shared" ca="1" si="7"/>
        <v>2</v>
      </c>
      <c r="DB46" s="86">
        <f t="shared" ca="1" si="7"/>
        <v>1</v>
      </c>
      <c r="DC46">
        <f t="shared" ca="1" si="7"/>
        <v>2</v>
      </c>
      <c r="DD46" s="90">
        <f t="shared" ca="1" si="7"/>
        <v>1</v>
      </c>
      <c r="DE46">
        <f t="shared" ca="1" si="7"/>
        <v>3</v>
      </c>
      <c r="DF46">
        <f t="shared" ca="1" si="7"/>
        <v>3</v>
      </c>
      <c r="DG46">
        <v>3</v>
      </c>
      <c r="DH46">
        <v>3</v>
      </c>
      <c r="DI46">
        <v>3</v>
      </c>
      <c r="DJ46">
        <v>3</v>
      </c>
      <c r="DK46">
        <v>3</v>
      </c>
      <c r="DL46">
        <v>3</v>
      </c>
      <c r="DM46">
        <v>3</v>
      </c>
      <c r="DN46">
        <v>3</v>
      </c>
      <c r="DO46">
        <v>3</v>
      </c>
      <c r="DP46">
        <v>3</v>
      </c>
      <c r="DQ46">
        <v>3</v>
      </c>
      <c r="DR46">
        <v>3</v>
      </c>
      <c r="DS46">
        <v>3</v>
      </c>
      <c r="DT46">
        <v>3</v>
      </c>
      <c r="DU46" t="s">
        <v>4</v>
      </c>
      <c r="DZ46">
        <v>22</v>
      </c>
      <c r="ED46" t="s">
        <v>84</v>
      </c>
    </row>
    <row r="47" spans="1:153" ht="22.5" customHeight="1" x14ac:dyDescent="0.25">
      <c r="A47">
        <v>3</v>
      </c>
      <c r="B47">
        <v>3</v>
      </c>
      <c r="C47" s="77">
        <v>0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 s="14">
        <v>2</v>
      </c>
      <c r="L47">
        <v>2</v>
      </c>
      <c r="M47" s="17">
        <v>2</v>
      </c>
      <c r="N47" s="17">
        <v>2</v>
      </c>
      <c r="O47" s="17">
        <v>2</v>
      </c>
      <c r="P47" s="18">
        <v>2</v>
      </c>
      <c r="Q47">
        <v>3</v>
      </c>
      <c r="R47" s="14">
        <v>2</v>
      </c>
      <c r="S47" s="89">
        <v>1</v>
      </c>
      <c r="T47" s="93">
        <v>1</v>
      </c>
      <c r="U47" s="89">
        <v>1</v>
      </c>
      <c r="V47" s="15">
        <v>2</v>
      </c>
      <c r="W47">
        <v>3</v>
      </c>
      <c r="X47" s="14">
        <v>2</v>
      </c>
      <c r="Y47">
        <v>2</v>
      </c>
      <c r="Z47" s="89">
        <v>1</v>
      </c>
      <c r="AA47" s="17">
        <v>2</v>
      </c>
      <c r="AB47" s="96">
        <v>1</v>
      </c>
      <c r="AC47">
        <v>3</v>
      </c>
      <c r="AD47" s="16">
        <v>2</v>
      </c>
      <c r="AE47" s="17">
        <v>2</v>
      </c>
      <c r="AF47" s="17">
        <v>2</v>
      </c>
      <c r="AG47">
        <v>2</v>
      </c>
      <c r="AH47">
        <v>2</v>
      </c>
      <c r="AI47" s="18">
        <v>2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 s="77">
        <v>0</v>
      </c>
      <c r="AR47">
        <v>3</v>
      </c>
      <c r="AS47">
        <v>3</v>
      </c>
      <c r="AT47">
        <v>3</v>
      </c>
      <c r="AU47">
        <v>3</v>
      </c>
      <c r="AV47">
        <v>3</v>
      </c>
      <c r="AW47">
        <f t="shared" ca="1" si="11"/>
        <v>3</v>
      </c>
      <c r="AX47">
        <f t="shared" ca="1" si="8"/>
        <v>3</v>
      </c>
      <c r="AY47" s="95">
        <f t="shared" ca="1" si="8"/>
        <v>1</v>
      </c>
      <c r="AZ47">
        <f t="shared" ca="1" si="8"/>
        <v>2</v>
      </c>
      <c r="BA47" s="89">
        <f t="shared" ca="1" si="8"/>
        <v>1</v>
      </c>
      <c r="BB47">
        <f t="shared" ca="1" si="8"/>
        <v>2</v>
      </c>
      <c r="BC47">
        <f t="shared" ca="1" si="8"/>
        <v>2</v>
      </c>
      <c r="BD47" s="89">
        <f t="shared" ca="1" si="8"/>
        <v>1</v>
      </c>
      <c r="BE47">
        <f t="shared" ca="1" si="8"/>
        <v>2</v>
      </c>
      <c r="BF47">
        <f t="shared" ca="1" si="8"/>
        <v>2</v>
      </c>
      <c r="BG47">
        <f t="shared" ca="1" si="8"/>
        <v>2</v>
      </c>
      <c r="BH47">
        <f t="shared" ca="1" si="8"/>
        <v>2</v>
      </c>
      <c r="BI47">
        <f t="shared" ca="1" si="8"/>
        <v>2</v>
      </c>
      <c r="BJ47">
        <f t="shared" ca="1" si="8"/>
        <v>2</v>
      </c>
      <c r="BK47">
        <f t="shared" ca="1" si="8"/>
        <v>2</v>
      </c>
      <c r="BL47">
        <f t="shared" ca="1" si="8"/>
        <v>2</v>
      </c>
      <c r="BM47">
        <f t="shared" ca="1" si="8"/>
        <v>2</v>
      </c>
      <c r="BN47">
        <f t="shared" ca="1" si="9"/>
        <v>2</v>
      </c>
      <c r="BO47">
        <f t="shared" ca="1" si="9"/>
        <v>2</v>
      </c>
      <c r="BP47">
        <f t="shared" ca="1" si="9"/>
        <v>2</v>
      </c>
      <c r="BQ47">
        <f t="shared" ca="1" si="9"/>
        <v>2</v>
      </c>
      <c r="BR47">
        <f t="shared" ca="1" si="9"/>
        <v>2</v>
      </c>
      <c r="BS47">
        <f t="shared" ca="1" si="9"/>
        <v>2</v>
      </c>
      <c r="BT47">
        <f t="shared" ca="1" si="9"/>
        <v>2</v>
      </c>
      <c r="BU47" s="15">
        <f t="shared" ca="1" si="9"/>
        <v>2</v>
      </c>
      <c r="BV47">
        <v>3</v>
      </c>
      <c r="BW47">
        <v>3</v>
      </c>
      <c r="BX47">
        <v>3</v>
      </c>
      <c r="BY47">
        <v>3</v>
      </c>
      <c r="BZ47">
        <v>3</v>
      </c>
      <c r="CA47">
        <v>3</v>
      </c>
      <c r="CB47">
        <v>3</v>
      </c>
      <c r="CC47">
        <v>3</v>
      </c>
      <c r="CD47">
        <v>3</v>
      </c>
      <c r="CE47">
        <v>3</v>
      </c>
      <c r="CF47">
        <v>3</v>
      </c>
      <c r="CG47">
        <v>3</v>
      </c>
      <c r="CH47" s="14">
        <f t="shared" ca="1" si="10"/>
        <v>2</v>
      </c>
      <c r="CI47" s="89">
        <f t="shared" ca="1" si="6"/>
        <v>1</v>
      </c>
      <c r="CJ47">
        <f t="shared" ca="1" si="6"/>
        <v>2</v>
      </c>
      <c r="CK47" s="89">
        <f t="shared" ca="1" si="6"/>
        <v>1</v>
      </c>
      <c r="CL47">
        <f t="shared" ca="1" si="6"/>
        <v>2</v>
      </c>
      <c r="CM47">
        <f t="shared" ca="1" si="6"/>
        <v>2</v>
      </c>
      <c r="CN47">
        <f t="shared" ca="1" si="6"/>
        <v>2</v>
      </c>
      <c r="CO47">
        <f t="shared" ca="1" si="6"/>
        <v>2</v>
      </c>
      <c r="CP47">
        <f t="shared" ca="1" si="6"/>
        <v>2</v>
      </c>
      <c r="CQ47">
        <f t="shared" ca="1" si="6"/>
        <v>2</v>
      </c>
      <c r="CR47">
        <f t="shared" ca="1" si="6"/>
        <v>2</v>
      </c>
      <c r="CS47">
        <f t="shared" ca="1" si="6"/>
        <v>2</v>
      </c>
      <c r="CT47" s="89">
        <f t="shared" ca="1" si="6"/>
        <v>1</v>
      </c>
      <c r="CU47" s="89">
        <f t="shared" ca="1" si="6"/>
        <v>1</v>
      </c>
      <c r="CV47">
        <f t="shared" ca="1" si="6"/>
        <v>2</v>
      </c>
      <c r="CW47">
        <f t="shared" ca="1" si="6"/>
        <v>2</v>
      </c>
      <c r="CX47">
        <f t="shared" ca="1" si="6"/>
        <v>2</v>
      </c>
      <c r="CY47" s="89">
        <f t="shared" ca="1" si="7"/>
        <v>1</v>
      </c>
      <c r="CZ47">
        <f t="shared" ca="1" si="7"/>
        <v>2</v>
      </c>
      <c r="DA47">
        <f t="shared" ca="1" si="7"/>
        <v>2</v>
      </c>
      <c r="DB47">
        <f t="shared" ca="1" si="7"/>
        <v>2</v>
      </c>
      <c r="DC47" s="89">
        <f t="shared" ca="1" si="7"/>
        <v>1</v>
      </c>
      <c r="DD47" s="89">
        <f t="shared" ca="1" si="7"/>
        <v>1</v>
      </c>
      <c r="DE47" s="81">
        <f t="shared" ca="1" si="7"/>
        <v>1</v>
      </c>
      <c r="DF47">
        <f t="shared" ca="1" si="7"/>
        <v>3</v>
      </c>
      <c r="DG47">
        <v>3</v>
      </c>
      <c r="DH47">
        <v>3</v>
      </c>
      <c r="DI47">
        <v>3</v>
      </c>
      <c r="DJ47">
        <v>3</v>
      </c>
      <c r="DK47">
        <v>3</v>
      </c>
      <c r="DL47">
        <v>3</v>
      </c>
      <c r="DM47">
        <v>3</v>
      </c>
      <c r="DN47">
        <v>3</v>
      </c>
      <c r="DO47">
        <v>3</v>
      </c>
      <c r="DP47">
        <v>3</v>
      </c>
      <c r="DQ47">
        <v>3</v>
      </c>
      <c r="DR47">
        <v>3</v>
      </c>
      <c r="DS47">
        <v>3</v>
      </c>
      <c r="DT47">
        <v>3</v>
      </c>
      <c r="DU47" t="s">
        <v>4</v>
      </c>
      <c r="DZ47">
        <v>21</v>
      </c>
      <c r="ED47" t="s">
        <v>86</v>
      </c>
    </row>
    <row r="48" spans="1:153" ht="22.5" customHeight="1" x14ac:dyDescent="0.25">
      <c r="A48">
        <v>3</v>
      </c>
      <c r="B48">
        <v>3</v>
      </c>
      <c r="C48" s="77">
        <v>0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 s="14">
        <v>2</v>
      </c>
      <c r="L48" s="90">
        <v>1</v>
      </c>
      <c r="M48">
        <v>3</v>
      </c>
      <c r="N48">
        <v>3</v>
      </c>
      <c r="O48">
        <v>3</v>
      </c>
      <c r="P48">
        <v>3</v>
      </c>
      <c r="Q48">
        <v>3</v>
      </c>
      <c r="R48" s="87">
        <v>1</v>
      </c>
      <c r="S48" s="15">
        <v>2</v>
      </c>
      <c r="T48">
        <v>3</v>
      </c>
      <c r="U48" s="87">
        <v>1</v>
      </c>
      <c r="V48" s="15">
        <v>2</v>
      </c>
      <c r="W48">
        <v>3</v>
      </c>
      <c r="X48" s="14">
        <v>2</v>
      </c>
      <c r="Y48">
        <v>2</v>
      </c>
      <c r="Z48" s="15">
        <v>2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 s="14">
        <v>2</v>
      </c>
      <c r="AH48" s="90">
        <v>1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3</v>
      </c>
      <c r="AQ48" s="77">
        <v>0</v>
      </c>
      <c r="AR48">
        <v>3</v>
      </c>
      <c r="AS48">
        <v>3</v>
      </c>
      <c r="AT48">
        <v>3</v>
      </c>
      <c r="AU48">
        <v>3</v>
      </c>
      <c r="AV48">
        <v>3</v>
      </c>
      <c r="AW48">
        <f t="shared" ca="1" si="11"/>
        <v>3</v>
      </c>
      <c r="AX48" s="85">
        <f t="shared" ca="1" si="8"/>
        <v>1</v>
      </c>
      <c r="AY48" s="86">
        <f t="shared" ca="1" si="8"/>
        <v>1</v>
      </c>
      <c r="AZ48" s="86">
        <f t="shared" ca="1" si="8"/>
        <v>1</v>
      </c>
      <c r="BA48">
        <f t="shared" ca="1" si="8"/>
        <v>2</v>
      </c>
      <c r="BB48">
        <f t="shared" ca="1" si="8"/>
        <v>2</v>
      </c>
      <c r="BC48">
        <f t="shared" ca="1" si="8"/>
        <v>2</v>
      </c>
      <c r="BD48" s="86">
        <f t="shared" ca="1" si="8"/>
        <v>1</v>
      </c>
      <c r="BE48">
        <f t="shared" ca="1" si="8"/>
        <v>2</v>
      </c>
      <c r="BF48">
        <f t="shared" ca="1" si="8"/>
        <v>2</v>
      </c>
      <c r="BG48">
        <f t="shared" ca="1" si="8"/>
        <v>2</v>
      </c>
      <c r="BH48" s="86">
        <f t="shared" ca="1" si="8"/>
        <v>1</v>
      </c>
      <c r="BI48" s="86">
        <f t="shared" ca="1" si="8"/>
        <v>1</v>
      </c>
      <c r="BJ48">
        <f t="shared" ca="1" si="8"/>
        <v>2</v>
      </c>
      <c r="BK48">
        <f t="shared" ca="1" si="8"/>
        <v>2</v>
      </c>
      <c r="BL48">
        <f t="shared" ca="1" si="8"/>
        <v>2</v>
      </c>
      <c r="BM48">
        <f t="shared" ca="1" si="8"/>
        <v>2</v>
      </c>
      <c r="BN48">
        <f t="shared" ca="1" si="9"/>
        <v>2</v>
      </c>
      <c r="BO48">
        <f t="shared" ca="1" si="9"/>
        <v>2</v>
      </c>
      <c r="BP48">
        <f t="shared" ca="1" si="9"/>
        <v>2</v>
      </c>
      <c r="BQ48">
        <f t="shared" ca="1" si="9"/>
        <v>2</v>
      </c>
      <c r="BR48" s="86">
        <f t="shared" ca="1" si="9"/>
        <v>1</v>
      </c>
      <c r="BS48">
        <f t="shared" ca="1" si="9"/>
        <v>2</v>
      </c>
      <c r="BT48" s="86">
        <f t="shared" ca="1" si="9"/>
        <v>1</v>
      </c>
      <c r="BU48" s="15">
        <f t="shared" ca="1" si="9"/>
        <v>2</v>
      </c>
      <c r="BV48">
        <v>3</v>
      </c>
      <c r="BW48">
        <v>3</v>
      </c>
      <c r="BX48">
        <v>3</v>
      </c>
      <c r="BY48">
        <v>3</v>
      </c>
      <c r="BZ48">
        <v>3</v>
      </c>
      <c r="CA48">
        <v>3</v>
      </c>
      <c r="CB48">
        <v>3</v>
      </c>
      <c r="CC48">
        <v>3</v>
      </c>
      <c r="CD48">
        <v>3</v>
      </c>
      <c r="CE48">
        <v>3</v>
      </c>
      <c r="CF48">
        <v>3</v>
      </c>
      <c r="CG48">
        <v>3</v>
      </c>
      <c r="CH48" s="14">
        <f t="shared" ca="1" si="10"/>
        <v>2</v>
      </c>
      <c r="CI48">
        <f t="shared" ca="1" si="6"/>
        <v>2</v>
      </c>
      <c r="CJ48">
        <f t="shared" ca="1" si="6"/>
        <v>2</v>
      </c>
      <c r="CK48">
        <f t="shared" ca="1" si="6"/>
        <v>2</v>
      </c>
      <c r="CL48">
        <f t="shared" ca="1" si="6"/>
        <v>2</v>
      </c>
      <c r="CM48">
        <f t="shared" ca="1" si="6"/>
        <v>2</v>
      </c>
      <c r="CN48">
        <f t="shared" ca="1" si="6"/>
        <v>2</v>
      </c>
      <c r="CO48">
        <f t="shared" ca="1" si="6"/>
        <v>2</v>
      </c>
      <c r="CP48">
        <f t="shared" ca="1" si="6"/>
        <v>2</v>
      </c>
      <c r="CQ48">
        <f t="shared" ca="1" si="6"/>
        <v>2</v>
      </c>
      <c r="CR48">
        <f t="shared" ca="1" si="6"/>
        <v>2</v>
      </c>
      <c r="CS48">
        <f t="shared" ca="1" si="6"/>
        <v>2</v>
      </c>
      <c r="CT48">
        <f t="shared" ca="1" si="6"/>
        <v>2</v>
      </c>
      <c r="CU48">
        <f t="shared" ca="1" si="6"/>
        <v>2</v>
      </c>
      <c r="CV48">
        <f t="shared" ca="1" si="6"/>
        <v>2</v>
      </c>
      <c r="CW48">
        <f t="shared" ca="1" si="6"/>
        <v>2</v>
      </c>
      <c r="CX48">
        <f t="shared" ca="1" si="6"/>
        <v>2</v>
      </c>
      <c r="CY48">
        <f t="shared" ca="1" si="7"/>
        <v>2</v>
      </c>
      <c r="CZ48">
        <f t="shared" ca="1" si="7"/>
        <v>2</v>
      </c>
      <c r="DA48">
        <f t="shared" ca="1" si="7"/>
        <v>2</v>
      </c>
      <c r="DB48">
        <f t="shared" ca="1" si="7"/>
        <v>2</v>
      </c>
      <c r="DC48" s="86">
        <f t="shared" ca="1" si="7"/>
        <v>1</v>
      </c>
      <c r="DD48">
        <f t="shared" ca="1" si="7"/>
        <v>2</v>
      </c>
      <c r="DE48" s="86">
        <f t="shared" ca="1" si="7"/>
        <v>1</v>
      </c>
      <c r="DF48" s="13">
        <f t="shared" ca="1" si="7"/>
        <v>2</v>
      </c>
      <c r="DG48">
        <v>3</v>
      </c>
      <c r="DH48">
        <v>3</v>
      </c>
      <c r="DI48">
        <v>3</v>
      </c>
      <c r="DJ48">
        <v>3</v>
      </c>
      <c r="DK48">
        <v>3</v>
      </c>
      <c r="DL48">
        <v>3</v>
      </c>
      <c r="DM48">
        <v>3</v>
      </c>
      <c r="DN48">
        <v>3</v>
      </c>
      <c r="DO48">
        <v>3</v>
      </c>
      <c r="DP48">
        <v>3</v>
      </c>
      <c r="DQ48">
        <v>3</v>
      </c>
      <c r="DR48">
        <v>3</v>
      </c>
      <c r="DS48">
        <v>3</v>
      </c>
      <c r="DT48">
        <v>3</v>
      </c>
      <c r="DU48" t="s">
        <v>4</v>
      </c>
      <c r="DZ48">
        <v>20</v>
      </c>
      <c r="ED48" t="s">
        <v>89</v>
      </c>
    </row>
    <row r="49" spans="1:134" ht="22.5" customHeight="1" x14ac:dyDescent="0.25">
      <c r="A49">
        <v>3</v>
      </c>
      <c r="B49">
        <v>3</v>
      </c>
      <c r="C49" s="77">
        <v>0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 s="16">
        <v>2</v>
      </c>
      <c r="L49" s="17">
        <v>2</v>
      </c>
      <c r="M49" s="83">
        <v>2</v>
      </c>
      <c r="N49">
        <v>3</v>
      </c>
      <c r="O49">
        <v>3</v>
      </c>
      <c r="P49" s="11">
        <v>2</v>
      </c>
      <c r="Q49" s="82">
        <v>1</v>
      </c>
      <c r="R49">
        <v>2</v>
      </c>
      <c r="S49" s="15">
        <v>2</v>
      </c>
      <c r="T49">
        <v>3</v>
      </c>
      <c r="U49" s="95">
        <v>1</v>
      </c>
      <c r="V49">
        <v>2</v>
      </c>
      <c r="W49" s="12">
        <v>2</v>
      </c>
      <c r="X49">
        <v>2</v>
      </c>
      <c r="Y49">
        <v>2</v>
      </c>
      <c r="Z49" s="17">
        <v>2</v>
      </c>
      <c r="AA49" s="13">
        <v>2</v>
      </c>
      <c r="AB49">
        <v>3</v>
      </c>
      <c r="AC49" s="11">
        <v>2</v>
      </c>
      <c r="AD49" s="13">
        <v>2</v>
      </c>
      <c r="AE49">
        <v>3</v>
      </c>
      <c r="AF49">
        <v>3</v>
      </c>
      <c r="AG49" s="16">
        <v>2</v>
      </c>
      <c r="AH49" s="17">
        <v>2</v>
      </c>
      <c r="AI49" s="83">
        <v>2</v>
      </c>
      <c r="AJ49">
        <v>3</v>
      </c>
      <c r="AK49">
        <v>3</v>
      </c>
      <c r="AL49">
        <v>3</v>
      </c>
      <c r="AM49">
        <v>3</v>
      </c>
      <c r="AN49">
        <v>3</v>
      </c>
      <c r="AO49">
        <v>3</v>
      </c>
      <c r="AP49">
        <v>3</v>
      </c>
      <c r="AQ49" s="77">
        <v>0</v>
      </c>
      <c r="AR49">
        <v>3</v>
      </c>
      <c r="AS49">
        <v>3</v>
      </c>
      <c r="AT49">
        <v>3</v>
      </c>
      <c r="AU49">
        <v>3</v>
      </c>
      <c r="AV49">
        <v>3</v>
      </c>
      <c r="AW49" s="11">
        <f t="shared" ca="1" si="11"/>
        <v>2</v>
      </c>
      <c r="AX49" s="89">
        <f t="shared" ca="1" si="8"/>
        <v>1</v>
      </c>
      <c r="AY49">
        <f t="shared" ca="1" si="8"/>
        <v>2</v>
      </c>
      <c r="AZ49" s="89">
        <f t="shared" ca="1" si="8"/>
        <v>1</v>
      </c>
      <c r="BA49">
        <f t="shared" ca="1" si="8"/>
        <v>2</v>
      </c>
      <c r="BB49">
        <f t="shared" ca="1" si="8"/>
        <v>2</v>
      </c>
      <c r="BC49">
        <f t="shared" ca="1" si="8"/>
        <v>2</v>
      </c>
      <c r="BD49">
        <f t="shared" ca="1" si="8"/>
        <v>2</v>
      </c>
      <c r="BE49">
        <f t="shared" ca="1" si="8"/>
        <v>2</v>
      </c>
      <c r="BF49">
        <f t="shared" ca="1" si="8"/>
        <v>2</v>
      </c>
      <c r="BG49">
        <f t="shared" ca="1" si="8"/>
        <v>2</v>
      </c>
      <c r="BH49">
        <f t="shared" ca="1" si="8"/>
        <v>2</v>
      </c>
      <c r="BI49">
        <f t="shared" ca="1" si="8"/>
        <v>2</v>
      </c>
      <c r="BJ49">
        <f t="shared" ca="1" si="8"/>
        <v>2</v>
      </c>
      <c r="BK49">
        <f t="shared" ca="1" si="8"/>
        <v>2</v>
      </c>
      <c r="BL49">
        <f t="shared" ca="1" si="8"/>
        <v>2</v>
      </c>
      <c r="BM49">
        <f t="shared" ca="1" si="8"/>
        <v>2</v>
      </c>
      <c r="BN49">
        <f t="shared" ca="1" si="9"/>
        <v>2</v>
      </c>
      <c r="BO49">
        <f t="shared" ca="1" si="9"/>
        <v>2</v>
      </c>
      <c r="BP49">
        <f t="shared" ca="1" si="9"/>
        <v>2</v>
      </c>
      <c r="BQ49">
        <f t="shared" ca="1" si="9"/>
        <v>2</v>
      </c>
      <c r="BR49">
        <f t="shared" ca="1" si="9"/>
        <v>2</v>
      </c>
      <c r="BS49">
        <f t="shared" ca="1" si="9"/>
        <v>2</v>
      </c>
      <c r="BT49">
        <f t="shared" ca="1" si="9"/>
        <v>2</v>
      </c>
      <c r="BU49" s="15">
        <f t="shared" ca="1" si="9"/>
        <v>2</v>
      </c>
      <c r="BV49">
        <v>3</v>
      </c>
      <c r="BW49">
        <v>3</v>
      </c>
      <c r="BX49">
        <v>3</v>
      </c>
      <c r="BY49">
        <v>3</v>
      </c>
      <c r="BZ49">
        <v>3</v>
      </c>
      <c r="CA49">
        <v>3</v>
      </c>
      <c r="CB49">
        <v>3</v>
      </c>
      <c r="CC49">
        <v>3</v>
      </c>
      <c r="CD49">
        <v>3</v>
      </c>
      <c r="CE49">
        <v>3</v>
      </c>
      <c r="CF49">
        <v>3</v>
      </c>
      <c r="CG49">
        <v>3</v>
      </c>
      <c r="CH49" s="14">
        <f t="shared" ca="1" si="10"/>
        <v>2</v>
      </c>
      <c r="CI49">
        <f t="shared" ca="1" si="6"/>
        <v>2</v>
      </c>
      <c r="CJ49">
        <f t="shared" ca="1" si="6"/>
        <v>2</v>
      </c>
      <c r="CK49">
        <f t="shared" ca="1" si="6"/>
        <v>2</v>
      </c>
      <c r="CL49">
        <f t="shared" ca="1" si="6"/>
        <v>2</v>
      </c>
      <c r="CM49">
        <f t="shared" ca="1" si="6"/>
        <v>2</v>
      </c>
      <c r="CN49">
        <f t="shared" ca="1" si="6"/>
        <v>2</v>
      </c>
      <c r="CO49">
        <f t="shared" ca="1" si="6"/>
        <v>2</v>
      </c>
      <c r="CP49">
        <f t="shared" ca="1" si="6"/>
        <v>2</v>
      </c>
      <c r="CQ49">
        <f t="shared" ca="1" si="6"/>
        <v>2</v>
      </c>
      <c r="CR49">
        <f t="shared" ca="1" si="6"/>
        <v>2</v>
      </c>
      <c r="CS49">
        <f t="shared" ca="1" si="6"/>
        <v>2</v>
      </c>
      <c r="CT49">
        <f t="shared" ca="1" si="6"/>
        <v>2</v>
      </c>
      <c r="CU49">
        <f t="shared" ca="1" si="6"/>
        <v>2</v>
      </c>
      <c r="CV49">
        <f t="shared" ca="1" si="6"/>
        <v>2</v>
      </c>
      <c r="CW49">
        <f t="shared" ca="1" si="6"/>
        <v>2</v>
      </c>
      <c r="CX49">
        <f t="shared" ca="1" si="6"/>
        <v>2</v>
      </c>
      <c r="CY49">
        <f t="shared" ca="1" si="7"/>
        <v>2</v>
      </c>
      <c r="CZ49">
        <f t="shared" ca="1" si="7"/>
        <v>2</v>
      </c>
      <c r="DA49">
        <f t="shared" ca="1" si="7"/>
        <v>2</v>
      </c>
      <c r="DB49">
        <f t="shared" ca="1" si="7"/>
        <v>2</v>
      </c>
      <c r="DC49">
        <f t="shared" ca="1" si="7"/>
        <v>2</v>
      </c>
      <c r="DD49">
        <f t="shared" ca="1" si="7"/>
        <v>2</v>
      </c>
      <c r="DE49">
        <f t="shared" ca="1" si="7"/>
        <v>2</v>
      </c>
      <c r="DF49" s="15">
        <f t="shared" ca="1" si="7"/>
        <v>2</v>
      </c>
      <c r="DG49">
        <v>3</v>
      </c>
      <c r="DH49">
        <v>3</v>
      </c>
      <c r="DI49">
        <v>3</v>
      </c>
      <c r="DJ49">
        <v>3</v>
      </c>
      <c r="DK49">
        <v>3</v>
      </c>
      <c r="DL49">
        <v>3</v>
      </c>
      <c r="DM49">
        <v>3</v>
      </c>
      <c r="DN49">
        <v>3</v>
      </c>
      <c r="DO49">
        <v>3</v>
      </c>
      <c r="DP49">
        <v>3</v>
      </c>
      <c r="DQ49">
        <v>3</v>
      </c>
      <c r="DR49">
        <v>3</v>
      </c>
      <c r="DS49">
        <v>3</v>
      </c>
      <c r="DT49">
        <v>3</v>
      </c>
      <c r="DU49" t="s">
        <v>4</v>
      </c>
      <c r="DZ49">
        <v>19</v>
      </c>
      <c r="ED49" t="s">
        <v>77</v>
      </c>
    </row>
    <row r="50" spans="1:134" ht="22.5" customHeight="1" x14ac:dyDescent="0.25">
      <c r="A50">
        <v>3</v>
      </c>
      <c r="B50">
        <v>3</v>
      </c>
      <c r="C50" s="77">
        <v>0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 s="79">
        <v>2</v>
      </c>
      <c r="O50" s="12">
        <v>2</v>
      </c>
      <c r="P50" s="86">
        <v>1</v>
      </c>
      <c r="Q50">
        <v>2</v>
      </c>
      <c r="R50">
        <v>2</v>
      </c>
      <c r="S50" s="15">
        <v>2</v>
      </c>
      <c r="T50">
        <v>3</v>
      </c>
      <c r="U50" s="98">
        <v>1</v>
      </c>
      <c r="V50" s="17">
        <v>2</v>
      </c>
      <c r="W50">
        <v>2</v>
      </c>
      <c r="X50">
        <v>2</v>
      </c>
      <c r="Y50" s="15">
        <v>2</v>
      </c>
      <c r="Z50">
        <v>3</v>
      </c>
      <c r="AA50" s="75">
        <v>2</v>
      </c>
      <c r="AB50">
        <v>3</v>
      </c>
      <c r="AC50" s="14">
        <v>2</v>
      </c>
      <c r="AD50">
        <v>2</v>
      </c>
      <c r="AE50" s="102">
        <v>1</v>
      </c>
      <c r="AF50" s="83">
        <v>2</v>
      </c>
      <c r="AG50">
        <v>3</v>
      </c>
      <c r="AH50">
        <v>3</v>
      </c>
      <c r="AI50">
        <v>3</v>
      </c>
      <c r="AJ50">
        <v>3</v>
      </c>
      <c r="AK50">
        <v>3</v>
      </c>
      <c r="AL50">
        <v>3</v>
      </c>
      <c r="AM50">
        <v>3</v>
      </c>
      <c r="AN50">
        <v>3</v>
      </c>
      <c r="AO50">
        <v>3</v>
      </c>
      <c r="AP50">
        <v>3</v>
      </c>
      <c r="AQ50" s="77">
        <v>0</v>
      </c>
      <c r="AR50">
        <v>3</v>
      </c>
      <c r="AS50">
        <v>3</v>
      </c>
      <c r="AT50">
        <v>3</v>
      </c>
      <c r="AU50">
        <v>3</v>
      </c>
      <c r="AV50">
        <v>3</v>
      </c>
      <c r="AW50" s="14">
        <f t="shared" ca="1" si="11"/>
        <v>2</v>
      </c>
      <c r="AX50">
        <f t="shared" ca="1" si="8"/>
        <v>2</v>
      </c>
      <c r="AY50">
        <f t="shared" ca="1" si="8"/>
        <v>2</v>
      </c>
      <c r="AZ50">
        <f t="shared" ca="1" si="8"/>
        <v>2</v>
      </c>
      <c r="BA50">
        <f t="shared" ca="1" si="8"/>
        <v>2</v>
      </c>
      <c r="BB50">
        <f t="shared" ca="1" si="8"/>
        <v>2</v>
      </c>
      <c r="BC50">
        <f t="shared" ca="1" si="8"/>
        <v>2</v>
      </c>
      <c r="BD50">
        <f t="shared" ca="1" si="8"/>
        <v>2</v>
      </c>
      <c r="BE50">
        <f t="shared" ca="1" si="8"/>
        <v>2</v>
      </c>
      <c r="BF50">
        <f t="shared" ca="1" si="8"/>
        <v>2</v>
      </c>
      <c r="BG50">
        <f t="shared" ca="1" si="8"/>
        <v>2</v>
      </c>
      <c r="BH50">
        <f t="shared" ca="1" si="8"/>
        <v>2</v>
      </c>
      <c r="BI50">
        <f t="shared" ca="1" si="8"/>
        <v>2</v>
      </c>
      <c r="BJ50">
        <f t="shared" ca="1" si="8"/>
        <v>2</v>
      </c>
      <c r="BK50">
        <f t="shared" ca="1" si="8"/>
        <v>2</v>
      </c>
      <c r="BL50">
        <f t="shared" ca="1" si="8"/>
        <v>2</v>
      </c>
      <c r="BM50">
        <f t="shared" ca="1" si="8"/>
        <v>2</v>
      </c>
      <c r="BN50">
        <f t="shared" ca="1" si="9"/>
        <v>2</v>
      </c>
      <c r="BO50">
        <f t="shared" ca="1" si="9"/>
        <v>2</v>
      </c>
      <c r="BP50">
        <f t="shared" ca="1" si="9"/>
        <v>2</v>
      </c>
      <c r="BQ50">
        <f t="shared" ca="1" si="9"/>
        <v>2</v>
      </c>
      <c r="BR50">
        <f t="shared" ca="1" si="9"/>
        <v>2</v>
      </c>
      <c r="BS50">
        <f t="shared" ca="1" si="9"/>
        <v>2</v>
      </c>
      <c r="BT50">
        <f t="shared" ca="1" si="9"/>
        <v>2</v>
      </c>
      <c r="BU50" s="15">
        <f t="shared" ca="1" si="9"/>
        <v>2</v>
      </c>
      <c r="BV50">
        <v>3</v>
      </c>
      <c r="BW50">
        <v>3</v>
      </c>
      <c r="BX50">
        <v>3</v>
      </c>
      <c r="BY50">
        <v>3</v>
      </c>
      <c r="BZ50">
        <v>3</v>
      </c>
      <c r="CA50">
        <v>3</v>
      </c>
      <c r="CB50">
        <v>3</v>
      </c>
      <c r="CC50">
        <v>3</v>
      </c>
      <c r="CD50">
        <v>3</v>
      </c>
      <c r="CE50">
        <v>3</v>
      </c>
      <c r="CF50">
        <v>3</v>
      </c>
      <c r="CG50">
        <v>3</v>
      </c>
      <c r="CH50" s="16">
        <f t="shared" ca="1" si="10"/>
        <v>2</v>
      </c>
      <c r="CI50" s="17">
        <f t="shared" ca="1" si="6"/>
        <v>2</v>
      </c>
      <c r="CJ50" s="94">
        <f t="shared" ca="1" si="6"/>
        <v>1</v>
      </c>
      <c r="CK50">
        <f t="shared" ca="1" si="6"/>
        <v>2</v>
      </c>
      <c r="CL50">
        <f t="shared" ca="1" si="6"/>
        <v>2</v>
      </c>
      <c r="CM50">
        <f t="shared" ca="1" si="6"/>
        <v>2</v>
      </c>
      <c r="CN50">
        <f t="shared" ca="1" si="6"/>
        <v>2</v>
      </c>
      <c r="CO50">
        <f t="shared" ca="1" si="6"/>
        <v>2</v>
      </c>
      <c r="CP50">
        <f t="shared" ca="1" si="6"/>
        <v>2</v>
      </c>
      <c r="CQ50">
        <f t="shared" ca="1" si="6"/>
        <v>2</v>
      </c>
      <c r="CR50">
        <f t="shared" ca="1" si="6"/>
        <v>2</v>
      </c>
      <c r="CS50">
        <f t="shared" ca="1" si="6"/>
        <v>2</v>
      </c>
      <c r="CT50">
        <f t="shared" ca="1" si="6"/>
        <v>2</v>
      </c>
      <c r="CU50">
        <f t="shared" ca="1" si="6"/>
        <v>2</v>
      </c>
      <c r="CV50">
        <f t="shared" ca="1" si="6"/>
        <v>2</v>
      </c>
      <c r="CW50">
        <f t="shared" ca="1" si="6"/>
        <v>2</v>
      </c>
      <c r="CX50">
        <f t="shared" ca="1" si="6"/>
        <v>2</v>
      </c>
      <c r="CY50" s="86">
        <f t="shared" ca="1" si="7"/>
        <v>1</v>
      </c>
      <c r="CZ50">
        <f t="shared" ca="1" si="7"/>
        <v>2</v>
      </c>
      <c r="DA50">
        <f t="shared" ca="1" si="7"/>
        <v>2</v>
      </c>
      <c r="DB50">
        <f t="shared" ca="1" si="7"/>
        <v>2</v>
      </c>
      <c r="DC50" s="86">
        <f t="shared" ca="1" si="7"/>
        <v>1</v>
      </c>
      <c r="DD50" s="86">
        <f t="shared" ca="1" si="7"/>
        <v>1</v>
      </c>
      <c r="DE50" s="94">
        <f t="shared" ca="1" si="7"/>
        <v>1</v>
      </c>
      <c r="DF50" s="97">
        <f t="shared" ca="1" si="7"/>
        <v>1</v>
      </c>
      <c r="DG50">
        <v>3</v>
      </c>
      <c r="DH50">
        <v>3</v>
      </c>
      <c r="DI50">
        <v>3</v>
      </c>
      <c r="DJ50">
        <v>3</v>
      </c>
      <c r="DK50">
        <v>3</v>
      </c>
      <c r="DL50">
        <v>3</v>
      </c>
      <c r="DM50">
        <v>3</v>
      </c>
      <c r="DN50">
        <v>3</v>
      </c>
      <c r="DO50">
        <v>3</v>
      </c>
      <c r="DP50">
        <v>3</v>
      </c>
      <c r="DQ50">
        <v>3</v>
      </c>
      <c r="DR50">
        <v>3</v>
      </c>
      <c r="DS50">
        <v>3</v>
      </c>
      <c r="DT50">
        <v>3</v>
      </c>
      <c r="DU50" t="s">
        <v>4</v>
      </c>
      <c r="DZ50">
        <v>18</v>
      </c>
      <c r="ED50" t="s">
        <v>90</v>
      </c>
    </row>
    <row r="51" spans="1:134" ht="22.5" customHeight="1" x14ac:dyDescent="0.25">
      <c r="A51">
        <v>3</v>
      </c>
      <c r="B51">
        <v>3</v>
      </c>
      <c r="C51" s="77">
        <v>0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 s="11">
        <v>2</v>
      </c>
      <c r="L51" s="12">
        <v>2</v>
      </c>
      <c r="M51" s="13">
        <v>2</v>
      </c>
      <c r="N51">
        <v>3</v>
      </c>
      <c r="O51" s="95">
        <v>1</v>
      </c>
      <c r="P51">
        <v>2</v>
      </c>
      <c r="Q51" s="89">
        <v>1</v>
      </c>
      <c r="R51" s="17">
        <v>2</v>
      </c>
      <c r="S51" s="18">
        <v>2</v>
      </c>
      <c r="T51">
        <v>3</v>
      </c>
      <c r="U51">
        <v>3</v>
      </c>
      <c r="V51">
        <v>3</v>
      </c>
      <c r="W51" s="95">
        <v>1</v>
      </c>
      <c r="X51">
        <v>2</v>
      </c>
      <c r="Y51" s="15">
        <v>2</v>
      </c>
      <c r="Z51">
        <v>3</v>
      </c>
      <c r="AA51" s="14">
        <v>2</v>
      </c>
      <c r="AB51" s="12">
        <v>2</v>
      </c>
      <c r="AC51" s="89">
        <v>1</v>
      </c>
      <c r="AD51" s="89">
        <v>1</v>
      </c>
      <c r="AE51" s="15">
        <v>2</v>
      </c>
      <c r="AF51">
        <v>3</v>
      </c>
      <c r="AG51" s="11">
        <v>2</v>
      </c>
      <c r="AH51" s="12">
        <v>2</v>
      </c>
      <c r="AI51" s="83">
        <v>2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 s="77">
        <v>0</v>
      </c>
      <c r="AR51">
        <v>3</v>
      </c>
      <c r="AS51">
        <v>3</v>
      </c>
      <c r="AT51">
        <v>3</v>
      </c>
      <c r="AU51">
        <v>3</v>
      </c>
      <c r="AV51">
        <v>3</v>
      </c>
      <c r="AW51" s="92">
        <f t="shared" ca="1" si="11"/>
        <v>1</v>
      </c>
      <c r="AX51" s="93">
        <f t="shared" ca="1" si="8"/>
        <v>1</v>
      </c>
      <c r="AY51" s="89">
        <f t="shared" ca="1" si="8"/>
        <v>1</v>
      </c>
      <c r="AZ51" s="89">
        <f t="shared" ca="1" si="8"/>
        <v>1</v>
      </c>
      <c r="BA51">
        <f t="shared" ca="1" si="8"/>
        <v>2</v>
      </c>
      <c r="BB51">
        <f t="shared" ca="1" si="8"/>
        <v>2</v>
      </c>
      <c r="BC51">
        <f t="shared" ca="1" si="8"/>
        <v>2</v>
      </c>
      <c r="BD51" s="89">
        <f t="shared" ca="1" si="8"/>
        <v>1</v>
      </c>
      <c r="BE51">
        <f t="shared" ca="1" si="8"/>
        <v>2</v>
      </c>
      <c r="BF51">
        <f t="shared" ca="1" si="8"/>
        <v>2</v>
      </c>
      <c r="BG51">
        <f t="shared" ca="1" si="8"/>
        <v>2</v>
      </c>
      <c r="BH51">
        <f t="shared" ca="1" si="8"/>
        <v>2</v>
      </c>
      <c r="BI51">
        <f t="shared" ca="1" si="8"/>
        <v>2</v>
      </c>
      <c r="BJ51">
        <f t="shared" ca="1" si="8"/>
        <v>2</v>
      </c>
      <c r="BK51">
        <f t="shared" ca="1" si="8"/>
        <v>2</v>
      </c>
      <c r="BL51">
        <f t="shared" ca="1" si="8"/>
        <v>2</v>
      </c>
      <c r="BM51">
        <f t="shared" ca="1" si="8"/>
        <v>2</v>
      </c>
      <c r="BN51">
        <f t="shared" ca="1" si="9"/>
        <v>2</v>
      </c>
      <c r="BO51">
        <f t="shared" ca="1" si="9"/>
        <v>2</v>
      </c>
      <c r="BP51">
        <f t="shared" ca="1" si="9"/>
        <v>2</v>
      </c>
      <c r="BQ51">
        <f t="shared" ca="1" si="9"/>
        <v>2</v>
      </c>
      <c r="BR51">
        <f t="shared" ca="1" si="9"/>
        <v>2</v>
      </c>
      <c r="BS51" s="93">
        <f t="shared" ca="1" si="9"/>
        <v>1</v>
      </c>
      <c r="BT51" s="17">
        <f t="shared" ca="1" si="9"/>
        <v>2</v>
      </c>
      <c r="BU51" s="18">
        <f t="shared" ca="1" si="9"/>
        <v>2</v>
      </c>
      <c r="BV51">
        <v>3</v>
      </c>
      <c r="BW51">
        <v>3</v>
      </c>
      <c r="BX51">
        <v>3</v>
      </c>
      <c r="BY51">
        <v>3</v>
      </c>
      <c r="BZ51">
        <v>3</v>
      </c>
      <c r="CA51">
        <v>3</v>
      </c>
      <c r="CB51">
        <v>3</v>
      </c>
      <c r="CC51">
        <v>3</v>
      </c>
      <c r="CD51">
        <v>3</v>
      </c>
      <c r="CE51">
        <v>3</v>
      </c>
      <c r="CF51">
        <v>3</v>
      </c>
      <c r="CG51">
        <v>3</v>
      </c>
      <c r="CH51">
        <f t="shared" ca="1" si="10"/>
        <v>3</v>
      </c>
      <c r="CI51">
        <f t="shared" ca="1" si="6"/>
        <v>3</v>
      </c>
      <c r="CJ51">
        <f t="shared" ca="1" si="6"/>
        <v>3</v>
      </c>
      <c r="CK51" s="95">
        <f t="shared" ca="1" si="6"/>
        <v>1</v>
      </c>
      <c r="CL51">
        <f t="shared" ca="1" si="6"/>
        <v>2</v>
      </c>
      <c r="CM51">
        <f t="shared" ca="1" si="6"/>
        <v>2</v>
      </c>
      <c r="CN51">
        <f t="shared" ca="1" si="6"/>
        <v>2</v>
      </c>
      <c r="CO51" s="89">
        <f t="shared" ca="1" si="6"/>
        <v>1</v>
      </c>
      <c r="CP51">
        <f t="shared" ca="1" si="6"/>
        <v>2</v>
      </c>
      <c r="CQ51">
        <f t="shared" ca="1" si="6"/>
        <v>2</v>
      </c>
      <c r="CR51">
        <f t="shared" ca="1" si="6"/>
        <v>2</v>
      </c>
      <c r="CS51">
        <f t="shared" ca="1" si="6"/>
        <v>2</v>
      </c>
      <c r="CT51">
        <f t="shared" ca="1" si="6"/>
        <v>2</v>
      </c>
      <c r="CU51">
        <f t="shared" ca="1" si="6"/>
        <v>2</v>
      </c>
      <c r="CV51">
        <f t="shared" ca="1" si="6"/>
        <v>2</v>
      </c>
      <c r="CW51">
        <f t="shared" ca="1" si="6"/>
        <v>2</v>
      </c>
      <c r="CX51" s="89">
        <f t="shared" ca="1" si="6"/>
        <v>1</v>
      </c>
      <c r="CY51">
        <f t="shared" ca="1" si="7"/>
        <v>2</v>
      </c>
      <c r="CZ51" s="89">
        <f t="shared" ca="1" si="7"/>
        <v>1</v>
      </c>
      <c r="DA51">
        <f t="shared" ca="1" si="7"/>
        <v>2</v>
      </c>
      <c r="DB51">
        <f t="shared" ca="1" si="7"/>
        <v>2</v>
      </c>
      <c r="DC51">
        <f t="shared" ca="1" si="7"/>
        <v>2</v>
      </c>
      <c r="DD51" s="15">
        <f t="shared" ca="1" si="7"/>
        <v>2</v>
      </c>
      <c r="DE51">
        <f t="shared" ca="1" si="7"/>
        <v>3</v>
      </c>
      <c r="DF51">
        <f t="shared" ca="1" si="7"/>
        <v>3</v>
      </c>
      <c r="DG51">
        <v>3</v>
      </c>
      <c r="DH51">
        <v>3</v>
      </c>
      <c r="DI51">
        <v>3</v>
      </c>
      <c r="DJ51">
        <v>3</v>
      </c>
      <c r="DK51">
        <v>3</v>
      </c>
      <c r="DL51">
        <v>3</v>
      </c>
      <c r="DM51">
        <v>3</v>
      </c>
      <c r="DN51">
        <v>3</v>
      </c>
      <c r="DO51">
        <v>3</v>
      </c>
      <c r="DP51">
        <v>3</v>
      </c>
      <c r="DQ51">
        <v>3</v>
      </c>
      <c r="DR51">
        <v>3</v>
      </c>
      <c r="DS51">
        <v>3</v>
      </c>
      <c r="DT51">
        <v>3</v>
      </c>
      <c r="DU51" t="s">
        <v>4</v>
      </c>
      <c r="DZ51">
        <v>17</v>
      </c>
      <c r="ED51" t="s">
        <v>92</v>
      </c>
    </row>
    <row r="52" spans="1:134" ht="22.5" customHeight="1" x14ac:dyDescent="0.25">
      <c r="A52">
        <v>3</v>
      </c>
      <c r="B52">
        <v>3</v>
      </c>
      <c r="C52" s="77">
        <v>0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 s="16">
        <v>2</v>
      </c>
      <c r="L52" s="86">
        <v>1</v>
      </c>
      <c r="M52" s="15">
        <v>2</v>
      </c>
      <c r="N52">
        <v>3</v>
      </c>
      <c r="O52" s="16">
        <v>2</v>
      </c>
      <c r="P52" s="86">
        <v>1</v>
      </c>
      <c r="Q52" s="15">
        <v>2</v>
      </c>
      <c r="R52">
        <v>3</v>
      </c>
      <c r="S52">
        <v>3</v>
      </c>
      <c r="T52">
        <v>3</v>
      </c>
      <c r="U52" s="79">
        <v>2</v>
      </c>
      <c r="V52" s="12">
        <v>2</v>
      </c>
      <c r="W52">
        <v>2</v>
      </c>
      <c r="X52">
        <v>2</v>
      </c>
      <c r="Y52" s="18">
        <v>2</v>
      </c>
      <c r="Z52">
        <v>3</v>
      </c>
      <c r="AA52" s="16">
        <v>2</v>
      </c>
      <c r="AB52">
        <v>2</v>
      </c>
      <c r="AC52" s="86">
        <v>1</v>
      </c>
      <c r="AD52">
        <v>2</v>
      </c>
      <c r="AE52" s="18">
        <v>2</v>
      </c>
      <c r="AF52">
        <v>3</v>
      </c>
      <c r="AG52" s="14">
        <v>2</v>
      </c>
      <c r="AH52" s="90">
        <v>1</v>
      </c>
      <c r="AI52">
        <v>3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3</v>
      </c>
      <c r="AQ52" s="77">
        <v>0</v>
      </c>
      <c r="AR52">
        <v>3</v>
      </c>
      <c r="AS52">
        <v>3</v>
      </c>
      <c r="AT52">
        <v>3</v>
      </c>
      <c r="AU52">
        <v>3</v>
      </c>
      <c r="AV52">
        <v>3</v>
      </c>
      <c r="AW52">
        <f t="shared" ca="1" si="11"/>
        <v>3</v>
      </c>
      <c r="AX52">
        <f t="shared" ca="1" si="8"/>
        <v>3</v>
      </c>
      <c r="AY52" s="14">
        <f t="shared" ca="1" si="8"/>
        <v>2</v>
      </c>
      <c r="AZ52">
        <f t="shared" ca="1" si="8"/>
        <v>2</v>
      </c>
      <c r="BA52">
        <f t="shared" ca="1" si="8"/>
        <v>2</v>
      </c>
      <c r="BB52">
        <f t="shared" ca="1" si="8"/>
        <v>2</v>
      </c>
      <c r="BC52" s="86">
        <f t="shared" ca="1" si="8"/>
        <v>1</v>
      </c>
      <c r="BD52">
        <f t="shared" ca="1" si="8"/>
        <v>2</v>
      </c>
      <c r="BE52" s="86">
        <f t="shared" ca="1" si="8"/>
        <v>1</v>
      </c>
      <c r="BF52">
        <f t="shared" ca="1" si="8"/>
        <v>2</v>
      </c>
      <c r="BG52">
        <f t="shared" ca="1" si="8"/>
        <v>2</v>
      </c>
      <c r="BH52">
        <f t="shared" ca="1" si="8"/>
        <v>2</v>
      </c>
      <c r="BI52">
        <f t="shared" ca="1" si="8"/>
        <v>2</v>
      </c>
      <c r="BJ52">
        <f t="shared" ca="1" si="8"/>
        <v>2</v>
      </c>
      <c r="BK52">
        <f t="shared" ca="1" si="8"/>
        <v>2</v>
      </c>
      <c r="BL52">
        <f t="shared" ca="1" si="8"/>
        <v>2</v>
      </c>
      <c r="BM52">
        <f t="shared" ca="1" si="8"/>
        <v>2</v>
      </c>
      <c r="BN52" s="86">
        <f t="shared" ca="1" si="9"/>
        <v>1</v>
      </c>
      <c r="BO52">
        <f t="shared" ca="1" si="9"/>
        <v>2</v>
      </c>
      <c r="BP52">
        <f t="shared" ca="1" si="9"/>
        <v>2</v>
      </c>
      <c r="BQ52">
        <f t="shared" ca="1" si="9"/>
        <v>2</v>
      </c>
      <c r="BR52" s="90">
        <f t="shared" ca="1" si="9"/>
        <v>1</v>
      </c>
      <c r="BS52">
        <f t="shared" ca="1" si="9"/>
        <v>3</v>
      </c>
      <c r="BT52">
        <f t="shared" ca="1" si="9"/>
        <v>3</v>
      </c>
      <c r="BU52">
        <f t="shared" ca="1" si="9"/>
        <v>3</v>
      </c>
      <c r="BV52">
        <v>3</v>
      </c>
      <c r="BW52">
        <v>3</v>
      </c>
      <c r="BX52">
        <v>3</v>
      </c>
      <c r="BY52">
        <v>3</v>
      </c>
      <c r="BZ52">
        <v>3</v>
      </c>
      <c r="CA52">
        <v>3</v>
      </c>
      <c r="CB52">
        <v>3</v>
      </c>
      <c r="CC52">
        <v>3</v>
      </c>
      <c r="CD52">
        <v>3</v>
      </c>
      <c r="CE52">
        <v>3</v>
      </c>
      <c r="CF52">
        <v>3</v>
      </c>
      <c r="CG52">
        <v>3</v>
      </c>
      <c r="CH52">
        <f t="shared" ca="1" si="10"/>
        <v>3</v>
      </c>
      <c r="CI52" s="85">
        <f t="shared" ca="1" si="6"/>
        <v>1</v>
      </c>
      <c r="CJ52" s="102">
        <f t="shared" ca="1" si="6"/>
        <v>1</v>
      </c>
      <c r="CK52" s="86">
        <f t="shared" ca="1" si="6"/>
        <v>1</v>
      </c>
      <c r="CL52">
        <f t="shared" ca="1" si="6"/>
        <v>2</v>
      </c>
      <c r="CM52">
        <f t="shared" ca="1" si="6"/>
        <v>2</v>
      </c>
      <c r="CN52">
        <f t="shared" ca="1" si="6"/>
        <v>2</v>
      </c>
      <c r="CO52" s="86">
        <f t="shared" ca="1" si="6"/>
        <v>1</v>
      </c>
      <c r="CP52">
        <f t="shared" ca="1" si="6"/>
        <v>2</v>
      </c>
      <c r="CQ52">
        <f t="shared" ca="1" si="6"/>
        <v>2</v>
      </c>
      <c r="CR52">
        <f t="shared" ca="1" si="6"/>
        <v>2</v>
      </c>
      <c r="CS52">
        <f t="shared" ca="1" si="6"/>
        <v>2</v>
      </c>
      <c r="CT52" s="86">
        <f t="shared" ca="1" si="6"/>
        <v>1</v>
      </c>
      <c r="CU52" s="86">
        <f t="shared" ca="1" si="6"/>
        <v>1</v>
      </c>
      <c r="CV52">
        <f t="shared" ca="1" si="6"/>
        <v>2</v>
      </c>
      <c r="CW52">
        <f t="shared" ca="1" si="6"/>
        <v>2</v>
      </c>
      <c r="CX52" s="86">
        <f t="shared" ca="1" si="6"/>
        <v>1</v>
      </c>
      <c r="CY52" s="86">
        <f t="shared" ca="1" si="7"/>
        <v>1</v>
      </c>
      <c r="CZ52" s="86">
        <f t="shared" ca="1" si="7"/>
        <v>1</v>
      </c>
      <c r="DA52">
        <f t="shared" ca="1" si="7"/>
        <v>2</v>
      </c>
      <c r="DB52">
        <f t="shared" ca="1" si="7"/>
        <v>2</v>
      </c>
      <c r="DC52">
        <f t="shared" ca="1" si="7"/>
        <v>2</v>
      </c>
      <c r="DD52">
        <f t="shared" ca="1" si="7"/>
        <v>2</v>
      </c>
      <c r="DE52" s="12">
        <f t="shared" ca="1" si="7"/>
        <v>2</v>
      </c>
      <c r="DF52" s="13">
        <f t="shared" ca="1" si="7"/>
        <v>2</v>
      </c>
      <c r="DG52">
        <v>3</v>
      </c>
      <c r="DH52">
        <v>3</v>
      </c>
      <c r="DI52">
        <v>3</v>
      </c>
      <c r="DJ52">
        <v>3</v>
      </c>
      <c r="DK52">
        <v>3</v>
      </c>
      <c r="DL52">
        <v>3</v>
      </c>
      <c r="DM52">
        <v>3</v>
      </c>
      <c r="DN52">
        <v>3</v>
      </c>
      <c r="DO52">
        <v>3</v>
      </c>
      <c r="DP52">
        <v>3</v>
      </c>
      <c r="DQ52">
        <v>3</v>
      </c>
      <c r="DR52">
        <v>3</v>
      </c>
      <c r="DS52">
        <v>3</v>
      </c>
      <c r="DT52">
        <v>3</v>
      </c>
      <c r="DU52" t="s">
        <v>4</v>
      </c>
      <c r="DZ52">
        <v>16</v>
      </c>
      <c r="ED52" t="s">
        <v>71</v>
      </c>
    </row>
    <row r="53" spans="1:134" ht="22.5" customHeight="1" x14ac:dyDescent="0.25">
      <c r="A53">
        <v>3</v>
      </c>
      <c r="B53">
        <v>3</v>
      </c>
      <c r="C53" s="77">
        <v>0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 s="14">
        <v>2</v>
      </c>
      <c r="M53" s="15">
        <v>2</v>
      </c>
      <c r="N53">
        <v>3</v>
      </c>
      <c r="O53">
        <v>3</v>
      </c>
      <c r="P53" s="14">
        <v>2</v>
      </c>
      <c r="Q53" s="89">
        <v>1</v>
      </c>
      <c r="R53" s="13">
        <v>2</v>
      </c>
      <c r="S53">
        <v>3</v>
      </c>
      <c r="T53">
        <v>3</v>
      </c>
      <c r="U53">
        <v>3</v>
      </c>
      <c r="V53" s="14">
        <v>2</v>
      </c>
      <c r="W53" s="89">
        <v>1</v>
      </c>
      <c r="X53" s="15">
        <v>2</v>
      </c>
      <c r="Y53">
        <v>3</v>
      </c>
      <c r="Z53">
        <v>3</v>
      </c>
      <c r="AA53">
        <v>3</v>
      </c>
      <c r="AB53" s="95">
        <v>1</v>
      </c>
      <c r="AC53">
        <v>2</v>
      </c>
      <c r="AD53" s="15">
        <v>2</v>
      </c>
      <c r="AE53">
        <v>3</v>
      </c>
      <c r="AF53">
        <v>3</v>
      </c>
      <c r="AG53" s="14">
        <v>2</v>
      </c>
      <c r="AH53">
        <v>2</v>
      </c>
      <c r="AI53" s="13">
        <v>2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3</v>
      </c>
      <c r="AP53">
        <v>3</v>
      </c>
      <c r="AQ53" s="77">
        <v>0</v>
      </c>
      <c r="AR53">
        <v>3</v>
      </c>
      <c r="AS53">
        <v>3</v>
      </c>
      <c r="AT53">
        <v>3</v>
      </c>
      <c r="AU53">
        <v>3</v>
      </c>
      <c r="AV53">
        <v>3</v>
      </c>
      <c r="AW53" s="11">
        <f t="shared" ca="1" si="11"/>
        <v>2</v>
      </c>
      <c r="AX53" s="12">
        <f t="shared" ca="1" si="8"/>
        <v>2</v>
      </c>
      <c r="AY53">
        <f t="shared" ca="1" si="8"/>
        <v>2</v>
      </c>
      <c r="AZ53">
        <f t="shared" ca="1" si="8"/>
        <v>2</v>
      </c>
      <c r="BA53">
        <f t="shared" ca="1" si="8"/>
        <v>2</v>
      </c>
      <c r="BB53">
        <f t="shared" ca="1" si="8"/>
        <v>2</v>
      </c>
      <c r="BC53" s="89">
        <f t="shared" ca="1" si="8"/>
        <v>1</v>
      </c>
      <c r="BD53" s="89">
        <f t="shared" ca="1" si="8"/>
        <v>1</v>
      </c>
      <c r="BE53" s="89">
        <f t="shared" ca="1" si="8"/>
        <v>1</v>
      </c>
      <c r="BF53">
        <f t="shared" ca="1" si="8"/>
        <v>2</v>
      </c>
      <c r="BG53">
        <f t="shared" ca="1" si="8"/>
        <v>2</v>
      </c>
      <c r="BH53" s="89">
        <f t="shared" ca="1" si="8"/>
        <v>1</v>
      </c>
      <c r="BI53" s="89">
        <f t="shared" ca="1" si="8"/>
        <v>1</v>
      </c>
      <c r="BJ53">
        <f t="shared" ca="1" si="8"/>
        <v>2</v>
      </c>
      <c r="BK53">
        <f t="shared" ca="1" si="8"/>
        <v>2</v>
      </c>
      <c r="BL53">
        <f t="shared" ca="1" si="8"/>
        <v>2</v>
      </c>
      <c r="BM53">
        <f t="shared" ca="1" si="8"/>
        <v>2</v>
      </c>
      <c r="BN53" s="89">
        <f t="shared" ca="1" si="9"/>
        <v>1</v>
      </c>
      <c r="BO53">
        <f t="shared" ca="1" si="9"/>
        <v>2</v>
      </c>
      <c r="BP53">
        <f t="shared" ca="1" si="9"/>
        <v>2</v>
      </c>
      <c r="BQ53">
        <f t="shared" ca="1" si="9"/>
        <v>2</v>
      </c>
      <c r="BR53" s="89">
        <f t="shared" ca="1" si="9"/>
        <v>1</v>
      </c>
      <c r="BS53" s="82">
        <f t="shared" ca="1" si="9"/>
        <v>1</v>
      </c>
      <c r="BT53" s="81">
        <f t="shared" ca="1" si="9"/>
        <v>1</v>
      </c>
      <c r="BU53">
        <f t="shared" ca="1" si="9"/>
        <v>3</v>
      </c>
      <c r="BV53">
        <v>3</v>
      </c>
      <c r="BW53">
        <v>3</v>
      </c>
      <c r="BX53">
        <v>3</v>
      </c>
      <c r="BY53">
        <v>3</v>
      </c>
      <c r="BZ53">
        <v>3</v>
      </c>
      <c r="CA53">
        <v>3</v>
      </c>
      <c r="CB53">
        <v>3</v>
      </c>
      <c r="CC53">
        <v>3</v>
      </c>
      <c r="CD53">
        <v>3</v>
      </c>
      <c r="CE53">
        <v>3</v>
      </c>
      <c r="CF53">
        <v>3</v>
      </c>
      <c r="CG53">
        <v>3</v>
      </c>
      <c r="CH53" s="11">
        <f t="shared" ca="1" si="10"/>
        <v>2</v>
      </c>
      <c r="CI53">
        <f t="shared" ca="1" si="6"/>
        <v>2</v>
      </c>
      <c r="CJ53" s="89">
        <f t="shared" ca="1" si="6"/>
        <v>1</v>
      </c>
      <c r="CK53" s="89">
        <f t="shared" ca="1" si="6"/>
        <v>1</v>
      </c>
      <c r="CL53">
        <f t="shared" ca="1" si="6"/>
        <v>2</v>
      </c>
      <c r="CM53">
        <f t="shared" ca="1" si="6"/>
        <v>2</v>
      </c>
      <c r="CN53" s="89">
        <f t="shared" ca="1" si="6"/>
        <v>1</v>
      </c>
      <c r="CO53">
        <f t="shared" ca="1" si="6"/>
        <v>2</v>
      </c>
      <c r="CP53">
        <f t="shared" ca="1" si="6"/>
        <v>2</v>
      </c>
      <c r="CQ53">
        <f t="shared" ca="1" si="6"/>
        <v>2</v>
      </c>
      <c r="CR53">
        <f t="shared" ca="1" si="6"/>
        <v>2</v>
      </c>
      <c r="CS53" s="89">
        <f t="shared" ca="1" si="6"/>
        <v>1</v>
      </c>
      <c r="CT53" s="89">
        <f t="shared" ca="1" si="6"/>
        <v>1</v>
      </c>
      <c r="CU53" s="89">
        <f t="shared" ca="1" si="6"/>
        <v>1</v>
      </c>
      <c r="CV53">
        <f t="shared" ca="1" si="6"/>
        <v>2</v>
      </c>
      <c r="CW53">
        <f t="shared" ca="1" si="6"/>
        <v>2</v>
      </c>
      <c r="CX53" s="89">
        <f t="shared" ref="CX53:DF62" ca="1" si="12">OFFSET($N$9, ROW($CH$62) - ROW(), COLUMN($DF$38) - COLUMN())</f>
        <v>1</v>
      </c>
      <c r="CY53" s="89">
        <f t="shared" ca="1" si="7"/>
        <v>1</v>
      </c>
      <c r="CZ53" s="89">
        <f t="shared" ca="1" si="7"/>
        <v>1</v>
      </c>
      <c r="DA53">
        <f t="shared" ca="1" si="7"/>
        <v>2</v>
      </c>
      <c r="DB53">
        <f t="shared" ca="1" si="7"/>
        <v>2</v>
      </c>
      <c r="DC53" s="89">
        <f t="shared" ca="1" si="7"/>
        <v>1</v>
      </c>
      <c r="DD53">
        <f t="shared" ca="1" si="7"/>
        <v>2</v>
      </c>
      <c r="DE53">
        <f t="shared" ca="1" si="7"/>
        <v>2</v>
      </c>
      <c r="DF53" s="15">
        <f t="shared" ca="1" si="7"/>
        <v>2</v>
      </c>
      <c r="DG53">
        <v>3</v>
      </c>
      <c r="DH53">
        <v>3</v>
      </c>
      <c r="DI53">
        <v>3</v>
      </c>
      <c r="DJ53">
        <v>3</v>
      </c>
      <c r="DK53">
        <v>3</v>
      </c>
      <c r="DL53">
        <v>3</v>
      </c>
      <c r="DM53">
        <v>3</v>
      </c>
      <c r="DN53">
        <v>3</v>
      </c>
      <c r="DO53">
        <v>3</v>
      </c>
      <c r="DP53">
        <v>3</v>
      </c>
      <c r="DQ53">
        <v>3</v>
      </c>
      <c r="DR53">
        <v>3</v>
      </c>
      <c r="DS53">
        <v>3</v>
      </c>
      <c r="DT53">
        <v>3</v>
      </c>
      <c r="DU53" t="s">
        <v>4</v>
      </c>
      <c r="DZ53">
        <v>15</v>
      </c>
      <c r="ED53" t="s">
        <v>78</v>
      </c>
    </row>
    <row r="54" spans="1:134" ht="22.5" customHeight="1" x14ac:dyDescent="0.25">
      <c r="A54">
        <v>3</v>
      </c>
      <c r="B54">
        <v>3</v>
      </c>
      <c r="C54" s="77">
        <v>0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 s="14">
        <v>2</v>
      </c>
      <c r="M54" s="15">
        <v>2</v>
      </c>
      <c r="N54">
        <v>3</v>
      </c>
      <c r="O54">
        <v>3</v>
      </c>
      <c r="P54" s="14">
        <v>2</v>
      </c>
      <c r="Q54">
        <v>2</v>
      </c>
      <c r="R54" s="97">
        <v>1</v>
      </c>
      <c r="S54">
        <v>3</v>
      </c>
      <c r="T54">
        <v>3</v>
      </c>
      <c r="U54">
        <v>3</v>
      </c>
      <c r="V54" s="14">
        <v>2</v>
      </c>
      <c r="W54">
        <v>2</v>
      </c>
      <c r="X54" s="90">
        <v>1</v>
      </c>
      <c r="Y54">
        <v>3</v>
      </c>
      <c r="Z54">
        <v>3</v>
      </c>
      <c r="AA54">
        <v>3</v>
      </c>
      <c r="AB54" s="14">
        <v>2</v>
      </c>
      <c r="AC54" s="86">
        <v>1</v>
      </c>
      <c r="AD54" s="15">
        <v>2</v>
      </c>
      <c r="AE54">
        <v>3</v>
      </c>
      <c r="AF54">
        <v>3</v>
      </c>
      <c r="AG54" s="14">
        <v>2</v>
      </c>
      <c r="AH54">
        <v>2</v>
      </c>
      <c r="AI54" s="18">
        <v>2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 s="77">
        <v>0</v>
      </c>
      <c r="AR54">
        <v>3</v>
      </c>
      <c r="AS54">
        <v>3</v>
      </c>
      <c r="AT54">
        <v>3</v>
      </c>
      <c r="AU54">
        <v>3</v>
      </c>
      <c r="AV54">
        <v>3</v>
      </c>
      <c r="AW54" s="14">
        <f t="shared" ca="1" si="11"/>
        <v>2</v>
      </c>
      <c r="AX54">
        <f t="shared" ca="1" si="8"/>
        <v>2</v>
      </c>
      <c r="AY54">
        <f t="shared" ca="1" si="8"/>
        <v>2</v>
      </c>
      <c r="AZ54" s="86">
        <f t="shared" ca="1" si="8"/>
        <v>1</v>
      </c>
      <c r="BA54">
        <f t="shared" ca="1" si="8"/>
        <v>2</v>
      </c>
      <c r="BB54">
        <f t="shared" ca="1" si="8"/>
        <v>2</v>
      </c>
      <c r="BC54" s="86">
        <f t="shared" ca="1" si="8"/>
        <v>1</v>
      </c>
      <c r="BD54" s="86">
        <f t="shared" ca="1" si="8"/>
        <v>1</v>
      </c>
      <c r="BE54" s="86">
        <f t="shared" ca="1" si="8"/>
        <v>1</v>
      </c>
      <c r="BF54">
        <f t="shared" ca="1" si="8"/>
        <v>2</v>
      </c>
      <c r="BG54">
        <f t="shared" ca="1" si="8"/>
        <v>2</v>
      </c>
      <c r="BH54" s="86">
        <f t="shared" ca="1" si="8"/>
        <v>1</v>
      </c>
      <c r="BI54" s="86">
        <f t="shared" ca="1" si="8"/>
        <v>1</v>
      </c>
      <c r="BJ54" s="86">
        <f t="shared" ca="1" si="8"/>
        <v>1</v>
      </c>
      <c r="BK54">
        <f t="shared" ca="1" si="8"/>
        <v>2</v>
      </c>
      <c r="BL54">
        <f t="shared" ca="1" si="8"/>
        <v>2</v>
      </c>
      <c r="BM54">
        <f t="shared" ref="BM54:BU63" ca="1" si="13">OFFSET($N$9, ROW($AW$63) - ROW(), COLUMN() - COLUMN($AW$39))</f>
        <v>2</v>
      </c>
      <c r="BN54">
        <f t="shared" ca="1" si="9"/>
        <v>2</v>
      </c>
      <c r="BO54" s="86">
        <f t="shared" ca="1" si="9"/>
        <v>1</v>
      </c>
      <c r="BP54">
        <f t="shared" ca="1" si="9"/>
        <v>2</v>
      </c>
      <c r="BQ54">
        <f t="shared" ca="1" si="9"/>
        <v>2</v>
      </c>
      <c r="BR54" s="86">
        <f t="shared" ca="1" si="9"/>
        <v>1</v>
      </c>
      <c r="BS54" s="86">
        <f t="shared" ca="1" si="9"/>
        <v>1</v>
      </c>
      <c r="BT54">
        <f t="shared" ca="1" si="9"/>
        <v>2</v>
      </c>
      <c r="BU54" s="13">
        <f t="shared" ca="1" si="9"/>
        <v>2</v>
      </c>
      <c r="BV54">
        <v>3</v>
      </c>
      <c r="BW54">
        <v>3</v>
      </c>
      <c r="BX54">
        <v>3</v>
      </c>
      <c r="BY54">
        <v>3</v>
      </c>
      <c r="BZ54">
        <v>3</v>
      </c>
      <c r="CA54">
        <v>3</v>
      </c>
      <c r="CB54">
        <v>3</v>
      </c>
      <c r="CC54">
        <v>3</v>
      </c>
      <c r="CD54">
        <v>3</v>
      </c>
      <c r="CE54">
        <v>3</v>
      </c>
      <c r="CF54">
        <v>3</v>
      </c>
      <c r="CG54">
        <v>3</v>
      </c>
      <c r="CH54" s="16">
        <f t="shared" ca="1" si="10"/>
        <v>2</v>
      </c>
      <c r="CI54" s="17">
        <f t="shared" ca="1" si="10"/>
        <v>2</v>
      </c>
      <c r="CJ54">
        <f t="shared" ca="1" si="10"/>
        <v>2</v>
      </c>
      <c r="CK54">
        <f t="shared" ca="1" si="10"/>
        <v>2</v>
      </c>
      <c r="CL54" s="86">
        <f t="shared" ca="1" si="10"/>
        <v>1</v>
      </c>
      <c r="CM54">
        <f t="shared" ca="1" si="10"/>
        <v>2</v>
      </c>
      <c r="CN54">
        <f t="shared" ca="1" si="10"/>
        <v>2</v>
      </c>
      <c r="CO54">
        <f t="shared" ca="1" si="10"/>
        <v>2</v>
      </c>
      <c r="CP54">
        <f t="shared" ca="1" si="10"/>
        <v>2</v>
      </c>
      <c r="CQ54">
        <f t="shared" ca="1" si="10"/>
        <v>2</v>
      </c>
      <c r="CR54">
        <f t="shared" ca="1" si="10"/>
        <v>2</v>
      </c>
      <c r="CS54">
        <f t="shared" ca="1" si="10"/>
        <v>2</v>
      </c>
      <c r="CT54">
        <f t="shared" ca="1" si="10"/>
        <v>2</v>
      </c>
      <c r="CU54">
        <f t="shared" ca="1" si="10"/>
        <v>2</v>
      </c>
      <c r="CV54">
        <f t="shared" ca="1" si="10"/>
        <v>2</v>
      </c>
      <c r="CW54">
        <f t="shared" ca="1" si="10"/>
        <v>2</v>
      </c>
      <c r="CX54">
        <f t="shared" ca="1" si="12"/>
        <v>2</v>
      </c>
      <c r="CY54">
        <f t="shared" ca="1" si="12"/>
        <v>2</v>
      </c>
      <c r="CZ54">
        <f t="shared" ca="1" si="12"/>
        <v>2</v>
      </c>
      <c r="DA54">
        <f t="shared" ca="1" si="12"/>
        <v>2</v>
      </c>
      <c r="DB54" s="86">
        <f t="shared" ca="1" si="12"/>
        <v>1</v>
      </c>
      <c r="DC54" s="86">
        <f t="shared" ca="1" si="12"/>
        <v>1</v>
      </c>
      <c r="DD54">
        <f t="shared" ca="1" si="12"/>
        <v>2</v>
      </c>
      <c r="DE54" s="17">
        <f t="shared" ca="1" si="12"/>
        <v>2</v>
      </c>
      <c r="DF54" s="15">
        <f t="shared" ca="1" si="12"/>
        <v>2</v>
      </c>
      <c r="DG54">
        <v>3</v>
      </c>
      <c r="DH54">
        <v>3</v>
      </c>
      <c r="DI54">
        <v>3</v>
      </c>
      <c r="DJ54">
        <v>3</v>
      </c>
      <c r="DK54">
        <v>3</v>
      </c>
      <c r="DL54">
        <v>3</v>
      </c>
      <c r="DM54">
        <v>3</v>
      </c>
      <c r="DN54">
        <v>3</v>
      </c>
      <c r="DO54">
        <v>3</v>
      </c>
      <c r="DP54">
        <v>3</v>
      </c>
      <c r="DQ54">
        <v>3</v>
      </c>
      <c r="DR54">
        <v>3</v>
      </c>
      <c r="DS54">
        <v>3</v>
      </c>
      <c r="DT54">
        <v>3</v>
      </c>
      <c r="DU54" t="s">
        <v>4</v>
      </c>
      <c r="DZ54">
        <v>14</v>
      </c>
      <c r="ED54" t="s">
        <v>93</v>
      </c>
    </row>
    <row r="55" spans="1:134" ht="22.5" customHeight="1" x14ac:dyDescent="0.25">
      <c r="A55">
        <v>3</v>
      </c>
      <c r="B55">
        <v>3</v>
      </c>
      <c r="C55" s="77">
        <v>0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 s="11">
        <v>2</v>
      </c>
      <c r="L55" s="89">
        <v>1</v>
      </c>
      <c r="M55" s="15">
        <v>2</v>
      </c>
      <c r="N55">
        <v>3</v>
      </c>
      <c r="O55" s="11">
        <v>2</v>
      </c>
      <c r="P55">
        <v>2</v>
      </c>
      <c r="Q55" s="91">
        <v>1</v>
      </c>
      <c r="R55">
        <v>3</v>
      </c>
      <c r="S55">
        <v>3</v>
      </c>
      <c r="T55">
        <v>3</v>
      </c>
      <c r="U55" s="11">
        <v>2</v>
      </c>
      <c r="V55">
        <v>2</v>
      </c>
      <c r="W55">
        <v>2</v>
      </c>
      <c r="X55" s="93">
        <v>1</v>
      </c>
      <c r="Y55" s="83">
        <v>2</v>
      </c>
      <c r="Z55">
        <v>3</v>
      </c>
      <c r="AA55" s="79">
        <v>2</v>
      </c>
      <c r="AB55" s="17">
        <v>2</v>
      </c>
      <c r="AC55">
        <v>2</v>
      </c>
      <c r="AD55" s="89">
        <v>1</v>
      </c>
      <c r="AE55" s="13">
        <v>2</v>
      </c>
      <c r="AF55">
        <v>3</v>
      </c>
      <c r="AG55" s="14">
        <v>2</v>
      </c>
      <c r="AH55" s="91">
        <v>1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 s="77">
        <v>0</v>
      </c>
      <c r="AR55">
        <v>3</v>
      </c>
      <c r="AS55">
        <v>3</v>
      </c>
      <c r="AT55">
        <v>3</v>
      </c>
      <c r="AU55">
        <v>3</v>
      </c>
      <c r="AV55">
        <v>3</v>
      </c>
      <c r="AW55" s="14">
        <f t="shared" ca="1" si="11"/>
        <v>2</v>
      </c>
      <c r="AX55" s="17">
        <f t="shared" ca="1" si="11"/>
        <v>2</v>
      </c>
      <c r="AY55">
        <f t="shared" ca="1" si="11"/>
        <v>2</v>
      </c>
      <c r="AZ55" s="89">
        <f t="shared" ca="1" si="11"/>
        <v>1</v>
      </c>
      <c r="BA55" s="89">
        <f t="shared" ca="1" si="11"/>
        <v>1</v>
      </c>
      <c r="BB55">
        <f t="shared" ca="1" si="11"/>
        <v>2</v>
      </c>
      <c r="BC55">
        <f t="shared" ca="1" si="11"/>
        <v>2</v>
      </c>
      <c r="BD55">
        <f t="shared" ca="1" si="11"/>
        <v>2</v>
      </c>
      <c r="BE55">
        <f t="shared" ca="1" si="11"/>
        <v>2</v>
      </c>
      <c r="BF55">
        <f t="shared" ca="1" si="11"/>
        <v>2</v>
      </c>
      <c r="BG55">
        <f t="shared" ca="1" si="11"/>
        <v>2</v>
      </c>
      <c r="BH55">
        <f t="shared" ca="1" si="11"/>
        <v>2</v>
      </c>
      <c r="BI55">
        <f t="shared" ca="1" si="11"/>
        <v>2</v>
      </c>
      <c r="BJ55">
        <f t="shared" ca="1" si="11"/>
        <v>2</v>
      </c>
      <c r="BK55">
        <f t="shared" ca="1" si="11"/>
        <v>2</v>
      </c>
      <c r="BL55">
        <f t="shared" ca="1" si="11"/>
        <v>2</v>
      </c>
      <c r="BM55">
        <f t="shared" ca="1" si="13"/>
        <v>2</v>
      </c>
      <c r="BN55">
        <f t="shared" ca="1" si="13"/>
        <v>2</v>
      </c>
      <c r="BO55">
        <f t="shared" ca="1" si="13"/>
        <v>2</v>
      </c>
      <c r="BP55">
        <f t="shared" ca="1" si="13"/>
        <v>2</v>
      </c>
      <c r="BQ55" s="89">
        <f t="shared" ca="1" si="13"/>
        <v>1</v>
      </c>
      <c r="BR55">
        <f t="shared" ca="1" si="13"/>
        <v>2</v>
      </c>
      <c r="BS55">
        <f t="shared" ca="1" si="13"/>
        <v>2</v>
      </c>
      <c r="BT55" s="17">
        <f t="shared" ca="1" si="13"/>
        <v>2</v>
      </c>
      <c r="BU55" s="18">
        <f t="shared" ca="1" si="13"/>
        <v>2</v>
      </c>
      <c r="BV55">
        <v>3</v>
      </c>
      <c r="BW55">
        <v>3</v>
      </c>
      <c r="BX55">
        <v>3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3</v>
      </c>
      <c r="CH55">
        <f t="shared" ref="CH55:CW62" ca="1" si="14">OFFSET($N$9, ROW($CH$62) - ROW(), COLUMN($DF$38) - COLUMN())</f>
        <v>3</v>
      </c>
      <c r="CI55">
        <f t="shared" ca="1" si="14"/>
        <v>3</v>
      </c>
      <c r="CJ55" s="95">
        <f t="shared" ca="1" si="14"/>
        <v>1</v>
      </c>
      <c r="CK55" s="89">
        <f t="shared" ca="1" si="14"/>
        <v>1</v>
      </c>
      <c r="CL55">
        <f t="shared" ca="1" si="14"/>
        <v>2</v>
      </c>
      <c r="CM55">
        <f t="shared" ca="1" si="14"/>
        <v>2</v>
      </c>
      <c r="CN55">
        <f t="shared" ca="1" si="14"/>
        <v>2</v>
      </c>
      <c r="CO55" s="89">
        <f t="shared" ca="1" si="14"/>
        <v>1</v>
      </c>
      <c r="CP55">
        <f t="shared" ca="1" si="14"/>
        <v>2</v>
      </c>
      <c r="CQ55" s="89">
        <f t="shared" ca="1" si="14"/>
        <v>1</v>
      </c>
      <c r="CR55">
        <f t="shared" ca="1" si="14"/>
        <v>2</v>
      </c>
      <c r="CS55">
        <f t="shared" ca="1" si="14"/>
        <v>2</v>
      </c>
      <c r="CT55" s="89">
        <f t="shared" ca="1" si="14"/>
        <v>1</v>
      </c>
      <c r="CU55">
        <f t="shared" ca="1" si="14"/>
        <v>2</v>
      </c>
      <c r="CV55">
        <f t="shared" ca="1" si="14"/>
        <v>2</v>
      </c>
      <c r="CW55">
        <f t="shared" ca="1" si="14"/>
        <v>2</v>
      </c>
      <c r="CX55">
        <f t="shared" ca="1" si="12"/>
        <v>2</v>
      </c>
      <c r="CY55" s="89">
        <f t="shared" ca="1" si="12"/>
        <v>1</v>
      </c>
      <c r="CZ55" s="89">
        <f t="shared" ca="1" si="12"/>
        <v>1</v>
      </c>
      <c r="DA55">
        <f t="shared" ca="1" si="12"/>
        <v>2</v>
      </c>
      <c r="DB55">
        <f t="shared" ca="1" si="12"/>
        <v>2</v>
      </c>
      <c r="DC55">
        <f t="shared" ca="1" si="12"/>
        <v>2</v>
      </c>
      <c r="DD55" s="91">
        <f t="shared" ca="1" si="12"/>
        <v>1</v>
      </c>
      <c r="DE55">
        <f t="shared" ca="1" si="12"/>
        <v>3</v>
      </c>
      <c r="DF55" s="103">
        <f t="shared" ca="1" si="12"/>
        <v>2</v>
      </c>
      <c r="DG55">
        <v>3</v>
      </c>
      <c r="DH55">
        <v>3</v>
      </c>
      <c r="DI55">
        <v>3</v>
      </c>
      <c r="DJ55">
        <v>3</v>
      </c>
      <c r="DK55">
        <v>3</v>
      </c>
      <c r="DL55">
        <v>3</v>
      </c>
      <c r="DM55">
        <v>3</v>
      </c>
      <c r="DN55">
        <v>3</v>
      </c>
      <c r="DO55">
        <v>3</v>
      </c>
      <c r="DP55">
        <v>3</v>
      </c>
      <c r="DQ55">
        <v>3</v>
      </c>
      <c r="DR55">
        <v>3</v>
      </c>
      <c r="DS55">
        <v>3</v>
      </c>
      <c r="DT55">
        <v>3</v>
      </c>
      <c r="DU55" t="s">
        <v>4</v>
      </c>
      <c r="DZ55">
        <v>13</v>
      </c>
      <c r="ED55" t="s">
        <v>96</v>
      </c>
    </row>
    <row r="56" spans="1:134" ht="22.5" customHeight="1" x14ac:dyDescent="0.25">
      <c r="A56">
        <v>3</v>
      </c>
      <c r="B56">
        <v>3</v>
      </c>
      <c r="C56" s="77">
        <v>0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 s="14">
        <v>2</v>
      </c>
      <c r="L56">
        <v>2</v>
      </c>
      <c r="M56" s="15">
        <v>2</v>
      </c>
      <c r="N56">
        <v>3</v>
      </c>
      <c r="O56" s="14">
        <v>2</v>
      </c>
      <c r="P56" s="86">
        <v>1</v>
      </c>
      <c r="Q56" s="86">
        <v>1</v>
      </c>
      <c r="R56" s="12">
        <v>2</v>
      </c>
      <c r="S56" s="13">
        <v>2</v>
      </c>
      <c r="T56">
        <v>3</v>
      </c>
      <c r="U56" s="14">
        <v>2</v>
      </c>
      <c r="V56">
        <v>2</v>
      </c>
      <c r="W56" s="90">
        <v>1</v>
      </c>
      <c r="X56">
        <v>3</v>
      </c>
      <c r="Y56">
        <v>3</v>
      </c>
      <c r="Z56">
        <v>3</v>
      </c>
      <c r="AA56">
        <v>3</v>
      </c>
      <c r="AB56">
        <v>3</v>
      </c>
      <c r="AC56" s="87">
        <v>1</v>
      </c>
      <c r="AD56">
        <v>2</v>
      </c>
      <c r="AE56" s="15">
        <v>2</v>
      </c>
      <c r="AF56">
        <v>3</v>
      </c>
      <c r="AG56" s="14">
        <v>2</v>
      </c>
      <c r="AH56">
        <v>2</v>
      </c>
      <c r="AI56" s="13">
        <v>2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 s="77">
        <v>0</v>
      </c>
      <c r="AR56">
        <v>3</v>
      </c>
      <c r="AS56">
        <v>3</v>
      </c>
      <c r="AT56">
        <v>3</v>
      </c>
      <c r="AU56">
        <v>3</v>
      </c>
      <c r="AV56">
        <v>3</v>
      </c>
      <c r="AW56" s="103">
        <f t="shared" ref="AW56:BL63" ca="1" si="15">OFFSET($N$9, ROW($AW$63) - ROW(), COLUMN() - COLUMN($AW$39))</f>
        <v>2</v>
      </c>
      <c r="AX56">
        <f t="shared" ca="1" si="15"/>
        <v>3</v>
      </c>
      <c r="AY56" s="87">
        <f t="shared" ca="1" si="15"/>
        <v>1</v>
      </c>
      <c r="AZ56">
        <f t="shared" ca="1" si="15"/>
        <v>2</v>
      </c>
      <c r="BA56">
        <f t="shared" ca="1" si="15"/>
        <v>2</v>
      </c>
      <c r="BB56">
        <f t="shared" ca="1" si="15"/>
        <v>2</v>
      </c>
      <c r="BC56" s="86">
        <f t="shared" ca="1" si="15"/>
        <v>1</v>
      </c>
      <c r="BD56" s="86">
        <f t="shared" ca="1" si="15"/>
        <v>1</v>
      </c>
      <c r="BE56">
        <f t="shared" ca="1" si="15"/>
        <v>2</v>
      </c>
      <c r="BF56">
        <f t="shared" ca="1" si="15"/>
        <v>2</v>
      </c>
      <c r="BG56">
        <f t="shared" ca="1" si="15"/>
        <v>2</v>
      </c>
      <c r="BH56">
        <f t="shared" ca="1" si="15"/>
        <v>2</v>
      </c>
      <c r="BI56" s="86">
        <f t="shared" ca="1" si="15"/>
        <v>1</v>
      </c>
      <c r="BJ56">
        <f t="shared" ca="1" si="15"/>
        <v>2</v>
      </c>
      <c r="BK56">
        <f t="shared" ca="1" si="15"/>
        <v>2</v>
      </c>
      <c r="BL56" s="86">
        <f t="shared" ca="1" si="15"/>
        <v>1</v>
      </c>
      <c r="BM56">
        <f t="shared" ca="1" si="13"/>
        <v>2</v>
      </c>
      <c r="BN56" s="86">
        <f t="shared" ca="1" si="13"/>
        <v>1</v>
      </c>
      <c r="BO56">
        <f t="shared" ca="1" si="13"/>
        <v>2</v>
      </c>
      <c r="BP56">
        <f t="shared" ca="1" si="13"/>
        <v>2</v>
      </c>
      <c r="BQ56">
        <f t="shared" ca="1" si="13"/>
        <v>2</v>
      </c>
      <c r="BR56" s="86">
        <f t="shared" ca="1" si="13"/>
        <v>1</v>
      </c>
      <c r="BS56" s="90">
        <f t="shared" ca="1" si="13"/>
        <v>1</v>
      </c>
      <c r="BT56">
        <f t="shared" ca="1" si="13"/>
        <v>3</v>
      </c>
      <c r="BU56">
        <f t="shared" ca="1" si="13"/>
        <v>3</v>
      </c>
      <c r="BV56">
        <v>3</v>
      </c>
      <c r="BW56">
        <v>3</v>
      </c>
      <c r="BX56">
        <v>3</v>
      </c>
      <c r="BY56">
        <v>3</v>
      </c>
      <c r="BZ56">
        <v>3</v>
      </c>
      <c r="CA56">
        <v>3</v>
      </c>
      <c r="CB56">
        <v>3</v>
      </c>
      <c r="CC56">
        <v>3</v>
      </c>
      <c r="CD56">
        <v>3</v>
      </c>
      <c r="CE56">
        <v>3</v>
      </c>
      <c r="CF56">
        <v>3</v>
      </c>
      <c r="CG56">
        <v>3</v>
      </c>
      <c r="CH56">
        <f t="shared" ca="1" si="14"/>
        <v>3</v>
      </c>
      <c r="CI56" s="11">
        <f t="shared" ca="1" si="14"/>
        <v>2</v>
      </c>
      <c r="CJ56">
        <f t="shared" ca="1" si="14"/>
        <v>2</v>
      </c>
      <c r="CK56">
        <f t="shared" ca="1" si="14"/>
        <v>2</v>
      </c>
      <c r="CL56">
        <f t="shared" ca="1" si="14"/>
        <v>2</v>
      </c>
      <c r="CM56">
        <f t="shared" ca="1" si="14"/>
        <v>2</v>
      </c>
      <c r="CN56">
        <f t="shared" ca="1" si="14"/>
        <v>2</v>
      </c>
      <c r="CO56">
        <f t="shared" ca="1" si="14"/>
        <v>2</v>
      </c>
      <c r="CP56" s="86">
        <f t="shared" ca="1" si="14"/>
        <v>1</v>
      </c>
      <c r="CQ56">
        <f t="shared" ca="1" si="14"/>
        <v>2</v>
      </c>
      <c r="CR56">
        <f t="shared" ca="1" si="14"/>
        <v>2</v>
      </c>
      <c r="CS56">
        <f t="shared" ca="1" si="14"/>
        <v>2</v>
      </c>
      <c r="CT56">
        <f t="shared" ca="1" si="14"/>
        <v>2</v>
      </c>
      <c r="CU56">
        <f t="shared" ca="1" si="14"/>
        <v>2</v>
      </c>
      <c r="CV56">
        <f t="shared" ca="1" si="14"/>
        <v>2</v>
      </c>
      <c r="CW56">
        <f t="shared" ca="1" si="14"/>
        <v>2</v>
      </c>
      <c r="CX56">
        <f t="shared" ca="1" si="12"/>
        <v>2</v>
      </c>
      <c r="CY56" s="86">
        <f t="shared" ca="1" si="12"/>
        <v>1</v>
      </c>
      <c r="CZ56" s="86">
        <f t="shared" ca="1" si="12"/>
        <v>1</v>
      </c>
      <c r="DA56">
        <f t="shared" ca="1" si="12"/>
        <v>2</v>
      </c>
      <c r="DB56" s="86">
        <f t="shared" ca="1" si="12"/>
        <v>1</v>
      </c>
      <c r="DC56">
        <f t="shared" ca="1" si="12"/>
        <v>2</v>
      </c>
      <c r="DD56" s="15">
        <f t="shared" ca="1" si="12"/>
        <v>2</v>
      </c>
      <c r="DE56">
        <f t="shared" ca="1" si="12"/>
        <v>3</v>
      </c>
      <c r="DF56">
        <f t="shared" ca="1" si="12"/>
        <v>3</v>
      </c>
      <c r="DG56">
        <v>3</v>
      </c>
      <c r="DH56">
        <v>3</v>
      </c>
      <c r="DI56">
        <v>3</v>
      </c>
      <c r="DJ56">
        <v>3</v>
      </c>
      <c r="DK56">
        <v>3</v>
      </c>
      <c r="DL56">
        <v>3</v>
      </c>
      <c r="DM56">
        <v>3</v>
      </c>
      <c r="DN56">
        <v>3</v>
      </c>
      <c r="DO56">
        <v>3</v>
      </c>
      <c r="DP56">
        <v>3</v>
      </c>
      <c r="DQ56">
        <v>3</v>
      </c>
      <c r="DR56">
        <v>3</v>
      </c>
      <c r="DS56">
        <v>3</v>
      </c>
      <c r="DT56">
        <v>3</v>
      </c>
      <c r="DU56" t="s">
        <v>4</v>
      </c>
      <c r="DZ56">
        <v>12</v>
      </c>
      <c r="ED56" t="s">
        <v>72</v>
      </c>
    </row>
    <row r="57" spans="1:134" ht="22.5" customHeight="1" x14ac:dyDescent="0.25">
      <c r="A57">
        <v>3</v>
      </c>
      <c r="B57">
        <v>3</v>
      </c>
      <c r="C57" s="77">
        <v>0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 s="14">
        <v>2</v>
      </c>
      <c r="L57">
        <v>2</v>
      </c>
      <c r="M57" s="15">
        <v>2</v>
      </c>
      <c r="N57">
        <v>3</v>
      </c>
      <c r="O57" s="92">
        <v>1</v>
      </c>
      <c r="P57">
        <v>2</v>
      </c>
      <c r="Q57">
        <v>2</v>
      </c>
      <c r="R57">
        <v>2</v>
      </c>
      <c r="S57" s="18">
        <v>2</v>
      </c>
      <c r="T57">
        <v>3</v>
      </c>
      <c r="U57" s="16">
        <v>2</v>
      </c>
      <c r="V57">
        <v>2</v>
      </c>
      <c r="W57">
        <v>2</v>
      </c>
      <c r="X57" s="82">
        <v>1</v>
      </c>
      <c r="Y57" s="83">
        <v>2</v>
      </c>
      <c r="Z57">
        <v>3</v>
      </c>
      <c r="AA57" s="79">
        <v>2</v>
      </c>
      <c r="AB57" s="82">
        <v>1</v>
      </c>
      <c r="AC57">
        <v>2</v>
      </c>
      <c r="AD57">
        <v>2</v>
      </c>
      <c r="AE57" s="18">
        <v>2</v>
      </c>
      <c r="AF57">
        <v>3</v>
      </c>
      <c r="AG57" s="16">
        <v>2</v>
      </c>
      <c r="AH57">
        <v>2</v>
      </c>
      <c r="AI57" s="15">
        <v>2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3</v>
      </c>
      <c r="AQ57" s="77">
        <v>0</v>
      </c>
      <c r="AR57">
        <v>3</v>
      </c>
      <c r="AS57">
        <v>3</v>
      </c>
      <c r="AT57">
        <v>3</v>
      </c>
      <c r="AU57">
        <v>3</v>
      </c>
      <c r="AV57">
        <v>3</v>
      </c>
      <c r="AW57">
        <f t="shared" ca="1" si="15"/>
        <v>3</v>
      </c>
      <c r="AX57">
        <f t="shared" ca="1" si="15"/>
        <v>3</v>
      </c>
      <c r="AY57" s="14">
        <f t="shared" ca="1" si="15"/>
        <v>2</v>
      </c>
      <c r="AZ57">
        <f t="shared" ca="1" si="15"/>
        <v>2</v>
      </c>
      <c r="BA57" s="89">
        <f t="shared" ca="1" si="15"/>
        <v>1</v>
      </c>
      <c r="BB57">
        <f t="shared" ca="1" si="15"/>
        <v>2</v>
      </c>
      <c r="BC57" s="89">
        <f t="shared" ca="1" si="15"/>
        <v>1</v>
      </c>
      <c r="BD57" s="89">
        <f t="shared" ca="1" si="15"/>
        <v>1</v>
      </c>
      <c r="BE57">
        <f t="shared" ca="1" si="15"/>
        <v>2</v>
      </c>
      <c r="BF57">
        <f t="shared" ca="1" si="15"/>
        <v>2</v>
      </c>
      <c r="BG57">
        <f t="shared" ca="1" si="15"/>
        <v>2</v>
      </c>
      <c r="BH57">
        <f t="shared" ca="1" si="15"/>
        <v>2</v>
      </c>
      <c r="BI57">
        <f t="shared" ca="1" si="15"/>
        <v>2</v>
      </c>
      <c r="BJ57">
        <f t="shared" ca="1" si="15"/>
        <v>2</v>
      </c>
      <c r="BK57">
        <f t="shared" ca="1" si="15"/>
        <v>2</v>
      </c>
      <c r="BL57">
        <f t="shared" ca="1" si="15"/>
        <v>2</v>
      </c>
      <c r="BM57" s="89">
        <f t="shared" ca="1" si="13"/>
        <v>1</v>
      </c>
      <c r="BN57">
        <f t="shared" ca="1" si="13"/>
        <v>2</v>
      </c>
      <c r="BO57">
        <f t="shared" ca="1" si="13"/>
        <v>2</v>
      </c>
      <c r="BP57">
        <f t="shared" ca="1" si="13"/>
        <v>2</v>
      </c>
      <c r="BQ57">
        <f t="shared" ca="1" si="13"/>
        <v>2</v>
      </c>
      <c r="BR57">
        <f t="shared" ca="1" si="13"/>
        <v>2</v>
      </c>
      <c r="BS57">
        <f t="shared" ca="1" si="13"/>
        <v>2</v>
      </c>
      <c r="BT57" s="13">
        <f t="shared" ca="1" si="13"/>
        <v>2</v>
      </c>
      <c r="BU57">
        <f t="shared" ca="1" si="13"/>
        <v>3</v>
      </c>
      <c r="BV57">
        <v>3</v>
      </c>
      <c r="BW57">
        <v>3</v>
      </c>
      <c r="BX57">
        <v>3</v>
      </c>
      <c r="BY57">
        <v>3</v>
      </c>
      <c r="BZ57">
        <v>3</v>
      </c>
      <c r="CA57">
        <v>3</v>
      </c>
      <c r="CB57">
        <v>3</v>
      </c>
      <c r="CC57">
        <v>3</v>
      </c>
      <c r="CD57">
        <v>3</v>
      </c>
      <c r="CE57">
        <v>3</v>
      </c>
      <c r="CF57">
        <v>3</v>
      </c>
      <c r="CG57">
        <v>3</v>
      </c>
      <c r="CH57" s="11">
        <f t="shared" ca="1" si="14"/>
        <v>2</v>
      </c>
      <c r="CI57">
        <f t="shared" ca="1" si="14"/>
        <v>2</v>
      </c>
      <c r="CJ57">
        <f t="shared" ca="1" si="14"/>
        <v>2</v>
      </c>
      <c r="CK57">
        <f t="shared" ca="1" si="14"/>
        <v>2</v>
      </c>
      <c r="CL57">
        <f t="shared" ca="1" si="14"/>
        <v>2</v>
      </c>
      <c r="CM57">
        <f t="shared" ca="1" si="14"/>
        <v>2</v>
      </c>
      <c r="CN57" s="89">
        <f t="shared" ca="1" si="14"/>
        <v>1</v>
      </c>
      <c r="CO57">
        <f t="shared" ca="1" si="14"/>
        <v>2</v>
      </c>
      <c r="CP57" s="89">
        <f t="shared" ca="1" si="14"/>
        <v>1</v>
      </c>
      <c r="CQ57">
        <f t="shared" ca="1" si="14"/>
        <v>2</v>
      </c>
      <c r="CR57">
        <f t="shared" ca="1" si="14"/>
        <v>2</v>
      </c>
      <c r="CS57">
        <f t="shared" ca="1" si="14"/>
        <v>2</v>
      </c>
      <c r="CT57">
        <f t="shared" ca="1" si="14"/>
        <v>2</v>
      </c>
      <c r="CU57" s="89">
        <f t="shared" ca="1" si="14"/>
        <v>1</v>
      </c>
      <c r="CV57">
        <f t="shared" ca="1" si="14"/>
        <v>2</v>
      </c>
      <c r="CW57">
        <f t="shared" ca="1" si="14"/>
        <v>2</v>
      </c>
      <c r="CX57">
        <f t="shared" ca="1" si="12"/>
        <v>2</v>
      </c>
      <c r="CY57">
        <f t="shared" ca="1" si="12"/>
        <v>2</v>
      </c>
      <c r="CZ57">
        <f t="shared" ca="1" si="12"/>
        <v>2</v>
      </c>
      <c r="DA57">
        <f t="shared" ca="1" si="12"/>
        <v>2</v>
      </c>
      <c r="DB57">
        <f t="shared" ca="1" si="12"/>
        <v>2</v>
      </c>
      <c r="DC57">
        <f t="shared" ca="1" si="12"/>
        <v>2</v>
      </c>
      <c r="DD57">
        <f t="shared" ca="1" si="12"/>
        <v>2</v>
      </c>
      <c r="DE57" s="12">
        <f t="shared" ca="1" si="12"/>
        <v>2</v>
      </c>
      <c r="DF57" s="13">
        <f t="shared" ca="1" si="12"/>
        <v>2</v>
      </c>
      <c r="DG57">
        <v>3</v>
      </c>
      <c r="DH57">
        <v>3</v>
      </c>
      <c r="DI57">
        <v>3</v>
      </c>
      <c r="DJ57">
        <v>3</v>
      </c>
      <c r="DK57">
        <v>3</v>
      </c>
      <c r="DL57">
        <v>3</v>
      </c>
      <c r="DM57">
        <v>3</v>
      </c>
      <c r="DN57">
        <v>3</v>
      </c>
      <c r="DO57">
        <v>3</v>
      </c>
      <c r="DP57">
        <v>3</v>
      </c>
      <c r="DQ57">
        <v>3</v>
      </c>
      <c r="DR57">
        <v>3</v>
      </c>
      <c r="DS57">
        <v>3</v>
      </c>
      <c r="DT57">
        <v>3</v>
      </c>
      <c r="DU57" t="s">
        <v>4</v>
      </c>
      <c r="DZ57">
        <v>11</v>
      </c>
      <c r="ED57" t="s">
        <v>97</v>
      </c>
    </row>
    <row r="58" spans="1:134" ht="22.5" customHeight="1" x14ac:dyDescent="0.25">
      <c r="A58">
        <v>3</v>
      </c>
      <c r="B58">
        <v>3</v>
      </c>
      <c r="C58" s="77">
        <v>0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 s="14">
        <v>2</v>
      </c>
      <c r="L58" s="86">
        <v>1</v>
      </c>
      <c r="M58" s="18">
        <v>2</v>
      </c>
      <c r="N58">
        <v>3</v>
      </c>
      <c r="O58">
        <v>3</v>
      </c>
      <c r="P58" s="16">
        <v>2</v>
      </c>
      <c r="Q58" s="17">
        <v>2</v>
      </c>
      <c r="R58" s="18">
        <v>2</v>
      </c>
      <c r="S58">
        <v>3</v>
      </c>
      <c r="T58">
        <v>3</v>
      </c>
      <c r="U58">
        <v>3</v>
      </c>
      <c r="V58" s="16">
        <v>2</v>
      </c>
      <c r="W58" s="17">
        <v>2</v>
      </c>
      <c r="X58" s="18">
        <v>2</v>
      </c>
      <c r="Y58">
        <v>3</v>
      </c>
      <c r="Z58">
        <v>3</v>
      </c>
      <c r="AA58">
        <v>3</v>
      </c>
      <c r="AB58" s="16">
        <v>2</v>
      </c>
      <c r="AC58" s="17">
        <v>2</v>
      </c>
      <c r="AD58" s="18">
        <v>2</v>
      </c>
      <c r="AE58">
        <v>3</v>
      </c>
      <c r="AF58">
        <v>3</v>
      </c>
      <c r="AG58">
        <v>3</v>
      </c>
      <c r="AH58" s="87">
        <v>1</v>
      </c>
      <c r="AI58" s="15">
        <v>2</v>
      </c>
      <c r="AJ58">
        <v>3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 s="77">
        <v>0</v>
      </c>
      <c r="AR58">
        <v>3</v>
      </c>
      <c r="AS58">
        <v>3</v>
      </c>
      <c r="AT58">
        <v>3</v>
      </c>
      <c r="AU58">
        <v>3</v>
      </c>
      <c r="AV58">
        <v>3</v>
      </c>
      <c r="AW58" s="11">
        <f t="shared" ca="1" si="15"/>
        <v>2</v>
      </c>
      <c r="AX58" s="12">
        <f t="shared" ca="1" si="15"/>
        <v>2</v>
      </c>
      <c r="AY58">
        <f t="shared" ca="1" si="15"/>
        <v>2</v>
      </c>
      <c r="AZ58">
        <f t="shared" ca="1" si="15"/>
        <v>2</v>
      </c>
      <c r="BA58">
        <f t="shared" ca="1" si="15"/>
        <v>2</v>
      </c>
      <c r="BB58">
        <f t="shared" ca="1" si="15"/>
        <v>2</v>
      </c>
      <c r="BC58">
        <f t="shared" ca="1" si="15"/>
        <v>2</v>
      </c>
      <c r="BD58">
        <f t="shared" ca="1" si="15"/>
        <v>2</v>
      </c>
      <c r="BE58">
        <f t="shared" ca="1" si="15"/>
        <v>2</v>
      </c>
      <c r="BF58">
        <f t="shared" ca="1" si="15"/>
        <v>2</v>
      </c>
      <c r="BG58">
        <f t="shared" ca="1" si="15"/>
        <v>2</v>
      </c>
      <c r="BH58" s="86">
        <f t="shared" ca="1" si="15"/>
        <v>1</v>
      </c>
      <c r="BI58">
        <f t="shared" ca="1" si="15"/>
        <v>2</v>
      </c>
      <c r="BJ58">
        <f t="shared" ca="1" si="15"/>
        <v>2</v>
      </c>
      <c r="BK58">
        <f t="shared" ca="1" si="15"/>
        <v>2</v>
      </c>
      <c r="BL58">
        <f t="shared" ca="1" si="15"/>
        <v>2</v>
      </c>
      <c r="BM58" s="86">
        <f t="shared" ca="1" si="13"/>
        <v>1</v>
      </c>
      <c r="BN58">
        <f t="shared" ca="1" si="13"/>
        <v>2</v>
      </c>
      <c r="BO58" s="86">
        <f t="shared" ca="1" si="13"/>
        <v>1</v>
      </c>
      <c r="BP58">
        <f t="shared" ca="1" si="13"/>
        <v>2</v>
      </c>
      <c r="BQ58">
        <f t="shared" ca="1" si="13"/>
        <v>2</v>
      </c>
      <c r="BR58">
        <f t="shared" ca="1" si="13"/>
        <v>2</v>
      </c>
      <c r="BS58">
        <f t="shared" ca="1" si="13"/>
        <v>2</v>
      </c>
      <c r="BT58">
        <f t="shared" ca="1" si="13"/>
        <v>2</v>
      </c>
      <c r="BU58" s="13">
        <f t="shared" ca="1" si="13"/>
        <v>2</v>
      </c>
      <c r="BV58">
        <v>3</v>
      </c>
      <c r="BW58">
        <v>3</v>
      </c>
      <c r="BX58">
        <v>3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3</v>
      </c>
      <c r="CE58">
        <v>3</v>
      </c>
      <c r="CF58">
        <v>3</v>
      </c>
      <c r="CG58">
        <v>3</v>
      </c>
      <c r="CH58" s="14">
        <f t="shared" ca="1" si="14"/>
        <v>2</v>
      </c>
      <c r="CI58">
        <f t="shared" ca="1" si="14"/>
        <v>2</v>
      </c>
      <c r="CJ58">
        <f t="shared" ca="1" si="14"/>
        <v>2</v>
      </c>
      <c r="CK58">
        <f t="shared" ca="1" si="14"/>
        <v>2</v>
      </c>
      <c r="CL58">
        <f t="shared" ca="1" si="14"/>
        <v>2</v>
      </c>
      <c r="CM58">
        <f t="shared" ca="1" si="14"/>
        <v>2</v>
      </c>
      <c r="CN58" s="86">
        <f t="shared" ca="1" si="14"/>
        <v>1</v>
      </c>
      <c r="CO58" s="86">
        <f t="shared" ca="1" si="14"/>
        <v>1</v>
      </c>
      <c r="CP58">
        <f t="shared" ca="1" si="14"/>
        <v>2</v>
      </c>
      <c r="CQ58">
        <f t="shared" ca="1" si="14"/>
        <v>2</v>
      </c>
      <c r="CR58">
        <f t="shared" ca="1" si="14"/>
        <v>2</v>
      </c>
      <c r="CS58" s="86">
        <f t="shared" ca="1" si="14"/>
        <v>1</v>
      </c>
      <c r="CT58">
        <f t="shared" ca="1" si="14"/>
        <v>2</v>
      </c>
      <c r="CU58" s="86">
        <f t="shared" ca="1" si="14"/>
        <v>1</v>
      </c>
      <c r="CV58">
        <f t="shared" ca="1" si="14"/>
        <v>2</v>
      </c>
      <c r="CW58">
        <f t="shared" ca="1" si="14"/>
        <v>2</v>
      </c>
      <c r="CX58" s="86">
        <f t="shared" ca="1" si="12"/>
        <v>1</v>
      </c>
      <c r="CY58" s="86">
        <f t="shared" ca="1" si="12"/>
        <v>1</v>
      </c>
      <c r="CZ58" s="86">
        <f t="shared" ca="1" si="12"/>
        <v>1</v>
      </c>
      <c r="DA58">
        <f t="shared" ca="1" si="12"/>
        <v>2</v>
      </c>
      <c r="DB58">
        <f t="shared" ca="1" si="12"/>
        <v>2</v>
      </c>
      <c r="DC58">
        <f t="shared" ca="1" si="12"/>
        <v>2</v>
      </c>
      <c r="DD58">
        <f t="shared" ca="1" si="12"/>
        <v>2</v>
      </c>
      <c r="DE58" s="86">
        <f t="shared" ca="1" si="12"/>
        <v>1</v>
      </c>
      <c r="DF58" s="15">
        <f t="shared" ca="1" si="12"/>
        <v>2</v>
      </c>
      <c r="DG58">
        <v>3</v>
      </c>
      <c r="DH58">
        <v>3</v>
      </c>
      <c r="DI58">
        <v>3</v>
      </c>
      <c r="DJ58">
        <v>3</v>
      </c>
      <c r="DK58">
        <v>3</v>
      </c>
      <c r="DL58">
        <v>3</v>
      </c>
      <c r="DM58">
        <v>3</v>
      </c>
      <c r="DN58">
        <v>3</v>
      </c>
      <c r="DO58">
        <v>3</v>
      </c>
      <c r="DP58">
        <v>3</v>
      </c>
      <c r="DQ58">
        <v>3</v>
      </c>
      <c r="DR58">
        <v>3</v>
      </c>
      <c r="DS58">
        <v>3</v>
      </c>
      <c r="DT58">
        <v>3</v>
      </c>
      <c r="DU58" t="s">
        <v>4</v>
      </c>
      <c r="DZ58">
        <v>10</v>
      </c>
      <c r="ED58" t="s">
        <v>66</v>
      </c>
    </row>
    <row r="59" spans="1:134" ht="22.5" customHeight="1" x14ac:dyDescent="0.25">
      <c r="A59">
        <v>3</v>
      </c>
      <c r="B59">
        <v>3</v>
      </c>
      <c r="C59" s="77">
        <v>0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 s="14">
        <v>2</v>
      </c>
      <c r="L59" s="15">
        <v>2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 s="11">
        <v>2</v>
      </c>
      <c r="AH59">
        <v>2</v>
      </c>
      <c r="AI59" s="15">
        <v>2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 s="77">
        <v>0</v>
      </c>
      <c r="AR59">
        <v>3</v>
      </c>
      <c r="AS59">
        <v>3</v>
      </c>
      <c r="AT59">
        <v>3</v>
      </c>
      <c r="AU59">
        <v>3</v>
      </c>
      <c r="AV59">
        <v>3</v>
      </c>
      <c r="AW59" s="14">
        <f t="shared" ca="1" si="15"/>
        <v>2</v>
      </c>
      <c r="AX59" s="89">
        <f t="shared" ca="1" si="15"/>
        <v>1</v>
      </c>
      <c r="AY59">
        <f t="shared" ca="1" si="15"/>
        <v>2</v>
      </c>
      <c r="AZ59">
        <f t="shared" ca="1" si="15"/>
        <v>2</v>
      </c>
      <c r="BA59">
        <f t="shared" ca="1" si="15"/>
        <v>2</v>
      </c>
      <c r="BB59">
        <f t="shared" ca="1" si="15"/>
        <v>2</v>
      </c>
      <c r="BC59" s="89">
        <f t="shared" ca="1" si="15"/>
        <v>1</v>
      </c>
      <c r="BD59" s="89">
        <f t="shared" ca="1" si="15"/>
        <v>1</v>
      </c>
      <c r="BE59" s="89">
        <f t="shared" ca="1" si="15"/>
        <v>1</v>
      </c>
      <c r="BF59">
        <f t="shared" ca="1" si="15"/>
        <v>2</v>
      </c>
      <c r="BG59">
        <f t="shared" ca="1" si="15"/>
        <v>2</v>
      </c>
      <c r="BH59" s="89">
        <f t="shared" ca="1" si="15"/>
        <v>1</v>
      </c>
      <c r="BI59">
        <f t="shared" ca="1" si="15"/>
        <v>2</v>
      </c>
      <c r="BJ59" s="89">
        <f t="shared" ca="1" si="15"/>
        <v>1</v>
      </c>
      <c r="BK59">
        <f t="shared" ca="1" si="15"/>
        <v>2</v>
      </c>
      <c r="BL59">
        <f t="shared" ca="1" si="15"/>
        <v>2</v>
      </c>
      <c r="BM59">
        <f t="shared" ca="1" si="13"/>
        <v>2</v>
      </c>
      <c r="BN59" s="89">
        <f t="shared" ca="1" si="13"/>
        <v>1</v>
      </c>
      <c r="BO59" s="89">
        <f t="shared" ca="1" si="13"/>
        <v>1</v>
      </c>
      <c r="BP59">
        <f t="shared" ca="1" si="13"/>
        <v>2</v>
      </c>
      <c r="BQ59">
        <f t="shared" ca="1" si="13"/>
        <v>2</v>
      </c>
      <c r="BR59">
        <f t="shared" ca="1" si="13"/>
        <v>2</v>
      </c>
      <c r="BS59">
        <f t="shared" ca="1" si="13"/>
        <v>2</v>
      </c>
      <c r="BT59">
        <f t="shared" ca="1" si="13"/>
        <v>2</v>
      </c>
      <c r="BU59" s="15">
        <f t="shared" ca="1" si="13"/>
        <v>2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 s="92">
        <f t="shared" ca="1" si="14"/>
        <v>1</v>
      </c>
      <c r="CI59">
        <f t="shared" ca="1" si="14"/>
        <v>2</v>
      </c>
      <c r="CJ59">
        <f t="shared" ca="1" si="14"/>
        <v>2</v>
      </c>
      <c r="CK59">
        <f t="shared" ca="1" si="14"/>
        <v>2</v>
      </c>
      <c r="CL59" s="89">
        <f t="shared" ca="1" si="14"/>
        <v>1</v>
      </c>
      <c r="CM59">
        <f t="shared" ca="1" si="14"/>
        <v>2</v>
      </c>
      <c r="CN59">
        <f t="shared" ca="1" si="14"/>
        <v>2</v>
      </c>
      <c r="CO59">
        <f t="shared" ca="1" si="14"/>
        <v>2</v>
      </c>
      <c r="CP59">
        <f t="shared" ca="1" si="14"/>
        <v>2</v>
      </c>
      <c r="CQ59">
        <f t="shared" ca="1" si="14"/>
        <v>2</v>
      </c>
      <c r="CR59" s="89">
        <f t="shared" ca="1" si="14"/>
        <v>1</v>
      </c>
      <c r="CS59">
        <f t="shared" ca="1" si="14"/>
        <v>2</v>
      </c>
      <c r="CT59">
        <f t="shared" ca="1" si="14"/>
        <v>2</v>
      </c>
      <c r="CU59">
        <f t="shared" ca="1" si="14"/>
        <v>2</v>
      </c>
      <c r="CV59">
        <f t="shared" ca="1" si="14"/>
        <v>2</v>
      </c>
      <c r="CW59">
        <f t="shared" ca="1" si="14"/>
        <v>2</v>
      </c>
      <c r="CX59">
        <f t="shared" ca="1" si="12"/>
        <v>2</v>
      </c>
      <c r="CY59">
        <f t="shared" ca="1" si="12"/>
        <v>2</v>
      </c>
      <c r="CZ59" s="89">
        <f t="shared" ca="1" si="12"/>
        <v>1</v>
      </c>
      <c r="DA59">
        <f t="shared" ca="1" si="12"/>
        <v>2</v>
      </c>
      <c r="DB59" s="89">
        <f t="shared" ca="1" si="12"/>
        <v>1</v>
      </c>
      <c r="DC59" s="89">
        <f t="shared" ca="1" si="12"/>
        <v>1</v>
      </c>
      <c r="DD59">
        <f t="shared" ca="1" si="12"/>
        <v>2</v>
      </c>
      <c r="DE59">
        <f t="shared" ca="1" si="12"/>
        <v>2</v>
      </c>
      <c r="DF59" s="18">
        <f t="shared" ca="1" si="12"/>
        <v>2</v>
      </c>
      <c r="DG59">
        <v>3</v>
      </c>
      <c r="DH59">
        <v>3</v>
      </c>
      <c r="DI59">
        <v>3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</v>
      </c>
      <c r="DS59">
        <v>3</v>
      </c>
      <c r="DT59">
        <v>3</v>
      </c>
      <c r="DU59" t="s">
        <v>4</v>
      </c>
      <c r="DZ59">
        <v>9</v>
      </c>
      <c r="ED59" t="s">
        <v>73</v>
      </c>
    </row>
    <row r="60" spans="1:134" ht="22.5" customHeight="1" x14ac:dyDescent="0.25">
      <c r="A60">
        <v>3</v>
      </c>
      <c r="B60">
        <v>3</v>
      </c>
      <c r="C60" s="77">
        <v>0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 s="14">
        <v>2</v>
      </c>
      <c r="L60" s="15">
        <v>2</v>
      </c>
      <c r="M60">
        <v>3</v>
      </c>
      <c r="N60" s="11">
        <v>2</v>
      </c>
      <c r="O60" s="13">
        <v>2</v>
      </c>
      <c r="P60">
        <v>3</v>
      </c>
      <c r="Q60">
        <v>3</v>
      </c>
      <c r="R60" s="11">
        <v>2</v>
      </c>
      <c r="S60" s="12">
        <v>2</v>
      </c>
      <c r="T60" s="12">
        <v>2</v>
      </c>
      <c r="U60" s="88">
        <v>1</v>
      </c>
      <c r="V60">
        <v>3</v>
      </c>
      <c r="W60">
        <v>3</v>
      </c>
      <c r="X60">
        <v>3</v>
      </c>
      <c r="Y60" s="11">
        <v>2</v>
      </c>
      <c r="Z60" s="12">
        <v>2</v>
      </c>
      <c r="AA60" s="12">
        <v>2</v>
      </c>
      <c r="AB60" s="13">
        <v>2</v>
      </c>
      <c r="AC60">
        <v>3</v>
      </c>
      <c r="AD60">
        <v>3</v>
      </c>
      <c r="AE60" s="11">
        <v>2</v>
      </c>
      <c r="AF60" s="12">
        <v>2</v>
      </c>
      <c r="AG60">
        <v>2</v>
      </c>
      <c r="AH60">
        <v>2</v>
      </c>
      <c r="AI60" s="15">
        <v>2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 s="77">
        <v>0</v>
      </c>
      <c r="AR60">
        <v>3</v>
      </c>
      <c r="AS60">
        <v>3</v>
      </c>
      <c r="AT60">
        <v>3</v>
      </c>
      <c r="AU60">
        <v>3</v>
      </c>
      <c r="AV60">
        <v>3</v>
      </c>
      <c r="AW60" s="16">
        <f t="shared" ca="1" si="15"/>
        <v>2</v>
      </c>
      <c r="AX60">
        <f t="shared" ca="1" si="15"/>
        <v>2</v>
      </c>
      <c r="AY60">
        <f t="shared" ca="1" si="15"/>
        <v>2</v>
      </c>
      <c r="AZ60" s="86">
        <f t="shared" ca="1" si="15"/>
        <v>1</v>
      </c>
      <c r="BA60" s="86">
        <f t="shared" ca="1" si="15"/>
        <v>1</v>
      </c>
      <c r="BB60">
        <f t="shared" ca="1" si="15"/>
        <v>2</v>
      </c>
      <c r="BC60" s="86">
        <f t="shared" ca="1" si="15"/>
        <v>1</v>
      </c>
      <c r="BD60">
        <f t="shared" ca="1" si="15"/>
        <v>2</v>
      </c>
      <c r="BE60">
        <f t="shared" ca="1" si="15"/>
        <v>2</v>
      </c>
      <c r="BF60">
        <f t="shared" ca="1" si="15"/>
        <v>2</v>
      </c>
      <c r="BG60">
        <f t="shared" ca="1" si="15"/>
        <v>2</v>
      </c>
      <c r="BH60">
        <f t="shared" ca="1" si="15"/>
        <v>2</v>
      </c>
      <c r="BI60">
        <f t="shared" ca="1" si="15"/>
        <v>2</v>
      </c>
      <c r="BJ60">
        <f t="shared" ca="1" si="15"/>
        <v>2</v>
      </c>
      <c r="BK60" s="86">
        <f t="shared" ca="1" si="15"/>
        <v>1</v>
      </c>
      <c r="BL60">
        <f t="shared" ca="1" si="15"/>
        <v>2</v>
      </c>
      <c r="BM60">
        <f t="shared" ca="1" si="13"/>
        <v>2</v>
      </c>
      <c r="BN60">
        <f t="shared" ca="1" si="13"/>
        <v>2</v>
      </c>
      <c r="BO60">
        <f t="shared" ca="1" si="13"/>
        <v>2</v>
      </c>
      <c r="BP60">
        <f t="shared" ca="1" si="13"/>
        <v>2</v>
      </c>
      <c r="BQ60" s="86">
        <f t="shared" ca="1" si="13"/>
        <v>1</v>
      </c>
      <c r="BR60">
        <f t="shared" ca="1" si="13"/>
        <v>2</v>
      </c>
      <c r="BS60">
        <f t="shared" ca="1" si="13"/>
        <v>2</v>
      </c>
      <c r="BT60">
        <f t="shared" ca="1" si="13"/>
        <v>2</v>
      </c>
      <c r="BU60" s="97">
        <f t="shared" ca="1" si="13"/>
        <v>1</v>
      </c>
      <c r="BV60">
        <v>3</v>
      </c>
      <c r="BW60">
        <v>3</v>
      </c>
      <c r="BX60">
        <v>3</v>
      </c>
      <c r="BY60">
        <v>3</v>
      </c>
      <c r="BZ60">
        <v>3</v>
      </c>
      <c r="CA60">
        <v>3</v>
      </c>
      <c r="CB60">
        <v>3</v>
      </c>
      <c r="CC60">
        <v>3</v>
      </c>
      <c r="CD60">
        <v>3</v>
      </c>
      <c r="CE60">
        <v>3</v>
      </c>
      <c r="CF60">
        <v>3</v>
      </c>
      <c r="CG60">
        <v>3</v>
      </c>
      <c r="CH60">
        <f t="shared" ca="1" si="14"/>
        <v>3</v>
      </c>
      <c r="CI60" s="16">
        <f t="shared" ca="1" si="14"/>
        <v>2</v>
      </c>
      <c r="CJ60" s="86">
        <f t="shared" ca="1" si="14"/>
        <v>1</v>
      </c>
      <c r="CK60">
        <f t="shared" ca="1" si="14"/>
        <v>2</v>
      </c>
      <c r="CL60" s="86">
        <f t="shared" ca="1" si="14"/>
        <v>1</v>
      </c>
      <c r="CM60">
        <f t="shared" ca="1" si="14"/>
        <v>2</v>
      </c>
      <c r="CN60">
        <f t="shared" ca="1" si="14"/>
        <v>2</v>
      </c>
      <c r="CO60" s="86">
        <f t="shared" ca="1" si="14"/>
        <v>1</v>
      </c>
      <c r="CP60" s="17">
        <f t="shared" ca="1" si="14"/>
        <v>2</v>
      </c>
      <c r="CQ60" s="94">
        <f t="shared" ca="1" si="14"/>
        <v>1</v>
      </c>
      <c r="CR60" s="86">
        <f t="shared" ca="1" si="14"/>
        <v>1</v>
      </c>
      <c r="CS60" s="17">
        <f t="shared" ca="1" si="14"/>
        <v>2</v>
      </c>
      <c r="CT60" s="94">
        <f t="shared" ca="1" si="14"/>
        <v>1</v>
      </c>
      <c r="CU60" s="17">
        <f t="shared" ca="1" si="14"/>
        <v>2</v>
      </c>
      <c r="CV60" s="86">
        <f t="shared" ca="1" si="14"/>
        <v>1</v>
      </c>
      <c r="CW60">
        <f t="shared" ca="1" si="14"/>
        <v>2</v>
      </c>
      <c r="CX60">
        <f t="shared" ca="1" si="12"/>
        <v>2</v>
      </c>
      <c r="CY60" s="86">
        <f t="shared" ca="1" si="12"/>
        <v>1</v>
      </c>
      <c r="CZ60" s="17">
        <f t="shared" ca="1" si="12"/>
        <v>2</v>
      </c>
      <c r="DA60">
        <f t="shared" ca="1" si="12"/>
        <v>2</v>
      </c>
      <c r="DB60">
        <f t="shared" ca="1" si="12"/>
        <v>2</v>
      </c>
      <c r="DC60">
        <f t="shared" ca="1" si="12"/>
        <v>2</v>
      </c>
      <c r="DD60">
        <f t="shared" ca="1" si="12"/>
        <v>2</v>
      </c>
      <c r="DE60" s="97">
        <f t="shared" ca="1" si="12"/>
        <v>1</v>
      </c>
      <c r="DF60">
        <f t="shared" ca="1" si="12"/>
        <v>3</v>
      </c>
      <c r="DG60">
        <v>3</v>
      </c>
      <c r="DH60">
        <v>3</v>
      </c>
      <c r="DI60">
        <v>3</v>
      </c>
      <c r="DJ60">
        <v>3</v>
      </c>
      <c r="DK60">
        <v>3</v>
      </c>
      <c r="DL60">
        <v>3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3</v>
      </c>
      <c r="DU60" t="s">
        <v>4</v>
      </c>
      <c r="DZ60">
        <v>8</v>
      </c>
      <c r="ED60" t="s">
        <v>98</v>
      </c>
    </row>
    <row r="61" spans="1:134" ht="22.5" customHeight="1" x14ac:dyDescent="0.25">
      <c r="A61">
        <v>3</v>
      </c>
      <c r="B61">
        <v>3</v>
      </c>
      <c r="C61" s="77">
        <v>0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 s="14">
        <v>2</v>
      </c>
      <c r="L61" s="89">
        <v>1</v>
      </c>
      <c r="M61" s="82">
        <v>1</v>
      </c>
      <c r="N61" s="89">
        <v>1</v>
      </c>
      <c r="O61" s="89">
        <v>1</v>
      </c>
      <c r="P61" s="82">
        <v>1</v>
      </c>
      <c r="Q61" s="82">
        <v>1</v>
      </c>
      <c r="R61" s="89">
        <v>1</v>
      </c>
      <c r="S61">
        <v>2</v>
      </c>
      <c r="T61" s="89">
        <v>1</v>
      </c>
      <c r="U61" s="89">
        <v>1</v>
      </c>
      <c r="V61" s="13">
        <v>2</v>
      </c>
      <c r="W61">
        <v>3</v>
      </c>
      <c r="X61" s="11">
        <v>2</v>
      </c>
      <c r="Y61" s="89">
        <v>1</v>
      </c>
      <c r="Z61">
        <v>2</v>
      </c>
      <c r="AA61">
        <v>2</v>
      </c>
      <c r="AB61" s="89">
        <v>1</v>
      </c>
      <c r="AC61" s="12">
        <v>2</v>
      </c>
      <c r="AD61" s="12">
        <v>2</v>
      </c>
      <c r="AE61" s="89">
        <v>1</v>
      </c>
      <c r="AF61">
        <v>2</v>
      </c>
      <c r="AG61">
        <v>2</v>
      </c>
      <c r="AH61" s="89">
        <v>1</v>
      </c>
      <c r="AI61" s="18">
        <v>2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 s="77">
        <v>0</v>
      </c>
      <c r="AR61">
        <v>3</v>
      </c>
      <c r="AS61">
        <v>3</v>
      </c>
      <c r="AT61">
        <v>3</v>
      </c>
      <c r="AU61">
        <v>3</v>
      </c>
      <c r="AV61">
        <v>3</v>
      </c>
      <c r="AW61">
        <f t="shared" ca="1" si="15"/>
        <v>3</v>
      </c>
      <c r="AX61" s="92">
        <f t="shared" ca="1" si="15"/>
        <v>1</v>
      </c>
      <c r="AY61">
        <f t="shared" ca="1" si="15"/>
        <v>2</v>
      </c>
      <c r="AZ61">
        <f t="shared" ca="1" si="15"/>
        <v>2</v>
      </c>
      <c r="BA61">
        <f t="shared" ca="1" si="15"/>
        <v>2</v>
      </c>
      <c r="BB61">
        <f t="shared" ca="1" si="15"/>
        <v>2</v>
      </c>
      <c r="BC61" s="17">
        <f t="shared" ca="1" si="15"/>
        <v>2</v>
      </c>
      <c r="BD61" s="89">
        <f t="shared" ca="1" si="15"/>
        <v>1</v>
      </c>
      <c r="BE61">
        <f t="shared" ca="1" si="15"/>
        <v>2</v>
      </c>
      <c r="BF61">
        <f t="shared" ca="1" si="15"/>
        <v>2</v>
      </c>
      <c r="BG61" s="89">
        <f t="shared" ca="1" si="15"/>
        <v>1</v>
      </c>
      <c r="BH61" s="17">
        <f t="shared" ca="1" si="15"/>
        <v>2</v>
      </c>
      <c r="BI61" s="93">
        <f t="shared" ca="1" si="15"/>
        <v>1</v>
      </c>
      <c r="BJ61" s="17">
        <f t="shared" ca="1" si="15"/>
        <v>2</v>
      </c>
      <c r="BK61" s="89">
        <f t="shared" ca="1" si="15"/>
        <v>1</v>
      </c>
      <c r="BL61" s="93">
        <f t="shared" ca="1" si="15"/>
        <v>1</v>
      </c>
      <c r="BM61" s="17">
        <f t="shared" ca="1" si="13"/>
        <v>2</v>
      </c>
      <c r="BN61" s="89">
        <f t="shared" ca="1" si="13"/>
        <v>1</v>
      </c>
      <c r="BO61">
        <f t="shared" ca="1" si="13"/>
        <v>2</v>
      </c>
      <c r="BP61">
        <f t="shared" ca="1" si="13"/>
        <v>2</v>
      </c>
      <c r="BQ61" s="89">
        <f t="shared" ca="1" si="13"/>
        <v>1</v>
      </c>
      <c r="BR61">
        <f t="shared" ca="1" si="13"/>
        <v>2</v>
      </c>
      <c r="BS61" s="89">
        <f t="shared" ca="1" si="13"/>
        <v>1</v>
      </c>
      <c r="BT61" s="18">
        <f t="shared" ca="1" si="13"/>
        <v>2</v>
      </c>
      <c r="BU61">
        <f t="shared" ca="1" si="13"/>
        <v>3</v>
      </c>
      <c r="BV61">
        <v>3</v>
      </c>
      <c r="BW61">
        <v>3</v>
      </c>
      <c r="BX61">
        <v>3</v>
      </c>
      <c r="BY61">
        <v>3</v>
      </c>
      <c r="BZ61">
        <v>3</v>
      </c>
      <c r="CA61">
        <v>3</v>
      </c>
      <c r="CB61">
        <v>3</v>
      </c>
      <c r="CC61">
        <v>3</v>
      </c>
      <c r="CD61">
        <v>3</v>
      </c>
      <c r="CE61">
        <v>3</v>
      </c>
      <c r="CF61">
        <v>3</v>
      </c>
      <c r="CG61">
        <v>3</v>
      </c>
      <c r="CH61">
        <f t="shared" ca="1" si="14"/>
        <v>3</v>
      </c>
      <c r="CI61">
        <f t="shared" ca="1" si="14"/>
        <v>3</v>
      </c>
      <c r="CJ61" s="16">
        <f t="shared" ca="1" si="14"/>
        <v>2</v>
      </c>
      <c r="CK61">
        <f t="shared" ca="1" si="14"/>
        <v>2</v>
      </c>
      <c r="CL61" s="89">
        <f t="shared" ca="1" si="14"/>
        <v>1</v>
      </c>
      <c r="CM61">
        <f t="shared" ca="1" si="14"/>
        <v>2</v>
      </c>
      <c r="CN61" s="89">
        <f t="shared" ca="1" si="14"/>
        <v>1</v>
      </c>
      <c r="CO61" s="15">
        <f t="shared" ca="1" si="14"/>
        <v>2</v>
      </c>
      <c r="CP61">
        <f t="shared" ca="1" si="14"/>
        <v>3</v>
      </c>
      <c r="CQ61">
        <f t="shared" ca="1" si="14"/>
        <v>3</v>
      </c>
      <c r="CR61" s="75">
        <f t="shared" ca="1" si="14"/>
        <v>2</v>
      </c>
      <c r="CS61">
        <f t="shared" ca="1" si="14"/>
        <v>3</v>
      </c>
      <c r="CT61">
        <f t="shared" ca="1" si="14"/>
        <v>3</v>
      </c>
      <c r="CU61">
        <f t="shared" ca="1" si="14"/>
        <v>3</v>
      </c>
      <c r="CV61" s="14">
        <f t="shared" ca="1" si="14"/>
        <v>2</v>
      </c>
      <c r="CW61">
        <f t="shared" ca="1" si="14"/>
        <v>2</v>
      </c>
      <c r="CX61">
        <f t="shared" ca="1" si="12"/>
        <v>2</v>
      </c>
      <c r="CY61" s="15">
        <f t="shared" ca="1" si="12"/>
        <v>2</v>
      </c>
      <c r="CZ61">
        <f t="shared" ca="1" si="12"/>
        <v>3</v>
      </c>
      <c r="DA61" s="14">
        <f t="shared" ca="1" si="12"/>
        <v>2</v>
      </c>
      <c r="DB61" s="89">
        <f t="shared" ca="1" si="12"/>
        <v>1</v>
      </c>
      <c r="DC61">
        <f t="shared" ca="1" si="12"/>
        <v>2</v>
      </c>
      <c r="DD61" s="18">
        <f t="shared" ca="1" si="12"/>
        <v>2</v>
      </c>
      <c r="DE61">
        <f t="shared" ca="1" si="12"/>
        <v>3</v>
      </c>
      <c r="DF61">
        <f t="shared" ca="1" si="12"/>
        <v>3</v>
      </c>
      <c r="DG61">
        <v>3</v>
      </c>
      <c r="DH61">
        <v>3</v>
      </c>
      <c r="DI61">
        <v>3</v>
      </c>
      <c r="DJ61">
        <v>3</v>
      </c>
      <c r="DK61">
        <v>3</v>
      </c>
      <c r="DL61">
        <v>3</v>
      </c>
      <c r="DM61">
        <v>3</v>
      </c>
      <c r="DN61">
        <v>3</v>
      </c>
      <c r="DO61">
        <v>3</v>
      </c>
      <c r="DP61">
        <v>3</v>
      </c>
      <c r="DQ61">
        <v>3</v>
      </c>
      <c r="DR61">
        <v>3</v>
      </c>
      <c r="DS61">
        <v>3</v>
      </c>
      <c r="DT61">
        <v>3</v>
      </c>
      <c r="DU61" t="s">
        <v>4</v>
      </c>
      <c r="DZ61">
        <v>7</v>
      </c>
      <c r="ED61" t="s">
        <v>100</v>
      </c>
    </row>
    <row r="62" spans="1:134" ht="22.5" customHeight="1" x14ac:dyDescent="0.25">
      <c r="A62">
        <v>3</v>
      </c>
      <c r="B62">
        <v>3</v>
      </c>
      <c r="C62" s="77">
        <v>0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 s="14">
        <v>2</v>
      </c>
      <c r="L62">
        <v>2</v>
      </c>
      <c r="M62">
        <v>2</v>
      </c>
      <c r="N62">
        <v>2</v>
      </c>
      <c r="O62" s="86">
        <v>1</v>
      </c>
      <c r="P62">
        <v>2</v>
      </c>
      <c r="Q62">
        <v>2</v>
      </c>
      <c r="R62" s="86">
        <v>1</v>
      </c>
      <c r="S62" s="86">
        <v>1</v>
      </c>
      <c r="T62">
        <v>2</v>
      </c>
      <c r="U62">
        <v>2</v>
      </c>
      <c r="V62" s="15">
        <v>2</v>
      </c>
      <c r="W62">
        <v>3</v>
      </c>
      <c r="X62" s="14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 s="86">
        <v>1</v>
      </c>
      <c r="AE62">
        <v>2</v>
      </c>
      <c r="AF62" s="86">
        <v>1</v>
      </c>
      <c r="AG62">
        <v>2</v>
      </c>
      <c r="AH62" s="15">
        <v>2</v>
      </c>
      <c r="AI62">
        <v>3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3</v>
      </c>
      <c r="AP62">
        <v>3</v>
      </c>
      <c r="AQ62" s="77">
        <v>0</v>
      </c>
      <c r="AR62">
        <v>3</v>
      </c>
      <c r="AS62">
        <v>3</v>
      </c>
      <c r="AT62">
        <v>3</v>
      </c>
      <c r="AU62">
        <v>3</v>
      </c>
      <c r="AV62">
        <v>3</v>
      </c>
      <c r="AW62">
        <f t="shared" ca="1" si="15"/>
        <v>3</v>
      </c>
      <c r="AX62">
        <f t="shared" ca="1" si="15"/>
        <v>3</v>
      </c>
      <c r="AY62" s="16">
        <f t="shared" ca="1" si="15"/>
        <v>2</v>
      </c>
      <c r="AZ62">
        <f t="shared" ca="1" si="15"/>
        <v>2</v>
      </c>
      <c r="BA62" s="86">
        <f t="shared" ca="1" si="15"/>
        <v>1</v>
      </c>
      <c r="BB62" s="15">
        <f t="shared" ca="1" si="15"/>
        <v>2</v>
      </c>
      <c r="BC62">
        <f t="shared" ca="1" si="15"/>
        <v>3</v>
      </c>
      <c r="BD62" s="14">
        <f t="shared" ca="1" si="15"/>
        <v>2</v>
      </c>
      <c r="BE62">
        <f t="shared" ca="1" si="15"/>
        <v>2</v>
      </c>
      <c r="BF62">
        <f t="shared" ca="1" si="15"/>
        <v>2</v>
      </c>
      <c r="BG62" s="15">
        <f t="shared" ca="1" si="15"/>
        <v>2</v>
      </c>
      <c r="BH62">
        <f t="shared" ca="1" si="15"/>
        <v>3</v>
      </c>
      <c r="BI62">
        <f t="shared" ca="1" si="15"/>
        <v>3</v>
      </c>
      <c r="BJ62">
        <f t="shared" ca="1" si="15"/>
        <v>3</v>
      </c>
      <c r="BK62" s="75">
        <f t="shared" ca="1" si="15"/>
        <v>2</v>
      </c>
      <c r="BL62">
        <f t="shared" ca="1" si="15"/>
        <v>3</v>
      </c>
      <c r="BM62">
        <f t="shared" ca="1" si="13"/>
        <v>3</v>
      </c>
      <c r="BN62" s="14">
        <f t="shared" ca="1" si="13"/>
        <v>2</v>
      </c>
      <c r="BO62" s="86">
        <f t="shared" ca="1" si="13"/>
        <v>1</v>
      </c>
      <c r="BP62">
        <f t="shared" ca="1" si="13"/>
        <v>2</v>
      </c>
      <c r="BQ62" s="86">
        <f t="shared" ca="1" si="13"/>
        <v>1</v>
      </c>
      <c r="BR62">
        <f t="shared" ca="1" si="13"/>
        <v>2</v>
      </c>
      <c r="BS62" s="18">
        <f t="shared" ca="1" si="13"/>
        <v>2</v>
      </c>
      <c r="BT62">
        <f t="shared" ca="1" si="13"/>
        <v>3</v>
      </c>
      <c r="BU62">
        <f t="shared" ca="1" si="13"/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3</v>
      </c>
      <c r="CD62">
        <v>3</v>
      </c>
      <c r="CE62">
        <v>3</v>
      </c>
      <c r="CF62">
        <v>3</v>
      </c>
      <c r="CG62">
        <v>3</v>
      </c>
      <c r="CH62">
        <f t="shared" ca="1" si="14"/>
        <v>3</v>
      </c>
      <c r="CI62">
        <f t="shared" ca="1" si="14"/>
        <v>3</v>
      </c>
      <c r="CJ62">
        <f t="shared" ca="1" si="14"/>
        <v>3</v>
      </c>
      <c r="CK62" s="98">
        <f t="shared" ca="1" si="14"/>
        <v>1</v>
      </c>
      <c r="CL62" s="17">
        <f t="shared" ca="1" si="14"/>
        <v>2</v>
      </c>
      <c r="CM62" s="17">
        <f t="shared" ca="1" si="14"/>
        <v>2</v>
      </c>
      <c r="CN62" s="94">
        <f t="shared" ca="1" si="14"/>
        <v>1</v>
      </c>
      <c r="CO62" s="17">
        <f t="shared" ca="1" si="14"/>
        <v>2</v>
      </c>
      <c r="CP62" s="83">
        <f t="shared" ca="1" si="14"/>
        <v>2</v>
      </c>
      <c r="CQ62">
        <f t="shared" ca="1" si="14"/>
        <v>3</v>
      </c>
      <c r="CR62" s="103">
        <f t="shared" ca="1" si="14"/>
        <v>2</v>
      </c>
      <c r="CS62">
        <f t="shared" ca="1" si="14"/>
        <v>3</v>
      </c>
      <c r="CT62">
        <f t="shared" ca="1" si="14"/>
        <v>3</v>
      </c>
      <c r="CU62">
        <f t="shared" ca="1" si="14"/>
        <v>3</v>
      </c>
      <c r="CV62" s="16">
        <f t="shared" ca="1" si="14"/>
        <v>2</v>
      </c>
      <c r="CW62" s="17">
        <f t="shared" ca="1" si="14"/>
        <v>2</v>
      </c>
      <c r="CX62" s="17">
        <f t="shared" ca="1" si="12"/>
        <v>2</v>
      </c>
      <c r="CY62" s="18">
        <f t="shared" ca="1" si="12"/>
        <v>2</v>
      </c>
      <c r="CZ62">
        <f t="shared" ca="1" si="12"/>
        <v>3</v>
      </c>
      <c r="DA62" s="16">
        <f t="shared" ca="1" si="12"/>
        <v>2</v>
      </c>
      <c r="DB62" s="17">
        <f t="shared" ca="1" si="12"/>
        <v>2</v>
      </c>
      <c r="DC62" s="18">
        <f t="shared" ca="1" si="12"/>
        <v>2</v>
      </c>
      <c r="DD62">
        <f t="shared" ca="1" si="12"/>
        <v>3</v>
      </c>
      <c r="DE62">
        <f t="shared" ca="1" si="12"/>
        <v>3</v>
      </c>
      <c r="DF62">
        <f t="shared" ca="1" si="12"/>
        <v>3</v>
      </c>
      <c r="DG62">
        <v>3</v>
      </c>
      <c r="DH62">
        <v>3</v>
      </c>
      <c r="DI62">
        <v>3</v>
      </c>
      <c r="DJ62">
        <v>3</v>
      </c>
      <c r="DK62">
        <v>3</v>
      </c>
      <c r="DL62">
        <v>3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</v>
      </c>
      <c r="DS62">
        <v>3</v>
      </c>
      <c r="DT62">
        <v>3</v>
      </c>
      <c r="DU62" t="s">
        <v>4</v>
      </c>
      <c r="DZ62">
        <v>6</v>
      </c>
      <c r="ED62" t="s">
        <v>67</v>
      </c>
    </row>
    <row r="63" spans="1:134" ht="22.5" customHeight="1" x14ac:dyDescent="0.25">
      <c r="A63">
        <v>3</v>
      </c>
      <c r="B63">
        <v>3</v>
      </c>
      <c r="C63" s="77">
        <v>0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 s="14">
        <v>2</v>
      </c>
      <c r="L63">
        <v>2</v>
      </c>
      <c r="M63">
        <v>2</v>
      </c>
      <c r="N63" s="89">
        <v>1</v>
      </c>
      <c r="O63">
        <v>2</v>
      </c>
      <c r="P63">
        <v>2</v>
      </c>
      <c r="Q63" s="89">
        <v>1</v>
      </c>
      <c r="R63">
        <v>2</v>
      </c>
      <c r="S63">
        <v>2</v>
      </c>
      <c r="T63" s="89">
        <v>1</v>
      </c>
      <c r="U63">
        <v>2</v>
      </c>
      <c r="V63" s="15">
        <v>2</v>
      </c>
      <c r="W63">
        <v>3</v>
      </c>
      <c r="X63" s="14">
        <v>2</v>
      </c>
      <c r="Y63">
        <v>2</v>
      </c>
      <c r="Z63">
        <v>2</v>
      </c>
      <c r="AA63">
        <v>2</v>
      </c>
      <c r="AB63">
        <v>2</v>
      </c>
      <c r="AC63" s="89">
        <v>1</v>
      </c>
      <c r="AD63">
        <v>2</v>
      </c>
      <c r="AE63">
        <v>2</v>
      </c>
      <c r="AF63">
        <v>2</v>
      </c>
      <c r="AG63" s="89">
        <v>1</v>
      </c>
      <c r="AH63" s="89">
        <v>1</v>
      </c>
      <c r="AI63" s="13">
        <v>2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 s="77">
        <v>0</v>
      </c>
      <c r="AR63">
        <v>3</v>
      </c>
      <c r="AS63">
        <v>3</v>
      </c>
      <c r="AT63">
        <v>3</v>
      </c>
      <c r="AU63">
        <v>3</v>
      </c>
      <c r="AV63">
        <v>3</v>
      </c>
      <c r="AW63">
        <f t="shared" ca="1" si="15"/>
        <v>3</v>
      </c>
      <c r="AX63">
        <f t="shared" ca="1" si="15"/>
        <v>3</v>
      </c>
      <c r="AY63">
        <f t="shared" ca="1" si="15"/>
        <v>3</v>
      </c>
      <c r="AZ63" s="16">
        <f t="shared" ca="1" si="15"/>
        <v>2</v>
      </c>
      <c r="BA63" s="17">
        <f t="shared" ca="1" si="15"/>
        <v>2</v>
      </c>
      <c r="BB63" s="18">
        <f t="shared" ca="1" si="15"/>
        <v>2</v>
      </c>
      <c r="BC63">
        <f t="shared" ca="1" si="15"/>
        <v>3</v>
      </c>
      <c r="BD63" s="16">
        <f t="shared" ca="1" si="15"/>
        <v>2</v>
      </c>
      <c r="BE63" s="17">
        <f t="shared" ca="1" si="15"/>
        <v>2</v>
      </c>
      <c r="BF63" s="17">
        <f t="shared" ca="1" si="15"/>
        <v>2</v>
      </c>
      <c r="BG63" s="18">
        <f t="shared" ca="1" si="15"/>
        <v>2</v>
      </c>
      <c r="BH63">
        <f t="shared" ca="1" si="15"/>
        <v>3</v>
      </c>
      <c r="BI63">
        <f t="shared" ca="1" si="15"/>
        <v>3</v>
      </c>
      <c r="BJ63">
        <f t="shared" ca="1" si="15"/>
        <v>3</v>
      </c>
      <c r="BK63" s="103">
        <f t="shared" ca="1" si="15"/>
        <v>2</v>
      </c>
      <c r="BL63">
        <f t="shared" ca="1" si="15"/>
        <v>3</v>
      </c>
      <c r="BM63" s="79">
        <f t="shared" ca="1" si="13"/>
        <v>2</v>
      </c>
      <c r="BN63" s="17">
        <f t="shared" ca="1" si="13"/>
        <v>2</v>
      </c>
      <c r="BO63" s="93">
        <f t="shared" ca="1" si="13"/>
        <v>1</v>
      </c>
      <c r="BP63" s="17">
        <f t="shared" ca="1" si="13"/>
        <v>2</v>
      </c>
      <c r="BQ63" s="17">
        <f t="shared" ca="1" si="13"/>
        <v>2</v>
      </c>
      <c r="BR63" s="96">
        <f t="shared" ca="1" si="13"/>
        <v>1</v>
      </c>
      <c r="BS63">
        <f t="shared" ca="1" si="13"/>
        <v>3</v>
      </c>
      <c r="BT63">
        <f t="shared" ca="1" si="13"/>
        <v>3</v>
      </c>
      <c r="BU63">
        <f t="shared" ca="1" si="13"/>
        <v>3</v>
      </c>
      <c r="BV63">
        <v>3</v>
      </c>
      <c r="BW63">
        <v>3</v>
      </c>
      <c r="BX63">
        <v>3</v>
      </c>
      <c r="BY63">
        <v>3</v>
      </c>
      <c r="BZ63">
        <v>3</v>
      </c>
      <c r="CA63">
        <v>3</v>
      </c>
      <c r="CB63">
        <v>3</v>
      </c>
      <c r="CC63">
        <v>3</v>
      </c>
      <c r="CD63">
        <v>3</v>
      </c>
      <c r="CE63">
        <v>3</v>
      </c>
      <c r="CF63">
        <v>3</v>
      </c>
      <c r="CG63">
        <v>3</v>
      </c>
      <c r="CH63">
        <v>3</v>
      </c>
      <c r="CI63">
        <v>3</v>
      </c>
      <c r="CJ63">
        <v>3</v>
      </c>
      <c r="CK63">
        <v>3</v>
      </c>
      <c r="CL63">
        <v>3</v>
      </c>
      <c r="CM63">
        <v>3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3</v>
      </c>
      <c r="DA63">
        <v>3</v>
      </c>
      <c r="DB63">
        <v>3</v>
      </c>
      <c r="DC63">
        <v>3</v>
      </c>
      <c r="DD63">
        <v>3</v>
      </c>
      <c r="DE63">
        <v>3</v>
      </c>
      <c r="DF63">
        <v>3</v>
      </c>
      <c r="DG63">
        <v>3</v>
      </c>
      <c r="DH63">
        <v>3</v>
      </c>
      <c r="DI63">
        <v>3</v>
      </c>
      <c r="DJ63">
        <v>3</v>
      </c>
      <c r="DK63">
        <v>3</v>
      </c>
      <c r="DL63">
        <v>3</v>
      </c>
      <c r="DM63">
        <v>3</v>
      </c>
      <c r="DN63">
        <v>3</v>
      </c>
      <c r="DO63">
        <v>3</v>
      </c>
      <c r="DP63">
        <v>3</v>
      </c>
      <c r="DQ63">
        <v>3</v>
      </c>
      <c r="DR63">
        <v>3</v>
      </c>
      <c r="DS63">
        <v>3</v>
      </c>
      <c r="DT63">
        <v>3</v>
      </c>
      <c r="DU63" t="s">
        <v>4</v>
      </c>
      <c r="DZ63">
        <v>5</v>
      </c>
      <c r="ED63" t="s">
        <v>101</v>
      </c>
    </row>
    <row r="64" spans="1:134" ht="22.5" customHeight="1" x14ac:dyDescent="0.25">
      <c r="A64">
        <v>3</v>
      </c>
      <c r="B64">
        <v>3</v>
      </c>
      <c r="C64" s="77">
        <v>0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 s="16">
        <v>2</v>
      </c>
      <c r="L64" s="86">
        <v>1</v>
      </c>
      <c r="M64">
        <v>2</v>
      </c>
      <c r="N64">
        <v>2</v>
      </c>
      <c r="O64" s="94">
        <v>1</v>
      </c>
      <c r="P64">
        <v>2</v>
      </c>
      <c r="Q64">
        <v>2</v>
      </c>
      <c r="R64" s="86">
        <v>1</v>
      </c>
      <c r="S64" s="17">
        <v>2</v>
      </c>
      <c r="T64">
        <v>2</v>
      </c>
      <c r="U64" s="86">
        <v>1</v>
      </c>
      <c r="V64" s="18">
        <v>2</v>
      </c>
      <c r="W64">
        <v>3</v>
      </c>
      <c r="X64" s="16">
        <v>2</v>
      </c>
      <c r="Y64" s="86">
        <v>1</v>
      </c>
      <c r="Z64">
        <v>2</v>
      </c>
      <c r="AA64">
        <v>2</v>
      </c>
      <c r="AB64" s="86">
        <v>1</v>
      </c>
      <c r="AC64" s="17">
        <v>2</v>
      </c>
      <c r="AD64">
        <v>2</v>
      </c>
      <c r="AE64" s="86">
        <v>1</v>
      </c>
      <c r="AF64" s="17">
        <v>2</v>
      </c>
      <c r="AG64" s="17">
        <v>2</v>
      </c>
      <c r="AH64" s="86">
        <v>1</v>
      </c>
      <c r="AI64" s="15">
        <v>2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3</v>
      </c>
      <c r="AP64">
        <v>3</v>
      </c>
      <c r="AQ64" s="77">
        <v>0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3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3</v>
      </c>
      <c r="CJ64">
        <v>3</v>
      </c>
      <c r="CK64">
        <v>3</v>
      </c>
      <c r="CL64">
        <v>3</v>
      </c>
      <c r="CM64">
        <v>3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3</v>
      </c>
      <c r="DA64">
        <v>3</v>
      </c>
      <c r="DB64">
        <v>3</v>
      </c>
      <c r="DC64">
        <v>3</v>
      </c>
      <c r="DD64">
        <v>3</v>
      </c>
      <c r="DE64">
        <v>3</v>
      </c>
      <c r="DF64">
        <v>3</v>
      </c>
      <c r="DG64">
        <v>3</v>
      </c>
      <c r="DH64">
        <v>3</v>
      </c>
      <c r="DI64">
        <v>3</v>
      </c>
      <c r="DJ64">
        <v>3</v>
      </c>
      <c r="DK64">
        <v>3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3</v>
      </c>
      <c r="DT64">
        <v>3</v>
      </c>
      <c r="DU64" t="s">
        <v>4</v>
      </c>
      <c r="DZ64">
        <v>4</v>
      </c>
      <c r="ED64" t="s">
        <v>104</v>
      </c>
    </row>
    <row r="65" spans="1:134" ht="22.5" customHeight="1" x14ac:dyDescent="0.25">
      <c r="A65">
        <v>3</v>
      </c>
      <c r="B65">
        <v>3</v>
      </c>
      <c r="C65" s="77">
        <v>0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 s="16">
        <v>2</v>
      </c>
      <c r="M65" s="17">
        <v>2</v>
      </c>
      <c r="N65" s="18">
        <v>2</v>
      </c>
      <c r="O65">
        <v>3</v>
      </c>
      <c r="P65" s="16">
        <v>2</v>
      </c>
      <c r="Q65" s="17">
        <v>2</v>
      </c>
      <c r="R65" s="18">
        <v>2</v>
      </c>
      <c r="S65">
        <v>3</v>
      </c>
      <c r="T65" s="16">
        <v>2</v>
      </c>
      <c r="U65" s="18">
        <v>2</v>
      </c>
      <c r="V65">
        <v>3</v>
      </c>
      <c r="W65" s="105">
        <v>2</v>
      </c>
      <c r="X65">
        <v>3</v>
      </c>
      <c r="Y65" s="16">
        <v>2</v>
      </c>
      <c r="Z65" s="17">
        <v>2</v>
      </c>
      <c r="AA65" s="17">
        <v>2</v>
      </c>
      <c r="AB65" s="18">
        <v>2</v>
      </c>
      <c r="AC65">
        <v>3</v>
      </c>
      <c r="AD65" s="16">
        <v>2</v>
      </c>
      <c r="AE65" s="18">
        <v>2</v>
      </c>
      <c r="AF65">
        <v>3</v>
      </c>
      <c r="AG65">
        <v>3</v>
      </c>
      <c r="AH65" s="16">
        <v>2</v>
      </c>
      <c r="AI65" s="18">
        <v>2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3</v>
      </c>
      <c r="AQ65" s="77">
        <v>0</v>
      </c>
      <c r="AR65">
        <v>3</v>
      </c>
      <c r="AS65">
        <v>3</v>
      </c>
      <c r="AT65">
        <v>3</v>
      </c>
      <c r="AU65">
        <v>3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3</v>
      </c>
      <c r="BG65">
        <v>3</v>
      </c>
      <c r="BH65">
        <v>3</v>
      </c>
      <c r="BI65">
        <v>3</v>
      </c>
      <c r="BJ65">
        <v>3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3</v>
      </c>
      <c r="BY65">
        <v>3</v>
      </c>
      <c r="BZ65">
        <v>3</v>
      </c>
      <c r="CA65">
        <v>3</v>
      </c>
      <c r="CB65">
        <v>3</v>
      </c>
      <c r="CC65">
        <v>3</v>
      </c>
      <c r="CD65">
        <v>3</v>
      </c>
      <c r="CE65">
        <v>3</v>
      </c>
      <c r="CF65">
        <v>3</v>
      </c>
      <c r="CG65">
        <v>3</v>
      </c>
      <c r="CH65">
        <v>3</v>
      </c>
      <c r="CI65">
        <v>3</v>
      </c>
      <c r="CJ65">
        <v>3</v>
      </c>
      <c r="CK65">
        <v>3</v>
      </c>
      <c r="CL65">
        <v>3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3</v>
      </c>
      <c r="DA65">
        <v>3</v>
      </c>
      <c r="DB65">
        <v>3</v>
      </c>
      <c r="DC65">
        <v>3</v>
      </c>
      <c r="DD65">
        <v>3</v>
      </c>
      <c r="DE65">
        <v>3</v>
      </c>
      <c r="DF65">
        <v>3</v>
      </c>
      <c r="DG65">
        <v>3</v>
      </c>
      <c r="DH65">
        <v>3</v>
      </c>
      <c r="DI65">
        <v>3</v>
      </c>
      <c r="DJ65">
        <v>3</v>
      </c>
      <c r="DK65">
        <v>3</v>
      </c>
      <c r="DL65">
        <v>3</v>
      </c>
      <c r="DM65">
        <v>3</v>
      </c>
      <c r="DN65">
        <v>3</v>
      </c>
      <c r="DO65">
        <v>3</v>
      </c>
      <c r="DP65">
        <v>3</v>
      </c>
      <c r="DQ65">
        <v>3</v>
      </c>
      <c r="DR65">
        <v>3</v>
      </c>
      <c r="DS65">
        <v>3</v>
      </c>
      <c r="DT65">
        <v>3</v>
      </c>
      <c r="DU65" t="s">
        <v>4</v>
      </c>
      <c r="DZ65">
        <v>3</v>
      </c>
      <c r="ED65" t="s">
        <v>62</v>
      </c>
    </row>
    <row r="66" spans="1:134" ht="22.5" customHeight="1" x14ac:dyDescent="0.25">
      <c r="A66">
        <v>3</v>
      </c>
      <c r="B66">
        <v>3</v>
      </c>
      <c r="C66" s="77">
        <v>0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 s="77">
        <v>0</v>
      </c>
      <c r="AR66">
        <v>3</v>
      </c>
      <c r="AS66">
        <v>3</v>
      </c>
      <c r="AT66">
        <v>3</v>
      </c>
      <c r="AU66">
        <v>3</v>
      </c>
      <c r="AV66">
        <v>3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3</v>
      </c>
      <c r="BQ66">
        <v>3</v>
      </c>
      <c r="BR66">
        <v>3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3</v>
      </c>
      <c r="BY66">
        <v>3</v>
      </c>
      <c r="BZ66">
        <v>3</v>
      </c>
      <c r="CA66">
        <v>3</v>
      </c>
      <c r="CB66">
        <v>3</v>
      </c>
      <c r="CC66">
        <v>3</v>
      </c>
      <c r="CD66">
        <v>3</v>
      </c>
      <c r="CE66">
        <v>3</v>
      </c>
      <c r="CF66">
        <v>3</v>
      </c>
      <c r="CG66">
        <v>3</v>
      </c>
      <c r="CH66">
        <v>3</v>
      </c>
      <c r="CI66">
        <v>3</v>
      </c>
      <c r="CJ66">
        <v>3</v>
      </c>
      <c r="CK66">
        <v>3</v>
      </c>
      <c r="CL66">
        <v>3</v>
      </c>
      <c r="CM66">
        <v>3</v>
      </c>
      <c r="CN66">
        <v>3</v>
      </c>
      <c r="CO66">
        <v>3</v>
      </c>
      <c r="CP66">
        <v>3</v>
      </c>
      <c r="CQ66">
        <v>3</v>
      </c>
      <c r="CR66">
        <v>3</v>
      </c>
      <c r="CS66">
        <v>3</v>
      </c>
      <c r="CT66">
        <v>3</v>
      </c>
      <c r="CU66">
        <v>3</v>
      </c>
      <c r="CV66">
        <v>3</v>
      </c>
      <c r="CW66">
        <v>3</v>
      </c>
      <c r="CX66">
        <v>3</v>
      </c>
      <c r="CY66">
        <v>3</v>
      </c>
      <c r="CZ66">
        <v>3</v>
      </c>
      <c r="DA66">
        <v>3</v>
      </c>
      <c r="DB66">
        <v>3</v>
      </c>
      <c r="DC66">
        <v>3</v>
      </c>
      <c r="DD66">
        <v>3</v>
      </c>
      <c r="DE66">
        <v>3</v>
      </c>
      <c r="DF66">
        <v>3</v>
      </c>
      <c r="DG66">
        <v>3</v>
      </c>
      <c r="DH66">
        <v>3</v>
      </c>
      <c r="DI66">
        <v>3</v>
      </c>
      <c r="DJ66">
        <v>3</v>
      </c>
      <c r="DK66">
        <v>3</v>
      </c>
      <c r="DL66">
        <v>3</v>
      </c>
      <c r="DM66">
        <v>3</v>
      </c>
      <c r="DN66">
        <v>3</v>
      </c>
      <c r="DO66">
        <v>3</v>
      </c>
      <c r="DP66">
        <v>3</v>
      </c>
      <c r="DQ66">
        <v>3</v>
      </c>
      <c r="DR66">
        <v>3</v>
      </c>
      <c r="DS66">
        <v>3</v>
      </c>
      <c r="DT66">
        <v>3</v>
      </c>
      <c r="DU66" t="s">
        <v>4</v>
      </c>
      <c r="DZ66">
        <v>2</v>
      </c>
      <c r="ED66" t="s">
        <v>68</v>
      </c>
    </row>
    <row r="67" spans="1:134" ht="22.5" customHeight="1" x14ac:dyDescent="0.25">
      <c r="A67">
        <v>3</v>
      </c>
      <c r="B67">
        <v>3</v>
      </c>
      <c r="C67" s="77">
        <v>0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Q67" s="77">
        <v>0</v>
      </c>
      <c r="AR67">
        <v>3</v>
      </c>
      <c r="AS67">
        <v>3</v>
      </c>
      <c r="AT67">
        <v>3</v>
      </c>
      <c r="AU67">
        <v>3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3</v>
      </c>
      <c r="BG67">
        <v>3</v>
      </c>
      <c r="BH67">
        <v>3</v>
      </c>
      <c r="BI67">
        <v>3</v>
      </c>
      <c r="BJ67">
        <v>3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3</v>
      </c>
      <c r="CC67">
        <v>3</v>
      </c>
      <c r="CD67">
        <v>3</v>
      </c>
      <c r="CE67">
        <v>3</v>
      </c>
      <c r="CF67">
        <v>3</v>
      </c>
      <c r="CG67">
        <v>3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3</v>
      </c>
      <c r="CW67">
        <v>3</v>
      </c>
      <c r="CX67">
        <v>3</v>
      </c>
      <c r="CY67">
        <v>3</v>
      </c>
      <c r="CZ67">
        <v>3</v>
      </c>
      <c r="DA67">
        <v>3</v>
      </c>
      <c r="DB67">
        <v>3</v>
      </c>
      <c r="DC67">
        <v>3</v>
      </c>
      <c r="DD67">
        <v>3</v>
      </c>
      <c r="DE67">
        <v>3</v>
      </c>
      <c r="DF67">
        <v>3</v>
      </c>
      <c r="DG67">
        <v>3</v>
      </c>
      <c r="DH67">
        <v>3</v>
      </c>
      <c r="DI67">
        <v>3</v>
      </c>
      <c r="DJ67">
        <v>3</v>
      </c>
      <c r="DK67">
        <v>3</v>
      </c>
      <c r="DL67">
        <v>3</v>
      </c>
      <c r="DM67">
        <v>3</v>
      </c>
      <c r="DN67">
        <v>3</v>
      </c>
      <c r="DO67">
        <v>3</v>
      </c>
      <c r="DP67">
        <v>3</v>
      </c>
      <c r="DQ67">
        <v>3</v>
      </c>
      <c r="DR67">
        <v>3</v>
      </c>
      <c r="DS67">
        <v>3</v>
      </c>
      <c r="DT67">
        <v>3</v>
      </c>
      <c r="DU67" t="s">
        <v>4</v>
      </c>
      <c r="DZ67">
        <v>1</v>
      </c>
      <c r="ED67" t="s">
        <v>105</v>
      </c>
    </row>
    <row r="68" spans="1:134" ht="22.5" customHeight="1" x14ac:dyDescent="0.25">
      <c r="A68">
        <v>3</v>
      </c>
      <c r="B68">
        <v>3</v>
      </c>
      <c r="C68" s="77">
        <v>0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3</v>
      </c>
      <c r="AQ68" s="77">
        <v>0</v>
      </c>
      <c r="AR68">
        <v>3</v>
      </c>
      <c r="AS68">
        <v>3</v>
      </c>
      <c r="AT68">
        <v>3</v>
      </c>
      <c r="AU68">
        <v>3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3</v>
      </c>
      <c r="BG68">
        <v>3</v>
      </c>
      <c r="BH68">
        <v>3</v>
      </c>
      <c r="BI68">
        <v>3</v>
      </c>
      <c r="BJ68">
        <v>3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3</v>
      </c>
      <c r="BY68">
        <v>3</v>
      </c>
      <c r="BZ68">
        <v>3</v>
      </c>
      <c r="CA68">
        <v>3</v>
      </c>
      <c r="CB68">
        <v>3</v>
      </c>
      <c r="CC68">
        <v>3</v>
      </c>
      <c r="CD68">
        <v>3</v>
      </c>
      <c r="CE68">
        <v>3</v>
      </c>
      <c r="CF68">
        <v>3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3</v>
      </c>
      <c r="DA68">
        <v>3</v>
      </c>
      <c r="DB68">
        <v>3</v>
      </c>
      <c r="DC68">
        <v>3</v>
      </c>
      <c r="DD68">
        <v>3</v>
      </c>
      <c r="DE68">
        <v>3</v>
      </c>
      <c r="DF68">
        <v>3</v>
      </c>
      <c r="DG68">
        <v>3</v>
      </c>
      <c r="DH68">
        <v>3</v>
      </c>
      <c r="DI68">
        <v>3</v>
      </c>
      <c r="DJ68">
        <v>3</v>
      </c>
      <c r="DK68">
        <v>3</v>
      </c>
      <c r="DL68">
        <v>3</v>
      </c>
      <c r="DM68">
        <v>3</v>
      </c>
      <c r="DN68">
        <v>3</v>
      </c>
      <c r="DO68">
        <v>3</v>
      </c>
      <c r="DP68">
        <v>3</v>
      </c>
      <c r="DQ68">
        <v>3</v>
      </c>
      <c r="DR68">
        <v>3</v>
      </c>
      <c r="DS68">
        <v>3</v>
      </c>
      <c r="DT68">
        <v>3</v>
      </c>
      <c r="DU68" t="s">
        <v>4</v>
      </c>
      <c r="DZ68">
        <v>0</v>
      </c>
      <c r="ED68" t="s">
        <v>107</v>
      </c>
    </row>
    <row r="69" spans="1:134" ht="22.5" customHeight="1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4</v>
      </c>
      <c r="BN69" t="s">
        <v>4</v>
      </c>
      <c r="BO69" t="s">
        <v>4</v>
      </c>
      <c r="BP69" t="s">
        <v>4</v>
      </c>
      <c r="BQ69" t="s">
        <v>4</v>
      </c>
      <c r="BR69" t="s">
        <v>4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t="s">
        <v>4</v>
      </c>
      <c r="CD69" t="s">
        <v>4</v>
      </c>
      <c r="CE69" t="s">
        <v>4</v>
      </c>
      <c r="CF69" t="s">
        <v>4</v>
      </c>
      <c r="CG69" t="s">
        <v>4</v>
      </c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t="s">
        <v>4</v>
      </c>
      <c r="CN69" t="s">
        <v>4</v>
      </c>
      <c r="CO69" t="s">
        <v>4</v>
      </c>
      <c r="CP69" t="s">
        <v>4</v>
      </c>
      <c r="CQ69" t="s">
        <v>4</v>
      </c>
      <c r="CR69" t="s">
        <v>4</v>
      </c>
      <c r="CS69" t="s">
        <v>4</v>
      </c>
      <c r="CT69" t="s">
        <v>4</v>
      </c>
      <c r="CU69" t="s">
        <v>4</v>
      </c>
      <c r="CV69" t="s">
        <v>4</v>
      </c>
      <c r="CW69" t="s">
        <v>4</v>
      </c>
      <c r="CX69" t="s">
        <v>4</v>
      </c>
      <c r="CY69" t="s">
        <v>4</v>
      </c>
      <c r="CZ69" t="s">
        <v>4</v>
      </c>
      <c r="DA69" t="s">
        <v>4</v>
      </c>
      <c r="DB69" t="s">
        <v>4</v>
      </c>
      <c r="DC69" t="s">
        <v>4</v>
      </c>
      <c r="DD69" t="s">
        <v>4</v>
      </c>
      <c r="DE69" t="s">
        <v>4</v>
      </c>
      <c r="DF69" t="s">
        <v>4</v>
      </c>
      <c r="DG69" t="s">
        <v>4</v>
      </c>
      <c r="DH69" t="s">
        <v>4</v>
      </c>
      <c r="DI69" t="s">
        <v>4</v>
      </c>
      <c r="DJ69" t="s">
        <v>4</v>
      </c>
      <c r="DK69" t="s">
        <v>4</v>
      </c>
      <c r="DL69" t="s">
        <v>4</v>
      </c>
      <c r="DM69" t="s">
        <v>4</v>
      </c>
      <c r="DN69" t="s">
        <v>4</v>
      </c>
      <c r="DO69" t="s">
        <v>4</v>
      </c>
      <c r="DP69" t="s">
        <v>4</v>
      </c>
      <c r="DQ69" t="s">
        <v>4</v>
      </c>
      <c r="DR69" t="s">
        <v>4</v>
      </c>
      <c r="DS69" t="s">
        <v>4</v>
      </c>
      <c r="DT69" t="s">
        <v>4</v>
      </c>
      <c r="DU69" t="s">
        <v>4</v>
      </c>
      <c r="ED69" t="s">
        <v>63</v>
      </c>
    </row>
    <row r="70" spans="1:134" ht="22.5" customHeight="1" x14ac:dyDescent="0.25">
      <c r="A70" t="s">
        <v>5</v>
      </c>
      <c r="ED70" t="s">
        <v>108</v>
      </c>
    </row>
    <row r="71" spans="1:134" ht="22.5" customHeight="1" x14ac:dyDescent="0.25">
      <c r="A71">
        <v>0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  <c r="N71">
        <v>13</v>
      </c>
      <c r="O71">
        <v>14</v>
      </c>
      <c r="P71">
        <v>15</v>
      </c>
      <c r="Q71">
        <v>16</v>
      </c>
      <c r="R71">
        <v>17</v>
      </c>
      <c r="S71">
        <v>18</v>
      </c>
      <c r="T71">
        <v>19</v>
      </c>
      <c r="U71">
        <v>20</v>
      </c>
      <c r="V71">
        <v>21</v>
      </c>
      <c r="W71">
        <v>22</v>
      </c>
      <c r="X71">
        <v>23</v>
      </c>
      <c r="Y71">
        <v>24</v>
      </c>
      <c r="Z71">
        <v>25</v>
      </c>
      <c r="AA71">
        <v>26</v>
      </c>
      <c r="AB71">
        <v>27</v>
      </c>
      <c r="AC71">
        <v>28</v>
      </c>
      <c r="AD71">
        <v>29</v>
      </c>
      <c r="AE71">
        <v>30</v>
      </c>
      <c r="AF71">
        <v>31</v>
      </c>
      <c r="AG71">
        <v>32</v>
      </c>
      <c r="AH71">
        <v>33</v>
      </c>
      <c r="AI71">
        <v>34</v>
      </c>
      <c r="AJ71">
        <v>35</v>
      </c>
      <c r="AK71">
        <v>36</v>
      </c>
      <c r="AL71">
        <v>37</v>
      </c>
      <c r="AM71">
        <v>38</v>
      </c>
      <c r="AN71">
        <v>39</v>
      </c>
      <c r="AO71">
        <v>40</v>
      </c>
      <c r="AP71">
        <v>41</v>
      </c>
      <c r="AQ71">
        <v>42</v>
      </c>
      <c r="AR71">
        <v>43</v>
      </c>
      <c r="AS71">
        <v>44</v>
      </c>
      <c r="AT71">
        <v>45</v>
      </c>
      <c r="AU71">
        <v>46</v>
      </c>
      <c r="AV71">
        <v>47</v>
      </c>
      <c r="AW71">
        <v>48</v>
      </c>
      <c r="AX71">
        <v>49</v>
      </c>
      <c r="AY71">
        <v>50</v>
      </c>
      <c r="AZ71">
        <v>51</v>
      </c>
      <c r="BA71">
        <v>52</v>
      </c>
      <c r="BB71">
        <v>53</v>
      </c>
      <c r="BC71">
        <v>54</v>
      </c>
      <c r="BD71">
        <v>55</v>
      </c>
      <c r="BE71">
        <v>56</v>
      </c>
      <c r="BF71">
        <v>57</v>
      </c>
      <c r="BG71">
        <v>58</v>
      </c>
      <c r="BH71">
        <v>59</v>
      </c>
      <c r="BI71">
        <v>60</v>
      </c>
      <c r="BJ71">
        <v>61</v>
      </c>
      <c r="BK71">
        <v>62</v>
      </c>
      <c r="BL71">
        <v>63</v>
      </c>
      <c r="BM71">
        <v>64</v>
      </c>
      <c r="BN71">
        <v>65</v>
      </c>
      <c r="BO71">
        <v>66</v>
      </c>
      <c r="BP71">
        <v>67</v>
      </c>
      <c r="BQ71">
        <v>68</v>
      </c>
      <c r="BR71">
        <v>69</v>
      </c>
      <c r="BS71">
        <v>70</v>
      </c>
      <c r="BT71">
        <v>71</v>
      </c>
      <c r="BU71">
        <v>72</v>
      </c>
      <c r="BV71">
        <v>73</v>
      </c>
      <c r="BW71">
        <v>74</v>
      </c>
      <c r="BX71">
        <v>75</v>
      </c>
      <c r="BY71">
        <v>76</v>
      </c>
      <c r="BZ71">
        <v>77</v>
      </c>
      <c r="CA71">
        <v>78</v>
      </c>
      <c r="CB71">
        <v>79</v>
      </c>
      <c r="CC71">
        <v>80</v>
      </c>
      <c r="CD71">
        <v>81</v>
      </c>
      <c r="CE71">
        <v>82</v>
      </c>
      <c r="CF71">
        <v>83</v>
      </c>
      <c r="CG71">
        <v>84</v>
      </c>
      <c r="CH71">
        <v>85</v>
      </c>
      <c r="CI71">
        <v>86</v>
      </c>
      <c r="CJ71">
        <v>87</v>
      </c>
      <c r="CK71">
        <v>88</v>
      </c>
      <c r="CL71">
        <v>89</v>
      </c>
      <c r="CM71">
        <v>90</v>
      </c>
      <c r="CN71">
        <v>91</v>
      </c>
      <c r="CO71">
        <v>92</v>
      </c>
      <c r="CP71">
        <v>93</v>
      </c>
      <c r="CQ71">
        <v>94</v>
      </c>
      <c r="CR71">
        <v>95</v>
      </c>
      <c r="CS71">
        <v>96</v>
      </c>
      <c r="CT71">
        <v>97</v>
      </c>
      <c r="CU71">
        <v>98</v>
      </c>
      <c r="CV71">
        <v>99</v>
      </c>
      <c r="CW71">
        <v>100</v>
      </c>
      <c r="CX71">
        <v>101</v>
      </c>
      <c r="CY71">
        <v>102</v>
      </c>
      <c r="CZ71">
        <v>103</v>
      </c>
      <c r="DA71">
        <v>104</v>
      </c>
      <c r="DB71">
        <v>105</v>
      </c>
      <c r="DC71">
        <v>106</v>
      </c>
      <c r="DD71">
        <v>107</v>
      </c>
      <c r="DE71">
        <v>108</v>
      </c>
      <c r="DF71">
        <v>109</v>
      </c>
      <c r="DG71">
        <v>110</v>
      </c>
      <c r="DH71">
        <v>111</v>
      </c>
      <c r="DI71">
        <v>112</v>
      </c>
      <c r="DJ71">
        <v>113</v>
      </c>
      <c r="DK71">
        <v>114</v>
      </c>
      <c r="DL71">
        <v>115</v>
      </c>
      <c r="DM71">
        <v>116</v>
      </c>
      <c r="DN71">
        <v>117</v>
      </c>
      <c r="DO71">
        <v>118</v>
      </c>
      <c r="DP71">
        <v>119</v>
      </c>
      <c r="DQ71">
        <v>120</v>
      </c>
      <c r="DR71">
        <v>121</v>
      </c>
      <c r="DS71">
        <v>122</v>
      </c>
      <c r="DT71">
        <v>123</v>
      </c>
      <c r="ED71" t="s">
        <v>110</v>
      </c>
    </row>
    <row r="72" spans="1:134" ht="22.5" customHeight="1" x14ac:dyDescent="0.25">
      <c r="ED72" t="s">
        <v>60</v>
      </c>
    </row>
    <row r="73" spans="1:134" ht="22.5" customHeight="1" x14ac:dyDescent="0.25">
      <c r="ED73" t="s">
        <v>64</v>
      </c>
    </row>
    <row r="74" spans="1:134" ht="22.5" customHeight="1" x14ac:dyDescent="0.25">
      <c r="ED74" t="s">
        <v>111</v>
      </c>
    </row>
    <row r="75" spans="1:134" ht="22.5" customHeight="1" x14ac:dyDescent="0.25">
      <c r="ED75" t="s">
        <v>113</v>
      </c>
    </row>
    <row r="76" spans="1:134" ht="22.5" customHeight="1" x14ac:dyDescent="0.25">
      <c r="O76">
        <f>COUNTIF(V41:X45, 1) + COUNTIF(U42:U44, 1) + COUNTIF(Y42:Y44, 1)</f>
        <v>2</v>
      </c>
      <c r="ED76" t="s">
        <v>61</v>
      </c>
    </row>
    <row r="77" spans="1:134" ht="22.5" customHeight="1" x14ac:dyDescent="0.25">
      <c r="N77">
        <f>COUNTIF(S45:U49, 1) + COUNTIF(R46:R48, 1) + COUNTIF(V46:V48, 1)</f>
        <v>8</v>
      </c>
      <c r="P77">
        <f>COUNTIF(Y45:AA49, 1) + COUNTIF(X46:X48, 1) + COUNTIF(AB46:AB48, 1)</f>
        <v>4</v>
      </c>
      <c r="ED77" t="s">
        <v>112</v>
      </c>
    </row>
    <row r="78" spans="1:134" ht="22.5" customHeight="1" x14ac:dyDescent="0.25">
      <c r="N78">
        <f>COUNTIF(P49:R53, 1) + COUNTIF(O50:O52, 1) + COUNTIF(S50:S52, 1)</f>
        <v>6</v>
      </c>
      <c r="O78">
        <f>COUNTIF(V49:X53, 1) + COUNTIF(U50:U52, 1) + COUNTIF(Y50:Y52, 1)</f>
        <v>3</v>
      </c>
      <c r="P78">
        <f>COUNTIF(AB49:AD53, 1) + COUNTIF(AA50:AA52, 1) + COUNTIF(AE50:AE52, 1)</f>
        <v>5</v>
      </c>
      <c r="ED78" t="s">
        <v>114</v>
      </c>
    </row>
    <row r="79" spans="1:134" ht="22.5" customHeight="1" x14ac:dyDescent="0.25">
      <c r="N79">
        <f>COUNTIF(P54:R58, 1) + COUNTIF(O55:O57, 1) + COUNTIF(S55:S57, 1)</f>
        <v>5</v>
      </c>
      <c r="O79">
        <f>COUNTIF(V54:X58, 1) + COUNTIF(U55:U57, 1) + COUNTIF(Y55:Y57, 1)</f>
        <v>4</v>
      </c>
      <c r="P79">
        <f>COUNTIF(AB54:AD58, 1) + COUNTIF(AA55:AA57, 1) + COUNTIF(AE55:AE57, 1)</f>
        <v>4</v>
      </c>
    </row>
  </sheetData>
  <sortState xmlns:xlrd2="http://schemas.microsoft.com/office/spreadsheetml/2017/richdata2" ref="EB2:EK19">
    <sortCondition ref="EB2:EB19"/>
  </sortState>
  <conditionalFormatting sqref="A1:DT68">
    <cfRule type="expression" dxfId="50" priority="3">
      <formula>SUMPRODUCT(--(A$71 = $EC$2:$EC$19), --($DZ1 = $ED$2:$ED$19)) &gt; 0</formula>
    </cfRule>
  </conditionalFormatting>
  <conditionalFormatting sqref="A1:DU68">
    <cfRule type="cellIs" dxfId="49" priority="5" operator="equal">
      <formula>3</formula>
    </cfRule>
    <cfRule type="cellIs" dxfId="48" priority="6" operator="equal">
      <formula>2</formula>
    </cfRule>
    <cfRule type="cellIs" dxfId="47" priority="7" operator="equal">
      <formula>1</formula>
    </cfRule>
    <cfRule type="cellIs" dxfId="46" priority="8" operator="equal">
      <formula>0</formula>
    </cfRule>
  </conditionalFormatting>
  <conditionalFormatting sqref="A1:DU69">
    <cfRule type="containsText" dxfId="45" priority="4" operator="containsText" text="x">
      <formula>NOT(ISERROR(SEARCH("x",A1)))</formula>
    </cfRule>
  </conditionalFormatting>
  <conditionalFormatting sqref="BR26:CI42">
    <cfRule type="expression" dxfId="44" priority="1">
      <formula>COUNTIF($EC$24:$EC$79, CELL("address", BR26)) &gt; 0</formula>
    </cfRule>
  </conditionalFormatting>
  <conditionalFormatting sqref="EC2:ED19">
    <cfRule type="expression" dxfId="43" priority="2">
      <formula>EC2&lt;&gt;EJ2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2F2A-F1BC-4F30-9004-2758E7076840}">
  <sheetPr codeName="Sheet2"/>
  <dimension ref="A1:DZ71"/>
  <sheetViews>
    <sheetView topLeftCell="A13" workbookViewId="0">
      <selection activeCell="A36" sqref="A36"/>
    </sheetView>
  </sheetViews>
  <sheetFormatPr defaultColWidth="4.28515625" defaultRowHeight="22.5" customHeight="1" x14ac:dyDescent="0.25"/>
  <sheetData>
    <row r="1" spans="1:130" ht="22.5" customHeight="1" x14ac:dyDescent="0.25">
      <c r="A1" t="s">
        <v>14</v>
      </c>
      <c r="B1" t="s">
        <v>15</v>
      </c>
      <c r="C1" s="77" t="s">
        <v>16</v>
      </c>
      <c r="D1" t="s">
        <v>15</v>
      </c>
      <c r="E1" t="s">
        <v>14</v>
      </c>
      <c r="F1" t="s">
        <v>14</v>
      </c>
      <c r="G1" t="s">
        <v>14</v>
      </c>
      <c r="H1" t="s">
        <v>14</v>
      </c>
      <c r="I1" t="s">
        <v>14</v>
      </c>
      <c r="J1" t="s">
        <v>14</v>
      </c>
      <c r="K1" t="s">
        <v>14</v>
      </c>
      <c r="L1" t="s">
        <v>14</v>
      </c>
      <c r="M1" t="s">
        <v>14</v>
      </c>
      <c r="N1" t="s">
        <v>14</v>
      </c>
      <c r="O1" t="s">
        <v>14</v>
      </c>
      <c r="P1" t="s">
        <v>14</v>
      </c>
      <c r="Q1" t="s">
        <v>14</v>
      </c>
      <c r="R1" t="s">
        <v>14</v>
      </c>
      <c r="S1" t="s">
        <v>14</v>
      </c>
      <c r="T1" t="s">
        <v>14</v>
      </c>
      <c r="U1" t="s">
        <v>14</v>
      </c>
      <c r="V1" t="s">
        <v>14</v>
      </c>
      <c r="W1" t="s">
        <v>14</v>
      </c>
      <c r="X1" t="s">
        <v>14</v>
      </c>
      <c r="Y1" t="s">
        <v>14</v>
      </c>
      <c r="Z1" t="s">
        <v>14</v>
      </c>
      <c r="AA1" t="s">
        <v>14</v>
      </c>
      <c r="AB1" t="s">
        <v>14</v>
      </c>
      <c r="AC1" t="s">
        <v>14</v>
      </c>
      <c r="AD1" t="s">
        <v>14</v>
      </c>
      <c r="AE1" t="s">
        <v>14</v>
      </c>
      <c r="AF1" t="s">
        <v>14</v>
      </c>
      <c r="AG1" t="s">
        <v>14</v>
      </c>
      <c r="AH1" t="s">
        <v>14</v>
      </c>
      <c r="AI1" t="s">
        <v>14</v>
      </c>
      <c r="AJ1" t="s">
        <v>14</v>
      </c>
      <c r="AK1" t="s">
        <v>14</v>
      </c>
      <c r="AL1" t="s">
        <v>14</v>
      </c>
      <c r="AM1" t="s">
        <v>14</v>
      </c>
      <c r="AN1" t="s">
        <v>14</v>
      </c>
      <c r="AO1" t="s">
        <v>14</v>
      </c>
      <c r="AP1" t="s">
        <v>15</v>
      </c>
      <c r="AQ1" s="77" t="s">
        <v>16</v>
      </c>
      <c r="AR1" t="s">
        <v>15</v>
      </c>
      <c r="AS1" t="s">
        <v>14</v>
      </c>
      <c r="AT1" t="s">
        <v>14</v>
      </c>
      <c r="AU1" t="s">
        <v>14</v>
      </c>
      <c r="AV1" t="s">
        <v>14</v>
      </c>
      <c r="AW1" t="s">
        <v>14</v>
      </c>
      <c r="AX1" t="s">
        <v>14</v>
      </c>
      <c r="AY1" t="s">
        <v>14</v>
      </c>
      <c r="AZ1" t="s">
        <v>14</v>
      </c>
      <c r="BA1" t="s">
        <v>14</v>
      </c>
      <c r="BB1" t="s">
        <v>14</v>
      </c>
      <c r="BC1" t="s">
        <v>14</v>
      </c>
      <c r="BD1" t="s">
        <v>14</v>
      </c>
      <c r="BE1" t="s">
        <v>14</v>
      </c>
      <c r="BF1" t="s">
        <v>14</v>
      </c>
      <c r="BG1" t="s">
        <v>14</v>
      </c>
      <c r="BH1" t="s">
        <v>14</v>
      </c>
      <c r="BI1" t="s">
        <v>14</v>
      </c>
      <c r="BJ1" t="s">
        <v>14</v>
      </c>
      <c r="BK1" t="s">
        <v>14</v>
      </c>
      <c r="BL1" t="s">
        <v>14</v>
      </c>
      <c r="BM1" t="s">
        <v>14</v>
      </c>
      <c r="BN1" t="s">
        <v>14</v>
      </c>
      <c r="BO1" t="s">
        <v>14</v>
      </c>
      <c r="BP1" t="s">
        <v>14</v>
      </c>
      <c r="BQ1" t="s">
        <v>14</v>
      </c>
      <c r="BR1" t="s">
        <v>14</v>
      </c>
      <c r="BS1" t="s">
        <v>14</v>
      </c>
      <c r="BT1" t="s">
        <v>14</v>
      </c>
      <c r="BU1" t="s">
        <v>14</v>
      </c>
      <c r="BV1" t="s">
        <v>14</v>
      </c>
      <c r="BW1" t="s">
        <v>14</v>
      </c>
      <c r="BX1" t="s">
        <v>14</v>
      </c>
      <c r="BY1" t="s">
        <v>14</v>
      </c>
      <c r="BZ1" t="s">
        <v>14</v>
      </c>
      <c r="CA1" t="s">
        <v>14</v>
      </c>
      <c r="CB1" t="s">
        <v>14</v>
      </c>
      <c r="CC1" t="s">
        <v>14</v>
      </c>
      <c r="CD1" t="s">
        <v>14</v>
      </c>
      <c r="CE1" t="s">
        <v>14</v>
      </c>
      <c r="CF1" t="s">
        <v>14</v>
      </c>
      <c r="CG1" t="s">
        <v>14</v>
      </c>
      <c r="CH1" t="s">
        <v>14</v>
      </c>
      <c r="CI1" t="s">
        <v>14</v>
      </c>
      <c r="CJ1" t="s">
        <v>14</v>
      </c>
      <c r="CK1" t="s">
        <v>14</v>
      </c>
      <c r="CL1" t="s">
        <v>14</v>
      </c>
      <c r="CM1" t="s">
        <v>14</v>
      </c>
      <c r="CN1" t="s">
        <v>14</v>
      </c>
      <c r="CO1" t="s">
        <v>14</v>
      </c>
      <c r="CP1" t="s">
        <v>14</v>
      </c>
      <c r="CQ1" t="s">
        <v>14</v>
      </c>
      <c r="CR1" t="s">
        <v>14</v>
      </c>
      <c r="CS1" t="s">
        <v>14</v>
      </c>
      <c r="CT1" t="s">
        <v>14</v>
      </c>
      <c r="CU1" t="s">
        <v>14</v>
      </c>
      <c r="CV1" t="s">
        <v>14</v>
      </c>
      <c r="CW1" t="s">
        <v>14</v>
      </c>
      <c r="CX1" t="s">
        <v>14</v>
      </c>
      <c r="CY1" t="s">
        <v>14</v>
      </c>
      <c r="CZ1" t="s">
        <v>14</v>
      </c>
      <c r="DA1" t="s">
        <v>14</v>
      </c>
      <c r="DB1" t="s">
        <v>14</v>
      </c>
      <c r="DC1" t="s">
        <v>14</v>
      </c>
      <c r="DD1" t="s">
        <v>14</v>
      </c>
      <c r="DE1" t="s">
        <v>14</v>
      </c>
      <c r="DF1" t="s">
        <v>14</v>
      </c>
      <c r="DG1" t="s">
        <v>14</v>
      </c>
      <c r="DH1" t="s">
        <v>14</v>
      </c>
      <c r="DI1" t="s">
        <v>14</v>
      </c>
      <c r="DJ1" t="s">
        <v>14</v>
      </c>
      <c r="DK1" t="s">
        <v>14</v>
      </c>
      <c r="DL1" t="s">
        <v>14</v>
      </c>
      <c r="DM1" t="s">
        <v>14</v>
      </c>
      <c r="DN1" t="s">
        <v>14</v>
      </c>
      <c r="DO1" t="s">
        <v>14</v>
      </c>
      <c r="DP1" t="s">
        <v>14</v>
      </c>
      <c r="DQ1" t="s">
        <v>14</v>
      </c>
      <c r="DR1" t="s">
        <v>14</v>
      </c>
      <c r="DS1" t="s">
        <v>14</v>
      </c>
      <c r="DT1" t="s">
        <v>14</v>
      </c>
      <c r="DU1" t="s">
        <v>7</v>
      </c>
      <c r="DV1" t="s">
        <v>7</v>
      </c>
      <c r="DY1" t="s">
        <v>6</v>
      </c>
      <c r="DZ1">
        <v>67</v>
      </c>
    </row>
    <row r="2" spans="1:130" ht="22.5" customHeight="1" x14ac:dyDescent="0.25">
      <c r="A2" t="s">
        <v>14</v>
      </c>
      <c r="B2" t="s">
        <v>15</v>
      </c>
      <c r="C2" s="77" t="s">
        <v>16</v>
      </c>
      <c r="D2" t="s">
        <v>15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  <c r="AF2" t="s">
        <v>14</v>
      </c>
      <c r="AG2" t="s">
        <v>14</v>
      </c>
      <c r="AH2" t="s">
        <v>14</v>
      </c>
      <c r="AI2" t="s">
        <v>14</v>
      </c>
      <c r="AJ2" t="s">
        <v>14</v>
      </c>
      <c r="AK2" t="s">
        <v>14</v>
      </c>
      <c r="AL2" t="s">
        <v>14</v>
      </c>
      <c r="AM2" t="s">
        <v>14</v>
      </c>
      <c r="AN2" t="s">
        <v>14</v>
      </c>
      <c r="AO2" t="s">
        <v>14</v>
      </c>
      <c r="AP2" t="s">
        <v>15</v>
      </c>
      <c r="AQ2" s="77" t="s">
        <v>16</v>
      </c>
      <c r="AR2" t="s">
        <v>15</v>
      </c>
      <c r="AS2" t="s">
        <v>14</v>
      </c>
      <c r="AT2" t="s">
        <v>14</v>
      </c>
      <c r="AU2" t="s">
        <v>14</v>
      </c>
      <c r="AV2" t="s">
        <v>14</v>
      </c>
      <c r="AW2" t="s">
        <v>14</v>
      </c>
      <c r="AX2" t="s">
        <v>14</v>
      </c>
      <c r="AY2" t="s">
        <v>14</v>
      </c>
      <c r="AZ2" t="s">
        <v>14</v>
      </c>
      <c r="BA2" t="s">
        <v>14</v>
      </c>
      <c r="BB2" t="s">
        <v>14</v>
      </c>
      <c r="BC2" t="s">
        <v>14</v>
      </c>
      <c r="BD2" t="s">
        <v>14</v>
      </c>
      <c r="BE2" t="s">
        <v>14</v>
      </c>
      <c r="BF2" t="s">
        <v>14</v>
      </c>
      <c r="BG2" t="s">
        <v>14</v>
      </c>
      <c r="BH2" t="s">
        <v>14</v>
      </c>
      <c r="BI2" t="s">
        <v>14</v>
      </c>
      <c r="BJ2" t="s">
        <v>14</v>
      </c>
      <c r="BK2" t="s">
        <v>14</v>
      </c>
      <c r="BL2" t="s">
        <v>14</v>
      </c>
      <c r="BM2" t="s">
        <v>14</v>
      </c>
      <c r="BN2" t="s">
        <v>14</v>
      </c>
      <c r="BO2" t="s">
        <v>14</v>
      </c>
      <c r="BP2" t="s">
        <v>14</v>
      </c>
      <c r="BQ2" t="s">
        <v>14</v>
      </c>
      <c r="BR2" t="s">
        <v>14</v>
      </c>
      <c r="BS2" t="s">
        <v>14</v>
      </c>
      <c r="BT2" t="s">
        <v>14</v>
      </c>
      <c r="BU2" t="s">
        <v>14</v>
      </c>
      <c r="BV2" t="s">
        <v>14</v>
      </c>
      <c r="BW2" t="s">
        <v>14</v>
      </c>
      <c r="BX2" t="s">
        <v>14</v>
      </c>
      <c r="BY2" t="s">
        <v>14</v>
      </c>
      <c r="BZ2" t="s">
        <v>14</v>
      </c>
      <c r="CA2" t="s">
        <v>14</v>
      </c>
      <c r="CB2" t="s">
        <v>14</v>
      </c>
      <c r="CC2" t="s">
        <v>14</v>
      </c>
      <c r="CD2" t="s">
        <v>14</v>
      </c>
      <c r="CE2" t="s">
        <v>14</v>
      </c>
      <c r="CF2" t="s">
        <v>14</v>
      </c>
      <c r="CG2" t="s">
        <v>14</v>
      </c>
      <c r="CH2" t="s">
        <v>14</v>
      </c>
      <c r="CI2" t="s">
        <v>14</v>
      </c>
      <c r="CJ2" t="s">
        <v>14</v>
      </c>
      <c r="CK2" t="s">
        <v>14</v>
      </c>
      <c r="CL2" t="s">
        <v>14</v>
      </c>
      <c r="CM2" t="s">
        <v>14</v>
      </c>
      <c r="CN2" t="s">
        <v>14</v>
      </c>
      <c r="CO2" t="s">
        <v>14</v>
      </c>
      <c r="CP2" t="s">
        <v>14</v>
      </c>
      <c r="CQ2" t="s">
        <v>14</v>
      </c>
      <c r="CR2" t="s">
        <v>14</v>
      </c>
      <c r="CS2" t="s">
        <v>14</v>
      </c>
      <c r="CT2" t="s">
        <v>14</v>
      </c>
      <c r="CU2" t="s">
        <v>14</v>
      </c>
      <c r="CV2" t="s">
        <v>14</v>
      </c>
      <c r="CW2" t="s">
        <v>14</v>
      </c>
      <c r="CX2" t="s">
        <v>14</v>
      </c>
      <c r="CY2" t="s">
        <v>14</v>
      </c>
      <c r="CZ2" t="s">
        <v>14</v>
      </c>
      <c r="DA2" t="s">
        <v>14</v>
      </c>
      <c r="DB2" t="s">
        <v>14</v>
      </c>
      <c r="DC2" t="s">
        <v>14</v>
      </c>
      <c r="DD2" t="s">
        <v>14</v>
      </c>
      <c r="DE2" t="s">
        <v>14</v>
      </c>
      <c r="DF2" t="s">
        <v>14</v>
      </c>
      <c r="DG2" t="s">
        <v>14</v>
      </c>
      <c r="DH2" t="s">
        <v>14</v>
      </c>
      <c r="DI2" t="s">
        <v>14</v>
      </c>
      <c r="DJ2" t="s">
        <v>14</v>
      </c>
      <c r="DK2" t="s">
        <v>14</v>
      </c>
      <c r="DL2" t="s">
        <v>14</v>
      </c>
      <c r="DM2" t="s">
        <v>14</v>
      </c>
      <c r="DN2" t="s">
        <v>14</v>
      </c>
      <c r="DO2" t="s">
        <v>14</v>
      </c>
      <c r="DP2" t="s">
        <v>14</v>
      </c>
      <c r="DQ2" t="s">
        <v>14</v>
      </c>
      <c r="DR2" t="s">
        <v>14</v>
      </c>
      <c r="DS2" t="s">
        <v>14</v>
      </c>
      <c r="DT2" t="s">
        <v>14</v>
      </c>
      <c r="DU2" t="s">
        <v>8</v>
      </c>
      <c r="DV2" t="s">
        <v>8</v>
      </c>
      <c r="DZ2">
        <v>66</v>
      </c>
    </row>
    <row r="3" spans="1:130" ht="22.5" customHeight="1" x14ac:dyDescent="0.25">
      <c r="A3" t="s">
        <v>14</v>
      </c>
      <c r="B3" t="s">
        <v>15</v>
      </c>
      <c r="C3" s="77" t="s">
        <v>16</v>
      </c>
      <c r="D3" t="s">
        <v>15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 t="s">
        <v>14</v>
      </c>
      <c r="T3" t="s">
        <v>14</v>
      </c>
      <c r="U3" t="s">
        <v>14</v>
      </c>
      <c r="V3" t="s">
        <v>14</v>
      </c>
      <c r="W3" t="s">
        <v>14</v>
      </c>
      <c r="X3" t="s">
        <v>14</v>
      </c>
      <c r="Y3" t="s">
        <v>14</v>
      </c>
      <c r="Z3" t="s">
        <v>14</v>
      </c>
      <c r="AA3" t="s">
        <v>14</v>
      </c>
      <c r="AB3" t="s">
        <v>14</v>
      </c>
      <c r="AC3" t="s">
        <v>14</v>
      </c>
      <c r="AD3" t="s">
        <v>14</v>
      </c>
      <c r="AE3" t="s">
        <v>14</v>
      </c>
      <c r="AF3" t="s">
        <v>14</v>
      </c>
      <c r="AG3" t="s">
        <v>14</v>
      </c>
      <c r="AH3" t="s">
        <v>14</v>
      </c>
      <c r="AI3" t="s">
        <v>14</v>
      </c>
      <c r="AJ3" t="s">
        <v>14</v>
      </c>
      <c r="AK3" t="s">
        <v>14</v>
      </c>
      <c r="AL3" t="s">
        <v>14</v>
      </c>
      <c r="AM3" t="s">
        <v>14</v>
      </c>
      <c r="AN3" t="s">
        <v>14</v>
      </c>
      <c r="AO3" t="s">
        <v>14</v>
      </c>
      <c r="AP3" t="s">
        <v>15</v>
      </c>
      <c r="AQ3" s="77" t="s">
        <v>16</v>
      </c>
      <c r="AR3" t="s">
        <v>15</v>
      </c>
      <c r="AS3" t="s">
        <v>14</v>
      </c>
      <c r="AT3" t="s">
        <v>14</v>
      </c>
      <c r="AU3" t="s">
        <v>14</v>
      </c>
      <c r="AV3" t="s">
        <v>14</v>
      </c>
      <c r="AW3" t="s">
        <v>14</v>
      </c>
      <c r="AX3" t="s">
        <v>14</v>
      </c>
      <c r="AY3" t="s">
        <v>14</v>
      </c>
      <c r="AZ3" t="s">
        <v>14</v>
      </c>
      <c r="BA3" t="s">
        <v>14</v>
      </c>
      <c r="BB3" t="s">
        <v>14</v>
      </c>
      <c r="BC3" t="s">
        <v>14</v>
      </c>
      <c r="BD3" t="s">
        <v>14</v>
      </c>
      <c r="BE3" t="s">
        <v>14</v>
      </c>
      <c r="BF3" t="s">
        <v>14</v>
      </c>
      <c r="BG3" t="s">
        <v>14</v>
      </c>
      <c r="BH3" t="s">
        <v>14</v>
      </c>
      <c r="BI3" t="s">
        <v>14</v>
      </c>
      <c r="BJ3" t="s">
        <v>14</v>
      </c>
      <c r="BK3" t="s">
        <v>14</v>
      </c>
      <c r="BL3" t="s">
        <v>14</v>
      </c>
      <c r="BM3" t="s">
        <v>14</v>
      </c>
      <c r="BN3" t="s">
        <v>14</v>
      </c>
      <c r="BO3" t="s">
        <v>14</v>
      </c>
      <c r="BP3" t="s">
        <v>14</v>
      </c>
      <c r="BQ3" t="s">
        <v>14</v>
      </c>
      <c r="BR3" t="s">
        <v>14</v>
      </c>
      <c r="BS3" t="s">
        <v>14</v>
      </c>
      <c r="BT3" t="s">
        <v>14</v>
      </c>
      <c r="BU3" t="s">
        <v>14</v>
      </c>
      <c r="BV3" t="s">
        <v>14</v>
      </c>
      <c r="BW3" t="s">
        <v>14</v>
      </c>
      <c r="BX3" t="s">
        <v>14</v>
      </c>
      <c r="BY3" t="s">
        <v>14</v>
      </c>
      <c r="BZ3" t="s">
        <v>14</v>
      </c>
      <c r="CA3" t="s">
        <v>14</v>
      </c>
      <c r="CB3" t="s">
        <v>14</v>
      </c>
      <c r="CC3" t="s">
        <v>14</v>
      </c>
      <c r="CD3" t="s">
        <v>14</v>
      </c>
      <c r="CE3" t="s">
        <v>14</v>
      </c>
      <c r="CF3" t="s">
        <v>14</v>
      </c>
      <c r="CG3" t="s">
        <v>14</v>
      </c>
      <c r="CH3" t="s">
        <v>14</v>
      </c>
      <c r="CI3" t="s">
        <v>14</v>
      </c>
      <c r="CJ3" t="s">
        <v>14</v>
      </c>
      <c r="CK3" t="s">
        <v>14</v>
      </c>
      <c r="CL3" t="s">
        <v>14</v>
      </c>
      <c r="CM3" t="s">
        <v>14</v>
      </c>
      <c r="CN3" t="s">
        <v>14</v>
      </c>
      <c r="CO3" t="s">
        <v>14</v>
      </c>
      <c r="CP3" t="s">
        <v>14</v>
      </c>
      <c r="CQ3" t="s">
        <v>14</v>
      </c>
      <c r="CR3" t="s">
        <v>14</v>
      </c>
      <c r="CS3" t="s">
        <v>14</v>
      </c>
      <c r="CT3" t="s">
        <v>14</v>
      </c>
      <c r="CU3" t="s">
        <v>14</v>
      </c>
      <c r="CV3" t="s">
        <v>14</v>
      </c>
      <c r="CW3" t="s">
        <v>14</v>
      </c>
      <c r="CX3" t="s">
        <v>14</v>
      </c>
      <c r="CY3" t="s">
        <v>14</v>
      </c>
      <c r="CZ3" t="s">
        <v>14</v>
      </c>
      <c r="DA3" t="s">
        <v>14</v>
      </c>
      <c r="DB3" t="s">
        <v>14</v>
      </c>
      <c r="DC3" t="s">
        <v>14</v>
      </c>
      <c r="DD3" t="s">
        <v>14</v>
      </c>
      <c r="DE3" t="s">
        <v>14</v>
      </c>
      <c r="DF3" t="s">
        <v>14</v>
      </c>
      <c r="DG3" t="s">
        <v>14</v>
      </c>
      <c r="DH3" t="s">
        <v>14</v>
      </c>
      <c r="DI3" t="s">
        <v>14</v>
      </c>
      <c r="DJ3" t="s">
        <v>14</v>
      </c>
      <c r="DK3" t="s">
        <v>14</v>
      </c>
      <c r="DL3" t="s">
        <v>14</v>
      </c>
      <c r="DM3" t="s">
        <v>14</v>
      </c>
      <c r="DN3" t="s">
        <v>14</v>
      </c>
      <c r="DO3" t="s">
        <v>14</v>
      </c>
      <c r="DP3" t="s">
        <v>14</v>
      </c>
      <c r="DQ3" t="s">
        <v>14</v>
      </c>
      <c r="DR3" t="s">
        <v>14</v>
      </c>
      <c r="DS3" t="s">
        <v>14</v>
      </c>
      <c r="DT3" t="s">
        <v>14</v>
      </c>
      <c r="DU3" t="s">
        <v>9</v>
      </c>
      <c r="DV3" t="s">
        <v>9</v>
      </c>
      <c r="DZ3">
        <v>65</v>
      </c>
    </row>
    <row r="4" spans="1:130" ht="22.5" customHeight="1" x14ac:dyDescent="0.25">
      <c r="A4" t="s">
        <v>14</v>
      </c>
      <c r="B4" t="s">
        <v>15</v>
      </c>
      <c r="C4" s="77" t="s">
        <v>16</v>
      </c>
      <c r="D4" t="s">
        <v>15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  <c r="R4" t="s">
        <v>14</v>
      </c>
      <c r="S4" t="s">
        <v>14</v>
      </c>
      <c r="T4" t="s">
        <v>14</v>
      </c>
      <c r="U4" t="s">
        <v>14</v>
      </c>
      <c r="V4" t="s">
        <v>14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14</v>
      </c>
      <c r="AD4" t="s">
        <v>14</v>
      </c>
      <c r="AE4" t="s">
        <v>14</v>
      </c>
      <c r="AF4" t="s">
        <v>14</v>
      </c>
      <c r="AG4" t="s">
        <v>14</v>
      </c>
      <c r="AH4" t="s">
        <v>14</v>
      </c>
      <c r="AI4" t="s">
        <v>14</v>
      </c>
      <c r="AJ4" t="s">
        <v>14</v>
      </c>
      <c r="AK4" t="s">
        <v>14</v>
      </c>
      <c r="AL4" t="s">
        <v>14</v>
      </c>
      <c r="AM4" t="s">
        <v>14</v>
      </c>
      <c r="AN4" t="s">
        <v>14</v>
      </c>
      <c r="AO4" t="s">
        <v>14</v>
      </c>
      <c r="AP4" t="s">
        <v>15</v>
      </c>
      <c r="AQ4" s="77" t="s">
        <v>16</v>
      </c>
      <c r="AR4" t="s">
        <v>15</v>
      </c>
      <c r="AS4" t="s">
        <v>14</v>
      </c>
      <c r="AT4" t="s">
        <v>14</v>
      </c>
      <c r="AU4" t="s">
        <v>14</v>
      </c>
      <c r="AV4" t="s">
        <v>14</v>
      </c>
      <c r="AW4" t="s">
        <v>14</v>
      </c>
      <c r="AX4" t="s">
        <v>15</v>
      </c>
      <c r="AY4" t="s">
        <v>15</v>
      </c>
      <c r="AZ4" t="s">
        <v>15</v>
      </c>
      <c r="BA4" t="s">
        <v>15</v>
      </c>
      <c r="BB4" t="s">
        <v>15</v>
      </c>
      <c r="BC4" t="s">
        <v>15</v>
      </c>
      <c r="BD4" t="s">
        <v>15</v>
      </c>
      <c r="BE4" t="s">
        <v>15</v>
      </c>
      <c r="BF4" t="s">
        <v>15</v>
      </c>
      <c r="BG4" t="s">
        <v>15</v>
      </c>
      <c r="BH4" t="s">
        <v>15</v>
      </c>
      <c r="BI4" t="s">
        <v>15</v>
      </c>
      <c r="BJ4" t="s">
        <v>15</v>
      </c>
      <c r="BK4" t="s">
        <v>15</v>
      </c>
      <c r="BL4" t="s">
        <v>15</v>
      </c>
      <c r="BM4" t="s">
        <v>15</v>
      </c>
      <c r="BN4" t="s">
        <v>15</v>
      </c>
      <c r="BO4" t="s">
        <v>15</v>
      </c>
      <c r="BP4" t="s">
        <v>15</v>
      </c>
      <c r="BQ4" t="s">
        <v>15</v>
      </c>
      <c r="BR4" t="s">
        <v>15</v>
      </c>
      <c r="BS4" t="s">
        <v>14</v>
      </c>
      <c r="BT4" t="s">
        <v>14</v>
      </c>
      <c r="BU4" t="s">
        <v>14</v>
      </c>
      <c r="BV4" t="s">
        <v>14</v>
      </c>
      <c r="BW4" t="s">
        <v>14</v>
      </c>
      <c r="BX4" t="s">
        <v>14</v>
      </c>
      <c r="BY4" t="s">
        <v>14</v>
      </c>
      <c r="BZ4" t="s">
        <v>14</v>
      </c>
      <c r="CA4" t="s">
        <v>14</v>
      </c>
      <c r="CB4" t="s">
        <v>14</v>
      </c>
      <c r="CC4" t="s">
        <v>14</v>
      </c>
      <c r="CD4" t="s">
        <v>14</v>
      </c>
      <c r="CE4" t="s">
        <v>14</v>
      </c>
      <c r="CF4" t="s">
        <v>14</v>
      </c>
      <c r="CG4" t="str">
        <f t="shared" ref="CG4:CP13" ca="1" si="0">OFFSET($N$9, ROW() - ROW($CH$5), COLUMN($DF$5) - COLUMN())</f>
        <v>TERRAIN_OCEAN</v>
      </c>
      <c r="CH4" t="str">
        <f t="shared" ca="1" si="0"/>
        <v>TERRAIN_OCEAN</v>
      </c>
      <c r="CI4" t="str">
        <f t="shared" ca="1" si="0"/>
        <v>TERRAIN_OCEAN</v>
      </c>
      <c r="CJ4" t="str">
        <f t="shared" ca="1" si="0"/>
        <v>TERRAIN_COAST</v>
      </c>
      <c r="CK4" t="str">
        <f t="shared" ca="1" si="0"/>
        <v>TERRAIN_COAST</v>
      </c>
      <c r="CL4" t="str">
        <f t="shared" ca="1" si="0"/>
        <v>TERRAIN_COAST</v>
      </c>
      <c r="CM4" t="str">
        <f t="shared" ca="1" si="0"/>
        <v>TERRAIN_COAST</v>
      </c>
      <c r="CN4" t="str">
        <f t="shared" ca="1" si="0"/>
        <v>TERRAIN_COAST</v>
      </c>
      <c r="CO4" t="str">
        <f t="shared" ca="1" si="0"/>
        <v>TERRAIN_COAST</v>
      </c>
      <c r="CP4" t="str">
        <f t="shared" ca="1" si="0"/>
        <v>TERRAIN_COAST</v>
      </c>
      <c r="CQ4" t="str">
        <f t="shared" ref="CQ4:CZ13" ca="1" si="1">OFFSET($N$9, ROW() - ROW($CH$5), COLUMN($DF$5) - COLUMN())</f>
        <v>TERRAIN_COAST</v>
      </c>
      <c r="CR4" t="str">
        <f t="shared" ca="1" si="1"/>
        <v>TERRAIN_COAST</v>
      </c>
      <c r="CS4" t="str">
        <f t="shared" ca="1" si="1"/>
        <v>TERRAIN_COAST</v>
      </c>
      <c r="CT4" t="str">
        <f t="shared" ca="1" si="1"/>
        <v>TERRAIN_OCEAN</v>
      </c>
      <c r="CU4" t="str">
        <f t="shared" ca="1" si="1"/>
        <v>TERRAIN_COAST</v>
      </c>
      <c r="CV4" t="str">
        <f t="shared" ca="1" si="1"/>
        <v>TERRAIN_COAST</v>
      </c>
      <c r="CW4" t="str">
        <f t="shared" ca="1" si="1"/>
        <v>TERRAIN_COAST</v>
      </c>
      <c r="CX4" t="str">
        <f t="shared" ca="1" si="1"/>
        <v>TERRAIN_COAST</v>
      </c>
      <c r="CY4" t="str">
        <f t="shared" ca="1" si="1"/>
        <v>TERRAIN_COAST</v>
      </c>
      <c r="CZ4" t="str">
        <f t="shared" ca="1" si="1"/>
        <v>TERRAIN_COAST</v>
      </c>
      <c r="DA4" t="str">
        <f t="shared" ref="DA4:DG13" ca="1" si="2">OFFSET($N$9, ROW() - ROW($CH$5), COLUMN($DF$5) - COLUMN())</f>
        <v>TERRAIN_COAST</v>
      </c>
      <c r="DB4" t="str">
        <f t="shared" ca="1" si="2"/>
        <v>TERRAIN_COAST</v>
      </c>
      <c r="DC4" t="str">
        <f t="shared" ca="1" si="2"/>
        <v>TERRAIN_COAST</v>
      </c>
      <c r="DD4" t="str">
        <f t="shared" ca="1" si="2"/>
        <v>TERRAIN_COAST</v>
      </c>
      <c r="DE4" t="str">
        <f t="shared" ca="1" si="2"/>
        <v>TERRAIN_OCEAN</v>
      </c>
      <c r="DF4" t="str">
        <f t="shared" ca="1" si="2"/>
        <v>TERRAIN_OCEAN</v>
      </c>
      <c r="DG4" t="str">
        <f t="shared" ca="1" si="2"/>
        <v>TERRAIN_OCEAN</v>
      </c>
      <c r="DH4" t="s">
        <v>14</v>
      </c>
      <c r="DI4" t="s">
        <v>14</v>
      </c>
      <c r="DJ4" t="s">
        <v>14</v>
      </c>
      <c r="DK4" t="s">
        <v>14</v>
      </c>
      <c r="DL4" t="s">
        <v>14</v>
      </c>
      <c r="DM4" t="s">
        <v>14</v>
      </c>
      <c r="DN4" t="s">
        <v>14</v>
      </c>
      <c r="DO4" t="s">
        <v>14</v>
      </c>
      <c r="DP4" t="s">
        <v>14</v>
      </c>
      <c r="DQ4" t="s">
        <v>14</v>
      </c>
      <c r="DR4" t="s">
        <v>14</v>
      </c>
      <c r="DS4" t="s">
        <v>14</v>
      </c>
      <c r="DT4" t="s">
        <v>14</v>
      </c>
      <c r="DU4" t="s">
        <v>10</v>
      </c>
      <c r="DV4" t="s">
        <v>10</v>
      </c>
      <c r="DZ4">
        <v>64</v>
      </c>
    </row>
    <row r="5" spans="1:130" ht="22.5" customHeight="1" x14ac:dyDescent="0.25">
      <c r="A5" t="s">
        <v>14</v>
      </c>
      <c r="B5" t="s">
        <v>15</v>
      </c>
      <c r="C5" s="77" t="s">
        <v>16</v>
      </c>
      <c r="D5" t="s">
        <v>15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14</v>
      </c>
      <c r="AH5" t="s">
        <v>14</v>
      </c>
      <c r="AI5" t="s">
        <v>14</v>
      </c>
      <c r="AJ5" t="s">
        <v>14</v>
      </c>
      <c r="AK5" t="s">
        <v>14</v>
      </c>
      <c r="AL5" t="s">
        <v>14</v>
      </c>
      <c r="AM5" t="s">
        <v>14</v>
      </c>
      <c r="AN5" t="s">
        <v>14</v>
      </c>
      <c r="AO5" t="s">
        <v>14</v>
      </c>
      <c r="AP5" t="s">
        <v>15</v>
      </c>
      <c r="AQ5" s="77" t="s">
        <v>16</v>
      </c>
      <c r="AR5" t="s">
        <v>15</v>
      </c>
      <c r="AS5" t="s">
        <v>14</v>
      </c>
      <c r="AT5" t="s">
        <v>14</v>
      </c>
      <c r="AU5" t="s">
        <v>14</v>
      </c>
      <c r="AV5" t="s">
        <v>14</v>
      </c>
      <c r="AW5" t="s">
        <v>15</v>
      </c>
      <c r="AX5" t="s">
        <v>15</v>
      </c>
      <c r="AY5" s="11" t="s">
        <v>17</v>
      </c>
      <c r="AZ5" s="12" t="s">
        <v>17</v>
      </c>
      <c r="BA5" s="13" t="s">
        <v>17</v>
      </c>
      <c r="BB5" t="s">
        <v>15</v>
      </c>
      <c r="BC5" s="79" t="s">
        <v>17</v>
      </c>
      <c r="BD5" s="12" t="s">
        <v>17</v>
      </c>
      <c r="BE5" s="12" t="s">
        <v>17</v>
      </c>
      <c r="BF5" s="13" t="s">
        <v>17</v>
      </c>
      <c r="BG5" t="s">
        <v>15</v>
      </c>
      <c r="BH5" s="80" t="s">
        <v>17</v>
      </c>
      <c r="BI5" s="12" t="s">
        <v>17</v>
      </c>
      <c r="BJ5" s="13" t="s">
        <v>17</v>
      </c>
      <c r="BK5" t="s">
        <v>15</v>
      </c>
      <c r="BL5" t="s">
        <v>15</v>
      </c>
      <c r="BM5" t="s">
        <v>15</v>
      </c>
      <c r="BN5" t="s">
        <v>15</v>
      </c>
      <c r="BO5" t="s">
        <v>15</v>
      </c>
      <c r="BP5" s="11" t="s">
        <v>17</v>
      </c>
      <c r="BQ5" s="81" t="s">
        <v>17</v>
      </c>
      <c r="BR5" t="s">
        <v>15</v>
      </c>
      <c r="BS5" t="s">
        <v>15</v>
      </c>
      <c r="BT5" t="s">
        <v>14</v>
      </c>
      <c r="BU5" t="s">
        <v>14</v>
      </c>
      <c r="BV5" t="s">
        <v>14</v>
      </c>
      <c r="BW5" t="s">
        <v>14</v>
      </c>
      <c r="BX5" t="s">
        <v>14</v>
      </c>
      <c r="BY5" t="s">
        <v>14</v>
      </c>
      <c r="BZ5" t="s">
        <v>14</v>
      </c>
      <c r="CA5" t="s">
        <v>14</v>
      </c>
      <c r="CB5" t="s">
        <v>14</v>
      </c>
      <c r="CC5" t="s">
        <v>14</v>
      </c>
      <c r="CD5" t="s">
        <v>14</v>
      </c>
      <c r="CE5" t="s">
        <v>14</v>
      </c>
      <c r="CF5" t="s">
        <v>14</v>
      </c>
      <c r="CG5" t="str">
        <f t="shared" ca="1" si="0"/>
        <v>TERRAIN_OCEAN</v>
      </c>
      <c r="CH5" t="str">
        <f t="shared" ca="1" si="0"/>
        <v>TERRAIN_OCEAN</v>
      </c>
      <c r="CI5" t="str">
        <f t="shared" ca="1" si="0"/>
        <v>TERRAIN_COAST</v>
      </c>
      <c r="CJ5" t="str">
        <f t="shared" ca="1" si="0"/>
        <v>TERRAIN_COAST</v>
      </c>
      <c r="CK5" s="80" t="str">
        <f t="shared" ca="1" si="0"/>
        <v>TERRAIN_GRASS</v>
      </c>
      <c r="CL5" s="12" t="str">
        <f t="shared" ca="1" si="0"/>
        <v>TERRAIN_GRASS</v>
      </c>
      <c r="CM5" s="12" t="str">
        <f t="shared" ca="1" si="0"/>
        <v>TERRAIN_GRASS</v>
      </c>
      <c r="CN5" s="82" t="str">
        <f t="shared" ca="1" si="0"/>
        <v>TERRAIN_GRASS</v>
      </c>
      <c r="CO5" s="12" t="str">
        <f t="shared" ca="1" si="0"/>
        <v>TERRAIN_GRASS</v>
      </c>
      <c r="CP5" s="83" t="str">
        <f t="shared" ca="1" si="0"/>
        <v>TERRAIN_GRASS</v>
      </c>
      <c r="CQ5" t="str">
        <f t="shared" ca="1" si="1"/>
        <v>TERRAIN_COAST</v>
      </c>
      <c r="CR5" s="84" t="str">
        <f t="shared" ca="1" si="1"/>
        <v>TERRAIN_GRASS</v>
      </c>
      <c r="CS5" t="str">
        <f t="shared" ca="1" si="1"/>
        <v>TERRAIN_COAST</v>
      </c>
      <c r="CT5" t="str">
        <f t="shared" ca="1" si="1"/>
        <v>TERRAIN_OCEAN</v>
      </c>
      <c r="CU5" t="str">
        <f t="shared" ca="1" si="1"/>
        <v>TERRAIN_COAST</v>
      </c>
      <c r="CV5" s="11" t="str">
        <f t="shared" ca="1" si="1"/>
        <v>TERRAIN_GRASS</v>
      </c>
      <c r="CW5" s="12" t="str">
        <f t="shared" ca="1" si="1"/>
        <v>TERRAIN_GRASS</v>
      </c>
      <c r="CX5" s="12" t="str">
        <f t="shared" ca="1" si="1"/>
        <v>TERRAIN_GRASS</v>
      </c>
      <c r="CY5" s="13" t="str">
        <f t="shared" ca="1" si="1"/>
        <v>TERRAIN_GRASS</v>
      </c>
      <c r="CZ5" t="str">
        <f t="shared" ca="1" si="1"/>
        <v>TERRAIN_COAST</v>
      </c>
      <c r="DA5" s="11" t="str">
        <f t="shared" ca="1" si="2"/>
        <v>TERRAIN_GRASS</v>
      </c>
      <c r="DB5" s="12" t="str">
        <f t="shared" ca="1" si="2"/>
        <v>TERRAIN_GRASS</v>
      </c>
      <c r="DC5" s="13" t="str">
        <f t="shared" ca="1" si="2"/>
        <v>TERRAIN_GRASS</v>
      </c>
      <c r="DD5" t="str">
        <f t="shared" ca="1" si="2"/>
        <v>TERRAIN_COAST</v>
      </c>
      <c r="DE5" t="str">
        <f t="shared" ca="1" si="2"/>
        <v>TERRAIN_COAST</v>
      </c>
      <c r="DF5" t="str">
        <f t="shared" ca="1" si="2"/>
        <v>TERRAIN_OCEAN</v>
      </c>
      <c r="DG5" t="str">
        <f t="shared" ca="1" si="2"/>
        <v>TERRAIN_OCEAN</v>
      </c>
      <c r="DH5" t="s">
        <v>14</v>
      </c>
      <c r="DI5" t="s">
        <v>14</v>
      </c>
      <c r="DJ5" t="s">
        <v>14</v>
      </c>
      <c r="DK5" t="s">
        <v>14</v>
      </c>
      <c r="DL5" t="s">
        <v>14</v>
      </c>
      <c r="DM5" t="s">
        <v>14</v>
      </c>
      <c r="DN5" t="s">
        <v>14</v>
      </c>
      <c r="DO5" t="s">
        <v>14</v>
      </c>
      <c r="DP5" t="s">
        <v>14</v>
      </c>
      <c r="DQ5" t="s">
        <v>14</v>
      </c>
      <c r="DR5" t="s">
        <v>14</v>
      </c>
      <c r="DS5" t="s">
        <v>14</v>
      </c>
      <c r="DT5" t="s">
        <v>14</v>
      </c>
      <c r="DU5" t="s">
        <v>11</v>
      </c>
      <c r="DV5" t="s">
        <v>11</v>
      </c>
      <c r="DZ5">
        <v>63</v>
      </c>
    </row>
    <row r="6" spans="1:130" ht="22.5" customHeight="1" x14ac:dyDescent="0.25">
      <c r="A6" t="s">
        <v>14</v>
      </c>
      <c r="B6" t="s">
        <v>15</v>
      </c>
      <c r="C6" s="77" t="s">
        <v>16</v>
      </c>
      <c r="D6" t="s">
        <v>15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  <c r="T6" t="s">
        <v>14</v>
      </c>
      <c r="U6" t="s">
        <v>14</v>
      </c>
      <c r="V6" t="s">
        <v>14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  <c r="AB6" t="s">
        <v>14</v>
      </c>
      <c r="AC6" t="s">
        <v>14</v>
      </c>
      <c r="AD6" t="s">
        <v>14</v>
      </c>
      <c r="AE6" t="s">
        <v>14</v>
      </c>
      <c r="AF6" t="s">
        <v>14</v>
      </c>
      <c r="AG6" t="s">
        <v>14</v>
      </c>
      <c r="AH6" t="s">
        <v>14</v>
      </c>
      <c r="AI6" t="s">
        <v>14</v>
      </c>
      <c r="AJ6" t="s">
        <v>14</v>
      </c>
      <c r="AK6" t="s">
        <v>14</v>
      </c>
      <c r="AL6" t="s">
        <v>14</v>
      </c>
      <c r="AM6" t="s">
        <v>14</v>
      </c>
      <c r="AN6" t="s">
        <v>14</v>
      </c>
      <c r="AO6" t="s">
        <v>14</v>
      </c>
      <c r="AP6" t="s">
        <v>15</v>
      </c>
      <c r="AQ6" s="77" t="s">
        <v>16</v>
      </c>
      <c r="AR6" t="s">
        <v>15</v>
      </c>
      <c r="AS6" t="s">
        <v>14</v>
      </c>
      <c r="AT6" t="s">
        <v>14</v>
      </c>
      <c r="AU6" t="s">
        <v>14</v>
      </c>
      <c r="AV6" t="s">
        <v>15</v>
      </c>
      <c r="AW6" t="s">
        <v>15</v>
      </c>
      <c r="AX6" s="85" t="s">
        <v>17</v>
      </c>
      <c r="AY6" t="s">
        <v>17</v>
      </c>
      <c r="AZ6" s="86" t="s">
        <v>17</v>
      </c>
      <c r="BA6" s="15" t="s">
        <v>17</v>
      </c>
      <c r="BB6" t="s">
        <v>15</v>
      </c>
      <c r="BC6" t="s">
        <v>15</v>
      </c>
      <c r="BD6" s="14" t="s">
        <v>17</v>
      </c>
      <c r="BE6" t="s">
        <v>17</v>
      </c>
      <c r="BF6" s="15" t="s">
        <v>17</v>
      </c>
      <c r="BG6" t="s">
        <v>15</v>
      </c>
      <c r="BH6" s="87" t="s">
        <v>17</v>
      </c>
      <c r="BI6" t="s">
        <v>17</v>
      </c>
      <c r="BJ6" s="86" t="s">
        <v>17</v>
      </c>
      <c r="BK6" s="88" t="s">
        <v>17</v>
      </c>
      <c r="BL6" t="s">
        <v>15</v>
      </c>
      <c r="BM6" t="s">
        <v>15</v>
      </c>
      <c r="BN6" t="s">
        <v>15</v>
      </c>
      <c r="BO6" s="11" t="s">
        <v>17</v>
      </c>
      <c r="BP6" t="s">
        <v>17</v>
      </c>
      <c r="BQ6" s="86" t="s">
        <v>17</v>
      </c>
      <c r="BR6" s="13" t="s">
        <v>17</v>
      </c>
      <c r="BS6" t="s">
        <v>15</v>
      </c>
      <c r="BT6" t="s">
        <v>15</v>
      </c>
      <c r="BU6" t="s">
        <v>14</v>
      </c>
      <c r="BV6" t="s">
        <v>14</v>
      </c>
      <c r="BW6" t="s">
        <v>14</v>
      </c>
      <c r="BX6" t="s">
        <v>14</v>
      </c>
      <c r="BY6" t="s">
        <v>14</v>
      </c>
      <c r="BZ6" t="s">
        <v>14</v>
      </c>
      <c r="CA6" t="s">
        <v>14</v>
      </c>
      <c r="CB6" t="s">
        <v>14</v>
      </c>
      <c r="CC6" t="s">
        <v>14</v>
      </c>
      <c r="CD6" t="s">
        <v>14</v>
      </c>
      <c r="CE6" t="s">
        <v>14</v>
      </c>
      <c r="CF6" t="s">
        <v>14</v>
      </c>
      <c r="CG6" t="str">
        <f t="shared" ca="1" si="0"/>
        <v>TERRAIN_OCEAN</v>
      </c>
      <c r="CH6" t="str">
        <f t="shared" ca="1" si="0"/>
        <v>TERRAIN_COAST</v>
      </c>
      <c r="CI6" t="str">
        <f t="shared" ca="1" si="0"/>
        <v>TERRAIN_COAST</v>
      </c>
      <c r="CJ6" s="11" t="str">
        <f t="shared" ca="1" si="0"/>
        <v>TERRAIN_GRASS</v>
      </c>
      <c r="CK6" t="str">
        <f t="shared" ca="1" si="0"/>
        <v>TERRAIN_GRASS</v>
      </c>
      <c r="CL6" s="86" t="str">
        <f t="shared" ca="1" si="0"/>
        <v>TERRAIN_GRASS</v>
      </c>
      <c r="CM6" t="str">
        <f t="shared" ca="1" si="0"/>
        <v>TERRAIN_GRASS</v>
      </c>
      <c r="CN6" s="86" t="str">
        <f t="shared" ca="1" si="0"/>
        <v>TERRAIN_GRASS</v>
      </c>
      <c r="CO6" s="15" t="str">
        <f t="shared" ca="1" si="0"/>
        <v>TERRAIN_GRASS</v>
      </c>
      <c r="CP6" t="str">
        <f t="shared" ca="1" si="0"/>
        <v>TERRAIN_COAST</v>
      </c>
      <c r="CQ6" t="str">
        <f t="shared" ca="1" si="1"/>
        <v>TERRAIN_COAST</v>
      </c>
      <c r="CR6" s="75" t="str">
        <f t="shared" ca="1" si="1"/>
        <v>TERRAIN_GRASS</v>
      </c>
      <c r="CS6" t="str">
        <f t="shared" ca="1" si="1"/>
        <v>TERRAIN_COAST</v>
      </c>
      <c r="CT6" t="str">
        <f t="shared" ca="1" si="1"/>
        <v>TERRAIN_COAST</v>
      </c>
      <c r="CU6" t="str">
        <f t="shared" ca="1" si="1"/>
        <v>TERRAIN_COAST</v>
      </c>
      <c r="CV6" s="14" t="str">
        <f t="shared" ca="1" si="1"/>
        <v>TERRAIN_GRASS</v>
      </c>
      <c r="CW6" t="str">
        <f t="shared" ca="1" si="1"/>
        <v>TERRAIN_GRASS</v>
      </c>
      <c r="CX6" t="str">
        <f t="shared" ca="1" si="1"/>
        <v>TERRAIN_GRASS</v>
      </c>
      <c r="CY6" s="15" t="str">
        <f t="shared" ca="1" si="1"/>
        <v>TERRAIN_GRASS</v>
      </c>
      <c r="CZ6" t="str">
        <f t="shared" ca="1" si="1"/>
        <v>TERRAIN_COAST</v>
      </c>
      <c r="DA6" s="14" t="str">
        <f t="shared" ca="1" si="2"/>
        <v>TERRAIN_GRASS</v>
      </c>
      <c r="DB6" s="86" t="str">
        <f t="shared" ca="1" si="2"/>
        <v>TERRAIN_GRASS</v>
      </c>
      <c r="DC6" t="str">
        <f t="shared" ca="1" si="2"/>
        <v>TERRAIN_GRASS</v>
      </c>
      <c r="DD6" s="13" t="str">
        <f t="shared" ca="1" si="2"/>
        <v>TERRAIN_GRASS</v>
      </c>
      <c r="DE6" t="str">
        <f t="shared" ca="1" si="2"/>
        <v>TERRAIN_COAST</v>
      </c>
      <c r="DF6" t="str">
        <f t="shared" ca="1" si="2"/>
        <v>TERRAIN_COAST</v>
      </c>
      <c r="DG6" t="str">
        <f t="shared" ca="1" si="2"/>
        <v>TERRAIN_OCEAN</v>
      </c>
      <c r="DH6" t="s">
        <v>14</v>
      </c>
      <c r="DI6" t="s">
        <v>14</v>
      </c>
      <c r="DJ6" t="s">
        <v>14</v>
      </c>
      <c r="DK6" t="s">
        <v>14</v>
      </c>
      <c r="DL6" t="s">
        <v>14</v>
      </c>
      <c r="DM6" t="s">
        <v>14</v>
      </c>
      <c r="DN6" t="s">
        <v>14</v>
      </c>
      <c r="DO6" t="s">
        <v>14</v>
      </c>
      <c r="DP6" t="s">
        <v>14</v>
      </c>
      <c r="DQ6" t="s">
        <v>14</v>
      </c>
      <c r="DR6" t="s">
        <v>14</v>
      </c>
      <c r="DS6" t="s">
        <v>14</v>
      </c>
      <c r="DT6" t="s">
        <v>14</v>
      </c>
      <c r="DU6" t="s">
        <v>12</v>
      </c>
      <c r="DV6" t="s">
        <v>12</v>
      </c>
      <c r="DZ6">
        <v>62</v>
      </c>
    </row>
    <row r="7" spans="1:130" ht="22.5" customHeight="1" x14ac:dyDescent="0.25">
      <c r="A7" t="s">
        <v>14</v>
      </c>
      <c r="B7" t="s">
        <v>15</v>
      </c>
      <c r="C7" s="77" t="s">
        <v>16</v>
      </c>
      <c r="D7" t="s">
        <v>15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  <c r="R7" t="s">
        <v>14</v>
      </c>
      <c r="S7" t="s">
        <v>14</v>
      </c>
      <c r="T7" t="s">
        <v>14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t="s">
        <v>14</v>
      </c>
      <c r="AC7" t="s">
        <v>14</v>
      </c>
      <c r="AD7" t="s">
        <v>14</v>
      </c>
      <c r="AE7" t="s">
        <v>14</v>
      </c>
      <c r="AF7" t="s">
        <v>14</v>
      </c>
      <c r="AG7" t="s">
        <v>14</v>
      </c>
      <c r="AH7" t="s">
        <v>14</v>
      </c>
      <c r="AI7" t="s">
        <v>14</v>
      </c>
      <c r="AJ7" t="s">
        <v>14</v>
      </c>
      <c r="AK7" t="s">
        <v>14</v>
      </c>
      <c r="AL7" t="s">
        <v>14</v>
      </c>
      <c r="AM7" t="s">
        <v>14</v>
      </c>
      <c r="AN7" t="s">
        <v>14</v>
      </c>
      <c r="AO7" t="s">
        <v>14</v>
      </c>
      <c r="AP7" t="s">
        <v>15</v>
      </c>
      <c r="AQ7" s="77" t="s">
        <v>17</v>
      </c>
      <c r="AR7" t="s">
        <v>15</v>
      </c>
      <c r="AS7" t="s">
        <v>14</v>
      </c>
      <c r="AT7" t="s">
        <v>14</v>
      </c>
      <c r="AU7" t="s">
        <v>15</v>
      </c>
      <c r="AV7" t="s">
        <v>15</v>
      </c>
      <c r="AW7" s="11" t="s">
        <v>17</v>
      </c>
      <c r="AX7" t="s">
        <v>17</v>
      </c>
      <c r="AY7" t="s">
        <v>17</v>
      </c>
      <c r="AZ7" t="s">
        <v>17</v>
      </c>
      <c r="BA7" t="s">
        <v>17</v>
      </c>
      <c r="BB7" s="12" t="s">
        <v>17</v>
      </c>
      <c r="BC7" s="82" t="s">
        <v>17</v>
      </c>
      <c r="BD7" t="s">
        <v>17</v>
      </c>
      <c r="BE7" t="s">
        <v>17</v>
      </c>
      <c r="BF7" t="s">
        <v>17</v>
      </c>
      <c r="BG7" s="12" t="s">
        <v>17</v>
      </c>
      <c r="BH7" s="89" t="s">
        <v>17</v>
      </c>
      <c r="BI7" t="s">
        <v>17</v>
      </c>
      <c r="BJ7" t="s">
        <v>17</v>
      </c>
      <c r="BK7" s="89" t="s">
        <v>17</v>
      </c>
      <c r="BL7" s="82" t="s">
        <v>17</v>
      </c>
      <c r="BM7" s="82" t="s">
        <v>17</v>
      </c>
      <c r="BN7" s="12" t="s">
        <v>17</v>
      </c>
      <c r="BO7" t="s">
        <v>17</v>
      </c>
      <c r="BP7" s="89" t="s">
        <v>17</v>
      </c>
      <c r="BQ7" t="s">
        <v>17</v>
      </c>
      <c r="BR7" s="89" t="s">
        <v>17</v>
      </c>
      <c r="BS7" s="13" t="s">
        <v>17</v>
      </c>
      <c r="BT7" t="s">
        <v>15</v>
      </c>
      <c r="BU7" t="s">
        <v>15</v>
      </c>
      <c r="BV7" t="s">
        <v>14</v>
      </c>
      <c r="BW7" t="s">
        <v>14</v>
      </c>
      <c r="BX7" t="s">
        <v>14</v>
      </c>
      <c r="BY7" t="s">
        <v>14</v>
      </c>
      <c r="BZ7" t="s">
        <v>14</v>
      </c>
      <c r="CA7" t="s">
        <v>14</v>
      </c>
      <c r="CB7" t="s">
        <v>14</v>
      </c>
      <c r="CC7" t="s">
        <v>14</v>
      </c>
      <c r="CD7" t="s">
        <v>14</v>
      </c>
      <c r="CE7" t="s">
        <v>14</v>
      </c>
      <c r="CF7" t="s">
        <v>14</v>
      </c>
      <c r="CG7" t="str">
        <f t="shared" ca="1" si="0"/>
        <v>TERRAIN_COAST</v>
      </c>
      <c r="CH7" t="str">
        <f t="shared" ca="1" si="0"/>
        <v>TERRAIN_COAST</v>
      </c>
      <c r="CI7" s="11" t="str">
        <f t="shared" ca="1" si="0"/>
        <v>TERRAIN_GRASS</v>
      </c>
      <c r="CJ7" s="89" t="str">
        <f t="shared" ca="1" si="0"/>
        <v>TERRAIN_GRASS</v>
      </c>
      <c r="CK7" t="str">
        <f t="shared" ca="1" si="0"/>
        <v>TERRAIN_GRASS</v>
      </c>
      <c r="CL7" s="89" t="str">
        <f t="shared" ca="1" si="0"/>
        <v>TERRAIN_GRASS</v>
      </c>
      <c r="CM7" t="str">
        <f t="shared" ca="1" si="0"/>
        <v>TERRAIN_GRASS</v>
      </c>
      <c r="CN7" t="str">
        <f t="shared" ca="1" si="0"/>
        <v>TERRAIN_GRASS</v>
      </c>
      <c r="CO7" s="89" t="str">
        <f t="shared" ca="1" si="0"/>
        <v>TERRAIN_GRASS</v>
      </c>
      <c r="CP7" s="12" t="str">
        <f t="shared" ca="1" si="0"/>
        <v>TERRAIN_GRASS</v>
      </c>
      <c r="CQ7" s="82" t="str">
        <f t="shared" ca="1" si="1"/>
        <v>TERRAIN_GRASS</v>
      </c>
      <c r="CR7" s="89" t="str">
        <f t="shared" ca="1" si="1"/>
        <v>TERRAIN_GRASS</v>
      </c>
      <c r="CS7" s="12" t="str">
        <f t="shared" ca="1" si="1"/>
        <v>TERRAIN_GRASS</v>
      </c>
      <c r="CT7" s="82" t="str">
        <f t="shared" ca="1" si="1"/>
        <v>TERRAIN_GRASS</v>
      </c>
      <c r="CU7" s="12" t="str">
        <f t="shared" ca="1" si="1"/>
        <v>TERRAIN_GRASS</v>
      </c>
      <c r="CV7" s="89" t="str">
        <f t="shared" ca="1" si="1"/>
        <v>TERRAIN_GRASS</v>
      </c>
      <c r="CW7" t="str">
        <f t="shared" ca="1" si="1"/>
        <v>TERRAIN_GRASS</v>
      </c>
      <c r="CX7" t="str">
        <f t="shared" ca="1" si="1"/>
        <v>TERRAIN_GRASS</v>
      </c>
      <c r="CY7" s="89" t="str">
        <f t="shared" ca="1" si="1"/>
        <v>TERRAIN_GRASS</v>
      </c>
      <c r="CZ7" s="12" t="str">
        <f t="shared" ca="1" si="1"/>
        <v>TERRAIN_GRASS</v>
      </c>
      <c r="DA7" t="str">
        <f t="shared" ca="1" si="2"/>
        <v>TERRAIN_GRASS</v>
      </c>
      <c r="DB7" t="str">
        <f t="shared" ca="1" si="2"/>
        <v>TERRAIN_GRASS</v>
      </c>
      <c r="DC7" t="str">
        <f t="shared" ca="1" si="2"/>
        <v>TERRAIN_GRASS</v>
      </c>
      <c r="DD7" t="str">
        <f t="shared" ca="1" si="2"/>
        <v>TERRAIN_GRASS</v>
      </c>
      <c r="DE7" s="81" t="str">
        <f t="shared" ca="1" si="2"/>
        <v>TERRAIN_GRASS</v>
      </c>
      <c r="DF7" t="str">
        <f t="shared" ca="1" si="2"/>
        <v>TERRAIN_COAST</v>
      </c>
      <c r="DG7" t="str">
        <f t="shared" ca="1" si="2"/>
        <v>TERRAIN_COAST</v>
      </c>
      <c r="DH7" t="s">
        <v>14</v>
      </c>
      <c r="DI7" t="s">
        <v>14</v>
      </c>
      <c r="DJ7" t="s">
        <v>14</v>
      </c>
      <c r="DK7" t="s">
        <v>14</v>
      </c>
      <c r="DL7" t="s">
        <v>14</v>
      </c>
      <c r="DM7" t="s">
        <v>14</v>
      </c>
      <c r="DN7" t="s">
        <v>14</v>
      </c>
      <c r="DO7" t="s">
        <v>14</v>
      </c>
      <c r="DP7" t="s">
        <v>14</v>
      </c>
      <c r="DQ7" t="s">
        <v>14</v>
      </c>
      <c r="DR7" t="s">
        <v>14</v>
      </c>
      <c r="DS7" t="s">
        <v>14</v>
      </c>
      <c r="DT7" t="s">
        <v>14</v>
      </c>
      <c r="DU7" t="s">
        <v>13</v>
      </c>
      <c r="DV7" t="s">
        <v>13</v>
      </c>
      <c r="DZ7">
        <v>61</v>
      </c>
    </row>
    <row r="8" spans="1:130" ht="22.5" customHeight="1" x14ac:dyDescent="0.25">
      <c r="A8" t="s">
        <v>14</v>
      </c>
      <c r="B8" t="s">
        <v>15</v>
      </c>
      <c r="C8" s="77" t="s">
        <v>16</v>
      </c>
      <c r="D8" t="s">
        <v>15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15</v>
      </c>
      <c r="Y8" t="s">
        <v>15</v>
      </c>
      <c r="Z8" t="s">
        <v>14</v>
      </c>
      <c r="AA8" t="s">
        <v>15</v>
      </c>
      <c r="AB8" t="s">
        <v>15</v>
      </c>
      <c r="AC8" t="s">
        <v>15</v>
      </c>
      <c r="AD8" t="s">
        <v>15</v>
      </c>
      <c r="AE8" t="s">
        <v>15</v>
      </c>
      <c r="AF8" t="s">
        <v>15</v>
      </c>
      <c r="AG8" t="s">
        <v>15</v>
      </c>
      <c r="AH8" t="s">
        <v>15</v>
      </c>
      <c r="AI8" t="s">
        <v>15</v>
      </c>
      <c r="AJ8" t="s">
        <v>15</v>
      </c>
      <c r="AK8" t="s">
        <v>14</v>
      </c>
      <c r="AL8" t="s">
        <v>14</v>
      </c>
      <c r="AM8" t="s">
        <v>14</v>
      </c>
      <c r="AN8" t="s">
        <v>14</v>
      </c>
      <c r="AO8" t="s">
        <v>14</v>
      </c>
      <c r="AP8" t="s">
        <v>15</v>
      </c>
      <c r="AQ8" s="77" t="s">
        <v>17</v>
      </c>
      <c r="AR8" t="s">
        <v>15</v>
      </c>
      <c r="AS8" t="s">
        <v>14</v>
      </c>
      <c r="AT8" t="s">
        <v>14</v>
      </c>
      <c r="AU8" t="s">
        <v>15</v>
      </c>
      <c r="AV8" s="11" t="s">
        <v>17</v>
      </c>
      <c r="AW8" t="s">
        <v>17</v>
      </c>
      <c r="AX8" t="s">
        <v>17</v>
      </c>
      <c r="AY8" s="86" t="s">
        <v>17</v>
      </c>
      <c r="AZ8" t="s">
        <v>17</v>
      </c>
      <c r="BA8" t="s">
        <v>17</v>
      </c>
      <c r="BB8" t="s">
        <v>17</v>
      </c>
      <c r="BC8" t="s">
        <v>17</v>
      </c>
      <c r="BD8" s="86" t="s">
        <v>17</v>
      </c>
      <c r="BE8" s="86" t="s">
        <v>17</v>
      </c>
      <c r="BF8" t="s">
        <v>17</v>
      </c>
      <c r="BG8" t="s">
        <v>17</v>
      </c>
      <c r="BH8" s="86" t="s">
        <v>17</v>
      </c>
      <c r="BI8" t="s">
        <v>17</v>
      </c>
      <c r="BJ8" s="86" t="s">
        <v>17</v>
      </c>
      <c r="BK8" s="86" t="s">
        <v>17</v>
      </c>
      <c r="BL8" t="s">
        <v>17</v>
      </c>
      <c r="BM8" t="s">
        <v>17</v>
      </c>
      <c r="BN8" t="s">
        <v>17</v>
      </c>
      <c r="BO8" t="s">
        <v>17</v>
      </c>
      <c r="BP8" s="86" t="s">
        <v>17</v>
      </c>
      <c r="BQ8" t="s">
        <v>17</v>
      </c>
      <c r="BR8" t="s">
        <v>17</v>
      </c>
      <c r="BS8" t="s">
        <v>17</v>
      </c>
      <c r="BT8" s="13" t="s">
        <v>17</v>
      </c>
      <c r="BU8" t="s">
        <v>15</v>
      </c>
      <c r="BV8" t="s">
        <v>14</v>
      </c>
      <c r="BW8" t="s">
        <v>14</v>
      </c>
      <c r="BX8" t="s">
        <v>14</v>
      </c>
      <c r="BY8" t="s">
        <v>14</v>
      </c>
      <c r="BZ8" t="s">
        <v>14</v>
      </c>
      <c r="CA8" t="s">
        <v>14</v>
      </c>
      <c r="CB8" t="s">
        <v>14</v>
      </c>
      <c r="CC8" t="s">
        <v>14</v>
      </c>
      <c r="CD8" t="s">
        <v>14</v>
      </c>
      <c r="CE8" t="s">
        <v>14</v>
      </c>
      <c r="CF8" t="s">
        <v>14</v>
      </c>
      <c r="CG8" t="str">
        <f t="shared" ca="1" si="0"/>
        <v>TERRAIN_COAST</v>
      </c>
      <c r="CH8" s="85" t="str">
        <f t="shared" ca="1" si="0"/>
        <v>TERRAIN_GRASS</v>
      </c>
      <c r="CI8" t="str">
        <f t="shared" ca="1" si="0"/>
        <v>TERRAIN_GRASS</v>
      </c>
      <c r="CJ8" t="str">
        <f t="shared" ca="1" si="0"/>
        <v>TERRAIN_GRASS</v>
      </c>
      <c r="CK8" t="str">
        <f t="shared" ca="1" si="0"/>
        <v>TERRAIN_GRASS</v>
      </c>
      <c r="CL8" s="86" t="str">
        <f t="shared" ca="1" si="0"/>
        <v>TERRAIN_GRASS</v>
      </c>
      <c r="CM8" t="str">
        <f t="shared" ca="1" si="0"/>
        <v>TERRAIN_GRASS</v>
      </c>
      <c r="CN8" t="str">
        <f t="shared" ca="1" si="0"/>
        <v>TERRAIN_GRASS</v>
      </c>
      <c r="CO8" t="str">
        <f t="shared" ca="1" si="0"/>
        <v>TERRAIN_GRASS</v>
      </c>
      <c r="CP8" t="str">
        <f t="shared" ca="1" si="0"/>
        <v>TERRAIN_GRASS</v>
      </c>
      <c r="CQ8" t="str">
        <f t="shared" ca="1" si="1"/>
        <v>TERRAIN_GRASS</v>
      </c>
      <c r="CR8" s="86" t="str">
        <f t="shared" ca="1" si="1"/>
        <v>TERRAIN_GRASS</v>
      </c>
      <c r="CS8" t="str">
        <f t="shared" ca="1" si="1"/>
        <v>TERRAIN_GRASS</v>
      </c>
      <c r="CT8" t="str">
        <f t="shared" ca="1" si="1"/>
        <v>TERRAIN_GRASS</v>
      </c>
      <c r="CU8" t="str">
        <f t="shared" ca="1" si="1"/>
        <v>TERRAIN_GRASS</v>
      </c>
      <c r="CV8" t="str">
        <f t="shared" ca="1" si="1"/>
        <v>TERRAIN_GRASS</v>
      </c>
      <c r="CW8" t="str">
        <f t="shared" ca="1" si="1"/>
        <v>TERRAIN_GRASS</v>
      </c>
      <c r="CX8" t="str">
        <f t="shared" ca="1" si="1"/>
        <v>TERRAIN_GRASS</v>
      </c>
      <c r="CY8" t="str">
        <f t="shared" ca="1" si="1"/>
        <v>TERRAIN_GRASS</v>
      </c>
      <c r="CZ8" s="86" t="str">
        <f t="shared" ca="1" si="1"/>
        <v>TERRAIN_GRASS</v>
      </c>
      <c r="DA8" t="str">
        <f t="shared" ca="1" si="2"/>
        <v>TERRAIN_GRASS</v>
      </c>
      <c r="DB8" s="86" t="str">
        <f t="shared" ca="1" si="2"/>
        <v>TERRAIN_GRASS</v>
      </c>
      <c r="DC8" s="86" t="str">
        <f t="shared" ca="1" si="2"/>
        <v>TERRAIN_GRASS</v>
      </c>
      <c r="DD8" t="str">
        <f t="shared" ca="1" si="2"/>
        <v>TERRAIN_GRASS</v>
      </c>
      <c r="DE8" t="str">
        <f t="shared" ca="1" si="2"/>
        <v>TERRAIN_GRASS</v>
      </c>
      <c r="DF8" s="13" t="str">
        <f t="shared" ca="1" si="2"/>
        <v>TERRAIN_GRASS</v>
      </c>
      <c r="DG8" t="str">
        <f t="shared" ca="1" si="2"/>
        <v>TERRAIN_COAST</v>
      </c>
      <c r="DH8" t="s">
        <v>14</v>
      </c>
      <c r="DI8" t="s">
        <v>14</v>
      </c>
      <c r="DJ8" t="s">
        <v>14</v>
      </c>
      <c r="DK8" t="s">
        <v>14</v>
      </c>
      <c r="DL8" t="s">
        <v>14</v>
      </c>
      <c r="DM8" t="s">
        <v>14</v>
      </c>
      <c r="DN8" t="s">
        <v>14</v>
      </c>
      <c r="DO8" t="s">
        <v>14</v>
      </c>
      <c r="DP8" t="s">
        <v>14</v>
      </c>
      <c r="DQ8" t="s">
        <v>14</v>
      </c>
      <c r="DR8" t="s">
        <v>14</v>
      </c>
      <c r="DS8" t="s">
        <v>14</v>
      </c>
      <c r="DT8" t="s">
        <v>14</v>
      </c>
      <c r="DU8" t="s">
        <v>4</v>
      </c>
      <c r="DZ8">
        <v>60</v>
      </c>
    </row>
    <row r="9" spans="1:130" ht="22.5" customHeight="1" x14ac:dyDescent="0.25">
      <c r="A9" t="s">
        <v>14</v>
      </c>
      <c r="B9" t="s">
        <v>15</v>
      </c>
      <c r="C9" s="77" t="s">
        <v>16</v>
      </c>
      <c r="D9" t="s">
        <v>15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15</v>
      </c>
      <c r="P9" t="s">
        <v>15</v>
      </c>
      <c r="Q9" s="11" t="s">
        <v>17</v>
      </c>
      <c r="R9" s="12" t="s">
        <v>17</v>
      </c>
      <c r="S9" s="13" t="s">
        <v>17</v>
      </c>
      <c r="T9" t="s">
        <v>15</v>
      </c>
      <c r="U9" s="11" t="s">
        <v>17</v>
      </c>
      <c r="V9" s="12" t="s">
        <v>17</v>
      </c>
      <c r="W9" s="12" t="s">
        <v>17</v>
      </c>
      <c r="X9" s="13" t="s">
        <v>17</v>
      </c>
      <c r="Y9" t="s">
        <v>15</v>
      </c>
      <c r="Z9" t="s">
        <v>14</v>
      </c>
      <c r="AA9" t="s">
        <v>15</v>
      </c>
      <c r="AB9" s="84" t="s">
        <v>17</v>
      </c>
      <c r="AC9" t="s">
        <v>15</v>
      </c>
      <c r="AD9" s="79" t="s">
        <v>17</v>
      </c>
      <c r="AE9" s="12" t="s">
        <v>17</v>
      </c>
      <c r="AF9" s="82" t="s">
        <v>17</v>
      </c>
      <c r="AG9" s="12" t="s">
        <v>17</v>
      </c>
      <c r="AH9" s="12" t="s">
        <v>17</v>
      </c>
      <c r="AI9" s="81" t="s">
        <v>17</v>
      </c>
      <c r="AJ9" t="s">
        <v>15</v>
      </c>
      <c r="AK9" t="s">
        <v>15</v>
      </c>
      <c r="AL9" t="s">
        <v>14</v>
      </c>
      <c r="AM9" t="s">
        <v>14</v>
      </c>
      <c r="AN9" t="s">
        <v>14</v>
      </c>
      <c r="AO9" t="s">
        <v>14</v>
      </c>
      <c r="AP9" t="s">
        <v>15</v>
      </c>
      <c r="AQ9" s="77" t="s">
        <v>17</v>
      </c>
      <c r="AR9" t="s">
        <v>15</v>
      </c>
      <c r="AS9" t="s">
        <v>14</v>
      </c>
      <c r="AT9" t="s">
        <v>14</v>
      </c>
      <c r="AU9" t="s">
        <v>15</v>
      </c>
      <c r="AV9" s="14" t="s">
        <v>17</v>
      </c>
      <c r="AW9" s="89" t="s">
        <v>17</v>
      </c>
      <c r="AX9" t="s">
        <v>17</v>
      </c>
      <c r="AY9" s="89" t="s">
        <v>17</v>
      </c>
      <c r="AZ9" t="s">
        <v>17</v>
      </c>
      <c r="BA9" t="s">
        <v>17</v>
      </c>
      <c r="BB9" s="89" t="s">
        <v>17</v>
      </c>
      <c r="BC9" t="s">
        <v>17</v>
      </c>
      <c r="BD9" s="89" t="s">
        <v>17</v>
      </c>
      <c r="BE9" t="s">
        <v>17</v>
      </c>
      <c r="BF9" t="s">
        <v>17</v>
      </c>
      <c r="BG9" t="s">
        <v>17</v>
      </c>
      <c r="BH9" t="s">
        <v>17</v>
      </c>
      <c r="BI9" t="s">
        <v>17</v>
      </c>
      <c r="BJ9" t="s">
        <v>17</v>
      </c>
      <c r="BK9" t="s">
        <v>17</v>
      </c>
      <c r="BL9" s="89" t="s">
        <v>17</v>
      </c>
      <c r="BM9" t="s">
        <v>17</v>
      </c>
      <c r="BN9" t="s">
        <v>17</v>
      </c>
      <c r="BO9" t="s">
        <v>17</v>
      </c>
      <c r="BP9" t="s">
        <v>17</v>
      </c>
      <c r="BQ9" t="s">
        <v>17</v>
      </c>
      <c r="BR9" t="s">
        <v>17</v>
      </c>
      <c r="BS9" s="89" t="s">
        <v>17</v>
      </c>
      <c r="BT9" s="15" t="s">
        <v>17</v>
      </c>
      <c r="BU9" t="s">
        <v>15</v>
      </c>
      <c r="BV9" t="s">
        <v>14</v>
      </c>
      <c r="BW9" t="s">
        <v>14</v>
      </c>
      <c r="BX9" t="s">
        <v>14</v>
      </c>
      <c r="BY9" t="s">
        <v>14</v>
      </c>
      <c r="BZ9" t="s">
        <v>14</v>
      </c>
      <c r="CA9" t="s">
        <v>14</v>
      </c>
      <c r="CB9" t="s">
        <v>14</v>
      </c>
      <c r="CC9" t="s">
        <v>14</v>
      </c>
      <c r="CD9" t="s">
        <v>14</v>
      </c>
      <c r="CE9" t="s">
        <v>14</v>
      </c>
      <c r="CF9" t="s">
        <v>14</v>
      </c>
      <c r="CG9" t="str">
        <f t="shared" ca="1" si="0"/>
        <v>TERRAIN_COAST</v>
      </c>
      <c r="CH9" s="14" t="str">
        <f t="shared" ca="1" si="0"/>
        <v>TERRAIN_GRASS</v>
      </c>
      <c r="CI9" t="str">
        <f t="shared" ca="1" si="0"/>
        <v>TERRAIN_GRASS</v>
      </c>
      <c r="CJ9" t="str">
        <f t="shared" ca="1" si="0"/>
        <v>TERRAIN_GRASS</v>
      </c>
      <c r="CK9" t="str">
        <f t="shared" ca="1" si="0"/>
        <v>TERRAIN_GRASS</v>
      </c>
      <c r="CL9" t="str">
        <f t="shared" ca="1" si="0"/>
        <v>TERRAIN_GRASS</v>
      </c>
      <c r="CM9" t="str">
        <f t="shared" ca="1" si="0"/>
        <v>TERRAIN_GRASS</v>
      </c>
      <c r="CN9" s="89" t="str">
        <f t="shared" ca="1" si="0"/>
        <v>TERRAIN_GRASS</v>
      </c>
      <c r="CO9" s="89" t="str">
        <f t="shared" ca="1" si="0"/>
        <v>TERRAIN_GRASS</v>
      </c>
      <c r="CP9" t="str">
        <f t="shared" ca="1" si="0"/>
        <v>TERRAIN_GRASS</v>
      </c>
      <c r="CQ9" t="str">
        <f t="shared" ca="1" si="1"/>
        <v>TERRAIN_GRASS</v>
      </c>
      <c r="CR9" t="str">
        <f t="shared" ca="1" si="1"/>
        <v>TERRAIN_GRASS</v>
      </c>
      <c r="CS9" s="89" t="str">
        <f t="shared" ca="1" si="1"/>
        <v>TERRAIN_GRASS</v>
      </c>
      <c r="CT9" t="str">
        <f t="shared" ca="1" si="1"/>
        <v>TERRAIN_GRASS</v>
      </c>
      <c r="CU9" s="89" t="str">
        <f t="shared" ca="1" si="1"/>
        <v>TERRAIN_GRASS</v>
      </c>
      <c r="CV9" t="str">
        <f t="shared" ca="1" si="1"/>
        <v>TERRAIN_GRASS</v>
      </c>
      <c r="CW9" t="str">
        <f t="shared" ca="1" si="1"/>
        <v>TERRAIN_GRASS</v>
      </c>
      <c r="CX9" s="89" t="str">
        <f t="shared" ca="1" si="1"/>
        <v>TERRAIN_GRASS</v>
      </c>
      <c r="CY9" s="89" t="str">
        <f t="shared" ca="1" si="1"/>
        <v>TERRAIN_GRASS</v>
      </c>
      <c r="CZ9" s="89" t="str">
        <f t="shared" ca="1" si="1"/>
        <v>TERRAIN_GRASS</v>
      </c>
      <c r="DA9" t="str">
        <f t="shared" ca="1" si="2"/>
        <v>TERRAIN_GRASS</v>
      </c>
      <c r="DB9" t="str">
        <f t="shared" ca="1" si="2"/>
        <v>TERRAIN_GRASS</v>
      </c>
      <c r="DC9" t="str">
        <f t="shared" ca="1" si="2"/>
        <v>TERRAIN_GRASS</v>
      </c>
      <c r="DD9" t="str">
        <f t="shared" ca="1" si="2"/>
        <v>TERRAIN_GRASS</v>
      </c>
      <c r="DE9" s="89" t="str">
        <f t="shared" ca="1" si="2"/>
        <v>TERRAIN_GRASS</v>
      </c>
      <c r="DF9" s="15" t="str">
        <f t="shared" ca="1" si="2"/>
        <v>TERRAIN_GRASS</v>
      </c>
      <c r="DG9" t="str">
        <f t="shared" ca="1" si="2"/>
        <v>TERRAIN_COAST</v>
      </c>
      <c r="DH9" t="s">
        <v>14</v>
      </c>
      <c r="DI9" t="s">
        <v>14</v>
      </c>
      <c r="DJ9" t="s">
        <v>14</v>
      </c>
      <c r="DK9" t="s">
        <v>14</v>
      </c>
      <c r="DL9" t="s">
        <v>14</v>
      </c>
      <c r="DM9" t="s">
        <v>14</v>
      </c>
      <c r="DN9" t="s">
        <v>14</v>
      </c>
      <c r="DO9" t="s">
        <v>14</v>
      </c>
      <c r="DP9" t="s">
        <v>14</v>
      </c>
      <c r="DQ9" t="s">
        <v>14</v>
      </c>
      <c r="DR9" t="s">
        <v>14</v>
      </c>
      <c r="DS9" t="s">
        <v>14</v>
      </c>
      <c r="DT9" t="s">
        <v>14</v>
      </c>
      <c r="DU9" t="s">
        <v>4</v>
      </c>
      <c r="DZ9">
        <v>59</v>
      </c>
    </row>
    <row r="10" spans="1:130" ht="22.5" customHeight="1" x14ac:dyDescent="0.25">
      <c r="A10" t="s">
        <v>14</v>
      </c>
      <c r="B10" t="s">
        <v>15</v>
      </c>
      <c r="C10" s="77" t="s">
        <v>16</v>
      </c>
      <c r="D10" t="s">
        <v>15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15</v>
      </c>
      <c r="O10" t="s">
        <v>15</v>
      </c>
      <c r="P10" s="11" t="s">
        <v>17</v>
      </c>
      <c r="Q10" t="s">
        <v>17</v>
      </c>
      <c r="R10" s="86" t="s">
        <v>17</v>
      </c>
      <c r="S10" s="15" t="s">
        <v>17</v>
      </c>
      <c r="T10" t="s">
        <v>15</v>
      </c>
      <c r="U10" s="14" t="s">
        <v>17</v>
      </c>
      <c r="V10" t="s">
        <v>17</v>
      </c>
      <c r="W10" t="s">
        <v>17</v>
      </c>
      <c r="X10" s="15" t="s">
        <v>17</v>
      </c>
      <c r="Y10" t="s">
        <v>15</v>
      </c>
      <c r="Z10" t="s">
        <v>15</v>
      </c>
      <c r="AA10" t="s">
        <v>15</v>
      </c>
      <c r="AB10" s="75" t="s">
        <v>17</v>
      </c>
      <c r="AC10" t="s">
        <v>15</v>
      </c>
      <c r="AD10" t="s">
        <v>15</v>
      </c>
      <c r="AE10" s="14" t="s">
        <v>17</v>
      </c>
      <c r="AF10" s="86" t="s">
        <v>17</v>
      </c>
      <c r="AG10" t="s">
        <v>17</v>
      </c>
      <c r="AH10" s="86" t="s">
        <v>17</v>
      </c>
      <c r="AI10" t="s">
        <v>17</v>
      </c>
      <c r="AJ10" s="13" t="s">
        <v>17</v>
      </c>
      <c r="AK10" t="s">
        <v>15</v>
      </c>
      <c r="AL10" t="s">
        <v>15</v>
      </c>
      <c r="AM10" t="s">
        <v>14</v>
      </c>
      <c r="AN10" t="s">
        <v>14</v>
      </c>
      <c r="AO10" t="s">
        <v>14</v>
      </c>
      <c r="AP10" t="s">
        <v>15</v>
      </c>
      <c r="AQ10" s="77" t="s">
        <v>17</v>
      </c>
      <c r="AR10" t="s">
        <v>15</v>
      </c>
      <c r="AS10" t="s">
        <v>14</v>
      </c>
      <c r="AT10" t="s">
        <v>14</v>
      </c>
      <c r="AU10" t="s">
        <v>15</v>
      </c>
      <c r="AV10" s="16" t="s">
        <v>17</v>
      </c>
      <c r="AW10" s="17" t="s">
        <v>17</v>
      </c>
      <c r="AX10" t="s">
        <v>17</v>
      </c>
      <c r="AY10" t="s">
        <v>17</v>
      </c>
      <c r="AZ10" t="s">
        <v>17</v>
      </c>
      <c r="BA10" t="s">
        <v>17</v>
      </c>
      <c r="BB10" t="s">
        <v>17</v>
      </c>
      <c r="BC10" t="s">
        <v>17</v>
      </c>
      <c r="BD10" t="s">
        <v>17</v>
      </c>
      <c r="BE10" t="s">
        <v>17</v>
      </c>
      <c r="BF10" t="s">
        <v>17</v>
      </c>
      <c r="BG10" t="s">
        <v>17</v>
      </c>
      <c r="BH10" t="s">
        <v>17</v>
      </c>
      <c r="BI10" t="s">
        <v>17</v>
      </c>
      <c r="BJ10" t="s">
        <v>17</v>
      </c>
      <c r="BK10" t="s">
        <v>17</v>
      </c>
      <c r="BL10" t="s">
        <v>17</v>
      </c>
      <c r="BM10" t="s">
        <v>17</v>
      </c>
      <c r="BN10" t="s">
        <v>17</v>
      </c>
      <c r="BO10" t="s">
        <v>17</v>
      </c>
      <c r="BP10" t="s">
        <v>17</v>
      </c>
      <c r="BQ10" t="s">
        <v>17</v>
      </c>
      <c r="BR10" t="s">
        <v>17</v>
      </c>
      <c r="BS10" s="17" t="s">
        <v>17</v>
      </c>
      <c r="BT10" s="18" t="s">
        <v>17</v>
      </c>
      <c r="BU10" t="s">
        <v>15</v>
      </c>
      <c r="BV10" t="s">
        <v>14</v>
      </c>
      <c r="BW10" t="s">
        <v>14</v>
      </c>
      <c r="BX10" t="s">
        <v>14</v>
      </c>
      <c r="BY10" t="s">
        <v>14</v>
      </c>
      <c r="BZ10" t="s">
        <v>14</v>
      </c>
      <c r="CA10" t="s">
        <v>14</v>
      </c>
      <c r="CB10" t="s">
        <v>14</v>
      </c>
      <c r="CC10" t="s">
        <v>14</v>
      </c>
      <c r="CD10" t="s">
        <v>14</v>
      </c>
      <c r="CE10" t="s">
        <v>14</v>
      </c>
      <c r="CF10" t="s">
        <v>14</v>
      </c>
      <c r="CG10" t="str">
        <f t="shared" ca="1" si="0"/>
        <v>TERRAIN_COAST</v>
      </c>
      <c r="CH10" s="16" t="str">
        <f t="shared" ca="1" si="0"/>
        <v>TERRAIN_GRASS</v>
      </c>
      <c r="CI10" t="str">
        <f t="shared" ca="1" si="0"/>
        <v>TERRAIN_GRASS</v>
      </c>
      <c r="CJ10" t="str">
        <f t="shared" ca="1" si="0"/>
        <v>TERRAIN_GRASS</v>
      </c>
      <c r="CK10" t="str">
        <f t="shared" ca="1" si="0"/>
        <v>TERRAIN_GRASS</v>
      </c>
      <c r="CL10" t="str">
        <f t="shared" ca="1" si="0"/>
        <v>TERRAIN_GRASS</v>
      </c>
      <c r="CM10" t="str">
        <f t="shared" ca="1" si="0"/>
        <v>TERRAIN_GRASS</v>
      </c>
      <c r="CN10" s="86" t="str">
        <f t="shared" ca="1" si="0"/>
        <v>TERRAIN_GRASS</v>
      </c>
      <c r="CO10" t="str">
        <f t="shared" ca="1" si="0"/>
        <v>TERRAIN_GRASS</v>
      </c>
      <c r="CP10" s="86" t="str">
        <f t="shared" ca="1" si="0"/>
        <v>TERRAIN_GRASS</v>
      </c>
      <c r="CQ10" t="str">
        <f t="shared" ca="1" si="1"/>
        <v>TERRAIN_GRASS</v>
      </c>
      <c r="CR10" t="str">
        <f t="shared" ca="1" si="1"/>
        <v>TERRAIN_GRASS</v>
      </c>
      <c r="CS10" t="str">
        <f t="shared" ca="1" si="1"/>
        <v>TERRAIN_GRASS</v>
      </c>
      <c r="CT10" t="str">
        <f t="shared" ca="1" si="1"/>
        <v>TERRAIN_GRASS</v>
      </c>
      <c r="CU10" s="86" t="str">
        <f t="shared" ca="1" si="1"/>
        <v>TERRAIN_GRASS</v>
      </c>
      <c r="CV10" t="str">
        <f t="shared" ca="1" si="1"/>
        <v>TERRAIN_GRASS</v>
      </c>
      <c r="CW10" t="str">
        <f t="shared" ca="1" si="1"/>
        <v>TERRAIN_GRASS</v>
      </c>
      <c r="CX10" t="str">
        <f t="shared" ca="1" si="1"/>
        <v>TERRAIN_GRASS</v>
      </c>
      <c r="CY10" t="str">
        <f t="shared" ca="1" si="1"/>
        <v>TERRAIN_GRASS</v>
      </c>
      <c r="CZ10" t="str">
        <f t="shared" ca="1" si="1"/>
        <v>TERRAIN_GRASS</v>
      </c>
      <c r="DA10" t="str">
        <f t="shared" ca="1" si="2"/>
        <v>TERRAIN_GRASS</v>
      </c>
      <c r="DB10" t="str">
        <f t="shared" ca="1" si="2"/>
        <v>TERRAIN_GRASS</v>
      </c>
      <c r="DC10" t="str">
        <f t="shared" ca="1" si="2"/>
        <v>TERRAIN_GRASS</v>
      </c>
      <c r="DD10" t="str">
        <f t="shared" ca="1" si="2"/>
        <v>TERRAIN_GRASS</v>
      </c>
      <c r="DE10" s="17" t="str">
        <f t="shared" ca="1" si="2"/>
        <v>TERRAIN_GRASS</v>
      </c>
      <c r="DF10" s="18" t="str">
        <f t="shared" ca="1" si="2"/>
        <v>TERRAIN_GRASS</v>
      </c>
      <c r="DG10" t="str">
        <f t="shared" ca="1" si="2"/>
        <v>TERRAIN_COAST</v>
      </c>
      <c r="DH10" t="s">
        <v>14</v>
      </c>
      <c r="DI10" t="s">
        <v>14</v>
      </c>
      <c r="DJ10" t="s">
        <v>14</v>
      </c>
      <c r="DK10" t="s">
        <v>14</v>
      </c>
      <c r="DL10" t="s">
        <v>14</v>
      </c>
      <c r="DM10" t="s">
        <v>14</v>
      </c>
      <c r="DN10" t="s">
        <v>14</v>
      </c>
      <c r="DO10" t="s">
        <v>14</v>
      </c>
      <c r="DP10" t="s">
        <v>14</v>
      </c>
      <c r="DQ10" t="s">
        <v>14</v>
      </c>
      <c r="DR10" t="s">
        <v>14</v>
      </c>
      <c r="DS10" t="s">
        <v>14</v>
      </c>
      <c r="DT10" t="s">
        <v>14</v>
      </c>
      <c r="DU10" t="s">
        <v>4</v>
      </c>
      <c r="DZ10">
        <v>58</v>
      </c>
    </row>
    <row r="11" spans="1:130" ht="22.5" customHeight="1" x14ac:dyDescent="0.25">
      <c r="A11" t="s">
        <v>14</v>
      </c>
      <c r="B11" t="s">
        <v>15</v>
      </c>
      <c r="C11" s="77" t="s">
        <v>16</v>
      </c>
      <c r="D11" t="s">
        <v>15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15</v>
      </c>
      <c r="N11" t="s">
        <v>15</v>
      </c>
      <c r="O11" s="80" t="s">
        <v>17</v>
      </c>
      <c r="P11" t="s">
        <v>17</v>
      </c>
      <c r="Q11" t="s">
        <v>17</v>
      </c>
      <c r="R11" t="s">
        <v>17</v>
      </c>
      <c r="S11" t="s">
        <v>17</v>
      </c>
      <c r="T11" s="12" t="s">
        <v>17</v>
      </c>
      <c r="U11" s="89" t="s">
        <v>17</v>
      </c>
      <c r="V11" t="s">
        <v>17</v>
      </c>
      <c r="W11" t="s">
        <v>17</v>
      </c>
      <c r="X11" s="89" t="s">
        <v>17</v>
      </c>
      <c r="Y11" s="12" t="s">
        <v>17</v>
      </c>
      <c r="Z11" s="82" t="s">
        <v>17</v>
      </c>
      <c r="AA11" s="12" t="s">
        <v>17</v>
      </c>
      <c r="AB11" s="89" t="s">
        <v>17</v>
      </c>
      <c r="AC11" s="82" t="s">
        <v>17</v>
      </c>
      <c r="AD11" s="12" t="s">
        <v>17</v>
      </c>
      <c r="AE11" s="89" t="s">
        <v>17</v>
      </c>
      <c r="AF11" t="s">
        <v>17</v>
      </c>
      <c r="AG11" t="s">
        <v>17</v>
      </c>
      <c r="AH11" s="89" t="s">
        <v>17</v>
      </c>
      <c r="AI11" t="s">
        <v>17</v>
      </c>
      <c r="AJ11" s="89" t="s">
        <v>17</v>
      </c>
      <c r="AK11" s="13" t="s">
        <v>17</v>
      </c>
      <c r="AL11" t="s">
        <v>15</v>
      </c>
      <c r="AM11" t="s">
        <v>15</v>
      </c>
      <c r="AN11" t="s">
        <v>14</v>
      </c>
      <c r="AO11" t="s">
        <v>14</v>
      </c>
      <c r="AP11" t="s">
        <v>15</v>
      </c>
      <c r="AQ11" s="77" t="s">
        <v>17</v>
      </c>
      <c r="AR11" t="s">
        <v>15</v>
      </c>
      <c r="AS11" t="s">
        <v>14</v>
      </c>
      <c r="AT11" t="s">
        <v>14</v>
      </c>
      <c r="AU11" t="s">
        <v>15</v>
      </c>
      <c r="AV11" t="s">
        <v>15</v>
      </c>
      <c r="AW11" t="s">
        <v>15</v>
      </c>
      <c r="AX11" s="14" t="s">
        <v>17</v>
      </c>
      <c r="AY11" s="89" t="s">
        <v>17</v>
      </c>
      <c r="AZ11" s="89" t="s">
        <v>17</v>
      </c>
      <c r="BA11" t="s">
        <v>17</v>
      </c>
      <c r="BB11" s="89" t="s">
        <v>17</v>
      </c>
      <c r="BC11" s="89" t="s">
        <v>17</v>
      </c>
      <c r="BD11" t="s">
        <v>17</v>
      </c>
      <c r="BE11" s="89" t="s">
        <v>17</v>
      </c>
      <c r="BF11" s="89" t="s">
        <v>17</v>
      </c>
      <c r="BG11" s="89" t="s">
        <v>17</v>
      </c>
      <c r="BH11" t="s">
        <v>17</v>
      </c>
      <c r="BI11" t="s">
        <v>17</v>
      </c>
      <c r="BJ11" t="s">
        <v>17</v>
      </c>
      <c r="BK11" t="s">
        <v>17</v>
      </c>
      <c r="BL11" t="s">
        <v>17</v>
      </c>
      <c r="BM11" t="s">
        <v>17</v>
      </c>
      <c r="BN11" t="s">
        <v>17</v>
      </c>
      <c r="BO11" t="s">
        <v>17</v>
      </c>
      <c r="BP11" t="s">
        <v>17</v>
      </c>
      <c r="BQ11" t="s">
        <v>17</v>
      </c>
      <c r="BR11" s="15" t="s">
        <v>17</v>
      </c>
      <c r="BS11" t="s">
        <v>15</v>
      </c>
      <c r="BT11" t="s">
        <v>15</v>
      </c>
      <c r="BU11" t="s">
        <v>15</v>
      </c>
      <c r="BV11" t="s">
        <v>14</v>
      </c>
      <c r="BW11" t="s">
        <v>14</v>
      </c>
      <c r="BX11" t="s">
        <v>14</v>
      </c>
      <c r="BY11" t="s">
        <v>14</v>
      </c>
      <c r="BZ11" t="s">
        <v>14</v>
      </c>
      <c r="CA11" t="s">
        <v>14</v>
      </c>
      <c r="CB11" t="s">
        <v>14</v>
      </c>
      <c r="CC11" t="s">
        <v>14</v>
      </c>
      <c r="CD11" t="s">
        <v>14</v>
      </c>
      <c r="CE11" t="s">
        <v>14</v>
      </c>
      <c r="CF11" t="s">
        <v>14</v>
      </c>
      <c r="CG11" t="str">
        <f t="shared" ca="1" si="0"/>
        <v>TERRAIN_COAST</v>
      </c>
      <c r="CH11" t="str">
        <f t="shared" ca="1" si="0"/>
        <v>TERRAIN_COAST</v>
      </c>
      <c r="CI11" s="16" t="str">
        <f t="shared" ca="1" si="0"/>
        <v>TERRAIN_GRASS</v>
      </c>
      <c r="CJ11" t="str">
        <f t="shared" ca="1" si="0"/>
        <v>TERRAIN_GRASS</v>
      </c>
      <c r="CK11" t="str">
        <f t="shared" ca="1" si="0"/>
        <v>TERRAIN_GRASS</v>
      </c>
      <c r="CL11" t="str">
        <f t="shared" ca="1" si="0"/>
        <v>TERRAIN_GRASS</v>
      </c>
      <c r="CM11" t="str">
        <f t="shared" ca="1" si="0"/>
        <v>TERRAIN_GRASS</v>
      </c>
      <c r="CN11" t="str">
        <f t="shared" ca="1" si="0"/>
        <v>TERRAIN_GRASS</v>
      </c>
      <c r="CO11" t="str">
        <f t="shared" ca="1" si="0"/>
        <v>TERRAIN_GRASS</v>
      </c>
      <c r="CP11" s="89" t="str">
        <f t="shared" ca="1" si="0"/>
        <v>TERRAIN_GRASS</v>
      </c>
      <c r="CQ11" t="str">
        <f t="shared" ca="1" si="1"/>
        <v>TERRAIN_GRASS</v>
      </c>
      <c r="CR11" t="str">
        <f t="shared" ca="1" si="1"/>
        <v>TERRAIN_GRASS</v>
      </c>
      <c r="CS11" t="str">
        <f t="shared" ca="1" si="1"/>
        <v>TERRAIN_GRASS</v>
      </c>
      <c r="CT11" t="str">
        <f t="shared" ca="1" si="1"/>
        <v>TERRAIN_GRASS</v>
      </c>
      <c r="CU11" t="str">
        <f t="shared" ca="1" si="1"/>
        <v>TERRAIN_GRASS</v>
      </c>
      <c r="CV11" t="str">
        <f t="shared" ca="1" si="1"/>
        <v>TERRAIN_GRASS</v>
      </c>
      <c r="CW11" t="str">
        <f t="shared" ca="1" si="1"/>
        <v>TERRAIN_GRASS</v>
      </c>
      <c r="CX11" t="str">
        <f t="shared" ca="1" si="1"/>
        <v>TERRAIN_GRASS</v>
      </c>
      <c r="CY11" s="89" t="str">
        <f t="shared" ca="1" si="1"/>
        <v>TERRAIN_GRASS</v>
      </c>
      <c r="CZ11" s="89" t="str">
        <f t="shared" ca="1" si="1"/>
        <v>TERRAIN_GRASS</v>
      </c>
      <c r="DA11" t="str">
        <f t="shared" ca="1" si="2"/>
        <v>TERRAIN_GRASS</v>
      </c>
      <c r="DB11" s="89" t="str">
        <f t="shared" ca="1" si="2"/>
        <v>TERRAIN_GRASS</v>
      </c>
      <c r="DC11" t="str">
        <f t="shared" ca="1" si="2"/>
        <v>TERRAIN_GRASS</v>
      </c>
      <c r="DD11" s="15" t="str">
        <f t="shared" ca="1" si="2"/>
        <v>TERRAIN_GRASS</v>
      </c>
      <c r="DE11" t="str">
        <f t="shared" ca="1" si="2"/>
        <v>TERRAIN_COAST</v>
      </c>
      <c r="DF11" t="str">
        <f t="shared" ca="1" si="2"/>
        <v>TERRAIN_COAST</v>
      </c>
      <c r="DG11" t="str">
        <f t="shared" ca="1" si="2"/>
        <v>TERRAIN_COAST</v>
      </c>
      <c r="DH11" t="s">
        <v>14</v>
      </c>
      <c r="DI11" t="s">
        <v>14</v>
      </c>
      <c r="DJ11" t="s">
        <v>14</v>
      </c>
      <c r="DK11" t="s">
        <v>14</v>
      </c>
      <c r="DL11" t="s">
        <v>14</v>
      </c>
      <c r="DM11" t="s">
        <v>14</v>
      </c>
      <c r="DN11" t="s">
        <v>14</v>
      </c>
      <c r="DO11" t="s">
        <v>14</v>
      </c>
      <c r="DP11" t="s">
        <v>14</v>
      </c>
      <c r="DQ11" t="s">
        <v>14</v>
      </c>
      <c r="DR11" t="s">
        <v>14</v>
      </c>
      <c r="DS11" t="s">
        <v>14</v>
      </c>
      <c r="DT11" t="s">
        <v>14</v>
      </c>
      <c r="DU11" t="s">
        <v>4</v>
      </c>
      <c r="DZ11">
        <v>57</v>
      </c>
    </row>
    <row r="12" spans="1:130" ht="22.5" customHeight="1" x14ac:dyDescent="0.25">
      <c r="A12" t="s">
        <v>14</v>
      </c>
      <c r="B12" t="s">
        <v>15</v>
      </c>
      <c r="C12" s="77" t="s">
        <v>16</v>
      </c>
      <c r="D12" t="s">
        <v>15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15</v>
      </c>
      <c r="N12" s="11" t="s">
        <v>17</v>
      </c>
      <c r="O12" t="s">
        <v>17</v>
      </c>
      <c r="P12" t="s">
        <v>17</v>
      </c>
      <c r="Q12" s="86" t="s">
        <v>17</v>
      </c>
      <c r="R12" s="86" t="s">
        <v>17</v>
      </c>
      <c r="S12" t="s">
        <v>17</v>
      </c>
      <c r="T12" s="86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17</v>
      </c>
      <c r="Z12" t="s">
        <v>17</v>
      </c>
      <c r="AA12" t="s">
        <v>17</v>
      </c>
      <c r="AB12" s="86" t="s">
        <v>17</v>
      </c>
      <c r="AC12" t="s">
        <v>17</v>
      </c>
      <c r="AD12" t="s">
        <v>17</v>
      </c>
      <c r="AE12" t="s">
        <v>17</v>
      </c>
      <c r="AF12" t="s">
        <v>17</v>
      </c>
      <c r="AG12" t="s">
        <v>17</v>
      </c>
      <c r="AH12" s="86" t="s">
        <v>17</v>
      </c>
      <c r="AI12" t="s">
        <v>17</v>
      </c>
      <c r="AJ12" t="s">
        <v>17</v>
      </c>
      <c r="AK12" t="s">
        <v>17</v>
      </c>
      <c r="AL12" s="88" t="s">
        <v>17</v>
      </c>
      <c r="AM12" t="s">
        <v>15</v>
      </c>
      <c r="AN12" t="s">
        <v>14</v>
      </c>
      <c r="AO12" t="s">
        <v>14</v>
      </c>
      <c r="AP12" t="s">
        <v>15</v>
      </c>
      <c r="AQ12" s="77" t="s">
        <v>17</v>
      </c>
      <c r="AR12" t="s">
        <v>15</v>
      </c>
      <c r="AS12" t="s">
        <v>14</v>
      </c>
      <c r="AT12" t="s">
        <v>14</v>
      </c>
      <c r="AU12" t="s">
        <v>15</v>
      </c>
      <c r="AV12" s="11" t="s">
        <v>17</v>
      </c>
      <c r="AW12" s="12" t="s">
        <v>17</v>
      </c>
      <c r="AX12" s="86" t="s">
        <v>17</v>
      </c>
      <c r="AY12" t="s">
        <v>17</v>
      </c>
      <c r="AZ12" s="86" t="s">
        <v>17</v>
      </c>
      <c r="BA12" t="s">
        <v>17</v>
      </c>
      <c r="BB12" s="86" t="s">
        <v>17</v>
      </c>
      <c r="BC12" s="86" t="s">
        <v>17</v>
      </c>
      <c r="BD12" t="s">
        <v>17</v>
      </c>
      <c r="BE12" s="86" t="s">
        <v>17</v>
      </c>
      <c r="BF12" s="86" t="s">
        <v>17</v>
      </c>
      <c r="BG12" t="s">
        <v>17</v>
      </c>
      <c r="BH12" s="86" t="s">
        <v>17</v>
      </c>
      <c r="BI12" t="s">
        <v>17</v>
      </c>
      <c r="BJ12" t="s">
        <v>17</v>
      </c>
      <c r="BK12" s="86" t="s">
        <v>17</v>
      </c>
      <c r="BL12" s="86" t="s">
        <v>17</v>
      </c>
      <c r="BM12" t="s">
        <v>17</v>
      </c>
      <c r="BN12" t="s">
        <v>17</v>
      </c>
      <c r="BO12" t="s">
        <v>17</v>
      </c>
      <c r="BP12" t="s">
        <v>17</v>
      </c>
      <c r="BQ12" t="s">
        <v>17</v>
      </c>
      <c r="BR12" t="s">
        <v>17</v>
      </c>
      <c r="BS12" s="12" t="s">
        <v>17</v>
      </c>
      <c r="BT12" s="13" t="s">
        <v>17</v>
      </c>
      <c r="BU12" t="s">
        <v>15</v>
      </c>
      <c r="BV12" t="s">
        <v>14</v>
      </c>
      <c r="BW12" t="s">
        <v>14</v>
      </c>
      <c r="BX12" t="s">
        <v>14</v>
      </c>
      <c r="BY12" t="s">
        <v>14</v>
      </c>
      <c r="BZ12" t="s">
        <v>14</v>
      </c>
      <c r="CA12" t="s">
        <v>14</v>
      </c>
      <c r="CB12" t="s">
        <v>14</v>
      </c>
      <c r="CC12" t="s">
        <v>14</v>
      </c>
      <c r="CD12" t="s">
        <v>14</v>
      </c>
      <c r="CE12" t="s">
        <v>14</v>
      </c>
      <c r="CF12" t="s">
        <v>14</v>
      </c>
      <c r="CG12" t="str">
        <f t="shared" ca="1" si="0"/>
        <v>TERRAIN_COAST</v>
      </c>
      <c r="CH12" t="str">
        <f t="shared" ca="1" si="0"/>
        <v>TERRAIN_COAST</v>
      </c>
      <c r="CI12" t="str">
        <f t="shared" ca="1" si="0"/>
        <v>TERRAIN_COAST</v>
      </c>
      <c r="CJ12" s="87" t="str">
        <f t="shared" ca="1" si="0"/>
        <v>TERRAIN_GRASS</v>
      </c>
      <c r="CK12" s="86" t="str">
        <f t="shared" ca="1" si="0"/>
        <v>TERRAIN_GRASS</v>
      </c>
      <c r="CL12" t="str">
        <f t="shared" ca="1" si="0"/>
        <v>TERRAIN_GRASS</v>
      </c>
      <c r="CM12" t="str">
        <f t="shared" ca="1" si="0"/>
        <v>TERRAIN_GRASS</v>
      </c>
      <c r="CN12" t="str">
        <f t="shared" ca="1" si="0"/>
        <v>TERRAIN_GRASS</v>
      </c>
      <c r="CO12" s="86" t="str">
        <f t="shared" ca="1" si="0"/>
        <v>TERRAIN_GRASS</v>
      </c>
      <c r="CP12" t="str">
        <f t="shared" ca="1" si="0"/>
        <v>TERRAIN_GRASS</v>
      </c>
      <c r="CQ12" s="86" t="str">
        <f t="shared" ca="1" si="1"/>
        <v>TERRAIN_GRASS</v>
      </c>
      <c r="CR12" t="str">
        <f t="shared" ca="1" si="1"/>
        <v>TERRAIN_GRASS</v>
      </c>
      <c r="CS12" t="str">
        <f t="shared" ca="1" si="1"/>
        <v>TERRAIN_GRASS</v>
      </c>
      <c r="CT12" s="86" t="str">
        <f t="shared" ca="1" si="1"/>
        <v>TERRAIN_GRASS</v>
      </c>
      <c r="CU12" t="str">
        <f t="shared" ca="1" si="1"/>
        <v>TERRAIN_GRASS</v>
      </c>
      <c r="CV12" t="str">
        <f t="shared" ca="1" si="1"/>
        <v>TERRAIN_GRASS</v>
      </c>
      <c r="CW12" t="str">
        <f t="shared" ca="1" si="1"/>
        <v>TERRAIN_GRASS</v>
      </c>
      <c r="CX12" t="str">
        <f t="shared" ca="1" si="1"/>
        <v>TERRAIN_GRASS</v>
      </c>
      <c r="CY12" s="86" t="str">
        <f t="shared" ca="1" si="1"/>
        <v>TERRAIN_GRASS</v>
      </c>
      <c r="CZ12" s="86" t="str">
        <f t="shared" ca="1" si="1"/>
        <v>TERRAIN_GRASS</v>
      </c>
      <c r="DA12" t="str">
        <f t="shared" ca="1" si="2"/>
        <v>TERRAIN_GRASS</v>
      </c>
      <c r="DB12" t="str">
        <f t="shared" ca="1" si="2"/>
        <v>TERRAIN_GRASS</v>
      </c>
      <c r="DC12" t="str">
        <f t="shared" ca="1" si="2"/>
        <v>TERRAIN_GRASS</v>
      </c>
      <c r="DD12" s="90" t="str">
        <f t="shared" ca="1" si="2"/>
        <v>TERRAIN_GRASS</v>
      </c>
      <c r="DE12" t="str">
        <f t="shared" ca="1" si="2"/>
        <v>TERRAIN_COAST</v>
      </c>
      <c r="DF12" s="84" t="str">
        <f t="shared" ca="1" si="2"/>
        <v>TERRAIN_GRASS</v>
      </c>
      <c r="DG12" t="str">
        <f t="shared" ca="1" si="2"/>
        <v>TERRAIN_COAST</v>
      </c>
      <c r="DH12" t="s">
        <v>14</v>
      </c>
      <c r="DI12" t="s">
        <v>14</v>
      </c>
      <c r="DJ12" t="s">
        <v>14</v>
      </c>
      <c r="DK12" t="s">
        <v>14</v>
      </c>
      <c r="DL12" t="s">
        <v>14</v>
      </c>
      <c r="DM12" t="s">
        <v>14</v>
      </c>
      <c r="DN12" t="s">
        <v>14</v>
      </c>
      <c r="DO12" t="s">
        <v>14</v>
      </c>
      <c r="DP12" t="s">
        <v>14</v>
      </c>
      <c r="DQ12" t="s">
        <v>14</v>
      </c>
      <c r="DR12" t="s">
        <v>14</v>
      </c>
      <c r="DS12" t="s">
        <v>14</v>
      </c>
      <c r="DT12" t="s">
        <v>14</v>
      </c>
      <c r="DU12" t="s">
        <v>4</v>
      </c>
      <c r="DZ12">
        <v>56</v>
      </c>
    </row>
    <row r="13" spans="1:130" ht="22.5" customHeight="1" x14ac:dyDescent="0.25">
      <c r="A13" t="s">
        <v>14</v>
      </c>
      <c r="B13" t="s">
        <v>15</v>
      </c>
      <c r="C13" s="77" t="s">
        <v>16</v>
      </c>
      <c r="D13" t="s">
        <v>15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15</v>
      </c>
      <c r="N13" s="14" t="s">
        <v>17</v>
      </c>
      <c r="O13" s="89" t="s">
        <v>17</v>
      </c>
      <c r="P13" t="s">
        <v>17</v>
      </c>
      <c r="Q13" t="s">
        <v>17</v>
      </c>
      <c r="R13" t="s">
        <v>17</v>
      </c>
      <c r="S13" t="s">
        <v>17</v>
      </c>
      <c r="T13" s="89" t="s">
        <v>17</v>
      </c>
      <c r="U13" s="89" t="s">
        <v>17</v>
      </c>
      <c r="V13" s="89" t="s">
        <v>17</v>
      </c>
      <c r="W13" t="s">
        <v>17</v>
      </c>
      <c r="X13" t="s">
        <v>17</v>
      </c>
      <c r="Y13" s="89" t="s">
        <v>17</v>
      </c>
      <c r="Z13" t="s">
        <v>17</v>
      </c>
      <c r="AA13" s="89" t="s">
        <v>17</v>
      </c>
      <c r="AB13" t="s">
        <v>17</v>
      </c>
      <c r="AC13" t="s">
        <v>17</v>
      </c>
      <c r="AD13" t="s">
        <v>17</v>
      </c>
      <c r="AE13" s="89" t="s">
        <v>17</v>
      </c>
      <c r="AF13" s="89" t="s">
        <v>17</v>
      </c>
      <c r="AG13" t="s">
        <v>17</v>
      </c>
      <c r="AH13" t="s">
        <v>17</v>
      </c>
      <c r="AI13" t="s">
        <v>17</v>
      </c>
      <c r="AJ13" t="s">
        <v>17</v>
      </c>
      <c r="AK13" t="s">
        <v>17</v>
      </c>
      <c r="AL13" s="15" t="s">
        <v>17</v>
      </c>
      <c r="AM13" t="s">
        <v>15</v>
      </c>
      <c r="AN13" t="s">
        <v>14</v>
      </c>
      <c r="AO13" t="s">
        <v>14</v>
      </c>
      <c r="AP13" t="s">
        <v>15</v>
      </c>
      <c r="AQ13" s="77" t="s">
        <v>17</v>
      </c>
      <c r="AR13" t="s">
        <v>15</v>
      </c>
      <c r="AS13" t="s">
        <v>14</v>
      </c>
      <c r="AT13" t="s">
        <v>14</v>
      </c>
      <c r="AU13" t="s">
        <v>15</v>
      </c>
      <c r="AV13" s="14" t="s">
        <v>17</v>
      </c>
      <c r="AW13" t="s">
        <v>17</v>
      </c>
      <c r="AX13" t="s">
        <v>17</v>
      </c>
      <c r="AY13" t="s">
        <v>17</v>
      </c>
      <c r="AZ13" s="89" t="s">
        <v>17</v>
      </c>
      <c r="BA13" t="s">
        <v>17</v>
      </c>
      <c r="BB13" t="s">
        <v>17</v>
      </c>
      <c r="BC13" t="s">
        <v>17</v>
      </c>
      <c r="BD13" t="s">
        <v>17</v>
      </c>
      <c r="BE13" s="89" t="s">
        <v>17</v>
      </c>
      <c r="BF13" s="89" t="s">
        <v>17</v>
      </c>
      <c r="BG13" s="89" t="s">
        <v>17</v>
      </c>
      <c r="BH13" t="s">
        <v>17</v>
      </c>
      <c r="BI13" t="s">
        <v>17</v>
      </c>
      <c r="BJ13" t="s">
        <v>17</v>
      </c>
      <c r="BK13" t="s">
        <v>17</v>
      </c>
      <c r="BL13" t="s">
        <v>17</v>
      </c>
      <c r="BM13" t="s">
        <v>17</v>
      </c>
      <c r="BN13" t="s">
        <v>17</v>
      </c>
      <c r="BO13" t="s">
        <v>17</v>
      </c>
      <c r="BP13" t="s">
        <v>17</v>
      </c>
      <c r="BQ13" t="s">
        <v>17</v>
      </c>
      <c r="BR13" s="89" t="s">
        <v>17</v>
      </c>
      <c r="BS13" s="89" t="s">
        <v>17</v>
      </c>
      <c r="BT13" s="91" t="s">
        <v>17</v>
      </c>
      <c r="BU13" t="s">
        <v>15</v>
      </c>
      <c r="BV13" t="s">
        <v>14</v>
      </c>
      <c r="BW13" t="s">
        <v>14</v>
      </c>
      <c r="BX13" t="s">
        <v>14</v>
      </c>
      <c r="BY13" t="s">
        <v>14</v>
      </c>
      <c r="BZ13" t="s">
        <v>14</v>
      </c>
      <c r="CA13" t="s">
        <v>14</v>
      </c>
      <c r="CB13" t="s">
        <v>14</v>
      </c>
      <c r="CC13" t="s">
        <v>14</v>
      </c>
      <c r="CD13" t="s">
        <v>14</v>
      </c>
      <c r="CE13" t="s">
        <v>14</v>
      </c>
      <c r="CF13" t="s">
        <v>14</v>
      </c>
      <c r="CG13" t="str">
        <f t="shared" ca="1" si="0"/>
        <v>TERRAIN_COAST</v>
      </c>
      <c r="CH13" s="11" t="str">
        <f t="shared" ca="1" si="0"/>
        <v>TERRAIN_GRASS</v>
      </c>
      <c r="CI13" s="12" t="str">
        <f t="shared" ca="1" si="0"/>
        <v>TERRAIN_GRASS</v>
      </c>
      <c r="CJ13" t="str">
        <f t="shared" ca="1" si="0"/>
        <v>TERRAIN_GRASS</v>
      </c>
      <c r="CK13" t="str">
        <f t="shared" ca="1" si="0"/>
        <v>TERRAIN_GRASS</v>
      </c>
      <c r="CL13" s="89" t="str">
        <f t="shared" ca="1" si="0"/>
        <v>TERRAIN_GRASS</v>
      </c>
      <c r="CM13" t="str">
        <f t="shared" ca="1" si="0"/>
        <v>TERRAIN_GRASS</v>
      </c>
      <c r="CN13" t="str">
        <f t="shared" ca="1" si="0"/>
        <v>TERRAIN_GRASS</v>
      </c>
      <c r="CO13" t="str">
        <f t="shared" ca="1" si="0"/>
        <v>TERRAIN_GRASS</v>
      </c>
      <c r="CP13" t="str">
        <f t="shared" ca="1" si="0"/>
        <v>TERRAIN_GRASS</v>
      </c>
      <c r="CQ13" t="str">
        <f t="shared" ca="1" si="1"/>
        <v>TERRAIN_GRASS</v>
      </c>
      <c r="CR13" t="str">
        <f t="shared" ca="1" si="1"/>
        <v>TERRAIN_GRASS</v>
      </c>
      <c r="CS13" t="str">
        <f t="shared" ca="1" si="1"/>
        <v>TERRAIN_GRASS</v>
      </c>
      <c r="CT13" t="str">
        <f t="shared" ca="1" si="1"/>
        <v>TERRAIN_GRASS</v>
      </c>
      <c r="CU13" t="str">
        <f t="shared" ca="1" si="1"/>
        <v>TERRAIN_GRASS</v>
      </c>
      <c r="CV13" t="str">
        <f t="shared" ca="1" si="1"/>
        <v>TERRAIN_GRASS</v>
      </c>
      <c r="CW13" t="str">
        <f t="shared" ca="1" si="1"/>
        <v>TERRAIN_GRASS</v>
      </c>
      <c r="CX13" t="str">
        <f t="shared" ca="1" si="1"/>
        <v>TERRAIN_GRASS</v>
      </c>
      <c r="CY13" t="str">
        <f t="shared" ca="1" si="1"/>
        <v>TERRAIN_GRASS</v>
      </c>
      <c r="CZ13" t="str">
        <f t="shared" ca="1" si="1"/>
        <v>TERRAIN_GRASS</v>
      </c>
      <c r="DA13" t="str">
        <f t="shared" ca="1" si="2"/>
        <v>TERRAIN_GRASS</v>
      </c>
      <c r="DB13" s="89" t="str">
        <f t="shared" ca="1" si="2"/>
        <v>TERRAIN_GRASS</v>
      </c>
      <c r="DC13" s="89" t="str">
        <f t="shared" ca="1" si="2"/>
        <v>TERRAIN_GRASS</v>
      </c>
      <c r="DD13" t="str">
        <f t="shared" ca="1" si="2"/>
        <v>TERRAIN_GRASS</v>
      </c>
      <c r="DE13" s="12" t="str">
        <f t="shared" ca="1" si="2"/>
        <v>TERRAIN_GRASS</v>
      </c>
      <c r="DF13" s="15" t="str">
        <f t="shared" ca="1" si="2"/>
        <v>TERRAIN_GRASS</v>
      </c>
      <c r="DG13" t="str">
        <f t="shared" ca="1" si="2"/>
        <v>TERRAIN_COAST</v>
      </c>
      <c r="DH13" t="s">
        <v>14</v>
      </c>
      <c r="DI13" t="s">
        <v>14</v>
      </c>
      <c r="DJ13" t="s">
        <v>14</v>
      </c>
      <c r="DK13" t="s">
        <v>14</v>
      </c>
      <c r="DL13" t="s">
        <v>14</v>
      </c>
      <c r="DM13" t="s">
        <v>14</v>
      </c>
      <c r="DN13" t="s">
        <v>14</v>
      </c>
      <c r="DO13" t="s">
        <v>14</v>
      </c>
      <c r="DP13" t="s">
        <v>14</v>
      </c>
      <c r="DQ13" t="s">
        <v>14</v>
      </c>
      <c r="DR13" t="s">
        <v>14</v>
      </c>
      <c r="DS13" t="s">
        <v>14</v>
      </c>
      <c r="DT13" t="s">
        <v>14</v>
      </c>
      <c r="DU13" t="s">
        <v>4</v>
      </c>
      <c r="DZ13">
        <v>55</v>
      </c>
    </row>
    <row r="14" spans="1:130" ht="22.5" customHeight="1" x14ac:dyDescent="0.25">
      <c r="A14" t="s">
        <v>14</v>
      </c>
      <c r="B14" t="s">
        <v>15</v>
      </c>
      <c r="C14" s="77" t="s">
        <v>16</v>
      </c>
      <c r="D14" t="s">
        <v>15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15</v>
      </c>
      <c r="N14" s="16" t="s">
        <v>17</v>
      </c>
      <c r="O14" s="17" t="s">
        <v>17</v>
      </c>
      <c r="P14" t="s">
        <v>17</v>
      </c>
      <c r="Q14" t="s">
        <v>17</v>
      </c>
      <c r="R14" t="s">
        <v>17</v>
      </c>
      <c r="S14" t="s">
        <v>17</v>
      </c>
      <c r="T14" t="s">
        <v>17</v>
      </c>
      <c r="U14" t="s">
        <v>17</v>
      </c>
      <c r="V14" t="s">
        <v>17</v>
      </c>
      <c r="W14" t="s">
        <v>17</v>
      </c>
      <c r="X14" t="s">
        <v>17</v>
      </c>
      <c r="Y14" s="86" t="s">
        <v>17</v>
      </c>
      <c r="Z14" t="s">
        <v>17</v>
      </c>
      <c r="AA14" t="s">
        <v>17</v>
      </c>
      <c r="AB14" t="s">
        <v>17</v>
      </c>
      <c r="AC14" t="s">
        <v>17</v>
      </c>
      <c r="AD14" s="86" t="s">
        <v>17</v>
      </c>
      <c r="AE14" t="s">
        <v>17</v>
      </c>
      <c r="AF14" s="86" t="s">
        <v>17</v>
      </c>
      <c r="AG14" t="s">
        <v>17</v>
      </c>
      <c r="AH14" t="s">
        <v>17</v>
      </c>
      <c r="AI14" t="s">
        <v>17</v>
      </c>
      <c r="AJ14" t="s">
        <v>17</v>
      </c>
      <c r="AK14" t="s">
        <v>17</v>
      </c>
      <c r="AL14" s="18" t="s">
        <v>17</v>
      </c>
      <c r="AM14" t="s">
        <v>15</v>
      </c>
      <c r="AN14" t="s">
        <v>14</v>
      </c>
      <c r="AO14" t="s">
        <v>14</v>
      </c>
      <c r="AP14" t="s">
        <v>15</v>
      </c>
      <c r="AQ14" s="77" t="s">
        <v>17</v>
      </c>
      <c r="AR14" t="s">
        <v>15</v>
      </c>
      <c r="AS14" t="s">
        <v>14</v>
      </c>
      <c r="AT14" t="s">
        <v>14</v>
      </c>
      <c r="AU14" t="s">
        <v>15</v>
      </c>
      <c r="AV14" s="14" t="s">
        <v>17</v>
      </c>
      <c r="AW14" t="s">
        <v>17</v>
      </c>
      <c r="AX14" t="s">
        <v>17</v>
      </c>
      <c r="AY14" t="s">
        <v>17</v>
      </c>
      <c r="AZ14" t="s">
        <v>17</v>
      </c>
      <c r="BA14" t="s">
        <v>17</v>
      </c>
      <c r="BB14" t="s">
        <v>17</v>
      </c>
      <c r="BC14" t="s">
        <v>17</v>
      </c>
      <c r="BD14" t="s">
        <v>17</v>
      </c>
      <c r="BE14" t="s">
        <v>17</v>
      </c>
      <c r="BF14" t="s">
        <v>17</v>
      </c>
      <c r="BG14" t="s">
        <v>17</v>
      </c>
      <c r="BH14" t="s">
        <v>17</v>
      </c>
      <c r="BI14" t="s">
        <v>17</v>
      </c>
      <c r="BJ14" t="s">
        <v>17</v>
      </c>
      <c r="BK14" t="s">
        <v>17</v>
      </c>
      <c r="BL14" t="s">
        <v>17</v>
      </c>
      <c r="BM14" t="s">
        <v>17</v>
      </c>
      <c r="BN14" t="s">
        <v>17</v>
      </c>
      <c r="BO14" t="s">
        <v>17</v>
      </c>
      <c r="BP14" t="s">
        <v>17</v>
      </c>
      <c r="BQ14" s="86" t="s">
        <v>17</v>
      </c>
      <c r="BR14" s="86" t="s">
        <v>17</v>
      </c>
      <c r="BS14" s="86" t="s">
        <v>17</v>
      </c>
      <c r="BT14" s="15" t="s">
        <v>17</v>
      </c>
      <c r="BU14" t="s">
        <v>15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tr">
        <f t="shared" ref="CG14:CP25" ca="1" si="3">OFFSET($N$9, ROW() - ROW($CH$5), COLUMN($DF$5) - COLUMN())</f>
        <v>TERRAIN_COAST</v>
      </c>
      <c r="CH14" s="16" t="str">
        <f t="shared" ca="1" si="3"/>
        <v>TERRAIN_GRASS</v>
      </c>
      <c r="CI14" t="str">
        <f t="shared" ca="1" si="3"/>
        <v>TERRAIN_GRASS</v>
      </c>
      <c r="CJ14" s="86" t="str">
        <f t="shared" ca="1" si="3"/>
        <v>TERRAIN_GRASS</v>
      </c>
      <c r="CK14" s="86" t="str">
        <f t="shared" ca="1" si="3"/>
        <v>TERRAIN_GRASS</v>
      </c>
      <c r="CL14" t="str">
        <f t="shared" ca="1" si="3"/>
        <v>TERRAIN_GRASS</v>
      </c>
      <c r="CM14" t="str">
        <f t="shared" ca="1" si="3"/>
        <v>TERRAIN_GRASS</v>
      </c>
      <c r="CN14" s="86" t="str">
        <f t="shared" ca="1" si="3"/>
        <v>TERRAIN_GRASS</v>
      </c>
      <c r="CO14" t="str">
        <f t="shared" ca="1" si="3"/>
        <v>TERRAIN_GRASS</v>
      </c>
      <c r="CP14" t="str">
        <f t="shared" ca="1" si="3"/>
        <v>TERRAIN_GRASS</v>
      </c>
      <c r="CQ14" t="str">
        <f t="shared" ref="CQ14:CZ25" ca="1" si="4">OFFSET($N$9, ROW() - ROW($CH$5), COLUMN($DF$5) - COLUMN())</f>
        <v>TERRAIN_GRASS</v>
      </c>
      <c r="CR14" t="str">
        <f t="shared" ca="1" si="4"/>
        <v>TERRAIN_GRASS</v>
      </c>
      <c r="CS14" s="86" t="str">
        <f t="shared" ca="1" si="4"/>
        <v>TERRAIN_GRASS</v>
      </c>
      <c r="CT14" s="86" t="str">
        <f t="shared" ca="1" si="4"/>
        <v>TERRAIN_GRASS</v>
      </c>
      <c r="CU14" s="86" t="str">
        <f t="shared" ca="1" si="4"/>
        <v>TERRAIN_GRASS</v>
      </c>
      <c r="CV14" t="str">
        <f t="shared" ca="1" si="4"/>
        <v>TERRAIN_GRASS</v>
      </c>
      <c r="CW14" t="str">
        <f t="shared" ca="1" si="4"/>
        <v>TERRAIN_GRASS</v>
      </c>
      <c r="CX14" s="86" t="str">
        <f t="shared" ca="1" si="4"/>
        <v>TERRAIN_GRASS</v>
      </c>
      <c r="CY14" s="86" t="str">
        <f t="shared" ca="1" si="4"/>
        <v>TERRAIN_GRASS</v>
      </c>
      <c r="CZ14" s="86" t="str">
        <f t="shared" ca="1" si="4"/>
        <v>TERRAIN_GRASS</v>
      </c>
      <c r="DA14" t="str">
        <f t="shared" ref="DA14:DG25" ca="1" si="5">OFFSET($N$9, ROW() - ROW($CH$5), COLUMN($DF$5) - COLUMN())</f>
        <v>TERRAIN_GRASS</v>
      </c>
      <c r="DB14" t="str">
        <f t="shared" ca="1" si="5"/>
        <v>TERRAIN_GRASS</v>
      </c>
      <c r="DC14" s="86" t="str">
        <f t="shared" ca="1" si="5"/>
        <v>TERRAIN_GRASS</v>
      </c>
      <c r="DD14" t="str">
        <f t="shared" ca="1" si="5"/>
        <v>TERRAIN_GRASS</v>
      </c>
      <c r="DE14" t="str">
        <f t="shared" ca="1" si="5"/>
        <v>TERRAIN_GRASS</v>
      </c>
      <c r="DF14" s="15" t="str">
        <f t="shared" ca="1" si="5"/>
        <v>TERRAIN_GRASS</v>
      </c>
      <c r="DG14" t="str">
        <f t="shared" ca="1" si="5"/>
        <v>TERRAIN_COAST</v>
      </c>
      <c r="DH14" t="s">
        <v>14</v>
      </c>
      <c r="DI14" t="s">
        <v>14</v>
      </c>
      <c r="DJ14" t="s">
        <v>14</v>
      </c>
      <c r="DK14" t="s">
        <v>14</v>
      </c>
      <c r="DL14" t="s">
        <v>14</v>
      </c>
      <c r="DM14" t="s">
        <v>14</v>
      </c>
      <c r="DN14" t="s">
        <v>14</v>
      </c>
      <c r="DO14" t="s">
        <v>14</v>
      </c>
      <c r="DP14" t="s">
        <v>14</v>
      </c>
      <c r="DQ14" t="s">
        <v>14</v>
      </c>
      <c r="DR14" t="s">
        <v>14</v>
      </c>
      <c r="DS14" t="s">
        <v>14</v>
      </c>
      <c r="DT14" t="s">
        <v>14</v>
      </c>
      <c r="DU14" t="s">
        <v>4</v>
      </c>
      <c r="DZ14">
        <v>54</v>
      </c>
    </row>
    <row r="15" spans="1:130" ht="22.5" customHeight="1" x14ac:dyDescent="0.25">
      <c r="A15" t="s">
        <v>14</v>
      </c>
      <c r="B15" t="s">
        <v>15</v>
      </c>
      <c r="C15" s="77" t="s">
        <v>16</v>
      </c>
      <c r="D15" t="s">
        <v>15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15</v>
      </c>
      <c r="N15" t="s">
        <v>15</v>
      </c>
      <c r="O15" t="s">
        <v>15</v>
      </c>
      <c r="P15" s="14" t="s">
        <v>17</v>
      </c>
      <c r="Q15" t="s">
        <v>17</v>
      </c>
      <c r="R15" s="89" t="s">
        <v>17</v>
      </c>
      <c r="S15" t="s">
        <v>17</v>
      </c>
      <c r="T15" s="89" t="s">
        <v>17</v>
      </c>
      <c r="U15" s="89" t="s">
        <v>17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17</v>
      </c>
      <c r="AB15" t="s">
        <v>17</v>
      </c>
      <c r="AC15" t="s">
        <v>17</v>
      </c>
      <c r="AD15" s="89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s="18" t="s">
        <v>17</v>
      </c>
      <c r="AL15" t="s">
        <v>15</v>
      </c>
      <c r="AM15" t="s">
        <v>15</v>
      </c>
      <c r="AN15" t="s">
        <v>14</v>
      </c>
      <c r="AO15" t="s">
        <v>14</v>
      </c>
      <c r="AP15" t="s">
        <v>15</v>
      </c>
      <c r="AQ15" s="77" t="s">
        <v>17</v>
      </c>
      <c r="AR15" t="s">
        <v>15</v>
      </c>
      <c r="AS15" t="s">
        <v>14</v>
      </c>
      <c r="AT15" t="s">
        <v>14</v>
      </c>
      <c r="AU15" t="s">
        <v>15</v>
      </c>
      <c r="AV15" s="16" t="s">
        <v>17</v>
      </c>
      <c r="AW15" s="17" t="s">
        <v>17</v>
      </c>
      <c r="AX15" s="89" t="s">
        <v>17</v>
      </c>
      <c r="AY15" t="s">
        <v>17</v>
      </c>
      <c r="AZ15" t="s">
        <v>17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17</v>
      </c>
      <c r="BJ15" t="s">
        <v>17</v>
      </c>
      <c r="BK15" t="s">
        <v>17</v>
      </c>
      <c r="BL15" t="s">
        <v>17</v>
      </c>
      <c r="BM15" s="89" t="s">
        <v>17</v>
      </c>
      <c r="BN15" s="89" t="s">
        <v>17</v>
      </c>
      <c r="BO15" t="s">
        <v>17</v>
      </c>
      <c r="BP15" t="s">
        <v>17</v>
      </c>
      <c r="BQ15" s="89" t="s">
        <v>17</v>
      </c>
      <c r="BR15" s="89" t="s">
        <v>17</v>
      </c>
      <c r="BS15" s="89" t="s">
        <v>17</v>
      </c>
      <c r="BT15" s="15" t="s">
        <v>17</v>
      </c>
      <c r="BU15" t="s">
        <v>15</v>
      </c>
      <c r="BV15" t="s">
        <v>14</v>
      </c>
      <c r="BW15" t="s">
        <v>14</v>
      </c>
      <c r="BX15" t="s">
        <v>14</v>
      </c>
      <c r="BY15" t="s">
        <v>14</v>
      </c>
      <c r="BZ15" t="s">
        <v>14</v>
      </c>
      <c r="CA15" t="s">
        <v>14</v>
      </c>
      <c r="CB15" t="s">
        <v>14</v>
      </c>
      <c r="CC15" t="s">
        <v>14</v>
      </c>
      <c r="CD15" t="s">
        <v>14</v>
      </c>
      <c r="CE15" t="s">
        <v>14</v>
      </c>
      <c r="CF15" t="s">
        <v>14</v>
      </c>
      <c r="CG15" t="str">
        <f t="shared" ca="1" si="3"/>
        <v>TERRAIN_COAST</v>
      </c>
      <c r="CH15" t="str">
        <f t="shared" ca="1" si="3"/>
        <v>TERRAIN_COAST</v>
      </c>
      <c r="CI15" s="92" t="str">
        <f t="shared" ca="1" si="3"/>
        <v>TERRAIN_GRASS</v>
      </c>
      <c r="CJ15" s="93" t="str">
        <f t="shared" ca="1" si="3"/>
        <v>TERRAIN_GRASS</v>
      </c>
      <c r="CK15" s="89" t="str">
        <f t="shared" ca="1" si="3"/>
        <v>TERRAIN_GRASS</v>
      </c>
      <c r="CL15" t="str">
        <f t="shared" ca="1" si="3"/>
        <v>TERRAIN_GRASS</v>
      </c>
      <c r="CM15" t="str">
        <f t="shared" ca="1" si="3"/>
        <v>TERRAIN_GRASS</v>
      </c>
      <c r="CN15" t="str">
        <f t="shared" ca="1" si="3"/>
        <v>TERRAIN_GRASS</v>
      </c>
      <c r="CO15" s="89" t="str">
        <f t="shared" ca="1" si="3"/>
        <v>TERRAIN_GRASS</v>
      </c>
      <c r="CP15" t="str">
        <f t="shared" ca="1" si="3"/>
        <v>TERRAIN_GRASS</v>
      </c>
      <c r="CQ15" t="str">
        <f t="shared" ca="1" si="4"/>
        <v>TERRAIN_GRASS</v>
      </c>
      <c r="CR15" t="str">
        <f t="shared" ca="1" si="4"/>
        <v>TERRAIN_GRASS</v>
      </c>
      <c r="CS15" t="str">
        <f t="shared" ca="1" si="4"/>
        <v>TERRAIN_GRASS</v>
      </c>
      <c r="CT15" s="89" t="str">
        <f t="shared" ca="1" si="4"/>
        <v>TERRAIN_GRASS</v>
      </c>
      <c r="CU15" s="89" t="str">
        <f t="shared" ca="1" si="4"/>
        <v>TERRAIN_GRASS</v>
      </c>
      <c r="CV15" t="str">
        <f t="shared" ca="1" si="4"/>
        <v>TERRAIN_GRASS</v>
      </c>
      <c r="CW15" t="str">
        <f t="shared" ca="1" si="4"/>
        <v>TERRAIN_GRASS</v>
      </c>
      <c r="CX15" s="89" t="str">
        <f t="shared" ca="1" si="4"/>
        <v>TERRAIN_GRASS</v>
      </c>
      <c r="CY15" s="89" t="str">
        <f t="shared" ca="1" si="4"/>
        <v>TERRAIN_GRASS</v>
      </c>
      <c r="CZ15" s="89" t="str">
        <f t="shared" ca="1" si="4"/>
        <v>TERRAIN_GRASS</v>
      </c>
      <c r="DA15" t="str">
        <f t="shared" ca="1" si="5"/>
        <v>TERRAIN_GRASS</v>
      </c>
      <c r="DB15" t="str">
        <f t="shared" ca="1" si="5"/>
        <v>TERRAIN_GRASS</v>
      </c>
      <c r="DC15" t="str">
        <f t="shared" ca="1" si="5"/>
        <v>TERRAIN_GRASS</v>
      </c>
      <c r="DD15" t="str">
        <f t="shared" ca="1" si="5"/>
        <v>TERRAIN_GRASS</v>
      </c>
      <c r="DE15" s="17" t="str">
        <f t="shared" ca="1" si="5"/>
        <v>TERRAIN_GRASS</v>
      </c>
      <c r="DF15" s="18" t="str">
        <f t="shared" ca="1" si="5"/>
        <v>TERRAIN_GRASS</v>
      </c>
      <c r="DG15" t="str">
        <f t="shared" ca="1" si="5"/>
        <v>TERRAIN_COAST</v>
      </c>
      <c r="DH15" t="s">
        <v>14</v>
      </c>
      <c r="DI15" t="s">
        <v>14</v>
      </c>
      <c r="DJ15" t="s">
        <v>14</v>
      </c>
      <c r="DK15" t="s">
        <v>14</v>
      </c>
      <c r="DL15" t="s">
        <v>14</v>
      </c>
      <c r="DM15" t="s">
        <v>14</v>
      </c>
      <c r="DN15" t="s">
        <v>14</v>
      </c>
      <c r="DO15" t="s">
        <v>14</v>
      </c>
      <c r="DP15" t="s">
        <v>14</v>
      </c>
      <c r="DQ15" t="s">
        <v>14</v>
      </c>
      <c r="DR15" t="s">
        <v>14</v>
      </c>
      <c r="DS15" t="s">
        <v>14</v>
      </c>
      <c r="DT15" t="s">
        <v>14</v>
      </c>
      <c r="DU15" t="s">
        <v>4</v>
      </c>
      <c r="DZ15">
        <v>53</v>
      </c>
    </row>
    <row r="16" spans="1:130" ht="22.5" customHeight="1" x14ac:dyDescent="0.25">
      <c r="A16" t="s">
        <v>14</v>
      </c>
      <c r="B16" t="s">
        <v>15</v>
      </c>
      <c r="C16" s="77" t="s">
        <v>16</v>
      </c>
      <c r="D16" t="s">
        <v>15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15</v>
      </c>
      <c r="N16" s="84" t="s">
        <v>17</v>
      </c>
      <c r="O16" t="s">
        <v>15</v>
      </c>
      <c r="P16" s="87" t="s">
        <v>17</v>
      </c>
      <c r="Q16" t="s">
        <v>17</v>
      </c>
      <c r="R16" t="s">
        <v>17</v>
      </c>
      <c r="S16" t="s">
        <v>17</v>
      </c>
      <c r="T16" s="86" t="s">
        <v>17</v>
      </c>
      <c r="U16" s="86" t="s">
        <v>17</v>
      </c>
      <c r="V16" t="s">
        <v>17</v>
      </c>
      <c r="W16" t="s">
        <v>17</v>
      </c>
      <c r="X16" t="s">
        <v>17</v>
      </c>
      <c r="Y16" t="s">
        <v>17</v>
      </c>
      <c r="Z16" s="86" t="s">
        <v>17</v>
      </c>
      <c r="AA16" t="s">
        <v>17</v>
      </c>
      <c r="AB16" t="s">
        <v>17</v>
      </c>
      <c r="AC16" s="86" t="s">
        <v>17</v>
      </c>
      <c r="AD16" t="s">
        <v>17</v>
      </c>
      <c r="AE16" s="86" t="s">
        <v>17</v>
      </c>
      <c r="AF16" t="s">
        <v>17</v>
      </c>
      <c r="AG16" t="s">
        <v>17</v>
      </c>
      <c r="AH16" t="s">
        <v>17</v>
      </c>
      <c r="AI16" s="86" t="s">
        <v>17</v>
      </c>
      <c r="AJ16" s="90" t="s">
        <v>17</v>
      </c>
      <c r="AK16" t="s">
        <v>15</v>
      </c>
      <c r="AL16" t="s">
        <v>15</v>
      </c>
      <c r="AM16" t="s">
        <v>15</v>
      </c>
      <c r="AN16" t="s">
        <v>14</v>
      </c>
      <c r="AO16" t="s">
        <v>14</v>
      </c>
      <c r="AP16" t="s">
        <v>15</v>
      </c>
      <c r="AQ16" s="77" t="s">
        <v>17</v>
      </c>
      <c r="AR16" t="s">
        <v>15</v>
      </c>
      <c r="AS16" t="s">
        <v>14</v>
      </c>
      <c r="AT16" t="s">
        <v>14</v>
      </c>
      <c r="AU16" t="s">
        <v>15</v>
      </c>
      <c r="AV16" t="s">
        <v>15</v>
      </c>
      <c r="AW16" t="s">
        <v>15</v>
      </c>
      <c r="AX16" s="14" t="s">
        <v>17</v>
      </c>
      <c r="AY16" t="s">
        <v>17</v>
      </c>
      <c r="AZ16" s="86" t="s">
        <v>17</v>
      </c>
      <c r="BA16" s="86" t="s">
        <v>17</v>
      </c>
      <c r="BB16" t="s">
        <v>17</v>
      </c>
      <c r="BC16" t="s">
        <v>17</v>
      </c>
      <c r="BD16" t="s">
        <v>17</v>
      </c>
      <c r="BE16" s="86" t="s">
        <v>17</v>
      </c>
      <c r="BF16" s="86" t="s">
        <v>17</v>
      </c>
      <c r="BG16" t="s">
        <v>17</v>
      </c>
      <c r="BH16" t="s">
        <v>17</v>
      </c>
      <c r="BI16" t="s">
        <v>17</v>
      </c>
      <c r="BJ16" t="s">
        <v>17</v>
      </c>
      <c r="BK16" s="86" t="s">
        <v>17</v>
      </c>
      <c r="BL16" t="s">
        <v>17</v>
      </c>
      <c r="BM16" s="86" t="s">
        <v>17</v>
      </c>
      <c r="BN16" s="86" t="s">
        <v>17</v>
      </c>
      <c r="BO16" s="86" t="s">
        <v>17</v>
      </c>
      <c r="BP16" t="s">
        <v>17</v>
      </c>
      <c r="BQ16" t="s">
        <v>17</v>
      </c>
      <c r="BR16" s="86" t="s">
        <v>17</v>
      </c>
      <c r="BS16" s="94" t="s">
        <v>17</v>
      </c>
      <c r="BT16" s="18" t="s">
        <v>17</v>
      </c>
      <c r="BU16" t="s">
        <v>15</v>
      </c>
      <c r="BV16" t="s">
        <v>14</v>
      </c>
      <c r="BW16" t="s">
        <v>14</v>
      </c>
      <c r="BX16" t="s">
        <v>14</v>
      </c>
      <c r="BY16" t="s">
        <v>14</v>
      </c>
      <c r="BZ16" t="s">
        <v>14</v>
      </c>
      <c r="CA16" t="s">
        <v>14</v>
      </c>
      <c r="CB16" t="s">
        <v>14</v>
      </c>
      <c r="CC16" t="s">
        <v>14</v>
      </c>
      <c r="CD16" t="s">
        <v>14</v>
      </c>
      <c r="CE16" t="s">
        <v>14</v>
      </c>
      <c r="CF16" t="s">
        <v>14</v>
      </c>
      <c r="CG16" t="str">
        <f t="shared" ca="1" si="3"/>
        <v>TERRAIN_COAST</v>
      </c>
      <c r="CH16" t="str">
        <f t="shared" ca="1" si="3"/>
        <v>TERRAIN_COAST</v>
      </c>
      <c r="CI16" t="str">
        <f t="shared" ca="1" si="3"/>
        <v>TERRAIN_COAST</v>
      </c>
      <c r="CJ16" t="str">
        <f t="shared" ca="1" si="3"/>
        <v>TERRAIN_COAST</v>
      </c>
      <c r="CK16" s="87" t="str">
        <f t="shared" ca="1" si="3"/>
        <v>TERRAIN_GRASS</v>
      </c>
      <c r="CL16" t="str">
        <f t="shared" ca="1" si="3"/>
        <v>TERRAIN_GRASS</v>
      </c>
      <c r="CM16" t="str">
        <f t="shared" ca="1" si="3"/>
        <v>TERRAIN_GRASS</v>
      </c>
      <c r="CN16" t="str">
        <f t="shared" ca="1" si="3"/>
        <v>TERRAIN_GRASS</v>
      </c>
      <c r="CO16" s="86" t="str">
        <f t="shared" ca="1" si="3"/>
        <v>TERRAIN_GRASS</v>
      </c>
      <c r="CP16" t="str">
        <f t="shared" ca="1" si="3"/>
        <v>TERRAIN_GRASS</v>
      </c>
      <c r="CQ16" t="str">
        <f t="shared" ca="1" si="4"/>
        <v>TERRAIN_GRASS</v>
      </c>
      <c r="CR16" t="str">
        <f t="shared" ca="1" si="4"/>
        <v>TERRAIN_GRASS</v>
      </c>
      <c r="CS16" t="str">
        <f t="shared" ca="1" si="4"/>
        <v>TERRAIN_GRASS</v>
      </c>
      <c r="CT16" t="str">
        <f t="shared" ca="1" si="4"/>
        <v>TERRAIN_GRASS</v>
      </c>
      <c r="CU16" t="str">
        <f t="shared" ca="1" si="4"/>
        <v>TERRAIN_GRASS</v>
      </c>
      <c r="CV16" t="str">
        <f t="shared" ca="1" si="4"/>
        <v>TERRAIN_GRASS</v>
      </c>
      <c r="CW16" t="str">
        <f t="shared" ca="1" si="4"/>
        <v>TERRAIN_GRASS</v>
      </c>
      <c r="CX16" s="86" t="str">
        <f t="shared" ca="1" si="4"/>
        <v>TERRAIN_GRASS</v>
      </c>
      <c r="CY16" t="str">
        <f t="shared" ca="1" si="4"/>
        <v>TERRAIN_GRASS</v>
      </c>
      <c r="CZ16" s="86" t="str">
        <f t="shared" ca="1" si="4"/>
        <v>TERRAIN_GRASS</v>
      </c>
      <c r="DA16" t="str">
        <f t="shared" ca="1" si="5"/>
        <v>TERRAIN_GRASS</v>
      </c>
      <c r="DB16" t="str">
        <f t="shared" ca="1" si="5"/>
        <v>TERRAIN_GRASS</v>
      </c>
      <c r="DC16" t="str">
        <f t="shared" ca="1" si="5"/>
        <v>TERRAIN_GRASS</v>
      </c>
      <c r="DD16" s="15" t="str">
        <f t="shared" ca="1" si="5"/>
        <v>TERRAIN_GRASS</v>
      </c>
      <c r="DE16" t="str">
        <f t="shared" ca="1" si="5"/>
        <v>TERRAIN_COAST</v>
      </c>
      <c r="DF16" t="str">
        <f t="shared" ca="1" si="5"/>
        <v>TERRAIN_COAST</v>
      </c>
      <c r="DG16" t="str">
        <f t="shared" ca="1" si="5"/>
        <v>TERRAIN_COAST</v>
      </c>
      <c r="DH16" t="s">
        <v>14</v>
      </c>
      <c r="DI16" t="s">
        <v>14</v>
      </c>
      <c r="DJ16" t="s">
        <v>14</v>
      </c>
      <c r="DK16" t="s">
        <v>14</v>
      </c>
      <c r="DL16" t="s">
        <v>14</v>
      </c>
      <c r="DM16" t="s">
        <v>14</v>
      </c>
      <c r="DN16" t="s">
        <v>14</v>
      </c>
      <c r="DO16" t="s">
        <v>14</v>
      </c>
      <c r="DP16" t="s">
        <v>14</v>
      </c>
      <c r="DQ16" t="s">
        <v>14</v>
      </c>
      <c r="DR16" t="s">
        <v>14</v>
      </c>
      <c r="DS16" t="s">
        <v>14</v>
      </c>
      <c r="DT16" t="s">
        <v>14</v>
      </c>
      <c r="DU16" t="s">
        <v>4</v>
      </c>
      <c r="DZ16">
        <v>52</v>
      </c>
    </row>
    <row r="17" spans="1:130" ht="22.5" customHeight="1" x14ac:dyDescent="0.25">
      <c r="A17" t="s">
        <v>14</v>
      </c>
      <c r="B17" t="s">
        <v>15</v>
      </c>
      <c r="C17" s="77" t="s">
        <v>17</v>
      </c>
      <c r="D17" t="s">
        <v>15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15</v>
      </c>
      <c r="N17" s="14" t="s">
        <v>17</v>
      </c>
      <c r="O17" s="12" t="s">
        <v>17</v>
      </c>
      <c r="P17" t="s">
        <v>17</v>
      </c>
      <c r="Q17" s="89" t="s">
        <v>17</v>
      </c>
      <c r="R17" s="89" t="s">
        <v>17</v>
      </c>
      <c r="S17" t="s">
        <v>17</v>
      </c>
      <c r="T17" t="s">
        <v>17</v>
      </c>
      <c r="U17" t="s">
        <v>17</v>
      </c>
      <c r="V17" t="s">
        <v>17</v>
      </c>
      <c r="W17" t="s">
        <v>17</v>
      </c>
      <c r="X17" t="s">
        <v>17</v>
      </c>
      <c r="Y17" t="s">
        <v>17</v>
      </c>
      <c r="Z17" t="s">
        <v>17</v>
      </c>
      <c r="AA17" t="s">
        <v>17</v>
      </c>
      <c r="AB17" t="s">
        <v>17</v>
      </c>
      <c r="AC17" t="s">
        <v>17</v>
      </c>
      <c r="AD17" t="s">
        <v>17</v>
      </c>
      <c r="AE17" t="s">
        <v>17</v>
      </c>
      <c r="AF17" t="s">
        <v>17</v>
      </c>
      <c r="AG17" t="s">
        <v>17</v>
      </c>
      <c r="AH17" s="89" t="s">
        <v>17</v>
      </c>
      <c r="AI17" t="s">
        <v>17</v>
      </c>
      <c r="AJ17" t="s">
        <v>17</v>
      </c>
      <c r="AK17" s="12" t="s">
        <v>17</v>
      </c>
      <c r="AL17" s="13" t="s">
        <v>17</v>
      </c>
      <c r="AM17" t="s">
        <v>15</v>
      </c>
      <c r="AN17" t="s">
        <v>14</v>
      </c>
      <c r="AO17" t="s">
        <v>14</v>
      </c>
      <c r="AP17" t="s">
        <v>15</v>
      </c>
      <c r="AQ17" s="77" t="s">
        <v>17</v>
      </c>
      <c r="AR17" t="s">
        <v>15</v>
      </c>
      <c r="AS17" t="s">
        <v>14</v>
      </c>
      <c r="AT17" t="s">
        <v>14</v>
      </c>
      <c r="AU17" t="s">
        <v>15</v>
      </c>
      <c r="AV17" t="s">
        <v>15</v>
      </c>
      <c r="AW17" t="s">
        <v>15</v>
      </c>
      <c r="AX17" s="95" t="s">
        <v>17</v>
      </c>
      <c r="AY17" t="s">
        <v>17</v>
      </c>
      <c r="AZ17" t="s">
        <v>17</v>
      </c>
      <c r="BA17" t="s">
        <v>17</v>
      </c>
      <c r="BB17" t="s">
        <v>17</v>
      </c>
      <c r="BC17" s="89" t="s">
        <v>17</v>
      </c>
      <c r="BD17" t="s">
        <v>17</v>
      </c>
      <c r="BE17" s="89" t="s">
        <v>17</v>
      </c>
      <c r="BF17" s="89" t="s">
        <v>17</v>
      </c>
      <c r="BG17" t="s">
        <v>17</v>
      </c>
      <c r="BH17" t="s">
        <v>17</v>
      </c>
      <c r="BI17" t="s">
        <v>17</v>
      </c>
      <c r="BJ17" t="s">
        <v>17</v>
      </c>
      <c r="BK17" s="89" t="s">
        <v>17</v>
      </c>
      <c r="BL17" t="s">
        <v>17</v>
      </c>
      <c r="BM17" t="s">
        <v>17</v>
      </c>
      <c r="BN17" t="s">
        <v>17</v>
      </c>
      <c r="BO17" t="s">
        <v>17</v>
      </c>
      <c r="BP17" t="s">
        <v>17</v>
      </c>
      <c r="BQ17" t="s">
        <v>17</v>
      </c>
      <c r="BR17" s="15" t="s">
        <v>17</v>
      </c>
      <c r="BS17" t="s">
        <v>15</v>
      </c>
      <c r="BT17" t="s">
        <v>15</v>
      </c>
      <c r="BU17" t="s">
        <v>15</v>
      </c>
      <c r="BV17" t="s">
        <v>14</v>
      </c>
      <c r="BW17" t="s">
        <v>14</v>
      </c>
      <c r="BX17" t="s">
        <v>14</v>
      </c>
      <c r="BY17" t="s">
        <v>14</v>
      </c>
      <c r="BZ17" t="s">
        <v>14</v>
      </c>
      <c r="CA17" t="s">
        <v>14</v>
      </c>
      <c r="CB17" t="s">
        <v>14</v>
      </c>
      <c r="CC17" t="s">
        <v>14</v>
      </c>
      <c r="CD17" t="s">
        <v>14</v>
      </c>
      <c r="CE17" t="s">
        <v>14</v>
      </c>
      <c r="CF17" t="s">
        <v>14</v>
      </c>
      <c r="CG17" t="str">
        <f t="shared" ca="1" si="3"/>
        <v>TERRAIN_COAST</v>
      </c>
      <c r="CH17" s="11" t="str">
        <f t="shared" ca="1" si="3"/>
        <v>TERRAIN_GRASS</v>
      </c>
      <c r="CI17" s="12" t="str">
        <f t="shared" ca="1" si="3"/>
        <v>TERRAIN_GRASS</v>
      </c>
      <c r="CJ17" s="82" t="str">
        <f t="shared" ca="1" si="3"/>
        <v>TERRAIN_GRASS</v>
      </c>
      <c r="CK17" t="str">
        <f t="shared" ca="1" si="3"/>
        <v>TERRAIN_GRASS</v>
      </c>
      <c r="CL17" t="str">
        <f t="shared" ca="1" si="3"/>
        <v>TERRAIN_GRASS</v>
      </c>
      <c r="CM17" t="str">
        <f t="shared" ca="1" si="3"/>
        <v>TERRAIN_GRASS</v>
      </c>
      <c r="CN17" t="str">
        <f t="shared" ca="1" si="3"/>
        <v>TERRAIN_GRASS</v>
      </c>
      <c r="CO17" t="str">
        <f t="shared" ca="1" si="3"/>
        <v>TERRAIN_GRASS</v>
      </c>
      <c r="CP17" t="str">
        <f t="shared" ca="1" si="3"/>
        <v>TERRAIN_GRASS</v>
      </c>
      <c r="CQ17" t="str">
        <f t="shared" ca="1" si="4"/>
        <v>TERRAIN_GRASS</v>
      </c>
      <c r="CR17" t="str">
        <f t="shared" ca="1" si="4"/>
        <v>TERRAIN_GRASS</v>
      </c>
      <c r="CS17" t="str">
        <f t="shared" ca="1" si="4"/>
        <v>TERRAIN_GRASS</v>
      </c>
      <c r="CT17" t="str">
        <f t="shared" ca="1" si="4"/>
        <v>TERRAIN_GRASS</v>
      </c>
      <c r="CU17" t="str">
        <f t="shared" ca="1" si="4"/>
        <v>TERRAIN_GRASS</v>
      </c>
      <c r="CV17" t="str">
        <f t="shared" ca="1" si="4"/>
        <v>TERRAIN_GRASS</v>
      </c>
      <c r="CW17" t="str">
        <f t="shared" ca="1" si="4"/>
        <v>TERRAIN_GRASS</v>
      </c>
      <c r="CX17" t="str">
        <f t="shared" ca="1" si="4"/>
        <v>TERRAIN_GRASS</v>
      </c>
      <c r="CY17" s="89" t="str">
        <f t="shared" ca="1" si="4"/>
        <v>TERRAIN_GRASS</v>
      </c>
      <c r="CZ17" t="str">
        <f t="shared" ca="1" si="4"/>
        <v>TERRAIN_GRASS</v>
      </c>
      <c r="DA17" t="str">
        <f t="shared" ca="1" si="5"/>
        <v>TERRAIN_GRASS</v>
      </c>
      <c r="DB17" t="str">
        <f t="shared" ca="1" si="5"/>
        <v>TERRAIN_GRASS</v>
      </c>
      <c r="DC17" s="89" t="str">
        <f t="shared" ca="1" si="5"/>
        <v>TERRAIN_GRASS</v>
      </c>
      <c r="DD17" s="89" t="str">
        <f t="shared" ca="1" si="5"/>
        <v>TERRAIN_GRASS</v>
      </c>
      <c r="DE17" s="82" t="str">
        <f t="shared" ca="1" si="5"/>
        <v>TERRAIN_GRASS</v>
      </c>
      <c r="DF17" s="81" t="str">
        <f t="shared" ca="1" si="5"/>
        <v>TERRAIN_GRASS</v>
      </c>
      <c r="DG17" t="str">
        <f t="shared" ca="1" si="5"/>
        <v>TERRAIN_COAST</v>
      </c>
      <c r="DH17" t="s">
        <v>14</v>
      </c>
      <c r="DI17" t="s">
        <v>14</v>
      </c>
      <c r="DJ17" t="s">
        <v>14</v>
      </c>
      <c r="DK17" t="s">
        <v>14</v>
      </c>
      <c r="DL17" t="s">
        <v>14</v>
      </c>
      <c r="DM17" t="s">
        <v>14</v>
      </c>
      <c r="DN17" t="s">
        <v>14</v>
      </c>
      <c r="DO17" t="s">
        <v>14</v>
      </c>
      <c r="DP17" t="s">
        <v>14</v>
      </c>
      <c r="DQ17" t="s">
        <v>14</v>
      </c>
      <c r="DR17" t="s">
        <v>14</v>
      </c>
      <c r="DS17" t="s">
        <v>14</v>
      </c>
      <c r="DT17" t="s">
        <v>14</v>
      </c>
      <c r="DU17" t="s">
        <v>4</v>
      </c>
      <c r="DZ17">
        <v>51</v>
      </c>
    </row>
    <row r="18" spans="1:130" ht="22.5" customHeight="1" x14ac:dyDescent="0.25">
      <c r="A18" t="s">
        <v>14</v>
      </c>
      <c r="B18" t="s">
        <v>15</v>
      </c>
      <c r="C18" s="77" t="s">
        <v>17</v>
      </c>
      <c r="D18" t="s">
        <v>15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15</v>
      </c>
      <c r="N18" s="14" t="s">
        <v>17</v>
      </c>
      <c r="O18" t="s">
        <v>17</v>
      </c>
      <c r="P18" t="s">
        <v>17</v>
      </c>
      <c r="Q18" s="86" t="s">
        <v>17</v>
      </c>
      <c r="R18" t="s">
        <v>17</v>
      </c>
      <c r="S18" t="s">
        <v>17</v>
      </c>
      <c r="T18" s="86" t="s">
        <v>17</v>
      </c>
      <c r="U18" s="86" t="s">
        <v>17</v>
      </c>
      <c r="V18" s="86" t="s">
        <v>17</v>
      </c>
      <c r="W18" t="s">
        <v>17</v>
      </c>
      <c r="X18" t="s">
        <v>17</v>
      </c>
      <c r="Y18" s="86" t="s">
        <v>17</v>
      </c>
      <c r="Z18" s="86" t="s">
        <v>17</v>
      </c>
      <c r="AA18" s="86" t="s">
        <v>17</v>
      </c>
      <c r="AB18" t="s">
        <v>17</v>
      </c>
      <c r="AC18" t="s">
        <v>17</v>
      </c>
      <c r="AD18" t="s">
        <v>17</v>
      </c>
      <c r="AE18" t="s">
        <v>17</v>
      </c>
      <c r="AF18" s="86" t="s">
        <v>17</v>
      </c>
      <c r="AG18" t="s">
        <v>17</v>
      </c>
      <c r="AH18" t="s">
        <v>17</v>
      </c>
      <c r="AI18" s="86" t="s">
        <v>17</v>
      </c>
      <c r="AJ18" s="86" t="s">
        <v>17</v>
      </c>
      <c r="AK18" t="s">
        <v>17</v>
      </c>
      <c r="AL18" s="18" t="s">
        <v>17</v>
      </c>
      <c r="AM18" t="s">
        <v>15</v>
      </c>
      <c r="AN18" t="s">
        <v>14</v>
      </c>
      <c r="AO18" t="s">
        <v>14</v>
      </c>
      <c r="AP18" t="s">
        <v>15</v>
      </c>
      <c r="AQ18" s="77" t="s">
        <v>17</v>
      </c>
      <c r="AR18" t="s">
        <v>15</v>
      </c>
      <c r="AS18" t="s">
        <v>14</v>
      </c>
      <c r="AT18" t="s">
        <v>14</v>
      </c>
      <c r="AU18" t="s">
        <v>15</v>
      </c>
      <c r="AV18" t="s">
        <v>15</v>
      </c>
      <c r="AW18" t="s">
        <v>15</v>
      </c>
      <c r="AX18" s="14" t="s">
        <v>17</v>
      </c>
      <c r="AY18" t="s">
        <v>17</v>
      </c>
      <c r="AZ18" s="86" t="s">
        <v>17</v>
      </c>
      <c r="BA18" t="s">
        <v>17</v>
      </c>
      <c r="BB18" t="s">
        <v>17</v>
      </c>
      <c r="BC18" t="s">
        <v>17</v>
      </c>
      <c r="BD18" t="s">
        <v>17</v>
      </c>
      <c r="BE18" s="86" t="s">
        <v>17</v>
      </c>
      <c r="BF18" t="s">
        <v>17</v>
      </c>
      <c r="BG18" t="s">
        <v>17</v>
      </c>
      <c r="BH18" t="s">
        <v>17</v>
      </c>
      <c r="BI18" t="s">
        <v>17</v>
      </c>
      <c r="BJ18" t="s">
        <v>17</v>
      </c>
      <c r="BK18" t="s">
        <v>17</v>
      </c>
      <c r="BL18" t="s">
        <v>17</v>
      </c>
      <c r="BM18" t="s">
        <v>17</v>
      </c>
      <c r="BN18" t="s">
        <v>17</v>
      </c>
      <c r="BO18" t="s">
        <v>17</v>
      </c>
      <c r="BP18" t="s">
        <v>17</v>
      </c>
      <c r="BQ18" t="s">
        <v>17</v>
      </c>
      <c r="BR18" t="s">
        <v>17</v>
      </c>
      <c r="BS18" s="12" t="s">
        <v>17</v>
      </c>
      <c r="BT18" s="13" t="s">
        <v>17</v>
      </c>
      <c r="BU18" t="s">
        <v>15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tr">
        <f t="shared" ca="1" si="3"/>
        <v>TERRAIN_COAST</v>
      </c>
      <c r="CH18" s="14" t="str">
        <f t="shared" ca="1" si="3"/>
        <v>TERRAIN_GRASS</v>
      </c>
      <c r="CI18" t="str">
        <f t="shared" ca="1" si="3"/>
        <v>TERRAIN_GRASS</v>
      </c>
      <c r="CJ18" t="str">
        <f t="shared" ca="1" si="3"/>
        <v>TERRAIN_GRASS</v>
      </c>
      <c r="CK18" t="str">
        <f t="shared" ca="1" si="3"/>
        <v>TERRAIN_GRASS</v>
      </c>
      <c r="CL18" t="str">
        <f t="shared" ca="1" si="3"/>
        <v>TERRAIN_GRASS</v>
      </c>
      <c r="CM18" t="str">
        <f t="shared" ca="1" si="3"/>
        <v>TERRAIN_GRASS</v>
      </c>
      <c r="CN18" t="str">
        <f t="shared" ca="1" si="3"/>
        <v>TERRAIN_GRASS</v>
      </c>
      <c r="CO18" t="str">
        <f t="shared" ca="1" si="3"/>
        <v>TERRAIN_GRASS</v>
      </c>
      <c r="CP18" t="str">
        <f t="shared" ca="1" si="3"/>
        <v>TERRAIN_GRASS</v>
      </c>
      <c r="CQ18" t="str">
        <f t="shared" ca="1" si="4"/>
        <v>TERRAIN_GRASS</v>
      </c>
      <c r="CR18" t="str">
        <f t="shared" ca="1" si="4"/>
        <v>TERRAIN_GRASS</v>
      </c>
      <c r="CS18" t="str">
        <f t="shared" ca="1" si="4"/>
        <v>TERRAIN_GRASS</v>
      </c>
      <c r="CT18" t="str">
        <f t="shared" ca="1" si="4"/>
        <v>TERRAIN_GRASS</v>
      </c>
      <c r="CU18" t="str">
        <f t="shared" ca="1" si="4"/>
        <v>TERRAIN_GRASS</v>
      </c>
      <c r="CV18" t="str">
        <f t="shared" ca="1" si="4"/>
        <v>TERRAIN_GRASS</v>
      </c>
      <c r="CW18" t="str">
        <f t="shared" ca="1" si="4"/>
        <v>TERRAIN_GRASS</v>
      </c>
      <c r="CX18" t="str">
        <f t="shared" ca="1" si="4"/>
        <v>TERRAIN_GRASS</v>
      </c>
      <c r="CY18" t="str">
        <f t="shared" ca="1" si="4"/>
        <v>TERRAIN_GRASS</v>
      </c>
      <c r="CZ18" t="str">
        <f t="shared" ca="1" si="4"/>
        <v>TERRAIN_GRASS</v>
      </c>
      <c r="DA18" t="str">
        <f t="shared" ca="1" si="5"/>
        <v>TERRAIN_GRASS</v>
      </c>
      <c r="DB18" t="str">
        <f t="shared" ca="1" si="5"/>
        <v>TERRAIN_GRASS</v>
      </c>
      <c r="DC18" t="str">
        <f t="shared" ca="1" si="5"/>
        <v>TERRAIN_GRASS</v>
      </c>
      <c r="DD18" t="str">
        <f t="shared" ca="1" si="5"/>
        <v>TERRAIN_GRASS</v>
      </c>
      <c r="DE18" t="str">
        <f t="shared" ca="1" si="5"/>
        <v>TERRAIN_GRASS</v>
      </c>
      <c r="DF18" s="15" t="str">
        <f t="shared" ca="1" si="5"/>
        <v>TERRAIN_GRASS</v>
      </c>
      <c r="DG18" t="str">
        <f t="shared" ca="1" si="5"/>
        <v>TERRAIN_COAST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4</v>
      </c>
      <c r="DZ18">
        <v>50</v>
      </c>
    </row>
    <row r="19" spans="1:130" ht="22.5" customHeight="1" x14ac:dyDescent="0.25">
      <c r="A19" t="s">
        <v>14</v>
      </c>
      <c r="B19" t="s">
        <v>15</v>
      </c>
      <c r="C19" s="77" t="s">
        <v>17</v>
      </c>
      <c r="D19" t="s">
        <v>15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15</v>
      </c>
      <c r="N19" s="16" t="s">
        <v>17</v>
      </c>
      <c r="O19" s="17" t="s">
        <v>17</v>
      </c>
      <c r="P19" t="s">
        <v>17</v>
      </c>
      <c r="Q19" t="s">
        <v>17</v>
      </c>
      <c r="R19" t="s">
        <v>17</v>
      </c>
      <c r="S19" t="s">
        <v>17</v>
      </c>
      <c r="T19" s="89" t="s">
        <v>17</v>
      </c>
      <c r="U19" s="89" t="s">
        <v>17</v>
      </c>
      <c r="V19" s="89" t="s">
        <v>17</v>
      </c>
      <c r="W19" t="s">
        <v>17</v>
      </c>
      <c r="X19" t="s">
        <v>17</v>
      </c>
      <c r="Y19" s="89" t="s">
        <v>17</v>
      </c>
      <c r="Z19" s="89" t="s">
        <v>17</v>
      </c>
      <c r="AA19" t="s">
        <v>17</v>
      </c>
      <c r="AB19" t="s">
        <v>17</v>
      </c>
      <c r="AC19" t="s">
        <v>17</v>
      </c>
      <c r="AD19" t="s">
        <v>17</v>
      </c>
      <c r="AE19" s="89" t="s">
        <v>17</v>
      </c>
      <c r="AF19" t="s">
        <v>17</v>
      </c>
      <c r="AG19" t="s">
        <v>17</v>
      </c>
      <c r="AH19" t="s">
        <v>17</v>
      </c>
      <c r="AI19" s="89" t="s">
        <v>17</v>
      </c>
      <c r="AJ19" s="93" t="s">
        <v>17</v>
      </c>
      <c r="AK19" s="96" t="s">
        <v>17</v>
      </c>
      <c r="AL19" t="s">
        <v>15</v>
      </c>
      <c r="AM19" t="s">
        <v>15</v>
      </c>
      <c r="AN19" t="s">
        <v>14</v>
      </c>
      <c r="AO19" t="s">
        <v>14</v>
      </c>
      <c r="AP19" t="s">
        <v>15</v>
      </c>
      <c r="AQ19" s="77" t="s">
        <v>17</v>
      </c>
      <c r="AR19" t="s">
        <v>15</v>
      </c>
      <c r="AS19" t="s">
        <v>14</v>
      </c>
      <c r="AT19" t="s">
        <v>14</v>
      </c>
      <c r="AU19" t="s">
        <v>15</v>
      </c>
      <c r="AV19" s="79" t="s">
        <v>17</v>
      </c>
      <c r="AW19" s="78" t="s">
        <v>17</v>
      </c>
      <c r="AX19" s="89" t="s">
        <v>17</v>
      </c>
      <c r="AY19" s="89" t="s">
        <v>17</v>
      </c>
      <c r="AZ19" t="s">
        <v>17</v>
      </c>
      <c r="BA19" t="s">
        <v>17</v>
      </c>
      <c r="BB19" t="s">
        <v>17</v>
      </c>
      <c r="BC19" t="s">
        <v>17</v>
      </c>
      <c r="BD19" t="s">
        <v>17</v>
      </c>
      <c r="BE19" t="s">
        <v>17</v>
      </c>
      <c r="BF19" t="s">
        <v>17</v>
      </c>
      <c r="BG19" t="s">
        <v>17</v>
      </c>
      <c r="BH19" t="s">
        <v>17</v>
      </c>
      <c r="BI19" t="s">
        <v>17</v>
      </c>
      <c r="BJ19" t="s">
        <v>17</v>
      </c>
      <c r="BK19" t="s">
        <v>17</v>
      </c>
      <c r="BL19" t="s">
        <v>17</v>
      </c>
      <c r="BM19" t="s">
        <v>17</v>
      </c>
      <c r="BN19" t="s">
        <v>17</v>
      </c>
      <c r="BO19" t="s">
        <v>17</v>
      </c>
      <c r="BP19" t="s">
        <v>17</v>
      </c>
      <c r="BQ19" t="s">
        <v>17</v>
      </c>
      <c r="BR19" t="s">
        <v>17</v>
      </c>
      <c r="BS19" t="s">
        <v>17</v>
      </c>
      <c r="BT19" s="15" t="s">
        <v>17</v>
      </c>
      <c r="BU19" t="s">
        <v>15</v>
      </c>
      <c r="BV19" t="s">
        <v>14</v>
      </c>
      <c r="BW19" t="s">
        <v>14</v>
      </c>
      <c r="BX19" t="s">
        <v>14</v>
      </c>
      <c r="BY19" t="s">
        <v>14</v>
      </c>
      <c r="BZ19" t="s">
        <v>14</v>
      </c>
      <c r="CA19" t="s">
        <v>14</v>
      </c>
      <c r="CB19" t="s">
        <v>14</v>
      </c>
      <c r="CC19" t="s">
        <v>14</v>
      </c>
      <c r="CD19" t="s">
        <v>14</v>
      </c>
      <c r="CE19" t="s">
        <v>14</v>
      </c>
      <c r="CF19" t="s">
        <v>14</v>
      </c>
      <c r="CG19" t="str">
        <f t="shared" ca="1" si="3"/>
        <v>TERRAIN_COAST</v>
      </c>
      <c r="CH19" s="14" t="str">
        <f t="shared" ca="1" si="3"/>
        <v>TERRAIN_GRASS</v>
      </c>
      <c r="CI19" t="str">
        <f t="shared" ca="1" si="3"/>
        <v>TERRAIN_GRASS</v>
      </c>
      <c r="CJ19" t="str">
        <f t="shared" ca="1" si="3"/>
        <v>TERRAIN_GRASS</v>
      </c>
      <c r="CK19" t="str">
        <f t="shared" ca="1" si="3"/>
        <v>TERRAIN_GRASS</v>
      </c>
      <c r="CL19" t="str">
        <f t="shared" ca="1" si="3"/>
        <v>TERRAIN_GRASS</v>
      </c>
      <c r="CM19" t="str">
        <f t="shared" ca="1" si="3"/>
        <v>TERRAIN_GRASS</v>
      </c>
      <c r="CN19" t="str">
        <f t="shared" ca="1" si="3"/>
        <v>TERRAIN_GRASS</v>
      </c>
      <c r="CO19" t="str">
        <f t="shared" ca="1" si="3"/>
        <v>TERRAIN_GRASS</v>
      </c>
      <c r="CP19" t="str">
        <f t="shared" ca="1" si="3"/>
        <v>TERRAIN_GRASS</v>
      </c>
      <c r="CQ19" t="str">
        <f t="shared" ca="1" si="4"/>
        <v>TERRAIN_GRASS</v>
      </c>
      <c r="CR19" t="str">
        <f t="shared" ca="1" si="4"/>
        <v>TERRAIN_GRASS</v>
      </c>
      <c r="CS19" t="str">
        <f t="shared" ca="1" si="4"/>
        <v>TERRAIN_GRASS</v>
      </c>
      <c r="CT19" t="str">
        <f t="shared" ca="1" si="4"/>
        <v>TERRAIN_GRASS</v>
      </c>
      <c r="CU19" t="str">
        <f t="shared" ca="1" si="4"/>
        <v>TERRAIN_GRASS</v>
      </c>
      <c r="CV19" t="str">
        <f t="shared" ca="1" si="4"/>
        <v>TERRAIN_GRASS</v>
      </c>
      <c r="CW19" t="str">
        <f t="shared" ca="1" si="4"/>
        <v>TERRAIN_GRASS</v>
      </c>
      <c r="CX19" t="str">
        <f t="shared" ca="1" si="4"/>
        <v>TERRAIN_GRASS</v>
      </c>
      <c r="CY19" t="str">
        <f t="shared" ca="1" si="4"/>
        <v>TERRAIN_GRASS</v>
      </c>
      <c r="CZ19" t="str">
        <f t="shared" ca="1" si="4"/>
        <v>TERRAIN_GRASS</v>
      </c>
      <c r="DA19" t="str">
        <f t="shared" ca="1" si="5"/>
        <v>TERRAIN_GRASS</v>
      </c>
      <c r="DB19" t="str">
        <f t="shared" ca="1" si="5"/>
        <v>TERRAIN_GRASS</v>
      </c>
      <c r="DC19" s="89" t="str">
        <f t="shared" ca="1" si="5"/>
        <v>TERRAIN_GRASS</v>
      </c>
      <c r="DD19" t="str">
        <f t="shared" ca="1" si="5"/>
        <v>TERRAIN_GRASS</v>
      </c>
      <c r="DE19" s="89" t="str">
        <f t="shared" ca="1" si="5"/>
        <v>TERRAIN_GRASS</v>
      </c>
      <c r="DF19" s="18" t="str">
        <f t="shared" ca="1" si="5"/>
        <v>TERRAIN_GRASS</v>
      </c>
      <c r="DG19" t="str">
        <f t="shared" ca="1" si="5"/>
        <v>TERRAIN_COAST</v>
      </c>
      <c r="DH19" t="s">
        <v>14</v>
      </c>
      <c r="DI19" t="s">
        <v>14</v>
      </c>
      <c r="DJ19" t="s">
        <v>14</v>
      </c>
      <c r="DK19" t="s">
        <v>14</v>
      </c>
      <c r="DL19" t="s">
        <v>14</v>
      </c>
      <c r="DM19" t="s">
        <v>14</v>
      </c>
      <c r="DN19" t="s">
        <v>14</v>
      </c>
      <c r="DO19" t="s">
        <v>14</v>
      </c>
      <c r="DP19" t="s">
        <v>14</v>
      </c>
      <c r="DQ19" t="s">
        <v>14</v>
      </c>
      <c r="DR19" t="s">
        <v>14</v>
      </c>
      <c r="DS19" t="s">
        <v>14</v>
      </c>
      <c r="DT19" t="s">
        <v>14</v>
      </c>
      <c r="DU19" t="s">
        <v>4</v>
      </c>
      <c r="DZ19">
        <v>49</v>
      </c>
    </row>
    <row r="20" spans="1:130" ht="22.5" customHeight="1" x14ac:dyDescent="0.25">
      <c r="A20" t="s">
        <v>14</v>
      </c>
      <c r="B20" t="s">
        <v>15</v>
      </c>
      <c r="C20" s="77" t="s">
        <v>17</v>
      </c>
      <c r="D20" t="s">
        <v>15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15</v>
      </c>
      <c r="N20" t="s">
        <v>15</v>
      </c>
      <c r="O20" t="s">
        <v>15</v>
      </c>
      <c r="P20" s="14" t="s">
        <v>17</v>
      </c>
      <c r="Q20" t="s">
        <v>17</v>
      </c>
      <c r="R20" t="s">
        <v>17</v>
      </c>
      <c r="S20" t="s">
        <v>17</v>
      </c>
      <c r="T20" s="86" t="s">
        <v>17</v>
      </c>
      <c r="U20" t="s">
        <v>17</v>
      </c>
      <c r="V20" s="86" t="s">
        <v>17</v>
      </c>
      <c r="W20" t="s">
        <v>17</v>
      </c>
      <c r="X20" t="s">
        <v>17</v>
      </c>
      <c r="Y20" t="s">
        <v>17</v>
      </c>
      <c r="Z20" t="s">
        <v>17</v>
      </c>
      <c r="AA20" t="s">
        <v>17</v>
      </c>
      <c r="AB20" t="s">
        <v>17</v>
      </c>
      <c r="AC20" t="s">
        <v>17</v>
      </c>
      <c r="AD20" t="s">
        <v>17</v>
      </c>
      <c r="AE20" s="86" t="s">
        <v>17</v>
      </c>
      <c r="AF20" t="s">
        <v>17</v>
      </c>
      <c r="AG20" t="s">
        <v>17</v>
      </c>
      <c r="AH20" t="s">
        <v>17</v>
      </c>
      <c r="AI20" s="90" t="s">
        <v>17</v>
      </c>
      <c r="AJ20" t="s">
        <v>15</v>
      </c>
      <c r="AK20" t="s">
        <v>15</v>
      </c>
      <c r="AL20" t="s">
        <v>15</v>
      </c>
      <c r="AM20" t="s">
        <v>15</v>
      </c>
      <c r="AN20" t="s">
        <v>14</v>
      </c>
      <c r="AO20" t="s">
        <v>14</v>
      </c>
      <c r="AP20" t="s">
        <v>15</v>
      </c>
      <c r="AQ20" s="77" t="s">
        <v>17</v>
      </c>
      <c r="AR20" t="s">
        <v>15</v>
      </c>
      <c r="AS20" t="s">
        <v>14</v>
      </c>
      <c r="AT20" t="s">
        <v>14</v>
      </c>
      <c r="AU20" t="s">
        <v>15</v>
      </c>
      <c r="AV20" t="s">
        <v>15</v>
      </c>
      <c r="AW20" t="s">
        <v>15</v>
      </c>
      <c r="AX20" s="87" t="s">
        <v>17</v>
      </c>
      <c r="AY20" t="s">
        <v>17</v>
      </c>
      <c r="AZ20" t="s">
        <v>17</v>
      </c>
      <c r="BA20" t="s">
        <v>17</v>
      </c>
      <c r="BB20" t="s">
        <v>17</v>
      </c>
      <c r="BC20" s="86" t="s">
        <v>17</v>
      </c>
      <c r="BD20" t="s">
        <v>17</v>
      </c>
      <c r="BE20" t="s">
        <v>17</v>
      </c>
      <c r="BF20" t="s">
        <v>17</v>
      </c>
      <c r="BG20" t="s">
        <v>17</v>
      </c>
      <c r="BH20" t="s">
        <v>17</v>
      </c>
      <c r="BI20" t="s">
        <v>17</v>
      </c>
      <c r="BJ20" t="s">
        <v>17</v>
      </c>
      <c r="BK20" t="s">
        <v>17</v>
      </c>
      <c r="BL20" t="s">
        <v>17</v>
      </c>
      <c r="BM20" t="s">
        <v>17</v>
      </c>
      <c r="BN20" t="s">
        <v>17</v>
      </c>
      <c r="BO20" t="s">
        <v>17</v>
      </c>
      <c r="BP20" t="s">
        <v>17</v>
      </c>
      <c r="BQ20" t="s">
        <v>17</v>
      </c>
      <c r="BR20" t="s">
        <v>17</v>
      </c>
      <c r="BS20" t="s">
        <v>17</v>
      </c>
      <c r="BT20" s="15" t="s">
        <v>17</v>
      </c>
      <c r="BU20" t="s">
        <v>15</v>
      </c>
      <c r="BV20" t="s">
        <v>14</v>
      </c>
      <c r="BW20" t="s">
        <v>14</v>
      </c>
      <c r="BX20" t="s">
        <v>14</v>
      </c>
      <c r="BY20" t="s">
        <v>14</v>
      </c>
      <c r="BZ20" t="s">
        <v>14</v>
      </c>
      <c r="CA20" t="s">
        <v>14</v>
      </c>
      <c r="CB20" t="s">
        <v>14</v>
      </c>
      <c r="CC20" t="s">
        <v>14</v>
      </c>
      <c r="CD20" t="s">
        <v>14</v>
      </c>
      <c r="CE20" t="s">
        <v>14</v>
      </c>
      <c r="CF20" t="s">
        <v>14</v>
      </c>
      <c r="CG20" t="str">
        <f t="shared" ca="1" si="3"/>
        <v>TERRAIN_COAST</v>
      </c>
      <c r="CH20" s="14" t="str">
        <f t="shared" ca="1" si="3"/>
        <v>TERRAIN_GRASS</v>
      </c>
      <c r="CI20" s="86" t="str">
        <f t="shared" ca="1" si="3"/>
        <v>TERRAIN_GRASS</v>
      </c>
      <c r="CJ20" t="str">
        <f t="shared" ca="1" si="3"/>
        <v>TERRAIN_GRASS</v>
      </c>
      <c r="CK20" s="86" t="str">
        <f t="shared" ca="1" si="3"/>
        <v>TERRAIN_GRASS</v>
      </c>
      <c r="CL20" t="str">
        <f t="shared" ca="1" si="3"/>
        <v>TERRAIN_GRASS</v>
      </c>
      <c r="CM20" t="str">
        <f t="shared" ca="1" si="3"/>
        <v>TERRAIN_GRASS</v>
      </c>
      <c r="CN20" t="str">
        <f t="shared" ca="1" si="3"/>
        <v>TERRAIN_GRASS</v>
      </c>
      <c r="CO20" t="str">
        <f t="shared" ca="1" si="3"/>
        <v>TERRAIN_GRASS</v>
      </c>
      <c r="CP20" t="str">
        <f t="shared" ca="1" si="3"/>
        <v>TERRAIN_GRASS</v>
      </c>
      <c r="CQ20" t="str">
        <f t="shared" ca="1" si="4"/>
        <v>TERRAIN_GRASS</v>
      </c>
      <c r="CR20" t="str">
        <f t="shared" ca="1" si="4"/>
        <v>TERRAIN_GRASS</v>
      </c>
      <c r="CS20" t="str">
        <f t="shared" ca="1" si="4"/>
        <v>TERRAIN_GRASS</v>
      </c>
      <c r="CT20" s="86" t="str">
        <f t="shared" ca="1" si="4"/>
        <v>TERRAIN_GRASS</v>
      </c>
      <c r="CU20" s="86" t="str">
        <f t="shared" ca="1" si="4"/>
        <v>TERRAIN_GRASS</v>
      </c>
      <c r="CV20" t="str">
        <f t="shared" ca="1" si="4"/>
        <v>TERRAIN_GRASS</v>
      </c>
      <c r="CW20" t="str">
        <f t="shared" ca="1" si="4"/>
        <v>TERRAIN_GRASS</v>
      </c>
      <c r="CX20" t="str">
        <f t="shared" ca="1" si="4"/>
        <v>TERRAIN_GRASS</v>
      </c>
      <c r="CY20" s="86" t="str">
        <f t="shared" ca="1" si="4"/>
        <v>TERRAIN_GRASS</v>
      </c>
      <c r="CZ20" t="str">
        <f t="shared" ca="1" si="4"/>
        <v>TERRAIN_GRASS</v>
      </c>
      <c r="DA20" t="str">
        <f t="shared" ca="1" si="5"/>
        <v>TERRAIN_GRASS</v>
      </c>
      <c r="DB20" t="str">
        <f t="shared" ca="1" si="5"/>
        <v>TERRAIN_GRASS</v>
      </c>
      <c r="DC20" s="86" t="str">
        <f t="shared" ca="1" si="5"/>
        <v>TERRAIN_GRASS</v>
      </c>
      <c r="DD20" s="86" t="str">
        <f t="shared" ca="1" si="5"/>
        <v>TERRAIN_GRASS</v>
      </c>
      <c r="DE20" s="97" t="str">
        <f t="shared" ca="1" si="5"/>
        <v>TERRAIN_GRASS</v>
      </c>
      <c r="DF20" t="str">
        <f t="shared" ca="1" si="5"/>
        <v>TERRAIN_COAST</v>
      </c>
      <c r="DG20" t="str">
        <f t="shared" ca="1" si="5"/>
        <v>TERRAIN_COAST</v>
      </c>
      <c r="DH20" t="s">
        <v>14</v>
      </c>
      <c r="DI20" t="s">
        <v>14</v>
      </c>
      <c r="DJ20" t="s">
        <v>14</v>
      </c>
      <c r="DK20" t="s">
        <v>14</v>
      </c>
      <c r="DL20" t="s">
        <v>14</v>
      </c>
      <c r="DM20" t="s">
        <v>14</v>
      </c>
      <c r="DN20" t="s">
        <v>14</v>
      </c>
      <c r="DO20" t="s">
        <v>14</v>
      </c>
      <c r="DP20" t="s">
        <v>14</v>
      </c>
      <c r="DQ20" t="s">
        <v>14</v>
      </c>
      <c r="DR20" t="s">
        <v>14</v>
      </c>
      <c r="DS20" t="s">
        <v>14</v>
      </c>
      <c r="DT20" t="s">
        <v>14</v>
      </c>
      <c r="DU20" t="s">
        <v>4</v>
      </c>
      <c r="DZ20">
        <v>48</v>
      </c>
    </row>
    <row r="21" spans="1:130" ht="22.5" customHeight="1" x14ac:dyDescent="0.25">
      <c r="A21" t="s">
        <v>14</v>
      </c>
      <c r="B21" t="s">
        <v>15</v>
      </c>
      <c r="C21" s="77" t="s">
        <v>17</v>
      </c>
      <c r="D21" t="s">
        <v>15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15</v>
      </c>
      <c r="N21" s="80" t="s">
        <v>17</v>
      </c>
      <c r="O21" s="82" t="s">
        <v>17</v>
      </c>
      <c r="P21" s="89" t="s">
        <v>17</v>
      </c>
      <c r="Q21" s="89" t="s">
        <v>17</v>
      </c>
      <c r="R21" t="s">
        <v>17</v>
      </c>
      <c r="S21" t="s">
        <v>17</v>
      </c>
      <c r="T21" t="s">
        <v>17</v>
      </c>
      <c r="U21" s="89" t="s">
        <v>17</v>
      </c>
      <c r="V21" t="s">
        <v>17</v>
      </c>
      <c r="W21" t="s">
        <v>17</v>
      </c>
      <c r="X21" t="s">
        <v>17</v>
      </c>
      <c r="Y21" t="s">
        <v>17</v>
      </c>
      <c r="Z21" t="s">
        <v>17</v>
      </c>
      <c r="AA21" t="s">
        <v>17</v>
      </c>
      <c r="AB21" t="s">
        <v>17</v>
      </c>
      <c r="AC21" t="s">
        <v>17</v>
      </c>
      <c r="AD21" t="s">
        <v>17</v>
      </c>
      <c r="AE21" t="s">
        <v>17</v>
      </c>
      <c r="AF21" t="s">
        <v>17</v>
      </c>
      <c r="AG21" t="s">
        <v>17</v>
      </c>
      <c r="AH21" t="s">
        <v>17</v>
      </c>
      <c r="AI21" t="s">
        <v>17</v>
      </c>
      <c r="AJ21" s="82" t="s">
        <v>17</v>
      </c>
      <c r="AK21" s="12" t="s">
        <v>17</v>
      </c>
      <c r="AL21" s="13" t="s">
        <v>17</v>
      </c>
      <c r="AM21" t="s">
        <v>15</v>
      </c>
      <c r="AN21" t="s">
        <v>14</v>
      </c>
      <c r="AO21" t="s">
        <v>14</v>
      </c>
      <c r="AP21" t="s">
        <v>15</v>
      </c>
      <c r="AQ21" s="77" t="s">
        <v>17</v>
      </c>
      <c r="AR21" t="s">
        <v>15</v>
      </c>
      <c r="AS21" t="s">
        <v>14</v>
      </c>
      <c r="AT21" t="s">
        <v>14</v>
      </c>
      <c r="AU21" t="s">
        <v>14</v>
      </c>
      <c r="AV21" s="84" t="s">
        <v>17</v>
      </c>
      <c r="AW21" t="s">
        <v>15</v>
      </c>
      <c r="AX21" s="14" t="s">
        <v>17</v>
      </c>
      <c r="AY21" t="s">
        <v>17</v>
      </c>
      <c r="AZ21" t="s">
        <v>17</v>
      </c>
      <c r="BA21" s="89" t="s">
        <v>17</v>
      </c>
      <c r="BB21" s="89" t="s">
        <v>17</v>
      </c>
      <c r="BC21" t="s">
        <v>17</v>
      </c>
      <c r="BD21" t="s">
        <v>17</v>
      </c>
      <c r="BE21" t="s">
        <v>17</v>
      </c>
      <c r="BF21" t="s">
        <v>17</v>
      </c>
      <c r="BG21" t="s">
        <v>17</v>
      </c>
      <c r="BH21" t="s">
        <v>17</v>
      </c>
      <c r="BI21" t="s">
        <v>17</v>
      </c>
      <c r="BJ21" t="s">
        <v>17</v>
      </c>
      <c r="BK21" t="s">
        <v>17</v>
      </c>
      <c r="BL21" t="s">
        <v>17</v>
      </c>
      <c r="BM21" t="s">
        <v>17</v>
      </c>
      <c r="BN21" s="89" t="s">
        <v>17</v>
      </c>
      <c r="BO21" s="89" t="s">
        <v>17</v>
      </c>
      <c r="BP21" s="89" t="s">
        <v>17</v>
      </c>
      <c r="BQ21" s="89" t="s">
        <v>17</v>
      </c>
      <c r="BR21" t="s">
        <v>17</v>
      </c>
      <c r="BS21" t="s">
        <v>17</v>
      </c>
      <c r="BT21" s="15" t="s">
        <v>17</v>
      </c>
      <c r="BU21" t="s">
        <v>15</v>
      </c>
      <c r="BV21" t="s">
        <v>14</v>
      </c>
      <c r="BW21" t="s">
        <v>14</v>
      </c>
      <c r="BX21" t="s">
        <v>14</v>
      </c>
      <c r="BY21" t="s">
        <v>14</v>
      </c>
      <c r="BZ21" t="s">
        <v>14</v>
      </c>
      <c r="CA21" t="s">
        <v>14</v>
      </c>
      <c r="CB21" t="s">
        <v>14</v>
      </c>
      <c r="CC21" t="s">
        <v>14</v>
      </c>
      <c r="CD21" t="s">
        <v>14</v>
      </c>
      <c r="CE21" t="s">
        <v>14</v>
      </c>
      <c r="CF21" t="s">
        <v>14</v>
      </c>
      <c r="CG21" t="str">
        <f t="shared" ca="1" si="3"/>
        <v>TERRAIN_COAST</v>
      </c>
      <c r="CH21" s="14" t="str">
        <f t="shared" ca="1" si="3"/>
        <v>TERRAIN_GRASS</v>
      </c>
      <c r="CI21" t="str">
        <f t="shared" ca="1" si="3"/>
        <v>TERRAIN_GRASS</v>
      </c>
      <c r="CJ21" t="str">
        <f t="shared" ca="1" si="3"/>
        <v>TERRAIN_GRASS</v>
      </c>
      <c r="CK21" t="str">
        <f t="shared" ca="1" si="3"/>
        <v>TERRAIN_GRASS</v>
      </c>
      <c r="CL21" t="str">
        <f t="shared" ca="1" si="3"/>
        <v>TERRAIN_GRASS</v>
      </c>
      <c r="CM21" t="str">
        <f t="shared" ca="1" si="3"/>
        <v>TERRAIN_GRASS</v>
      </c>
      <c r="CN21" t="str">
        <f t="shared" ca="1" si="3"/>
        <v>TERRAIN_GRASS</v>
      </c>
      <c r="CO21" t="str">
        <f t="shared" ca="1" si="3"/>
        <v>TERRAIN_GRASS</v>
      </c>
      <c r="CP21" t="str">
        <f t="shared" ca="1" si="3"/>
        <v>TERRAIN_GRASS</v>
      </c>
      <c r="CQ21" t="str">
        <f t="shared" ca="1" si="4"/>
        <v>TERRAIN_GRASS</v>
      </c>
      <c r="CR21" t="str">
        <f t="shared" ca="1" si="4"/>
        <v>TERRAIN_GRASS</v>
      </c>
      <c r="CS21" t="str">
        <f t="shared" ca="1" si="4"/>
        <v>TERRAIN_GRASS</v>
      </c>
      <c r="CT21" t="str">
        <f t="shared" ca="1" si="4"/>
        <v>TERRAIN_GRASS</v>
      </c>
      <c r="CU21" t="str">
        <f t="shared" ca="1" si="4"/>
        <v>TERRAIN_GRASS</v>
      </c>
      <c r="CV21" t="str">
        <f t="shared" ca="1" si="4"/>
        <v>TERRAIN_GRASS</v>
      </c>
      <c r="CW21" t="str">
        <f t="shared" ca="1" si="4"/>
        <v>TERRAIN_GRASS</v>
      </c>
      <c r="CX21" t="str">
        <f t="shared" ca="1" si="4"/>
        <v>TERRAIN_GRASS</v>
      </c>
      <c r="CY21" s="89" t="str">
        <f t="shared" ca="1" si="4"/>
        <v>TERRAIN_GRASS</v>
      </c>
      <c r="CZ21" t="str">
        <f t="shared" ca="1" si="4"/>
        <v>TERRAIN_GRASS</v>
      </c>
      <c r="DA21" t="str">
        <f t="shared" ca="1" si="5"/>
        <v>TERRAIN_GRASS</v>
      </c>
      <c r="DB21" s="89" t="str">
        <f t="shared" ca="1" si="5"/>
        <v>TERRAIN_GRASS</v>
      </c>
      <c r="DC21" t="str">
        <f t="shared" ca="1" si="5"/>
        <v>TERRAIN_GRASS</v>
      </c>
      <c r="DD21" s="91" t="str">
        <f t="shared" ca="1" si="5"/>
        <v>TERRAIN_GRASS</v>
      </c>
      <c r="DE21" t="str">
        <f t="shared" ca="1" si="5"/>
        <v>TERRAIN_COAST</v>
      </c>
      <c r="DF21" t="str">
        <f t="shared" ca="1" si="5"/>
        <v>TERRAIN_COAST</v>
      </c>
      <c r="DG21" t="str">
        <f t="shared" ca="1" si="5"/>
        <v>TERRAIN_OCEAN</v>
      </c>
      <c r="DH21" t="s">
        <v>14</v>
      </c>
      <c r="DI21" t="s">
        <v>14</v>
      </c>
      <c r="DJ21" t="s">
        <v>14</v>
      </c>
      <c r="DK21" t="s">
        <v>14</v>
      </c>
      <c r="DL21" t="s">
        <v>14</v>
      </c>
      <c r="DM21" t="s">
        <v>14</v>
      </c>
      <c r="DN21" t="s">
        <v>14</v>
      </c>
      <c r="DO21" t="s">
        <v>14</v>
      </c>
      <c r="DP21" t="s">
        <v>14</v>
      </c>
      <c r="DQ21" t="s">
        <v>14</v>
      </c>
      <c r="DR21" t="s">
        <v>14</v>
      </c>
      <c r="DS21" t="s">
        <v>14</v>
      </c>
      <c r="DT21" t="s">
        <v>14</v>
      </c>
      <c r="DU21" t="s">
        <v>4</v>
      </c>
      <c r="DZ21">
        <v>47</v>
      </c>
    </row>
    <row r="22" spans="1:130" ht="22.5" customHeight="1" x14ac:dyDescent="0.25">
      <c r="A22" t="s">
        <v>14</v>
      </c>
      <c r="B22" t="s">
        <v>15</v>
      </c>
      <c r="C22" s="77" t="s">
        <v>17</v>
      </c>
      <c r="D22" t="s">
        <v>15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15</v>
      </c>
      <c r="N22" s="14" t="s">
        <v>17</v>
      </c>
      <c r="O22" t="s">
        <v>17</v>
      </c>
      <c r="P22" t="s">
        <v>17</v>
      </c>
      <c r="Q22" t="s">
        <v>17</v>
      </c>
      <c r="R22" t="s">
        <v>17</v>
      </c>
      <c r="S22" t="s">
        <v>17</v>
      </c>
      <c r="T22" t="s">
        <v>17</v>
      </c>
      <c r="U22" t="s">
        <v>17</v>
      </c>
      <c r="V22" t="s">
        <v>17</v>
      </c>
      <c r="W22" t="s">
        <v>17</v>
      </c>
      <c r="X22" t="s">
        <v>17</v>
      </c>
      <c r="Y22" t="s">
        <v>17</v>
      </c>
      <c r="Z22" t="s">
        <v>17</v>
      </c>
      <c r="AA22" t="s">
        <v>17</v>
      </c>
      <c r="AB22" t="s">
        <v>17</v>
      </c>
      <c r="AC22" t="s">
        <v>17</v>
      </c>
      <c r="AD22" t="s">
        <v>17</v>
      </c>
      <c r="AE22" t="s">
        <v>17</v>
      </c>
      <c r="AF22" t="s">
        <v>17</v>
      </c>
      <c r="AG22" t="s">
        <v>17</v>
      </c>
      <c r="AH22" t="s">
        <v>17</v>
      </c>
      <c r="AI22" t="s">
        <v>17</v>
      </c>
      <c r="AJ22" t="s">
        <v>17</v>
      </c>
      <c r="AK22" t="s">
        <v>17</v>
      </c>
      <c r="AL22" s="15" t="s">
        <v>17</v>
      </c>
      <c r="AM22" t="s">
        <v>15</v>
      </c>
      <c r="AN22" t="s">
        <v>14</v>
      </c>
      <c r="AO22" t="s">
        <v>14</v>
      </c>
      <c r="AP22" t="s">
        <v>15</v>
      </c>
      <c r="AQ22" s="77" t="s">
        <v>17</v>
      </c>
      <c r="AR22" t="s">
        <v>15</v>
      </c>
      <c r="AS22" t="s">
        <v>14</v>
      </c>
      <c r="AT22" t="s">
        <v>14</v>
      </c>
      <c r="AU22" t="s">
        <v>14</v>
      </c>
      <c r="AV22" s="14" t="s">
        <v>17</v>
      </c>
      <c r="AW22" s="12" t="s">
        <v>17</v>
      </c>
      <c r="AX22" s="86" t="s">
        <v>17</v>
      </c>
      <c r="AY22" t="s">
        <v>17</v>
      </c>
      <c r="AZ22" s="86" t="s">
        <v>17</v>
      </c>
      <c r="BA22" t="s">
        <v>17</v>
      </c>
      <c r="BB22" t="s">
        <v>17</v>
      </c>
      <c r="BC22" s="86" t="s">
        <v>17</v>
      </c>
      <c r="BD22" t="s">
        <v>17</v>
      </c>
      <c r="BE22" t="s">
        <v>17</v>
      </c>
      <c r="BF22" s="86" t="s">
        <v>17</v>
      </c>
      <c r="BG22" s="86" t="s">
        <v>17</v>
      </c>
      <c r="BH22" t="s">
        <v>17</v>
      </c>
      <c r="BI22" t="s">
        <v>17</v>
      </c>
      <c r="BJ22" t="s">
        <v>17</v>
      </c>
      <c r="BK22" t="s">
        <v>17</v>
      </c>
      <c r="BL22" t="s">
        <v>17</v>
      </c>
      <c r="BM22" t="s">
        <v>17</v>
      </c>
      <c r="BN22" s="86" t="s">
        <v>17</v>
      </c>
      <c r="BO22" s="86" t="s">
        <v>17</v>
      </c>
      <c r="BP22" s="86" t="s">
        <v>17</v>
      </c>
      <c r="BQ22" t="s">
        <v>17</v>
      </c>
      <c r="BR22" t="s">
        <v>17</v>
      </c>
      <c r="BS22" t="s">
        <v>17</v>
      </c>
      <c r="BT22" s="15" t="s">
        <v>17</v>
      </c>
      <c r="BU22" t="s">
        <v>15</v>
      </c>
      <c r="BV22" t="s">
        <v>14</v>
      </c>
      <c r="BW22" t="s">
        <v>14</v>
      </c>
      <c r="BX22" t="s">
        <v>14</v>
      </c>
      <c r="BY22" t="s">
        <v>14</v>
      </c>
      <c r="BZ22" t="s">
        <v>14</v>
      </c>
      <c r="CA22" t="s">
        <v>14</v>
      </c>
      <c r="CB22" t="s">
        <v>14</v>
      </c>
      <c r="CC22" t="s">
        <v>14</v>
      </c>
      <c r="CD22" t="s">
        <v>14</v>
      </c>
      <c r="CE22" t="s">
        <v>14</v>
      </c>
      <c r="CF22" t="s">
        <v>14</v>
      </c>
      <c r="CG22" t="str">
        <f t="shared" ca="1" si="3"/>
        <v>TERRAIN_COAST</v>
      </c>
      <c r="CH22" s="16" t="str">
        <f t="shared" ca="1" si="3"/>
        <v>TERRAIN_GRASS</v>
      </c>
      <c r="CI22" s="94" t="str">
        <f t="shared" ca="1" si="3"/>
        <v>TERRAIN_GRASS</v>
      </c>
      <c r="CJ22" s="86" t="str">
        <f t="shared" ca="1" si="3"/>
        <v>TERRAIN_GRASS</v>
      </c>
      <c r="CK22" t="str">
        <f t="shared" ca="1" si="3"/>
        <v>TERRAIN_GRASS</v>
      </c>
      <c r="CL22" t="str">
        <f t="shared" ca="1" si="3"/>
        <v>TERRAIN_GRASS</v>
      </c>
      <c r="CM22" t="str">
        <f t="shared" ca="1" si="3"/>
        <v>TERRAIN_GRASS</v>
      </c>
      <c r="CN22" t="str">
        <f t="shared" ca="1" si="3"/>
        <v>TERRAIN_GRASS</v>
      </c>
      <c r="CO22" t="str">
        <f t="shared" ca="1" si="3"/>
        <v>TERRAIN_GRASS</v>
      </c>
      <c r="CP22" t="str">
        <f t="shared" ca="1" si="3"/>
        <v>TERRAIN_GRASS</v>
      </c>
      <c r="CQ22" t="str">
        <f t="shared" ca="1" si="4"/>
        <v>TERRAIN_GRASS</v>
      </c>
      <c r="CR22" t="str">
        <f t="shared" ca="1" si="4"/>
        <v>TERRAIN_GRASS</v>
      </c>
      <c r="CS22" t="str">
        <f t="shared" ca="1" si="4"/>
        <v>TERRAIN_GRASS</v>
      </c>
      <c r="CT22" t="str">
        <f t="shared" ca="1" si="4"/>
        <v>TERRAIN_GRASS</v>
      </c>
      <c r="CU22" s="86" t="str">
        <f t="shared" ca="1" si="4"/>
        <v>TERRAIN_GRASS</v>
      </c>
      <c r="CV22" s="86" t="str">
        <f t="shared" ca="1" si="4"/>
        <v>TERRAIN_GRASS</v>
      </c>
      <c r="CW22" t="str">
        <f t="shared" ca="1" si="4"/>
        <v>TERRAIN_GRASS</v>
      </c>
      <c r="CX22" t="str">
        <f t="shared" ca="1" si="4"/>
        <v>TERRAIN_GRASS</v>
      </c>
      <c r="CY22" t="str">
        <f t="shared" ca="1" si="4"/>
        <v>TERRAIN_GRASS</v>
      </c>
      <c r="CZ22" t="str">
        <f t="shared" ca="1" si="4"/>
        <v>TERRAIN_GRASS</v>
      </c>
      <c r="DA22" t="str">
        <f t="shared" ca="1" si="5"/>
        <v>TERRAIN_GRASS</v>
      </c>
      <c r="DB22" t="str">
        <f t="shared" ca="1" si="5"/>
        <v>TERRAIN_GRASS</v>
      </c>
      <c r="DC22" t="str">
        <f t="shared" ca="1" si="5"/>
        <v>TERRAIN_GRASS</v>
      </c>
      <c r="DD22" s="90" t="str">
        <f t="shared" ca="1" si="5"/>
        <v>TERRAIN_GRASS</v>
      </c>
      <c r="DE22" t="str">
        <f t="shared" ca="1" si="5"/>
        <v>TERRAIN_COAST</v>
      </c>
      <c r="DF22" t="str">
        <f t="shared" ca="1" si="5"/>
        <v>TERRAIN_OCEAN</v>
      </c>
      <c r="DG22" t="str">
        <f t="shared" ca="1" si="5"/>
        <v>TERRAIN_OCEAN</v>
      </c>
      <c r="DH22" t="s">
        <v>14</v>
      </c>
      <c r="DI22" t="s">
        <v>14</v>
      </c>
      <c r="DJ22" t="s">
        <v>14</v>
      </c>
      <c r="DK22" t="s">
        <v>14</v>
      </c>
      <c r="DL22" t="s">
        <v>14</v>
      </c>
      <c r="DM22" t="s">
        <v>14</v>
      </c>
      <c r="DN22" t="s">
        <v>14</v>
      </c>
      <c r="DO22" t="s">
        <v>14</v>
      </c>
      <c r="DP22" t="s">
        <v>14</v>
      </c>
      <c r="DQ22" t="s">
        <v>14</v>
      </c>
      <c r="DR22" t="s">
        <v>14</v>
      </c>
      <c r="DS22" t="s">
        <v>14</v>
      </c>
      <c r="DT22" t="s">
        <v>14</v>
      </c>
      <c r="DU22" t="s">
        <v>4</v>
      </c>
      <c r="DZ22">
        <v>46</v>
      </c>
    </row>
    <row r="23" spans="1:130" ht="22.5" customHeight="1" x14ac:dyDescent="0.25">
      <c r="A23" t="s">
        <v>14</v>
      </c>
      <c r="B23" t="s">
        <v>15</v>
      </c>
      <c r="C23" s="77" t="s">
        <v>17</v>
      </c>
      <c r="D23" t="s">
        <v>15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15</v>
      </c>
      <c r="N23" s="16" t="s">
        <v>17</v>
      </c>
      <c r="O23" s="89" t="s">
        <v>17</v>
      </c>
      <c r="P23" t="s">
        <v>17</v>
      </c>
      <c r="Q23" s="89" t="s">
        <v>17</v>
      </c>
      <c r="R23" t="s">
        <v>17</v>
      </c>
      <c r="S23" t="s">
        <v>17</v>
      </c>
      <c r="T23" t="s">
        <v>17</v>
      </c>
      <c r="U23" t="s">
        <v>17</v>
      </c>
      <c r="V23" t="s">
        <v>17</v>
      </c>
      <c r="W23" t="s">
        <v>17</v>
      </c>
      <c r="X23" t="s">
        <v>17</v>
      </c>
      <c r="Y23" t="s">
        <v>17</v>
      </c>
      <c r="Z23" t="s">
        <v>17</v>
      </c>
      <c r="AA23" t="s">
        <v>17</v>
      </c>
      <c r="AB23" t="s">
        <v>17</v>
      </c>
      <c r="AC23" t="s">
        <v>17</v>
      </c>
      <c r="AD23" t="s">
        <v>17</v>
      </c>
      <c r="AE23" t="s">
        <v>17</v>
      </c>
      <c r="AF23" t="s">
        <v>17</v>
      </c>
      <c r="AG23" t="s">
        <v>17</v>
      </c>
      <c r="AH23" t="s">
        <v>17</v>
      </c>
      <c r="AI23" t="s">
        <v>17</v>
      </c>
      <c r="AJ23" t="s">
        <v>17</v>
      </c>
      <c r="AK23" t="s">
        <v>17</v>
      </c>
      <c r="AL23" s="15" t="s">
        <v>17</v>
      </c>
      <c r="AM23" t="s">
        <v>15</v>
      </c>
      <c r="AN23" t="s">
        <v>14</v>
      </c>
      <c r="AO23" t="s">
        <v>14</v>
      </c>
      <c r="AP23" t="s">
        <v>15</v>
      </c>
      <c r="AQ23" s="77" t="s">
        <v>17</v>
      </c>
      <c r="AR23" t="s">
        <v>15</v>
      </c>
      <c r="AS23" t="s">
        <v>14</v>
      </c>
      <c r="AT23" t="s">
        <v>14</v>
      </c>
      <c r="AU23" t="s">
        <v>14</v>
      </c>
      <c r="AV23" s="95" t="s">
        <v>17</v>
      </c>
      <c r="AW23" s="89" t="s">
        <v>17</v>
      </c>
      <c r="AX23" t="s">
        <v>17</v>
      </c>
      <c r="AY23" t="s">
        <v>17</v>
      </c>
      <c r="AZ23" s="89" t="s">
        <v>17</v>
      </c>
      <c r="BA23" s="89" t="s">
        <v>17</v>
      </c>
      <c r="BB23" t="s">
        <v>17</v>
      </c>
      <c r="BC23" t="s">
        <v>17</v>
      </c>
      <c r="BD23" t="s">
        <v>17</v>
      </c>
      <c r="BE23" s="89" t="s">
        <v>17</v>
      </c>
      <c r="BF23" t="s">
        <v>17</v>
      </c>
      <c r="BG23" t="s">
        <v>17</v>
      </c>
      <c r="BH23" t="s">
        <v>17</v>
      </c>
      <c r="BI23" t="s">
        <v>17</v>
      </c>
      <c r="BJ23" t="s">
        <v>17</v>
      </c>
      <c r="BK23" t="s">
        <v>17</v>
      </c>
      <c r="BL23" t="s">
        <v>17</v>
      </c>
      <c r="BM23" t="s">
        <v>17</v>
      </c>
      <c r="BN23" s="89" t="s">
        <v>17</v>
      </c>
      <c r="BO23" t="s">
        <v>17</v>
      </c>
      <c r="BP23" s="89" t="s">
        <v>17</v>
      </c>
      <c r="BQ23" s="89" t="s">
        <v>17</v>
      </c>
      <c r="BR23" t="s">
        <v>17</v>
      </c>
      <c r="BS23" t="s">
        <v>17</v>
      </c>
      <c r="BT23" s="15" t="s">
        <v>17</v>
      </c>
      <c r="BU23" t="s">
        <v>15</v>
      </c>
      <c r="BV23" t="s">
        <v>14</v>
      </c>
      <c r="BW23" t="s">
        <v>14</v>
      </c>
      <c r="BX23" t="s">
        <v>14</v>
      </c>
      <c r="BY23" t="s">
        <v>14</v>
      </c>
      <c r="BZ23" t="s">
        <v>14</v>
      </c>
      <c r="CA23" t="s">
        <v>14</v>
      </c>
      <c r="CB23" t="s">
        <v>14</v>
      </c>
      <c r="CC23" t="s">
        <v>14</v>
      </c>
      <c r="CD23" t="s">
        <v>14</v>
      </c>
      <c r="CE23" t="s">
        <v>14</v>
      </c>
      <c r="CF23" t="s">
        <v>14</v>
      </c>
      <c r="CG23" t="str">
        <f t="shared" ca="1" si="3"/>
        <v>TERRAIN_COAST</v>
      </c>
      <c r="CH23" t="str">
        <f t="shared" ca="1" si="3"/>
        <v>TERRAIN_COAST</v>
      </c>
      <c r="CI23" t="str">
        <f t="shared" ca="1" si="3"/>
        <v>TERRAIN_COAST</v>
      </c>
      <c r="CJ23" s="95" t="str">
        <f t="shared" ca="1" si="3"/>
        <v>TERRAIN_GRASS</v>
      </c>
      <c r="CK23" t="str">
        <f t="shared" ca="1" si="3"/>
        <v>TERRAIN_GRASS</v>
      </c>
      <c r="CL23" t="str">
        <f t="shared" ca="1" si="3"/>
        <v>TERRAIN_GRASS</v>
      </c>
      <c r="CM23" t="str">
        <f t="shared" ca="1" si="3"/>
        <v>TERRAIN_GRASS</v>
      </c>
      <c r="CN23" s="89" t="str">
        <f t="shared" ca="1" si="3"/>
        <v>TERRAIN_GRASS</v>
      </c>
      <c r="CO23" s="89" t="str">
        <f t="shared" ca="1" si="3"/>
        <v>TERRAIN_GRASS</v>
      </c>
      <c r="CP23" s="89" t="str">
        <f t="shared" ca="1" si="3"/>
        <v>TERRAIN_GRASS</v>
      </c>
      <c r="CQ23" t="str">
        <f t="shared" ca="1" si="4"/>
        <v>TERRAIN_GRASS</v>
      </c>
      <c r="CR23" t="str">
        <f t="shared" ca="1" si="4"/>
        <v>TERRAIN_GRASS</v>
      </c>
      <c r="CS23" t="str">
        <f t="shared" ca="1" si="4"/>
        <v>TERRAIN_GRASS</v>
      </c>
      <c r="CT23" t="str">
        <f t="shared" ca="1" si="4"/>
        <v>TERRAIN_GRASS</v>
      </c>
      <c r="CU23" s="89" t="str">
        <f t="shared" ca="1" si="4"/>
        <v>TERRAIN_GRASS</v>
      </c>
      <c r="CV23" s="89" t="str">
        <f t="shared" ca="1" si="4"/>
        <v>TERRAIN_GRASS</v>
      </c>
      <c r="CW23" t="str">
        <f t="shared" ca="1" si="4"/>
        <v>TERRAIN_GRASS</v>
      </c>
      <c r="CX23" t="str">
        <f t="shared" ca="1" si="4"/>
        <v>TERRAIN_GRASS</v>
      </c>
      <c r="CY23" t="str">
        <f t="shared" ca="1" si="4"/>
        <v>TERRAIN_GRASS</v>
      </c>
      <c r="CZ23" t="str">
        <f t="shared" ca="1" si="4"/>
        <v>TERRAIN_GRASS</v>
      </c>
      <c r="DA23" t="str">
        <f t="shared" ca="1" si="5"/>
        <v>TERRAIN_GRASS</v>
      </c>
      <c r="DB23" t="str">
        <f t="shared" ca="1" si="5"/>
        <v>TERRAIN_GRASS</v>
      </c>
      <c r="DC23" t="str">
        <f t="shared" ca="1" si="5"/>
        <v>TERRAIN_GRASS</v>
      </c>
      <c r="DD23" s="15" t="str">
        <f t="shared" ca="1" si="5"/>
        <v>TERRAIN_GRASS</v>
      </c>
      <c r="DE23" t="str">
        <f t="shared" ca="1" si="5"/>
        <v>TERRAIN_COAST</v>
      </c>
      <c r="DF23" t="str">
        <f t="shared" ca="1" si="5"/>
        <v>TERRAIN_COAST</v>
      </c>
      <c r="DG23" t="str">
        <f t="shared" ca="1" si="5"/>
        <v>TERRAIN_OCEAN</v>
      </c>
      <c r="DH23" t="s">
        <v>14</v>
      </c>
      <c r="DI23" t="s">
        <v>14</v>
      </c>
      <c r="DJ23" t="s">
        <v>14</v>
      </c>
      <c r="DK23" t="s">
        <v>14</v>
      </c>
      <c r="DL23" t="s">
        <v>14</v>
      </c>
      <c r="DM23" t="s">
        <v>14</v>
      </c>
      <c r="DN23" t="s">
        <v>14</v>
      </c>
      <c r="DO23" t="s">
        <v>14</v>
      </c>
      <c r="DP23" t="s">
        <v>14</v>
      </c>
      <c r="DQ23" t="s">
        <v>14</v>
      </c>
      <c r="DR23" t="s">
        <v>14</v>
      </c>
      <c r="DS23" t="s">
        <v>14</v>
      </c>
      <c r="DT23" t="s">
        <v>14</v>
      </c>
      <c r="DU23" t="s">
        <v>4</v>
      </c>
      <c r="DZ23">
        <v>45</v>
      </c>
    </row>
    <row r="24" spans="1:130" ht="22.5" customHeight="1" x14ac:dyDescent="0.25">
      <c r="A24" t="s">
        <v>14</v>
      </c>
      <c r="B24" t="s">
        <v>15</v>
      </c>
      <c r="C24" s="77" t="s">
        <v>17</v>
      </c>
      <c r="D24" t="s">
        <v>15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15</v>
      </c>
      <c r="N24" t="s">
        <v>15</v>
      </c>
      <c r="O24" s="98" t="s">
        <v>17</v>
      </c>
      <c r="P24" s="86" t="s">
        <v>17</v>
      </c>
      <c r="Q24" s="86" t="s">
        <v>17</v>
      </c>
      <c r="R24" t="s">
        <v>17</v>
      </c>
      <c r="S24" t="s">
        <v>17</v>
      </c>
      <c r="T24" t="s">
        <v>17</v>
      </c>
      <c r="U24" s="86" t="s">
        <v>17</v>
      </c>
      <c r="V24" t="s">
        <v>17</v>
      </c>
      <c r="W24" t="s">
        <v>17</v>
      </c>
      <c r="X24" t="s">
        <v>17</v>
      </c>
      <c r="Y24" s="86" t="s">
        <v>17</v>
      </c>
      <c r="Z24" s="86" t="s">
        <v>17</v>
      </c>
      <c r="AA24" t="s">
        <v>17</v>
      </c>
      <c r="AB24" t="s">
        <v>17</v>
      </c>
      <c r="AC24" t="s">
        <v>17</v>
      </c>
      <c r="AD24" t="s">
        <v>17</v>
      </c>
      <c r="AE24" t="s">
        <v>17</v>
      </c>
      <c r="AF24" t="s">
        <v>17</v>
      </c>
      <c r="AG24" t="s">
        <v>17</v>
      </c>
      <c r="AH24" t="s">
        <v>17</v>
      </c>
      <c r="AI24" s="86" t="s">
        <v>17</v>
      </c>
      <c r="AJ24" t="s">
        <v>17</v>
      </c>
      <c r="AK24" s="86" t="s">
        <v>17</v>
      </c>
      <c r="AL24" s="15" t="s">
        <v>17</v>
      </c>
      <c r="AM24" t="s">
        <v>15</v>
      </c>
      <c r="AN24" t="s">
        <v>14</v>
      </c>
      <c r="AO24" t="s">
        <v>14</v>
      </c>
      <c r="AP24" t="s">
        <v>15</v>
      </c>
      <c r="AQ24" s="77" t="s">
        <v>17</v>
      </c>
      <c r="AR24" t="s">
        <v>15</v>
      </c>
      <c r="AS24" t="s">
        <v>14</v>
      </c>
      <c r="AT24" t="s">
        <v>14</v>
      </c>
      <c r="AU24" t="s">
        <v>15</v>
      </c>
      <c r="AV24" s="14" t="s">
        <v>17</v>
      </c>
      <c r="AW24" t="s">
        <v>17</v>
      </c>
      <c r="AX24" t="s">
        <v>17</v>
      </c>
      <c r="AY24" t="s">
        <v>17</v>
      </c>
      <c r="AZ24" t="s">
        <v>17</v>
      </c>
      <c r="BA24" t="s">
        <v>17</v>
      </c>
      <c r="BB24" t="s">
        <v>17</v>
      </c>
      <c r="BC24" t="s">
        <v>17</v>
      </c>
      <c r="BD24" t="s">
        <v>17</v>
      </c>
      <c r="BE24" t="s">
        <v>17</v>
      </c>
      <c r="BF24" t="s">
        <v>17</v>
      </c>
      <c r="BG24" t="s">
        <v>17</v>
      </c>
      <c r="BH24" t="s">
        <v>17</v>
      </c>
      <c r="BI24" t="s">
        <v>17</v>
      </c>
      <c r="BJ24" t="s">
        <v>17</v>
      </c>
      <c r="BK24" t="s">
        <v>17</v>
      </c>
      <c r="BL24" t="s">
        <v>17</v>
      </c>
      <c r="BM24" t="s">
        <v>17</v>
      </c>
      <c r="BN24" t="s">
        <v>17</v>
      </c>
      <c r="BO24" t="s">
        <v>17</v>
      </c>
      <c r="BP24" t="s">
        <v>17</v>
      </c>
      <c r="BQ24" t="s">
        <v>17</v>
      </c>
      <c r="BR24" t="s">
        <v>17</v>
      </c>
      <c r="BS24" t="s">
        <v>17</v>
      </c>
      <c r="BT24" s="15" t="s">
        <v>17</v>
      </c>
      <c r="BU24" t="s">
        <v>15</v>
      </c>
      <c r="BV24" t="s">
        <v>14</v>
      </c>
      <c r="BW24" t="s">
        <v>14</v>
      </c>
      <c r="BX24" t="s">
        <v>14</v>
      </c>
      <c r="BY24" t="s">
        <v>14</v>
      </c>
      <c r="BZ24" t="s">
        <v>14</v>
      </c>
      <c r="CA24" t="s">
        <v>14</v>
      </c>
      <c r="CB24" t="s">
        <v>14</v>
      </c>
      <c r="CC24" t="s">
        <v>14</v>
      </c>
      <c r="CD24" t="s">
        <v>14</v>
      </c>
      <c r="CE24" t="s">
        <v>14</v>
      </c>
      <c r="CF24" t="s">
        <v>14</v>
      </c>
      <c r="CG24" t="str">
        <f t="shared" ca="1" si="3"/>
        <v>TERRAIN_COAST</v>
      </c>
      <c r="CH24" s="11" t="str">
        <f t="shared" ca="1" si="3"/>
        <v>TERRAIN_GRASS</v>
      </c>
      <c r="CI24" s="12" t="str">
        <f t="shared" ca="1" si="3"/>
        <v>TERRAIN_GRASS</v>
      </c>
      <c r="CJ24" t="str">
        <f t="shared" ca="1" si="3"/>
        <v>TERRAIN_GRASS</v>
      </c>
      <c r="CK24" t="str">
        <f t="shared" ca="1" si="3"/>
        <v>TERRAIN_GRASS</v>
      </c>
      <c r="CL24" t="str">
        <f t="shared" ca="1" si="3"/>
        <v>TERRAIN_GRASS</v>
      </c>
      <c r="CM24" t="str">
        <f t="shared" ca="1" si="3"/>
        <v>TERRAIN_GRASS</v>
      </c>
      <c r="CN24" t="str">
        <f t="shared" ca="1" si="3"/>
        <v>TERRAIN_GRASS</v>
      </c>
      <c r="CO24" s="86" t="str">
        <f t="shared" ca="1" si="3"/>
        <v>TERRAIN_GRASS</v>
      </c>
      <c r="CP24" s="86" t="str">
        <f t="shared" ca="1" si="3"/>
        <v>TERRAIN_GRASS</v>
      </c>
      <c r="CQ24" t="str">
        <f t="shared" ca="1" si="4"/>
        <v>TERRAIN_GRASS</v>
      </c>
      <c r="CR24" t="str">
        <f t="shared" ca="1" si="4"/>
        <v>TERRAIN_GRASS</v>
      </c>
      <c r="CS24" t="str">
        <f t="shared" ca="1" si="4"/>
        <v>TERRAIN_GRASS</v>
      </c>
      <c r="CT24" t="str">
        <f t="shared" ca="1" si="4"/>
        <v>TERRAIN_GRASS</v>
      </c>
      <c r="CU24" s="86" t="str">
        <f t="shared" ca="1" si="4"/>
        <v>TERRAIN_GRASS</v>
      </c>
      <c r="CV24" t="str">
        <f t="shared" ca="1" si="4"/>
        <v>TERRAIN_GRASS</v>
      </c>
      <c r="CW24" t="str">
        <f t="shared" ca="1" si="4"/>
        <v>TERRAIN_GRASS</v>
      </c>
      <c r="CX24" t="str">
        <f t="shared" ca="1" si="4"/>
        <v>TERRAIN_GRASS</v>
      </c>
      <c r="CY24" t="str">
        <f t="shared" ca="1" si="4"/>
        <v>TERRAIN_GRASS</v>
      </c>
      <c r="CZ24" t="str">
        <f t="shared" ca="1" si="4"/>
        <v>TERRAIN_GRASS</v>
      </c>
      <c r="DA24" t="str">
        <f t="shared" ca="1" si="5"/>
        <v>TERRAIN_GRASS</v>
      </c>
      <c r="DB24" t="str">
        <f t="shared" ca="1" si="5"/>
        <v>TERRAIN_GRASS</v>
      </c>
      <c r="DC24" t="str">
        <f t="shared" ca="1" si="5"/>
        <v>TERRAIN_GRASS</v>
      </c>
      <c r="DD24" t="str">
        <f t="shared" ca="1" si="5"/>
        <v>TERRAIN_GRASS</v>
      </c>
      <c r="DE24" s="13" t="str">
        <f t="shared" ca="1" si="5"/>
        <v>TERRAIN_GRASS</v>
      </c>
      <c r="DF24" t="str">
        <f t="shared" ca="1" si="5"/>
        <v>TERRAIN_COAST</v>
      </c>
      <c r="DG24" t="str">
        <f t="shared" ca="1" si="5"/>
        <v>TERRAIN_COAST</v>
      </c>
      <c r="DH24" t="s">
        <v>14</v>
      </c>
      <c r="DI24" t="s">
        <v>14</v>
      </c>
      <c r="DJ24" t="s">
        <v>14</v>
      </c>
      <c r="DK24" t="s">
        <v>14</v>
      </c>
      <c r="DL24" t="s">
        <v>14</v>
      </c>
      <c r="DM24" t="s">
        <v>14</v>
      </c>
      <c r="DN24" t="s">
        <v>14</v>
      </c>
      <c r="DO24" t="s">
        <v>14</v>
      </c>
      <c r="DP24" t="s">
        <v>14</v>
      </c>
      <c r="DQ24" t="s">
        <v>14</v>
      </c>
      <c r="DR24" t="s">
        <v>14</v>
      </c>
      <c r="DS24" t="s">
        <v>14</v>
      </c>
      <c r="DT24" t="s">
        <v>14</v>
      </c>
      <c r="DU24" t="s">
        <v>4</v>
      </c>
      <c r="DZ24">
        <v>44</v>
      </c>
    </row>
    <row r="25" spans="1:130" ht="22.5" customHeight="1" x14ac:dyDescent="0.25">
      <c r="A25" t="s">
        <v>14</v>
      </c>
      <c r="B25" t="s">
        <v>15</v>
      </c>
      <c r="C25" s="77" t="s">
        <v>17</v>
      </c>
      <c r="D25" t="s">
        <v>15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15</v>
      </c>
      <c r="O25" t="s">
        <v>15</v>
      </c>
      <c r="P25" s="95" t="s">
        <v>17</v>
      </c>
      <c r="Q25" t="s">
        <v>17</v>
      </c>
      <c r="R25" s="89" t="s">
        <v>17</v>
      </c>
      <c r="S25" t="s">
        <v>17</v>
      </c>
      <c r="T25" t="s">
        <v>17</v>
      </c>
      <c r="U25" s="89" t="s">
        <v>17</v>
      </c>
      <c r="V25" t="s">
        <v>17</v>
      </c>
      <c r="W25" t="s">
        <v>17</v>
      </c>
      <c r="X25" t="s">
        <v>17</v>
      </c>
      <c r="Y25" t="s">
        <v>17</v>
      </c>
      <c r="Z25" t="s">
        <v>17</v>
      </c>
      <c r="AA25" t="s">
        <v>17</v>
      </c>
      <c r="AB25" t="s">
        <v>17</v>
      </c>
      <c r="AC25" t="s">
        <v>17</v>
      </c>
      <c r="AD25" t="s">
        <v>17</v>
      </c>
      <c r="AE25" t="s">
        <v>17</v>
      </c>
      <c r="AF25" t="s">
        <v>17</v>
      </c>
      <c r="AG25" t="s">
        <v>17</v>
      </c>
      <c r="AH25" t="s">
        <v>17</v>
      </c>
      <c r="AI25" t="s">
        <v>17</v>
      </c>
      <c r="AJ25" t="s">
        <v>17</v>
      </c>
      <c r="AK25" t="s">
        <v>17</v>
      </c>
      <c r="AL25" s="15" t="s">
        <v>17</v>
      </c>
      <c r="AM25" t="s">
        <v>15</v>
      </c>
      <c r="AN25" t="s">
        <v>14</v>
      </c>
      <c r="AO25" t="s">
        <v>14</v>
      </c>
      <c r="AP25" t="s">
        <v>15</v>
      </c>
      <c r="AQ25" s="77" t="s">
        <v>17</v>
      </c>
      <c r="AR25" t="s">
        <v>15</v>
      </c>
      <c r="AS25" t="s">
        <v>14</v>
      </c>
      <c r="AT25" t="s">
        <v>14</v>
      </c>
      <c r="AU25" t="s">
        <v>15</v>
      </c>
      <c r="AV25" s="14" t="s">
        <v>17</v>
      </c>
      <c r="AW25" s="89" t="s">
        <v>17</v>
      </c>
      <c r="AX25" s="89" t="s">
        <v>17</v>
      </c>
      <c r="AY25" s="89" t="s">
        <v>17</v>
      </c>
      <c r="AZ25" t="s">
        <v>17</v>
      </c>
      <c r="BA25" t="s">
        <v>17</v>
      </c>
      <c r="BB25" t="s">
        <v>17</v>
      </c>
      <c r="BC25" t="s">
        <v>17</v>
      </c>
      <c r="BD25" s="89" t="s">
        <v>17</v>
      </c>
      <c r="BE25" t="s">
        <v>17</v>
      </c>
      <c r="BF25" t="s">
        <v>17</v>
      </c>
      <c r="BG25" t="s">
        <v>17</v>
      </c>
      <c r="BH25" t="s">
        <v>17</v>
      </c>
      <c r="BI25" t="s">
        <v>17</v>
      </c>
      <c r="BJ25" t="s">
        <v>17</v>
      </c>
      <c r="BK25" t="s">
        <v>17</v>
      </c>
      <c r="BL25" t="s">
        <v>17</v>
      </c>
      <c r="BM25" t="s">
        <v>17</v>
      </c>
      <c r="BN25" t="s">
        <v>17</v>
      </c>
      <c r="BO25" t="s">
        <v>17</v>
      </c>
      <c r="BP25" t="s">
        <v>17</v>
      </c>
      <c r="BQ25" t="s">
        <v>17</v>
      </c>
      <c r="BR25" t="s">
        <v>17</v>
      </c>
      <c r="BS25" t="s">
        <v>17</v>
      </c>
      <c r="BT25" s="15" t="s">
        <v>17</v>
      </c>
      <c r="BU25" t="s">
        <v>15</v>
      </c>
      <c r="BV25" t="s">
        <v>14</v>
      </c>
      <c r="BW25" t="s">
        <v>14</v>
      </c>
      <c r="BX25" t="s">
        <v>14</v>
      </c>
      <c r="BY25" t="s">
        <v>14</v>
      </c>
      <c r="BZ25" t="s">
        <v>14</v>
      </c>
      <c r="CA25" t="s">
        <v>14</v>
      </c>
      <c r="CB25" t="s">
        <v>14</v>
      </c>
      <c r="CC25" t="s">
        <v>14</v>
      </c>
      <c r="CD25" t="s">
        <v>14</v>
      </c>
      <c r="CE25" t="s">
        <v>14</v>
      </c>
      <c r="CF25" t="s">
        <v>14</v>
      </c>
      <c r="CG25" t="str">
        <f t="shared" ca="1" si="3"/>
        <v>TERRAIN_COAST</v>
      </c>
      <c r="CH25" s="14" t="str">
        <f t="shared" ca="1" si="3"/>
        <v>TERRAIN_GRASS</v>
      </c>
      <c r="CI25" s="89" t="str">
        <f t="shared" ca="1" si="3"/>
        <v>TERRAIN_GRASS</v>
      </c>
      <c r="CJ25" s="89" t="str">
        <f t="shared" ca="1" si="3"/>
        <v>TERRAIN_GRASS</v>
      </c>
      <c r="CK25" s="89" t="str">
        <f t="shared" ca="1" si="3"/>
        <v>TERRAIN_GRASS</v>
      </c>
      <c r="CL25" t="str">
        <f t="shared" ca="1" si="3"/>
        <v>TERRAIN_GRASS</v>
      </c>
      <c r="CM25" t="str">
        <f t="shared" ca="1" si="3"/>
        <v>TERRAIN_GRASS</v>
      </c>
      <c r="CN25" s="89" t="str">
        <f t="shared" ca="1" si="3"/>
        <v>TERRAIN_GRASS</v>
      </c>
      <c r="CO25" s="89" t="str">
        <f t="shared" ca="1" si="3"/>
        <v>TERRAIN_GRASS</v>
      </c>
      <c r="CP25" s="89" t="str">
        <f t="shared" ca="1" si="3"/>
        <v>TERRAIN_GRASS</v>
      </c>
      <c r="CQ25" t="str">
        <f t="shared" ca="1" si="4"/>
        <v>TERRAIN_GRASS</v>
      </c>
      <c r="CR25" t="str">
        <f t="shared" ca="1" si="4"/>
        <v>TERRAIN_GRASS</v>
      </c>
      <c r="CS25" t="str">
        <f t="shared" ca="1" si="4"/>
        <v>TERRAIN_GRASS</v>
      </c>
      <c r="CT25" t="str">
        <f t="shared" ca="1" si="4"/>
        <v>TERRAIN_GRASS</v>
      </c>
      <c r="CU25" t="str">
        <f t="shared" ca="1" si="4"/>
        <v>TERRAIN_GRASS</v>
      </c>
      <c r="CV25" t="str">
        <f t="shared" ca="1" si="4"/>
        <v>TERRAIN_GRASS</v>
      </c>
      <c r="CW25" t="str">
        <f t="shared" ca="1" si="4"/>
        <v>TERRAIN_GRASS</v>
      </c>
      <c r="CX25" t="str">
        <f t="shared" ca="1" si="4"/>
        <v>TERRAIN_GRASS</v>
      </c>
      <c r="CY25" t="str">
        <f t="shared" ca="1" si="4"/>
        <v>TERRAIN_GRASS</v>
      </c>
      <c r="CZ25" t="str">
        <f t="shared" ca="1" si="4"/>
        <v>TERRAIN_GRASS</v>
      </c>
      <c r="DA25" t="str">
        <f t="shared" ca="1" si="5"/>
        <v>TERRAIN_GRASS</v>
      </c>
      <c r="DB25" t="str">
        <f t="shared" ca="1" si="5"/>
        <v>TERRAIN_GRASS</v>
      </c>
      <c r="DC25" s="89" t="str">
        <f t="shared" ca="1" si="5"/>
        <v>TERRAIN_GRASS</v>
      </c>
      <c r="DD25" s="89" t="str">
        <f t="shared" ca="1" si="5"/>
        <v>TERRAIN_GRASS</v>
      </c>
      <c r="DE25" t="str">
        <f t="shared" ca="1" si="5"/>
        <v>TERRAIN_GRASS</v>
      </c>
      <c r="DF25" s="13" t="str">
        <f t="shared" ca="1" si="5"/>
        <v>TERRAIN_GRASS</v>
      </c>
      <c r="DG25" t="str">
        <f t="shared" ca="1" si="5"/>
        <v>TERRAIN_COAST</v>
      </c>
      <c r="DH25" t="s">
        <v>14</v>
      </c>
      <c r="DI25" t="s">
        <v>14</v>
      </c>
      <c r="DJ25" t="s">
        <v>14</v>
      </c>
      <c r="DK25" t="s">
        <v>14</v>
      </c>
      <c r="DL25" t="s">
        <v>14</v>
      </c>
      <c r="DM25" t="s">
        <v>14</v>
      </c>
      <c r="DN25" t="s">
        <v>14</v>
      </c>
      <c r="DO25" t="s">
        <v>14</v>
      </c>
      <c r="DP25" t="s">
        <v>14</v>
      </c>
      <c r="DQ25" t="s">
        <v>14</v>
      </c>
      <c r="DR25" t="s">
        <v>14</v>
      </c>
      <c r="DS25" t="s">
        <v>14</v>
      </c>
      <c r="DT25" t="s">
        <v>14</v>
      </c>
      <c r="DU25" t="s">
        <v>4</v>
      </c>
      <c r="DZ25">
        <v>43</v>
      </c>
    </row>
    <row r="26" spans="1:130" ht="22.5" customHeight="1" x14ac:dyDescent="0.25">
      <c r="A26" t="s">
        <v>14</v>
      </c>
      <c r="B26" t="s">
        <v>15</v>
      </c>
      <c r="C26" s="77" t="s">
        <v>17</v>
      </c>
      <c r="D26" t="s">
        <v>15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15</v>
      </c>
      <c r="P26" s="87" t="s">
        <v>17</v>
      </c>
      <c r="Q26" t="s">
        <v>17</v>
      </c>
      <c r="R26" t="s">
        <v>17</v>
      </c>
      <c r="S26" t="s">
        <v>17</v>
      </c>
      <c r="T26" t="s">
        <v>17</v>
      </c>
      <c r="U26" t="s">
        <v>17</v>
      </c>
      <c r="V26" t="s">
        <v>17</v>
      </c>
      <c r="W26" t="s">
        <v>17</v>
      </c>
      <c r="X26" s="86" t="s">
        <v>17</v>
      </c>
      <c r="Y26" s="86" t="s">
        <v>17</v>
      </c>
      <c r="Z26" t="s">
        <v>17</v>
      </c>
      <c r="AA26" t="s">
        <v>17</v>
      </c>
      <c r="AB26" t="s">
        <v>17</v>
      </c>
      <c r="AC26" t="s">
        <v>17</v>
      </c>
      <c r="AD26" t="s">
        <v>17</v>
      </c>
      <c r="AE26" t="s">
        <v>17</v>
      </c>
      <c r="AF26" t="s">
        <v>17</v>
      </c>
      <c r="AG26" t="s">
        <v>17</v>
      </c>
      <c r="AH26" t="s">
        <v>17</v>
      </c>
      <c r="AI26" t="s">
        <v>17</v>
      </c>
      <c r="AJ26" s="86" t="s">
        <v>17</v>
      </c>
      <c r="AK26" s="94" t="s">
        <v>17</v>
      </c>
      <c r="AL26" s="18" t="s">
        <v>17</v>
      </c>
      <c r="AM26" t="s">
        <v>15</v>
      </c>
      <c r="AN26" t="s">
        <v>14</v>
      </c>
      <c r="AO26" t="s">
        <v>14</v>
      </c>
      <c r="AP26" t="s">
        <v>15</v>
      </c>
      <c r="AQ26" s="77" t="s">
        <v>17</v>
      </c>
      <c r="AR26" t="s">
        <v>15</v>
      </c>
      <c r="AS26" t="s">
        <v>14</v>
      </c>
      <c r="AT26" t="s">
        <v>14</v>
      </c>
      <c r="AU26" t="s">
        <v>15</v>
      </c>
      <c r="AV26" s="98" t="s">
        <v>17</v>
      </c>
      <c r="AW26" t="s">
        <v>17</v>
      </c>
      <c r="AX26" t="s">
        <v>17</v>
      </c>
      <c r="AY26" t="s">
        <v>17</v>
      </c>
      <c r="AZ26" t="s">
        <v>17</v>
      </c>
      <c r="BA26" t="s">
        <v>17</v>
      </c>
      <c r="BB26" t="s">
        <v>17</v>
      </c>
      <c r="BC26" s="86" t="s">
        <v>17</v>
      </c>
      <c r="BD26" t="s">
        <v>17</v>
      </c>
      <c r="BE26" s="86" t="s">
        <v>17</v>
      </c>
      <c r="BF26" s="86" t="s">
        <v>17</v>
      </c>
      <c r="BG26" s="94" t="s">
        <v>17</v>
      </c>
      <c r="BH26" t="s">
        <v>17</v>
      </c>
      <c r="BI26" t="s">
        <v>17</v>
      </c>
      <c r="BJ26" t="s">
        <v>17</v>
      </c>
      <c r="BK26" s="86" t="s">
        <v>17</v>
      </c>
      <c r="BL26" t="s">
        <v>17</v>
      </c>
      <c r="BM26" t="s">
        <v>17</v>
      </c>
      <c r="BN26" t="s">
        <v>17</v>
      </c>
      <c r="BO26" t="s">
        <v>17</v>
      </c>
      <c r="BP26" s="86" t="s">
        <v>17</v>
      </c>
      <c r="BQ26" s="86" t="s">
        <v>17</v>
      </c>
      <c r="BR26" t="s">
        <v>17</v>
      </c>
      <c r="BS26" t="s">
        <v>17</v>
      </c>
      <c r="BT26" s="18" t="s">
        <v>17</v>
      </c>
      <c r="BU26" t="s">
        <v>15</v>
      </c>
      <c r="BV26" t="s">
        <v>14</v>
      </c>
      <c r="BW26" t="s">
        <v>14</v>
      </c>
      <c r="BX26" t="s">
        <v>14</v>
      </c>
      <c r="BY26" t="s">
        <v>14</v>
      </c>
      <c r="BZ26" t="s">
        <v>14</v>
      </c>
      <c r="CA26" t="s">
        <v>14</v>
      </c>
      <c r="CB26" t="s">
        <v>14</v>
      </c>
      <c r="CC26" t="s">
        <v>14</v>
      </c>
      <c r="CD26" t="s">
        <v>14</v>
      </c>
      <c r="CE26" t="s">
        <v>14</v>
      </c>
      <c r="CF26" s="85" t="s">
        <v>18</v>
      </c>
      <c r="CG26" s="99" t="s">
        <v>18</v>
      </c>
      <c r="CH26" s="94" t="str">
        <f t="shared" ref="CH26:CQ29" ca="1" si="6">OFFSET($N$9, ROW() - ROW($CH$5), COLUMN($DF$5) - COLUMN())</f>
        <v>TERRAIN_GRASS</v>
      </c>
      <c r="CI26" s="86" t="str">
        <f t="shared" ca="1" si="6"/>
        <v>TERRAIN_GRASS</v>
      </c>
      <c r="CJ26" t="str">
        <f t="shared" ca="1" si="6"/>
        <v>TERRAIN_GRASS</v>
      </c>
      <c r="CK26" s="86" t="str">
        <f t="shared" ca="1" si="6"/>
        <v>TERRAIN_GRASS</v>
      </c>
      <c r="CL26" t="str">
        <f t="shared" ca="1" si="6"/>
        <v>TERRAIN_GRASS</v>
      </c>
      <c r="CM26" t="str">
        <f t="shared" ca="1" si="6"/>
        <v>TERRAIN_GRASS</v>
      </c>
      <c r="CN26" s="86" t="str">
        <f t="shared" ca="1" si="6"/>
        <v>TERRAIN_GRASS</v>
      </c>
      <c r="CO26" t="str">
        <f t="shared" ca="1" si="6"/>
        <v>TERRAIN_GRASS</v>
      </c>
      <c r="CP26" s="86" t="str">
        <f t="shared" ca="1" si="6"/>
        <v>TERRAIN_GRASS</v>
      </c>
      <c r="CQ26" t="str">
        <f t="shared" ca="1" si="6"/>
        <v>TERRAIN_GRASS</v>
      </c>
      <c r="CR26" t="str">
        <f t="shared" ref="CR26:DA29" ca="1" si="7">OFFSET($N$9, ROW() - ROW($CH$5), COLUMN($DF$5) - COLUMN())</f>
        <v>TERRAIN_GRASS</v>
      </c>
      <c r="CS26" t="str">
        <f t="shared" ca="1" si="7"/>
        <v>TERRAIN_GRASS</v>
      </c>
      <c r="CT26" t="str">
        <f t="shared" ca="1" si="7"/>
        <v>TERRAIN_GRASS</v>
      </c>
      <c r="CU26" t="str">
        <f t="shared" ca="1" si="7"/>
        <v>TERRAIN_GRASS</v>
      </c>
      <c r="CV26" s="86" t="str">
        <f t="shared" ca="1" si="7"/>
        <v>TERRAIN_GRASS</v>
      </c>
      <c r="CW26" s="86" t="str">
        <f t="shared" ca="1" si="7"/>
        <v>TERRAIN_GRASS</v>
      </c>
      <c r="CX26" t="str">
        <f t="shared" ca="1" si="7"/>
        <v>TERRAIN_GRASS</v>
      </c>
      <c r="CY26" t="str">
        <f t="shared" ca="1" si="7"/>
        <v>TERRAIN_GRASS</v>
      </c>
      <c r="CZ26" t="str">
        <f t="shared" ca="1" si="7"/>
        <v>TERRAIN_GRASS</v>
      </c>
      <c r="DA26" t="str">
        <f t="shared" ca="1" si="7"/>
        <v>TERRAIN_GRASS</v>
      </c>
      <c r="DB26" t="str">
        <f t="shared" ref="DB26:DG29" ca="1" si="8">OFFSET($N$9, ROW() - ROW($CH$5), COLUMN($DF$5) - COLUMN())</f>
        <v>TERRAIN_GRASS</v>
      </c>
      <c r="DC26" t="str">
        <f t="shared" ca="1" si="8"/>
        <v>TERRAIN_GRASS</v>
      </c>
      <c r="DD26" t="str">
        <f t="shared" ca="1" si="8"/>
        <v>TERRAIN_GRASS</v>
      </c>
      <c r="DE26" s="86" t="str">
        <f t="shared" ca="1" si="8"/>
        <v>TERRAIN_GRASS</v>
      </c>
      <c r="DF26" s="97" t="str">
        <f t="shared" ca="1" si="8"/>
        <v>TERRAIN_GRASS</v>
      </c>
      <c r="DG26" t="str">
        <f t="shared" ca="1" si="8"/>
        <v>TERRAIN_COAST</v>
      </c>
      <c r="DH26" t="s">
        <v>14</v>
      </c>
      <c r="DI26" t="s">
        <v>14</v>
      </c>
      <c r="DJ26" t="s">
        <v>14</v>
      </c>
      <c r="DK26" t="s">
        <v>14</v>
      </c>
      <c r="DL26" t="s">
        <v>14</v>
      </c>
      <c r="DM26" t="s">
        <v>14</v>
      </c>
      <c r="DN26" t="s">
        <v>14</v>
      </c>
      <c r="DO26" t="s">
        <v>14</v>
      </c>
      <c r="DP26" t="s">
        <v>14</v>
      </c>
      <c r="DQ26" t="s">
        <v>14</v>
      </c>
      <c r="DR26" t="s">
        <v>14</v>
      </c>
      <c r="DS26" t="s">
        <v>14</v>
      </c>
      <c r="DT26" t="s">
        <v>14</v>
      </c>
      <c r="DU26" t="s">
        <v>4</v>
      </c>
      <c r="DZ26">
        <v>42</v>
      </c>
    </row>
    <row r="27" spans="1:130" ht="22.5" customHeight="1" x14ac:dyDescent="0.25">
      <c r="A27" t="s">
        <v>14</v>
      </c>
      <c r="B27" t="s">
        <v>15</v>
      </c>
      <c r="C27" s="77" t="s">
        <v>17</v>
      </c>
      <c r="D27" t="s">
        <v>15</v>
      </c>
      <c r="E27" t="s">
        <v>15</v>
      </c>
      <c r="F27" t="s">
        <v>15</v>
      </c>
      <c r="G27" t="s">
        <v>15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15</v>
      </c>
      <c r="O27" t="s">
        <v>15</v>
      </c>
      <c r="P27" s="14" t="s">
        <v>17</v>
      </c>
      <c r="Q27" t="s">
        <v>17</v>
      </c>
      <c r="R27" t="s">
        <v>17</v>
      </c>
      <c r="S27" t="s">
        <v>17</v>
      </c>
      <c r="T27" t="s">
        <v>17</v>
      </c>
      <c r="U27" t="s">
        <v>17</v>
      </c>
      <c r="V27" t="s">
        <v>17</v>
      </c>
      <c r="W27" t="s">
        <v>17</v>
      </c>
      <c r="X27" s="89" t="s">
        <v>17</v>
      </c>
      <c r="Y27" s="89" t="s">
        <v>17</v>
      </c>
      <c r="Z27" t="s">
        <v>17</v>
      </c>
      <c r="AA27" t="s">
        <v>17</v>
      </c>
      <c r="AB27" t="s">
        <v>17</v>
      </c>
      <c r="AC27" t="s">
        <v>17</v>
      </c>
      <c r="AD27" s="89" t="s">
        <v>17</v>
      </c>
      <c r="AE27" s="89" t="s">
        <v>17</v>
      </c>
      <c r="AF27" s="89" t="s">
        <v>17</v>
      </c>
      <c r="AG27" t="s">
        <v>17</v>
      </c>
      <c r="AH27" t="s">
        <v>17</v>
      </c>
      <c r="AI27" t="s">
        <v>17</v>
      </c>
      <c r="AJ27" s="91" t="s">
        <v>17</v>
      </c>
      <c r="AK27" t="s">
        <v>15</v>
      </c>
      <c r="AL27" t="s">
        <v>15</v>
      </c>
      <c r="AM27" t="s">
        <v>15</v>
      </c>
      <c r="AN27" t="s">
        <v>14</v>
      </c>
      <c r="AO27" t="s">
        <v>14</v>
      </c>
      <c r="AP27" t="s">
        <v>15</v>
      </c>
      <c r="AQ27" s="77" t="s">
        <v>17</v>
      </c>
      <c r="AR27" t="s">
        <v>15</v>
      </c>
      <c r="AS27" t="s">
        <v>14</v>
      </c>
      <c r="AT27" t="s">
        <v>14</v>
      </c>
      <c r="AU27" t="s">
        <v>15</v>
      </c>
      <c r="AV27" t="s">
        <v>15</v>
      </c>
      <c r="AW27" s="16" t="s">
        <v>17</v>
      </c>
      <c r="AX27" s="89" t="s">
        <v>17</v>
      </c>
      <c r="AY27" t="s">
        <v>17</v>
      </c>
      <c r="AZ27" t="s">
        <v>17</v>
      </c>
      <c r="BA27" t="s">
        <v>17</v>
      </c>
      <c r="BB27" t="s">
        <v>17</v>
      </c>
      <c r="BC27" s="93" t="s">
        <v>17</v>
      </c>
      <c r="BD27" t="s">
        <v>17</v>
      </c>
      <c r="BE27" s="89" t="s">
        <v>17</v>
      </c>
      <c r="BF27" s="91" t="s">
        <v>17</v>
      </c>
      <c r="BG27" t="s">
        <v>15</v>
      </c>
      <c r="BH27" s="95" t="s">
        <v>17</v>
      </c>
      <c r="BI27" t="s">
        <v>17</v>
      </c>
      <c r="BJ27" t="s">
        <v>17</v>
      </c>
      <c r="BK27" t="s">
        <v>17</v>
      </c>
      <c r="BL27" t="s">
        <v>17</v>
      </c>
      <c r="BM27" s="89" t="s">
        <v>17</v>
      </c>
      <c r="BN27" s="93" t="s">
        <v>17</v>
      </c>
      <c r="BO27" t="s">
        <v>17</v>
      </c>
      <c r="BP27" s="89" t="s">
        <v>17</v>
      </c>
      <c r="BQ27" t="s">
        <v>17</v>
      </c>
      <c r="BR27" t="s">
        <v>17</v>
      </c>
      <c r="BS27" s="18" t="s">
        <v>17</v>
      </c>
      <c r="BT27" t="s">
        <v>15</v>
      </c>
      <c r="BU27" t="s">
        <v>15</v>
      </c>
      <c r="BV27" t="s">
        <v>14</v>
      </c>
      <c r="BW27" t="s">
        <v>14</v>
      </c>
      <c r="BX27" t="s">
        <v>14</v>
      </c>
      <c r="BY27" t="s">
        <v>14</v>
      </c>
      <c r="BZ27" t="s">
        <v>14</v>
      </c>
      <c r="CA27" t="s">
        <v>14</v>
      </c>
      <c r="CB27" t="s">
        <v>14</v>
      </c>
      <c r="CC27" t="s">
        <v>14</v>
      </c>
      <c r="CD27" s="80" t="s">
        <v>18</v>
      </c>
      <c r="CE27" s="100" t="s">
        <v>18</v>
      </c>
      <c r="CF27" s="96" t="s">
        <v>18</v>
      </c>
      <c r="CG27" t="str">
        <f ca="1">OFFSET($N$9, ROW() - ROW($CH$5), COLUMN($DF$5) - COLUMN())</f>
        <v>TERRAIN_COAST</v>
      </c>
      <c r="CH27" t="str">
        <f t="shared" ca="1" si="6"/>
        <v>TERRAIN_COAST</v>
      </c>
      <c r="CI27" s="16" t="str">
        <f t="shared" ca="1" si="6"/>
        <v>TERRAIN_GRASS</v>
      </c>
      <c r="CJ27" t="str">
        <f t="shared" ca="1" si="6"/>
        <v>TERRAIN_GRASS</v>
      </c>
      <c r="CK27" t="str">
        <f t="shared" ca="1" si="6"/>
        <v>TERRAIN_GRASS</v>
      </c>
      <c r="CL27" t="str">
        <f t="shared" ca="1" si="6"/>
        <v>TERRAIN_GRASS</v>
      </c>
      <c r="CM27" t="str">
        <f t="shared" ca="1" si="6"/>
        <v>TERRAIN_GRASS</v>
      </c>
      <c r="CN27" t="str">
        <f t="shared" ca="1" si="6"/>
        <v>TERRAIN_GRASS</v>
      </c>
      <c r="CO27" t="str">
        <f t="shared" ca="1" si="6"/>
        <v>TERRAIN_GRASS</v>
      </c>
      <c r="CP27" t="str">
        <f t="shared" ca="1" si="6"/>
        <v>TERRAIN_GRASS</v>
      </c>
      <c r="CQ27" t="str">
        <f t="shared" ca="1" si="6"/>
        <v>TERRAIN_GRASS</v>
      </c>
      <c r="CR27" t="str">
        <f t="shared" ca="1" si="7"/>
        <v>TERRAIN_GRASS</v>
      </c>
      <c r="CS27" t="str">
        <f t="shared" ca="1" si="7"/>
        <v>TERRAIN_GRASS</v>
      </c>
      <c r="CT27" s="17" t="str">
        <f t="shared" ca="1" si="7"/>
        <v>TERRAIN_GRASS</v>
      </c>
      <c r="CU27" s="89" t="str">
        <f t="shared" ca="1" si="7"/>
        <v>TERRAIN_GRASS</v>
      </c>
      <c r="CV27" s="89" t="str">
        <f t="shared" ca="1" si="7"/>
        <v>TERRAIN_GRASS</v>
      </c>
      <c r="CW27" s="89" t="str">
        <f t="shared" ca="1" si="7"/>
        <v>TERRAIN_GRASS</v>
      </c>
      <c r="CX27" s="89" t="str">
        <f t="shared" ca="1" si="7"/>
        <v>TERRAIN_GRASS</v>
      </c>
      <c r="CY27" t="str">
        <f t="shared" ca="1" si="7"/>
        <v>TERRAIN_GRASS</v>
      </c>
      <c r="CZ27" s="17" t="str">
        <f t="shared" ca="1" si="7"/>
        <v>TERRAIN_GRASS</v>
      </c>
      <c r="DA27" t="str">
        <f t="shared" ca="1" si="7"/>
        <v>TERRAIN_GRASS</v>
      </c>
      <c r="DB27" t="str">
        <f t="shared" ca="1" si="8"/>
        <v>TERRAIN_GRASS</v>
      </c>
      <c r="DC27" t="str">
        <f t="shared" ca="1" si="8"/>
        <v>TERRAIN_GRASS</v>
      </c>
      <c r="DD27" s="89" t="str">
        <f t="shared" ca="1" si="8"/>
        <v>TERRAIN_GRASS</v>
      </c>
      <c r="DE27" s="18" t="str">
        <f t="shared" ca="1" si="8"/>
        <v>TERRAIN_GRASS</v>
      </c>
      <c r="DF27" t="str">
        <f t="shared" ca="1" si="8"/>
        <v>TERRAIN_COAST</v>
      </c>
      <c r="DG27" t="str">
        <f t="shared" ca="1" si="8"/>
        <v>TERRAIN_COAST</v>
      </c>
      <c r="DH27" t="s">
        <v>14</v>
      </c>
      <c r="DI27" t="s">
        <v>14</v>
      </c>
      <c r="DJ27" t="s">
        <v>14</v>
      </c>
      <c r="DK27" t="s">
        <v>14</v>
      </c>
      <c r="DL27" t="s">
        <v>14</v>
      </c>
      <c r="DM27" t="s">
        <v>14</v>
      </c>
      <c r="DN27" t="s">
        <v>14</v>
      </c>
      <c r="DO27" t="s">
        <v>14</v>
      </c>
      <c r="DP27" t="s">
        <v>14</v>
      </c>
      <c r="DQ27" t="s">
        <v>14</v>
      </c>
      <c r="DR27" t="s">
        <v>14</v>
      </c>
      <c r="DS27" t="s">
        <v>14</v>
      </c>
      <c r="DT27" t="s">
        <v>14</v>
      </c>
      <c r="DU27" t="s">
        <v>4</v>
      </c>
      <c r="DZ27">
        <v>41</v>
      </c>
    </row>
    <row r="28" spans="1:130" ht="22.5" customHeight="1" x14ac:dyDescent="0.25">
      <c r="A28" t="s">
        <v>14</v>
      </c>
      <c r="B28" t="s">
        <v>15</v>
      </c>
      <c r="C28" s="77" t="s">
        <v>17</v>
      </c>
      <c r="D28" t="s">
        <v>15</v>
      </c>
      <c r="E28" s="11" t="s">
        <v>17</v>
      </c>
      <c r="F28" s="13" t="s">
        <v>17</v>
      </c>
      <c r="G28" t="s">
        <v>15</v>
      </c>
      <c r="H28" t="s">
        <v>15</v>
      </c>
      <c r="I28" t="s">
        <v>14</v>
      </c>
      <c r="J28" t="s">
        <v>14</v>
      </c>
      <c r="K28" t="s">
        <v>14</v>
      </c>
      <c r="L28" t="s">
        <v>14</v>
      </c>
      <c r="M28" t="s">
        <v>15</v>
      </c>
      <c r="N28" t="s">
        <v>15</v>
      </c>
      <c r="O28" s="11" t="s">
        <v>17</v>
      </c>
      <c r="P28" t="s">
        <v>17</v>
      </c>
      <c r="Q28" t="s">
        <v>17</v>
      </c>
      <c r="R28" t="s">
        <v>17</v>
      </c>
      <c r="S28" t="s">
        <v>17</v>
      </c>
      <c r="T28" t="s">
        <v>17</v>
      </c>
      <c r="U28" t="s">
        <v>17</v>
      </c>
      <c r="V28" t="s">
        <v>17</v>
      </c>
      <c r="W28" t="s">
        <v>17</v>
      </c>
      <c r="X28" t="s">
        <v>17</v>
      </c>
      <c r="Y28" s="86" t="s">
        <v>17</v>
      </c>
      <c r="Z28" t="s">
        <v>17</v>
      </c>
      <c r="AA28" t="s">
        <v>17</v>
      </c>
      <c r="AB28" t="s">
        <v>17</v>
      </c>
      <c r="AC28" t="s">
        <v>17</v>
      </c>
      <c r="AD28" s="86" t="s">
        <v>17</v>
      </c>
      <c r="AE28" s="86" t="s">
        <v>17</v>
      </c>
      <c r="AF28" t="s">
        <v>17</v>
      </c>
      <c r="AG28" t="s">
        <v>17</v>
      </c>
      <c r="AH28" t="s">
        <v>17</v>
      </c>
      <c r="AI28" t="s">
        <v>17</v>
      </c>
      <c r="AJ28" t="s">
        <v>17</v>
      </c>
      <c r="AK28" s="12" t="s">
        <v>17</v>
      </c>
      <c r="AL28" s="13" t="s">
        <v>17</v>
      </c>
      <c r="AM28" t="s">
        <v>15</v>
      </c>
      <c r="AN28" t="s">
        <v>14</v>
      </c>
      <c r="AO28" t="s">
        <v>14</v>
      </c>
      <c r="AP28" t="s">
        <v>15</v>
      </c>
      <c r="AQ28" s="77" t="s">
        <v>17</v>
      </c>
      <c r="AR28" t="s">
        <v>15</v>
      </c>
      <c r="AS28" t="s">
        <v>14</v>
      </c>
      <c r="AT28" t="s">
        <v>14</v>
      </c>
      <c r="AU28" t="s">
        <v>14</v>
      </c>
      <c r="AV28" t="s">
        <v>15</v>
      </c>
      <c r="AW28" t="s">
        <v>15</v>
      </c>
      <c r="AX28" s="16" t="s">
        <v>17</v>
      </c>
      <c r="AY28" t="s">
        <v>17</v>
      </c>
      <c r="AZ28" t="s">
        <v>17</v>
      </c>
      <c r="BA28" t="s">
        <v>17</v>
      </c>
      <c r="BB28" s="18" t="s">
        <v>17</v>
      </c>
      <c r="BC28" t="s">
        <v>15</v>
      </c>
      <c r="BD28" s="14" t="s">
        <v>17</v>
      </c>
      <c r="BE28" t="s">
        <v>17</v>
      </c>
      <c r="BF28" s="97" t="s">
        <v>17</v>
      </c>
      <c r="BG28" t="s">
        <v>15</v>
      </c>
      <c r="BH28" s="14" t="s">
        <v>17</v>
      </c>
      <c r="BI28" t="s">
        <v>17</v>
      </c>
      <c r="BJ28" t="s">
        <v>17</v>
      </c>
      <c r="BK28" s="86" t="s">
        <v>17</v>
      </c>
      <c r="BL28" t="s">
        <v>17</v>
      </c>
      <c r="BM28" s="90" t="s">
        <v>17</v>
      </c>
      <c r="BN28" t="s">
        <v>15</v>
      </c>
      <c r="BO28" s="14" t="s">
        <v>17</v>
      </c>
      <c r="BP28" s="86" t="s">
        <v>17</v>
      </c>
      <c r="BQ28" s="86" t="s">
        <v>17</v>
      </c>
      <c r="BR28" s="15" t="s">
        <v>17</v>
      </c>
      <c r="BS28" t="s">
        <v>15</v>
      </c>
      <c r="BT28" t="s">
        <v>15</v>
      </c>
      <c r="BU28" t="s">
        <v>15</v>
      </c>
      <c r="BV28" t="s">
        <v>14</v>
      </c>
      <c r="BW28" t="s">
        <v>14</v>
      </c>
      <c r="BX28" t="s">
        <v>14</v>
      </c>
      <c r="BY28" t="s">
        <v>14</v>
      </c>
      <c r="BZ28" t="s">
        <v>14</v>
      </c>
      <c r="CA28" t="s">
        <v>14</v>
      </c>
      <c r="CB28" s="85" t="s">
        <v>18</v>
      </c>
      <c r="CC28" s="99" t="s">
        <v>18</v>
      </c>
      <c r="CD28" s="97" t="s">
        <v>18</v>
      </c>
      <c r="CE28" t="s">
        <v>14</v>
      </c>
      <c r="CF28" t="s">
        <v>14</v>
      </c>
      <c r="CG28" t="str">
        <f ca="1">OFFSET($N$9, ROW() - ROW($CH$5), COLUMN($DF$5) - COLUMN())</f>
        <v>TERRAIN_COAST</v>
      </c>
      <c r="CH28" t="str">
        <f t="shared" ca="1" si="6"/>
        <v>TERRAIN_COAST</v>
      </c>
      <c r="CI28" t="str">
        <f t="shared" ca="1" si="6"/>
        <v>TERRAIN_COAST</v>
      </c>
      <c r="CJ28" s="16" t="str">
        <f t="shared" ca="1" si="6"/>
        <v>TERRAIN_GRASS</v>
      </c>
      <c r="CK28" t="str">
        <f t="shared" ca="1" si="6"/>
        <v>TERRAIN_GRASS</v>
      </c>
      <c r="CL28" t="str">
        <f t="shared" ca="1" si="6"/>
        <v>TERRAIN_GRASS</v>
      </c>
      <c r="CM28" t="str">
        <f t="shared" ca="1" si="6"/>
        <v>TERRAIN_GRASS</v>
      </c>
      <c r="CN28" t="str">
        <f t="shared" ca="1" si="6"/>
        <v>TERRAIN_GRASS</v>
      </c>
      <c r="CO28" t="str">
        <f t="shared" ca="1" si="6"/>
        <v>TERRAIN_GRASS</v>
      </c>
      <c r="CP28" t="str">
        <f t="shared" ca="1" si="6"/>
        <v>TERRAIN_GRASS</v>
      </c>
      <c r="CQ28" t="str">
        <f t="shared" ca="1" si="6"/>
        <v>TERRAIN_GRASS</v>
      </c>
      <c r="CR28" t="str">
        <f t="shared" ca="1" si="7"/>
        <v>TERRAIN_GRASS</v>
      </c>
      <c r="CS28" s="15" t="str">
        <f t="shared" ca="1" si="7"/>
        <v>TERRAIN_GRASS</v>
      </c>
      <c r="CT28" t="str">
        <f t="shared" ca="1" si="7"/>
        <v>TERRAIN_COAST</v>
      </c>
      <c r="CU28" s="87" t="str">
        <f t="shared" ca="1" si="7"/>
        <v>TERRAIN_GRASS</v>
      </c>
      <c r="CV28" s="86" t="str">
        <f t="shared" ca="1" si="7"/>
        <v>TERRAIN_GRASS</v>
      </c>
      <c r="CW28" s="86" t="str">
        <f t="shared" ca="1" si="7"/>
        <v>TERRAIN_GRASS</v>
      </c>
      <c r="CX28" s="86" t="str">
        <f t="shared" ca="1" si="7"/>
        <v>TERRAIN_GRASS</v>
      </c>
      <c r="CY28" s="15" t="str">
        <f t="shared" ca="1" si="7"/>
        <v>TERRAIN_GRASS</v>
      </c>
      <c r="CZ28" t="str">
        <f t="shared" ca="1" si="7"/>
        <v>TERRAIN_COAST</v>
      </c>
      <c r="DA28" s="14" t="str">
        <f t="shared" ca="1" si="7"/>
        <v>TERRAIN_GRASS</v>
      </c>
      <c r="DB28" s="86" t="str">
        <f t="shared" ca="1" si="8"/>
        <v>TERRAIN_GRASS</v>
      </c>
      <c r="DC28" t="str">
        <f t="shared" ca="1" si="8"/>
        <v>TERRAIN_GRASS</v>
      </c>
      <c r="DD28" s="18" t="str">
        <f t="shared" ca="1" si="8"/>
        <v>TERRAIN_GRASS</v>
      </c>
      <c r="DE28" t="str">
        <f t="shared" ca="1" si="8"/>
        <v>TERRAIN_COAST</v>
      </c>
      <c r="DF28" t="str">
        <f t="shared" ca="1" si="8"/>
        <v>TERRAIN_COAST</v>
      </c>
      <c r="DG28" t="str">
        <f t="shared" ca="1" si="8"/>
        <v>TERRAIN_OCEAN</v>
      </c>
      <c r="DH28" t="s">
        <v>14</v>
      </c>
      <c r="DI28" t="s">
        <v>14</v>
      </c>
      <c r="DJ28" t="s">
        <v>14</v>
      </c>
      <c r="DK28" t="s">
        <v>14</v>
      </c>
      <c r="DL28" t="s">
        <v>14</v>
      </c>
      <c r="DM28" t="s">
        <v>14</v>
      </c>
      <c r="DN28" t="s">
        <v>14</v>
      </c>
      <c r="DO28" t="s">
        <v>14</v>
      </c>
      <c r="DP28" t="s">
        <v>14</v>
      </c>
      <c r="DQ28" t="s">
        <v>14</v>
      </c>
      <c r="DR28" t="s">
        <v>14</v>
      </c>
      <c r="DS28" t="s">
        <v>14</v>
      </c>
      <c r="DT28" t="s">
        <v>14</v>
      </c>
      <c r="DU28" t="s">
        <v>4</v>
      </c>
      <c r="DZ28">
        <v>40</v>
      </c>
    </row>
    <row r="29" spans="1:130" ht="22.5" customHeight="1" x14ac:dyDescent="0.25">
      <c r="A29" t="s">
        <v>14</v>
      </c>
      <c r="B29" t="s">
        <v>15</v>
      </c>
      <c r="C29" s="77" t="s">
        <v>17</v>
      </c>
      <c r="D29" t="s">
        <v>15</v>
      </c>
      <c r="E29" s="14" t="s">
        <v>18</v>
      </c>
      <c r="F29" t="s">
        <v>17</v>
      </c>
      <c r="G29" s="81" t="s">
        <v>17</v>
      </c>
      <c r="H29" t="s">
        <v>15</v>
      </c>
      <c r="I29" t="s">
        <v>15</v>
      </c>
      <c r="J29" t="s">
        <v>14</v>
      </c>
      <c r="K29" t="s">
        <v>14</v>
      </c>
      <c r="L29" t="s">
        <v>14</v>
      </c>
      <c r="M29" t="s">
        <v>15</v>
      </c>
      <c r="N29" s="11" t="s">
        <v>17</v>
      </c>
      <c r="O29" t="s">
        <v>17</v>
      </c>
      <c r="P29" s="89" t="s">
        <v>17</v>
      </c>
      <c r="Q29" s="89" t="s">
        <v>17</v>
      </c>
      <c r="R29" t="s">
        <v>17</v>
      </c>
      <c r="S29" t="s">
        <v>17</v>
      </c>
      <c r="T29" t="s">
        <v>17</v>
      </c>
      <c r="U29" t="s">
        <v>17</v>
      </c>
      <c r="V29" t="s">
        <v>17</v>
      </c>
      <c r="W29" t="s">
        <v>17</v>
      </c>
      <c r="X29" t="s">
        <v>17</v>
      </c>
      <c r="Y29" t="s">
        <v>17</v>
      </c>
      <c r="Z29" t="s">
        <v>17</v>
      </c>
      <c r="AA29" t="s">
        <v>17</v>
      </c>
      <c r="AB29" t="s">
        <v>17</v>
      </c>
      <c r="AC29" t="s">
        <v>17</v>
      </c>
      <c r="AD29" s="89" t="s">
        <v>17</v>
      </c>
      <c r="AE29" s="89" t="s">
        <v>17</v>
      </c>
      <c r="AF29" s="89" t="s">
        <v>17</v>
      </c>
      <c r="AG29" t="s">
        <v>17</v>
      </c>
      <c r="AH29" t="s">
        <v>17</v>
      </c>
      <c r="AI29" s="89" t="s">
        <v>17</v>
      </c>
      <c r="AJ29" s="89" t="s">
        <v>17</v>
      </c>
      <c r="AK29" s="89" t="s">
        <v>17</v>
      </c>
      <c r="AL29" s="15" t="s">
        <v>17</v>
      </c>
      <c r="AM29" t="s">
        <v>15</v>
      </c>
      <c r="AN29" t="s">
        <v>14</v>
      </c>
      <c r="AO29" t="s">
        <v>14</v>
      </c>
      <c r="AP29" t="s">
        <v>15</v>
      </c>
      <c r="AQ29" s="77" t="s">
        <v>17</v>
      </c>
      <c r="AR29" t="s">
        <v>15</v>
      </c>
      <c r="AS29" t="s">
        <v>14</v>
      </c>
      <c r="AT29" t="s">
        <v>14</v>
      </c>
      <c r="AU29" t="s">
        <v>14</v>
      </c>
      <c r="AV29" t="s">
        <v>14</v>
      </c>
      <c r="AW29" t="s">
        <v>15</v>
      </c>
      <c r="AX29" t="s">
        <v>15</v>
      </c>
      <c r="AY29" s="92" t="s">
        <v>17</v>
      </c>
      <c r="AZ29" s="17" t="s">
        <v>17</v>
      </c>
      <c r="BA29" s="18" t="s">
        <v>17</v>
      </c>
      <c r="BB29" t="s">
        <v>15</v>
      </c>
      <c r="BC29" t="s">
        <v>15</v>
      </c>
      <c r="BD29" s="16" t="s">
        <v>17</v>
      </c>
      <c r="BE29" s="18" t="s">
        <v>17</v>
      </c>
      <c r="BF29" t="s">
        <v>15</v>
      </c>
      <c r="BG29" t="s">
        <v>15</v>
      </c>
      <c r="BH29" s="16" t="s">
        <v>17</v>
      </c>
      <c r="BI29" s="17" t="s">
        <v>17</v>
      </c>
      <c r="BJ29" s="17" t="s">
        <v>17</v>
      </c>
      <c r="BK29" s="17" t="s">
        <v>17</v>
      </c>
      <c r="BL29" s="17" t="s">
        <v>17</v>
      </c>
      <c r="BM29" s="18" t="s">
        <v>17</v>
      </c>
      <c r="BN29" t="s">
        <v>15</v>
      </c>
      <c r="BO29" s="16" t="s">
        <v>17</v>
      </c>
      <c r="BP29" s="17" t="s">
        <v>17</v>
      </c>
      <c r="BQ29" s="93" t="s">
        <v>17</v>
      </c>
      <c r="BR29" s="93" t="s">
        <v>18</v>
      </c>
      <c r="BS29" s="100" t="s">
        <v>18</v>
      </c>
      <c r="BT29" s="81" t="s">
        <v>18</v>
      </c>
      <c r="BU29" t="s">
        <v>15</v>
      </c>
      <c r="BV29" t="s">
        <v>14</v>
      </c>
      <c r="BW29" t="s">
        <v>14</v>
      </c>
      <c r="BX29" t="s">
        <v>14</v>
      </c>
      <c r="BY29" t="s">
        <v>14</v>
      </c>
      <c r="BZ29" s="80" t="s">
        <v>18</v>
      </c>
      <c r="CA29" s="100" t="s">
        <v>18</v>
      </c>
      <c r="CB29" s="96" t="s">
        <v>18</v>
      </c>
      <c r="CC29" t="s">
        <v>14</v>
      </c>
      <c r="CD29" t="s">
        <v>14</v>
      </c>
      <c r="CE29" t="s">
        <v>14</v>
      </c>
      <c r="CF29" t="s">
        <v>14</v>
      </c>
      <c r="CG29" t="str">
        <f ca="1">OFFSET($N$9, ROW() - ROW($CH$5), COLUMN($DF$5) - COLUMN())</f>
        <v>TERRAIN_COAST</v>
      </c>
      <c r="CH29" t="str">
        <f t="shared" ca="1" si="6"/>
        <v>TERRAIN_COAST</v>
      </c>
      <c r="CI29" t="str">
        <f t="shared" ca="1" si="6"/>
        <v>TERRAIN_COAST</v>
      </c>
      <c r="CJ29" t="str">
        <f t="shared" ca="1" si="6"/>
        <v>TERRAIN_COAST</v>
      </c>
      <c r="CK29" s="16" t="str">
        <f t="shared" ca="1" si="6"/>
        <v>TERRAIN_GRASS</v>
      </c>
      <c r="CL29" s="17" t="str">
        <f t="shared" ca="1" si="6"/>
        <v>TERRAIN_GRASS</v>
      </c>
      <c r="CM29" s="17" t="str">
        <f t="shared" ca="1" si="6"/>
        <v>TERRAIN_GRASS</v>
      </c>
      <c r="CN29" s="17" t="str">
        <f t="shared" ca="1" si="6"/>
        <v>TERRAIN_GRASS</v>
      </c>
      <c r="CO29" s="17" t="str">
        <f t="shared" ca="1" si="6"/>
        <v>TERRAIN_GRASS</v>
      </c>
      <c r="CP29" s="17" t="str">
        <f t="shared" ca="1" si="6"/>
        <v>TERRAIN_GRASS</v>
      </c>
      <c r="CQ29" s="17" t="str">
        <f t="shared" ca="1" si="6"/>
        <v>TERRAIN_GRASS</v>
      </c>
      <c r="CR29" s="17" t="str">
        <f t="shared" ca="1" si="7"/>
        <v>TERRAIN_GRASS</v>
      </c>
      <c r="CS29" s="18" t="str">
        <f t="shared" ca="1" si="7"/>
        <v>TERRAIN_GRASS</v>
      </c>
      <c r="CT29" t="str">
        <f t="shared" ca="1" si="7"/>
        <v>TERRAIN_COAST</v>
      </c>
      <c r="CU29" s="16" t="str">
        <f t="shared" ca="1" si="7"/>
        <v>TERRAIN_GRASS</v>
      </c>
      <c r="CV29" s="17" t="str">
        <f t="shared" ca="1" si="7"/>
        <v>TERRAIN_GRASS</v>
      </c>
      <c r="CW29" s="17" t="str">
        <f t="shared" ca="1" si="7"/>
        <v>TERRAIN_GRASS</v>
      </c>
      <c r="CX29" s="93" t="str">
        <f t="shared" ca="1" si="7"/>
        <v>TERRAIN_GRASS</v>
      </c>
      <c r="CY29" s="18" t="str">
        <f t="shared" ca="1" si="7"/>
        <v>TERRAIN_GRASS</v>
      </c>
      <c r="CZ29" t="str">
        <f t="shared" ca="1" si="7"/>
        <v>TERRAIN_COAST</v>
      </c>
      <c r="DA29" s="16" t="str">
        <f t="shared" ca="1" si="7"/>
        <v>TERRAIN_GRASS</v>
      </c>
      <c r="DB29" s="17" t="str">
        <f t="shared" ca="1" si="8"/>
        <v>TERRAIN_GRASS</v>
      </c>
      <c r="DC29" s="18" t="str">
        <f t="shared" ca="1" si="8"/>
        <v>TERRAIN_GRASS</v>
      </c>
      <c r="DD29" t="str">
        <f t="shared" ca="1" si="8"/>
        <v>TERRAIN_COAST</v>
      </c>
      <c r="DE29" t="str">
        <f t="shared" ca="1" si="8"/>
        <v>TERRAIN_COAST</v>
      </c>
      <c r="DF29" t="str">
        <f t="shared" ca="1" si="8"/>
        <v>TERRAIN_OCEAN</v>
      </c>
      <c r="DG29" t="str">
        <f t="shared" ca="1" si="8"/>
        <v>TERRAIN_OCEAN</v>
      </c>
      <c r="DH29" t="s">
        <v>14</v>
      </c>
      <c r="DI29" t="s">
        <v>14</v>
      </c>
      <c r="DJ29" t="s">
        <v>14</v>
      </c>
      <c r="DK29" t="s">
        <v>14</v>
      </c>
      <c r="DL29" t="s">
        <v>14</v>
      </c>
      <c r="DM29" t="s">
        <v>14</v>
      </c>
      <c r="DN29" t="s">
        <v>14</v>
      </c>
      <c r="DO29" t="s">
        <v>14</v>
      </c>
      <c r="DP29" t="s">
        <v>14</v>
      </c>
      <c r="DQ29" t="s">
        <v>14</v>
      </c>
      <c r="DR29" t="s">
        <v>14</v>
      </c>
      <c r="DS29" t="s">
        <v>14</v>
      </c>
      <c r="DT29" t="s">
        <v>14</v>
      </c>
      <c r="DU29" t="s">
        <v>4</v>
      </c>
      <c r="DZ29">
        <v>39</v>
      </c>
    </row>
    <row r="30" spans="1:130" ht="22.5" customHeight="1" x14ac:dyDescent="0.25">
      <c r="A30" t="s">
        <v>14</v>
      </c>
      <c r="B30" t="s">
        <v>15</v>
      </c>
      <c r="C30" s="75" t="s">
        <v>19</v>
      </c>
      <c r="D30" t="s">
        <v>15</v>
      </c>
      <c r="E30" s="87" t="s">
        <v>18</v>
      </c>
      <c r="F30" t="s">
        <v>17</v>
      </c>
      <c r="G30" t="s">
        <v>17</v>
      </c>
      <c r="H30" s="101" t="s">
        <v>17</v>
      </c>
      <c r="I30" t="s">
        <v>15</v>
      </c>
      <c r="J30" t="s">
        <v>14</v>
      </c>
      <c r="K30" t="s">
        <v>14</v>
      </c>
      <c r="L30" t="s">
        <v>14</v>
      </c>
      <c r="M30" t="s">
        <v>15</v>
      </c>
      <c r="N30" s="98" t="s">
        <v>17</v>
      </c>
      <c r="O30" s="86" t="s">
        <v>17</v>
      </c>
      <c r="P30" t="s">
        <v>17</v>
      </c>
      <c r="Q30" t="s">
        <v>17</v>
      </c>
      <c r="R30" t="s">
        <v>17</v>
      </c>
      <c r="S30" t="s">
        <v>17</v>
      </c>
      <c r="T30" t="s">
        <v>17</v>
      </c>
      <c r="U30" t="s">
        <v>17</v>
      </c>
      <c r="V30" t="s">
        <v>17</v>
      </c>
      <c r="W30" s="86" t="s">
        <v>17</v>
      </c>
      <c r="X30" s="86" t="s">
        <v>17</v>
      </c>
      <c r="Y30" t="s">
        <v>17</v>
      </c>
      <c r="Z30" t="s">
        <v>17</v>
      </c>
      <c r="AA30" t="s">
        <v>17</v>
      </c>
      <c r="AB30" t="s">
        <v>17</v>
      </c>
      <c r="AC30" t="s">
        <v>17</v>
      </c>
      <c r="AD30" s="86" t="s">
        <v>17</v>
      </c>
      <c r="AE30" t="s">
        <v>17</v>
      </c>
      <c r="AF30" s="86" t="s">
        <v>17</v>
      </c>
      <c r="AG30" t="s">
        <v>17</v>
      </c>
      <c r="AH30" t="s">
        <v>17</v>
      </c>
      <c r="AI30" s="86" t="s">
        <v>17</v>
      </c>
      <c r="AJ30" t="s">
        <v>17</v>
      </c>
      <c r="AK30" s="86" t="s">
        <v>17</v>
      </c>
      <c r="AL30" s="97" t="s">
        <v>17</v>
      </c>
      <c r="AM30" t="s">
        <v>15</v>
      </c>
      <c r="AN30" t="s">
        <v>14</v>
      </c>
      <c r="AO30" t="s">
        <v>14</v>
      </c>
      <c r="AP30" t="s">
        <v>15</v>
      </c>
      <c r="AQ30" s="77" t="s">
        <v>17</v>
      </c>
      <c r="AR30" t="s">
        <v>15</v>
      </c>
      <c r="AS30" t="s">
        <v>14</v>
      </c>
      <c r="AT30" t="s">
        <v>14</v>
      </c>
      <c r="AU30" t="s">
        <v>14</v>
      </c>
      <c r="AV30" t="s">
        <v>14</v>
      </c>
      <c r="AW30" t="s">
        <v>14</v>
      </c>
      <c r="AX30" t="s">
        <v>15</v>
      </c>
      <c r="AY30" t="s">
        <v>15</v>
      </c>
      <c r="AZ30" t="s">
        <v>15</v>
      </c>
      <c r="BA30" t="s">
        <v>15</v>
      </c>
      <c r="BB30" t="s">
        <v>15</v>
      </c>
      <c r="BC30" t="s">
        <v>15</v>
      </c>
      <c r="BD30" t="s">
        <v>15</v>
      </c>
      <c r="BE30" t="s">
        <v>15</v>
      </c>
      <c r="BF30" t="s">
        <v>15</v>
      </c>
      <c r="BG30" t="s">
        <v>15</v>
      </c>
      <c r="BH30" t="s">
        <v>15</v>
      </c>
      <c r="BI30" t="s">
        <v>15</v>
      </c>
      <c r="BJ30" t="s">
        <v>15</v>
      </c>
      <c r="BK30" t="s">
        <v>15</v>
      </c>
      <c r="BL30" t="s">
        <v>15</v>
      </c>
      <c r="BM30" t="s">
        <v>15</v>
      </c>
      <c r="BN30" t="s">
        <v>15</v>
      </c>
      <c r="BO30" t="s">
        <v>15</v>
      </c>
      <c r="BP30" t="s">
        <v>15</v>
      </c>
      <c r="BQ30" t="s">
        <v>15</v>
      </c>
      <c r="BR30" t="s">
        <v>15</v>
      </c>
      <c r="BS30" t="s">
        <v>15</v>
      </c>
      <c r="BT30" s="98" t="s">
        <v>18</v>
      </c>
      <c r="BU30" s="88" t="s">
        <v>18</v>
      </c>
      <c r="BV30" t="s">
        <v>14</v>
      </c>
      <c r="BW30" t="s">
        <v>14</v>
      </c>
      <c r="BX30" s="85" t="s">
        <v>18</v>
      </c>
      <c r="BY30" s="99" t="s">
        <v>18</v>
      </c>
      <c r="BZ30" s="97" t="s">
        <v>18</v>
      </c>
      <c r="CA30" t="s">
        <v>14</v>
      </c>
      <c r="CB30" t="s">
        <v>14</v>
      </c>
      <c r="CC30" t="s">
        <v>14</v>
      </c>
      <c r="CD30" t="s">
        <v>14</v>
      </c>
      <c r="CE30" t="s">
        <v>14</v>
      </c>
      <c r="CF30" t="s">
        <v>14</v>
      </c>
      <c r="CG30" t="str">
        <f ca="1">OFFSET($N$9, ROW() - ROW($CH$5), COLUMN($DF$5) - COLUMN())</f>
        <v>TERRAIN_COAST</v>
      </c>
      <c r="CH30" t="str">
        <f t="shared" ref="CH30:CR30" ca="1" si="9">OFFSET($N$9, ROW() - ROW($CH$5), COLUMN($DF$5) - COLUMN())</f>
        <v>TERRAIN_COAST</v>
      </c>
      <c r="CI30" t="str">
        <f t="shared" ca="1" si="9"/>
        <v>TERRAIN_COAST</v>
      </c>
      <c r="CJ30" t="str">
        <f t="shared" ca="1" si="9"/>
        <v>TERRAIN_COAST</v>
      </c>
      <c r="CK30" t="str">
        <f t="shared" ca="1" si="9"/>
        <v>TERRAIN_COAST</v>
      </c>
      <c r="CL30" t="str">
        <f t="shared" ca="1" si="9"/>
        <v>TERRAIN_COAST</v>
      </c>
      <c r="CM30" t="str">
        <f t="shared" ca="1" si="9"/>
        <v>TERRAIN_COAST</v>
      </c>
      <c r="CN30" t="str">
        <f t="shared" ca="1" si="9"/>
        <v>TERRAIN_COAST</v>
      </c>
      <c r="CO30" t="str">
        <f t="shared" ca="1" si="9"/>
        <v>TERRAIN_COAST</v>
      </c>
      <c r="CP30" t="str">
        <f t="shared" ca="1" si="9"/>
        <v>TERRAIN_COAST</v>
      </c>
      <c r="CQ30" t="str">
        <f t="shared" ca="1" si="9"/>
        <v>TERRAIN_COAST</v>
      </c>
      <c r="CR30" t="str">
        <f t="shared" ca="1" si="9"/>
        <v>TERRAIN_COAST</v>
      </c>
      <c r="CS30" t="s">
        <v>15</v>
      </c>
      <c r="CT30" t="str">
        <f t="shared" ref="CT30:DB30" ca="1" si="10">OFFSET($N$9, ROW() - ROW($CH$5), COLUMN($DF$5) - COLUMN())</f>
        <v>TERRAIN_COAST</v>
      </c>
      <c r="CU30" t="str">
        <f t="shared" ca="1" si="10"/>
        <v>TERRAIN_COAST</v>
      </c>
      <c r="CV30" t="str">
        <f t="shared" ca="1" si="10"/>
        <v>TERRAIN_COAST</v>
      </c>
      <c r="CW30" t="str">
        <f t="shared" ca="1" si="10"/>
        <v>TERRAIN_COAST</v>
      </c>
      <c r="CX30" t="str">
        <f t="shared" ca="1" si="10"/>
        <v>TERRAIN_COAST</v>
      </c>
      <c r="CY30" t="str">
        <f t="shared" ca="1" si="10"/>
        <v>TERRAIN_COAST</v>
      </c>
      <c r="CZ30" t="str">
        <f t="shared" ca="1" si="10"/>
        <v>TERRAIN_COAST</v>
      </c>
      <c r="DA30" t="str">
        <f t="shared" ca="1" si="10"/>
        <v>TERRAIN_COAST</v>
      </c>
      <c r="DB30" t="str">
        <f t="shared" ca="1" si="10"/>
        <v>TERRAIN_COAST</v>
      </c>
      <c r="DC30" t="s">
        <v>15</v>
      </c>
      <c r="DD30" t="str">
        <f ca="1">OFFSET($N$9, ROW() - ROW($CH$5), COLUMN($DF$5) - COLUMN())</f>
        <v>TERRAIN_COAST</v>
      </c>
      <c r="DE30" t="str">
        <f ca="1">OFFSET($N$9, ROW() - ROW($CH$5), COLUMN($DF$5) - COLUMN())</f>
        <v>TERRAIN_OCEAN</v>
      </c>
      <c r="DF30" t="str">
        <f ca="1">OFFSET($N$9, ROW() - ROW($CH$5), COLUMN($DF$5) - COLUMN())</f>
        <v>TERRAIN_OCEAN</v>
      </c>
      <c r="DG30" t="str">
        <f ca="1">OFFSET($N$9, ROW() - ROW($CH$5), COLUMN($DF$5) - COLUMN())</f>
        <v>TERRAIN_OCEAN</v>
      </c>
      <c r="DH30" t="s">
        <v>14</v>
      </c>
      <c r="DI30" t="s">
        <v>14</v>
      </c>
      <c r="DJ30" t="s">
        <v>14</v>
      </c>
      <c r="DK30" t="s">
        <v>14</v>
      </c>
      <c r="DL30" t="s">
        <v>14</v>
      </c>
      <c r="DM30" t="s">
        <v>14</v>
      </c>
      <c r="DN30" t="s">
        <v>14</v>
      </c>
      <c r="DO30" t="s">
        <v>14</v>
      </c>
      <c r="DP30" t="s">
        <v>14</v>
      </c>
      <c r="DQ30" t="s">
        <v>14</v>
      </c>
      <c r="DR30" t="s">
        <v>14</v>
      </c>
      <c r="DS30" t="s">
        <v>14</v>
      </c>
      <c r="DT30" t="s">
        <v>14</v>
      </c>
      <c r="DU30" t="s">
        <v>4</v>
      </c>
      <c r="DZ30">
        <v>38</v>
      </c>
    </row>
    <row r="31" spans="1:130" ht="22.5" customHeight="1" x14ac:dyDescent="0.25">
      <c r="A31" t="s">
        <v>14</v>
      </c>
      <c r="B31" t="s">
        <v>15</v>
      </c>
      <c r="C31" s="77" t="s">
        <v>17</v>
      </c>
      <c r="D31" t="s">
        <v>15</v>
      </c>
      <c r="E31" s="14" t="s">
        <v>18</v>
      </c>
      <c r="F31" s="89" t="s">
        <v>17</v>
      </c>
      <c r="G31" s="18" t="s">
        <v>17</v>
      </c>
      <c r="H31" t="s">
        <v>15</v>
      </c>
      <c r="I31" t="s">
        <v>15</v>
      </c>
      <c r="J31" t="s">
        <v>14</v>
      </c>
      <c r="K31" t="s">
        <v>14</v>
      </c>
      <c r="L31" t="s">
        <v>14</v>
      </c>
      <c r="M31" t="s">
        <v>15</v>
      </c>
      <c r="N31" t="s">
        <v>15</v>
      </c>
      <c r="O31" s="16" t="s">
        <v>17</v>
      </c>
      <c r="P31" s="89" t="s">
        <v>17</v>
      </c>
      <c r="Q31" t="s">
        <v>17</v>
      </c>
      <c r="R31" t="s">
        <v>17</v>
      </c>
      <c r="S31" t="s">
        <v>17</v>
      </c>
      <c r="T31" s="17" t="s">
        <v>17</v>
      </c>
      <c r="U31" t="s">
        <v>17</v>
      </c>
      <c r="V31" s="89" t="s">
        <v>17</v>
      </c>
      <c r="W31" s="89" t="s">
        <v>17</v>
      </c>
      <c r="X31" s="89" t="s">
        <v>17</v>
      </c>
      <c r="Y31" s="89" t="s">
        <v>17</v>
      </c>
      <c r="Z31" s="17" t="s">
        <v>17</v>
      </c>
      <c r="AA31" t="s">
        <v>17</v>
      </c>
      <c r="AB31" t="s">
        <v>17</v>
      </c>
      <c r="AC31" t="s">
        <v>17</v>
      </c>
      <c r="AD31" t="s">
        <v>17</v>
      </c>
      <c r="AE31" t="s">
        <v>17</v>
      </c>
      <c r="AF31" t="s">
        <v>17</v>
      </c>
      <c r="AG31" t="s">
        <v>17</v>
      </c>
      <c r="AH31" t="s">
        <v>17</v>
      </c>
      <c r="AI31" t="s">
        <v>17</v>
      </c>
      <c r="AJ31" t="s">
        <v>17</v>
      </c>
      <c r="AK31" s="18" t="s">
        <v>17</v>
      </c>
      <c r="AL31" t="s">
        <v>15</v>
      </c>
      <c r="AM31" t="s">
        <v>15</v>
      </c>
      <c r="AN31" t="s">
        <v>14</v>
      </c>
      <c r="AO31" t="s">
        <v>14</v>
      </c>
      <c r="AP31" t="s">
        <v>15</v>
      </c>
      <c r="AQ31" s="77" t="s">
        <v>17</v>
      </c>
      <c r="AR31" t="s">
        <v>15</v>
      </c>
      <c r="AS31" t="s">
        <v>14</v>
      </c>
      <c r="AT31" t="s">
        <v>14</v>
      </c>
      <c r="AU31" t="s">
        <v>14</v>
      </c>
      <c r="AV31" t="s">
        <v>14</v>
      </c>
      <c r="AW31" t="s">
        <v>14</v>
      </c>
      <c r="AX31" t="s">
        <v>14</v>
      </c>
      <c r="AY31" t="s">
        <v>14</v>
      </c>
      <c r="AZ31" t="s">
        <v>14</v>
      </c>
      <c r="BA31" t="s">
        <v>14</v>
      </c>
      <c r="BB31" t="s">
        <v>14</v>
      </c>
      <c r="BC31" t="s">
        <v>14</v>
      </c>
      <c r="BD31" t="s">
        <v>14</v>
      </c>
      <c r="BE31" t="s">
        <v>14</v>
      </c>
      <c r="BF31" t="s">
        <v>14</v>
      </c>
      <c r="BG31" t="s">
        <v>14</v>
      </c>
      <c r="BH31" t="s">
        <v>14</v>
      </c>
      <c r="BI31" t="s">
        <v>14</v>
      </c>
      <c r="BJ31" t="s">
        <v>14</v>
      </c>
      <c r="BK31" t="s">
        <v>14</v>
      </c>
      <c r="BL31" t="s">
        <v>14</v>
      </c>
      <c r="BM31" t="s">
        <v>14</v>
      </c>
      <c r="BN31" t="s">
        <v>14</v>
      </c>
      <c r="BO31" t="s">
        <v>14</v>
      </c>
      <c r="BP31" t="s">
        <v>14</v>
      </c>
      <c r="BQ31" t="s">
        <v>14</v>
      </c>
      <c r="BR31" t="s">
        <v>14</v>
      </c>
      <c r="BS31" t="s">
        <v>14</v>
      </c>
      <c r="BT31" t="s">
        <v>14</v>
      </c>
      <c r="BU31" s="92" t="s">
        <v>18</v>
      </c>
      <c r="BV31" s="81" t="s">
        <v>18</v>
      </c>
      <c r="BW31" t="s">
        <v>14</v>
      </c>
      <c r="BX31" s="76" t="s">
        <v>18</v>
      </c>
      <c r="BY31" t="s">
        <v>14</v>
      </c>
      <c r="BZ31" t="s">
        <v>14</v>
      </c>
      <c r="CA31" t="s">
        <v>14</v>
      </c>
      <c r="CB31" t="s">
        <v>14</v>
      </c>
      <c r="CC31" t="s">
        <v>14</v>
      </c>
      <c r="CD31" t="s">
        <v>14</v>
      </c>
      <c r="CE31" t="s">
        <v>14</v>
      </c>
      <c r="CF31" t="s">
        <v>14</v>
      </c>
      <c r="CG31" t="s">
        <v>14</v>
      </c>
      <c r="CH31" t="s">
        <v>14</v>
      </c>
      <c r="CI31" t="s">
        <v>14</v>
      </c>
      <c r="CJ31" t="s">
        <v>14</v>
      </c>
      <c r="CK31" t="s">
        <v>14</v>
      </c>
      <c r="CL31" t="s">
        <v>14</v>
      </c>
      <c r="CM31" t="s">
        <v>14</v>
      </c>
      <c r="CN31" t="s">
        <v>14</v>
      </c>
      <c r="CO31" t="s">
        <v>14</v>
      </c>
      <c r="CP31" t="s">
        <v>14</v>
      </c>
      <c r="CQ31" t="s">
        <v>14</v>
      </c>
      <c r="CR31" t="s">
        <v>14</v>
      </c>
      <c r="CS31" t="s">
        <v>14</v>
      </c>
      <c r="CT31" t="s">
        <v>14</v>
      </c>
      <c r="CU31" t="s">
        <v>14</v>
      </c>
      <c r="CV31" t="s">
        <v>14</v>
      </c>
      <c r="CW31" t="s">
        <v>14</v>
      </c>
      <c r="CX31" t="s">
        <v>14</v>
      </c>
      <c r="CY31" t="s">
        <v>14</v>
      </c>
      <c r="CZ31" t="s">
        <v>14</v>
      </c>
      <c r="DA31" t="s">
        <v>14</v>
      </c>
      <c r="DB31" t="s">
        <v>14</v>
      </c>
      <c r="DC31" t="s">
        <v>14</v>
      </c>
      <c r="DD31" t="s">
        <v>14</v>
      </c>
      <c r="DE31" t="s">
        <v>14</v>
      </c>
      <c r="DF31" t="s">
        <v>14</v>
      </c>
      <c r="DG31" t="s">
        <v>14</v>
      </c>
      <c r="DH31" t="s">
        <v>14</v>
      </c>
      <c r="DI31" t="s">
        <v>14</v>
      </c>
      <c r="DJ31" t="s">
        <v>14</v>
      </c>
      <c r="DK31" t="s">
        <v>14</v>
      </c>
      <c r="DL31" t="s">
        <v>14</v>
      </c>
      <c r="DM31" t="s">
        <v>14</v>
      </c>
      <c r="DN31" t="s">
        <v>14</v>
      </c>
      <c r="DO31" t="s">
        <v>14</v>
      </c>
      <c r="DP31" t="s">
        <v>14</v>
      </c>
      <c r="DQ31" t="s">
        <v>14</v>
      </c>
      <c r="DR31" t="s">
        <v>14</v>
      </c>
      <c r="DS31" t="s">
        <v>14</v>
      </c>
      <c r="DT31" t="s">
        <v>14</v>
      </c>
      <c r="DU31" t="s">
        <v>4</v>
      </c>
      <c r="DZ31">
        <v>37</v>
      </c>
    </row>
    <row r="32" spans="1:130" ht="22.5" customHeight="1" x14ac:dyDescent="0.25">
      <c r="A32" t="s">
        <v>14</v>
      </c>
      <c r="B32" t="s">
        <v>15</v>
      </c>
      <c r="C32" s="77" t="s">
        <v>17</v>
      </c>
      <c r="D32" t="s">
        <v>15</v>
      </c>
      <c r="E32" s="16" t="s">
        <v>17</v>
      </c>
      <c r="F32" s="97" t="s">
        <v>17</v>
      </c>
      <c r="G32" t="s">
        <v>15</v>
      </c>
      <c r="H32" t="s">
        <v>15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15</v>
      </c>
      <c r="O32" t="s">
        <v>15</v>
      </c>
      <c r="P32" s="16" t="s">
        <v>17</v>
      </c>
      <c r="Q32" t="s">
        <v>17</v>
      </c>
      <c r="R32" s="86" t="s">
        <v>17</v>
      </c>
      <c r="S32" s="15" t="s">
        <v>17</v>
      </c>
      <c r="T32" t="s">
        <v>15</v>
      </c>
      <c r="U32" s="14" t="s">
        <v>17</v>
      </c>
      <c r="V32" s="86" t="s">
        <v>17</v>
      </c>
      <c r="W32" s="86" t="s">
        <v>17</v>
      </c>
      <c r="X32" s="86" t="s">
        <v>17</v>
      </c>
      <c r="Y32" s="90" t="s">
        <v>17</v>
      </c>
      <c r="Z32" t="s">
        <v>15</v>
      </c>
      <c r="AA32" s="14" t="s">
        <v>17</v>
      </c>
      <c r="AB32" t="s">
        <v>17</v>
      </c>
      <c r="AC32" t="s">
        <v>17</v>
      </c>
      <c r="AD32" t="s">
        <v>17</v>
      </c>
      <c r="AE32" t="s">
        <v>17</v>
      </c>
      <c r="AF32" t="s">
        <v>17</v>
      </c>
      <c r="AG32" t="s">
        <v>17</v>
      </c>
      <c r="AH32" t="s">
        <v>17</v>
      </c>
      <c r="AI32" t="s">
        <v>17</v>
      </c>
      <c r="AJ32" s="18" t="s">
        <v>17</v>
      </c>
      <c r="AK32" t="s">
        <v>15</v>
      </c>
      <c r="AL32" t="s">
        <v>15</v>
      </c>
      <c r="AM32" t="s">
        <v>15</v>
      </c>
      <c r="AN32" t="s">
        <v>14</v>
      </c>
      <c r="AO32" t="s">
        <v>14</v>
      </c>
      <c r="AP32" t="s">
        <v>15</v>
      </c>
      <c r="AQ32" s="77" t="s">
        <v>17</v>
      </c>
      <c r="AR32" t="s">
        <v>15</v>
      </c>
      <c r="AS32" t="s">
        <v>14</v>
      </c>
      <c r="AT32" t="s">
        <v>14</v>
      </c>
      <c r="AU32" t="s">
        <v>14</v>
      </c>
      <c r="AV32" t="s">
        <v>14</v>
      </c>
      <c r="AW32" t="s">
        <v>14</v>
      </c>
      <c r="AX32" t="s">
        <v>14</v>
      </c>
      <c r="AY32" t="s">
        <v>14</v>
      </c>
      <c r="AZ32" t="s">
        <v>14</v>
      </c>
      <c r="BA32" t="s">
        <v>14</v>
      </c>
      <c r="BB32" t="s">
        <v>14</v>
      </c>
      <c r="BC32" t="s">
        <v>14</v>
      </c>
      <c r="BD32" t="s">
        <v>14</v>
      </c>
      <c r="BE32" t="s">
        <v>14</v>
      </c>
      <c r="BF32" t="s">
        <v>14</v>
      </c>
      <c r="BG32" t="s">
        <v>14</v>
      </c>
      <c r="BH32" t="s">
        <v>14</v>
      </c>
      <c r="BI32" t="s">
        <v>14</v>
      </c>
      <c r="BJ32" t="s">
        <v>14</v>
      </c>
      <c r="BK32" t="s">
        <v>14</v>
      </c>
      <c r="BL32" t="s">
        <v>14</v>
      </c>
      <c r="BM32" t="s">
        <v>14</v>
      </c>
      <c r="BN32" t="s">
        <v>14</v>
      </c>
      <c r="BO32" t="s">
        <v>14</v>
      </c>
      <c r="BP32" t="s">
        <v>14</v>
      </c>
      <c r="BQ32" t="s">
        <v>14</v>
      </c>
      <c r="BR32" t="s">
        <v>14</v>
      </c>
      <c r="BS32" t="s">
        <v>14</v>
      </c>
      <c r="BT32" t="s">
        <v>14</v>
      </c>
      <c r="BU32" t="s">
        <v>14</v>
      </c>
      <c r="BV32" s="98" t="s">
        <v>18</v>
      </c>
      <c r="BW32" s="102" t="s">
        <v>18</v>
      </c>
      <c r="BX32" s="90" t="s">
        <v>18</v>
      </c>
      <c r="BY32" t="s">
        <v>14</v>
      </c>
      <c r="BZ32" t="s">
        <v>14</v>
      </c>
      <c r="CA32" t="s">
        <v>14</v>
      </c>
      <c r="CB32" t="s">
        <v>14</v>
      </c>
      <c r="CC32" t="s">
        <v>14</v>
      </c>
      <c r="CD32" t="s">
        <v>14</v>
      </c>
      <c r="CE32" t="s">
        <v>14</v>
      </c>
      <c r="CF32" t="s">
        <v>14</v>
      </c>
      <c r="CG32" t="s">
        <v>14</v>
      </c>
      <c r="CH32" t="s">
        <v>14</v>
      </c>
      <c r="CI32" t="s">
        <v>14</v>
      </c>
      <c r="CJ32" t="s">
        <v>14</v>
      </c>
      <c r="CK32" t="s">
        <v>14</v>
      </c>
      <c r="CL32" t="s">
        <v>14</v>
      </c>
      <c r="CM32" t="s">
        <v>14</v>
      </c>
      <c r="CN32" t="s">
        <v>14</v>
      </c>
      <c r="CO32" t="s">
        <v>14</v>
      </c>
      <c r="CP32" t="s">
        <v>14</v>
      </c>
      <c r="CQ32" t="s">
        <v>14</v>
      </c>
      <c r="CR32" t="s">
        <v>14</v>
      </c>
      <c r="CS32" t="s">
        <v>14</v>
      </c>
      <c r="CT32" t="s">
        <v>14</v>
      </c>
      <c r="CU32" t="s">
        <v>14</v>
      </c>
      <c r="CV32" t="s">
        <v>14</v>
      </c>
      <c r="CW32" t="s">
        <v>14</v>
      </c>
      <c r="CX32" t="s">
        <v>14</v>
      </c>
      <c r="CY32" t="s">
        <v>14</v>
      </c>
      <c r="CZ32" t="s">
        <v>14</v>
      </c>
      <c r="DA32" t="s">
        <v>14</v>
      </c>
      <c r="DB32" t="s">
        <v>14</v>
      </c>
      <c r="DC32" t="s">
        <v>14</v>
      </c>
      <c r="DD32" t="s">
        <v>14</v>
      </c>
      <c r="DE32" t="s">
        <v>14</v>
      </c>
      <c r="DF32" t="s">
        <v>14</v>
      </c>
      <c r="DG32" t="s">
        <v>14</v>
      </c>
      <c r="DH32" t="s">
        <v>14</v>
      </c>
      <c r="DI32" t="s">
        <v>14</v>
      </c>
      <c r="DJ32" t="s">
        <v>14</v>
      </c>
      <c r="DK32" t="s">
        <v>14</v>
      </c>
      <c r="DL32" t="s">
        <v>14</v>
      </c>
      <c r="DM32" t="s">
        <v>14</v>
      </c>
      <c r="DN32" t="s">
        <v>14</v>
      </c>
      <c r="DO32" t="s">
        <v>14</v>
      </c>
      <c r="DP32" t="s">
        <v>14</v>
      </c>
      <c r="DQ32" t="s">
        <v>14</v>
      </c>
      <c r="DR32" t="s">
        <v>14</v>
      </c>
      <c r="DS32" t="s">
        <v>14</v>
      </c>
      <c r="DT32" t="s">
        <v>14</v>
      </c>
      <c r="DU32" t="s">
        <v>4</v>
      </c>
      <c r="DZ32">
        <v>36</v>
      </c>
    </row>
    <row r="33" spans="1:130" ht="22.5" customHeight="1" x14ac:dyDescent="0.25">
      <c r="A33" t="s">
        <v>14</v>
      </c>
      <c r="B33" t="s">
        <v>15</v>
      </c>
      <c r="C33" s="77" t="s">
        <v>17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15</v>
      </c>
      <c r="P33" t="s">
        <v>15</v>
      </c>
      <c r="Q33" s="14" t="s">
        <v>17</v>
      </c>
      <c r="R33" s="17" t="s">
        <v>17</v>
      </c>
      <c r="S33" s="18" t="s">
        <v>17</v>
      </c>
      <c r="T33" t="s">
        <v>15</v>
      </c>
      <c r="U33" s="16" t="s">
        <v>17</v>
      </c>
      <c r="V33" s="93" t="s">
        <v>17</v>
      </c>
      <c r="W33" s="17" t="s">
        <v>17</v>
      </c>
      <c r="X33" s="17" t="s">
        <v>17</v>
      </c>
      <c r="Y33" s="18" t="s">
        <v>17</v>
      </c>
      <c r="Z33" t="s">
        <v>15</v>
      </c>
      <c r="AA33" s="14" t="s">
        <v>17</v>
      </c>
      <c r="AB33" s="17" t="s">
        <v>17</v>
      </c>
      <c r="AC33" s="17" t="s">
        <v>17</v>
      </c>
      <c r="AD33" s="17" t="s">
        <v>17</v>
      </c>
      <c r="AE33" s="17" t="s">
        <v>17</v>
      </c>
      <c r="AF33" s="17" t="s">
        <v>17</v>
      </c>
      <c r="AG33" s="17" t="s">
        <v>17</v>
      </c>
      <c r="AH33" s="17" t="s">
        <v>17</v>
      </c>
      <c r="AI33" s="18" t="s">
        <v>17</v>
      </c>
      <c r="AJ33" t="s">
        <v>15</v>
      </c>
      <c r="AK33" t="s">
        <v>15</v>
      </c>
      <c r="AL33" t="s">
        <v>15</v>
      </c>
      <c r="AM33" t="s">
        <v>15</v>
      </c>
      <c r="AN33" t="s">
        <v>14</v>
      </c>
      <c r="AO33" t="s">
        <v>14</v>
      </c>
      <c r="AP33" t="s">
        <v>15</v>
      </c>
      <c r="AQ33" s="77" t="s">
        <v>17</v>
      </c>
      <c r="AR33" t="s">
        <v>15</v>
      </c>
      <c r="AS33" t="s">
        <v>14</v>
      </c>
      <c r="AT33" t="s">
        <v>14</v>
      </c>
      <c r="AU33" t="s">
        <v>14</v>
      </c>
      <c r="AV33" t="s">
        <v>14</v>
      </c>
      <c r="AW33" t="s">
        <v>14</v>
      </c>
      <c r="AX33" t="s">
        <v>14</v>
      </c>
      <c r="AY33" t="s">
        <v>14</v>
      </c>
      <c r="AZ33" t="s">
        <v>14</v>
      </c>
      <c r="BA33" t="s">
        <v>14</v>
      </c>
      <c r="BB33" t="s">
        <v>14</v>
      </c>
      <c r="BC33" t="s">
        <v>14</v>
      </c>
      <c r="BD33" t="s">
        <v>14</v>
      </c>
      <c r="BE33" t="s">
        <v>14</v>
      </c>
      <c r="BF33" t="s">
        <v>14</v>
      </c>
      <c r="BG33" t="s">
        <v>14</v>
      </c>
      <c r="BH33" t="s">
        <v>14</v>
      </c>
      <c r="BI33" t="s">
        <v>14</v>
      </c>
      <c r="BJ33" t="s">
        <v>14</v>
      </c>
      <c r="BK33" t="s">
        <v>14</v>
      </c>
      <c r="BL33" t="s">
        <v>14</v>
      </c>
      <c r="BM33" t="s">
        <v>14</v>
      </c>
      <c r="BN33" t="s">
        <v>14</v>
      </c>
      <c r="BO33" t="s">
        <v>14</v>
      </c>
      <c r="BP33" t="s">
        <v>14</v>
      </c>
      <c r="BQ33" t="s">
        <v>14</v>
      </c>
      <c r="BR33" t="s">
        <v>14</v>
      </c>
      <c r="BS33" t="s">
        <v>14</v>
      </c>
      <c r="BT33" t="s">
        <v>14</v>
      </c>
      <c r="BU33" t="s">
        <v>14</v>
      </c>
      <c r="BV33" t="s">
        <v>14</v>
      </c>
      <c r="BW33" s="95" t="s">
        <v>18</v>
      </c>
      <c r="BX33" s="91" t="s">
        <v>18</v>
      </c>
      <c r="BY33" t="s">
        <v>14</v>
      </c>
      <c r="BZ33" t="s">
        <v>14</v>
      </c>
      <c r="CA33" t="s">
        <v>14</v>
      </c>
      <c r="CB33" t="s">
        <v>14</v>
      </c>
      <c r="CC33" t="s">
        <v>14</v>
      </c>
      <c r="CD33" t="s">
        <v>14</v>
      </c>
      <c r="CE33" t="s">
        <v>14</v>
      </c>
      <c r="CF33" t="s">
        <v>14</v>
      </c>
      <c r="CG33" t="s">
        <v>14</v>
      </c>
      <c r="CH33" t="s">
        <v>14</v>
      </c>
      <c r="CI33" t="s">
        <v>14</v>
      </c>
      <c r="CJ33" t="s">
        <v>14</v>
      </c>
      <c r="CK33" t="s">
        <v>14</v>
      </c>
      <c r="CL33" t="s">
        <v>14</v>
      </c>
      <c r="CM33" t="s">
        <v>14</v>
      </c>
      <c r="CN33" t="s">
        <v>14</v>
      </c>
      <c r="CO33" t="s">
        <v>14</v>
      </c>
      <c r="CP33" t="s">
        <v>14</v>
      </c>
      <c r="CQ33" t="s">
        <v>14</v>
      </c>
      <c r="CR33" t="s">
        <v>14</v>
      </c>
      <c r="CS33" t="s">
        <v>14</v>
      </c>
      <c r="CT33" t="s">
        <v>14</v>
      </c>
      <c r="CU33" t="s">
        <v>14</v>
      </c>
      <c r="CV33" t="s">
        <v>14</v>
      </c>
      <c r="CW33" t="s">
        <v>14</v>
      </c>
      <c r="CX33" t="s">
        <v>14</v>
      </c>
      <c r="CY33" t="s">
        <v>14</v>
      </c>
      <c r="CZ33" t="s">
        <v>14</v>
      </c>
      <c r="DA33" t="s">
        <v>14</v>
      </c>
      <c r="DB33" t="s">
        <v>14</v>
      </c>
      <c r="DC33" t="s">
        <v>14</v>
      </c>
      <c r="DD33" t="s">
        <v>14</v>
      </c>
      <c r="DE33" t="s">
        <v>14</v>
      </c>
      <c r="DF33" t="s">
        <v>14</v>
      </c>
      <c r="DG33" t="s">
        <v>14</v>
      </c>
      <c r="DH33" t="s">
        <v>14</v>
      </c>
      <c r="DI33" t="s">
        <v>14</v>
      </c>
      <c r="DJ33" t="s">
        <v>14</v>
      </c>
      <c r="DK33" t="s">
        <v>14</v>
      </c>
      <c r="DL33" t="s">
        <v>14</v>
      </c>
      <c r="DM33" t="s">
        <v>14</v>
      </c>
      <c r="DN33" t="s">
        <v>14</v>
      </c>
      <c r="DO33" t="s">
        <v>14</v>
      </c>
      <c r="DP33" t="s">
        <v>14</v>
      </c>
      <c r="DQ33" t="s">
        <v>14</v>
      </c>
      <c r="DR33" t="s">
        <v>14</v>
      </c>
      <c r="DS33" t="s">
        <v>14</v>
      </c>
      <c r="DT33" t="s">
        <v>14</v>
      </c>
      <c r="DU33" t="s">
        <v>4</v>
      </c>
      <c r="DZ33">
        <v>35</v>
      </c>
    </row>
    <row r="34" spans="1:130" ht="22.5" customHeight="1" x14ac:dyDescent="0.25">
      <c r="A34" t="s">
        <v>14</v>
      </c>
      <c r="B34" t="s">
        <v>15</v>
      </c>
      <c r="C34" s="77" t="s">
        <v>17</v>
      </c>
      <c r="D34" t="s">
        <v>15</v>
      </c>
      <c r="E34" t="s">
        <v>14</v>
      </c>
      <c r="F34" t="s">
        <v>14</v>
      </c>
      <c r="G34" t="s">
        <v>14</v>
      </c>
      <c r="H34" t="s">
        <v>15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15</v>
      </c>
      <c r="Q34" s="75" t="s">
        <v>17</v>
      </c>
      <c r="R34" t="s">
        <v>15</v>
      </c>
      <c r="S34" t="s">
        <v>15</v>
      </c>
      <c r="T34" t="s">
        <v>15</v>
      </c>
      <c r="U34" t="s">
        <v>15</v>
      </c>
      <c r="V34" t="s">
        <v>15</v>
      </c>
      <c r="W34" t="s">
        <v>15</v>
      </c>
      <c r="X34" t="s">
        <v>15</v>
      </c>
      <c r="Y34" t="s">
        <v>15</v>
      </c>
      <c r="Z34" t="s">
        <v>15</v>
      </c>
      <c r="AA34" s="75" t="s">
        <v>17</v>
      </c>
      <c r="AB34" t="s">
        <v>15</v>
      </c>
      <c r="AC34" t="s">
        <v>15</v>
      </c>
      <c r="AD34" t="s">
        <v>15</v>
      </c>
      <c r="AE34" t="s">
        <v>15</v>
      </c>
      <c r="AF34" t="s">
        <v>15</v>
      </c>
      <c r="AG34" t="s">
        <v>15</v>
      </c>
      <c r="AH34" t="s">
        <v>15</v>
      </c>
      <c r="AI34" t="s">
        <v>15</v>
      </c>
      <c r="AJ34" t="s">
        <v>15</v>
      </c>
      <c r="AK34" t="s">
        <v>15</v>
      </c>
      <c r="AL34" t="s">
        <v>15</v>
      </c>
      <c r="AM34" t="s">
        <v>15</v>
      </c>
      <c r="AN34" t="s">
        <v>15</v>
      </c>
      <c r="AO34" t="s">
        <v>15</v>
      </c>
      <c r="AP34" t="s">
        <v>15</v>
      </c>
      <c r="AQ34" s="77" t="s">
        <v>17</v>
      </c>
      <c r="AR34" t="s">
        <v>15</v>
      </c>
      <c r="AS34" t="s">
        <v>14</v>
      </c>
      <c r="AT34" t="s">
        <v>14</v>
      </c>
      <c r="AU34" t="s">
        <v>14</v>
      </c>
      <c r="AV34" t="s">
        <v>14</v>
      </c>
      <c r="AW34" t="s">
        <v>14</v>
      </c>
      <c r="AX34" t="s">
        <v>14</v>
      </c>
      <c r="AY34" t="s">
        <v>14</v>
      </c>
      <c r="AZ34" t="s">
        <v>14</v>
      </c>
      <c r="BA34" t="s">
        <v>14</v>
      </c>
      <c r="BB34" t="s">
        <v>14</v>
      </c>
      <c r="BC34" t="s">
        <v>14</v>
      </c>
      <c r="BD34" t="s">
        <v>14</v>
      </c>
      <c r="BE34" t="s">
        <v>14</v>
      </c>
      <c r="BF34" t="s">
        <v>14</v>
      </c>
      <c r="BG34" t="s">
        <v>14</v>
      </c>
      <c r="BH34" t="s">
        <v>14</v>
      </c>
      <c r="BI34" t="s">
        <v>14</v>
      </c>
      <c r="BJ34" t="s">
        <v>14</v>
      </c>
      <c r="BK34" t="s">
        <v>14</v>
      </c>
      <c r="BL34" t="s">
        <v>14</v>
      </c>
      <c r="BM34" t="s">
        <v>14</v>
      </c>
      <c r="BN34" t="s">
        <v>14</v>
      </c>
      <c r="BO34" t="s">
        <v>14</v>
      </c>
      <c r="BP34" t="s">
        <v>14</v>
      </c>
      <c r="BQ34" t="s">
        <v>14</v>
      </c>
      <c r="BR34" t="s">
        <v>14</v>
      </c>
      <c r="BS34" t="s">
        <v>14</v>
      </c>
      <c r="BT34" t="s">
        <v>14</v>
      </c>
      <c r="BU34" t="s">
        <v>14</v>
      </c>
      <c r="BV34" s="85" t="s">
        <v>18</v>
      </c>
      <c r="BW34" s="94" t="s">
        <v>18</v>
      </c>
      <c r="BX34" s="94" t="s">
        <v>18</v>
      </c>
      <c r="BY34" s="88" t="s">
        <v>18</v>
      </c>
      <c r="BZ34" t="s">
        <v>14</v>
      </c>
      <c r="CA34" t="s">
        <v>14</v>
      </c>
      <c r="CB34" t="s">
        <v>14</v>
      </c>
      <c r="CC34" t="s">
        <v>14</v>
      </c>
      <c r="CD34" t="s">
        <v>14</v>
      </c>
      <c r="CE34" t="s">
        <v>14</v>
      </c>
      <c r="CF34" t="s">
        <v>14</v>
      </c>
      <c r="CG34" t="s">
        <v>14</v>
      </c>
      <c r="CH34" t="s">
        <v>14</v>
      </c>
      <c r="CI34" t="s">
        <v>14</v>
      </c>
      <c r="CJ34" t="s">
        <v>14</v>
      </c>
      <c r="CK34" t="s">
        <v>14</v>
      </c>
      <c r="CL34" t="s">
        <v>14</v>
      </c>
      <c r="CM34" t="s">
        <v>14</v>
      </c>
      <c r="CN34" t="s">
        <v>14</v>
      </c>
      <c r="CO34" t="s">
        <v>14</v>
      </c>
      <c r="CP34" t="s">
        <v>14</v>
      </c>
      <c r="CQ34" t="s">
        <v>14</v>
      </c>
      <c r="CR34" t="s">
        <v>14</v>
      </c>
      <c r="CS34" t="s">
        <v>14</v>
      </c>
      <c r="CT34" t="s">
        <v>14</v>
      </c>
      <c r="CU34" t="s">
        <v>14</v>
      </c>
      <c r="CV34" t="s">
        <v>14</v>
      </c>
      <c r="CW34" t="s">
        <v>14</v>
      </c>
      <c r="CX34" t="s">
        <v>14</v>
      </c>
      <c r="CY34" t="s">
        <v>14</v>
      </c>
      <c r="CZ34" t="s">
        <v>14</v>
      </c>
      <c r="DA34" t="s">
        <v>14</v>
      </c>
      <c r="DB34" t="s">
        <v>14</v>
      </c>
      <c r="DC34" t="s">
        <v>14</v>
      </c>
      <c r="DD34" t="s">
        <v>14</v>
      </c>
      <c r="DE34" t="s">
        <v>14</v>
      </c>
      <c r="DF34" t="s">
        <v>14</v>
      </c>
      <c r="DG34" t="s">
        <v>14</v>
      </c>
      <c r="DH34" t="s">
        <v>14</v>
      </c>
      <c r="DI34" t="s">
        <v>14</v>
      </c>
      <c r="DJ34" t="s">
        <v>14</v>
      </c>
      <c r="DK34" t="s">
        <v>14</v>
      </c>
      <c r="DL34" t="s">
        <v>14</v>
      </c>
      <c r="DM34" t="s">
        <v>14</v>
      </c>
      <c r="DN34" t="s">
        <v>14</v>
      </c>
      <c r="DO34" t="s">
        <v>14</v>
      </c>
      <c r="DP34" t="s">
        <v>14</v>
      </c>
      <c r="DQ34" t="s">
        <v>14</v>
      </c>
      <c r="DR34" t="s">
        <v>14</v>
      </c>
      <c r="DS34" t="s">
        <v>14</v>
      </c>
      <c r="DT34" t="s">
        <v>14</v>
      </c>
      <c r="DU34" t="s">
        <v>4</v>
      </c>
      <c r="DZ34">
        <v>34</v>
      </c>
    </row>
    <row r="35" spans="1:130" ht="22.5" customHeight="1" x14ac:dyDescent="0.25">
      <c r="A35" t="s">
        <v>14</v>
      </c>
      <c r="B35" t="s">
        <v>15</v>
      </c>
      <c r="C35" s="77" t="s">
        <v>17</v>
      </c>
      <c r="D35" t="s">
        <v>15</v>
      </c>
      <c r="E35" t="s">
        <v>14</v>
      </c>
      <c r="F35" t="s">
        <v>14</v>
      </c>
      <c r="G35" t="s">
        <v>14</v>
      </c>
      <c r="H35" t="s">
        <v>15</v>
      </c>
      <c r="I35" t="s">
        <v>15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15</v>
      </c>
      <c r="Q35" s="75" t="s">
        <v>17</v>
      </c>
      <c r="R35" t="s">
        <v>15</v>
      </c>
      <c r="S35" t="s">
        <v>15</v>
      </c>
      <c r="T35" t="s">
        <v>15</v>
      </c>
      <c r="U35" t="s">
        <v>15</v>
      </c>
      <c r="V35" t="s">
        <v>15</v>
      </c>
      <c r="W35" t="s">
        <v>15</v>
      </c>
      <c r="X35" t="s">
        <v>15</v>
      </c>
      <c r="Y35" t="s">
        <v>15</v>
      </c>
      <c r="Z35" t="s">
        <v>15</v>
      </c>
      <c r="AA35" s="75" t="s">
        <v>17</v>
      </c>
      <c r="AB35" t="s">
        <v>15</v>
      </c>
      <c r="AC35" t="s">
        <v>14</v>
      </c>
      <c r="AD35" t="s">
        <v>14</v>
      </c>
      <c r="AE35" t="s">
        <v>14</v>
      </c>
      <c r="AF35" t="s">
        <v>14</v>
      </c>
      <c r="AG35" t="s">
        <v>14</v>
      </c>
      <c r="AH35" t="s">
        <v>14</v>
      </c>
      <c r="AI35" t="s">
        <v>14</v>
      </c>
      <c r="AJ35" t="s">
        <v>14</v>
      </c>
      <c r="AK35" t="s">
        <v>14</v>
      </c>
      <c r="AL35" t="s">
        <v>15</v>
      </c>
      <c r="AM35" t="s">
        <v>15</v>
      </c>
      <c r="AN35" s="80" t="s">
        <v>17</v>
      </c>
      <c r="AO35" s="13" t="s">
        <v>17</v>
      </c>
      <c r="AP35" t="s">
        <v>15</v>
      </c>
      <c r="AQ35" s="77" t="s">
        <v>17</v>
      </c>
      <c r="AR35" t="s">
        <v>15</v>
      </c>
      <c r="AS35" t="s">
        <v>14</v>
      </c>
      <c r="AT35" t="s">
        <v>14</v>
      </c>
      <c r="AU35" t="s">
        <v>14</v>
      </c>
      <c r="AV35" t="s">
        <v>14</v>
      </c>
      <c r="AW35" t="s">
        <v>14</v>
      </c>
      <c r="AX35" t="s">
        <v>14</v>
      </c>
      <c r="AY35" t="s">
        <v>14</v>
      </c>
      <c r="AZ35" t="s">
        <v>14</v>
      </c>
      <c r="BA35" t="s">
        <v>14</v>
      </c>
      <c r="BB35" t="s">
        <v>14</v>
      </c>
      <c r="BC35" t="s">
        <v>14</v>
      </c>
      <c r="BD35" t="s">
        <v>14</v>
      </c>
      <c r="BE35" t="s">
        <v>14</v>
      </c>
      <c r="BF35" t="s">
        <v>14</v>
      </c>
      <c r="BG35" t="s">
        <v>14</v>
      </c>
      <c r="BH35" t="s">
        <v>14</v>
      </c>
      <c r="BI35" t="s">
        <v>14</v>
      </c>
      <c r="BJ35" t="s">
        <v>14</v>
      </c>
      <c r="BK35" t="s">
        <v>14</v>
      </c>
      <c r="BL35" t="s">
        <v>14</v>
      </c>
      <c r="BM35" t="s">
        <v>14</v>
      </c>
      <c r="BN35" t="s">
        <v>14</v>
      </c>
      <c r="BO35" t="s">
        <v>14</v>
      </c>
      <c r="BP35" t="s">
        <v>14</v>
      </c>
      <c r="BQ35" t="s">
        <v>14</v>
      </c>
      <c r="BR35" t="s">
        <v>14</v>
      </c>
      <c r="BS35" t="s">
        <v>14</v>
      </c>
      <c r="BT35" t="s">
        <v>14</v>
      </c>
      <c r="BU35" t="s">
        <v>14</v>
      </c>
      <c r="BV35" s="76" t="s">
        <v>18</v>
      </c>
      <c r="BW35" t="s">
        <v>14</v>
      </c>
      <c r="BX35" t="s">
        <v>14</v>
      </c>
      <c r="BY35" s="92" t="s">
        <v>18</v>
      </c>
      <c r="BZ35" s="81" t="s">
        <v>18</v>
      </c>
      <c r="CA35" t="s">
        <v>14</v>
      </c>
      <c r="CB35" t="s">
        <v>14</v>
      </c>
      <c r="CC35" t="s">
        <v>14</v>
      </c>
      <c r="CD35" t="s">
        <v>14</v>
      </c>
      <c r="CE35" t="s">
        <v>14</v>
      </c>
      <c r="CF35" t="s">
        <v>14</v>
      </c>
      <c r="CG35" t="s">
        <v>14</v>
      </c>
      <c r="CH35" t="s">
        <v>14</v>
      </c>
      <c r="CI35" t="s">
        <v>14</v>
      </c>
      <c r="CJ35" t="s">
        <v>14</v>
      </c>
      <c r="CK35" t="s">
        <v>14</v>
      </c>
      <c r="CL35" t="s">
        <v>14</v>
      </c>
      <c r="CM35" t="s">
        <v>14</v>
      </c>
      <c r="CN35" t="s">
        <v>14</v>
      </c>
      <c r="CO35" t="s">
        <v>14</v>
      </c>
      <c r="CP35" t="s">
        <v>14</v>
      </c>
      <c r="CQ35" t="s">
        <v>14</v>
      </c>
      <c r="CR35" t="s">
        <v>14</v>
      </c>
      <c r="CS35" t="s">
        <v>14</v>
      </c>
      <c r="CT35" t="s">
        <v>14</v>
      </c>
      <c r="CU35" t="s">
        <v>14</v>
      </c>
      <c r="CV35" t="s">
        <v>14</v>
      </c>
      <c r="CW35" t="s">
        <v>14</v>
      </c>
      <c r="CX35" t="s">
        <v>14</v>
      </c>
      <c r="CY35" t="s">
        <v>14</v>
      </c>
      <c r="CZ35" t="s">
        <v>14</v>
      </c>
      <c r="DA35" t="s">
        <v>14</v>
      </c>
      <c r="DB35" t="s">
        <v>14</v>
      </c>
      <c r="DC35" t="s">
        <v>14</v>
      </c>
      <c r="DD35" t="s">
        <v>14</v>
      </c>
      <c r="DE35" t="s">
        <v>14</v>
      </c>
      <c r="DF35" t="s">
        <v>14</v>
      </c>
      <c r="DG35" t="s">
        <v>14</v>
      </c>
      <c r="DH35" t="s">
        <v>14</v>
      </c>
      <c r="DI35" t="s">
        <v>14</v>
      </c>
      <c r="DJ35" t="s">
        <v>14</v>
      </c>
      <c r="DK35" t="s">
        <v>14</v>
      </c>
      <c r="DL35" t="s">
        <v>14</v>
      </c>
      <c r="DM35" t="s">
        <v>14</v>
      </c>
      <c r="DN35" t="s">
        <v>14</v>
      </c>
      <c r="DO35" t="s">
        <v>14</v>
      </c>
      <c r="DP35" t="s">
        <v>14</v>
      </c>
      <c r="DQ35" t="s">
        <v>14</v>
      </c>
      <c r="DR35" t="s">
        <v>14</v>
      </c>
      <c r="DS35" t="s">
        <v>14</v>
      </c>
      <c r="DT35" t="s">
        <v>14</v>
      </c>
      <c r="DU35" t="s">
        <v>4</v>
      </c>
      <c r="DZ35">
        <v>33</v>
      </c>
    </row>
    <row r="36" spans="1:130" ht="22.5" customHeight="1" x14ac:dyDescent="0.25">
      <c r="A36" t="s">
        <v>14</v>
      </c>
      <c r="B36" t="s">
        <v>15</v>
      </c>
      <c r="C36" s="77" t="s">
        <v>17</v>
      </c>
      <c r="D36" t="s">
        <v>15</v>
      </c>
      <c r="E36" t="s">
        <v>14</v>
      </c>
      <c r="F36" t="s">
        <v>14</v>
      </c>
      <c r="G36" t="s">
        <v>14</v>
      </c>
      <c r="H36" t="s">
        <v>15</v>
      </c>
      <c r="I36" t="s">
        <v>15</v>
      </c>
      <c r="J36" t="s">
        <v>15</v>
      </c>
      <c r="K36" t="s">
        <v>15</v>
      </c>
      <c r="L36" t="s">
        <v>14</v>
      </c>
      <c r="M36" t="s">
        <v>14</v>
      </c>
      <c r="N36" t="s">
        <v>14</v>
      </c>
      <c r="O36" t="s">
        <v>14</v>
      </c>
      <c r="P36" t="s">
        <v>15</v>
      </c>
      <c r="Q36" s="103" t="s">
        <v>17</v>
      </c>
      <c r="R36" t="s">
        <v>15</v>
      </c>
      <c r="S36" t="s">
        <v>15</v>
      </c>
      <c r="T36" t="s">
        <v>15</v>
      </c>
      <c r="U36" t="s">
        <v>15</v>
      </c>
      <c r="V36" t="s">
        <v>15</v>
      </c>
      <c r="W36" t="s">
        <v>15</v>
      </c>
      <c r="X36" t="s">
        <v>15</v>
      </c>
      <c r="Y36" t="s">
        <v>15</v>
      </c>
      <c r="Z36" s="79" t="s">
        <v>17</v>
      </c>
      <c r="AA36" s="18" t="s">
        <v>15</v>
      </c>
      <c r="AB36" t="s">
        <v>15</v>
      </c>
      <c r="AC36" t="s">
        <v>14</v>
      </c>
      <c r="AD36" t="s">
        <v>14</v>
      </c>
      <c r="AE36" t="s">
        <v>14</v>
      </c>
      <c r="AF36" t="s">
        <v>14</v>
      </c>
      <c r="AG36" t="s">
        <v>14</v>
      </c>
      <c r="AH36" t="s">
        <v>14</v>
      </c>
      <c r="AI36" t="s">
        <v>14</v>
      </c>
      <c r="AJ36" t="s">
        <v>14</v>
      </c>
      <c r="AK36" t="s">
        <v>15</v>
      </c>
      <c r="AL36" t="s">
        <v>15</v>
      </c>
      <c r="AM36" s="11" t="s">
        <v>17</v>
      </c>
      <c r="AN36" t="s">
        <v>17</v>
      </c>
      <c r="AO36" s="15" t="s">
        <v>18</v>
      </c>
      <c r="AP36" t="s">
        <v>15</v>
      </c>
      <c r="AQ36" s="77" t="s">
        <v>19</v>
      </c>
      <c r="AR36" t="s">
        <v>15</v>
      </c>
      <c r="AS36" t="s">
        <v>14</v>
      </c>
      <c r="AT36" t="s">
        <v>14</v>
      </c>
      <c r="AU36" t="s">
        <v>14</v>
      </c>
      <c r="AV36" t="s">
        <v>14</v>
      </c>
      <c r="AW36" t="s">
        <v>14</v>
      </c>
      <c r="AX36" t="s">
        <v>14</v>
      </c>
      <c r="AY36" t="s">
        <v>14</v>
      </c>
      <c r="AZ36" t="s">
        <v>14</v>
      </c>
      <c r="BA36" t="s">
        <v>14</v>
      </c>
      <c r="BB36" t="s">
        <v>14</v>
      </c>
      <c r="BC36" t="s">
        <v>14</v>
      </c>
      <c r="BD36" t="s">
        <v>14</v>
      </c>
      <c r="BE36" t="s">
        <v>14</v>
      </c>
      <c r="BF36" t="s">
        <v>14</v>
      </c>
      <c r="BG36" t="s">
        <v>14</v>
      </c>
      <c r="BH36" t="s">
        <v>14</v>
      </c>
      <c r="BI36" t="s">
        <v>14</v>
      </c>
      <c r="BJ36" t="s">
        <v>14</v>
      </c>
      <c r="BK36" t="s">
        <v>14</v>
      </c>
      <c r="BL36" t="s">
        <v>14</v>
      </c>
      <c r="BM36" t="s">
        <v>14</v>
      </c>
      <c r="BN36" t="s">
        <v>14</v>
      </c>
      <c r="BO36" t="s">
        <v>14</v>
      </c>
      <c r="BP36" t="s">
        <v>14</v>
      </c>
      <c r="BQ36" t="s">
        <v>14</v>
      </c>
      <c r="BR36" t="s">
        <v>14</v>
      </c>
      <c r="BS36" t="s">
        <v>14</v>
      </c>
      <c r="BT36" t="s">
        <v>14</v>
      </c>
      <c r="BU36" s="85" t="s">
        <v>18</v>
      </c>
      <c r="BV36" s="97" t="s">
        <v>18</v>
      </c>
      <c r="BW36" t="s">
        <v>14</v>
      </c>
      <c r="BX36" t="s">
        <v>14</v>
      </c>
      <c r="BY36" t="s">
        <v>14</v>
      </c>
      <c r="BZ36" s="98" t="s">
        <v>18</v>
      </c>
      <c r="CA36" s="99" t="s">
        <v>18</v>
      </c>
      <c r="CB36" s="88" t="s">
        <v>18</v>
      </c>
      <c r="CC36" t="s">
        <v>14</v>
      </c>
      <c r="CD36" t="s">
        <v>14</v>
      </c>
      <c r="CE36" t="s">
        <v>14</v>
      </c>
      <c r="CF36" t="s">
        <v>14</v>
      </c>
      <c r="CG36" t="s">
        <v>14</v>
      </c>
      <c r="CH36" t="s">
        <v>14</v>
      </c>
      <c r="CI36" t="s">
        <v>14</v>
      </c>
      <c r="CJ36" t="s">
        <v>14</v>
      </c>
      <c r="CK36" t="s">
        <v>14</v>
      </c>
      <c r="CL36" t="s">
        <v>14</v>
      </c>
      <c r="CM36" t="s">
        <v>14</v>
      </c>
      <c r="CN36" t="s">
        <v>14</v>
      </c>
      <c r="CO36" t="s">
        <v>14</v>
      </c>
      <c r="CP36" t="s">
        <v>14</v>
      </c>
      <c r="CQ36" t="s">
        <v>14</v>
      </c>
      <c r="CR36" t="s">
        <v>14</v>
      </c>
      <c r="CS36" t="s">
        <v>14</v>
      </c>
      <c r="CT36" t="s">
        <v>14</v>
      </c>
      <c r="CU36" t="s">
        <v>14</v>
      </c>
      <c r="CV36" t="s">
        <v>14</v>
      </c>
      <c r="CW36" t="s">
        <v>14</v>
      </c>
      <c r="CX36" t="s">
        <v>14</v>
      </c>
      <c r="CY36" t="s">
        <v>14</v>
      </c>
      <c r="CZ36" t="s">
        <v>14</v>
      </c>
      <c r="DA36" t="s">
        <v>14</v>
      </c>
      <c r="DB36" t="s">
        <v>14</v>
      </c>
      <c r="DC36" t="s">
        <v>14</v>
      </c>
      <c r="DD36" t="s">
        <v>14</v>
      </c>
      <c r="DE36" t="s">
        <v>14</v>
      </c>
      <c r="DF36" t="s">
        <v>14</v>
      </c>
      <c r="DG36" t="s">
        <v>14</v>
      </c>
      <c r="DH36" t="s">
        <v>14</v>
      </c>
      <c r="DI36" t="s">
        <v>14</v>
      </c>
      <c r="DJ36" t="s">
        <v>14</v>
      </c>
      <c r="DK36" t="s">
        <v>14</v>
      </c>
      <c r="DL36" t="s">
        <v>14</v>
      </c>
      <c r="DM36" t="s">
        <v>14</v>
      </c>
      <c r="DN36" t="s">
        <v>14</v>
      </c>
      <c r="DO36" t="s">
        <v>14</v>
      </c>
      <c r="DP36" t="s">
        <v>14</v>
      </c>
      <c r="DQ36" t="s">
        <v>14</v>
      </c>
      <c r="DR36" t="s">
        <v>14</v>
      </c>
      <c r="DS36" t="s">
        <v>14</v>
      </c>
      <c r="DT36" t="s">
        <v>14</v>
      </c>
      <c r="DU36" t="s">
        <v>4</v>
      </c>
      <c r="DZ36">
        <v>32</v>
      </c>
    </row>
    <row r="37" spans="1:130" ht="22.5" customHeight="1" x14ac:dyDescent="0.25">
      <c r="A37" t="s">
        <v>14</v>
      </c>
      <c r="B37" t="s">
        <v>15</v>
      </c>
      <c r="C37" s="77" t="s">
        <v>17</v>
      </c>
      <c r="D37" t="s">
        <v>15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  <c r="P37" t="s">
        <v>15</v>
      </c>
      <c r="Q37" t="s">
        <v>15</v>
      </c>
      <c r="R37" s="84" t="s">
        <v>17</v>
      </c>
      <c r="S37" t="s">
        <v>15</v>
      </c>
      <c r="T37" s="79" t="s">
        <v>17</v>
      </c>
      <c r="U37" s="12" t="s">
        <v>17</v>
      </c>
      <c r="V37" s="13" t="s">
        <v>17</v>
      </c>
      <c r="W37" t="s">
        <v>15</v>
      </c>
      <c r="X37" s="11" t="s">
        <v>17</v>
      </c>
      <c r="Y37" s="13" t="s">
        <v>17</v>
      </c>
      <c r="Z37" t="s">
        <v>15</v>
      </c>
      <c r="AA37" t="s">
        <v>15</v>
      </c>
      <c r="AB37" t="s">
        <v>15</v>
      </c>
      <c r="AC37" t="s">
        <v>15</v>
      </c>
      <c r="AD37" t="s">
        <v>15</v>
      </c>
      <c r="AE37" t="s">
        <v>15</v>
      </c>
      <c r="AF37" t="s">
        <v>15</v>
      </c>
      <c r="AG37" t="s">
        <v>15</v>
      </c>
      <c r="AH37" t="s">
        <v>15</v>
      </c>
      <c r="AI37" t="s">
        <v>15</v>
      </c>
      <c r="AJ37" t="s">
        <v>14</v>
      </c>
      <c r="AK37" t="s">
        <v>15</v>
      </c>
      <c r="AL37" s="104" t="s">
        <v>17</v>
      </c>
      <c r="AM37" s="89" t="s">
        <v>17</v>
      </c>
      <c r="AN37" t="s">
        <v>17</v>
      </c>
      <c r="AO37" s="91" t="s">
        <v>18</v>
      </c>
      <c r="AP37" t="s">
        <v>15</v>
      </c>
      <c r="AQ37" s="75" t="s">
        <v>19</v>
      </c>
      <c r="AR37" t="s">
        <v>15</v>
      </c>
      <c r="AS37" t="s">
        <v>14</v>
      </c>
      <c r="AT37" t="s">
        <v>14</v>
      </c>
      <c r="AU37" t="s">
        <v>14</v>
      </c>
      <c r="AV37" t="s">
        <v>14</v>
      </c>
      <c r="AW37" t="s">
        <v>14</v>
      </c>
      <c r="AX37" t="s">
        <v>14</v>
      </c>
      <c r="AY37" t="s">
        <v>14</v>
      </c>
      <c r="AZ37" t="s">
        <v>14</v>
      </c>
      <c r="BA37" t="s">
        <v>14</v>
      </c>
      <c r="BB37" t="s">
        <v>14</v>
      </c>
      <c r="BC37" t="s">
        <v>14</v>
      </c>
      <c r="BD37" t="s">
        <v>14</v>
      </c>
      <c r="BE37" t="s">
        <v>14</v>
      </c>
      <c r="BF37" t="s">
        <v>14</v>
      </c>
      <c r="BG37" t="s">
        <v>14</v>
      </c>
      <c r="BH37" t="s">
        <v>14</v>
      </c>
      <c r="BI37" t="s">
        <v>14</v>
      </c>
      <c r="BJ37" t="s">
        <v>14</v>
      </c>
      <c r="BK37" t="s">
        <v>14</v>
      </c>
      <c r="BL37" t="s">
        <v>14</v>
      </c>
      <c r="BM37" t="s">
        <v>14</v>
      </c>
      <c r="BN37" t="s">
        <v>14</v>
      </c>
      <c r="BO37" t="s">
        <v>14</v>
      </c>
      <c r="BP37" t="s">
        <v>14</v>
      </c>
      <c r="BQ37" t="s">
        <v>14</v>
      </c>
      <c r="BR37" t="s">
        <v>14</v>
      </c>
      <c r="BS37" t="s">
        <v>14</v>
      </c>
      <c r="BT37" t="s">
        <v>14</v>
      </c>
      <c r="BU37" s="76" t="s">
        <v>18</v>
      </c>
      <c r="BV37" t="s">
        <v>14</v>
      </c>
      <c r="BW37" t="s">
        <v>14</v>
      </c>
      <c r="BX37" t="s">
        <v>14</v>
      </c>
      <c r="BY37" t="s">
        <v>14</v>
      </c>
      <c r="BZ37" t="s">
        <v>14</v>
      </c>
      <c r="CA37" t="s">
        <v>14</v>
      </c>
      <c r="CB37" s="92" t="s">
        <v>18</v>
      </c>
      <c r="CC37" s="81" t="s">
        <v>18</v>
      </c>
      <c r="CD37" t="s">
        <v>14</v>
      </c>
      <c r="CE37" t="s">
        <v>14</v>
      </c>
      <c r="CF37" t="s">
        <v>14</v>
      </c>
      <c r="CG37" t="str">
        <f t="shared" ref="CG37:CR39" ca="1" si="11">OFFSET($N$9, ROW($CH$62) - ROW(), COLUMN($DF$38) - COLUMN())</f>
        <v>TERRAIN_COAST</v>
      </c>
      <c r="CH37" t="str">
        <f t="shared" ca="1" si="11"/>
        <v>TERRAIN_COAST</v>
      </c>
      <c r="CI37" t="str">
        <f t="shared" ca="1" si="11"/>
        <v>TERRAIN_COAST</v>
      </c>
      <c r="CJ37" t="str">
        <f t="shared" ca="1" si="11"/>
        <v>TERRAIN_COAST</v>
      </c>
      <c r="CK37" t="str">
        <f t="shared" ca="1" si="11"/>
        <v>TERRAIN_COAST</v>
      </c>
      <c r="CL37" t="str">
        <f t="shared" ca="1" si="11"/>
        <v>TERRAIN_COAST</v>
      </c>
      <c r="CM37" t="str">
        <f t="shared" ca="1" si="11"/>
        <v>TERRAIN_COAST</v>
      </c>
      <c r="CN37" t="str">
        <f t="shared" ca="1" si="11"/>
        <v>TERRAIN_COAST</v>
      </c>
      <c r="CO37" t="str">
        <f t="shared" ca="1" si="11"/>
        <v>TERRAIN_COAST</v>
      </c>
      <c r="CP37" t="str">
        <f t="shared" ca="1" si="11"/>
        <v>TERRAIN_COAST</v>
      </c>
      <c r="CQ37" t="str">
        <f t="shared" ca="1" si="11"/>
        <v>TERRAIN_COAST</v>
      </c>
      <c r="CR37" t="str">
        <f t="shared" ca="1" si="11"/>
        <v>TERRAIN_COAST</v>
      </c>
      <c r="CS37" t="s">
        <v>15</v>
      </c>
      <c r="CT37" t="str">
        <f t="shared" ref="CT37:DB46" ca="1" si="12">OFFSET($N$9, ROW($CH$62) - ROW(), COLUMN($DF$38) - COLUMN())</f>
        <v>TERRAIN_COAST</v>
      </c>
      <c r="CU37" t="str">
        <f t="shared" ca="1" si="12"/>
        <v>TERRAIN_COAST</v>
      </c>
      <c r="CV37" t="str">
        <f t="shared" ca="1" si="12"/>
        <v>TERRAIN_COAST</v>
      </c>
      <c r="CW37" t="str">
        <f t="shared" ca="1" si="12"/>
        <v>TERRAIN_COAST</v>
      </c>
      <c r="CX37" t="str">
        <f t="shared" ca="1" si="12"/>
        <v>TERRAIN_COAST</v>
      </c>
      <c r="CY37" t="str">
        <f t="shared" ca="1" si="12"/>
        <v>TERRAIN_COAST</v>
      </c>
      <c r="CZ37" t="str">
        <f t="shared" ca="1" si="12"/>
        <v>TERRAIN_COAST</v>
      </c>
      <c r="DA37" t="str">
        <f t="shared" ca="1" si="12"/>
        <v>TERRAIN_COAST</v>
      </c>
      <c r="DB37" t="str">
        <f t="shared" ca="1" si="12"/>
        <v>TERRAIN_COAST</v>
      </c>
      <c r="DC37" t="s">
        <v>15</v>
      </c>
      <c r="DD37" t="str">
        <f t="shared" ref="DD37:DG63" ca="1" si="13">OFFSET($N$9, ROW($CH$62) - ROW(), COLUMN($DF$38) - COLUMN())</f>
        <v>TERRAIN_COAST</v>
      </c>
      <c r="DE37" t="str">
        <f t="shared" ca="1" si="13"/>
        <v>TERRAIN_OCEAN</v>
      </c>
      <c r="DF37" t="str">
        <f t="shared" ca="1" si="13"/>
        <v>TERRAIN_OCEAN</v>
      </c>
      <c r="DG37" t="str">
        <f t="shared" ca="1" si="13"/>
        <v>TERRAIN_OCEAN</v>
      </c>
      <c r="DH37" t="s">
        <v>14</v>
      </c>
      <c r="DI37" t="s">
        <v>14</v>
      </c>
      <c r="DJ37" t="s">
        <v>14</v>
      </c>
      <c r="DK37" t="s">
        <v>14</v>
      </c>
      <c r="DL37" t="s">
        <v>14</v>
      </c>
      <c r="DM37" t="s">
        <v>14</v>
      </c>
      <c r="DN37" t="s">
        <v>14</v>
      </c>
      <c r="DO37" t="s">
        <v>14</v>
      </c>
      <c r="DP37" t="s">
        <v>14</v>
      </c>
      <c r="DQ37" t="s">
        <v>14</v>
      </c>
      <c r="DR37" t="s">
        <v>14</v>
      </c>
      <c r="DS37" t="s">
        <v>14</v>
      </c>
      <c r="DT37" t="s">
        <v>14</v>
      </c>
      <c r="DU37" t="s">
        <v>4</v>
      </c>
      <c r="DZ37">
        <v>31</v>
      </c>
    </row>
    <row r="38" spans="1:130" ht="22.5" customHeight="1" x14ac:dyDescent="0.25">
      <c r="A38" t="s">
        <v>14</v>
      </c>
      <c r="B38" t="s">
        <v>15</v>
      </c>
      <c r="C38" s="77" t="s">
        <v>17</v>
      </c>
      <c r="D38" t="s">
        <v>15</v>
      </c>
      <c r="E38" t="s">
        <v>14</v>
      </c>
      <c r="F38" t="s">
        <v>14</v>
      </c>
      <c r="G38" t="s">
        <v>14</v>
      </c>
      <c r="H38" t="s">
        <v>14</v>
      </c>
      <c r="I38" t="s">
        <v>15</v>
      </c>
      <c r="J38" t="s">
        <v>15</v>
      </c>
      <c r="K38" s="11" t="s">
        <v>17</v>
      </c>
      <c r="L38" s="13" t="s">
        <v>17</v>
      </c>
      <c r="M38" t="s">
        <v>15</v>
      </c>
      <c r="N38" s="84" t="s">
        <v>17</v>
      </c>
      <c r="O38" t="s">
        <v>15</v>
      </c>
      <c r="P38" s="11" t="s">
        <v>17</v>
      </c>
      <c r="Q38" s="12" t="s">
        <v>17</v>
      </c>
      <c r="R38" s="15" t="s">
        <v>17</v>
      </c>
      <c r="S38" t="s">
        <v>15</v>
      </c>
      <c r="T38" t="s">
        <v>15</v>
      </c>
      <c r="U38" s="87" t="s">
        <v>18</v>
      </c>
      <c r="V38" s="15" t="s">
        <v>17</v>
      </c>
      <c r="W38" t="s">
        <v>15</v>
      </c>
      <c r="X38" s="14" t="s">
        <v>17</v>
      </c>
      <c r="Y38" s="86" t="s">
        <v>18</v>
      </c>
      <c r="Z38" s="12" t="s">
        <v>17</v>
      </c>
      <c r="AA38" s="12" t="s">
        <v>17</v>
      </c>
      <c r="AB38" s="13" t="s">
        <v>17</v>
      </c>
      <c r="AC38" t="s">
        <v>15</v>
      </c>
      <c r="AD38" s="84" t="s">
        <v>17</v>
      </c>
      <c r="AE38" t="s">
        <v>15</v>
      </c>
      <c r="AF38" s="11" t="s">
        <v>17</v>
      </c>
      <c r="AG38" s="12" t="s">
        <v>17</v>
      </c>
      <c r="AH38" s="13" t="s">
        <v>17</v>
      </c>
      <c r="AI38" t="s">
        <v>15</v>
      </c>
      <c r="AJ38" t="s">
        <v>15</v>
      </c>
      <c r="AK38" t="s">
        <v>15</v>
      </c>
      <c r="AL38" t="s">
        <v>15</v>
      </c>
      <c r="AM38" s="16" t="s">
        <v>17</v>
      </c>
      <c r="AN38" t="s">
        <v>17</v>
      </c>
      <c r="AO38" s="15" t="s">
        <v>18</v>
      </c>
      <c r="AP38" t="s">
        <v>15</v>
      </c>
      <c r="AQ38" s="77" t="s">
        <v>19</v>
      </c>
      <c r="AR38" t="s">
        <v>15</v>
      </c>
      <c r="AS38" t="s">
        <v>14</v>
      </c>
      <c r="AT38" t="s">
        <v>14</v>
      </c>
      <c r="AU38" t="s">
        <v>14</v>
      </c>
      <c r="AV38" t="str">
        <f t="shared" ref="AV38:AY64" ca="1" si="14">OFFSET($N$9, ROW($AW$63) - ROW(), COLUMN() - COLUMN($AW$39))</f>
        <v>TERRAIN_OCEAN</v>
      </c>
      <c r="AW38" t="str">
        <f t="shared" ca="1" si="14"/>
        <v>TERRAIN_OCEAN</v>
      </c>
      <c r="AX38" t="str">
        <f t="shared" ca="1" si="14"/>
        <v>TERRAIN_OCEAN</v>
      </c>
      <c r="AY38" t="str">
        <f t="shared" ca="1" si="14"/>
        <v>TERRAIN_COAST</v>
      </c>
      <c r="AZ38" t="s">
        <v>15</v>
      </c>
      <c r="BA38" t="str">
        <f t="shared" ref="BA38:BI47" ca="1" si="15">OFFSET($N$9, ROW($AW$63) - ROW(), COLUMN() - COLUMN($AW$39))</f>
        <v>TERRAIN_COAST</v>
      </c>
      <c r="BB38" t="str">
        <f t="shared" ca="1" si="15"/>
        <v>TERRAIN_COAST</v>
      </c>
      <c r="BC38" t="str">
        <f t="shared" ca="1" si="15"/>
        <v>TERRAIN_COAST</v>
      </c>
      <c r="BD38" t="str">
        <f t="shared" ca="1" si="15"/>
        <v>TERRAIN_COAST</v>
      </c>
      <c r="BE38" t="str">
        <f t="shared" ca="1" si="15"/>
        <v>TERRAIN_COAST</v>
      </c>
      <c r="BF38" t="str">
        <f t="shared" ca="1" si="15"/>
        <v>TERRAIN_COAST</v>
      </c>
      <c r="BG38" t="str">
        <f t="shared" ca="1" si="15"/>
        <v>TERRAIN_COAST</v>
      </c>
      <c r="BH38" t="str">
        <f t="shared" ca="1" si="15"/>
        <v>TERRAIN_COAST</v>
      </c>
      <c r="BI38" t="str">
        <f t="shared" ca="1" si="15"/>
        <v>TERRAIN_COAST</v>
      </c>
      <c r="BJ38" t="s">
        <v>15</v>
      </c>
      <c r="BK38" t="str">
        <f t="shared" ref="BK38:BS47" ca="1" si="16">OFFSET($N$9, ROW($AW$63) - ROW(), COLUMN() - COLUMN($AW$39))</f>
        <v>TERRAIN_COAST</v>
      </c>
      <c r="BL38" t="str">
        <f t="shared" ca="1" si="16"/>
        <v>TERRAIN_COAST</v>
      </c>
      <c r="BM38" t="str">
        <f t="shared" ca="1" si="16"/>
        <v>TERRAIN_COAST</v>
      </c>
      <c r="BN38" t="str">
        <f t="shared" ca="1" si="16"/>
        <v>TERRAIN_COAST</v>
      </c>
      <c r="BO38" t="str">
        <f t="shared" ca="1" si="16"/>
        <v>TERRAIN_COAST</v>
      </c>
      <c r="BP38" t="str">
        <f t="shared" ca="1" si="16"/>
        <v>TERRAIN_COAST</v>
      </c>
      <c r="BQ38" t="str">
        <f t="shared" ca="1" si="16"/>
        <v>TERRAIN_COAST</v>
      </c>
      <c r="BR38" t="str">
        <f t="shared" ca="1" si="16"/>
        <v>TERRAIN_COAST</v>
      </c>
      <c r="BS38" t="str">
        <f t="shared" ca="1" si="16"/>
        <v>TERRAIN_COAST</v>
      </c>
      <c r="BT38" s="85" t="s">
        <v>18</v>
      </c>
      <c r="BU38" s="97" t="s">
        <v>18</v>
      </c>
      <c r="BV38" t="str">
        <f t="shared" ref="BV38:BV64" ca="1" si="17">OFFSET($N$9, ROW($AW$63) - ROW(), COLUMN() - COLUMN($AW$39))</f>
        <v>TERRAIN_COAST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s="98" t="s">
        <v>18</v>
      </c>
      <c r="CD38" s="88" t="s">
        <v>18</v>
      </c>
      <c r="CE38" t="s">
        <v>14</v>
      </c>
      <c r="CF38" t="s">
        <v>14</v>
      </c>
      <c r="CG38" t="str">
        <f t="shared" ca="1" si="11"/>
        <v>TERRAIN_COAST</v>
      </c>
      <c r="CH38" t="str">
        <f t="shared" ca="1" si="11"/>
        <v>TERRAIN_COAST</v>
      </c>
      <c r="CI38" t="str">
        <f t="shared" ca="1" si="11"/>
        <v>TERRAIN_COAST</v>
      </c>
      <c r="CJ38" t="str">
        <f t="shared" ca="1" si="11"/>
        <v>TERRAIN_COAST</v>
      </c>
      <c r="CK38" s="11" t="str">
        <f t="shared" ca="1" si="11"/>
        <v>TERRAIN_GRASS</v>
      </c>
      <c r="CL38" s="12" t="str">
        <f t="shared" ca="1" si="11"/>
        <v>TERRAIN_GRASS</v>
      </c>
      <c r="CM38" s="12" t="str">
        <f t="shared" ca="1" si="11"/>
        <v>TERRAIN_GRASS</v>
      </c>
      <c r="CN38" s="12" t="str">
        <f t="shared" ca="1" si="11"/>
        <v>TERRAIN_GRASS</v>
      </c>
      <c r="CO38" s="12" t="str">
        <f t="shared" ca="1" si="11"/>
        <v>TERRAIN_GRASS</v>
      </c>
      <c r="CP38" s="12" t="str">
        <f t="shared" ca="1" si="11"/>
        <v>TERRAIN_GRASS</v>
      </c>
      <c r="CQ38" s="12" t="str">
        <f t="shared" ca="1" si="11"/>
        <v>TERRAIN_GRASS</v>
      </c>
      <c r="CR38" s="12" t="str">
        <f t="shared" ca="1" si="11"/>
        <v>TERRAIN_GRASS</v>
      </c>
      <c r="CS38" s="13" t="str">
        <f t="shared" ref="CS38:CS63" ca="1" si="18">OFFSET($N$9, ROW($CH$62) - ROW(), COLUMN($DF$38) - COLUMN())</f>
        <v>TERRAIN_GRASS</v>
      </c>
      <c r="CT38" t="str">
        <f t="shared" ca="1" si="12"/>
        <v>TERRAIN_COAST</v>
      </c>
      <c r="CU38" s="11" t="str">
        <f t="shared" ca="1" si="12"/>
        <v>TERRAIN_GRASS</v>
      </c>
      <c r="CV38" s="12" t="str">
        <f t="shared" ca="1" si="12"/>
        <v>TERRAIN_GRASS</v>
      </c>
      <c r="CW38" s="12" t="str">
        <f t="shared" ca="1" si="12"/>
        <v>TERRAIN_GRASS</v>
      </c>
      <c r="CX38" s="102" t="str">
        <f t="shared" ca="1" si="12"/>
        <v>TERRAIN_GRASS</v>
      </c>
      <c r="CY38" s="13" t="str">
        <f t="shared" ca="1" si="12"/>
        <v>TERRAIN_GRASS</v>
      </c>
      <c r="CZ38" t="str">
        <f t="shared" ca="1" si="12"/>
        <v>TERRAIN_COAST</v>
      </c>
      <c r="DA38" s="11" t="str">
        <f t="shared" ca="1" si="12"/>
        <v>TERRAIN_GRASS</v>
      </c>
      <c r="DB38" s="12" t="str">
        <f t="shared" ca="1" si="12"/>
        <v>TERRAIN_GRASS</v>
      </c>
      <c r="DC38" s="13" t="str">
        <f t="shared" ref="DC38:DC63" ca="1" si="19">OFFSET($N$9, ROW($CH$62) - ROW(), COLUMN($DF$38) - COLUMN())</f>
        <v>TERRAIN_GRASS</v>
      </c>
      <c r="DD38" t="str">
        <f t="shared" ca="1" si="13"/>
        <v>TERRAIN_COAST</v>
      </c>
      <c r="DE38" t="str">
        <f t="shared" ca="1" si="13"/>
        <v>TERRAIN_COAST</v>
      </c>
      <c r="DF38" t="str">
        <f t="shared" ca="1" si="13"/>
        <v>TERRAIN_OCEAN</v>
      </c>
      <c r="DG38" t="str">
        <f t="shared" ca="1" si="13"/>
        <v>TERRAIN_OCEAN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4</v>
      </c>
      <c r="DZ38">
        <v>30</v>
      </c>
    </row>
    <row r="39" spans="1:130" ht="22.5" customHeight="1" x14ac:dyDescent="0.25">
      <c r="A39" t="s">
        <v>14</v>
      </c>
      <c r="B39" t="s">
        <v>15</v>
      </c>
      <c r="C39" s="77" t="s">
        <v>17</v>
      </c>
      <c r="D39" t="s">
        <v>15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15</v>
      </c>
      <c r="K39" s="14" t="s">
        <v>17</v>
      </c>
      <c r="L39" s="89" t="s">
        <v>18</v>
      </c>
      <c r="M39" s="12" t="s">
        <v>17</v>
      </c>
      <c r="N39" t="s">
        <v>17</v>
      </c>
      <c r="O39" s="82" t="s">
        <v>18</v>
      </c>
      <c r="P39" t="s">
        <v>17</v>
      </c>
      <c r="Q39" t="s">
        <v>17</v>
      </c>
      <c r="R39" s="89" t="s">
        <v>18</v>
      </c>
      <c r="S39" s="12" t="s">
        <v>17</v>
      </c>
      <c r="T39" s="78" t="s">
        <v>17</v>
      </c>
      <c r="U39" s="17" t="s">
        <v>17</v>
      </c>
      <c r="V39" s="18" t="s">
        <v>17</v>
      </c>
      <c r="W39" t="s">
        <v>15</v>
      </c>
      <c r="X39" s="16" t="s">
        <v>17</v>
      </c>
      <c r="Y39" s="17" t="s">
        <v>17</v>
      </c>
      <c r="Z39" s="17" t="s">
        <v>17</v>
      </c>
      <c r="AA39" t="s">
        <v>17</v>
      </c>
      <c r="AB39" s="89" t="s">
        <v>18</v>
      </c>
      <c r="AC39" s="12" t="s">
        <v>17</v>
      </c>
      <c r="AD39" t="s">
        <v>17</v>
      </c>
      <c r="AE39" s="82" t="s">
        <v>18</v>
      </c>
      <c r="AF39" t="s">
        <v>17</v>
      </c>
      <c r="AG39" t="s">
        <v>17</v>
      </c>
      <c r="AH39" s="89" t="s">
        <v>18</v>
      </c>
      <c r="AI39" s="13" t="s">
        <v>17</v>
      </c>
      <c r="AJ39" t="s">
        <v>15</v>
      </c>
      <c r="AK39" t="s">
        <v>14</v>
      </c>
      <c r="AL39" t="s">
        <v>15</v>
      </c>
      <c r="AM39" t="s">
        <v>15</v>
      </c>
      <c r="AN39" s="92" t="s">
        <v>17</v>
      </c>
      <c r="AO39" s="18" t="s">
        <v>17</v>
      </c>
      <c r="AP39" t="s">
        <v>15</v>
      </c>
      <c r="AQ39" s="77" t="s">
        <v>17</v>
      </c>
      <c r="AR39" t="s">
        <v>15</v>
      </c>
      <c r="AS39" t="s">
        <v>14</v>
      </c>
      <c r="AT39" t="s">
        <v>14</v>
      </c>
      <c r="AU39" t="s">
        <v>14</v>
      </c>
      <c r="AV39" t="str">
        <f t="shared" ca="1" si="14"/>
        <v>TERRAIN_OCEAN</v>
      </c>
      <c r="AW39" t="str">
        <f t="shared" ca="1" si="14"/>
        <v>TERRAIN_OCEAN</v>
      </c>
      <c r="AX39" t="str">
        <f t="shared" ca="1" si="14"/>
        <v>TERRAIN_COAST</v>
      </c>
      <c r="AY39" t="str">
        <f t="shared" ca="1" si="14"/>
        <v>TERRAIN_COAST</v>
      </c>
      <c r="AZ39" s="11" t="str">
        <f t="shared" ref="AZ39:AZ64" ca="1" si="20">OFFSET($N$9, ROW($AW$63) - ROW(), COLUMN() - COLUMN($AW$39))</f>
        <v>TERRAIN_GRASS</v>
      </c>
      <c r="BA39" s="12" t="str">
        <f t="shared" ca="1" si="15"/>
        <v>TERRAIN_GRASS</v>
      </c>
      <c r="BB39" s="13" t="str">
        <f t="shared" ca="1" si="15"/>
        <v>TERRAIN_GRASS</v>
      </c>
      <c r="BC39" t="str">
        <f t="shared" ca="1" si="15"/>
        <v>TERRAIN_COAST</v>
      </c>
      <c r="BD39" s="11" t="str">
        <f t="shared" ca="1" si="15"/>
        <v>TERRAIN_GRASS</v>
      </c>
      <c r="BE39" s="82" t="str">
        <f t="shared" ca="1" si="15"/>
        <v>TERRAIN_GRASS</v>
      </c>
      <c r="BF39" s="12" t="str">
        <f t="shared" ca="1" si="15"/>
        <v>TERRAIN_GRASS</v>
      </c>
      <c r="BG39" s="12" t="str">
        <f t="shared" ca="1" si="15"/>
        <v>TERRAIN_GRASS</v>
      </c>
      <c r="BH39" s="13" t="str">
        <f t="shared" ca="1" si="15"/>
        <v>TERRAIN_GRASS</v>
      </c>
      <c r="BI39" t="str">
        <f t="shared" ca="1" si="15"/>
        <v>TERRAIN_COAST</v>
      </c>
      <c r="BJ39" s="11" t="str">
        <f t="shared" ref="BJ39:BJ64" ca="1" si="21">OFFSET($N$9, ROW($AW$63) - ROW(), COLUMN() - COLUMN($AW$39))</f>
        <v>TERRAIN_GRASS</v>
      </c>
      <c r="BK39" s="12" t="str">
        <f t="shared" ca="1" si="16"/>
        <v>TERRAIN_GRASS</v>
      </c>
      <c r="BL39" s="12" t="str">
        <f t="shared" ca="1" si="16"/>
        <v>TERRAIN_GRASS</v>
      </c>
      <c r="BM39" s="12" t="str">
        <f t="shared" ca="1" si="16"/>
        <v>TERRAIN_GRASS</v>
      </c>
      <c r="BN39" s="12" t="str">
        <f t="shared" ca="1" si="16"/>
        <v>TERRAIN_GRASS</v>
      </c>
      <c r="BO39" s="12" t="str">
        <f t="shared" ca="1" si="16"/>
        <v>TERRAIN_GRASS</v>
      </c>
      <c r="BP39" s="12" t="str">
        <f t="shared" ca="1" si="16"/>
        <v>TERRAIN_GRASS</v>
      </c>
      <c r="BQ39" s="12" t="str">
        <f t="shared" ca="1" si="16"/>
        <v>TERRAIN_GRASS</v>
      </c>
      <c r="BR39" s="12" t="str">
        <f t="shared" ca="1" si="16"/>
        <v>TERRAIN_GRASS</v>
      </c>
      <c r="BS39" s="82" t="s">
        <v>18</v>
      </c>
      <c r="BT39" s="96" t="s">
        <v>18</v>
      </c>
      <c r="BU39" t="str">
        <f t="shared" ref="BU39:BU64" ca="1" si="22">OFFSET($N$9, ROW($AW$63) - ROW(), COLUMN() - COLUMN($AW$39))</f>
        <v>TERRAIN_COAST</v>
      </c>
      <c r="BV39" t="str">
        <f t="shared" ca="1" si="17"/>
        <v>TERRAIN_COAST</v>
      </c>
      <c r="BW39" t="s">
        <v>14</v>
      </c>
      <c r="BX39" t="s">
        <v>14</v>
      </c>
      <c r="BY39" t="s">
        <v>14</v>
      </c>
      <c r="BZ39" t="s">
        <v>14</v>
      </c>
      <c r="CA39" t="s">
        <v>14</v>
      </c>
      <c r="CB39" t="s">
        <v>14</v>
      </c>
      <c r="CC39" t="s">
        <v>14</v>
      </c>
      <c r="CD39" s="92" t="s">
        <v>18</v>
      </c>
      <c r="CE39" s="81" t="s">
        <v>18</v>
      </c>
      <c r="CF39" t="s">
        <v>14</v>
      </c>
      <c r="CG39" t="str">
        <f t="shared" ca="1" si="11"/>
        <v>TERRAIN_COAST</v>
      </c>
      <c r="CH39" t="str">
        <f t="shared" ca="1" si="11"/>
        <v>TERRAIN_COAST</v>
      </c>
      <c r="CI39" t="str">
        <f t="shared" ca="1" si="11"/>
        <v>TERRAIN_COAST</v>
      </c>
      <c r="CJ39" s="11" t="str">
        <f t="shared" ca="1" si="11"/>
        <v>TERRAIN_GRASS</v>
      </c>
      <c r="CK39" t="str">
        <f t="shared" ca="1" si="11"/>
        <v>TERRAIN_GRASS</v>
      </c>
      <c r="CL39" t="str">
        <f t="shared" ca="1" si="11"/>
        <v>TERRAIN_GRASS</v>
      </c>
      <c r="CM39" t="str">
        <f t="shared" ca="1" si="11"/>
        <v>TERRAIN_GRASS</v>
      </c>
      <c r="CN39" t="str">
        <f t="shared" ca="1" si="11"/>
        <v>TERRAIN_GRASS</v>
      </c>
      <c r="CO39" t="str">
        <f t="shared" ca="1" si="11"/>
        <v>TERRAIN_GRASS</v>
      </c>
      <c r="CP39" t="str">
        <f t="shared" ca="1" si="11"/>
        <v>TERRAIN_GRASS</v>
      </c>
      <c r="CQ39" t="str">
        <f t="shared" ca="1" si="11"/>
        <v>TERRAIN_GRASS</v>
      </c>
      <c r="CR39" t="str">
        <f t="shared" ca="1" si="11"/>
        <v>TERRAIN_GRASS</v>
      </c>
      <c r="CS39" s="15" t="str">
        <f t="shared" ca="1" si="18"/>
        <v>TERRAIN_GRASS</v>
      </c>
      <c r="CT39" t="str">
        <f t="shared" ca="1" si="12"/>
        <v>TERRAIN_COAST</v>
      </c>
      <c r="CU39" s="95" t="str">
        <f t="shared" ca="1" si="12"/>
        <v>TERRAIN_GRASS</v>
      </c>
      <c r="CV39" s="89" t="str">
        <f t="shared" ca="1" si="12"/>
        <v>TERRAIN_GRASS</v>
      </c>
      <c r="CW39" s="89" t="str">
        <f t="shared" ca="1" si="12"/>
        <v>TERRAIN_GRASS</v>
      </c>
      <c r="CX39" s="89" t="str">
        <f t="shared" ca="1" si="12"/>
        <v>TERRAIN_GRASS</v>
      </c>
      <c r="CY39" s="15" t="str">
        <f t="shared" ca="1" si="12"/>
        <v>TERRAIN_GRASS</v>
      </c>
      <c r="CZ39" t="str">
        <f t="shared" ca="1" si="12"/>
        <v>TERRAIN_COAST</v>
      </c>
      <c r="DA39" s="14" t="str">
        <f t="shared" ca="1" si="12"/>
        <v>TERRAIN_GRASS</v>
      </c>
      <c r="DB39" s="89" t="str">
        <f t="shared" ca="1" si="12"/>
        <v>TERRAIN_GRASS</v>
      </c>
      <c r="DC39" t="str">
        <f t="shared" ca="1" si="19"/>
        <v>TERRAIN_GRASS</v>
      </c>
      <c r="DD39" s="13" t="str">
        <f t="shared" ca="1" si="13"/>
        <v>TERRAIN_GRASS</v>
      </c>
      <c r="DE39" t="str">
        <f t="shared" ca="1" si="13"/>
        <v>TERRAIN_COAST</v>
      </c>
      <c r="DF39" t="str">
        <f t="shared" ca="1" si="13"/>
        <v>TERRAIN_COAST</v>
      </c>
      <c r="DG39" t="str">
        <f t="shared" ca="1" si="13"/>
        <v>TERRAIN_OCEAN</v>
      </c>
      <c r="DH39" t="s">
        <v>14</v>
      </c>
      <c r="DI39" t="s">
        <v>14</v>
      </c>
      <c r="DJ39" t="s">
        <v>14</v>
      </c>
      <c r="DK39" t="s">
        <v>14</v>
      </c>
      <c r="DL39" t="s">
        <v>14</v>
      </c>
      <c r="DM39" t="s">
        <v>14</v>
      </c>
      <c r="DN39" t="s">
        <v>14</v>
      </c>
      <c r="DO39" t="s">
        <v>14</v>
      </c>
      <c r="DP39" t="s">
        <v>14</v>
      </c>
      <c r="DQ39" t="s">
        <v>14</v>
      </c>
      <c r="DR39" t="s">
        <v>14</v>
      </c>
      <c r="DS39" t="s">
        <v>14</v>
      </c>
      <c r="DT39" t="s">
        <v>14</v>
      </c>
      <c r="DU39" t="s">
        <v>4</v>
      </c>
      <c r="DZ39">
        <v>29</v>
      </c>
    </row>
    <row r="40" spans="1:130" ht="22.5" customHeight="1" x14ac:dyDescent="0.25">
      <c r="A40" t="s">
        <v>14</v>
      </c>
      <c r="B40" t="s">
        <v>15</v>
      </c>
      <c r="C40" s="77" t="s">
        <v>17</v>
      </c>
      <c r="D40" t="s">
        <v>15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15</v>
      </c>
      <c r="K40" s="14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  <c r="Q40" t="s">
        <v>17</v>
      </c>
      <c r="R40" t="s">
        <v>17</v>
      </c>
      <c r="S40" s="15" t="s">
        <v>17</v>
      </c>
      <c r="T40" t="s">
        <v>15</v>
      </c>
      <c r="U40" t="s">
        <v>15</v>
      </c>
      <c r="V40" t="s">
        <v>15</v>
      </c>
      <c r="W40" s="84" t="s">
        <v>19</v>
      </c>
      <c r="X40" t="s">
        <v>15</v>
      </c>
      <c r="Y40" t="s">
        <v>15</v>
      </c>
      <c r="Z40" t="s">
        <v>15</v>
      </c>
      <c r="AA40" s="14" t="s">
        <v>17</v>
      </c>
      <c r="AB40" t="s">
        <v>17</v>
      </c>
      <c r="AC40" s="86" t="s">
        <v>17</v>
      </c>
      <c r="AD40" s="86" t="s">
        <v>17</v>
      </c>
      <c r="AE40" t="s">
        <v>17</v>
      </c>
      <c r="AF40" t="s">
        <v>17</v>
      </c>
      <c r="AG40" t="s">
        <v>17</v>
      </c>
      <c r="AH40" t="s">
        <v>17</v>
      </c>
      <c r="AI40" s="90" t="s">
        <v>17</v>
      </c>
      <c r="AJ40" t="s">
        <v>15</v>
      </c>
      <c r="AK40" t="s">
        <v>14</v>
      </c>
      <c r="AL40" t="s">
        <v>15</v>
      </c>
      <c r="AM40" t="s">
        <v>15</v>
      </c>
      <c r="AN40" t="s">
        <v>15</v>
      </c>
      <c r="AO40" t="s">
        <v>15</v>
      </c>
      <c r="AP40" t="s">
        <v>15</v>
      </c>
      <c r="AQ40" s="77" t="s">
        <v>17</v>
      </c>
      <c r="AR40" t="s">
        <v>15</v>
      </c>
      <c r="AS40" t="s">
        <v>14</v>
      </c>
      <c r="AT40" t="s">
        <v>14</v>
      </c>
      <c r="AU40" t="s">
        <v>14</v>
      </c>
      <c r="AV40" t="str">
        <f t="shared" ca="1" si="14"/>
        <v>TERRAIN_OCEAN</v>
      </c>
      <c r="AW40" t="str">
        <f t="shared" ca="1" si="14"/>
        <v>TERRAIN_COAST</v>
      </c>
      <c r="AX40" t="str">
        <f t="shared" ca="1" si="14"/>
        <v>TERRAIN_COAST</v>
      </c>
      <c r="AY40" s="11" t="str">
        <f t="shared" ca="1" si="14"/>
        <v>TERRAIN_GRASS</v>
      </c>
      <c r="AZ40" t="str">
        <f t="shared" ca="1" si="20"/>
        <v>TERRAIN_GRASS</v>
      </c>
      <c r="BA40" s="86" t="str">
        <f t="shared" ca="1" si="15"/>
        <v>TERRAIN_GRASS</v>
      </c>
      <c r="BB40" s="15" t="str">
        <f t="shared" ca="1" si="15"/>
        <v>TERRAIN_GRASS</v>
      </c>
      <c r="BC40" t="str">
        <f t="shared" ca="1" si="15"/>
        <v>TERRAIN_COAST</v>
      </c>
      <c r="BD40" s="14" t="str">
        <f t="shared" ca="1" si="15"/>
        <v>TERRAIN_GRASS</v>
      </c>
      <c r="BE40" s="86" t="str">
        <f t="shared" ca="1" si="15"/>
        <v>TERRAIN_GRASS</v>
      </c>
      <c r="BF40" s="86" t="str">
        <f t="shared" ca="1" si="15"/>
        <v>TERRAIN_GRASS</v>
      </c>
      <c r="BG40" s="86" t="str">
        <f t="shared" ca="1" si="15"/>
        <v>TERRAIN_GRASS</v>
      </c>
      <c r="BH40" s="90" t="str">
        <f t="shared" ca="1" si="15"/>
        <v>TERRAIN_GRASS</v>
      </c>
      <c r="BI40" t="str">
        <f t="shared" ca="1" si="15"/>
        <v>TERRAIN_COAST</v>
      </c>
      <c r="BJ40" s="14" t="str">
        <f t="shared" ca="1" si="21"/>
        <v>TERRAIN_GRASS</v>
      </c>
      <c r="BK40" t="str">
        <f t="shared" ca="1" si="16"/>
        <v>TERRAIN_GRASS</v>
      </c>
      <c r="BL40" t="str">
        <f t="shared" ca="1" si="16"/>
        <v>TERRAIN_GRASS</v>
      </c>
      <c r="BM40" t="str">
        <f t="shared" ca="1" si="16"/>
        <v>TERRAIN_GRASS</v>
      </c>
      <c r="BN40" t="str">
        <f t="shared" ca="1" si="16"/>
        <v>TERRAIN_GRASS</v>
      </c>
      <c r="BO40" t="str">
        <f t="shared" ca="1" si="16"/>
        <v>TERRAIN_GRASS</v>
      </c>
      <c r="BP40" t="str">
        <f t="shared" ca="1" si="16"/>
        <v>TERRAIN_GRASS</v>
      </c>
      <c r="BQ40" t="str">
        <f t="shared" ca="1" si="16"/>
        <v>TERRAIN_GRASS</v>
      </c>
      <c r="BR40" t="str">
        <f t="shared" ca="1" si="16"/>
        <v>TERRAIN_GRASS</v>
      </c>
      <c r="BS40" s="15" t="str">
        <f t="shared" ca="1" si="16"/>
        <v>TERRAIN_GRASS</v>
      </c>
      <c r="BT40" t="s">
        <v>15</v>
      </c>
      <c r="BU40" t="str">
        <f t="shared" ca="1" si="22"/>
        <v>TERRAIN_COAST</v>
      </c>
      <c r="BV40" t="str">
        <f t="shared" ca="1" si="17"/>
        <v>TERRAIN_COAST</v>
      </c>
      <c r="BW40" t="s">
        <v>14</v>
      </c>
      <c r="BX40" t="s">
        <v>14</v>
      </c>
      <c r="BY40" t="s">
        <v>14</v>
      </c>
      <c r="BZ40" t="s">
        <v>14</v>
      </c>
      <c r="CA40" t="s">
        <v>14</v>
      </c>
      <c r="CB40" t="s">
        <v>14</v>
      </c>
      <c r="CC40" t="s">
        <v>14</v>
      </c>
      <c r="CD40" t="s">
        <v>14</v>
      </c>
      <c r="CE40" s="98" t="s">
        <v>18</v>
      </c>
      <c r="CF40" s="102" t="s">
        <v>18</v>
      </c>
      <c r="CG40" s="88" t="s">
        <v>18</v>
      </c>
      <c r="CH40" t="str">
        <f t="shared" ref="CH40:CR49" ca="1" si="23">OFFSET($N$9, ROW($CH$62) - ROW(), COLUMN($DF$38) - COLUMN())</f>
        <v>TERRAIN_COAST</v>
      </c>
      <c r="CI40" s="11" t="str">
        <f t="shared" ca="1" si="23"/>
        <v>TERRAIN_GRASS</v>
      </c>
      <c r="CJ40" t="str">
        <f t="shared" ca="1" si="23"/>
        <v>TERRAIN_GRASS</v>
      </c>
      <c r="CK40" t="str">
        <f t="shared" ca="1" si="23"/>
        <v>TERRAIN_GRASS</v>
      </c>
      <c r="CL40" t="str">
        <f t="shared" ca="1" si="23"/>
        <v>TERRAIN_GRASS</v>
      </c>
      <c r="CM40" t="str">
        <f t="shared" ca="1" si="23"/>
        <v>TERRAIN_GRASS</v>
      </c>
      <c r="CN40" t="str">
        <f t="shared" ca="1" si="23"/>
        <v>TERRAIN_GRASS</v>
      </c>
      <c r="CO40" t="str">
        <f t="shared" ca="1" si="23"/>
        <v>TERRAIN_GRASS</v>
      </c>
      <c r="CP40" t="str">
        <f t="shared" ca="1" si="23"/>
        <v>TERRAIN_GRASS</v>
      </c>
      <c r="CQ40" t="str">
        <f t="shared" ca="1" si="23"/>
        <v>TERRAIN_GRASS</v>
      </c>
      <c r="CR40" t="str">
        <f t="shared" ca="1" si="23"/>
        <v>TERRAIN_GRASS</v>
      </c>
      <c r="CS40" t="str">
        <f t="shared" ca="1" si="18"/>
        <v>TERRAIN_GRASS</v>
      </c>
      <c r="CT40" s="12" t="str">
        <f t="shared" ca="1" si="12"/>
        <v>TERRAIN_GRASS</v>
      </c>
      <c r="CU40" s="86" t="str">
        <f t="shared" ca="1" si="12"/>
        <v>TERRAIN_GRASS</v>
      </c>
      <c r="CV40" s="86" t="str">
        <f t="shared" ca="1" si="12"/>
        <v>TERRAIN_GRASS</v>
      </c>
      <c r="CW40" s="86" t="str">
        <f t="shared" ca="1" si="12"/>
        <v>TERRAIN_GRASS</v>
      </c>
      <c r="CX40" s="86" t="str">
        <f t="shared" ca="1" si="12"/>
        <v>TERRAIN_GRASS</v>
      </c>
      <c r="CY40" t="str">
        <f t="shared" ca="1" si="12"/>
        <v>TERRAIN_GRASS</v>
      </c>
      <c r="CZ40" s="12" t="str">
        <f t="shared" ca="1" si="12"/>
        <v>TERRAIN_GRASS</v>
      </c>
      <c r="DA40" t="str">
        <f t="shared" ca="1" si="12"/>
        <v>TERRAIN_GRASS</v>
      </c>
      <c r="DB40" t="str">
        <f t="shared" ca="1" si="12"/>
        <v>TERRAIN_GRASS</v>
      </c>
      <c r="DC40" t="str">
        <f t="shared" ca="1" si="19"/>
        <v>TERRAIN_GRASS</v>
      </c>
      <c r="DD40" s="86" t="str">
        <f t="shared" ca="1" si="13"/>
        <v>TERRAIN_GRASS</v>
      </c>
      <c r="DE40" s="13" t="str">
        <f t="shared" ca="1" si="13"/>
        <v>TERRAIN_GRASS</v>
      </c>
      <c r="DF40" t="str">
        <f t="shared" ca="1" si="13"/>
        <v>TERRAIN_COAST</v>
      </c>
      <c r="DG40" t="str">
        <f t="shared" ca="1" si="13"/>
        <v>TERRAIN_COAST</v>
      </c>
      <c r="DH40" t="s">
        <v>14</v>
      </c>
      <c r="DI40" t="s">
        <v>14</v>
      </c>
      <c r="DJ40" t="s">
        <v>14</v>
      </c>
      <c r="DK40" t="s">
        <v>14</v>
      </c>
      <c r="DL40" t="s">
        <v>14</v>
      </c>
      <c r="DM40" t="s">
        <v>14</v>
      </c>
      <c r="DN40" t="s">
        <v>14</v>
      </c>
      <c r="DO40" t="s">
        <v>14</v>
      </c>
      <c r="DP40" t="s">
        <v>14</v>
      </c>
      <c r="DQ40" t="s">
        <v>14</v>
      </c>
      <c r="DR40" t="s">
        <v>14</v>
      </c>
      <c r="DS40" t="s">
        <v>14</v>
      </c>
      <c r="DT40" t="s">
        <v>14</v>
      </c>
      <c r="DU40" t="s">
        <v>4</v>
      </c>
      <c r="DZ40">
        <v>28</v>
      </c>
    </row>
    <row r="41" spans="1:130" ht="22.5" customHeight="1" x14ac:dyDescent="0.25">
      <c r="A41" t="s">
        <v>14</v>
      </c>
      <c r="B41" t="s">
        <v>15</v>
      </c>
      <c r="C41" s="77" t="s">
        <v>17</v>
      </c>
      <c r="D41" t="s">
        <v>15</v>
      </c>
      <c r="E41" t="s">
        <v>14</v>
      </c>
      <c r="F41" t="s">
        <v>14</v>
      </c>
      <c r="G41" t="s">
        <v>14</v>
      </c>
      <c r="H41" t="s">
        <v>14</v>
      </c>
      <c r="I41" t="s">
        <v>15</v>
      </c>
      <c r="J41" t="s">
        <v>15</v>
      </c>
      <c r="K41" s="14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  <c r="R41" t="s">
        <v>17</v>
      </c>
      <c r="S41" s="15" t="s">
        <v>17</v>
      </c>
      <c r="T41" t="s">
        <v>15</v>
      </c>
      <c r="U41" t="s">
        <v>15</v>
      </c>
      <c r="V41" s="11" t="s">
        <v>17</v>
      </c>
      <c r="W41" s="15" t="s">
        <v>17</v>
      </c>
      <c r="X41" t="s">
        <v>15</v>
      </c>
      <c r="Y41" t="s">
        <v>15</v>
      </c>
      <c r="Z41" t="s">
        <v>15</v>
      </c>
      <c r="AA41" s="14" t="s">
        <v>17</v>
      </c>
      <c r="AB41" t="s">
        <v>17</v>
      </c>
      <c r="AC41" s="89" t="s">
        <v>17</v>
      </c>
      <c r="AD41" s="89" t="s">
        <v>17</v>
      </c>
      <c r="AE41" t="s">
        <v>17</v>
      </c>
      <c r="AF41" t="s">
        <v>17</v>
      </c>
      <c r="AG41" t="s">
        <v>17</v>
      </c>
      <c r="AH41" t="s">
        <v>17</v>
      </c>
      <c r="AI41" s="91" t="s">
        <v>17</v>
      </c>
      <c r="AJ41" t="s">
        <v>15</v>
      </c>
      <c r="AK41" t="s">
        <v>14</v>
      </c>
      <c r="AL41" t="s">
        <v>14</v>
      </c>
      <c r="AM41" t="s">
        <v>14</v>
      </c>
      <c r="AN41" t="s">
        <v>14</v>
      </c>
      <c r="AO41" t="s">
        <v>14</v>
      </c>
      <c r="AP41" t="s">
        <v>15</v>
      </c>
      <c r="AQ41" s="77" t="s">
        <v>17</v>
      </c>
      <c r="AR41" t="s">
        <v>15</v>
      </c>
      <c r="AS41" t="s">
        <v>14</v>
      </c>
      <c r="AT41" t="s">
        <v>14</v>
      </c>
      <c r="AU41" t="s">
        <v>14</v>
      </c>
      <c r="AV41" t="str">
        <f t="shared" ca="1" si="14"/>
        <v>TERRAIN_COAST</v>
      </c>
      <c r="AW41" t="str">
        <f t="shared" ca="1" si="14"/>
        <v>TERRAIN_COAST</v>
      </c>
      <c r="AX41" s="11" t="str">
        <f t="shared" ca="1" si="14"/>
        <v>TERRAIN_GRASS</v>
      </c>
      <c r="AY41" s="89" t="str">
        <f t="shared" ca="1" si="14"/>
        <v>TERRAIN_GRASS</v>
      </c>
      <c r="AZ41" t="str">
        <f t="shared" ca="1" si="20"/>
        <v>TERRAIN_GRASS</v>
      </c>
      <c r="BA41" t="str">
        <f t="shared" ca="1" si="15"/>
        <v>TERRAIN_GRASS</v>
      </c>
      <c r="BB41" t="str">
        <f t="shared" ca="1" si="15"/>
        <v>TERRAIN_GRASS</v>
      </c>
      <c r="BC41" s="12" t="str">
        <f t="shared" ca="1" si="15"/>
        <v>TERRAIN_GRASS</v>
      </c>
      <c r="BD41" t="str">
        <f t="shared" ca="1" si="15"/>
        <v>TERRAIN_GRASS</v>
      </c>
      <c r="BE41" s="89" t="str">
        <f t="shared" ca="1" si="15"/>
        <v>TERRAIN_GRASS</v>
      </c>
      <c r="BF41" s="89" t="str">
        <f t="shared" ca="1" si="15"/>
        <v>TERRAIN_GRASS</v>
      </c>
      <c r="BG41" s="89" t="str">
        <f t="shared" ca="1" si="15"/>
        <v>TERRAIN_GRASS</v>
      </c>
      <c r="BH41" s="89" t="str">
        <f t="shared" ca="1" si="15"/>
        <v>TERRAIN_GRASS</v>
      </c>
      <c r="BI41" s="12" t="str">
        <f t="shared" ca="1" si="15"/>
        <v>TERRAIN_GRASS</v>
      </c>
      <c r="BJ41" t="str">
        <f t="shared" ca="1" si="21"/>
        <v>TERRAIN_GRASS</v>
      </c>
      <c r="BK41" t="str">
        <f t="shared" ca="1" si="16"/>
        <v>TERRAIN_GRASS</v>
      </c>
      <c r="BL41" t="str">
        <f t="shared" ca="1" si="16"/>
        <v>TERRAIN_GRASS</v>
      </c>
      <c r="BM41" t="str">
        <f t="shared" ca="1" si="16"/>
        <v>TERRAIN_GRASS</v>
      </c>
      <c r="BN41" t="str">
        <f t="shared" ca="1" si="16"/>
        <v>TERRAIN_GRASS</v>
      </c>
      <c r="BO41" t="str">
        <f t="shared" ca="1" si="16"/>
        <v>TERRAIN_GRASS</v>
      </c>
      <c r="BP41" t="str">
        <f t="shared" ca="1" si="16"/>
        <v>TERRAIN_GRASS</v>
      </c>
      <c r="BQ41" t="str">
        <f t="shared" ca="1" si="16"/>
        <v>TERRAIN_GRASS</v>
      </c>
      <c r="BR41" t="str">
        <f t="shared" ca="1" si="16"/>
        <v>TERRAIN_GRASS</v>
      </c>
      <c r="BS41" t="str">
        <f t="shared" ca="1" si="16"/>
        <v>TERRAIN_GRASS</v>
      </c>
      <c r="BT41" s="13" t="str">
        <f t="shared" ref="BT41:BT64" ca="1" si="24">OFFSET($N$9, ROW($AW$63) - ROW(), COLUMN() - COLUMN($AW$39))</f>
        <v>TERRAIN_GRASS</v>
      </c>
      <c r="BU41" t="str">
        <f t="shared" ca="1" si="22"/>
        <v>TERRAIN_COAST</v>
      </c>
      <c r="BV41" t="str">
        <f t="shared" ca="1" si="17"/>
        <v>TERRAIN_COAST</v>
      </c>
      <c r="BW41" t="s">
        <v>14</v>
      </c>
      <c r="BX41" t="s">
        <v>14</v>
      </c>
      <c r="BY41" t="s">
        <v>14</v>
      </c>
      <c r="BZ41" t="s">
        <v>14</v>
      </c>
      <c r="CA41" t="s">
        <v>14</v>
      </c>
      <c r="CB41" t="s">
        <v>14</v>
      </c>
      <c r="CC41" t="s">
        <v>14</v>
      </c>
      <c r="CD41" t="s">
        <v>14</v>
      </c>
      <c r="CE41" t="s">
        <v>14</v>
      </c>
      <c r="CF41" s="92" t="s">
        <v>18</v>
      </c>
      <c r="CG41" s="93" t="s">
        <v>18</v>
      </c>
      <c r="CH41" s="82" t="str">
        <f t="shared" ca="1" si="23"/>
        <v>TERRAIN_GRASS</v>
      </c>
      <c r="CI41" s="89" t="str">
        <f t="shared" ca="1" si="23"/>
        <v>TERRAIN_GRASS</v>
      </c>
      <c r="CJ41" t="str">
        <f t="shared" ca="1" si="23"/>
        <v>TERRAIN_GRASS</v>
      </c>
      <c r="CK41" s="89" t="str">
        <f t="shared" ca="1" si="23"/>
        <v>TERRAIN_GRASS</v>
      </c>
      <c r="CL41" t="str">
        <f t="shared" ca="1" si="23"/>
        <v>TERRAIN_GRASS</v>
      </c>
      <c r="CM41" t="str">
        <f t="shared" ca="1" si="23"/>
        <v>TERRAIN_GRASS</v>
      </c>
      <c r="CN41" s="89" t="str">
        <f t="shared" ca="1" si="23"/>
        <v>TERRAIN_GRASS</v>
      </c>
      <c r="CO41" t="str">
        <f t="shared" ca="1" si="23"/>
        <v>TERRAIN_GRASS</v>
      </c>
      <c r="CP41" s="89" t="str">
        <f t="shared" ca="1" si="23"/>
        <v>TERRAIN_GRASS</v>
      </c>
      <c r="CQ41" t="str">
        <f t="shared" ca="1" si="23"/>
        <v>TERRAIN_GRASS</v>
      </c>
      <c r="CR41" t="str">
        <f t="shared" ca="1" si="23"/>
        <v>TERRAIN_GRASS</v>
      </c>
      <c r="CS41" t="str">
        <f t="shared" ca="1" si="18"/>
        <v>TERRAIN_GRASS</v>
      </c>
      <c r="CT41" t="str">
        <f t="shared" ca="1" si="12"/>
        <v>TERRAIN_GRASS</v>
      </c>
      <c r="CU41" t="str">
        <f t="shared" ca="1" si="12"/>
        <v>TERRAIN_GRASS</v>
      </c>
      <c r="CV41" s="89" t="str">
        <f t="shared" ca="1" si="12"/>
        <v>TERRAIN_GRASS</v>
      </c>
      <c r="CW41" s="89" t="str">
        <f t="shared" ca="1" si="12"/>
        <v>TERRAIN_GRASS</v>
      </c>
      <c r="CX41" t="str">
        <f t="shared" ca="1" si="12"/>
        <v>TERRAIN_GRASS</v>
      </c>
      <c r="CY41" t="str">
        <f t="shared" ca="1" si="12"/>
        <v>TERRAIN_GRASS</v>
      </c>
      <c r="CZ41" t="str">
        <f t="shared" ca="1" si="12"/>
        <v>TERRAIN_GRASS</v>
      </c>
      <c r="DA41" t="str">
        <f t="shared" ca="1" si="12"/>
        <v>TERRAIN_GRASS</v>
      </c>
      <c r="DB41" t="str">
        <f t="shared" ca="1" si="12"/>
        <v>TERRAIN_GRASS</v>
      </c>
      <c r="DC41" t="str">
        <f t="shared" ca="1" si="19"/>
        <v>TERRAIN_GRASS</v>
      </c>
      <c r="DD41" t="str">
        <f t="shared" ca="1" si="13"/>
        <v>TERRAIN_GRASS</v>
      </c>
      <c r="DE41" s="89" t="str">
        <f t="shared" ca="1" si="13"/>
        <v>TERRAIN_GRASS</v>
      </c>
      <c r="DF41" s="81" t="str">
        <f t="shared" ca="1" si="13"/>
        <v>TERRAIN_GRASS</v>
      </c>
      <c r="DG41" t="str">
        <f t="shared" ca="1" si="13"/>
        <v>TERRAIN_COAST</v>
      </c>
      <c r="DH41" t="s">
        <v>14</v>
      </c>
      <c r="DI41" t="s">
        <v>14</v>
      </c>
      <c r="DJ41" t="s">
        <v>14</v>
      </c>
      <c r="DK41" t="s">
        <v>14</v>
      </c>
      <c r="DL41" t="s">
        <v>14</v>
      </c>
      <c r="DM41" t="s">
        <v>14</v>
      </c>
      <c r="DN41" t="s">
        <v>14</v>
      </c>
      <c r="DO41" t="s">
        <v>14</v>
      </c>
      <c r="DP41" t="s">
        <v>14</v>
      </c>
      <c r="DQ41" t="s">
        <v>14</v>
      </c>
      <c r="DR41" t="s">
        <v>14</v>
      </c>
      <c r="DS41" t="s">
        <v>14</v>
      </c>
      <c r="DT41" t="s">
        <v>14</v>
      </c>
      <c r="DU41" t="s">
        <v>4</v>
      </c>
      <c r="DZ41">
        <v>27</v>
      </c>
    </row>
    <row r="42" spans="1:130" ht="22.5" customHeight="1" x14ac:dyDescent="0.25">
      <c r="A42" t="s">
        <v>14</v>
      </c>
      <c r="B42" t="s">
        <v>15</v>
      </c>
      <c r="C42" s="77" t="s">
        <v>17</v>
      </c>
      <c r="D42" t="s">
        <v>15</v>
      </c>
      <c r="E42" t="s">
        <v>14</v>
      </c>
      <c r="F42" t="s">
        <v>14</v>
      </c>
      <c r="G42" t="s">
        <v>14</v>
      </c>
      <c r="H42" t="s">
        <v>14</v>
      </c>
      <c r="I42" t="s">
        <v>15</v>
      </c>
      <c r="J42" t="s">
        <v>15</v>
      </c>
      <c r="K42" s="14" t="s">
        <v>17</v>
      </c>
      <c r="L42" s="86" t="s">
        <v>18</v>
      </c>
      <c r="M42" s="17" t="s">
        <v>17</v>
      </c>
      <c r="N42" s="17" t="s">
        <v>17</v>
      </c>
      <c r="O42" s="86" t="s">
        <v>18</v>
      </c>
      <c r="P42" t="s">
        <v>17</v>
      </c>
      <c r="Q42" s="17" t="s">
        <v>17</v>
      </c>
      <c r="R42" s="86" t="s">
        <v>18</v>
      </c>
      <c r="S42" s="15" t="s">
        <v>17</v>
      </c>
      <c r="T42" t="s">
        <v>15</v>
      </c>
      <c r="U42" s="11" t="s">
        <v>17</v>
      </c>
      <c r="V42" t="s">
        <v>17</v>
      </c>
      <c r="W42" s="15" t="s">
        <v>17</v>
      </c>
      <c r="X42" t="s">
        <v>15</v>
      </c>
      <c r="Y42" s="84" t="s">
        <v>17</v>
      </c>
      <c r="Z42" t="s">
        <v>15</v>
      </c>
      <c r="AA42" s="16" t="s">
        <v>17</v>
      </c>
      <c r="AB42" s="86" t="s">
        <v>18</v>
      </c>
      <c r="AC42" t="s">
        <v>17</v>
      </c>
      <c r="AD42" t="s">
        <v>17</v>
      </c>
      <c r="AE42" s="94" t="s">
        <v>18</v>
      </c>
      <c r="AF42" t="s">
        <v>17</v>
      </c>
      <c r="AG42" t="s">
        <v>17</v>
      </c>
      <c r="AH42" s="86" t="s">
        <v>18</v>
      </c>
      <c r="AI42" s="18" t="s">
        <v>17</v>
      </c>
      <c r="AJ42" t="s">
        <v>15</v>
      </c>
      <c r="AK42" t="s">
        <v>15</v>
      </c>
      <c r="AL42" t="s">
        <v>14</v>
      </c>
      <c r="AM42" t="s">
        <v>14</v>
      </c>
      <c r="AN42" t="s">
        <v>14</v>
      </c>
      <c r="AO42" t="s">
        <v>14</v>
      </c>
      <c r="AP42" t="s">
        <v>15</v>
      </c>
      <c r="AQ42" s="77" t="s">
        <v>17</v>
      </c>
      <c r="AR42" t="s">
        <v>15</v>
      </c>
      <c r="AS42" t="s">
        <v>14</v>
      </c>
      <c r="AT42" t="s">
        <v>14</v>
      </c>
      <c r="AU42" t="s">
        <v>14</v>
      </c>
      <c r="AV42" t="str">
        <f t="shared" ca="1" si="14"/>
        <v>TERRAIN_COAST</v>
      </c>
      <c r="AW42" s="85" t="str">
        <f t="shared" ca="1" si="14"/>
        <v>TERRAIN_GRASS</v>
      </c>
      <c r="AX42" s="86" t="str">
        <f t="shared" ca="1" si="14"/>
        <v>TERRAIN_GRASS</v>
      </c>
      <c r="AY42" t="str">
        <f t="shared" ca="1" si="14"/>
        <v>TERRAIN_GRASS</v>
      </c>
      <c r="AZ42" t="str">
        <f t="shared" ca="1" si="20"/>
        <v>TERRAIN_GRASS</v>
      </c>
      <c r="BA42" t="str">
        <f t="shared" ca="1" si="15"/>
        <v>TERRAIN_GRASS</v>
      </c>
      <c r="BB42" t="str">
        <f t="shared" ca="1" si="15"/>
        <v>TERRAIN_GRASS</v>
      </c>
      <c r="BC42" t="str">
        <f t="shared" ca="1" si="15"/>
        <v>TERRAIN_GRASS</v>
      </c>
      <c r="BD42" t="str">
        <f t="shared" ca="1" si="15"/>
        <v>TERRAIN_GRASS</v>
      </c>
      <c r="BE42" t="str">
        <f t="shared" ca="1" si="15"/>
        <v>TERRAIN_GRASS</v>
      </c>
      <c r="BF42" s="86" t="str">
        <f t="shared" ca="1" si="15"/>
        <v>TERRAIN_GRASS</v>
      </c>
      <c r="BG42" s="86" t="str">
        <f t="shared" ca="1" si="15"/>
        <v>TERRAIN_GRASS</v>
      </c>
      <c r="BH42" t="str">
        <f t="shared" ca="1" si="15"/>
        <v>TERRAIN_GRASS</v>
      </c>
      <c r="BI42" t="str">
        <f t="shared" ca="1" si="15"/>
        <v>TERRAIN_GRASS</v>
      </c>
      <c r="BJ42" t="str">
        <f t="shared" ca="1" si="21"/>
        <v>TERRAIN_GRASS</v>
      </c>
      <c r="BK42" t="str">
        <f t="shared" ca="1" si="16"/>
        <v>TERRAIN_GRASS</v>
      </c>
      <c r="BL42" t="str">
        <f t="shared" ca="1" si="16"/>
        <v>TERRAIN_GRASS</v>
      </c>
      <c r="BM42" s="86" t="str">
        <f t="shared" ca="1" si="16"/>
        <v>TERRAIN_GRASS</v>
      </c>
      <c r="BN42" t="str">
        <f t="shared" ca="1" si="16"/>
        <v>TERRAIN_GRASS</v>
      </c>
      <c r="BO42" s="86" t="str">
        <f t="shared" ca="1" si="16"/>
        <v>TERRAIN_GRASS</v>
      </c>
      <c r="BP42" t="str">
        <f t="shared" ca="1" si="16"/>
        <v>TERRAIN_GRASS</v>
      </c>
      <c r="BQ42" t="str">
        <f t="shared" ca="1" si="16"/>
        <v>TERRAIN_GRASS</v>
      </c>
      <c r="BR42" s="86" t="str">
        <f t="shared" ca="1" si="16"/>
        <v>TERRAIN_GRASS</v>
      </c>
      <c r="BS42" t="str">
        <f t="shared" ca="1" si="16"/>
        <v>TERRAIN_GRASS</v>
      </c>
      <c r="BT42" s="86" t="str">
        <f t="shared" ca="1" si="24"/>
        <v>TERRAIN_GRASS</v>
      </c>
      <c r="BU42" s="88" t="str">
        <f t="shared" ca="1" si="22"/>
        <v>TERRAIN_GRASS</v>
      </c>
      <c r="BV42" t="str">
        <f t="shared" ca="1" si="17"/>
        <v>TERRAIN_COAST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tr">
        <f t="shared" ref="CG42:CG63" ca="1" si="25">OFFSET($N$9, ROW($CH$62) - ROW(), COLUMN($DF$38) - COLUMN())</f>
        <v>TERRAIN_COAST</v>
      </c>
      <c r="CH42" s="14" t="str">
        <f t="shared" ca="1" si="23"/>
        <v>TERRAIN_GRASS</v>
      </c>
      <c r="CI42" s="86" t="str">
        <f t="shared" ca="1" si="23"/>
        <v>TERRAIN_GRASS</v>
      </c>
      <c r="CJ42" s="86" t="str">
        <f t="shared" ca="1" si="23"/>
        <v>TERRAIN_GRASS</v>
      </c>
      <c r="CK42" s="86" t="str">
        <f t="shared" ca="1" si="23"/>
        <v>TERRAIN_GRASS</v>
      </c>
      <c r="CL42" t="str">
        <f t="shared" ca="1" si="23"/>
        <v>TERRAIN_GRASS</v>
      </c>
      <c r="CM42" t="str">
        <f t="shared" ca="1" si="23"/>
        <v>TERRAIN_GRASS</v>
      </c>
      <c r="CN42" s="86" t="str">
        <f t="shared" ca="1" si="23"/>
        <v>TERRAIN_GRASS</v>
      </c>
      <c r="CO42" s="86" t="str">
        <f t="shared" ca="1" si="23"/>
        <v>TERRAIN_GRASS</v>
      </c>
      <c r="CP42" s="86" t="str">
        <f t="shared" ca="1" si="23"/>
        <v>TERRAIN_GRASS</v>
      </c>
      <c r="CQ42" t="str">
        <f t="shared" ca="1" si="23"/>
        <v>TERRAIN_GRASS</v>
      </c>
      <c r="CR42" t="str">
        <f t="shared" ca="1" si="23"/>
        <v>TERRAIN_GRASS</v>
      </c>
      <c r="CS42" t="str">
        <f t="shared" ca="1" si="18"/>
        <v>TERRAIN_GRASS</v>
      </c>
      <c r="CT42" t="str">
        <f t="shared" ca="1" si="12"/>
        <v>TERRAIN_GRASS</v>
      </c>
      <c r="CU42" t="str">
        <f t="shared" ca="1" si="12"/>
        <v>TERRAIN_GRASS</v>
      </c>
      <c r="CV42" t="str">
        <f t="shared" ca="1" si="12"/>
        <v>TERRAIN_GRASS</v>
      </c>
      <c r="CW42" t="str">
        <f t="shared" ca="1" si="12"/>
        <v>TERRAIN_GRASS</v>
      </c>
      <c r="CX42" t="str">
        <f t="shared" ca="1" si="12"/>
        <v>TERRAIN_GRASS</v>
      </c>
      <c r="CY42" t="str">
        <f t="shared" ca="1" si="12"/>
        <v>TERRAIN_GRASS</v>
      </c>
      <c r="CZ42" t="str">
        <f t="shared" ca="1" si="12"/>
        <v>TERRAIN_GRASS</v>
      </c>
      <c r="DA42" t="str">
        <f t="shared" ca="1" si="12"/>
        <v>TERRAIN_GRASS</v>
      </c>
      <c r="DB42" t="str">
        <f t="shared" ca="1" si="12"/>
        <v>TERRAIN_GRASS</v>
      </c>
      <c r="DC42" s="86" t="str">
        <f t="shared" ca="1" si="19"/>
        <v>TERRAIN_GRASS</v>
      </c>
      <c r="DD42" s="86" t="str">
        <f t="shared" ca="1" si="13"/>
        <v>TERRAIN_GRASS</v>
      </c>
      <c r="DE42" t="str">
        <f t="shared" ca="1" si="13"/>
        <v>TERRAIN_GRASS</v>
      </c>
      <c r="DF42" s="18" t="str">
        <f t="shared" ca="1" si="13"/>
        <v>TERRAIN_GRASS</v>
      </c>
      <c r="DG42" t="str">
        <f t="shared" ca="1" si="13"/>
        <v>TERRAIN_COAST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4</v>
      </c>
      <c r="DZ42">
        <v>26</v>
      </c>
    </row>
    <row r="43" spans="1:130" ht="22.5" customHeight="1" x14ac:dyDescent="0.25">
      <c r="A43" t="s">
        <v>14</v>
      </c>
      <c r="B43" t="s">
        <v>15</v>
      </c>
      <c r="C43" s="77" t="s">
        <v>17</v>
      </c>
      <c r="D43" t="s">
        <v>15</v>
      </c>
      <c r="E43" t="s">
        <v>14</v>
      </c>
      <c r="F43" t="s">
        <v>14</v>
      </c>
      <c r="G43" t="s">
        <v>14</v>
      </c>
      <c r="H43" t="s">
        <v>14</v>
      </c>
      <c r="I43" t="s">
        <v>15</v>
      </c>
      <c r="J43" t="s">
        <v>15</v>
      </c>
      <c r="K43" s="14" t="s">
        <v>17</v>
      </c>
      <c r="L43" s="15" t="s">
        <v>17</v>
      </c>
      <c r="M43" t="s">
        <v>15</v>
      </c>
      <c r="N43" t="s">
        <v>15</v>
      </c>
      <c r="O43" s="16" t="s">
        <v>17</v>
      </c>
      <c r="P43" s="18" t="s">
        <v>17</v>
      </c>
      <c r="Q43" t="s">
        <v>15</v>
      </c>
      <c r="R43" s="16" t="s">
        <v>17</v>
      </c>
      <c r="S43" s="18" t="s">
        <v>17</v>
      </c>
      <c r="T43" t="s">
        <v>15</v>
      </c>
      <c r="U43" s="14" t="s">
        <v>17</v>
      </c>
      <c r="V43" t="s">
        <v>17</v>
      </c>
      <c r="W43" s="89" t="s">
        <v>18</v>
      </c>
      <c r="X43" s="12" t="s">
        <v>17</v>
      </c>
      <c r="Y43" s="15" t="s">
        <v>17</v>
      </c>
      <c r="Z43" t="s">
        <v>15</v>
      </c>
      <c r="AA43" t="s">
        <v>15</v>
      </c>
      <c r="AB43" s="16" t="s">
        <v>17</v>
      </c>
      <c r="AC43" s="17" t="s">
        <v>17</v>
      </c>
      <c r="AD43" s="18" t="s">
        <v>17</v>
      </c>
      <c r="AE43" t="s">
        <v>15</v>
      </c>
      <c r="AF43" s="16" t="s">
        <v>17</v>
      </c>
      <c r="AG43" s="89" t="s">
        <v>17</v>
      </c>
      <c r="AH43" s="15" t="s">
        <v>17</v>
      </c>
      <c r="AI43" t="s">
        <v>15</v>
      </c>
      <c r="AJ43" t="s">
        <v>15</v>
      </c>
      <c r="AK43" t="s">
        <v>15</v>
      </c>
      <c r="AL43" t="s">
        <v>14</v>
      </c>
      <c r="AM43" t="s">
        <v>14</v>
      </c>
      <c r="AN43" t="s">
        <v>14</v>
      </c>
      <c r="AO43" t="s">
        <v>14</v>
      </c>
      <c r="AP43" t="s">
        <v>15</v>
      </c>
      <c r="AQ43" s="77" t="s">
        <v>17</v>
      </c>
      <c r="AR43" t="s">
        <v>15</v>
      </c>
      <c r="AS43" t="s">
        <v>14</v>
      </c>
      <c r="AT43" t="s">
        <v>14</v>
      </c>
      <c r="AU43" t="s">
        <v>14</v>
      </c>
      <c r="AV43" t="str">
        <f t="shared" ca="1" si="14"/>
        <v>TERRAIN_COAST</v>
      </c>
      <c r="AW43" s="16" t="str">
        <f t="shared" ca="1" si="14"/>
        <v>TERRAIN_GRASS</v>
      </c>
      <c r="AX43" t="str">
        <f t="shared" ca="1" si="14"/>
        <v>TERRAIN_GRASS</v>
      </c>
      <c r="AY43" s="89" t="str">
        <f t="shared" ca="1" si="14"/>
        <v>TERRAIN_GRASS</v>
      </c>
      <c r="AZ43" s="89" t="str">
        <f t="shared" ca="1" si="20"/>
        <v>TERRAIN_GRASS</v>
      </c>
      <c r="BA43" t="str">
        <f t="shared" ca="1" si="15"/>
        <v>TERRAIN_GRASS</v>
      </c>
      <c r="BB43" t="str">
        <f t="shared" ca="1" si="15"/>
        <v>TERRAIN_GRASS</v>
      </c>
      <c r="BC43" t="str">
        <f t="shared" ca="1" si="15"/>
        <v>TERRAIN_GRASS</v>
      </c>
      <c r="BD43" t="str">
        <f t="shared" ca="1" si="15"/>
        <v>TERRAIN_GRASS</v>
      </c>
      <c r="BE43" t="str">
        <f t="shared" ca="1" si="15"/>
        <v>TERRAIN_GRASS</v>
      </c>
      <c r="BF43" t="str">
        <f t="shared" ca="1" si="15"/>
        <v>TERRAIN_GRASS</v>
      </c>
      <c r="BG43" t="str">
        <f t="shared" ca="1" si="15"/>
        <v>TERRAIN_GRASS</v>
      </c>
      <c r="BH43" t="str">
        <f t="shared" ca="1" si="15"/>
        <v>TERRAIN_GRASS</v>
      </c>
      <c r="BI43" t="str">
        <f t="shared" ca="1" si="15"/>
        <v>TERRAIN_GRASS</v>
      </c>
      <c r="BJ43" t="str">
        <f t="shared" ca="1" si="21"/>
        <v>TERRAIN_GRASS</v>
      </c>
      <c r="BK43" t="str">
        <f t="shared" ca="1" si="16"/>
        <v>TERRAIN_GRASS</v>
      </c>
      <c r="BL43" t="str">
        <f t="shared" ca="1" si="16"/>
        <v>TERRAIN_GRASS</v>
      </c>
      <c r="BM43" s="89" t="str">
        <f t="shared" ca="1" si="16"/>
        <v>TERRAIN_GRASS</v>
      </c>
      <c r="BN43" s="89" t="str">
        <f t="shared" ca="1" si="16"/>
        <v>TERRAIN_GRASS</v>
      </c>
      <c r="BO43" s="89" t="str">
        <f t="shared" ca="1" si="16"/>
        <v>TERRAIN_GRASS</v>
      </c>
      <c r="BP43" t="str">
        <f t="shared" ca="1" si="16"/>
        <v>TERRAIN_GRASS</v>
      </c>
      <c r="BQ43" t="str">
        <f t="shared" ca="1" si="16"/>
        <v>TERRAIN_GRASS</v>
      </c>
      <c r="BR43" s="89" t="str">
        <f t="shared" ca="1" si="16"/>
        <v>TERRAIN_GRASS</v>
      </c>
      <c r="BS43" s="89" t="str">
        <f t="shared" ca="1" si="16"/>
        <v>TERRAIN_GRASS</v>
      </c>
      <c r="BT43" s="89" t="str">
        <f t="shared" ca="1" si="24"/>
        <v>TERRAIN_GRASS</v>
      </c>
      <c r="BU43" s="15" t="str">
        <f t="shared" ca="1" si="22"/>
        <v>TERRAIN_GRASS</v>
      </c>
      <c r="BV43" t="str">
        <f t="shared" ca="1" si="17"/>
        <v>TERRAIN_COAST</v>
      </c>
      <c r="BW43" t="s">
        <v>14</v>
      </c>
      <c r="BX43" t="s">
        <v>14</v>
      </c>
      <c r="BY43" t="s">
        <v>14</v>
      </c>
      <c r="BZ43" t="s">
        <v>14</v>
      </c>
      <c r="CA43" t="s">
        <v>14</v>
      </c>
      <c r="CB43" t="s">
        <v>14</v>
      </c>
      <c r="CC43" t="s">
        <v>14</v>
      </c>
      <c r="CD43" t="s">
        <v>14</v>
      </c>
      <c r="CE43" t="s">
        <v>14</v>
      </c>
      <c r="CF43" t="s">
        <v>14</v>
      </c>
      <c r="CG43" t="str">
        <f t="shared" ca="1" si="25"/>
        <v>TERRAIN_COAST</v>
      </c>
      <c r="CH43" s="16" t="str">
        <f t="shared" ca="1" si="23"/>
        <v>TERRAIN_GRASS</v>
      </c>
      <c r="CI43" s="17" t="str">
        <f t="shared" ca="1" si="23"/>
        <v>TERRAIN_GRASS</v>
      </c>
      <c r="CJ43" t="str">
        <f t="shared" ca="1" si="23"/>
        <v>TERRAIN_GRASS</v>
      </c>
      <c r="CK43" t="str">
        <f t="shared" ca="1" si="23"/>
        <v>TERRAIN_GRASS</v>
      </c>
      <c r="CL43" t="str">
        <f t="shared" ca="1" si="23"/>
        <v>TERRAIN_GRASS</v>
      </c>
      <c r="CM43" t="str">
        <f t="shared" ca="1" si="23"/>
        <v>TERRAIN_GRASS</v>
      </c>
      <c r="CN43" t="str">
        <f t="shared" ca="1" si="23"/>
        <v>TERRAIN_GRASS</v>
      </c>
      <c r="CO43" s="89" t="str">
        <f t="shared" ca="1" si="23"/>
        <v>TERRAIN_GRASS</v>
      </c>
      <c r="CP43" s="89" t="str">
        <f t="shared" ca="1" si="23"/>
        <v>TERRAIN_GRASS</v>
      </c>
      <c r="CQ43" t="str">
        <f t="shared" ca="1" si="23"/>
        <v>TERRAIN_GRASS</v>
      </c>
      <c r="CR43" t="str">
        <f t="shared" ca="1" si="23"/>
        <v>TERRAIN_GRASS</v>
      </c>
      <c r="CS43" t="str">
        <f t="shared" ca="1" si="18"/>
        <v>TERRAIN_GRASS</v>
      </c>
      <c r="CT43" t="str">
        <f t="shared" ca="1" si="12"/>
        <v>TERRAIN_GRASS</v>
      </c>
      <c r="CU43" s="89" t="str">
        <f t="shared" ca="1" si="12"/>
        <v>TERRAIN_GRASS</v>
      </c>
      <c r="CV43" t="str">
        <f t="shared" ca="1" si="12"/>
        <v>TERRAIN_GRASS</v>
      </c>
      <c r="CW43" t="str">
        <f t="shared" ca="1" si="12"/>
        <v>TERRAIN_GRASS</v>
      </c>
      <c r="CX43" t="str">
        <f t="shared" ca="1" si="12"/>
        <v>TERRAIN_GRASS</v>
      </c>
      <c r="CY43" t="str">
        <f t="shared" ca="1" si="12"/>
        <v>TERRAIN_GRASS</v>
      </c>
      <c r="CZ43" t="str">
        <f t="shared" ca="1" si="12"/>
        <v>TERRAIN_GRASS</v>
      </c>
      <c r="DA43" t="str">
        <f t="shared" ca="1" si="12"/>
        <v>TERRAIN_GRASS</v>
      </c>
      <c r="DB43" t="str">
        <f t="shared" ca="1" si="12"/>
        <v>TERRAIN_GRASS</v>
      </c>
      <c r="DC43" t="str">
        <f t="shared" ca="1" si="19"/>
        <v>TERRAIN_GRASS</v>
      </c>
      <c r="DD43" t="str">
        <f t="shared" ca="1" si="13"/>
        <v>TERRAIN_GRASS</v>
      </c>
      <c r="DE43" s="18" t="str">
        <f t="shared" ca="1" si="13"/>
        <v>TERRAIN_GRASS</v>
      </c>
      <c r="DF43" t="str">
        <f t="shared" ca="1" si="13"/>
        <v>TERRAIN_COAST</v>
      </c>
      <c r="DG43" t="str">
        <f t="shared" ca="1" si="13"/>
        <v>TERRAIN_COAST</v>
      </c>
      <c r="DH43" t="s">
        <v>14</v>
      </c>
      <c r="DI43" t="s">
        <v>14</v>
      </c>
      <c r="DJ43" t="s">
        <v>14</v>
      </c>
      <c r="DK43" t="s">
        <v>14</v>
      </c>
      <c r="DL43" t="s">
        <v>14</v>
      </c>
      <c r="DM43" t="s">
        <v>14</v>
      </c>
      <c r="DN43" t="s">
        <v>14</v>
      </c>
      <c r="DO43" t="s">
        <v>14</v>
      </c>
      <c r="DP43" t="s">
        <v>14</v>
      </c>
      <c r="DQ43" t="s">
        <v>14</v>
      </c>
      <c r="DR43" t="s">
        <v>14</v>
      </c>
      <c r="DS43" t="s">
        <v>14</v>
      </c>
      <c r="DT43" t="s">
        <v>14</v>
      </c>
      <c r="DU43" t="s">
        <v>4</v>
      </c>
      <c r="DZ43">
        <v>25</v>
      </c>
    </row>
    <row r="44" spans="1:130" ht="22.5" customHeight="1" x14ac:dyDescent="0.25">
      <c r="A44" t="s">
        <v>14</v>
      </c>
      <c r="B44" t="s">
        <v>15</v>
      </c>
      <c r="C44" s="77" t="s">
        <v>17</v>
      </c>
      <c r="D44" t="s">
        <v>15</v>
      </c>
      <c r="E44" t="s">
        <v>14</v>
      </c>
      <c r="F44" t="s">
        <v>14</v>
      </c>
      <c r="G44" t="s">
        <v>14</v>
      </c>
      <c r="H44" t="s">
        <v>14</v>
      </c>
      <c r="I44" t="s">
        <v>15</v>
      </c>
      <c r="J44" t="s">
        <v>15</v>
      </c>
      <c r="K44" s="14" t="s">
        <v>17</v>
      </c>
      <c r="L44" t="s">
        <v>17</v>
      </c>
      <c r="M44" s="83" t="s">
        <v>17</v>
      </c>
      <c r="N44" t="s">
        <v>15</v>
      </c>
      <c r="O44" t="s">
        <v>15</v>
      </c>
      <c r="P44" t="s">
        <v>15</v>
      </c>
      <c r="Q44" t="s">
        <v>15</v>
      </c>
      <c r="R44" t="s">
        <v>15</v>
      </c>
      <c r="S44" t="s">
        <v>15</v>
      </c>
      <c r="T44" t="s">
        <v>15</v>
      </c>
      <c r="U44" s="14" t="s">
        <v>17</v>
      </c>
      <c r="V44" s="86" t="s">
        <v>17</v>
      </c>
      <c r="W44" t="s">
        <v>17</v>
      </c>
      <c r="X44" t="s">
        <v>17</v>
      </c>
      <c r="Y44" s="15" t="s">
        <v>17</v>
      </c>
      <c r="Z44" t="s">
        <v>15</v>
      </c>
      <c r="AA44" t="s">
        <v>15</v>
      </c>
      <c r="AB44" t="s">
        <v>15</v>
      </c>
      <c r="AC44" t="s">
        <v>15</v>
      </c>
      <c r="AD44" t="s">
        <v>15</v>
      </c>
      <c r="AE44" t="s">
        <v>15</v>
      </c>
      <c r="AF44" t="s">
        <v>15</v>
      </c>
      <c r="AG44" s="87" t="s">
        <v>17</v>
      </c>
      <c r="AH44" s="15" t="s">
        <v>17</v>
      </c>
      <c r="AI44" t="s">
        <v>15</v>
      </c>
      <c r="AJ44" t="s">
        <v>15</v>
      </c>
      <c r="AK44" t="s">
        <v>15</v>
      </c>
      <c r="AL44" t="s">
        <v>14</v>
      </c>
      <c r="AM44" t="s">
        <v>14</v>
      </c>
      <c r="AN44" t="s">
        <v>14</v>
      </c>
      <c r="AO44" t="s">
        <v>14</v>
      </c>
      <c r="AP44" t="s">
        <v>15</v>
      </c>
      <c r="AQ44" s="77" t="s">
        <v>17</v>
      </c>
      <c r="AR44" t="s">
        <v>15</v>
      </c>
      <c r="AS44" t="s">
        <v>14</v>
      </c>
      <c r="AT44" t="s">
        <v>14</v>
      </c>
      <c r="AU44" t="s">
        <v>14</v>
      </c>
      <c r="AV44" t="str">
        <f t="shared" ca="1" si="14"/>
        <v>TERRAIN_COAST</v>
      </c>
      <c r="AW44" t="str">
        <f t="shared" ca="1" si="14"/>
        <v>TERRAIN_COAST</v>
      </c>
      <c r="AX44" s="16" t="str">
        <f t="shared" ca="1" si="14"/>
        <v>TERRAIN_GRASS</v>
      </c>
      <c r="AY44" t="str">
        <f t="shared" ca="1" si="14"/>
        <v>TERRAIN_GRASS</v>
      </c>
      <c r="AZ44" t="str">
        <f t="shared" ca="1" si="20"/>
        <v>TERRAIN_GRASS</v>
      </c>
      <c r="BA44" t="str">
        <f t="shared" ca="1" si="15"/>
        <v>TERRAIN_GRASS</v>
      </c>
      <c r="BB44" t="str">
        <f t="shared" ca="1" si="15"/>
        <v>TERRAIN_GRASS</v>
      </c>
      <c r="BC44" t="str">
        <f t="shared" ca="1" si="15"/>
        <v>TERRAIN_GRASS</v>
      </c>
      <c r="BD44" t="str">
        <f t="shared" ca="1" si="15"/>
        <v>TERRAIN_GRASS</v>
      </c>
      <c r="BE44" t="str">
        <f t="shared" ca="1" si="15"/>
        <v>TERRAIN_GRASS</v>
      </c>
      <c r="BF44" t="str">
        <f t="shared" ca="1" si="15"/>
        <v>TERRAIN_GRASS</v>
      </c>
      <c r="BG44" t="str">
        <f t="shared" ca="1" si="15"/>
        <v>TERRAIN_GRASS</v>
      </c>
      <c r="BH44" s="86" t="str">
        <f t="shared" ca="1" si="15"/>
        <v>TERRAIN_GRASS</v>
      </c>
      <c r="BI44" t="str">
        <f t="shared" ca="1" si="15"/>
        <v>TERRAIN_GRASS</v>
      </c>
      <c r="BJ44" t="str">
        <f t="shared" ca="1" si="21"/>
        <v>TERRAIN_GRASS</v>
      </c>
      <c r="BK44" t="str">
        <f t="shared" ca="1" si="16"/>
        <v>TERRAIN_GRASS</v>
      </c>
      <c r="BL44" t="str">
        <f t="shared" ca="1" si="16"/>
        <v>TERRAIN_GRASS</v>
      </c>
      <c r="BM44" s="86" t="str">
        <f t="shared" ca="1" si="16"/>
        <v>TERRAIN_GRASS</v>
      </c>
      <c r="BN44" s="86" t="str">
        <f t="shared" ca="1" si="16"/>
        <v>TERRAIN_GRASS</v>
      </c>
      <c r="BO44" t="str">
        <f t="shared" ca="1" si="16"/>
        <v>TERRAIN_GRASS</v>
      </c>
      <c r="BP44" t="str">
        <f t="shared" ca="1" si="16"/>
        <v>TERRAIN_GRASS</v>
      </c>
      <c r="BQ44" t="str">
        <f t="shared" ca="1" si="16"/>
        <v>TERRAIN_GRASS</v>
      </c>
      <c r="BR44" t="str">
        <f t="shared" ca="1" si="16"/>
        <v>TERRAIN_GRASS</v>
      </c>
      <c r="BS44" t="str">
        <f t="shared" ca="1" si="16"/>
        <v>TERRAIN_GRASS</v>
      </c>
      <c r="BT44" s="17" t="str">
        <f t="shared" ca="1" si="24"/>
        <v>TERRAIN_GRASS</v>
      </c>
      <c r="BU44" s="18" t="str">
        <f t="shared" ca="1" si="22"/>
        <v>TERRAIN_GRASS</v>
      </c>
      <c r="BV44" t="str">
        <f t="shared" ca="1" si="17"/>
        <v>TERRAIN_COAST</v>
      </c>
      <c r="BW44" t="s">
        <v>14</v>
      </c>
      <c r="BX44" t="s">
        <v>14</v>
      </c>
      <c r="BY44" t="s">
        <v>14</v>
      </c>
      <c r="BZ44" t="s">
        <v>14</v>
      </c>
      <c r="CA44" t="s">
        <v>14</v>
      </c>
      <c r="CB44" t="s">
        <v>14</v>
      </c>
      <c r="CC44" t="s">
        <v>14</v>
      </c>
      <c r="CD44" t="s">
        <v>14</v>
      </c>
      <c r="CE44" t="s">
        <v>14</v>
      </c>
      <c r="CF44" t="s">
        <v>14</v>
      </c>
      <c r="CG44" t="str">
        <f t="shared" ca="1" si="25"/>
        <v>TERRAIN_COAST</v>
      </c>
      <c r="CH44" t="str">
        <f t="shared" ca="1" si="23"/>
        <v>TERRAIN_COAST</v>
      </c>
      <c r="CI44" t="str">
        <f t="shared" ca="1" si="23"/>
        <v>TERRAIN_COAST</v>
      </c>
      <c r="CJ44" s="87" t="str">
        <f t="shared" ca="1" si="23"/>
        <v>TERRAIN_GRASS</v>
      </c>
      <c r="CK44" t="str">
        <f t="shared" ca="1" si="23"/>
        <v>TERRAIN_GRASS</v>
      </c>
      <c r="CL44" t="str">
        <f t="shared" ca="1" si="23"/>
        <v>TERRAIN_GRASS</v>
      </c>
      <c r="CM44" t="str">
        <f t="shared" ca="1" si="23"/>
        <v>TERRAIN_GRASS</v>
      </c>
      <c r="CN44" s="86" t="str">
        <f t="shared" ca="1" si="23"/>
        <v>TERRAIN_GRASS</v>
      </c>
      <c r="CO44" s="86" t="str">
        <f t="shared" ca="1" si="23"/>
        <v>TERRAIN_GRASS</v>
      </c>
      <c r="CP44" s="86" t="str">
        <f t="shared" ca="1" si="23"/>
        <v>TERRAIN_GRASS</v>
      </c>
      <c r="CQ44" t="str">
        <f t="shared" ca="1" si="23"/>
        <v>TERRAIN_GRASS</v>
      </c>
      <c r="CR44" t="str">
        <f t="shared" ca="1" si="23"/>
        <v>TERRAIN_GRASS</v>
      </c>
      <c r="CS44" t="str">
        <f t="shared" ca="1" si="18"/>
        <v>TERRAIN_GRASS</v>
      </c>
      <c r="CT44" t="str">
        <f t="shared" ca="1" si="12"/>
        <v>TERRAIN_GRASS</v>
      </c>
      <c r="CU44" s="86" t="str">
        <f t="shared" ca="1" si="12"/>
        <v>TERRAIN_GRASS</v>
      </c>
      <c r="CV44" s="86" t="str">
        <f t="shared" ca="1" si="12"/>
        <v>TERRAIN_GRASS</v>
      </c>
      <c r="CW44" t="str">
        <f t="shared" ca="1" si="12"/>
        <v>TERRAIN_GRASS</v>
      </c>
      <c r="CX44" t="str">
        <f t="shared" ca="1" si="12"/>
        <v>TERRAIN_GRASS</v>
      </c>
      <c r="CY44" t="str">
        <f t="shared" ca="1" si="12"/>
        <v>TERRAIN_GRASS</v>
      </c>
      <c r="CZ44" t="str">
        <f t="shared" ca="1" si="12"/>
        <v>TERRAIN_GRASS</v>
      </c>
      <c r="DA44" t="str">
        <f t="shared" ca="1" si="12"/>
        <v>TERRAIN_GRASS</v>
      </c>
      <c r="DB44" t="str">
        <f t="shared" ca="1" si="12"/>
        <v>TERRAIN_GRASS</v>
      </c>
      <c r="DC44" t="str">
        <f t="shared" ca="1" si="19"/>
        <v>TERRAIN_GRASS</v>
      </c>
      <c r="DD44" s="15" t="str">
        <f t="shared" ca="1" si="13"/>
        <v>TERRAIN_GRASS</v>
      </c>
      <c r="DE44" t="str">
        <f t="shared" ca="1" si="13"/>
        <v>TERRAIN_COAST</v>
      </c>
      <c r="DF44" t="str">
        <f t="shared" ca="1" si="13"/>
        <v>TERRAIN_COAST</v>
      </c>
      <c r="DG44" t="str">
        <f t="shared" ca="1" si="13"/>
        <v>TERRAIN_OCEAN</v>
      </c>
      <c r="DH44" t="s">
        <v>14</v>
      </c>
      <c r="DI44" t="s">
        <v>14</v>
      </c>
      <c r="DJ44" t="s">
        <v>14</v>
      </c>
      <c r="DK44" t="s">
        <v>14</v>
      </c>
      <c r="DL44" t="s">
        <v>14</v>
      </c>
      <c r="DM44" t="s">
        <v>14</v>
      </c>
      <c r="DN44" t="s">
        <v>14</v>
      </c>
      <c r="DO44" t="s">
        <v>14</v>
      </c>
      <c r="DP44" t="s">
        <v>14</v>
      </c>
      <c r="DQ44" t="s">
        <v>14</v>
      </c>
      <c r="DR44" t="s">
        <v>14</v>
      </c>
      <c r="DS44" t="s">
        <v>14</v>
      </c>
      <c r="DT44" t="s">
        <v>14</v>
      </c>
      <c r="DU44" t="s">
        <v>4</v>
      </c>
      <c r="DZ44">
        <v>24</v>
      </c>
    </row>
    <row r="45" spans="1:130" ht="22.5" customHeight="1" x14ac:dyDescent="0.25">
      <c r="A45" t="s">
        <v>14</v>
      </c>
      <c r="B45" t="s">
        <v>15</v>
      </c>
      <c r="C45" s="77" t="s">
        <v>17</v>
      </c>
      <c r="D45" t="s">
        <v>15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15</v>
      </c>
      <c r="K45" s="14" t="s">
        <v>17</v>
      </c>
      <c r="L45" s="91" t="s">
        <v>18</v>
      </c>
      <c r="M45" t="s">
        <v>15</v>
      </c>
      <c r="N45" t="s">
        <v>15</v>
      </c>
      <c r="O45" s="11" t="s">
        <v>17</v>
      </c>
      <c r="P45" s="13" t="s">
        <v>17</v>
      </c>
      <c r="Q45" t="s">
        <v>15</v>
      </c>
      <c r="R45" t="s">
        <v>15</v>
      </c>
      <c r="S45" s="11" t="s">
        <v>17</v>
      </c>
      <c r="T45" s="12" t="s">
        <v>17</v>
      </c>
      <c r="U45" s="89" t="s">
        <v>17</v>
      </c>
      <c r="V45" t="s">
        <v>17</v>
      </c>
      <c r="W45" s="17" t="s">
        <v>17</v>
      </c>
      <c r="X45" t="s">
        <v>17</v>
      </c>
      <c r="Y45" t="s">
        <v>17</v>
      </c>
      <c r="Z45" s="12" t="s">
        <v>17</v>
      </c>
      <c r="AA45" s="81" t="s">
        <v>17</v>
      </c>
      <c r="AB45" t="s">
        <v>15</v>
      </c>
      <c r="AC45" t="s">
        <v>15</v>
      </c>
      <c r="AD45" s="84" t="s">
        <v>17</v>
      </c>
      <c r="AE45" t="s">
        <v>15</v>
      </c>
      <c r="AF45" s="11" t="s">
        <v>17</v>
      </c>
      <c r="AG45" t="s">
        <v>17</v>
      </c>
      <c r="AH45" s="89" t="s">
        <v>18</v>
      </c>
      <c r="AI45" s="13" t="s">
        <v>17</v>
      </c>
      <c r="AJ45" t="s">
        <v>15</v>
      </c>
      <c r="AK45" t="s">
        <v>15</v>
      </c>
      <c r="AL45" t="s">
        <v>14</v>
      </c>
      <c r="AM45" t="s">
        <v>14</v>
      </c>
      <c r="AN45" t="s">
        <v>14</v>
      </c>
      <c r="AO45" t="s">
        <v>14</v>
      </c>
      <c r="AP45" t="s">
        <v>15</v>
      </c>
      <c r="AQ45" s="77" t="s">
        <v>17</v>
      </c>
      <c r="AR45" t="s">
        <v>15</v>
      </c>
      <c r="AS45" t="s">
        <v>14</v>
      </c>
      <c r="AT45" t="s">
        <v>14</v>
      </c>
      <c r="AU45" t="s">
        <v>14</v>
      </c>
      <c r="AV45" t="str">
        <f t="shared" ca="1" si="14"/>
        <v>TERRAIN_OCEAN</v>
      </c>
      <c r="AW45" t="str">
        <f t="shared" ca="1" si="14"/>
        <v>TERRAIN_COAST</v>
      </c>
      <c r="AX45" t="str">
        <f t="shared" ca="1" si="14"/>
        <v>TERRAIN_COAST</v>
      </c>
      <c r="AY45" s="14" t="str">
        <f t="shared" ca="1" si="14"/>
        <v>TERRAIN_GRASS</v>
      </c>
      <c r="AZ45" t="str">
        <f t="shared" ca="1" si="20"/>
        <v>TERRAIN_GRASS</v>
      </c>
      <c r="BA45" t="str">
        <f t="shared" ca="1" si="15"/>
        <v>TERRAIN_GRASS</v>
      </c>
      <c r="BB45" t="str">
        <f t="shared" ca="1" si="15"/>
        <v>TERRAIN_GRASS</v>
      </c>
      <c r="BC45" t="str">
        <f t="shared" ca="1" si="15"/>
        <v>TERRAIN_GRASS</v>
      </c>
      <c r="BD45" t="str">
        <f t="shared" ca="1" si="15"/>
        <v>TERRAIN_GRASS</v>
      </c>
      <c r="BE45" t="str">
        <f t="shared" ca="1" si="15"/>
        <v>TERRAIN_GRASS</v>
      </c>
      <c r="BF45" t="str">
        <f t="shared" ca="1" si="15"/>
        <v>TERRAIN_GRASS</v>
      </c>
      <c r="BG45" s="89" t="str">
        <f t="shared" ca="1" si="15"/>
        <v>TERRAIN_GRASS</v>
      </c>
      <c r="BH45" s="89" t="str">
        <f t="shared" ca="1" si="15"/>
        <v>TERRAIN_GRASS</v>
      </c>
      <c r="BI45" t="str">
        <f t="shared" ca="1" si="15"/>
        <v>TERRAIN_GRASS</v>
      </c>
      <c r="BJ45" t="str">
        <f t="shared" ca="1" si="21"/>
        <v>TERRAIN_GRASS</v>
      </c>
      <c r="BK45" t="str">
        <f t="shared" ca="1" si="16"/>
        <v>TERRAIN_GRASS</v>
      </c>
      <c r="BL45" t="str">
        <f t="shared" ca="1" si="16"/>
        <v>TERRAIN_GRASS</v>
      </c>
      <c r="BM45" s="89" t="str">
        <f t="shared" ca="1" si="16"/>
        <v>TERRAIN_GRASS</v>
      </c>
      <c r="BN45" s="89" t="str">
        <f t="shared" ca="1" si="16"/>
        <v>TERRAIN_GRASS</v>
      </c>
      <c r="BO45" s="89" t="str">
        <f t="shared" ca="1" si="16"/>
        <v>TERRAIN_GRASS</v>
      </c>
      <c r="BP45" t="str">
        <f t="shared" ca="1" si="16"/>
        <v>TERRAIN_GRASS</v>
      </c>
      <c r="BQ45" t="str">
        <f t="shared" ca="1" si="16"/>
        <v>TERRAIN_GRASS</v>
      </c>
      <c r="BR45" t="str">
        <f t="shared" ca="1" si="16"/>
        <v>TERRAIN_GRASS</v>
      </c>
      <c r="BS45" s="91" t="str">
        <f t="shared" ca="1" si="16"/>
        <v>TERRAIN_GRASS</v>
      </c>
      <c r="BT45" t="str">
        <f t="shared" ca="1" si="24"/>
        <v>TERRAIN_COAST</v>
      </c>
      <c r="BU45" t="str">
        <f t="shared" ca="1" si="22"/>
        <v>TERRAIN_COAST</v>
      </c>
      <c r="BV45" t="str">
        <f t="shared" ca="1" si="17"/>
        <v>TERRAIN_COAST</v>
      </c>
      <c r="BW45" t="s">
        <v>14</v>
      </c>
      <c r="BX45" t="s">
        <v>14</v>
      </c>
      <c r="BY45" t="s">
        <v>14</v>
      </c>
      <c r="BZ45" t="s">
        <v>14</v>
      </c>
      <c r="CA45" t="s">
        <v>14</v>
      </c>
      <c r="CB45" t="s">
        <v>14</v>
      </c>
      <c r="CC45" t="s">
        <v>14</v>
      </c>
      <c r="CD45" t="s">
        <v>14</v>
      </c>
      <c r="CE45" t="s">
        <v>14</v>
      </c>
      <c r="CF45" t="s">
        <v>14</v>
      </c>
      <c r="CG45" t="str">
        <f t="shared" ca="1" si="25"/>
        <v>TERRAIN_COAST</v>
      </c>
      <c r="CH45" s="11" t="str">
        <f t="shared" ca="1" si="23"/>
        <v>TERRAIN_GRASS</v>
      </c>
      <c r="CI45" s="82" t="str">
        <f t="shared" ca="1" si="23"/>
        <v>TERRAIN_GRASS</v>
      </c>
      <c r="CJ45" s="89" t="str">
        <f t="shared" ca="1" si="23"/>
        <v>TERRAIN_GRASS</v>
      </c>
      <c r="CK45" t="str">
        <f t="shared" ca="1" si="23"/>
        <v>TERRAIN_GRASS</v>
      </c>
      <c r="CL45" t="str">
        <f t="shared" ca="1" si="23"/>
        <v>TERRAIN_GRASS</v>
      </c>
      <c r="CM45" t="str">
        <f t="shared" ca="1" si="23"/>
        <v>TERRAIN_GRASS</v>
      </c>
      <c r="CN45" t="str">
        <f t="shared" ca="1" si="23"/>
        <v>TERRAIN_GRASS</v>
      </c>
      <c r="CO45" t="str">
        <f t="shared" ca="1" si="23"/>
        <v>TERRAIN_GRASS</v>
      </c>
      <c r="CP45" t="str">
        <f t="shared" ca="1" si="23"/>
        <v>TERRAIN_GRASS</v>
      </c>
      <c r="CQ45" t="str">
        <f t="shared" ca="1" si="23"/>
        <v>TERRAIN_GRASS</v>
      </c>
      <c r="CR45" t="str">
        <f t="shared" ca="1" si="23"/>
        <v>TERRAIN_GRASS</v>
      </c>
      <c r="CS45" t="str">
        <f t="shared" ca="1" si="18"/>
        <v>TERRAIN_GRASS</v>
      </c>
      <c r="CT45" t="str">
        <f t="shared" ca="1" si="12"/>
        <v>TERRAIN_GRASS</v>
      </c>
      <c r="CU45" s="89" t="str">
        <f t="shared" ca="1" si="12"/>
        <v>TERRAIN_GRASS</v>
      </c>
      <c r="CV45" s="89" t="str">
        <f t="shared" ca="1" si="12"/>
        <v>TERRAIN_GRASS</v>
      </c>
      <c r="CW45" t="str">
        <f t="shared" ca="1" si="12"/>
        <v>TERRAIN_GRASS</v>
      </c>
      <c r="CX45" t="str">
        <f t="shared" ca="1" si="12"/>
        <v>TERRAIN_GRASS</v>
      </c>
      <c r="CY45" t="str">
        <f t="shared" ca="1" si="12"/>
        <v>TERRAIN_GRASS</v>
      </c>
      <c r="CZ45" t="str">
        <f t="shared" ca="1" si="12"/>
        <v>TERRAIN_GRASS</v>
      </c>
      <c r="DA45" t="str">
        <f t="shared" ca="1" si="12"/>
        <v>TERRAIN_GRASS</v>
      </c>
      <c r="DB45" t="str">
        <f t="shared" ca="1" si="12"/>
        <v>TERRAIN_GRASS</v>
      </c>
      <c r="DC45" t="str">
        <f t="shared" ca="1" si="19"/>
        <v>TERRAIN_GRASS</v>
      </c>
      <c r="DD45" s="91" t="str">
        <f t="shared" ca="1" si="13"/>
        <v>TERRAIN_GRASS</v>
      </c>
      <c r="DE45" t="str">
        <f t="shared" ca="1" si="13"/>
        <v>TERRAIN_COAST</v>
      </c>
      <c r="DF45" t="str">
        <f t="shared" ca="1" si="13"/>
        <v>TERRAIN_OCEAN</v>
      </c>
      <c r="DG45" t="str">
        <f t="shared" ca="1" si="13"/>
        <v>TERRAIN_OCEAN</v>
      </c>
      <c r="DH45" t="s">
        <v>14</v>
      </c>
      <c r="DI45" t="s">
        <v>14</v>
      </c>
      <c r="DJ45" t="s">
        <v>14</v>
      </c>
      <c r="DK45" t="s">
        <v>14</v>
      </c>
      <c r="DL45" t="s">
        <v>14</v>
      </c>
      <c r="DM45" t="s">
        <v>14</v>
      </c>
      <c r="DN45" t="s">
        <v>14</v>
      </c>
      <c r="DO45" t="s">
        <v>14</v>
      </c>
      <c r="DP45" t="s">
        <v>14</v>
      </c>
      <c r="DQ45" t="s">
        <v>14</v>
      </c>
      <c r="DR45" t="s">
        <v>14</v>
      </c>
      <c r="DS45" t="s">
        <v>14</v>
      </c>
      <c r="DT45" t="s">
        <v>14</v>
      </c>
      <c r="DU45" t="s">
        <v>4</v>
      </c>
      <c r="DZ45">
        <v>23</v>
      </c>
    </row>
    <row r="46" spans="1:130" ht="22.5" customHeight="1" x14ac:dyDescent="0.25">
      <c r="A46" t="s">
        <v>14</v>
      </c>
      <c r="B46" t="s">
        <v>15</v>
      </c>
      <c r="C46" s="77" t="s">
        <v>17</v>
      </c>
      <c r="D46" t="s">
        <v>15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15</v>
      </c>
      <c r="K46" s="14" t="s">
        <v>17</v>
      </c>
      <c r="L46" t="s">
        <v>17</v>
      </c>
      <c r="M46" s="12" t="s">
        <v>17</v>
      </c>
      <c r="N46" s="12" t="s">
        <v>17</v>
      </c>
      <c r="O46" s="86" t="s">
        <v>18</v>
      </c>
      <c r="P46" s="15" t="s">
        <v>17</v>
      </c>
      <c r="Q46" t="s">
        <v>15</v>
      </c>
      <c r="R46" s="11" t="s">
        <v>17</v>
      </c>
      <c r="S46" t="s">
        <v>17</v>
      </c>
      <c r="T46" s="86" t="s">
        <v>17</v>
      </c>
      <c r="U46" t="s">
        <v>17</v>
      </c>
      <c r="V46" s="15" t="s">
        <v>17</v>
      </c>
      <c r="W46" t="s">
        <v>15</v>
      </c>
      <c r="X46" s="14" t="s">
        <v>17</v>
      </c>
      <c r="Y46" t="s">
        <v>17</v>
      </c>
      <c r="Z46" t="s">
        <v>17</v>
      </c>
      <c r="AA46" t="s">
        <v>17</v>
      </c>
      <c r="AB46" s="88" t="s">
        <v>17</v>
      </c>
      <c r="AC46" t="s">
        <v>15</v>
      </c>
      <c r="AD46" s="14" t="s">
        <v>17</v>
      </c>
      <c r="AE46" s="102" t="s">
        <v>18</v>
      </c>
      <c r="AF46" t="s">
        <v>17</v>
      </c>
      <c r="AG46" t="s">
        <v>17</v>
      </c>
      <c r="AH46" t="s">
        <v>17</v>
      </c>
      <c r="AI46" s="15" t="s">
        <v>17</v>
      </c>
      <c r="AJ46" t="s">
        <v>15</v>
      </c>
      <c r="AK46" t="s">
        <v>14</v>
      </c>
      <c r="AL46" t="s">
        <v>14</v>
      </c>
      <c r="AM46" t="s">
        <v>14</v>
      </c>
      <c r="AN46" t="s">
        <v>14</v>
      </c>
      <c r="AO46" t="s">
        <v>14</v>
      </c>
      <c r="AP46" t="s">
        <v>15</v>
      </c>
      <c r="AQ46" s="77" t="s">
        <v>17</v>
      </c>
      <c r="AR46" t="s">
        <v>15</v>
      </c>
      <c r="AS46" t="s">
        <v>14</v>
      </c>
      <c r="AT46" t="s">
        <v>14</v>
      </c>
      <c r="AU46" t="s">
        <v>14</v>
      </c>
      <c r="AV46" t="str">
        <f t="shared" ca="1" si="14"/>
        <v>TERRAIN_OCEAN</v>
      </c>
      <c r="AW46" t="str">
        <f t="shared" ca="1" si="14"/>
        <v>TERRAIN_OCEAN</v>
      </c>
      <c r="AX46" t="str">
        <f t="shared" ca="1" si="14"/>
        <v>TERRAIN_COAST</v>
      </c>
      <c r="AY46" s="87" t="str">
        <f t="shared" ca="1" si="14"/>
        <v>TERRAIN_GRASS</v>
      </c>
      <c r="AZ46" t="str">
        <f t="shared" ca="1" si="20"/>
        <v>TERRAIN_GRASS</v>
      </c>
      <c r="BA46" t="str">
        <f t="shared" ca="1" si="15"/>
        <v>TERRAIN_GRASS</v>
      </c>
      <c r="BB46" t="str">
        <f t="shared" ca="1" si="15"/>
        <v>TERRAIN_GRASS</v>
      </c>
      <c r="BC46" t="str">
        <f t="shared" ca="1" si="15"/>
        <v>TERRAIN_GRASS</v>
      </c>
      <c r="BD46" t="str">
        <f t="shared" ca="1" si="15"/>
        <v>TERRAIN_GRASS</v>
      </c>
      <c r="BE46" t="str">
        <f t="shared" ca="1" si="15"/>
        <v>TERRAIN_GRASS</v>
      </c>
      <c r="BF46" t="str">
        <f t="shared" ca="1" si="15"/>
        <v>TERRAIN_GRASS</v>
      </c>
      <c r="BG46" s="86" t="str">
        <f t="shared" ca="1" si="15"/>
        <v>TERRAIN_GRASS</v>
      </c>
      <c r="BH46" s="86" t="str">
        <f t="shared" ca="1" si="15"/>
        <v>TERRAIN_GRASS</v>
      </c>
      <c r="BI46" t="str">
        <f t="shared" ca="1" si="15"/>
        <v>TERRAIN_GRASS</v>
      </c>
      <c r="BJ46" t="str">
        <f t="shared" ca="1" si="21"/>
        <v>TERRAIN_GRASS</v>
      </c>
      <c r="BK46" t="str">
        <f t="shared" ca="1" si="16"/>
        <v>TERRAIN_GRASS</v>
      </c>
      <c r="BL46" t="str">
        <f t="shared" ca="1" si="16"/>
        <v>TERRAIN_GRASS</v>
      </c>
      <c r="BM46" t="str">
        <f t="shared" ca="1" si="16"/>
        <v>TERRAIN_GRASS</v>
      </c>
      <c r="BN46" t="str">
        <f t="shared" ca="1" si="16"/>
        <v>TERRAIN_GRASS</v>
      </c>
      <c r="BO46" t="str">
        <f t="shared" ca="1" si="16"/>
        <v>TERRAIN_GRASS</v>
      </c>
      <c r="BP46" t="str">
        <f t="shared" ca="1" si="16"/>
        <v>TERRAIN_GRASS</v>
      </c>
      <c r="BQ46" t="str">
        <f t="shared" ca="1" si="16"/>
        <v>TERRAIN_GRASS</v>
      </c>
      <c r="BR46" t="str">
        <f t="shared" ca="1" si="16"/>
        <v>TERRAIN_GRASS</v>
      </c>
      <c r="BS46" s="86" t="str">
        <f t="shared" ca="1" si="16"/>
        <v>TERRAIN_GRASS</v>
      </c>
      <c r="BT46" s="102" t="str">
        <f t="shared" ca="1" si="24"/>
        <v>TERRAIN_GRASS</v>
      </c>
      <c r="BU46" s="13" t="str">
        <f t="shared" ca="1" si="22"/>
        <v>TERRAIN_GRASS</v>
      </c>
      <c r="BV46" t="str">
        <f t="shared" ca="1" si="17"/>
        <v>TERRAIN_COAST</v>
      </c>
      <c r="BW46" t="s">
        <v>14</v>
      </c>
      <c r="BX46" t="s">
        <v>14</v>
      </c>
      <c r="BY46" t="s">
        <v>14</v>
      </c>
      <c r="BZ46" t="s">
        <v>14</v>
      </c>
      <c r="CA46" t="s">
        <v>14</v>
      </c>
      <c r="CB46" t="s">
        <v>14</v>
      </c>
      <c r="CC46" t="s">
        <v>14</v>
      </c>
      <c r="CD46" t="s">
        <v>14</v>
      </c>
      <c r="CE46" t="s">
        <v>14</v>
      </c>
      <c r="CF46" t="s">
        <v>14</v>
      </c>
      <c r="CG46" t="str">
        <f t="shared" ca="1" si="25"/>
        <v>TERRAIN_COAST</v>
      </c>
      <c r="CH46" s="14" t="str">
        <f t="shared" ca="1" si="23"/>
        <v>TERRAIN_GRASS</v>
      </c>
      <c r="CI46" t="str">
        <f t="shared" ca="1" si="23"/>
        <v>TERRAIN_GRASS</v>
      </c>
      <c r="CJ46" t="str">
        <f t="shared" ca="1" si="23"/>
        <v>TERRAIN_GRASS</v>
      </c>
      <c r="CK46" t="str">
        <f t="shared" ca="1" si="23"/>
        <v>TERRAIN_GRASS</v>
      </c>
      <c r="CL46" t="str">
        <f t="shared" ca="1" si="23"/>
        <v>TERRAIN_GRASS</v>
      </c>
      <c r="CM46" t="str">
        <f t="shared" ca="1" si="23"/>
        <v>TERRAIN_GRASS</v>
      </c>
      <c r="CN46" t="str">
        <f t="shared" ca="1" si="23"/>
        <v>TERRAIN_GRASS</v>
      </c>
      <c r="CO46" t="str">
        <f t="shared" ca="1" si="23"/>
        <v>TERRAIN_GRASS</v>
      </c>
      <c r="CP46" t="str">
        <f t="shared" ca="1" si="23"/>
        <v>TERRAIN_GRASS</v>
      </c>
      <c r="CQ46" t="str">
        <f t="shared" ca="1" si="23"/>
        <v>TERRAIN_GRASS</v>
      </c>
      <c r="CR46" t="str">
        <f t="shared" ca="1" si="23"/>
        <v>TERRAIN_GRASS</v>
      </c>
      <c r="CS46" t="str">
        <f t="shared" ca="1" si="18"/>
        <v>TERRAIN_GRASS</v>
      </c>
      <c r="CT46" t="str">
        <f t="shared" ca="1" si="12"/>
        <v>TERRAIN_GRASS</v>
      </c>
      <c r="CU46" t="str">
        <f t="shared" ca="1" si="12"/>
        <v>TERRAIN_GRASS</v>
      </c>
      <c r="CV46" t="str">
        <f t="shared" ca="1" si="12"/>
        <v>TERRAIN_GRASS</v>
      </c>
      <c r="CW46" t="str">
        <f t="shared" ca="1" si="12"/>
        <v>TERRAIN_GRASS</v>
      </c>
      <c r="CX46" t="str">
        <f t="shared" ca="1" si="12"/>
        <v>TERRAIN_GRASS</v>
      </c>
      <c r="CY46" s="86" t="str">
        <f t="shared" ca="1" si="12"/>
        <v>TERRAIN_GRASS</v>
      </c>
      <c r="CZ46" t="str">
        <f t="shared" ca="1" si="12"/>
        <v>TERRAIN_GRASS</v>
      </c>
      <c r="DA46" t="str">
        <f t="shared" ca="1" si="12"/>
        <v>TERRAIN_GRASS</v>
      </c>
      <c r="DB46" s="86" t="str">
        <f t="shared" ca="1" si="12"/>
        <v>TERRAIN_GRASS</v>
      </c>
      <c r="DC46" t="str">
        <f t="shared" ca="1" si="19"/>
        <v>TERRAIN_GRASS</v>
      </c>
      <c r="DD46" s="90" t="str">
        <f t="shared" ca="1" si="13"/>
        <v>TERRAIN_GRASS</v>
      </c>
      <c r="DE46" t="str">
        <f t="shared" ca="1" si="13"/>
        <v>TERRAIN_COAST</v>
      </c>
      <c r="DF46" t="str">
        <f t="shared" ca="1" si="13"/>
        <v>TERRAIN_COAST</v>
      </c>
      <c r="DG46" t="str">
        <f t="shared" ca="1" si="13"/>
        <v>TERRAIN_OCEAN</v>
      </c>
      <c r="DH46" t="s">
        <v>14</v>
      </c>
      <c r="DI46" t="s">
        <v>14</v>
      </c>
      <c r="DJ46" t="s">
        <v>14</v>
      </c>
      <c r="DK46" t="s">
        <v>14</v>
      </c>
      <c r="DL46" t="s">
        <v>14</v>
      </c>
      <c r="DM46" t="s">
        <v>14</v>
      </c>
      <c r="DN46" t="s">
        <v>14</v>
      </c>
      <c r="DO46" t="s">
        <v>14</v>
      </c>
      <c r="DP46" t="s">
        <v>14</v>
      </c>
      <c r="DQ46" t="s">
        <v>14</v>
      </c>
      <c r="DR46" t="s">
        <v>14</v>
      </c>
      <c r="DS46" t="s">
        <v>14</v>
      </c>
      <c r="DT46" t="s">
        <v>14</v>
      </c>
      <c r="DU46" t="s">
        <v>4</v>
      </c>
      <c r="DZ46">
        <v>22</v>
      </c>
    </row>
    <row r="47" spans="1:130" ht="22.5" customHeight="1" x14ac:dyDescent="0.25">
      <c r="A47" t="s">
        <v>14</v>
      </c>
      <c r="B47" t="s">
        <v>15</v>
      </c>
      <c r="C47" s="77" t="s">
        <v>17</v>
      </c>
      <c r="D47" t="s">
        <v>15</v>
      </c>
      <c r="E47" t="s">
        <v>14</v>
      </c>
      <c r="F47" t="s">
        <v>14</v>
      </c>
      <c r="G47" t="s">
        <v>14</v>
      </c>
      <c r="H47" t="s">
        <v>14</v>
      </c>
      <c r="I47" t="s">
        <v>15</v>
      </c>
      <c r="J47" t="s">
        <v>15</v>
      </c>
      <c r="K47" s="14" t="s">
        <v>17</v>
      </c>
      <c r="L47" t="s">
        <v>17</v>
      </c>
      <c r="M47" s="17" t="s">
        <v>17</v>
      </c>
      <c r="N47" s="17" t="s">
        <v>17</v>
      </c>
      <c r="O47" s="17" t="s">
        <v>17</v>
      </c>
      <c r="P47" s="18" t="s">
        <v>17</v>
      </c>
      <c r="Q47" t="s">
        <v>15</v>
      </c>
      <c r="R47" s="14" t="s">
        <v>17</v>
      </c>
      <c r="S47" s="89" t="s">
        <v>17</v>
      </c>
      <c r="T47" s="93" t="s">
        <v>18</v>
      </c>
      <c r="U47" s="89" t="s">
        <v>17</v>
      </c>
      <c r="V47" s="15" t="s">
        <v>17</v>
      </c>
      <c r="W47" t="s">
        <v>15</v>
      </c>
      <c r="X47" s="14" t="s">
        <v>17</v>
      </c>
      <c r="Y47" t="s">
        <v>17</v>
      </c>
      <c r="Z47" s="89" t="s">
        <v>18</v>
      </c>
      <c r="AA47" s="17" t="s">
        <v>17</v>
      </c>
      <c r="AB47" s="96" t="s">
        <v>17</v>
      </c>
      <c r="AC47" t="s">
        <v>15</v>
      </c>
      <c r="AD47" s="16" t="s">
        <v>17</v>
      </c>
      <c r="AE47" s="17" t="s">
        <v>17</v>
      </c>
      <c r="AF47" s="17" t="s">
        <v>17</v>
      </c>
      <c r="AG47" t="s">
        <v>17</v>
      </c>
      <c r="AH47" t="s">
        <v>17</v>
      </c>
      <c r="AI47" s="18" t="s">
        <v>17</v>
      </c>
      <c r="AJ47" t="s">
        <v>15</v>
      </c>
      <c r="AK47" t="s">
        <v>15</v>
      </c>
      <c r="AL47" t="s">
        <v>14</v>
      </c>
      <c r="AM47" t="s">
        <v>14</v>
      </c>
      <c r="AN47" t="s">
        <v>14</v>
      </c>
      <c r="AO47" t="s">
        <v>14</v>
      </c>
      <c r="AP47" t="s">
        <v>15</v>
      </c>
      <c r="AQ47" s="77" t="s">
        <v>17</v>
      </c>
      <c r="AR47" t="s">
        <v>15</v>
      </c>
      <c r="AS47" t="s">
        <v>14</v>
      </c>
      <c r="AT47" t="s">
        <v>14</v>
      </c>
      <c r="AU47" t="s">
        <v>14</v>
      </c>
      <c r="AV47" t="str">
        <f t="shared" ca="1" si="14"/>
        <v>TERRAIN_OCEAN</v>
      </c>
      <c r="AW47" t="str">
        <f t="shared" ca="1" si="14"/>
        <v>TERRAIN_COAST</v>
      </c>
      <c r="AX47" t="str">
        <f t="shared" ca="1" si="14"/>
        <v>TERRAIN_COAST</v>
      </c>
      <c r="AY47" s="95" t="str">
        <f t="shared" ca="1" si="14"/>
        <v>TERRAIN_GRASS</v>
      </c>
      <c r="AZ47" t="str">
        <f t="shared" ca="1" si="20"/>
        <v>TERRAIN_GRASS</v>
      </c>
      <c r="BA47" s="89" t="str">
        <f t="shared" ca="1" si="15"/>
        <v>TERRAIN_GRASS</v>
      </c>
      <c r="BB47" t="str">
        <f t="shared" ca="1" si="15"/>
        <v>TERRAIN_GRASS</v>
      </c>
      <c r="BC47" t="str">
        <f t="shared" ca="1" si="15"/>
        <v>TERRAIN_GRASS</v>
      </c>
      <c r="BD47" s="89" t="str">
        <f t="shared" ca="1" si="15"/>
        <v>TERRAIN_GRASS</v>
      </c>
      <c r="BE47" t="str">
        <f t="shared" ca="1" si="15"/>
        <v>TERRAIN_GRASS</v>
      </c>
      <c r="BF47" t="str">
        <f t="shared" ca="1" si="15"/>
        <v>TERRAIN_GRASS</v>
      </c>
      <c r="BG47" t="str">
        <f t="shared" ca="1" si="15"/>
        <v>TERRAIN_GRASS</v>
      </c>
      <c r="BH47" t="str">
        <f t="shared" ca="1" si="15"/>
        <v>TERRAIN_GRASS</v>
      </c>
      <c r="BI47" t="str">
        <f t="shared" ca="1" si="15"/>
        <v>TERRAIN_GRASS</v>
      </c>
      <c r="BJ47" t="str">
        <f t="shared" ca="1" si="21"/>
        <v>TERRAIN_GRASS</v>
      </c>
      <c r="BK47" t="str">
        <f t="shared" ca="1" si="16"/>
        <v>TERRAIN_GRASS</v>
      </c>
      <c r="BL47" t="str">
        <f t="shared" ca="1" si="16"/>
        <v>TERRAIN_GRASS</v>
      </c>
      <c r="BM47" t="str">
        <f t="shared" ca="1" si="16"/>
        <v>TERRAIN_GRASS</v>
      </c>
      <c r="BN47" t="str">
        <f t="shared" ca="1" si="16"/>
        <v>TERRAIN_GRASS</v>
      </c>
      <c r="BO47" t="str">
        <f t="shared" ca="1" si="16"/>
        <v>TERRAIN_GRASS</v>
      </c>
      <c r="BP47" t="str">
        <f t="shared" ca="1" si="16"/>
        <v>TERRAIN_GRASS</v>
      </c>
      <c r="BQ47" t="str">
        <f t="shared" ca="1" si="16"/>
        <v>TERRAIN_GRASS</v>
      </c>
      <c r="BR47" t="str">
        <f t="shared" ca="1" si="16"/>
        <v>TERRAIN_GRASS</v>
      </c>
      <c r="BS47" t="str">
        <f t="shared" ca="1" si="16"/>
        <v>TERRAIN_GRASS</v>
      </c>
      <c r="BT47" t="str">
        <f t="shared" ca="1" si="24"/>
        <v>TERRAIN_GRASS</v>
      </c>
      <c r="BU47" s="15" t="str">
        <f t="shared" ca="1" si="22"/>
        <v>TERRAIN_GRASS</v>
      </c>
      <c r="BV47" t="str">
        <f t="shared" ca="1" si="17"/>
        <v>TERRAIN_COAST</v>
      </c>
      <c r="BW47" t="s">
        <v>14</v>
      </c>
      <c r="BX47" t="s">
        <v>14</v>
      </c>
      <c r="BY47" t="s">
        <v>14</v>
      </c>
      <c r="BZ47" t="s">
        <v>14</v>
      </c>
      <c r="CA47" t="s">
        <v>14</v>
      </c>
      <c r="CB47" t="s">
        <v>14</v>
      </c>
      <c r="CC47" t="s">
        <v>14</v>
      </c>
      <c r="CD47" t="s">
        <v>14</v>
      </c>
      <c r="CE47" t="s">
        <v>14</v>
      </c>
      <c r="CF47" t="s">
        <v>14</v>
      </c>
      <c r="CG47" t="str">
        <f t="shared" ca="1" si="25"/>
        <v>TERRAIN_COAST</v>
      </c>
      <c r="CH47" s="14" t="str">
        <f t="shared" ca="1" si="23"/>
        <v>TERRAIN_GRASS</v>
      </c>
      <c r="CI47" s="89" t="str">
        <f t="shared" ca="1" si="23"/>
        <v>TERRAIN_GRASS</v>
      </c>
      <c r="CJ47" t="str">
        <f t="shared" ca="1" si="23"/>
        <v>TERRAIN_GRASS</v>
      </c>
      <c r="CK47" s="89" t="str">
        <f t="shared" ca="1" si="23"/>
        <v>TERRAIN_GRASS</v>
      </c>
      <c r="CL47" t="str">
        <f t="shared" ca="1" si="23"/>
        <v>TERRAIN_GRASS</v>
      </c>
      <c r="CM47" t="str">
        <f t="shared" ca="1" si="23"/>
        <v>TERRAIN_GRASS</v>
      </c>
      <c r="CN47" t="str">
        <f t="shared" ca="1" si="23"/>
        <v>TERRAIN_GRASS</v>
      </c>
      <c r="CO47" t="str">
        <f t="shared" ca="1" si="23"/>
        <v>TERRAIN_GRASS</v>
      </c>
      <c r="CP47" t="str">
        <f t="shared" ca="1" si="23"/>
        <v>TERRAIN_GRASS</v>
      </c>
      <c r="CQ47" t="str">
        <f t="shared" ca="1" si="23"/>
        <v>TERRAIN_GRASS</v>
      </c>
      <c r="CR47" t="str">
        <f t="shared" ca="1" si="23"/>
        <v>TERRAIN_GRASS</v>
      </c>
      <c r="CS47" t="str">
        <f t="shared" ca="1" si="18"/>
        <v>TERRAIN_GRASS</v>
      </c>
      <c r="CT47" s="89" t="str">
        <f t="shared" ref="CT47:DB56" ca="1" si="26">OFFSET($N$9, ROW($CH$62) - ROW(), COLUMN($DF$38) - COLUMN())</f>
        <v>TERRAIN_GRASS</v>
      </c>
      <c r="CU47" s="89" t="str">
        <f t="shared" ca="1" si="26"/>
        <v>TERRAIN_GRASS</v>
      </c>
      <c r="CV47" t="str">
        <f t="shared" ca="1" si="26"/>
        <v>TERRAIN_GRASS</v>
      </c>
      <c r="CW47" t="str">
        <f t="shared" ca="1" si="26"/>
        <v>TERRAIN_GRASS</v>
      </c>
      <c r="CX47" t="str">
        <f t="shared" ca="1" si="26"/>
        <v>TERRAIN_GRASS</v>
      </c>
      <c r="CY47" s="89" t="str">
        <f t="shared" ca="1" si="26"/>
        <v>TERRAIN_GRASS</v>
      </c>
      <c r="CZ47" t="str">
        <f t="shared" ca="1" si="26"/>
        <v>TERRAIN_GRASS</v>
      </c>
      <c r="DA47" t="str">
        <f t="shared" ca="1" si="26"/>
        <v>TERRAIN_GRASS</v>
      </c>
      <c r="DB47" t="str">
        <f t="shared" ca="1" si="26"/>
        <v>TERRAIN_GRASS</v>
      </c>
      <c r="DC47" s="89" t="str">
        <f t="shared" ca="1" si="19"/>
        <v>TERRAIN_GRASS</v>
      </c>
      <c r="DD47" s="89" t="str">
        <f t="shared" ca="1" si="13"/>
        <v>TERRAIN_GRASS</v>
      </c>
      <c r="DE47" s="81" t="str">
        <f t="shared" ca="1" si="13"/>
        <v>TERRAIN_GRASS</v>
      </c>
      <c r="DF47" t="str">
        <f t="shared" ca="1" si="13"/>
        <v>TERRAIN_COAST</v>
      </c>
      <c r="DG47" t="str">
        <f t="shared" ca="1" si="13"/>
        <v>TERRAIN_COAST</v>
      </c>
      <c r="DH47" t="s">
        <v>14</v>
      </c>
      <c r="DI47" t="s">
        <v>14</v>
      </c>
      <c r="DJ47" t="s">
        <v>14</v>
      </c>
      <c r="DK47" t="s">
        <v>14</v>
      </c>
      <c r="DL47" t="s">
        <v>14</v>
      </c>
      <c r="DM47" t="s">
        <v>14</v>
      </c>
      <c r="DN47" t="s">
        <v>14</v>
      </c>
      <c r="DO47" t="s">
        <v>14</v>
      </c>
      <c r="DP47" t="s">
        <v>14</v>
      </c>
      <c r="DQ47" t="s">
        <v>14</v>
      </c>
      <c r="DR47" t="s">
        <v>14</v>
      </c>
      <c r="DS47" t="s">
        <v>14</v>
      </c>
      <c r="DT47" t="s">
        <v>14</v>
      </c>
      <c r="DU47" t="s">
        <v>4</v>
      </c>
      <c r="DZ47">
        <v>21</v>
      </c>
    </row>
    <row r="48" spans="1:130" ht="22.5" customHeight="1" x14ac:dyDescent="0.25">
      <c r="A48" t="s">
        <v>14</v>
      </c>
      <c r="B48" t="s">
        <v>15</v>
      </c>
      <c r="C48" s="77" t="s">
        <v>17</v>
      </c>
      <c r="D48" t="s">
        <v>15</v>
      </c>
      <c r="E48" t="s">
        <v>14</v>
      </c>
      <c r="F48" t="s">
        <v>14</v>
      </c>
      <c r="G48" t="s">
        <v>14</v>
      </c>
      <c r="H48" t="s">
        <v>14</v>
      </c>
      <c r="I48" t="s">
        <v>15</v>
      </c>
      <c r="J48" t="s">
        <v>15</v>
      </c>
      <c r="K48" s="14" t="s">
        <v>17</v>
      </c>
      <c r="L48" s="90" t="s">
        <v>18</v>
      </c>
      <c r="M48" t="s">
        <v>15</v>
      </c>
      <c r="N48" t="s">
        <v>15</v>
      </c>
      <c r="O48" t="s">
        <v>15</v>
      </c>
      <c r="P48" t="s">
        <v>15</v>
      </c>
      <c r="Q48" t="s">
        <v>15</v>
      </c>
      <c r="R48" s="87" t="s">
        <v>17</v>
      </c>
      <c r="S48" s="15" t="s">
        <v>17</v>
      </c>
      <c r="T48" t="s">
        <v>15</v>
      </c>
      <c r="U48" s="87" t="s">
        <v>17</v>
      </c>
      <c r="V48" s="15" t="s">
        <v>17</v>
      </c>
      <c r="W48" t="s">
        <v>15</v>
      </c>
      <c r="X48" s="14" t="s">
        <v>17</v>
      </c>
      <c r="Y48" t="s">
        <v>17</v>
      </c>
      <c r="Z48" s="15" t="s">
        <v>17</v>
      </c>
      <c r="AA48" t="s">
        <v>15</v>
      </c>
      <c r="AB48" t="s">
        <v>15</v>
      </c>
      <c r="AC48" t="s">
        <v>15</v>
      </c>
      <c r="AD48" t="s">
        <v>15</v>
      </c>
      <c r="AE48" t="s">
        <v>15</v>
      </c>
      <c r="AF48" t="s">
        <v>15</v>
      </c>
      <c r="AG48" s="14" t="s">
        <v>17</v>
      </c>
      <c r="AH48" s="90" t="s">
        <v>18</v>
      </c>
      <c r="AI48" t="s">
        <v>15</v>
      </c>
      <c r="AJ48" t="s">
        <v>15</v>
      </c>
      <c r="AK48" t="s">
        <v>15</v>
      </c>
      <c r="AL48" t="s">
        <v>14</v>
      </c>
      <c r="AM48" t="s">
        <v>14</v>
      </c>
      <c r="AN48" t="s">
        <v>14</v>
      </c>
      <c r="AO48" t="s">
        <v>14</v>
      </c>
      <c r="AP48" t="s">
        <v>15</v>
      </c>
      <c r="AQ48" s="77" t="s">
        <v>17</v>
      </c>
      <c r="AR48" t="s">
        <v>15</v>
      </c>
      <c r="AS48" t="s">
        <v>14</v>
      </c>
      <c r="AT48" t="s">
        <v>14</v>
      </c>
      <c r="AU48" t="s">
        <v>14</v>
      </c>
      <c r="AV48" t="str">
        <f t="shared" ca="1" si="14"/>
        <v>TERRAIN_COAST</v>
      </c>
      <c r="AW48" t="str">
        <f t="shared" ca="1" si="14"/>
        <v>TERRAIN_COAST</v>
      </c>
      <c r="AX48" s="85" t="str">
        <f t="shared" ca="1" si="14"/>
        <v>TERRAIN_GRASS</v>
      </c>
      <c r="AY48" s="86" t="str">
        <f t="shared" ca="1" si="14"/>
        <v>TERRAIN_GRASS</v>
      </c>
      <c r="AZ48" s="86" t="str">
        <f t="shared" ca="1" si="20"/>
        <v>TERRAIN_GRASS</v>
      </c>
      <c r="BA48" t="str">
        <f t="shared" ref="BA48:BI57" ca="1" si="27">OFFSET($N$9, ROW($AW$63) - ROW(), COLUMN() - COLUMN($AW$39))</f>
        <v>TERRAIN_GRASS</v>
      </c>
      <c r="BB48" t="str">
        <f t="shared" ca="1" si="27"/>
        <v>TERRAIN_GRASS</v>
      </c>
      <c r="BC48" t="str">
        <f t="shared" ca="1" si="27"/>
        <v>TERRAIN_GRASS</v>
      </c>
      <c r="BD48" s="86" t="str">
        <f t="shared" ca="1" si="27"/>
        <v>TERRAIN_GRASS</v>
      </c>
      <c r="BE48" t="str">
        <f t="shared" ca="1" si="27"/>
        <v>TERRAIN_GRASS</v>
      </c>
      <c r="BF48" t="str">
        <f t="shared" ca="1" si="27"/>
        <v>TERRAIN_GRASS</v>
      </c>
      <c r="BG48" t="str">
        <f t="shared" ca="1" si="27"/>
        <v>TERRAIN_GRASS</v>
      </c>
      <c r="BH48" s="86" t="str">
        <f t="shared" ca="1" si="27"/>
        <v>TERRAIN_GRASS</v>
      </c>
      <c r="BI48" s="86" t="str">
        <f t="shared" ca="1" si="27"/>
        <v>TERRAIN_GRASS</v>
      </c>
      <c r="BJ48" t="str">
        <f t="shared" ca="1" si="21"/>
        <v>TERRAIN_GRASS</v>
      </c>
      <c r="BK48" t="str">
        <f t="shared" ref="BK48:BS57" ca="1" si="28">OFFSET($N$9, ROW($AW$63) - ROW(), COLUMN() - COLUMN($AW$39))</f>
        <v>TERRAIN_GRASS</v>
      </c>
      <c r="BL48" t="str">
        <f t="shared" ca="1" si="28"/>
        <v>TERRAIN_GRASS</v>
      </c>
      <c r="BM48" t="str">
        <f t="shared" ca="1" si="28"/>
        <v>TERRAIN_GRASS</v>
      </c>
      <c r="BN48" t="str">
        <f t="shared" ca="1" si="28"/>
        <v>TERRAIN_GRASS</v>
      </c>
      <c r="BO48" t="str">
        <f t="shared" ca="1" si="28"/>
        <v>TERRAIN_GRASS</v>
      </c>
      <c r="BP48" t="str">
        <f t="shared" ca="1" si="28"/>
        <v>TERRAIN_GRASS</v>
      </c>
      <c r="BQ48" t="str">
        <f t="shared" ca="1" si="28"/>
        <v>TERRAIN_GRASS</v>
      </c>
      <c r="BR48" s="86" t="str">
        <f t="shared" ca="1" si="28"/>
        <v>TERRAIN_GRASS</v>
      </c>
      <c r="BS48" t="str">
        <f t="shared" ca="1" si="28"/>
        <v>TERRAIN_GRASS</v>
      </c>
      <c r="BT48" s="86" t="str">
        <f t="shared" ca="1" si="24"/>
        <v>TERRAIN_GRASS</v>
      </c>
      <c r="BU48" s="15" t="str">
        <f t="shared" ca="1" si="22"/>
        <v>TERRAIN_GRASS</v>
      </c>
      <c r="BV48" t="str">
        <f t="shared" ca="1" si="17"/>
        <v>TERRAIN_COAST</v>
      </c>
      <c r="BW48" t="s">
        <v>14</v>
      </c>
      <c r="BX48" t="s">
        <v>14</v>
      </c>
      <c r="BY48" t="s">
        <v>14</v>
      </c>
      <c r="BZ48" t="s">
        <v>14</v>
      </c>
      <c r="CA48" t="s">
        <v>14</v>
      </c>
      <c r="CB48" t="s">
        <v>14</v>
      </c>
      <c r="CC48" t="s">
        <v>14</v>
      </c>
      <c r="CD48" t="s">
        <v>14</v>
      </c>
      <c r="CE48" t="s">
        <v>14</v>
      </c>
      <c r="CF48" t="s">
        <v>14</v>
      </c>
      <c r="CG48" t="str">
        <f t="shared" ca="1" si="25"/>
        <v>TERRAIN_COAST</v>
      </c>
      <c r="CH48" s="14" t="str">
        <f t="shared" ca="1" si="23"/>
        <v>TERRAIN_GRASS</v>
      </c>
      <c r="CI48" t="str">
        <f t="shared" ca="1" si="23"/>
        <v>TERRAIN_GRASS</v>
      </c>
      <c r="CJ48" t="str">
        <f t="shared" ca="1" si="23"/>
        <v>TERRAIN_GRASS</v>
      </c>
      <c r="CK48" t="str">
        <f t="shared" ca="1" si="23"/>
        <v>TERRAIN_GRASS</v>
      </c>
      <c r="CL48" t="str">
        <f t="shared" ca="1" si="23"/>
        <v>TERRAIN_GRASS</v>
      </c>
      <c r="CM48" t="str">
        <f t="shared" ca="1" si="23"/>
        <v>TERRAIN_GRASS</v>
      </c>
      <c r="CN48" t="str">
        <f t="shared" ca="1" si="23"/>
        <v>TERRAIN_GRASS</v>
      </c>
      <c r="CO48" t="str">
        <f t="shared" ca="1" si="23"/>
        <v>TERRAIN_GRASS</v>
      </c>
      <c r="CP48" t="str">
        <f t="shared" ca="1" si="23"/>
        <v>TERRAIN_GRASS</v>
      </c>
      <c r="CQ48" t="str">
        <f t="shared" ca="1" si="23"/>
        <v>TERRAIN_GRASS</v>
      </c>
      <c r="CR48" t="str">
        <f t="shared" ca="1" si="23"/>
        <v>TERRAIN_GRASS</v>
      </c>
      <c r="CS48" t="str">
        <f t="shared" ca="1" si="18"/>
        <v>TERRAIN_GRASS</v>
      </c>
      <c r="CT48" t="str">
        <f t="shared" ca="1" si="26"/>
        <v>TERRAIN_GRASS</v>
      </c>
      <c r="CU48" t="str">
        <f t="shared" ca="1" si="26"/>
        <v>TERRAIN_GRASS</v>
      </c>
      <c r="CV48" t="str">
        <f t="shared" ca="1" si="26"/>
        <v>TERRAIN_GRASS</v>
      </c>
      <c r="CW48" t="str">
        <f t="shared" ca="1" si="26"/>
        <v>TERRAIN_GRASS</v>
      </c>
      <c r="CX48" t="str">
        <f t="shared" ca="1" si="26"/>
        <v>TERRAIN_GRASS</v>
      </c>
      <c r="CY48" t="str">
        <f t="shared" ca="1" si="26"/>
        <v>TERRAIN_GRASS</v>
      </c>
      <c r="CZ48" t="str">
        <f t="shared" ca="1" si="26"/>
        <v>TERRAIN_GRASS</v>
      </c>
      <c r="DA48" t="str">
        <f t="shared" ca="1" si="26"/>
        <v>TERRAIN_GRASS</v>
      </c>
      <c r="DB48" t="str">
        <f t="shared" ca="1" si="26"/>
        <v>TERRAIN_GRASS</v>
      </c>
      <c r="DC48" s="86" t="str">
        <f t="shared" ca="1" si="19"/>
        <v>TERRAIN_GRASS</v>
      </c>
      <c r="DD48" t="str">
        <f t="shared" ca="1" si="13"/>
        <v>TERRAIN_GRASS</v>
      </c>
      <c r="DE48" s="86" t="str">
        <f t="shared" ca="1" si="13"/>
        <v>TERRAIN_GRASS</v>
      </c>
      <c r="DF48" s="13" t="str">
        <f t="shared" ca="1" si="13"/>
        <v>TERRAIN_GRASS</v>
      </c>
      <c r="DG48" t="str">
        <f t="shared" ca="1" si="13"/>
        <v>TERRAIN_COAST</v>
      </c>
      <c r="DH48" t="s">
        <v>14</v>
      </c>
      <c r="DI48" t="s">
        <v>14</v>
      </c>
      <c r="DJ48" t="s">
        <v>14</v>
      </c>
      <c r="DK48" t="s">
        <v>14</v>
      </c>
      <c r="DL48" t="s">
        <v>14</v>
      </c>
      <c r="DM48" t="s">
        <v>14</v>
      </c>
      <c r="DN48" t="s">
        <v>14</v>
      </c>
      <c r="DO48" t="s">
        <v>14</v>
      </c>
      <c r="DP48" t="s">
        <v>14</v>
      </c>
      <c r="DQ48" t="s">
        <v>14</v>
      </c>
      <c r="DR48" t="s">
        <v>14</v>
      </c>
      <c r="DS48" t="s">
        <v>14</v>
      </c>
      <c r="DT48" t="s">
        <v>14</v>
      </c>
      <c r="DU48" t="s">
        <v>4</v>
      </c>
      <c r="DZ48">
        <v>20</v>
      </c>
    </row>
    <row r="49" spans="1:130" ht="22.5" customHeight="1" x14ac:dyDescent="0.25">
      <c r="A49" t="s">
        <v>14</v>
      </c>
      <c r="B49" t="s">
        <v>15</v>
      </c>
      <c r="C49" s="77" t="s">
        <v>17</v>
      </c>
      <c r="D49" t="s">
        <v>15</v>
      </c>
      <c r="E49" t="s">
        <v>14</v>
      </c>
      <c r="F49" t="s">
        <v>14</v>
      </c>
      <c r="G49" t="s">
        <v>14</v>
      </c>
      <c r="H49" t="s">
        <v>14</v>
      </c>
      <c r="I49" t="s">
        <v>15</v>
      </c>
      <c r="J49" t="s">
        <v>15</v>
      </c>
      <c r="K49" s="16" t="s">
        <v>17</v>
      </c>
      <c r="L49" s="17" t="s">
        <v>17</v>
      </c>
      <c r="M49" s="83" t="s">
        <v>17</v>
      </c>
      <c r="N49" t="s">
        <v>15</v>
      </c>
      <c r="O49" t="s">
        <v>15</v>
      </c>
      <c r="P49" s="11" t="s">
        <v>17</v>
      </c>
      <c r="Q49" s="82" t="s">
        <v>17</v>
      </c>
      <c r="R49" t="s">
        <v>17</v>
      </c>
      <c r="S49" s="15" t="s">
        <v>17</v>
      </c>
      <c r="T49" t="s">
        <v>15</v>
      </c>
      <c r="U49" s="95" t="s">
        <v>17</v>
      </c>
      <c r="V49" t="s">
        <v>17</v>
      </c>
      <c r="W49" s="12" t="s">
        <v>17</v>
      </c>
      <c r="X49" t="s">
        <v>17</v>
      </c>
      <c r="Y49" t="s">
        <v>17</v>
      </c>
      <c r="Z49" s="17" t="s">
        <v>17</v>
      </c>
      <c r="AA49" s="13" t="s">
        <v>17</v>
      </c>
      <c r="AB49" t="s">
        <v>15</v>
      </c>
      <c r="AC49" s="11" t="s">
        <v>17</v>
      </c>
      <c r="AD49" s="13" t="s">
        <v>17</v>
      </c>
      <c r="AE49" t="s">
        <v>15</v>
      </c>
      <c r="AF49" t="s">
        <v>15</v>
      </c>
      <c r="AG49" s="16" t="s">
        <v>17</v>
      </c>
      <c r="AH49" s="17" t="s">
        <v>17</v>
      </c>
      <c r="AI49" s="83" t="s">
        <v>17</v>
      </c>
      <c r="AJ49" t="s">
        <v>15</v>
      </c>
      <c r="AK49" t="s">
        <v>15</v>
      </c>
      <c r="AL49" t="s">
        <v>14</v>
      </c>
      <c r="AM49" t="s">
        <v>14</v>
      </c>
      <c r="AN49" t="s">
        <v>14</v>
      </c>
      <c r="AO49" t="s">
        <v>14</v>
      </c>
      <c r="AP49" t="s">
        <v>15</v>
      </c>
      <c r="AQ49" s="77" t="s">
        <v>17</v>
      </c>
      <c r="AR49" t="s">
        <v>15</v>
      </c>
      <c r="AS49" t="s">
        <v>14</v>
      </c>
      <c r="AT49" t="s">
        <v>14</v>
      </c>
      <c r="AU49" t="s">
        <v>14</v>
      </c>
      <c r="AV49" t="str">
        <f t="shared" ca="1" si="14"/>
        <v>TERRAIN_COAST</v>
      </c>
      <c r="AW49" s="11" t="str">
        <f t="shared" ca="1" si="14"/>
        <v>TERRAIN_GRASS</v>
      </c>
      <c r="AX49" s="89" t="str">
        <f t="shared" ca="1" si="14"/>
        <v>TERRAIN_GRASS</v>
      </c>
      <c r="AY49" t="str">
        <f t="shared" ca="1" si="14"/>
        <v>TERRAIN_GRASS</v>
      </c>
      <c r="AZ49" s="89" t="str">
        <f t="shared" ca="1" si="20"/>
        <v>TERRAIN_GRASS</v>
      </c>
      <c r="BA49" t="str">
        <f t="shared" ca="1" si="27"/>
        <v>TERRAIN_GRASS</v>
      </c>
      <c r="BB49" t="str">
        <f t="shared" ca="1" si="27"/>
        <v>TERRAIN_GRASS</v>
      </c>
      <c r="BC49" t="str">
        <f t="shared" ca="1" si="27"/>
        <v>TERRAIN_GRASS</v>
      </c>
      <c r="BD49" t="str">
        <f t="shared" ca="1" si="27"/>
        <v>TERRAIN_GRASS</v>
      </c>
      <c r="BE49" t="str">
        <f t="shared" ca="1" si="27"/>
        <v>TERRAIN_GRASS</v>
      </c>
      <c r="BF49" t="str">
        <f t="shared" ca="1" si="27"/>
        <v>TERRAIN_GRASS</v>
      </c>
      <c r="BG49" t="str">
        <f t="shared" ca="1" si="27"/>
        <v>TERRAIN_GRASS</v>
      </c>
      <c r="BH49" t="str">
        <f t="shared" ca="1" si="27"/>
        <v>TERRAIN_GRASS</v>
      </c>
      <c r="BI49" t="str">
        <f t="shared" ca="1" si="27"/>
        <v>TERRAIN_GRASS</v>
      </c>
      <c r="BJ49" t="str">
        <f t="shared" ca="1" si="21"/>
        <v>TERRAIN_GRASS</v>
      </c>
      <c r="BK49" t="str">
        <f t="shared" ca="1" si="28"/>
        <v>TERRAIN_GRASS</v>
      </c>
      <c r="BL49" t="str">
        <f t="shared" ca="1" si="28"/>
        <v>TERRAIN_GRASS</v>
      </c>
      <c r="BM49" t="str">
        <f t="shared" ca="1" si="28"/>
        <v>TERRAIN_GRASS</v>
      </c>
      <c r="BN49" t="str">
        <f t="shared" ca="1" si="28"/>
        <v>TERRAIN_GRASS</v>
      </c>
      <c r="BO49" t="str">
        <f t="shared" ca="1" si="28"/>
        <v>TERRAIN_GRASS</v>
      </c>
      <c r="BP49" t="str">
        <f t="shared" ca="1" si="28"/>
        <v>TERRAIN_GRASS</v>
      </c>
      <c r="BQ49" t="str">
        <f t="shared" ca="1" si="28"/>
        <v>TERRAIN_GRASS</v>
      </c>
      <c r="BR49" t="str">
        <f t="shared" ca="1" si="28"/>
        <v>TERRAIN_GRASS</v>
      </c>
      <c r="BS49" t="str">
        <f t="shared" ca="1" si="28"/>
        <v>TERRAIN_GRASS</v>
      </c>
      <c r="BT49" t="str">
        <f t="shared" ca="1" si="24"/>
        <v>TERRAIN_GRASS</v>
      </c>
      <c r="BU49" s="15" t="str">
        <f t="shared" ca="1" si="22"/>
        <v>TERRAIN_GRASS</v>
      </c>
      <c r="BV49" t="str">
        <f t="shared" ca="1" si="17"/>
        <v>TERRAIN_COAST</v>
      </c>
      <c r="BW49" t="s">
        <v>14</v>
      </c>
      <c r="BX49" t="s">
        <v>14</v>
      </c>
      <c r="BY49" t="s">
        <v>14</v>
      </c>
      <c r="BZ49" t="s">
        <v>14</v>
      </c>
      <c r="CA49" t="s">
        <v>14</v>
      </c>
      <c r="CB49" t="s">
        <v>14</v>
      </c>
      <c r="CC49" t="s">
        <v>14</v>
      </c>
      <c r="CD49" t="s">
        <v>14</v>
      </c>
      <c r="CE49" t="s">
        <v>14</v>
      </c>
      <c r="CF49" t="s">
        <v>14</v>
      </c>
      <c r="CG49" t="str">
        <f t="shared" ca="1" si="25"/>
        <v>TERRAIN_COAST</v>
      </c>
      <c r="CH49" s="14" t="str">
        <f t="shared" ca="1" si="23"/>
        <v>TERRAIN_GRASS</v>
      </c>
      <c r="CI49" t="str">
        <f t="shared" ca="1" si="23"/>
        <v>TERRAIN_GRASS</v>
      </c>
      <c r="CJ49" t="str">
        <f t="shared" ca="1" si="23"/>
        <v>TERRAIN_GRASS</v>
      </c>
      <c r="CK49" t="str">
        <f t="shared" ca="1" si="23"/>
        <v>TERRAIN_GRASS</v>
      </c>
      <c r="CL49" t="str">
        <f t="shared" ca="1" si="23"/>
        <v>TERRAIN_GRASS</v>
      </c>
      <c r="CM49" t="str">
        <f t="shared" ca="1" si="23"/>
        <v>TERRAIN_GRASS</v>
      </c>
      <c r="CN49" t="str">
        <f t="shared" ca="1" si="23"/>
        <v>TERRAIN_GRASS</v>
      </c>
      <c r="CO49" t="str">
        <f t="shared" ca="1" si="23"/>
        <v>TERRAIN_GRASS</v>
      </c>
      <c r="CP49" t="str">
        <f t="shared" ca="1" si="23"/>
        <v>TERRAIN_GRASS</v>
      </c>
      <c r="CQ49" t="str">
        <f t="shared" ca="1" si="23"/>
        <v>TERRAIN_GRASS</v>
      </c>
      <c r="CR49" t="str">
        <f t="shared" ca="1" si="23"/>
        <v>TERRAIN_GRASS</v>
      </c>
      <c r="CS49" t="str">
        <f t="shared" ca="1" si="18"/>
        <v>TERRAIN_GRASS</v>
      </c>
      <c r="CT49" t="str">
        <f t="shared" ca="1" si="26"/>
        <v>TERRAIN_GRASS</v>
      </c>
      <c r="CU49" t="str">
        <f t="shared" ca="1" si="26"/>
        <v>TERRAIN_GRASS</v>
      </c>
      <c r="CV49" t="str">
        <f t="shared" ca="1" si="26"/>
        <v>TERRAIN_GRASS</v>
      </c>
      <c r="CW49" t="str">
        <f t="shared" ca="1" si="26"/>
        <v>TERRAIN_GRASS</v>
      </c>
      <c r="CX49" t="str">
        <f t="shared" ca="1" si="26"/>
        <v>TERRAIN_GRASS</v>
      </c>
      <c r="CY49" t="str">
        <f t="shared" ca="1" si="26"/>
        <v>TERRAIN_GRASS</v>
      </c>
      <c r="CZ49" t="str">
        <f t="shared" ca="1" si="26"/>
        <v>TERRAIN_GRASS</v>
      </c>
      <c r="DA49" t="str">
        <f t="shared" ca="1" si="26"/>
        <v>TERRAIN_GRASS</v>
      </c>
      <c r="DB49" t="str">
        <f t="shared" ca="1" si="26"/>
        <v>TERRAIN_GRASS</v>
      </c>
      <c r="DC49" t="str">
        <f t="shared" ca="1" si="19"/>
        <v>TERRAIN_GRASS</v>
      </c>
      <c r="DD49" t="str">
        <f t="shared" ca="1" si="13"/>
        <v>TERRAIN_GRASS</v>
      </c>
      <c r="DE49" t="str">
        <f t="shared" ca="1" si="13"/>
        <v>TERRAIN_GRASS</v>
      </c>
      <c r="DF49" s="15" t="str">
        <f t="shared" ca="1" si="13"/>
        <v>TERRAIN_GRASS</v>
      </c>
      <c r="DG49" t="str">
        <f t="shared" ca="1" si="13"/>
        <v>TERRAIN_COAST</v>
      </c>
      <c r="DH49" t="s">
        <v>14</v>
      </c>
      <c r="DI49" t="s">
        <v>14</v>
      </c>
      <c r="DJ49" t="s">
        <v>14</v>
      </c>
      <c r="DK49" t="s">
        <v>14</v>
      </c>
      <c r="DL49" t="s">
        <v>14</v>
      </c>
      <c r="DM49" t="s">
        <v>14</v>
      </c>
      <c r="DN49" t="s">
        <v>14</v>
      </c>
      <c r="DO49" t="s">
        <v>14</v>
      </c>
      <c r="DP49" t="s">
        <v>14</v>
      </c>
      <c r="DQ49" t="s">
        <v>14</v>
      </c>
      <c r="DR49" t="s">
        <v>14</v>
      </c>
      <c r="DS49" t="s">
        <v>14</v>
      </c>
      <c r="DT49" t="s">
        <v>14</v>
      </c>
      <c r="DU49" t="s">
        <v>4</v>
      </c>
      <c r="DZ49">
        <v>19</v>
      </c>
    </row>
    <row r="50" spans="1:130" ht="22.5" customHeight="1" x14ac:dyDescent="0.25">
      <c r="A50" t="s">
        <v>14</v>
      </c>
      <c r="B50" t="s">
        <v>15</v>
      </c>
      <c r="C50" s="77" t="s">
        <v>17</v>
      </c>
      <c r="D50" t="s">
        <v>15</v>
      </c>
      <c r="E50" t="s">
        <v>14</v>
      </c>
      <c r="F50" t="s">
        <v>14</v>
      </c>
      <c r="G50" t="s">
        <v>14</v>
      </c>
      <c r="H50" t="s">
        <v>14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s="79" t="s">
        <v>19</v>
      </c>
      <c r="O50" s="12" t="s">
        <v>17</v>
      </c>
      <c r="P50" s="86" t="s">
        <v>17</v>
      </c>
      <c r="Q50" t="s">
        <v>17</v>
      </c>
      <c r="R50" t="s">
        <v>17</v>
      </c>
      <c r="S50" s="15" t="s">
        <v>17</v>
      </c>
      <c r="T50" t="s">
        <v>15</v>
      </c>
      <c r="U50" s="98" t="s">
        <v>17</v>
      </c>
      <c r="V50" s="17" t="s">
        <v>17</v>
      </c>
      <c r="W50" t="s">
        <v>17</v>
      </c>
      <c r="X50" t="s">
        <v>17</v>
      </c>
      <c r="Y50" s="15" t="s">
        <v>17</v>
      </c>
      <c r="Z50" t="s">
        <v>15</v>
      </c>
      <c r="AA50" s="75" t="s">
        <v>17</v>
      </c>
      <c r="AB50" t="s">
        <v>15</v>
      </c>
      <c r="AC50" s="14" t="s">
        <v>17</v>
      </c>
      <c r="AD50" t="s">
        <v>17</v>
      </c>
      <c r="AE50" s="102" t="s">
        <v>17</v>
      </c>
      <c r="AF50" s="83" t="s">
        <v>19</v>
      </c>
      <c r="AG50" t="s">
        <v>15</v>
      </c>
      <c r="AH50" t="s">
        <v>15</v>
      </c>
      <c r="AI50" t="s">
        <v>15</v>
      </c>
      <c r="AJ50" t="s">
        <v>15</v>
      </c>
      <c r="AK50" t="s">
        <v>14</v>
      </c>
      <c r="AL50" t="s">
        <v>14</v>
      </c>
      <c r="AM50" t="s">
        <v>14</v>
      </c>
      <c r="AN50" t="s">
        <v>14</v>
      </c>
      <c r="AO50" t="s">
        <v>14</v>
      </c>
      <c r="AP50" t="s">
        <v>15</v>
      </c>
      <c r="AQ50" s="77" t="s">
        <v>17</v>
      </c>
      <c r="AR50" t="s">
        <v>15</v>
      </c>
      <c r="AS50" t="s">
        <v>14</v>
      </c>
      <c r="AT50" t="s">
        <v>14</v>
      </c>
      <c r="AU50" t="s">
        <v>14</v>
      </c>
      <c r="AV50" t="str">
        <f t="shared" ca="1" si="14"/>
        <v>TERRAIN_COAST</v>
      </c>
      <c r="AW50" s="14" t="str">
        <f t="shared" ca="1" si="14"/>
        <v>TERRAIN_GRASS</v>
      </c>
      <c r="AX50" t="str">
        <f t="shared" ca="1" si="14"/>
        <v>TERRAIN_GRASS</v>
      </c>
      <c r="AY50" t="str">
        <f t="shared" ca="1" si="14"/>
        <v>TERRAIN_GRASS</v>
      </c>
      <c r="AZ50" t="str">
        <f t="shared" ca="1" si="20"/>
        <v>TERRAIN_GRASS</v>
      </c>
      <c r="BA50" t="str">
        <f t="shared" ca="1" si="27"/>
        <v>TERRAIN_GRASS</v>
      </c>
      <c r="BB50" t="str">
        <f t="shared" ca="1" si="27"/>
        <v>TERRAIN_GRASS</v>
      </c>
      <c r="BC50" t="str">
        <f t="shared" ca="1" si="27"/>
        <v>TERRAIN_GRASS</v>
      </c>
      <c r="BD50" t="str">
        <f t="shared" ca="1" si="27"/>
        <v>TERRAIN_GRASS</v>
      </c>
      <c r="BE50" t="str">
        <f t="shared" ca="1" si="27"/>
        <v>TERRAIN_GRASS</v>
      </c>
      <c r="BF50" t="str">
        <f t="shared" ca="1" si="27"/>
        <v>TERRAIN_GRASS</v>
      </c>
      <c r="BG50" t="str">
        <f t="shared" ca="1" si="27"/>
        <v>TERRAIN_GRASS</v>
      </c>
      <c r="BH50" t="str">
        <f t="shared" ca="1" si="27"/>
        <v>TERRAIN_GRASS</v>
      </c>
      <c r="BI50" t="str">
        <f t="shared" ca="1" si="27"/>
        <v>TERRAIN_GRASS</v>
      </c>
      <c r="BJ50" t="str">
        <f t="shared" ca="1" si="21"/>
        <v>TERRAIN_GRASS</v>
      </c>
      <c r="BK50" t="str">
        <f t="shared" ca="1" si="28"/>
        <v>TERRAIN_GRASS</v>
      </c>
      <c r="BL50" t="str">
        <f t="shared" ca="1" si="28"/>
        <v>TERRAIN_GRASS</v>
      </c>
      <c r="BM50" t="str">
        <f t="shared" ca="1" si="28"/>
        <v>TERRAIN_GRASS</v>
      </c>
      <c r="BN50" t="str">
        <f t="shared" ca="1" si="28"/>
        <v>TERRAIN_GRASS</v>
      </c>
      <c r="BO50" t="str">
        <f t="shared" ca="1" si="28"/>
        <v>TERRAIN_GRASS</v>
      </c>
      <c r="BP50" t="str">
        <f t="shared" ca="1" si="28"/>
        <v>TERRAIN_GRASS</v>
      </c>
      <c r="BQ50" t="str">
        <f t="shared" ca="1" si="28"/>
        <v>TERRAIN_GRASS</v>
      </c>
      <c r="BR50" t="str">
        <f t="shared" ca="1" si="28"/>
        <v>TERRAIN_GRASS</v>
      </c>
      <c r="BS50" t="str">
        <f t="shared" ca="1" si="28"/>
        <v>TERRAIN_GRASS</v>
      </c>
      <c r="BT50" t="str">
        <f t="shared" ca="1" si="24"/>
        <v>TERRAIN_GRASS</v>
      </c>
      <c r="BU50" s="15" t="str">
        <f t="shared" ca="1" si="22"/>
        <v>TERRAIN_GRASS</v>
      </c>
      <c r="BV50" t="str">
        <f t="shared" ca="1" si="17"/>
        <v>TERRAIN_COAST</v>
      </c>
      <c r="BW50" t="s">
        <v>14</v>
      </c>
      <c r="BX50" t="s">
        <v>14</v>
      </c>
      <c r="BY50" t="s">
        <v>14</v>
      </c>
      <c r="BZ50" t="s">
        <v>14</v>
      </c>
      <c r="CA50" t="s">
        <v>14</v>
      </c>
      <c r="CB50" t="s">
        <v>14</v>
      </c>
      <c r="CC50" t="s">
        <v>14</v>
      </c>
      <c r="CD50" t="s">
        <v>14</v>
      </c>
      <c r="CE50" t="s">
        <v>14</v>
      </c>
      <c r="CF50" t="s">
        <v>14</v>
      </c>
      <c r="CG50" t="str">
        <f t="shared" ca="1" si="25"/>
        <v>TERRAIN_COAST</v>
      </c>
      <c r="CH50" s="16" t="str">
        <f t="shared" ref="CH50:CR63" ca="1" si="29">OFFSET($N$9, ROW($CH$62) - ROW(), COLUMN($DF$38) - COLUMN())</f>
        <v>TERRAIN_GRASS</v>
      </c>
      <c r="CI50" s="17" t="str">
        <f t="shared" ca="1" si="29"/>
        <v>TERRAIN_GRASS</v>
      </c>
      <c r="CJ50" s="94" t="str">
        <f t="shared" ca="1" si="29"/>
        <v>TERRAIN_GRASS</v>
      </c>
      <c r="CK50" t="str">
        <f t="shared" ca="1" si="29"/>
        <v>TERRAIN_GRASS</v>
      </c>
      <c r="CL50" t="str">
        <f t="shared" ca="1" si="29"/>
        <v>TERRAIN_GRASS</v>
      </c>
      <c r="CM50" t="str">
        <f t="shared" ca="1" si="29"/>
        <v>TERRAIN_GRASS</v>
      </c>
      <c r="CN50" t="str">
        <f t="shared" ca="1" si="29"/>
        <v>TERRAIN_GRASS</v>
      </c>
      <c r="CO50" t="str">
        <f t="shared" ca="1" si="29"/>
        <v>TERRAIN_GRASS</v>
      </c>
      <c r="CP50" t="str">
        <f t="shared" ca="1" si="29"/>
        <v>TERRAIN_GRASS</v>
      </c>
      <c r="CQ50" t="str">
        <f t="shared" ca="1" si="29"/>
        <v>TERRAIN_GRASS</v>
      </c>
      <c r="CR50" t="str">
        <f t="shared" ca="1" si="29"/>
        <v>TERRAIN_GRASS</v>
      </c>
      <c r="CS50" t="str">
        <f t="shared" ca="1" si="18"/>
        <v>TERRAIN_GRASS</v>
      </c>
      <c r="CT50" t="str">
        <f t="shared" ca="1" si="26"/>
        <v>TERRAIN_GRASS</v>
      </c>
      <c r="CU50" t="str">
        <f t="shared" ca="1" si="26"/>
        <v>TERRAIN_GRASS</v>
      </c>
      <c r="CV50" t="str">
        <f t="shared" ca="1" si="26"/>
        <v>TERRAIN_GRASS</v>
      </c>
      <c r="CW50" t="str">
        <f t="shared" ca="1" si="26"/>
        <v>TERRAIN_GRASS</v>
      </c>
      <c r="CX50" t="str">
        <f t="shared" ca="1" si="26"/>
        <v>TERRAIN_GRASS</v>
      </c>
      <c r="CY50" s="86" t="str">
        <f t="shared" ca="1" si="26"/>
        <v>TERRAIN_GRASS</v>
      </c>
      <c r="CZ50" t="str">
        <f t="shared" ca="1" si="26"/>
        <v>TERRAIN_GRASS</v>
      </c>
      <c r="DA50" t="str">
        <f t="shared" ca="1" si="26"/>
        <v>TERRAIN_GRASS</v>
      </c>
      <c r="DB50" t="str">
        <f t="shared" ca="1" si="26"/>
        <v>TERRAIN_GRASS</v>
      </c>
      <c r="DC50" s="86" t="str">
        <f t="shared" ca="1" si="19"/>
        <v>TERRAIN_GRASS</v>
      </c>
      <c r="DD50" s="86" t="str">
        <f t="shared" ca="1" si="13"/>
        <v>TERRAIN_GRASS</v>
      </c>
      <c r="DE50" s="94" t="str">
        <f t="shared" ca="1" si="13"/>
        <v>TERRAIN_GRASS</v>
      </c>
      <c r="DF50" s="97" t="str">
        <f t="shared" ca="1" si="13"/>
        <v>TERRAIN_GRASS</v>
      </c>
      <c r="DG50" t="str">
        <f t="shared" ca="1" si="13"/>
        <v>TERRAIN_COAST</v>
      </c>
      <c r="DH50" t="s">
        <v>14</v>
      </c>
      <c r="DI50" t="s">
        <v>14</v>
      </c>
      <c r="DJ50" t="s">
        <v>14</v>
      </c>
      <c r="DK50" t="s">
        <v>14</v>
      </c>
      <c r="DL50" t="s">
        <v>14</v>
      </c>
      <c r="DM50" t="s">
        <v>14</v>
      </c>
      <c r="DN50" t="s">
        <v>14</v>
      </c>
      <c r="DO50" t="s">
        <v>14</v>
      </c>
      <c r="DP50" t="s">
        <v>14</v>
      </c>
      <c r="DQ50" t="s">
        <v>14</v>
      </c>
      <c r="DR50" t="s">
        <v>14</v>
      </c>
      <c r="DS50" t="s">
        <v>14</v>
      </c>
      <c r="DT50" t="s">
        <v>14</v>
      </c>
      <c r="DU50" t="s">
        <v>4</v>
      </c>
      <c r="DZ50">
        <v>18</v>
      </c>
    </row>
    <row r="51" spans="1:130" ht="22.5" customHeight="1" x14ac:dyDescent="0.25">
      <c r="A51" t="s">
        <v>14</v>
      </c>
      <c r="B51" t="s">
        <v>15</v>
      </c>
      <c r="C51" s="77" t="s">
        <v>17</v>
      </c>
      <c r="D51" t="s">
        <v>15</v>
      </c>
      <c r="E51" t="s">
        <v>14</v>
      </c>
      <c r="F51" t="s">
        <v>14</v>
      </c>
      <c r="G51" t="s">
        <v>14</v>
      </c>
      <c r="H51" t="s">
        <v>14</v>
      </c>
      <c r="I51" t="s">
        <v>15</v>
      </c>
      <c r="J51" t="s">
        <v>15</v>
      </c>
      <c r="K51" s="11" t="s">
        <v>17</v>
      </c>
      <c r="L51" s="12" t="s">
        <v>17</v>
      </c>
      <c r="M51" s="13" t="s">
        <v>17</v>
      </c>
      <c r="N51" t="s">
        <v>15</v>
      </c>
      <c r="O51" s="95" t="s">
        <v>17</v>
      </c>
      <c r="P51" t="s">
        <v>17</v>
      </c>
      <c r="Q51" s="89" t="s">
        <v>18</v>
      </c>
      <c r="R51" s="17" t="s">
        <v>17</v>
      </c>
      <c r="S51" s="18" t="s">
        <v>17</v>
      </c>
      <c r="T51" t="s">
        <v>15</v>
      </c>
      <c r="U51" t="s">
        <v>15</v>
      </c>
      <c r="V51" t="s">
        <v>15</v>
      </c>
      <c r="W51" s="95" t="s">
        <v>18</v>
      </c>
      <c r="X51" t="s">
        <v>17</v>
      </c>
      <c r="Y51" s="15" t="s">
        <v>17</v>
      </c>
      <c r="Z51" t="s">
        <v>15</v>
      </c>
      <c r="AA51" s="14" t="s">
        <v>17</v>
      </c>
      <c r="AB51" s="12" t="s">
        <v>17</v>
      </c>
      <c r="AC51" s="89" t="s">
        <v>18</v>
      </c>
      <c r="AD51" s="89" t="s">
        <v>17</v>
      </c>
      <c r="AE51" s="15" t="s">
        <v>17</v>
      </c>
      <c r="AF51" t="s">
        <v>15</v>
      </c>
      <c r="AG51" s="11" t="s">
        <v>17</v>
      </c>
      <c r="AH51" s="12" t="s">
        <v>17</v>
      </c>
      <c r="AI51" s="83" t="s">
        <v>17</v>
      </c>
      <c r="AJ51" t="s">
        <v>15</v>
      </c>
      <c r="AK51" t="s">
        <v>15</v>
      </c>
      <c r="AL51" t="s">
        <v>14</v>
      </c>
      <c r="AM51" t="s">
        <v>14</v>
      </c>
      <c r="AN51" t="s">
        <v>14</v>
      </c>
      <c r="AO51" t="s">
        <v>14</v>
      </c>
      <c r="AP51" t="s">
        <v>15</v>
      </c>
      <c r="AQ51" s="77" t="s">
        <v>17</v>
      </c>
      <c r="AR51" t="s">
        <v>15</v>
      </c>
      <c r="AS51" t="s">
        <v>14</v>
      </c>
      <c r="AT51" t="s">
        <v>14</v>
      </c>
      <c r="AU51" t="s">
        <v>14</v>
      </c>
      <c r="AV51" t="str">
        <f t="shared" ca="1" si="14"/>
        <v>TERRAIN_COAST</v>
      </c>
      <c r="AW51" s="92" t="str">
        <f t="shared" ca="1" si="14"/>
        <v>TERRAIN_GRASS</v>
      </c>
      <c r="AX51" s="93" t="str">
        <f t="shared" ca="1" si="14"/>
        <v>TERRAIN_GRASS</v>
      </c>
      <c r="AY51" s="89" t="str">
        <f t="shared" ca="1" si="14"/>
        <v>TERRAIN_GRASS</v>
      </c>
      <c r="AZ51" s="89" t="str">
        <f t="shared" ca="1" si="20"/>
        <v>TERRAIN_GRASS</v>
      </c>
      <c r="BA51" t="str">
        <f t="shared" ca="1" si="27"/>
        <v>TERRAIN_GRASS</v>
      </c>
      <c r="BB51" t="str">
        <f t="shared" ca="1" si="27"/>
        <v>TERRAIN_GRASS</v>
      </c>
      <c r="BC51" t="str">
        <f t="shared" ca="1" si="27"/>
        <v>TERRAIN_GRASS</v>
      </c>
      <c r="BD51" s="89" t="str">
        <f t="shared" ca="1" si="27"/>
        <v>TERRAIN_GRASS</v>
      </c>
      <c r="BE51" t="str">
        <f t="shared" ca="1" si="27"/>
        <v>TERRAIN_GRASS</v>
      </c>
      <c r="BF51" t="str">
        <f t="shared" ca="1" si="27"/>
        <v>TERRAIN_GRASS</v>
      </c>
      <c r="BG51" t="str">
        <f t="shared" ca="1" si="27"/>
        <v>TERRAIN_GRASS</v>
      </c>
      <c r="BH51" t="str">
        <f t="shared" ca="1" si="27"/>
        <v>TERRAIN_GRASS</v>
      </c>
      <c r="BI51" t="str">
        <f t="shared" ca="1" si="27"/>
        <v>TERRAIN_GRASS</v>
      </c>
      <c r="BJ51" t="str">
        <f t="shared" ca="1" si="21"/>
        <v>TERRAIN_GRASS</v>
      </c>
      <c r="BK51" t="str">
        <f t="shared" ca="1" si="28"/>
        <v>TERRAIN_GRASS</v>
      </c>
      <c r="BL51" t="str">
        <f t="shared" ca="1" si="28"/>
        <v>TERRAIN_GRASS</v>
      </c>
      <c r="BM51" t="str">
        <f t="shared" ca="1" si="28"/>
        <v>TERRAIN_GRASS</v>
      </c>
      <c r="BN51" t="str">
        <f t="shared" ca="1" si="28"/>
        <v>TERRAIN_GRASS</v>
      </c>
      <c r="BO51" t="str">
        <f t="shared" ca="1" si="28"/>
        <v>TERRAIN_GRASS</v>
      </c>
      <c r="BP51" t="str">
        <f t="shared" ca="1" si="28"/>
        <v>TERRAIN_GRASS</v>
      </c>
      <c r="BQ51" t="str">
        <f t="shared" ca="1" si="28"/>
        <v>TERRAIN_GRASS</v>
      </c>
      <c r="BR51" t="str">
        <f t="shared" ca="1" si="28"/>
        <v>TERRAIN_GRASS</v>
      </c>
      <c r="BS51" s="93" t="str">
        <f t="shared" ca="1" si="28"/>
        <v>TERRAIN_GRASS</v>
      </c>
      <c r="BT51" s="17" t="str">
        <f t="shared" ca="1" si="24"/>
        <v>TERRAIN_GRASS</v>
      </c>
      <c r="BU51" s="18" t="str">
        <f t="shared" ca="1" si="22"/>
        <v>TERRAIN_GRASS</v>
      </c>
      <c r="BV51" t="str">
        <f t="shared" ca="1" si="17"/>
        <v>TERRAIN_COAST</v>
      </c>
      <c r="BW51" t="s">
        <v>14</v>
      </c>
      <c r="BX51" t="s">
        <v>14</v>
      </c>
      <c r="BY51" t="s">
        <v>14</v>
      </c>
      <c r="BZ51" t="s">
        <v>14</v>
      </c>
      <c r="CA51" t="s">
        <v>14</v>
      </c>
      <c r="CB51" t="s">
        <v>14</v>
      </c>
      <c r="CC51" t="s">
        <v>14</v>
      </c>
      <c r="CD51" t="s">
        <v>14</v>
      </c>
      <c r="CE51" t="s">
        <v>14</v>
      </c>
      <c r="CF51" t="s">
        <v>14</v>
      </c>
      <c r="CG51" t="str">
        <f t="shared" ca="1" si="25"/>
        <v>TERRAIN_COAST</v>
      </c>
      <c r="CH51" t="str">
        <f t="shared" ca="1" si="29"/>
        <v>TERRAIN_COAST</v>
      </c>
      <c r="CI51" t="str">
        <f t="shared" ca="1" si="29"/>
        <v>TERRAIN_COAST</v>
      </c>
      <c r="CJ51" t="str">
        <f t="shared" ca="1" si="29"/>
        <v>TERRAIN_COAST</v>
      </c>
      <c r="CK51" s="95" t="str">
        <f t="shared" ca="1" si="29"/>
        <v>TERRAIN_GRASS</v>
      </c>
      <c r="CL51" t="str">
        <f t="shared" ca="1" si="29"/>
        <v>TERRAIN_GRASS</v>
      </c>
      <c r="CM51" t="str">
        <f t="shared" ca="1" si="29"/>
        <v>TERRAIN_GRASS</v>
      </c>
      <c r="CN51" t="str">
        <f t="shared" ca="1" si="29"/>
        <v>TERRAIN_GRASS</v>
      </c>
      <c r="CO51" s="89" t="str">
        <f t="shared" ca="1" si="29"/>
        <v>TERRAIN_GRASS</v>
      </c>
      <c r="CP51" t="str">
        <f t="shared" ca="1" si="29"/>
        <v>TERRAIN_GRASS</v>
      </c>
      <c r="CQ51" t="str">
        <f t="shared" ca="1" si="29"/>
        <v>TERRAIN_GRASS</v>
      </c>
      <c r="CR51" t="str">
        <f t="shared" ca="1" si="29"/>
        <v>TERRAIN_GRASS</v>
      </c>
      <c r="CS51" t="str">
        <f t="shared" ca="1" si="18"/>
        <v>TERRAIN_GRASS</v>
      </c>
      <c r="CT51" t="str">
        <f t="shared" ca="1" si="26"/>
        <v>TERRAIN_GRASS</v>
      </c>
      <c r="CU51" t="str">
        <f t="shared" ca="1" si="26"/>
        <v>TERRAIN_GRASS</v>
      </c>
      <c r="CV51" t="str">
        <f t="shared" ca="1" si="26"/>
        <v>TERRAIN_GRASS</v>
      </c>
      <c r="CW51" t="str">
        <f t="shared" ca="1" si="26"/>
        <v>TERRAIN_GRASS</v>
      </c>
      <c r="CX51" s="89" t="str">
        <f t="shared" ca="1" si="26"/>
        <v>TERRAIN_GRASS</v>
      </c>
      <c r="CY51" t="str">
        <f t="shared" ca="1" si="26"/>
        <v>TERRAIN_GRASS</v>
      </c>
      <c r="CZ51" s="89" t="str">
        <f t="shared" ca="1" si="26"/>
        <v>TERRAIN_GRASS</v>
      </c>
      <c r="DA51" t="str">
        <f t="shared" ca="1" si="26"/>
        <v>TERRAIN_GRASS</v>
      </c>
      <c r="DB51" t="str">
        <f t="shared" ca="1" si="26"/>
        <v>TERRAIN_GRASS</v>
      </c>
      <c r="DC51" t="str">
        <f t="shared" ca="1" si="19"/>
        <v>TERRAIN_GRASS</v>
      </c>
      <c r="DD51" s="15" t="str">
        <f t="shared" ca="1" si="13"/>
        <v>TERRAIN_GRASS</v>
      </c>
      <c r="DE51" t="str">
        <f t="shared" ca="1" si="13"/>
        <v>TERRAIN_COAST</v>
      </c>
      <c r="DF51" t="str">
        <f t="shared" ca="1" si="13"/>
        <v>TERRAIN_COAST</v>
      </c>
      <c r="DG51" t="str">
        <f t="shared" ca="1" si="13"/>
        <v>TERRAIN_COAST</v>
      </c>
      <c r="DH51" t="s">
        <v>14</v>
      </c>
      <c r="DI51" t="s">
        <v>14</v>
      </c>
      <c r="DJ51" t="s">
        <v>14</v>
      </c>
      <c r="DK51" t="s">
        <v>14</v>
      </c>
      <c r="DL51" t="s">
        <v>14</v>
      </c>
      <c r="DM51" t="s">
        <v>14</v>
      </c>
      <c r="DN51" t="s">
        <v>14</v>
      </c>
      <c r="DO51" t="s">
        <v>14</v>
      </c>
      <c r="DP51" t="s">
        <v>14</v>
      </c>
      <c r="DQ51" t="s">
        <v>14</v>
      </c>
      <c r="DR51" t="s">
        <v>14</v>
      </c>
      <c r="DS51" t="s">
        <v>14</v>
      </c>
      <c r="DT51" t="s">
        <v>14</v>
      </c>
      <c r="DU51" t="s">
        <v>4</v>
      </c>
      <c r="DZ51">
        <v>17</v>
      </c>
    </row>
    <row r="52" spans="1:130" ht="22.5" customHeight="1" x14ac:dyDescent="0.25">
      <c r="A52" t="s">
        <v>14</v>
      </c>
      <c r="B52" t="s">
        <v>15</v>
      </c>
      <c r="C52" s="77" t="s">
        <v>17</v>
      </c>
      <c r="D52" t="s">
        <v>15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15</v>
      </c>
      <c r="K52" s="16" t="s">
        <v>17</v>
      </c>
      <c r="L52" s="86" t="s">
        <v>18</v>
      </c>
      <c r="M52" s="15" t="s">
        <v>17</v>
      </c>
      <c r="N52" t="s">
        <v>15</v>
      </c>
      <c r="O52" s="16" t="s">
        <v>17</v>
      </c>
      <c r="P52" s="86" t="s">
        <v>17</v>
      </c>
      <c r="Q52" s="15" t="s">
        <v>17</v>
      </c>
      <c r="R52" t="s">
        <v>15</v>
      </c>
      <c r="S52" t="s">
        <v>15</v>
      </c>
      <c r="T52" t="s">
        <v>15</v>
      </c>
      <c r="U52" s="79" t="s">
        <v>17</v>
      </c>
      <c r="V52" s="12" t="s">
        <v>17</v>
      </c>
      <c r="W52" t="s">
        <v>17</v>
      </c>
      <c r="X52" t="s">
        <v>17</v>
      </c>
      <c r="Y52" s="18" t="s">
        <v>17</v>
      </c>
      <c r="Z52" t="s">
        <v>15</v>
      </c>
      <c r="AA52" s="16" t="s">
        <v>17</v>
      </c>
      <c r="AB52" t="s">
        <v>17</v>
      </c>
      <c r="AC52" s="86" t="s">
        <v>17</v>
      </c>
      <c r="AD52" t="s">
        <v>17</v>
      </c>
      <c r="AE52" s="18" t="s">
        <v>17</v>
      </c>
      <c r="AF52" t="s">
        <v>15</v>
      </c>
      <c r="AG52" s="14" t="s">
        <v>17</v>
      </c>
      <c r="AH52" s="90" t="s">
        <v>18</v>
      </c>
      <c r="AI52" t="s">
        <v>15</v>
      </c>
      <c r="AJ52" t="s">
        <v>15</v>
      </c>
      <c r="AK52" t="s">
        <v>15</v>
      </c>
      <c r="AL52" t="s">
        <v>14</v>
      </c>
      <c r="AM52" t="s">
        <v>14</v>
      </c>
      <c r="AN52" t="s">
        <v>14</v>
      </c>
      <c r="AO52" t="s">
        <v>14</v>
      </c>
      <c r="AP52" t="s">
        <v>15</v>
      </c>
      <c r="AQ52" s="77" t="s">
        <v>17</v>
      </c>
      <c r="AR52" t="s">
        <v>15</v>
      </c>
      <c r="AS52" t="s">
        <v>14</v>
      </c>
      <c r="AT52" t="s">
        <v>14</v>
      </c>
      <c r="AU52" t="s">
        <v>14</v>
      </c>
      <c r="AV52" t="str">
        <f t="shared" ca="1" si="14"/>
        <v>TERRAIN_COAST</v>
      </c>
      <c r="AW52" t="str">
        <f t="shared" ca="1" si="14"/>
        <v>TERRAIN_COAST</v>
      </c>
      <c r="AX52" t="str">
        <f t="shared" ca="1" si="14"/>
        <v>TERRAIN_COAST</v>
      </c>
      <c r="AY52" s="14" t="str">
        <f t="shared" ca="1" si="14"/>
        <v>TERRAIN_GRASS</v>
      </c>
      <c r="AZ52" t="str">
        <f t="shared" ca="1" si="20"/>
        <v>TERRAIN_GRASS</v>
      </c>
      <c r="BA52" t="str">
        <f t="shared" ca="1" si="27"/>
        <v>TERRAIN_GRASS</v>
      </c>
      <c r="BB52" t="str">
        <f t="shared" ca="1" si="27"/>
        <v>TERRAIN_GRASS</v>
      </c>
      <c r="BC52" s="86" t="str">
        <f t="shared" ca="1" si="27"/>
        <v>TERRAIN_GRASS</v>
      </c>
      <c r="BD52" t="str">
        <f t="shared" ca="1" si="27"/>
        <v>TERRAIN_GRASS</v>
      </c>
      <c r="BE52" s="86" t="str">
        <f t="shared" ca="1" si="27"/>
        <v>TERRAIN_GRASS</v>
      </c>
      <c r="BF52" t="str">
        <f t="shared" ca="1" si="27"/>
        <v>TERRAIN_GRASS</v>
      </c>
      <c r="BG52" t="str">
        <f t="shared" ca="1" si="27"/>
        <v>TERRAIN_GRASS</v>
      </c>
      <c r="BH52" t="str">
        <f t="shared" ca="1" si="27"/>
        <v>TERRAIN_GRASS</v>
      </c>
      <c r="BI52" t="str">
        <f t="shared" ca="1" si="27"/>
        <v>TERRAIN_GRASS</v>
      </c>
      <c r="BJ52" t="str">
        <f t="shared" ca="1" si="21"/>
        <v>TERRAIN_GRASS</v>
      </c>
      <c r="BK52" t="str">
        <f t="shared" ca="1" si="28"/>
        <v>TERRAIN_GRASS</v>
      </c>
      <c r="BL52" t="str">
        <f t="shared" ca="1" si="28"/>
        <v>TERRAIN_GRASS</v>
      </c>
      <c r="BM52" t="str">
        <f t="shared" ca="1" si="28"/>
        <v>TERRAIN_GRASS</v>
      </c>
      <c r="BN52" s="86" t="str">
        <f t="shared" ca="1" si="28"/>
        <v>TERRAIN_GRASS</v>
      </c>
      <c r="BO52" t="str">
        <f t="shared" ca="1" si="28"/>
        <v>TERRAIN_GRASS</v>
      </c>
      <c r="BP52" t="str">
        <f t="shared" ca="1" si="28"/>
        <v>TERRAIN_GRASS</v>
      </c>
      <c r="BQ52" t="str">
        <f t="shared" ca="1" si="28"/>
        <v>TERRAIN_GRASS</v>
      </c>
      <c r="BR52" s="90" t="str">
        <f t="shared" ca="1" si="28"/>
        <v>TERRAIN_GRASS</v>
      </c>
      <c r="BS52" t="str">
        <f t="shared" ca="1" si="28"/>
        <v>TERRAIN_COAST</v>
      </c>
      <c r="BT52" t="str">
        <f t="shared" ca="1" si="24"/>
        <v>TERRAIN_COAST</v>
      </c>
      <c r="BU52" t="str">
        <f t="shared" ca="1" si="22"/>
        <v>TERRAIN_COAST</v>
      </c>
      <c r="BV52" t="str">
        <f t="shared" ca="1" si="17"/>
        <v>TERRAIN_COAST</v>
      </c>
      <c r="BW52" t="s">
        <v>14</v>
      </c>
      <c r="BX52" t="s">
        <v>14</v>
      </c>
      <c r="BY52" t="s">
        <v>14</v>
      </c>
      <c r="BZ52" t="s">
        <v>14</v>
      </c>
      <c r="CA52" t="s">
        <v>14</v>
      </c>
      <c r="CB52" t="s">
        <v>14</v>
      </c>
      <c r="CC52" t="s">
        <v>14</v>
      </c>
      <c r="CD52" t="s">
        <v>14</v>
      </c>
      <c r="CE52" t="s">
        <v>14</v>
      </c>
      <c r="CF52" t="s">
        <v>14</v>
      </c>
      <c r="CG52" t="str">
        <f t="shared" ca="1" si="25"/>
        <v>TERRAIN_COAST</v>
      </c>
      <c r="CH52" t="str">
        <f t="shared" ca="1" si="29"/>
        <v>TERRAIN_COAST</v>
      </c>
      <c r="CI52" s="85" t="str">
        <f t="shared" ca="1" si="29"/>
        <v>TERRAIN_GRASS</v>
      </c>
      <c r="CJ52" s="102" t="str">
        <f t="shared" ca="1" si="29"/>
        <v>TERRAIN_GRASS</v>
      </c>
      <c r="CK52" s="86" t="str">
        <f t="shared" ca="1" si="29"/>
        <v>TERRAIN_GRASS</v>
      </c>
      <c r="CL52" t="str">
        <f t="shared" ca="1" si="29"/>
        <v>TERRAIN_GRASS</v>
      </c>
      <c r="CM52" t="str">
        <f t="shared" ca="1" si="29"/>
        <v>TERRAIN_GRASS</v>
      </c>
      <c r="CN52" t="str">
        <f t="shared" ca="1" si="29"/>
        <v>TERRAIN_GRASS</v>
      </c>
      <c r="CO52" s="86" t="str">
        <f t="shared" ca="1" si="29"/>
        <v>TERRAIN_GRASS</v>
      </c>
      <c r="CP52" t="str">
        <f t="shared" ca="1" si="29"/>
        <v>TERRAIN_GRASS</v>
      </c>
      <c r="CQ52" t="str">
        <f t="shared" ca="1" si="29"/>
        <v>TERRAIN_GRASS</v>
      </c>
      <c r="CR52" t="str">
        <f t="shared" ca="1" si="29"/>
        <v>TERRAIN_GRASS</v>
      </c>
      <c r="CS52" t="str">
        <f t="shared" ca="1" si="18"/>
        <v>TERRAIN_GRASS</v>
      </c>
      <c r="CT52" s="86" t="str">
        <f t="shared" ca="1" si="26"/>
        <v>TERRAIN_GRASS</v>
      </c>
      <c r="CU52" s="86" t="str">
        <f t="shared" ca="1" si="26"/>
        <v>TERRAIN_GRASS</v>
      </c>
      <c r="CV52" t="str">
        <f t="shared" ca="1" si="26"/>
        <v>TERRAIN_GRASS</v>
      </c>
      <c r="CW52" t="str">
        <f t="shared" ca="1" si="26"/>
        <v>TERRAIN_GRASS</v>
      </c>
      <c r="CX52" s="86" t="str">
        <f t="shared" ca="1" si="26"/>
        <v>TERRAIN_GRASS</v>
      </c>
      <c r="CY52" s="86" t="str">
        <f t="shared" ca="1" si="26"/>
        <v>TERRAIN_GRASS</v>
      </c>
      <c r="CZ52" s="86" t="str">
        <f t="shared" ca="1" si="26"/>
        <v>TERRAIN_GRASS</v>
      </c>
      <c r="DA52" t="str">
        <f t="shared" ca="1" si="26"/>
        <v>TERRAIN_GRASS</v>
      </c>
      <c r="DB52" t="str">
        <f t="shared" ca="1" si="26"/>
        <v>TERRAIN_GRASS</v>
      </c>
      <c r="DC52" t="str">
        <f t="shared" ca="1" si="19"/>
        <v>TERRAIN_GRASS</v>
      </c>
      <c r="DD52" t="str">
        <f t="shared" ca="1" si="13"/>
        <v>TERRAIN_GRASS</v>
      </c>
      <c r="DE52" s="12" t="str">
        <f t="shared" ca="1" si="13"/>
        <v>TERRAIN_GRASS</v>
      </c>
      <c r="DF52" s="13" t="str">
        <f t="shared" ca="1" si="13"/>
        <v>TERRAIN_GRASS</v>
      </c>
      <c r="DG52" t="str">
        <f t="shared" ca="1" si="13"/>
        <v>TERRAIN_COAST</v>
      </c>
      <c r="DH52" t="s">
        <v>14</v>
      </c>
      <c r="DI52" t="s">
        <v>14</v>
      </c>
      <c r="DJ52" t="s">
        <v>14</v>
      </c>
      <c r="DK52" t="s">
        <v>14</v>
      </c>
      <c r="DL52" t="s">
        <v>14</v>
      </c>
      <c r="DM52" t="s">
        <v>14</v>
      </c>
      <c r="DN52" t="s">
        <v>14</v>
      </c>
      <c r="DO52" t="s">
        <v>14</v>
      </c>
      <c r="DP52" t="s">
        <v>14</v>
      </c>
      <c r="DQ52" t="s">
        <v>14</v>
      </c>
      <c r="DR52" t="s">
        <v>14</v>
      </c>
      <c r="DS52" t="s">
        <v>14</v>
      </c>
      <c r="DT52" t="s">
        <v>14</v>
      </c>
      <c r="DU52" t="s">
        <v>4</v>
      </c>
      <c r="DZ52">
        <v>16</v>
      </c>
    </row>
    <row r="53" spans="1:130" ht="22.5" customHeight="1" x14ac:dyDescent="0.25">
      <c r="A53" t="s">
        <v>14</v>
      </c>
      <c r="B53" t="s">
        <v>15</v>
      </c>
      <c r="C53" s="77" t="s">
        <v>17</v>
      </c>
      <c r="D53" t="s">
        <v>15</v>
      </c>
      <c r="E53" t="s">
        <v>14</v>
      </c>
      <c r="F53" t="s">
        <v>14</v>
      </c>
      <c r="G53" t="s">
        <v>14</v>
      </c>
      <c r="H53" t="s">
        <v>14</v>
      </c>
      <c r="I53" t="s">
        <v>15</v>
      </c>
      <c r="J53" t="s">
        <v>15</v>
      </c>
      <c r="K53" t="s">
        <v>15</v>
      </c>
      <c r="L53" s="14" t="s">
        <v>17</v>
      </c>
      <c r="M53" s="15" t="s">
        <v>17</v>
      </c>
      <c r="N53" t="s">
        <v>15</v>
      </c>
      <c r="O53" t="s">
        <v>15</v>
      </c>
      <c r="P53" s="14" t="s">
        <v>17</v>
      </c>
      <c r="Q53" s="89" t="s">
        <v>17</v>
      </c>
      <c r="R53" s="13" t="s">
        <v>17</v>
      </c>
      <c r="S53" t="s">
        <v>15</v>
      </c>
      <c r="T53" t="s">
        <v>15</v>
      </c>
      <c r="U53" t="s">
        <v>15</v>
      </c>
      <c r="V53" s="14" t="s">
        <v>17</v>
      </c>
      <c r="W53" s="89" t="s">
        <v>17</v>
      </c>
      <c r="X53" s="15" t="s">
        <v>17</v>
      </c>
      <c r="Y53" t="s">
        <v>15</v>
      </c>
      <c r="Z53" t="s">
        <v>15</v>
      </c>
      <c r="AA53" t="s">
        <v>15</v>
      </c>
      <c r="AB53" s="95" t="s">
        <v>17</v>
      </c>
      <c r="AC53" t="s">
        <v>17</v>
      </c>
      <c r="AD53" s="15" t="s">
        <v>17</v>
      </c>
      <c r="AE53" t="s">
        <v>15</v>
      </c>
      <c r="AF53" t="s">
        <v>15</v>
      </c>
      <c r="AG53" s="14" t="s">
        <v>17</v>
      </c>
      <c r="AH53" t="s">
        <v>17</v>
      </c>
      <c r="AI53" s="13" t="s">
        <v>17</v>
      </c>
      <c r="AJ53" t="s">
        <v>15</v>
      </c>
      <c r="AK53" t="s">
        <v>14</v>
      </c>
      <c r="AL53" t="s">
        <v>14</v>
      </c>
      <c r="AM53" t="s">
        <v>14</v>
      </c>
      <c r="AN53" t="s">
        <v>14</v>
      </c>
      <c r="AO53" t="s">
        <v>14</v>
      </c>
      <c r="AP53" t="s">
        <v>15</v>
      </c>
      <c r="AQ53" s="77" t="s">
        <v>17</v>
      </c>
      <c r="AR53" t="s">
        <v>15</v>
      </c>
      <c r="AS53" t="s">
        <v>14</v>
      </c>
      <c r="AT53" t="s">
        <v>14</v>
      </c>
      <c r="AU53" t="s">
        <v>14</v>
      </c>
      <c r="AV53" t="str">
        <f t="shared" ca="1" si="14"/>
        <v>TERRAIN_COAST</v>
      </c>
      <c r="AW53" s="11" t="str">
        <f t="shared" ca="1" si="14"/>
        <v>TERRAIN_GRASS</v>
      </c>
      <c r="AX53" s="12" t="str">
        <f t="shared" ca="1" si="14"/>
        <v>TERRAIN_GRASS</v>
      </c>
      <c r="AY53" t="str">
        <f t="shared" ca="1" si="14"/>
        <v>TERRAIN_GRASS</v>
      </c>
      <c r="AZ53" t="str">
        <f t="shared" ca="1" si="20"/>
        <v>TERRAIN_GRASS</v>
      </c>
      <c r="BA53" t="str">
        <f t="shared" ca="1" si="27"/>
        <v>TERRAIN_GRASS</v>
      </c>
      <c r="BB53" t="str">
        <f t="shared" ca="1" si="27"/>
        <v>TERRAIN_GRASS</v>
      </c>
      <c r="BC53" s="89" t="str">
        <f t="shared" ca="1" si="27"/>
        <v>TERRAIN_GRASS</v>
      </c>
      <c r="BD53" s="89" t="str">
        <f t="shared" ca="1" si="27"/>
        <v>TERRAIN_GRASS</v>
      </c>
      <c r="BE53" s="89" t="str">
        <f t="shared" ca="1" si="27"/>
        <v>TERRAIN_GRASS</v>
      </c>
      <c r="BF53" t="str">
        <f t="shared" ca="1" si="27"/>
        <v>TERRAIN_GRASS</v>
      </c>
      <c r="BG53" t="str">
        <f t="shared" ca="1" si="27"/>
        <v>TERRAIN_GRASS</v>
      </c>
      <c r="BH53" s="89" t="str">
        <f t="shared" ca="1" si="27"/>
        <v>TERRAIN_GRASS</v>
      </c>
      <c r="BI53" s="89" t="str">
        <f t="shared" ca="1" si="27"/>
        <v>TERRAIN_GRASS</v>
      </c>
      <c r="BJ53" t="str">
        <f t="shared" ca="1" si="21"/>
        <v>TERRAIN_GRASS</v>
      </c>
      <c r="BK53" t="str">
        <f t="shared" ca="1" si="28"/>
        <v>TERRAIN_GRASS</v>
      </c>
      <c r="BL53" t="str">
        <f t="shared" ca="1" si="28"/>
        <v>TERRAIN_GRASS</v>
      </c>
      <c r="BM53" t="str">
        <f t="shared" ca="1" si="28"/>
        <v>TERRAIN_GRASS</v>
      </c>
      <c r="BN53" s="89" t="str">
        <f t="shared" ca="1" si="28"/>
        <v>TERRAIN_GRASS</v>
      </c>
      <c r="BO53" t="str">
        <f t="shared" ca="1" si="28"/>
        <v>TERRAIN_GRASS</v>
      </c>
      <c r="BP53" t="str">
        <f t="shared" ca="1" si="28"/>
        <v>TERRAIN_GRASS</v>
      </c>
      <c r="BQ53" t="str">
        <f t="shared" ca="1" si="28"/>
        <v>TERRAIN_GRASS</v>
      </c>
      <c r="BR53" s="89" t="str">
        <f t="shared" ca="1" si="28"/>
        <v>TERRAIN_GRASS</v>
      </c>
      <c r="BS53" s="82" t="str">
        <f t="shared" ca="1" si="28"/>
        <v>TERRAIN_GRASS</v>
      </c>
      <c r="BT53" s="81" t="str">
        <f t="shared" ca="1" si="24"/>
        <v>TERRAIN_GRASS</v>
      </c>
      <c r="BU53" t="str">
        <f t="shared" ca="1" si="22"/>
        <v>TERRAIN_COAST</v>
      </c>
      <c r="BV53" t="str">
        <f t="shared" ca="1" si="17"/>
        <v>TERRAIN_COAST</v>
      </c>
      <c r="BW53" t="s">
        <v>14</v>
      </c>
      <c r="BX53" t="s">
        <v>14</v>
      </c>
      <c r="BY53" t="s">
        <v>14</v>
      </c>
      <c r="BZ53" t="s">
        <v>14</v>
      </c>
      <c r="CA53" t="s">
        <v>14</v>
      </c>
      <c r="CB53" t="s">
        <v>14</v>
      </c>
      <c r="CC53" t="s">
        <v>14</v>
      </c>
      <c r="CD53" t="s">
        <v>14</v>
      </c>
      <c r="CE53" t="s">
        <v>14</v>
      </c>
      <c r="CF53" t="s">
        <v>14</v>
      </c>
      <c r="CG53" t="str">
        <f t="shared" ca="1" si="25"/>
        <v>TERRAIN_COAST</v>
      </c>
      <c r="CH53" s="11" t="str">
        <f t="shared" ca="1" si="29"/>
        <v>TERRAIN_GRASS</v>
      </c>
      <c r="CI53" t="str">
        <f t="shared" ca="1" si="29"/>
        <v>TERRAIN_GRASS</v>
      </c>
      <c r="CJ53" s="89" t="str">
        <f t="shared" ca="1" si="29"/>
        <v>TERRAIN_GRASS</v>
      </c>
      <c r="CK53" s="89" t="str">
        <f t="shared" ca="1" si="29"/>
        <v>TERRAIN_GRASS</v>
      </c>
      <c r="CL53" t="str">
        <f t="shared" ca="1" si="29"/>
        <v>TERRAIN_GRASS</v>
      </c>
      <c r="CM53" t="str">
        <f t="shared" ca="1" si="29"/>
        <v>TERRAIN_GRASS</v>
      </c>
      <c r="CN53" s="89" t="str">
        <f t="shared" ca="1" si="29"/>
        <v>TERRAIN_GRASS</v>
      </c>
      <c r="CO53" t="str">
        <f t="shared" ca="1" si="29"/>
        <v>TERRAIN_GRASS</v>
      </c>
      <c r="CP53" t="str">
        <f t="shared" ca="1" si="29"/>
        <v>TERRAIN_GRASS</v>
      </c>
      <c r="CQ53" t="str">
        <f t="shared" ca="1" si="29"/>
        <v>TERRAIN_GRASS</v>
      </c>
      <c r="CR53" t="str">
        <f t="shared" ca="1" si="29"/>
        <v>TERRAIN_GRASS</v>
      </c>
      <c r="CS53" s="89" t="str">
        <f t="shared" ca="1" si="18"/>
        <v>TERRAIN_GRASS</v>
      </c>
      <c r="CT53" s="89" t="str">
        <f t="shared" ca="1" si="26"/>
        <v>TERRAIN_GRASS</v>
      </c>
      <c r="CU53" s="89" t="str">
        <f t="shared" ca="1" si="26"/>
        <v>TERRAIN_GRASS</v>
      </c>
      <c r="CV53" t="str">
        <f t="shared" ca="1" si="26"/>
        <v>TERRAIN_GRASS</v>
      </c>
      <c r="CW53" t="str">
        <f t="shared" ca="1" si="26"/>
        <v>TERRAIN_GRASS</v>
      </c>
      <c r="CX53" s="89" t="str">
        <f t="shared" ca="1" si="26"/>
        <v>TERRAIN_GRASS</v>
      </c>
      <c r="CY53" s="89" t="str">
        <f t="shared" ca="1" si="26"/>
        <v>TERRAIN_GRASS</v>
      </c>
      <c r="CZ53" s="89" t="str">
        <f t="shared" ca="1" si="26"/>
        <v>TERRAIN_GRASS</v>
      </c>
      <c r="DA53" t="str">
        <f t="shared" ca="1" si="26"/>
        <v>TERRAIN_GRASS</v>
      </c>
      <c r="DB53" t="str">
        <f t="shared" ca="1" si="26"/>
        <v>TERRAIN_GRASS</v>
      </c>
      <c r="DC53" s="89" t="str">
        <f t="shared" ca="1" si="19"/>
        <v>TERRAIN_GRASS</v>
      </c>
      <c r="DD53" t="str">
        <f t="shared" ca="1" si="13"/>
        <v>TERRAIN_GRASS</v>
      </c>
      <c r="DE53" t="str">
        <f t="shared" ca="1" si="13"/>
        <v>TERRAIN_GRASS</v>
      </c>
      <c r="DF53" s="15" t="str">
        <f t="shared" ca="1" si="13"/>
        <v>TERRAIN_GRASS</v>
      </c>
      <c r="DG53" t="str">
        <f t="shared" ca="1" si="13"/>
        <v>TERRAIN_COAST</v>
      </c>
      <c r="DH53" t="s">
        <v>14</v>
      </c>
      <c r="DI53" t="s">
        <v>14</v>
      </c>
      <c r="DJ53" t="s">
        <v>14</v>
      </c>
      <c r="DK53" t="s">
        <v>14</v>
      </c>
      <c r="DL53" t="s">
        <v>14</v>
      </c>
      <c r="DM53" t="s">
        <v>14</v>
      </c>
      <c r="DN53" t="s">
        <v>14</v>
      </c>
      <c r="DO53" t="s">
        <v>14</v>
      </c>
      <c r="DP53" t="s">
        <v>14</v>
      </c>
      <c r="DQ53" t="s">
        <v>14</v>
      </c>
      <c r="DR53" t="s">
        <v>14</v>
      </c>
      <c r="DS53" t="s">
        <v>14</v>
      </c>
      <c r="DT53" t="s">
        <v>14</v>
      </c>
      <c r="DU53" t="s">
        <v>4</v>
      </c>
      <c r="DZ53">
        <v>15</v>
      </c>
    </row>
    <row r="54" spans="1:130" ht="22.5" customHeight="1" x14ac:dyDescent="0.25">
      <c r="A54" t="s">
        <v>14</v>
      </c>
      <c r="B54" t="s">
        <v>15</v>
      </c>
      <c r="C54" s="77" t="s">
        <v>17</v>
      </c>
      <c r="D54" t="s">
        <v>15</v>
      </c>
      <c r="E54" t="s">
        <v>14</v>
      </c>
      <c r="F54" t="s">
        <v>14</v>
      </c>
      <c r="G54" t="s">
        <v>14</v>
      </c>
      <c r="H54" t="s">
        <v>14</v>
      </c>
      <c r="I54" t="s">
        <v>15</v>
      </c>
      <c r="J54" t="s">
        <v>15</v>
      </c>
      <c r="K54" t="s">
        <v>15</v>
      </c>
      <c r="L54" s="14" t="s">
        <v>17</v>
      </c>
      <c r="M54" s="15" t="s">
        <v>17</v>
      </c>
      <c r="N54" t="s">
        <v>15</v>
      </c>
      <c r="O54" t="s">
        <v>15</v>
      </c>
      <c r="P54" s="14" t="s">
        <v>17</v>
      </c>
      <c r="Q54" t="s">
        <v>17</v>
      </c>
      <c r="R54" s="97" t="s">
        <v>17</v>
      </c>
      <c r="S54" t="s">
        <v>15</v>
      </c>
      <c r="T54" t="s">
        <v>15</v>
      </c>
      <c r="U54" t="s">
        <v>15</v>
      </c>
      <c r="V54" s="14" t="s">
        <v>17</v>
      </c>
      <c r="W54" t="s">
        <v>17</v>
      </c>
      <c r="X54" s="90" t="s">
        <v>17</v>
      </c>
      <c r="Y54" t="s">
        <v>15</v>
      </c>
      <c r="Z54" t="s">
        <v>15</v>
      </c>
      <c r="AA54" t="s">
        <v>15</v>
      </c>
      <c r="AB54" s="14" t="s">
        <v>17</v>
      </c>
      <c r="AC54" s="86" t="s">
        <v>17</v>
      </c>
      <c r="AD54" s="15" t="s">
        <v>17</v>
      </c>
      <c r="AE54" t="s">
        <v>15</v>
      </c>
      <c r="AF54" t="s">
        <v>15</v>
      </c>
      <c r="AG54" s="14" t="s">
        <v>17</v>
      </c>
      <c r="AH54" t="s">
        <v>17</v>
      </c>
      <c r="AI54" s="18" t="s">
        <v>17</v>
      </c>
      <c r="AJ54" t="s">
        <v>15</v>
      </c>
      <c r="AK54" t="s">
        <v>14</v>
      </c>
      <c r="AL54" t="s">
        <v>14</v>
      </c>
      <c r="AM54" t="s">
        <v>14</v>
      </c>
      <c r="AN54" t="s">
        <v>14</v>
      </c>
      <c r="AO54" t="s">
        <v>14</v>
      </c>
      <c r="AP54" t="s">
        <v>15</v>
      </c>
      <c r="AQ54" s="77" t="s">
        <v>17</v>
      </c>
      <c r="AR54" t="s">
        <v>15</v>
      </c>
      <c r="AS54" t="s">
        <v>14</v>
      </c>
      <c r="AT54" t="s">
        <v>14</v>
      </c>
      <c r="AU54" t="s">
        <v>14</v>
      </c>
      <c r="AV54" t="str">
        <f t="shared" ca="1" si="14"/>
        <v>TERRAIN_COAST</v>
      </c>
      <c r="AW54" s="14" t="str">
        <f t="shared" ca="1" si="14"/>
        <v>TERRAIN_GRASS</v>
      </c>
      <c r="AX54" t="str">
        <f t="shared" ca="1" si="14"/>
        <v>TERRAIN_GRASS</v>
      </c>
      <c r="AY54" t="str">
        <f t="shared" ca="1" si="14"/>
        <v>TERRAIN_GRASS</v>
      </c>
      <c r="AZ54" s="86" t="str">
        <f t="shared" ca="1" si="20"/>
        <v>TERRAIN_GRASS</v>
      </c>
      <c r="BA54" t="str">
        <f t="shared" ca="1" si="27"/>
        <v>TERRAIN_GRASS</v>
      </c>
      <c r="BB54" t="str">
        <f t="shared" ca="1" si="27"/>
        <v>TERRAIN_GRASS</v>
      </c>
      <c r="BC54" s="86" t="str">
        <f t="shared" ca="1" si="27"/>
        <v>TERRAIN_GRASS</v>
      </c>
      <c r="BD54" s="86" t="str">
        <f t="shared" ca="1" si="27"/>
        <v>TERRAIN_GRASS</v>
      </c>
      <c r="BE54" s="86" t="str">
        <f t="shared" ca="1" si="27"/>
        <v>TERRAIN_GRASS</v>
      </c>
      <c r="BF54" t="str">
        <f t="shared" ca="1" si="27"/>
        <v>TERRAIN_GRASS</v>
      </c>
      <c r="BG54" t="str">
        <f t="shared" ca="1" si="27"/>
        <v>TERRAIN_GRASS</v>
      </c>
      <c r="BH54" s="86" t="str">
        <f t="shared" ca="1" si="27"/>
        <v>TERRAIN_GRASS</v>
      </c>
      <c r="BI54" s="86" t="str">
        <f t="shared" ca="1" si="27"/>
        <v>TERRAIN_GRASS</v>
      </c>
      <c r="BJ54" s="86" t="str">
        <f t="shared" ca="1" si="21"/>
        <v>TERRAIN_GRASS</v>
      </c>
      <c r="BK54" t="str">
        <f t="shared" ca="1" si="28"/>
        <v>TERRAIN_GRASS</v>
      </c>
      <c r="BL54" t="str">
        <f t="shared" ca="1" si="28"/>
        <v>TERRAIN_GRASS</v>
      </c>
      <c r="BM54" t="str">
        <f t="shared" ca="1" si="28"/>
        <v>TERRAIN_GRASS</v>
      </c>
      <c r="BN54" t="str">
        <f t="shared" ca="1" si="28"/>
        <v>TERRAIN_GRASS</v>
      </c>
      <c r="BO54" s="86" t="str">
        <f t="shared" ca="1" si="28"/>
        <v>TERRAIN_GRASS</v>
      </c>
      <c r="BP54" t="str">
        <f t="shared" ca="1" si="28"/>
        <v>TERRAIN_GRASS</v>
      </c>
      <c r="BQ54" t="str">
        <f t="shared" ca="1" si="28"/>
        <v>TERRAIN_GRASS</v>
      </c>
      <c r="BR54" s="86" t="str">
        <f t="shared" ca="1" si="28"/>
        <v>TERRAIN_GRASS</v>
      </c>
      <c r="BS54" s="86" t="str">
        <f t="shared" ca="1" si="28"/>
        <v>TERRAIN_GRASS</v>
      </c>
      <c r="BT54" t="str">
        <f t="shared" ca="1" si="24"/>
        <v>TERRAIN_GRASS</v>
      </c>
      <c r="BU54" s="13" t="str">
        <f t="shared" ca="1" si="22"/>
        <v>TERRAIN_GRASS</v>
      </c>
      <c r="BV54" t="str">
        <f t="shared" ca="1" si="17"/>
        <v>TERRAIN_COAST</v>
      </c>
      <c r="BW54" t="s">
        <v>14</v>
      </c>
      <c r="BX54" t="s">
        <v>14</v>
      </c>
      <c r="BY54" t="s">
        <v>14</v>
      </c>
      <c r="BZ54" t="s">
        <v>14</v>
      </c>
      <c r="CA54" t="s">
        <v>14</v>
      </c>
      <c r="CB54" t="s">
        <v>14</v>
      </c>
      <c r="CC54" t="s">
        <v>14</v>
      </c>
      <c r="CD54" t="s">
        <v>14</v>
      </c>
      <c r="CE54" t="s">
        <v>14</v>
      </c>
      <c r="CF54" t="s">
        <v>14</v>
      </c>
      <c r="CG54" t="str">
        <f t="shared" ca="1" si="25"/>
        <v>TERRAIN_COAST</v>
      </c>
      <c r="CH54" s="16" t="str">
        <f t="shared" ca="1" si="29"/>
        <v>TERRAIN_GRASS</v>
      </c>
      <c r="CI54" s="17" t="str">
        <f t="shared" ca="1" si="29"/>
        <v>TERRAIN_GRASS</v>
      </c>
      <c r="CJ54" t="str">
        <f t="shared" ca="1" si="29"/>
        <v>TERRAIN_GRASS</v>
      </c>
      <c r="CK54" t="str">
        <f t="shared" ca="1" si="29"/>
        <v>TERRAIN_GRASS</v>
      </c>
      <c r="CL54" s="86" t="str">
        <f t="shared" ca="1" si="29"/>
        <v>TERRAIN_GRASS</v>
      </c>
      <c r="CM54" t="str">
        <f t="shared" ca="1" si="29"/>
        <v>TERRAIN_GRASS</v>
      </c>
      <c r="CN54" t="str">
        <f t="shared" ca="1" si="29"/>
        <v>TERRAIN_GRASS</v>
      </c>
      <c r="CO54" t="str">
        <f t="shared" ca="1" si="29"/>
        <v>TERRAIN_GRASS</v>
      </c>
      <c r="CP54" t="str">
        <f t="shared" ca="1" si="29"/>
        <v>TERRAIN_GRASS</v>
      </c>
      <c r="CQ54" t="str">
        <f t="shared" ca="1" si="29"/>
        <v>TERRAIN_GRASS</v>
      </c>
      <c r="CR54" t="str">
        <f t="shared" ca="1" si="29"/>
        <v>TERRAIN_GRASS</v>
      </c>
      <c r="CS54" t="str">
        <f t="shared" ca="1" si="18"/>
        <v>TERRAIN_GRASS</v>
      </c>
      <c r="CT54" t="str">
        <f t="shared" ca="1" si="26"/>
        <v>TERRAIN_GRASS</v>
      </c>
      <c r="CU54" t="str">
        <f t="shared" ca="1" si="26"/>
        <v>TERRAIN_GRASS</v>
      </c>
      <c r="CV54" t="str">
        <f t="shared" ca="1" si="26"/>
        <v>TERRAIN_GRASS</v>
      </c>
      <c r="CW54" t="str">
        <f t="shared" ca="1" si="26"/>
        <v>TERRAIN_GRASS</v>
      </c>
      <c r="CX54" t="str">
        <f t="shared" ca="1" si="26"/>
        <v>TERRAIN_GRASS</v>
      </c>
      <c r="CY54" t="str">
        <f t="shared" ca="1" si="26"/>
        <v>TERRAIN_GRASS</v>
      </c>
      <c r="CZ54" t="str">
        <f t="shared" ca="1" si="26"/>
        <v>TERRAIN_GRASS</v>
      </c>
      <c r="DA54" t="str">
        <f t="shared" ca="1" si="26"/>
        <v>TERRAIN_GRASS</v>
      </c>
      <c r="DB54" s="86" t="str">
        <f t="shared" ca="1" si="26"/>
        <v>TERRAIN_GRASS</v>
      </c>
      <c r="DC54" s="86" t="str">
        <f t="shared" ca="1" si="19"/>
        <v>TERRAIN_GRASS</v>
      </c>
      <c r="DD54" t="str">
        <f t="shared" ca="1" si="13"/>
        <v>TERRAIN_GRASS</v>
      </c>
      <c r="DE54" s="17" t="str">
        <f t="shared" ca="1" si="13"/>
        <v>TERRAIN_GRASS</v>
      </c>
      <c r="DF54" s="15" t="str">
        <f t="shared" ca="1" si="13"/>
        <v>TERRAIN_GRASS</v>
      </c>
      <c r="DG54" t="str">
        <f t="shared" ca="1" si="13"/>
        <v>TERRAIN_COAST</v>
      </c>
      <c r="DH54" t="s">
        <v>14</v>
      </c>
      <c r="DI54" t="s">
        <v>14</v>
      </c>
      <c r="DJ54" t="s">
        <v>14</v>
      </c>
      <c r="DK54" t="s">
        <v>14</v>
      </c>
      <c r="DL54" t="s">
        <v>14</v>
      </c>
      <c r="DM54" t="s">
        <v>14</v>
      </c>
      <c r="DN54" t="s">
        <v>14</v>
      </c>
      <c r="DO54" t="s">
        <v>14</v>
      </c>
      <c r="DP54" t="s">
        <v>14</v>
      </c>
      <c r="DQ54" t="s">
        <v>14</v>
      </c>
      <c r="DR54" t="s">
        <v>14</v>
      </c>
      <c r="DS54" t="s">
        <v>14</v>
      </c>
      <c r="DT54" t="s">
        <v>14</v>
      </c>
      <c r="DU54" t="s">
        <v>4</v>
      </c>
      <c r="DZ54">
        <v>14</v>
      </c>
    </row>
    <row r="55" spans="1:130" ht="22.5" customHeight="1" x14ac:dyDescent="0.25">
      <c r="A55" t="s">
        <v>14</v>
      </c>
      <c r="B55" t="s">
        <v>15</v>
      </c>
      <c r="C55" s="77" t="s">
        <v>17</v>
      </c>
      <c r="D55" t="s">
        <v>15</v>
      </c>
      <c r="E55" t="s">
        <v>14</v>
      </c>
      <c r="F55" t="s">
        <v>14</v>
      </c>
      <c r="G55" t="s">
        <v>14</v>
      </c>
      <c r="H55" t="s">
        <v>14</v>
      </c>
      <c r="I55" t="s">
        <v>15</v>
      </c>
      <c r="J55" t="s">
        <v>15</v>
      </c>
      <c r="K55" s="11" t="s">
        <v>17</v>
      </c>
      <c r="L55" s="89" t="s">
        <v>18</v>
      </c>
      <c r="M55" s="15" t="s">
        <v>17</v>
      </c>
      <c r="N55" t="s">
        <v>15</v>
      </c>
      <c r="O55" s="11" t="s">
        <v>17</v>
      </c>
      <c r="P55" t="s">
        <v>17</v>
      </c>
      <c r="Q55" s="91" t="s">
        <v>17</v>
      </c>
      <c r="R55" t="s">
        <v>15</v>
      </c>
      <c r="S55" t="s">
        <v>15</v>
      </c>
      <c r="T55" t="s">
        <v>15</v>
      </c>
      <c r="U55" s="11" t="s">
        <v>17</v>
      </c>
      <c r="V55" t="s">
        <v>17</v>
      </c>
      <c r="W55" t="s">
        <v>17</v>
      </c>
      <c r="X55" s="93" t="s">
        <v>17</v>
      </c>
      <c r="Y55" s="83" t="s">
        <v>17</v>
      </c>
      <c r="Z55" t="s">
        <v>15</v>
      </c>
      <c r="AA55" s="79" t="s">
        <v>17</v>
      </c>
      <c r="AB55" s="17" t="s">
        <v>17</v>
      </c>
      <c r="AC55" t="s">
        <v>17</v>
      </c>
      <c r="AD55" s="89" t="s">
        <v>17</v>
      </c>
      <c r="AE55" s="13" t="s">
        <v>17</v>
      </c>
      <c r="AF55" t="s">
        <v>15</v>
      </c>
      <c r="AG55" s="14" t="s">
        <v>17</v>
      </c>
      <c r="AH55" s="91" t="s">
        <v>18</v>
      </c>
      <c r="AI55" t="s">
        <v>15</v>
      </c>
      <c r="AJ55" t="s">
        <v>15</v>
      </c>
      <c r="AK55" t="s">
        <v>14</v>
      </c>
      <c r="AL55" t="s">
        <v>14</v>
      </c>
      <c r="AM55" t="s">
        <v>14</v>
      </c>
      <c r="AN55" t="s">
        <v>14</v>
      </c>
      <c r="AO55" t="s">
        <v>14</v>
      </c>
      <c r="AP55" t="s">
        <v>15</v>
      </c>
      <c r="AQ55" s="77" t="s">
        <v>17</v>
      </c>
      <c r="AR55" t="s">
        <v>15</v>
      </c>
      <c r="AS55" t="s">
        <v>14</v>
      </c>
      <c r="AT55" t="s">
        <v>14</v>
      </c>
      <c r="AU55" t="s">
        <v>14</v>
      </c>
      <c r="AV55" t="str">
        <f t="shared" ca="1" si="14"/>
        <v>TERRAIN_COAST</v>
      </c>
      <c r="AW55" s="14" t="str">
        <f t="shared" ca="1" si="14"/>
        <v>TERRAIN_GRASS</v>
      </c>
      <c r="AX55" s="17" t="str">
        <f t="shared" ca="1" si="14"/>
        <v>TERRAIN_GRASS</v>
      </c>
      <c r="AY55" t="str">
        <f t="shared" ca="1" si="14"/>
        <v>TERRAIN_GRASS</v>
      </c>
      <c r="AZ55" s="89" t="str">
        <f t="shared" ca="1" si="20"/>
        <v>TERRAIN_GRASS</v>
      </c>
      <c r="BA55" s="89" t="str">
        <f t="shared" ca="1" si="27"/>
        <v>TERRAIN_GRASS</v>
      </c>
      <c r="BB55" t="str">
        <f t="shared" ca="1" si="27"/>
        <v>TERRAIN_GRASS</v>
      </c>
      <c r="BC55" t="str">
        <f t="shared" ca="1" si="27"/>
        <v>TERRAIN_GRASS</v>
      </c>
      <c r="BD55" t="str">
        <f t="shared" ca="1" si="27"/>
        <v>TERRAIN_GRASS</v>
      </c>
      <c r="BE55" t="str">
        <f t="shared" ca="1" si="27"/>
        <v>TERRAIN_GRASS</v>
      </c>
      <c r="BF55" t="str">
        <f t="shared" ca="1" si="27"/>
        <v>TERRAIN_GRASS</v>
      </c>
      <c r="BG55" t="str">
        <f t="shared" ca="1" si="27"/>
        <v>TERRAIN_GRASS</v>
      </c>
      <c r="BH55" t="str">
        <f t="shared" ca="1" si="27"/>
        <v>TERRAIN_GRASS</v>
      </c>
      <c r="BI55" t="str">
        <f t="shared" ca="1" si="27"/>
        <v>TERRAIN_GRASS</v>
      </c>
      <c r="BJ55" t="str">
        <f t="shared" ca="1" si="21"/>
        <v>TERRAIN_GRASS</v>
      </c>
      <c r="BK55" t="str">
        <f t="shared" ca="1" si="28"/>
        <v>TERRAIN_GRASS</v>
      </c>
      <c r="BL55" t="str">
        <f t="shared" ca="1" si="28"/>
        <v>TERRAIN_GRASS</v>
      </c>
      <c r="BM55" t="str">
        <f t="shared" ca="1" si="28"/>
        <v>TERRAIN_GRASS</v>
      </c>
      <c r="BN55" t="str">
        <f t="shared" ca="1" si="28"/>
        <v>TERRAIN_GRASS</v>
      </c>
      <c r="BO55" t="str">
        <f t="shared" ca="1" si="28"/>
        <v>TERRAIN_GRASS</v>
      </c>
      <c r="BP55" t="str">
        <f t="shared" ca="1" si="28"/>
        <v>TERRAIN_GRASS</v>
      </c>
      <c r="BQ55" s="89" t="str">
        <f t="shared" ca="1" si="28"/>
        <v>TERRAIN_GRASS</v>
      </c>
      <c r="BR55" t="str">
        <f t="shared" ca="1" si="28"/>
        <v>TERRAIN_GRASS</v>
      </c>
      <c r="BS55" t="str">
        <f t="shared" ca="1" si="28"/>
        <v>TERRAIN_GRASS</v>
      </c>
      <c r="BT55" s="17" t="str">
        <f t="shared" ca="1" si="24"/>
        <v>TERRAIN_GRASS</v>
      </c>
      <c r="BU55" s="18" t="str">
        <f t="shared" ca="1" si="22"/>
        <v>TERRAIN_GRASS</v>
      </c>
      <c r="BV55" t="str">
        <f t="shared" ca="1" si="17"/>
        <v>TERRAIN_COAST</v>
      </c>
      <c r="BW55" t="s">
        <v>14</v>
      </c>
      <c r="BX55" t="s">
        <v>14</v>
      </c>
      <c r="BY55" t="s">
        <v>14</v>
      </c>
      <c r="BZ55" t="s">
        <v>14</v>
      </c>
      <c r="CA55" t="s">
        <v>14</v>
      </c>
      <c r="CB55" t="s">
        <v>14</v>
      </c>
      <c r="CC55" t="s">
        <v>14</v>
      </c>
      <c r="CD55" t="s">
        <v>14</v>
      </c>
      <c r="CE55" t="s">
        <v>14</v>
      </c>
      <c r="CF55" t="s">
        <v>14</v>
      </c>
      <c r="CG55" t="str">
        <f t="shared" ca="1" si="25"/>
        <v>TERRAIN_COAST</v>
      </c>
      <c r="CH55" t="str">
        <f t="shared" ca="1" si="29"/>
        <v>TERRAIN_COAST</v>
      </c>
      <c r="CI55" t="str">
        <f t="shared" ca="1" si="29"/>
        <v>TERRAIN_COAST</v>
      </c>
      <c r="CJ55" s="95" t="str">
        <f t="shared" ca="1" si="29"/>
        <v>TERRAIN_GRASS</v>
      </c>
      <c r="CK55" s="89" t="str">
        <f t="shared" ca="1" si="29"/>
        <v>TERRAIN_GRASS</v>
      </c>
      <c r="CL55" t="str">
        <f t="shared" ca="1" si="29"/>
        <v>TERRAIN_GRASS</v>
      </c>
      <c r="CM55" t="str">
        <f t="shared" ca="1" si="29"/>
        <v>TERRAIN_GRASS</v>
      </c>
      <c r="CN55" t="str">
        <f t="shared" ca="1" si="29"/>
        <v>TERRAIN_GRASS</v>
      </c>
      <c r="CO55" s="89" t="str">
        <f t="shared" ca="1" si="29"/>
        <v>TERRAIN_GRASS</v>
      </c>
      <c r="CP55" t="str">
        <f t="shared" ca="1" si="29"/>
        <v>TERRAIN_GRASS</v>
      </c>
      <c r="CQ55" s="89" t="str">
        <f t="shared" ca="1" si="29"/>
        <v>TERRAIN_GRASS</v>
      </c>
      <c r="CR55" t="str">
        <f t="shared" ca="1" si="29"/>
        <v>TERRAIN_GRASS</v>
      </c>
      <c r="CS55" t="str">
        <f t="shared" ca="1" si="18"/>
        <v>TERRAIN_GRASS</v>
      </c>
      <c r="CT55" s="89" t="str">
        <f t="shared" ca="1" si="26"/>
        <v>TERRAIN_GRASS</v>
      </c>
      <c r="CU55" t="str">
        <f t="shared" ca="1" si="26"/>
        <v>TERRAIN_GRASS</v>
      </c>
      <c r="CV55" t="str">
        <f t="shared" ca="1" si="26"/>
        <v>TERRAIN_GRASS</v>
      </c>
      <c r="CW55" t="str">
        <f t="shared" ca="1" si="26"/>
        <v>TERRAIN_GRASS</v>
      </c>
      <c r="CX55" t="str">
        <f t="shared" ca="1" si="26"/>
        <v>TERRAIN_GRASS</v>
      </c>
      <c r="CY55" s="89" t="str">
        <f t="shared" ca="1" si="26"/>
        <v>TERRAIN_GRASS</v>
      </c>
      <c r="CZ55" s="89" t="str">
        <f t="shared" ca="1" si="26"/>
        <v>TERRAIN_GRASS</v>
      </c>
      <c r="DA55" t="str">
        <f t="shared" ca="1" si="26"/>
        <v>TERRAIN_GRASS</v>
      </c>
      <c r="DB55" t="str">
        <f t="shared" ca="1" si="26"/>
        <v>TERRAIN_GRASS</v>
      </c>
      <c r="DC55" t="str">
        <f t="shared" ca="1" si="19"/>
        <v>TERRAIN_GRASS</v>
      </c>
      <c r="DD55" s="91" t="str">
        <f t="shared" ca="1" si="13"/>
        <v>TERRAIN_GRASS</v>
      </c>
      <c r="DE55" t="str">
        <f t="shared" ca="1" si="13"/>
        <v>TERRAIN_COAST</v>
      </c>
      <c r="DF55" s="103" t="str">
        <f t="shared" ca="1" si="13"/>
        <v>TERRAIN_GRASS</v>
      </c>
      <c r="DG55" t="str">
        <f t="shared" ca="1" si="13"/>
        <v>TERRAIN_COAST</v>
      </c>
      <c r="DH55" t="s">
        <v>14</v>
      </c>
      <c r="DI55" t="s">
        <v>14</v>
      </c>
      <c r="DJ55" t="s">
        <v>14</v>
      </c>
      <c r="DK55" t="s">
        <v>14</v>
      </c>
      <c r="DL55" t="s">
        <v>14</v>
      </c>
      <c r="DM55" t="s">
        <v>14</v>
      </c>
      <c r="DN55" t="s">
        <v>14</v>
      </c>
      <c r="DO55" t="s">
        <v>14</v>
      </c>
      <c r="DP55" t="s">
        <v>14</v>
      </c>
      <c r="DQ55" t="s">
        <v>14</v>
      </c>
      <c r="DR55" t="s">
        <v>14</v>
      </c>
      <c r="DS55" t="s">
        <v>14</v>
      </c>
      <c r="DT55" t="s">
        <v>14</v>
      </c>
      <c r="DU55" t="s">
        <v>4</v>
      </c>
      <c r="DZ55">
        <v>13</v>
      </c>
    </row>
    <row r="56" spans="1:130" ht="22.5" customHeight="1" x14ac:dyDescent="0.25">
      <c r="A56" t="s">
        <v>14</v>
      </c>
      <c r="B56" t="s">
        <v>15</v>
      </c>
      <c r="C56" s="77" t="s">
        <v>17</v>
      </c>
      <c r="D56" t="s">
        <v>15</v>
      </c>
      <c r="E56" t="s">
        <v>14</v>
      </c>
      <c r="F56" t="s">
        <v>14</v>
      </c>
      <c r="G56" t="s">
        <v>14</v>
      </c>
      <c r="H56" t="s">
        <v>14</v>
      </c>
      <c r="I56" t="s">
        <v>15</v>
      </c>
      <c r="J56" t="s">
        <v>15</v>
      </c>
      <c r="K56" s="14" t="s">
        <v>17</v>
      </c>
      <c r="L56" t="s">
        <v>17</v>
      </c>
      <c r="M56" s="15" t="s">
        <v>17</v>
      </c>
      <c r="N56" t="s">
        <v>15</v>
      </c>
      <c r="O56" s="14" t="s">
        <v>17</v>
      </c>
      <c r="P56" s="86" t="s">
        <v>17</v>
      </c>
      <c r="Q56" s="86" t="s">
        <v>18</v>
      </c>
      <c r="R56" s="12" t="s">
        <v>17</v>
      </c>
      <c r="S56" s="13" t="s">
        <v>17</v>
      </c>
      <c r="T56" t="s">
        <v>15</v>
      </c>
      <c r="U56" s="14" t="s">
        <v>17</v>
      </c>
      <c r="V56" t="s">
        <v>17</v>
      </c>
      <c r="W56" s="90" t="s">
        <v>18</v>
      </c>
      <c r="X56" t="s">
        <v>15</v>
      </c>
      <c r="Y56" t="s">
        <v>15</v>
      </c>
      <c r="Z56" t="s">
        <v>15</v>
      </c>
      <c r="AA56" t="s">
        <v>15</v>
      </c>
      <c r="AB56" t="s">
        <v>15</v>
      </c>
      <c r="AC56" s="87" t="s">
        <v>18</v>
      </c>
      <c r="AD56" t="s">
        <v>17</v>
      </c>
      <c r="AE56" s="15" t="s">
        <v>17</v>
      </c>
      <c r="AF56" t="s">
        <v>15</v>
      </c>
      <c r="AG56" s="14" t="s">
        <v>17</v>
      </c>
      <c r="AH56" t="s">
        <v>17</v>
      </c>
      <c r="AI56" s="13" t="s">
        <v>17</v>
      </c>
      <c r="AJ56" t="s">
        <v>15</v>
      </c>
      <c r="AK56" t="s">
        <v>15</v>
      </c>
      <c r="AL56" t="s">
        <v>14</v>
      </c>
      <c r="AM56" t="s">
        <v>14</v>
      </c>
      <c r="AN56" t="s">
        <v>14</v>
      </c>
      <c r="AO56" t="s">
        <v>14</v>
      </c>
      <c r="AP56" t="s">
        <v>15</v>
      </c>
      <c r="AQ56" s="77" t="s">
        <v>17</v>
      </c>
      <c r="AR56" t="s">
        <v>15</v>
      </c>
      <c r="AS56" t="s">
        <v>14</v>
      </c>
      <c r="AT56" t="s">
        <v>14</v>
      </c>
      <c r="AU56" t="s">
        <v>14</v>
      </c>
      <c r="AV56" t="str">
        <f t="shared" ca="1" si="14"/>
        <v>TERRAIN_COAST</v>
      </c>
      <c r="AW56" s="103" t="str">
        <f t="shared" ca="1" si="14"/>
        <v>TERRAIN_GRASS</v>
      </c>
      <c r="AX56" t="str">
        <f t="shared" ca="1" si="14"/>
        <v>TERRAIN_COAST</v>
      </c>
      <c r="AY56" s="87" t="str">
        <f t="shared" ca="1" si="14"/>
        <v>TERRAIN_GRASS</v>
      </c>
      <c r="AZ56" t="str">
        <f t="shared" ca="1" si="20"/>
        <v>TERRAIN_GRASS</v>
      </c>
      <c r="BA56" t="str">
        <f t="shared" ca="1" si="27"/>
        <v>TERRAIN_GRASS</v>
      </c>
      <c r="BB56" t="str">
        <f t="shared" ca="1" si="27"/>
        <v>TERRAIN_GRASS</v>
      </c>
      <c r="BC56" s="86" t="str">
        <f t="shared" ca="1" si="27"/>
        <v>TERRAIN_GRASS</v>
      </c>
      <c r="BD56" s="86" t="str">
        <f t="shared" ca="1" si="27"/>
        <v>TERRAIN_GRASS</v>
      </c>
      <c r="BE56" t="str">
        <f t="shared" ca="1" si="27"/>
        <v>TERRAIN_GRASS</v>
      </c>
      <c r="BF56" t="str">
        <f t="shared" ca="1" si="27"/>
        <v>TERRAIN_GRASS</v>
      </c>
      <c r="BG56" t="str">
        <f t="shared" ca="1" si="27"/>
        <v>TERRAIN_GRASS</v>
      </c>
      <c r="BH56" t="str">
        <f t="shared" ca="1" si="27"/>
        <v>TERRAIN_GRASS</v>
      </c>
      <c r="BI56" s="86" t="str">
        <f t="shared" ca="1" si="27"/>
        <v>TERRAIN_GRASS</v>
      </c>
      <c r="BJ56" t="str">
        <f t="shared" ca="1" si="21"/>
        <v>TERRAIN_GRASS</v>
      </c>
      <c r="BK56" t="str">
        <f t="shared" ca="1" si="28"/>
        <v>TERRAIN_GRASS</v>
      </c>
      <c r="BL56" s="86" t="str">
        <f t="shared" ca="1" si="28"/>
        <v>TERRAIN_GRASS</v>
      </c>
      <c r="BM56" t="str">
        <f t="shared" ca="1" si="28"/>
        <v>TERRAIN_GRASS</v>
      </c>
      <c r="BN56" s="86" t="str">
        <f t="shared" ca="1" si="28"/>
        <v>TERRAIN_GRASS</v>
      </c>
      <c r="BO56" t="str">
        <f t="shared" ca="1" si="28"/>
        <v>TERRAIN_GRASS</v>
      </c>
      <c r="BP56" t="str">
        <f t="shared" ca="1" si="28"/>
        <v>TERRAIN_GRASS</v>
      </c>
      <c r="BQ56" t="str">
        <f t="shared" ca="1" si="28"/>
        <v>TERRAIN_GRASS</v>
      </c>
      <c r="BR56" s="86" t="str">
        <f t="shared" ca="1" si="28"/>
        <v>TERRAIN_GRASS</v>
      </c>
      <c r="BS56" s="90" t="str">
        <f t="shared" ca="1" si="28"/>
        <v>TERRAIN_GRASS</v>
      </c>
      <c r="BT56" t="str">
        <f t="shared" ca="1" si="24"/>
        <v>TERRAIN_COAST</v>
      </c>
      <c r="BU56" t="str">
        <f t="shared" ca="1" si="22"/>
        <v>TERRAIN_COAST</v>
      </c>
      <c r="BV56" t="str">
        <f t="shared" ca="1" si="17"/>
        <v>TERRAIN_COAST</v>
      </c>
      <c r="BW56" t="s">
        <v>14</v>
      </c>
      <c r="BX56" t="s">
        <v>14</v>
      </c>
      <c r="BY56" t="s">
        <v>14</v>
      </c>
      <c r="BZ56" t="s">
        <v>14</v>
      </c>
      <c r="CA56" t="s">
        <v>14</v>
      </c>
      <c r="CB56" t="s">
        <v>14</v>
      </c>
      <c r="CC56" t="s">
        <v>14</v>
      </c>
      <c r="CD56" t="s">
        <v>14</v>
      </c>
      <c r="CE56" t="s">
        <v>14</v>
      </c>
      <c r="CF56" t="s">
        <v>14</v>
      </c>
      <c r="CG56" t="str">
        <f t="shared" ca="1" si="25"/>
        <v>TERRAIN_COAST</v>
      </c>
      <c r="CH56" t="str">
        <f t="shared" ca="1" si="29"/>
        <v>TERRAIN_COAST</v>
      </c>
      <c r="CI56" s="11" t="str">
        <f t="shared" ca="1" si="29"/>
        <v>TERRAIN_GRASS</v>
      </c>
      <c r="CJ56" t="str">
        <f t="shared" ca="1" si="29"/>
        <v>TERRAIN_GRASS</v>
      </c>
      <c r="CK56" t="str">
        <f t="shared" ca="1" si="29"/>
        <v>TERRAIN_GRASS</v>
      </c>
      <c r="CL56" t="str">
        <f t="shared" ca="1" si="29"/>
        <v>TERRAIN_GRASS</v>
      </c>
      <c r="CM56" t="str">
        <f t="shared" ca="1" si="29"/>
        <v>TERRAIN_GRASS</v>
      </c>
      <c r="CN56" t="str">
        <f t="shared" ca="1" si="29"/>
        <v>TERRAIN_GRASS</v>
      </c>
      <c r="CO56" t="str">
        <f t="shared" ca="1" si="29"/>
        <v>TERRAIN_GRASS</v>
      </c>
      <c r="CP56" s="86" t="str">
        <f t="shared" ca="1" si="29"/>
        <v>TERRAIN_GRASS</v>
      </c>
      <c r="CQ56" t="str">
        <f t="shared" ca="1" si="29"/>
        <v>TERRAIN_GRASS</v>
      </c>
      <c r="CR56" t="str">
        <f t="shared" ca="1" si="29"/>
        <v>TERRAIN_GRASS</v>
      </c>
      <c r="CS56" t="str">
        <f t="shared" ca="1" si="18"/>
        <v>TERRAIN_GRASS</v>
      </c>
      <c r="CT56" t="str">
        <f t="shared" ca="1" si="26"/>
        <v>TERRAIN_GRASS</v>
      </c>
      <c r="CU56" t="str">
        <f t="shared" ca="1" si="26"/>
        <v>TERRAIN_GRASS</v>
      </c>
      <c r="CV56" t="str">
        <f t="shared" ca="1" si="26"/>
        <v>TERRAIN_GRASS</v>
      </c>
      <c r="CW56" t="str">
        <f t="shared" ca="1" si="26"/>
        <v>TERRAIN_GRASS</v>
      </c>
      <c r="CX56" t="str">
        <f t="shared" ca="1" si="26"/>
        <v>TERRAIN_GRASS</v>
      </c>
      <c r="CY56" s="86" t="str">
        <f t="shared" ca="1" si="26"/>
        <v>TERRAIN_GRASS</v>
      </c>
      <c r="CZ56" s="86" t="str">
        <f t="shared" ca="1" si="26"/>
        <v>TERRAIN_GRASS</v>
      </c>
      <c r="DA56" t="str">
        <f t="shared" ca="1" si="26"/>
        <v>TERRAIN_GRASS</v>
      </c>
      <c r="DB56" s="86" t="str">
        <f t="shared" ca="1" si="26"/>
        <v>TERRAIN_GRASS</v>
      </c>
      <c r="DC56" t="str">
        <f t="shared" ca="1" si="19"/>
        <v>TERRAIN_GRASS</v>
      </c>
      <c r="DD56" s="15" t="str">
        <f t="shared" ca="1" si="13"/>
        <v>TERRAIN_GRASS</v>
      </c>
      <c r="DE56" t="str">
        <f t="shared" ca="1" si="13"/>
        <v>TERRAIN_COAST</v>
      </c>
      <c r="DF56" t="str">
        <f t="shared" ca="1" si="13"/>
        <v>TERRAIN_COAST</v>
      </c>
      <c r="DG56" t="str">
        <f t="shared" ca="1" si="13"/>
        <v>TERRAIN_COAST</v>
      </c>
      <c r="DH56" t="s">
        <v>14</v>
      </c>
      <c r="DI56" t="s">
        <v>14</v>
      </c>
      <c r="DJ56" t="s">
        <v>14</v>
      </c>
      <c r="DK56" t="s">
        <v>14</v>
      </c>
      <c r="DL56" t="s">
        <v>14</v>
      </c>
      <c r="DM56" t="s">
        <v>14</v>
      </c>
      <c r="DN56" t="s">
        <v>14</v>
      </c>
      <c r="DO56" t="s">
        <v>14</v>
      </c>
      <c r="DP56" t="s">
        <v>14</v>
      </c>
      <c r="DQ56" t="s">
        <v>14</v>
      </c>
      <c r="DR56" t="s">
        <v>14</v>
      </c>
      <c r="DS56" t="s">
        <v>14</v>
      </c>
      <c r="DT56" t="s">
        <v>14</v>
      </c>
      <c r="DU56" t="s">
        <v>4</v>
      </c>
      <c r="DZ56">
        <v>12</v>
      </c>
    </row>
    <row r="57" spans="1:130" ht="22.5" customHeight="1" x14ac:dyDescent="0.25">
      <c r="A57" t="s">
        <v>14</v>
      </c>
      <c r="B57" t="s">
        <v>15</v>
      </c>
      <c r="C57" s="77" t="s">
        <v>16</v>
      </c>
      <c r="D57" t="s">
        <v>15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15</v>
      </c>
      <c r="K57" s="14" t="s">
        <v>17</v>
      </c>
      <c r="L57" t="s">
        <v>17</v>
      </c>
      <c r="M57" s="15" t="s">
        <v>17</v>
      </c>
      <c r="N57" t="s">
        <v>15</v>
      </c>
      <c r="O57" s="92" t="s">
        <v>17</v>
      </c>
      <c r="P57" t="s">
        <v>17</v>
      </c>
      <c r="Q57" t="s">
        <v>17</v>
      </c>
      <c r="R57" t="s">
        <v>17</v>
      </c>
      <c r="S57" s="18" t="s">
        <v>17</v>
      </c>
      <c r="T57" t="s">
        <v>15</v>
      </c>
      <c r="U57" s="16" t="s">
        <v>17</v>
      </c>
      <c r="V57" t="s">
        <v>17</v>
      </c>
      <c r="W57" t="s">
        <v>17</v>
      </c>
      <c r="X57" s="82" t="s">
        <v>17</v>
      </c>
      <c r="Y57" s="83" t="s">
        <v>17</v>
      </c>
      <c r="Z57" t="s">
        <v>15</v>
      </c>
      <c r="AA57" s="79" t="s">
        <v>17</v>
      </c>
      <c r="AB57" s="82" t="s">
        <v>17</v>
      </c>
      <c r="AC57" t="s">
        <v>17</v>
      </c>
      <c r="AD57" t="s">
        <v>17</v>
      </c>
      <c r="AE57" s="18" t="s">
        <v>17</v>
      </c>
      <c r="AF57" t="s">
        <v>15</v>
      </c>
      <c r="AG57" s="16" t="s">
        <v>17</v>
      </c>
      <c r="AH57" t="s">
        <v>17</v>
      </c>
      <c r="AI57" s="15" t="s">
        <v>17</v>
      </c>
      <c r="AJ57" t="s">
        <v>15</v>
      </c>
      <c r="AK57" t="s">
        <v>15</v>
      </c>
      <c r="AL57" t="s">
        <v>14</v>
      </c>
      <c r="AM57" t="s">
        <v>14</v>
      </c>
      <c r="AN57" t="s">
        <v>14</v>
      </c>
      <c r="AO57" t="s">
        <v>14</v>
      </c>
      <c r="AP57" t="s">
        <v>15</v>
      </c>
      <c r="AQ57" s="77" t="s">
        <v>17</v>
      </c>
      <c r="AR57" t="s">
        <v>15</v>
      </c>
      <c r="AS57" t="s">
        <v>14</v>
      </c>
      <c r="AT57" t="s">
        <v>14</v>
      </c>
      <c r="AU57" t="s">
        <v>14</v>
      </c>
      <c r="AV57" t="str">
        <f t="shared" ca="1" si="14"/>
        <v>TERRAIN_COAST</v>
      </c>
      <c r="AW57" t="str">
        <f t="shared" ca="1" si="14"/>
        <v>TERRAIN_COAST</v>
      </c>
      <c r="AX57" t="str">
        <f t="shared" ca="1" si="14"/>
        <v>TERRAIN_COAST</v>
      </c>
      <c r="AY57" s="14" t="str">
        <f t="shared" ca="1" si="14"/>
        <v>TERRAIN_GRASS</v>
      </c>
      <c r="AZ57" t="str">
        <f t="shared" ca="1" si="20"/>
        <v>TERRAIN_GRASS</v>
      </c>
      <c r="BA57" s="89" t="str">
        <f t="shared" ca="1" si="27"/>
        <v>TERRAIN_GRASS</v>
      </c>
      <c r="BB57" t="str">
        <f t="shared" ca="1" si="27"/>
        <v>TERRAIN_GRASS</v>
      </c>
      <c r="BC57" s="89" t="str">
        <f t="shared" ca="1" si="27"/>
        <v>TERRAIN_GRASS</v>
      </c>
      <c r="BD57" s="89" t="str">
        <f t="shared" ca="1" si="27"/>
        <v>TERRAIN_GRASS</v>
      </c>
      <c r="BE57" t="str">
        <f t="shared" ca="1" si="27"/>
        <v>TERRAIN_GRASS</v>
      </c>
      <c r="BF57" t="str">
        <f t="shared" ca="1" si="27"/>
        <v>TERRAIN_GRASS</v>
      </c>
      <c r="BG57" t="str">
        <f t="shared" ca="1" si="27"/>
        <v>TERRAIN_GRASS</v>
      </c>
      <c r="BH57" t="str">
        <f t="shared" ca="1" si="27"/>
        <v>TERRAIN_GRASS</v>
      </c>
      <c r="BI57" t="str">
        <f t="shared" ca="1" si="27"/>
        <v>TERRAIN_GRASS</v>
      </c>
      <c r="BJ57" t="str">
        <f t="shared" ca="1" si="21"/>
        <v>TERRAIN_GRASS</v>
      </c>
      <c r="BK57" t="str">
        <f t="shared" ca="1" si="28"/>
        <v>TERRAIN_GRASS</v>
      </c>
      <c r="BL57" t="str">
        <f t="shared" ca="1" si="28"/>
        <v>TERRAIN_GRASS</v>
      </c>
      <c r="BM57" s="89" t="str">
        <f t="shared" ca="1" si="28"/>
        <v>TERRAIN_GRASS</v>
      </c>
      <c r="BN57" t="str">
        <f t="shared" ca="1" si="28"/>
        <v>TERRAIN_GRASS</v>
      </c>
      <c r="BO57" t="str">
        <f t="shared" ca="1" si="28"/>
        <v>TERRAIN_GRASS</v>
      </c>
      <c r="BP57" t="str">
        <f t="shared" ca="1" si="28"/>
        <v>TERRAIN_GRASS</v>
      </c>
      <c r="BQ57" t="str">
        <f t="shared" ca="1" si="28"/>
        <v>TERRAIN_GRASS</v>
      </c>
      <c r="BR57" t="str">
        <f t="shared" ca="1" si="28"/>
        <v>TERRAIN_GRASS</v>
      </c>
      <c r="BS57" t="str">
        <f t="shared" ca="1" si="28"/>
        <v>TERRAIN_GRASS</v>
      </c>
      <c r="BT57" s="13" t="str">
        <f t="shared" ca="1" si="24"/>
        <v>TERRAIN_GRASS</v>
      </c>
      <c r="BU57" t="str">
        <f t="shared" ca="1" si="22"/>
        <v>TERRAIN_COAST</v>
      </c>
      <c r="BV57" t="str">
        <f t="shared" ca="1" si="17"/>
        <v>TERRAIN_COAST</v>
      </c>
      <c r="BW57" t="s">
        <v>14</v>
      </c>
      <c r="BX57" t="s">
        <v>14</v>
      </c>
      <c r="BY57" t="s">
        <v>14</v>
      </c>
      <c r="BZ57" t="s">
        <v>14</v>
      </c>
      <c r="CA57" t="s">
        <v>14</v>
      </c>
      <c r="CB57" t="s">
        <v>14</v>
      </c>
      <c r="CC57" t="s">
        <v>14</v>
      </c>
      <c r="CD57" t="s">
        <v>14</v>
      </c>
      <c r="CE57" t="s">
        <v>14</v>
      </c>
      <c r="CF57" t="s">
        <v>14</v>
      </c>
      <c r="CG57" t="str">
        <f t="shared" ca="1" si="25"/>
        <v>TERRAIN_COAST</v>
      </c>
      <c r="CH57" s="11" t="str">
        <f t="shared" ca="1" si="29"/>
        <v>TERRAIN_GRASS</v>
      </c>
      <c r="CI57" t="str">
        <f t="shared" ca="1" si="29"/>
        <v>TERRAIN_GRASS</v>
      </c>
      <c r="CJ57" t="str">
        <f t="shared" ca="1" si="29"/>
        <v>TERRAIN_GRASS</v>
      </c>
      <c r="CK57" t="str">
        <f t="shared" ca="1" si="29"/>
        <v>TERRAIN_GRASS</v>
      </c>
      <c r="CL57" t="str">
        <f t="shared" ca="1" si="29"/>
        <v>TERRAIN_GRASS</v>
      </c>
      <c r="CM57" t="str">
        <f t="shared" ca="1" si="29"/>
        <v>TERRAIN_GRASS</v>
      </c>
      <c r="CN57" s="89" t="str">
        <f t="shared" ca="1" si="29"/>
        <v>TERRAIN_GRASS</v>
      </c>
      <c r="CO57" t="str">
        <f t="shared" ca="1" si="29"/>
        <v>TERRAIN_GRASS</v>
      </c>
      <c r="CP57" s="89" t="str">
        <f t="shared" ca="1" si="29"/>
        <v>TERRAIN_GRASS</v>
      </c>
      <c r="CQ57" t="str">
        <f t="shared" ca="1" si="29"/>
        <v>TERRAIN_GRASS</v>
      </c>
      <c r="CR57" t="str">
        <f t="shared" ca="1" si="29"/>
        <v>TERRAIN_GRASS</v>
      </c>
      <c r="CS57" t="str">
        <f t="shared" ca="1" si="18"/>
        <v>TERRAIN_GRASS</v>
      </c>
      <c r="CT57" t="str">
        <f t="shared" ref="CT57:DB63" ca="1" si="30">OFFSET($N$9, ROW($CH$62) - ROW(), COLUMN($DF$38) - COLUMN())</f>
        <v>TERRAIN_GRASS</v>
      </c>
      <c r="CU57" s="89" t="str">
        <f t="shared" ca="1" si="30"/>
        <v>TERRAIN_GRASS</v>
      </c>
      <c r="CV57" t="str">
        <f t="shared" ca="1" si="30"/>
        <v>TERRAIN_GRASS</v>
      </c>
      <c r="CW57" t="str">
        <f t="shared" ca="1" si="30"/>
        <v>TERRAIN_GRASS</v>
      </c>
      <c r="CX57" t="str">
        <f t="shared" ca="1" si="30"/>
        <v>TERRAIN_GRASS</v>
      </c>
      <c r="CY57" t="str">
        <f t="shared" ca="1" si="30"/>
        <v>TERRAIN_GRASS</v>
      </c>
      <c r="CZ57" t="str">
        <f t="shared" ca="1" si="30"/>
        <v>TERRAIN_GRASS</v>
      </c>
      <c r="DA57" t="str">
        <f t="shared" ca="1" si="30"/>
        <v>TERRAIN_GRASS</v>
      </c>
      <c r="DB57" t="str">
        <f t="shared" ca="1" si="30"/>
        <v>TERRAIN_GRASS</v>
      </c>
      <c r="DC57" t="str">
        <f t="shared" ca="1" si="19"/>
        <v>TERRAIN_GRASS</v>
      </c>
      <c r="DD57" t="str">
        <f t="shared" ca="1" si="13"/>
        <v>TERRAIN_GRASS</v>
      </c>
      <c r="DE57" s="12" t="str">
        <f t="shared" ca="1" si="13"/>
        <v>TERRAIN_GRASS</v>
      </c>
      <c r="DF57" s="13" t="str">
        <f t="shared" ca="1" si="13"/>
        <v>TERRAIN_GRASS</v>
      </c>
      <c r="DG57" t="str">
        <f t="shared" ca="1" si="13"/>
        <v>TERRAIN_COAST</v>
      </c>
      <c r="DH57" t="s">
        <v>14</v>
      </c>
      <c r="DI57" t="s">
        <v>14</v>
      </c>
      <c r="DJ57" t="s">
        <v>14</v>
      </c>
      <c r="DK57" t="s">
        <v>14</v>
      </c>
      <c r="DL57" t="s">
        <v>14</v>
      </c>
      <c r="DM57" t="s">
        <v>14</v>
      </c>
      <c r="DN57" t="s">
        <v>14</v>
      </c>
      <c r="DO57" t="s">
        <v>14</v>
      </c>
      <c r="DP57" t="s">
        <v>14</v>
      </c>
      <c r="DQ57" t="s">
        <v>14</v>
      </c>
      <c r="DR57" t="s">
        <v>14</v>
      </c>
      <c r="DS57" t="s">
        <v>14</v>
      </c>
      <c r="DT57" t="s">
        <v>14</v>
      </c>
      <c r="DU57" t="s">
        <v>4</v>
      </c>
      <c r="DZ57">
        <v>11</v>
      </c>
    </row>
    <row r="58" spans="1:130" ht="22.5" customHeight="1" x14ac:dyDescent="0.25">
      <c r="A58" t="s">
        <v>14</v>
      </c>
      <c r="B58" t="s">
        <v>15</v>
      </c>
      <c r="C58" s="77" t="s">
        <v>16</v>
      </c>
      <c r="D58" t="s">
        <v>15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15</v>
      </c>
      <c r="K58" s="14" t="s">
        <v>17</v>
      </c>
      <c r="L58" s="86" t="s">
        <v>18</v>
      </c>
      <c r="M58" s="18" t="s">
        <v>17</v>
      </c>
      <c r="N58" t="s">
        <v>15</v>
      </c>
      <c r="O58" t="s">
        <v>15</v>
      </c>
      <c r="P58" s="16" t="s">
        <v>17</v>
      </c>
      <c r="Q58" s="17" t="s">
        <v>17</v>
      </c>
      <c r="R58" s="18" t="s">
        <v>17</v>
      </c>
      <c r="S58" t="s">
        <v>15</v>
      </c>
      <c r="T58" t="s">
        <v>15</v>
      </c>
      <c r="U58" t="s">
        <v>15</v>
      </c>
      <c r="V58" s="16" t="s">
        <v>17</v>
      </c>
      <c r="W58" s="17" t="s">
        <v>17</v>
      </c>
      <c r="X58" s="18" t="s">
        <v>17</v>
      </c>
      <c r="Y58" t="s">
        <v>15</v>
      </c>
      <c r="Z58" t="s">
        <v>15</v>
      </c>
      <c r="AA58" t="s">
        <v>15</v>
      </c>
      <c r="AB58" s="16" t="s">
        <v>17</v>
      </c>
      <c r="AC58" s="17" t="s">
        <v>17</v>
      </c>
      <c r="AD58" s="18" t="s">
        <v>17</v>
      </c>
      <c r="AE58" t="s">
        <v>15</v>
      </c>
      <c r="AF58" t="s">
        <v>15</v>
      </c>
      <c r="AG58" t="s">
        <v>15</v>
      </c>
      <c r="AH58" s="87" t="s">
        <v>18</v>
      </c>
      <c r="AI58" s="15" t="s">
        <v>17</v>
      </c>
      <c r="AJ58" t="s">
        <v>15</v>
      </c>
      <c r="AK58" t="s">
        <v>15</v>
      </c>
      <c r="AL58" t="s">
        <v>14</v>
      </c>
      <c r="AM58" t="s">
        <v>14</v>
      </c>
      <c r="AN58" t="s">
        <v>14</v>
      </c>
      <c r="AO58" t="s">
        <v>14</v>
      </c>
      <c r="AP58" t="s">
        <v>15</v>
      </c>
      <c r="AQ58" s="77" t="s">
        <v>17</v>
      </c>
      <c r="AR58" t="s">
        <v>15</v>
      </c>
      <c r="AS58" t="s">
        <v>14</v>
      </c>
      <c r="AT58" t="s">
        <v>14</v>
      </c>
      <c r="AU58" t="s">
        <v>14</v>
      </c>
      <c r="AV58" t="str">
        <f t="shared" ca="1" si="14"/>
        <v>TERRAIN_COAST</v>
      </c>
      <c r="AW58" s="11" t="str">
        <f t="shared" ca="1" si="14"/>
        <v>TERRAIN_GRASS</v>
      </c>
      <c r="AX58" s="12" t="str">
        <f t="shared" ca="1" si="14"/>
        <v>TERRAIN_GRASS</v>
      </c>
      <c r="AY58" t="str">
        <f t="shared" ca="1" si="14"/>
        <v>TERRAIN_GRASS</v>
      </c>
      <c r="AZ58" t="str">
        <f t="shared" ca="1" si="20"/>
        <v>TERRAIN_GRASS</v>
      </c>
      <c r="BA58" t="str">
        <f t="shared" ref="BA58:BI64" ca="1" si="31">OFFSET($N$9, ROW($AW$63) - ROW(), COLUMN() - COLUMN($AW$39))</f>
        <v>TERRAIN_GRASS</v>
      </c>
      <c r="BB58" t="str">
        <f t="shared" ca="1" si="31"/>
        <v>TERRAIN_GRASS</v>
      </c>
      <c r="BC58" t="str">
        <f t="shared" ca="1" si="31"/>
        <v>TERRAIN_GRASS</v>
      </c>
      <c r="BD58" t="str">
        <f t="shared" ca="1" si="31"/>
        <v>TERRAIN_GRASS</v>
      </c>
      <c r="BE58" t="str">
        <f t="shared" ca="1" si="31"/>
        <v>TERRAIN_GRASS</v>
      </c>
      <c r="BF58" t="str">
        <f t="shared" ca="1" si="31"/>
        <v>TERRAIN_GRASS</v>
      </c>
      <c r="BG58" t="str">
        <f t="shared" ca="1" si="31"/>
        <v>TERRAIN_GRASS</v>
      </c>
      <c r="BH58" s="86" t="str">
        <f t="shared" ca="1" si="31"/>
        <v>TERRAIN_GRASS</v>
      </c>
      <c r="BI58" t="str">
        <f t="shared" ca="1" si="31"/>
        <v>TERRAIN_GRASS</v>
      </c>
      <c r="BJ58" t="str">
        <f t="shared" ca="1" si="21"/>
        <v>TERRAIN_GRASS</v>
      </c>
      <c r="BK58" t="str">
        <f t="shared" ref="BK58:BS64" ca="1" si="32">OFFSET($N$9, ROW($AW$63) - ROW(), COLUMN() - COLUMN($AW$39))</f>
        <v>TERRAIN_GRASS</v>
      </c>
      <c r="BL58" t="str">
        <f t="shared" ca="1" si="32"/>
        <v>TERRAIN_GRASS</v>
      </c>
      <c r="BM58" s="86" t="str">
        <f t="shared" ca="1" si="32"/>
        <v>TERRAIN_GRASS</v>
      </c>
      <c r="BN58" t="str">
        <f t="shared" ca="1" si="32"/>
        <v>TERRAIN_GRASS</v>
      </c>
      <c r="BO58" s="86" t="str">
        <f t="shared" ca="1" si="32"/>
        <v>TERRAIN_GRASS</v>
      </c>
      <c r="BP58" t="str">
        <f t="shared" ca="1" si="32"/>
        <v>TERRAIN_GRASS</v>
      </c>
      <c r="BQ58" t="str">
        <f t="shared" ca="1" si="32"/>
        <v>TERRAIN_GRASS</v>
      </c>
      <c r="BR58" t="str">
        <f t="shared" ca="1" si="32"/>
        <v>TERRAIN_GRASS</v>
      </c>
      <c r="BS58" t="str">
        <f t="shared" ca="1" si="32"/>
        <v>TERRAIN_GRASS</v>
      </c>
      <c r="BT58" t="str">
        <f t="shared" ca="1" si="24"/>
        <v>TERRAIN_GRASS</v>
      </c>
      <c r="BU58" s="13" t="str">
        <f t="shared" ca="1" si="22"/>
        <v>TERRAIN_GRASS</v>
      </c>
      <c r="BV58" t="str">
        <f t="shared" ca="1" si="17"/>
        <v>TERRAIN_COAST</v>
      </c>
      <c r="BW58" t="s">
        <v>14</v>
      </c>
      <c r="BX58" t="s">
        <v>14</v>
      </c>
      <c r="BY58" t="s">
        <v>14</v>
      </c>
      <c r="BZ58" t="s">
        <v>14</v>
      </c>
      <c r="CA58" t="s">
        <v>14</v>
      </c>
      <c r="CB58" t="s">
        <v>14</v>
      </c>
      <c r="CC58" t="s">
        <v>14</v>
      </c>
      <c r="CD58" t="s">
        <v>14</v>
      </c>
      <c r="CE58" t="s">
        <v>14</v>
      </c>
      <c r="CF58" t="s">
        <v>14</v>
      </c>
      <c r="CG58" t="str">
        <f t="shared" ca="1" si="25"/>
        <v>TERRAIN_COAST</v>
      </c>
      <c r="CH58" s="14" t="str">
        <f t="shared" ca="1" si="29"/>
        <v>TERRAIN_GRASS</v>
      </c>
      <c r="CI58" t="str">
        <f t="shared" ca="1" si="29"/>
        <v>TERRAIN_GRASS</v>
      </c>
      <c r="CJ58" t="str">
        <f t="shared" ca="1" si="29"/>
        <v>TERRAIN_GRASS</v>
      </c>
      <c r="CK58" t="str">
        <f t="shared" ca="1" si="29"/>
        <v>TERRAIN_GRASS</v>
      </c>
      <c r="CL58" t="str">
        <f t="shared" ca="1" si="29"/>
        <v>TERRAIN_GRASS</v>
      </c>
      <c r="CM58" t="str">
        <f t="shared" ca="1" si="29"/>
        <v>TERRAIN_GRASS</v>
      </c>
      <c r="CN58" s="86" t="str">
        <f t="shared" ca="1" si="29"/>
        <v>TERRAIN_GRASS</v>
      </c>
      <c r="CO58" s="86" t="str">
        <f t="shared" ca="1" si="29"/>
        <v>TERRAIN_GRASS</v>
      </c>
      <c r="CP58" t="str">
        <f t="shared" ca="1" si="29"/>
        <v>TERRAIN_GRASS</v>
      </c>
      <c r="CQ58" t="str">
        <f t="shared" ca="1" si="29"/>
        <v>TERRAIN_GRASS</v>
      </c>
      <c r="CR58" t="str">
        <f t="shared" ca="1" si="29"/>
        <v>TERRAIN_GRASS</v>
      </c>
      <c r="CS58" s="86" t="str">
        <f t="shared" ca="1" si="18"/>
        <v>TERRAIN_GRASS</v>
      </c>
      <c r="CT58" t="str">
        <f t="shared" ca="1" si="30"/>
        <v>TERRAIN_GRASS</v>
      </c>
      <c r="CU58" s="86" t="str">
        <f t="shared" ca="1" si="30"/>
        <v>TERRAIN_GRASS</v>
      </c>
      <c r="CV58" t="str">
        <f t="shared" ca="1" si="30"/>
        <v>TERRAIN_GRASS</v>
      </c>
      <c r="CW58" t="str">
        <f t="shared" ca="1" si="30"/>
        <v>TERRAIN_GRASS</v>
      </c>
      <c r="CX58" s="86" t="str">
        <f t="shared" ca="1" si="30"/>
        <v>TERRAIN_GRASS</v>
      </c>
      <c r="CY58" s="86" t="str">
        <f t="shared" ca="1" si="30"/>
        <v>TERRAIN_GRASS</v>
      </c>
      <c r="CZ58" s="86" t="str">
        <f t="shared" ca="1" si="30"/>
        <v>TERRAIN_GRASS</v>
      </c>
      <c r="DA58" t="str">
        <f t="shared" ca="1" si="30"/>
        <v>TERRAIN_GRASS</v>
      </c>
      <c r="DB58" t="str">
        <f t="shared" ca="1" si="30"/>
        <v>TERRAIN_GRASS</v>
      </c>
      <c r="DC58" t="str">
        <f t="shared" ca="1" si="19"/>
        <v>TERRAIN_GRASS</v>
      </c>
      <c r="DD58" t="str">
        <f t="shared" ca="1" si="13"/>
        <v>TERRAIN_GRASS</v>
      </c>
      <c r="DE58" s="86" t="str">
        <f t="shared" ca="1" si="13"/>
        <v>TERRAIN_GRASS</v>
      </c>
      <c r="DF58" s="15" t="str">
        <f t="shared" ca="1" si="13"/>
        <v>TERRAIN_GRASS</v>
      </c>
      <c r="DG58" t="str">
        <f t="shared" ca="1" si="13"/>
        <v>TERRAIN_COAST</v>
      </c>
      <c r="DH58" t="s">
        <v>14</v>
      </c>
      <c r="DI58" t="s">
        <v>14</v>
      </c>
      <c r="DJ58" t="s">
        <v>14</v>
      </c>
      <c r="DK58" t="s">
        <v>14</v>
      </c>
      <c r="DL58" t="s">
        <v>14</v>
      </c>
      <c r="DM58" t="s">
        <v>14</v>
      </c>
      <c r="DN58" t="s">
        <v>14</v>
      </c>
      <c r="DO58" t="s">
        <v>14</v>
      </c>
      <c r="DP58" t="s">
        <v>14</v>
      </c>
      <c r="DQ58" t="s">
        <v>14</v>
      </c>
      <c r="DR58" t="s">
        <v>14</v>
      </c>
      <c r="DS58" t="s">
        <v>14</v>
      </c>
      <c r="DT58" t="s">
        <v>14</v>
      </c>
      <c r="DU58" t="s">
        <v>4</v>
      </c>
      <c r="DZ58">
        <v>10</v>
      </c>
    </row>
    <row r="59" spans="1:130" ht="22.5" customHeight="1" x14ac:dyDescent="0.25">
      <c r="A59" t="s">
        <v>14</v>
      </c>
      <c r="B59" t="s">
        <v>15</v>
      </c>
      <c r="C59" s="77" t="s">
        <v>16</v>
      </c>
      <c r="D59" t="s">
        <v>15</v>
      </c>
      <c r="E59" t="s">
        <v>14</v>
      </c>
      <c r="F59" t="s">
        <v>14</v>
      </c>
      <c r="G59" t="s">
        <v>14</v>
      </c>
      <c r="H59" t="s">
        <v>14</v>
      </c>
      <c r="I59" t="s">
        <v>15</v>
      </c>
      <c r="J59" t="s">
        <v>15</v>
      </c>
      <c r="K59" s="14" t="s">
        <v>17</v>
      </c>
      <c r="L59" s="15" t="s">
        <v>17</v>
      </c>
      <c r="M59" t="s">
        <v>15</v>
      </c>
      <c r="N59" t="s">
        <v>15</v>
      </c>
      <c r="O59" t="s">
        <v>15</v>
      </c>
      <c r="P59" t="s">
        <v>15</v>
      </c>
      <c r="Q59" t="s">
        <v>15</v>
      </c>
      <c r="R59" t="s">
        <v>15</v>
      </c>
      <c r="S59" t="s">
        <v>15</v>
      </c>
      <c r="T59" t="s">
        <v>15</v>
      </c>
      <c r="U59" t="s">
        <v>15</v>
      </c>
      <c r="V59" t="s">
        <v>15</v>
      </c>
      <c r="W59" t="s">
        <v>15</v>
      </c>
      <c r="X59" t="s">
        <v>15</v>
      </c>
      <c r="Y59" t="s">
        <v>15</v>
      </c>
      <c r="Z59" t="s">
        <v>15</v>
      </c>
      <c r="AA59" t="s">
        <v>15</v>
      </c>
      <c r="AB59" t="s">
        <v>15</v>
      </c>
      <c r="AC59" t="s">
        <v>15</v>
      </c>
      <c r="AD59" t="s">
        <v>15</v>
      </c>
      <c r="AE59" t="s">
        <v>15</v>
      </c>
      <c r="AF59" t="s">
        <v>15</v>
      </c>
      <c r="AG59" s="11" t="s">
        <v>17</v>
      </c>
      <c r="AH59" t="s">
        <v>17</v>
      </c>
      <c r="AI59" s="15" t="s">
        <v>17</v>
      </c>
      <c r="AJ59" t="s">
        <v>15</v>
      </c>
      <c r="AK59" t="s">
        <v>14</v>
      </c>
      <c r="AL59" t="s">
        <v>14</v>
      </c>
      <c r="AM59" t="s">
        <v>14</v>
      </c>
      <c r="AN59" t="s">
        <v>14</v>
      </c>
      <c r="AO59" t="s">
        <v>14</v>
      </c>
      <c r="AP59" t="s">
        <v>15</v>
      </c>
      <c r="AQ59" s="77" t="s">
        <v>17</v>
      </c>
      <c r="AR59" t="s">
        <v>15</v>
      </c>
      <c r="AS59" t="s">
        <v>14</v>
      </c>
      <c r="AT59" t="s">
        <v>14</v>
      </c>
      <c r="AU59" t="s">
        <v>14</v>
      </c>
      <c r="AV59" t="str">
        <f t="shared" ca="1" si="14"/>
        <v>TERRAIN_COAST</v>
      </c>
      <c r="AW59" s="14" t="str">
        <f t="shared" ca="1" si="14"/>
        <v>TERRAIN_GRASS</v>
      </c>
      <c r="AX59" s="89" t="str">
        <f t="shared" ca="1" si="14"/>
        <v>TERRAIN_GRASS</v>
      </c>
      <c r="AY59" t="str">
        <f t="shared" ca="1" si="14"/>
        <v>TERRAIN_GRASS</v>
      </c>
      <c r="AZ59" t="str">
        <f t="shared" ca="1" si="20"/>
        <v>TERRAIN_GRASS</v>
      </c>
      <c r="BA59" t="str">
        <f t="shared" ca="1" si="31"/>
        <v>TERRAIN_GRASS</v>
      </c>
      <c r="BB59" t="str">
        <f t="shared" ca="1" si="31"/>
        <v>TERRAIN_GRASS</v>
      </c>
      <c r="BC59" s="89" t="str">
        <f t="shared" ca="1" si="31"/>
        <v>TERRAIN_GRASS</v>
      </c>
      <c r="BD59" s="89" t="str">
        <f t="shared" ca="1" si="31"/>
        <v>TERRAIN_GRASS</v>
      </c>
      <c r="BE59" s="89" t="str">
        <f t="shared" ca="1" si="31"/>
        <v>TERRAIN_GRASS</v>
      </c>
      <c r="BF59" t="str">
        <f t="shared" ca="1" si="31"/>
        <v>TERRAIN_GRASS</v>
      </c>
      <c r="BG59" t="str">
        <f t="shared" ca="1" si="31"/>
        <v>TERRAIN_GRASS</v>
      </c>
      <c r="BH59" s="89" t="str">
        <f t="shared" ca="1" si="31"/>
        <v>TERRAIN_GRASS</v>
      </c>
      <c r="BI59" t="str">
        <f t="shared" ca="1" si="31"/>
        <v>TERRAIN_GRASS</v>
      </c>
      <c r="BJ59" s="89" t="str">
        <f t="shared" ca="1" si="21"/>
        <v>TERRAIN_GRASS</v>
      </c>
      <c r="BK59" t="str">
        <f t="shared" ca="1" si="32"/>
        <v>TERRAIN_GRASS</v>
      </c>
      <c r="BL59" t="str">
        <f t="shared" ca="1" si="32"/>
        <v>TERRAIN_GRASS</v>
      </c>
      <c r="BM59" t="str">
        <f t="shared" ca="1" si="32"/>
        <v>TERRAIN_GRASS</v>
      </c>
      <c r="BN59" s="89" t="str">
        <f t="shared" ca="1" si="32"/>
        <v>TERRAIN_GRASS</v>
      </c>
      <c r="BO59" s="89" t="str">
        <f t="shared" ca="1" si="32"/>
        <v>TERRAIN_GRASS</v>
      </c>
      <c r="BP59" t="str">
        <f t="shared" ca="1" si="32"/>
        <v>TERRAIN_GRASS</v>
      </c>
      <c r="BQ59" t="str">
        <f t="shared" ca="1" si="32"/>
        <v>TERRAIN_GRASS</v>
      </c>
      <c r="BR59" t="str">
        <f t="shared" ca="1" si="32"/>
        <v>TERRAIN_GRASS</v>
      </c>
      <c r="BS59" t="str">
        <f t="shared" ca="1" si="32"/>
        <v>TERRAIN_GRASS</v>
      </c>
      <c r="BT59" t="str">
        <f t="shared" ca="1" si="24"/>
        <v>TERRAIN_GRASS</v>
      </c>
      <c r="BU59" s="15" t="str">
        <f t="shared" ca="1" si="22"/>
        <v>TERRAIN_GRASS</v>
      </c>
      <c r="BV59" t="str">
        <f t="shared" ca="1" si="17"/>
        <v>TERRAIN_COAST</v>
      </c>
      <c r="BW59" t="s">
        <v>14</v>
      </c>
      <c r="BX59" t="s">
        <v>14</v>
      </c>
      <c r="BY59" t="s">
        <v>14</v>
      </c>
      <c r="BZ59" t="s">
        <v>14</v>
      </c>
      <c r="CA59" t="s">
        <v>14</v>
      </c>
      <c r="CB59" t="s">
        <v>14</v>
      </c>
      <c r="CC59" t="s">
        <v>14</v>
      </c>
      <c r="CD59" t="s">
        <v>14</v>
      </c>
      <c r="CE59" t="s">
        <v>14</v>
      </c>
      <c r="CF59" t="s">
        <v>14</v>
      </c>
      <c r="CG59" t="str">
        <f t="shared" ca="1" si="25"/>
        <v>TERRAIN_COAST</v>
      </c>
      <c r="CH59" s="92" t="str">
        <f t="shared" ca="1" si="29"/>
        <v>TERRAIN_GRASS</v>
      </c>
      <c r="CI59" t="str">
        <f t="shared" ca="1" si="29"/>
        <v>TERRAIN_GRASS</v>
      </c>
      <c r="CJ59" t="str">
        <f t="shared" ca="1" si="29"/>
        <v>TERRAIN_GRASS</v>
      </c>
      <c r="CK59" t="str">
        <f t="shared" ca="1" si="29"/>
        <v>TERRAIN_GRASS</v>
      </c>
      <c r="CL59" s="89" t="str">
        <f t="shared" ca="1" si="29"/>
        <v>TERRAIN_GRASS</v>
      </c>
      <c r="CM59" t="str">
        <f t="shared" ca="1" si="29"/>
        <v>TERRAIN_GRASS</v>
      </c>
      <c r="CN59" t="str">
        <f t="shared" ca="1" si="29"/>
        <v>TERRAIN_GRASS</v>
      </c>
      <c r="CO59" t="str">
        <f t="shared" ca="1" si="29"/>
        <v>TERRAIN_GRASS</v>
      </c>
      <c r="CP59" t="str">
        <f t="shared" ca="1" si="29"/>
        <v>TERRAIN_GRASS</v>
      </c>
      <c r="CQ59" t="str">
        <f t="shared" ca="1" si="29"/>
        <v>TERRAIN_GRASS</v>
      </c>
      <c r="CR59" s="89" t="str">
        <f t="shared" ca="1" si="29"/>
        <v>TERRAIN_GRASS</v>
      </c>
      <c r="CS59" t="str">
        <f t="shared" ca="1" si="18"/>
        <v>TERRAIN_GRASS</v>
      </c>
      <c r="CT59" t="str">
        <f t="shared" ca="1" si="30"/>
        <v>TERRAIN_GRASS</v>
      </c>
      <c r="CU59" t="str">
        <f t="shared" ca="1" si="30"/>
        <v>TERRAIN_GRASS</v>
      </c>
      <c r="CV59" t="str">
        <f t="shared" ca="1" si="30"/>
        <v>TERRAIN_GRASS</v>
      </c>
      <c r="CW59" t="str">
        <f t="shared" ca="1" si="30"/>
        <v>TERRAIN_GRASS</v>
      </c>
      <c r="CX59" t="str">
        <f t="shared" ca="1" si="30"/>
        <v>TERRAIN_GRASS</v>
      </c>
      <c r="CY59" t="str">
        <f t="shared" ca="1" si="30"/>
        <v>TERRAIN_GRASS</v>
      </c>
      <c r="CZ59" s="89" t="str">
        <f t="shared" ca="1" si="30"/>
        <v>TERRAIN_GRASS</v>
      </c>
      <c r="DA59" t="str">
        <f t="shared" ca="1" si="30"/>
        <v>TERRAIN_GRASS</v>
      </c>
      <c r="DB59" s="89" t="str">
        <f t="shared" ca="1" si="30"/>
        <v>TERRAIN_GRASS</v>
      </c>
      <c r="DC59" s="89" t="str">
        <f t="shared" ca="1" si="19"/>
        <v>TERRAIN_GRASS</v>
      </c>
      <c r="DD59" t="str">
        <f t="shared" ca="1" si="13"/>
        <v>TERRAIN_GRASS</v>
      </c>
      <c r="DE59" t="str">
        <f t="shared" ca="1" si="13"/>
        <v>TERRAIN_GRASS</v>
      </c>
      <c r="DF59" s="18" t="str">
        <f t="shared" ca="1" si="13"/>
        <v>TERRAIN_GRASS</v>
      </c>
      <c r="DG59" t="str">
        <f t="shared" ca="1" si="13"/>
        <v>TERRAIN_COAST</v>
      </c>
      <c r="DH59" t="s">
        <v>14</v>
      </c>
      <c r="DI59" t="s">
        <v>14</v>
      </c>
      <c r="DJ59" t="s">
        <v>14</v>
      </c>
      <c r="DK59" t="s">
        <v>14</v>
      </c>
      <c r="DL59" t="s">
        <v>14</v>
      </c>
      <c r="DM59" t="s">
        <v>14</v>
      </c>
      <c r="DN59" t="s">
        <v>14</v>
      </c>
      <c r="DO59" t="s">
        <v>14</v>
      </c>
      <c r="DP59" t="s">
        <v>14</v>
      </c>
      <c r="DQ59" t="s">
        <v>14</v>
      </c>
      <c r="DR59" t="s">
        <v>14</v>
      </c>
      <c r="DS59" t="s">
        <v>14</v>
      </c>
      <c r="DT59" t="s">
        <v>14</v>
      </c>
      <c r="DU59" t="s">
        <v>4</v>
      </c>
      <c r="DZ59">
        <v>9</v>
      </c>
    </row>
    <row r="60" spans="1:130" ht="22.5" customHeight="1" x14ac:dyDescent="0.25">
      <c r="A60" t="s">
        <v>14</v>
      </c>
      <c r="B60" t="s">
        <v>15</v>
      </c>
      <c r="C60" s="77" t="s">
        <v>16</v>
      </c>
      <c r="D60" t="s">
        <v>15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15</v>
      </c>
      <c r="K60" s="14" t="s">
        <v>17</v>
      </c>
      <c r="L60" s="15" t="s">
        <v>17</v>
      </c>
      <c r="M60" t="s">
        <v>15</v>
      </c>
      <c r="N60" s="11" t="s">
        <v>17</v>
      </c>
      <c r="O60" s="13" t="s">
        <v>17</v>
      </c>
      <c r="P60" t="s">
        <v>15</v>
      </c>
      <c r="Q60" t="s">
        <v>15</v>
      </c>
      <c r="R60" s="11" t="s">
        <v>17</v>
      </c>
      <c r="S60" s="12" t="s">
        <v>17</v>
      </c>
      <c r="T60" s="12" t="s">
        <v>17</v>
      </c>
      <c r="U60" s="88" t="s">
        <v>17</v>
      </c>
      <c r="V60" t="s">
        <v>15</v>
      </c>
      <c r="W60" t="s">
        <v>15</v>
      </c>
      <c r="X60" t="s">
        <v>15</v>
      </c>
      <c r="Y60" s="11" t="s">
        <v>17</v>
      </c>
      <c r="Z60" s="12" t="s">
        <v>17</v>
      </c>
      <c r="AA60" s="12" t="s">
        <v>17</v>
      </c>
      <c r="AB60" s="13" t="s">
        <v>17</v>
      </c>
      <c r="AC60" t="s">
        <v>15</v>
      </c>
      <c r="AD60" t="s">
        <v>15</v>
      </c>
      <c r="AE60" s="11" t="s">
        <v>17</v>
      </c>
      <c r="AF60" s="12" t="s">
        <v>17</v>
      </c>
      <c r="AG60" t="s">
        <v>17</v>
      </c>
      <c r="AH60" t="s">
        <v>17</v>
      </c>
      <c r="AI60" s="15" t="s">
        <v>17</v>
      </c>
      <c r="AJ60" t="s">
        <v>15</v>
      </c>
      <c r="AK60" t="s">
        <v>14</v>
      </c>
      <c r="AL60" t="s">
        <v>14</v>
      </c>
      <c r="AM60" t="s">
        <v>14</v>
      </c>
      <c r="AN60" t="s">
        <v>14</v>
      </c>
      <c r="AO60" t="s">
        <v>14</v>
      </c>
      <c r="AP60" t="s">
        <v>15</v>
      </c>
      <c r="AQ60" s="77" t="s">
        <v>17</v>
      </c>
      <c r="AR60" t="s">
        <v>15</v>
      </c>
      <c r="AS60" t="s">
        <v>14</v>
      </c>
      <c r="AT60" t="s">
        <v>14</v>
      </c>
      <c r="AU60" t="s">
        <v>14</v>
      </c>
      <c r="AV60" t="str">
        <f t="shared" ca="1" si="14"/>
        <v>TERRAIN_COAST</v>
      </c>
      <c r="AW60" s="16" t="str">
        <f t="shared" ca="1" si="14"/>
        <v>TERRAIN_GRASS</v>
      </c>
      <c r="AX60" t="str">
        <f t="shared" ca="1" si="14"/>
        <v>TERRAIN_GRASS</v>
      </c>
      <c r="AY60" t="str">
        <f t="shared" ca="1" si="14"/>
        <v>TERRAIN_GRASS</v>
      </c>
      <c r="AZ60" s="86" t="str">
        <f t="shared" ca="1" si="20"/>
        <v>TERRAIN_GRASS</v>
      </c>
      <c r="BA60" s="86" t="str">
        <f t="shared" ca="1" si="31"/>
        <v>TERRAIN_GRASS</v>
      </c>
      <c r="BB60" t="str">
        <f t="shared" ca="1" si="31"/>
        <v>TERRAIN_GRASS</v>
      </c>
      <c r="BC60" s="86" t="str">
        <f t="shared" ca="1" si="31"/>
        <v>TERRAIN_GRASS</v>
      </c>
      <c r="BD60" t="str">
        <f t="shared" ca="1" si="31"/>
        <v>TERRAIN_GRASS</v>
      </c>
      <c r="BE60" t="str">
        <f t="shared" ca="1" si="31"/>
        <v>TERRAIN_GRASS</v>
      </c>
      <c r="BF60" t="str">
        <f t="shared" ca="1" si="31"/>
        <v>TERRAIN_GRASS</v>
      </c>
      <c r="BG60" t="str">
        <f t="shared" ca="1" si="31"/>
        <v>TERRAIN_GRASS</v>
      </c>
      <c r="BH60" t="str">
        <f t="shared" ca="1" si="31"/>
        <v>TERRAIN_GRASS</v>
      </c>
      <c r="BI60" t="str">
        <f t="shared" ca="1" si="31"/>
        <v>TERRAIN_GRASS</v>
      </c>
      <c r="BJ60" t="str">
        <f t="shared" ca="1" si="21"/>
        <v>TERRAIN_GRASS</v>
      </c>
      <c r="BK60" s="86" t="str">
        <f t="shared" ca="1" si="32"/>
        <v>TERRAIN_GRASS</v>
      </c>
      <c r="BL60" t="str">
        <f t="shared" ca="1" si="32"/>
        <v>TERRAIN_GRASS</v>
      </c>
      <c r="BM60" t="str">
        <f t="shared" ca="1" si="32"/>
        <v>TERRAIN_GRASS</v>
      </c>
      <c r="BN60" t="str">
        <f t="shared" ca="1" si="32"/>
        <v>TERRAIN_GRASS</v>
      </c>
      <c r="BO60" t="str">
        <f t="shared" ca="1" si="32"/>
        <v>TERRAIN_GRASS</v>
      </c>
      <c r="BP60" t="str">
        <f t="shared" ca="1" si="32"/>
        <v>TERRAIN_GRASS</v>
      </c>
      <c r="BQ60" s="86" t="str">
        <f t="shared" ca="1" si="32"/>
        <v>TERRAIN_GRASS</v>
      </c>
      <c r="BR60" t="str">
        <f t="shared" ca="1" si="32"/>
        <v>TERRAIN_GRASS</v>
      </c>
      <c r="BS60" t="str">
        <f t="shared" ca="1" si="32"/>
        <v>TERRAIN_GRASS</v>
      </c>
      <c r="BT60" t="str">
        <f t="shared" ca="1" si="24"/>
        <v>TERRAIN_GRASS</v>
      </c>
      <c r="BU60" s="97" t="str">
        <f t="shared" ca="1" si="22"/>
        <v>TERRAIN_GRASS</v>
      </c>
      <c r="BV60" t="str">
        <f t="shared" ca="1" si="17"/>
        <v>TERRAIN_COAST</v>
      </c>
      <c r="BW60" t="s">
        <v>14</v>
      </c>
      <c r="BX60" t="s">
        <v>14</v>
      </c>
      <c r="BY60" t="s">
        <v>14</v>
      </c>
      <c r="BZ60" t="s">
        <v>14</v>
      </c>
      <c r="CA60" t="s">
        <v>14</v>
      </c>
      <c r="CB60" t="s">
        <v>14</v>
      </c>
      <c r="CC60" t="s">
        <v>14</v>
      </c>
      <c r="CD60" t="s">
        <v>14</v>
      </c>
      <c r="CE60" t="s">
        <v>14</v>
      </c>
      <c r="CF60" t="s">
        <v>14</v>
      </c>
      <c r="CG60" t="str">
        <f t="shared" ca="1" si="25"/>
        <v>TERRAIN_COAST</v>
      </c>
      <c r="CH60" t="str">
        <f t="shared" ca="1" si="29"/>
        <v>TERRAIN_COAST</v>
      </c>
      <c r="CI60" s="16" t="str">
        <f t="shared" ca="1" si="29"/>
        <v>TERRAIN_GRASS</v>
      </c>
      <c r="CJ60" s="86" t="str">
        <f t="shared" ca="1" si="29"/>
        <v>TERRAIN_GRASS</v>
      </c>
      <c r="CK60" t="str">
        <f t="shared" ca="1" si="29"/>
        <v>TERRAIN_GRASS</v>
      </c>
      <c r="CL60" s="86" t="str">
        <f t="shared" ca="1" si="29"/>
        <v>TERRAIN_GRASS</v>
      </c>
      <c r="CM60" t="str">
        <f t="shared" ca="1" si="29"/>
        <v>TERRAIN_GRASS</v>
      </c>
      <c r="CN60" t="str">
        <f t="shared" ca="1" si="29"/>
        <v>TERRAIN_GRASS</v>
      </c>
      <c r="CO60" s="86" t="str">
        <f t="shared" ca="1" si="29"/>
        <v>TERRAIN_GRASS</v>
      </c>
      <c r="CP60" s="17" t="str">
        <f t="shared" ca="1" si="29"/>
        <v>TERRAIN_GRASS</v>
      </c>
      <c r="CQ60" s="94" t="str">
        <f t="shared" ca="1" si="29"/>
        <v>TERRAIN_GRASS</v>
      </c>
      <c r="CR60" s="86" t="str">
        <f t="shared" ca="1" si="29"/>
        <v>TERRAIN_GRASS</v>
      </c>
      <c r="CS60" s="17" t="str">
        <f t="shared" ca="1" si="18"/>
        <v>TERRAIN_GRASS</v>
      </c>
      <c r="CT60" s="94" t="str">
        <f t="shared" ca="1" si="30"/>
        <v>TERRAIN_GRASS</v>
      </c>
      <c r="CU60" s="17" t="str">
        <f t="shared" ca="1" si="30"/>
        <v>TERRAIN_GRASS</v>
      </c>
      <c r="CV60" s="86" t="str">
        <f t="shared" ca="1" si="30"/>
        <v>TERRAIN_GRASS</v>
      </c>
      <c r="CW60" t="str">
        <f t="shared" ca="1" si="30"/>
        <v>TERRAIN_GRASS</v>
      </c>
      <c r="CX60" t="str">
        <f t="shared" ca="1" si="30"/>
        <v>TERRAIN_GRASS</v>
      </c>
      <c r="CY60" s="86" t="str">
        <f t="shared" ca="1" si="30"/>
        <v>TERRAIN_GRASS</v>
      </c>
      <c r="CZ60" s="17" t="str">
        <f t="shared" ca="1" si="30"/>
        <v>TERRAIN_GRASS</v>
      </c>
      <c r="DA60" t="str">
        <f t="shared" ca="1" si="30"/>
        <v>TERRAIN_GRASS</v>
      </c>
      <c r="DB60" t="str">
        <f t="shared" ca="1" si="30"/>
        <v>TERRAIN_GRASS</v>
      </c>
      <c r="DC60" t="str">
        <f t="shared" ca="1" si="19"/>
        <v>TERRAIN_GRASS</v>
      </c>
      <c r="DD60" t="str">
        <f t="shared" ca="1" si="13"/>
        <v>TERRAIN_GRASS</v>
      </c>
      <c r="DE60" s="97" t="str">
        <f t="shared" ca="1" si="13"/>
        <v>TERRAIN_GRASS</v>
      </c>
      <c r="DF60" t="str">
        <f t="shared" ca="1" si="13"/>
        <v>TERRAIN_COAST</v>
      </c>
      <c r="DG60" t="str">
        <f t="shared" ca="1" si="13"/>
        <v>TERRAIN_COAST</v>
      </c>
      <c r="DH60" t="s">
        <v>14</v>
      </c>
      <c r="DI60" t="s">
        <v>14</v>
      </c>
      <c r="DJ60" t="s">
        <v>14</v>
      </c>
      <c r="DK60" t="s">
        <v>14</v>
      </c>
      <c r="DL60" t="s">
        <v>14</v>
      </c>
      <c r="DM60" t="s">
        <v>14</v>
      </c>
      <c r="DN60" t="s">
        <v>14</v>
      </c>
      <c r="DO60" t="s">
        <v>14</v>
      </c>
      <c r="DP60" t="s">
        <v>14</v>
      </c>
      <c r="DQ60" t="s">
        <v>14</v>
      </c>
      <c r="DR60" t="s">
        <v>14</v>
      </c>
      <c r="DS60" t="s">
        <v>14</v>
      </c>
      <c r="DT60" t="s">
        <v>14</v>
      </c>
      <c r="DU60" t="s">
        <v>4</v>
      </c>
      <c r="DZ60">
        <v>8</v>
      </c>
    </row>
    <row r="61" spans="1:130" ht="22.5" customHeight="1" x14ac:dyDescent="0.25">
      <c r="A61" t="s">
        <v>14</v>
      </c>
      <c r="B61" t="s">
        <v>15</v>
      </c>
      <c r="C61" s="77" t="s">
        <v>16</v>
      </c>
      <c r="D61" t="s">
        <v>15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15</v>
      </c>
      <c r="K61" s="14" t="s">
        <v>17</v>
      </c>
      <c r="L61" s="89" t="s">
        <v>18</v>
      </c>
      <c r="M61" s="82" t="s">
        <v>17</v>
      </c>
      <c r="N61" s="89" t="s">
        <v>17</v>
      </c>
      <c r="O61" s="89" t="s">
        <v>18</v>
      </c>
      <c r="P61" s="82" t="s">
        <v>17</v>
      </c>
      <c r="Q61" s="82" t="s">
        <v>17</v>
      </c>
      <c r="R61" s="89" t="s">
        <v>18</v>
      </c>
      <c r="S61" t="s">
        <v>17</v>
      </c>
      <c r="T61" s="89" t="s">
        <v>17</v>
      </c>
      <c r="U61" s="89" t="s">
        <v>18</v>
      </c>
      <c r="V61" s="13" t="s">
        <v>17</v>
      </c>
      <c r="W61" t="s">
        <v>15</v>
      </c>
      <c r="X61" s="11" t="s">
        <v>17</v>
      </c>
      <c r="Y61" s="89" t="s">
        <v>18</v>
      </c>
      <c r="Z61" t="s">
        <v>17</v>
      </c>
      <c r="AA61" t="s">
        <v>17</v>
      </c>
      <c r="AB61" s="89" t="s">
        <v>18</v>
      </c>
      <c r="AC61" s="12" t="s">
        <v>17</v>
      </c>
      <c r="AD61" s="12" t="s">
        <v>17</v>
      </c>
      <c r="AE61" s="89" t="s">
        <v>18</v>
      </c>
      <c r="AF61" t="s">
        <v>17</v>
      </c>
      <c r="AG61" t="s">
        <v>17</v>
      </c>
      <c r="AH61" s="89" t="s">
        <v>18</v>
      </c>
      <c r="AI61" s="18" t="s">
        <v>17</v>
      </c>
      <c r="AJ61" t="s">
        <v>15</v>
      </c>
      <c r="AK61" t="s">
        <v>15</v>
      </c>
      <c r="AL61" t="s">
        <v>14</v>
      </c>
      <c r="AM61" t="s">
        <v>14</v>
      </c>
      <c r="AN61" t="s">
        <v>14</v>
      </c>
      <c r="AO61" t="s">
        <v>14</v>
      </c>
      <c r="AP61" t="s">
        <v>15</v>
      </c>
      <c r="AQ61" s="77" t="s">
        <v>17</v>
      </c>
      <c r="AR61" t="s">
        <v>15</v>
      </c>
      <c r="AS61" t="s">
        <v>14</v>
      </c>
      <c r="AT61" t="s">
        <v>14</v>
      </c>
      <c r="AU61" t="s">
        <v>14</v>
      </c>
      <c r="AV61" t="str">
        <f t="shared" ca="1" si="14"/>
        <v>TERRAIN_COAST</v>
      </c>
      <c r="AW61" t="str">
        <f t="shared" ca="1" si="14"/>
        <v>TERRAIN_COAST</v>
      </c>
      <c r="AX61" s="92" t="str">
        <f t="shared" ca="1" si="14"/>
        <v>TERRAIN_GRASS</v>
      </c>
      <c r="AY61" t="str">
        <f t="shared" ca="1" si="14"/>
        <v>TERRAIN_GRASS</v>
      </c>
      <c r="AZ61" t="str">
        <f t="shared" ca="1" si="20"/>
        <v>TERRAIN_GRASS</v>
      </c>
      <c r="BA61" t="str">
        <f t="shared" ca="1" si="31"/>
        <v>TERRAIN_GRASS</v>
      </c>
      <c r="BB61" t="str">
        <f t="shared" ca="1" si="31"/>
        <v>TERRAIN_GRASS</v>
      </c>
      <c r="BC61" s="17" t="str">
        <f t="shared" ca="1" si="31"/>
        <v>TERRAIN_GRASS</v>
      </c>
      <c r="BD61" s="89" t="str">
        <f t="shared" ca="1" si="31"/>
        <v>TERRAIN_GRASS</v>
      </c>
      <c r="BE61" t="str">
        <f t="shared" ca="1" si="31"/>
        <v>TERRAIN_GRASS</v>
      </c>
      <c r="BF61" t="str">
        <f t="shared" ca="1" si="31"/>
        <v>TERRAIN_GRASS</v>
      </c>
      <c r="BG61" s="89" t="str">
        <f t="shared" ca="1" si="31"/>
        <v>TERRAIN_GRASS</v>
      </c>
      <c r="BH61" s="17" t="str">
        <f t="shared" ca="1" si="31"/>
        <v>TERRAIN_GRASS</v>
      </c>
      <c r="BI61" s="93" t="str">
        <f t="shared" ca="1" si="31"/>
        <v>TERRAIN_GRASS</v>
      </c>
      <c r="BJ61" s="17" t="str">
        <f t="shared" ca="1" si="21"/>
        <v>TERRAIN_GRASS</v>
      </c>
      <c r="BK61" s="89" t="str">
        <f t="shared" ca="1" si="32"/>
        <v>TERRAIN_GRASS</v>
      </c>
      <c r="BL61" s="93" t="str">
        <f t="shared" ca="1" si="32"/>
        <v>TERRAIN_GRASS</v>
      </c>
      <c r="BM61" s="17" t="str">
        <f t="shared" ca="1" si="32"/>
        <v>TERRAIN_GRASS</v>
      </c>
      <c r="BN61" s="89" t="str">
        <f t="shared" ca="1" si="32"/>
        <v>TERRAIN_GRASS</v>
      </c>
      <c r="BO61" t="str">
        <f t="shared" ca="1" si="32"/>
        <v>TERRAIN_GRASS</v>
      </c>
      <c r="BP61" t="str">
        <f t="shared" ca="1" si="32"/>
        <v>TERRAIN_GRASS</v>
      </c>
      <c r="BQ61" s="89" t="str">
        <f t="shared" ca="1" si="32"/>
        <v>TERRAIN_GRASS</v>
      </c>
      <c r="BR61" t="str">
        <f t="shared" ca="1" si="32"/>
        <v>TERRAIN_GRASS</v>
      </c>
      <c r="BS61" s="89" t="str">
        <f t="shared" ca="1" si="32"/>
        <v>TERRAIN_GRASS</v>
      </c>
      <c r="BT61" s="18" t="str">
        <f t="shared" ca="1" si="24"/>
        <v>TERRAIN_GRASS</v>
      </c>
      <c r="BU61" t="str">
        <f t="shared" ca="1" si="22"/>
        <v>TERRAIN_COAST</v>
      </c>
      <c r="BV61" t="str">
        <f t="shared" ca="1" si="17"/>
        <v>TERRAIN_COAST</v>
      </c>
      <c r="BW61" t="s">
        <v>14</v>
      </c>
      <c r="BX61" t="s">
        <v>14</v>
      </c>
      <c r="BY61" t="s">
        <v>14</v>
      </c>
      <c r="BZ61" t="s">
        <v>14</v>
      </c>
      <c r="CA61" t="s">
        <v>14</v>
      </c>
      <c r="CB61" t="s">
        <v>14</v>
      </c>
      <c r="CC61" t="s">
        <v>14</v>
      </c>
      <c r="CD61" t="s">
        <v>14</v>
      </c>
      <c r="CE61" t="s">
        <v>14</v>
      </c>
      <c r="CF61" t="s">
        <v>14</v>
      </c>
      <c r="CG61" t="str">
        <f t="shared" ca="1" si="25"/>
        <v>TERRAIN_OCEAN</v>
      </c>
      <c r="CH61" t="str">
        <f t="shared" ca="1" si="29"/>
        <v>TERRAIN_COAST</v>
      </c>
      <c r="CI61" t="str">
        <f t="shared" ca="1" si="29"/>
        <v>TERRAIN_COAST</v>
      </c>
      <c r="CJ61" s="16" t="str">
        <f t="shared" ca="1" si="29"/>
        <v>TERRAIN_GRASS</v>
      </c>
      <c r="CK61" t="str">
        <f t="shared" ca="1" si="29"/>
        <v>TERRAIN_GRASS</v>
      </c>
      <c r="CL61" s="89" t="str">
        <f t="shared" ca="1" si="29"/>
        <v>TERRAIN_GRASS</v>
      </c>
      <c r="CM61" t="str">
        <f t="shared" ca="1" si="29"/>
        <v>TERRAIN_GRASS</v>
      </c>
      <c r="CN61" s="89" t="str">
        <f t="shared" ca="1" si="29"/>
        <v>TERRAIN_GRASS</v>
      </c>
      <c r="CO61" s="15" t="str">
        <f t="shared" ca="1" si="29"/>
        <v>TERRAIN_GRASS</v>
      </c>
      <c r="CP61" t="str">
        <f t="shared" ca="1" si="29"/>
        <v>TERRAIN_COAST</v>
      </c>
      <c r="CQ61" t="str">
        <f t="shared" ca="1" si="29"/>
        <v>TERRAIN_COAST</v>
      </c>
      <c r="CR61" s="75" t="str">
        <f t="shared" ca="1" si="29"/>
        <v>TERRAIN_GRASS</v>
      </c>
      <c r="CS61" t="str">
        <f t="shared" ca="1" si="18"/>
        <v>TERRAIN_COAST</v>
      </c>
      <c r="CT61" t="str">
        <f t="shared" ca="1" si="30"/>
        <v>TERRAIN_COAST</v>
      </c>
      <c r="CU61" t="str">
        <f t="shared" ca="1" si="30"/>
        <v>TERRAIN_COAST</v>
      </c>
      <c r="CV61" s="14" t="str">
        <f t="shared" ca="1" si="30"/>
        <v>TERRAIN_GRASS</v>
      </c>
      <c r="CW61" t="str">
        <f t="shared" ca="1" si="30"/>
        <v>TERRAIN_GRASS</v>
      </c>
      <c r="CX61" t="str">
        <f t="shared" ca="1" si="30"/>
        <v>TERRAIN_GRASS</v>
      </c>
      <c r="CY61" s="15" t="str">
        <f t="shared" ca="1" si="30"/>
        <v>TERRAIN_GRASS</v>
      </c>
      <c r="CZ61" t="str">
        <f t="shared" ca="1" si="30"/>
        <v>TERRAIN_COAST</v>
      </c>
      <c r="DA61" s="14" t="str">
        <f t="shared" ca="1" si="30"/>
        <v>TERRAIN_GRASS</v>
      </c>
      <c r="DB61" s="89" t="str">
        <f t="shared" ca="1" si="30"/>
        <v>TERRAIN_GRASS</v>
      </c>
      <c r="DC61" t="str">
        <f t="shared" ca="1" si="19"/>
        <v>TERRAIN_GRASS</v>
      </c>
      <c r="DD61" s="18" t="str">
        <f t="shared" ca="1" si="13"/>
        <v>TERRAIN_GRASS</v>
      </c>
      <c r="DE61" t="str">
        <f t="shared" ca="1" si="13"/>
        <v>TERRAIN_COAST</v>
      </c>
      <c r="DF61" t="str">
        <f t="shared" ca="1" si="13"/>
        <v>TERRAIN_COAST</v>
      </c>
      <c r="DG61" t="str">
        <f t="shared" ca="1" si="13"/>
        <v>TERRAIN_OCEAN</v>
      </c>
      <c r="DH61" t="s">
        <v>14</v>
      </c>
      <c r="DI61" t="s">
        <v>14</v>
      </c>
      <c r="DJ61" t="s">
        <v>14</v>
      </c>
      <c r="DK61" t="s">
        <v>14</v>
      </c>
      <c r="DL61" t="s">
        <v>14</v>
      </c>
      <c r="DM61" t="s">
        <v>14</v>
      </c>
      <c r="DN61" t="s">
        <v>14</v>
      </c>
      <c r="DO61" t="s">
        <v>14</v>
      </c>
      <c r="DP61" t="s">
        <v>14</v>
      </c>
      <c r="DQ61" t="s">
        <v>14</v>
      </c>
      <c r="DR61" t="s">
        <v>14</v>
      </c>
      <c r="DS61" t="s">
        <v>14</v>
      </c>
      <c r="DT61" t="s">
        <v>14</v>
      </c>
      <c r="DU61" t="s">
        <v>4</v>
      </c>
      <c r="DZ61">
        <v>7</v>
      </c>
    </row>
    <row r="62" spans="1:130" ht="22.5" customHeight="1" x14ac:dyDescent="0.25">
      <c r="A62" t="s">
        <v>14</v>
      </c>
      <c r="B62" t="s">
        <v>15</v>
      </c>
      <c r="C62" s="77" t="s">
        <v>16</v>
      </c>
      <c r="D62" t="s">
        <v>15</v>
      </c>
      <c r="E62" t="s">
        <v>14</v>
      </c>
      <c r="F62" t="s">
        <v>14</v>
      </c>
      <c r="G62" t="s">
        <v>14</v>
      </c>
      <c r="H62" t="s">
        <v>14</v>
      </c>
      <c r="I62" t="s">
        <v>15</v>
      </c>
      <c r="J62" t="s">
        <v>15</v>
      </c>
      <c r="K62" s="14" t="s">
        <v>17</v>
      </c>
      <c r="L62" t="s">
        <v>17</v>
      </c>
      <c r="M62" t="s">
        <v>17</v>
      </c>
      <c r="N62" t="s">
        <v>17</v>
      </c>
      <c r="O62" s="86" t="s">
        <v>17</v>
      </c>
      <c r="P62" t="s">
        <v>17</v>
      </c>
      <c r="Q62" t="s">
        <v>17</v>
      </c>
      <c r="R62" s="86" t="s">
        <v>17</v>
      </c>
      <c r="S62" s="86" t="s">
        <v>17</v>
      </c>
      <c r="T62" t="s">
        <v>17</v>
      </c>
      <c r="U62" t="s">
        <v>17</v>
      </c>
      <c r="V62" s="15" t="s">
        <v>17</v>
      </c>
      <c r="W62" t="s">
        <v>15</v>
      </c>
      <c r="X62" s="14" t="s">
        <v>17</v>
      </c>
      <c r="Y62" t="s">
        <v>17</v>
      </c>
      <c r="Z62" t="s">
        <v>17</v>
      </c>
      <c r="AA62" t="s">
        <v>17</v>
      </c>
      <c r="AB62" t="s">
        <v>17</v>
      </c>
      <c r="AC62" t="s">
        <v>17</v>
      </c>
      <c r="AD62" s="86" t="s">
        <v>17</v>
      </c>
      <c r="AE62" t="s">
        <v>17</v>
      </c>
      <c r="AF62" s="86" t="s">
        <v>17</v>
      </c>
      <c r="AG62" t="s">
        <v>17</v>
      </c>
      <c r="AH62" s="15" t="s">
        <v>17</v>
      </c>
      <c r="AI62" t="s">
        <v>15</v>
      </c>
      <c r="AJ62" t="s">
        <v>15</v>
      </c>
      <c r="AK62" t="s">
        <v>14</v>
      </c>
      <c r="AL62" t="s">
        <v>14</v>
      </c>
      <c r="AM62" t="s">
        <v>14</v>
      </c>
      <c r="AN62" t="s">
        <v>14</v>
      </c>
      <c r="AO62" t="s">
        <v>14</v>
      </c>
      <c r="AP62" t="s">
        <v>15</v>
      </c>
      <c r="AQ62" s="77" t="s">
        <v>17</v>
      </c>
      <c r="AR62" t="s">
        <v>15</v>
      </c>
      <c r="AS62" t="s">
        <v>14</v>
      </c>
      <c r="AT62" t="s">
        <v>14</v>
      </c>
      <c r="AU62" t="s">
        <v>14</v>
      </c>
      <c r="AV62" t="str">
        <f t="shared" ca="1" si="14"/>
        <v>TERRAIN_OCEAN</v>
      </c>
      <c r="AW62" t="str">
        <f t="shared" ca="1" si="14"/>
        <v>TERRAIN_COAST</v>
      </c>
      <c r="AX62" t="str">
        <f t="shared" ca="1" si="14"/>
        <v>TERRAIN_COAST</v>
      </c>
      <c r="AY62" s="16" t="str">
        <f t="shared" ca="1" si="14"/>
        <v>TERRAIN_GRASS</v>
      </c>
      <c r="AZ62" t="str">
        <f t="shared" ca="1" si="20"/>
        <v>TERRAIN_GRASS</v>
      </c>
      <c r="BA62" s="86" t="str">
        <f t="shared" ca="1" si="31"/>
        <v>TERRAIN_GRASS</v>
      </c>
      <c r="BB62" s="15" t="str">
        <f t="shared" ca="1" si="31"/>
        <v>TERRAIN_GRASS</v>
      </c>
      <c r="BC62" t="str">
        <f t="shared" ca="1" si="31"/>
        <v>TERRAIN_COAST</v>
      </c>
      <c r="BD62" s="14" t="str">
        <f t="shared" ca="1" si="31"/>
        <v>TERRAIN_GRASS</v>
      </c>
      <c r="BE62" t="str">
        <f t="shared" ca="1" si="31"/>
        <v>TERRAIN_GRASS</v>
      </c>
      <c r="BF62" t="str">
        <f t="shared" ca="1" si="31"/>
        <v>TERRAIN_GRASS</v>
      </c>
      <c r="BG62" s="15" t="str">
        <f t="shared" ca="1" si="31"/>
        <v>TERRAIN_GRASS</v>
      </c>
      <c r="BH62" t="str">
        <f t="shared" ca="1" si="31"/>
        <v>TERRAIN_COAST</v>
      </c>
      <c r="BI62" t="str">
        <f t="shared" ca="1" si="31"/>
        <v>TERRAIN_COAST</v>
      </c>
      <c r="BJ62" t="str">
        <f t="shared" ca="1" si="21"/>
        <v>TERRAIN_COAST</v>
      </c>
      <c r="BK62" s="75" t="str">
        <f t="shared" ca="1" si="32"/>
        <v>TERRAIN_GRASS</v>
      </c>
      <c r="BL62" t="str">
        <f t="shared" ca="1" si="32"/>
        <v>TERRAIN_COAST</v>
      </c>
      <c r="BM62" t="str">
        <f t="shared" ca="1" si="32"/>
        <v>TERRAIN_COAST</v>
      </c>
      <c r="BN62" s="14" t="str">
        <f t="shared" ca="1" si="32"/>
        <v>TERRAIN_GRASS</v>
      </c>
      <c r="BO62" s="86" t="str">
        <f t="shared" ca="1" si="32"/>
        <v>TERRAIN_GRASS</v>
      </c>
      <c r="BP62" t="str">
        <f t="shared" ca="1" si="32"/>
        <v>TERRAIN_GRASS</v>
      </c>
      <c r="BQ62" s="86" t="str">
        <f t="shared" ca="1" si="32"/>
        <v>TERRAIN_GRASS</v>
      </c>
      <c r="BR62" t="str">
        <f t="shared" ca="1" si="32"/>
        <v>TERRAIN_GRASS</v>
      </c>
      <c r="BS62" s="18" t="str">
        <f t="shared" ca="1" si="32"/>
        <v>TERRAIN_GRASS</v>
      </c>
      <c r="BT62" t="str">
        <f t="shared" ca="1" si="24"/>
        <v>TERRAIN_COAST</v>
      </c>
      <c r="BU62" t="str">
        <f t="shared" ca="1" si="22"/>
        <v>TERRAIN_COAST</v>
      </c>
      <c r="BV62" t="str">
        <f t="shared" ca="1" si="17"/>
        <v>TERRAIN_OCEAN</v>
      </c>
      <c r="BW62" t="s">
        <v>14</v>
      </c>
      <c r="BX62" t="s">
        <v>14</v>
      </c>
      <c r="BY62" t="s">
        <v>14</v>
      </c>
      <c r="BZ62" t="s">
        <v>14</v>
      </c>
      <c r="CA62" t="s">
        <v>14</v>
      </c>
      <c r="CB62" t="s">
        <v>14</v>
      </c>
      <c r="CC62" t="s">
        <v>14</v>
      </c>
      <c r="CD62" t="s">
        <v>14</v>
      </c>
      <c r="CE62" t="s">
        <v>14</v>
      </c>
      <c r="CF62" t="s">
        <v>14</v>
      </c>
      <c r="CG62" t="str">
        <f t="shared" ca="1" si="25"/>
        <v>TERRAIN_OCEAN</v>
      </c>
      <c r="CH62" t="str">
        <f t="shared" ca="1" si="29"/>
        <v>TERRAIN_OCEAN</v>
      </c>
      <c r="CI62" t="str">
        <f t="shared" ca="1" si="29"/>
        <v>TERRAIN_COAST</v>
      </c>
      <c r="CJ62" t="str">
        <f t="shared" ca="1" si="29"/>
        <v>TERRAIN_COAST</v>
      </c>
      <c r="CK62" s="98" t="str">
        <f t="shared" ca="1" si="29"/>
        <v>TERRAIN_GRASS</v>
      </c>
      <c r="CL62" s="17" t="str">
        <f t="shared" ca="1" si="29"/>
        <v>TERRAIN_GRASS</v>
      </c>
      <c r="CM62" s="17" t="str">
        <f t="shared" ca="1" si="29"/>
        <v>TERRAIN_GRASS</v>
      </c>
      <c r="CN62" s="94" t="str">
        <f t="shared" ca="1" si="29"/>
        <v>TERRAIN_GRASS</v>
      </c>
      <c r="CO62" s="17" t="str">
        <f t="shared" ca="1" si="29"/>
        <v>TERRAIN_GRASS</v>
      </c>
      <c r="CP62" s="83" t="str">
        <f t="shared" ca="1" si="29"/>
        <v>TERRAIN_GRASS</v>
      </c>
      <c r="CQ62" t="str">
        <f t="shared" ca="1" si="29"/>
        <v>TERRAIN_COAST</v>
      </c>
      <c r="CR62" s="103" t="str">
        <f t="shared" ca="1" si="29"/>
        <v>TERRAIN_GRASS</v>
      </c>
      <c r="CS62" t="str">
        <f t="shared" ca="1" si="18"/>
        <v>TERRAIN_COAST</v>
      </c>
      <c r="CT62" t="str">
        <f t="shared" ca="1" si="30"/>
        <v>TERRAIN_OCEAN</v>
      </c>
      <c r="CU62" t="str">
        <f t="shared" ca="1" si="30"/>
        <v>TERRAIN_COAST</v>
      </c>
      <c r="CV62" s="16" t="str">
        <f t="shared" ca="1" si="30"/>
        <v>TERRAIN_GRASS</v>
      </c>
      <c r="CW62" s="17" t="str">
        <f t="shared" ca="1" si="30"/>
        <v>TERRAIN_GRASS</v>
      </c>
      <c r="CX62" s="17" t="str">
        <f t="shared" ca="1" si="30"/>
        <v>TERRAIN_GRASS</v>
      </c>
      <c r="CY62" s="18" t="str">
        <f t="shared" ca="1" si="30"/>
        <v>TERRAIN_GRASS</v>
      </c>
      <c r="CZ62" t="str">
        <f t="shared" ca="1" si="30"/>
        <v>TERRAIN_COAST</v>
      </c>
      <c r="DA62" s="16" t="str">
        <f t="shared" ca="1" si="30"/>
        <v>TERRAIN_GRASS</v>
      </c>
      <c r="DB62" s="17" t="str">
        <f t="shared" ca="1" si="30"/>
        <v>TERRAIN_GRASS</v>
      </c>
      <c r="DC62" s="18" t="str">
        <f t="shared" ca="1" si="19"/>
        <v>TERRAIN_GRASS</v>
      </c>
      <c r="DD62" t="str">
        <f t="shared" ca="1" si="13"/>
        <v>TERRAIN_COAST</v>
      </c>
      <c r="DE62" t="str">
        <f t="shared" ca="1" si="13"/>
        <v>TERRAIN_COAST</v>
      </c>
      <c r="DF62" t="str">
        <f t="shared" ca="1" si="13"/>
        <v>TERRAIN_OCEAN</v>
      </c>
      <c r="DG62" t="str">
        <f t="shared" ca="1" si="13"/>
        <v>TERRAIN_OCEAN</v>
      </c>
      <c r="DH62" t="s">
        <v>14</v>
      </c>
      <c r="DI62" t="s">
        <v>14</v>
      </c>
      <c r="DJ62" t="s">
        <v>14</v>
      </c>
      <c r="DK62" t="s">
        <v>14</v>
      </c>
      <c r="DL62" t="s">
        <v>14</v>
      </c>
      <c r="DM62" t="s">
        <v>14</v>
      </c>
      <c r="DN62" t="s">
        <v>14</v>
      </c>
      <c r="DO62" t="s">
        <v>14</v>
      </c>
      <c r="DP62" t="s">
        <v>14</v>
      </c>
      <c r="DQ62" t="s">
        <v>14</v>
      </c>
      <c r="DR62" t="s">
        <v>14</v>
      </c>
      <c r="DS62" t="s">
        <v>14</v>
      </c>
      <c r="DT62" t="s">
        <v>14</v>
      </c>
      <c r="DU62" t="s">
        <v>4</v>
      </c>
      <c r="DZ62">
        <v>6</v>
      </c>
    </row>
    <row r="63" spans="1:130" ht="22.5" customHeight="1" x14ac:dyDescent="0.25">
      <c r="A63" t="s">
        <v>14</v>
      </c>
      <c r="B63" t="s">
        <v>15</v>
      </c>
      <c r="C63" s="77" t="s">
        <v>16</v>
      </c>
      <c r="D63" t="s">
        <v>15</v>
      </c>
      <c r="E63" t="s">
        <v>14</v>
      </c>
      <c r="F63" t="s">
        <v>14</v>
      </c>
      <c r="G63" t="s">
        <v>14</v>
      </c>
      <c r="H63" t="s">
        <v>14</v>
      </c>
      <c r="I63" t="s">
        <v>15</v>
      </c>
      <c r="J63" t="s">
        <v>15</v>
      </c>
      <c r="K63" s="14" t="s">
        <v>17</v>
      </c>
      <c r="L63" t="s">
        <v>17</v>
      </c>
      <c r="M63" t="s">
        <v>17</v>
      </c>
      <c r="N63" s="89" t="s">
        <v>17</v>
      </c>
      <c r="O63" t="s">
        <v>17</v>
      </c>
      <c r="P63" t="s">
        <v>17</v>
      </c>
      <c r="Q63" s="89" t="s">
        <v>17</v>
      </c>
      <c r="R63" t="s">
        <v>17</v>
      </c>
      <c r="S63" t="s">
        <v>17</v>
      </c>
      <c r="T63" s="89" t="s">
        <v>17</v>
      </c>
      <c r="U63" t="s">
        <v>17</v>
      </c>
      <c r="V63" s="15" t="s">
        <v>17</v>
      </c>
      <c r="W63" t="s">
        <v>15</v>
      </c>
      <c r="X63" s="14" t="s">
        <v>17</v>
      </c>
      <c r="Y63" t="s">
        <v>17</v>
      </c>
      <c r="Z63" t="s">
        <v>17</v>
      </c>
      <c r="AA63" t="s">
        <v>17</v>
      </c>
      <c r="AB63" t="s">
        <v>17</v>
      </c>
      <c r="AC63" s="89" t="s">
        <v>17</v>
      </c>
      <c r="AD63" t="s">
        <v>17</v>
      </c>
      <c r="AE63" t="s">
        <v>17</v>
      </c>
      <c r="AF63" t="s">
        <v>17</v>
      </c>
      <c r="AG63" s="89" t="s">
        <v>17</v>
      </c>
      <c r="AH63" s="89" t="s">
        <v>17</v>
      </c>
      <c r="AI63" s="13" t="s">
        <v>17</v>
      </c>
      <c r="AJ63" t="s">
        <v>15</v>
      </c>
      <c r="AK63" t="s">
        <v>14</v>
      </c>
      <c r="AL63" t="s">
        <v>14</v>
      </c>
      <c r="AM63" t="s">
        <v>14</v>
      </c>
      <c r="AN63" t="s">
        <v>14</v>
      </c>
      <c r="AO63" t="s">
        <v>14</v>
      </c>
      <c r="AP63" t="s">
        <v>15</v>
      </c>
      <c r="AQ63" s="77" t="s">
        <v>17</v>
      </c>
      <c r="AR63" t="s">
        <v>15</v>
      </c>
      <c r="AS63" t="s">
        <v>14</v>
      </c>
      <c r="AT63" t="s">
        <v>14</v>
      </c>
      <c r="AU63" t="s">
        <v>14</v>
      </c>
      <c r="AV63" t="str">
        <f t="shared" ca="1" si="14"/>
        <v>TERRAIN_OCEAN</v>
      </c>
      <c r="AW63" t="str">
        <f t="shared" ca="1" si="14"/>
        <v>TERRAIN_OCEAN</v>
      </c>
      <c r="AX63" t="str">
        <f t="shared" ca="1" si="14"/>
        <v>TERRAIN_COAST</v>
      </c>
      <c r="AY63" t="str">
        <f t="shared" ca="1" si="14"/>
        <v>TERRAIN_COAST</v>
      </c>
      <c r="AZ63" s="16" t="str">
        <f t="shared" ca="1" si="20"/>
        <v>TERRAIN_GRASS</v>
      </c>
      <c r="BA63" s="17" t="str">
        <f t="shared" ca="1" si="31"/>
        <v>TERRAIN_GRASS</v>
      </c>
      <c r="BB63" s="18" t="str">
        <f t="shared" ca="1" si="31"/>
        <v>TERRAIN_GRASS</v>
      </c>
      <c r="BC63" t="str">
        <f t="shared" ca="1" si="31"/>
        <v>TERRAIN_COAST</v>
      </c>
      <c r="BD63" s="16" t="str">
        <f t="shared" ca="1" si="31"/>
        <v>TERRAIN_GRASS</v>
      </c>
      <c r="BE63" s="17" t="str">
        <f t="shared" ca="1" si="31"/>
        <v>TERRAIN_GRASS</v>
      </c>
      <c r="BF63" s="17" t="str">
        <f t="shared" ca="1" si="31"/>
        <v>TERRAIN_GRASS</v>
      </c>
      <c r="BG63" s="18" t="str">
        <f t="shared" ca="1" si="31"/>
        <v>TERRAIN_GRASS</v>
      </c>
      <c r="BH63" t="str">
        <f t="shared" ca="1" si="31"/>
        <v>TERRAIN_COAST</v>
      </c>
      <c r="BI63" t="str">
        <f t="shared" ca="1" si="31"/>
        <v>TERRAIN_OCEAN</v>
      </c>
      <c r="BJ63" t="str">
        <f t="shared" ca="1" si="21"/>
        <v>TERRAIN_COAST</v>
      </c>
      <c r="BK63" s="103" t="str">
        <f t="shared" ca="1" si="32"/>
        <v>TERRAIN_GRASS</v>
      </c>
      <c r="BL63" t="str">
        <f t="shared" ca="1" si="32"/>
        <v>TERRAIN_COAST</v>
      </c>
      <c r="BM63" s="79" t="str">
        <f t="shared" ca="1" si="32"/>
        <v>TERRAIN_GRASS</v>
      </c>
      <c r="BN63" s="17" t="str">
        <f t="shared" ca="1" si="32"/>
        <v>TERRAIN_GRASS</v>
      </c>
      <c r="BO63" s="93" t="str">
        <f t="shared" ca="1" si="32"/>
        <v>TERRAIN_GRASS</v>
      </c>
      <c r="BP63" s="17" t="str">
        <f t="shared" ca="1" si="32"/>
        <v>TERRAIN_GRASS</v>
      </c>
      <c r="BQ63" s="17" t="str">
        <f t="shared" ca="1" si="32"/>
        <v>TERRAIN_GRASS</v>
      </c>
      <c r="BR63" s="96" t="str">
        <f t="shared" ca="1" si="32"/>
        <v>TERRAIN_GRASS</v>
      </c>
      <c r="BS63" t="str">
        <f t="shared" ca="1" si="32"/>
        <v>TERRAIN_COAST</v>
      </c>
      <c r="BT63" t="str">
        <f t="shared" ca="1" si="24"/>
        <v>TERRAIN_COAST</v>
      </c>
      <c r="BU63" t="str">
        <f t="shared" ca="1" si="22"/>
        <v>TERRAIN_OCEAN</v>
      </c>
      <c r="BV63" t="str">
        <f t="shared" ca="1" si="17"/>
        <v>TERRAIN_OCEAN</v>
      </c>
      <c r="BW63" t="s">
        <v>14</v>
      </c>
      <c r="BX63" t="s">
        <v>14</v>
      </c>
      <c r="BY63" t="s">
        <v>14</v>
      </c>
      <c r="BZ63" t="s">
        <v>14</v>
      </c>
      <c r="CA63" t="s">
        <v>14</v>
      </c>
      <c r="CB63" t="s">
        <v>14</v>
      </c>
      <c r="CC63" t="s">
        <v>14</v>
      </c>
      <c r="CD63" t="s">
        <v>14</v>
      </c>
      <c r="CE63" t="s">
        <v>14</v>
      </c>
      <c r="CF63" t="s">
        <v>14</v>
      </c>
      <c r="CG63" t="str">
        <f t="shared" ca="1" si="25"/>
        <v>TERRAIN_OCEAN</v>
      </c>
      <c r="CH63" t="str">
        <f t="shared" ca="1" si="29"/>
        <v>TERRAIN_OCEAN</v>
      </c>
      <c r="CI63" t="str">
        <f t="shared" ca="1" si="29"/>
        <v>TERRAIN_OCEAN</v>
      </c>
      <c r="CJ63" t="str">
        <f t="shared" ca="1" si="29"/>
        <v>TERRAIN_COAST</v>
      </c>
      <c r="CK63" t="str">
        <f t="shared" ca="1" si="29"/>
        <v>TERRAIN_COAST</v>
      </c>
      <c r="CL63" t="str">
        <f t="shared" ca="1" si="29"/>
        <v>TERRAIN_COAST</v>
      </c>
      <c r="CM63" t="str">
        <f t="shared" ca="1" si="29"/>
        <v>TERRAIN_COAST</v>
      </c>
      <c r="CN63" t="str">
        <f t="shared" ca="1" si="29"/>
        <v>TERRAIN_COAST</v>
      </c>
      <c r="CO63" t="str">
        <f t="shared" ca="1" si="29"/>
        <v>TERRAIN_COAST</v>
      </c>
      <c r="CP63" t="str">
        <f t="shared" ca="1" si="29"/>
        <v>TERRAIN_COAST</v>
      </c>
      <c r="CQ63" t="str">
        <f t="shared" ca="1" si="29"/>
        <v>TERRAIN_COAST</v>
      </c>
      <c r="CR63" t="str">
        <f t="shared" ca="1" si="29"/>
        <v>TERRAIN_COAST</v>
      </c>
      <c r="CS63" t="str">
        <f t="shared" ca="1" si="18"/>
        <v>TERRAIN_COAST</v>
      </c>
      <c r="CT63" t="str">
        <f t="shared" ca="1" si="30"/>
        <v>TERRAIN_OCEAN</v>
      </c>
      <c r="CU63" t="str">
        <f t="shared" ca="1" si="30"/>
        <v>TERRAIN_COAST</v>
      </c>
      <c r="CV63" t="str">
        <f t="shared" ca="1" si="30"/>
        <v>TERRAIN_COAST</v>
      </c>
      <c r="CW63" t="str">
        <f t="shared" ca="1" si="30"/>
        <v>TERRAIN_COAST</v>
      </c>
      <c r="CX63" t="str">
        <f t="shared" ca="1" si="30"/>
        <v>TERRAIN_COAST</v>
      </c>
      <c r="CY63" t="str">
        <f t="shared" ca="1" si="30"/>
        <v>TERRAIN_COAST</v>
      </c>
      <c r="CZ63" t="str">
        <f t="shared" ca="1" si="30"/>
        <v>TERRAIN_COAST</v>
      </c>
      <c r="DA63" t="str">
        <f t="shared" ca="1" si="30"/>
        <v>TERRAIN_COAST</v>
      </c>
      <c r="DB63" t="str">
        <f t="shared" ca="1" si="30"/>
        <v>TERRAIN_COAST</v>
      </c>
      <c r="DC63" t="str">
        <f t="shared" ca="1" si="19"/>
        <v>TERRAIN_COAST</v>
      </c>
      <c r="DD63" t="str">
        <f t="shared" ca="1" si="13"/>
        <v>TERRAIN_COAST</v>
      </c>
      <c r="DE63" t="str">
        <f t="shared" ca="1" si="13"/>
        <v>TERRAIN_OCEAN</v>
      </c>
      <c r="DF63" t="str">
        <f t="shared" ca="1" si="13"/>
        <v>TERRAIN_OCEAN</v>
      </c>
      <c r="DG63" t="str">
        <f t="shared" ca="1" si="13"/>
        <v>TERRAIN_OCEAN</v>
      </c>
      <c r="DH63" t="s">
        <v>14</v>
      </c>
      <c r="DI63" t="s">
        <v>14</v>
      </c>
      <c r="DJ63" t="s">
        <v>14</v>
      </c>
      <c r="DK63" t="s">
        <v>14</v>
      </c>
      <c r="DL63" t="s">
        <v>14</v>
      </c>
      <c r="DM63" t="s">
        <v>14</v>
      </c>
      <c r="DN63" t="s">
        <v>14</v>
      </c>
      <c r="DO63" t="s">
        <v>14</v>
      </c>
      <c r="DP63" t="s">
        <v>14</v>
      </c>
      <c r="DQ63" t="s">
        <v>14</v>
      </c>
      <c r="DR63" t="s">
        <v>14</v>
      </c>
      <c r="DS63" t="s">
        <v>14</v>
      </c>
      <c r="DT63" t="s">
        <v>14</v>
      </c>
      <c r="DU63" t="s">
        <v>4</v>
      </c>
      <c r="DZ63">
        <v>5</v>
      </c>
    </row>
    <row r="64" spans="1:130" ht="22.5" customHeight="1" x14ac:dyDescent="0.25">
      <c r="A64" t="s">
        <v>14</v>
      </c>
      <c r="B64" t="s">
        <v>15</v>
      </c>
      <c r="C64" s="77" t="s">
        <v>16</v>
      </c>
      <c r="D64" t="s">
        <v>15</v>
      </c>
      <c r="E64" t="s">
        <v>14</v>
      </c>
      <c r="F64" t="s">
        <v>14</v>
      </c>
      <c r="G64" t="s">
        <v>14</v>
      </c>
      <c r="H64" t="s">
        <v>14</v>
      </c>
      <c r="I64" t="s">
        <v>15</v>
      </c>
      <c r="J64" t="s">
        <v>15</v>
      </c>
      <c r="K64" s="16" t="s">
        <v>17</v>
      </c>
      <c r="L64" s="86" t="s">
        <v>18</v>
      </c>
      <c r="M64" t="s">
        <v>17</v>
      </c>
      <c r="N64" t="s">
        <v>17</v>
      </c>
      <c r="O64" s="94" t="s">
        <v>18</v>
      </c>
      <c r="P64" t="s">
        <v>17</v>
      </c>
      <c r="Q64" t="s">
        <v>17</v>
      </c>
      <c r="R64" s="86" t="s">
        <v>18</v>
      </c>
      <c r="S64" s="17" t="s">
        <v>17</v>
      </c>
      <c r="T64" t="s">
        <v>17</v>
      </c>
      <c r="U64" s="86" t="s">
        <v>18</v>
      </c>
      <c r="V64" s="18" t="s">
        <v>17</v>
      </c>
      <c r="W64" t="s">
        <v>15</v>
      </c>
      <c r="X64" s="16" t="s">
        <v>17</v>
      </c>
      <c r="Y64" s="86" t="s">
        <v>18</v>
      </c>
      <c r="Z64" t="s">
        <v>17</v>
      </c>
      <c r="AA64" t="s">
        <v>17</v>
      </c>
      <c r="AB64" s="86" t="s">
        <v>18</v>
      </c>
      <c r="AC64" s="17" t="s">
        <v>17</v>
      </c>
      <c r="AD64" t="s">
        <v>17</v>
      </c>
      <c r="AE64" s="86" t="s">
        <v>18</v>
      </c>
      <c r="AF64" s="17" t="s">
        <v>17</v>
      </c>
      <c r="AG64" s="17" t="s">
        <v>17</v>
      </c>
      <c r="AH64" s="86" t="s">
        <v>18</v>
      </c>
      <c r="AI64" s="15" t="s">
        <v>17</v>
      </c>
      <c r="AJ64" t="s">
        <v>15</v>
      </c>
      <c r="AK64" t="s">
        <v>15</v>
      </c>
      <c r="AL64" t="s">
        <v>14</v>
      </c>
      <c r="AM64" t="s">
        <v>14</v>
      </c>
      <c r="AN64" t="s">
        <v>14</v>
      </c>
      <c r="AO64" t="s">
        <v>14</v>
      </c>
      <c r="AP64" t="s">
        <v>15</v>
      </c>
      <c r="AQ64" s="77" t="s">
        <v>16</v>
      </c>
      <c r="AR64" t="s">
        <v>15</v>
      </c>
      <c r="AS64" t="s">
        <v>14</v>
      </c>
      <c r="AT64" t="s">
        <v>14</v>
      </c>
      <c r="AU64" t="s">
        <v>14</v>
      </c>
      <c r="AV64" t="str">
        <f t="shared" ca="1" si="14"/>
        <v>TERRAIN_OCEAN</v>
      </c>
      <c r="AW64" t="str">
        <f t="shared" ca="1" si="14"/>
        <v>TERRAIN_OCEAN</v>
      </c>
      <c r="AX64" t="str">
        <f t="shared" ca="1" si="14"/>
        <v>TERRAIN_OCEAN</v>
      </c>
      <c r="AY64" t="str">
        <f t="shared" ca="1" si="14"/>
        <v>TERRAIN_COAST</v>
      </c>
      <c r="AZ64" t="str">
        <f t="shared" ca="1" si="20"/>
        <v>TERRAIN_COAST</v>
      </c>
      <c r="BA64" t="str">
        <f t="shared" ca="1" si="31"/>
        <v>TERRAIN_COAST</v>
      </c>
      <c r="BB64" t="str">
        <f t="shared" ca="1" si="31"/>
        <v>TERRAIN_COAST</v>
      </c>
      <c r="BC64" t="str">
        <f t="shared" ca="1" si="31"/>
        <v>TERRAIN_COAST</v>
      </c>
      <c r="BD64" t="str">
        <f t="shared" ca="1" si="31"/>
        <v>TERRAIN_COAST</v>
      </c>
      <c r="BE64" t="str">
        <f t="shared" ca="1" si="31"/>
        <v>TERRAIN_COAST</v>
      </c>
      <c r="BF64" t="str">
        <f t="shared" ca="1" si="31"/>
        <v>TERRAIN_COAST</v>
      </c>
      <c r="BG64" t="str">
        <f t="shared" ca="1" si="31"/>
        <v>TERRAIN_COAST</v>
      </c>
      <c r="BH64" t="str">
        <f t="shared" ca="1" si="31"/>
        <v>TERRAIN_COAST</v>
      </c>
      <c r="BI64" t="str">
        <f t="shared" ca="1" si="31"/>
        <v>TERRAIN_OCEAN</v>
      </c>
      <c r="BJ64" t="str">
        <f t="shared" ca="1" si="21"/>
        <v>TERRAIN_COAST</v>
      </c>
      <c r="BK64" t="str">
        <f t="shared" ca="1" si="32"/>
        <v>TERRAIN_COAST</v>
      </c>
      <c r="BL64" t="str">
        <f t="shared" ca="1" si="32"/>
        <v>TERRAIN_COAST</v>
      </c>
      <c r="BM64" t="str">
        <f t="shared" ca="1" si="32"/>
        <v>TERRAIN_COAST</v>
      </c>
      <c r="BN64" t="str">
        <f t="shared" ca="1" si="32"/>
        <v>TERRAIN_COAST</v>
      </c>
      <c r="BO64" t="str">
        <f t="shared" ca="1" si="32"/>
        <v>TERRAIN_COAST</v>
      </c>
      <c r="BP64" t="str">
        <f t="shared" ca="1" si="32"/>
        <v>TERRAIN_COAST</v>
      </c>
      <c r="BQ64" t="str">
        <f t="shared" ca="1" si="32"/>
        <v>TERRAIN_COAST</v>
      </c>
      <c r="BR64" t="str">
        <f t="shared" ca="1" si="32"/>
        <v>TERRAIN_COAST</v>
      </c>
      <c r="BS64" t="str">
        <f t="shared" ca="1" si="32"/>
        <v>TERRAIN_COAST</v>
      </c>
      <c r="BT64" t="str">
        <f t="shared" ca="1" si="24"/>
        <v>TERRAIN_OCEAN</v>
      </c>
      <c r="BU64" t="str">
        <f t="shared" ca="1" si="22"/>
        <v>TERRAIN_OCEAN</v>
      </c>
      <c r="BV64" t="str">
        <f t="shared" ca="1" si="17"/>
        <v>TERRAIN_OCEAN</v>
      </c>
      <c r="BW64" t="s">
        <v>14</v>
      </c>
      <c r="BX64" t="s">
        <v>14</v>
      </c>
      <c r="BY64" t="s">
        <v>14</v>
      </c>
      <c r="BZ64" t="s">
        <v>14</v>
      </c>
      <c r="CA64" t="s">
        <v>14</v>
      </c>
      <c r="CB64" t="s">
        <v>14</v>
      </c>
      <c r="CC64" t="s">
        <v>14</v>
      </c>
      <c r="CD64" t="s">
        <v>14</v>
      </c>
      <c r="CE64" t="s">
        <v>14</v>
      </c>
      <c r="CF64" t="s">
        <v>14</v>
      </c>
      <c r="CG64" t="s">
        <v>14</v>
      </c>
      <c r="CH64" t="s">
        <v>14</v>
      </c>
      <c r="CI64" t="s">
        <v>14</v>
      </c>
      <c r="CJ64" t="s">
        <v>14</v>
      </c>
      <c r="CK64" t="s">
        <v>14</v>
      </c>
      <c r="CL64" t="s">
        <v>14</v>
      </c>
      <c r="CM64" t="s">
        <v>14</v>
      </c>
      <c r="CN64" t="s">
        <v>14</v>
      </c>
      <c r="CO64" t="s">
        <v>14</v>
      </c>
      <c r="CP64" t="s">
        <v>14</v>
      </c>
      <c r="CQ64" t="s">
        <v>14</v>
      </c>
      <c r="CR64" t="s">
        <v>14</v>
      </c>
      <c r="CS64" t="s">
        <v>14</v>
      </c>
      <c r="CT64" t="s">
        <v>14</v>
      </c>
      <c r="CU64" t="s">
        <v>14</v>
      </c>
      <c r="CV64" t="s">
        <v>14</v>
      </c>
      <c r="CW64" t="s">
        <v>14</v>
      </c>
      <c r="CX64" t="s">
        <v>14</v>
      </c>
      <c r="CY64" t="s">
        <v>14</v>
      </c>
      <c r="CZ64" t="s">
        <v>14</v>
      </c>
      <c r="DA64" t="s">
        <v>14</v>
      </c>
      <c r="DB64" t="s">
        <v>14</v>
      </c>
      <c r="DC64" t="s">
        <v>14</v>
      </c>
      <c r="DD64" t="s">
        <v>14</v>
      </c>
      <c r="DE64" t="s">
        <v>14</v>
      </c>
      <c r="DF64" t="s">
        <v>14</v>
      </c>
      <c r="DG64" t="s">
        <v>14</v>
      </c>
      <c r="DH64" t="s">
        <v>14</v>
      </c>
      <c r="DI64" t="s">
        <v>14</v>
      </c>
      <c r="DJ64" t="s">
        <v>14</v>
      </c>
      <c r="DK64" t="s">
        <v>14</v>
      </c>
      <c r="DL64" t="s">
        <v>14</v>
      </c>
      <c r="DM64" t="s">
        <v>14</v>
      </c>
      <c r="DN64" t="s">
        <v>14</v>
      </c>
      <c r="DO64" t="s">
        <v>14</v>
      </c>
      <c r="DP64" t="s">
        <v>14</v>
      </c>
      <c r="DQ64" t="s">
        <v>14</v>
      </c>
      <c r="DR64" t="s">
        <v>14</v>
      </c>
      <c r="DS64" t="s">
        <v>14</v>
      </c>
      <c r="DT64" t="s">
        <v>14</v>
      </c>
      <c r="DU64" t="s">
        <v>4</v>
      </c>
      <c r="DZ64">
        <v>4</v>
      </c>
    </row>
    <row r="65" spans="1:130" ht="22.5" customHeight="1" x14ac:dyDescent="0.25">
      <c r="A65" t="s">
        <v>14</v>
      </c>
      <c r="B65" t="s">
        <v>15</v>
      </c>
      <c r="C65" s="77" t="s">
        <v>16</v>
      </c>
      <c r="D65" t="s">
        <v>15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15</v>
      </c>
      <c r="K65" t="s">
        <v>15</v>
      </c>
      <c r="L65" s="16" t="s">
        <v>17</v>
      </c>
      <c r="M65" s="17" t="s">
        <v>17</v>
      </c>
      <c r="N65" s="18" t="s">
        <v>17</v>
      </c>
      <c r="O65" t="s">
        <v>15</v>
      </c>
      <c r="P65" s="16" t="s">
        <v>17</v>
      </c>
      <c r="Q65" s="17" t="s">
        <v>17</v>
      </c>
      <c r="R65" s="18" t="s">
        <v>17</v>
      </c>
      <c r="S65" t="s">
        <v>15</v>
      </c>
      <c r="T65" s="16" t="s">
        <v>17</v>
      </c>
      <c r="U65" s="18" t="s">
        <v>17</v>
      </c>
      <c r="V65" t="s">
        <v>15</v>
      </c>
      <c r="W65" s="105" t="s">
        <v>19</v>
      </c>
      <c r="X65" t="s">
        <v>15</v>
      </c>
      <c r="Y65" s="16" t="s">
        <v>17</v>
      </c>
      <c r="Z65" s="17" t="s">
        <v>17</v>
      </c>
      <c r="AA65" s="17" t="s">
        <v>17</v>
      </c>
      <c r="AB65" s="18" t="s">
        <v>17</v>
      </c>
      <c r="AC65" t="s">
        <v>15</v>
      </c>
      <c r="AD65" s="16" t="s">
        <v>17</v>
      </c>
      <c r="AE65" s="18" t="s">
        <v>17</v>
      </c>
      <c r="AF65" t="s">
        <v>15</v>
      </c>
      <c r="AG65" t="s">
        <v>15</v>
      </c>
      <c r="AH65" s="16" t="s">
        <v>17</v>
      </c>
      <c r="AI65" s="18" t="s">
        <v>17</v>
      </c>
      <c r="AJ65" t="s">
        <v>15</v>
      </c>
      <c r="AK65" t="s">
        <v>15</v>
      </c>
      <c r="AL65" t="s">
        <v>14</v>
      </c>
      <c r="AM65" t="s">
        <v>14</v>
      </c>
      <c r="AN65" t="s">
        <v>14</v>
      </c>
      <c r="AO65" t="s">
        <v>14</v>
      </c>
      <c r="AP65" t="s">
        <v>15</v>
      </c>
      <c r="AQ65" s="77" t="s">
        <v>16</v>
      </c>
      <c r="AR65" t="s">
        <v>15</v>
      </c>
      <c r="AS65" t="s">
        <v>14</v>
      </c>
      <c r="AT65" t="s">
        <v>14</v>
      </c>
      <c r="AU65" t="s">
        <v>14</v>
      </c>
      <c r="AV65" t="s">
        <v>14</v>
      </c>
      <c r="AW65" t="s">
        <v>14</v>
      </c>
      <c r="AX65" t="s">
        <v>14</v>
      </c>
      <c r="AY65" t="s">
        <v>14</v>
      </c>
      <c r="AZ65" t="s">
        <v>14</v>
      </c>
      <c r="BA65" t="s">
        <v>14</v>
      </c>
      <c r="BB65" t="s">
        <v>14</v>
      </c>
      <c r="BC65" t="s">
        <v>14</v>
      </c>
      <c r="BD65" t="s">
        <v>14</v>
      </c>
      <c r="BE65" t="s">
        <v>14</v>
      </c>
      <c r="BF65" t="s">
        <v>14</v>
      </c>
      <c r="BG65" t="s">
        <v>14</v>
      </c>
      <c r="BH65" t="s">
        <v>14</v>
      </c>
      <c r="BI65" t="s">
        <v>14</v>
      </c>
      <c r="BJ65" t="s">
        <v>14</v>
      </c>
      <c r="BK65" t="s">
        <v>14</v>
      </c>
      <c r="BL65" t="s">
        <v>14</v>
      </c>
      <c r="BM65" t="s">
        <v>14</v>
      </c>
      <c r="BN65" t="s">
        <v>14</v>
      </c>
      <c r="BO65" t="s">
        <v>14</v>
      </c>
      <c r="BP65" t="s">
        <v>14</v>
      </c>
      <c r="BQ65" t="s">
        <v>14</v>
      </c>
      <c r="BR65" t="s">
        <v>14</v>
      </c>
      <c r="BS65" t="s">
        <v>14</v>
      </c>
      <c r="BT65" t="s">
        <v>14</v>
      </c>
      <c r="BU65" t="s">
        <v>14</v>
      </c>
      <c r="BV65" t="s">
        <v>14</v>
      </c>
      <c r="BW65" t="s">
        <v>14</v>
      </c>
      <c r="BX65" t="s">
        <v>14</v>
      </c>
      <c r="BY65" t="s">
        <v>14</v>
      </c>
      <c r="BZ65" t="s">
        <v>14</v>
      </c>
      <c r="CA65" t="s">
        <v>14</v>
      </c>
      <c r="CB65" t="s">
        <v>14</v>
      </c>
      <c r="CC65" t="s">
        <v>14</v>
      </c>
      <c r="CD65" t="s">
        <v>14</v>
      </c>
      <c r="CE65" t="s">
        <v>14</v>
      </c>
      <c r="CF65" t="s">
        <v>14</v>
      </c>
      <c r="CG65" t="s">
        <v>14</v>
      </c>
      <c r="CH65" t="s">
        <v>14</v>
      </c>
      <c r="CI65" t="s">
        <v>14</v>
      </c>
      <c r="CJ65" t="s">
        <v>14</v>
      </c>
      <c r="CK65" t="s">
        <v>14</v>
      </c>
      <c r="CL65" t="s">
        <v>14</v>
      </c>
      <c r="CM65" t="s">
        <v>14</v>
      </c>
      <c r="CN65" t="s">
        <v>14</v>
      </c>
      <c r="CO65" t="s">
        <v>14</v>
      </c>
      <c r="CP65" t="s">
        <v>14</v>
      </c>
      <c r="CQ65" t="s">
        <v>14</v>
      </c>
      <c r="CR65" t="s">
        <v>14</v>
      </c>
      <c r="CS65" t="s">
        <v>14</v>
      </c>
      <c r="CT65" t="s">
        <v>14</v>
      </c>
      <c r="CU65" t="s">
        <v>14</v>
      </c>
      <c r="CV65" t="s">
        <v>14</v>
      </c>
      <c r="CW65" t="s">
        <v>14</v>
      </c>
      <c r="CX65" t="s">
        <v>14</v>
      </c>
      <c r="CY65" t="s">
        <v>14</v>
      </c>
      <c r="CZ65" t="s">
        <v>14</v>
      </c>
      <c r="DA65" t="s">
        <v>14</v>
      </c>
      <c r="DB65" t="s">
        <v>14</v>
      </c>
      <c r="DC65" t="s">
        <v>14</v>
      </c>
      <c r="DD65" t="s">
        <v>14</v>
      </c>
      <c r="DE65" t="s">
        <v>14</v>
      </c>
      <c r="DF65" t="s">
        <v>14</v>
      </c>
      <c r="DG65" t="s">
        <v>14</v>
      </c>
      <c r="DH65" t="s">
        <v>14</v>
      </c>
      <c r="DI65" t="s">
        <v>14</v>
      </c>
      <c r="DJ65" t="s">
        <v>14</v>
      </c>
      <c r="DK65" t="s">
        <v>14</v>
      </c>
      <c r="DL65" t="s">
        <v>14</v>
      </c>
      <c r="DM65" t="s">
        <v>14</v>
      </c>
      <c r="DN65" t="s">
        <v>14</v>
      </c>
      <c r="DO65" t="s">
        <v>14</v>
      </c>
      <c r="DP65" t="s">
        <v>14</v>
      </c>
      <c r="DQ65" t="s">
        <v>14</v>
      </c>
      <c r="DR65" t="s">
        <v>14</v>
      </c>
      <c r="DS65" t="s">
        <v>14</v>
      </c>
      <c r="DT65" t="s">
        <v>14</v>
      </c>
      <c r="DU65" t="s">
        <v>4</v>
      </c>
      <c r="DZ65">
        <v>3</v>
      </c>
    </row>
    <row r="66" spans="1:130" ht="22.5" customHeight="1" x14ac:dyDescent="0.25">
      <c r="A66" t="s">
        <v>14</v>
      </c>
      <c r="B66" t="s">
        <v>15</v>
      </c>
      <c r="C66" s="77" t="s">
        <v>16</v>
      </c>
      <c r="D66" t="s">
        <v>15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  <c r="O66" t="s">
        <v>15</v>
      </c>
      <c r="P66" t="s">
        <v>15</v>
      </c>
      <c r="Q66" t="s">
        <v>15</v>
      </c>
      <c r="R66" t="s">
        <v>15</v>
      </c>
      <c r="S66" t="s">
        <v>15</v>
      </c>
      <c r="T66" t="s">
        <v>15</v>
      </c>
      <c r="U66" t="s">
        <v>15</v>
      </c>
      <c r="V66" t="s">
        <v>15</v>
      </c>
      <c r="W66" t="s">
        <v>15</v>
      </c>
      <c r="X66" t="s">
        <v>15</v>
      </c>
      <c r="Y66" t="s">
        <v>15</v>
      </c>
      <c r="Z66" t="s">
        <v>15</v>
      </c>
      <c r="AA66" t="s">
        <v>15</v>
      </c>
      <c r="AB66" t="s">
        <v>15</v>
      </c>
      <c r="AC66" t="s">
        <v>15</v>
      </c>
      <c r="AD66" t="s">
        <v>15</v>
      </c>
      <c r="AE66" t="s">
        <v>15</v>
      </c>
      <c r="AF66" t="s">
        <v>15</v>
      </c>
      <c r="AG66" t="s">
        <v>15</v>
      </c>
      <c r="AH66" t="s">
        <v>15</v>
      </c>
      <c r="AI66" t="s">
        <v>15</v>
      </c>
      <c r="AJ66" t="s">
        <v>15</v>
      </c>
      <c r="AK66" t="s">
        <v>15</v>
      </c>
      <c r="AL66" t="s">
        <v>14</v>
      </c>
      <c r="AM66" t="s">
        <v>14</v>
      </c>
      <c r="AN66" t="s">
        <v>14</v>
      </c>
      <c r="AO66" t="s">
        <v>14</v>
      </c>
      <c r="AP66" t="s">
        <v>15</v>
      </c>
      <c r="AQ66" s="77" t="s">
        <v>16</v>
      </c>
      <c r="AR66" t="s">
        <v>15</v>
      </c>
      <c r="AS66" t="s">
        <v>14</v>
      </c>
      <c r="AT66" t="s">
        <v>14</v>
      </c>
      <c r="AU66" t="s">
        <v>14</v>
      </c>
      <c r="AV66" t="s">
        <v>14</v>
      </c>
      <c r="AW66" t="s">
        <v>14</v>
      </c>
      <c r="AX66" t="s">
        <v>14</v>
      </c>
      <c r="AY66" t="s">
        <v>14</v>
      </c>
      <c r="AZ66" t="s">
        <v>14</v>
      </c>
      <c r="BA66" t="s">
        <v>14</v>
      </c>
      <c r="BB66" t="s">
        <v>14</v>
      </c>
      <c r="BC66" t="s">
        <v>14</v>
      </c>
      <c r="BD66" t="s">
        <v>14</v>
      </c>
      <c r="BE66" t="s">
        <v>14</v>
      </c>
      <c r="BF66" t="s">
        <v>14</v>
      </c>
      <c r="BG66" t="s">
        <v>14</v>
      </c>
      <c r="BH66" t="s">
        <v>14</v>
      </c>
      <c r="BI66" t="s">
        <v>14</v>
      </c>
      <c r="BJ66" t="s">
        <v>14</v>
      </c>
      <c r="BK66" t="s">
        <v>14</v>
      </c>
      <c r="BL66" t="s">
        <v>14</v>
      </c>
      <c r="BM66" t="s">
        <v>14</v>
      </c>
      <c r="BN66" t="s">
        <v>14</v>
      </c>
      <c r="BO66" t="s">
        <v>14</v>
      </c>
      <c r="BP66" t="s">
        <v>14</v>
      </c>
      <c r="BQ66" t="s">
        <v>14</v>
      </c>
      <c r="BR66" t="s">
        <v>14</v>
      </c>
      <c r="BS66" t="s">
        <v>14</v>
      </c>
      <c r="BT66" t="s">
        <v>14</v>
      </c>
      <c r="BU66" t="s">
        <v>14</v>
      </c>
      <c r="BV66" t="s">
        <v>14</v>
      </c>
      <c r="BW66" t="s">
        <v>14</v>
      </c>
      <c r="BX66" t="s">
        <v>14</v>
      </c>
      <c r="BY66" t="s">
        <v>14</v>
      </c>
      <c r="BZ66" t="s">
        <v>14</v>
      </c>
      <c r="CA66" t="s">
        <v>14</v>
      </c>
      <c r="CB66" t="s">
        <v>14</v>
      </c>
      <c r="CC66" t="s">
        <v>14</v>
      </c>
      <c r="CD66" t="s">
        <v>14</v>
      </c>
      <c r="CE66" t="s">
        <v>14</v>
      </c>
      <c r="CF66" t="s">
        <v>14</v>
      </c>
      <c r="CG66" t="s">
        <v>14</v>
      </c>
      <c r="CH66" t="s">
        <v>14</v>
      </c>
      <c r="CI66" t="s">
        <v>14</v>
      </c>
      <c r="CJ66" t="s">
        <v>14</v>
      </c>
      <c r="CK66" t="s">
        <v>14</v>
      </c>
      <c r="CL66" t="s">
        <v>14</v>
      </c>
      <c r="CM66" t="s">
        <v>14</v>
      </c>
      <c r="CN66" t="s">
        <v>14</v>
      </c>
      <c r="CO66" t="s">
        <v>14</v>
      </c>
      <c r="CP66" t="s">
        <v>14</v>
      </c>
      <c r="CQ66" t="s">
        <v>14</v>
      </c>
      <c r="CR66" t="s">
        <v>14</v>
      </c>
      <c r="CS66" t="s">
        <v>14</v>
      </c>
      <c r="CT66" t="s">
        <v>14</v>
      </c>
      <c r="CU66" t="s">
        <v>14</v>
      </c>
      <c r="CV66" t="s">
        <v>14</v>
      </c>
      <c r="CW66" t="s">
        <v>14</v>
      </c>
      <c r="CX66" t="s">
        <v>14</v>
      </c>
      <c r="CY66" t="s">
        <v>14</v>
      </c>
      <c r="CZ66" t="s">
        <v>14</v>
      </c>
      <c r="DA66" t="s">
        <v>14</v>
      </c>
      <c r="DB66" t="s">
        <v>14</v>
      </c>
      <c r="DC66" t="s">
        <v>14</v>
      </c>
      <c r="DD66" t="s">
        <v>14</v>
      </c>
      <c r="DE66" t="s">
        <v>14</v>
      </c>
      <c r="DF66" t="s">
        <v>14</v>
      </c>
      <c r="DG66" t="s">
        <v>14</v>
      </c>
      <c r="DH66" t="s">
        <v>14</v>
      </c>
      <c r="DI66" t="s">
        <v>14</v>
      </c>
      <c r="DJ66" t="s">
        <v>14</v>
      </c>
      <c r="DK66" t="s">
        <v>14</v>
      </c>
      <c r="DL66" t="s">
        <v>14</v>
      </c>
      <c r="DM66" t="s">
        <v>14</v>
      </c>
      <c r="DN66" t="s">
        <v>14</v>
      </c>
      <c r="DO66" t="s">
        <v>14</v>
      </c>
      <c r="DP66" t="s">
        <v>14</v>
      </c>
      <c r="DQ66" t="s">
        <v>14</v>
      </c>
      <c r="DR66" t="s">
        <v>14</v>
      </c>
      <c r="DS66" t="s">
        <v>14</v>
      </c>
      <c r="DT66" t="s">
        <v>14</v>
      </c>
      <c r="DU66" t="s">
        <v>4</v>
      </c>
      <c r="DZ66">
        <v>2</v>
      </c>
    </row>
    <row r="67" spans="1:130" ht="22.5" customHeight="1" x14ac:dyDescent="0.25">
      <c r="A67" t="s">
        <v>14</v>
      </c>
      <c r="B67" t="s">
        <v>15</v>
      </c>
      <c r="C67" s="77" t="s">
        <v>16</v>
      </c>
      <c r="D67" t="s">
        <v>15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15</v>
      </c>
      <c r="N67" t="s">
        <v>14</v>
      </c>
      <c r="O67" t="s">
        <v>14</v>
      </c>
      <c r="P67" t="s">
        <v>15</v>
      </c>
      <c r="Q67" t="s">
        <v>15</v>
      </c>
      <c r="R67" t="s">
        <v>15</v>
      </c>
      <c r="S67" t="s">
        <v>14</v>
      </c>
      <c r="T67" t="s">
        <v>14</v>
      </c>
      <c r="U67" t="s">
        <v>15</v>
      </c>
      <c r="V67" t="s">
        <v>14</v>
      </c>
      <c r="W67" t="s">
        <v>14</v>
      </c>
      <c r="X67" t="s">
        <v>14</v>
      </c>
      <c r="Y67" t="s">
        <v>14</v>
      </c>
      <c r="Z67" t="s">
        <v>15</v>
      </c>
      <c r="AA67" t="s">
        <v>15</v>
      </c>
      <c r="AB67" t="s">
        <v>15</v>
      </c>
      <c r="AC67" t="s">
        <v>15</v>
      </c>
      <c r="AD67" t="s">
        <v>15</v>
      </c>
      <c r="AE67" t="s">
        <v>14</v>
      </c>
      <c r="AF67" t="s">
        <v>14</v>
      </c>
      <c r="AG67" t="s">
        <v>15</v>
      </c>
      <c r="AH67" t="s">
        <v>15</v>
      </c>
      <c r="AI67" t="s">
        <v>15</v>
      </c>
      <c r="AJ67" t="s">
        <v>14</v>
      </c>
      <c r="AK67" t="s">
        <v>14</v>
      </c>
      <c r="AL67" t="s">
        <v>14</v>
      </c>
      <c r="AM67" t="s">
        <v>14</v>
      </c>
      <c r="AN67" t="s">
        <v>14</v>
      </c>
      <c r="AO67" t="s">
        <v>14</v>
      </c>
      <c r="AP67" t="s">
        <v>15</v>
      </c>
      <c r="AQ67" s="77" t="s">
        <v>16</v>
      </c>
      <c r="AR67" t="s">
        <v>15</v>
      </c>
      <c r="AS67" t="s">
        <v>14</v>
      </c>
      <c r="AT67" t="s">
        <v>14</v>
      </c>
      <c r="AU67" t="s">
        <v>14</v>
      </c>
      <c r="AV67" t="s">
        <v>14</v>
      </c>
      <c r="AW67" t="s">
        <v>14</v>
      </c>
      <c r="AX67" t="s">
        <v>14</v>
      </c>
      <c r="AY67" t="s">
        <v>14</v>
      </c>
      <c r="AZ67" t="s">
        <v>14</v>
      </c>
      <c r="BA67" t="s">
        <v>14</v>
      </c>
      <c r="BB67" t="s">
        <v>14</v>
      </c>
      <c r="BC67" t="s">
        <v>14</v>
      </c>
      <c r="BD67" t="s">
        <v>14</v>
      </c>
      <c r="BE67" t="s">
        <v>14</v>
      </c>
      <c r="BF67" t="s">
        <v>14</v>
      </c>
      <c r="BG67" t="s">
        <v>14</v>
      </c>
      <c r="BH67" t="s">
        <v>14</v>
      </c>
      <c r="BI67" t="s">
        <v>14</v>
      </c>
      <c r="BJ67" t="s">
        <v>14</v>
      </c>
      <c r="BK67" t="s">
        <v>14</v>
      </c>
      <c r="BL67" t="s">
        <v>14</v>
      </c>
      <c r="BM67" t="s">
        <v>14</v>
      </c>
      <c r="BN67" t="s">
        <v>14</v>
      </c>
      <c r="BO67" t="s">
        <v>14</v>
      </c>
      <c r="BP67" t="s">
        <v>14</v>
      </c>
      <c r="BQ67" t="s">
        <v>14</v>
      </c>
      <c r="BR67" t="s">
        <v>14</v>
      </c>
      <c r="BS67" t="s">
        <v>14</v>
      </c>
      <c r="BT67" t="s">
        <v>14</v>
      </c>
      <c r="BU67" t="s">
        <v>14</v>
      </c>
      <c r="BV67" t="s">
        <v>14</v>
      </c>
      <c r="BW67" t="s">
        <v>14</v>
      </c>
      <c r="BX67" t="s">
        <v>14</v>
      </c>
      <c r="BY67" t="s">
        <v>14</v>
      </c>
      <c r="BZ67" t="s">
        <v>14</v>
      </c>
      <c r="CA67" t="s">
        <v>14</v>
      </c>
      <c r="CB67" t="s">
        <v>14</v>
      </c>
      <c r="CC67" t="s">
        <v>14</v>
      </c>
      <c r="CD67" t="s">
        <v>14</v>
      </c>
      <c r="CE67" t="s">
        <v>14</v>
      </c>
      <c r="CF67" t="s">
        <v>14</v>
      </c>
      <c r="CG67" t="s">
        <v>14</v>
      </c>
      <c r="CH67" t="s">
        <v>14</v>
      </c>
      <c r="CI67" t="s">
        <v>14</v>
      </c>
      <c r="CJ67" t="s">
        <v>14</v>
      </c>
      <c r="CK67" t="s">
        <v>14</v>
      </c>
      <c r="CL67" t="s">
        <v>14</v>
      </c>
      <c r="CM67" t="s">
        <v>14</v>
      </c>
      <c r="CN67" t="s">
        <v>14</v>
      </c>
      <c r="CO67" t="s">
        <v>14</v>
      </c>
      <c r="CP67" t="s">
        <v>14</v>
      </c>
      <c r="CQ67" t="s">
        <v>14</v>
      </c>
      <c r="CR67" t="s">
        <v>14</v>
      </c>
      <c r="CS67" t="s">
        <v>14</v>
      </c>
      <c r="CT67" t="s">
        <v>14</v>
      </c>
      <c r="CU67" t="s">
        <v>14</v>
      </c>
      <c r="CV67" t="s">
        <v>14</v>
      </c>
      <c r="CW67" t="s">
        <v>14</v>
      </c>
      <c r="CX67" t="s">
        <v>14</v>
      </c>
      <c r="CY67" t="s">
        <v>14</v>
      </c>
      <c r="CZ67" t="s">
        <v>14</v>
      </c>
      <c r="DA67" t="s">
        <v>14</v>
      </c>
      <c r="DB67" t="s">
        <v>14</v>
      </c>
      <c r="DC67" t="s">
        <v>14</v>
      </c>
      <c r="DD67" t="s">
        <v>14</v>
      </c>
      <c r="DE67" t="s">
        <v>14</v>
      </c>
      <c r="DF67" t="s">
        <v>14</v>
      </c>
      <c r="DG67" t="s">
        <v>14</v>
      </c>
      <c r="DH67" t="s">
        <v>14</v>
      </c>
      <c r="DI67" t="s">
        <v>14</v>
      </c>
      <c r="DJ67" t="s">
        <v>14</v>
      </c>
      <c r="DK67" t="s">
        <v>14</v>
      </c>
      <c r="DL67" t="s">
        <v>14</v>
      </c>
      <c r="DM67" t="s">
        <v>14</v>
      </c>
      <c r="DN67" t="s">
        <v>14</v>
      </c>
      <c r="DO67" t="s">
        <v>14</v>
      </c>
      <c r="DP67" t="s">
        <v>14</v>
      </c>
      <c r="DQ67" t="s">
        <v>14</v>
      </c>
      <c r="DR67" t="s">
        <v>14</v>
      </c>
      <c r="DS67" t="s">
        <v>14</v>
      </c>
      <c r="DT67" t="s">
        <v>14</v>
      </c>
      <c r="DU67" t="s">
        <v>4</v>
      </c>
      <c r="DZ67">
        <v>1</v>
      </c>
    </row>
    <row r="68" spans="1:130" ht="22.5" customHeight="1" x14ac:dyDescent="0.25">
      <c r="A68" t="s">
        <v>14</v>
      </c>
      <c r="B68" t="s">
        <v>15</v>
      </c>
      <c r="C68" s="77" t="s">
        <v>16</v>
      </c>
      <c r="D68" t="s">
        <v>15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  <c r="N68" t="s">
        <v>14</v>
      </c>
      <c r="O68" t="s">
        <v>14</v>
      </c>
      <c r="P68" t="s">
        <v>14</v>
      </c>
      <c r="Q68" t="s">
        <v>14</v>
      </c>
      <c r="R68" t="s">
        <v>14</v>
      </c>
      <c r="S68" t="s">
        <v>14</v>
      </c>
      <c r="T68" t="s">
        <v>14</v>
      </c>
      <c r="U68" t="s">
        <v>14</v>
      </c>
      <c r="V68" t="s">
        <v>14</v>
      </c>
      <c r="W68" t="s">
        <v>14</v>
      </c>
      <c r="X68" t="s">
        <v>14</v>
      </c>
      <c r="Y68" t="s">
        <v>14</v>
      </c>
      <c r="Z68" t="s">
        <v>14</v>
      </c>
      <c r="AA68" t="s">
        <v>14</v>
      </c>
      <c r="AB68" t="s">
        <v>14</v>
      </c>
      <c r="AC68" t="s">
        <v>14</v>
      </c>
      <c r="AD68" t="s">
        <v>14</v>
      </c>
      <c r="AE68" t="s">
        <v>14</v>
      </c>
      <c r="AF68" t="s">
        <v>14</v>
      </c>
      <c r="AG68" t="s">
        <v>14</v>
      </c>
      <c r="AH68" t="s">
        <v>14</v>
      </c>
      <c r="AI68" t="s">
        <v>14</v>
      </c>
      <c r="AJ68" t="s">
        <v>14</v>
      </c>
      <c r="AK68" t="s">
        <v>14</v>
      </c>
      <c r="AL68" t="s">
        <v>14</v>
      </c>
      <c r="AM68" t="s">
        <v>14</v>
      </c>
      <c r="AN68" t="s">
        <v>14</v>
      </c>
      <c r="AO68" t="s">
        <v>14</v>
      </c>
      <c r="AP68" t="s">
        <v>15</v>
      </c>
      <c r="AQ68" s="77" t="s">
        <v>16</v>
      </c>
      <c r="AR68" t="s">
        <v>15</v>
      </c>
      <c r="AS68" t="s">
        <v>14</v>
      </c>
      <c r="AT68" t="s">
        <v>14</v>
      </c>
      <c r="AU68" t="s">
        <v>14</v>
      </c>
      <c r="AV68" t="s">
        <v>14</v>
      </c>
      <c r="AW68" t="s">
        <v>14</v>
      </c>
      <c r="AX68" t="s">
        <v>14</v>
      </c>
      <c r="AY68" t="s">
        <v>14</v>
      </c>
      <c r="AZ68" t="s">
        <v>14</v>
      </c>
      <c r="BA68" t="s">
        <v>14</v>
      </c>
      <c r="BB68" t="s">
        <v>14</v>
      </c>
      <c r="BC68" t="s">
        <v>14</v>
      </c>
      <c r="BD68" t="s">
        <v>14</v>
      </c>
      <c r="BE68" t="s">
        <v>14</v>
      </c>
      <c r="BF68" t="s">
        <v>14</v>
      </c>
      <c r="BG68" t="s">
        <v>14</v>
      </c>
      <c r="BH68" t="s">
        <v>14</v>
      </c>
      <c r="BI68" t="s">
        <v>14</v>
      </c>
      <c r="BJ68" t="s">
        <v>14</v>
      </c>
      <c r="BK68" t="s">
        <v>14</v>
      </c>
      <c r="BL68" t="s">
        <v>14</v>
      </c>
      <c r="BM68" t="s">
        <v>14</v>
      </c>
      <c r="BN68" t="s">
        <v>14</v>
      </c>
      <c r="BO68" t="s">
        <v>14</v>
      </c>
      <c r="BP68" t="s">
        <v>14</v>
      </c>
      <c r="BQ68" t="s">
        <v>14</v>
      </c>
      <c r="BR68" t="s">
        <v>14</v>
      </c>
      <c r="BS68" t="s">
        <v>14</v>
      </c>
      <c r="BT68" t="s">
        <v>14</v>
      </c>
      <c r="BU68" t="s">
        <v>14</v>
      </c>
      <c r="BV68" t="s">
        <v>14</v>
      </c>
      <c r="BW68" t="s">
        <v>14</v>
      </c>
      <c r="BX68" t="s">
        <v>14</v>
      </c>
      <c r="BY68" t="s">
        <v>14</v>
      </c>
      <c r="BZ68" t="s">
        <v>14</v>
      </c>
      <c r="CA68" t="s">
        <v>14</v>
      </c>
      <c r="CB68" t="s">
        <v>14</v>
      </c>
      <c r="CC68" t="s">
        <v>14</v>
      </c>
      <c r="CD68" t="s">
        <v>14</v>
      </c>
      <c r="CE68" t="s">
        <v>14</v>
      </c>
      <c r="CF68" t="s">
        <v>14</v>
      </c>
      <c r="CG68" t="s">
        <v>14</v>
      </c>
      <c r="CH68" t="s">
        <v>14</v>
      </c>
      <c r="CI68" t="s">
        <v>14</v>
      </c>
      <c r="CJ68" t="s">
        <v>14</v>
      </c>
      <c r="CK68" t="s">
        <v>14</v>
      </c>
      <c r="CL68" t="s">
        <v>14</v>
      </c>
      <c r="CM68" t="s">
        <v>14</v>
      </c>
      <c r="CN68" t="s">
        <v>14</v>
      </c>
      <c r="CO68" t="s">
        <v>14</v>
      </c>
      <c r="CP68" t="s">
        <v>14</v>
      </c>
      <c r="CQ68" t="s">
        <v>14</v>
      </c>
      <c r="CR68" t="s">
        <v>14</v>
      </c>
      <c r="CS68" t="s">
        <v>14</v>
      </c>
      <c r="CT68" t="s">
        <v>14</v>
      </c>
      <c r="CU68" t="s">
        <v>14</v>
      </c>
      <c r="CV68" t="s">
        <v>14</v>
      </c>
      <c r="CW68" t="s">
        <v>14</v>
      </c>
      <c r="CX68" t="s">
        <v>14</v>
      </c>
      <c r="CY68" t="s">
        <v>14</v>
      </c>
      <c r="CZ68" t="s">
        <v>14</v>
      </c>
      <c r="DA68" t="s">
        <v>14</v>
      </c>
      <c r="DB68" t="s">
        <v>14</v>
      </c>
      <c r="DC68" t="s">
        <v>14</v>
      </c>
      <c r="DD68" t="s">
        <v>14</v>
      </c>
      <c r="DE68" t="s">
        <v>14</v>
      </c>
      <c r="DF68" t="s">
        <v>14</v>
      </c>
      <c r="DG68" t="s">
        <v>14</v>
      </c>
      <c r="DH68" t="s">
        <v>14</v>
      </c>
      <c r="DI68" t="s">
        <v>14</v>
      </c>
      <c r="DJ68" t="s">
        <v>14</v>
      </c>
      <c r="DK68" t="s">
        <v>14</v>
      </c>
      <c r="DL68" t="s">
        <v>14</v>
      </c>
      <c r="DM68" t="s">
        <v>14</v>
      </c>
      <c r="DN68" t="s">
        <v>14</v>
      </c>
      <c r="DO68" t="s">
        <v>14</v>
      </c>
      <c r="DP68" t="s">
        <v>14</v>
      </c>
      <c r="DQ68" t="s">
        <v>14</v>
      </c>
      <c r="DR68" t="s">
        <v>14</v>
      </c>
      <c r="DS68" t="s">
        <v>14</v>
      </c>
      <c r="DT68" t="s">
        <v>14</v>
      </c>
      <c r="DU68" t="s">
        <v>4</v>
      </c>
      <c r="DZ68">
        <v>0</v>
      </c>
    </row>
    <row r="69" spans="1:130" ht="22.5" customHeight="1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4</v>
      </c>
      <c r="BN69" t="s">
        <v>4</v>
      </c>
      <c r="BO69" t="s">
        <v>4</v>
      </c>
      <c r="BP69" t="s">
        <v>4</v>
      </c>
      <c r="BQ69" t="s">
        <v>4</v>
      </c>
      <c r="BR69" t="s">
        <v>4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t="s">
        <v>4</v>
      </c>
      <c r="CD69" t="s">
        <v>4</v>
      </c>
      <c r="CE69" t="s">
        <v>4</v>
      </c>
      <c r="CF69" t="s">
        <v>4</v>
      </c>
      <c r="CG69" t="s">
        <v>4</v>
      </c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t="s">
        <v>4</v>
      </c>
      <c r="CN69" t="s">
        <v>4</v>
      </c>
      <c r="CO69" t="s">
        <v>4</v>
      </c>
      <c r="CP69" t="s">
        <v>4</v>
      </c>
      <c r="CQ69" t="s">
        <v>4</v>
      </c>
      <c r="CR69" t="s">
        <v>4</v>
      </c>
      <c r="CS69" t="s">
        <v>4</v>
      </c>
      <c r="CT69" t="s">
        <v>4</v>
      </c>
      <c r="CU69" t="s">
        <v>4</v>
      </c>
      <c r="CV69" t="s">
        <v>4</v>
      </c>
      <c r="CW69" t="s">
        <v>4</v>
      </c>
      <c r="CX69" t="s">
        <v>4</v>
      </c>
      <c r="CY69" t="s">
        <v>4</v>
      </c>
      <c r="CZ69" t="s">
        <v>4</v>
      </c>
      <c r="DA69" t="s">
        <v>4</v>
      </c>
      <c r="DB69" t="s">
        <v>4</v>
      </c>
      <c r="DC69" t="s">
        <v>4</v>
      </c>
      <c r="DD69" t="s">
        <v>4</v>
      </c>
      <c r="DE69" t="s">
        <v>4</v>
      </c>
      <c r="DF69" t="s">
        <v>4</v>
      </c>
      <c r="DG69" t="s">
        <v>4</v>
      </c>
      <c r="DH69" t="s">
        <v>4</v>
      </c>
      <c r="DI69" t="s">
        <v>4</v>
      </c>
      <c r="DJ69" t="s">
        <v>4</v>
      </c>
      <c r="DK69" t="s">
        <v>4</v>
      </c>
      <c r="DL69" t="s">
        <v>4</v>
      </c>
      <c r="DM69" t="s">
        <v>4</v>
      </c>
      <c r="DN69" t="s">
        <v>4</v>
      </c>
      <c r="DO69" t="s">
        <v>4</v>
      </c>
      <c r="DP69" t="s">
        <v>4</v>
      </c>
      <c r="DQ69" t="s">
        <v>4</v>
      </c>
      <c r="DR69" t="s">
        <v>4</v>
      </c>
      <c r="DS69" t="s">
        <v>4</v>
      </c>
      <c r="DT69" t="s">
        <v>4</v>
      </c>
      <c r="DU69" t="s">
        <v>4</v>
      </c>
    </row>
    <row r="70" spans="1:130" ht="22.5" customHeight="1" x14ac:dyDescent="0.25">
      <c r="A70" t="s">
        <v>5</v>
      </c>
    </row>
    <row r="71" spans="1:130" ht="22.5" customHeight="1" x14ac:dyDescent="0.25">
      <c r="A71">
        <v>0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  <c r="N71">
        <v>13</v>
      </c>
      <c r="O71">
        <v>14</v>
      </c>
      <c r="P71">
        <v>15</v>
      </c>
      <c r="Q71">
        <v>16</v>
      </c>
      <c r="R71">
        <v>17</v>
      </c>
      <c r="S71">
        <v>18</v>
      </c>
      <c r="T71">
        <v>19</v>
      </c>
      <c r="U71">
        <v>20</v>
      </c>
      <c r="V71">
        <v>21</v>
      </c>
      <c r="W71">
        <v>22</v>
      </c>
      <c r="X71">
        <v>23</v>
      </c>
      <c r="Y71">
        <v>24</v>
      </c>
      <c r="Z71">
        <v>25</v>
      </c>
      <c r="AA71">
        <v>26</v>
      </c>
      <c r="AB71">
        <v>27</v>
      </c>
      <c r="AC71">
        <v>28</v>
      </c>
      <c r="AD71">
        <v>29</v>
      </c>
      <c r="AE71">
        <v>30</v>
      </c>
      <c r="AF71">
        <v>31</v>
      </c>
      <c r="AG71">
        <v>32</v>
      </c>
      <c r="AH71">
        <v>33</v>
      </c>
      <c r="AI71">
        <v>34</v>
      </c>
      <c r="AJ71">
        <v>35</v>
      </c>
      <c r="AK71">
        <v>36</v>
      </c>
      <c r="AL71">
        <v>37</v>
      </c>
      <c r="AM71">
        <v>38</v>
      </c>
      <c r="AN71">
        <v>39</v>
      </c>
      <c r="AO71">
        <v>40</v>
      </c>
      <c r="AP71">
        <v>41</v>
      </c>
      <c r="AQ71">
        <v>42</v>
      </c>
      <c r="AR71">
        <v>43</v>
      </c>
      <c r="AS71">
        <v>44</v>
      </c>
      <c r="AT71">
        <v>45</v>
      </c>
      <c r="AU71">
        <v>46</v>
      </c>
      <c r="AV71">
        <v>47</v>
      </c>
      <c r="AW71">
        <v>48</v>
      </c>
      <c r="AX71">
        <v>49</v>
      </c>
      <c r="AY71">
        <v>50</v>
      </c>
      <c r="AZ71">
        <v>51</v>
      </c>
      <c r="BA71">
        <v>52</v>
      </c>
      <c r="BB71">
        <v>53</v>
      </c>
      <c r="BC71">
        <v>54</v>
      </c>
      <c r="BD71">
        <v>55</v>
      </c>
      <c r="BE71">
        <v>56</v>
      </c>
      <c r="BF71">
        <v>57</v>
      </c>
      <c r="BG71">
        <v>58</v>
      </c>
      <c r="BH71">
        <v>59</v>
      </c>
      <c r="BI71">
        <v>60</v>
      </c>
      <c r="BJ71">
        <v>61</v>
      </c>
      <c r="BK71">
        <v>62</v>
      </c>
      <c r="BL71">
        <v>63</v>
      </c>
      <c r="BM71">
        <v>64</v>
      </c>
      <c r="BN71">
        <v>65</v>
      </c>
      <c r="BO71">
        <v>66</v>
      </c>
      <c r="BP71">
        <v>67</v>
      </c>
      <c r="BQ71">
        <v>68</v>
      </c>
      <c r="BR71">
        <v>69</v>
      </c>
      <c r="BS71">
        <v>70</v>
      </c>
      <c r="BT71">
        <v>71</v>
      </c>
      <c r="BU71">
        <v>72</v>
      </c>
      <c r="BV71">
        <v>73</v>
      </c>
      <c r="BW71">
        <v>74</v>
      </c>
      <c r="BX71">
        <v>75</v>
      </c>
      <c r="BY71">
        <v>76</v>
      </c>
      <c r="BZ71">
        <v>77</v>
      </c>
      <c r="CA71">
        <v>78</v>
      </c>
      <c r="CB71">
        <v>79</v>
      </c>
      <c r="CC71">
        <v>80</v>
      </c>
      <c r="CD71">
        <v>81</v>
      </c>
      <c r="CE71">
        <v>82</v>
      </c>
      <c r="CF71">
        <v>83</v>
      </c>
      <c r="CG71">
        <v>84</v>
      </c>
      <c r="CH71">
        <v>85</v>
      </c>
      <c r="CI71">
        <v>86</v>
      </c>
      <c r="CJ71">
        <v>87</v>
      </c>
      <c r="CK71">
        <v>88</v>
      </c>
      <c r="CL71">
        <v>89</v>
      </c>
      <c r="CM71">
        <v>90</v>
      </c>
      <c r="CN71">
        <v>91</v>
      </c>
      <c r="CO71">
        <v>92</v>
      </c>
      <c r="CP71">
        <v>93</v>
      </c>
      <c r="CQ71">
        <v>94</v>
      </c>
      <c r="CR71">
        <v>95</v>
      </c>
      <c r="CS71">
        <v>96</v>
      </c>
      <c r="CT71">
        <v>97</v>
      </c>
      <c r="CU71">
        <v>98</v>
      </c>
      <c r="CV71">
        <v>99</v>
      </c>
      <c r="CW71">
        <v>100</v>
      </c>
      <c r="CX71">
        <v>101</v>
      </c>
      <c r="CY71">
        <v>102</v>
      </c>
      <c r="CZ71">
        <v>103</v>
      </c>
      <c r="DA71">
        <v>104</v>
      </c>
      <c r="DB71">
        <v>105</v>
      </c>
      <c r="DC71">
        <v>106</v>
      </c>
      <c r="DD71">
        <v>107</v>
      </c>
      <c r="DE71">
        <v>108</v>
      </c>
      <c r="DF71">
        <v>109</v>
      </c>
      <c r="DG71">
        <v>110</v>
      </c>
      <c r="DH71">
        <v>111</v>
      </c>
      <c r="DI71">
        <v>112</v>
      </c>
      <c r="DJ71">
        <v>113</v>
      </c>
      <c r="DK71">
        <v>114</v>
      </c>
      <c r="DL71">
        <v>115</v>
      </c>
      <c r="DM71">
        <v>116</v>
      </c>
      <c r="DN71">
        <v>117</v>
      </c>
      <c r="DO71">
        <v>118</v>
      </c>
      <c r="DP71">
        <v>119</v>
      </c>
      <c r="DQ71">
        <v>120</v>
      </c>
      <c r="DR71">
        <v>121</v>
      </c>
      <c r="DS71">
        <v>122</v>
      </c>
      <c r="DT71">
        <v>123</v>
      </c>
    </row>
  </sheetData>
  <conditionalFormatting sqref="A1:DU69">
    <cfRule type="containsText" dxfId="35" priority="8" operator="containsText" text="x">
      <formula>NOT(ISERROR(SEARCH("x",A1)))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10E237C-CB9A-47B9-9217-22769AE70E38}">
            <xm:f>NOT(ISERROR(SEARCH($DU$7,A1)))</xm:f>
            <xm:f>$DU$7</xm:f>
            <x14:dxf>
              <font>
                <color theme="2" tint="-0.499984740745262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2" operator="containsText" id="{30E50CEC-273D-4773-BBB5-37FDA708B197}">
            <xm:f>NOT(ISERROR(SEARCH($DU$6,A1)))</xm:f>
            <xm:f>$DU$6</xm:f>
            <x14:dxf>
              <font>
                <color theme="0" tint="-4.9989318521683403E-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" operator="containsText" id="{E66DC3B3-8449-4ABC-B985-C9C6ED65D4E4}">
            <xm:f>NOT(ISERROR(SEARCH($DU$5,A1)))</xm:f>
            <xm:f>$DU$5</xm:f>
            <x14:dxf>
              <font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containsText" priority="4" operator="containsText" id="{6AA939B9-8787-4C9D-80FF-4D4EA861DC48}">
            <xm:f>NOT(ISERROR(SEARCH($DU$4,A1)))</xm:f>
            <xm:f>$DU$4</xm:f>
            <x14:dxf>
              <font>
                <color rgb="FF0070C0"/>
              </font>
              <fill>
                <patternFill>
                  <bgColor rgb="FF0070C0"/>
                </patternFill>
              </fill>
            </x14:dxf>
          </x14:cfRule>
          <x14:cfRule type="containsText" priority="5" operator="containsText" id="{ED3D7CC0-0EA5-4E2E-B751-73B414DC8A28}">
            <xm:f>NOT(ISERROR(SEARCH($DU$3,A1)))</xm:f>
            <xm:f>$DU$3</xm:f>
            <x14:dxf>
              <font>
                <color rgb="FF92D050"/>
              </font>
              <fill>
                <patternFill>
                  <bgColor rgb="FF92D050"/>
                </patternFill>
              </fill>
            </x14:dxf>
          </x14:cfRule>
          <x14:cfRule type="containsText" priority="6" operator="containsText" id="{AD126212-671E-4391-8B81-D8E73B46B93D}">
            <xm:f>NOT(ISERROR(SEARCH($DU$2,A1)))</xm:f>
            <xm:f>$DU$2</xm:f>
            <x14:dxf>
              <font>
                <color rgb="FFFFFF99"/>
              </font>
              <fill>
                <patternFill>
                  <bgColor rgb="FFFFFF99"/>
                </patternFill>
              </fill>
            </x14:dxf>
          </x14:cfRule>
          <x14:cfRule type="containsText" priority="7" operator="containsText" id="{FB1ACC91-151D-4133-B6D8-D926EC12270B}">
            <xm:f>NOT(ISERROR(SEARCH($DU$1,A1)))</xm:f>
            <xm:f>$DU$1</xm:f>
            <x14:dxf>
              <font>
                <color rgb="FF00B0F0"/>
              </font>
              <fill>
                <patternFill>
                  <bgColor rgb="FF00B0F0"/>
                </patternFill>
              </fill>
            </x14:dxf>
          </x14:cfRule>
          <xm:sqref>A1:DU68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61BC-08F7-4497-953B-834BADA01425}">
  <sheetPr codeName="Sheet3"/>
  <dimension ref="A1:DZ71"/>
  <sheetViews>
    <sheetView topLeftCell="A19" workbookViewId="0">
      <selection activeCell="Z51" sqref="Z51"/>
    </sheetView>
  </sheetViews>
  <sheetFormatPr defaultColWidth="4.28515625" defaultRowHeight="22.5" customHeight="1" x14ac:dyDescent="0.25"/>
  <sheetData>
    <row r="1" spans="1:130" ht="22.5" customHeight="1" x14ac:dyDescent="0.25">
      <c r="A1">
        <v>0</v>
      </c>
      <c r="B1">
        <v>0</v>
      </c>
      <c r="C1" s="77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 s="77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 t="s">
        <v>20</v>
      </c>
      <c r="DY1" t="s">
        <v>6</v>
      </c>
      <c r="DZ1">
        <v>67</v>
      </c>
    </row>
    <row r="2" spans="1:130" ht="22.5" customHeight="1" x14ac:dyDescent="0.25">
      <c r="A2">
        <v>0</v>
      </c>
      <c r="B2">
        <v>0</v>
      </c>
      <c r="C2" s="7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s="77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 t="s">
        <v>21</v>
      </c>
      <c r="DZ2">
        <v>66</v>
      </c>
    </row>
    <row r="3" spans="1:130" ht="22.5" customHeight="1" x14ac:dyDescent="0.25">
      <c r="A3">
        <v>0</v>
      </c>
      <c r="B3">
        <v>0</v>
      </c>
      <c r="C3" s="7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s="77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2</v>
      </c>
      <c r="DV3" t="s">
        <v>22</v>
      </c>
      <c r="DZ3">
        <v>65</v>
      </c>
    </row>
    <row r="4" spans="1:130" ht="22.5" customHeight="1" x14ac:dyDescent="0.25">
      <c r="A4">
        <v>0</v>
      </c>
      <c r="B4">
        <v>0</v>
      </c>
      <c r="C4" s="7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s="77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3</v>
      </c>
      <c r="DV4" t="s">
        <v>23</v>
      </c>
      <c r="DZ4">
        <v>64</v>
      </c>
    </row>
    <row r="5" spans="1:130" ht="22.5" customHeight="1" x14ac:dyDescent="0.25">
      <c r="A5">
        <v>0</v>
      </c>
      <c r="B5">
        <v>0</v>
      </c>
      <c r="C5" s="7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s="77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s="11">
        <v>1</v>
      </c>
      <c r="AZ5" s="12">
        <v>0</v>
      </c>
      <c r="BA5" s="13">
        <v>0</v>
      </c>
      <c r="BB5">
        <v>0</v>
      </c>
      <c r="BC5" s="79">
        <v>0</v>
      </c>
      <c r="BD5" s="12">
        <v>0</v>
      </c>
      <c r="BE5" s="12">
        <v>1</v>
      </c>
      <c r="BF5" s="13">
        <v>1</v>
      </c>
      <c r="BG5">
        <v>0</v>
      </c>
      <c r="BH5" s="80">
        <v>0</v>
      </c>
      <c r="BI5" s="12">
        <v>0</v>
      </c>
      <c r="BJ5" s="13">
        <v>0</v>
      </c>
      <c r="BK5">
        <v>0</v>
      </c>
      <c r="BL5">
        <v>0</v>
      </c>
      <c r="BM5">
        <v>1</v>
      </c>
      <c r="BN5">
        <v>1</v>
      </c>
      <c r="BO5">
        <v>0</v>
      </c>
      <c r="BP5" s="11">
        <v>0</v>
      </c>
      <c r="BQ5" s="81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 s="80">
        <v>3</v>
      </c>
      <c r="CL5" s="12">
        <v>0</v>
      </c>
      <c r="CM5" s="12">
        <v>0</v>
      </c>
      <c r="CN5" s="82">
        <v>0</v>
      </c>
      <c r="CO5" s="12">
        <v>0</v>
      </c>
      <c r="CP5" s="83">
        <v>0</v>
      </c>
      <c r="CQ5">
        <v>3</v>
      </c>
      <c r="CR5" s="84">
        <v>3</v>
      </c>
      <c r="CS5">
        <v>0</v>
      </c>
      <c r="CT5">
        <v>0</v>
      </c>
      <c r="CU5">
        <v>0</v>
      </c>
      <c r="CV5" s="11">
        <v>0</v>
      </c>
      <c r="CW5" s="12">
        <v>0</v>
      </c>
      <c r="CX5" s="12">
        <v>0</v>
      </c>
      <c r="CY5" s="13">
        <v>3</v>
      </c>
      <c r="CZ5">
        <v>3</v>
      </c>
      <c r="DA5" s="11">
        <v>0</v>
      </c>
      <c r="DB5" s="12">
        <v>0</v>
      </c>
      <c r="DC5" s="13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 t="s">
        <v>4</v>
      </c>
      <c r="DZ5">
        <v>63</v>
      </c>
    </row>
    <row r="6" spans="1:130" ht="22.5" customHeight="1" x14ac:dyDescent="0.25">
      <c r="A6">
        <v>0</v>
      </c>
      <c r="B6">
        <v>0</v>
      </c>
      <c r="C6" s="7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s="77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85">
        <v>0</v>
      </c>
      <c r="AY6">
        <v>1</v>
      </c>
      <c r="AZ6" s="86">
        <v>0</v>
      </c>
      <c r="BA6" s="15">
        <v>0</v>
      </c>
      <c r="BB6">
        <v>0</v>
      </c>
      <c r="BC6">
        <v>0</v>
      </c>
      <c r="BD6" s="14">
        <v>1</v>
      </c>
      <c r="BE6">
        <v>0</v>
      </c>
      <c r="BF6" s="15">
        <v>0</v>
      </c>
      <c r="BG6">
        <v>0</v>
      </c>
      <c r="BH6" s="87">
        <v>0</v>
      </c>
      <c r="BI6">
        <v>0</v>
      </c>
      <c r="BJ6" s="86">
        <v>0</v>
      </c>
      <c r="BK6" s="88">
        <v>0</v>
      </c>
      <c r="BL6">
        <v>0</v>
      </c>
      <c r="BM6">
        <v>1</v>
      </c>
      <c r="BN6">
        <v>1</v>
      </c>
      <c r="BO6" s="11">
        <v>1</v>
      </c>
      <c r="BP6">
        <v>0</v>
      </c>
      <c r="BQ6" s="86">
        <v>0</v>
      </c>
      <c r="BR6" s="13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 s="11">
        <v>0</v>
      </c>
      <c r="CK6">
        <v>3</v>
      </c>
      <c r="CL6" s="86">
        <v>0</v>
      </c>
      <c r="CM6">
        <v>0</v>
      </c>
      <c r="CN6" s="86">
        <v>0</v>
      </c>
      <c r="CO6" s="15">
        <v>0</v>
      </c>
      <c r="CP6">
        <v>3</v>
      </c>
      <c r="CQ6">
        <v>0</v>
      </c>
      <c r="CR6" s="75">
        <v>0</v>
      </c>
      <c r="CS6">
        <v>0</v>
      </c>
      <c r="CT6">
        <v>0</v>
      </c>
      <c r="CU6">
        <v>0</v>
      </c>
      <c r="CV6" s="14">
        <v>0</v>
      </c>
      <c r="CW6">
        <v>0</v>
      </c>
      <c r="CX6">
        <v>0</v>
      </c>
      <c r="CY6" s="15">
        <v>3</v>
      </c>
      <c r="CZ6">
        <v>3</v>
      </c>
      <c r="DA6" s="14">
        <v>3</v>
      </c>
      <c r="DB6" s="86">
        <v>0</v>
      </c>
      <c r="DC6">
        <v>0</v>
      </c>
      <c r="DD6" s="13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 t="s">
        <v>4</v>
      </c>
      <c r="DZ6">
        <v>62</v>
      </c>
    </row>
    <row r="7" spans="1:130" ht="22.5" customHeight="1" x14ac:dyDescent="0.25">
      <c r="A7">
        <v>0</v>
      </c>
      <c r="B7">
        <v>0</v>
      </c>
      <c r="C7" s="7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s="77">
        <v>0</v>
      </c>
      <c r="AR7">
        <v>0</v>
      </c>
      <c r="AS7">
        <v>0</v>
      </c>
      <c r="AT7">
        <v>0</v>
      </c>
      <c r="AU7">
        <v>0</v>
      </c>
      <c r="AV7">
        <v>0</v>
      </c>
      <c r="AW7" s="11">
        <v>0</v>
      </c>
      <c r="AX7">
        <v>1</v>
      </c>
      <c r="AY7">
        <v>1</v>
      </c>
      <c r="AZ7">
        <v>1</v>
      </c>
      <c r="BA7">
        <v>1</v>
      </c>
      <c r="BB7" s="12">
        <v>1</v>
      </c>
      <c r="BC7" s="82">
        <v>1</v>
      </c>
      <c r="BD7">
        <v>0</v>
      </c>
      <c r="BE7">
        <v>0</v>
      </c>
      <c r="BF7">
        <v>0</v>
      </c>
      <c r="BG7" s="12">
        <v>1</v>
      </c>
      <c r="BH7" s="89">
        <v>0</v>
      </c>
      <c r="BI7">
        <v>0</v>
      </c>
      <c r="BJ7">
        <v>0</v>
      </c>
      <c r="BK7" s="89">
        <v>0</v>
      </c>
      <c r="BL7" s="82">
        <v>1</v>
      </c>
      <c r="BM7" s="82">
        <v>0</v>
      </c>
      <c r="BN7" s="12">
        <v>0</v>
      </c>
      <c r="BO7">
        <v>1</v>
      </c>
      <c r="BP7" s="89">
        <v>1</v>
      </c>
      <c r="BQ7">
        <v>0</v>
      </c>
      <c r="BR7" s="89">
        <v>0</v>
      </c>
      <c r="BS7" s="13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 s="11">
        <v>0</v>
      </c>
      <c r="CJ7" s="89">
        <v>3</v>
      </c>
      <c r="CK7">
        <v>3</v>
      </c>
      <c r="CL7" s="89">
        <v>3</v>
      </c>
      <c r="CM7">
        <v>3</v>
      </c>
      <c r="CN7">
        <v>3</v>
      </c>
      <c r="CO7" s="89">
        <v>3</v>
      </c>
      <c r="CP7" s="12">
        <v>0</v>
      </c>
      <c r="CQ7" s="82">
        <v>0</v>
      </c>
      <c r="CR7" s="89">
        <v>0</v>
      </c>
      <c r="CS7" s="12">
        <v>3</v>
      </c>
      <c r="CT7" s="82">
        <v>0</v>
      </c>
      <c r="CU7" s="12">
        <v>0</v>
      </c>
      <c r="CV7" s="89">
        <v>0</v>
      </c>
      <c r="CW7">
        <v>0</v>
      </c>
      <c r="CX7">
        <v>3</v>
      </c>
      <c r="CY7" s="89">
        <v>0</v>
      </c>
      <c r="CZ7" s="12">
        <v>0</v>
      </c>
      <c r="DA7">
        <v>3</v>
      </c>
      <c r="DB7">
        <v>3</v>
      </c>
      <c r="DC7">
        <v>0</v>
      </c>
      <c r="DD7">
        <v>0</v>
      </c>
      <c r="DE7" s="81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 t="s">
        <v>4</v>
      </c>
      <c r="DZ7">
        <v>61</v>
      </c>
    </row>
    <row r="8" spans="1:130" ht="22.5" customHeight="1" x14ac:dyDescent="0.25">
      <c r="A8">
        <v>0</v>
      </c>
      <c r="B8">
        <v>0</v>
      </c>
      <c r="C8" s="7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s="77">
        <v>0</v>
      </c>
      <c r="AR8">
        <v>0</v>
      </c>
      <c r="AS8">
        <v>0</v>
      </c>
      <c r="AT8">
        <v>0</v>
      </c>
      <c r="AU8">
        <v>0</v>
      </c>
      <c r="AV8" s="11">
        <v>0</v>
      </c>
      <c r="AW8">
        <v>0</v>
      </c>
      <c r="AX8">
        <v>1</v>
      </c>
      <c r="AY8" s="86">
        <v>0</v>
      </c>
      <c r="AZ8">
        <v>1</v>
      </c>
      <c r="BA8">
        <v>1</v>
      </c>
      <c r="BB8">
        <v>1</v>
      </c>
      <c r="BC8">
        <v>0</v>
      </c>
      <c r="BD8" s="86">
        <v>0</v>
      </c>
      <c r="BE8" s="86">
        <v>1</v>
      </c>
      <c r="BF8">
        <v>0</v>
      </c>
      <c r="BG8">
        <v>0</v>
      </c>
      <c r="BH8" s="86">
        <v>0</v>
      </c>
      <c r="BI8">
        <v>1</v>
      </c>
      <c r="BJ8" s="86">
        <v>1</v>
      </c>
      <c r="BK8" s="86">
        <v>1</v>
      </c>
      <c r="BL8">
        <v>0</v>
      </c>
      <c r="BM8">
        <v>0</v>
      </c>
      <c r="BN8">
        <v>0</v>
      </c>
      <c r="BO8">
        <v>0</v>
      </c>
      <c r="BP8" s="86">
        <v>0</v>
      </c>
      <c r="BQ8">
        <v>1</v>
      </c>
      <c r="BR8">
        <v>1</v>
      </c>
      <c r="BS8">
        <v>0</v>
      </c>
      <c r="BT8" s="13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 s="85">
        <v>0</v>
      </c>
      <c r="CI8">
        <v>0</v>
      </c>
      <c r="CJ8">
        <v>3</v>
      </c>
      <c r="CK8">
        <v>0</v>
      </c>
      <c r="CL8" s="86">
        <v>3</v>
      </c>
      <c r="CM8">
        <v>3</v>
      </c>
      <c r="CN8">
        <v>3</v>
      </c>
      <c r="CO8">
        <v>0</v>
      </c>
      <c r="CP8">
        <v>0</v>
      </c>
      <c r="CQ8">
        <v>3</v>
      </c>
      <c r="CR8" s="86">
        <v>0</v>
      </c>
      <c r="CS8">
        <v>0</v>
      </c>
      <c r="CT8">
        <v>0</v>
      </c>
      <c r="CU8">
        <v>3</v>
      </c>
      <c r="CV8">
        <v>3</v>
      </c>
      <c r="CW8">
        <v>3</v>
      </c>
      <c r="CX8">
        <v>0</v>
      </c>
      <c r="CY8">
        <v>0</v>
      </c>
      <c r="CZ8" s="86">
        <v>0</v>
      </c>
      <c r="DA8">
        <v>0</v>
      </c>
      <c r="DB8" s="86">
        <v>0</v>
      </c>
      <c r="DC8" s="86">
        <v>3</v>
      </c>
      <c r="DD8">
        <v>3</v>
      </c>
      <c r="DE8">
        <v>0</v>
      </c>
      <c r="DF8" s="13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 t="s">
        <v>4</v>
      </c>
      <c r="DZ8">
        <v>60</v>
      </c>
    </row>
    <row r="9" spans="1:130" ht="22.5" customHeight="1" x14ac:dyDescent="0.25">
      <c r="A9">
        <v>0</v>
      </c>
      <c r="B9">
        <v>0</v>
      </c>
      <c r="C9" s="7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1">
        <v>0</v>
      </c>
      <c r="R9" s="12">
        <v>0</v>
      </c>
      <c r="S9" s="13">
        <v>0</v>
      </c>
      <c r="T9">
        <v>0</v>
      </c>
      <c r="U9" s="11">
        <v>0</v>
      </c>
      <c r="V9" s="12">
        <v>0</v>
      </c>
      <c r="W9" s="12">
        <v>0</v>
      </c>
      <c r="X9" s="13">
        <v>0</v>
      </c>
      <c r="Y9">
        <v>0</v>
      </c>
      <c r="Z9">
        <v>0</v>
      </c>
      <c r="AA9">
        <v>0</v>
      </c>
      <c r="AB9" s="84">
        <v>0</v>
      </c>
      <c r="AC9">
        <v>0</v>
      </c>
      <c r="AD9" s="79">
        <v>0</v>
      </c>
      <c r="AE9" s="12">
        <v>0</v>
      </c>
      <c r="AF9" s="82">
        <v>0</v>
      </c>
      <c r="AG9" s="12">
        <v>0</v>
      </c>
      <c r="AH9" s="12">
        <v>0</v>
      </c>
      <c r="AI9" s="81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s="77">
        <v>0</v>
      </c>
      <c r="AR9">
        <v>0</v>
      </c>
      <c r="AS9">
        <v>0</v>
      </c>
      <c r="AT9">
        <v>0</v>
      </c>
      <c r="AU9">
        <v>0</v>
      </c>
      <c r="AV9" s="14">
        <v>0</v>
      </c>
      <c r="AW9" s="89">
        <v>1</v>
      </c>
      <c r="AX9">
        <v>1</v>
      </c>
      <c r="AY9" s="89">
        <v>0</v>
      </c>
      <c r="AZ9">
        <v>1</v>
      </c>
      <c r="BA9">
        <v>1</v>
      </c>
      <c r="BB9" s="89">
        <v>1</v>
      </c>
      <c r="BC9">
        <v>1</v>
      </c>
      <c r="BD9" s="8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 s="89">
        <v>1</v>
      </c>
      <c r="BM9">
        <v>0</v>
      </c>
      <c r="BN9">
        <v>1</v>
      </c>
      <c r="BO9">
        <v>1</v>
      </c>
      <c r="BP9">
        <v>1</v>
      </c>
      <c r="BQ9">
        <v>1</v>
      </c>
      <c r="BR9">
        <v>0</v>
      </c>
      <c r="BS9" s="89">
        <v>0</v>
      </c>
      <c r="BT9" s="15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 s="14">
        <v>0</v>
      </c>
      <c r="CI9">
        <v>3</v>
      </c>
      <c r="CJ9">
        <v>3</v>
      </c>
      <c r="CK9">
        <v>0</v>
      </c>
      <c r="CL9">
        <v>3</v>
      </c>
      <c r="CM9">
        <v>3</v>
      </c>
      <c r="CN9" s="89">
        <v>3</v>
      </c>
      <c r="CO9" s="89">
        <v>3</v>
      </c>
      <c r="CP9">
        <v>3</v>
      </c>
      <c r="CQ9">
        <v>3</v>
      </c>
      <c r="CR9">
        <v>3</v>
      </c>
      <c r="CS9" s="89">
        <v>3</v>
      </c>
      <c r="CT9">
        <v>0</v>
      </c>
      <c r="CU9" s="89">
        <v>0</v>
      </c>
      <c r="CV9">
        <v>3</v>
      </c>
      <c r="CW9">
        <v>0</v>
      </c>
      <c r="CX9" s="89">
        <v>3</v>
      </c>
      <c r="CY9" s="89">
        <v>0</v>
      </c>
      <c r="CZ9" s="89">
        <v>3</v>
      </c>
      <c r="DA9">
        <v>3</v>
      </c>
      <c r="DB9">
        <v>3</v>
      </c>
      <c r="DC9">
        <v>3</v>
      </c>
      <c r="DD9">
        <v>0</v>
      </c>
      <c r="DE9" s="89">
        <v>0</v>
      </c>
      <c r="DF9" s="15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 t="s">
        <v>4</v>
      </c>
      <c r="DZ9">
        <v>59</v>
      </c>
    </row>
    <row r="10" spans="1:130" ht="22.5" customHeight="1" x14ac:dyDescent="0.25">
      <c r="A10">
        <v>0</v>
      </c>
      <c r="B10">
        <v>0</v>
      </c>
      <c r="C10" s="7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1">
        <v>0</v>
      </c>
      <c r="Q10">
        <v>0</v>
      </c>
      <c r="R10" s="86">
        <v>0</v>
      </c>
      <c r="S10" s="15">
        <v>0</v>
      </c>
      <c r="T10">
        <v>0</v>
      </c>
      <c r="U10" s="14">
        <v>0</v>
      </c>
      <c r="V10">
        <v>0</v>
      </c>
      <c r="W10">
        <v>0</v>
      </c>
      <c r="X10" s="15">
        <v>0</v>
      </c>
      <c r="Y10">
        <v>0</v>
      </c>
      <c r="Z10">
        <v>0</v>
      </c>
      <c r="AA10">
        <v>0</v>
      </c>
      <c r="AB10" s="75">
        <v>0</v>
      </c>
      <c r="AC10">
        <v>0</v>
      </c>
      <c r="AD10">
        <v>0</v>
      </c>
      <c r="AE10" s="14">
        <v>0</v>
      </c>
      <c r="AF10" s="86">
        <v>0</v>
      </c>
      <c r="AG10">
        <v>0</v>
      </c>
      <c r="AH10" s="86">
        <v>0</v>
      </c>
      <c r="AI10">
        <v>0</v>
      </c>
      <c r="AJ10" s="13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s="77">
        <v>0</v>
      </c>
      <c r="AR10">
        <v>0</v>
      </c>
      <c r="AS10">
        <v>0</v>
      </c>
      <c r="AT10">
        <v>0</v>
      </c>
      <c r="AU10">
        <v>0</v>
      </c>
      <c r="AV10" s="16">
        <v>0</v>
      </c>
      <c r="AW10" s="17">
        <v>1</v>
      </c>
      <c r="AX10">
        <v>1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 s="17">
        <v>0</v>
      </c>
      <c r="BT10" s="18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 s="16">
        <v>0</v>
      </c>
      <c r="CI10">
        <v>3</v>
      </c>
      <c r="CJ10">
        <v>3</v>
      </c>
      <c r="CK10">
        <v>0</v>
      </c>
      <c r="CL10">
        <v>3</v>
      </c>
      <c r="CM10">
        <v>3</v>
      </c>
      <c r="CN10" s="86">
        <v>0</v>
      </c>
      <c r="CO10">
        <v>0</v>
      </c>
      <c r="CP10" s="86">
        <v>3</v>
      </c>
      <c r="CQ10">
        <v>3</v>
      </c>
      <c r="CR10">
        <v>3</v>
      </c>
      <c r="CS10">
        <v>3</v>
      </c>
      <c r="CT10">
        <v>3</v>
      </c>
      <c r="CU10" s="86">
        <v>3</v>
      </c>
      <c r="CV10">
        <v>3</v>
      </c>
      <c r="CW10">
        <v>0</v>
      </c>
      <c r="CX10">
        <v>3</v>
      </c>
      <c r="CY10">
        <v>0</v>
      </c>
      <c r="CZ10">
        <v>3</v>
      </c>
      <c r="DA10">
        <v>0</v>
      </c>
      <c r="DB10">
        <v>0</v>
      </c>
      <c r="DC10">
        <v>0</v>
      </c>
      <c r="DD10">
        <v>0</v>
      </c>
      <c r="DE10" s="17">
        <v>0</v>
      </c>
      <c r="DF10" s="18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 t="s">
        <v>4</v>
      </c>
      <c r="DZ10">
        <v>58</v>
      </c>
    </row>
    <row r="11" spans="1:130" ht="22.5" customHeight="1" x14ac:dyDescent="0.25">
      <c r="A11">
        <v>0</v>
      </c>
      <c r="B11">
        <v>0</v>
      </c>
      <c r="C11" s="7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80">
        <v>0</v>
      </c>
      <c r="P11">
        <v>0</v>
      </c>
      <c r="Q11">
        <v>0</v>
      </c>
      <c r="R11">
        <v>0</v>
      </c>
      <c r="S11">
        <v>0</v>
      </c>
      <c r="T11" s="12">
        <v>0</v>
      </c>
      <c r="U11" s="89">
        <v>0</v>
      </c>
      <c r="V11">
        <v>0</v>
      </c>
      <c r="W11">
        <v>0</v>
      </c>
      <c r="X11" s="89">
        <v>0</v>
      </c>
      <c r="Y11" s="12">
        <v>0</v>
      </c>
      <c r="Z11" s="82">
        <v>0</v>
      </c>
      <c r="AA11" s="12">
        <v>0</v>
      </c>
      <c r="AB11" s="89">
        <v>0</v>
      </c>
      <c r="AC11" s="82">
        <v>0</v>
      </c>
      <c r="AD11" s="12">
        <v>0</v>
      </c>
      <c r="AE11" s="89">
        <v>0</v>
      </c>
      <c r="AF11">
        <v>0</v>
      </c>
      <c r="AG11">
        <v>0</v>
      </c>
      <c r="AH11" s="89">
        <v>0</v>
      </c>
      <c r="AI11">
        <v>0</v>
      </c>
      <c r="AJ11" s="89">
        <v>0</v>
      </c>
      <c r="AK11" s="13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s="77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14">
        <v>0</v>
      </c>
      <c r="AY11" s="89">
        <v>0</v>
      </c>
      <c r="AZ11" s="89">
        <v>1</v>
      </c>
      <c r="BA11">
        <v>0</v>
      </c>
      <c r="BB11" s="89">
        <v>0</v>
      </c>
      <c r="BC11" s="89">
        <v>0</v>
      </c>
      <c r="BD11">
        <v>1</v>
      </c>
      <c r="BE11" s="89">
        <v>1</v>
      </c>
      <c r="BF11" s="89">
        <v>1</v>
      </c>
      <c r="BG11" s="89">
        <v>1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1</v>
      </c>
      <c r="BQ11">
        <v>1</v>
      </c>
      <c r="BR11" s="15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s="16">
        <v>0</v>
      </c>
      <c r="CJ11">
        <v>0</v>
      </c>
      <c r="CK11">
        <v>0</v>
      </c>
      <c r="CL11">
        <v>3</v>
      </c>
      <c r="CM11">
        <v>0</v>
      </c>
      <c r="CN11">
        <v>0</v>
      </c>
      <c r="CO11">
        <v>0</v>
      </c>
      <c r="CP11" s="89">
        <v>3</v>
      </c>
      <c r="CQ11">
        <v>3</v>
      </c>
      <c r="CR11">
        <v>3</v>
      </c>
      <c r="CS11">
        <v>3</v>
      </c>
      <c r="CT11">
        <v>3</v>
      </c>
      <c r="CU11">
        <v>3</v>
      </c>
      <c r="CV11">
        <v>0</v>
      </c>
      <c r="CW11">
        <v>0</v>
      </c>
      <c r="CX11">
        <v>0</v>
      </c>
      <c r="CY11" s="89">
        <v>3</v>
      </c>
      <c r="CZ11" s="89">
        <v>0</v>
      </c>
      <c r="DA11">
        <v>3</v>
      </c>
      <c r="DB11" s="89">
        <v>3</v>
      </c>
      <c r="DC11">
        <v>3</v>
      </c>
      <c r="DD11" s="15">
        <v>3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 t="s">
        <v>4</v>
      </c>
      <c r="DZ11">
        <v>57</v>
      </c>
    </row>
    <row r="12" spans="1:130" ht="22.5" customHeight="1" x14ac:dyDescent="0.25">
      <c r="A12">
        <v>0</v>
      </c>
      <c r="B12">
        <v>0</v>
      </c>
      <c r="C12" s="7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1">
        <v>0</v>
      </c>
      <c r="O12">
        <v>0</v>
      </c>
      <c r="P12">
        <v>0</v>
      </c>
      <c r="Q12" s="86">
        <v>0</v>
      </c>
      <c r="R12" s="86">
        <v>0</v>
      </c>
      <c r="S12">
        <v>0</v>
      </c>
      <c r="T12" s="86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86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s="86">
        <v>0</v>
      </c>
      <c r="AI12">
        <v>0</v>
      </c>
      <c r="AJ12">
        <v>0</v>
      </c>
      <c r="AK12">
        <v>0</v>
      </c>
      <c r="AL12" s="88">
        <v>0</v>
      </c>
      <c r="AM12">
        <v>0</v>
      </c>
      <c r="AN12">
        <v>0</v>
      </c>
      <c r="AO12">
        <v>0</v>
      </c>
      <c r="AP12">
        <v>0</v>
      </c>
      <c r="AQ12" s="77">
        <v>0</v>
      </c>
      <c r="AR12">
        <v>0</v>
      </c>
      <c r="AS12">
        <v>0</v>
      </c>
      <c r="AT12">
        <v>0</v>
      </c>
      <c r="AU12">
        <v>0</v>
      </c>
      <c r="AV12" s="11">
        <v>0</v>
      </c>
      <c r="AW12" s="12">
        <v>0</v>
      </c>
      <c r="AX12" s="86">
        <v>0</v>
      </c>
      <c r="AY12">
        <v>1</v>
      </c>
      <c r="AZ12" s="86">
        <v>1</v>
      </c>
      <c r="BA12">
        <v>0</v>
      </c>
      <c r="BB12" s="86">
        <v>1</v>
      </c>
      <c r="BC12" s="86">
        <v>1</v>
      </c>
      <c r="BD12">
        <v>1</v>
      </c>
      <c r="BE12" s="86">
        <v>1</v>
      </c>
      <c r="BF12" s="86">
        <v>1</v>
      </c>
      <c r="BG12">
        <v>1</v>
      </c>
      <c r="BH12" s="86">
        <v>0</v>
      </c>
      <c r="BI12">
        <v>1</v>
      </c>
      <c r="BJ12">
        <v>0</v>
      </c>
      <c r="BK12" s="86">
        <v>0</v>
      </c>
      <c r="BL12" s="86">
        <v>0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1</v>
      </c>
      <c r="BS12" s="12">
        <v>0</v>
      </c>
      <c r="BT12" s="13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s="87">
        <v>0</v>
      </c>
      <c r="CK12" s="86">
        <v>3</v>
      </c>
      <c r="CL12">
        <v>3</v>
      </c>
      <c r="CM12">
        <v>0</v>
      </c>
      <c r="CN12">
        <v>3</v>
      </c>
      <c r="CO12" s="86">
        <v>3</v>
      </c>
      <c r="CP12">
        <v>3</v>
      </c>
      <c r="CQ12" s="86">
        <v>3</v>
      </c>
      <c r="CR12">
        <v>3</v>
      </c>
      <c r="CS12">
        <v>3</v>
      </c>
      <c r="CT12" s="86">
        <v>0</v>
      </c>
      <c r="CU12">
        <v>3</v>
      </c>
      <c r="CV12">
        <v>0</v>
      </c>
      <c r="CW12">
        <v>0</v>
      </c>
      <c r="CX12">
        <v>0</v>
      </c>
      <c r="CY12" s="86">
        <v>0</v>
      </c>
      <c r="CZ12" s="86">
        <v>3</v>
      </c>
      <c r="DA12">
        <v>3</v>
      </c>
      <c r="DB12">
        <v>0</v>
      </c>
      <c r="DC12">
        <v>0</v>
      </c>
      <c r="DD12" s="90">
        <v>3</v>
      </c>
      <c r="DE12">
        <v>0</v>
      </c>
      <c r="DF12" s="84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 t="s">
        <v>4</v>
      </c>
      <c r="DZ12">
        <v>56</v>
      </c>
    </row>
    <row r="13" spans="1:130" ht="22.5" customHeight="1" x14ac:dyDescent="0.25">
      <c r="A13">
        <v>0</v>
      </c>
      <c r="B13">
        <v>0</v>
      </c>
      <c r="C13" s="7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4">
        <v>0</v>
      </c>
      <c r="O13" s="89">
        <v>0</v>
      </c>
      <c r="P13">
        <v>0</v>
      </c>
      <c r="Q13">
        <v>0</v>
      </c>
      <c r="R13">
        <v>0</v>
      </c>
      <c r="S13">
        <v>0</v>
      </c>
      <c r="T13" s="89">
        <v>0</v>
      </c>
      <c r="U13" s="89">
        <v>0</v>
      </c>
      <c r="V13" s="89">
        <v>0</v>
      </c>
      <c r="W13">
        <v>0</v>
      </c>
      <c r="X13">
        <v>0</v>
      </c>
      <c r="Y13" s="89">
        <v>0</v>
      </c>
      <c r="Z13">
        <v>0</v>
      </c>
      <c r="AA13" s="89">
        <v>0</v>
      </c>
      <c r="AB13">
        <v>0</v>
      </c>
      <c r="AC13">
        <v>0</v>
      </c>
      <c r="AD13">
        <v>0</v>
      </c>
      <c r="AE13" s="89">
        <v>0</v>
      </c>
      <c r="AF13" s="89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15">
        <v>0</v>
      </c>
      <c r="AM13">
        <v>0</v>
      </c>
      <c r="AN13">
        <v>0</v>
      </c>
      <c r="AO13">
        <v>0</v>
      </c>
      <c r="AP13">
        <v>0</v>
      </c>
      <c r="AQ13" s="77">
        <v>0</v>
      </c>
      <c r="AR13">
        <v>0</v>
      </c>
      <c r="AS13">
        <v>0</v>
      </c>
      <c r="AT13">
        <v>0</v>
      </c>
      <c r="AU13">
        <v>0</v>
      </c>
      <c r="AV13" s="14">
        <v>0</v>
      </c>
      <c r="AW13">
        <v>0</v>
      </c>
      <c r="AX13">
        <v>1</v>
      </c>
      <c r="AY13">
        <v>0</v>
      </c>
      <c r="AZ13" s="89">
        <v>1</v>
      </c>
      <c r="BA13">
        <v>0</v>
      </c>
      <c r="BB13">
        <v>0</v>
      </c>
      <c r="BC13">
        <v>1</v>
      </c>
      <c r="BD13">
        <v>1</v>
      </c>
      <c r="BE13" s="89">
        <v>1</v>
      </c>
      <c r="BF13" s="89">
        <v>0</v>
      </c>
      <c r="BG13" s="89">
        <v>1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 s="89">
        <v>1</v>
      </c>
      <c r="BS13" s="89">
        <v>0</v>
      </c>
      <c r="BT13" s="91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 s="11">
        <v>0</v>
      </c>
      <c r="CI13" s="12">
        <v>0</v>
      </c>
      <c r="CJ13">
        <v>3</v>
      </c>
      <c r="CK13">
        <v>0</v>
      </c>
      <c r="CL13" s="89">
        <v>3</v>
      </c>
      <c r="CM13">
        <v>0</v>
      </c>
      <c r="CN13">
        <v>0</v>
      </c>
      <c r="CO13">
        <v>3</v>
      </c>
      <c r="CP13">
        <v>3</v>
      </c>
      <c r="CQ13">
        <v>3</v>
      </c>
      <c r="CR13">
        <v>0</v>
      </c>
      <c r="CS13">
        <v>3</v>
      </c>
      <c r="CT13">
        <v>0</v>
      </c>
      <c r="CU13">
        <v>0</v>
      </c>
      <c r="CV13">
        <v>3</v>
      </c>
      <c r="CW13">
        <v>0</v>
      </c>
      <c r="CX13">
        <v>0</v>
      </c>
      <c r="CY13">
        <v>3</v>
      </c>
      <c r="CZ13">
        <v>3</v>
      </c>
      <c r="DA13">
        <v>0</v>
      </c>
      <c r="DB13" s="89">
        <v>0</v>
      </c>
      <c r="DC13" s="89">
        <v>0</v>
      </c>
      <c r="DD13">
        <v>3</v>
      </c>
      <c r="DE13" s="12">
        <v>0</v>
      </c>
      <c r="DF13" s="15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 t="s">
        <v>4</v>
      </c>
      <c r="DZ13">
        <v>55</v>
      </c>
    </row>
    <row r="14" spans="1:130" ht="22.5" customHeight="1" x14ac:dyDescent="0.25">
      <c r="A14">
        <v>0</v>
      </c>
      <c r="B14">
        <v>0</v>
      </c>
      <c r="C14" s="7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6">
        <v>0</v>
      </c>
      <c r="O14" s="17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86">
        <v>0</v>
      </c>
      <c r="Z14">
        <v>0</v>
      </c>
      <c r="AA14">
        <v>0</v>
      </c>
      <c r="AB14">
        <v>0</v>
      </c>
      <c r="AC14">
        <v>0</v>
      </c>
      <c r="AD14" s="86">
        <v>0</v>
      </c>
      <c r="AE14">
        <v>0</v>
      </c>
      <c r="AF14" s="86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18">
        <v>0</v>
      </c>
      <c r="AM14">
        <v>0</v>
      </c>
      <c r="AN14">
        <v>0</v>
      </c>
      <c r="AO14">
        <v>0</v>
      </c>
      <c r="AP14">
        <v>0</v>
      </c>
      <c r="AQ14" s="77">
        <v>0</v>
      </c>
      <c r="AR14">
        <v>0</v>
      </c>
      <c r="AS14">
        <v>0</v>
      </c>
      <c r="AT14">
        <v>0</v>
      </c>
      <c r="AU14">
        <v>0</v>
      </c>
      <c r="AV14" s="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0</v>
      </c>
      <c r="BM14">
        <v>1</v>
      </c>
      <c r="BN14">
        <v>0</v>
      </c>
      <c r="BO14">
        <v>1</v>
      </c>
      <c r="BP14">
        <v>1</v>
      </c>
      <c r="BQ14" s="86">
        <v>1</v>
      </c>
      <c r="BR14" s="86">
        <v>0</v>
      </c>
      <c r="BS14" s="86">
        <v>0</v>
      </c>
      <c r="BT14" s="15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 s="16">
        <v>3</v>
      </c>
      <c r="CI14">
        <v>3</v>
      </c>
      <c r="CJ14" s="86">
        <v>3</v>
      </c>
      <c r="CK14" s="86">
        <v>0</v>
      </c>
      <c r="CL14">
        <v>3</v>
      </c>
      <c r="CM14">
        <v>3</v>
      </c>
      <c r="CN14" s="86">
        <v>3</v>
      </c>
      <c r="CO14">
        <v>3</v>
      </c>
      <c r="CP14">
        <v>3</v>
      </c>
      <c r="CQ14">
        <v>3</v>
      </c>
      <c r="CR14">
        <v>0</v>
      </c>
      <c r="CS14" s="86">
        <v>0</v>
      </c>
      <c r="CT14" s="86">
        <v>3</v>
      </c>
      <c r="CU14" s="86">
        <v>3</v>
      </c>
      <c r="CV14">
        <v>0</v>
      </c>
      <c r="CW14">
        <v>3</v>
      </c>
      <c r="CX14" s="86">
        <v>0</v>
      </c>
      <c r="CY14" s="86">
        <v>3</v>
      </c>
      <c r="CZ14" s="86">
        <v>0</v>
      </c>
      <c r="DA14">
        <v>3</v>
      </c>
      <c r="DB14">
        <v>3</v>
      </c>
      <c r="DC14" s="86">
        <v>3</v>
      </c>
      <c r="DD14">
        <v>0</v>
      </c>
      <c r="DE14">
        <v>0</v>
      </c>
      <c r="DF14" s="15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 t="s">
        <v>4</v>
      </c>
      <c r="DZ14">
        <v>54</v>
      </c>
    </row>
    <row r="15" spans="1:130" ht="22.5" customHeight="1" x14ac:dyDescent="0.25">
      <c r="A15">
        <v>0</v>
      </c>
      <c r="B15">
        <v>0</v>
      </c>
      <c r="C15" s="7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14">
        <v>0</v>
      </c>
      <c r="Q15">
        <v>0</v>
      </c>
      <c r="R15" s="89">
        <v>0</v>
      </c>
      <c r="S15">
        <v>0</v>
      </c>
      <c r="T15" s="89">
        <v>0</v>
      </c>
      <c r="U15" s="89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89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s="18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s="77">
        <v>0</v>
      </c>
      <c r="AR15">
        <v>0</v>
      </c>
      <c r="AS15">
        <v>0</v>
      </c>
      <c r="AT15">
        <v>0</v>
      </c>
      <c r="AU15">
        <v>0</v>
      </c>
      <c r="AV15" s="16">
        <v>0</v>
      </c>
      <c r="AW15" s="17">
        <v>0</v>
      </c>
      <c r="AX15" s="89">
        <v>1</v>
      </c>
      <c r="AY15">
        <v>0</v>
      </c>
      <c r="AZ15">
        <v>0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  <c r="BM15" s="89">
        <v>0</v>
      </c>
      <c r="BN15" s="89">
        <v>0</v>
      </c>
      <c r="BO15">
        <v>0</v>
      </c>
      <c r="BP15">
        <v>1</v>
      </c>
      <c r="BQ15" s="89">
        <v>1</v>
      </c>
      <c r="BR15" s="89">
        <v>0</v>
      </c>
      <c r="BS15" s="89">
        <v>0</v>
      </c>
      <c r="BT15" s="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s="92">
        <v>0</v>
      </c>
      <c r="CJ15" s="93">
        <v>3</v>
      </c>
      <c r="CK15" s="89">
        <v>0</v>
      </c>
      <c r="CL15">
        <v>0</v>
      </c>
      <c r="CM15">
        <v>3</v>
      </c>
      <c r="CN15">
        <v>3</v>
      </c>
      <c r="CO15" s="89">
        <v>0</v>
      </c>
      <c r="CP15">
        <v>0</v>
      </c>
      <c r="CQ15">
        <v>0</v>
      </c>
      <c r="CR15">
        <v>0</v>
      </c>
      <c r="CS15">
        <v>3</v>
      </c>
      <c r="CT15" s="89">
        <v>3</v>
      </c>
      <c r="CU15" s="89">
        <v>0</v>
      </c>
      <c r="CV15">
        <v>3</v>
      </c>
      <c r="CW15">
        <v>3</v>
      </c>
      <c r="CX15" s="89">
        <v>3</v>
      </c>
      <c r="CY15" s="89">
        <v>0</v>
      </c>
      <c r="CZ15" s="89">
        <v>0</v>
      </c>
      <c r="DA15">
        <v>0</v>
      </c>
      <c r="DB15">
        <v>3</v>
      </c>
      <c r="DC15">
        <v>3</v>
      </c>
      <c r="DD15">
        <v>0</v>
      </c>
      <c r="DE15" s="17">
        <v>0</v>
      </c>
      <c r="DF15" s="18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 t="s">
        <v>4</v>
      </c>
      <c r="DZ15">
        <v>53</v>
      </c>
    </row>
    <row r="16" spans="1:130" ht="22.5" customHeight="1" x14ac:dyDescent="0.25">
      <c r="A16">
        <v>0</v>
      </c>
      <c r="B16">
        <v>0</v>
      </c>
      <c r="C16" s="7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84">
        <v>0</v>
      </c>
      <c r="O16">
        <v>0</v>
      </c>
      <c r="P16" s="87">
        <v>0</v>
      </c>
      <c r="Q16">
        <v>0</v>
      </c>
      <c r="R16">
        <v>0</v>
      </c>
      <c r="S16">
        <v>0</v>
      </c>
      <c r="T16" s="86">
        <v>0</v>
      </c>
      <c r="U16" s="86">
        <v>0</v>
      </c>
      <c r="V16">
        <v>0</v>
      </c>
      <c r="W16">
        <v>0</v>
      </c>
      <c r="X16">
        <v>0</v>
      </c>
      <c r="Y16">
        <v>0</v>
      </c>
      <c r="Z16" s="86">
        <v>0</v>
      </c>
      <c r="AA16">
        <v>0</v>
      </c>
      <c r="AB16">
        <v>0</v>
      </c>
      <c r="AC16" s="86">
        <v>0</v>
      </c>
      <c r="AD16">
        <v>0</v>
      </c>
      <c r="AE16" s="86">
        <v>0</v>
      </c>
      <c r="AF16">
        <v>0</v>
      </c>
      <c r="AG16">
        <v>0</v>
      </c>
      <c r="AH16">
        <v>0</v>
      </c>
      <c r="AI16" s="86">
        <v>0</v>
      </c>
      <c r="AJ16" s="90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s="77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14">
        <v>1</v>
      </c>
      <c r="AY16">
        <v>1</v>
      </c>
      <c r="AZ16" s="86">
        <v>1</v>
      </c>
      <c r="BA16" s="86">
        <v>1</v>
      </c>
      <c r="BB16">
        <v>1</v>
      </c>
      <c r="BC16">
        <v>1</v>
      </c>
      <c r="BD16">
        <v>0</v>
      </c>
      <c r="BE16" s="86">
        <v>1</v>
      </c>
      <c r="BF16" s="86">
        <v>0</v>
      </c>
      <c r="BG16">
        <v>1</v>
      </c>
      <c r="BH16">
        <v>1</v>
      </c>
      <c r="BI16">
        <v>0</v>
      </c>
      <c r="BJ16">
        <v>1</v>
      </c>
      <c r="BK16" s="86">
        <v>0</v>
      </c>
      <c r="BL16">
        <v>1</v>
      </c>
      <c r="BM16" s="86">
        <v>0</v>
      </c>
      <c r="BN16" s="86">
        <v>0</v>
      </c>
      <c r="BO16" s="86">
        <v>0</v>
      </c>
      <c r="BP16">
        <v>0</v>
      </c>
      <c r="BQ16">
        <v>0</v>
      </c>
      <c r="BR16" s="86">
        <v>0</v>
      </c>
      <c r="BS16" s="94">
        <v>0</v>
      </c>
      <c r="BT16" s="18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3</v>
      </c>
      <c r="CK16" s="87">
        <v>3</v>
      </c>
      <c r="CL16">
        <v>3</v>
      </c>
      <c r="CM16">
        <v>3</v>
      </c>
      <c r="CN16">
        <v>3</v>
      </c>
      <c r="CO16" s="86">
        <v>3</v>
      </c>
      <c r="CP16">
        <v>0</v>
      </c>
      <c r="CQ16">
        <v>3</v>
      </c>
      <c r="CR16">
        <v>0</v>
      </c>
      <c r="CS16">
        <v>3</v>
      </c>
      <c r="CT16">
        <v>3</v>
      </c>
      <c r="CU16">
        <v>0</v>
      </c>
      <c r="CV16">
        <v>3</v>
      </c>
      <c r="CW16">
        <v>0</v>
      </c>
      <c r="CX16" s="86">
        <v>3</v>
      </c>
      <c r="CY16">
        <v>0</v>
      </c>
      <c r="CZ16" s="86">
        <v>0</v>
      </c>
      <c r="DA16">
        <v>0</v>
      </c>
      <c r="DB16">
        <v>0</v>
      </c>
      <c r="DC16">
        <v>0</v>
      </c>
      <c r="DD16" s="15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 t="s">
        <v>4</v>
      </c>
      <c r="DZ16">
        <v>52</v>
      </c>
    </row>
    <row r="17" spans="1:130" ht="22.5" customHeight="1" x14ac:dyDescent="0.25">
      <c r="A17">
        <v>0</v>
      </c>
      <c r="B17">
        <v>0</v>
      </c>
      <c r="C17" s="7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4">
        <v>0</v>
      </c>
      <c r="O17" s="12">
        <v>0</v>
      </c>
      <c r="P17">
        <v>0</v>
      </c>
      <c r="Q17" s="89">
        <v>0</v>
      </c>
      <c r="R17" s="89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s="89">
        <v>0</v>
      </c>
      <c r="AI17">
        <v>0</v>
      </c>
      <c r="AJ17">
        <v>0</v>
      </c>
      <c r="AK17" s="12">
        <v>0</v>
      </c>
      <c r="AL17" s="13">
        <v>0</v>
      </c>
      <c r="AM17">
        <v>0</v>
      </c>
      <c r="AN17">
        <v>0</v>
      </c>
      <c r="AO17">
        <v>0</v>
      </c>
      <c r="AP17">
        <v>0</v>
      </c>
      <c r="AQ17" s="7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 s="95">
        <v>1</v>
      </c>
      <c r="AY17">
        <v>1</v>
      </c>
      <c r="AZ17">
        <v>0</v>
      </c>
      <c r="BA17">
        <v>0</v>
      </c>
      <c r="BB17">
        <v>1</v>
      </c>
      <c r="BC17" s="89">
        <v>1</v>
      </c>
      <c r="BD17">
        <v>1</v>
      </c>
      <c r="BE17" s="89">
        <v>1</v>
      </c>
      <c r="BF17" s="89">
        <v>1</v>
      </c>
      <c r="BG17">
        <v>0</v>
      </c>
      <c r="BH17">
        <v>1</v>
      </c>
      <c r="BI17">
        <v>1</v>
      </c>
      <c r="BJ17">
        <v>1</v>
      </c>
      <c r="BK17" s="89">
        <v>1</v>
      </c>
      <c r="BL17">
        <v>1</v>
      </c>
      <c r="BM17">
        <v>1</v>
      </c>
      <c r="BN17">
        <v>0</v>
      </c>
      <c r="BO17">
        <v>1</v>
      </c>
      <c r="BP17">
        <v>0</v>
      </c>
      <c r="BQ17">
        <v>0</v>
      </c>
      <c r="BR17" s="15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 s="11">
        <v>0</v>
      </c>
      <c r="CI17" s="12">
        <v>3</v>
      </c>
      <c r="CJ17" s="82">
        <v>3</v>
      </c>
      <c r="CK17">
        <v>3</v>
      </c>
      <c r="CL17">
        <v>0</v>
      </c>
      <c r="CM17">
        <v>0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0</v>
      </c>
      <c r="CT17">
        <v>3</v>
      </c>
      <c r="CU17">
        <v>3</v>
      </c>
      <c r="CV17">
        <v>3</v>
      </c>
      <c r="CW17">
        <v>3</v>
      </c>
      <c r="CX17">
        <v>3</v>
      </c>
      <c r="CY17" s="89">
        <v>3</v>
      </c>
      <c r="CZ17">
        <v>0</v>
      </c>
      <c r="DA17">
        <v>3</v>
      </c>
      <c r="DB17">
        <v>0</v>
      </c>
      <c r="DC17" s="89">
        <v>0</v>
      </c>
      <c r="DD17" s="89">
        <v>0</v>
      </c>
      <c r="DE17" s="82">
        <v>0</v>
      </c>
      <c r="DF17" s="81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 t="s">
        <v>4</v>
      </c>
      <c r="DZ17">
        <v>51</v>
      </c>
    </row>
    <row r="18" spans="1:130" ht="22.5" customHeight="1" x14ac:dyDescent="0.25">
      <c r="A18">
        <v>0</v>
      </c>
      <c r="B18">
        <v>0</v>
      </c>
      <c r="C18" s="77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4">
        <v>0</v>
      </c>
      <c r="O18">
        <v>0</v>
      </c>
      <c r="P18">
        <v>0</v>
      </c>
      <c r="Q18" s="86">
        <v>0</v>
      </c>
      <c r="R18">
        <v>0</v>
      </c>
      <c r="S18">
        <v>0</v>
      </c>
      <c r="T18" s="86">
        <v>0</v>
      </c>
      <c r="U18" s="86">
        <v>0</v>
      </c>
      <c r="V18" s="86">
        <v>0</v>
      </c>
      <c r="W18">
        <v>0</v>
      </c>
      <c r="X18">
        <v>0</v>
      </c>
      <c r="Y18" s="86">
        <v>0</v>
      </c>
      <c r="Z18" s="86">
        <v>0</v>
      </c>
      <c r="AA18" s="86">
        <v>0</v>
      </c>
      <c r="AB18">
        <v>0</v>
      </c>
      <c r="AC18">
        <v>0</v>
      </c>
      <c r="AD18">
        <v>0</v>
      </c>
      <c r="AE18">
        <v>0</v>
      </c>
      <c r="AF18" s="86">
        <v>0</v>
      </c>
      <c r="AG18">
        <v>0</v>
      </c>
      <c r="AH18">
        <v>0</v>
      </c>
      <c r="AI18" s="86">
        <v>0</v>
      </c>
      <c r="AJ18" s="86">
        <v>0</v>
      </c>
      <c r="AK18">
        <v>0</v>
      </c>
      <c r="AL18" s="18">
        <v>0</v>
      </c>
      <c r="AM18">
        <v>0</v>
      </c>
      <c r="AN18">
        <v>0</v>
      </c>
      <c r="AO18">
        <v>0</v>
      </c>
      <c r="AP18">
        <v>0</v>
      </c>
      <c r="AQ18" s="77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14">
        <v>1</v>
      </c>
      <c r="AY18">
        <v>1</v>
      </c>
      <c r="AZ18" s="86">
        <v>1</v>
      </c>
      <c r="BA18">
        <v>1</v>
      </c>
      <c r="BB18">
        <v>0</v>
      </c>
      <c r="BC18">
        <v>1</v>
      </c>
      <c r="BD18">
        <v>1</v>
      </c>
      <c r="BE18" s="86">
        <v>0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1</v>
      </c>
      <c r="BR18">
        <v>1</v>
      </c>
      <c r="BS18" s="12">
        <v>0</v>
      </c>
      <c r="BT18" s="13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 s="14">
        <v>0</v>
      </c>
      <c r="CI18">
        <v>0</v>
      </c>
      <c r="CJ18">
        <v>3</v>
      </c>
      <c r="CK18">
        <v>3</v>
      </c>
      <c r="CL18">
        <v>3</v>
      </c>
      <c r="CM18">
        <v>3</v>
      </c>
      <c r="CN18">
        <v>0</v>
      </c>
      <c r="CO18">
        <v>3</v>
      </c>
      <c r="CP18">
        <v>3</v>
      </c>
      <c r="CQ18">
        <v>0</v>
      </c>
      <c r="CR18">
        <v>0</v>
      </c>
      <c r="CS18">
        <v>0</v>
      </c>
      <c r="CT18">
        <v>3</v>
      </c>
      <c r="CU18">
        <v>0</v>
      </c>
      <c r="CV18">
        <v>3</v>
      </c>
      <c r="CW18">
        <v>0</v>
      </c>
      <c r="CX18">
        <v>3</v>
      </c>
      <c r="CY18">
        <v>3</v>
      </c>
      <c r="CZ18">
        <v>3</v>
      </c>
      <c r="DA18">
        <v>3</v>
      </c>
      <c r="DB18">
        <v>0</v>
      </c>
      <c r="DC18">
        <v>3</v>
      </c>
      <c r="DD18">
        <v>3</v>
      </c>
      <c r="DE18">
        <v>0</v>
      </c>
      <c r="DF18" s="15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 t="s">
        <v>4</v>
      </c>
      <c r="DZ18">
        <v>50</v>
      </c>
    </row>
    <row r="19" spans="1:130" ht="22.5" customHeight="1" x14ac:dyDescent="0.25">
      <c r="A19">
        <v>0</v>
      </c>
      <c r="B19">
        <v>0</v>
      </c>
      <c r="C19" s="77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6">
        <v>0</v>
      </c>
      <c r="O19" s="17">
        <v>0</v>
      </c>
      <c r="P19">
        <v>0</v>
      </c>
      <c r="Q19">
        <v>0</v>
      </c>
      <c r="R19">
        <v>0</v>
      </c>
      <c r="S19">
        <v>0</v>
      </c>
      <c r="T19" s="89">
        <v>0</v>
      </c>
      <c r="U19" s="89">
        <v>0</v>
      </c>
      <c r="V19" s="89">
        <v>0</v>
      </c>
      <c r="W19">
        <v>0</v>
      </c>
      <c r="X19">
        <v>0</v>
      </c>
      <c r="Y19" s="89">
        <v>0</v>
      </c>
      <c r="Z19" s="89">
        <v>0</v>
      </c>
      <c r="AA19">
        <v>0</v>
      </c>
      <c r="AB19">
        <v>0</v>
      </c>
      <c r="AC19">
        <v>0</v>
      </c>
      <c r="AD19">
        <v>0</v>
      </c>
      <c r="AE19" s="89">
        <v>0</v>
      </c>
      <c r="AF19">
        <v>0</v>
      </c>
      <c r="AG19">
        <v>0</v>
      </c>
      <c r="AH19">
        <v>0</v>
      </c>
      <c r="AI19" s="89">
        <v>0</v>
      </c>
      <c r="AJ19" s="93">
        <v>0</v>
      </c>
      <c r="AK19" s="96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s="77">
        <v>0</v>
      </c>
      <c r="AR19">
        <v>0</v>
      </c>
      <c r="AS19">
        <v>0</v>
      </c>
      <c r="AT19">
        <v>0</v>
      </c>
      <c r="AU19">
        <v>0</v>
      </c>
      <c r="AV19" s="79">
        <v>0</v>
      </c>
      <c r="AW19" s="78">
        <v>0</v>
      </c>
      <c r="AX19" s="89">
        <v>1</v>
      </c>
      <c r="AY19" s="89">
        <v>1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0</v>
      </c>
      <c r="BT19" s="15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 s="14">
        <v>0</v>
      </c>
      <c r="CI19">
        <v>0</v>
      </c>
      <c r="CJ19">
        <v>3</v>
      </c>
      <c r="CK19">
        <v>3</v>
      </c>
      <c r="CL19">
        <v>3</v>
      </c>
      <c r="CM19">
        <v>0</v>
      </c>
      <c r="CN19">
        <v>0</v>
      </c>
      <c r="CO19">
        <v>0</v>
      </c>
      <c r="CP19">
        <v>3</v>
      </c>
      <c r="CQ19">
        <v>3</v>
      </c>
      <c r="CR19">
        <v>3</v>
      </c>
      <c r="CS19">
        <v>3</v>
      </c>
      <c r="CT19">
        <v>0</v>
      </c>
      <c r="CU19">
        <v>3</v>
      </c>
      <c r="CV19">
        <v>0</v>
      </c>
      <c r="CW19">
        <v>0</v>
      </c>
      <c r="CX19">
        <v>0</v>
      </c>
      <c r="CY19">
        <v>3</v>
      </c>
      <c r="CZ19">
        <v>3</v>
      </c>
      <c r="DA19">
        <v>0</v>
      </c>
      <c r="DB19">
        <v>0</v>
      </c>
      <c r="DC19" s="89">
        <v>0</v>
      </c>
      <c r="DD19">
        <v>3</v>
      </c>
      <c r="DE19" s="89">
        <v>0</v>
      </c>
      <c r="DF19" s="18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 t="s">
        <v>4</v>
      </c>
      <c r="DZ19">
        <v>49</v>
      </c>
    </row>
    <row r="20" spans="1:130" ht="22.5" customHeight="1" x14ac:dyDescent="0.25">
      <c r="A20">
        <v>0</v>
      </c>
      <c r="B20">
        <v>0</v>
      </c>
      <c r="C20" s="7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14">
        <v>0</v>
      </c>
      <c r="Q20">
        <v>0</v>
      </c>
      <c r="R20">
        <v>0</v>
      </c>
      <c r="S20">
        <v>0</v>
      </c>
      <c r="T20" s="86">
        <v>0</v>
      </c>
      <c r="U20">
        <v>0</v>
      </c>
      <c r="V20" s="86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86">
        <v>0</v>
      </c>
      <c r="AF20">
        <v>0</v>
      </c>
      <c r="AG20">
        <v>0</v>
      </c>
      <c r="AH20">
        <v>0</v>
      </c>
      <c r="AI20" s="9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s="77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87">
        <v>1</v>
      </c>
      <c r="AY20">
        <v>1</v>
      </c>
      <c r="AZ20">
        <v>1</v>
      </c>
      <c r="BA20">
        <v>1</v>
      </c>
      <c r="BB20">
        <v>0</v>
      </c>
      <c r="BC20" s="86">
        <v>1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0</v>
      </c>
      <c r="BR20">
        <v>1</v>
      </c>
      <c r="BS20">
        <v>0</v>
      </c>
      <c r="BT20" s="15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 s="14">
        <v>0</v>
      </c>
      <c r="CI20" s="86">
        <v>0</v>
      </c>
      <c r="CJ20">
        <v>3</v>
      </c>
      <c r="CK20" s="86">
        <v>3</v>
      </c>
      <c r="CL20">
        <v>3</v>
      </c>
      <c r="CM20">
        <v>3</v>
      </c>
      <c r="CN20">
        <v>0</v>
      </c>
      <c r="CO20">
        <v>3</v>
      </c>
      <c r="CP20">
        <v>3</v>
      </c>
      <c r="CQ20">
        <v>3</v>
      </c>
      <c r="CR20">
        <v>3</v>
      </c>
      <c r="CS20">
        <v>0</v>
      </c>
      <c r="CT20" s="86">
        <v>0</v>
      </c>
      <c r="CU20" s="86">
        <v>0</v>
      </c>
      <c r="CV20">
        <v>0</v>
      </c>
      <c r="CW20">
        <v>0</v>
      </c>
      <c r="CX20">
        <v>3</v>
      </c>
      <c r="CY20" s="86">
        <v>3</v>
      </c>
      <c r="CZ20">
        <v>3</v>
      </c>
      <c r="DA20">
        <v>3</v>
      </c>
      <c r="DB20">
        <v>0</v>
      </c>
      <c r="DC20" s="86">
        <v>0</v>
      </c>
      <c r="DD20" s="86">
        <v>3</v>
      </c>
      <c r="DE20" s="97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 t="s">
        <v>4</v>
      </c>
      <c r="DZ20">
        <v>48</v>
      </c>
    </row>
    <row r="21" spans="1:130" ht="22.5" customHeight="1" x14ac:dyDescent="0.25">
      <c r="A21">
        <v>0</v>
      </c>
      <c r="B21">
        <v>0</v>
      </c>
      <c r="C21" s="7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80">
        <v>0</v>
      </c>
      <c r="O21" s="82">
        <v>0</v>
      </c>
      <c r="P21" s="89">
        <v>0</v>
      </c>
      <c r="Q21" s="89">
        <v>0</v>
      </c>
      <c r="R21">
        <v>0</v>
      </c>
      <c r="S21">
        <v>0</v>
      </c>
      <c r="T21">
        <v>0</v>
      </c>
      <c r="U21" s="89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82">
        <v>0</v>
      </c>
      <c r="AK21" s="12">
        <v>0</v>
      </c>
      <c r="AL21" s="13">
        <v>0</v>
      </c>
      <c r="AM21">
        <v>0</v>
      </c>
      <c r="AN21">
        <v>0</v>
      </c>
      <c r="AO21">
        <v>0</v>
      </c>
      <c r="AP21">
        <v>0</v>
      </c>
      <c r="AQ21" s="77">
        <v>0</v>
      </c>
      <c r="AR21">
        <v>0</v>
      </c>
      <c r="AS21">
        <v>0</v>
      </c>
      <c r="AT21">
        <v>0</v>
      </c>
      <c r="AU21">
        <v>0</v>
      </c>
      <c r="AV21" s="84">
        <v>0</v>
      </c>
      <c r="AW21">
        <v>0</v>
      </c>
      <c r="AX21" s="14">
        <v>0</v>
      </c>
      <c r="AY21">
        <v>1</v>
      </c>
      <c r="AZ21">
        <v>1</v>
      </c>
      <c r="BA21" s="89">
        <v>1</v>
      </c>
      <c r="BB21" s="89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0</v>
      </c>
      <c r="BN21" s="89">
        <v>1</v>
      </c>
      <c r="BO21" s="89">
        <v>1</v>
      </c>
      <c r="BP21" s="89">
        <v>1</v>
      </c>
      <c r="BQ21" s="89">
        <v>1</v>
      </c>
      <c r="BR21">
        <v>1</v>
      </c>
      <c r="BS21">
        <v>0</v>
      </c>
      <c r="BT21" s="15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 s="14">
        <v>0</v>
      </c>
      <c r="CI21">
        <v>0</v>
      </c>
      <c r="CJ21">
        <v>0</v>
      </c>
      <c r="CK21">
        <v>3</v>
      </c>
      <c r="CL21">
        <v>3</v>
      </c>
      <c r="CM21">
        <v>3</v>
      </c>
      <c r="CN21">
        <v>3</v>
      </c>
      <c r="CO21">
        <v>3</v>
      </c>
      <c r="CP21">
        <v>0</v>
      </c>
      <c r="CQ21">
        <v>0</v>
      </c>
      <c r="CR21">
        <v>3</v>
      </c>
      <c r="CS21">
        <v>0</v>
      </c>
      <c r="CT21">
        <v>0</v>
      </c>
      <c r="CU21">
        <v>0</v>
      </c>
      <c r="CV21">
        <v>3</v>
      </c>
      <c r="CW21">
        <v>3</v>
      </c>
      <c r="CX21">
        <v>0</v>
      </c>
      <c r="CY21" s="89">
        <v>0</v>
      </c>
      <c r="CZ21">
        <v>3</v>
      </c>
      <c r="DA21">
        <v>3</v>
      </c>
      <c r="DB21" s="89">
        <v>3</v>
      </c>
      <c r="DC21">
        <v>3</v>
      </c>
      <c r="DD21" s="91">
        <v>3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 t="s">
        <v>4</v>
      </c>
      <c r="DZ21">
        <v>47</v>
      </c>
    </row>
    <row r="22" spans="1:130" ht="22.5" customHeight="1" x14ac:dyDescent="0.25">
      <c r="A22">
        <v>0</v>
      </c>
      <c r="B22">
        <v>0</v>
      </c>
      <c r="C22" s="77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4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15">
        <v>0</v>
      </c>
      <c r="AM22">
        <v>0</v>
      </c>
      <c r="AN22">
        <v>0</v>
      </c>
      <c r="AO22">
        <v>0</v>
      </c>
      <c r="AP22">
        <v>0</v>
      </c>
      <c r="AQ22" s="77">
        <v>0</v>
      </c>
      <c r="AR22">
        <v>0</v>
      </c>
      <c r="AS22">
        <v>0</v>
      </c>
      <c r="AT22">
        <v>0</v>
      </c>
      <c r="AU22">
        <v>0</v>
      </c>
      <c r="AV22" s="14">
        <v>0</v>
      </c>
      <c r="AW22" s="12">
        <v>0</v>
      </c>
      <c r="AX22" s="86">
        <v>0</v>
      </c>
      <c r="AY22">
        <v>0</v>
      </c>
      <c r="AZ22" s="86">
        <v>1</v>
      </c>
      <c r="BA22">
        <v>0</v>
      </c>
      <c r="BB22">
        <v>1</v>
      </c>
      <c r="BC22" s="86">
        <v>0</v>
      </c>
      <c r="BD22">
        <v>0</v>
      </c>
      <c r="BE22">
        <v>1</v>
      </c>
      <c r="BF22" s="86">
        <v>0</v>
      </c>
      <c r="BG22" s="86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0</v>
      </c>
      <c r="BN22" s="86">
        <v>1</v>
      </c>
      <c r="BO22" s="86">
        <v>0</v>
      </c>
      <c r="BP22" s="86">
        <v>0</v>
      </c>
      <c r="BQ22">
        <v>0</v>
      </c>
      <c r="BR22">
        <v>0</v>
      </c>
      <c r="BS22">
        <v>0</v>
      </c>
      <c r="BT22" s="15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 s="16">
        <v>0</v>
      </c>
      <c r="CI22" s="94">
        <v>0</v>
      </c>
      <c r="CJ22" s="86">
        <v>0</v>
      </c>
      <c r="CK22">
        <v>0</v>
      </c>
      <c r="CL22">
        <v>3</v>
      </c>
      <c r="CM22">
        <v>0</v>
      </c>
      <c r="CN22">
        <v>3</v>
      </c>
      <c r="CO22">
        <v>0</v>
      </c>
      <c r="CP22">
        <v>0</v>
      </c>
      <c r="CQ22">
        <v>3</v>
      </c>
      <c r="CR22">
        <v>0</v>
      </c>
      <c r="CS22">
        <v>3</v>
      </c>
      <c r="CT22">
        <v>3</v>
      </c>
      <c r="CU22" s="86">
        <v>3</v>
      </c>
      <c r="CV22" s="86">
        <v>3</v>
      </c>
      <c r="CW22">
        <v>0</v>
      </c>
      <c r="CX22">
        <v>0</v>
      </c>
      <c r="CY22">
        <v>0</v>
      </c>
      <c r="CZ22">
        <v>3</v>
      </c>
      <c r="DA22">
        <v>0</v>
      </c>
      <c r="DB22">
        <v>0</v>
      </c>
      <c r="DC22">
        <v>0</v>
      </c>
      <c r="DD22" s="90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 t="s">
        <v>4</v>
      </c>
      <c r="DZ22">
        <v>46</v>
      </c>
    </row>
    <row r="23" spans="1:130" ht="22.5" customHeight="1" x14ac:dyDescent="0.25">
      <c r="A23">
        <v>0</v>
      </c>
      <c r="B23">
        <v>0</v>
      </c>
      <c r="C23" s="77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6">
        <v>0</v>
      </c>
      <c r="O23" s="89">
        <v>0</v>
      </c>
      <c r="P23">
        <v>0</v>
      </c>
      <c r="Q23" s="89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15">
        <v>0</v>
      </c>
      <c r="AM23">
        <v>0</v>
      </c>
      <c r="AN23">
        <v>0</v>
      </c>
      <c r="AO23">
        <v>0</v>
      </c>
      <c r="AP23">
        <v>0</v>
      </c>
      <c r="AQ23" s="77">
        <v>0</v>
      </c>
      <c r="AR23">
        <v>0</v>
      </c>
      <c r="AS23">
        <v>0</v>
      </c>
      <c r="AT23">
        <v>0</v>
      </c>
      <c r="AU23">
        <v>0</v>
      </c>
      <c r="AV23" s="95">
        <v>0</v>
      </c>
      <c r="AW23" s="89">
        <v>0</v>
      </c>
      <c r="AX23">
        <v>1</v>
      </c>
      <c r="AY23">
        <v>0</v>
      </c>
      <c r="AZ23" s="89">
        <v>1</v>
      </c>
      <c r="BA23" s="89">
        <v>1</v>
      </c>
      <c r="BB23">
        <v>0</v>
      </c>
      <c r="BC23">
        <v>0</v>
      </c>
      <c r="BD23">
        <v>0</v>
      </c>
      <c r="BE23" s="89">
        <v>0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 s="89">
        <v>0</v>
      </c>
      <c r="BO23">
        <v>0</v>
      </c>
      <c r="BP23" s="89">
        <v>0</v>
      </c>
      <c r="BQ23" s="89">
        <v>0</v>
      </c>
      <c r="BR23">
        <v>0</v>
      </c>
      <c r="BS23">
        <v>0</v>
      </c>
      <c r="BT23" s="15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 s="95">
        <v>3</v>
      </c>
      <c r="CK23">
        <v>0</v>
      </c>
      <c r="CL23">
        <v>3</v>
      </c>
      <c r="CM23">
        <v>3</v>
      </c>
      <c r="CN23" s="89">
        <v>0</v>
      </c>
      <c r="CO23" s="89">
        <v>0</v>
      </c>
      <c r="CP23" s="89">
        <v>0</v>
      </c>
      <c r="CQ23">
        <v>0</v>
      </c>
      <c r="CR23">
        <v>3</v>
      </c>
      <c r="CS23">
        <v>3</v>
      </c>
      <c r="CT23">
        <v>0</v>
      </c>
      <c r="CU23" s="89">
        <v>0</v>
      </c>
      <c r="CV23" s="89">
        <v>0</v>
      </c>
      <c r="CW23">
        <v>0</v>
      </c>
      <c r="CX23">
        <v>3</v>
      </c>
      <c r="CY23">
        <v>0</v>
      </c>
      <c r="CZ23">
        <v>0</v>
      </c>
      <c r="DA23">
        <v>0</v>
      </c>
      <c r="DB23">
        <v>0</v>
      </c>
      <c r="DC23">
        <v>0</v>
      </c>
      <c r="DD23" s="15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 t="s">
        <v>4</v>
      </c>
      <c r="DZ23">
        <v>45</v>
      </c>
    </row>
    <row r="24" spans="1:130" ht="22.5" customHeight="1" x14ac:dyDescent="0.25">
      <c r="A24">
        <v>0</v>
      </c>
      <c r="B24">
        <v>0</v>
      </c>
      <c r="C24" s="77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98">
        <v>0</v>
      </c>
      <c r="P24" s="86">
        <v>0</v>
      </c>
      <c r="Q24" s="86">
        <v>0</v>
      </c>
      <c r="R24">
        <v>0</v>
      </c>
      <c r="S24">
        <v>0</v>
      </c>
      <c r="T24">
        <v>0</v>
      </c>
      <c r="U24" s="86">
        <v>0</v>
      </c>
      <c r="V24">
        <v>0</v>
      </c>
      <c r="W24">
        <v>0</v>
      </c>
      <c r="X24">
        <v>0</v>
      </c>
      <c r="Y24" s="86">
        <v>0</v>
      </c>
      <c r="Z24" s="86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s="86">
        <v>0</v>
      </c>
      <c r="AJ24">
        <v>0</v>
      </c>
      <c r="AK24" s="86">
        <v>0</v>
      </c>
      <c r="AL24" s="15">
        <v>0</v>
      </c>
      <c r="AM24">
        <v>0</v>
      </c>
      <c r="AN24">
        <v>0</v>
      </c>
      <c r="AO24">
        <v>0</v>
      </c>
      <c r="AP24">
        <v>0</v>
      </c>
      <c r="AQ24" s="77">
        <v>0</v>
      </c>
      <c r="AR24">
        <v>0</v>
      </c>
      <c r="AS24">
        <v>0</v>
      </c>
      <c r="AT24">
        <v>0</v>
      </c>
      <c r="AU24">
        <v>0</v>
      </c>
      <c r="AV24" s="14">
        <v>0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1</v>
      </c>
      <c r="BS24">
        <v>0</v>
      </c>
      <c r="BT24" s="15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 s="11">
        <v>0</v>
      </c>
      <c r="CI24" s="12">
        <v>3</v>
      </c>
      <c r="CJ24">
        <v>3</v>
      </c>
      <c r="CK24">
        <v>3</v>
      </c>
      <c r="CL24">
        <v>3</v>
      </c>
      <c r="CM24">
        <v>0</v>
      </c>
      <c r="CN24">
        <v>0</v>
      </c>
      <c r="CO24" s="86">
        <v>0</v>
      </c>
      <c r="CP24" s="86">
        <v>0</v>
      </c>
      <c r="CQ24">
        <v>0</v>
      </c>
      <c r="CR24">
        <v>0</v>
      </c>
      <c r="CS24">
        <v>0</v>
      </c>
      <c r="CT24">
        <v>0</v>
      </c>
      <c r="CU24" s="86">
        <v>3</v>
      </c>
      <c r="CV24">
        <v>0</v>
      </c>
      <c r="CW24">
        <v>3</v>
      </c>
      <c r="CX24">
        <v>0</v>
      </c>
      <c r="CY24">
        <v>0</v>
      </c>
      <c r="CZ24">
        <v>0</v>
      </c>
      <c r="DA24">
        <v>3</v>
      </c>
      <c r="DB24">
        <v>3</v>
      </c>
      <c r="DC24">
        <v>3</v>
      </c>
      <c r="DD24">
        <v>3</v>
      </c>
      <c r="DE24" s="13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 t="s">
        <v>4</v>
      </c>
      <c r="DZ24">
        <v>44</v>
      </c>
    </row>
    <row r="25" spans="1:130" ht="22.5" customHeight="1" x14ac:dyDescent="0.25">
      <c r="A25">
        <v>0</v>
      </c>
      <c r="B25">
        <v>0</v>
      </c>
      <c r="C25" s="77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95">
        <v>0</v>
      </c>
      <c r="Q25">
        <v>0</v>
      </c>
      <c r="R25" s="89">
        <v>0</v>
      </c>
      <c r="S25">
        <v>0</v>
      </c>
      <c r="T25">
        <v>0</v>
      </c>
      <c r="U25" s="89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15">
        <v>0</v>
      </c>
      <c r="AM25">
        <v>0</v>
      </c>
      <c r="AN25">
        <v>0</v>
      </c>
      <c r="AO25">
        <v>0</v>
      </c>
      <c r="AP25">
        <v>0</v>
      </c>
      <c r="AQ25" s="77">
        <v>0</v>
      </c>
      <c r="AR25">
        <v>0</v>
      </c>
      <c r="AS25">
        <v>0</v>
      </c>
      <c r="AT25">
        <v>0</v>
      </c>
      <c r="AU25">
        <v>0</v>
      </c>
      <c r="AV25" s="14">
        <v>1</v>
      </c>
      <c r="AW25" s="89">
        <v>0</v>
      </c>
      <c r="AX25" s="89">
        <v>0</v>
      </c>
      <c r="AY25" s="89">
        <v>1</v>
      </c>
      <c r="AZ25">
        <v>1</v>
      </c>
      <c r="BA25">
        <v>1</v>
      </c>
      <c r="BB25">
        <v>1</v>
      </c>
      <c r="BC25">
        <v>0</v>
      </c>
      <c r="BD25" s="89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1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0</v>
      </c>
      <c r="BT25" s="1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 s="14">
        <v>3</v>
      </c>
      <c r="CI25" s="89">
        <v>0</v>
      </c>
      <c r="CJ25" s="89">
        <v>0</v>
      </c>
      <c r="CK25" s="89">
        <v>3</v>
      </c>
      <c r="CL25">
        <v>3</v>
      </c>
      <c r="CM25">
        <v>3</v>
      </c>
      <c r="CN25" s="89">
        <v>3</v>
      </c>
      <c r="CO25" s="89">
        <v>0</v>
      </c>
      <c r="CP25" s="89">
        <v>0</v>
      </c>
      <c r="CQ25">
        <v>3</v>
      </c>
      <c r="CR25">
        <v>3</v>
      </c>
      <c r="CS25">
        <v>3</v>
      </c>
      <c r="CT25">
        <v>3</v>
      </c>
      <c r="CU25">
        <v>3</v>
      </c>
      <c r="CV25">
        <v>0</v>
      </c>
      <c r="CW25">
        <v>3</v>
      </c>
      <c r="CX25">
        <v>3</v>
      </c>
      <c r="CY25">
        <v>0</v>
      </c>
      <c r="CZ25">
        <v>3</v>
      </c>
      <c r="DA25">
        <v>0</v>
      </c>
      <c r="DB25">
        <v>3</v>
      </c>
      <c r="DC25" s="89">
        <v>3</v>
      </c>
      <c r="DD25" s="89">
        <v>0</v>
      </c>
      <c r="DE25">
        <v>0</v>
      </c>
      <c r="DF25" s="13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 t="s">
        <v>4</v>
      </c>
      <c r="DZ25">
        <v>43</v>
      </c>
    </row>
    <row r="26" spans="1:130" ht="22.5" customHeight="1" x14ac:dyDescent="0.25">
      <c r="A26">
        <v>0</v>
      </c>
      <c r="B26">
        <v>0</v>
      </c>
      <c r="C26" s="77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87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86">
        <v>0</v>
      </c>
      <c r="Y26" s="8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86">
        <v>0</v>
      </c>
      <c r="AK26" s="94">
        <v>0</v>
      </c>
      <c r="AL26" s="18">
        <v>0</v>
      </c>
      <c r="AM26">
        <v>0</v>
      </c>
      <c r="AN26">
        <v>0</v>
      </c>
      <c r="AO26">
        <v>0</v>
      </c>
      <c r="AP26">
        <v>0</v>
      </c>
      <c r="AQ26" s="77">
        <v>0</v>
      </c>
      <c r="AR26">
        <v>0</v>
      </c>
      <c r="AS26">
        <v>0</v>
      </c>
      <c r="AT26">
        <v>0</v>
      </c>
      <c r="AU26">
        <v>0</v>
      </c>
      <c r="AV26" s="98">
        <v>0</v>
      </c>
      <c r="AW26">
        <v>0</v>
      </c>
      <c r="AX26">
        <v>1</v>
      </c>
      <c r="AY26">
        <v>1</v>
      </c>
      <c r="AZ26">
        <v>1</v>
      </c>
      <c r="BA26">
        <v>0</v>
      </c>
      <c r="BB26">
        <v>1</v>
      </c>
      <c r="BC26" s="86">
        <v>1</v>
      </c>
      <c r="BD26">
        <v>1</v>
      </c>
      <c r="BE26" s="86">
        <v>1</v>
      </c>
      <c r="BF26" s="86">
        <v>1</v>
      </c>
      <c r="BG26" s="94">
        <v>0</v>
      </c>
      <c r="BH26">
        <v>0</v>
      </c>
      <c r="BI26">
        <v>1</v>
      </c>
      <c r="BJ26">
        <v>0</v>
      </c>
      <c r="BK26" s="86">
        <v>1</v>
      </c>
      <c r="BL26">
        <v>1</v>
      </c>
      <c r="BM26">
        <v>1</v>
      </c>
      <c r="BN26">
        <v>1</v>
      </c>
      <c r="BO26">
        <v>0</v>
      </c>
      <c r="BP26" s="86">
        <v>1</v>
      </c>
      <c r="BQ26" s="86">
        <v>1</v>
      </c>
      <c r="BR26">
        <v>0</v>
      </c>
      <c r="BS26">
        <v>0</v>
      </c>
      <c r="BT26" s="18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s="85">
        <v>0</v>
      </c>
      <c r="CG26" s="99">
        <v>0</v>
      </c>
      <c r="CH26" s="94">
        <v>0</v>
      </c>
      <c r="CI26" s="86">
        <v>0</v>
      </c>
      <c r="CJ26">
        <v>3</v>
      </c>
      <c r="CK26" s="86">
        <v>3</v>
      </c>
      <c r="CL26">
        <v>3</v>
      </c>
      <c r="CM26">
        <v>0</v>
      </c>
      <c r="CN26" s="86">
        <v>3</v>
      </c>
      <c r="CO26">
        <v>3</v>
      </c>
      <c r="CP26" s="86">
        <v>3</v>
      </c>
      <c r="CQ26">
        <v>3</v>
      </c>
      <c r="CR26">
        <v>3</v>
      </c>
      <c r="CS26">
        <v>0</v>
      </c>
      <c r="CT26">
        <v>0</v>
      </c>
      <c r="CU26">
        <v>3</v>
      </c>
      <c r="CV26" s="86">
        <v>0</v>
      </c>
      <c r="CW26" s="86">
        <v>3</v>
      </c>
      <c r="CX26">
        <v>3</v>
      </c>
      <c r="CY26">
        <v>3</v>
      </c>
      <c r="CZ26">
        <v>3</v>
      </c>
      <c r="DA26">
        <v>0</v>
      </c>
      <c r="DB26">
        <v>3</v>
      </c>
      <c r="DC26">
        <v>3</v>
      </c>
      <c r="DD26">
        <v>0</v>
      </c>
      <c r="DE26" s="86">
        <v>0</v>
      </c>
      <c r="DF26" s="97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 t="s">
        <v>4</v>
      </c>
      <c r="DZ26">
        <v>42</v>
      </c>
    </row>
    <row r="27" spans="1:130" ht="22.5" customHeight="1" x14ac:dyDescent="0.25">
      <c r="A27">
        <v>0</v>
      </c>
      <c r="B27">
        <v>0</v>
      </c>
      <c r="C27" s="7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4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89">
        <v>0</v>
      </c>
      <c r="Y27" s="89">
        <v>0</v>
      </c>
      <c r="Z27">
        <v>0</v>
      </c>
      <c r="AA27">
        <v>0</v>
      </c>
      <c r="AB27">
        <v>0</v>
      </c>
      <c r="AC27">
        <v>0</v>
      </c>
      <c r="AD27" s="89">
        <v>0</v>
      </c>
      <c r="AE27" s="89">
        <v>0</v>
      </c>
      <c r="AF27" s="89">
        <v>0</v>
      </c>
      <c r="AG27">
        <v>0</v>
      </c>
      <c r="AH27">
        <v>0</v>
      </c>
      <c r="AI27">
        <v>0</v>
      </c>
      <c r="AJ27" s="91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s="7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s="16">
        <v>0</v>
      </c>
      <c r="AX27" s="89">
        <v>1</v>
      </c>
      <c r="AY27">
        <v>1</v>
      </c>
      <c r="AZ27">
        <v>1</v>
      </c>
      <c r="BA27">
        <v>1</v>
      </c>
      <c r="BB27">
        <v>1</v>
      </c>
      <c r="BC27" s="93">
        <v>1</v>
      </c>
      <c r="BD27">
        <v>1</v>
      </c>
      <c r="BE27" s="89">
        <v>0</v>
      </c>
      <c r="BF27" s="91">
        <v>1</v>
      </c>
      <c r="BG27">
        <v>0</v>
      </c>
      <c r="BH27" s="95">
        <v>0</v>
      </c>
      <c r="BI27">
        <v>0</v>
      </c>
      <c r="BJ27">
        <v>0</v>
      </c>
      <c r="BK27">
        <v>1</v>
      </c>
      <c r="BL27">
        <v>1</v>
      </c>
      <c r="BM27" s="89">
        <v>0</v>
      </c>
      <c r="BN27" s="93">
        <v>1</v>
      </c>
      <c r="BO27">
        <v>1</v>
      </c>
      <c r="BP27" s="89">
        <v>0</v>
      </c>
      <c r="BQ27">
        <v>0</v>
      </c>
      <c r="BR27">
        <v>1</v>
      </c>
      <c r="BS27" s="18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s="80">
        <v>0</v>
      </c>
      <c r="CE27" s="100">
        <v>0</v>
      </c>
      <c r="CF27" s="96">
        <v>0</v>
      </c>
      <c r="CG27">
        <v>0</v>
      </c>
      <c r="CH27">
        <v>0</v>
      </c>
      <c r="CI27" s="16">
        <v>0</v>
      </c>
      <c r="CJ27">
        <v>3</v>
      </c>
      <c r="CK27">
        <v>3</v>
      </c>
      <c r="CL27">
        <v>3</v>
      </c>
      <c r="CM27">
        <v>3</v>
      </c>
      <c r="CN27">
        <v>3</v>
      </c>
      <c r="CO27">
        <v>3</v>
      </c>
      <c r="CP27">
        <v>3</v>
      </c>
      <c r="CQ27">
        <v>0</v>
      </c>
      <c r="CR27">
        <v>3</v>
      </c>
      <c r="CS27">
        <v>0</v>
      </c>
      <c r="CT27" s="17">
        <v>0</v>
      </c>
      <c r="CU27" s="89">
        <v>0</v>
      </c>
      <c r="CV27" s="89">
        <v>0</v>
      </c>
      <c r="CW27" s="89">
        <v>3</v>
      </c>
      <c r="CX27" s="89">
        <v>3</v>
      </c>
      <c r="CY27">
        <v>0</v>
      </c>
      <c r="CZ27" s="17">
        <v>3</v>
      </c>
      <c r="DA27">
        <v>3</v>
      </c>
      <c r="DB27">
        <v>0</v>
      </c>
      <c r="DC27">
        <v>0</v>
      </c>
      <c r="DD27" s="89">
        <v>3</v>
      </c>
      <c r="DE27" s="18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 t="s">
        <v>4</v>
      </c>
      <c r="DZ27">
        <v>41</v>
      </c>
    </row>
    <row r="28" spans="1:130" ht="22.5" customHeight="1" x14ac:dyDescent="0.25">
      <c r="A28">
        <v>0</v>
      </c>
      <c r="B28">
        <v>0</v>
      </c>
      <c r="C28" s="77">
        <v>0</v>
      </c>
      <c r="D28">
        <v>0</v>
      </c>
      <c r="E28" s="11">
        <v>0</v>
      </c>
      <c r="F28" s="13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11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86">
        <v>0</v>
      </c>
      <c r="Z28">
        <v>0</v>
      </c>
      <c r="AA28">
        <v>0</v>
      </c>
      <c r="AB28">
        <v>0</v>
      </c>
      <c r="AC28">
        <v>0</v>
      </c>
      <c r="AD28" s="86">
        <v>0</v>
      </c>
      <c r="AE28" s="86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s="12">
        <v>0</v>
      </c>
      <c r="AL28" s="13">
        <v>0</v>
      </c>
      <c r="AM28">
        <v>0</v>
      </c>
      <c r="AN28">
        <v>0</v>
      </c>
      <c r="AO28">
        <v>0</v>
      </c>
      <c r="AP28">
        <v>0</v>
      </c>
      <c r="AQ28" s="77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16">
        <v>0</v>
      </c>
      <c r="AY28">
        <v>1</v>
      </c>
      <c r="AZ28">
        <v>1</v>
      </c>
      <c r="BA28">
        <v>1</v>
      </c>
      <c r="BB28" s="18">
        <v>0</v>
      </c>
      <c r="BC28">
        <v>1</v>
      </c>
      <c r="BD28" s="14">
        <v>0</v>
      </c>
      <c r="BE28">
        <v>0</v>
      </c>
      <c r="BF28" s="97">
        <v>1</v>
      </c>
      <c r="BG28">
        <v>0</v>
      </c>
      <c r="BH28" s="14">
        <v>0</v>
      </c>
      <c r="BI28">
        <v>1</v>
      </c>
      <c r="BJ28">
        <v>1</v>
      </c>
      <c r="BK28" s="86">
        <v>1</v>
      </c>
      <c r="BL28">
        <v>1</v>
      </c>
      <c r="BM28" s="90">
        <v>0</v>
      </c>
      <c r="BN28">
        <v>1</v>
      </c>
      <c r="BO28" s="14">
        <v>1</v>
      </c>
      <c r="BP28" s="86">
        <v>0</v>
      </c>
      <c r="BQ28" s="86">
        <v>0</v>
      </c>
      <c r="BR28" s="15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s="85">
        <v>0</v>
      </c>
      <c r="CC28" s="99">
        <v>0</v>
      </c>
      <c r="CD28" s="97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 s="16">
        <v>0</v>
      </c>
      <c r="CK28">
        <v>3</v>
      </c>
      <c r="CL28">
        <v>3</v>
      </c>
      <c r="CM28">
        <v>3</v>
      </c>
      <c r="CN28">
        <v>0</v>
      </c>
      <c r="CO28">
        <v>3</v>
      </c>
      <c r="CP28">
        <v>0</v>
      </c>
      <c r="CQ28">
        <v>0</v>
      </c>
      <c r="CR28">
        <v>3</v>
      </c>
      <c r="CS28" s="15">
        <v>0</v>
      </c>
      <c r="CT28">
        <v>0</v>
      </c>
      <c r="CU28" s="87">
        <v>3</v>
      </c>
      <c r="CV28" s="86">
        <v>3</v>
      </c>
      <c r="CW28" s="86">
        <v>3</v>
      </c>
      <c r="CX28" s="86">
        <v>3</v>
      </c>
      <c r="CY28" s="15">
        <v>0</v>
      </c>
      <c r="CZ28">
        <v>3</v>
      </c>
      <c r="DA28" s="14">
        <v>3</v>
      </c>
      <c r="DB28" s="86">
        <v>0</v>
      </c>
      <c r="DC28">
        <v>0</v>
      </c>
      <c r="DD28" s="18">
        <v>3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 t="s">
        <v>4</v>
      </c>
      <c r="DZ28">
        <v>40</v>
      </c>
    </row>
    <row r="29" spans="1:130" ht="22.5" customHeight="1" x14ac:dyDescent="0.25">
      <c r="A29">
        <v>0</v>
      </c>
      <c r="B29">
        <v>0</v>
      </c>
      <c r="C29" s="77">
        <v>0</v>
      </c>
      <c r="D29">
        <v>0</v>
      </c>
      <c r="E29" s="14">
        <v>0</v>
      </c>
      <c r="F29">
        <v>0</v>
      </c>
      <c r="G29" s="81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1">
        <v>0</v>
      </c>
      <c r="O29">
        <v>0</v>
      </c>
      <c r="P29" s="89">
        <v>0</v>
      </c>
      <c r="Q29" s="8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s="89">
        <v>0</v>
      </c>
      <c r="AE29" s="89">
        <v>0</v>
      </c>
      <c r="AF29" s="89">
        <v>0</v>
      </c>
      <c r="AG29">
        <v>0</v>
      </c>
      <c r="AH29">
        <v>0</v>
      </c>
      <c r="AI29" s="89">
        <v>0</v>
      </c>
      <c r="AJ29" s="89">
        <v>0</v>
      </c>
      <c r="AK29" s="89">
        <v>0</v>
      </c>
      <c r="AL29" s="15">
        <v>0</v>
      </c>
      <c r="AM29">
        <v>0</v>
      </c>
      <c r="AN29">
        <v>0</v>
      </c>
      <c r="AO29">
        <v>0</v>
      </c>
      <c r="AP29">
        <v>0</v>
      </c>
      <c r="AQ29" s="77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s="92">
        <v>0</v>
      </c>
      <c r="AZ29" s="17">
        <v>0</v>
      </c>
      <c r="BA29" s="18">
        <v>0</v>
      </c>
      <c r="BB29">
        <v>0</v>
      </c>
      <c r="BC29">
        <v>0</v>
      </c>
      <c r="BD29" s="16">
        <v>0</v>
      </c>
      <c r="BE29" s="18">
        <v>0</v>
      </c>
      <c r="BF29">
        <v>0</v>
      </c>
      <c r="BG29">
        <v>1</v>
      </c>
      <c r="BH29" s="16">
        <v>0</v>
      </c>
      <c r="BI29" s="17">
        <v>1</v>
      </c>
      <c r="BJ29" s="17">
        <v>0</v>
      </c>
      <c r="BK29" s="17">
        <v>0</v>
      </c>
      <c r="BL29" s="17">
        <v>1</v>
      </c>
      <c r="BM29" s="18">
        <v>1</v>
      </c>
      <c r="BN29">
        <v>1</v>
      </c>
      <c r="BO29" s="16">
        <v>0</v>
      </c>
      <c r="BP29" s="17">
        <v>0</v>
      </c>
      <c r="BQ29" s="93">
        <v>0</v>
      </c>
      <c r="BR29" s="93">
        <v>0</v>
      </c>
      <c r="BS29" s="100">
        <v>0</v>
      </c>
      <c r="BT29" s="81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 s="80">
        <v>0</v>
      </c>
      <c r="CA29" s="100">
        <v>0</v>
      </c>
      <c r="CB29" s="96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 s="16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8">
        <v>3</v>
      </c>
      <c r="CT29">
        <v>0</v>
      </c>
      <c r="CU29" s="16">
        <v>3</v>
      </c>
      <c r="CV29" s="17">
        <v>0</v>
      </c>
      <c r="CW29" s="17">
        <v>0</v>
      </c>
      <c r="CX29" s="93">
        <v>3</v>
      </c>
      <c r="CY29" s="18">
        <v>3</v>
      </c>
      <c r="CZ29">
        <v>3</v>
      </c>
      <c r="DA29" s="16">
        <v>0</v>
      </c>
      <c r="DB29" s="17">
        <v>0</v>
      </c>
      <c r="DC29" s="18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 t="s">
        <v>4</v>
      </c>
      <c r="DZ29">
        <v>39</v>
      </c>
    </row>
    <row r="30" spans="1:130" ht="22.5" customHeight="1" x14ac:dyDescent="0.25">
      <c r="A30">
        <v>0</v>
      </c>
      <c r="B30">
        <v>0</v>
      </c>
      <c r="C30" s="75">
        <v>0</v>
      </c>
      <c r="D30">
        <v>0</v>
      </c>
      <c r="E30" s="87">
        <v>0</v>
      </c>
      <c r="F30">
        <v>0</v>
      </c>
      <c r="G30">
        <v>0</v>
      </c>
      <c r="H30" s="101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98">
        <v>0</v>
      </c>
      <c r="O30" s="86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86">
        <v>0</v>
      </c>
      <c r="X30" s="86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86">
        <v>0</v>
      </c>
      <c r="AE30">
        <v>0</v>
      </c>
      <c r="AF30" s="86">
        <v>0</v>
      </c>
      <c r="AG30">
        <v>0</v>
      </c>
      <c r="AH30">
        <v>0</v>
      </c>
      <c r="AI30" s="86">
        <v>0</v>
      </c>
      <c r="AJ30">
        <v>0</v>
      </c>
      <c r="AK30" s="86">
        <v>0</v>
      </c>
      <c r="AL30" s="97">
        <v>0</v>
      </c>
      <c r="AM30">
        <v>0</v>
      </c>
      <c r="AN30">
        <v>0</v>
      </c>
      <c r="AO30">
        <v>0</v>
      </c>
      <c r="AP30">
        <v>0</v>
      </c>
      <c r="AQ30" s="77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 s="98">
        <v>0</v>
      </c>
      <c r="BU30" s="88">
        <v>0</v>
      </c>
      <c r="BV30">
        <v>0</v>
      </c>
      <c r="BW30">
        <v>0</v>
      </c>
      <c r="BX30" s="85">
        <v>0</v>
      </c>
      <c r="BY30" s="99">
        <v>0</v>
      </c>
      <c r="BZ30" s="97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 t="s">
        <v>4</v>
      </c>
      <c r="DZ30">
        <v>38</v>
      </c>
    </row>
    <row r="31" spans="1:130" ht="22.5" customHeight="1" x14ac:dyDescent="0.25">
      <c r="A31">
        <v>0</v>
      </c>
      <c r="B31">
        <v>0</v>
      </c>
      <c r="C31" s="77">
        <v>0</v>
      </c>
      <c r="D31">
        <v>0</v>
      </c>
      <c r="E31" s="14">
        <v>0</v>
      </c>
      <c r="F31" s="89">
        <v>0</v>
      </c>
      <c r="G31" s="18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16">
        <v>0</v>
      </c>
      <c r="P31" s="89">
        <v>0</v>
      </c>
      <c r="Q31">
        <v>0</v>
      </c>
      <c r="R31">
        <v>0</v>
      </c>
      <c r="S31">
        <v>0</v>
      </c>
      <c r="T31" s="17">
        <v>0</v>
      </c>
      <c r="U31">
        <v>0</v>
      </c>
      <c r="V31" s="89">
        <v>0</v>
      </c>
      <c r="W31" s="89">
        <v>0</v>
      </c>
      <c r="X31" s="89">
        <v>0</v>
      </c>
      <c r="Y31" s="89">
        <v>0</v>
      </c>
      <c r="Z31" s="17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s="18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s="77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s="92">
        <v>0</v>
      </c>
      <c r="BV31" s="81">
        <v>0</v>
      </c>
      <c r="BW31">
        <v>0</v>
      </c>
      <c r="BX31" s="76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 t="s">
        <v>4</v>
      </c>
      <c r="DZ31">
        <v>37</v>
      </c>
    </row>
    <row r="32" spans="1:130" ht="22.5" customHeight="1" x14ac:dyDescent="0.25">
      <c r="A32">
        <v>0</v>
      </c>
      <c r="B32">
        <v>0</v>
      </c>
      <c r="C32" s="77">
        <v>0</v>
      </c>
      <c r="D32">
        <v>0</v>
      </c>
      <c r="E32" s="16">
        <v>0</v>
      </c>
      <c r="F32" s="97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6">
        <v>0</v>
      </c>
      <c r="Q32">
        <v>0</v>
      </c>
      <c r="R32" s="86">
        <v>0</v>
      </c>
      <c r="S32" s="15">
        <v>0</v>
      </c>
      <c r="T32">
        <v>0</v>
      </c>
      <c r="U32" s="14">
        <v>0</v>
      </c>
      <c r="V32" s="86">
        <v>0</v>
      </c>
      <c r="W32" s="86">
        <v>0</v>
      </c>
      <c r="X32" s="86">
        <v>0</v>
      </c>
      <c r="Y32" s="90">
        <v>0</v>
      </c>
      <c r="Z32">
        <v>0</v>
      </c>
      <c r="AA32" s="14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18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s="77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s="98">
        <v>0</v>
      </c>
      <c r="BW32" s="102">
        <v>0</v>
      </c>
      <c r="BX32" s="90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 t="s">
        <v>4</v>
      </c>
      <c r="DZ32">
        <v>36</v>
      </c>
    </row>
    <row r="33" spans="1:130" ht="22.5" customHeight="1" x14ac:dyDescent="0.25">
      <c r="A33">
        <v>0</v>
      </c>
      <c r="B33">
        <v>0</v>
      </c>
      <c r="C33" s="77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14">
        <v>0</v>
      </c>
      <c r="R33" s="17">
        <v>0</v>
      </c>
      <c r="S33" s="18">
        <v>0</v>
      </c>
      <c r="T33">
        <v>0</v>
      </c>
      <c r="U33" s="16">
        <v>0</v>
      </c>
      <c r="V33" s="93">
        <v>0</v>
      </c>
      <c r="W33" s="17">
        <v>0</v>
      </c>
      <c r="X33" s="17">
        <v>0</v>
      </c>
      <c r="Y33" s="18">
        <v>0</v>
      </c>
      <c r="Z33">
        <v>0</v>
      </c>
      <c r="AA33" s="14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8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s="77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 s="95">
        <v>0</v>
      </c>
      <c r="BX33" s="91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 t="s">
        <v>4</v>
      </c>
      <c r="DZ33">
        <v>35</v>
      </c>
    </row>
    <row r="34" spans="1:130" ht="22.5" customHeight="1" x14ac:dyDescent="0.25">
      <c r="A34">
        <v>0</v>
      </c>
      <c r="B34">
        <v>0</v>
      </c>
      <c r="C34" s="77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75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75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s="77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s="85">
        <v>0</v>
      </c>
      <c r="BW34" s="94">
        <v>0</v>
      </c>
      <c r="BX34" s="94">
        <v>0</v>
      </c>
      <c r="BY34" s="88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 t="s">
        <v>4</v>
      </c>
      <c r="DZ34">
        <v>34</v>
      </c>
    </row>
    <row r="35" spans="1:130" ht="22.5" customHeight="1" x14ac:dyDescent="0.25">
      <c r="A35">
        <v>0</v>
      </c>
      <c r="B35">
        <v>0</v>
      </c>
      <c r="C35" s="77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7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7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s="80">
        <v>0</v>
      </c>
      <c r="AO35" s="13">
        <v>0</v>
      </c>
      <c r="AP35">
        <v>0</v>
      </c>
      <c r="AQ35" s="77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s="76">
        <v>0</v>
      </c>
      <c r="BW35">
        <v>0</v>
      </c>
      <c r="BX35">
        <v>0</v>
      </c>
      <c r="BY35" s="92">
        <v>0</v>
      </c>
      <c r="BZ35" s="81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 t="s">
        <v>4</v>
      </c>
      <c r="DZ35">
        <v>33</v>
      </c>
    </row>
    <row r="36" spans="1:130" ht="22.5" customHeight="1" x14ac:dyDescent="0.25">
      <c r="A36">
        <v>0</v>
      </c>
      <c r="B36">
        <v>0</v>
      </c>
      <c r="C36" s="77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103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s="79">
        <v>3</v>
      </c>
      <c r="AA36" s="18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11">
        <v>0</v>
      </c>
      <c r="AN36">
        <v>0</v>
      </c>
      <c r="AO36" s="15">
        <v>0</v>
      </c>
      <c r="AP36">
        <v>0</v>
      </c>
      <c r="AQ36" s="77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s="85">
        <v>0</v>
      </c>
      <c r="BV36" s="97">
        <v>0</v>
      </c>
      <c r="BW36">
        <v>0</v>
      </c>
      <c r="BX36">
        <v>0</v>
      </c>
      <c r="BY36">
        <v>0</v>
      </c>
      <c r="BZ36" s="98">
        <v>0</v>
      </c>
      <c r="CA36" s="99">
        <v>0</v>
      </c>
      <c r="CB36" s="88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 t="s">
        <v>4</v>
      </c>
      <c r="DZ36">
        <v>32</v>
      </c>
    </row>
    <row r="37" spans="1:130" ht="22.5" customHeight="1" x14ac:dyDescent="0.25">
      <c r="A37">
        <v>0</v>
      </c>
      <c r="B37">
        <v>0</v>
      </c>
      <c r="C37" s="7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84">
        <v>3</v>
      </c>
      <c r="S37">
        <v>0</v>
      </c>
      <c r="T37" s="79">
        <v>3</v>
      </c>
      <c r="U37" s="12">
        <v>3</v>
      </c>
      <c r="V37" s="13">
        <v>3</v>
      </c>
      <c r="W37">
        <v>0</v>
      </c>
      <c r="X37" s="11">
        <v>3</v>
      </c>
      <c r="Y37" s="13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104">
        <v>0</v>
      </c>
      <c r="AM37" s="89">
        <v>0</v>
      </c>
      <c r="AN37">
        <v>0</v>
      </c>
      <c r="AO37" s="91">
        <v>0</v>
      </c>
      <c r="AP37">
        <v>0</v>
      </c>
      <c r="AQ37" s="75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s="76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s="92">
        <v>0</v>
      </c>
      <c r="CC37" s="81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 t="s">
        <v>4</v>
      </c>
      <c r="DZ37">
        <v>31</v>
      </c>
    </row>
    <row r="38" spans="1:130" ht="22.5" customHeight="1" x14ac:dyDescent="0.25">
      <c r="A38">
        <v>0</v>
      </c>
      <c r="B38">
        <v>0</v>
      </c>
      <c r="C38" s="77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11">
        <v>3</v>
      </c>
      <c r="L38" s="13">
        <v>3</v>
      </c>
      <c r="M38">
        <v>0</v>
      </c>
      <c r="N38" s="84">
        <v>3</v>
      </c>
      <c r="O38">
        <v>0</v>
      </c>
      <c r="P38" s="11">
        <v>3</v>
      </c>
      <c r="Q38" s="12">
        <v>3</v>
      </c>
      <c r="R38" s="15">
        <v>3</v>
      </c>
      <c r="S38">
        <v>0</v>
      </c>
      <c r="T38">
        <v>0</v>
      </c>
      <c r="U38" s="87">
        <v>0</v>
      </c>
      <c r="V38" s="15">
        <v>3</v>
      </c>
      <c r="W38">
        <v>0</v>
      </c>
      <c r="X38" s="14">
        <v>3</v>
      </c>
      <c r="Y38" s="86">
        <v>0</v>
      </c>
      <c r="Z38" s="12">
        <v>3</v>
      </c>
      <c r="AA38" s="12">
        <v>3</v>
      </c>
      <c r="AB38" s="13">
        <v>3</v>
      </c>
      <c r="AC38">
        <v>0</v>
      </c>
      <c r="AD38" s="84">
        <v>3</v>
      </c>
      <c r="AE38">
        <v>0</v>
      </c>
      <c r="AF38" s="11">
        <v>3</v>
      </c>
      <c r="AG38" s="12">
        <v>3</v>
      </c>
      <c r="AH38" s="13">
        <v>3</v>
      </c>
      <c r="AI38">
        <v>0</v>
      </c>
      <c r="AJ38">
        <v>0</v>
      </c>
      <c r="AK38">
        <v>0</v>
      </c>
      <c r="AL38">
        <v>0</v>
      </c>
      <c r="AM38" s="16">
        <v>0</v>
      </c>
      <c r="AN38">
        <v>0</v>
      </c>
      <c r="AO38" s="15">
        <v>0</v>
      </c>
      <c r="AP38">
        <v>0</v>
      </c>
      <c r="AQ38" s="77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 s="85">
        <v>0</v>
      </c>
      <c r="BU38" s="97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s="98">
        <v>0</v>
      </c>
      <c r="CD38" s="8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 s="11">
        <v>4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4</v>
      </c>
      <c r="CR38" s="12">
        <v>4</v>
      </c>
      <c r="CS38" s="13">
        <v>0</v>
      </c>
      <c r="CT38">
        <v>0</v>
      </c>
      <c r="CU38" s="11">
        <v>0</v>
      </c>
      <c r="CV38" s="12">
        <v>0</v>
      </c>
      <c r="CW38" s="12">
        <v>0</v>
      </c>
      <c r="CX38" s="102">
        <v>0</v>
      </c>
      <c r="CY38" s="13">
        <v>4</v>
      </c>
      <c r="CZ38">
        <v>4</v>
      </c>
      <c r="DA38" s="11">
        <v>0</v>
      </c>
      <c r="DB38" s="12">
        <v>0</v>
      </c>
      <c r="DC38" s="13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 t="s">
        <v>4</v>
      </c>
      <c r="DZ38">
        <v>30</v>
      </c>
    </row>
    <row r="39" spans="1:130" ht="22.5" customHeight="1" x14ac:dyDescent="0.25">
      <c r="A39">
        <v>0</v>
      </c>
      <c r="B39">
        <v>0</v>
      </c>
      <c r="C39" s="77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14">
        <v>3</v>
      </c>
      <c r="L39" s="89">
        <v>0</v>
      </c>
      <c r="M39" s="12">
        <v>3</v>
      </c>
      <c r="N39">
        <v>3</v>
      </c>
      <c r="O39" s="82">
        <v>0</v>
      </c>
      <c r="P39">
        <v>3</v>
      </c>
      <c r="Q39">
        <v>3</v>
      </c>
      <c r="R39" s="89">
        <v>0</v>
      </c>
      <c r="S39" s="12">
        <v>3</v>
      </c>
      <c r="T39" s="78">
        <v>3</v>
      </c>
      <c r="U39" s="17">
        <v>3</v>
      </c>
      <c r="V39" s="18">
        <v>3</v>
      </c>
      <c r="W39">
        <v>0</v>
      </c>
      <c r="X39" s="16">
        <v>3</v>
      </c>
      <c r="Y39" s="17">
        <v>3</v>
      </c>
      <c r="Z39" s="17">
        <v>3</v>
      </c>
      <c r="AA39">
        <v>3</v>
      </c>
      <c r="AB39" s="89">
        <v>0</v>
      </c>
      <c r="AC39" s="12">
        <v>3</v>
      </c>
      <c r="AD39">
        <v>3</v>
      </c>
      <c r="AE39" s="82">
        <v>0</v>
      </c>
      <c r="AF39">
        <v>3</v>
      </c>
      <c r="AG39">
        <v>3</v>
      </c>
      <c r="AH39" s="89">
        <v>0</v>
      </c>
      <c r="AI39" s="13">
        <v>3</v>
      </c>
      <c r="AJ39">
        <v>0</v>
      </c>
      <c r="AK39">
        <v>0</v>
      </c>
      <c r="AL39">
        <v>0</v>
      </c>
      <c r="AM39">
        <v>0</v>
      </c>
      <c r="AN39" s="92">
        <v>0</v>
      </c>
      <c r="AO39" s="18">
        <v>0</v>
      </c>
      <c r="AP39">
        <v>0</v>
      </c>
      <c r="AQ39" s="77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s="11">
        <v>2</v>
      </c>
      <c r="BA39" s="12">
        <v>0</v>
      </c>
      <c r="BB39" s="13">
        <v>0</v>
      </c>
      <c r="BC39">
        <v>0</v>
      </c>
      <c r="BD39" s="11">
        <v>0</v>
      </c>
      <c r="BE39" s="82">
        <v>0</v>
      </c>
      <c r="BF39" s="12">
        <v>2</v>
      </c>
      <c r="BG39" s="12">
        <v>2</v>
      </c>
      <c r="BH39" s="13">
        <v>0</v>
      </c>
      <c r="BI39">
        <v>0</v>
      </c>
      <c r="BJ39" s="11">
        <v>0</v>
      </c>
      <c r="BK39" s="12">
        <v>0</v>
      </c>
      <c r="BL39" s="12">
        <v>0</v>
      </c>
      <c r="BM39" s="12">
        <v>0</v>
      </c>
      <c r="BN39" s="12">
        <v>2</v>
      </c>
      <c r="BO39" s="12">
        <v>2</v>
      </c>
      <c r="BP39" s="12">
        <v>0</v>
      </c>
      <c r="BQ39" s="12">
        <v>0</v>
      </c>
      <c r="BR39" s="12">
        <v>0</v>
      </c>
      <c r="BS39" s="82">
        <v>0</v>
      </c>
      <c r="BT39" s="96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s="92">
        <v>0</v>
      </c>
      <c r="CE39" s="81">
        <v>0</v>
      </c>
      <c r="CF39">
        <v>0</v>
      </c>
      <c r="CG39">
        <v>0</v>
      </c>
      <c r="CH39">
        <v>0</v>
      </c>
      <c r="CI39">
        <v>0</v>
      </c>
      <c r="CJ39" s="11">
        <v>0</v>
      </c>
      <c r="CK39">
        <v>4</v>
      </c>
      <c r="CL39">
        <v>0</v>
      </c>
      <c r="CM39">
        <v>0</v>
      </c>
      <c r="CN39">
        <v>0</v>
      </c>
      <c r="CO39">
        <v>0</v>
      </c>
      <c r="CP39">
        <v>4</v>
      </c>
      <c r="CQ39">
        <v>0</v>
      </c>
      <c r="CR39">
        <v>0</v>
      </c>
      <c r="CS39" s="15">
        <v>0</v>
      </c>
      <c r="CT39">
        <v>0</v>
      </c>
      <c r="CU39" s="95">
        <v>0</v>
      </c>
      <c r="CV39" s="89">
        <v>0</v>
      </c>
      <c r="CW39" s="89">
        <v>0</v>
      </c>
      <c r="CX39" s="89">
        <v>0</v>
      </c>
      <c r="CY39" s="15">
        <v>4</v>
      </c>
      <c r="CZ39">
        <v>4</v>
      </c>
      <c r="DA39" s="14">
        <v>4</v>
      </c>
      <c r="DB39" s="89">
        <v>0</v>
      </c>
      <c r="DC39">
        <v>0</v>
      </c>
      <c r="DD39" s="13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 t="s">
        <v>4</v>
      </c>
      <c r="DZ39">
        <v>29</v>
      </c>
    </row>
    <row r="40" spans="1:130" ht="22.5" customHeight="1" x14ac:dyDescent="0.25">
      <c r="A40">
        <v>0</v>
      </c>
      <c r="B40">
        <v>0</v>
      </c>
      <c r="C40" s="77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14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 s="15">
        <v>3</v>
      </c>
      <c r="T40">
        <v>0</v>
      </c>
      <c r="U40">
        <v>0</v>
      </c>
      <c r="V40">
        <v>0</v>
      </c>
      <c r="W40" s="84">
        <v>0</v>
      </c>
      <c r="X40">
        <v>0</v>
      </c>
      <c r="Y40">
        <v>0</v>
      </c>
      <c r="Z40">
        <v>0</v>
      </c>
      <c r="AA40" s="14">
        <v>3</v>
      </c>
      <c r="AB40">
        <v>3</v>
      </c>
      <c r="AC40" s="86">
        <v>3</v>
      </c>
      <c r="AD40" s="86">
        <v>3</v>
      </c>
      <c r="AE40">
        <v>3</v>
      </c>
      <c r="AF40">
        <v>3</v>
      </c>
      <c r="AG40">
        <v>3</v>
      </c>
      <c r="AH40">
        <v>3</v>
      </c>
      <c r="AI40" s="90">
        <v>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s="77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s="11">
        <v>0</v>
      </c>
      <c r="AZ40">
        <v>2</v>
      </c>
      <c r="BA40" s="86">
        <v>0</v>
      </c>
      <c r="BB40" s="15">
        <v>0</v>
      </c>
      <c r="BC40">
        <v>0</v>
      </c>
      <c r="BD40" s="14">
        <v>0</v>
      </c>
      <c r="BE40" s="86">
        <v>2</v>
      </c>
      <c r="BF40" s="86">
        <v>0</v>
      </c>
      <c r="BG40" s="86">
        <v>0</v>
      </c>
      <c r="BH40" s="90">
        <v>0</v>
      </c>
      <c r="BI40">
        <v>0</v>
      </c>
      <c r="BJ40" s="14">
        <v>0</v>
      </c>
      <c r="BK40">
        <v>0</v>
      </c>
      <c r="BL40">
        <v>0</v>
      </c>
      <c r="BM40">
        <v>0</v>
      </c>
      <c r="BN40">
        <v>2</v>
      </c>
      <c r="BO40">
        <v>2</v>
      </c>
      <c r="BP40">
        <v>2</v>
      </c>
      <c r="BQ40">
        <v>0</v>
      </c>
      <c r="BR40">
        <v>0</v>
      </c>
      <c r="BS40" s="15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s="98">
        <v>0</v>
      </c>
      <c r="CF40" s="102">
        <v>0</v>
      </c>
      <c r="CG40" s="88">
        <v>0</v>
      </c>
      <c r="CH40">
        <v>0</v>
      </c>
      <c r="CI40" s="11">
        <v>0</v>
      </c>
      <c r="CJ40">
        <v>4</v>
      </c>
      <c r="CK40">
        <v>4</v>
      </c>
      <c r="CL40">
        <v>4</v>
      </c>
      <c r="CM40">
        <v>4</v>
      </c>
      <c r="CN40">
        <v>4</v>
      </c>
      <c r="CO40">
        <v>4</v>
      </c>
      <c r="CP40">
        <v>0</v>
      </c>
      <c r="CQ40">
        <v>0</v>
      </c>
      <c r="CR40">
        <v>0</v>
      </c>
      <c r="CS40">
        <v>4</v>
      </c>
      <c r="CT40" s="12">
        <v>0</v>
      </c>
      <c r="CU40" s="86">
        <v>0</v>
      </c>
      <c r="CV40" s="86">
        <v>0</v>
      </c>
      <c r="CW40" s="86">
        <v>0</v>
      </c>
      <c r="CX40" s="86">
        <v>4</v>
      </c>
      <c r="CY40">
        <v>0</v>
      </c>
      <c r="CZ40" s="12">
        <v>0</v>
      </c>
      <c r="DA40">
        <v>4</v>
      </c>
      <c r="DB40">
        <v>4</v>
      </c>
      <c r="DC40">
        <v>0</v>
      </c>
      <c r="DD40" s="86">
        <v>0</v>
      </c>
      <c r="DE40" s="13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 t="s">
        <v>4</v>
      </c>
      <c r="DZ40">
        <v>28</v>
      </c>
    </row>
    <row r="41" spans="1:130" ht="22.5" customHeight="1" x14ac:dyDescent="0.25">
      <c r="A41">
        <v>0</v>
      </c>
      <c r="B41">
        <v>0</v>
      </c>
      <c r="C41" s="77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14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 s="15">
        <v>3</v>
      </c>
      <c r="T41">
        <v>0</v>
      </c>
      <c r="U41">
        <v>0</v>
      </c>
      <c r="V41" s="11">
        <v>0</v>
      </c>
      <c r="W41" s="15">
        <v>0</v>
      </c>
      <c r="X41">
        <v>0</v>
      </c>
      <c r="Y41">
        <v>0</v>
      </c>
      <c r="Z41">
        <v>0</v>
      </c>
      <c r="AA41" s="14">
        <v>3</v>
      </c>
      <c r="AB41">
        <v>3</v>
      </c>
      <c r="AC41" s="89">
        <v>3</v>
      </c>
      <c r="AD41" s="89">
        <v>3</v>
      </c>
      <c r="AE41">
        <v>3</v>
      </c>
      <c r="AF41">
        <v>3</v>
      </c>
      <c r="AG41">
        <v>3</v>
      </c>
      <c r="AH41">
        <v>3</v>
      </c>
      <c r="AI41" s="91">
        <v>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s="77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11">
        <v>0</v>
      </c>
      <c r="AY41" s="89">
        <v>2</v>
      </c>
      <c r="AZ41">
        <v>2</v>
      </c>
      <c r="BA41">
        <v>2</v>
      </c>
      <c r="BB41">
        <v>2</v>
      </c>
      <c r="BC41" s="12">
        <v>2</v>
      </c>
      <c r="BD41">
        <v>2</v>
      </c>
      <c r="BE41" s="89">
        <v>0</v>
      </c>
      <c r="BF41" s="89">
        <v>0</v>
      </c>
      <c r="BG41" s="89">
        <v>0</v>
      </c>
      <c r="BH41" s="89">
        <v>2</v>
      </c>
      <c r="BI41" s="12">
        <v>0</v>
      </c>
      <c r="BJ41">
        <v>0</v>
      </c>
      <c r="BK41">
        <v>0</v>
      </c>
      <c r="BL41">
        <v>0</v>
      </c>
      <c r="BM41">
        <v>2</v>
      </c>
      <c r="BN41">
        <v>0</v>
      </c>
      <c r="BO41">
        <v>0</v>
      </c>
      <c r="BP41">
        <v>2</v>
      </c>
      <c r="BQ41">
        <v>2</v>
      </c>
      <c r="BR41">
        <v>0</v>
      </c>
      <c r="BS41">
        <v>0</v>
      </c>
      <c r="BT41" s="13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s="92">
        <v>0</v>
      </c>
      <c r="CG41" s="93">
        <v>0</v>
      </c>
      <c r="CH41" s="82">
        <v>0</v>
      </c>
      <c r="CI41" s="89">
        <v>0</v>
      </c>
      <c r="CJ41">
        <v>4</v>
      </c>
      <c r="CK41" s="89">
        <v>0</v>
      </c>
      <c r="CL41">
        <v>4</v>
      </c>
      <c r="CM41">
        <v>4</v>
      </c>
      <c r="CN41" s="89">
        <v>4</v>
      </c>
      <c r="CO41">
        <v>0</v>
      </c>
      <c r="CP41" s="89">
        <v>0</v>
      </c>
      <c r="CQ41">
        <v>4</v>
      </c>
      <c r="CR41">
        <v>0</v>
      </c>
      <c r="CS41">
        <v>0</v>
      </c>
      <c r="CT41">
        <v>0</v>
      </c>
      <c r="CU41">
        <v>4</v>
      </c>
      <c r="CV41" s="89">
        <v>4</v>
      </c>
      <c r="CW41" s="89">
        <v>4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4</v>
      </c>
      <c r="DD41">
        <v>4</v>
      </c>
      <c r="DE41" s="89">
        <v>0</v>
      </c>
      <c r="DF41" s="8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 t="s">
        <v>4</v>
      </c>
      <c r="DZ41">
        <v>27</v>
      </c>
    </row>
    <row r="42" spans="1:130" ht="22.5" customHeight="1" x14ac:dyDescent="0.25">
      <c r="A42">
        <v>0</v>
      </c>
      <c r="B42">
        <v>0</v>
      </c>
      <c r="C42" s="77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14">
        <v>3</v>
      </c>
      <c r="L42" s="86">
        <v>0</v>
      </c>
      <c r="M42" s="17">
        <v>3</v>
      </c>
      <c r="N42" s="17">
        <v>3</v>
      </c>
      <c r="O42" s="86">
        <v>0</v>
      </c>
      <c r="P42">
        <v>3</v>
      </c>
      <c r="Q42" s="17">
        <v>3</v>
      </c>
      <c r="R42" s="86">
        <v>0</v>
      </c>
      <c r="S42" s="15">
        <v>3</v>
      </c>
      <c r="T42">
        <v>0</v>
      </c>
      <c r="U42" s="11">
        <v>0</v>
      </c>
      <c r="V42">
        <v>0</v>
      </c>
      <c r="W42" s="15">
        <v>0</v>
      </c>
      <c r="X42">
        <v>0</v>
      </c>
      <c r="Y42" s="84">
        <v>0</v>
      </c>
      <c r="Z42">
        <v>0</v>
      </c>
      <c r="AA42" s="16">
        <v>3</v>
      </c>
      <c r="AB42" s="86">
        <v>0</v>
      </c>
      <c r="AC42">
        <v>3</v>
      </c>
      <c r="AD42">
        <v>3</v>
      </c>
      <c r="AE42" s="94">
        <v>0</v>
      </c>
      <c r="AF42">
        <v>3</v>
      </c>
      <c r="AG42">
        <v>3</v>
      </c>
      <c r="AH42" s="86">
        <v>0</v>
      </c>
      <c r="AI42" s="18">
        <v>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s="77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s="85">
        <v>0</v>
      </c>
      <c r="AX42" s="86">
        <v>0</v>
      </c>
      <c r="AY42">
        <v>2</v>
      </c>
      <c r="AZ42">
        <v>0</v>
      </c>
      <c r="BA42">
        <v>2</v>
      </c>
      <c r="BB42">
        <v>2</v>
      </c>
      <c r="BC42">
        <v>2</v>
      </c>
      <c r="BD42">
        <v>0</v>
      </c>
      <c r="BE42">
        <v>0</v>
      </c>
      <c r="BF42" s="86">
        <v>2</v>
      </c>
      <c r="BG42" s="86">
        <v>0</v>
      </c>
      <c r="BH42">
        <v>0</v>
      </c>
      <c r="BI42">
        <v>0</v>
      </c>
      <c r="BJ42">
        <v>2</v>
      </c>
      <c r="BK42">
        <v>2</v>
      </c>
      <c r="BL42">
        <v>2</v>
      </c>
      <c r="BM42" s="86">
        <v>0</v>
      </c>
      <c r="BN42">
        <v>0</v>
      </c>
      <c r="BO42" s="86">
        <v>0</v>
      </c>
      <c r="BP42">
        <v>0</v>
      </c>
      <c r="BQ42">
        <v>0</v>
      </c>
      <c r="BR42" s="86">
        <v>2</v>
      </c>
      <c r="BS42">
        <v>2</v>
      </c>
      <c r="BT42" s="86">
        <v>0</v>
      </c>
      <c r="BU42" s="88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 s="14">
        <v>0</v>
      </c>
      <c r="CI42" s="86">
        <v>4</v>
      </c>
      <c r="CJ42" s="86">
        <v>4</v>
      </c>
      <c r="CK42" s="86">
        <v>0</v>
      </c>
      <c r="CL42">
        <v>4</v>
      </c>
      <c r="CM42">
        <v>4</v>
      </c>
      <c r="CN42" s="86">
        <v>4</v>
      </c>
      <c r="CO42" s="86">
        <v>4</v>
      </c>
      <c r="CP42" s="86">
        <v>4</v>
      </c>
      <c r="CQ42">
        <v>4</v>
      </c>
      <c r="CR42">
        <v>4</v>
      </c>
      <c r="CS42">
        <v>4</v>
      </c>
      <c r="CT42">
        <v>0</v>
      </c>
      <c r="CU42">
        <v>0</v>
      </c>
      <c r="CV42">
        <v>4</v>
      </c>
      <c r="CW42">
        <v>0</v>
      </c>
      <c r="CX42">
        <v>4</v>
      </c>
      <c r="CY42">
        <v>0</v>
      </c>
      <c r="CZ42">
        <v>4</v>
      </c>
      <c r="DA42">
        <v>4</v>
      </c>
      <c r="DB42">
        <v>4</v>
      </c>
      <c r="DC42" s="86">
        <v>4</v>
      </c>
      <c r="DD42" s="86">
        <v>0</v>
      </c>
      <c r="DE42">
        <v>0</v>
      </c>
      <c r="DF42" s="18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 t="s">
        <v>4</v>
      </c>
      <c r="DZ42">
        <v>26</v>
      </c>
    </row>
    <row r="43" spans="1:130" ht="22.5" customHeight="1" x14ac:dyDescent="0.25">
      <c r="A43">
        <v>0</v>
      </c>
      <c r="B43">
        <v>0</v>
      </c>
      <c r="C43" s="77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14">
        <v>3</v>
      </c>
      <c r="L43" s="15">
        <v>3</v>
      </c>
      <c r="M43">
        <v>0</v>
      </c>
      <c r="N43">
        <v>0</v>
      </c>
      <c r="O43" s="16">
        <v>3</v>
      </c>
      <c r="P43" s="18">
        <v>3</v>
      </c>
      <c r="Q43">
        <v>0</v>
      </c>
      <c r="R43" s="16">
        <v>3</v>
      </c>
      <c r="S43" s="18">
        <v>3</v>
      </c>
      <c r="T43">
        <v>0</v>
      </c>
      <c r="U43" s="14">
        <v>0</v>
      </c>
      <c r="V43">
        <v>0</v>
      </c>
      <c r="W43" s="89">
        <v>0</v>
      </c>
      <c r="X43" s="12">
        <v>0</v>
      </c>
      <c r="Y43" s="15">
        <v>0</v>
      </c>
      <c r="Z43">
        <v>0</v>
      </c>
      <c r="AA43">
        <v>0</v>
      </c>
      <c r="AB43" s="16">
        <v>3</v>
      </c>
      <c r="AC43" s="17">
        <v>3</v>
      </c>
      <c r="AD43" s="18">
        <v>3</v>
      </c>
      <c r="AE43">
        <v>0</v>
      </c>
      <c r="AF43" s="16">
        <v>3</v>
      </c>
      <c r="AG43" s="89">
        <v>3</v>
      </c>
      <c r="AH43" s="15">
        <v>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s="77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s="16">
        <v>0</v>
      </c>
      <c r="AX43">
        <v>2</v>
      </c>
      <c r="AY43" s="89">
        <v>2</v>
      </c>
      <c r="AZ43" s="89">
        <v>0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0</v>
      </c>
      <c r="BJ43">
        <v>0</v>
      </c>
      <c r="BK43">
        <v>2</v>
      </c>
      <c r="BL43">
        <v>0</v>
      </c>
      <c r="BM43" s="89">
        <v>2</v>
      </c>
      <c r="BN43" s="89">
        <v>0</v>
      </c>
      <c r="BO43" s="89">
        <v>2</v>
      </c>
      <c r="BP43">
        <v>2</v>
      </c>
      <c r="BQ43">
        <v>2</v>
      </c>
      <c r="BR43" s="89">
        <v>2</v>
      </c>
      <c r="BS43" s="89">
        <v>0</v>
      </c>
      <c r="BT43" s="89">
        <v>0</v>
      </c>
      <c r="BU43" s="15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 s="16">
        <v>0</v>
      </c>
      <c r="CI43" s="17">
        <v>4</v>
      </c>
      <c r="CJ43">
        <v>4</v>
      </c>
      <c r="CK43">
        <v>0</v>
      </c>
      <c r="CL43">
        <v>4</v>
      </c>
      <c r="CM43">
        <v>4</v>
      </c>
      <c r="CN43">
        <v>0</v>
      </c>
      <c r="CO43" s="89">
        <v>0</v>
      </c>
      <c r="CP43" s="89">
        <v>4</v>
      </c>
      <c r="CQ43">
        <v>4</v>
      </c>
      <c r="CR43">
        <v>4</v>
      </c>
      <c r="CS43">
        <v>4</v>
      </c>
      <c r="CT43">
        <v>4</v>
      </c>
      <c r="CU43" s="89">
        <v>4</v>
      </c>
      <c r="CV43">
        <v>4</v>
      </c>
      <c r="CW43">
        <v>0</v>
      </c>
      <c r="CX43">
        <v>4</v>
      </c>
      <c r="CY43">
        <v>0</v>
      </c>
      <c r="CZ43">
        <v>4</v>
      </c>
      <c r="DA43">
        <v>0</v>
      </c>
      <c r="DB43">
        <v>0</v>
      </c>
      <c r="DC43">
        <v>0</v>
      </c>
      <c r="DD43">
        <v>0</v>
      </c>
      <c r="DE43" s="18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 t="s">
        <v>4</v>
      </c>
      <c r="DZ43">
        <v>25</v>
      </c>
    </row>
    <row r="44" spans="1:130" ht="22.5" customHeight="1" x14ac:dyDescent="0.25">
      <c r="A44">
        <v>0</v>
      </c>
      <c r="B44">
        <v>0</v>
      </c>
      <c r="C44" s="77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14">
        <v>3</v>
      </c>
      <c r="L44">
        <v>3</v>
      </c>
      <c r="M44" s="83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s="14">
        <v>0</v>
      </c>
      <c r="V44" s="86">
        <v>1</v>
      </c>
      <c r="W44">
        <v>1</v>
      </c>
      <c r="X44">
        <v>1</v>
      </c>
      <c r="Y44" s="15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87">
        <v>3</v>
      </c>
      <c r="AH44" s="15">
        <v>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s="77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16">
        <v>2</v>
      </c>
      <c r="AY44">
        <v>2</v>
      </c>
      <c r="AZ44">
        <v>0</v>
      </c>
      <c r="BA44">
        <v>2</v>
      </c>
      <c r="BB44">
        <v>2</v>
      </c>
      <c r="BC44">
        <v>0</v>
      </c>
      <c r="BD44">
        <v>0</v>
      </c>
      <c r="BE44">
        <v>2</v>
      </c>
      <c r="BF44">
        <v>2</v>
      </c>
      <c r="BG44">
        <v>2</v>
      </c>
      <c r="BH44" s="86">
        <v>2</v>
      </c>
      <c r="BI44">
        <v>2</v>
      </c>
      <c r="BJ44">
        <v>2</v>
      </c>
      <c r="BK44">
        <v>2</v>
      </c>
      <c r="BL44">
        <v>0</v>
      </c>
      <c r="BM44" s="86">
        <v>2</v>
      </c>
      <c r="BN44" s="86">
        <v>0</v>
      </c>
      <c r="BO44">
        <v>2</v>
      </c>
      <c r="BP44">
        <v>0</v>
      </c>
      <c r="BQ44">
        <v>0</v>
      </c>
      <c r="BR44">
        <v>0</v>
      </c>
      <c r="BS44">
        <v>0</v>
      </c>
      <c r="BT44" s="17">
        <v>0</v>
      </c>
      <c r="BU44" s="18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 s="87">
        <v>0</v>
      </c>
      <c r="CK44">
        <v>0</v>
      </c>
      <c r="CL44">
        <v>4</v>
      </c>
      <c r="CM44">
        <v>0</v>
      </c>
      <c r="CN44" s="86">
        <v>0</v>
      </c>
      <c r="CO44" s="86">
        <v>0</v>
      </c>
      <c r="CP44" s="86">
        <v>4</v>
      </c>
      <c r="CQ44">
        <v>4</v>
      </c>
      <c r="CR44">
        <v>4</v>
      </c>
      <c r="CS44">
        <v>4</v>
      </c>
      <c r="CT44">
        <v>4</v>
      </c>
      <c r="CU44" s="86">
        <v>4</v>
      </c>
      <c r="CV44" s="86">
        <v>0</v>
      </c>
      <c r="CW44">
        <v>0</v>
      </c>
      <c r="CX44">
        <v>0</v>
      </c>
      <c r="CY44">
        <v>4</v>
      </c>
      <c r="CZ44">
        <v>0</v>
      </c>
      <c r="DA44">
        <v>4</v>
      </c>
      <c r="DB44">
        <v>4</v>
      </c>
      <c r="DC44">
        <v>4</v>
      </c>
      <c r="DD44" s="15">
        <v>4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 t="s">
        <v>4</v>
      </c>
      <c r="DZ44">
        <v>24</v>
      </c>
    </row>
    <row r="45" spans="1:130" ht="22.5" customHeight="1" x14ac:dyDescent="0.25">
      <c r="A45">
        <v>0</v>
      </c>
      <c r="B45">
        <v>0</v>
      </c>
      <c r="C45" s="77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14">
        <v>3</v>
      </c>
      <c r="L45" s="91">
        <v>0</v>
      </c>
      <c r="M45">
        <v>0</v>
      </c>
      <c r="N45">
        <v>0</v>
      </c>
      <c r="O45" s="11">
        <v>3</v>
      </c>
      <c r="P45" s="13">
        <v>3</v>
      </c>
      <c r="Q45">
        <v>0</v>
      </c>
      <c r="R45">
        <v>0</v>
      </c>
      <c r="S45" s="11">
        <v>0</v>
      </c>
      <c r="T45" s="12">
        <v>0</v>
      </c>
      <c r="U45" s="89">
        <v>1</v>
      </c>
      <c r="V45">
        <v>1</v>
      </c>
      <c r="W45" s="17">
        <v>1</v>
      </c>
      <c r="X45">
        <v>1</v>
      </c>
      <c r="Y45">
        <v>0</v>
      </c>
      <c r="Z45" s="12">
        <v>0</v>
      </c>
      <c r="AA45" s="81">
        <v>0</v>
      </c>
      <c r="AB45">
        <v>0</v>
      </c>
      <c r="AC45">
        <v>0</v>
      </c>
      <c r="AD45" s="84">
        <v>3</v>
      </c>
      <c r="AE45">
        <v>0</v>
      </c>
      <c r="AF45" s="11">
        <v>3</v>
      </c>
      <c r="AG45">
        <v>3</v>
      </c>
      <c r="AH45" s="89">
        <v>0</v>
      </c>
      <c r="AI45" s="13">
        <v>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s="77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s="14">
        <v>0</v>
      </c>
      <c r="AZ45">
        <v>0</v>
      </c>
      <c r="BA45">
        <v>2</v>
      </c>
      <c r="BB45">
        <v>0</v>
      </c>
      <c r="BC45">
        <v>0</v>
      </c>
      <c r="BD45">
        <v>0</v>
      </c>
      <c r="BE45">
        <v>2</v>
      </c>
      <c r="BF45">
        <v>2</v>
      </c>
      <c r="BG45" s="89">
        <v>2</v>
      </c>
      <c r="BH45" s="89">
        <v>2</v>
      </c>
      <c r="BI45">
        <v>2</v>
      </c>
      <c r="BJ45">
        <v>2</v>
      </c>
      <c r="BK45">
        <v>0</v>
      </c>
      <c r="BL45">
        <v>0</v>
      </c>
      <c r="BM45" s="89">
        <v>0</v>
      </c>
      <c r="BN45" s="89">
        <v>2</v>
      </c>
      <c r="BO45" s="89">
        <v>0</v>
      </c>
      <c r="BP45">
        <v>2</v>
      </c>
      <c r="BQ45">
        <v>2</v>
      </c>
      <c r="BR45">
        <v>2</v>
      </c>
      <c r="BS45" s="91">
        <v>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 s="11">
        <v>0</v>
      </c>
      <c r="CI45" s="82">
        <v>0</v>
      </c>
      <c r="CJ45" s="89">
        <v>0</v>
      </c>
      <c r="CK45">
        <v>4</v>
      </c>
      <c r="CL45">
        <v>4</v>
      </c>
      <c r="CM45">
        <v>0</v>
      </c>
      <c r="CN45">
        <v>4</v>
      </c>
      <c r="CO45">
        <v>4</v>
      </c>
      <c r="CP45">
        <v>4</v>
      </c>
      <c r="CQ45">
        <v>4</v>
      </c>
      <c r="CR45">
        <v>4</v>
      </c>
      <c r="CS45">
        <v>4</v>
      </c>
      <c r="CT45">
        <v>0</v>
      </c>
      <c r="CU45" s="89">
        <v>4</v>
      </c>
      <c r="CV45" s="89">
        <v>0</v>
      </c>
      <c r="CW45">
        <v>0</v>
      </c>
      <c r="CX45">
        <v>0</v>
      </c>
      <c r="CY45">
        <v>0</v>
      </c>
      <c r="CZ45">
        <v>4</v>
      </c>
      <c r="DA45">
        <v>4</v>
      </c>
      <c r="DB45">
        <v>0</v>
      </c>
      <c r="DC45">
        <v>0</v>
      </c>
      <c r="DD45" s="91">
        <v>4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 t="s">
        <v>4</v>
      </c>
      <c r="DZ45">
        <v>23</v>
      </c>
    </row>
    <row r="46" spans="1:130" ht="22.5" customHeight="1" x14ac:dyDescent="0.25">
      <c r="A46">
        <v>0</v>
      </c>
      <c r="B46">
        <v>0</v>
      </c>
      <c r="C46" s="77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14">
        <v>3</v>
      </c>
      <c r="L46">
        <v>3</v>
      </c>
      <c r="M46" s="12">
        <v>3</v>
      </c>
      <c r="N46" s="12">
        <v>3</v>
      </c>
      <c r="O46" s="86">
        <v>0</v>
      </c>
      <c r="P46" s="15">
        <v>3</v>
      </c>
      <c r="Q46">
        <v>0</v>
      </c>
      <c r="R46" s="11">
        <v>0</v>
      </c>
      <c r="S46">
        <v>0</v>
      </c>
      <c r="T46" s="86">
        <v>1</v>
      </c>
      <c r="U46">
        <v>1</v>
      </c>
      <c r="V46" s="15">
        <v>0</v>
      </c>
      <c r="W46">
        <v>0</v>
      </c>
      <c r="X46" s="14">
        <v>0</v>
      </c>
      <c r="Y46">
        <v>0</v>
      </c>
      <c r="Z46">
        <v>1</v>
      </c>
      <c r="AA46">
        <v>0</v>
      </c>
      <c r="AB46" s="88">
        <v>1</v>
      </c>
      <c r="AC46">
        <v>0</v>
      </c>
      <c r="AD46" s="14">
        <v>3</v>
      </c>
      <c r="AE46" s="102">
        <v>0</v>
      </c>
      <c r="AF46">
        <v>3</v>
      </c>
      <c r="AG46">
        <v>3</v>
      </c>
      <c r="AH46">
        <v>3</v>
      </c>
      <c r="AI46" s="15">
        <v>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s="77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 s="87">
        <v>0</v>
      </c>
      <c r="AZ46">
        <v>2</v>
      </c>
      <c r="BA46">
        <v>2</v>
      </c>
      <c r="BB46">
        <v>0</v>
      </c>
      <c r="BC46">
        <v>2</v>
      </c>
      <c r="BD46">
        <v>2</v>
      </c>
      <c r="BE46">
        <v>2</v>
      </c>
      <c r="BF46">
        <v>2</v>
      </c>
      <c r="BG46" s="86">
        <v>2</v>
      </c>
      <c r="BH46" s="86">
        <v>2</v>
      </c>
      <c r="BI46">
        <v>0</v>
      </c>
      <c r="BJ46">
        <v>2</v>
      </c>
      <c r="BK46">
        <v>0</v>
      </c>
      <c r="BL46">
        <v>0</v>
      </c>
      <c r="BM46">
        <v>0</v>
      </c>
      <c r="BN46">
        <v>0</v>
      </c>
      <c r="BO46">
        <v>2</v>
      </c>
      <c r="BP46">
        <v>2</v>
      </c>
      <c r="BQ46">
        <v>0</v>
      </c>
      <c r="BR46">
        <v>0</v>
      </c>
      <c r="BS46" s="86">
        <v>2</v>
      </c>
      <c r="BT46" s="102">
        <v>0</v>
      </c>
      <c r="BU46" s="13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 s="14">
        <v>0</v>
      </c>
      <c r="CI46">
        <v>0</v>
      </c>
      <c r="CJ46">
        <v>4</v>
      </c>
      <c r="CK46">
        <v>0</v>
      </c>
      <c r="CL46">
        <v>4</v>
      </c>
      <c r="CM46">
        <v>0</v>
      </c>
      <c r="CN46">
        <v>0</v>
      </c>
      <c r="CO46">
        <v>4</v>
      </c>
      <c r="CP46">
        <v>4</v>
      </c>
      <c r="CQ46">
        <v>4</v>
      </c>
      <c r="CR46">
        <v>0</v>
      </c>
      <c r="CS46">
        <v>4</v>
      </c>
      <c r="CT46">
        <v>0</v>
      </c>
      <c r="CU46">
        <v>0</v>
      </c>
      <c r="CV46">
        <v>4</v>
      </c>
      <c r="CW46">
        <v>0</v>
      </c>
      <c r="CX46">
        <v>0</v>
      </c>
      <c r="CY46" s="86">
        <v>4</v>
      </c>
      <c r="CZ46">
        <v>4</v>
      </c>
      <c r="DA46">
        <v>0</v>
      </c>
      <c r="DB46" s="86">
        <v>0</v>
      </c>
      <c r="DC46">
        <v>0</v>
      </c>
      <c r="DD46" s="90">
        <v>4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 t="s">
        <v>4</v>
      </c>
      <c r="DZ46">
        <v>22</v>
      </c>
    </row>
    <row r="47" spans="1:130" ht="22.5" customHeight="1" x14ac:dyDescent="0.25">
      <c r="A47">
        <v>0</v>
      </c>
      <c r="B47">
        <v>0</v>
      </c>
      <c r="C47" s="7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14">
        <v>3</v>
      </c>
      <c r="L47">
        <v>3</v>
      </c>
      <c r="M47" s="17">
        <v>3</v>
      </c>
      <c r="N47" s="17">
        <v>3</v>
      </c>
      <c r="O47" s="17">
        <v>3</v>
      </c>
      <c r="P47" s="18">
        <v>3</v>
      </c>
      <c r="Q47">
        <v>0</v>
      </c>
      <c r="R47" s="14">
        <v>1</v>
      </c>
      <c r="S47" s="89">
        <v>1</v>
      </c>
      <c r="T47" s="93">
        <v>1</v>
      </c>
      <c r="U47" s="89">
        <v>0</v>
      </c>
      <c r="V47" s="15">
        <v>0</v>
      </c>
      <c r="W47">
        <v>0</v>
      </c>
      <c r="X47" s="14">
        <v>0</v>
      </c>
      <c r="Y47">
        <v>1</v>
      </c>
      <c r="Z47" s="89">
        <v>0</v>
      </c>
      <c r="AA47" s="17">
        <v>1</v>
      </c>
      <c r="AB47" s="96">
        <v>0</v>
      </c>
      <c r="AC47">
        <v>0</v>
      </c>
      <c r="AD47" s="16">
        <v>3</v>
      </c>
      <c r="AE47" s="17">
        <v>3</v>
      </c>
      <c r="AF47" s="17">
        <v>3</v>
      </c>
      <c r="AG47">
        <v>3</v>
      </c>
      <c r="AH47">
        <v>3</v>
      </c>
      <c r="AI47" s="18">
        <v>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s="7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s="95">
        <v>2</v>
      </c>
      <c r="AZ47">
        <v>0</v>
      </c>
      <c r="BA47" s="89">
        <v>2</v>
      </c>
      <c r="BB47">
        <v>0</v>
      </c>
      <c r="BC47">
        <v>0</v>
      </c>
      <c r="BD47" s="89">
        <v>2</v>
      </c>
      <c r="BE47">
        <v>2</v>
      </c>
      <c r="BF47">
        <v>2</v>
      </c>
      <c r="BG47">
        <v>0</v>
      </c>
      <c r="BH47">
        <v>2</v>
      </c>
      <c r="BI47">
        <v>0</v>
      </c>
      <c r="BJ47">
        <v>0</v>
      </c>
      <c r="BK47">
        <v>2</v>
      </c>
      <c r="BL47">
        <v>0</v>
      </c>
      <c r="BM47">
        <v>0</v>
      </c>
      <c r="BN47">
        <v>2</v>
      </c>
      <c r="BO47">
        <v>2</v>
      </c>
      <c r="BP47">
        <v>0</v>
      </c>
      <c r="BQ47">
        <v>0</v>
      </c>
      <c r="BR47">
        <v>0</v>
      </c>
      <c r="BS47">
        <v>2</v>
      </c>
      <c r="BT47">
        <v>0</v>
      </c>
      <c r="BU47" s="15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 s="14">
        <v>4</v>
      </c>
      <c r="CI47" s="89">
        <v>4</v>
      </c>
      <c r="CJ47">
        <v>4</v>
      </c>
      <c r="CK47" s="89">
        <v>0</v>
      </c>
      <c r="CL47">
        <v>4</v>
      </c>
      <c r="CM47">
        <v>4</v>
      </c>
      <c r="CN47">
        <v>4</v>
      </c>
      <c r="CO47">
        <v>4</v>
      </c>
      <c r="CP47">
        <v>4</v>
      </c>
      <c r="CQ47">
        <v>4</v>
      </c>
      <c r="CR47">
        <v>0</v>
      </c>
      <c r="CS47">
        <v>0</v>
      </c>
      <c r="CT47" s="89">
        <v>4</v>
      </c>
      <c r="CU47" s="89">
        <v>4</v>
      </c>
      <c r="CV47">
        <v>0</v>
      </c>
      <c r="CW47">
        <v>4</v>
      </c>
      <c r="CX47">
        <v>0</v>
      </c>
      <c r="CY47" s="89">
        <v>4</v>
      </c>
      <c r="CZ47">
        <v>0</v>
      </c>
      <c r="DA47">
        <v>4</v>
      </c>
      <c r="DB47">
        <v>4</v>
      </c>
      <c r="DC47" s="89">
        <v>4</v>
      </c>
      <c r="DD47" s="89">
        <v>0</v>
      </c>
      <c r="DE47" s="81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 t="s">
        <v>4</v>
      </c>
      <c r="DZ47">
        <v>21</v>
      </c>
    </row>
    <row r="48" spans="1:130" ht="22.5" customHeight="1" x14ac:dyDescent="0.25">
      <c r="A48">
        <v>0</v>
      </c>
      <c r="B48">
        <v>0</v>
      </c>
      <c r="C48" s="77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14">
        <v>3</v>
      </c>
      <c r="L48" s="90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87">
        <v>1</v>
      </c>
      <c r="S48" s="15">
        <v>0</v>
      </c>
      <c r="T48">
        <v>0</v>
      </c>
      <c r="U48" s="87">
        <v>1</v>
      </c>
      <c r="V48" s="15">
        <v>1</v>
      </c>
      <c r="W48">
        <v>0</v>
      </c>
      <c r="X48" s="14">
        <v>1</v>
      </c>
      <c r="Y48">
        <v>0</v>
      </c>
      <c r="Z48" s="15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14">
        <v>3</v>
      </c>
      <c r="AH48" s="90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s="77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</v>
      </c>
      <c r="AX48" s="85">
        <v>2</v>
      </c>
      <c r="AY48" s="86">
        <v>2</v>
      </c>
      <c r="AZ48" s="86">
        <v>0</v>
      </c>
      <c r="BA48">
        <v>2</v>
      </c>
      <c r="BB48">
        <v>2</v>
      </c>
      <c r="BC48">
        <v>2</v>
      </c>
      <c r="BD48" s="86">
        <v>2</v>
      </c>
      <c r="BE48">
        <v>2</v>
      </c>
      <c r="BF48">
        <v>2</v>
      </c>
      <c r="BG48">
        <v>0</v>
      </c>
      <c r="BH48" s="86">
        <v>0</v>
      </c>
      <c r="BI48" s="86">
        <v>2</v>
      </c>
      <c r="BJ48">
        <v>2</v>
      </c>
      <c r="BK48">
        <v>0</v>
      </c>
      <c r="BL48">
        <v>2</v>
      </c>
      <c r="BM48">
        <v>0</v>
      </c>
      <c r="BN48">
        <v>2</v>
      </c>
      <c r="BO48">
        <v>0</v>
      </c>
      <c r="BP48">
        <v>2</v>
      </c>
      <c r="BQ48">
        <v>2</v>
      </c>
      <c r="BR48" s="86">
        <v>2</v>
      </c>
      <c r="BS48">
        <v>0</v>
      </c>
      <c r="BT48" s="86">
        <v>0</v>
      </c>
      <c r="BU48" s="15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 s="14">
        <v>0</v>
      </c>
      <c r="CI48">
        <v>0</v>
      </c>
      <c r="CJ48">
        <v>4</v>
      </c>
      <c r="CK48">
        <v>0</v>
      </c>
      <c r="CL48">
        <v>0</v>
      </c>
      <c r="CM48">
        <v>4</v>
      </c>
      <c r="CN48">
        <v>4</v>
      </c>
      <c r="CO48">
        <v>0</v>
      </c>
      <c r="CP48">
        <v>0</v>
      </c>
      <c r="CQ48">
        <v>0</v>
      </c>
      <c r="CR48">
        <v>0</v>
      </c>
      <c r="CS48">
        <v>4</v>
      </c>
      <c r="CT48">
        <v>4</v>
      </c>
      <c r="CU48">
        <v>0</v>
      </c>
      <c r="CV48">
        <v>4</v>
      </c>
      <c r="CW48">
        <v>4</v>
      </c>
      <c r="CX48">
        <v>4</v>
      </c>
      <c r="CY48">
        <v>0</v>
      </c>
      <c r="CZ48">
        <v>0</v>
      </c>
      <c r="DA48">
        <v>0</v>
      </c>
      <c r="DB48">
        <v>4</v>
      </c>
      <c r="DC48" s="86">
        <v>4</v>
      </c>
      <c r="DD48">
        <v>0</v>
      </c>
      <c r="DE48" s="86">
        <v>0</v>
      </c>
      <c r="DF48" s="13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t="s">
        <v>4</v>
      </c>
      <c r="DZ48">
        <v>20</v>
      </c>
    </row>
    <row r="49" spans="1:130" ht="22.5" customHeight="1" x14ac:dyDescent="0.25">
      <c r="A49">
        <v>0</v>
      </c>
      <c r="B49">
        <v>0</v>
      </c>
      <c r="C49" s="77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16">
        <v>3</v>
      </c>
      <c r="L49" s="17">
        <v>3</v>
      </c>
      <c r="M49" s="83">
        <v>3</v>
      </c>
      <c r="N49">
        <v>0</v>
      </c>
      <c r="O49">
        <v>0</v>
      </c>
      <c r="P49" s="11">
        <v>0</v>
      </c>
      <c r="Q49" s="82">
        <v>1</v>
      </c>
      <c r="R49">
        <v>0</v>
      </c>
      <c r="S49" s="15">
        <v>0</v>
      </c>
      <c r="T49">
        <v>0</v>
      </c>
      <c r="U49" s="95">
        <v>1</v>
      </c>
      <c r="V49">
        <v>1</v>
      </c>
      <c r="W49" s="12">
        <v>0</v>
      </c>
      <c r="X49">
        <v>0</v>
      </c>
      <c r="Y49">
        <v>0</v>
      </c>
      <c r="Z49" s="17">
        <v>0</v>
      </c>
      <c r="AA49" s="13">
        <v>0</v>
      </c>
      <c r="AB49">
        <v>0</v>
      </c>
      <c r="AC49" s="11">
        <v>0</v>
      </c>
      <c r="AD49" s="13">
        <v>0</v>
      </c>
      <c r="AE49">
        <v>0</v>
      </c>
      <c r="AF49">
        <v>0</v>
      </c>
      <c r="AG49" s="16">
        <v>3</v>
      </c>
      <c r="AH49" s="17">
        <v>3</v>
      </c>
      <c r="AI49" s="83">
        <v>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s="77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s="11">
        <v>0</v>
      </c>
      <c r="AX49" s="89">
        <v>0</v>
      </c>
      <c r="AY49">
        <v>2</v>
      </c>
      <c r="AZ49" s="89">
        <v>0</v>
      </c>
      <c r="BA49">
        <v>0</v>
      </c>
      <c r="BB49">
        <v>2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2</v>
      </c>
      <c r="BJ49">
        <v>0</v>
      </c>
      <c r="BK49">
        <v>2</v>
      </c>
      <c r="BL49">
        <v>2</v>
      </c>
      <c r="BM49">
        <v>2</v>
      </c>
      <c r="BN49">
        <v>0</v>
      </c>
      <c r="BO49">
        <v>0</v>
      </c>
      <c r="BP49">
        <v>0</v>
      </c>
      <c r="BQ49">
        <v>2</v>
      </c>
      <c r="BR49">
        <v>2</v>
      </c>
      <c r="BS49">
        <v>0</v>
      </c>
      <c r="BT49">
        <v>0</v>
      </c>
      <c r="BU49" s="15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 s="14">
        <v>0</v>
      </c>
      <c r="CI49">
        <v>0</v>
      </c>
      <c r="CJ49">
        <v>4</v>
      </c>
      <c r="CK49">
        <v>4</v>
      </c>
      <c r="CL49">
        <v>4</v>
      </c>
      <c r="CM49">
        <v>4</v>
      </c>
      <c r="CN49">
        <v>4</v>
      </c>
      <c r="CO49">
        <v>4</v>
      </c>
      <c r="CP49">
        <v>0</v>
      </c>
      <c r="CQ49">
        <v>4</v>
      </c>
      <c r="CR49">
        <v>0</v>
      </c>
      <c r="CS49">
        <v>4</v>
      </c>
      <c r="CT49">
        <v>4</v>
      </c>
      <c r="CU49">
        <v>0</v>
      </c>
      <c r="CV49">
        <v>4</v>
      </c>
      <c r="CW49">
        <v>0</v>
      </c>
      <c r="CX49">
        <v>4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 s="15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 t="s">
        <v>4</v>
      </c>
      <c r="DZ49">
        <v>19</v>
      </c>
    </row>
    <row r="50" spans="1:130" ht="22.5" customHeight="1" x14ac:dyDescent="0.25">
      <c r="A50">
        <v>0</v>
      </c>
      <c r="B50">
        <v>0</v>
      </c>
      <c r="C50" s="77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s="79">
        <v>0</v>
      </c>
      <c r="O50" s="12">
        <v>0</v>
      </c>
      <c r="P50" s="86">
        <v>1</v>
      </c>
      <c r="Q50">
        <v>0</v>
      </c>
      <c r="R50">
        <v>0</v>
      </c>
      <c r="S50" s="15">
        <v>0</v>
      </c>
      <c r="T50">
        <v>0</v>
      </c>
      <c r="U50" s="98">
        <v>1</v>
      </c>
      <c r="V50" s="17">
        <v>1</v>
      </c>
      <c r="W50">
        <v>0</v>
      </c>
      <c r="X50">
        <v>1</v>
      </c>
      <c r="Y50" s="15">
        <v>1</v>
      </c>
      <c r="Z50">
        <v>0</v>
      </c>
      <c r="AA50" s="75">
        <v>0</v>
      </c>
      <c r="AB50">
        <v>0</v>
      </c>
      <c r="AC50" s="14">
        <v>0</v>
      </c>
      <c r="AD50">
        <v>0</v>
      </c>
      <c r="AE50" s="102">
        <v>0</v>
      </c>
      <c r="AF50" s="83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s="77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s="14">
        <v>0</v>
      </c>
      <c r="AX50">
        <v>0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0</v>
      </c>
      <c r="BF50">
        <v>2</v>
      </c>
      <c r="BG50">
        <v>0</v>
      </c>
      <c r="BH50">
        <v>2</v>
      </c>
      <c r="BI50">
        <v>2</v>
      </c>
      <c r="BJ50">
        <v>0</v>
      </c>
      <c r="BK50">
        <v>2</v>
      </c>
      <c r="BL50">
        <v>0</v>
      </c>
      <c r="BM50">
        <v>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s="15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 s="16">
        <v>0</v>
      </c>
      <c r="CI50" s="17">
        <v>4</v>
      </c>
      <c r="CJ50" s="94">
        <v>4</v>
      </c>
      <c r="CK50">
        <v>4</v>
      </c>
      <c r="CL50">
        <v>0</v>
      </c>
      <c r="CM50">
        <v>0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0</v>
      </c>
      <c r="CT50">
        <v>4</v>
      </c>
      <c r="CU50">
        <v>4</v>
      </c>
      <c r="CV50">
        <v>4</v>
      </c>
      <c r="CW50">
        <v>4</v>
      </c>
      <c r="CX50">
        <v>4</v>
      </c>
      <c r="CY50" s="86">
        <v>4</v>
      </c>
      <c r="CZ50">
        <v>0</v>
      </c>
      <c r="DA50">
        <v>4</v>
      </c>
      <c r="DB50">
        <v>0</v>
      </c>
      <c r="DC50" s="86">
        <v>0</v>
      </c>
      <c r="DD50" s="86">
        <v>0</v>
      </c>
      <c r="DE50" s="94">
        <v>0</v>
      </c>
      <c r="DF50" s="97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 t="s">
        <v>4</v>
      </c>
      <c r="DZ50">
        <v>18</v>
      </c>
    </row>
    <row r="51" spans="1:130" ht="22.5" customHeight="1" x14ac:dyDescent="0.25">
      <c r="A51">
        <v>0</v>
      </c>
      <c r="B51">
        <v>0</v>
      </c>
      <c r="C51" s="77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11">
        <v>3</v>
      </c>
      <c r="L51" s="12">
        <v>3</v>
      </c>
      <c r="M51" s="13">
        <v>3</v>
      </c>
      <c r="N51">
        <v>0</v>
      </c>
      <c r="O51" s="95">
        <v>1</v>
      </c>
      <c r="P51">
        <v>1</v>
      </c>
      <c r="Q51" s="89">
        <v>1</v>
      </c>
      <c r="R51" s="17">
        <v>0</v>
      </c>
      <c r="S51" s="18">
        <v>0</v>
      </c>
      <c r="T51">
        <v>0</v>
      </c>
      <c r="U51">
        <v>0</v>
      </c>
      <c r="V51">
        <v>0</v>
      </c>
      <c r="W51" s="95">
        <v>0</v>
      </c>
      <c r="X51">
        <v>1</v>
      </c>
      <c r="Y51" s="15">
        <v>1</v>
      </c>
      <c r="Z51">
        <v>0</v>
      </c>
      <c r="AA51" s="14">
        <v>0</v>
      </c>
      <c r="AB51" s="12">
        <v>0</v>
      </c>
      <c r="AC51" s="89">
        <v>0</v>
      </c>
      <c r="AD51" s="89">
        <v>0</v>
      </c>
      <c r="AE51" s="15">
        <v>0</v>
      </c>
      <c r="AF51">
        <v>0</v>
      </c>
      <c r="AG51" s="11">
        <v>3</v>
      </c>
      <c r="AH51" s="12">
        <v>3</v>
      </c>
      <c r="AI51" s="83">
        <v>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s="77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s="92">
        <v>0</v>
      </c>
      <c r="AX51" s="93">
        <v>2</v>
      </c>
      <c r="AY51" s="89">
        <v>2</v>
      </c>
      <c r="AZ51" s="89">
        <v>2</v>
      </c>
      <c r="BA51">
        <v>0</v>
      </c>
      <c r="BB51">
        <v>0</v>
      </c>
      <c r="BC51">
        <v>2</v>
      </c>
      <c r="BD51" s="89">
        <v>2</v>
      </c>
      <c r="BE51">
        <v>2</v>
      </c>
      <c r="BF51">
        <v>2</v>
      </c>
      <c r="BG51">
        <v>2</v>
      </c>
      <c r="BH51">
        <v>0</v>
      </c>
      <c r="BI51">
        <v>2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0</v>
      </c>
      <c r="BP51">
        <v>2</v>
      </c>
      <c r="BQ51">
        <v>0</v>
      </c>
      <c r="BR51">
        <v>0</v>
      </c>
      <c r="BS51" s="93">
        <v>0</v>
      </c>
      <c r="BT51" s="17">
        <v>0</v>
      </c>
      <c r="BU51" s="18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4</v>
      </c>
      <c r="CK51" s="95">
        <v>4</v>
      </c>
      <c r="CL51">
        <v>4</v>
      </c>
      <c r="CM51">
        <v>4</v>
      </c>
      <c r="CN51">
        <v>0</v>
      </c>
      <c r="CO51" s="89">
        <v>4</v>
      </c>
      <c r="CP51">
        <v>4</v>
      </c>
      <c r="CQ51">
        <v>0</v>
      </c>
      <c r="CR51">
        <v>0</v>
      </c>
      <c r="CS51">
        <v>0</v>
      </c>
      <c r="CT51">
        <v>4</v>
      </c>
      <c r="CU51">
        <v>0</v>
      </c>
      <c r="CV51">
        <v>4</v>
      </c>
      <c r="CW51">
        <v>0</v>
      </c>
      <c r="CX51" s="89">
        <v>4</v>
      </c>
      <c r="CY51">
        <v>4</v>
      </c>
      <c r="CZ51" s="89">
        <v>4</v>
      </c>
      <c r="DA51">
        <v>4</v>
      </c>
      <c r="DB51">
        <v>0</v>
      </c>
      <c r="DC51">
        <v>4</v>
      </c>
      <c r="DD51" s="15">
        <v>4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 t="s">
        <v>4</v>
      </c>
      <c r="DZ51">
        <v>17</v>
      </c>
    </row>
    <row r="52" spans="1:130" ht="22.5" customHeight="1" x14ac:dyDescent="0.25">
      <c r="A52">
        <v>0</v>
      </c>
      <c r="B52">
        <v>0</v>
      </c>
      <c r="C52" s="77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16">
        <v>3</v>
      </c>
      <c r="L52" s="86">
        <v>0</v>
      </c>
      <c r="M52" s="15">
        <v>3</v>
      </c>
      <c r="N52">
        <v>0</v>
      </c>
      <c r="O52" s="16">
        <v>0</v>
      </c>
      <c r="P52" s="86">
        <v>1</v>
      </c>
      <c r="Q52" s="15">
        <v>1</v>
      </c>
      <c r="R52">
        <v>0</v>
      </c>
      <c r="S52">
        <v>0</v>
      </c>
      <c r="T52">
        <v>0</v>
      </c>
      <c r="U52" s="79">
        <v>0</v>
      </c>
      <c r="V52" s="12">
        <v>0</v>
      </c>
      <c r="W52">
        <v>1</v>
      </c>
      <c r="X52">
        <v>1</v>
      </c>
      <c r="Y52" s="18">
        <v>1</v>
      </c>
      <c r="Z52">
        <v>0</v>
      </c>
      <c r="AA52" s="16">
        <v>0</v>
      </c>
      <c r="AB52">
        <v>1</v>
      </c>
      <c r="AC52" s="86">
        <v>1</v>
      </c>
      <c r="AD52">
        <v>1</v>
      </c>
      <c r="AE52" s="18">
        <v>0</v>
      </c>
      <c r="AF52">
        <v>0</v>
      </c>
      <c r="AG52" s="14">
        <v>3</v>
      </c>
      <c r="AH52" s="90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s="77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 s="14">
        <v>2</v>
      </c>
      <c r="AZ52">
        <v>2</v>
      </c>
      <c r="BA52">
        <v>2</v>
      </c>
      <c r="BB52">
        <v>2</v>
      </c>
      <c r="BC52" s="86">
        <v>0</v>
      </c>
      <c r="BD52">
        <v>2</v>
      </c>
      <c r="BE52" s="86">
        <v>2</v>
      </c>
      <c r="BF52">
        <v>0</v>
      </c>
      <c r="BG52">
        <v>0</v>
      </c>
      <c r="BH52">
        <v>0</v>
      </c>
      <c r="BI52">
        <v>2</v>
      </c>
      <c r="BJ52">
        <v>0</v>
      </c>
      <c r="BK52">
        <v>2</v>
      </c>
      <c r="BL52">
        <v>0</v>
      </c>
      <c r="BM52">
        <v>2</v>
      </c>
      <c r="BN52" s="86">
        <v>2</v>
      </c>
      <c r="BO52">
        <v>2</v>
      </c>
      <c r="BP52">
        <v>2</v>
      </c>
      <c r="BQ52">
        <v>0</v>
      </c>
      <c r="BR52" s="90">
        <v>2</v>
      </c>
      <c r="BS52">
        <v>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s="85">
        <v>0</v>
      </c>
      <c r="CJ52" s="102">
        <v>4</v>
      </c>
      <c r="CK52" s="86">
        <v>4</v>
      </c>
      <c r="CL52">
        <v>4</v>
      </c>
      <c r="CM52">
        <v>0</v>
      </c>
      <c r="CN52">
        <v>0</v>
      </c>
      <c r="CO52" s="86">
        <v>0</v>
      </c>
      <c r="CP52">
        <v>4</v>
      </c>
      <c r="CQ52">
        <v>4</v>
      </c>
      <c r="CR52">
        <v>4</v>
      </c>
      <c r="CS52">
        <v>4</v>
      </c>
      <c r="CT52" s="86">
        <v>0</v>
      </c>
      <c r="CU52" s="86">
        <v>4</v>
      </c>
      <c r="CV52">
        <v>0</v>
      </c>
      <c r="CW52">
        <v>0</v>
      </c>
      <c r="CX52" s="86">
        <v>0</v>
      </c>
      <c r="CY52" s="86">
        <v>4</v>
      </c>
      <c r="CZ52" s="86">
        <v>4</v>
      </c>
      <c r="DA52">
        <v>0</v>
      </c>
      <c r="DB52">
        <v>0</v>
      </c>
      <c r="DC52">
        <v>0</v>
      </c>
      <c r="DD52">
        <v>4</v>
      </c>
      <c r="DE52" s="12">
        <v>0</v>
      </c>
      <c r="DF52" s="13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 t="s">
        <v>4</v>
      </c>
      <c r="DZ52">
        <v>16</v>
      </c>
    </row>
    <row r="53" spans="1:130" ht="22.5" customHeight="1" x14ac:dyDescent="0.25">
      <c r="A53">
        <v>0</v>
      </c>
      <c r="B53">
        <v>0</v>
      </c>
      <c r="C53" s="77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4">
        <v>3</v>
      </c>
      <c r="M53" s="15">
        <v>3</v>
      </c>
      <c r="N53">
        <v>0</v>
      </c>
      <c r="O53">
        <v>0</v>
      </c>
      <c r="P53" s="14">
        <v>1</v>
      </c>
      <c r="Q53" s="89">
        <v>1</v>
      </c>
      <c r="R53" s="13">
        <v>1</v>
      </c>
      <c r="S53">
        <v>0</v>
      </c>
      <c r="T53">
        <v>0</v>
      </c>
      <c r="U53">
        <v>0</v>
      </c>
      <c r="V53" s="14">
        <v>1</v>
      </c>
      <c r="W53" s="89">
        <v>1</v>
      </c>
      <c r="X53" s="15">
        <v>0</v>
      </c>
      <c r="Y53">
        <v>0</v>
      </c>
      <c r="Z53">
        <v>0</v>
      </c>
      <c r="AA53">
        <v>0</v>
      </c>
      <c r="AB53" s="95">
        <v>1</v>
      </c>
      <c r="AC53">
        <v>1</v>
      </c>
      <c r="AD53" s="15">
        <v>1</v>
      </c>
      <c r="AE53">
        <v>0</v>
      </c>
      <c r="AF53">
        <v>0</v>
      </c>
      <c r="AG53" s="14">
        <v>3</v>
      </c>
      <c r="AH53">
        <v>3</v>
      </c>
      <c r="AI53" s="13">
        <v>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s="77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s="11">
        <v>0</v>
      </c>
      <c r="AX53" s="12">
        <v>0</v>
      </c>
      <c r="AY53">
        <v>2</v>
      </c>
      <c r="AZ53">
        <v>2</v>
      </c>
      <c r="BA53">
        <v>2</v>
      </c>
      <c r="BB53">
        <v>0</v>
      </c>
      <c r="BC53" s="89">
        <v>0</v>
      </c>
      <c r="BD53" s="89">
        <v>0</v>
      </c>
      <c r="BE53" s="89">
        <v>2</v>
      </c>
      <c r="BF53">
        <v>2</v>
      </c>
      <c r="BG53">
        <v>2</v>
      </c>
      <c r="BH53" s="89">
        <v>2</v>
      </c>
      <c r="BI53" s="89">
        <v>0</v>
      </c>
      <c r="BJ53">
        <v>2</v>
      </c>
      <c r="BK53">
        <v>0</v>
      </c>
      <c r="BL53">
        <v>0</v>
      </c>
      <c r="BM53">
        <v>0</v>
      </c>
      <c r="BN53" s="89">
        <v>2</v>
      </c>
      <c r="BO53">
        <v>2</v>
      </c>
      <c r="BP53">
        <v>0</v>
      </c>
      <c r="BQ53">
        <v>0</v>
      </c>
      <c r="BR53" s="89">
        <v>0</v>
      </c>
      <c r="BS53" s="82">
        <v>2</v>
      </c>
      <c r="BT53" s="81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 s="11">
        <v>0</v>
      </c>
      <c r="CI53">
        <v>0</v>
      </c>
      <c r="CJ53" s="89">
        <v>4</v>
      </c>
      <c r="CK53" s="89">
        <v>4</v>
      </c>
      <c r="CL53">
        <v>4</v>
      </c>
      <c r="CM53">
        <v>4</v>
      </c>
      <c r="CN53" s="89">
        <v>0</v>
      </c>
      <c r="CO53">
        <v>4</v>
      </c>
      <c r="CP53">
        <v>4</v>
      </c>
      <c r="CQ53">
        <v>4</v>
      </c>
      <c r="CR53">
        <v>4</v>
      </c>
      <c r="CS53" s="89">
        <v>0</v>
      </c>
      <c r="CT53" s="89">
        <v>0</v>
      </c>
      <c r="CU53" s="89">
        <v>0</v>
      </c>
      <c r="CV53">
        <v>0</v>
      </c>
      <c r="CW53">
        <v>0</v>
      </c>
      <c r="CX53" s="89">
        <v>4</v>
      </c>
      <c r="CY53" s="89">
        <v>4</v>
      </c>
      <c r="CZ53" s="89">
        <v>4</v>
      </c>
      <c r="DA53">
        <v>4</v>
      </c>
      <c r="DB53">
        <v>0</v>
      </c>
      <c r="DC53" s="89">
        <v>0</v>
      </c>
      <c r="DD53">
        <v>4</v>
      </c>
      <c r="DE53">
        <v>0</v>
      </c>
      <c r="DF53" s="15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 t="s">
        <v>4</v>
      </c>
      <c r="DZ53">
        <v>15</v>
      </c>
    </row>
    <row r="54" spans="1:130" ht="22.5" customHeight="1" x14ac:dyDescent="0.25">
      <c r="A54">
        <v>0</v>
      </c>
      <c r="B54">
        <v>0</v>
      </c>
      <c r="C54" s="77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14">
        <v>3</v>
      </c>
      <c r="M54" s="15">
        <v>3</v>
      </c>
      <c r="N54">
        <v>0</v>
      </c>
      <c r="O54">
        <v>0</v>
      </c>
      <c r="P54" s="14">
        <v>1</v>
      </c>
      <c r="Q54">
        <v>1</v>
      </c>
      <c r="R54" s="97">
        <v>1</v>
      </c>
      <c r="S54">
        <v>0</v>
      </c>
      <c r="T54">
        <v>0</v>
      </c>
      <c r="U54">
        <v>0</v>
      </c>
      <c r="V54" s="14">
        <v>0</v>
      </c>
      <c r="W54">
        <v>0</v>
      </c>
      <c r="X54" s="90">
        <v>0</v>
      </c>
      <c r="Y54">
        <v>0</v>
      </c>
      <c r="Z54">
        <v>0</v>
      </c>
      <c r="AA54">
        <v>0</v>
      </c>
      <c r="AB54" s="14">
        <v>0</v>
      </c>
      <c r="AC54" s="86">
        <v>0</v>
      </c>
      <c r="AD54" s="15">
        <v>1</v>
      </c>
      <c r="AE54">
        <v>0</v>
      </c>
      <c r="AF54">
        <v>0</v>
      </c>
      <c r="AG54" s="14">
        <v>3</v>
      </c>
      <c r="AH54">
        <v>3</v>
      </c>
      <c r="AI54" s="18">
        <v>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s="77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s="14">
        <v>0</v>
      </c>
      <c r="AX54">
        <v>0</v>
      </c>
      <c r="AY54">
        <v>2</v>
      </c>
      <c r="AZ54" s="86">
        <v>2</v>
      </c>
      <c r="BA54">
        <v>2</v>
      </c>
      <c r="BB54">
        <v>2</v>
      </c>
      <c r="BC54" s="86">
        <v>0</v>
      </c>
      <c r="BD54" s="86">
        <v>2</v>
      </c>
      <c r="BE54" s="86">
        <v>2</v>
      </c>
      <c r="BF54">
        <v>2</v>
      </c>
      <c r="BG54">
        <v>2</v>
      </c>
      <c r="BH54" s="86">
        <v>0</v>
      </c>
      <c r="BI54" s="86">
        <v>0</v>
      </c>
      <c r="BJ54" s="86">
        <v>0</v>
      </c>
      <c r="BK54">
        <v>0</v>
      </c>
      <c r="BL54">
        <v>0</v>
      </c>
      <c r="BM54">
        <v>2</v>
      </c>
      <c r="BN54">
        <v>2</v>
      </c>
      <c r="BO54" s="86">
        <v>2</v>
      </c>
      <c r="BP54">
        <v>2</v>
      </c>
      <c r="BQ54">
        <v>0</v>
      </c>
      <c r="BR54" s="86">
        <v>0</v>
      </c>
      <c r="BS54" s="86">
        <v>2</v>
      </c>
      <c r="BT54">
        <v>0</v>
      </c>
      <c r="BU54" s="13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 s="16">
        <v>0</v>
      </c>
      <c r="CI54" s="17">
        <v>0</v>
      </c>
      <c r="CJ54">
        <v>0</v>
      </c>
      <c r="CK54">
        <v>4</v>
      </c>
      <c r="CL54" s="86">
        <v>4</v>
      </c>
      <c r="CM54">
        <v>4</v>
      </c>
      <c r="CN54">
        <v>4</v>
      </c>
      <c r="CO54">
        <v>4</v>
      </c>
      <c r="CP54">
        <v>0</v>
      </c>
      <c r="CQ54">
        <v>0</v>
      </c>
      <c r="CR54">
        <v>4</v>
      </c>
      <c r="CS54">
        <v>0</v>
      </c>
      <c r="CT54">
        <v>0</v>
      </c>
      <c r="CU54">
        <v>0</v>
      </c>
      <c r="CV54">
        <v>4</v>
      </c>
      <c r="CW54">
        <v>4</v>
      </c>
      <c r="CX54">
        <v>0</v>
      </c>
      <c r="CY54">
        <v>0</v>
      </c>
      <c r="CZ54">
        <v>4</v>
      </c>
      <c r="DA54">
        <v>4</v>
      </c>
      <c r="DB54" s="86">
        <v>4</v>
      </c>
      <c r="DC54" s="86">
        <v>4</v>
      </c>
      <c r="DD54">
        <v>4</v>
      </c>
      <c r="DE54" s="17">
        <v>0</v>
      </c>
      <c r="DF54" s="15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 t="s">
        <v>4</v>
      </c>
      <c r="DZ54">
        <v>14</v>
      </c>
    </row>
    <row r="55" spans="1:130" ht="22.5" customHeight="1" x14ac:dyDescent="0.25">
      <c r="A55">
        <v>0</v>
      </c>
      <c r="B55">
        <v>0</v>
      </c>
      <c r="C55" s="77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11">
        <v>3</v>
      </c>
      <c r="L55" s="89">
        <v>0</v>
      </c>
      <c r="M55" s="15">
        <v>3</v>
      </c>
      <c r="N55">
        <v>0</v>
      </c>
      <c r="O55" s="11">
        <v>0</v>
      </c>
      <c r="P55">
        <v>1</v>
      </c>
      <c r="Q55" s="91">
        <v>1</v>
      </c>
      <c r="R55">
        <v>0</v>
      </c>
      <c r="S55">
        <v>0</v>
      </c>
      <c r="T55">
        <v>0</v>
      </c>
      <c r="U55" s="11">
        <v>1</v>
      </c>
      <c r="V55">
        <v>1</v>
      </c>
      <c r="W55">
        <v>1</v>
      </c>
      <c r="X55" s="93">
        <v>1</v>
      </c>
      <c r="Y55" s="83">
        <v>1</v>
      </c>
      <c r="Z55">
        <v>0</v>
      </c>
      <c r="AA55" s="79">
        <v>0</v>
      </c>
      <c r="AB55" s="17">
        <v>0</v>
      </c>
      <c r="AC55">
        <v>0</v>
      </c>
      <c r="AD55" s="89">
        <v>1</v>
      </c>
      <c r="AE55" s="13">
        <v>1</v>
      </c>
      <c r="AF55">
        <v>0</v>
      </c>
      <c r="AG55" s="14">
        <v>3</v>
      </c>
      <c r="AH55" s="91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s="77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s="14">
        <v>0</v>
      </c>
      <c r="AX55" s="17">
        <v>0</v>
      </c>
      <c r="AY55">
        <v>0</v>
      </c>
      <c r="AZ55" s="89">
        <v>2</v>
      </c>
      <c r="BA55" s="89">
        <v>2</v>
      </c>
      <c r="BB55">
        <v>2</v>
      </c>
      <c r="BC55">
        <v>2</v>
      </c>
      <c r="BD55">
        <v>2</v>
      </c>
      <c r="BE55">
        <v>0</v>
      </c>
      <c r="BF55">
        <v>0</v>
      </c>
      <c r="BG55">
        <v>2</v>
      </c>
      <c r="BH55">
        <v>0</v>
      </c>
      <c r="BI55">
        <v>0</v>
      </c>
      <c r="BJ55">
        <v>0</v>
      </c>
      <c r="BK55">
        <v>2</v>
      </c>
      <c r="BL55">
        <v>2</v>
      </c>
      <c r="BM55">
        <v>0</v>
      </c>
      <c r="BN55">
        <v>0</v>
      </c>
      <c r="BO55">
        <v>2</v>
      </c>
      <c r="BP55">
        <v>2</v>
      </c>
      <c r="BQ55" s="89">
        <v>2</v>
      </c>
      <c r="BR55">
        <v>2</v>
      </c>
      <c r="BS55">
        <v>2</v>
      </c>
      <c r="BT55" s="17">
        <v>0</v>
      </c>
      <c r="BU55" s="18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 s="95">
        <v>0</v>
      </c>
      <c r="CK55" s="89">
        <v>0</v>
      </c>
      <c r="CL55">
        <v>4</v>
      </c>
      <c r="CM55">
        <v>0</v>
      </c>
      <c r="CN55">
        <v>4</v>
      </c>
      <c r="CO55" s="89">
        <v>0</v>
      </c>
      <c r="CP55">
        <v>0</v>
      </c>
      <c r="CQ55" s="89">
        <v>4</v>
      </c>
      <c r="CR55">
        <v>0</v>
      </c>
      <c r="CS55">
        <v>4</v>
      </c>
      <c r="CT55" s="89">
        <v>4</v>
      </c>
      <c r="CU55">
        <v>4</v>
      </c>
      <c r="CV55">
        <v>4</v>
      </c>
      <c r="CW55">
        <v>0</v>
      </c>
      <c r="CX55">
        <v>0</v>
      </c>
      <c r="CY55" s="89">
        <v>0</v>
      </c>
      <c r="CZ55" s="89">
        <v>4</v>
      </c>
      <c r="DA55">
        <v>0</v>
      </c>
      <c r="DB55">
        <v>0</v>
      </c>
      <c r="DC55">
        <v>0</v>
      </c>
      <c r="DD55" s="91">
        <v>0</v>
      </c>
      <c r="DE55">
        <v>0</v>
      </c>
      <c r="DF55" s="103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 t="s">
        <v>4</v>
      </c>
      <c r="DZ55">
        <v>13</v>
      </c>
    </row>
    <row r="56" spans="1:130" ht="22.5" customHeight="1" x14ac:dyDescent="0.25">
      <c r="A56">
        <v>0</v>
      </c>
      <c r="B56">
        <v>0</v>
      </c>
      <c r="C56" s="77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14">
        <v>3</v>
      </c>
      <c r="L56">
        <v>3</v>
      </c>
      <c r="M56" s="15">
        <v>3</v>
      </c>
      <c r="N56">
        <v>0</v>
      </c>
      <c r="O56" s="14">
        <v>0</v>
      </c>
      <c r="P56" s="86">
        <v>0</v>
      </c>
      <c r="Q56" s="86">
        <v>0</v>
      </c>
      <c r="R56" s="12">
        <v>0</v>
      </c>
      <c r="S56" s="13">
        <v>0</v>
      </c>
      <c r="T56">
        <v>0</v>
      </c>
      <c r="U56" s="14">
        <v>1</v>
      </c>
      <c r="V56">
        <v>1</v>
      </c>
      <c r="W56" s="90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s="87">
        <v>0</v>
      </c>
      <c r="AD56">
        <v>0</v>
      </c>
      <c r="AE56" s="15">
        <v>1</v>
      </c>
      <c r="AF56">
        <v>0</v>
      </c>
      <c r="AG56" s="14">
        <v>3</v>
      </c>
      <c r="AH56">
        <v>3</v>
      </c>
      <c r="AI56" s="13">
        <v>3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s="77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s="103">
        <v>0</v>
      </c>
      <c r="AX56">
        <v>0</v>
      </c>
      <c r="AY56" s="87">
        <v>0</v>
      </c>
      <c r="AZ56">
        <v>0</v>
      </c>
      <c r="BA56">
        <v>2</v>
      </c>
      <c r="BB56">
        <v>0</v>
      </c>
      <c r="BC56" s="86">
        <v>2</v>
      </c>
      <c r="BD56" s="86">
        <v>0</v>
      </c>
      <c r="BE56">
        <v>0</v>
      </c>
      <c r="BF56">
        <v>2</v>
      </c>
      <c r="BG56">
        <v>0</v>
      </c>
      <c r="BH56">
        <v>2</v>
      </c>
      <c r="BI56" s="86">
        <v>2</v>
      </c>
      <c r="BJ56">
        <v>2</v>
      </c>
      <c r="BK56">
        <v>2</v>
      </c>
      <c r="BL56" s="86">
        <v>0</v>
      </c>
      <c r="BM56">
        <v>0</v>
      </c>
      <c r="BN56" s="86">
        <v>0</v>
      </c>
      <c r="BO56">
        <v>2</v>
      </c>
      <c r="BP56">
        <v>0</v>
      </c>
      <c r="BQ56">
        <v>0</v>
      </c>
      <c r="BR56" s="86">
        <v>0</v>
      </c>
      <c r="BS56" s="90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s="11">
        <v>0</v>
      </c>
      <c r="CJ56">
        <v>4</v>
      </c>
      <c r="CK56">
        <v>0</v>
      </c>
      <c r="CL56">
        <v>4</v>
      </c>
      <c r="CM56">
        <v>4</v>
      </c>
      <c r="CN56">
        <v>0</v>
      </c>
      <c r="CO56">
        <v>0</v>
      </c>
      <c r="CP56" s="86">
        <v>0</v>
      </c>
      <c r="CQ56">
        <v>0</v>
      </c>
      <c r="CR56">
        <v>4</v>
      </c>
      <c r="CS56">
        <v>4</v>
      </c>
      <c r="CT56">
        <v>0</v>
      </c>
      <c r="CU56">
        <v>0</v>
      </c>
      <c r="CV56">
        <v>0</v>
      </c>
      <c r="CW56">
        <v>0</v>
      </c>
      <c r="CX56">
        <v>4</v>
      </c>
      <c r="CY56" s="86">
        <v>0</v>
      </c>
      <c r="CZ56" s="86">
        <v>0</v>
      </c>
      <c r="DA56">
        <v>0</v>
      </c>
      <c r="DB56" s="86">
        <v>0</v>
      </c>
      <c r="DC56">
        <v>0</v>
      </c>
      <c r="DD56" s="15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 t="s">
        <v>4</v>
      </c>
      <c r="DZ56">
        <v>12</v>
      </c>
    </row>
    <row r="57" spans="1:130" ht="22.5" customHeight="1" x14ac:dyDescent="0.25">
      <c r="A57">
        <v>0</v>
      </c>
      <c r="B57">
        <v>0</v>
      </c>
      <c r="C57" s="7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14">
        <v>3</v>
      </c>
      <c r="L57">
        <v>3</v>
      </c>
      <c r="M57" s="15">
        <v>3</v>
      </c>
      <c r="N57">
        <v>0</v>
      </c>
      <c r="O57" s="92">
        <v>0</v>
      </c>
      <c r="P57">
        <v>0</v>
      </c>
      <c r="Q57">
        <v>0</v>
      </c>
      <c r="R57">
        <v>0</v>
      </c>
      <c r="S57" s="18">
        <v>0</v>
      </c>
      <c r="T57">
        <v>0</v>
      </c>
      <c r="U57" s="16">
        <v>0</v>
      </c>
      <c r="V57">
        <v>0</v>
      </c>
      <c r="W57">
        <v>0</v>
      </c>
      <c r="X57" s="82">
        <v>1</v>
      </c>
      <c r="Y57" s="83">
        <v>1</v>
      </c>
      <c r="Z57">
        <v>0</v>
      </c>
      <c r="AA57" s="79">
        <v>0</v>
      </c>
      <c r="AB57" s="82">
        <v>0</v>
      </c>
      <c r="AC57">
        <v>0</v>
      </c>
      <c r="AD57">
        <v>0</v>
      </c>
      <c r="AE57" s="18">
        <v>0</v>
      </c>
      <c r="AF57">
        <v>0</v>
      </c>
      <c r="AG57" s="16">
        <v>3</v>
      </c>
      <c r="AH57">
        <v>3</v>
      </c>
      <c r="AI57" s="15">
        <v>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s="7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s="14">
        <v>2</v>
      </c>
      <c r="AZ57">
        <v>0</v>
      </c>
      <c r="BA57" s="89">
        <v>2</v>
      </c>
      <c r="BB57">
        <v>2</v>
      </c>
      <c r="BC57" s="89">
        <v>0</v>
      </c>
      <c r="BD57" s="89">
        <v>0</v>
      </c>
      <c r="BE57">
        <v>0</v>
      </c>
      <c r="BF57">
        <v>0</v>
      </c>
      <c r="BG57">
        <v>2</v>
      </c>
      <c r="BH57">
        <v>2</v>
      </c>
      <c r="BI57">
        <v>0</v>
      </c>
      <c r="BJ57">
        <v>0</v>
      </c>
      <c r="BK57">
        <v>0</v>
      </c>
      <c r="BL57">
        <v>0</v>
      </c>
      <c r="BM57" s="89">
        <v>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 s="13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 s="11">
        <v>0</v>
      </c>
      <c r="CI57">
        <v>4</v>
      </c>
      <c r="CJ57">
        <v>4</v>
      </c>
      <c r="CK57">
        <v>4</v>
      </c>
      <c r="CL57">
        <v>4</v>
      </c>
      <c r="CM57">
        <v>0</v>
      </c>
      <c r="CN57" s="89">
        <v>0</v>
      </c>
      <c r="CO57">
        <v>0</v>
      </c>
      <c r="CP57" s="89">
        <v>0</v>
      </c>
      <c r="CQ57">
        <v>0</v>
      </c>
      <c r="CR57">
        <v>0</v>
      </c>
      <c r="CS57">
        <v>0</v>
      </c>
      <c r="CT57">
        <v>0</v>
      </c>
      <c r="CU57" s="89">
        <v>4</v>
      </c>
      <c r="CV57">
        <v>0</v>
      </c>
      <c r="CW57">
        <v>4</v>
      </c>
      <c r="CX57">
        <v>0</v>
      </c>
      <c r="CY57">
        <v>0</v>
      </c>
      <c r="CZ57">
        <v>0</v>
      </c>
      <c r="DA57">
        <v>4</v>
      </c>
      <c r="DB57">
        <v>4</v>
      </c>
      <c r="DC57">
        <v>4</v>
      </c>
      <c r="DD57">
        <v>4</v>
      </c>
      <c r="DE57" s="12">
        <v>0</v>
      </c>
      <c r="DF57" s="13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 t="s">
        <v>4</v>
      </c>
      <c r="DZ57">
        <v>11</v>
      </c>
    </row>
    <row r="58" spans="1:130" ht="22.5" customHeight="1" x14ac:dyDescent="0.25">
      <c r="A58">
        <v>0</v>
      </c>
      <c r="B58">
        <v>0</v>
      </c>
      <c r="C58" s="77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14">
        <v>3</v>
      </c>
      <c r="L58" s="86">
        <v>0</v>
      </c>
      <c r="M58" s="18">
        <v>3</v>
      </c>
      <c r="N58">
        <v>0</v>
      </c>
      <c r="O58">
        <v>0</v>
      </c>
      <c r="P58" s="16">
        <v>0</v>
      </c>
      <c r="Q58" s="17">
        <v>0</v>
      </c>
      <c r="R58" s="18">
        <v>0</v>
      </c>
      <c r="S58">
        <v>0</v>
      </c>
      <c r="T58">
        <v>0</v>
      </c>
      <c r="U58">
        <v>0</v>
      </c>
      <c r="V58" s="16">
        <v>0</v>
      </c>
      <c r="W58" s="17">
        <v>0</v>
      </c>
      <c r="X58" s="18">
        <v>0</v>
      </c>
      <c r="Y58">
        <v>0</v>
      </c>
      <c r="Z58">
        <v>0</v>
      </c>
      <c r="AA58">
        <v>0</v>
      </c>
      <c r="AB58" s="16">
        <v>0</v>
      </c>
      <c r="AC58" s="17">
        <v>0</v>
      </c>
      <c r="AD58" s="18">
        <v>0</v>
      </c>
      <c r="AE58">
        <v>0</v>
      </c>
      <c r="AF58">
        <v>0</v>
      </c>
      <c r="AG58">
        <v>0</v>
      </c>
      <c r="AH58" s="87">
        <v>0</v>
      </c>
      <c r="AI58" s="15">
        <v>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s="77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s="11">
        <v>0</v>
      </c>
      <c r="AX58" s="12">
        <v>2</v>
      </c>
      <c r="AY58">
        <v>2</v>
      </c>
      <c r="AZ58">
        <v>2</v>
      </c>
      <c r="BA58">
        <v>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 s="86">
        <v>0</v>
      </c>
      <c r="BI58">
        <v>0</v>
      </c>
      <c r="BJ58">
        <v>2</v>
      </c>
      <c r="BK58">
        <v>0</v>
      </c>
      <c r="BL58">
        <v>2</v>
      </c>
      <c r="BM58" s="86">
        <v>0</v>
      </c>
      <c r="BN58">
        <v>0</v>
      </c>
      <c r="BO58" s="86">
        <v>0</v>
      </c>
      <c r="BP58">
        <v>2</v>
      </c>
      <c r="BQ58">
        <v>2</v>
      </c>
      <c r="BR58">
        <v>2</v>
      </c>
      <c r="BS58">
        <v>2</v>
      </c>
      <c r="BT58">
        <v>0</v>
      </c>
      <c r="BU58" s="13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 s="14">
        <v>4</v>
      </c>
      <c r="CI58">
        <v>0</v>
      </c>
      <c r="CJ58">
        <v>0</v>
      </c>
      <c r="CK58">
        <v>4</v>
      </c>
      <c r="CL58">
        <v>4</v>
      </c>
      <c r="CM58">
        <v>4</v>
      </c>
      <c r="CN58" s="86">
        <v>4</v>
      </c>
      <c r="CO58" s="86">
        <v>0</v>
      </c>
      <c r="CP58">
        <v>0</v>
      </c>
      <c r="CQ58">
        <v>4</v>
      </c>
      <c r="CR58">
        <v>4</v>
      </c>
      <c r="CS58" s="86">
        <v>4</v>
      </c>
      <c r="CT58">
        <v>4</v>
      </c>
      <c r="CU58" s="86">
        <v>4</v>
      </c>
      <c r="CV58">
        <v>0</v>
      </c>
      <c r="CW58">
        <v>4</v>
      </c>
      <c r="CX58" s="86">
        <v>4</v>
      </c>
      <c r="CY58" s="86">
        <v>0</v>
      </c>
      <c r="CZ58" s="86">
        <v>4</v>
      </c>
      <c r="DA58">
        <v>0</v>
      </c>
      <c r="DB58">
        <v>4</v>
      </c>
      <c r="DC58">
        <v>4</v>
      </c>
      <c r="DD58">
        <v>0</v>
      </c>
      <c r="DE58" s="86">
        <v>0</v>
      </c>
      <c r="DF58" s="15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 t="s">
        <v>4</v>
      </c>
      <c r="DZ58">
        <v>10</v>
      </c>
    </row>
    <row r="59" spans="1:130" ht="22.5" customHeight="1" x14ac:dyDescent="0.25">
      <c r="A59">
        <v>0</v>
      </c>
      <c r="B59">
        <v>0</v>
      </c>
      <c r="C59" s="77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4">
        <v>3</v>
      </c>
      <c r="L59" s="15">
        <v>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11">
        <v>3</v>
      </c>
      <c r="AH59">
        <v>3</v>
      </c>
      <c r="AI59" s="15">
        <v>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s="77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s="14">
        <v>2</v>
      </c>
      <c r="AX59" s="89">
        <v>0</v>
      </c>
      <c r="AY59">
        <v>0</v>
      </c>
      <c r="AZ59">
        <v>2</v>
      </c>
      <c r="BA59">
        <v>2</v>
      </c>
      <c r="BB59">
        <v>2</v>
      </c>
      <c r="BC59" s="89">
        <v>2</v>
      </c>
      <c r="BD59" s="89">
        <v>0</v>
      </c>
      <c r="BE59" s="89">
        <v>0</v>
      </c>
      <c r="BF59">
        <v>2</v>
      </c>
      <c r="BG59">
        <v>2</v>
      </c>
      <c r="BH59" s="89">
        <v>2</v>
      </c>
      <c r="BI59">
        <v>2</v>
      </c>
      <c r="BJ59" s="89">
        <v>2</v>
      </c>
      <c r="BK59">
        <v>0</v>
      </c>
      <c r="BL59">
        <v>2</v>
      </c>
      <c r="BM59">
        <v>2</v>
      </c>
      <c r="BN59" s="89">
        <v>0</v>
      </c>
      <c r="BO59" s="89">
        <v>2</v>
      </c>
      <c r="BP59">
        <v>0</v>
      </c>
      <c r="BQ59">
        <v>2</v>
      </c>
      <c r="BR59">
        <v>2</v>
      </c>
      <c r="BS59">
        <v>0</v>
      </c>
      <c r="BT59">
        <v>0</v>
      </c>
      <c r="BU59" s="15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 s="92">
        <v>0</v>
      </c>
      <c r="CI59">
        <v>0</v>
      </c>
      <c r="CJ59">
        <v>4</v>
      </c>
      <c r="CK59">
        <v>4</v>
      </c>
      <c r="CL59" s="89">
        <v>4</v>
      </c>
      <c r="CM59">
        <v>0</v>
      </c>
      <c r="CN59">
        <v>4</v>
      </c>
      <c r="CO59">
        <v>4</v>
      </c>
      <c r="CP59">
        <v>4</v>
      </c>
      <c r="CQ59">
        <v>4</v>
      </c>
      <c r="CR59" s="89">
        <v>4</v>
      </c>
      <c r="CS59">
        <v>0</v>
      </c>
      <c r="CT59">
        <v>0</v>
      </c>
      <c r="CU59">
        <v>4</v>
      </c>
      <c r="CV59">
        <v>0</v>
      </c>
      <c r="CW59">
        <v>4</v>
      </c>
      <c r="CX59">
        <v>4</v>
      </c>
      <c r="CY59">
        <v>4</v>
      </c>
      <c r="CZ59" s="89">
        <v>4</v>
      </c>
      <c r="DA59">
        <v>0</v>
      </c>
      <c r="DB59" s="89">
        <v>4</v>
      </c>
      <c r="DC59" s="89">
        <v>4</v>
      </c>
      <c r="DD59">
        <v>0</v>
      </c>
      <c r="DE59">
        <v>0</v>
      </c>
      <c r="DF59" s="18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 t="s">
        <v>4</v>
      </c>
      <c r="DZ59">
        <v>9</v>
      </c>
    </row>
    <row r="60" spans="1:130" ht="22.5" customHeight="1" x14ac:dyDescent="0.25">
      <c r="A60">
        <v>0</v>
      </c>
      <c r="B60">
        <v>0</v>
      </c>
      <c r="C60" s="77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4">
        <v>3</v>
      </c>
      <c r="L60" s="15">
        <v>3</v>
      </c>
      <c r="M60">
        <v>0</v>
      </c>
      <c r="N60" s="11">
        <v>3</v>
      </c>
      <c r="O60" s="13">
        <v>3</v>
      </c>
      <c r="P60">
        <v>0</v>
      </c>
      <c r="Q60">
        <v>0</v>
      </c>
      <c r="R60" s="11">
        <v>3</v>
      </c>
      <c r="S60" s="12">
        <v>3</v>
      </c>
      <c r="T60" s="12">
        <v>3</v>
      </c>
      <c r="U60" s="88">
        <v>3</v>
      </c>
      <c r="V60">
        <v>0</v>
      </c>
      <c r="W60">
        <v>0</v>
      </c>
      <c r="X60">
        <v>0</v>
      </c>
      <c r="Y60" s="11">
        <v>3</v>
      </c>
      <c r="Z60" s="12">
        <v>3</v>
      </c>
      <c r="AA60" s="12">
        <v>3</v>
      </c>
      <c r="AB60" s="13">
        <v>3</v>
      </c>
      <c r="AC60">
        <v>0</v>
      </c>
      <c r="AD60">
        <v>0</v>
      </c>
      <c r="AE60" s="11">
        <v>3</v>
      </c>
      <c r="AF60" s="12">
        <v>3</v>
      </c>
      <c r="AG60">
        <v>3</v>
      </c>
      <c r="AH60">
        <v>3</v>
      </c>
      <c r="AI60" s="15">
        <v>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s="77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s="16">
        <v>0</v>
      </c>
      <c r="AX60">
        <v>0</v>
      </c>
      <c r="AY60">
        <v>2</v>
      </c>
      <c r="AZ60" s="86">
        <v>2</v>
      </c>
      <c r="BA60" s="86">
        <v>2</v>
      </c>
      <c r="BB60">
        <v>0</v>
      </c>
      <c r="BC60" s="86">
        <v>2</v>
      </c>
      <c r="BD60">
        <v>2</v>
      </c>
      <c r="BE60">
        <v>2</v>
      </c>
      <c r="BF60">
        <v>2</v>
      </c>
      <c r="BG60">
        <v>2</v>
      </c>
      <c r="BH60">
        <v>0</v>
      </c>
      <c r="BI60">
        <v>0</v>
      </c>
      <c r="BJ60">
        <v>2</v>
      </c>
      <c r="BK60" s="86">
        <v>0</v>
      </c>
      <c r="BL60">
        <v>2</v>
      </c>
      <c r="BM60">
        <v>2</v>
      </c>
      <c r="BN60">
        <v>2</v>
      </c>
      <c r="BO60">
        <v>2</v>
      </c>
      <c r="BP60">
        <v>0</v>
      </c>
      <c r="BQ60" s="86">
        <v>2</v>
      </c>
      <c r="BR60">
        <v>2</v>
      </c>
      <c r="BS60">
        <v>0</v>
      </c>
      <c r="BT60">
        <v>0</v>
      </c>
      <c r="BU60" s="97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s="16">
        <v>0</v>
      </c>
      <c r="CJ60" s="86">
        <v>4</v>
      </c>
      <c r="CK60">
        <v>4</v>
      </c>
      <c r="CL60" s="86">
        <v>4</v>
      </c>
      <c r="CM60">
        <v>4</v>
      </c>
      <c r="CN60">
        <v>4</v>
      </c>
      <c r="CO60" s="86">
        <v>4</v>
      </c>
      <c r="CP60" s="17">
        <v>4</v>
      </c>
      <c r="CQ60" s="94">
        <v>0</v>
      </c>
      <c r="CR60" s="86">
        <v>4</v>
      </c>
      <c r="CS60" s="17">
        <v>0</v>
      </c>
      <c r="CT60" s="94">
        <v>0</v>
      </c>
      <c r="CU60" s="17">
        <v>0</v>
      </c>
      <c r="CV60" s="86">
        <v>0</v>
      </c>
      <c r="CW60">
        <v>4</v>
      </c>
      <c r="CX60">
        <v>4</v>
      </c>
      <c r="CY60" s="86">
        <v>0</v>
      </c>
      <c r="CZ60" s="17">
        <v>4</v>
      </c>
      <c r="DA60">
        <v>4</v>
      </c>
      <c r="DB60">
        <v>0</v>
      </c>
      <c r="DC60">
        <v>0</v>
      </c>
      <c r="DD60">
        <v>4</v>
      </c>
      <c r="DE60" s="97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 t="s">
        <v>4</v>
      </c>
      <c r="DZ60">
        <v>8</v>
      </c>
    </row>
    <row r="61" spans="1:130" ht="22.5" customHeight="1" x14ac:dyDescent="0.25">
      <c r="A61">
        <v>0</v>
      </c>
      <c r="B61">
        <v>0</v>
      </c>
      <c r="C61" s="77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4">
        <v>3</v>
      </c>
      <c r="L61" s="89">
        <v>0</v>
      </c>
      <c r="M61" s="82">
        <v>3</v>
      </c>
      <c r="N61" s="89">
        <v>3</v>
      </c>
      <c r="O61" s="89">
        <v>0</v>
      </c>
      <c r="P61" s="82">
        <v>3</v>
      </c>
      <c r="Q61" s="82">
        <v>3</v>
      </c>
      <c r="R61" s="89">
        <v>0</v>
      </c>
      <c r="S61">
        <v>3</v>
      </c>
      <c r="T61" s="89">
        <v>3</v>
      </c>
      <c r="U61" s="89">
        <v>0</v>
      </c>
      <c r="V61" s="13">
        <v>3</v>
      </c>
      <c r="W61">
        <v>0</v>
      </c>
      <c r="X61" s="11">
        <v>3</v>
      </c>
      <c r="Y61" s="89">
        <v>0</v>
      </c>
      <c r="Z61">
        <v>3</v>
      </c>
      <c r="AA61">
        <v>3</v>
      </c>
      <c r="AB61" s="89">
        <v>0</v>
      </c>
      <c r="AC61" s="12">
        <v>3</v>
      </c>
      <c r="AD61" s="12">
        <v>3</v>
      </c>
      <c r="AE61" s="89">
        <v>0</v>
      </c>
      <c r="AF61">
        <v>3</v>
      </c>
      <c r="AG61">
        <v>3</v>
      </c>
      <c r="AH61" s="89">
        <v>0</v>
      </c>
      <c r="AI61" s="18">
        <v>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s="77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s="92">
        <v>0</v>
      </c>
      <c r="AY61">
        <v>2</v>
      </c>
      <c r="AZ61">
        <v>2</v>
      </c>
      <c r="BA61">
        <v>2</v>
      </c>
      <c r="BB61">
        <v>2</v>
      </c>
      <c r="BC61" s="17">
        <v>2</v>
      </c>
      <c r="BD61" s="89">
        <v>2</v>
      </c>
      <c r="BE61">
        <v>2</v>
      </c>
      <c r="BF61">
        <v>0</v>
      </c>
      <c r="BG61" s="89">
        <v>2</v>
      </c>
      <c r="BH61" s="17">
        <v>0</v>
      </c>
      <c r="BI61" s="93">
        <v>0</v>
      </c>
      <c r="BJ61" s="17">
        <v>0</v>
      </c>
      <c r="BK61" s="89">
        <v>0</v>
      </c>
      <c r="BL61" s="93">
        <v>2</v>
      </c>
      <c r="BM61" s="17">
        <v>2</v>
      </c>
      <c r="BN61" s="89">
        <v>0</v>
      </c>
      <c r="BO61">
        <v>2</v>
      </c>
      <c r="BP61">
        <v>2</v>
      </c>
      <c r="BQ61" s="89">
        <v>0</v>
      </c>
      <c r="BR61">
        <v>0</v>
      </c>
      <c r="BS61" s="89">
        <v>2</v>
      </c>
      <c r="BT61" s="18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 s="16">
        <v>0</v>
      </c>
      <c r="CK61">
        <v>4</v>
      </c>
      <c r="CL61" s="89">
        <v>4</v>
      </c>
      <c r="CM61">
        <v>4</v>
      </c>
      <c r="CN61" s="89">
        <v>0</v>
      </c>
      <c r="CO61" s="15">
        <v>4</v>
      </c>
      <c r="CP61">
        <v>0</v>
      </c>
      <c r="CQ61">
        <v>0</v>
      </c>
      <c r="CR61" s="75">
        <v>4</v>
      </c>
      <c r="CS61">
        <v>0</v>
      </c>
      <c r="CT61">
        <v>0</v>
      </c>
      <c r="CU61">
        <v>4</v>
      </c>
      <c r="CV61" s="14">
        <v>4</v>
      </c>
      <c r="CW61">
        <v>4</v>
      </c>
      <c r="CX61">
        <v>4</v>
      </c>
      <c r="CY61" s="15">
        <v>0</v>
      </c>
      <c r="CZ61">
        <v>4</v>
      </c>
      <c r="DA61" s="14">
        <v>4</v>
      </c>
      <c r="DB61" s="89">
        <v>0</v>
      </c>
      <c r="DC61">
        <v>0</v>
      </c>
      <c r="DD61" s="18">
        <v>4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 t="s">
        <v>4</v>
      </c>
      <c r="DZ61">
        <v>7</v>
      </c>
    </row>
    <row r="62" spans="1:130" ht="22.5" customHeight="1" x14ac:dyDescent="0.25">
      <c r="A62">
        <v>0</v>
      </c>
      <c r="B62">
        <v>0</v>
      </c>
      <c r="C62" s="77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4">
        <v>3</v>
      </c>
      <c r="L62">
        <v>3</v>
      </c>
      <c r="M62">
        <v>3</v>
      </c>
      <c r="N62">
        <v>3</v>
      </c>
      <c r="O62" s="86">
        <v>3</v>
      </c>
      <c r="P62">
        <v>3</v>
      </c>
      <c r="Q62">
        <v>3</v>
      </c>
      <c r="R62" s="86">
        <v>3</v>
      </c>
      <c r="S62" s="86">
        <v>3</v>
      </c>
      <c r="T62">
        <v>3</v>
      </c>
      <c r="U62">
        <v>3</v>
      </c>
      <c r="V62" s="15">
        <v>3</v>
      </c>
      <c r="W62">
        <v>0</v>
      </c>
      <c r="X62" s="14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 s="86">
        <v>3</v>
      </c>
      <c r="AE62">
        <v>3</v>
      </c>
      <c r="AF62" s="86">
        <v>3</v>
      </c>
      <c r="AG62">
        <v>3</v>
      </c>
      <c r="AH62" s="15">
        <v>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s="77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s="16">
        <v>0</v>
      </c>
      <c r="AZ62">
        <v>2</v>
      </c>
      <c r="BA62" s="86">
        <v>2</v>
      </c>
      <c r="BB62" s="15">
        <v>2</v>
      </c>
      <c r="BC62">
        <v>0</v>
      </c>
      <c r="BD62" s="14">
        <v>2</v>
      </c>
      <c r="BE62">
        <v>0</v>
      </c>
      <c r="BF62">
        <v>0</v>
      </c>
      <c r="BG62" s="15">
        <v>2</v>
      </c>
      <c r="BH62">
        <v>0</v>
      </c>
      <c r="BI62">
        <v>0</v>
      </c>
      <c r="BJ62">
        <v>2</v>
      </c>
      <c r="BK62" s="75">
        <v>2</v>
      </c>
      <c r="BL62">
        <v>2</v>
      </c>
      <c r="BM62">
        <v>2</v>
      </c>
      <c r="BN62" s="14">
        <v>0</v>
      </c>
      <c r="BO62" s="86">
        <v>2</v>
      </c>
      <c r="BP62">
        <v>2</v>
      </c>
      <c r="BQ62" s="86">
        <v>0</v>
      </c>
      <c r="BR62">
        <v>0</v>
      </c>
      <c r="BS62" s="18">
        <v>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 s="98">
        <v>0</v>
      </c>
      <c r="CL62" s="17">
        <v>0</v>
      </c>
      <c r="CM62" s="17">
        <v>0</v>
      </c>
      <c r="CN62" s="94">
        <v>0</v>
      </c>
      <c r="CO62" s="17">
        <v>0</v>
      </c>
      <c r="CP62" s="83">
        <v>0</v>
      </c>
      <c r="CQ62">
        <v>0</v>
      </c>
      <c r="CR62" s="103">
        <v>0</v>
      </c>
      <c r="CS62">
        <v>4</v>
      </c>
      <c r="CT62">
        <v>0</v>
      </c>
      <c r="CU62">
        <v>4</v>
      </c>
      <c r="CV62" s="16">
        <v>0</v>
      </c>
      <c r="CW62" s="17">
        <v>0</v>
      </c>
      <c r="CX62" s="17">
        <v>4</v>
      </c>
      <c r="CY62" s="18">
        <v>4</v>
      </c>
      <c r="CZ62">
        <v>4</v>
      </c>
      <c r="DA62" s="16">
        <v>0</v>
      </c>
      <c r="DB62" s="17">
        <v>0</v>
      </c>
      <c r="DC62" s="18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 t="s">
        <v>4</v>
      </c>
      <c r="DZ62">
        <v>6</v>
      </c>
    </row>
    <row r="63" spans="1:130" ht="22.5" customHeight="1" x14ac:dyDescent="0.25">
      <c r="A63">
        <v>0</v>
      </c>
      <c r="B63">
        <v>0</v>
      </c>
      <c r="C63" s="77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4">
        <v>3</v>
      </c>
      <c r="L63">
        <v>3</v>
      </c>
      <c r="M63">
        <v>3</v>
      </c>
      <c r="N63" s="89">
        <v>3</v>
      </c>
      <c r="O63">
        <v>3</v>
      </c>
      <c r="P63">
        <v>3</v>
      </c>
      <c r="Q63" s="89">
        <v>3</v>
      </c>
      <c r="R63">
        <v>3</v>
      </c>
      <c r="S63">
        <v>3</v>
      </c>
      <c r="T63" s="89">
        <v>3</v>
      </c>
      <c r="U63">
        <v>3</v>
      </c>
      <c r="V63" s="15">
        <v>3</v>
      </c>
      <c r="W63">
        <v>0</v>
      </c>
      <c r="X63" s="14">
        <v>3</v>
      </c>
      <c r="Y63">
        <v>3</v>
      </c>
      <c r="Z63">
        <v>3</v>
      </c>
      <c r="AA63">
        <v>3</v>
      </c>
      <c r="AB63">
        <v>3</v>
      </c>
      <c r="AC63" s="89">
        <v>3</v>
      </c>
      <c r="AD63">
        <v>3</v>
      </c>
      <c r="AE63">
        <v>3</v>
      </c>
      <c r="AF63">
        <v>3</v>
      </c>
      <c r="AG63" s="89">
        <v>3</v>
      </c>
      <c r="AH63" s="89">
        <v>3</v>
      </c>
      <c r="AI63" s="13"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s="77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 s="16">
        <v>0</v>
      </c>
      <c r="BA63" s="17">
        <v>0</v>
      </c>
      <c r="BB63" s="18">
        <v>0</v>
      </c>
      <c r="BC63">
        <v>0</v>
      </c>
      <c r="BD63" s="16">
        <v>0</v>
      </c>
      <c r="BE63" s="17">
        <v>0</v>
      </c>
      <c r="BF63" s="17">
        <v>0</v>
      </c>
      <c r="BG63" s="18">
        <v>0</v>
      </c>
      <c r="BH63">
        <v>2</v>
      </c>
      <c r="BI63">
        <v>0</v>
      </c>
      <c r="BJ63">
        <v>2</v>
      </c>
      <c r="BK63" s="103">
        <v>0</v>
      </c>
      <c r="BL63">
        <v>0</v>
      </c>
      <c r="BM63" s="79">
        <v>2</v>
      </c>
      <c r="BN63" s="17">
        <v>2</v>
      </c>
      <c r="BO63" s="93">
        <v>2</v>
      </c>
      <c r="BP63" s="17">
        <v>0</v>
      </c>
      <c r="BQ63" s="17">
        <v>0</v>
      </c>
      <c r="BR63" s="96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 t="s">
        <v>4</v>
      </c>
      <c r="DZ63">
        <v>5</v>
      </c>
    </row>
    <row r="64" spans="1:130" ht="22.5" customHeight="1" x14ac:dyDescent="0.25">
      <c r="A64">
        <v>0</v>
      </c>
      <c r="B64">
        <v>0</v>
      </c>
      <c r="C64" s="77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6">
        <v>3</v>
      </c>
      <c r="L64" s="86">
        <v>0</v>
      </c>
      <c r="M64">
        <v>3</v>
      </c>
      <c r="N64">
        <v>3</v>
      </c>
      <c r="O64" s="94">
        <v>0</v>
      </c>
      <c r="P64">
        <v>3</v>
      </c>
      <c r="Q64">
        <v>3</v>
      </c>
      <c r="R64" s="86">
        <v>0</v>
      </c>
      <c r="S64" s="17">
        <v>3</v>
      </c>
      <c r="T64">
        <v>3</v>
      </c>
      <c r="U64" s="86">
        <v>0</v>
      </c>
      <c r="V64" s="18">
        <v>3</v>
      </c>
      <c r="W64">
        <v>0</v>
      </c>
      <c r="X64" s="16">
        <v>3</v>
      </c>
      <c r="Y64" s="86">
        <v>0</v>
      </c>
      <c r="Z64">
        <v>3</v>
      </c>
      <c r="AA64">
        <v>3</v>
      </c>
      <c r="AB64" s="86">
        <v>0</v>
      </c>
      <c r="AC64" s="17">
        <v>3</v>
      </c>
      <c r="AD64">
        <v>3</v>
      </c>
      <c r="AE64" s="86">
        <v>0</v>
      </c>
      <c r="AF64" s="17">
        <v>3</v>
      </c>
      <c r="AG64" s="17">
        <v>3</v>
      </c>
      <c r="AH64" s="86">
        <v>0</v>
      </c>
      <c r="AI64" s="15">
        <v>3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s="77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 t="s">
        <v>4</v>
      </c>
      <c r="DZ64">
        <v>4</v>
      </c>
    </row>
    <row r="65" spans="1:130" ht="22.5" customHeight="1" x14ac:dyDescent="0.25">
      <c r="A65">
        <v>0</v>
      </c>
      <c r="B65">
        <v>0</v>
      </c>
      <c r="C65" s="77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6">
        <v>3</v>
      </c>
      <c r="M65" s="17">
        <v>3</v>
      </c>
      <c r="N65" s="18">
        <v>3</v>
      </c>
      <c r="O65">
        <v>0</v>
      </c>
      <c r="P65" s="16">
        <v>3</v>
      </c>
      <c r="Q65" s="17">
        <v>3</v>
      </c>
      <c r="R65" s="18">
        <v>3</v>
      </c>
      <c r="S65">
        <v>0</v>
      </c>
      <c r="T65" s="16">
        <v>3</v>
      </c>
      <c r="U65" s="18">
        <v>3</v>
      </c>
      <c r="V65">
        <v>0</v>
      </c>
      <c r="W65" s="105">
        <v>0</v>
      </c>
      <c r="X65">
        <v>0</v>
      </c>
      <c r="Y65" s="16">
        <v>3</v>
      </c>
      <c r="Z65" s="17">
        <v>3</v>
      </c>
      <c r="AA65" s="17">
        <v>3</v>
      </c>
      <c r="AB65" s="18">
        <v>3</v>
      </c>
      <c r="AC65">
        <v>0</v>
      </c>
      <c r="AD65" s="16">
        <v>3</v>
      </c>
      <c r="AE65" s="18">
        <v>3</v>
      </c>
      <c r="AF65">
        <v>0</v>
      </c>
      <c r="AG65">
        <v>0</v>
      </c>
      <c r="AH65" s="16">
        <v>3</v>
      </c>
      <c r="AI65" s="18">
        <v>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s="77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 t="s">
        <v>4</v>
      </c>
      <c r="DZ65">
        <v>3</v>
      </c>
    </row>
    <row r="66" spans="1:130" ht="22.5" customHeight="1" x14ac:dyDescent="0.25">
      <c r="A66">
        <v>0</v>
      </c>
      <c r="B66">
        <v>0</v>
      </c>
      <c r="C66" s="77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s="77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 t="s">
        <v>4</v>
      </c>
      <c r="DZ66">
        <v>2</v>
      </c>
    </row>
    <row r="67" spans="1:130" ht="22.5" customHeight="1" x14ac:dyDescent="0.25">
      <c r="A67">
        <v>0</v>
      </c>
      <c r="B67">
        <v>0</v>
      </c>
      <c r="C67" s="7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s="7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 t="s">
        <v>4</v>
      </c>
      <c r="DZ67">
        <v>1</v>
      </c>
    </row>
    <row r="68" spans="1:130" ht="22.5" customHeight="1" x14ac:dyDescent="0.25">
      <c r="A68">
        <v>0</v>
      </c>
      <c r="B68">
        <v>0</v>
      </c>
      <c r="C68" s="77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s="77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 t="s">
        <v>4</v>
      </c>
      <c r="DZ68">
        <v>0</v>
      </c>
    </row>
    <row r="69" spans="1:130" ht="22.5" customHeight="1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4</v>
      </c>
      <c r="BN69" t="s">
        <v>4</v>
      </c>
      <c r="BO69" t="s">
        <v>4</v>
      </c>
      <c r="BP69" t="s">
        <v>4</v>
      </c>
      <c r="BQ69" t="s">
        <v>4</v>
      </c>
      <c r="BR69" t="s">
        <v>4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t="s">
        <v>4</v>
      </c>
      <c r="CD69" t="s">
        <v>4</v>
      </c>
      <c r="CE69" t="s">
        <v>4</v>
      </c>
      <c r="CF69" t="s">
        <v>4</v>
      </c>
      <c r="CG69" t="s">
        <v>4</v>
      </c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t="s">
        <v>4</v>
      </c>
      <c r="CN69" t="s">
        <v>4</v>
      </c>
      <c r="CO69" t="s">
        <v>4</v>
      </c>
      <c r="CP69" t="s">
        <v>4</v>
      </c>
      <c r="CQ69" t="s">
        <v>4</v>
      </c>
      <c r="CR69" t="s">
        <v>4</v>
      </c>
      <c r="CS69" t="s">
        <v>4</v>
      </c>
      <c r="CT69" t="s">
        <v>4</v>
      </c>
      <c r="CU69" t="s">
        <v>4</v>
      </c>
      <c r="CV69" t="s">
        <v>4</v>
      </c>
      <c r="CW69" t="s">
        <v>4</v>
      </c>
      <c r="CX69" t="s">
        <v>4</v>
      </c>
      <c r="CY69" t="s">
        <v>4</v>
      </c>
      <c r="CZ69" t="s">
        <v>4</v>
      </c>
      <c r="DA69" t="s">
        <v>4</v>
      </c>
      <c r="DB69" t="s">
        <v>4</v>
      </c>
      <c r="DC69" t="s">
        <v>4</v>
      </c>
      <c r="DD69" t="s">
        <v>4</v>
      </c>
      <c r="DE69" t="s">
        <v>4</v>
      </c>
      <c r="DF69" t="s">
        <v>4</v>
      </c>
      <c r="DG69" t="s">
        <v>4</v>
      </c>
      <c r="DH69" t="s">
        <v>4</v>
      </c>
      <c r="DI69" t="s">
        <v>4</v>
      </c>
      <c r="DJ69" t="s">
        <v>4</v>
      </c>
      <c r="DK69" t="s">
        <v>4</v>
      </c>
      <c r="DL69" t="s">
        <v>4</v>
      </c>
      <c r="DM69" t="s">
        <v>4</v>
      </c>
      <c r="DN69" t="s">
        <v>4</v>
      </c>
      <c r="DO69" t="s">
        <v>4</v>
      </c>
      <c r="DP69" t="s">
        <v>4</v>
      </c>
      <c r="DQ69" t="s">
        <v>4</v>
      </c>
      <c r="DR69" t="s">
        <v>4</v>
      </c>
      <c r="DS69" t="s">
        <v>4</v>
      </c>
      <c r="DT69" t="s">
        <v>4</v>
      </c>
      <c r="DU69" t="s">
        <v>4</v>
      </c>
    </row>
    <row r="70" spans="1:130" ht="22.5" customHeight="1" x14ac:dyDescent="0.25">
      <c r="A70" t="s">
        <v>5</v>
      </c>
    </row>
    <row r="71" spans="1:130" ht="22.5" customHeight="1" x14ac:dyDescent="0.25">
      <c r="A71">
        <v>0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  <c r="N71">
        <v>13</v>
      </c>
      <c r="O71">
        <v>14</v>
      </c>
      <c r="P71">
        <v>15</v>
      </c>
      <c r="Q71">
        <v>16</v>
      </c>
      <c r="R71">
        <v>17</v>
      </c>
      <c r="S71">
        <v>18</v>
      </c>
      <c r="T71">
        <v>19</v>
      </c>
      <c r="U71">
        <v>20</v>
      </c>
      <c r="V71">
        <v>21</v>
      </c>
      <c r="W71">
        <v>22</v>
      </c>
      <c r="X71">
        <v>23</v>
      </c>
      <c r="Y71">
        <v>24</v>
      </c>
      <c r="Z71">
        <v>25</v>
      </c>
      <c r="AA71">
        <v>26</v>
      </c>
      <c r="AB71">
        <v>27</v>
      </c>
      <c r="AC71">
        <v>28</v>
      </c>
      <c r="AD71">
        <v>29</v>
      </c>
      <c r="AE71">
        <v>30</v>
      </c>
      <c r="AF71">
        <v>31</v>
      </c>
      <c r="AG71">
        <v>32</v>
      </c>
      <c r="AH71">
        <v>33</v>
      </c>
      <c r="AI71">
        <v>34</v>
      </c>
      <c r="AJ71">
        <v>35</v>
      </c>
      <c r="AK71">
        <v>36</v>
      </c>
      <c r="AL71">
        <v>37</v>
      </c>
      <c r="AM71">
        <v>38</v>
      </c>
      <c r="AN71">
        <v>39</v>
      </c>
      <c r="AO71">
        <v>40</v>
      </c>
      <c r="AP71">
        <v>41</v>
      </c>
      <c r="AQ71">
        <v>42</v>
      </c>
      <c r="AR71">
        <v>43</v>
      </c>
      <c r="AS71">
        <v>44</v>
      </c>
      <c r="AT71">
        <v>45</v>
      </c>
      <c r="AU71">
        <v>46</v>
      </c>
      <c r="AV71">
        <v>47</v>
      </c>
      <c r="AW71">
        <v>48</v>
      </c>
      <c r="AX71">
        <v>49</v>
      </c>
      <c r="AY71">
        <v>50</v>
      </c>
      <c r="AZ71">
        <v>51</v>
      </c>
      <c r="BA71">
        <v>52</v>
      </c>
      <c r="BB71">
        <v>53</v>
      </c>
      <c r="BC71">
        <v>54</v>
      </c>
      <c r="BD71">
        <v>55</v>
      </c>
      <c r="BE71">
        <v>56</v>
      </c>
      <c r="BF71">
        <v>57</v>
      </c>
      <c r="BG71">
        <v>58</v>
      </c>
      <c r="BH71">
        <v>59</v>
      </c>
      <c r="BI71">
        <v>60</v>
      </c>
      <c r="BJ71">
        <v>61</v>
      </c>
      <c r="BK71">
        <v>62</v>
      </c>
      <c r="BL71">
        <v>63</v>
      </c>
      <c r="BM71">
        <v>64</v>
      </c>
      <c r="BN71">
        <v>65</v>
      </c>
      <c r="BO71">
        <v>66</v>
      </c>
      <c r="BP71">
        <v>67</v>
      </c>
      <c r="BQ71">
        <v>68</v>
      </c>
      <c r="BR71">
        <v>69</v>
      </c>
      <c r="BS71">
        <v>70</v>
      </c>
      <c r="BT71">
        <v>71</v>
      </c>
      <c r="BU71">
        <v>72</v>
      </c>
      <c r="BV71">
        <v>73</v>
      </c>
      <c r="BW71">
        <v>74</v>
      </c>
      <c r="BX71">
        <v>75</v>
      </c>
      <c r="BY71">
        <v>76</v>
      </c>
      <c r="BZ71">
        <v>77</v>
      </c>
      <c r="CA71">
        <v>78</v>
      </c>
      <c r="CB71">
        <v>79</v>
      </c>
      <c r="CC71">
        <v>80</v>
      </c>
      <c r="CD71">
        <v>81</v>
      </c>
      <c r="CE71">
        <v>82</v>
      </c>
      <c r="CF71">
        <v>83</v>
      </c>
      <c r="CG71">
        <v>84</v>
      </c>
      <c r="CH71">
        <v>85</v>
      </c>
      <c r="CI71">
        <v>86</v>
      </c>
      <c r="CJ71">
        <v>87</v>
      </c>
      <c r="CK71">
        <v>88</v>
      </c>
      <c r="CL71">
        <v>89</v>
      </c>
      <c r="CM71">
        <v>90</v>
      </c>
      <c r="CN71">
        <v>91</v>
      </c>
      <c r="CO71">
        <v>92</v>
      </c>
      <c r="CP71">
        <v>93</v>
      </c>
      <c r="CQ71">
        <v>94</v>
      </c>
      <c r="CR71">
        <v>95</v>
      </c>
      <c r="CS71">
        <v>96</v>
      </c>
      <c r="CT71">
        <v>97</v>
      </c>
      <c r="CU71">
        <v>98</v>
      </c>
      <c r="CV71">
        <v>99</v>
      </c>
      <c r="CW71">
        <v>100</v>
      </c>
      <c r="CX71">
        <v>101</v>
      </c>
      <c r="CY71">
        <v>102</v>
      </c>
      <c r="CZ71">
        <v>103</v>
      </c>
      <c r="DA71">
        <v>104</v>
      </c>
      <c r="DB71">
        <v>105</v>
      </c>
      <c r="DC71">
        <v>106</v>
      </c>
      <c r="DD71">
        <v>107</v>
      </c>
      <c r="DE71">
        <v>108</v>
      </c>
      <c r="DF71">
        <v>109</v>
      </c>
      <c r="DG71">
        <v>110</v>
      </c>
      <c r="DH71">
        <v>111</v>
      </c>
      <c r="DI71">
        <v>112</v>
      </c>
      <c r="DJ71">
        <v>113</v>
      </c>
      <c r="DK71">
        <v>114</v>
      </c>
      <c r="DL71">
        <v>115</v>
      </c>
      <c r="DM71">
        <v>116</v>
      </c>
      <c r="DN71">
        <v>117</v>
      </c>
      <c r="DO71">
        <v>118</v>
      </c>
      <c r="DP71">
        <v>119</v>
      </c>
      <c r="DQ71">
        <v>120</v>
      </c>
      <c r="DR71">
        <v>121</v>
      </c>
      <c r="DS71">
        <v>122</v>
      </c>
      <c r="DT71">
        <v>123</v>
      </c>
    </row>
  </sheetData>
  <conditionalFormatting sqref="A1:DU68">
    <cfRule type="cellIs" dxfId="34" priority="2" operator="equal">
      <formula>3</formula>
    </cfRule>
    <cfRule type="cellIs" dxfId="33" priority="3" operator="equal">
      <formula>2</formula>
    </cfRule>
    <cfRule type="cellIs" dxfId="32" priority="4" operator="equal">
      <formula>1</formula>
    </cfRule>
    <cfRule type="cellIs" dxfId="31" priority="5" operator="equal">
      <formula>0</formula>
    </cfRule>
  </conditionalFormatting>
  <conditionalFormatting sqref="A1:DU69">
    <cfRule type="containsText" dxfId="30" priority="1" operator="containsText" text="x">
      <formula>NOT(ISERROR(SEARCH("x",A1)))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FB58-1AFB-4649-80CB-B30D9CF61E32}">
  <sheetPr codeName="Sheet4"/>
  <dimension ref="A1:DZ71"/>
  <sheetViews>
    <sheetView topLeftCell="A19" zoomScale="85" zoomScaleNormal="85" workbookViewId="0">
      <selection activeCell="BK22" sqref="BK22"/>
    </sheetView>
  </sheetViews>
  <sheetFormatPr defaultColWidth="4.28515625" defaultRowHeight="22.5" customHeight="1" x14ac:dyDescent="0.25"/>
  <sheetData>
    <row r="1" spans="1:130" ht="22.5" customHeight="1" x14ac:dyDescent="0.25">
      <c r="A1" s="8"/>
      <c r="B1" s="8"/>
      <c r="C1" s="3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39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t="s">
        <v>25</v>
      </c>
      <c r="DV1" t="s">
        <v>24</v>
      </c>
      <c r="DY1" t="s">
        <v>6</v>
      </c>
      <c r="DZ1">
        <v>67</v>
      </c>
    </row>
    <row r="2" spans="1:130" ht="22.5" customHeight="1" x14ac:dyDescent="0.25">
      <c r="A2" s="8"/>
      <c r="B2" s="8"/>
      <c r="C2" s="3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39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t="s">
        <v>26</v>
      </c>
      <c r="DV2" t="s">
        <v>27</v>
      </c>
      <c r="DZ2">
        <v>66</v>
      </c>
    </row>
    <row r="3" spans="1:130" ht="22.5" customHeight="1" x14ac:dyDescent="0.25">
      <c r="A3" s="8"/>
      <c r="B3" s="8"/>
      <c r="C3" s="3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39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t="s">
        <v>4</v>
      </c>
      <c r="DZ3">
        <v>65</v>
      </c>
    </row>
    <row r="4" spans="1:130" ht="22.5" customHeight="1" x14ac:dyDescent="0.25">
      <c r="A4" s="8"/>
      <c r="B4" s="8"/>
      <c r="C4" s="3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39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t="s">
        <v>4</v>
      </c>
      <c r="DZ4">
        <v>64</v>
      </c>
    </row>
    <row r="5" spans="1:130" ht="22.5" customHeight="1" x14ac:dyDescent="0.25">
      <c r="A5" s="8"/>
      <c r="B5" s="8"/>
      <c r="C5" s="3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39"/>
      <c r="AR5" s="8"/>
      <c r="AS5" s="8"/>
      <c r="AT5" s="8"/>
      <c r="AU5" s="8"/>
      <c r="AV5" s="8"/>
      <c r="AW5" s="8"/>
      <c r="AX5" s="8"/>
      <c r="AY5" s="41" t="s">
        <v>24</v>
      </c>
      <c r="AZ5" s="40"/>
      <c r="BA5" s="42"/>
      <c r="BB5" s="8"/>
      <c r="BC5" s="44"/>
      <c r="BD5" s="40"/>
      <c r="BE5" s="40" t="s">
        <v>24</v>
      </c>
      <c r="BF5" s="42" t="s">
        <v>24</v>
      </c>
      <c r="BG5" s="8"/>
      <c r="BH5" s="45"/>
      <c r="BI5" s="40"/>
      <c r="BJ5" s="42"/>
      <c r="BK5" s="8"/>
      <c r="BL5" s="8"/>
      <c r="BM5" s="8" t="s">
        <v>24</v>
      </c>
      <c r="BN5" s="8" t="s">
        <v>24</v>
      </c>
      <c r="BO5" s="8"/>
      <c r="BP5" s="41"/>
      <c r="BQ5" s="46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45" t="s">
        <v>24</v>
      </c>
      <c r="CL5" s="40"/>
      <c r="CM5" s="40"/>
      <c r="CN5" s="47"/>
      <c r="CO5" s="40"/>
      <c r="CP5" s="48"/>
      <c r="CQ5" s="8" t="s">
        <v>24</v>
      </c>
      <c r="CR5" s="49" t="s">
        <v>24</v>
      </c>
      <c r="CS5" s="8"/>
      <c r="CT5" s="8"/>
      <c r="CU5" s="8"/>
      <c r="CV5" s="41"/>
      <c r="CW5" s="40"/>
      <c r="CX5" s="40"/>
      <c r="CY5" s="42" t="s">
        <v>24</v>
      </c>
      <c r="CZ5" s="8" t="s">
        <v>24</v>
      </c>
      <c r="DA5" s="41"/>
      <c r="DB5" s="40"/>
      <c r="DC5" s="42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t="s">
        <v>4</v>
      </c>
      <c r="DZ5">
        <v>63</v>
      </c>
    </row>
    <row r="6" spans="1:130" ht="22.5" customHeight="1" x14ac:dyDescent="0.25">
      <c r="A6" s="8"/>
      <c r="B6" s="8"/>
      <c r="C6" s="3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39"/>
      <c r="AR6" s="8"/>
      <c r="AS6" s="8"/>
      <c r="AT6" s="8"/>
      <c r="AU6" s="8"/>
      <c r="AV6" s="8"/>
      <c r="AW6" s="8"/>
      <c r="AX6" s="50"/>
      <c r="AY6" s="8" t="s">
        <v>24</v>
      </c>
      <c r="AZ6" s="51"/>
      <c r="BA6" s="52"/>
      <c r="BB6" s="8"/>
      <c r="BC6" s="8"/>
      <c r="BD6" s="36" t="s">
        <v>24</v>
      </c>
      <c r="BE6" s="8"/>
      <c r="BF6" s="52"/>
      <c r="BG6" s="8"/>
      <c r="BH6" s="53"/>
      <c r="BI6" s="8"/>
      <c r="BJ6" s="51"/>
      <c r="BK6" s="54"/>
      <c r="BL6" s="8"/>
      <c r="BM6" s="8" t="s">
        <v>24</v>
      </c>
      <c r="BN6" s="8" t="s">
        <v>24</v>
      </c>
      <c r="BO6" s="41" t="s">
        <v>24</v>
      </c>
      <c r="BP6" s="8"/>
      <c r="BQ6" s="51"/>
      <c r="BR6" s="42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41"/>
      <c r="CK6" s="8" t="s">
        <v>24</v>
      </c>
      <c r="CL6" s="51"/>
      <c r="CM6" s="8"/>
      <c r="CN6" s="51"/>
      <c r="CO6" s="52"/>
      <c r="CP6" s="8" t="s">
        <v>24</v>
      </c>
      <c r="CQ6" s="8"/>
      <c r="CR6" s="37"/>
      <c r="CS6" s="8"/>
      <c r="CT6" s="8"/>
      <c r="CU6" s="8"/>
      <c r="CV6" s="36"/>
      <c r="CW6" s="8"/>
      <c r="CX6" s="8"/>
      <c r="CY6" s="52" t="s">
        <v>24</v>
      </c>
      <c r="CZ6" s="8" t="s">
        <v>24</v>
      </c>
      <c r="DA6" s="36" t="s">
        <v>24</v>
      </c>
      <c r="DB6" s="51"/>
      <c r="DC6" s="8"/>
      <c r="DD6" s="42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t="s">
        <v>4</v>
      </c>
      <c r="DZ6">
        <v>62</v>
      </c>
    </row>
    <row r="7" spans="1:130" ht="22.5" customHeight="1" x14ac:dyDescent="0.25">
      <c r="A7" s="8"/>
      <c r="B7" s="8"/>
      <c r="C7" s="3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39"/>
      <c r="AR7" s="8"/>
      <c r="AS7" s="8"/>
      <c r="AT7" s="8"/>
      <c r="AU7" s="8"/>
      <c r="AV7" s="8"/>
      <c r="AW7" s="41"/>
      <c r="AX7" s="8" t="s">
        <v>24</v>
      </c>
      <c r="AY7" s="8" t="s">
        <v>24</v>
      </c>
      <c r="AZ7" s="8" t="s">
        <v>24</v>
      </c>
      <c r="BA7" s="8" t="s">
        <v>24</v>
      </c>
      <c r="BB7" s="40" t="s">
        <v>24</v>
      </c>
      <c r="BC7" s="47" t="s">
        <v>24</v>
      </c>
      <c r="BD7" s="8"/>
      <c r="BE7" s="8"/>
      <c r="BF7" s="8"/>
      <c r="BG7" s="40" t="s">
        <v>24</v>
      </c>
      <c r="BH7" s="55"/>
      <c r="BI7" s="8"/>
      <c r="BJ7" s="8"/>
      <c r="BK7" s="55"/>
      <c r="BL7" s="47" t="s">
        <v>24</v>
      </c>
      <c r="BM7" s="47"/>
      <c r="BN7" s="40"/>
      <c r="BO7" s="8" t="s">
        <v>24</v>
      </c>
      <c r="BP7" s="55" t="s">
        <v>24</v>
      </c>
      <c r="BQ7" s="8"/>
      <c r="BR7" s="55"/>
      <c r="BS7" s="42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41"/>
      <c r="CJ7" s="55" t="s">
        <v>24</v>
      </c>
      <c r="CK7" s="8" t="s">
        <v>24</v>
      </c>
      <c r="CL7" s="55" t="s">
        <v>24</v>
      </c>
      <c r="CM7" s="8" t="s">
        <v>24</v>
      </c>
      <c r="CN7" s="8" t="s">
        <v>24</v>
      </c>
      <c r="CO7" s="55" t="s">
        <v>24</v>
      </c>
      <c r="CP7" s="40"/>
      <c r="CQ7" s="47"/>
      <c r="CR7" s="55"/>
      <c r="CS7" s="40" t="s">
        <v>24</v>
      </c>
      <c r="CT7" s="47"/>
      <c r="CU7" s="40"/>
      <c r="CV7" s="55"/>
      <c r="CW7" s="8"/>
      <c r="CX7" s="8" t="s">
        <v>24</v>
      </c>
      <c r="CY7" s="55"/>
      <c r="CZ7" s="40"/>
      <c r="DA7" s="8" t="s">
        <v>24</v>
      </c>
      <c r="DB7" s="8" t="s">
        <v>24</v>
      </c>
      <c r="DC7" s="8"/>
      <c r="DD7" s="8"/>
      <c r="DE7" s="46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t="s">
        <v>4</v>
      </c>
      <c r="DZ7">
        <v>61</v>
      </c>
    </row>
    <row r="8" spans="1:130" ht="22.5" customHeight="1" x14ac:dyDescent="0.25">
      <c r="A8" s="8"/>
      <c r="B8" s="8"/>
      <c r="C8" s="3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39"/>
      <c r="AR8" s="8"/>
      <c r="AS8" s="8"/>
      <c r="AT8" s="8"/>
      <c r="AU8" s="8"/>
      <c r="AV8" s="41"/>
      <c r="AW8" s="8"/>
      <c r="AX8" s="8" t="s">
        <v>24</v>
      </c>
      <c r="AY8" s="51"/>
      <c r="AZ8" s="8" t="s">
        <v>24</v>
      </c>
      <c r="BA8" s="8" t="s">
        <v>24</v>
      </c>
      <c r="BB8" s="8" t="s">
        <v>24</v>
      </c>
      <c r="BC8" s="8"/>
      <c r="BD8" s="51"/>
      <c r="BE8" s="51" t="s">
        <v>24</v>
      </c>
      <c r="BF8" s="8"/>
      <c r="BG8" s="8"/>
      <c r="BH8" s="51"/>
      <c r="BI8" s="8" t="s">
        <v>24</v>
      </c>
      <c r="BJ8" s="51" t="s">
        <v>24</v>
      </c>
      <c r="BK8" s="51" t="s">
        <v>24</v>
      </c>
      <c r="BL8" s="8"/>
      <c r="BM8" s="8"/>
      <c r="BN8" s="8"/>
      <c r="BO8" s="8"/>
      <c r="BP8" s="51"/>
      <c r="BQ8" s="8" t="s">
        <v>24</v>
      </c>
      <c r="BR8" s="8" t="s">
        <v>24</v>
      </c>
      <c r="BS8" s="8"/>
      <c r="BT8" s="42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50"/>
      <c r="CI8" s="8"/>
      <c r="CJ8" s="8" t="s">
        <v>24</v>
      </c>
      <c r="CK8" s="8"/>
      <c r="CL8" s="51" t="s">
        <v>24</v>
      </c>
      <c r="CM8" s="8" t="s">
        <v>24</v>
      </c>
      <c r="CN8" s="8" t="s">
        <v>24</v>
      </c>
      <c r="CO8" s="8"/>
      <c r="CP8" s="8"/>
      <c r="CQ8" s="8" t="s">
        <v>24</v>
      </c>
      <c r="CR8" s="51"/>
      <c r="CS8" s="8"/>
      <c r="CT8" s="8"/>
      <c r="CU8" s="8" t="s">
        <v>24</v>
      </c>
      <c r="CV8" s="8" t="s">
        <v>24</v>
      </c>
      <c r="CW8" s="8" t="s">
        <v>24</v>
      </c>
      <c r="CX8" s="8"/>
      <c r="CY8" s="8"/>
      <c r="CZ8" s="51"/>
      <c r="DA8" s="8"/>
      <c r="DB8" s="51"/>
      <c r="DC8" s="51" t="s">
        <v>24</v>
      </c>
      <c r="DD8" s="8" t="s">
        <v>24</v>
      </c>
      <c r="DE8" s="8"/>
      <c r="DF8" s="42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t="s">
        <v>4</v>
      </c>
      <c r="DZ8">
        <v>60</v>
      </c>
    </row>
    <row r="9" spans="1:130" ht="22.5" customHeight="1" x14ac:dyDescent="0.25">
      <c r="A9" s="8"/>
      <c r="B9" s="8"/>
      <c r="C9" s="3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41" t="s">
        <v>24</v>
      </c>
      <c r="R9" s="40"/>
      <c r="S9" s="42"/>
      <c r="T9" s="8"/>
      <c r="U9" s="41"/>
      <c r="V9" s="40"/>
      <c r="W9" s="40" t="s">
        <v>24</v>
      </c>
      <c r="X9" s="42" t="s">
        <v>24</v>
      </c>
      <c r="Y9" s="8"/>
      <c r="Z9" s="8"/>
      <c r="AA9" s="8"/>
      <c r="AB9" s="49"/>
      <c r="AC9" s="8"/>
      <c r="AD9" s="44"/>
      <c r="AE9" s="40" t="s">
        <v>24</v>
      </c>
      <c r="AF9" s="47" t="s">
        <v>24</v>
      </c>
      <c r="AG9" s="40"/>
      <c r="AH9" s="40"/>
      <c r="AI9" s="46"/>
      <c r="AJ9" s="8"/>
      <c r="AK9" s="8"/>
      <c r="AL9" s="8"/>
      <c r="AM9" s="8"/>
      <c r="AN9" s="8"/>
      <c r="AO9" s="8"/>
      <c r="AP9" s="8"/>
      <c r="AQ9" s="39"/>
      <c r="AR9" s="8"/>
      <c r="AS9" s="8"/>
      <c r="AT9" s="8"/>
      <c r="AU9" s="8"/>
      <c r="AV9" s="36"/>
      <c r="AW9" s="55" t="s">
        <v>24</v>
      </c>
      <c r="AX9" s="8" t="s">
        <v>24</v>
      </c>
      <c r="AY9" s="55"/>
      <c r="AZ9" s="8" t="s">
        <v>24</v>
      </c>
      <c r="BA9" s="8" t="s">
        <v>24</v>
      </c>
      <c r="BB9" s="55" t="s">
        <v>24</v>
      </c>
      <c r="BC9" s="8" t="s">
        <v>24</v>
      </c>
      <c r="BD9" s="55" t="s">
        <v>24</v>
      </c>
      <c r="BE9" s="8" t="s">
        <v>24</v>
      </c>
      <c r="BF9" s="8" t="s">
        <v>24</v>
      </c>
      <c r="BG9" s="8" t="s">
        <v>24</v>
      </c>
      <c r="BH9" s="8"/>
      <c r="BI9" s="8"/>
      <c r="BJ9" s="8" t="s">
        <v>24</v>
      </c>
      <c r="BK9" s="8"/>
      <c r="BL9" s="55" t="s">
        <v>24</v>
      </c>
      <c r="BM9" s="8"/>
      <c r="BN9" s="8" t="s">
        <v>24</v>
      </c>
      <c r="BO9" s="8" t="s">
        <v>24</v>
      </c>
      <c r="BP9" s="8" t="s">
        <v>24</v>
      </c>
      <c r="BQ9" s="8" t="s">
        <v>24</v>
      </c>
      <c r="BR9" s="8"/>
      <c r="BS9" s="55"/>
      <c r="BT9" s="52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36"/>
      <c r="CI9" s="8" t="s">
        <v>24</v>
      </c>
      <c r="CJ9" s="8" t="s">
        <v>24</v>
      </c>
      <c r="CK9" s="8"/>
      <c r="CL9" s="8" t="s">
        <v>24</v>
      </c>
      <c r="CM9" s="8" t="s">
        <v>24</v>
      </c>
      <c r="CN9" s="55" t="s">
        <v>24</v>
      </c>
      <c r="CO9" s="55" t="s">
        <v>24</v>
      </c>
      <c r="CP9" s="8" t="s">
        <v>24</v>
      </c>
      <c r="CQ9" s="8" t="s">
        <v>24</v>
      </c>
      <c r="CR9" s="8" t="s">
        <v>24</v>
      </c>
      <c r="CS9" s="55" t="s">
        <v>24</v>
      </c>
      <c r="CT9" s="8"/>
      <c r="CU9" s="55"/>
      <c r="CV9" s="8" t="s">
        <v>24</v>
      </c>
      <c r="CW9" s="8"/>
      <c r="CX9" s="55" t="s">
        <v>24</v>
      </c>
      <c r="CY9" s="55"/>
      <c r="CZ9" s="55" t="s">
        <v>24</v>
      </c>
      <c r="DA9" s="8" t="s">
        <v>24</v>
      </c>
      <c r="DB9" s="8" t="s">
        <v>24</v>
      </c>
      <c r="DC9" s="8" t="s">
        <v>24</v>
      </c>
      <c r="DD9" s="8"/>
      <c r="DE9" s="55"/>
      <c r="DF9" s="52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t="s">
        <v>4</v>
      </c>
      <c r="DZ9">
        <v>59</v>
      </c>
    </row>
    <row r="10" spans="1:130" ht="22.5" customHeight="1" x14ac:dyDescent="0.25">
      <c r="A10" s="8"/>
      <c r="B10" s="8"/>
      <c r="C10" s="3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1"/>
      <c r="Q10" s="8" t="s">
        <v>24</v>
      </c>
      <c r="R10" s="51"/>
      <c r="S10" s="52"/>
      <c r="T10" s="8"/>
      <c r="U10" s="36"/>
      <c r="V10" s="8" t="s">
        <v>24</v>
      </c>
      <c r="W10" s="8"/>
      <c r="X10" s="52"/>
      <c r="Y10" s="8"/>
      <c r="Z10" s="8"/>
      <c r="AA10" s="8"/>
      <c r="AB10" s="37"/>
      <c r="AC10" s="8"/>
      <c r="AD10" s="8"/>
      <c r="AE10" s="36" t="s">
        <v>24</v>
      </c>
      <c r="AF10" s="51" t="s">
        <v>24</v>
      </c>
      <c r="AG10" s="8" t="s">
        <v>24</v>
      </c>
      <c r="AH10" s="51"/>
      <c r="AI10" s="8"/>
      <c r="AJ10" s="42"/>
      <c r="AK10" s="8"/>
      <c r="AL10" s="8"/>
      <c r="AM10" s="8"/>
      <c r="AN10" s="8"/>
      <c r="AO10" s="8"/>
      <c r="AP10" s="8"/>
      <c r="AQ10" s="39"/>
      <c r="AR10" s="8"/>
      <c r="AS10" s="8"/>
      <c r="AT10" s="8"/>
      <c r="AU10" s="8"/>
      <c r="AV10" s="57"/>
      <c r="AW10" s="56" t="s">
        <v>24</v>
      </c>
      <c r="AX10" s="8" t="s">
        <v>24</v>
      </c>
      <c r="AY10" s="8"/>
      <c r="AZ10" s="8" t="s">
        <v>24</v>
      </c>
      <c r="BA10" s="8" t="s">
        <v>24</v>
      </c>
      <c r="BB10" s="8"/>
      <c r="BC10" s="8"/>
      <c r="BD10" s="8" t="s">
        <v>24</v>
      </c>
      <c r="BE10" s="8" t="s">
        <v>24</v>
      </c>
      <c r="BF10" s="8" t="s">
        <v>24</v>
      </c>
      <c r="BG10" s="8" t="s">
        <v>24</v>
      </c>
      <c r="BH10" s="8" t="s">
        <v>24</v>
      </c>
      <c r="BI10" s="8" t="s">
        <v>24</v>
      </c>
      <c r="BJ10" s="8" t="s">
        <v>24</v>
      </c>
      <c r="BK10" s="8"/>
      <c r="BL10" s="8" t="s">
        <v>24</v>
      </c>
      <c r="BM10" s="8"/>
      <c r="BN10" s="8" t="s">
        <v>24</v>
      </c>
      <c r="BO10" s="8"/>
      <c r="BP10" s="8"/>
      <c r="BQ10" s="8"/>
      <c r="BR10" s="8"/>
      <c r="BS10" s="56"/>
      <c r="BT10" s="5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57"/>
      <c r="CI10" s="8" t="s">
        <v>24</v>
      </c>
      <c r="CJ10" s="8" t="s">
        <v>24</v>
      </c>
      <c r="CK10" s="8"/>
      <c r="CL10" s="8" t="s">
        <v>24</v>
      </c>
      <c r="CM10" s="8" t="s">
        <v>24</v>
      </c>
      <c r="CN10" s="51"/>
      <c r="CO10" s="8"/>
      <c r="CP10" s="51" t="s">
        <v>24</v>
      </c>
      <c r="CQ10" s="8" t="s">
        <v>24</v>
      </c>
      <c r="CR10" s="8" t="s">
        <v>24</v>
      </c>
      <c r="CS10" s="8" t="s">
        <v>24</v>
      </c>
      <c r="CT10" s="8" t="s">
        <v>24</v>
      </c>
      <c r="CU10" s="51" t="s">
        <v>24</v>
      </c>
      <c r="CV10" s="8" t="s">
        <v>24</v>
      </c>
      <c r="CW10" s="8"/>
      <c r="CX10" s="8" t="s">
        <v>24</v>
      </c>
      <c r="CY10" s="8"/>
      <c r="CZ10" s="8" t="s">
        <v>24</v>
      </c>
      <c r="DA10" s="8"/>
      <c r="DB10" s="8"/>
      <c r="DC10" s="8"/>
      <c r="DD10" s="8"/>
      <c r="DE10" s="56"/>
      <c r="DF10" s="5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t="s">
        <v>4</v>
      </c>
      <c r="DZ10">
        <v>58</v>
      </c>
    </row>
    <row r="11" spans="1:130" ht="22.5" customHeight="1" x14ac:dyDescent="0.25">
      <c r="A11" s="8"/>
      <c r="B11" s="8"/>
      <c r="C11" s="3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45"/>
      <c r="P11" s="8" t="s">
        <v>24</v>
      </c>
      <c r="Q11" s="8" t="s">
        <v>24</v>
      </c>
      <c r="R11" s="8" t="s">
        <v>24</v>
      </c>
      <c r="S11" s="8" t="s">
        <v>24</v>
      </c>
      <c r="T11" s="40" t="s">
        <v>24</v>
      </c>
      <c r="U11" s="55" t="s">
        <v>24</v>
      </c>
      <c r="V11" s="8"/>
      <c r="W11" s="8"/>
      <c r="X11" s="55"/>
      <c r="Y11" s="40" t="s">
        <v>24</v>
      </c>
      <c r="Z11" s="47"/>
      <c r="AA11" s="40"/>
      <c r="AB11" s="55"/>
      <c r="AC11" s="47"/>
      <c r="AD11" s="40" t="s">
        <v>24</v>
      </c>
      <c r="AE11" s="55"/>
      <c r="AF11" s="8"/>
      <c r="AG11" s="8" t="s">
        <v>24</v>
      </c>
      <c r="AH11" s="55" t="s">
        <v>24</v>
      </c>
      <c r="AI11" s="8"/>
      <c r="AJ11" s="55"/>
      <c r="AK11" s="42"/>
      <c r="AL11" s="8"/>
      <c r="AM11" s="8"/>
      <c r="AN11" s="8"/>
      <c r="AO11" s="8"/>
      <c r="AP11" s="8"/>
      <c r="AQ11" s="39"/>
      <c r="AR11" s="8"/>
      <c r="AS11" s="8"/>
      <c r="AT11" s="8"/>
      <c r="AU11" s="8"/>
      <c r="AV11" s="8"/>
      <c r="AW11" s="8"/>
      <c r="AX11" s="36"/>
      <c r="AY11" s="55"/>
      <c r="AZ11" s="55" t="s">
        <v>24</v>
      </c>
      <c r="BA11" s="8"/>
      <c r="BB11" s="55"/>
      <c r="BC11" s="55"/>
      <c r="BD11" s="8" t="s">
        <v>24</v>
      </c>
      <c r="BE11" s="55" t="s">
        <v>24</v>
      </c>
      <c r="BF11" s="55" t="s">
        <v>24</v>
      </c>
      <c r="BG11" s="55" t="s">
        <v>24</v>
      </c>
      <c r="BH11" s="8" t="s">
        <v>24</v>
      </c>
      <c r="BI11" s="8" t="s">
        <v>24</v>
      </c>
      <c r="BJ11" s="8"/>
      <c r="BK11" s="8"/>
      <c r="BL11" s="8"/>
      <c r="BM11" s="8" t="s">
        <v>24</v>
      </c>
      <c r="BN11" s="8"/>
      <c r="BO11" s="8" t="s">
        <v>24</v>
      </c>
      <c r="BP11" s="8" t="s">
        <v>24</v>
      </c>
      <c r="BQ11" s="8" t="s">
        <v>24</v>
      </c>
      <c r="BR11" s="52" t="s">
        <v>24</v>
      </c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57"/>
      <c r="CJ11" s="8"/>
      <c r="CK11" s="8"/>
      <c r="CL11" s="8" t="s">
        <v>24</v>
      </c>
      <c r="CM11" s="8"/>
      <c r="CN11" s="8"/>
      <c r="CO11" s="8"/>
      <c r="CP11" s="55" t="s">
        <v>24</v>
      </c>
      <c r="CQ11" s="8" t="s">
        <v>24</v>
      </c>
      <c r="CR11" s="8" t="s">
        <v>24</v>
      </c>
      <c r="CS11" s="8" t="s">
        <v>24</v>
      </c>
      <c r="CT11" s="8" t="s">
        <v>24</v>
      </c>
      <c r="CU11" s="8" t="s">
        <v>24</v>
      </c>
      <c r="CV11" s="8"/>
      <c r="CW11" s="8"/>
      <c r="CX11" s="8"/>
      <c r="CY11" s="55" t="s">
        <v>24</v>
      </c>
      <c r="CZ11" s="55"/>
      <c r="DA11" s="8" t="s">
        <v>24</v>
      </c>
      <c r="DB11" s="55" t="s">
        <v>24</v>
      </c>
      <c r="DC11" s="8" t="s">
        <v>24</v>
      </c>
      <c r="DD11" s="52" t="s">
        <v>24</v>
      </c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t="s">
        <v>4</v>
      </c>
      <c r="DZ11">
        <v>57</v>
      </c>
    </row>
    <row r="12" spans="1:130" ht="22.5" customHeight="1" x14ac:dyDescent="0.25">
      <c r="A12" s="8"/>
      <c r="B12" s="8"/>
      <c r="C12" s="39"/>
      <c r="D12" s="8"/>
      <c r="E12" s="8"/>
      <c r="F12" s="8"/>
      <c r="G12" s="8"/>
      <c r="H12" s="8"/>
      <c r="I12" s="8"/>
      <c r="J12" s="8"/>
      <c r="K12" s="8"/>
      <c r="L12" s="8"/>
      <c r="M12" s="8"/>
      <c r="N12" s="41"/>
      <c r="O12" s="8"/>
      <c r="P12" s="8" t="s">
        <v>24</v>
      </c>
      <c r="Q12" s="51"/>
      <c r="R12" s="51" t="s">
        <v>24</v>
      </c>
      <c r="S12" s="8" t="s">
        <v>24</v>
      </c>
      <c r="T12" s="51" t="s">
        <v>24</v>
      </c>
      <c r="U12" s="8"/>
      <c r="V12" s="8"/>
      <c r="W12" s="8" t="s">
        <v>24</v>
      </c>
      <c r="X12" s="8"/>
      <c r="Y12" s="8"/>
      <c r="Z12" s="8"/>
      <c r="AA12" s="8" t="s">
        <v>24</v>
      </c>
      <c r="AB12" s="51" t="s">
        <v>24</v>
      </c>
      <c r="AC12" s="8" t="s">
        <v>24</v>
      </c>
      <c r="AD12" s="8"/>
      <c r="AE12" s="8"/>
      <c r="AF12" s="8"/>
      <c r="AG12" s="8"/>
      <c r="AH12" s="51"/>
      <c r="AI12" s="8" t="s">
        <v>24</v>
      </c>
      <c r="AJ12" s="8" t="s">
        <v>24</v>
      </c>
      <c r="AK12" s="8"/>
      <c r="AL12" s="54"/>
      <c r="AM12" s="8"/>
      <c r="AN12" s="8"/>
      <c r="AO12" s="8"/>
      <c r="AP12" s="8"/>
      <c r="AQ12" s="39"/>
      <c r="AR12" s="8"/>
      <c r="AS12" s="8"/>
      <c r="AT12" s="8"/>
      <c r="AU12" s="8"/>
      <c r="AV12" s="41"/>
      <c r="AW12" s="40"/>
      <c r="AX12" s="51"/>
      <c r="AY12" s="8" t="s">
        <v>24</v>
      </c>
      <c r="AZ12" s="51" t="s">
        <v>24</v>
      </c>
      <c r="BA12" s="8"/>
      <c r="BB12" s="51" t="s">
        <v>24</v>
      </c>
      <c r="BC12" s="51" t="s">
        <v>24</v>
      </c>
      <c r="BD12" s="8" t="s">
        <v>24</v>
      </c>
      <c r="BE12" s="51" t="s">
        <v>24</v>
      </c>
      <c r="BF12" s="51" t="s">
        <v>24</v>
      </c>
      <c r="BG12" s="8" t="s">
        <v>24</v>
      </c>
      <c r="BH12" s="51"/>
      <c r="BI12" s="8" t="s">
        <v>24</v>
      </c>
      <c r="BJ12" s="8"/>
      <c r="BK12" s="51"/>
      <c r="BL12" s="51"/>
      <c r="BM12" s="8"/>
      <c r="BN12" s="8" t="s">
        <v>24</v>
      </c>
      <c r="BO12" s="8" t="s">
        <v>24</v>
      </c>
      <c r="BP12" s="8"/>
      <c r="BQ12" s="8"/>
      <c r="BR12" s="8" t="s">
        <v>24</v>
      </c>
      <c r="BS12" s="40"/>
      <c r="BT12" s="42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53"/>
      <c r="CK12" s="51" t="s">
        <v>24</v>
      </c>
      <c r="CL12" s="8" t="s">
        <v>24</v>
      </c>
      <c r="CM12" s="8"/>
      <c r="CN12" s="8" t="s">
        <v>24</v>
      </c>
      <c r="CO12" s="51" t="s">
        <v>24</v>
      </c>
      <c r="CP12" s="8" t="s">
        <v>24</v>
      </c>
      <c r="CQ12" s="51" t="s">
        <v>24</v>
      </c>
      <c r="CR12" s="8" t="s">
        <v>24</v>
      </c>
      <c r="CS12" s="8" t="s">
        <v>24</v>
      </c>
      <c r="CT12" s="51"/>
      <c r="CU12" s="8" t="s">
        <v>24</v>
      </c>
      <c r="CV12" s="8"/>
      <c r="CW12" s="8"/>
      <c r="CX12" s="8"/>
      <c r="CY12" s="51"/>
      <c r="CZ12" s="51" t="s">
        <v>24</v>
      </c>
      <c r="DA12" s="8" t="s">
        <v>24</v>
      </c>
      <c r="DB12" s="8"/>
      <c r="DC12" s="8"/>
      <c r="DD12" s="59" t="s">
        <v>24</v>
      </c>
      <c r="DE12" s="8"/>
      <c r="DF12" s="49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t="s">
        <v>4</v>
      </c>
      <c r="DZ12">
        <v>56</v>
      </c>
    </row>
    <row r="13" spans="1:130" ht="22.5" customHeight="1" x14ac:dyDescent="0.25">
      <c r="A13" s="8"/>
      <c r="B13" s="8"/>
      <c r="C13" s="39"/>
      <c r="D13" s="8"/>
      <c r="E13" s="8"/>
      <c r="F13" s="8"/>
      <c r="G13" s="8"/>
      <c r="H13" s="8"/>
      <c r="I13" s="8"/>
      <c r="J13" s="8"/>
      <c r="K13" s="8"/>
      <c r="L13" s="8"/>
      <c r="M13" s="8"/>
      <c r="N13" s="36"/>
      <c r="O13" s="55" t="s">
        <v>24</v>
      </c>
      <c r="P13" s="8" t="s">
        <v>24</v>
      </c>
      <c r="Q13" s="8"/>
      <c r="R13" s="8" t="s">
        <v>24</v>
      </c>
      <c r="S13" s="8" t="s">
        <v>24</v>
      </c>
      <c r="T13" s="55" t="s">
        <v>24</v>
      </c>
      <c r="U13" s="55" t="s">
        <v>24</v>
      </c>
      <c r="V13" s="55" t="s">
        <v>24</v>
      </c>
      <c r="W13" s="8" t="s">
        <v>24</v>
      </c>
      <c r="X13" s="8" t="s">
        <v>24</v>
      </c>
      <c r="Y13" s="55" t="s">
        <v>24</v>
      </c>
      <c r="Z13" s="8"/>
      <c r="AA13" s="55"/>
      <c r="AB13" s="8" t="s">
        <v>24</v>
      </c>
      <c r="AC13" s="8"/>
      <c r="AD13" s="8" t="s">
        <v>24</v>
      </c>
      <c r="AE13" s="55"/>
      <c r="AF13" s="55" t="s">
        <v>24</v>
      </c>
      <c r="AG13" s="8" t="s">
        <v>24</v>
      </c>
      <c r="AH13" s="8" t="s">
        <v>24</v>
      </c>
      <c r="AI13" s="8" t="s">
        <v>24</v>
      </c>
      <c r="AJ13" s="8"/>
      <c r="AK13" s="8"/>
      <c r="AL13" s="52"/>
      <c r="AM13" s="8"/>
      <c r="AN13" s="8"/>
      <c r="AO13" s="8"/>
      <c r="AP13" s="8"/>
      <c r="AQ13" s="39"/>
      <c r="AR13" s="8"/>
      <c r="AS13" s="8"/>
      <c r="AT13" s="8"/>
      <c r="AU13" s="8"/>
      <c r="AV13" s="36"/>
      <c r="AW13" s="8"/>
      <c r="AX13" s="8" t="s">
        <v>24</v>
      </c>
      <c r="AY13" s="8"/>
      <c r="AZ13" s="55" t="s">
        <v>24</v>
      </c>
      <c r="BA13" s="8"/>
      <c r="BB13" s="8"/>
      <c r="BC13" s="8" t="s">
        <v>24</v>
      </c>
      <c r="BD13" s="8" t="s">
        <v>24</v>
      </c>
      <c r="BE13" s="55" t="s">
        <v>24</v>
      </c>
      <c r="BF13" s="55"/>
      <c r="BG13" s="55" t="s">
        <v>24</v>
      </c>
      <c r="BH13" s="8"/>
      <c r="BI13" s="8"/>
      <c r="BJ13" s="8" t="s">
        <v>24</v>
      </c>
      <c r="BK13" s="8"/>
      <c r="BL13" s="8"/>
      <c r="BM13" s="8" t="s">
        <v>24</v>
      </c>
      <c r="BN13" s="8" t="s">
        <v>24</v>
      </c>
      <c r="BO13" s="8"/>
      <c r="BP13" s="8"/>
      <c r="BQ13" s="8"/>
      <c r="BR13" s="55" t="s">
        <v>24</v>
      </c>
      <c r="BS13" s="55"/>
      <c r="BT13" s="60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41"/>
      <c r="CI13" s="40"/>
      <c r="CJ13" s="8" t="s">
        <v>24</v>
      </c>
      <c r="CK13" s="8"/>
      <c r="CL13" s="55" t="s">
        <v>24</v>
      </c>
      <c r="CM13" s="8"/>
      <c r="CN13" s="8"/>
      <c r="CO13" s="8" t="s">
        <v>24</v>
      </c>
      <c r="CP13" s="8" t="s">
        <v>24</v>
      </c>
      <c r="CQ13" s="8" t="s">
        <v>24</v>
      </c>
      <c r="CR13" s="8"/>
      <c r="CS13" s="8" t="s">
        <v>24</v>
      </c>
      <c r="CT13" s="8"/>
      <c r="CU13" s="8"/>
      <c r="CV13" s="8" t="s">
        <v>24</v>
      </c>
      <c r="CW13" s="8"/>
      <c r="CX13" s="8"/>
      <c r="CY13" s="8" t="s">
        <v>24</v>
      </c>
      <c r="CZ13" s="8" t="s">
        <v>24</v>
      </c>
      <c r="DA13" s="8"/>
      <c r="DB13" s="55"/>
      <c r="DC13" s="55"/>
      <c r="DD13" s="8" t="s">
        <v>24</v>
      </c>
      <c r="DE13" s="40"/>
      <c r="DF13" s="52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t="s">
        <v>4</v>
      </c>
      <c r="DZ13">
        <v>55</v>
      </c>
    </row>
    <row r="14" spans="1:130" ht="22.5" customHeight="1" x14ac:dyDescent="0.25">
      <c r="A14" s="8"/>
      <c r="B14" s="8"/>
      <c r="C14" s="39"/>
      <c r="D14" s="8"/>
      <c r="E14" s="8"/>
      <c r="F14" s="8"/>
      <c r="G14" s="8"/>
      <c r="H14" s="8"/>
      <c r="I14" s="8"/>
      <c r="J14" s="8"/>
      <c r="K14" s="8"/>
      <c r="L14" s="8"/>
      <c r="M14" s="8"/>
      <c r="N14" s="57"/>
      <c r="O14" s="56" t="s">
        <v>24</v>
      </c>
      <c r="P14" s="8" t="s">
        <v>24</v>
      </c>
      <c r="Q14" s="8"/>
      <c r="R14" s="8" t="s">
        <v>24</v>
      </c>
      <c r="S14" s="8" t="s">
        <v>24</v>
      </c>
      <c r="T14" s="8"/>
      <c r="U14" s="8"/>
      <c r="V14" s="8" t="s">
        <v>24</v>
      </c>
      <c r="W14" s="8" t="s">
        <v>24</v>
      </c>
      <c r="X14" s="8" t="s">
        <v>24</v>
      </c>
      <c r="Y14" s="51" t="s">
        <v>24</v>
      </c>
      <c r="Z14" s="8" t="s">
        <v>24</v>
      </c>
      <c r="AA14" s="8" t="s">
        <v>24</v>
      </c>
      <c r="AB14" s="8" t="s">
        <v>24</v>
      </c>
      <c r="AC14" s="8"/>
      <c r="AD14" s="51" t="s">
        <v>24</v>
      </c>
      <c r="AE14" s="8"/>
      <c r="AF14" s="51" t="s">
        <v>24</v>
      </c>
      <c r="AG14" s="8"/>
      <c r="AH14" s="8"/>
      <c r="AI14" s="8"/>
      <c r="AJ14" s="8"/>
      <c r="AK14" s="8"/>
      <c r="AL14" s="58"/>
      <c r="AM14" s="8"/>
      <c r="AN14" s="8"/>
      <c r="AO14" s="8"/>
      <c r="AP14" s="8"/>
      <c r="AQ14" s="39"/>
      <c r="AR14" s="8"/>
      <c r="AS14" s="8"/>
      <c r="AT14" s="8"/>
      <c r="AU14" s="8"/>
      <c r="AV14" s="36" t="s">
        <v>24</v>
      </c>
      <c r="AW14" s="8" t="s">
        <v>24</v>
      </c>
      <c r="AX14" s="8" t="s">
        <v>24</v>
      </c>
      <c r="AY14" s="8"/>
      <c r="AZ14" s="8" t="s">
        <v>24</v>
      </c>
      <c r="BA14" s="8" t="s">
        <v>24</v>
      </c>
      <c r="BB14" s="8" t="s">
        <v>24</v>
      </c>
      <c r="BC14" s="8" t="s">
        <v>24</v>
      </c>
      <c r="BD14" s="8" t="s">
        <v>24</v>
      </c>
      <c r="BE14" s="8" t="s">
        <v>24</v>
      </c>
      <c r="BF14" s="8"/>
      <c r="BG14" s="8"/>
      <c r="BH14" s="8" t="s">
        <v>24</v>
      </c>
      <c r="BI14" s="8" t="s">
        <v>24</v>
      </c>
      <c r="BJ14" s="8"/>
      <c r="BK14" s="8" t="s">
        <v>24</v>
      </c>
      <c r="BL14" s="8"/>
      <c r="BM14" s="8" t="s">
        <v>24</v>
      </c>
      <c r="BN14" s="8"/>
      <c r="BO14" s="8" t="s">
        <v>24</v>
      </c>
      <c r="BP14" s="8" t="s">
        <v>24</v>
      </c>
      <c r="BQ14" s="51" t="s">
        <v>24</v>
      </c>
      <c r="BR14" s="51"/>
      <c r="BS14" s="51"/>
      <c r="BT14" s="52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57" t="s">
        <v>24</v>
      </c>
      <c r="CI14" s="8" t="s">
        <v>24</v>
      </c>
      <c r="CJ14" s="51" t="s">
        <v>24</v>
      </c>
      <c r="CK14" s="51"/>
      <c r="CL14" s="8" t="s">
        <v>24</v>
      </c>
      <c r="CM14" s="8" t="s">
        <v>24</v>
      </c>
      <c r="CN14" s="51" t="s">
        <v>24</v>
      </c>
      <c r="CO14" s="8" t="s">
        <v>24</v>
      </c>
      <c r="CP14" s="8" t="s">
        <v>24</v>
      </c>
      <c r="CQ14" s="8" t="s">
        <v>24</v>
      </c>
      <c r="CR14" s="8"/>
      <c r="CS14" s="51"/>
      <c r="CT14" s="51" t="s">
        <v>24</v>
      </c>
      <c r="CU14" s="51" t="s">
        <v>24</v>
      </c>
      <c r="CV14" s="8"/>
      <c r="CW14" s="8" t="s">
        <v>24</v>
      </c>
      <c r="CX14" s="51"/>
      <c r="CY14" s="51" t="s">
        <v>24</v>
      </c>
      <c r="CZ14" s="51"/>
      <c r="DA14" s="8" t="s">
        <v>24</v>
      </c>
      <c r="DB14" s="8" t="s">
        <v>24</v>
      </c>
      <c r="DC14" s="51" t="s">
        <v>24</v>
      </c>
      <c r="DD14" s="8"/>
      <c r="DE14" s="8"/>
      <c r="DF14" s="52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t="s">
        <v>4</v>
      </c>
      <c r="DZ14">
        <v>54</v>
      </c>
    </row>
    <row r="15" spans="1:130" ht="22.5" customHeight="1" x14ac:dyDescent="0.25">
      <c r="A15" s="8"/>
      <c r="B15" s="8"/>
      <c r="C15" s="3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  <c r="R15" s="55" t="s">
        <v>24</v>
      </c>
      <c r="S15" s="8"/>
      <c r="T15" s="55"/>
      <c r="U15" s="55"/>
      <c r="V15" s="8" t="s">
        <v>24</v>
      </c>
      <c r="W15" s="8" t="s">
        <v>24</v>
      </c>
      <c r="X15" s="8" t="s">
        <v>24</v>
      </c>
      <c r="Y15" s="8" t="s">
        <v>24</v>
      </c>
      <c r="Z15" s="8" t="s">
        <v>24</v>
      </c>
      <c r="AA15" s="8" t="s">
        <v>24</v>
      </c>
      <c r="AB15" s="8"/>
      <c r="AC15" s="8"/>
      <c r="AD15" s="55"/>
      <c r="AE15" s="8" t="s">
        <v>24</v>
      </c>
      <c r="AF15" s="8"/>
      <c r="AG15" s="8" t="s">
        <v>24</v>
      </c>
      <c r="AH15" s="8" t="s">
        <v>24</v>
      </c>
      <c r="AI15" s="8" t="s">
        <v>24</v>
      </c>
      <c r="AJ15" s="8" t="s">
        <v>24</v>
      </c>
      <c r="AK15" s="58"/>
      <c r="AL15" s="8"/>
      <c r="AM15" s="8"/>
      <c r="AN15" s="8"/>
      <c r="AO15" s="8"/>
      <c r="AP15" s="8"/>
      <c r="AQ15" s="39"/>
      <c r="AR15" s="8"/>
      <c r="AS15" s="8"/>
      <c r="AT15" s="8"/>
      <c r="AU15" s="8"/>
      <c r="AV15" s="57"/>
      <c r="AW15" s="56"/>
      <c r="AX15" s="55" t="s">
        <v>24</v>
      </c>
      <c r="AY15" s="8"/>
      <c r="AZ15" s="8"/>
      <c r="BA15" s="8" t="s">
        <v>24</v>
      </c>
      <c r="BB15" s="8" t="s">
        <v>24</v>
      </c>
      <c r="BC15" s="8"/>
      <c r="BD15" s="8"/>
      <c r="BE15" s="8"/>
      <c r="BF15" s="8"/>
      <c r="BG15" s="8" t="s">
        <v>24</v>
      </c>
      <c r="BH15" s="8" t="s">
        <v>24</v>
      </c>
      <c r="BI15" s="8"/>
      <c r="BJ15" s="8" t="s">
        <v>24</v>
      </c>
      <c r="BK15" s="8" t="s">
        <v>24</v>
      </c>
      <c r="BL15" s="8" t="s">
        <v>24</v>
      </c>
      <c r="BM15" s="55"/>
      <c r="BN15" s="55"/>
      <c r="BO15" s="8"/>
      <c r="BP15" s="8" t="s">
        <v>24</v>
      </c>
      <c r="BQ15" s="55" t="s">
        <v>24</v>
      </c>
      <c r="BR15" s="55"/>
      <c r="BS15" s="55"/>
      <c r="BT15" s="52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61"/>
      <c r="CJ15" s="62" t="s">
        <v>24</v>
      </c>
      <c r="CK15" s="55"/>
      <c r="CL15" s="8"/>
      <c r="CM15" s="8" t="s">
        <v>24</v>
      </c>
      <c r="CN15" s="8" t="s">
        <v>24</v>
      </c>
      <c r="CO15" s="55"/>
      <c r="CP15" s="8"/>
      <c r="CQ15" s="8"/>
      <c r="CR15" s="8"/>
      <c r="CS15" s="8" t="s">
        <v>24</v>
      </c>
      <c r="CT15" s="55" t="s">
        <v>24</v>
      </c>
      <c r="CU15" s="55"/>
      <c r="CV15" s="8" t="s">
        <v>24</v>
      </c>
      <c r="CW15" s="8" t="s">
        <v>24</v>
      </c>
      <c r="CX15" s="55" t="s">
        <v>24</v>
      </c>
      <c r="CY15" s="55"/>
      <c r="CZ15" s="55"/>
      <c r="DA15" s="8"/>
      <c r="DB15" s="8" t="s">
        <v>24</v>
      </c>
      <c r="DC15" s="8" t="s">
        <v>24</v>
      </c>
      <c r="DD15" s="8"/>
      <c r="DE15" s="56"/>
      <c r="DF15" s="5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t="s">
        <v>4</v>
      </c>
      <c r="DZ15">
        <v>53</v>
      </c>
    </row>
    <row r="16" spans="1:130" ht="22.5" customHeight="1" x14ac:dyDescent="0.25">
      <c r="A16" s="8"/>
      <c r="B16" s="8"/>
      <c r="C16" s="39"/>
      <c r="D16" s="8"/>
      <c r="E16" s="8"/>
      <c r="F16" s="8"/>
      <c r="G16" s="8"/>
      <c r="H16" s="8"/>
      <c r="I16" s="8"/>
      <c r="J16" s="8"/>
      <c r="K16" s="8"/>
      <c r="L16" s="8"/>
      <c r="M16" s="8"/>
      <c r="N16" s="49"/>
      <c r="O16" s="8"/>
      <c r="P16" s="53"/>
      <c r="Q16" s="8" t="s">
        <v>24</v>
      </c>
      <c r="R16" s="8" t="s">
        <v>24</v>
      </c>
      <c r="S16" s="8"/>
      <c r="T16" s="51" t="s">
        <v>24</v>
      </c>
      <c r="U16" s="51" t="s">
        <v>24</v>
      </c>
      <c r="V16" s="8" t="s">
        <v>24</v>
      </c>
      <c r="W16" s="8" t="s">
        <v>24</v>
      </c>
      <c r="X16" s="8" t="s">
        <v>24</v>
      </c>
      <c r="Y16" s="8" t="s">
        <v>24</v>
      </c>
      <c r="Z16" s="51"/>
      <c r="AA16" s="8" t="s">
        <v>24</v>
      </c>
      <c r="AB16" s="8"/>
      <c r="AC16" s="51"/>
      <c r="AD16" s="8"/>
      <c r="AE16" s="51"/>
      <c r="AF16" s="8" t="s">
        <v>24</v>
      </c>
      <c r="AG16" s="8" t="s">
        <v>24</v>
      </c>
      <c r="AH16" s="8"/>
      <c r="AI16" s="51"/>
      <c r="AJ16" s="59" t="s">
        <v>24</v>
      </c>
      <c r="AK16" s="8"/>
      <c r="AL16" s="8"/>
      <c r="AM16" s="8"/>
      <c r="AN16" s="8"/>
      <c r="AO16" s="8"/>
      <c r="AP16" s="8"/>
      <c r="AQ16" s="39"/>
      <c r="AR16" s="8"/>
      <c r="AS16" s="8"/>
      <c r="AT16" s="8"/>
      <c r="AU16" s="8"/>
      <c r="AV16" s="8"/>
      <c r="AW16" s="8"/>
      <c r="AX16" s="36" t="s">
        <v>24</v>
      </c>
      <c r="AY16" s="8" t="s">
        <v>24</v>
      </c>
      <c r="AZ16" s="51" t="s">
        <v>24</v>
      </c>
      <c r="BA16" s="51" t="s">
        <v>24</v>
      </c>
      <c r="BB16" s="8" t="s">
        <v>24</v>
      </c>
      <c r="BC16" s="8" t="s">
        <v>24</v>
      </c>
      <c r="BD16" s="8"/>
      <c r="BE16" s="51" t="s">
        <v>24</v>
      </c>
      <c r="BF16" s="51"/>
      <c r="BG16" s="8" t="s">
        <v>24</v>
      </c>
      <c r="BH16" s="8" t="s">
        <v>24</v>
      </c>
      <c r="BI16" s="8"/>
      <c r="BJ16" s="8" t="s">
        <v>24</v>
      </c>
      <c r="BK16" s="51"/>
      <c r="BL16" s="8" t="s">
        <v>24</v>
      </c>
      <c r="BM16" s="51"/>
      <c r="BN16" s="51"/>
      <c r="BO16" s="51"/>
      <c r="BP16" s="8"/>
      <c r="BQ16" s="8"/>
      <c r="BR16" s="51"/>
      <c r="BS16" s="63"/>
      <c r="BT16" s="5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 t="s">
        <v>24</v>
      </c>
      <c r="CK16" s="53" t="s">
        <v>24</v>
      </c>
      <c r="CL16" s="8" t="s">
        <v>24</v>
      </c>
      <c r="CM16" s="8" t="s">
        <v>24</v>
      </c>
      <c r="CN16" s="8" t="s">
        <v>24</v>
      </c>
      <c r="CO16" s="51" t="s">
        <v>24</v>
      </c>
      <c r="CP16" s="8"/>
      <c r="CQ16" s="8" t="s">
        <v>24</v>
      </c>
      <c r="CR16" s="8"/>
      <c r="CS16" s="8" t="s">
        <v>24</v>
      </c>
      <c r="CT16" s="8" t="s">
        <v>24</v>
      </c>
      <c r="CU16" s="8"/>
      <c r="CV16" s="8" t="s">
        <v>24</v>
      </c>
      <c r="CW16" s="8"/>
      <c r="CX16" s="51" t="s">
        <v>24</v>
      </c>
      <c r="CY16" s="8"/>
      <c r="CZ16" s="51"/>
      <c r="DA16" s="8"/>
      <c r="DB16" s="8"/>
      <c r="DC16" s="8"/>
      <c r="DD16" s="52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t="s">
        <v>4</v>
      </c>
      <c r="DZ16">
        <v>52</v>
      </c>
    </row>
    <row r="17" spans="1:130" ht="22.5" customHeight="1" x14ac:dyDescent="0.25">
      <c r="A17" s="8"/>
      <c r="B17" s="8"/>
      <c r="C17" s="39"/>
      <c r="D17" s="8"/>
      <c r="E17" s="8"/>
      <c r="F17" s="8"/>
      <c r="G17" s="8"/>
      <c r="H17" s="8"/>
      <c r="I17" s="8"/>
      <c r="J17" s="8"/>
      <c r="K17" s="8"/>
      <c r="L17" s="8"/>
      <c r="M17" s="8"/>
      <c r="N17" s="36"/>
      <c r="O17" s="40"/>
      <c r="P17" s="8" t="s">
        <v>24</v>
      </c>
      <c r="Q17" s="55"/>
      <c r="R17" s="55" t="s">
        <v>24</v>
      </c>
      <c r="S17" s="8"/>
      <c r="T17" s="8"/>
      <c r="U17" s="8" t="s">
        <v>24</v>
      </c>
      <c r="V17" s="8" t="s">
        <v>24</v>
      </c>
      <c r="W17" s="8" t="s">
        <v>24</v>
      </c>
      <c r="X17" s="8"/>
      <c r="Y17" s="8" t="s">
        <v>24</v>
      </c>
      <c r="Z17" s="8"/>
      <c r="AA17" s="8"/>
      <c r="AB17" s="8" t="s">
        <v>24</v>
      </c>
      <c r="AC17" s="8"/>
      <c r="AD17" s="8"/>
      <c r="AE17" s="8" t="s">
        <v>24</v>
      </c>
      <c r="AF17" s="8" t="s">
        <v>24</v>
      </c>
      <c r="AG17" s="8"/>
      <c r="AH17" s="55"/>
      <c r="AI17" s="8"/>
      <c r="AJ17" s="8" t="s">
        <v>24</v>
      </c>
      <c r="AK17" s="40"/>
      <c r="AL17" s="42"/>
      <c r="AM17" s="8"/>
      <c r="AN17" s="8"/>
      <c r="AO17" s="8"/>
      <c r="AP17" s="8"/>
      <c r="AQ17" s="39"/>
      <c r="AR17" s="8"/>
      <c r="AS17" s="8"/>
      <c r="AT17" s="8"/>
      <c r="AU17" s="8"/>
      <c r="AV17" s="8"/>
      <c r="AW17" s="8" t="s">
        <v>24</v>
      </c>
      <c r="AX17" s="64" t="s">
        <v>24</v>
      </c>
      <c r="AY17" s="8" t="s">
        <v>24</v>
      </c>
      <c r="AZ17" s="8"/>
      <c r="BA17" s="8"/>
      <c r="BB17" s="8" t="s">
        <v>24</v>
      </c>
      <c r="BC17" s="55" t="s">
        <v>24</v>
      </c>
      <c r="BD17" s="8" t="s">
        <v>24</v>
      </c>
      <c r="BE17" s="55" t="s">
        <v>24</v>
      </c>
      <c r="BF17" s="55" t="s">
        <v>24</v>
      </c>
      <c r="BG17" s="8"/>
      <c r="BH17" s="8" t="s">
        <v>24</v>
      </c>
      <c r="BI17" s="8" t="s">
        <v>24</v>
      </c>
      <c r="BJ17" s="8" t="s">
        <v>24</v>
      </c>
      <c r="BK17" s="55" t="s">
        <v>24</v>
      </c>
      <c r="BL17" s="8" t="s">
        <v>24</v>
      </c>
      <c r="BM17" s="8" t="s">
        <v>24</v>
      </c>
      <c r="BN17" s="8"/>
      <c r="BO17" s="8" t="s">
        <v>24</v>
      </c>
      <c r="BP17" s="8"/>
      <c r="BQ17" s="8"/>
      <c r="BR17" s="52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41"/>
      <c r="CI17" s="40" t="s">
        <v>24</v>
      </c>
      <c r="CJ17" s="47" t="s">
        <v>24</v>
      </c>
      <c r="CK17" s="8" t="s">
        <v>24</v>
      </c>
      <c r="CL17" s="8"/>
      <c r="CM17" s="8"/>
      <c r="CN17" s="8" t="s">
        <v>24</v>
      </c>
      <c r="CO17" s="8" t="s">
        <v>24</v>
      </c>
      <c r="CP17" s="8" t="s">
        <v>24</v>
      </c>
      <c r="CQ17" s="8" t="s">
        <v>24</v>
      </c>
      <c r="CR17" s="8" t="s">
        <v>24</v>
      </c>
      <c r="CS17" s="8"/>
      <c r="CT17" s="8" t="s">
        <v>24</v>
      </c>
      <c r="CU17" s="8" t="s">
        <v>24</v>
      </c>
      <c r="CV17" s="8" t="s">
        <v>24</v>
      </c>
      <c r="CW17" s="8" t="s">
        <v>24</v>
      </c>
      <c r="CX17" s="8" t="s">
        <v>24</v>
      </c>
      <c r="CY17" s="55" t="s">
        <v>24</v>
      </c>
      <c r="CZ17" s="8"/>
      <c r="DA17" s="8" t="s">
        <v>24</v>
      </c>
      <c r="DB17" s="8"/>
      <c r="DC17" s="55"/>
      <c r="DD17" s="55"/>
      <c r="DE17" s="47"/>
      <c r="DF17" s="46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t="s">
        <v>4</v>
      </c>
      <c r="DZ17">
        <v>51</v>
      </c>
    </row>
    <row r="18" spans="1:130" ht="22.5" customHeight="1" x14ac:dyDescent="0.25">
      <c r="A18" s="8"/>
      <c r="B18" s="8"/>
      <c r="C18" s="39"/>
      <c r="D18" s="8"/>
      <c r="E18" s="8"/>
      <c r="F18" s="8"/>
      <c r="G18" s="8"/>
      <c r="H18" s="8"/>
      <c r="I18" s="8"/>
      <c r="J18" s="8"/>
      <c r="K18" s="8"/>
      <c r="L18" s="8"/>
      <c r="M18" s="8"/>
      <c r="N18" s="36" t="s">
        <v>24</v>
      </c>
      <c r="O18" s="8" t="s">
        <v>24</v>
      </c>
      <c r="P18" s="8" t="s">
        <v>24</v>
      </c>
      <c r="Q18" s="51"/>
      <c r="R18" s="8" t="s">
        <v>24</v>
      </c>
      <c r="S18" s="8" t="s">
        <v>24</v>
      </c>
      <c r="T18" s="51" t="s">
        <v>24</v>
      </c>
      <c r="U18" s="51" t="s">
        <v>24</v>
      </c>
      <c r="V18" s="51" t="s">
        <v>24</v>
      </c>
      <c r="W18" s="8" t="s">
        <v>24</v>
      </c>
      <c r="X18" s="8"/>
      <c r="Y18" s="51"/>
      <c r="Z18" s="51" t="s">
        <v>24</v>
      </c>
      <c r="AA18" s="51" t="s">
        <v>24</v>
      </c>
      <c r="AB18" s="8"/>
      <c r="AC18" s="8" t="s">
        <v>24</v>
      </c>
      <c r="AD18" s="8"/>
      <c r="AE18" s="8" t="s">
        <v>24</v>
      </c>
      <c r="AF18" s="51"/>
      <c r="AG18" s="8" t="s">
        <v>24</v>
      </c>
      <c r="AH18" s="8" t="s">
        <v>24</v>
      </c>
      <c r="AI18" s="51" t="s">
        <v>24</v>
      </c>
      <c r="AJ18" s="51"/>
      <c r="AK18" s="8"/>
      <c r="AL18" s="58"/>
      <c r="AM18" s="8"/>
      <c r="AN18" s="8"/>
      <c r="AO18" s="8"/>
      <c r="AP18" s="8"/>
      <c r="AQ18" s="39"/>
      <c r="AR18" s="8"/>
      <c r="AS18" s="8"/>
      <c r="AT18" s="8"/>
      <c r="AU18" s="8"/>
      <c r="AV18" s="8"/>
      <c r="AW18" s="8"/>
      <c r="AX18" s="36" t="s">
        <v>24</v>
      </c>
      <c r="AY18" s="8" t="s">
        <v>24</v>
      </c>
      <c r="AZ18" s="51" t="s">
        <v>24</v>
      </c>
      <c r="BA18" s="8" t="s">
        <v>24</v>
      </c>
      <c r="BB18" s="8"/>
      <c r="BC18" s="8" t="s">
        <v>24</v>
      </c>
      <c r="BD18" s="8" t="s">
        <v>24</v>
      </c>
      <c r="BE18" s="51"/>
      <c r="BF18" s="8"/>
      <c r="BG18" s="8"/>
      <c r="BH18" s="8" t="s">
        <v>24</v>
      </c>
      <c r="BI18" s="8"/>
      <c r="BJ18" s="8" t="s">
        <v>24</v>
      </c>
      <c r="BK18" s="8"/>
      <c r="BL18" s="8" t="s">
        <v>24</v>
      </c>
      <c r="BM18" s="8" t="s">
        <v>24</v>
      </c>
      <c r="BN18" s="8" t="s">
        <v>24</v>
      </c>
      <c r="BO18" s="8" t="s">
        <v>24</v>
      </c>
      <c r="BP18" s="8"/>
      <c r="BQ18" s="8" t="s">
        <v>24</v>
      </c>
      <c r="BR18" s="8" t="s">
        <v>24</v>
      </c>
      <c r="BS18" s="40"/>
      <c r="BT18" s="42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36"/>
      <c r="CI18" s="8"/>
      <c r="CJ18" s="8" t="s">
        <v>24</v>
      </c>
      <c r="CK18" s="8" t="s">
        <v>24</v>
      </c>
      <c r="CL18" s="8" t="s">
        <v>24</v>
      </c>
      <c r="CM18" s="8" t="s">
        <v>24</v>
      </c>
      <c r="CN18" s="8"/>
      <c r="CO18" s="8" t="s">
        <v>24</v>
      </c>
      <c r="CP18" s="8" t="s">
        <v>24</v>
      </c>
      <c r="CQ18" s="8"/>
      <c r="CR18" s="8"/>
      <c r="CS18" s="8"/>
      <c r="CT18" s="8" t="s">
        <v>24</v>
      </c>
      <c r="CU18" s="8"/>
      <c r="CV18" s="8" t="s">
        <v>24</v>
      </c>
      <c r="CW18" s="8"/>
      <c r="CX18" s="8" t="s">
        <v>24</v>
      </c>
      <c r="CY18" s="8" t="s">
        <v>24</v>
      </c>
      <c r="CZ18" s="8" t="s">
        <v>24</v>
      </c>
      <c r="DA18" s="8" t="s">
        <v>24</v>
      </c>
      <c r="DB18" s="8"/>
      <c r="DC18" s="8" t="s">
        <v>24</v>
      </c>
      <c r="DD18" s="8" t="s">
        <v>24</v>
      </c>
      <c r="DE18" s="8"/>
      <c r="DF18" s="52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t="s">
        <v>4</v>
      </c>
      <c r="DZ18">
        <v>50</v>
      </c>
    </row>
    <row r="19" spans="1:130" ht="22.5" customHeight="1" x14ac:dyDescent="0.25">
      <c r="A19" s="8"/>
      <c r="B19" s="8"/>
      <c r="C19" s="39"/>
      <c r="D19" s="8"/>
      <c r="E19" s="8"/>
      <c r="F19" s="8"/>
      <c r="G19" s="8"/>
      <c r="H19" s="8"/>
      <c r="I19" s="8"/>
      <c r="J19" s="8"/>
      <c r="K19" s="8"/>
      <c r="L19" s="8"/>
      <c r="M19" s="8"/>
      <c r="N19" s="57"/>
      <c r="O19" s="56"/>
      <c r="P19" s="8" t="s">
        <v>24</v>
      </c>
      <c r="Q19" s="8"/>
      <c r="R19" s="8"/>
      <c r="S19" s="8" t="s">
        <v>24</v>
      </c>
      <c r="T19" s="55" t="s">
        <v>24</v>
      </c>
      <c r="U19" s="55"/>
      <c r="V19" s="55"/>
      <c r="W19" s="8"/>
      <c r="X19" s="8"/>
      <c r="Y19" s="55" t="s">
        <v>24</v>
      </c>
      <c r="Z19" s="55" t="s">
        <v>24</v>
      </c>
      <c r="AA19" s="8"/>
      <c r="AB19" s="8" t="s">
        <v>24</v>
      </c>
      <c r="AC19" s="8" t="s">
        <v>24</v>
      </c>
      <c r="AD19" s="8" t="s">
        <v>24</v>
      </c>
      <c r="AE19" s="55"/>
      <c r="AF19" s="8"/>
      <c r="AG19" s="8"/>
      <c r="AH19" s="8" t="s">
        <v>24</v>
      </c>
      <c r="AI19" s="55" t="s">
        <v>24</v>
      </c>
      <c r="AJ19" s="62"/>
      <c r="AK19" s="65"/>
      <c r="AL19" s="8"/>
      <c r="AM19" s="8"/>
      <c r="AN19" s="8"/>
      <c r="AO19" s="8"/>
      <c r="AP19" s="8"/>
      <c r="AQ19" s="39"/>
      <c r="AR19" s="8"/>
      <c r="AS19" s="8"/>
      <c r="AT19" s="8"/>
      <c r="AU19" s="8"/>
      <c r="AV19" s="44"/>
      <c r="AW19" s="43"/>
      <c r="AX19" s="55" t="s">
        <v>24</v>
      </c>
      <c r="AY19" s="55" t="s">
        <v>24</v>
      </c>
      <c r="AZ19" s="8" t="s">
        <v>24</v>
      </c>
      <c r="BA19" s="8"/>
      <c r="BB19" s="8"/>
      <c r="BC19" s="8"/>
      <c r="BD19" s="8" t="s">
        <v>24</v>
      </c>
      <c r="BE19" s="8" t="s">
        <v>24</v>
      </c>
      <c r="BF19" s="8" t="s">
        <v>24</v>
      </c>
      <c r="BG19" s="8" t="s">
        <v>24</v>
      </c>
      <c r="BH19" s="8"/>
      <c r="BI19" s="8" t="s">
        <v>24</v>
      </c>
      <c r="BJ19" s="8"/>
      <c r="BK19" s="8"/>
      <c r="BL19" s="8"/>
      <c r="BM19" s="8" t="s">
        <v>24</v>
      </c>
      <c r="BN19" s="8" t="s">
        <v>24</v>
      </c>
      <c r="BO19" s="8"/>
      <c r="BP19" s="8"/>
      <c r="BQ19" s="8"/>
      <c r="BR19" s="8" t="s">
        <v>24</v>
      </c>
      <c r="BS19" s="8"/>
      <c r="BT19" s="52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36"/>
      <c r="CI19" s="8"/>
      <c r="CJ19" s="8" t="s">
        <v>24</v>
      </c>
      <c r="CK19" s="8" t="s">
        <v>24</v>
      </c>
      <c r="CL19" s="8" t="s">
        <v>24</v>
      </c>
      <c r="CM19" s="8"/>
      <c r="CN19" s="8"/>
      <c r="CO19" s="8"/>
      <c r="CP19" s="8" t="s">
        <v>24</v>
      </c>
      <c r="CQ19" s="8" t="s">
        <v>24</v>
      </c>
      <c r="CR19" s="8" t="s">
        <v>24</v>
      </c>
      <c r="CS19" s="8" t="s">
        <v>24</v>
      </c>
      <c r="CT19" s="8"/>
      <c r="CU19" s="8" t="s">
        <v>24</v>
      </c>
      <c r="CV19" s="8"/>
      <c r="CW19" s="8"/>
      <c r="CX19" s="8"/>
      <c r="CY19" s="8" t="s">
        <v>24</v>
      </c>
      <c r="CZ19" s="8" t="s">
        <v>24</v>
      </c>
      <c r="DA19" s="8"/>
      <c r="DB19" s="8"/>
      <c r="DC19" s="55"/>
      <c r="DD19" s="8" t="s">
        <v>24</v>
      </c>
      <c r="DE19" s="55"/>
      <c r="DF19" s="5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t="s">
        <v>4</v>
      </c>
      <c r="DZ19">
        <v>49</v>
      </c>
    </row>
    <row r="20" spans="1:130" ht="22.5" customHeight="1" x14ac:dyDescent="0.25">
      <c r="A20" s="8"/>
      <c r="B20" s="8"/>
      <c r="C20" s="3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 t="s">
        <v>24</v>
      </c>
      <c r="Q20" s="8" t="s">
        <v>24</v>
      </c>
      <c r="R20" s="8" t="s">
        <v>24</v>
      </c>
      <c r="S20" s="8" t="s">
        <v>24</v>
      </c>
      <c r="T20" s="51" t="s">
        <v>24</v>
      </c>
      <c r="U20" s="8" t="s">
        <v>24</v>
      </c>
      <c r="V20" s="51"/>
      <c r="W20" s="8" t="s">
        <v>24</v>
      </c>
      <c r="X20" s="8"/>
      <c r="Y20" s="8" t="s">
        <v>24</v>
      </c>
      <c r="Z20" s="8" t="s">
        <v>24</v>
      </c>
      <c r="AA20" s="8"/>
      <c r="AB20" s="8" t="s">
        <v>24</v>
      </c>
      <c r="AC20" s="8"/>
      <c r="AD20" s="8" t="s">
        <v>24</v>
      </c>
      <c r="AE20" s="51"/>
      <c r="AF20" s="8"/>
      <c r="AG20" s="8"/>
      <c r="AH20" s="8"/>
      <c r="AI20" s="59"/>
      <c r="AJ20" s="8"/>
      <c r="AK20" s="8"/>
      <c r="AL20" s="8"/>
      <c r="AM20" s="8"/>
      <c r="AN20" s="8"/>
      <c r="AO20" s="8"/>
      <c r="AP20" s="8"/>
      <c r="AQ20" s="39"/>
      <c r="AR20" s="8"/>
      <c r="AS20" s="8"/>
      <c r="AT20" s="8"/>
      <c r="AU20" s="8"/>
      <c r="AV20" s="8"/>
      <c r="AW20" s="8"/>
      <c r="AX20" s="53" t="s">
        <v>24</v>
      </c>
      <c r="AY20" s="8" t="s">
        <v>24</v>
      </c>
      <c r="AZ20" s="8" t="s">
        <v>24</v>
      </c>
      <c r="BA20" s="8" t="s">
        <v>24</v>
      </c>
      <c r="BB20" s="8"/>
      <c r="BC20" s="51" t="s">
        <v>24</v>
      </c>
      <c r="BD20" s="8" t="s">
        <v>24</v>
      </c>
      <c r="BE20" s="8" t="s">
        <v>24</v>
      </c>
      <c r="BF20" s="8" t="s">
        <v>24</v>
      </c>
      <c r="BG20" s="8"/>
      <c r="BH20" s="8"/>
      <c r="BI20" s="8"/>
      <c r="BJ20" s="8"/>
      <c r="BK20" s="8"/>
      <c r="BL20" s="8" t="s">
        <v>24</v>
      </c>
      <c r="BM20" s="8" t="s">
        <v>24</v>
      </c>
      <c r="BN20" s="8" t="s">
        <v>24</v>
      </c>
      <c r="BO20" s="8" t="s">
        <v>24</v>
      </c>
      <c r="BP20" s="8"/>
      <c r="BQ20" s="8"/>
      <c r="BR20" s="8" t="s">
        <v>24</v>
      </c>
      <c r="BS20" s="8"/>
      <c r="BT20" s="52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36"/>
      <c r="CI20" s="51"/>
      <c r="CJ20" s="8" t="s">
        <v>24</v>
      </c>
      <c r="CK20" s="51" t="s">
        <v>24</v>
      </c>
      <c r="CL20" s="8" t="s">
        <v>24</v>
      </c>
      <c r="CM20" s="8" t="s">
        <v>24</v>
      </c>
      <c r="CN20" s="8"/>
      <c r="CO20" s="8" t="s">
        <v>24</v>
      </c>
      <c r="CP20" s="8" t="s">
        <v>24</v>
      </c>
      <c r="CQ20" s="8" t="s">
        <v>24</v>
      </c>
      <c r="CR20" s="8" t="s">
        <v>24</v>
      </c>
      <c r="CS20" s="8"/>
      <c r="CT20" s="51"/>
      <c r="CU20" s="51"/>
      <c r="CV20" s="8"/>
      <c r="CW20" s="8"/>
      <c r="CX20" s="8" t="s">
        <v>24</v>
      </c>
      <c r="CY20" s="51" t="s">
        <v>24</v>
      </c>
      <c r="CZ20" s="8" t="s">
        <v>24</v>
      </c>
      <c r="DA20" s="8" t="s">
        <v>24</v>
      </c>
      <c r="DB20" s="8"/>
      <c r="DC20" s="51"/>
      <c r="DD20" s="51" t="s">
        <v>24</v>
      </c>
      <c r="DE20" s="66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t="s">
        <v>4</v>
      </c>
      <c r="DZ20">
        <v>48</v>
      </c>
    </row>
    <row r="21" spans="1:130" ht="22.5" customHeight="1" x14ac:dyDescent="0.25">
      <c r="A21" s="8"/>
      <c r="B21" s="8"/>
      <c r="C21" s="39"/>
      <c r="D21" s="8"/>
      <c r="E21" s="8"/>
      <c r="F21" s="8"/>
      <c r="G21" s="8"/>
      <c r="H21" s="8"/>
      <c r="I21" s="8"/>
      <c r="J21" s="8"/>
      <c r="K21" s="8"/>
      <c r="L21" s="8"/>
      <c r="M21" s="8"/>
      <c r="N21" s="45"/>
      <c r="O21" s="47" t="s">
        <v>24</v>
      </c>
      <c r="P21" s="55" t="s">
        <v>24</v>
      </c>
      <c r="Q21" s="55" t="s">
        <v>24</v>
      </c>
      <c r="R21" s="8"/>
      <c r="S21" s="8"/>
      <c r="T21" s="8" t="s">
        <v>24</v>
      </c>
      <c r="U21" s="55" t="s">
        <v>24</v>
      </c>
      <c r="V21" s="8" t="s">
        <v>24</v>
      </c>
      <c r="W21" s="8" t="s">
        <v>24</v>
      </c>
      <c r="X21" s="8" t="s">
        <v>24</v>
      </c>
      <c r="Y21" s="8"/>
      <c r="Z21" s="8" t="s">
        <v>24</v>
      </c>
      <c r="AA21" s="8" t="s">
        <v>24</v>
      </c>
      <c r="AB21" s="8" t="s">
        <v>24</v>
      </c>
      <c r="AC21" s="8" t="s">
        <v>24</v>
      </c>
      <c r="AD21" s="8" t="s">
        <v>24</v>
      </c>
      <c r="AE21" s="8" t="s">
        <v>24</v>
      </c>
      <c r="AF21" s="8"/>
      <c r="AG21" s="8" t="s">
        <v>24</v>
      </c>
      <c r="AH21" s="8"/>
      <c r="AI21" s="8"/>
      <c r="AJ21" s="47"/>
      <c r="AK21" s="40"/>
      <c r="AL21" s="42"/>
      <c r="AM21" s="8"/>
      <c r="AN21" s="8"/>
      <c r="AO21" s="8"/>
      <c r="AP21" s="8"/>
      <c r="AQ21" s="39"/>
      <c r="AR21" s="8"/>
      <c r="AS21" s="8"/>
      <c r="AT21" s="8"/>
      <c r="AU21" s="8"/>
      <c r="AV21" s="49"/>
      <c r="AW21" s="8"/>
      <c r="AX21" s="36"/>
      <c r="AY21" s="8" t="s">
        <v>24</v>
      </c>
      <c r="AZ21" s="8" t="s">
        <v>24</v>
      </c>
      <c r="BA21" s="55" t="s">
        <v>24</v>
      </c>
      <c r="BB21" s="55" t="s">
        <v>24</v>
      </c>
      <c r="BC21" s="8" t="s">
        <v>24</v>
      </c>
      <c r="BD21" s="8"/>
      <c r="BE21" s="8"/>
      <c r="BF21" s="8" t="s">
        <v>24</v>
      </c>
      <c r="BG21" s="8"/>
      <c r="BH21" s="8"/>
      <c r="BI21" s="8"/>
      <c r="BJ21" s="8" t="s">
        <v>24</v>
      </c>
      <c r="BK21" s="8" t="s">
        <v>24</v>
      </c>
      <c r="BL21" s="8"/>
      <c r="BM21" s="8"/>
      <c r="BN21" s="55" t="s">
        <v>24</v>
      </c>
      <c r="BO21" s="55" t="s">
        <v>24</v>
      </c>
      <c r="BP21" s="55" t="s">
        <v>24</v>
      </c>
      <c r="BQ21" s="55" t="s">
        <v>24</v>
      </c>
      <c r="BR21" s="8" t="s">
        <v>24</v>
      </c>
      <c r="BS21" s="8"/>
      <c r="BT21" s="52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36"/>
      <c r="CI21" s="8"/>
      <c r="CJ21" s="8"/>
      <c r="CK21" s="8" t="s">
        <v>24</v>
      </c>
      <c r="CL21" s="8" t="s">
        <v>24</v>
      </c>
      <c r="CM21" s="8" t="s">
        <v>24</v>
      </c>
      <c r="CN21" s="8" t="s">
        <v>24</v>
      </c>
      <c r="CO21" s="8" t="s">
        <v>24</v>
      </c>
      <c r="CP21" s="8"/>
      <c r="CQ21" s="8"/>
      <c r="CR21" s="8" t="s">
        <v>24</v>
      </c>
      <c r="CS21" s="8"/>
      <c r="CT21" s="8"/>
      <c r="CU21" s="8"/>
      <c r="CV21" s="8" t="s">
        <v>24</v>
      </c>
      <c r="CW21" s="8" t="s">
        <v>24</v>
      </c>
      <c r="CX21" s="8"/>
      <c r="CY21" s="55"/>
      <c r="CZ21" s="8" t="s">
        <v>24</v>
      </c>
      <c r="DA21" s="8" t="s">
        <v>24</v>
      </c>
      <c r="DB21" s="55" t="s">
        <v>24</v>
      </c>
      <c r="DC21" s="8" t="s">
        <v>24</v>
      </c>
      <c r="DD21" s="60" t="s">
        <v>24</v>
      </c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t="s">
        <v>4</v>
      </c>
      <c r="DZ21">
        <v>47</v>
      </c>
    </row>
    <row r="22" spans="1:130" ht="22.5" customHeight="1" x14ac:dyDescent="0.25">
      <c r="A22" s="8"/>
      <c r="B22" s="8"/>
      <c r="C22" s="39"/>
      <c r="D22" s="8"/>
      <c r="E22" s="8"/>
      <c r="F22" s="8"/>
      <c r="G22" s="8"/>
      <c r="H22" s="8"/>
      <c r="I22" s="8"/>
      <c r="J22" s="8"/>
      <c r="K22" s="8"/>
      <c r="L22" s="8"/>
      <c r="M22" s="8"/>
      <c r="N22" s="36"/>
      <c r="O22" s="8"/>
      <c r="P22" s="8" t="s">
        <v>24</v>
      </c>
      <c r="Q22" s="8" t="s">
        <v>24</v>
      </c>
      <c r="R22" s="8" t="s">
        <v>24</v>
      </c>
      <c r="S22" s="8" t="s">
        <v>24</v>
      </c>
      <c r="T22" s="8"/>
      <c r="U22" s="8" t="s">
        <v>24</v>
      </c>
      <c r="V22" s="8" t="s">
        <v>24</v>
      </c>
      <c r="W22" s="8"/>
      <c r="X22" s="8"/>
      <c r="Y22" s="8"/>
      <c r="Z22" s="8" t="s">
        <v>24</v>
      </c>
      <c r="AA22" s="8"/>
      <c r="AB22" s="8" t="s">
        <v>24</v>
      </c>
      <c r="AC22" s="8"/>
      <c r="AD22" s="8" t="s">
        <v>24</v>
      </c>
      <c r="AE22" s="8" t="s">
        <v>24</v>
      </c>
      <c r="AF22" s="8" t="s">
        <v>24</v>
      </c>
      <c r="AG22" s="8" t="s">
        <v>24</v>
      </c>
      <c r="AH22" s="8"/>
      <c r="AI22" s="8" t="s">
        <v>24</v>
      </c>
      <c r="AJ22" s="8" t="s">
        <v>24</v>
      </c>
      <c r="AK22" s="8"/>
      <c r="AL22" s="52"/>
      <c r="AM22" s="8"/>
      <c r="AN22" s="8"/>
      <c r="AO22" s="8"/>
      <c r="AP22" s="8"/>
      <c r="AQ22" s="39"/>
      <c r="AR22" s="8"/>
      <c r="AS22" s="8"/>
      <c r="AT22" s="8"/>
      <c r="AU22" s="8"/>
      <c r="AV22" s="36"/>
      <c r="AW22" s="40"/>
      <c r="AX22" s="51"/>
      <c r="AY22" s="8"/>
      <c r="AZ22" s="51" t="s">
        <v>24</v>
      </c>
      <c r="BA22" s="8"/>
      <c r="BB22" s="8" t="s">
        <v>24</v>
      </c>
      <c r="BC22" s="51"/>
      <c r="BD22" s="8"/>
      <c r="BE22" s="8" t="s">
        <v>24</v>
      </c>
      <c r="BF22" s="51"/>
      <c r="BG22" s="51" t="s">
        <v>24</v>
      </c>
      <c r="BH22" s="8" t="s">
        <v>24</v>
      </c>
      <c r="BI22" s="8" t="s">
        <v>24</v>
      </c>
      <c r="BJ22" s="8" t="s">
        <v>24</v>
      </c>
      <c r="BK22" s="8"/>
      <c r="BL22" s="8"/>
      <c r="BM22" s="8"/>
      <c r="BN22" s="51" t="s">
        <v>24</v>
      </c>
      <c r="BO22" s="51"/>
      <c r="BP22" s="51"/>
      <c r="BQ22" s="8"/>
      <c r="BR22" s="8"/>
      <c r="BS22" s="8"/>
      <c r="BT22" s="52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57"/>
      <c r="CI22" s="63"/>
      <c r="CJ22" s="51"/>
      <c r="CK22" s="8"/>
      <c r="CL22" s="8" t="s">
        <v>24</v>
      </c>
      <c r="CM22" s="8"/>
      <c r="CN22" s="8" t="s">
        <v>24</v>
      </c>
      <c r="CO22" s="8"/>
      <c r="CP22" s="8"/>
      <c r="CQ22" s="8" t="s">
        <v>24</v>
      </c>
      <c r="CR22" s="8"/>
      <c r="CS22" s="8" t="s">
        <v>24</v>
      </c>
      <c r="CT22" s="8" t="s">
        <v>24</v>
      </c>
      <c r="CU22" s="51" t="s">
        <v>24</v>
      </c>
      <c r="CV22" s="51" t="s">
        <v>24</v>
      </c>
      <c r="CW22" s="8"/>
      <c r="CX22" s="8"/>
      <c r="CY22" s="8"/>
      <c r="CZ22" s="8" t="s">
        <v>24</v>
      </c>
      <c r="DA22" s="8"/>
      <c r="DB22" s="8"/>
      <c r="DC22" s="8"/>
      <c r="DD22" s="59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t="s">
        <v>4</v>
      </c>
      <c r="DZ22">
        <v>46</v>
      </c>
    </row>
    <row r="23" spans="1:130" ht="22.5" customHeight="1" x14ac:dyDescent="0.25">
      <c r="A23" s="8"/>
      <c r="B23" s="8"/>
      <c r="C23" s="39"/>
      <c r="D23" s="8"/>
      <c r="E23" s="8"/>
      <c r="F23" s="8"/>
      <c r="G23" s="8"/>
      <c r="H23" s="8"/>
      <c r="I23" s="8"/>
      <c r="J23" s="8"/>
      <c r="K23" s="8"/>
      <c r="L23" s="8"/>
      <c r="M23" s="8"/>
      <c r="N23" s="57"/>
      <c r="O23" s="55"/>
      <c r="P23" s="8" t="s">
        <v>24</v>
      </c>
      <c r="Q23" s="55" t="s">
        <v>24</v>
      </c>
      <c r="R23" s="8" t="s">
        <v>24</v>
      </c>
      <c r="S23" s="8"/>
      <c r="T23" s="8"/>
      <c r="U23" s="8"/>
      <c r="V23" s="8" t="s">
        <v>24</v>
      </c>
      <c r="W23" s="8" t="s">
        <v>24</v>
      </c>
      <c r="X23" s="8" t="s">
        <v>24</v>
      </c>
      <c r="Y23" s="8" t="s">
        <v>24</v>
      </c>
      <c r="Z23" s="8"/>
      <c r="AA23" s="8" t="s">
        <v>24</v>
      </c>
      <c r="AB23" s="8"/>
      <c r="AC23" s="8"/>
      <c r="AD23" s="8"/>
      <c r="AE23" s="8" t="s">
        <v>24</v>
      </c>
      <c r="AF23" s="8" t="s">
        <v>24</v>
      </c>
      <c r="AG23" s="8"/>
      <c r="AH23" s="8"/>
      <c r="AI23" s="8"/>
      <c r="AJ23" s="8" t="s">
        <v>24</v>
      </c>
      <c r="AK23" s="8"/>
      <c r="AL23" s="52"/>
      <c r="AM23" s="8"/>
      <c r="AN23" s="8"/>
      <c r="AO23" s="8"/>
      <c r="AP23" s="8"/>
      <c r="AQ23" s="39"/>
      <c r="AR23" s="8"/>
      <c r="AS23" s="8"/>
      <c r="AT23" s="8"/>
      <c r="AU23" s="8"/>
      <c r="AV23" s="64"/>
      <c r="AW23" s="55"/>
      <c r="AX23" s="8" t="s">
        <v>24</v>
      </c>
      <c r="AY23" s="8"/>
      <c r="AZ23" s="55" t="s">
        <v>24</v>
      </c>
      <c r="BA23" s="55" t="s">
        <v>24</v>
      </c>
      <c r="BB23" s="8"/>
      <c r="BC23" s="8"/>
      <c r="BD23" s="8"/>
      <c r="BE23" s="55"/>
      <c r="BF23" s="8" t="s">
        <v>24</v>
      </c>
      <c r="BG23" s="8" t="s">
        <v>24</v>
      </c>
      <c r="BH23" s="8"/>
      <c r="BI23" s="8"/>
      <c r="BJ23" s="8"/>
      <c r="BK23" s="8"/>
      <c r="BL23" s="8" t="s">
        <v>24</v>
      </c>
      <c r="BM23" s="8"/>
      <c r="BN23" s="55"/>
      <c r="BO23" s="8"/>
      <c r="BP23" s="55"/>
      <c r="BQ23" s="55"/>
      <c r="BR23" s="8"/>
      <c r="BS23" s="8"/>
      <c r="BT23" s="52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64" t="s">
        <v>24</v>
      </c>
      <c r="CK23" s="8"/>
      <c r="CL23" s="8" t="s">
        <v>24</v>
      </c>
      <c r="CM23" s="8" t="s">
        <v>24</v>
      </c>
      <c r="CN23" s="55"/>
      <c r="CO23" s="55"/>
      <c r="CP23" s="55"/>
      <c r="CQ23" s="8"/>
      <c r="CR23" s="8" t="s">
        <v>24</v>
      </c>
      <c r="CS23" s="8" t="s">
        <v>24</v>
      </c>
      <c r="CT23" s="8"/>
      <c r="CU23" s="55"/>
      <c r="CV23" s="55"/>
      <c r="CW23" s="8"/>
      <c r="CX23" s="8" t="s">
        <v>24</v>
      </c>
      <c r="CY23" s="8"/>
      <c r="CZ23" s="8"/>
      <c r="DA23" s="8"/>
      <c r="DB23" s="8"/>
      <c r="DC23" s="8"/>
      <c r="DD23" s="52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t="s">
        <v>4</v>
      </c>
      <c r="DZ23">
        <v>45</v>
      </c>
    </row>
    <row r="24" spans="1:130" ht="22.5" customHeight="1" x14ac:dyDescent="0.25">
      <c r="A24" s="8"/>
      <c r="B24" s="8"/>
      <c r="C24" s="3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67"/>
      <c r="P24" s="51" t="s">
        <v>24</v>
      </c>
      <c r="Q24" s="51" t="s">
        <v>24</v>
      </c>
      <c r="R24" s="8" t="s">
        <v>24</v>
      </c>
      <c r="S24" s="8" t="s">
        <v>24</v>
      </c>
      <c r="T24" s="8"/>
      <c r="U24" s="51" t="s">
        <v>24</v>
      </c>
      <c r="V24" s="8" t="s">
        <v>24</v>
      </c>
      <c r="W24" s="8" t="s">
        <v>24</v>
      </c>
      <c r="X24" s="8" t="s">
        <v>24</v>
      </c>
      <c r="Y24" s="51"/>
      <c r="Z24" s="51"/>
      <c r="AA24" s="8"/>
      <c r="AB24" s="8"/>
      <c r="AC24" s="8"/>
      <c r="AD24" s="8" t="s">
        <v>24</v>
      </c>
      <c r="AE24" s="8" t="s">
        <v>24</v>
      </c>
      <c r="AF24" s="8" t="s">
        <v>24</v>
      </c>
      <c r="AG24" s="8" t="s">
        <v>24</v>
      </c>
      <c r="AH24" s="8"/>
      <c r="AI24" s="51"/>
      <c r="AJ24" s="8" t="s">
        <v>24</v>
      </c>
      <c r="AK24" s="51"/>
      <c r="AL24" s="52"/>
      <c r="AM24" s="8"/>
      <c r="AN24" s="8"/>
      <c r="AO24" s="8"/>
      <c r="AP24" s="8"/>
      <c r="AQ24" s="39"/>
      <c r="AR24" s="8"/>
      <c r="AS24" s="8"/>
      <c r="AT24" s="8"/>
      <c r="AU24" s="8"/>
      <c r="AV24" s="36"/>
      <c r="AW24" s="8" t="s">
        <v>24</v>
      </c>
      <c r="AX24" s="8" t="s">
        <v>24</v>
      </c>
      <c r="AY24" s="8" t="s">
        <v>24</v>
      </c>
      <c r="AZ24" s="8" t="s">
        <v>24</v>
      </c>
      <c r="BA24" s="8"/>
      <c r="BB24" s="8"/>
      <c r="BC24" s="8"/>
      <c r="BD24" s="8"/>
      <c r="BE24" s="8"/>
      <c r="BF24" s="8"/>
      <c r="BG24" s="8"/>
      <c r="BH24" s="8"/>
      <c r="BI24" s="8" t="s">
        <v>24</v>
      </c>
      <c r="BJ24" s="8"/>
      <c r="BK24" s="8" t="s">
        <v>24</v>
      </c>
      <c r="BL24" s="8"/>
      <c r="BM24" s="8"/>
      <c r="BN24" s="8"/>
      <c r="BO24" s="8" t="s">
        <v>24</v>
      </c>
      <c r="BP24" s="8" t="s">
        <v>24</v>
      </c>
      <c r="BQ24" s="8" t="s">
        <v>24</v>
      </c>
      <c r="BR24" s="8" t="s">
        <v>24</v>
      </c>
      <c r="BS24" s="8"/>
      <c r="BT24" s="52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41"/>
      <c r="CI24" s="40" t="s">
        <v>24</v>
      </c>
      <c r="CJ24" s="8" t="s">
        <v>24</v>
      </c>
      <c r="CK24" s="8" t="s">
        <v>24</v>
      </c>
      <c r="CL24" s="8" t="s">
        <v>24</v>
      </c>
      <c r="CM24" s="8"/>
      <c r="CN24" s="8"/>
      <c r="CO24" s="51"/>
      <c r="CP24" s="51"/>
      <c r="CQ24" s="8"/>
      <c r="CR24" s="8"/>
      <c r="CS24" s="8"/>
      <c r="CT24" s="8"/>
      <c r="CU24" s="51" t="s">
        <v>24</v>
      </c>
      <c r="CV24" s="8"/>
      <c r="CW24" s="8" t="s">
        <v>24</v>
      </c>
      <c r="CX24" s="8"/>
      <c r="CY24" s="8"/>
      <c r="CZ24" s="8"/>
      <c r="DA24" s="8" t="s">
        <v>24</v>
      </c>
      <c r="DB24" s="8" t="s">
        <v>24</v>
      </c>
      <c r="DC24" s="8" t="s">
        <v>24</v>
      </c>
      <c r="DD24" s="8" t="s">
        <v>24</v>
      </c>
      <c r="DE24" s="42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t="s">
        <v>4</v>
      </c>
      <c r="DZ24">
        <v>44</v>
      </c>
    </row>
    <row r="25" spans="1:130" ht="22.5" customHeight="1" x14ac:dyDescent="0.25">
      <c r="A25" s="8"/>
      <c r="B25" s="8"/>
      <c r="C25" s="3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64"/>
      <c r="Q25" s="8" t="s">
        <v>24</v>
      </c>
      <c r="R25" s="55" t="s">
        <v>24</v>
      </c>
      <c r="S25" s="8" t="s">
        <v>24</v>
      </c>
      <c r="T25" s="8" t="s">
        <v>24</v>
      </c>
      <c r="U25" s="55" t="s">
        <v>24</v>
      </c>
      <c r="V25" s="8"/>
      <c r="W25" s="8"/>
      <c r="X25" s="8" t="s">
        <v>24</v>
      </c>
      <c r="Y25" s="8"/>
      <c r="Z25" s="8"/>
      <c r="AA25" s="8"/>
      <c r="AB25" s="8" t="s">
        <v>24</v>
      </c>
      <c r="AC25" s="8" t="s">
        <v>24</v>
      </c>
      <c r="AD25" s="8"/>
      <c r="AE25" s="8"/>
      <c r="AF25" s="8" t="s">
        <v>24</v>
      </c>
      <c r="AG25" s="8" t="s">
        <v>24</v>
      </c>
      <c r="AH25" s="8" t="s">
        <v>24</v>
      </c>
      <c r="AI25" s="8" t="s">
        <v>24</v>
      </c>
      <c r="AJ25" s="8" t="s">
        <v>24</v>
      </c>
      <c r="AK25" s="8"/>
      <c r="AL25" s="52"/>
      <c r="AM25" s="8"/>
      <c r="AN25" s="8"/>
      <c r="AO25" s="8"/>
      <c r="AP25" s="8"/>
      <c r="AQ25" s="39"/>
      <c r="AR25" s="8"/>
      <c r="AS25" s="8"/>
      <c r="AT25" s="8"/>
      <c r="AU25" s="8"/>
      <c r="AV25" s="36" t="s">
        <v>24</v>
      </c>
      <c r="AW25" s="55"/>
      <c r="AX25" s="55"/>
      <c r="AY25" s="55" t="s">
        <v>24</v>
      </c>
      <c r="AZ25" s="8" t="s">
        <v>24</v>
      </c>
      <c r="BA25" s="8" t="s">
        <v>24</v>
      </c>
      <c r="BB25" s="8" t="s">
        <v>24</v>
      </c>
      <c r="BC25" s="8"/>
      <c r="BD25" s="55"/>
      <c r="BE25" s="8" t="s">
        <v>24</v>
      </c>
      <c r="BF25" s="8" t="s">
        <v>24</v>
      </c>
      <c r="BG25" s="8" t="s">
        <v>24</v>
      </c>
      <c r="BH25" s="8" t="s">
        <v>24</v>
      </c>
      <c r="BI25" s="8" t="s">
        <v>24</v>
      </c>
      <c r="BJ25" s="8"/>
      <c r="BK25" s="8" t="s">
        <v>24</v>
      </c>
      <c r="BL25" s="8" t="s">
        <v>24</v>
      </c>
      <c r="BM25" s="8"/>
      <c r="BN25" s="8" t="s">
        <v>24</v>
      </c>
      <c r="BO25" s="8"/>
      <c r="BP25" s="8" t="s">
        <v>24</v>
      </c>
      <c r="BQ25" s="8" t="s">
        <v>24</v>
      </c>
      <c r="BR25" s="8"/>
      <c r="BS25" s="8"/>
      <c r="BT25" s="52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36" t="s">
        <v>24</v>
      </c>
      <c r="CI25" s="55"/>
      <c r="CJ25" s="55"/>
      <c r="CK25" s="55" t="s">
        <v>24</v>
      </c>
      <c r="CL25" s="8" t="s">
        <v>24</v>
      </c>
      <c r="CM25" s="8" t="s">
        <v>24</v>
      </c>
      <c r="CN25" s="55" t="s">
        <v>24</v>
      </c>
      <c r="CO25" s="55"/>
      <c r="CP25" s="55"/>
      <c r="CQ25" s="8" t="s">
        <v>24</v>
      </c>
      <c r="CR25" s="8" t="s">
        <v>24</v>
      </c>
      <c r="CS25" s="8" t="s">
        <v>24</v>
      </c>
      <c r="CT25" s="8" t="s">
        <v>24</v>
      </c>
      <c r="CU25" s="8" t="s">
        <v>24</v>
      </c>
      <c r="CV25" s="8"/>
      <c r="CW25" s="8" t="s">
        <v>24</v>
      </c>
      <c r="CX25" s="8" t="s">
        <v>24</v>
      </c>
      <c r="CY25" s="8"/>
      <c r="CZ25" s="8" t="s">
        <v>24</v>
      </c>
      <c r="DA25" s="8"/>
      <c r="DB25" s="8" t="s">
        <v>24</v>
      </c>
      <c r="DC25" s="55" t="s">
        <v>24</v>
      </c>
      <c r="DD25" s="55"/>
      <c r="DE25" s="8"/>
      <c r="DF25" s="42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t="s">
        <v>4</v>
      </c>
      <c r="DZ25">
        <v>43</v>
      </c>
    </row>
    <row r="26" spans="1:130" ht="22.5" customHeight="1" x14ac:dyDescent="0.25">
      <c r="A26" s="8"/>
      <c r="B26" s="8"/>
      <c r="C26" s="3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3"/>
      <c r="Q26" s="8"/>
      <c r="R26" s="8" t="s">
        <v>24</v>
      </c>
      <c r="S26" s="8"/>
      <c r="T26" s="8" t="s">
        <v>24</v>
      </c>
      <c r="U26" s="8"/>
      <c r="V26" s="8"/>
      <c r="W26" s="8" t="s">
        <v>24</v>
      </c>
      <c r="X26" s="51"/>
      <c r="Y26" s="51" t="s">
        <v>24</v>
      </c>
      <c r="Z26" s="8" t="s">
        <v>24</v>
      </c>
      <c r="AA26" s="8" t="s">
        <v>24</v>
      </c>
      <c r="AB26" s="8" t="s">
        <v>24</v>
      </c>
      <c r="AC26" s="8"/>
      <c r="AD26" s="8"/>
      <c r="AE26" s="8"/>
      <c r="AF26" s="8" t="s">
        <v>24</v>
      </c>
      <c r="AG26" s="8"/>
      <c r="AH26" s="8"/>
      <c r="AI26" s="8"/>
      <c r="AJ26" s="51"/>
      <c r="AK26" s="63"/>
      <c r="AL26" s="58"/>
      <c r="AM26" s="8"/>
      <c r="AN26" s="8"/>
      <c r="AO26" s="8"/>
      <c r="AP26" s="8"/>
      <c r="AQ26" s="39"/>
      <c r="AR26" s="8"/>
      <c r="AS26" s="8"/>
      <c r="AT26" s="8"/>
      <c r="AU26" s="8"/>
      <c r="AV26" s="67"/>
      <c r="AW26" s="8"/>
      <c r="AX26" s="8" t="s">
        <v>24</v>
      </c>
      <c r="AY26" s="8" t="s">
        <v>24</v>
      </c>
      <c r="AZ26" s="8" t="s">
        <v>24</v>
      </c>
      <c r="BA26" s="8"/>
      <c r="BB26" s="8" t="s">
        <v>24</v>
      </c>
      <c r="BC26" s="51" t="s">
        <v>24</v>
      </c>
      <c r="BD26" s="8" t="s">
        <v>24</v>
      </c>
      <c r="BE26" s="51" t="s">
        <v>24</v>
      </c>
      <c r="BF26" s="51" t="s">
        <v>24</v>
      </c>
      <c r="BG26" s="63"/>
      <c r="BH26" s="8"/>
      <c r="BI26" s="8" t="s">
        <v>24</v>
      </c>
      <c r="BJ26" s="8"/>
      <c r="BK26" s="51" t="s">
        <v>24</v>
      </c>
      <c r="BL26" s="8" t="s">
        <v>24</v>
      </c>
      <c r="BM26" s="8" t="s">
        <v>24</v>
      </c>
      <c r="BN26" s="8" t="s">
        <v>24</v>
      </c>
      <c r="BO26" s="8"/>
      <c r="BP26" s="51" t="s">
        <v>24</v>
      </c>
      <c r="BQ26" s="51" t="s">
        <v>24</v>
      </c>
      <c r="BR26" s="8"/>
      <c r="BS26" s="8"/>
      <c r="BT26" s="5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50" t="s">
        <v>24</v>
      </c>
      <c r="CG26" s="68" t="s">
        <v>24</v>
      </c>
      <c r="CH26" s="63"/>
      <c r="CI26" s="51"/>
      <c r="CJ26" s="8" t="s">
        <v>24</v>
      </c>
      <c r="CK26" s="51" t="s">
        <v>24</v>
      </c>
      <c r="CL26" s="8" t="s">
        <v>24</v>
      </c>
      <c r="CM26" s="8"/>
      <c r="CN26" s="51" t="s">
        <v>24</v>
      </c>
      <c r="CO26" s="8" t="s">
        <v>24</v>
      </c>
      <c r="CP26" s="51" t="s">
        <v>24</v>
      </c>
      <c r="CQ26" s="8" t="s">
        <v>24</v>
      </c>
      <c r="CR26" s="8" t="s">
        <v>24</v>
      </c>
      <c r="CS26" s="8"/>
      <c r="CT26" s="8"/>
      <c r="CU26" s="8" t="s">
        <v>24</v>
      </c>
      <c r="CV26" s="51"/>
      <c r="CW26" s="51" t="s">
        <v>24</v>
      </c>
      <c r="CX26" s="8" t="s">
        <v>24</v>
      </c>
      <c r="CY26" s="8" t="s">
        <v>24</v>
      </c>
      <c r="CZ26" s="8" t="s">
        <v>24</v>
      </c>
      <c r="DA26" s="8"/>
      <c r="DB26" s="8" t="s">
        <v>24</v>
      </c>
      <c r="DC26" s="8" t="s">
        <v>24</v>
      </c>
      <c r="DD26" s="8"/>
      <c r="DE26" s="51"/>
      <c r="DF26" s="66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t="s">
        <v>4</v>
      </c>
      <c r="DZ26">
        <v>42</v>
      </c>
    </row>
    <row r="27" spans="1:130" ht="22.5" customHeight="1" x14ac:dyDescent="0.25">
      <c r="A27" s="8"/>
      <c r="B27" s="8"/>
      <c r="C27" s="3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36" t="s">
        <v>24</v>
      </c>
      <c r="Q27" s="8"/>
      <c r="R27" s="8" t="s">
        <v>24</v>
      </c>
      <c r="S27" s="8" t="s">
        <v>24</v>
      </c>
      <c r="T27" s="8"/>
      <c r="U27" s="8"/>
      <c r="V27" s="8"/>
      <c r="W27" s="8"/>
      <c r="X27" s="55" t="s">
        <v>24</v>
      </c>
      <c r="Y27" s="55" t="s">
        <v>24</v>
      </c>
      <c r="Z27" s="8"/>
      <c r="AA27" s="8"/>
      <c r="AB27" s="8"/>
      <c r="AC27" s="8"/>
      <c r="AD27" s="55" t="s">
        <v>24</v>
      </c>
      <c r="AE27" s="55"/>
      <c r="AF27" s="55"/>
      <c r="AG27" s="8"/>
      <c r="AH27" s="8"/>
      <c r="AI27" s="8"/>
      <c r="AJ27" s="60"/>
      <c r="AK27" s="8"/>
      <c r="AL27" s="8"/>
      <c r="AM27" s="8"/>
      <c r="AN27" s="8"/>
      <c r="AO27" s="8"/>
      <c r="AP27" s="8"/>
      <c r="AQ27" s="39"/>
      <c r="AR27" s="8"/>
      <c r="AS27" s="8"/>
      <c r="AT27" s="8"/>
      <c r="AU27" s="8"/>
      <c r="AV27" s="8"/>
      <c r="AW27" s="57"/>
      <c r="AX27" s="55" t="s">
        <v>24</v>
      </c>
      <c r="AY27" s="8" t="s">
        <v>24</v>
      </c>
      <c r="AZ27" s="8" t="s">
        <v>24</v>
      </c>
      <c r="BA27" s="8" t="s">
        <v>24</v>
      </c>
      <c r="BB27" s="8" t="s">
        <v>24</v>
      </c>
      <c r="BC27" s="62" t="s">
        <v>24</v>
      </c>
      <c r="BD27" s="8" t="s">
        <v>24</v>
      </c>
      <c r="BE27" s="55"/>
      <c r="BF27" s="60" t="s">
        <v>24</v>
      </c>
      <c r="BG27" s="8"/>
      <c r="BH27" s="64"/>
      <c r="BI27" s="8"/>
      <c r="BJ27" s="8"/>
      <c r="BK27" s="8" t="s">
        <v>24</v>
      </c>
      <c r="BL27" s="8" t="s">
        <v>24</v>
      </c>
      <c r="BM27" s="55"/>
      <c r="BN27" s="62" t="s">
        <v>24</v>
      </c>
      <c r="BO27" s="8" t="s">
        <v>24</v>
      </c>
      <c r="BP27" s="55"/>
      <c r="BQ27" s="8"/>
      <c r="BR27" s="8" t="s">
        <v>24</v>
      </c>
      <c r="BS27" s="5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45" t="s">
        <v>24</v>
      </c>
      <c r="CE27" s="69" t="s">
        <v>24</v>
      </c>
      <c r="CF27" s="65" t="s">
        <v>24</v>
      </c>
      <c r="CG27" s="8"/>
      <c r="CH27" s="8"/>
      <c r="CI27" s="57"/>
      <c r="CJ27" s="8" t="s">
        <v>24</v>
      </c>
      <c r="CK27" s="8" t="s">
        <v>24</v>
      </c>
      <c r="CL27" s="8" t="s">
        <v>24</v>
      </c>
      <c r="CM27" s="8" t="s">
        <v>24</v>
      </c>
      <c r="CN27" s="8" t="s">
        <v>24</v>
      </c>
      <c r="CO27" s="8" t="s">
        <v>24</v>
      </c>
      <c r="CP27" s="8" t="s">
        <v>24</v>
      </c>
      <c r="CQ27" s="8"/>
      <c r="CR27" s="8" t="s">
        <v>24</v>
      </c>
      <c r="CS27" s="8"/>
      <c r="CT27" s="56"/>
      <c r="CU27" s="55"/>
      <c r="CV27" s="55"/>
      <c r="CW27" s="55" t="s">
        <v>24</v>
      </c>
      <c r="CX27" s="55" t="s">
        <v>24</v>
      </c>
      <c r="CY27" s="8"/>
      <c r="CZ27" s="56" t="s">
        <v>24</v>
      </c>
      <c r="DA27" s="8" t="s">
        <v>24</v>
      </c>
      <c r="DB27" s="8"/>
      <c r="DC27" s="8"/>
      <c r="DD27" s="55" t="s">
        <v>24</v>
      </c>
      <c r="DE27" s="5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t="s">
        <v>4</v>
      </c>
      <c r="DZ27">
        <v>41</v>
      </c>
    </row>
    <row r="28" spans="1:130" ht="22.5" customHeight="1" x14ac:dyDescent="0.25">
      <c r="A28" s="8"/>
      <c r="B28" s="8"/>
      <c r="C28" s="39"/>
      <c r="D28" s="8"/>
      <c r="E28" s="41" t="s">
        <v>24</v>
      </c>
      <c r="F28" s="42" t="s">
        <v>24</v>
      </c>
      <c r="G28" s="8"/>
      <c r="H28" s="8"/>
      <c r="I28" s="8"/>
      <c r="J28" s="8"/>
      <c r="K28" s="8"/>
      <c r="L28" s="8"/>
      <c r="M28" s="8"/>
      <c r="N28" s="8"/>
      <c r="O28" s="41" t="s">
        <v>24</v>
      </c>
      <c r="P28" s="8" t="s">
        <v>24</v>
      </c>
      <c r="Q28" s="8" t="s">
        <v>24</v>
      </c>
      <c r="R28" s="8" t="s">
        <v>24</v>
      </c>
      <c r="S28" s="8"/>
      <c r="T28" s="8"/>
      <c r="U28" s="8"/>
      <c r="V28" s="8"/>
      <c r="W28" s="8"/>
      <c r="X28" s="8"/>
      <c r="Y28" s="51"/>
      <c r="Z28" s="8"/>
      <c r="AA28" s="8" t="s">
        <v>24</v>
      </c>
      <c r="AB28" s="8"/>
      <c r="AC28" s="8" t="s">
        <v>24</v>
      </c>
      <c r="AD28" s="51"/>
      <c r="AE28" s="51"/>
      <c r="AF28" s="8"/>
      <c r="AG28" s="8" t="s">
        <v>24</v>
      </c>
      <c r="AH28" s="8" t="s">
        <v>24</v>
      </c>
      <c r="AI28" s="8" t="s">
        <v>24</v>
      </c>
      <c r="AJ28" s="8" t="s">
        <v>24</v>
      </c>
      <c r="AK28" s="40"/>
      <c r="AL28" s="42"/>
      <c r="AM28" s="8"/>
      <c r="AN28" s="8"/>
      <c r="AO28" s="8"/>
      <c r="AP28" s="8"/>
      <c r="AQ28" s="39"/>
      <c r="AR28" s="8"/>
      <c r="AS28" s="8"/>
      <c r="AT28" s="8"/>
      <c r="AU28" s="8"/>
      <c r="AV28" s="8"/>
      <c r="AW28" s="8"/>
      <c r="AX28" s="57"/>
      <c r="AY28" s="8" t="s">
        <v>24</v>
      </c>
      <c r="AZ28" s="8" t="s">
        <v>24</v>
      </c>
      <c r="BA28" s="8" t="s">
        <v>24</v>
      </c>
      <c r="BB28" s="58"/>
      <c r="BC28" s="8" t="s">
        <v>24</v>
      </c>
      <c r="BD28" s="36"/>
      <c r="BE28" s="8"/>
      <c r="BF28" s="66" t="s">
        <v>24</v>
      </c>
      <c r="BG28" s="8"/>
      <c r="BH28" s="36"/>
      <c r="BI28" s="8" t="s">
        <v>24</v>
      </c>
      <c r="BJ28" s="8" t="s">
        <v>24</v>
      </c>
      <c r="BK28" s="51" t="s">
        <v>24</v>
      </c>
      <c r="BL28" s="8" t="s">
        <v>24</v>
      </c>
      <c r="BM28" s="59"/>
      <c r="BN28" s="8" t="s">
        <v>24</v>
      </c>
      <c r="BO28" s="36" t="s">
        <v>24</v>
      </c>
      <c r="BP28" s="51"/>
      <c r="BQ28" s="51"/>
      <c r="BR28" s="52" t="s">
        <v>24</v>
      </c>
      <c r="BS28" s="8"/>
      <c r="BT28" s="8"/>
      <c r="BU28" s="8"/>
      <c r="BV28" s="8"/>
      <c r="BW28" s="8"/>
      <c r="BX28" s="8"/>
      <c r="BY28" s="8"/>
      <c r="BZ28" s="8"/>
      <c r="CA28" s="8"/>
      <c r="CB28" s="50" t="s">
        <v>24</v>
      </c>
      <c r="CC28" s="68" t="s">
        <v>24</v>
      </c>
      <c r="CD28" s="66" t="s">
        <v>24</v>
      </c>
      <c r="CE28" s="8"/>
      <c r="CF28" s="8"/>
      <c r="CG28" s="8"/>
      <c r="CH28" s="8"/>
      <c r="CI28" s="8"/>
      <c r="CJ28" s="57"/>
      <c r="CK28" s="8" t="s">
        <v>24</v>
      </c>
      <c r="CL28" s="8" t="s">
        <v>24</v>
      </c>
      <c r="CM28" s="8" t="s">
        <v>24</v>
      </c>
      <c r="CN28" s="8"/>
      <c r="CO28" s="8" t="s">
        <v>24</v>
      </c>
      <c r="CP28" s="8"/>
      <c r="CQ28" s="8"/>
      <c r="CR28" s="8" t="s">
        <v>24</v>
      </c>
      <c r="CS28" s="52"/>
      <c r="CT28" s="8"/>
      <c r="CU28" s="53" t="s">
        <v>24</v>
      </c>
      <c r="CV28" s="51" t="s">
        <v>24</v>
      </c>
      <c r="CW28" s="51" t="s">
        <v>24</v>
      </c>
      <c r="CX28" s="51" t="s">
        <v>24</v>
      </c>
      <c r="CY28" s="52"/>
      <c r="CZ28" s="8" t="s">
        <v>24</v>
      </c>
      <c r="DA28" s="36" t="s">
        <v>24</v>
      </c>
      <c r="DB28" s="51"/>
      <c r="DC28" s="8"/>
      <c r="DD28" s="58" t="s">
        <v>24</v>
      </c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t="s">
        <v>4</v>
      </c>
      <c r="DZ28">
        <v>40</v>
      </c>
    </row>
    <row r="29" spans="1:130" ht="22.5" customHeight="1" x14ac:dyDescent="0.25">
      <c r="A29" s="8"/>
      <c r="B29" s="8"/>
      <c r="C29" s="39"/>
      <c r="D29" s="8"/>
      <c r="E29" s="36" t="s">
        <v>24</v>
      </c>
      <c r="F29" s="8" t="s">
        <v>24</v>
      </c>
      <c r="G29" s="46" t="s">
        <v>24</v>
      </c>
      <c r="H29" s="8"/>
      <c r="I29" s="8"/>
      <c r="J29" s="8"/>
      <c r="K29" s="8"/>
      <c r="L29" s="8"/>
      <c r="M29" s="8"/>
      <c r="N29" s="41" t="s">
        <v>24</v>
      </c>
      <c r="O29" s="8"/>
      <c r="P29" s="55"/>
      <c r="Q29" s="55" t="s">
        <v>24</v>
      </c>
      <c r="R29" s="8" t="s">
        <v>24</v>
      </c>
      <c r="S29" s="8" t="s">
        <v>24</v>
      </c>
      <c r="T29" s="8" t="s">
        <v>24</v>
      </c>
      <c r="U29" s="8"/>
      <c r="V29" s="8"/>
      <c r="W29" s="8" t="s">
        <v>24</v>
      </c>
      <c r="X29" s="8" t="s">
        <v>24</v>
      </c>
      <c r="Y29" s="8" t="s">
        <v>24</v>
      </c>
      <c r="Z29" s="8" t="s">
        <v>24</v>
      </c>
      <c r="AA29" s="8" t="s">
        <v>24</v>
      </c>
      <c r="AB29" s="8"/>
      <c r="AC29" s="8" t="s">
        <v>24</v>
      </c>
      <c r="AD29" s="55" t="s">
        <v>24</v>
      </c>
      <c r="AE29" s="55"/>
      <c r="AF29" s="55" t="s">
        <v>24</v>
      </c>
      <c r="AG29" s="8"/>
      <c r="AH29" s="8" t="s">
        <v>24</v>
      </c>
      <c r="AI29" s="55" t="s">
        <v>24</v>
      </c>
      <c r="AJ29" s="55"/>
      <c r="AK29" s="55"/>
      <c r="AL29" s="52"/>
      <c r="AM29" s="8"/>
      <c r="AN29" s="8"/>
      <c r="AO29" s="8"/>
      <c r="AP29" s="8"/>
      <c r="AQ29" s="39"/>
      <c r="AR29" s="8"/>
      <c r="AS29" s="8"/>
      <c r="AT29" s="8"/>
      <c r="AU29" s="8"/>
      <c r="AV29" s="8"/>
      <c r="AW29" s="8"/>
      <c r="AX29" s="8"/>
      <c r="AY29" s="61"/>
      <c r="AZ29" s="56"/>
      <c r="BA29" s="58"/>
      <c r="BB29" s="8"/>
      <c r="BC29" s="8"/>
      <c r="BD29" s="57"/>
      <c r="BE29" s="58"/>
      <c r="BF29" s="8"/>
      <c r="BG29" s="8" t="s">
        <v>24</v>
      </c>
      <c r="BH29" s="57"/>
      <c r="BI29" s="56" t="s">
        <v>24</v>
      </c>
      <c r="BJ29" s="56"/>
      <c r="BK29" s="56"/>
      <c r="BL29" s="56" t="s">
        <v>24</v>
      </c>
      <c r="BM29" s="58" t="s">
        <v>24</v>
      </c>
      <c r="BN29" s="8" t="s">
        <v>24</v>
      </c>
      <c r="BO29" s="57"/>
      <c r="BP29" s="56"/>
      <c r="BQ29" s="62"/>
      <c r="BR29" s="62"/>
      <c r="BS29" s="69" t="s">
        <v>24</v>
      </c>
      <c r="BT29" s="46" t="s">
        <v>24</v>
      </c>
      <c r="BU29" s="8"/>
      <c r="BV29" s="8"/>
      <c r="BW29" s="8"/>
      <c r="BX29" s="8"/>
      <c r="BY29" s="8"/>
      <c r="BZ29" s="45" t="s">
        <v>24</v>
      </c>
      <c r="CA29" s="69" t="s">
        <v>24</v>
      </c>
      <c r="CB29" s="65" t="s">
        <v>24</v>
      </c>
      <c r="CC29" s="8"/>
      <c r="CD29" s="8"/>
      <c r="CE29" s="8"/>
      <c r="CF29" s="8"/>
      <c r="CG29" s="8"/>
      <c r="CH29" s="8"/>
      <c r="CI29" s="8"/>
      <c r="CJ29" s="8"/>
      <c r="CK29" s="57"/>
      <c r="CL29" s="56"/>
      <c r="CM29" s="56"/>
      <c r="CN29" s="56"/>
      <c r="CO29" s="56"/>
      <c r="CP29" s="56"/>
      <c r="CQ29" s="56"/>
      <c r="CR29" s="56"/>
      <c r="CS29" s="58" t="s">
        <v>24</v>
      </c>
      <c r="CT29" s="8"/>
      <c r="CU29" s="57" t="s">
        <v>24</v>
      </c>
      <c r="CV29" s="56"/>
      <c r="CW29" s="56"/>
      <c r="CX29" s="62" t="s">
        <v>24</v>
      </c>
      <c r="CY29" s="58" t="s">
        <v>24</v>
      </c>
      <c r="CZ29" s="8" t="s">
        <v>24</v>
      </c>
      <c r="DA29" s="57"/>
      <c r="DB29" s="56"/>
      <c r="DC29" s="5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t="s">
        <v>4</v>
      </c>
      <c r="DZ29">
        <v>39</v>
      </c>
    </row>
    <row r="30" spans="1:130" ht="22.5" customHeight="1" x14ac:dyDescent="0.25">
      <c r="A30" s="8"/>
      <c r="B30" s="8"/>
      <c r="C30" s="37"/>
      <c r="D30" s="8"/>
      <c r="E30" s="53" t="s">
        <v>24</v>
      </c>
      <c r="F30" s="8" t="s">
        <v>24</v>
      </c>
      <c r="G30" s="8" t="s">
        <v>24</v>
      </c>
      <c r="H30" s="70" t="s">
        <v>24</v>
      </c>
      <c r="I30" s="8"/>
      <c r="J30" s="8"/>
      <c r="K30" s="8"/>
      <c r="L30" s="8"/>
      <c r="M30" s="8"/>
      <c r="N30" s="67"/>
      <c r="O30" s="51"/>
      <c r="P30" s="8" t="s">
        <v>24</v>
      </c>
      <c r="Q30" s="8" t="s">
        <v>24</v>
      </c>
      <c r="R30" s="8" t="s">
        <v>24</v>
      </c>
      <c r="S30" s="8"/>
      <c r="T30" s="8" t="s">
        <v>24</v>
      </c>
      <c r="U30" s="8" t="s">
        <v>24</v>
      </c>
      <c r="V30" s="8" t="s">
        <v>24</v>
      </c>
      <c r="W30" s="51" t="s">
        <v>24</v>
      </c>
      <c r="X30" s="51" t="s">
        <v>24</v>
      </c>
      <c r="Y30" s="8"/>
      <c r="Z30" s="8"/>
      <c r="AA30" s="8" t="s">
        <v>24</v>
      </c>
      <c r="AB30" s="8"/>
      <c r="AC30" s="8" t="s">
        <v>24</v>
      </c>
      <c r="AD30" s="51" t="s">
        <v>24</v>
      </c>
      <c r="AE30" s="8" t="s">
        <v>24</v>
      </c>
      <c r="AF30" s="51" t="s">
        <v>24</v>
      </c>
      <c r="AG30" s="8"/>
      <c r="AH30" s="8" t="s">
        <v>24</v>
      </c>
      <c r="AI30" s="51" t="s">
        <v>24</v>
      </c>
      <c r="AJ30" s="8"/>
      <c r="AK30" s="51"/>
      <c r="AL30" s="66"/>
      <c r="AM30" s="8"/>
      <c r="AN30" s="8"/>
      <c r="AO30" s="8"/>
      <c r="AP30" s="8"/>
      <c r="AQ30" s="39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67" t="s">
        <v>24</v>
      </c>
      <c r="BU30" s="54" t="s">
        <v>24</v>
      </c>
      <c r="BV30" s="8"/>
      <c r="BW30" s="8"/>
      <c r="BX30" s="50" t="s">
        <v>24</v>
      </c>
      <c r="BY30" s="68" t="s">
        <v>24</v>
      </c>
      <c r="BZ30" s="66" t="s">
        <v>24</v>
      </c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t="s">
        <v>4</v>
      </c>
      <c r="DZ30">
        <v>38</v>
      </c>
    </row>
    <row r="31" spans="1:130" ht="22.5" customHeight="1" x14ac:dyDescent="0.25">
      <c r="A31" s="8"/>
      <c r="B31" s="8"/>
      <c r="C31" s="39"/>
      <c r="D31" s="8"/>
      <c r="E31" s="36" t="s">
        <v>24</v>
      </c>
      <c r="F31" s="55" t="s">
        <v>24</v>
      </c>
      <c r="G31" s="58" t="s">
        <v>24</v>
      </c>
      <c r="H31" s="8"/>
      <c r="I31" s="8"/>
      <c r="J31" s="8"/>
      <c r="K31" s="8"/>
      <c r="L31" s="8"/>
      <c r="M31" s="8"/>
      <c r="N31" s="8"/>
      <c r="O31" s="57"/>
      <c r="P31" s="55" t="s">
        <v>24</v>
      </c>
      <c r="Q31" s="8" t="s">
        <v>24</v>
      </c>
      <c r="R31" s="8" t="s">
        <v>24</v>
      </c>
      <c r="S31" s="8" t="s">
        <v>24</v>
      </c>
      <c r="T31" s="56" t="s">
        <v>24</v>
      </c>
      <c r="U31" s="8" t="s">
        <v>24</v>
      </c>
      <c r="V31" s="55" t="s">
        <v>24</v>
      </c>
      <c r="W31" s="55"/>
      <c r="X31" s="55" t="s">
        <v>24</v>
      </c>
      <c r="Y31" s="55"/>
      <c r="Z31" s="56"/>
      <c r="AA31" s="8"/>
      <c r="AB31" s="8"/>
      <c r="AC31" s="8" t="s">
        <v>24</v>
      </c>
      <c r="AD31" s="8" t="s">
        <v>24</v>
      </c>
      <c r="AE31" s="8"/>
      <c r="AF31" s="8" t="s">
        <v>24</v>
      </c>
      <c r="AG31" s="8" t="s">
        <v>24</v>
      </c>
      <c r="AH31" s="8"/>
      <c r="AI31" s="8"/>
      <c r="AJ31" s="8" t="s">
        <v>24</v>
      </c>
      <c r="AK31" s="58"/>
      <c r="AL31" s="8"/>
      <c r="AM31" s="8"/>
      <c r="AN31" s="8"/>
      <c r="AO31" s="8"/>
      <c r="AP31" s="8"/>
      <c r="AQ31" s="39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61" t="s">
        <v>24</v>
      </c>
      <c r="BV31" s="46" t="s">
        <v>24</v>
      </c>
      <c r="BW31" s="8"/>
      <c r="BX31" s="38" t="s">
        <v>24</v>
      </c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t="s">
        <v>4</v>
      </c>
      <c r="DZ31">
        <v>37</v>
      </c>
    </row>
    <row r="32" spans="1:130" ht="22.5" customHeight="1" x14ac:dyDescent="0.25">
      <c r="A32" s="8"/>
      <c r="B32" s="8"/>
      <c r="C32" s="39"/>
      <c r="D32" s="8"/>
      <c r="E32" s="57" t="s">
        <v>24</v>
      </c>
      <c r="F32" s="66" t="s">
        <v>24</v>
      </c>
      <c r="G32" s="8"/>
      <c r="H32" s="8"/>
      <c r="I32" s="8"/>
      <c r="J32" s="8"/>
      <c r="K32" s="8"/>
      <c r="L32" s="8"/>
      <c r="M32" s="8"/>
      <c r="N32" s="8"/>
      <c r="O32" s="8"/>
      <c r="P32" s="57"/>
      <c r="Q32" s="8" t="s">
        <v>24</v>
      </c>
      <c r="R32" s="51" t="s">
        <v>24</v>
      </c>
      <c r="S32" s="52" t="s">
        <v>24</v>
      </c>
      <c r="T32" s="8"/>
      <c r="U32" s="36" t="s">
        <v>24</v>
      </c>
      <c r="V32" s="51"/>
      <c r="W32" s="51"/>
      <c r="X32" s="51" t="s">
        <v>24</v>
      </c>
      <c r="Y32" s="59"/>
      <c r="Z32" s="8"/>
      <c r="AA32" s="36" t="s">
        <v>24</v>
      </c>
      <c r="AB32" s="8" t="s">
        <v>24</v>
      </c>
      <c r="AC32" s="8" t="s">
        <v>24</v>
      </c>
      <c r="AD32" s="8" t="s">
        <v>24</v>
      </c>
      <c r="AE32" s="8"/>
      <c r="AF32" s="8" t="s">
        <v>24</v>
      </c>
      <c r="AG32" s="8" t="s">
        <v>24</v>
      </c>
      <c r="AH32" s="8"/>
      <c r="AI32" s="8"/>
      <c r="AJ32" s="58" t="s">
        <v>24</v>
      </c>
      <c r="AK32" s="8"/>
      <c r="AL32" s="8"/>
      <c r="AM32" s="8"/>
      <c r="AN32" s="8"/>
      <c r="AO32" s="8"/>
      <c r="AP32" s="8"/>
      <c r="AQ32" s="39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67" t="s">
        <v>24</v>
      </c>
      <c r="BW32" s="71" t="s">
        <v>24</v>
      </c>
      <c r="BX32" s="59" t="s">
        <v>24</v>
      </c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t="s">
        <v>4</v>
      </c>
      <c r="DZ32">
        <v>36</v>
      </c>
    </row>
    <row r="33" spans="1:130" ht="22.5" customHeight="1" x14ac:dyDescent="0.25">
      <c r="A33" s="8"/>
      <c r="B33" s="8"/>
      <c r="C33" s="3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36"/>
      <c r="R33" s="56"/>
      <c r="S33" s="58"/>
      <c r="T33" s="8"/>
      <c r="U33" s="57"/>
      <c r="V33" s="62"/>
      <c r="W33" s="56"/>
      <c r="X33" s="56"/>
      <c r="Y33" s="58" t="s">
        <v>24</v>
      </c>
      <c r="Z33" s="8"/>
      <c r="AA33" s="36" t="s">
        <v>24</v>
      </c>
      <c r="AB33" s="56"/>
      <c r="AC33" s="56"/>
      <c r="AD33" s="56" t="s">
        <v>24</v>
      </c>
      <c r="AE33" s="56" t="s">
        <v>24</v>
      </c>
      <c r="AF33" s="56" t="s">
        <v>24</v>
      </c>
      <c r="AG33" s="56"/>
      <c r="AH33" s="56"/>
      <c r="AI33" s="58"/>
      <c r="AJ33" s="8"/>
      <c r="AK33" s="8"/>
      <c r="AL33" s="8"/>
      <c r="AM33" s="8"/>
      <c r="AN33" s="8"/>
      <c r="AO33" s="8"/>
      <c r="AP33" s="8"/>
      <c r="AQ33" s="39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64" t="s">
        <v>24</v>
      </c>
      <c r="BX33" s="60" t="s">
        <v>24</v>
      </c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t="s">
        <v>4</v>
      </c>
      <c r="DZ33">
        <v>35</v>
      </c>
    </row>
    <row r="34" spans="1:130" ht="22.5" customHeight="1" x14ac:dyDescent="0.25">
      <c r="A34" s="8"/>
      <c r="B34" s="8"/>
      <c r="C34" s="3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37"/>
      <c r="R34" s="8"/>
      <c r="S34" s="8"/>
      <c r="T34" s="8"/>
      <c r="U34" s="8"/>
      <c r="V34" s="8"/>
      <c r="W34" s="8"/>
      <c r="X34" s="8"/>
      <c r="Y34" s="8"/>
      <c r="Z34" s="8"/>
      <c r="AA34" s="37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39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50" t="s">
        <v>24</v>
      </c>
      <c r="BW34" s="63" t="s">
        <v>24</v>
      </c>
      <c r="BX34" s="63" t="s">
        <v>24</v>
      </c>
      <c r="BY34" s="54" t="s">
        <v>24</v>
      </c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t="s">
        <v>4</v>
      </c>
      <c r="DZ34">
        <v>34</v>
      </c>
    </row>
    <row r="35" spans="1:130" ht="22.5" customHeight="1" x14ac:dyDescent="0.25">
      <c r="A35" s="8"/>
      <c r="B35" s="8"/>
      <c r="C35" s="3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37"/>
      <c r="R35" s="8"/>
      <c r="S35" s="8"/>
      <c r="T35" s="8"/>
      <c r="U35" s="8"/>
      <c r="V35" s="8"/>
      <c r="W35" s="8"/>
      <c r="X35" s="8"/>
      <c r="Y35" s="8"/>
      <c r="Z35" s="8"/>
      <c r="AA35" s="37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45" t="s">
        <v>24</v>
      </c>
      <c r="AO35" s="42" t="s">
        <v>24</v>
      </c>
      <c r="AP35" s="8"/>
      <c r="AQ35" s="39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38" t="s">
        <v>24</v>
      </c>
      <c r="BW35" s="8"/>
      <c r="BX35" s="8"/>
      <c r="BY35" s="61" t="s">
        <v>24</v>
      </c>
      <c r="BZ35" s="46" t="s">
        <v>24</v>
      </c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t="s">
        <v>4</v>
      </c>
      <c r="DZ35">
        <v>33</v>
      </c>
    </row>
    <row r="36" spans="1:130" ht="22.5" customHeight="1" x14ac:dyDescent="0.25">
      <c r="A36" s="8"/>
      <c r="B36" s="8"/>
      <c r="C36" s="3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72"/>
      <c r="R36" s="8"/>
      <c r="S36" s="8"/>
      <c r="T36" s="8"/>
      <c r="U36" s="8"/>
      <c r="V36" s="8"/>
      <c r="W36" s="8"/>
      <c r="X36" s="8"/>
      <c r="Y36" s="8"/>
      <c r="Z36" s="44" t="s">
        <v>24</v>
      </c>
      <c r="AA36" s="5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41" t="s">
        <v>24</v>
      </c>
      <c r="AN36" s="8" t="s">
        <v>24</v>
      </c>
      <c r="AO36" s="52" t="s">
        <v>24</v>
      </c>
      <c r="AP36" s="8"/>
      <c r="AQ36" s="39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50" t="s">
        <v>24</v>
      </c>
      <c r="BV36" s="66" t="s">
        <v>24</v>
      </c>
      <c r="BW36" s="8"/>
      <c r="BX36" s="8"/>
      <c r="BY36" s="8"/>
      <c r="BZ36" s="67" t="s">
        <v>24</v>
      </c>
      <c r="CA36" s="68" t="s">
        <v>24</v>
      </c>
      <c r="CB36" s="54" t="s">
        <v>24</v>
      </c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t="s">
        <v>4</v>
      </c>
      <c r="DZ36">
        <v>32</v>
      </c>
    </row>
    <row r="37" spans="1:130" ht="22.5" customHeight="1" x14ac:dyDescent="0.25">
      <c r="A37" s="8"/>
      <c r="B37" s="8"/>
      <c r="C37" s="3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49" t="s">
        <v>24</v>
      </c>
      <c r="S37" s="8"/>
      <c r="T37" s="44" t="s">
        <v>24</v>
      </c>
      <c r="U37" s="40" t="s">
        <v>24</v>
      </c>
      <c r="V37" s="42" t="s">
        <v>24</v>
      </c>
      <c r="W37" s="8"/>
      <c r="X37" s="41" t="s">
        <v>24</v>
      </c>
      <c r="Y37" s="42" t="s">
        <v>24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73" t="s">
        <v>24</v>
      </c>
      <c r="AM37" s="55" t="s">
        <v>24</v>
      </c>
      <c r="AN37" s="8" t="s">
        <v>24</v>
      </c>
      <c r="AO37" s="60" t="s">
        <v>24</v>
      </c>
      <c r="AP37" s="8"/>
      <c r="AQ37" s="37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38" t="s">
        <v>24</v>
      </c>
      <c r="BV37" s="8"/>
      <c r="BW37" s="8"/>
      <c r="BX37" s="8"/>
      <c r="BY37" s="8"/>
      <c r="BZ37" s="8"/>
      <c r="CA37" s="8"/>
      <c r="CB37" s="61" t="s">
        <v>24</v>
      </c>
      <c r="CC37" s="46" t="s">
        <v>24</v>
      </c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t="s">
        <v>4</v>
      </c>
      <c r="DZ37">
        <v>31</v>
      </c>
    </row>
    <row r="38" spans="1:130" ht="22.5" customHeight="1" x14ac:dyDescent="0.25">
      <c r="A38" s="8"/>
      <c r="B38" s="8"/>
      <c r="C38" s="39"/>
      <c r="D38" s="8"/>
      <c r="E38" s="8"/>
      <c r="F38" s="8"/>
      <c r="G38" s="8"/>
      <c r="H38" s="8"/>
      <c r="I38" s="8"/>
      <c r="J38" s="8"/>
      <c r="K38" s="41" t="s">
        <v>24</v>
      </c>
      <c r="L38" s="42" t="s">
        <v>24</v>
      </c>
      <c r="M38" s="8"/>
      <c r="N38" s="49" t="s">
        <v>24</v>
      </c>
      <c r="O38" s="8"/>
      <c r="P38" s="41" t="s">
        <v>24</v>
      </c>
      <c r="Q38" s="40" t="s">
        <v>24</v>
      </c>
      <c r="R38" s="52" t="s">
        <v>24</v>
      </c>
      <c r="S38" s="8"/>
      <c r="T38" s="8"/>
      <c r="U38" s="53"/>
      <c r="V38" s="52" t="s">
        <v>24</v>
      </c>
      <c r="W38" s="8"/>
      <c r="X38" s="36" t="s">
        <v>24</v>
      </c>
      <c r="Y38" s="51"/>
      <c r="Z38" s="40" t="s">
        <v>24</v>
      </c>
      <c r="AA38" s="40" t="s">
        <v>24</v>
      </c>
      <c r="AB38" s="42" t="s">
        <v>24</v>
      </c>
      <c r="AC38" s="8"/>
      <c r="AD38" s="49" t="s">
        <v>24</v>
      </c>
      <c r="AE38" s="8"/>
      <c r="AF38" s="41" t="s">
        <v>24</v>
      </c>
      <c r="AG38" s="40" t="s">
        <v>24</v>
      </c>
      <c r="AH38" s="42" t="s">
        <v>24</v>
      </c>
      <c r="AI38" s="8"/>
      <c r="AJ38" s="8"/>
      <c r="AK38" s="8"/>
      <c r="AL38" s="8"/>
      <c r="AM38" s="57" t="s">
        <v>24</v>
      </c>
      <c r="AN38" s="8" t="s">
        <v>24</v>
      </c>
      <c r="AO38" s="52" t="s">
        <v>24</v>
      </c>
      <c r="AP38" s="8"/>
      <c r="AQ38" s="39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50" t="s">
        <v>24</v>
      </c>
      <c r="BU38" s="66" t="s">
        <v>24</v>
      </c>
      <c r="BV38" s="8"/>
      <c r="BW38" s="8"/>
      <c r="BX38" s="8"/>
      <c r="BY38" s="8"/>
      <c r="BZ38" s="8"/>
      <c r="CA38" s="8"/>
      <c r="CB38" s="8"/>
      <c r="CC38" s="67" t="s">
        <v>24</v>
      </c>
      <c r="CD38" s="54" t="s">
        <v>24</v>
      </c>
      <c r="CE38" s="8"/>
      <c r="CF38" s="8"/>
      <c r="CG38" s="8"/>
      <c r="CH38" s="8"/>
      <c r="CI38" s="8"/>
      <c r="CJ38" s="8"/>
      <c r="CK38" s="41" t="s">
        <v>24</v>
      </c>
      <c r="CL38" s="40"/>
      <c r="CM38" s="40"/>
      <c r="CN38" s="40"/>
      <c r="CO38" s="40"/>
      <c r="CP38" s="40"/>
      <c r="CQ38" s="40" t="s">
        <v>24</v>
      </c>
      <c r="CR38" s="40" t="s">
        <v>24</v>
      </c>
      <c r="CS38" s="42"/>
      <c r="CT38" s="8"/>
      <c r="CU38" s="41"/>
      <c r="CV38" s="40"/>
      <c r="CW38" s="40"/>
      <c r="CX38" s="71"/>
      <c r="CY38" s="42" t="s">
        <v>24</v>
      </c>
      <c r="CZ38" s="8" t="s">
        <v>24</v>
      </c>
      <c r="DA38" s="41"/>
      <c r="DB38" s="40"/>
      <c r="DC38" s="42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t="s">
        <v>4</v>
      </c>
      <c r="DZ38">
        <v>30</v>
      </c>
    </row>
    <row r="39" spans="1:130" ht="22.5" customHeight="1" x14ac:dyDescent="0.25">
      <c r="A39" s="8"/>
      <c r="B39" s="8"/>
      <c r="C39" s="39"/>
      <c r="D39" s="8"/>
      <c r="E39" s="8"/>
      <c r="F39" s="8"/>
      <c r="G39" s="8"/>
      <c r="H39" s="8"/>
      <c r="I39" s="8"/>
      <c r="J39" s="8"/>
      <c r="K39" s="36" t="s">
        <v>24</v>
      </c>
      <c r="L39" s="55"/>
      <c r="M39" s="40" t="s">
        <v>24</v>
      </c>
      <c r="N39" s="8" t="s">
        <v>24</v>
      </c>
      <c r="O39" s="47"/>
      <c r="P39" s="8" t="s">
        <v>24</v>
      </c>
      <c r="Q39" s="8" t="s">
        <v>24</v>
      </c>
      <c r="R39" s="55"/>
      <c r="S39" s="40" t="s">
        <v>24</v>
      </c>
      <c r="T39" s="43" t="s">
        <v>24</v>
      </c>
      <c r="U39" s="56" t="s">
        <v>24</v>
      </c>
      <c r="V39" s="58" t="s">
        <v>24</v>
      </c>
      <c r="W39" s="8"/>
      <c r="X39" s="57" t="s">
        <v>24</v>
      </c>
      <c r="Y39" s="56" t="s">
        <v>24</v>
      </c>
      <c r="Z39" s="56" t="s">
        <v>24</v>
      </c>
      <c r="AA39" s="8" t="s">
        <v>24</v>
      </c>
      <c r="AB39" s="55"/>
      <c r="AC39" s="40" t="s">
        <v>24</v>
      </c>
      <c r="AD39" s="8" t="s">
        <v>24</v>
      </c>
      <c r="AE39" s="47"/>
      <c r="AF39" s="8" t="s">
        <v>24</v>
      </c>
      <c r="AG39" s="8" t="s">
        <v>24</v>
      </c>
      <c r="AH39" s="55"/>
      <c r="AI39" s="42" t="s">
        <v>24</v>
      </c>
      <c r="AJ39" s="8"/>
      <c r="AK39" s="8"/>
      <c r="AL39" s="8"/>
      <c r="AM39" s="8"/>
      <c r="AN39" s="61" t="s">
        <v>24</v>
      </c>
      <c r="AO39" s="58" t="s">
        <v>24</v>
      </c>
      <c r="AP39" s="8"/>
      <c r="AQ39" s="39"/>
      <c r="AR39" s="8"/>
      <c r="AS39" s="8"/>
      <c r="AT39" s="8"/>
      <c r="AU39" s="8"/>
      <c r="AV39" s="8"/>
      <c r="AW39" s="8"/>
      <c r="AX39" s="8"/>
      <c r="AY39" s="8"/>
      <c r="AZ39" s="41" t="s">
        <v>24</v>
      </c>
      <c r="BA39" s="40"/>
      <c r="BB39" s="42"/>
      <c r="BC39" s="8"/>
      <c r="BD39" s="41"/>
      <c r="BE39" s="47"/>
      <c r="BF39" s="40" t="s">
        <v>24</v>
      </c>
      <c r="BG39" s="40" t="s">
        <v>24</v>
      </c>
      <c r="BH39" s="42"/>
      <c r="BI39" s="8"/>
      <c r="BJ39" s="41"/>
      <c r="BK39" s="40"/>
      <c r="BL39" s="40"/>
      <c r="BM39" s="40"/>
      <c r="BN39" s="40" t="s">
        <v>24</v>
      </c>
      <c r="BO39" s="40" t="s">
        <v>24</v>
      </c>
      <c r="BP39" s="40"/>
      <c r="BQ39" s="40"/>
      <c r="BR39" s="40"/>
      <c r="BS39" s="47" t="s">
        <v>24</v>
      </c>
      <c r="BT39" s="65" t="s">
        <v>24</v>
      </c>
      <c r="BU39" s="8"/>
      <c r="BV39" s="8"/>
      <c r="BW39" s="8"/>
      <c r="BX39" s="8"/>
      <c r="BY39" s="8"/>
      <c r="BZ39" s="8"/>
      <c r="CA39" s="8"/>
      <c r="CB39" s="8"/>
      <c r="CC39" s="8"/>
      <c r="CD39" s="61" t="s">
        <v>24</v>
      </c>
      <c r="CE39" s="46" t="s">
        <v>24</v>
      </c>
      <c r="CF39" s="8"/>
      <c r="CG39" s="8"/>
      <c r="CH39" s="8"/>
      <c r="CI39" s="8"/>
      <c r="CJ39" s="41"/>
      <c r="CK39" s="8" t="s">
        <v>24</v>
      </c>
      <c r="CL39" s="8"/>
      <c r="CM39" s="8"/>
      <c r="CN39" s="8"/>
      <c r="CO39" s="8"/>
      <c r="CP39" s="8" t="s">
        <v>24</v>
      </c>
      <c r="CQ39" s="8"/>
      <c r="CR39" s="8"/>
      <c r="CS39" s="52"/>
      <c r="CT39" s="8"/>
      <c r="CU39" s="64"/>
      <c r="CV39" s="55"/>
      <c r="CW39" s="55"/>
      <c r="CX39" s="55"/>
      <c r="CY39" s="52" t="s">
        <v>24</v>
      </c>
      <c r="CZ39" s="8" t="s">
        <v>24</v>
      </c>
      <c r="DA39" s="36" t="s">
        <v>24</v>
      </c>
      <c r="DB39" s="55"/>
      <c r="DC39" s="8"/>
      <c r="DD39" s="42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t="s">
        <v>4</v>
      </c>
      <c r="DZ39">
        <v>29</v>
      </c>
    </row>
    <row r="40" spans="1:130" ht="22.5" customHeight="1" x14ac:dyDescent="0.25">
      <c r="A40" s="8"/>
      <c r="B40" s="8"/>
      <c r="C40" s="39"/>
      <c r="D40" s="8"/>
      <c r="E40" s="8"/>
      <c r="F40" s="8"/>
      <c r="G40" s="8"/>
      <c r="H40" s="8"/>
      <c r="I40" s="8"/>
      <c r="J40" s="8"/>
      <c r="K40" s="36" t="s">
        <v>24</v>
      </c>
      <c r="L40" s="8" t="s">
        <v>24</v>
      </c>
      <c r="M40" s="8" t="s">
        <v>24</v>
      </c>
      <c r="N40" s="8" t="s">
        <v>24</v>
      </c>
      <c r="O40" s="8" t="s">
        <v>24</v>
      </c>
      <c r="P40" s="8" t="s">
        <v>24</v>
      </c>
      <c r="Q40" s="8" t="s">
        <v>24</v>
      </c>
      <c r="R40" s="8" t="s">
        <v>24</v>
      </c>
      <c r="S40" s="52" t="s">
        <v>24</v>
      </c>
      <c r="T40" s="8"/>
      <c r="U40" s="8"/>
      <c r="V40" s="8"/>
      <c r="W40" s="49"/>
      <c r="X40" s="8"/>
      <c r="Y40" s="8"/>
      <c r="Z40" s="8"/>
      <c r="AA40" s="36" t="s">
        <v>24</v>
      </c>
      <c r="AB40" s="8" t="s">
        <v>24</v>
      </c>
      <c r="AC40" s="51" t="s">
        <v>24</v>
      </c>
      <c r="AD40" s="51" t="s">
        <v>24</v>
      </c>
      <c r="AE40" s="8" t="s">
        <v>24</v>
      </c>
      <c r="AF40" s="8" t="s">
        <v>24</v>
      </c>
      <c r="AG40" s="8" t="s">
        <v>24</v>
      </c>
      <c r="AH40" s="8" t="s">
        <v>24</v>
      </c>
      <c r="AI40" s="59" t="s">
        <v>24</v>
      </c>
      <c r="AJ40" s="8"/>
      <c r="AK40" s="8"/>
      <c r="AL40" s="8"/>
      <c r="AM40" s="8"/>
      <c r="AN40" s="8"/>
      <c r="AO40" s="8"/>
      <c r="AP40" s="8"/>
      <c r="AQ40" s="39"/>
      <c r="AR40" s="8"/>
      <c r="AS40" s="8"/>
      <c r="AT40" s="8"/>
      <c r="AU40" s="8"/>
      <c r="AV40" s="8"/>
      <c r="AW40" s="8"/>
      <c r="AX40" s="8"/>
      <c r="AY40" s="41"/>
      <c r="AZ40" s="8" t="s">
        <v>24</v>
      </c>
      <c r="BA40" s="51"/>
      <c r="BB40" s="52"/>
      <c r="BC40" s="8"/>
      <c r="BD40" s="36"/>
      <c r="BE40" s="51" t="s">
        <v>24</v>
      </c>
      <c r="BF40" s="51"/>
      <c r="BG40" s="51"/>
      <c r="BH40" s="59"/>
      <c r="BI40" s="8"/>
      <c r="BJ40" s="36"/>
      <c r="BK40" s="8"/>
      <c r="BL40" s="8"/>
      <c r="BM40" s="8"/>
      <c r="BN40" s="8" t="s">
        <v>24</v>
      </c>
      <c r="BO40" s="8" t="s">
        <v>24</v>
      </c>
      <c r="BP40" s="8" t="s">
        <v>24</v>
      </c>
      <c r="BQ40" s="8"/>
      <c r="BR40" s="8"/>
      <c r="BS40" s="52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67" t="s">
        <v>24</v>
      </c>
      <c r="CF40" s="71" t="s">
        <v>24</v>
      </c>
      <c r="CG40" s="54" t="s">
        <v>24</v>
      </c>
      <c r="CH40" s="8"/>
      <c r="CI40" s="41"/>
      <c r="CJ40" s="8" t="s">
        <v>24</v>
      </c>
      <c r="CK40" s="8" t="s">
        <v>24</v>
      </c>
      <c r="CL40" s="8" t="s">
        <v>24</v>
      </c>
      <c r="CM40" s="8" t="s">
        <v>24</v>
      </c>
      <c r="CN40" s="8" t="s">
        <v>24</v>
      </c>
      <c r="CO40" s="8" t="s">
        <v>24</v>
      </c>
      <c r="CP40" s="8"/>
      <c r="CQ40" s="8"/>
      <c r="CR40" s="8"/>
      <c r="CS40" s="8" t="s">
        <v>24</v>
      </c>
      <c r="CT40" s="40"/>
      <c r="CU40" s="51"/>
      <c r="CV40" s="51"/>
      <c r="CW40" s="51"/>
      <c r="CX40" s="51" t="s">
        <v>24</v>
      </c>
      <c r="CY40" s="8"/>
      <c r="CZ40" s="40"/>
      <c r="DA40" s="8" t="s">
        <v>24</v>
      </c>
      <c r="DB40" s="8" t="s">
        <v>24</v>
      </c>
      <c r="DC40" s="8"/>
      <c r="DD40" s="51"/>
      <c r="DE40" s="42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t="s">
        <v>4</v>
      </c>
      <c r="DZ40">
        <v>28</v>
      </c>
    </row>
    <row r="41" spans="1:130" ht="22.5" customHeight="1" x14ac:dyDescent="0.25">
      <c r="A41" s="8"/>
      <c r="B41" s="8"/>
      <c r="C41" s="39"/>
      <c r="D41" s="8"/>
      <c r="E41" s="8"/>
      <c r="F41" s="8"/>
      <c r="G41" s="8"/>
      <c r="H41" s="8"/>
      <c r="I41" s="8"/>
      <c r="J41" s="8"/>
      <c r="K41" s="36" t="s">
        <v>24</v>
      </c>
      <c r="L41" s="8" t="s">
        <v>24</v>
      </c>
      <c r="M41" s="8" t="s">
        <v>24</v>
      </c>
      <c r="N41" s="8" t="s">
        <v>24</v>
      </c>
      <c r="O41" s="8" t="s">
        <v>24</v>
      </c>
      <c r="P41" s="8" t="s">
        <v>24</v>
      </c>
      <c r="Q41" s="8" t="s">
        <v>24</v>
      </c>
      <c r="R41" s="8" t="s">
        <v>24</v>
      </c>
      <c r="S41" s="52" t="s">
        <v>24</v>
      </c>
      <c r="T41" s="8"/>
      <c r="U41" s="8"/>
      <c r="V41" s="41"/>
      <c r="W41" s="52"/>
      <c r="X41" s="8"/>
      <c r="Y41" s="8"/>
      <c r="Z41" s="8"/>
      <c r="AA41" s="36" t="s">
        <v>24</v>
      </c>
      <c r="AB41" s="8" t="s">
        <v>24</v>
      </c>
      <c r="AC41" s="55" t="s">
        <v>24</v>
      </c>
      <c r="AD41" s="55" t="s">
        <v>24</v>
      </c>
      <c r="AE41" s="8" t="s">
        <v>24</v>
      </c>
      <c r="AF41" s="8" t="s">
        <v>24</v>
      </c>
      <c r="AG41" s="8" t="s">
        <v>24</v>
      </c>
      <c r="AH41" s="8" t="s">
        <v>24</v>
      </c>
      <c r="AI41" s="60" t="s">
        <v>24</v>
      </c>
      <c r="AJ41" s="8"/>
      <c r="AK41" s="8"/>
      <c r="AL41" s="8"/>
      <c r="AM41" s="8"/>
      <c r="AN41" s="8"/>
      <c r="AO41" s="8"/>
      <c r="AP41" s="8"/>
      <c r="AQ41" s="39"/>
      <c r="AR41" s="8"/>
      <c r="AS41" s="8"/>
      <c r="AT41" s="8"/>
      <c r="AU41" s="8"/>
      <c r="AV41" s="8"/>
      <c r="AW41" s="8"/>
      <c r="AX41" s="41"/>
      <c r="AY41" s="55" t="s">
        <v>24</v>
      </c>
      <c r="AZ41" s="8" t="s">
        <v>24</v>
      </c>
      <c r="BA41" s="8" t="s">
        <v>24</v>
      </c>
      <c r="BB41" s="8" t="s">
        <v>24</v>
      </c>
      <c r="BC41" s="40" t="s">
        <v>24</v>
      </c>
      <c r="BD41" s="8" t="s">
        <v>24</v>
      </c>
      <c r="BE41" s="55"/>
      <c r="BF41" s="55"/>
      <c r="BG41" s="55"/>
      <c r="BH41" s="55" t="s">
        <v>24</v>
      </c>
      <c r="BI41" s="40"/>
      <c r="BJ41" s="8"/>
      <c r="BK41" s="8"/>
      <c r="BL41" s="8"/>
      <c r="BM41" s="8" t="s">
        <v>24</v>
      </c>
      <c r="BN41" s="8"/>
      <c r="BO41" s="8"/>
      <c r="BP41" s="8" t="s">
        <v>24</v>
      </c>
      <c r="BQ41" s="8" t="s">
        <v>24</v>
      </c>
      <c r="BR41" s="8"/>
      <c r="BS41" s="8"/>
      <c r="BT41" s="42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61" t="s">
        <v>24</v>
      </c>
      <c r="CG41" s="62" t="s">
        <v>24</v>
      </c>
      <c r="CH41" s="47"/>
      <c r="CI41" s="55"/>
      <c r="CJ41" s="8" t="s">
        <v>24</v>
      </c>
      <c r="CK41" s="55"/>
      <c r="CL41" s="8" t="s">
        <v>24</v>
      </c>
      <c r="CM41" s="8" t="s">
        <v>24</v>
      </c>
      <c r="CN41" s="55" t="s">
        <v>24</v>
      </c>
      <c r="CO41" s="8"/>
      <c r="CP41" s="55"/>
      <c r="CQ41" s="8" t="s">
        <v>24</v>
      </c>
      <c r="CR41" s="8"/>
      <c r="CS41" s="8"/>
      <c r="CT41" s="8"/>
      <c r="CU41" s="8" t="s">
        <v>24</v>
      </c>
      <c r="CV41" s="55" t="s">
        <v>24</v>
      </c>
      <c r="CW41" s="55" t="s">
        <v>24</v>
      </c>
      <c r="CX41" s="8"/>
      <c r="CY41" s="8"/>
      <c r="CZ41" s="8"/>
      <c r="DA41" s="8"/>
      <c r="DB41" s="8"/>
      <c r="DC41" s="8" t="s">
        <v>24</v>
      </c>
      <c r="DD41" s="8" t="s">
        <v>24</v>
      </c>
      <c r="DE41" s="55"/>
      <c r="DF41" s="46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t="s">
        <v>4</v>
      </c>
      <c r="DZ41">
        <v>27</v>
      </c>
    </row>
    <row r="42" spans="1:130" ht="22.5" customHeight="1" x14ac:dyDescent="0.25">
      <c r="A42" s="8"/>
      <c r="B42" s="8"/>
      <c r="C42" s="39"/>
      <c r="D42" s="8"/>
      <c r="E42" s="8"/>
      <c r="F42" s="8"/>
      <c r="G42" s="8"/>
      <c r="H42" s="8"/>
      <c r="I42" s="8"/>
      <c r="J42" s="8"/>
      <c r="K42" s="36" t="s">
        <v>24</v>
      </c>
      <c r="L42" s="51"/>
      <c r="M42" s="56" t="s">
        <v>24</v>
      </c>
      <c r="N42" s="56" t="s">
        <v>24</v>
      </c>
      <c r="O42" s="51"/>
      <c r="P42" s="8" t="s">
        <v>24</v>
      </c>
      <c r="Q42" s="56" t="s">
        <v>24</v>
      </c>
      <c r="R42" s="51"/>
      <c r="S42" s="52" t="s">
        <v>24</v>
      </c>
      <c r="T42" s="8"/>
      <c r="U42" s="41"/>
      <c r="V42" s="8"/>
      <c r="W42" s="52"/>
      <c r="X42" s="8"/>
      <c r="Y42" s="49"/>
      <c r="Z42" s="8"/>
      <c r="AA42" s="57" t="s">
        <v>24</v>
      </c>
      <c r="AB42" s="51"/>
      <c r="AC42" s="8" t="s">
        <v>24</v>
      </c>
      <c r="AD42" s="8" t="s">
        <v>24</v>
      </c>
      <c r="AE42" s="63"/>
      <c r="AF42" s="8" t="s">
        <v>24</v>
      </c>
      <c r="AG42" s="8" t="s">
        <v>24</v>
      </c>
      <c r="AH42" s="51"/>
      <c r="AI42" s="58" t="s">
        <v>24</v>
      </c>
      <c r="AJ42" s="8"/>
      <c r="AK42" s="8"/>
      <c r="AL42" s="8"/>
      <c r="AM42" s="8"/>
      <c r="AN42" s="8"/>
      <c r="AO42" s="8"/>
      <c r="AP42" s="8"/>
      <c r="AQ42" s="39"/>
      <c r="AR42" s="8"/>
      <c r="AS42" s="8"/>
      <c r="AT42" s="8"/>
      <c r="AU42" s="8"/>
      <c r="AV42" s="8"/>
      <c r="AW42" s="50"/>
      <c r="AX42" s="51"/>
      <c r="AY42" s="8" t="s">
        <v>24</v>
      </c>
      <c r="AZ42" s="8"/>
      <c r="BA42" s="8" t="s">
        <v>24</v>
      </c>
      <c r="BB42" s="8" t="s">
        <v>24</v>
      </c>
      <c r="BC42" s="8" t="s">
        <v>24</v>
      </c>
      <c r="BD42" s="8"/>
      <c r="BE42" s="8"/>
      <c r="BF42" s="51" t="s">
        <v>24</v>
      </c>
      <c r="BG42" s="51"/>
      <c r="BH42" s="8"/>
      <c r="BI42" s="8"/>
      <c r="BJ42" s="8" t="s">
        <v>24</v>
      </c>
      <c r="BK42" s="8" t="s">
        <v>24</v>
      </c>
      <c r="BL42" s="8" t="s">
        <v>24</v>
      </c>
      <c r="BM42" s="51"/>
      <c r="BN42" s="8"/>
      <c r="BO42" s="51"/>
      <c r="BP42" s="8"/>
      <c r="BQ42" s="8"/>
      <c r="BR42" s="51" t="s">
        <v>24</v>
      </c>
      <c r="BS42" s="8" t="s">
        <v>24</v>
      </c>
      <c r="BT42" s="51"/>
      <c r="BU42" s="54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36"/>
      <c r="CI42" s="51" t="s">
        <v>24</v>
      </c>
      <c r="CJ42" s="51" t="s">
        <v>24</v>
      </c>
      <c r="CK42" s="51"/>
      <c r="CL42" s="8" t="s">
        <v>24</v>
      </c>
      <c r="CM42" s="8" t="s">
        <v>24</v>
      </c>
      <c r="CN42" s="51" t="s">
        <v>24</v>
      </c>
      <c r="CO42" s="51" t="s">
        <v>24</v>
      </c>
      <c r="CP42" s="51" t="s">
        <v>24</v>
      </c>
      <c r="CQ42" s="8" t="s">
        <v>24</v>
      </c>
      <c r="CR42" s="8" t="s">
        <v>24</v>
      </c>
      <c r="CS42" s="8" t="s">
        <v>24</v>
      </c>
      <c r="CT42" s="8"/>
      <c r="CU42" s="8"/>
      <c r="CV42" s="8" t="s">
        <v>24</v>
      </c>
      <c r="CW42" s="8"/>
      <c r="CX42" s="8" t="s">
        <v>24</v>
      </c>
      <c r="CY42" s="8"/>
      <c r="CZ42" s="8" t="s">
        <v>24</v>
      </c>
      <c r="DA42" s="8" t="s">
        <v>24</v>
      </c>
      <c r="DB42" s="8" t="s">
        <v>24</v>
      </c>
      <c r="DC42" s="51" t="s">
        <v>24</v>
      </c>
      <c r="DD42" s="51"/>
      <c r="DE42" s="8"/>
      <c r="DF42" s="5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t="s">
        <v>4</v>
      </c>
      <c r="DZ42">
        <v>26</v>
      </c>
    </row>
    <row r="43" spans="1:130" ht="22.5" customHeight="1" x14ac:dyDescent="0.25">
      <c r="A43" s="8"/>
      <c r="B43" s="8"/>
      <c r="C43" s="39"/>
      <c r="D43" s="8"/>
      <c r="E43" s="8"/>
      <c r="F43" s="8"/>
      <c r="G43" s="8"/>
      <c r="H43" s="8"/>
      <c r="I43" s="8"/>
      <c r="J43" s="8"/>
      <c r="K43" s="36" t="s">
        <v>24</v>
      </c>
      <c r="L43" s="52" t="s">
        <v>24</v>
      </c>
      <c r="M43" s="8"/>
      <c r="N43" s="8"/>
      <c r="O43" s="57" t="s">
        <v>24</v>
      </c>
      <c r="P43" s="58" t="s">
        <v>24</v>
      </c>
      <c r="Q43" s="8"/>
      <c r="R43" s="57" t="s">
        <v>24</v>
      </c>
      <c r="S43" s="58" t="s">
        <v>24</v>
      </c>
      <c r="T43" s="8"/>
      <c r="U43" s="36"/>
      <c r="V43" s="8"/>
      <c r="W43" s="55"/>
      <c r="X43" s="40"/>
      <c r="Y43" s="52"/>
      <c r="Z43" s="8"/>
      <c r="AA43" s="8"/>
      <c r="AB43" s="57" t="s">
        <v>24</v>
      </c>
      <c r="AC43" s="56" t="s">
        <v>24</v>
      </c>
      <c r="AD43" s="58" t="s">
        <v>24</v>
      </c>
      <c r="AE43" s="8"/>
      <c r="AF43" s="57" t="s">
        <v>24</v>
      </c>
      <c r="AG43" s="55" t="s">
        <v>24</v>
      </c>
      <c r="AH43" s="52" t="s">
        <v>24</v>
      </c>
      <c r="AI43" s="8"/>
      <c r="AJ43" s="8"/>
      <c r="AK43" s="8"/>
      <c r="AL43" s="8"/>
      <c r="AM43" s="8"/>
      <c r="AN43" s="8"/>
      <c r="AO43" s="8"/>
      <c r="AP43" s="8"/>
      <c r="AQ43" s="39"/>
      <c r="AR43" s="8"/>
      <c r="AS43" s="8"/>
      <c r="AT43" s="8"/>
      <c r="AU43" s="8"/>
      <c r="AV43" s="8"/>
      <c r="AW43" s="57"/>
      <c r="AX43" s="8" t="s">
        <v>24</v>
      </c>
      <c r="AY43" s="55" t="s">
        <v>24</v>
      </c>
      <c r="AZ43" s="55"/>
      <c r="BA43" s="8" t="s">
        <v>24</v>
      </c>
      <c r="BB43" s="8" t="s">
        <v>24</v>
      </c>
      <c r="BC43" s="8" t="s">
        <v>24</v>
      </c>
      <c r="BD43" s="8" t="s">
        <v>24</v>
      </c>
      <c r="BE43" s="8" t="s">
        <v>24</v>
      </c>
      <c r="BF43" s="8" t="s">
        <v>24</v>
      </c>
      <c r="BG43" s="8" t="s">
        <v>24</v>
      </c>
      <c r="BH43" s="8" t="s">
        <v>24</v>
      </c>
      <c r="BI43" s="8"/>
      <c r="BJ43" s="8"/>
      <c r="BK43" s="8" t="s">
        <v>24</v>
      </c>
      <c r="BL43" s="8"/>
      <c r="BM43" s="55" t="s">
        <v>24</v>
      </c>
      <c r="BN43" s="55"/>
      <c r="BO43" s="55" t="s">
        <v>24</v>
      </c>
      <c r="BP43" s="8" t="s">
        <v>24</v>
      </c>
      <c r="BQ43" s="8" t="s">
        <v>24</v>
      </c>
      <c r="BR43" s="55" t="s">
        <v>24</v>
      </c>
      <c r="BS43" s="55"/>
      <c r="BT43" s="55"/>
      <c r="BU43" s="52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57"/>
      <c r="CI43" s="56" t="s">
        <v>24</v>
      </c>
      <c r="CJ43" s="8" t="s">
        <v>24</v>
      </c>
      <c r="CK43" s="8"/>
      <c r="CL43" s="8" t="s">
        <v>24</v>
      </c>
      <c r="CM43" s="8" t="s">
        <v>24</v>
      </c>
      <c r="CN43" s="8"/>
      <c r="CO43" s="55"/>
      <c r="CP43" s="55" t="s">
        <v>24</v>
      </c>
      <c r="CQ43" s="8" t="s">
        <v>24</v>
      </c>
      <c r="CR43" s="8" t="s">
        <v>24</v>
      </c>
      <c r="CS43" s="8" t="s">
        <v>24</v>
      </c>
      <c r="CT43" s="8" t="s">
        <v>24</v>
      </c>
      <c r="CU43" s="55" t="s">
        <v>24</v>
      </c>
      <c r="CV43" s="8" t="s">
        <v>24</v>
      </c>
      <c r="CW43" s="8"/>
      <c r="CX43" s="8" t="s">
        <v>24</v>
      </c>
      <c r="CY43" s="8"/>
      <c r="CZ43" s="8" t="s">
        <v>24</v>
      </c>
      <c r="DA43" s="8"/>
      <c r="DB43" s="8"/>
      <c r="DC43" s="8"/>
      <c r="DD43" s="8"/>
      <c r="DE43" s="5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t="s">
        <v>4</v>
      </c>
      <c r="DZ43">
        <v>25</v>
      </c>
    </row>
    <row r="44" spans="1:130" ht="22.5" customHeight="1" x14ac:dyDescent="0.25">
      <c r="A44" s="8"/>
      <c r="B44" s="8"/>
      <c r="C44" s="39"/>
      <c r="D44" s="8"/>
      <c r="E44" s="8"/>
      <c r="F44" s="8"/>
      <c r="G44" s="8"/>
      <c r="H44" s="8"/>
      <c r="I44" s="8"/>
      <c r="J44" s="8"/>
      <c r="K44" s="36" t="s">
        <v>24</v>
      </c>
      <c r="L44" s="8" t="s">
        <v>24</v>
      </c>
      <c r="M44" s="48" t="s">
        <v>24</v>
      </c>
      <c r="N44" s="8"/>
      <c r="O44" s="8"/>
      <c r="P44" s="8"/>
      <c r="Q44" s="8"/>
      <c r="R44" s="8"/>
      <c r="S44" s="8"/>
      <c r="T44" s="8"/>
      <c r="U44" s="36"/>
      <c r="V44" s="51" t="s">
        <v>24</v>
      </c>
      <c r="W44" s="8" t="s">
        <v>24</v>
      </c>
      <c r="X44" s="8" t="s">
        <v>24</v>
      </c>
      <c r="Y44" s="52"/>
      <c r="Z44" s="8"/>
      <c r="AA44" s="8"/>
      <c r="AB44" s="8"/>
      <c r="AC44" s="8"/>
      <c r="AD44" s="8"/>
      <c r="AE44" s="8"/>
      <c r="AF44" s="8"/>
      <c r="AG44" s="53" t="s">
        <v>24</v>
      </c>
      <c r="AH44" s="52" t="s">
        <v>24</v>
      </c>
      <c r="AI44" s="8"/>
      <c r="AJ44" s="8"/>
      <c r="AK44" s="8"/>
      <c r="AL44" s="8"/>
      <c r="AM44" s="8"/>
      <c r="AN44" s="8"/>
      <c r="AO44" s="8"/>
      <c r="AP44" s="8"/>
      <c r="AQ44" s="39"/>
      <c r="AR44" s="8"/>
      <c r="AS44" s="8"/>
      <c r="AT44" s="8"/>
      <c r="AU44" s="8"/>
      <c r="AV44" s="8"/>
      <c r="AW44" s="8"/>
      <c r="AX44" s="57" t="s">
        <v>24</v>
      </c>
      <c r="AY44" s="8" t="s">
        <v>24</v>
      </c>
      <c r="AZ44" s="8"/>
      <c r="BA44" s="8" t="s">
        <v>24</v>
      </c>
      <c r="BB44" s="8" t="s">
        <v>24</v>
      </c>
      <c r="BC44" s="8"/>
      <c r="BD44" s="8"/>
      <c r="BE44" s="8" t="s">
        <v>24</v>
      </c>
      <c r="BF44" s="8" t="s">
        <v>24</v>
      </c>
      <c r="BG44" s="8" t="s">
        <v>24</v>
      </c>
      <c r="BH44" s="51" t="s">
        <v>24</v>
      </c>
      <c r="BI44" s="8" t="s">
        <v>24</v>
      </c>
      <c r="BJ44" s="8" t="s">
        <v>24</v>
      </c>
      <c r="BK44" s="8" t="s">
        <v>24</v>
      </c>
      <c r="BL44" s="8"/>
      <c r="BM44" s="51" t="s">
        <v>24</v>
      </c>
      <c r="BN44" s="51"/>
      <c r="BO44" s="8" t="s">
        <v>24</v>
      </c>
      <c r="BP44" s="8"/>
      <c r="BQ44" s="8"/>
      <c r="BR44" s="8"/>
      <c r="BS44" s="8"/>
      <c r="BT44" s="56"/>
      <c r="BU44" s="5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53"/>
      <c r="CK44" s="8"/>
      <c r="CL44" s="8" t="s">
        <v>24</v>
      </c>
      <c r="CM44" s="8"/>
      <c r="CN44" s="51"/>
      <c r="CO44" s="51"/>
      <c r="CP44" s="51" t="s">
        <v>24</v>
      </c>
      <c r="CQ44" s="8" t="s">
        <v>24</v>
      </c>
      <c r="CR44" s="8" t="s">
        <v>24</v>
      </c>
      <c r="CS44" s="8" t="s">
        <v>24</v>
      </c>
      <c r="CT44" s="8" t="s">
        <v>24</v>
      </c>
      <c r="CU44" s="51" t="s">
        <v>24</v>
      </c>
      <c r="CV44" s="51"/>
      <c r="CW44" s="8"/>
      <c r="CX44" s="8"/>
      <c r="CY44" s="8" t="s">
        <v>24</v>
      </c>
      <c r="CZ44" s="8"/>
      <c r="DA44" s="8" t="s">
        <v>24</v>
      </c>
      <c r="DB44" s="8" t="s">
        <v>24</v>
      </c>
      <c r="DC44" s="8" t="s">
        <v>24</v>
      </c>
      <c r="DD44" s="52" t="s">
        <v>24</v>
      </c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t="s">
        <v>4</v>
      </c>
      <c r="DZ44">
        <v>24</v>
      </c>
    </row>
    <row r="45" spans="1:130" ht="22.5" customHeight="1" x14ac:dyDescent="0.25">
      <c r="A45" s="8"/>
      <c r="B45" s="8"/>
      <c r="C45" s="39"/>
      <c r="D45" s="8"/>
      <c r="E45" s="8"/>
      <c r="F45" s="8"/>
      <c r="G45" s="8"/>
      <c r="H45" s="8"/>
      <c r="I45" s="8"/>
      <c r="J45" s="8"/>
      <c r="K45" s="36" t="s">
        <v>24</v>
      </c>
      <c r="L45" s="60"/>
      <c r="M45" s="8"/>
      <c r="N45" s="8"/>
      <c r="O45" s="41" t="s">
        <v>24</v>
      </c>
      <c r="P45" s="42" t="s">
        <v>24</v>
      </c>
      <c r="Q45" s="8"/>
      <c r="R45" s="8"/>
      <c r="S45" s="41"/>
      <c r="T45" s="40"/>
      <c r="U45" s="55" t="s">
        <v>24</v>
      </c>
      <c r="V45" s="8" t="s">
        <v>24</v>
      </c>
      <c r="W45" s="56" t="s">
        <v>24</v>
      </c>
      <c r="X45" s="8" t="s">
        <v>24</v>
      </c>
      <c r="Y45" s="8"/>
      <c r="Z45" s="40"/>
      <c r="AA45" s="46"/>
      <c r="AB45" s="8"/>
      <c r="AC45" s="8"/>
      <c r="AD45" s="49" t="s">
        <v>24</v>
      </c>
      <c r="AE45" s="8"/>
      <c r="AF45" s="41" t="s">
        <v>24</v>
      </c>
      <c r="AG45" s="8" t="s">
        <v>24</v>
      </c>
      <c r="AH45" s="55"/>
      <c r="AI45" s="42" t="s">
        <v>24</v>
      </c>
      <c r="AJ45" s="8"/>
      <c r="AK45" s="8"/>
      <c r="AL45" s="8"/>
      <c r="AM45" s="8"/>
      <c r="AN45" s="8"/>
      <c r="AO45" s="8"/>
      <c r="AP45" s="8"/>
      <c r="AQ45" s="39"/>
      <c r="AR45" s="8"/>
      <c r="AS45" s="8"/>
      <c r="AT45" s="8"/>
      <c r="AU45" s="8"/>
      <c r="AV45" s="8"/>
      <c r="AW45" s="8"/>
      <c r="AX45" s="8"/>
      <c r="AY45" s="36"/>
      <c r="AZ45" s="8"/>
      <c r="BA45" s="8" t="s">
        <v>24</v>
      </c>
      <c r="BB45" s="8"/>
      <c r="BC45" s="8"/>
      <c r="BD45" s="8"/>
      <c r="BE45" s="8" t="s">
        <v>24</v>
      </c>
      <c r="BF45" s="8" t="s">
        <v>24</v>
      </c>
      <c r="BG45" s="55" t="s">
        <v>24</v>
      </c>
      <c r="BH45" s="55" t="s">
        <v>24</v>
      </c>
      <c r="BI45" s="8" t="s">
        <v>24</v>
      </c>
      <c r="BJ45" s="8" t="s">
        <v>24</v>
      </c>
      <c r="BK45" s="8"/>
      <c r="BL45" s="8"/>
      <c r="BM45" s="55"/>
      <c r="BN45" s="55" t="s">
        <v>24</v>
      </c>
      <c r="BO45" s="55"/>
      <c r="BP45" s="8" t="s">
        <v>24</v>
      </c>
      <c r="BQ45" s="8" t="s">
        <v>24</v>
      </c>
      <c r="BR45" s="8" t="s">
        <v>24</v>
      </c>
      <c r="BS45" s="60" t="s">
        <v>24</v>
      </c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41"/>
      <c r="CI45" s="47"/>
      <c r="CJ45" s="55"/>
      <c r="CK45" s="8" t="s">
        <v>24</v>
      </c>
      <c r="CL45" s="8" t="s">
        <v>24</v>
      </c>
      <c r="CM45" s="8"/>
      <c r="CN45" s="8" t="s">
        <v>24</v>
      </c>
      <c r="CO45" s="8" t="s">
        <v>24</v>
      </c>
      <c r="CP45" s="8" t="s">
        <v>24</v>
      </c>
      <c r="CQ45" s="8" t="s">
        <v>24</v>
      </c>
      <c r="CR45" s="8" t="s">
        <v>24</v>
      </c>
      <c r="CS45" s="8" t="s">
        <v>24</v>
      </c>
      <c r="CT45" s="8"/>
      <c r="CU45" s="55" t="s">
        <v>24</v>
      </c>
      <c r="CV45" s="55"/>
      <c r="CW45" s="8"/>
      <c r="CX45" s="8"/>
      <c r="CY45" s="8"/>
      <c r="CZ45" s="8" t="s">
        <v>24</v>
      </c>
      <c r="DA45" s="8" t="s">
        <v>24</v>
      </c>
      <c r="DB45" s="8"/>
      <c r="DC45" s="8"/>
      <c r="DD45" s="60" t="s">
        <v>24</v>
      </c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t="s">
        <v>4</v>
      </c>
      <c r="DZ45">
        <v>23</v>
      </c>
    </row>
    <row r="46" spans="1:130" ht="22.5" customHeight="1" x14ac:dyDescent="0.25">
      <c r="A46" s="8"/>
      <c r="B46" s="8"/>
      <c r="C46" s="39"/>
      <c r="D46" s="8"/>
      <c r="E46" s="8"/>
      <c r="F46" s="8"/>
      <c r="G46" s="8"/>
      <c r="H46" s="8"/>
      <c r="I46" s="8"/>
      <c r="J46" s="8"/>
      <c r="K46" s="36" t="s">
        <v>24</v>
      </c>
      <c r="L46" s="8" t="s">
        <v>24</v>
      </c>
      <c r="M46" s="40" t="s">
        <v>24</v>
      </c>
      <c r="N46" s="40" t="s">
        <v>24</v>
      </c>
      <c r="O46" s="51"/>
      <c r="P46" s="52" t="s">
        <v>24</v>
      </c>
      <c r="Q46" s="8"/>
      <c r="R46" s="41"/>
      <c r="S46" s="8"/>
      <c r="T46" s="51" t="s">
        <v>24</v>
      </c>
      <c r="U46" s="8" t="s">
        <v>24</v>
      </c>
      <c r="V46" s="52"/>
      <c r="W46" s="8"/>
      <c r="X46" s="36"/>
      <c r="Y46" s="8"/>
      <c r="Z46" s="8" t="s">
        <v>24</v>
      </c>
      <c r="AA46" s="8"/>
      <c r="AB46" s="54" t="s">
        <v>24</v>
      </c>
      <c r="AC46" s="8"/>
      <c r="AD46" s="36" t="s">
        <v>24</v>
      </c>
      <c r="AE46" s="71"/>
      <c r="AF46" s="8" t="s">
        <v>24</v>
      </c>
      <c r="AG46" s="8" t="s">
        <v>24</v>
      </c>
      <c r="AH46" s="8" t="s">
        <v>24</v>
      </c>
      <c r="AI46" s="52" t="s">
        <v>24</v>
      </c>
      <c r="AJ46" s="8"/>
      <c r="AK46" s="8"/>
      <c r="AL46" s="8"/>
      <c r="AM46" s="8"/>
      <c r="AN46" s="8"/>
      <c r="AO46" s="8"/>
      <c r="AP46" s="8"/>
      <c r="AQ46" s="39"/>
      <c r="AR46" s="8"/>
      <c r="AS46" s="8"/>
      <c r="AT46" s="8"/>
      <c r="AU46" s="8"/>
      <c r="AV46" s="8"/>
      <c r="AW46" s="8"/>
      <c r="AX46" s="8"/>
      <c r="AY46" s="53"/>
      <c r="AZ46" s="8" t="s">
        <v>24</v>
      </c>
      <c r="BA46" s="8" t="s">
        <v>24</v>
      </c>
      <c r="BB46" s="8"/>
      <c r="BC46" s="8" t="s">
        <v>24</v>
      </c>
      <c r="BD46" s="8" t="s">
        <v>24</v>
      </c>
      <c r="BE46" s="8" t="s">
        <v>24</v>
      </c>
      <c r="BF46" s="8" t="s">
        <v>24</v>
      </c>
      <c r="BG46" s="51" t="s">
        <v>24</v>
      </c>
      <c r="BH46" s="51" t="s">
        <v>24</v>
      </c>
      <c r="BI46" s="8"/>
      <c r="BJ46" s="8" t="s">
        <v>24</v>
      </c>
      <c r="BK46" s="8"/>
      <c r="BL46" s="8"/>
      <c r="BM46" s="8"/>
      <c r="BN46" s="8"/>
      <c r="BO46" s="8" t="s">
        <v>24</v>
      </c>
      <c r="BP46" s="8" t="s">
        <v>24</v>
      </c>
      <c r="BQ46" s="8"/>
      <c r="BR46" s="8"/>
      <c r="BS46" s="51" t="s">
        <v>24</v>
      </c>
      <c r="BT46" s="71"/>
      <c r="BU46" s="42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36"/>
      <c r="CI46" s="8"/>
      <c r="CJ46" s="8" t="s">
        <v>24</v>
      </c>
      <c r="CK46" s="8"/>
      <c r="CL46" s="8" t="s">
        <v>24</v>
      </c>
      <c r="CM46" s="8"/>
      <c r="CN46" s="8"/>
      <c r="CO46" s="8" t="s">
        <v>24</v>
      </c>
      <c r="CP46" s="8" t="s">
        <v>24</v>
      </c>
      <c r="CQ46" s="8" t="s">
        <v>24</v>
      </c>
      <c r="CR46" s="8"/>
      <c r="CS46" s="8" t="s">
        <v>24</v>
      </c>
      <c r="CT46" s="8"/>
      <c r="CU46" s="8"/>
      <c r="CV46" s="8" t="s">
        <v>24</v>
      </c>
      <c r="CW46" s="8"/>
      <c r="CX46" s="8"/>
      <c r="CY46" s="51" t="s">
        <v>24</v>
      </c>
      <c r="CZ46" s="8" t="s">
        <v>24</v>
      </c>
      <c r="DA46" s="8"/>
      <c r="DB46" s="51"/>
      <c r="DC46" s="8"/>
      <c r="DD46" s="59" t="s">
        <v>24</v>
      </c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t="s">
        <v>4</v>
      </c>
      <c r="DZ46">
        <v>22</v>
      </c>
    </row>
    <row r="47" spans="1:130" ht="22.5" customHeight="1" x14ac:dyDescent="0.25">
      <c r="A47" s="8"/>
      <c r="B47" s="8"/>
      <c r="C47" s="39"/>
      <c r="D47" s="8"/>
      <c r="E47" s="8"/>
      <c r="F47" s="8"/>
      <c r="G47" s="8"/>
      <c r="H47" s="8"/>
      <c r="I47" s="8"/>
      <c r="J47" s="8"/>
      <c r="K47" s="36" t="s">
        <v>24</v>
      </c>
      <c r="L47" s="8" t="s">
        <v>24</v>
      </c>
      <c r="M47" s="56" t="s">
        <v>24</v>
      </c>
      <c r="N47" s="56" t="s">
        <v>24</v>
      </c>
      <c r="O47" s="56" t="s">
        <v>24</v>
      </c>
      <c r="P47" s="58" t="s">
        <v>24</v>
      </c>
      <c r="Q47" s="8"/>
      <c r="R47" s="36" t="s">
        <v>24</v>
      </c>
      <c r="S47" s="55" t="s">
        <v>24</v>
      </c>
      <c r="T47" s="62" t="s">
        <v>24</v>
      </c>
      <c r="U47" s="55"/>
      <c r="V47" s="52"/>
      <c r="W47" s="8"/>
      <c r="X47" s="36"/>
      <c r="Y47" s="8" t="s">
        <v>24</v>
      </c>
      <c r="Z47" s="55"/>
      <c r="AA47" s="56" t="s">
        <v>24</v>
      </c>
      <c r="AB47" s="65"/>
      <c r="AC47" s="8"/>
      <c r="AD47" s="57" t="s">
        <v>24</v>
      </c>
      <c r="AE47" s="56" t="s">
        <v>24</v>
      </c>
      <c r="AF47" s="56" t="s">
        <v>24</v>
      </c>
      <c r="AG47" s="8" t="s">
        <v>24</v>
      </c>
      <c r="AH47" s="8" t="s">
        <v>24</v>
      </c>
      <c r="AI47" s="58" t="s">
        <v>24</v>
      </c>
      <c r="AJ47" s="8"/>
      <c r="AK47" s="8"/>
      <c r="AL47" s="8"/>
      <c r="AM47" s="8"/>
      <c r="AN47" s="8"/>
      <c r="AO47" s="8"/>
      <c r="AP47" s="8"/>
      <c r="AQ47" s="39"/>
      <c r="AR47" s="8"/>
      <c r="AS47" s="8"/>
      <c r="AT47" s="8"/>
      <c r="AU47" s="8"/>
      <c r="AV47" s="8"/>
      <c r="AW47" s="8"/>
      <c r="AX47" s="8"/>
      <c r="AY47" s="64" t="s">
        <v>24</v>
      </c>
      <c r="AZ47" s="8"/>
      <c r="BA47" s="55" t="s">
        <v>24</v>
      </c>
      <c r="BB47" s="8"/>
      <c r="BC47" s="8"/>
      <c r="BD47" s="55" t="s">
        <v>24</v>
      </c>
      <c r="BE47" s="8" t="s">
        <v>24</v>
      </c>
      <c r="BF47" s="8" t="s">
        <v>24</v>
      </c>
      <c r="BG47" s="8"/>
      <c r="BH47" s="8" t="s">
        <v>24</v>
      </c>
      <c r="BI47" s="8"/>
      <c r="BJ47" s="8"/>
      <c r="BK47" s="8" t="s">
        <v>24</v>
      </c>
      <c r="BL47" s="8"/>
      <c r="BM47" s="8"/>
      <c r="BN47" s="8" t="s">
        <v>24</v>
      </c>
      <c r="BO47" s="8" t="s">
        <v>24</v>
      </c>
      <c r="BP47" s="8"/>
      <c r="BQ47" s="8"/>
      <c r="BR47" s="8"/>
      <c r="BS47" s="8" t="s">
        <v>24</v>
      </c>
      <c r="BT47" s="8"/>
      <c r="BU47" s="52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36" t="s">
        <v>24</v>
      </c>
      <c r="CI47" s="55" t="s">
        <v>24</v>
      </c>
      <c r="CJ47" s="8" t="s">
        <v>24</v>
      </c>
      <c r="CK47" s="55"/>
      <c r="CL47" s="8" t="s">
        <v>24</v>
      </c>
      <c r="CM47" s="8" t="s">
        <v>24</v>
      </c>
      <c r="CN47" s="8" t="s">
        <v>24</v>
      </c>
      <c r="CO47" s="8" t="s">
        <v>24</v>
      </c>
      <c r="CP47" s="8" t="s">
        <v>24</v>
      </c>
      <c r="CQ47" s="8" t="s">
        <v>24</v>
      </c>
      <c r="CR47" s="8"/>
      <c r="CS47" s="8"/>
      <c r="CT47" s="55" t="s">
        <v>24</v>
      </c>
      <c r="CU47" s="55" t="s">
        <v>24</v>
      </c>
      <c r="CV47" s="8"/>
      <c r="CW47" s="8" t="s">
        <v>24</v>
      </c>
      <c r="CX47" s="8"/>
      <c r="CY47" s="55" t="s">
        <v>24</v>
      </c>
      <c r="CZ47" s="8"/>
      <c r="DA47" s="8" t="s">
        <v>24</v>
      </c>
      <c r="DB47" s="8" t="s">
        <v>24</v>
      </c>
      <c r="DC47" s="55" t="s">
        <v>24</v>
      </c>
      <c r="DD47" s="55"/>
      <c r="DE47" s="46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t="s">
        <v>4</v>
      </c>
      <c r="DZ47">
        <v>21</v>
      </c>
    </row>
    <row r="48" spans="1:130" ht="22.5" customHeight="1" x14ac:dyDescent="0.25">
      <c r="A48" s="8"/>
      <c r="B48" s="8"/>
      <c r="C48" s="39"/>
      <c r="D48" s="8"/>
      <c r="E48" s="8"/>
      <c r="F48" s="8"/>
      <c r="G48" s="8"/>
      <c r="H48" s="8"/>
      <c r="I48" s="8"/>
      <c r="J48" s="8"/>
      <c r="K48" s="36" t="s">
        <v>24</v>
      </c>
      <c r="L48" s="59"/>
      <c r="M48" s="8"/>
      <c r="N48" s="8"/>
      <c r="O48" s="8"/>
      <c r="P48" s="8"/>
      <c r="Q48" s="8"/>
      <c r="R48" s="53" t="s">
        <v>24</v>
      </c>
      <c r="S48" s="52"/>
      <c r="T48" s="8"/>
      <c r="U48" s="53" t="s">
        <v>24</v>
      </c>
      <c r="V48" s="52" t="s">
        <v>24</v>
      </c>
      <c r="W48" s="8"/>
      <c r="X48" s="36" t="s">
        <v>24</v>
      </c>
      <c r="Y48" s="8"/>
      <c r="Z48" s="52"/>
      <c r="AA48" s="8"/>
      <c r="AB48" s="8"/>
      <c r="AC48" s="8"/>
      <c r="AD48" s="8"/>
      <c r="AE48" s="8"/>
      <c r="AF48" s="8"/>
      <c r="AG48" s="36" t="s">
        <v>24</v>
      </c>
      <c r="AH48" s="59"/>
      <c r="AI48" s="8"/>
      <c r="AJ48" s="8"/>
      <c r="AK48" s="8"/>
      <c r="AL48" s="8"/>
      <c r="AM48" s="8"/>
      <c r="AN48" s="8"/>
      <c r="AO48" s="8"/>
      <c r="AP48" s="8"/>
      <c r="AQ48" s="39"/>
      <c r="AR48" s="8"/>
      <c r="AS48" s="8"/>
      <c r="AT48" s="8"/>
      <c r="AU48" s="8"/>
      <c r="AV48" s="8"/>
      <c r="AW48" s="8" t="s">
        <v>24</v>
      </c>
      <c r="AX48" s="50" t="s">
        <v>24</v>
      </c>
      <c r="AY48" s="51" t="s">
        <v>24</v>
      </c>
      <c r="AZ48" s="51"/>
      <c r="BA48" s="8" t="s">
        <v>24</v>
      </c>
      <c r="BB48" s="8" t="s">
        <v>24</v>
      </c>
      <c r="BC48" s="8" t="s">
        <v>24</v>
      </c>
      <c r="BD48" s="51" t="s">
        <v>24</v>
      </c>
      <c r="BE48" s="8" t="s">
        <v>24</v>
      </c>
      <c r="BF48" s="8" t="s">
        <v>24</v>
      </c>
      <c r="BG48" s="8"/>
      <c r="BH48" s="51"/>
      <c r="BI48" s="51" t="s">
        <v>24</v>
      </c>
      <c r="BJ48" s="8" t="s">
        <v>24</v>
      </c>
      <c r="BK48" s="8"/>
      <c r="BL48" s="8" t="s">
        <v>24</v>
      </c>
      <c r="BM48" s="8"/>
      <c r="BN48" s="8" t="s">
        <v>24</v>
      </c>
      <c r="BO48" s="8"/>
      <c r="BP48" s="8" t="s">
        <v>24</v>
      </c>
      <c r="BQ48" s="8" t="s">
        <v>24</v>
      </c>
      <c r="BR48" s="51" t="s">
        <v>24</v>
      </c>
      <c r="BS48" s="8"/>
      <c r="BT48" s="51"/>
      <c r="BU48" s="52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36"/>
      <c r="CI48" s="8"/>
      <c r="CJ48" s="8" t="s">
        <v>24</v>
      </c>
      <c r="CK48" s="8"/>
      <c r="CL48" s="8"/>
      <c r="CM48" s="8" t="s">
        <v>24</v>
      </c>
      <c r="CN48" s="8" t="s">
        <v>24</v>
      </c>
      <c r="CO48" s="8"/>
      <c r="CP48" s="8"/>
      <c r="CQ48" s="8"/>
      <c r="CR48" s="8"/>
      <c r="CS48" s="8" t="s">
        <v>24</v>
      </c>
      <c r="CT48" s="8" t="s">
        <v>24</v>
      </c>
      <c r="CU48" s="8"/>
      <c r="CV48" s="8" t="s">
        <v>24</v>
      </c>
      <c r="CW48" s="8" t="s">
        <v>24</v>
      </c>
      <c r="CX48" s="8" t="s">
        <v>24</v>
      </c>
      <c r="CY48" s="8"/>
      <c r="CZ48" s="8"/>
      <c r="DA48" s="8"/>
      <c r="DB48" s="8" t="s">
        <v>24</v>
      </c>
      <c r="DC48" s="51" t="s">
        <v>24</v>
      </c>
      <c r="DD48" s="8"/>
      <c r="DE48" s="51"/>
      <c r="DF48" s="42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t="s">
        <v>4</v>
      </c>
      <c r="DZ48">
        <v>20</v>
      </c>
    </row>
    <row r="49" spans="1:130" ht="22.5" customHeight="1" x14ac:dyDescent="0.25">
      <c r="A49" s="8"/>
      <c r="B49" s="8"/>
      <c r="C49" s="39"/>
      <c r="D49" s="8"/>
      <c r="E49" s="8"/>
      <c r="F49" s="8"/>
      <c r="G49" s="8"/>
      <c r="H49" s="8"/>
      <c r="I49" s="8"/>
      <c r="J49" s="8"/>
      <c r="K49" s="57" t="s">
        <v>24</v>
      </c>
      <c r="L49" s="56" t="s">
        <v>24</v>
      </c>
      <c r="M49" s="48" t="s">
        <v>24</v>
      </c>
      <c r="N49" s="8"/>
      <c r="O49" s="8"/>
      <c r="P49" s="41"/>
      <c r="Q49" s="47" t="s">
        <v>24</v>
      </c>
      <c r="R49" s="8"/>
      <c r="S49" s="52"/>
      <c r="T49" s="8"/>
      <c r="U49" s="64" t="s">
        <v>24</v>
      </c>
      <c r="V49" s="8" t="s">
        <v>24</v>
      </c>
      <c r="W49" s="40"/>
      <c r="X49" s="8"/>
      <c r="Y49" s="8"/>
      <c r="Z49" s="56"/>
      <c r="AA49" s="42"/>
      <c r="AB49" s="8"/>
      <c r="AC49" s="41"/>
      <c r="AD49" s="42"/>
      <c r="AE49" s="8"/>
      <c r="AF49" s="8"/>
      <c r="AG49" s="57" t="s">
        <v>24</v>
      </c>
      <c r="AH49" s="56" t="s">
        <v>24</v>
      </c>
      <c r="AI49" s="48" t="s">
        <v>24</v>
      </c>
      <c r="AJ49" s="8"/>
      <c r="AK49" s="8"/>
      <c r="AL49" s="8"/>
      <c r="AM49" s="8"/>
      <c r="AN49" s="8"/>
      <c r="AO49" s="8"/>
      <c r="AP49" s="8"/>
      <c r="AQ49" s="39"/>
      <c r="AR49" s="8"/>
      <c r="AS49" s="8"/>
      <c r="AT49" s="8"/>
      <c r="AU49" s="8"/>
      <c r="AV49" s="8"/>
      <c r="AW49" s="41"/>
      <c r="AX49" s="55"/>
      <c r="AY49" s="8" t="s">
        <v>24</v>
      </c>
      <c r="AZ49" s="55"/>
      <c r="BA49" s="8"/>
      <c r="BB49" s="8" t="s">
        <v>24</v>
      </c>
      <c r="BC49" s="8" t="s">
        <v>24</v>
      </c>
      <c r="BD49" s="8"/>
      <c r="BE49" s="8"/>
      <c r="BF49" s="8"/>
      <c r="BG49" s="8"/>
      <c r="BH49" s="8" t="s">
        <v>24</v>
      </c>
      <c r="BI49" s="8" t="s">
        <v>24</v>
      </c>
      <c r="BJ49" s="8"/>
      <c r="BK49" s="8" t="s">
        <v>24</v>
      </c>
      <c r="BL49" s="8" t="s">
        <v>24</v>
      </c>
      <c r="BM49" s="8" t="s">
        <v>24</v>
      </c>
      <c r="BN49" s="8"/>
      <c r="BO49" s="8"/>
      <c r="BP49" s="8"/>
      <c r="BQ49" s="8" t="s">
        <v>24</v>
      </c>
      <c r="BR49" s="8" t="s">
        <v>24</v>
      </c>
      <c r="BS49" s="8"/>
      <c r="BT49" s="8"/>
      <c r="BU49" s="52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36"/>
      <c r="CI49" s="8"/>
      <c r="CJ49" s="8" t="s">
        <v>24</v>
      </c>
      <c r="CK49" s="8" t="s">
        <v>24</v>
      </c>
      <c r="CL49" s="8" t="s">
        <v>24</v>
      </c>
      <c r="CM49" s="8" t="s">
        <v>24</v>
      </c>
      <c r="CN49" s="8" t="s">
        <v>24</v>
      </c>
      <c r="CO49" s="8" t="s">
        <v>24</v>
      </c>
      <c r="CP49" s="8"/>
      <c r="CQ49" s="8" t="s">
        <v>24</v>
      </c>
      <c r="CR49" s="8"/>
      <c r="CS49" s="8" t="s">
        <v>24</v>
      </c>
      <c r="CT49" s="8" t="s">
        <v>24</v>
      </c>
      <c r="CU49" s="8"/>
      <c r="CV49" s="8" t="s">
        <v>24</v>
      </c>
      <c r="CW49" s="8"/>
      <c r="CX49" s="8" t="s">
        <v>24</v>
      </c>
      <c r="CY49" s="8"/>
      <c r="CZ49" s="8"/>
      <c r="DA49" s="8"/>
      <c r="DB49" s="8"/>
      <c r="DC49" s="8"/>
      <c r="DD49" s="8"/>
      <c r="DE49" s="8"/>
      <c r="DF49" s="52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t="s">
        <v>4</v>
      </c>
      <c r="DZ49">
        <v>19</v>
      </c>
    </row>
    <row r="50" spans="1:130" ht="22.5" customHeight="1" x14ac:dyDescent="0.25">
      <c r="A50" s="8"/>
      <c r="B50" s="8"/>
      <c r="C50" s="39"/>
      <c r="D50" s="8"/>
      <c r="E50" s="8"/>
      <c r="F50" s="8"/>
      <c r="G50" s="8"/>
      <c r="H50" s="8"/>
      <c r="I50" s="8"/>
      <c r="J50" s="8"/>
      <c r="K50" s="8"/>
      <c r="L50" s="8"/>
      <c r="M50" s="8"/>
      <c r="N50" s="44"/>
      <c r="O50" s="40"/>
      <c r="P50" s="51" t="s">
        <v>24</v>
      </c>
      <c r="Q50" s="8"/>
      <c r="R50" s="8"/>
      <c r="S50" s="52"/>
      <c r="T50" s="8"/>
      <c r="U50" s="67" t="s">
        <v>24</v>
      </c>
      <c r="V50" s="56" t="s">
        <v>24</v>
      </c>
      <c r="W50" s="8"/>
      <c r="X50" s="8" t="s">
        <v>24</v>
      </c>
      <c r="Y50" s="52" t="s">
        <v>24</v>
      </c>
      <c r="Z50" s="8"/>
      <c r="AA50" s="37"/>
      <c r="AB50" s="8"/>
      <c r="AC50" s="36"/>
      <c r="AD50" s="8"/>
      <c r="AE50" s="71"/>
      <c r="AF50" s="4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39"/>
      <c r="AR50" s="8"/>
      <c r="AS50" s="8"/>
      <c r="AT50" s="8"/>
      <c r="AU50" s="8"/>
      <c r="AV50" s="8"/>
      <c r="AW50" s="36"/>
      <c r="AX50" s="8"/>
      <c r="AY50" s="8" t="s">
        <v>24</v>
      </c>
      <c r="AZ50" s="8" t="s">
        <v>24</v>
      </c>
      <c r="BA50" s="8" t="s">
        <v>24</v>
      </c>
      <c r="BB50" s="8" t="s">
        <v>24</v>
      </c>
      <c r="BC50" s="8" t="s">
        <v>24</v>
      </c>
      <c r="BD50" s="8" t="s">
        <v>24</v>
      </c>
      <c r="BE50" s="8"/>
      <c r="BF50" s="8" t="s">
        <v>24</v>
      </c>
      <c r="BG50" s="8"/>
      <c r="BH50" s="8" t="s">
        <v>24</v>
      </c>
      <c r="BI50" s="8" t="s">
        <v>24</v>
      </c>
      <c r="BJ50" s="8"/>
      <c r="BK50" s="8" t="s">
        <v>24</v>
      </c>
      <c r="BL50" s="8"/>
      <c r="BM50" s="8" t="s">
        <v>24</v>
      </c>
      <c r="BN50" s="8"/>
      <c r="BO50" s="8"/>
      <c r="BP50" s="8"/>
      <c r="BQ50" s="8"/>
      <c r="BR50" s="8"/>
      <c r="BS50" s="8"/>
      <c r="BT50" s="8"/>
      <c r="BU50" s="52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57"/>
      <c r="CI50" s="56" t="s">
        <v>24</v>
      </c>
      <c r="CJ50" s="63" t="s">
        <v>24</v>
      </c>
      <c r="CK50" s="8" t="s">
        <v>24</v>
      </c>
      <c r="CL50" s="8"/>
      <c r="CM50" s="8"/>
      <c r="CN50" s="8" t="s">
        <v>24</v>
      </c>
      <c r="CO50" s="8" t="s">
        <v>24</v>
      </c>
      <c r="CP50" s="8" t="s">
        <v>24</v>
      </c>
      <c r="CQ50" s="8" t="s">
        <v>24</v>
      </c>
      <c r="CR50" s="8" t="s">
        <v>24</v>
      </c>
      <c r="CS50" s="8"/>
      <c r="CT50" s="8" t="s">
        <v>24</v>
      </c>
      <c r="CU50" s="8" t="s">
        <v>24</v>
      </c>
      <c r="CV50" s="8" t="s">
        <v>24</v>
      </c>
      <c r="CW50" s="8" t="s">
        <v>24</v>
      </c>
      <c r="CX50" s="8" t="s">
        <v>24</v>
      </c>
      <c r="CY50" s="51" t="s">
        <v>24</v>
      </c>
      <c r="CZ50" s="8"/>
      <c r="DA50" s="8" t="s">
        <v>24</v>
      </c>
      <c r="DB50" s="8"/>
      <c r="DC50" s="51"/>
      <c r="DD50" s="51"/>
      <c r="DE50" s="63"/>
      <c r="DF50" s="66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t="s">
        <v>4</v>
      </c>
      <c r="DZ50">
        <v>18</v>
      </c>
    </row>
    <row r="51" spans="1:130" ht="22.5" customHeight="1" x14ac:dyDescent="0.25">
      <c r="A51" s="8"/>
      <c r="B51" s="8"/>
      <c r="C51" s="39"/>
      <c r="D51" s="8"/>
      <c r="E51" s="8"/>
      <c r="F51" s="8"/>
      <c r="G51" s="8"/>
      <c r="H51" s="8"/>
      <c r="I51" s="8"/>
      <c r="J51" s="8"/>
      <c r="K51" s="41" t="s">
        <v>24</v>
      </c>
      <c r="L51" s="40" t="s">
        <v>24</v>
      </c>
      <c r="M51" s="42" t="s">
        <v>24</v>
      </c>
      <c r="N51" s="8"/>
      <c r="O51" s="64" t="s">
        <v>24</v>
      </c>
      <c r="P51" s="8" t="s">
        <v>24</v>
      </c>
      <c r="Q51" s="55" t="s">
        <v>24</v>
      </c>
      <c r="R51" s="56"/>
      <c r="S51" s="58"/>
      <c r="T51" s="8"/>
      <c r="U51" s="8"/>
      <c r="V51" s="8"/>
      <c r="W51" s="64"/>
      <c r="X51" s="8" t="s">
        <v>24</v>
      </c>
      <c r="Y51" s="52" t="s">
        <v>24</v>
      </c>
      <c r="Z51" s="8"/>
      <c r="AA51" s="36"/>
      <c r="AB51" s="40"/>
      <c r="AC51" s="55"/>
      <c r="AD51" s="55"/>
      <c r="AE51" s="52"/>
      <c r="AF51" s="8"/>
      <c r="AG51" s="41" t="s">
        <v>24</v>
      </c>
      <c r="AH51" s="40" t="s">
        <v>24</v>
      </c>
      <c r="AI51" s="48" t="s">
        <v>24</v>
      </c>
      <c r="AJ51" s="8"/>
      <c r="AK51" s="8"/>
      <c r="AL51" s="8"/>
      <c r="AM51" s="8"/>
      <c r="AN51" s="8"/>
      <c r="AO51" s="8"/>
      <c r="AP51" s="8"/>
      <c r="AQ51" s="39"/>
      <c r="AR51" s="8"/>
      <c r="AS51" s="8"/>
      <c r="AT51" s="8"/>
      <c r="AU51" s="8"/>
      <c r="AV51" s="8"/>
      <c r="AW51" s="61"/>
      <c r="AX51" s="62" t="s">
        <v>24</v>
      </c>
      <c r="AY51" s="55" t="s">
        <v>24</v>
      </c>
      <c r="AZ51" s="55" t="s">
        <v>24</v>
      </c>
      <c r="BA51" s="8"/>
      <c r="BB51" s="8"/>
      <c r="BC51" s="8" t="s">
        <v>24</v>
      </c>
      <c r="BD51" s="55" t="s">
        <v>24</v>
      </c>
      <c r="BE51" s="8" t="s">
        <v>24</v>
      </c>
      <c r="BF51" s="8" t="s">
        <v>24</v>
      </c>
      <c r="BG51" s="8" t="s">
        <v>24</v>
      </c>
      <c r="BH51" s="8"/>
      <c r="BI51" s="8" t="s">
        <v>24</v>
      </c>
      <c r="BJ51" s="8" t="s">
        <v>24</v>
      </c>
      <c r="BK51" s="8" t="s">
        <v>24</v>
      </c>
      <c r="BL51" s="8" t="s">
        <v>24</v>
      </c>
      <c r="BM51" s="8" t="s">
        <v>24</v>
      </c>
      <c r="BN51" s="8" t="s">
        <v>24</v>
      </c>
      <c r="BO51" s="8"/>
      <c r="BP51" s="8" t="s">
        <v>24</v>
      </c>
      <c r="BQ51" s="8"/>
      <c r="BR51" s="8"/>
      <c r="BS51" s="62"/>
      <c r="BT51" s="56"/>
      <c r="BU51" s="5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 t="s">
        <v>24</v>
      </c>
      <c r="CK51" s="64" t="s">
        <v>24</v>
      </c>
      <c r="CL51" s="8" t="s">
        <v>24</v>
      </c>
      <c r="CM51" s="8" t="s">
        <v>24</v>
      </c>
      <c r="CN51" s="8"/>
      <c r="CO51" s="55" t="s">
        <v>24</v>
      </c>
      <c r="CP51" s="8" t="s">
        <v>24</v>
      </c>
      <c r="CQ51" s="8"/>
      <c r="CR51" s="8"/>
      <c r="CS51" s="8"/>
      <c r="CT51" s="8" t="s">
        <v>24</v>
      </c>
      <c r="CU51" s="8"/>
      <c r="CV51" s="8" t="s">
        <v>24</v>
      </c>
      <c r="CW51" s="8"/>
      <c r="CX51" s="55" t="s">
        <v>24</v>
      </c>
      <c r="CY51" s="8" t="s">
        <v>24</v>
      </c>
      <c r="CZ51" s="55" t="s">
        <v>24</v>
      </c>
      <c r="DA51" s="8" t="s">
        <v>24</v>
      </c>
      <c r="DB51" s="8"/>
      <c r="DC51" s="8" t="s">
        <v>24</v>
      </c>
      <c r="DD51" s="52" t="s">
        <v>24</v>
      </c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t="s">
        <v>4</v>
      </c>
      <c r="DZ51">
        <v>17</v>
      </c>
    </row>
    <row r="52" spans="1:130" ht="22.5" customHeight="1" x14ac:dyDescent="0.25">
      <c r="A52" s="8"/>
      <c r="B52" s="8"/>
      <c r="C52" s="39"/>
      <c r="D52" s="8"/>
      <c r="E52" s="8"/>
      <c r="F52" s="8"/>
      <c r="G52" s="8"/>
      <c r="H52" s="8"/>
      <c r="I52" s="8"/>
      <c r="J52" s="8"/>
      <c r="K52" s="57" t="s">
        <v>24</v>
      </c>
      <c r="L52" s="51"/>
      <c r="M52" s="52" t="s">
        <v>24</v>
      </c>
      <c r="N52" s="8"/>
      <c r="O52" s="57"/>
      <c r="P52" s="51" t="s">
        <v>24</v>
      </c>
      <c r="Q52" s="52" t="s">
        <v>24</v>
      </c>
      <c r="R52" s="8"/>
      <c r="S52" s="8"/>
      <c r="T52" s="8"/>
      <c r="U52" s="44"/>
      <c r="V52" s="40"/>
      <c r="W52" s="8" t="s">
        <v>24</v>
      </c>
      <c r="X52" s="8" t="s">
        <v>24</v>
      </c>
      <c r="Y52" s="58" t="s">
        <v>24</v>
      </c>
      <c r="Z52" s="8"/>
      <c r="AA52" s="57"/>
      <c r="AB52" s="8" t="s">
        <v>24</v>
      </c>
      <c r="AC52" s="51" t="s">
        <v>24</v>
      </c>
      <c r="AD52" s="8" t="s">
        <v>24</v>
      </c>
      <c r="AE52" s="58"/>
      <c r="AF52" s="8"/>
      <c r="AG52" s="36" t="s">
        <v>24</v>
      </c>
      <c r="AH52" s="59"/>
      <c r="AI52" s="8"/>
      <c r="AJ52" s="8"/>
      <c r="AK52" s="8"/>
      <c r="AL52" s="8"/>
      <c r="AM52" s="8"/>
      <c r="AN52" s="8"/>
      <c r="AO52" s="8"/>
      <c r="AP52" s="8"/>
      <c r="AQ52" s="39"/>
      <c r="AR52" s="8"/>
      <c r="AS52" s="8"/>
      <c r="AT52" s="8"/>
      <c r="AU52" s="8"/>
      <c r="AV52" s="8"/>
      <c r="AW52" s="8"/>
      <c r="AX52" s="8"/>
      <c r="AY52" s="36" t="s">
        <v>24</v>
      </c>
      <c r="AZ52" s="8" t="s">
        <v>24</v>
      </c>
      <c r="BA52" s="8" t="s">
        <v>24</v>
      </c>
      <c r="BB52" s="8" t="s">
        <v>24</v>
      </c>
      <c r="BC52" s="51"/>
      <c r="BD52" s="8" t="s">
        <v>24</v>
      </c>
      <c r="BE52" s="51" t="s">
        <v>24</v>
      </c>
      <c r="BF52" s="8"/>
      <c r="BG52" s="8"/>
      <c r="BH52" s="8"/>
      <c r="BI52" s="8" t="s">
        <v>24</v>
      </c>
      <c r="BJ52" s="8"/>
      <c r="BK52" s="8" t="s">
        <v>24</v>
      </c>
      <c r="BL52" s="8"/>
      <c r="BM52" s="8" t="s">
        <v>24</v>
      </c>
      <c r="BN52" s="51" t="s">
        <v>24</v>
      </c>
      <c r="BO52" s="8" t="s">
        <v>24</v>
      </c>
      <c r="BP52" s="8" t="s">
        <v>24</v>
      </c>
      <c r="BQ52" s="8"/>
      <c r="BR52" s="59" t="s">
        <v>24</v>
      </c>
      <c r="BS52" s="8" t="s">
        <v>24</v>
      </c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50"/>
      <c r="CJ52" s="71" t="s">
        <v>24</v>
      </c>
      <c r="CK52" s="51" t="s">
        <v>24</v>
      </c>
      <c r="CL52" s="8" t="s">
        <v>24</v>
      </c>
      <c r="CM52" s="8"/>
      <c r="CN52" s="8"/>
      <c r="CO52" s="51"/>
      <c r="CP52" s="8" t="s">
        <v>24</v>
      </c>
      <c r="CQ52" s="8" t="s">
        <v>24</v>
      </c>
      <c r="CR52" s="8" t="s">
        <v>24</v>
      </c>
      <c r="CS52" s="8" t="s">
        <v>24</v>
      </c>
      <c r="CT52" s="51"/>
      <c r="CU52" s="51" t="s">
        <v>24</v>
      </c>
      <c r="CV52" s="8"/>
      <c r="CW52" s="8"/>
      <c r="CX52" s="51"/>
      <c r="CY52" s="51" t="s">
        <v>24</v>
      </c>
      <c r="CZ52" s="51" t="s">
        <v>24</v>
      </c>
      <c r="DA52" s="8"/>
      <c r="DB52" s="8"/>
      <c r="DC52" s="8"/>
      <c r="DD52" s="8" t="s">
        <v>24</v>
      </c>
      <c r="DE52" s="40"/>
      <c r="DF52" s="42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t="s">
        <v>4</v>
      </c>
      <c r="DZ52">
        <v>16</v>
      </c>
    </row>
    <row r="53" spans="1:130" ht="22.5" customHeight="1" x14ac:dyDescent="0.25">
      <c r="A53" s="8"/>
      <c r="B53" s="8"/>
      <c r="C53" s="39"/>
      <c r="D53" s="8"/>
      <c r="E53" s="8"/>
      <c r="F53" s="8"/>
      <c r="G53" s="8"/>
      <c r="H53" s="8"/>
      <c r="I53" s="8"/>
      <c r="J53" s="8"/>
      <c r="K53" s="8"/>
      <c r="L53" s="36" t="s">
        <v>24</v>
      </c>
      <c r="M53" s="52" t="s">
        <v>24</v>
      </c>
      <c r="N53" s="8"/>
      <c r="O53" s="8"/>
      <c r="P53" s="36" t="s">
        <v>24</v>
      </c>
      <c r="Q53" s="55" t="s">
        <v>24</v>
      </c>
      <c r="R53" s="42" t="s">
        <v>24</v>
      </c>
      <c r="S53" s="8"/>
      <c r="T53" s="8"/>
      <c r="U53" s="8"/>
      <c r="V53" s="36" t="s">
        <v>24</v>
      </c>
      <c r="W53" s="55" t="s">
        <v>24</v>
      </c>
      <c r="X53" s="52"/>
      <c r="Y53" s="8"/>
      <c r="Z53" s="8"/>
      <c r="AA53" s="8"/>
      <c r="AB53" s="64" t="s">
        <v>24</v>
      </c>
      <c r="AC53" s="8" t="s">
        <v>24</v>
      </c>
      <c r="AD53" s="52" t="s">
        <v>24</v>
      </c>
      <c r="AE53" s="8"/>
      <c r="AF53" s="8"/>
      <c r="AG53" s="36" t="s">
        <v>24</v>
      </c>
      <c r="AH53" s="8" t="s">
        <v>24</v>
      </c>
      <c r="AI53" s="42" t="s">
        <v>24</v>
      </c>
      <c r="AJ53" s="8"/>
      <c r="AK53" s="8"/>
      <c r="AL53" s="8"/>
      <c r="AM53" s="8"/>
      <c r="AN53" s="8"/>
      <c r="AO53" s="8"/>
      <c r="AP53" s="8"/>
      <c r="AQ53" s="39"/>
      <c r="AR53" s="8"/>
      <c r="AS53" s="8"/>
      <c r="AT53" s="8"/>
      <c r="AU53" s="8"/>
      <c r="AV53" s="8"/>
      <c r="AW53" s="41"/>
      <c r="AX53" s="40"/>
      <c r="AY53" s="8" t="s">
        <v>24</v>
      </c>
      <c r="AZ53" s="8" t="s">
        <v>24</v>
      </c>
      <c r="BA53" s="8" t="s">
        <v>24</v>
      </c>
      <c r="BB53" s="8"/>
      <c r="BC53" s="55"/>
      <c r="BD53" s="55"/>
      <c r="BE53" s="55" t="s">
        <v>24</v>
      </c>
      <c r="BF53" s="8" t="s">
        <v>24</v>
      </c>
      <c r="BG53" s="8" t="s">
        <v>24</v>
      </c>
      <c r="BH53" s="55" t="s">
        <v>24</v>
      </c>
      <c r="BI53" s="55"/>
      <c r="BJ53" s="8" t="s">
        <v>24</v>
      </c>
      <c r="BK53" s="8"/>
      <c r="BL53" s="8"/>
      <c r="BM53" s="8"/>
      <c r="BN53" s="55" t="s">
        <v>24</v>
      </c>
      <c r="BO53" s="8" t="s">
        <v>24</v>
      </c>
      <c r="BP53" s="8"/>
      <c r="BQ53" s="8"/>
      <c r="BR53" s="55"/>
      <c r="BS53" s="47" t="s">
        <v>24</v>
      </c>
      <c r="BT53" s="46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41"/>
      <c r="CI53" s="8"/>
      <c r="CJ53" s="55" t="s">
        <v>24</v>
      </c>
      <c r="CK53" s="55" t="s">
        <v>24</v>
      </c>
      <c r="CL53" s="8" t="s">
        <v>24</v>
      </c>
      <c r="CM53" s="8" t="s">
        <v>24</v>
      </c>
      <c r="CN53" s="55"/>
      <c r="CO53" s="8" t="s">
        <v>24</v>
      </c>
      <c r="CP53" s="8" t="s">
        <v>24</v>
      </c>
      <c r="CQ53" s="8" t="s">
        <v>24</v>
      </c>
      <c r="CR53" s="8" t="s">
        <v>24</v>
      </c>
      <c r="CS53" s="55"/>
      <c r="CT53" s="55"/>
      <c r="CU53" s="55"/>
      <c r="CV53" s="8"/>
      <c r="CW53" s="8"/>
      <c r="CX53" s="55" t="s">
        <v>24</v>
      </c>
      <c r="CY53" s="55" t="s">
        <v>24</v>
      </c>
      <c r="CZ53" s="55" t="s">
        <v>24</v>
      </c>
      <c r="DA53" s="8" t="s">
        <v>24</v>
      </c>
      <c r="DB53" s="8"/>
      <c r="DC53" s="55"/>
      <c r="DD53" s="8" t="s">
        <v>24</v>
      </c>
      <c r="DE53" s="8"/>
      <c r="DF53" s="52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t="s">
        <v>4</v>
      </c>
      <c r="DZ53">
        <v>15</v>
      </c>
    </row>
    <row r="54" spans="1:130" ht="22.5" customHeight="1" x14ac:dyDescent="0.25">
      <c r="A54" s="8"/>
      <c r="B54" s="8"/>
      <c r="C54" s="39"/>
      <c r="D54" s="8"/>
      <c r="E54" s="8"/>
      <c r="F54" s="8"/>
      <c r="G54" s="8"/>
      <c r="H54" s="8"/>
      <c r="I54" s="8"/>
      <c r="J54" s="8"/>
      <c r="K54" s="8"/>
      <c r="L54" s="36" t="s">
        <v>24</v>
      </c>
      <c r="M54" s="52" t="s">
        <v>24</v>
      </c>
      <c r="N54" s="8"/>
      <c r="O54" s="8"/>
      <c r="P54" s="36" t="s">
        <v>24</v>
      </c>
      <c r="Q54" s="8" t="s">
        <v>24</v>
      </c>
      <c r="R54" s="66" t="s">
        <v>24</v>
      </c>
      <c r="S54" s="8"/>
      <c r="T54" s="8"/>
      <c r="U54" s="8"/>
      <c r="V54" s="36"/>
      <c r="W54" s="8"/>
      <c r="X54" s="59"/>
      <c r="Y54" s="8"/>
      <c r="Z54" s="8"/>
      <c r="AA54" s="8"/>
      <c r="AB54" s="36"/>
      <c r="AC54" s="51"/>
      <c r="AD54" s="52" t="s">
        <v>24</v>
      </c>
      <c r="AE54" s="8"/>
      <c r="AF54" s="8"/>
      <c r="AG54" s="36" t="s">
        <v>24</v>
      </c>
      <c r="AH54" s="8" t="s">
        <v>24</v>
      </c>
      <c r="AI54" s="58" t="s">
        <v>24</v>
      </c>
      <c r="AJ54" s="8"/>
      <c r="AK54" s="8"/>
      <c r="AL54" s="8"/>
      <c r="AM54" s="8"/>
      <c r="AN54" s="8"/>
      <c r="AO54" s="8"/>
      <c r="AP54" s="8"/>
      <c r="AQ54" s="39"/>
      <c r="AR54" s="8"/>
      <c r="AS54" s="8"/>
      <c r="AT54" s="8"/>
      <c r="AU54" s="8"/>
      <c r="AV54" s="8"/>
      <c r="AW54" s="36"/>
      <c r="AX54" s="8"/>
      <c r="AY54" s="8" t="s">
        <v>24</v>
      </c>
      <c r="AZ54" s="51" t="s">
        <v>24</v>
      </c>
      <c r="BA54" s="8" t="s">
        <v>24</v>
      </c>
      <c r="BB54" s="8" t="s">
        <v>24</v>
      </c>
      <c r="BC54" s="51"/>
      <c r="BD54" s="51" t="s">
        <v>24</v>
      </c>
      <c r="BE54" s="51" t="s">
        <v>24</v>
      </c>
      <c r="BF54" s="8" t="s">
        <v>24</v>
      </c>
      <c r="BG54" s="8" t="s">
        <v>24</v>
      </c>
      <c r="BH54" s="51"/>
      <c r="BI54" s="51"/>
      <c r="BJ54" s="51"/>
      <c r="BK54" s="8"/>
      <c r="BL54" s="8"/>
      <c r="BM54" s="8" t="s">
        <v>24</v>
      </c>
      <c r="BN54" s="8" t="s">
        <v>24</v>
      </c>
      <c r="BO54" s="51" t="s">
        <v>24</v>
      </c>
      <c r="BP54" s="8" t="s">
        <v>24</v>
      </c>
      <c r="BQ54" s="8"/>
      <c r="BR54" s="51"/>
      <c r="BS54" s="51" t="s">
        <v>24</v>
      </c>
      <c r="BT54" s="8"/>
      <c r="BU54" s="42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57"/>
      <c r="CI54" s="56"/>
      <c r="CJ54" s="8"/>
      <c r="CK54" s="8" t="s">
        <v>24</v>
      </c>
      <c r="CL54" s="51" t="s">
        <v>24</v>
      </c>
      <c r="CM54" s="8" t="s">
        <v>24</v>
      </c>
      <c r="CN54" s="8" t="s">
        <v>24</v>
      </c>
      <c r="CO54" s="8" t="s">
        <v>24</v>
      </c>
      <c r="CP54" s="8"/>
      <c r="CQ54" s="8"/>
      <c r="CR54" s="8" t="s">
        <v>24</v>
      </c>
      <c r="CS54" s="8"/>
      <c r="CT54" s="8"/>
      <c r="CU54" s="8"/>
      <c r="CV54" s="8" t="s">
        <v>24</v>
      </c>
      <c r="CW54" s="8" t="s">
        <v>24</v>
      </c>
      <c r="CX54" s="8"/>
      <c r="CY54" s="8"/>
      <c r="CZ54" s="8" t="s">
        <v>24</v>
      </c>
      <c r="DA54" s="8" t="s">
        <v>24</v>
      </c>
      <c r="DB54" s="51" t="s">
        <v>24</v>
      </c>
      <c r="DC54" s="51" t="s">
        <v>24</v>
      </c>
      <c r="DD54" s="8" t="s">
        <v>24</v>
      </c>
      <c r="DE54" s="56"/>
      <c r="DF54" s="52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t="s">
        <v>4</v>
      </c>
      <c r="DZ54">
        <v>14</v>
      </c>
    </row>
    <row r="55" spans="1:130" ht="22.5" customHeight="1" x14ac:dyDescent="0.25">
      <c r="A55" s="8"/>
      <c r="B55" s="8"/>
      <c r="C55" s="39"/>
      <c r="D55" s="8"/>
      <c r="E55" s="8"/>
      <c r="F55" s="8"/>
      <c r="G55" s="8"/>
      <c r="H55" s="8"/>
      <c r="I55" s="8"/>
      <c r="J55" s="8"/>
      <c r="K55" s="41" t="s">
        <v>24</v>
      </c>
      <c r="L55" s="55"/>
      <c r="M55" s="52" t="s">
        <v>24</v>
      </c>
      <c r="N55" s="8"/>
      <c r="O55" s="41"/>
      <c r="P55" s="8" t="s">
        <v>24</v>
      </c>
      <c r="Q55" s="60" t="s">
        <v>24</v>
      </c>
      <c r="R55" s="8"/>
      <c r="S55" s="8"/>
      <c r="T55" s="8"/>
      <c r="U55" s="41" t="s">
        <v>24</v>
      </c>
      <c r="V55" s="8" t="s">
        <v>24</v>
      </c>
      <c r="W55" s="8" t="s">
        <v>24</v>
      </c>
      <c r="X55" s="62" t="s">
        <v>24</v>
      </c>
      <c r="Y55" s="48" t="s">
        <v>24</v>
      </c>
      <c r="Z55" s="8"/>
      <c r="AA55" s="44"/>
      <c r="AB55" s="56"/>
      <c r="AC55" s="8"/>
      <c r="AD55" s="55" t="s">
        <v>24</v>
      </c>
      <c r="AE55" s="42" t="s">
        <v>24</v>
      </c>
      <c r="AF55" s="8"/>
      <c r="AG55" s="36" t="s">
        <v>24</v>
      </c>
      <c r="AH55" s="60"/>
      <c r="AI55" s="8"/>
      <c r="AJ55" s="8"/>
      <c r="AK55" s="8"/>
      <c r="AL55" s="8"/>
      <c r="AM55" s="8"/>
      <c r="AN55" s="8"/>
      <c r="AO55" s="8"/>
      <c r="AP55" s="8"/>
      <c r="AQ55" s="39"/>
      <c r="AR55" s="8"/>
      <c r="AS55" s="8"/>
      <c r="AT55" s="8"/>
      <c r="AU55" s="8"/>
      <c r="AV55" s="8"/>
      <c r="AW55" s="36"/>
      <c r="AX55" s="56"/>
      <c r="AY55" s="8"/>
      <c r="AZ55" s="55" t="s">
        <v>24</v>
      </c>
      <c r="BA55" s="55" t="s">
        <v>24</v>
      </c>
      <c r="BB55" s="8" t="s">
        <v>24</v>
      </c>
      <c r="BC55" s="8" t="s">
        <v>24</v>
      </c>
      <c r="BD55" s="8" t="s">
        <v>24</v>
      </c>
      <c r="BE55" s="8"/>
      <c r="BF55" s="8"/>
      <c r="BG55" s="8" t="s">
        <v>24</v>
      </c>
      <c r="BH55" s="8"/>
      <c r="BI55" s="8"/>
      <c r="BJ55" s="8"/>
      <c r="BK55" s="8" t="s">
        <v>24</v>
      </c>
      <c r="BL55" s="8" t="s">
        <v>24</v>
      </c>
      <c r="BM55" s="8"/>
      <c r="BN55" s="8"/>
      <c r="BO55" s="8" t="s">
        <v>24</v>
      </c>
      <c r="BP55" s="8" t="s">
        <v>24</v>
      </c>
      <c r="BQ55" s="55" t="s">
        <v>24</v>
      </c>
      <c r="BR55" s="8" t="s">
        <v>24</v>
      </c>
      <c r="BS55" s="8" t="s">
        <v>24</v>
      </c>
      <c r="BT55" s="56"/>
      <c r="BU55" s="5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64"/>
      <c r="CK55" s="55"/>
      <c r="CL55" s="8" t="s">
        <v>24</v>
      </c>
      <c r="CM55" s="8"/>
      <c r="CN55" s="8" t="s">
        <v>24</v>
      </c>
      <c r="CO55" s="55"/>
      <c r="CP55" s="8"/>
      <c r="CQ55" s="55" t="s">
        <v>24</v>
      </c>
      <c r="CR55" s="8"/>
      <c r="CS55" s="8" t="s">
        <v>24</v>
      </c>
      <c r="CT55" s="55" t="s">
        <v>24</v>
      </c>
      <c r="CU55" s="8" t="s">
        <v>24</v>
      </c>
      <c r="CV55" s="8" t="s">
        <v>24</v>
      </c>
      <c r="CW55" s="8"/>
      <c r="CX55" s="8"/>
      <c r="CY55" s="55"/>
      <c r="CZ55" s="55" t="s">
        <v>24</v>
      </c>
      <c r="DA55" s="8"/>
      <c r="DB55" s="8"/>
      <c r="DC55" s="8"/>
      <c r="DD55" s="60"/>
      <c r="DE55" s="8"/>
      <c r="DF55" s="72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t="s">
        <v>4</v>
      </c>
      <c r="DZ55">
        <v>13</v>
      </c>
    </row>
    <row r="56" spans="1:130" ht="22.5" customHeight="1" x14ac:dyDescent="0.25">
      <c r="A56" s="8"/>
      <c r="B56" s="8"/>
      <c r="C56" s="39"/>
      <c r="D56" s="8"/>
      <c r="E56" s="8"/>
      <c r="F56" s="8"/>
      <c r="G56" s="8"/>
      <c r="H56" s="8"/>
      <c r="I56" s="8"/>
      <c r="J56" s="8"/>
      <c r="K56" s="36" t="s">
        <v>24</v>
      </c>
      <c r="L56" s="8" t="s">
        <v>24</v>
      </c>
      <c r="M56" s="52" t="s">
        <v>24</v>
      </c>
      <c r="N56" s="8"/>
      <c r="O56" s="36"/>
      <c r="P56" s="51"/>
      <c r="Q56" s="51"/>
      <c r="R56" s="40"/>
      <c r="S56" s="42"/>
      <c r="T56" s="8"/>
      <c r="U56" s="36" t="s">
        <v>24</v>
      </c>
      <c r="V56" s="8" t="s">
        <v>24</v>
      </c>
      <c r="W56" s="59"/>
      <c r="X56" s="8"/>
      <c r="Y56" s="8"/>
      <c r="Z56" s="8"/>
      <c r="AA56" s="8"/>
      <c r="AB56" s="8"/>
      <c r="AC56" s="53"/>
      <c r="AD56" s="8"/>
      <c r="AE56" s="52" t="s">
        <v>24</v>
      </c>
      <c r="AF56" s="8"/>
      <c r="AG56" s="36" t="s">
        <v>24</v>
      </c>
      <c r="AH56" s="8" t="s">
        <v>24</v>
      </c>
      <c r="AI56" s="42" t="s">
        <v>24</v>
      </c>
      <c r="AJ56" s="8"/>
      <c r="AK56" s="8"/>
      <c r="AL56" s="8"/>
      <c r="AM56" s="8"/>
      <c r="AN56" s="8"/>
      <c r="AO56" s="8"/>
      <c r="AP56" s="8"/>
      <c r="AQ56" s="39"/>
      <c r="AR56" s="8"/>
      <c r="AS56" s="8"/>
      <c r="AT56" s="8"/>
      <c r="AU56" s="8"/>
      <c r="AV56" s="8"/>
      <c r="AW56" s="72"/>
      <c r="AX56" s="8"/>
      <c r="AY56" s="53"/>
      <c r="AZ56" s="8"/>
      <c r="BA56" s="8" t="s">
        <v>24</v>
      </c>
      <c r="BB56" s="8"/>
      <c r="BC56" s="51" t="s">
        <v>24</v>
      </c>
      <c r="BD56" s="51"/>
      <c r="BE56" s="8"/>
      <c r="BF56" s="8" t="s">
        <v>24</v>
      </c>
      <c r="BG56" s="8"/>
      <c r="BH56" s="8" t="s">
        <v>24</v>
      </c>
      <c r="BI56" s="51" t="s">
        <v>24</v>
      </c>
      <c r="BJ56" s="8" t="s">
        <v>24</v>
      </c>
      <c r="BK56" s="8" t="s">
        <v>24</v>
      </c>
      <c r="BL56" s="51"/>
      <c r="BM56" s="8"/>
      <c r="BN56" s="51"/>
      <c r="BO56" s="8" t="s">
        <v>24</v>
      </c>
      <c r="BP56" s="8"/>
      <c r="BQ56" s="8"/>
      <c r="BR56" s="51"/>
      <c r="BS56" s="59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41"/>
      <c r="CJ56" s="8" t="s">
        <v>24</v>
      </c>
      <c r="CK56" s="8"/>
      <c r="CL56" s="8" t="s">
        <v>24</v>
      </c>
      <c r="CM56" s="8" t="s">
        <v>24</v>
      </c>
      <c r="CN56" s="8"/>
      <c r="CO56" s="8"/>
      <c r="CP56" s="51"/>
      <c r="CQ56" s="8"/>
      <c r="CR56" s="8" t="s">
        <v>24</v>
      </c>
      <c r="CS56" s="8" t="s">
        <v>24</v>
      </c>
      <c r="CT56" s="8"/>
      <c r="CU56" s="8"/>
      <c r="CV56" s="8"/>
      <c r="CW56" s="8"/>
      <c r="CX56" s="8" t="s">
        <v>24</v>
      </c>
      <c r="CY56" s="51"/>
      <c r="CZ56" s="51"/>
      <c r="DA56" s="8"/>
      <c r="DB56" s="51"/>
      <c r="DC56" s="8"/>
      <c r="DD56" s="52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t="s">
        <v>4</v>
      </c>
      <c r="DZ56">
        <v>12</v>
      </c>
    </row>
    <row r="57" spans="1:130" ht="22.5" customHeight="1" x14ac:dyDescent="0.25">
      <c r="A57" s="8"/>
      <c r="B57" s="8"/>
      <c r="C57" s="39"/>
      <c r="D57" s="8"/>
      <c r="E57" s="8"/>
      <c r="F57" s="8"/>
      <c r="G57" s="8"/>
      <c r="H57" s="8"/>
      <c r="I57" s="8"/>
      <c r="J57" s="8"/>
      <c r="K57" s="36" t="s">
        <v>24</v>
      </c>
      <c r="L57" s="8" t="s">
        <v>24</v>
      </c>
      <c r="M57" s="52" t="s">
        <v>24</v>
      </c>
      <c r="N57" s="8"/>
      <c r="O57" s="61"/>
      <c r="P57" s="8"/>
      <c r="Q57" s="8"/>
      <c r="R57" s="8"/>
      <c r="S57" s="58"/>
      <c r="T57" s="8"/>
      <c r="U57" s="57"/>
      <c r="V57" s="8"/>
      <c r="W57" s="8"/>
      <c r="X57" s="47" t="s">
        <v>24</v>
      </c>
      <c r="Y57" s="48" t="s">
        <v>24</v>
      </c>
      <c r="Z57" s="8"/>
      <c r="AA57" s="44"/>
      <c r="AB57" s="47"/>
      <c r="AC57" s="8"/>
      <c r="AD57" s="8"/>
      <c r="AE57" s="58"/>
      <c r="AF57" s="8"/>
      <c r="AG57" s="57" t="s">
        <v>24</v>
      </c>
      <c r="AH57" s="8" t="s">
        <v>24</v>
      </c>
      <c r="AI57" s="52" t="s">
        <v>24</v>
      </c>
      <c r="AJ57" s="8"/>
      <c r="AK57" s="8"/>
      <c r="AL57" s="8"/>
      <c r="AM57" s="8"/>
      <c r="AN57" s="8"/>
      <c r="AO57" s="8"/>
      <c r="AP57" s="8"/>
      <c r="AQ57" s="39"/>
      <c r="AR57" s="8"/>
      <c r="AS57" s="8"/>
      <c r="AT57" s="8"/>
      <c r="AU57" s="8"/>
      <c r="AV57" s="8"/>
      <c r="AW57" s="8"/>
      <c r="AX57" s="8"/>
      <c r="AY57" s="36" t="s">
        <v>24</v>
      </c>
      <c r="AZ57" s="8"/>
      <c r="BA57" s="55" t="s">
        <v>24</v>
      </c>
      <c r="BB57" s="8" t="s">
        <v>24</v>
      </c>
      <c r="BC57" s="55"/>
      <c r="BD57" s="55"/>
      <c r="BE57" s="8"/>
      <c r="BF57" s="8"/>
      <c r="BG57" s="8" t="s">
        <v>24</v>
      </c>
      <c r="BH57" s="8" t="s">
        <v>24</v>
      </c>
      <c r="BI57" s="8"/>
      <c r="BJ57" s="8"/>
      <c r="BK57" s="8"/>
      <c r="BL57" s="8"/>
      <c r="BM57" s="55" t="s">
        <v>24</v>
      </c>
      <c r="BN57" s="8"/>
      <c r="BO57" s="8"/>
      <c r="BP57" s="8"/>
      <c r="BQ57" s="8"/>
      <c r="BR57" s="8"/>
      <c r="BS57" s="8"/>
      <c r="BT57" s="42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41"/>
      <c r="CI57" s="8" t="s">
        <v>24</v>
      </c>
      <c r="CJ57" s="8" t="s">
        <v>24</v>
      </c>
      <c r="CK57" s="8" t="s">
        <v>24</v>
      </c>
      <c r="CL57" s="8" t="s">
        <v>24</v>
      </c>
      <c r="CM57" s="8"/>
      <c r="CN57" s="55"/>
      <c r="CO57" s="8"/>
      <c r="CP57" s="55"/>
      <c r="CQ57" s="8"/>
      <c r="CR57" s="8"/>
      <c r="CS57" s="8"/>
      <c r="CT57" s="8"/>
      <c r="CU57" s="55" t="s">
        <v>24</v>
      </c>
      <c r="CV57" s="8"/>
      <c r="CW57" s="8" t="s">
        <v>24</v>
      </c>
      <c r="CX57" s="8"/>
      <c r="CY57" s="8"/>
      <c r="CZ57" s="8"/>
      <c r="DA57" s="8" t="s">
        <v>24</v>
      </c>
      <c r="DB57" s="8" t="s">
        <v>24</v>
      </c>
      <c r="DC57" s="8" t="s">
        <v>24</v>
      </c>
      <c r="DD57" s="8" t="s">
        <v>24</v>
      </c>
      <c r="DE57" s="40"/>
      <c r="DF57" s="42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t="s">
        <v>4</v>
      </c>
      <c r="DZ57">
        <v>11</v>
      </c>
    </row>
    <row r="58" spans="1:130" ht="22.5" customHeight="1" x14ac:dyDescent="0.25">
      <c r="A58" s="8"/>
      <c r="B58" s="8"/>
      <c r="C58" s="39"/>
      <c r="D58" s="8"/>
      <c r="E58" s="8"/>
      <c r="F58" s="8"/>
      <c r="G58" s="8"/>
      <c r="H58" s="8"/>
      <c r="I58" s="8"/>
      <c r="J58" s="8"/>
      <c r="K58" s="36" t="s">
        <v>24</v>
      </c>
      <c r="L58" s="51"/>
      <c r="M58" s="58" t="s">
        <v>24</v>
      </c>
      <c r="N58" s="8"/>
      <c r="O58" s="8"/>
      <c r="P58" s="57"/>
      <c r="Q58" s="56"/>
      <c r="R58" s="58"/>
      <c r="S58" s="8"/>
      <c r="T58" s="8"/>
      <c r="U58" s="8"/>
      <c r="V58" s="57"/>
      <c r="W58" s="56"/>
      <c r="X58" s="58"/>
      <c r="Y58" s="8"/>
      <c r="Z58" s="8"/>
      <c r="AA58" s="8"/>
      <c r="AB58" s="57"/>
      <c r="AC58" s="56"/>
      <c r="AD58" s="58"/>
      <c r="AE58" s="8"/>
      <c r="AF58" s="8"/>
      <c r="AG58" s="8"/>
      <c r="AH58" s="53"/>
      <c r="AI58" s="52" t="s">
        <v>24</v>
      </c>
      <c r="AJ58" s="8"/>
      <c r="AK58" s="8"/>
      <c r="AL58" s="8"/>
      <c r="AM58" s="8"/>
      <c r="AN58" s="8"/>
      <c r="AO58" s="8"/>
      <c r="AP58" s="8"/>
      <c r="AQ58" s="39"/>
      <c r="AR58" s="8"/>
      <c r="AS58" s="8"/>
      <c r="AT58" s="8"/>
      <c r="AU58" s="8"/>
      <c r="AV58" s="8"/>
      <c r="AW58" s="41"/>
      <c r="AX58" s="40" t="s">
        <v>24</v>
      </c>
      <c r="AY58" s="8" t="s">
        <v>24</v>
      </c>
      <c r="AZ58" s="8" t="s">
        <v>24</v>
      </c>
      <c r="BA58" s="8" t="s">
        <v>24</v>
      </c>
      <c r="BB58" s="8"/>
      <c r="BC58" s="8"/>
      <c r="BD58" s="8"/>
      <c r="BE58" s="8"/>
      <c r="BF58" s="8"/>
      <c r="BG58" s="8"/>
      <c r="BH58" s="51"/>
      <c r="BI58" s="8"/>
      <c r="BJ58" s="8" t="s">
        <v>24</v>
      </c>
      <c r="BK58" s="8"/>
      <c r="BL58" s="8" t="s">
        <v>24</v>
      </c>
      <c r="BM58" s="51"/>
      <c r="BN58" s="8"/>
      <c r="BO58" s="51"/>
      <c r="BP58" s="8" t="s">
        <v>24</v>
      </c>
      <c r="BQ58" s="8" t="s">
        <v>24</v>
      </c>
      <c r="BR58" s="8" t="s">
        <v>24</v>
      </c>
      <c r="BS58" s="8" t="s">
        <v>24</v>
      </c>
      <c r="BT58" s="8"/>
      <c r="BU58" s="42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36" t="s">
        <v>24</v>
      </c>
      <c r="CI58" s="8"/>
      <c r="CJ58" s="8"/>
      <c r="CK58" s="8" t="s">
        <v>24</v>
      </c>
      <c r="CL58" s="8" t="s">
        <v>24</v>
      </c>
      <c r="CM58" s="8" t="s">
        <v>24</v>
      </c>
      <c r="CN58" s="51" t="s">
        <v>24</v>
      </c>
      <c r="CO58" s="51"/>
      <c r="CP58" s="8"/>
      <c r="CQ58" s="8" t="s">
        <v>24</v>
      </c>
      <c r="CR58" s="8" t="s">
        <v>24</v>
      </c>
      <c r="CS58" s="51" t="s">
        <v>24</v>
      </c>
      <c r="CT58" s="8" t="s">
        <v>24</v>
      </c>
      <c r="CU58" s="51" t="s">
        <v>24</v>
      </c>
      <c r="CV58" s="8"/>
      <c r="CW58" s="8" t="s">
        <v>24</v>
      </c>
      <c r="CX58" s="51" t="s">
        <v>24</v>
      </c>
      <c r="CY58" s="51"/>
      <c r="CZ58" s="51" t="s">
        <v>24</v>
      </c>
      <c r="DA58" s="8"/>
      <c r="DB58" s="8" t="s">
        <v>24</v>
      </c>
      <c r="DC58" s="8" t="s">
        <v>24</v>
      </c>
      <c r="DD58" s="8"/>
      <c r="DE58" s="51"/>
      <c r="DF58" s="52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t="s">
        <v>4</v>
      </c>
      <c r="DZ58">
        <v>10</v>
      </c>
    </row>
    <row r="59" spans="1:130" ht="22.5" customHeight="1" x14ac:dyDescent="0.25">
      <c r="A59" s="8"/>
      <c r="B59" s="8"/>
      <c r="C59" s="39"/>
      <c r="D59" s="8"/>
      <c r="E59" s="8"/>
      <c r="F59" s="8"/>
      <c r="G59" s="8"/>
      <c r="H59" s="8"/>
      <c r="I59" s="8"/>
      <c r="J59" s="8"/>
      <c r="K59" s="36" t="s">
        <v>24</v>
      </c>
      <c r="L59" s="52" t="s">
        <v>24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41" t="s">
        <v>24</v>
      </c>
      <c r="AH59" s="8" t="s">
        <v>24</v>
      </c>
      <c r="AI59" s="52" t="s">
        <v>24</v>
      </c>
      <c r="AJ59" s="8"/>
      <c r="AK59" s="8"/>
      <c r="AL59" s="8"/>
      <c r="AM59" s="8"/>
      <c r="AN59" s="8"/>
      <c r="AO59" s="8"/>
      <c r="AP59" s="8"/>
      <c r="AQ59" s="39"/>
      <c r="AR59" s="8"/>
      <c r="AS59" s="8"/>
      <c r="AT59" s="8"/>
      <c r="AU59" s="8"/>
      <c r="AV59" s="8"/>
      <c r="AW59" s="36" t="s">
        <v>24</v>
      </c>
      <c r="AX59" s="55"/>
      <c r="AY59" s="8"/>
      <c r="AZ59" s="8" t="s">
        <v>24</v>
      </c>
      <c r="BA59" s="8" t="s">
        <v>24</v>
      </c>
      <c r="BB59" s="8" t="s">
        <v>24</v>
      </c>
      <c r="BC59" s="55" t="s">
        <v>24</v>
      </c>
      <c r="BD59" s="55"/>
      <c r="BE59" s="55"/>
      <c r="BF59" s="8" t="s">
        <v>24</v>
      </c>
      <c r="BG59" s="8" t="s">
        <v>24</v>
      </c>
      <c r="BH59" s="55" t="s">
        <v>24</v>
      </c>
      <c r="BI59" s="8" t="s">
        <v>24</v>
      </c>
      <c r="BJ59" s="55" t="s">
        <v>24</v>
      </c>
      <c r="BK59" s="8"/>
      <c r="BL59" s="8" t="s">
        <v>24</v>
      </c>
      <c r="BM59" s="8" t="s">
        <v>24</v>
      </c>
      <c r="BN59" s="55"/>
      <c r="BO59" s="55" t="s">
        <v>24</v>
      </c>
      <c r="BP59" s="8"/>
      <c r="BQ59" s="8" t="s">
        <v>24</v>
      </c>
      <c r="BR59" s="8" t="s">
        <v>24</v>
      </c>
      <c r="BS59" s="8"/>
      <c r="BT59" s="8"/>
      <c r="BU59" s="52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61"/>
      <c r="CI59" s="8"/>
      <c r="CJ59" s="8" t="s">
        <v>24</v>
      </c>
      <c r="CK59" s="8" t="s">
        <v>24</v>
      </c>
      <c r="CL59" s="55" t="s">
        <v>24</v>
      </c>
      <c r="CM59" s="8"/>
      <c r="CN59" s="8" t="s">
        <v>24</v>
      </c>
      <c r="CO59" s="8" t="s">
        <v>24</v>
      </c>
      <c r="CP59" s="8" t="s">
        <v>24</v>
      </c>
      <c r="CQ59" s="8" t="s">
        <v>24</v>
      </c>
      <c r="CR59" s="55" t="s">
        <v>24</v>
      </c>
      <c r="CS59" s="8"/>
      <c r="CT59" s="8"/>
      <c r="CU59" s="8" t="s">
        <v>24</v>
      </c>
      <c r="CV59" s="8"/>
      <c r="CW59" s="8" t="s">
        <v>24</v>
      </c>
      <c r="CX59" s="8" t="s">
        <v>24</v>
      </c>
      <c r="CY59" s="8" t="s">
        <v>24</v>
      </c>
      <c r="CZ59" s="55" t="s">
        <v>24</v>
      </c>
      <c r="DA59" s="8"/>
      <c r="DB59" s="55" t="s">
        <v>24</v>
      </c>
      <c r="DC59" s="55" t="s">
        <v>24</v>
      </c>
      <c r="DD59" s="8"/>
      <c r="DE59" s="8"/>
      <c r="DF59" s="5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t="s">
        <v>4</v>
      </c>
      <c r="DZ59">
        <v>9</v>
      </c>
    </row>
    <row r="60" spans="1:130" ht="22.5" customHeight="1" x14ac:dyDescent="0.25">
      <c r="A60" s="8"/>
      <c r="B60" s="8"/>
      <c r="C60" s="39"/>
      <c r="D60" s="8"/>
      <c r="E60" s="8"/>
      <c r="F60" s="8"/>
      <c r="G60" s="8"/>
      <c r="H60" s="8"/>
      <c r="I60" s="8"/>
      <c r="J60" s="8"/>
      <c r="K60" s="36" t="s">
        <v>24</v>
      </c>
      <c r="L60" s="52" t="s">
        <v>24</v>
      </c>
      <c r="M60" s="8"/>
      <c r="N60" s="41" t="s">
        <v>24</v>
      </c>
      <c r="O60" s="42" t="s">
        <v>24</v>
      </c>
      <c r="P60" s="8"/>
      <c r="Q60" s="8"/>
      <c r="R60" s="41" t="s">
        <v>24</v>
      </c>
      <c r="S60" s="40" t="s">
        <v>24</v>
      </c>
      <c r="T60" s="40" t="s">
        <v>24</v>
      </c>
      <c r="U60" s="54" t="s">
        <v>24</v>
      </c>
      <c r="V60" s="8"/>
      <c r="W60" s="8"/>
      <c r="X60" s="8"/>
      <c r="Y60" s="41" t="s">
        <v>24</v>
      </c>
      <c r="Z60" s="40" t="s">
        <v>24</v>
      </c>
      <c r="AA60" s="40" t="s">
        <v>24</v>
      </c>
      <c r="AB60" s="42" t="s">
        <v>24</v>
      </c>
      <c r="AC60" s="8"/>
      <c r="AD60" s="8"/>
      <c r="AE60" s="41" t="s">
        <v>24</v>
      </c>
      <c r="AF60" s="40" t="s">
        <v>24</v>
      </c>
      <c r="AG60" s="8" t="s">
        <v>24</v>
      </c>
      <c r="AH60" s="8" t="s">
        <v>24</v>
      </c>
      <c r="AI60" s="52" t="s">
        <v>24</v>
      </c>
      <c r="AJ60" s="8"/>
      <c r="AK60" s="8"/>
      <c r="AL60" s="8"/>
      <c r="AM60" s="8"/>
      <c r="AN60" s="8"/>
      <c r="AO60" s="8"/>
      <c r="AP60" s="8"/>
      <c r="AQ60" s="39"/>
      <c r="AR60" s="8"/>
      <c r="AS60" s="8"/>
      <c r="AT60" s="8"/>
      <c r="AU60" s="8"/>
      <c r="AV60" s="8"/>
      <c r="AW60" s="57"/>
      <c r="AX60" s="8"/>
      <c r="AY60" s="8" t="s">
        <v>24</v>
      </c>
      <c r="AZ60" s="51" t="s">
        <v>24</v>
      </c>
      <c r="BA60" s="51" t="s">
        <v>24</v>
      </c>
      <c r="BB60" s="8"/>
      <c r="BC60" s="51" t="s">
        <v>24</v>
      </c>
      <c r="BD60" s="8" t="s">
        <v>24</v>
      </c>
      <c r="BE60" s="8" t="s">
        <v>24</v>
      </c>
      <c r="BF60" s="8" t="s">
        <v>24</v>
      </c>
      <c r="BG60" s="8" t="s">
        <v>24</v>
      </c>
      <c r="BH60" s="8"/>
      <c r="BI60" s="8"/>
      <c r="BJ60" s="8" t="s">
        <v>24</v>
      </c>
      <c r="BK60" s="51"/>
      <c r="BL60" s="8" t="s">
        <v>24</v>
      </c>
      <c r="BM60" s="8" t="s">
        <v>24</v>
      </c>
      <c r="BN60" s="8" t="s">
        <v>24</v>
      </c>
      <c r="BO60" s="8" t="s">
        <v>24</v>
      </c>
      <c r="BP60" s="8"/>
      <c r="BQ60" s="51" t="s">
        <v>24</v>
      </c>
      <c r="BR60" s="8" t="s">
        <v>24</v>
      </c>
      <c r="BS60" s="8"/>
      <c r="BT60" s="8"/>
      <c r="BU60" s="66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57"/>
      <c r="CJ60" s="51" t="s">
        <v>24</v>
      </c>
      <c r="CK60" s="8" t="s">
        <v>24</v>
      </c>
      <c r="CL60" s="51" t="s">
        <v>24</v>
      </c>
      <c r="CM60" s="8" t="s">
        <v>24</v>
      </c>
      <c r="CN60" s="8" t="s">
        <v>24</v>
      </c>
      <c r="CO60" s="51" t="s">
        <v>24</v>
      </c>
      <c r="CP60" s="56" t="s">
        <v>24</v>
      </c>
      <c r="CQ60" s="63"/>
      <c r="CR60" s="51" t="s">
        <v>24</v>
      </c>
      <c r="CS60" s="56"/>
      <c r="CT60" s="63"/>
      <c r="CU60" s="56"/>
      <c r="CV60" s="51"/>
      <c r="CW60" s="8" t="s">
        <v>24</v>
      </c>
      <c r="CX60" s="8" t="s">
        <v>24</v>
      </c>
      <c r="CY60" s="51"/>
      <c r="CZ60" s="56" t="s">
        <v>24</v>
      </c>
      <c r="DA60" s="8" t="s">
        <v>24</v>
      </c>
      <c r="DB60" s="8"/>
      <c r="DC60" s="8"/>
      <c r="DD60" s="8" t="s">
        <v>24</v>
      </c>
      <c r="DE60" s="66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t="s">
        <v>4</v>
      </c>
      <c r="DZ60">
        <v>8</v>
      </c>
    </row>
    <row r="61" spans="1:130" ht="22.5" customHeight="1" x14ac:dyDescent="0.25">
      <c r="A61" s="8"/>
      <c r="B61" s="8"/>
      <c r="C61" s="39"/>
      <c r="D61" s="8"/>
      <c r="E61" s="8"/>
      <c r="F61" s="8"/>
      <c r="G61" s="8"/>
      <c r="H61" s="8"/>
      <c r="I61" s="8"/>
      <c r="J61" s="8"/>
      <c r="K61" s="36" t="s">
        <v>24</v>
      </c>
      <c r="L61" s="55"/>
      <c r="M61" s="47" t="s">
        <v>24</v>
      </c>
      <c r="N61" s="55" t="s">
        <v>24</v>
      </c>
      <c r="O61" s="55"/>
      <c r="P61" s="47" t="s">
        <v>24</v>
      </c>
      <c r="Q61" s="47" t="s">
        <v>24</v>
      </c>
      <c r="R61" s="55"/>
      <c r="S61" s="8" t="s">
        <v>24</v>
      </c>
      <c r="T61" s="55" t="s">
        <v>24</v>
      </c>
      <c r="U61" s="55"/>
      <c r="V61" s="42" t="s">
        <v>24</v>
      </c>
      <c r="W61" s="8"/>
      <c r="X61" s="41" t="s">
        <v>24</v>
      </c>
      <c r="Y61" s="55"/>
      <c r="Z61" s="8" t="s">
        <v>24</v>
      </c>
      <c r="AA61" s="8" t="s">
        <v>24</v>
      </c>
      <c r="AB61" s="55"/>
      <c r="AC61" s="40" t="s">
        <v>24</v>
      </c>
      <c r="AD61" s="40" t="s">
        <v>24</v>
      </c>
      <c r="AE61" s="55"/>
      <c r="AF61" s="8" t="s">
        <v>24</v>
      </c>
      <c r="AG61" s="8" t="s">
        <v>24</v>
      </c>
      <c r="AH61" s="55"/>
      <c r="AI61" s="58" t="s">
        <v>24</v>
      </c>
      <c r="AJ61" s="8"/>
      <c r="AK61" s="8"/>
      <c r="AL61" s="8"/>
      <c r="AM61" s="8"/>
      <c r="AN61" s="8"/>
      <c r="AO61" s="8"/>
      <c r="AP61" s="8"/>
      <c r="AQ61" s="39"/>
      <c r="AR61" s="8"/>
      <c r="AS61" s="8"/>
      <c r="AT61" s="8"/>
      <c r="AU61" s="8"/>
      <c r="AV61" s="8"/>
      <c r="AW61" s="8"/>
      <c r="AX61" s="61"/>
      <c r="AY61" s="8" t="s">
        <v>24</v>
      </c>
      <c r="AZ61" s="8" t="s">
        <v>24</v>
      </c>
      <c r="BA61" s="8" t="s">
        <v>24</v>
      </c>
      <c r="BB61" s="8" t="s">
        <v>24</v>
      </c>
      <c r="BC61" s="56" t="s">
        <v>24</v>
      </c>
      <c r="BD61" s="55" t="s">
        <v>24</v>
      </c>
      <c r="BE61" s="8" t="s">
        <v>24</v>
      </c>
      <c r="BF61" s="8"/>
      <c r="BG61" s="55" t="s">
        <v>24</v>
      </c>
      <c r="BH61" s="56"/>
      <c r="BI61" s="62"/>
      <c r="BJ61" s="56"/>
      <c r="BK61" s="55"/>
      <c r="BL61" s="62" t="s">
        <v>24</v>
      </c>
      <c r="BM61" s="56" t="s">
        <v>24</v>
      </c>
      <c r="BN61" s="55"/>
      <c r="BO61" s="8" t="s">
        <v>24</v>
      </c>
      <c r="BP61" s="8" t="s">
        <v>24</v>
      </c>
      <c r="BQ61" s="55"/>
      <c r="BR61" s="8"/>
      <c r="BS61" s="55" t="s">
        <v>24</v>
      </c>
      <c r="BT61" s="5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57"/>
      <c r="CK61" s="8" t="s">
        <v>24</v>
      </c>
      <c r="CL61" s="55" t="s">
        <v>24</v>
      </c>
      <c r="CM61" s="8" t="s">
        <v>24</v>
      </c>
      <c r="CN61" s="55"/>
      <c r="CO61" s="52" t="s">
        <v>24</v>
      </c>
      <c r="CP61" s="8"/>
      <c r="CQ61" s="8"/>
      <c r="CR61" s="37" t="s">
        <v>24</v>
      </c>
      <c r="CS61" s="8"/>
      <c r="CT61" s="8"/>
      <c r="CU61" s="8" t="s">
        <v>24</v>
      </c>
      <c r="CV61" s="36" t="s">
        <v>24</v>
      </c>
      <c r="CW61" s="8" t="s">
        <v>24</v>
      </c>
      <c r="CX61" s="8" t="s">
        <v>24</v>
      </c>
      <c r="CY61" s="52"/>
      <c r="CZ61" s="8" t="s">
        <v>24</v>
      </c>
      <c r="DA61" s="36" t="s">
        <v>24</v>
      </c>
      <c r="DB61" s="55"/>
      <c r="DC61" s="8"/>
      <c r="DD61" s="58" t="s">
        <v>24</v>
      </c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t="s">
        <v>4</v>
      </c>
      <c r="DZ61">
        <v>7</v>
      </c>
    </row>
    <row r="62" spans="1:130" ht="22.5" customHeight="1" x14ac:dyDescent="0.25">
      <c r="A62" s="8"/>
      <c r="B62" s="8"/>
      <c r="C62" s="39"/>
      <c r="D62" s="8"/>
      <c r="E62" s="8"/>
      <c r="F62" s="8"/>
      <c r="G62" s="8"/>
      <c r="H62" s="8"/>
      <c r="I62" s="8"/>
      <c r="J62" s="8"/>
      <c r="K62" s="36" t="s">
        <v>24</v>
      </c>
      <c r="L62" s="8" t="s">
        <v>24</v>
      </c>
      <c r="M62" s="8" t="s">
        <v>24</v>
      </c>
      <c r="N62" s="8" t="s">
        <v>24</v>
      </c>
      <c r="O62" s="51" t="s">
        <v>24</v>
      </c>
      <c r="P62" s="8" t="s">
        <v>24</v>
      </c>
      <c r="Q62" s="8" t="s">
        <v>24</v>
      </c>
      <c r="R62" s="51" t="s">
        <v>24</v>
      </c>
      <c r="S62" s="51" t="s">
        <v>24</v>
      </c>
      <c r="T62" s="8" t="s">
        <v>24</v>
      </c>
      <c r="U62" s="8" t="s">
        <v>24</v>
      </c>
      <c r="V62" s="52" t="s">
        <v>24</v>
      </c>
      <c r="W62" s="8"/>
      <c r="X62" s="36" t="s">
        <v>24</v>
      </c>
      <c r="Y62" s="8" t="s">
        <v>24</v>
      </c>
      <c r="Z62" s="8" t="s">
        <v>24</v>
      </c>
      <c r="AA62" s="8" t="s">
        <v>24</v>
      </c>
      <c r="AB62" s="8" t="s">
        <v>24</v>
      </c>
      <c r="AC62" s="8" t="s">
        <v>24</v>
      </c>
      <c r="AD62" s="51" t="s">
        <v>24</v>
      </c>
      <c r="AE62" s="8" t="s">
        <v>24</v>
      </c>
      <c r="AF62" s="51" t="s">
        <v>24</v>
      </c>
      <c r="AG62" s="8" t="s">
        <v>24</v>
      </c>
      <c r="AH62" s="52" t="s">
        <v>24</v>
      </c>
      <c r="AI62" s="8"/>
      <c r="AJ62" s="8"/>
      <c r="AK62" s="8"/>
      <c r="AL62" s="8"/>
      <c r="AM62" s="8"/>
      <c r="AN62" s="8"/>
      <c r="AO62" s="8"/>
      <c r="AP62" s="8"/>
      <c r="AQ62" s="39"/>
      <c r="AR62" s="8"/>
      <c r="AS62" s="8"/>
      <c r="AT62" s="8"/>
      <c r="AU62" s="8"/>
      <c r="AV62" s="8"/>
      <c r="AW62" s="8"/>
      <c r="AX62" s="8"/>
      <c r="AY62" s="57"/>
      <c r="AZ62" s="8" t="s">
        <v>24</v>
      </c>
      <c r="BA62" s="51" t="s">
        <v>24</v>
      </c>
      <c r="BB62" s="52" t="s">
        <v>24</v>
      </c>
      <c r="BC62" s="8"/>
      <c r="BD62" s="36" t="s">
        <v>24</v>
      </c>
      <c r="BE62" s="8"/>
      <c r="BF62" s="8"/>
      <c r="BG62" s="52" t="s">
        <v>24</v>
      </c>
      <c r="BH62" s="8"/>
      <c r="BI62" s="8"/>
      <c r="BJ62" s="8" t="s">
        <v>24</v>
      </c>
      <c r="BK62" s="37" t="s">
        <v>24</v>
      </c>
      <c r="BL62" s="8" t="s">
        <v>24</v>
      </c>
      <c r="BM62" s="8" t="s">
        <v>24</v>
      </c>
      <c r="BN62" s="36"/>
      <c r="BO62" s="51" t="s">
        <v>24</v>
      </c>
      <c r="BP62" s="8" t="s">
        <v>24</v>
      </c>
      <c r="BQ62" s="51"/>
      <c r="BR62" s="8"/>
      <c r="BS62" s="58" t="s">
        <v>24</v>
      </c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67"/>
      <c r="CL62" s="56"/>
      <c r="CM62" s="56"/>
      <c r="CN62" s="63"/>
      <c r="CO62" s="56"/>
      <c r="CP62" s="48"/>
      <c r="CQ62" s="8"/>
      <c r="CR62" s="72"/>
      <c r="CS62" s="8" t="s">
        <v>24</v>
      </c>
      <c r="CT62" s="8"/>
      <c r="CU62" s="8" t="s">
        <v>24</v>
      </c>
      <c r="CV62" s="57"/>
      <c r="CW62" s="56"/>
      <c r="CX62" s="56" t="s">
        <v>24</v>
      </c>
      <c r="CY62" s="58" t="s">
        <v>24</v>
      </c>
      <c r="CZ62" s="8" t="s">
        <v>24</v>
      </c>
      <c r="DA62" s="57"/>
      <c r="DB62" s="56"/>
      <c r="DC62" s="5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t="s">
        <v>4</v>
      </c>
      <c r="DZ62">
        <v>6</v>
      </c>
    </row>
    <row r="63" spans="1:130" ht="22.5" customHeight="1" x14ac:dyDescent="0.25">
      <c r="A63" s="8"/>
      <c r="B63" s="8"/>
      <c r="C63" s="39"/>
      <c r="D63" s="8"/>
      <c r="E63" s="8"/>
      <c r="F63" s="8"/>
      <c r="G63" s="8"/>
      <c r="H63" s="8"/>
      <c r="I63" s="8"/>
      <c r="J63" s="8"/>
      <c r="K63" s="36" t="s">
        <v>24</v>
      </c>
      <c r="L63" s="8" t="s">
        <v>24</v>
      </c>
      <c r="M63" s="8" t="s">
        <v>24</v>
      </c>
      <c r="N63" s="55" t="s">
        <v>24</v>
      </c>
      <c r="O63" s="8" t="s">
        <v>24</v>
      </c>
      <c r="P63" s="8" t="s">
        <v>24</v>
      </c>
      <c r="Q63" s="55" t="s">
        <v>24</v>
      </c>
      <c r="R63" s="8" t="s">
        <v>24</v>
      </c>
      <c r="S63" s="8" t="s">
        <v>24</v>
      </c>
      <c r="T63" s="55" t="s">
        <v>24</v>
      </c>
      <c r="U63" s="8" t="s">
        <v>24</v>
      </c>
      <c r="V63" s="52" t="s">
        <v>24</v>
      </c>
      <c r="W63" s="8"/>
      <c r="X63" s="36" t="s">
        <v>24</v>
      </c>
      <c r="Y63" s="8" t="s">
        <v>24</v>
      </c>
      <c r="Z63" s="8" t="s">
        <v>24</v>
      </c>
      <c r="AA63" s="8" t="s">
        <v>24</v>
      </c>
      <c r="AB63" s="8" t="s">
        <v>24</v>
      </c>
      <c r="AC63" s="55" t="s">
        <v>24</v>
      </c>
      <c r="AD63" s="8" t="s">
        <v>24</v>
      </c>
      <c r="AE63" s="8" t="s">
        <v>24</v>
      </c>
      <c r="AF63" s="8" t="s">
        <v>24</v>
      </c>
      <c r="AG63" s="55" t="s">
        <v>24</v>
      </c>
      <c r="AH63" s="55" t="s">
        <v>24</v>
      </c>
      <c r="AI63" s="42" t="s">
        <v>24</v>
      </c>
      <c r="AJ63" s="8"/>
      <c r="AK63" s="8"/>
      <c r="AL63" s="8"/>
      <c r="AM63" s="8"/>
      <c r="AN63" s="8"/>
      <c r="AO63" s="8"/>
      <c r="AP63" s="8"/>
      <c r="AQ63" s="39"/>
      <c r="AR63" s="8"/>
      <c r="AS63" s="8"/>
      <c r="AT63" s="8"/>
      <c r="AU63" s="8"/>
      <c r="AV63" s="8"/>
      <c r="AW63" s="8"/>
      <c r="AX63" s="8"/>
      <c r="AY63" s="8"/>
      <c r="AZ63" s="57"/>
      <c r="BA63" s="56"/>
      <c r="BB63" s="58"/>
      <c r="BC63" s="8"/>
      <c r="BD63" s="57"/>
      <c r="BE63" s="56"/>
      <c r="BF63" s="56"/>
      <c r="BG63" s="58"/>
      <c r="BH63" s="8" t="s">
        <v>24</v>
      </c>
      <c r="BI63" s="8"/>
      <c r="BJ63" s="8" t="s">
        <v>24</v>
      </c>
      <c r="BK63" s="72"/>
      <c r="BL63" s="8"/>
      <c r="BM63" s="44" t="s">
        <v>24</v>
      </c>
      <c r="BN63" s="56" t="s">
        <v>24</v>
      </c>
      <c r="BO63" s="62" t="s">
        <v>24</v>
      </c>
      <c r="BP63" s="56"/>
      <c r="BQ63" s="56"/>
      <c r="BR63" s="65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t="s">
        <v>4</v>
      </c>
      <c r="DZ63">
        <v>5</v>
      </c>
    </row>
    <row r="64" spans="1:130" ht="22.5" customHeight="1" x14ac:dyDescent="0.25">
      <c r="A64" s="8"/>
      <c r="B64" s="8"/>
      <c r="C64" s="39"/>
      <c r="D64" s="8"/>
      <c r="E64" s="8"/>
      <c r="F64" s="8"/>
      <c r="G64" s="8"/>
      <c r="H64" s="8"/>
      <c r="I64" s="8"/>
      <c r="J64" s="8"/>
      <c r="K64" s="57" t="s">
        <v>24</v>
      </c>
      <c r="L64" s="51"/>
      <c r="M64" s="8" t="s">
        <v>24</v>
      </c>
      <c r="N64" s="8" t="s">
        <v>24</v>
      </c>
      <c r="O64" s="63"/>
      <c r="P64" s="8" t="s">
        <v>24</v>
      </c>
      <c r="Q64" s="8" t="s">
        <v>24</v>
      </c>
      <c r="R64" s="51"/>
      <c r="S64" s="56" t="s">
        <v>24</v>
      </c>
      <c r="T64" s="8" t="s">
        <v>24</v>
      </c>
      <c r="U64" s="51"/>
      <c r="V64" s="58" t="s">
        <v>24</v>
      </c>
      <c r="W64" s="8"/>
      <c r="X64" s="57" t="s">
        <v>24</v>
      </c>
      <c r="Y64" s="51"/>
      <c r="Z64" s="8" t="s">
        <v>24</v>
      </c>
      <c r="AA64" s="8" t="s">
        <v>24</v>
      </c>
      <c r="AB64" s="51"/>
      <c r="AC64" s="56" t="s">
        <v>24</v>
      </c>
      <c r="AD64" s="8" t="s">
        <v>24</v>
      </c>
      <c r="AE64" s="51"/>
      <c r="AF64" s="56" t="s">
        <v>24</v>
      </c>
      <c r="AG64" s="56" t="s">
        <v>24</v>
      </c>
      <c r="AH64" s="51"/>
      <c r="AI64" s="52" t="s">
        <v>24</v>
      </c>
      <c r="AJ64" s="8"/>
      <c r="AK64" s="8"/>
      <c r="AL64" s="8"/>
      <c r="AM64" s="8"/>
      <c r="AN64" s="8"/>
      <c r="AO64" s="8"/>
      <c r="AP64" s="8"/>
      <c r="AQ64" s="39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t="s">
        <v>4</v>
      </c>
      <c r="DZ64">
        <v>4</v>
      </c>
    </row>
    <row r="65" spans="1:130" ht="22.5" customHeight="1" x14ac:dyDescent="0.25">
      <c r="A65" s="8"/>
      <c r="B65" s="8"/>
      <c r="C65" s="39"/>
      <c r="D65" s="8"/>
      <c r="E65" s="8"/>
      <c r="F65" s="8"/>
      <c r="G65" s="8"/>
      <c r="H65" s="8"/>
      <c r="I65" s="8"/>
      <c r="J65" s="8"/>
      <c r="K65" s="8"/>
      <c r="L65" s="57" t="s">
        <v>24</v>
      </c>
      <c r="M65" s="56" t="s">
        <v>24</v>
      </c>
      <c r="N65" s="58" t="s">
        <v>24</v>
      </c>
      <c r="O65" s="8"/>
      <c r="P65" s="57" t="s">
        <v>24</v>
      </c>
      <c r="Q65" s="56" t="s">
        <v>24</v>
      </c>
      <c r="R65" s="58" t="s">
        <v>24</v>
      </c>
      <c r="S65" s="8"/>
      <c r="T65" s="57" t="s">
        <v>24</v>
      </c>
      <c r="U65" s="58" t="s">
        <v>24</v>
      </c>
      <c r="V65" s="8"/>
      <c r="W65" s="74"/>
      <c r="X65" s="8"/>
      <c r="Y65" s="57" t="s">
        <v>24</v>
      </c>
      <c r="Z65" s="56" t="s">
        <v>24</v>
      </c>
      <c r="AA65" s="56" t="s">
        <v>24</v>
      </c>
      <c r="AB65" s="58" t="s">
        <v>24</v>
      </c>
      <c r="AC65" s="8"/>
      <c r="AD65" s="57" t="s">
        <v>24</v>
      </c>
      <c r="AE65" s="58" t="s">
        <v>24</v>
      </c>
      <c r="AF65" s="8"/>
      <c r="AG65" s="8"/>
      <c r="AH65" s="57" t="s">
        <v>24</v>
      </c>
      <c r="AI65" s="58" t="s">
        <v>24</v>
      </c>
      <c r="AJ65" s="8"/>
      <c r="AK65" s="8"/>
      <c r="AL65" s="8"/>
      <c r="AM65" s="8"/>
      <c r="AN65" s="8"/>
      <c r="AO65" s="8"/>
      <c r="AP65" s="8"/>
      <c r="AQ65" s="39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t="s">
        <v>4</v>
      </c>
      <c r="DZ65">
        <v>3</v>
      </c>
    </row>
    <row r="66" spans="1:130" ht="22.5" customHeight="1" x14ac:dyDescent="0.25">
      <c r="A66" s="8"/>
      <c r="B66" s="8"/>
      <c r="C66" s="3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39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t="s">
        <v>4</v>
      </c>
      <c r="DZ66">
        <v>2</v>
      </c>
    </row>
    <row r="67" spans="1:130" ht="22.5" customHeight="1" x14ac:dyDescent="0.25">
      <c r="A67" s="8"/>
      <c r="B67" s="8"/>
      <c r="C67" s="3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39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t="s">
        <v>4</v>
      </c>
      <c r="DZ67">
        <v>1</v>
      </c>
    </row>
    <row r="68" spans="1:130" ht="22.5" customHeight="1" x14ac:dyDescent="0.25">
      <c r="A68" s="8"/>
      <c r="B68" s="8"/>
      <c r="C68" s="3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39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t="s">
        <v>4</v>
      </c>
      <c r="DZ68">
        <v>0</v>
      </c>
    </row>
    <row r="69" spans="1:130" ht="22.5" customHeight="1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4</v>
      </c>
      <c r="BN69" t="s">
        <v>4</v>
      </c>
      <c r="BO69" t="s">
        <v>4</v>
      </c>
      <c r="BP69" t="s">
        <v>4</v>
      </c>
      <c r="BQ69" t="s">
        <v>4</v>
      </c>
      <c r="BR69" t="s">
        <v>4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t="s">
        <v>4</v>
      </c>
      <c r="CD69" t="s">
        <v>4</v>
      </c>
      <c r="CE69" t="s">
        <v>4</v>
      </c>
      <c r="CF69" t="s">
        <v>4</v>
      </c>
      <c r="CG69" t="s">
        <v>4</v>
      </c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t="s">
        <v>4</v>
      </c>
      <c r="CN69" t="s">
        <v>4</v>
      </c>
      <c r="CO69" t="s">
        <v>4</v>
      </c>
      <c r="CP69" t="s">
        <v>4</v>
      </c>
      <c r="CQ69" t="s">
        <v>4</v>
      </c>
      <c r="CR69" t="s">
        <v>4</v>
      </c>
      <c r="CS69" t="s">
        <v>4</v>
      </c>
      <c r="CT69" t="s">
        <v>4</v>
      </c>
      <c r="CU69" t="s">
        <v>4</v>
      </c>
      <c r="CV69" t="s">
        <v>4</v>
      </c>
      <c r="CW69" t="s">
        <v>4</v>
      </c>
      <c r="CX69" t="s">
        <v>4</v>
      </c>
      <c r="CY69" t="s">
        <v>4</v>
      </c>
      <c r="CZ69" t="s">
        <v>4</v>
      </c>
      <c r="DA69" t="s">
        <v>4</v>
      </c>
      <c r="DB69" t="s">
        <v>4</v>
      </c>
      <c r="DC69" t="s">
        <v>4</v>
      </c>
      <c r="DD69" t="s">
        <v>4</v>
      </c>
      <c r="DE69" t="s">
        <v>4</v>
      </c>
      <c r="DF69" t="s">
        <v>4</v>
      </c>
      <c r="DG69" t="s">
        <v>4</v>
      </c>
      <c r="DH69" t="s">
        <v>4</v>
      </c>
      <c r="DI69" t="s">
        <v>4</v>
      </c>
      <c r="DJ69" t="s">
        <v>4</v>
      </c>
      <c r="DK69" t="s">
        <v>4</v>
      </c>
      <c r="DL69" t="s">
        <v>4</v>
      </c>
      <c r="DM69" t="s">
        <v>4</v>
      </c>
      <c r="DN69" t="s">
        <v>4</v>
      </c>
      <c r="DO69" t="s">
        <v>4</v>
      </c>
      <c r="DP69" t="s">
        <v>4</v>
      </c>
      <c r="DQ69" t="s">
        <v>4</v>
      </c>
      <c r="DR69" t="s">
        <v>4</v>
      </c>
      <c r="DS69" t="s">
        <v>4</v>
      </c>
      <c r="DT69" t="s">
        <v>4</v>
      </c>
      <c r="DU69" t="s">
        <v>4</v>
      </c>
    </row>
    <row r="70" spans="1:130" ht="22.5" customHeight="1" x14ac:dyDescent="0.25">
      <c r="A70" t="s">
        <v>5</v>
      </c>
    </row>
    <row r="71" spans="1:130" ht="22.5" customHeight="1" x14ac:dyDescent="0.25">
      <c r="A71">
        <v>0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  <c r="N71">
        <v>13</v>
      </c>
      <c r="O71">
        <v>14</v>
      </c>
      <c r="P71">
        <v>15</v>
      </c>
      <c r="Q71">
        <v>16</v>
      </c>
      <c r="R71">
        <v>17</v>
      </c>
      <c r="S71">
        <v>18</v>
      </c>
      <c r="T71">
        <v>19</v>
      </c>
      <c r="U71">
        <v>20</v>
      </c>
      <c r="V71">
        <v>21</v>
      </c>
      <c r="W71">
        <v>22</v>
      </c>
      <c r="X71">
        <v>23</v>
      </c>
      <c r="Y71">
        <v>24</v>
      </c>
      <c r="Z71">
        <v>25</v>
      </c>
      <c r="AA71">
        <v>26</v>
      </c>
      <c r="AB71">
        <v>27</v>
      </c>
      <c r="AC71">
        <v>28</v>
      </c>
      <c r="AD71">
        <v>29</v>
      </c>
      <c r="AE71">
        <v>30</v>
      </c>
      <c r="AF71">
        <v>31</v>
      </c>
      <c r="AG71">
        <v>32</v>
      </c>
      <c r="AH71">
        <v>33</v>
      </c>
      <c r="AI71">
        <v>34</v>
      </c>
      <c r="AJ71">
        <v>35</v>
      </c>
      <c r="AK71">
        <v>36</v>
      </c>
      <c r="AL71">
        <v>37</v>
      </c>
      <c r="AM71">
        <v>38</v>
      </c>
      <c r="AN71">
        <v>39</v>
      </c>
      <c r="AO71">
        <v>40</v>
      </c>
      <c r="AP71">
        <v>41</v>
      </c>
      <c r="AQ71">
        <v>42</v>
      </c>
      <c r="AR71">
        <v>43</v>
      </c>
      <c r="AS71">
        <v>44</v>
      </c>
      <c r="AT71">
        <v>45</v>
      </c>
      <c r="AU71">
        <v>46</v>
      </c>
      <c r="AV71">
        <v>47</v>
      </c>
      <c r="AW71">
        <v>48</v>
      </c>
      <c r="AX71">
        <v>49</v>
      </c>
      <c r="AY71">
        <v>50</v>
      </c>
      <c r="AZ71">
        <v>51</v>
      </c>
      <c r="BA71">
        <v>52</v>
      </c>
      <c r="BB71">
        <v>53</v>
      </c>
      <c r="BC71">
        <v>54</v>
      </c>
      <c r="BD71">
        <v>55</v>
      </c>
      <c r="BE71">
        <v>56</v>
      </c>
      <c r="BF71">
        <v>57</v>
      </c>
      <c r="BG71">
        <v>58</v>
      </c>
      <c r="BH71">
        <v>59</v>
      </c>
      <c r="BI71">
        <v>60</v>
      </c>
      <c r="BJ71">
        <v>61</v>
      </c>
      <c r="BK71">
        <v>62</v>
      </c>
      <c r="BL71">
        <v>63</v>
      </c>
      <c r="BM71">
        <v>64</v>
      </c>
      <c r="BN71">
        <v>65</v>
      </c>
      <c r="BO71">
        <v>66</v>
      </c>
      <c r="BP71">
        <v>67</v>
      </c>
      <c r="BQ71">
        <v>68</v>
      </c>
      <c r="BR71">
        <v>69</v>
      </c>
      <c r="BS71">
        <v>70</v>
      </c>
      <c r="BT71">
        <v>71</v>
      </c>
      <c r="BU71">
        <v>72</v>
      </c>
      <c r="BV71">
        <v>73</v>
      </c>
      <c r="BW71">
        <v>74</v>
      </c>
      <c r="BX71">
        <v>75</v>
      </c>
      <c r="BY71">
        <v>76</v>
      </c>
      <c r="BZ71">
        <v>77</v>
      </c>
      <c r="CA71">
        <v>78</v>
      </c>
      <c r="CB71">
        <v>79</v>
      </c>
      <c r="CC71">
        <v>80</v>
      </c>
      <c r="CD71">
        <v>81</v>
      </c>
      <c r="CE71">
        <v>82</v>
      </c>
      <c r="CF71">
        <v>83</v>
      </c>
      <c r="CG71">
        <v>84</v>
      </c>
      <c r="CH71">
        <v>85</v>
      </c>
      <c r="CI71">
        <v>86</v>
      </c>
      <c r="CJ71">
        <v>87</v>
      </c>
      <c r="CK71">
        <v>88</v>
      </c>
      <c r="CL71">
        <v>89</v>
      </c>
      <c r="CM71">
        <v>90</v>
      </c>
      <c r="CN71">
        <v>91</v>
      </c>
      <c r="CO71">
        <v>92</v>
      </c>
      <c r="CP71">
        <v>93</v>
      </c>
      <c r="CQ71">
        <v>94</v>
      </c>
      <c r="CR71">
        <v>95</v>
      </c>
      <c r="CS71">
        <v>96</v>
      </c>
      <c r="CT71">
        <v>97</v>
      </c>
      <c r="CU71">
        <v>98</v>
      </c>
      <c r="CV71">
        <v>99</v>
      </c>
      <c r="CW71">
        <v>100</v>
      </c>
      <c r="CX71">
        <v>101</v>
      </c>
      <c r="CY71">
        <v>102</v>
      </c>
      <c r="CZ71">
        <v>103</v>
      </c>
      <c r="DA71">
        <v>104</v>
      </c>
      <c r="DB71">
        <v>105</v>
      </c>
      <c r="DC71">
        <v>106</v>
      </c>
      <c r="DD71">
        <v>107</v>
      </c>
      <c r="DE71">
        <v>108</v>
      </c>
      <c r="DF71">
        <v>109</v>
      </c>
      <c r="DG71">
        <v>110</v>
      </c>
      <c r="DH71">
        <v>111</v>
      </c>
      <c r="DI71">
        <v>112</v>
      </c>
      <c r="DJ71">
        <v>113</v>
      </c>
      <c r="DK71">
        <v>114</v>
      </c>
      <c r="DL71">
        <v>115</v>
      </c>
      <c r="DM71">
        <v>116</v>
      </c>
      <c r="DN71">
        <v>117</v>
      </c>
      <c r="DO71">
        <v>118</v>
      </c>
      <c r="DP71">
        <v>119</v>
      </c>
      <c r="DQ71">
        <v>120</v>
      </c>
      <c r="DR71">
        <v>121</v>
      </c>
      <c r="DS71">
        <v>122</v>
      </c>
      <c r="DT71">
        <v>123</v>
      </c>
    </row>
  </sheetData>
  <conditionalFormatting sqref="A1:DU69">
    <cfRule type="containsText" dxfId="27" priority="8" operator="containsText" text="x">
      <formula>NOT(ISERROR(SEARCH("x",A1)))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C8E8B4F7-B28F-4E0B-8606-44853F650879}">
            <xm:f>NOT(ISERROR(SEARCH($DU$2,A1)))</xm:f>
            <xm:f>$DU$2</xm:f>
            <x14:dxf>
              <font>
                <color rgb="FFFFFF99"/>
              </font>
              <fill>
                <patternFill>
                  <bgColor rgb="FFFFFF99"/>
                </patternFill>
              </fill>
            </x14:dxf>
          </x14:cfRule>
          <x14:cfRule type="containsText" priority="7" operator="containsText" id="{C6AC9E08-5071-4E51-BFB0-C69D5DFBC963}">
            <xm:f>NOT(ISERROR(SEARCH($DU$1,A1)))</xm:f>
            <xm:f>$DU$1</xm:f>
            <x14:dxf>
              <font>
                <color rgb="FF00B050"/>
              </font>
              <fill>
                <patternFill>
                  <bgColor rgb="FF00B050"/>
                </patternFill>
              </fill>
            </x14:dxf>
          </x14:cfRule>
          <xm:sqref>A1:DU68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D069-1E57-445F-AD19-BDBA41E5E6B6}">
  <sheetPr codeName="Sheet7"/>
  <dimension ref="A1:IT142"/>
  <sheetViews>
    <sheetView topLeftCell="BS31" workbookViewId="0">
      <selection activeCell="CA65" sqref="CA65"/>
    </sheetView>
  </sheetViews>
  <sheetFormatPr defaultColWidth="4.28515625" defaultRowHeight="22.5" customHeight="1" x14ac:dyDescent="0.25"/>
  <cols>
    <col min="2" max="2" width="0.85546875" customWidth="1"/>
    <col min="4" max="4" width="0.85546875" customWidth="1"/>
    <col min="6" max="6" width="0.85546875" customWidth="1"/>
    <col min="8" max="8" width="0.85546875" customWidth="1"/>
    <col min="10" max="10" width="0.85546875" customWidth="1"/>
    <col min="12" max="12" width="0.85546875" customWidth="1"/>
    <col min="14" max="14" width="0.85546875" customWidth="1"/>
    <col min="16" max="16" width="0.85546875" customWidth="1"/>
    <col min="18" max="18" width="0.85546875" customWidth="1"/>
    <col min="20" max="20" width="0.85546875" customWidth="1"/>
    <col min="22" max="22" width="0.85546875" customWidth="1"/>
    <col min="24" max="24" width="0.85546875" customWidth="1"/>
    <col min="26" max="26" width="0.85546875" customWidth="1"/>
    <col min="28" max="28" width="0.85546875" customWidth="1"/>
    <col min="30" max="30" width="0.85546875" customWidth="1"/>
    <col min="32" max="32" width="0.85546875" customWidth="1"/>
    <col min="34" max="34" width="0.85546875" customWidth="1"/>
    <col min="36" max="36" width="0.85546875" customWidth="1"/>
    <col min="38" max="38" width="0.85546875" customWidth="1"/>
    <col min="40" max="40" width="0.85546875" customWidth="1"/>
    <col min="42" max="42" width="0.85546875" customWidth="1"/>
    <col min="44" max="44" width="0.85546875" customWidth="1"/>
    <col min="46" max="46" width="0.85546875" customWidth="1"/>
    <col min="48" max="48" width="0.85546875" customWidth="1"/>
    <col min="50" max="50" width="0.85546875" customWidth="1"/>
    <col min="52" max="52" width="0.85546875" customWidth="1"/>
    <col min="54" max="54" width="0.85546875" customWidth="1"/>
    <col min="56" max="56" width="0.85546875" customWidth="1"/>
    <col min="57" max="57" width="4.42578125" customWidth="1"/>
    <col min="58" max="58" width="0.85546875" customWidth="1"/>
    <col min="60" max="60" width="0.85546875" customWidth="1"/>
    <col min="62" max="62" width="0.85546875" customWidth="1"/>
    <col min="64" max="64" width="0.85546875" customWidth="1"/>
    <col min="66" max="66" width="0.85546875" customWidth="1"/>
    <col min="68" max="68" width="0.85546875" customWidth="1"/>
    <col min="70" max="70" width="0.85546875" customWidth="1"/>
    <col min="72" max="72" width="0.85546875" customWidth="1"/>
    <col min="74" max="74" width="0.85546875" customWidth="1"/>
    <col min="76" max="76" width="0.85546875" customWidth="1"/>
    <col min="78" max="78" width="0.85546875" customWidth="1"/>
    <col min="80" max="80" width="0.85546875" customWidth="1"/>
    <col min="82" max="82" width="0.85546875" customWidth="1"/>
    <col min="84" max="84" width="0.85546875" customWidth="1"/>
    <col min="86" max="86" width="0.85546875" customWidth="1"/>
    <col min="88" max="88" width="0.85546875" customWidth="1"/>
    <col min="90" max="90" width="0.85546875" customWidth="1"/>
    <col min="92" max="92" width="0.85546875" customWidth="1"/>
    <col min="94" max="94" width="0.85546875" customWidth="1"/>
    <col min="95" max="95" width="4.28515625" customWidth="1"/>
    <col min="96" max="96" width="0.85546875" customWidth="1"/>
    <col min="98" max="98" width="0.85546875" customWidth="1"/>
    <col min="100" max="100" width="0.85546875" customWidth="1"/>
    <col min="102" max="102" width="0.85546875" customWidth="1"/>
    <col min="104" max="104" width="0.85546875" customWidth="1"/>
    <col min="106" max="106" width="0.85546875" customWidth="1"/>
    <col min="108" max="108" width="0.85546875" customWidth="1"/>
    <col min="110" max="110" width="0.85546875" customWidth="1"/>
    <col min="112" max="112" width="0.85546875" customWidth="1"/>
    <col min="114" max="114" width="0.85546875" customWidth="1"/>
    <col min="116" max="116" width="0.85546875" customWidth="1"/>
    <col min="118" max="118" width="0.85546875" customWidth="1"/>
    <col min="120" max="120" width="0.85546875" customWidth="1"/>
    <col min="122" max="122" width="0.85546875" customWidth="1"/>
    <col min="124" max="124" width="0.85546875" customWidth="1"/>
    <col min="126" max="126" width="0.85546875" customWidth="1"/>
    <col min="128" max="128" width="0.85546875" customWidth="1"/>
    <col min="130" max="130" width="0.85546875" customWidth="1"/>
    <col min="132" max="132" width="0.85546875" customWidth="1"/>
    <col min="134" max="134" width="0.85546875" customWidth="1"/>
    <col min="135" max="135" width="4.42578125" customWidth="1"/>
    <col min="136" max="136" width="0.85546875" customWidth="1"/>
    <col min="138" max="138" width="0.85546875" customWidth="1"/>
    <col min="140" max="140" width="0.85546875" customWidth="1"/>
    <col min="142" max="142" width="0.85546875" customWidth="1"/>
    <col min="144" max="144" width="0.85546875" customWidth="1"/>
    <col min="146" max="146" width="0.85546875" customWidth="1"/>
    <col min="148" max="148" width="0.85546875" customWidth="1"/>
    <col min="150" max="150" width="0.85546875" customWidth="1"/>
    <col min="152" max="152" width="0.85546875" customWidth="1"/>
    <col min="154" max="154" width="0.85546875" customWidth="1"/>
    <col min="156" max="156" width="0.85546875" customWidth="1"/>
    <col min="158" max="158" width="0.85546875" customWidth="1"/>
    <col min="160" max="160" width="0.85546875" customWidth="1"/>
    <col min="162" max="162" width="0.85546875" customWidth="1"/>
    <col min="164" max="164" width="0.85546875" customWidth="1"/>
    <col min="166" max="166" width="0.85546875" customWidth="1"/>
    <col min="168" max="168" width="0.85546875" customWidth="1"/>
    <col min="170" max="170" width="0.85546875" customWidth="1"/>
    <col min="172" max="172" width="0.85546875" customWidth="1"/>
    <col min="174" max="174" width="0.85546875" customWidth="1"/>
    <col min="176" max="176" width="0.85546875" customWidth="1"/>
    <col min="178" max="178" width="0.85546875" customWidth="1"/>
    <col min="180" max="180" width="0.85546875" customWidth="1"/>
    <col min="182" max="182" width="0.85546875" customWidth="1"/>
    <col min="184" max="184" width="0.85546875" customWidth="1"/>
    <col min="186" max="186" width="0.85546875" customWidth="1"/>
    <col min="188" max="188" width="0.85546875" customWidth="1"/>
    <col min="190" max="190" width="0.85546875" customWidth="1"/>
    <col min="192" max="192" width="0.85546875" customWidth="1"/>
    <col min="194" max="194" width="0.85546875" customWidth="1"/>
    <col min="196" max="196" width="0.85546875" customWidth="1"/>
    <col min="198" max="198" width="0.85546875" customWidth="1"/>
    <col min="200" max="200" width="0.85546875" customWidth="1"/>
    <col min="202" max="202" width="0.85546875" customWidth="1"/>
    <col min="204" max="204" width="0.85546875" customWidth="1"/>
    <col min="206" max="206" width="0.85546875" customWidth="1"/>
    <col min="208" max="208" width="0.85546875" customWidth="1"/>
    <col min="210" max="210" width="0.85546875" customWidth="1"/>
    <col min="212" max="212" width="0.85546875" customWidth="1"/>
    <col min="214" max="214" width="0.85546875" customWidth="1"/>
    <col min="216" max="216" width="0.85546875" customWidth="1"/>
    <col min="218" max="218" width="0.85546875" customWidth="1"/>
    <col min="220" max="220" width="0.85546875" customWidth="1"/>
    <col min="222" max="222" width="0.85546875" customWidth="1"/>
    <col min="224" max="224" width="0.85546875" customWidth="1"/>
    <col min="226" max="226" width="0.85546875" customWidth="1"/>
    <col min="228" max="228" width="0.85546875" customWidth="1"/>
    <col min="230" max="230" width="0.85546875" customWidth="1"/>
    <col min="232" max="232" width="0.85546875" customWidth="1"/>
    <col min="234" max="234" width="0.85546875" customWidth="1"/>
    <col min="236" max="236" width="0.85546875" customWidth="1"/>
    <col min="238" max="238" width="0.85546875" customWidth="1"/>
    <col min="240" max="240" width="0.85546875" customWidth="1"/>
    <col min="242" max="242" width="0.85546875" customWidth="1"/>
    <col min="244" max="244" width="0.85546875" customWidth="1"/>
    <col min="246" max="246" width="0.85546875" customWidth="1"/>
    <col min="248" max="248" width="0.85546875" customWidth="1"/>
  </cols>
  <sheetData>
    <row r="1" spans="1:254" ht="22.5" customHeight="1" thickTop="1" x14ac:dyDescent="0.25">
      <c r="A1">
        <v>3</v>
      </c>
      <c r="C1" s="1">
        <v>3</v>
      </c>
      <c r="E1" s="1">
        <v>0</v>
      </c>
      <c r="G1" s="1">
        <v>3</v>
      </c>
      <c r="I1" s="1">
        <v>3</v>
      </c>
      <c r="K1" s="1">
        <v>3</v>
      </c>
      <c r="M1" s="1">
        <v>3</v>
      </c>
      <c r="O1" s="1">
        <v>3</v>
      </c>
      <c r="Q1" s="1">
        <v>3</v>
      </c>
      <c r="S1" s="1">
        <v>3</v>
      </c>
      <c r="U1" s="1">
        <v>3</v>
      </c>
      <c r="W1" s="1">
        <v>3</v>
      </c>
      <c r="Y1" s="1">
        <v>3</v>
      </c>
      <c r="AA1" s="1">
        <v>3</v>
      </c>
      <c r="AC1" s="1">
        <v>3</v>
      </c>
      <c r="AE1" s="1">
        <v>3</v>
      </c>
      <c r="AG1" s="1">
        <v>3</v>
      </c>
      <c r="AI1" s="1">
        <v>3</v>
      </c>
      <c r="AK1" s="1">
        <v>3</v>
      </c>
      <c r="AM1" s="1">
        <v>3</v>
      </c>
      <c r="AO1" s="1">
        <v>3</v>
      </c>
      <c r="AQ1" s="1">
        <v>3</v>
      </c>
      <c r="AS1" s="1">
        <v>3</v>
      </c>
      <c r="AU1" s="1">
        <v>3</v>
      </c>
      <c r="AW1" s="1">
        <v>3</v>
      </c>
      <c r="AY1" s="1">
        <v>3</v>
      </c>
      <c r="BA1" s="1">
        <v>3</v>
      </c>
      <c r="BC1" s="1">
        <v>3</v>
      </c>
      <c r="BE1" s="1">
        <v>3</v>
      </c>
      <c r="BG1" s="1">
        <v>3</v>
      </c>
      <c r="BI1" s="1">
        <v>3</v>
      </c>
      <c r="BK1" s="1">
        <v>3</v>
      </c>
      <c r="BM1" s="1">
        <v>3</v>
      </c>
      <c r="BO1" s="1">
        <v>3</v>
      </c>
      <c r="BQ1" s="1">
        <v>3</v>
      </c>
      <c r="BS1" s="1">
        <v>3</v>
      </c>
      <c r="BU1" s="1">
        <v>3</v>
      </c>
      <c r="BW1" s="1">
        <v>3</v>
      </c>
      <c r="BY1" s="1">
        <v>3</v>
      </c>
      <c r="CA1" s="1">
        <v>3</v>
      </c>
      <c r="CC1" s="1">
        <v>3</v>
      </c>
      <c r="CE1" s="1">
        <v>3</v>
      </c>
      <c r="CG1" s="1">
        <v>0</v>
      </c>
      <c r="CI1" s="1">
        <v>3</v>
      </c>
      <c r="CK1" s="1">
        <v>3</v>
      </c>
      <c r="CM1" s="1">
        <v>3</v>
      </c>
      <c r="CO1" s="1">
        <v>3</v>
      </c>
      <c r="CQ1" s="1">
        <v>3</v>
      </c>
      <c r="CS1" s="1">
        <v>3</v>
      </c>
      <c r="CU1" s="1">
        <v>3</v>
      </c>
      <c r="CW1" s="1">
        <v>3</v>
      </c>
      <c r="CY1" s="1">
        <v>3</v>
      </c>
      <c r="DA1" s="1">
        <v>3</v>
      </c>
      <c r="DC1" s="1">
        <v>3</v>
      </c>
      <c r="DE1" s="1">
        <v>3</v>
      </c>
      <c r="DG1" s="1">
        <v>3</v>
      </c>
      <c r="DI1" s="1">
        <v>3</v>
      </c>
      <c r="DK1" s="1">
        <v>3</v>
      </c>
      <c r="DM1" s="1">
        <v>3</v>
      </c>
      <c r="DO1" s="1">
        <v>3</v>
      </c>
      <c r="DQ1" s="1">
        <v>3</v>
      </c>
      <c r="DS1" s="1">
        <v>3</v>
      </c>
      <c r="DU1" s="1">
        <v>3</v>
      </c>
      <c r="DW1" s="1">
        <v>3</v>
      </c>
      <c r="DY1" s="1">
        <v>3</v>
      </c>
      <c r="EA1" s="1">
        <v>3</v>
      </c>
      <c r="EC1" s="1">
        <v>3</v>
      </c>
      <c r="EE1" s="1">
        <v>3</v>
      </c>
      <c r="EG1" s="1">
        <v>3</v>
      </c>
      <c r="EI1" s="1">
        <v>3</v>
      </c>
      <c r="EK1" s="1">
        <v>3</v>
      </c>
      <c r="EM1" s="1">
        <v>3</v>
      </c>
      <c r="EO1" s="1">
        <v>3</v>
      </c>
      <c r="EQ1" s="1">
        <v>3</v>
      </c>
      <c r="ES1" s="1">
        <v>3</v>
      </c>
      <c r="EU1" s="1">
        <v>3</v>
      </c>
      <c r="EW1" s="1">
        <v>3</v>
      </c>
      <c r="EY1" s="1">
        <v>3</v>
      </c>
      <c r="FA1" s="1">
        <v>3</v>
      </c>
      <c r="FC1" s="1">
        <v>3</v>
      </c>
      <c r="FE1" s="1">
        <v>3</v>
      </c>
      <c r="FG1" s="1">
        <v>3</v>
      </c>
      <c r="FI1" s="1">
        <v>3</v>
      </c>
      <c r="FK1" s="1">
        <v>3</v>
      </c>
      <c r="FM1" s="1">
        <v>3</v>
      </c>
      <c r="FO1" s="1">
        <v>3</v>
      </c>
      <c r="FQ1" s="1">
        <v>3</v>
      </c>
      <c r="FS1" s="1">
        <v>3</v>
      </c>
      <c r="FU1" s="1">
        <v>3</v>
      </c>
      <c r="FW1" s="1">
        <v>3</v>
      </c>
      <c r="FY1" s="1">
        <v>3</v>
      </c>
      <c r="GA1" s="1">
        <v>3</v>
      </c>
      <c r="GC1" s="1">
        <v>3</v>
      </c>
      <c r="GE1" s="1">
        <v>3</v>
      </c>
      <c r="GG1" s="1">
        <v>3</v>
      </c>
      <c r="GI1" s="1">
        <v>3</v>
      </c>
      <c r="GK1" s="1">
        <v>3</v>
      </c>
      <c r="GM1" s="1">
        <v>3</v>
      </c>
      <c r="GO1" s="1">
        <v>3</v>
      </c>
      <c r="GQ1" s="1">
        <v>3</v>
      </c>
      <c r="GS1" s="1">
        <v>3</v>
      </c>
      <c r="GU1" s="1">
        <v>3</v>
      </c>
      <c r="GW1" s="1">
        <v>3</v>
      </c>
      <c r="GY1" s="1">
        <v>3</v>
      </c>
      <c r="HA1" s="1">
        <v>3</v>
      </c>
      <c r="HC1" s="1">
        <v>3</v>
      </c>
      <c r="HE1" s="1">
        <v>3</v>
      </c>
      <c r="HG1" s="1">
        <v>3</v>
      </c>
      <c r="HI1" s="1">
        <v>3</v>
      </c>
      <c r="HK1" s="1">
        <v>3</v>
      </c>
      <c r="HM1" s="1">
        <v>3</v>
      </c>
      <c r="HO1" s="1">
        <v>3</v>
      </c>
      <c r="HQ1" s="1">
        <v>3</v>
      </c>
      <c r="HS1" s="1">
        <v>3</v>
      </c>
      <c r="HU1" s="1">
        <v>3</v>
      </c>
      <c r="HW1" s="1">
        <v>3</v>
      </c>
      <c r="HY1" s="1">
        <v>3</v>
      </c>
      <c r="IA1" s="1">
        <v>3</v>
      </c>
      <c r="IC1" s="1">
        <v>3</v>
      </c>
      <c r="IE1" s="1">
        <v>3</v>
      </c>
      <c r="IG1" s="1">
        <v>3</v>
      </c>
      <c r="II1" s="1">
        <v>3</v>
      </c>
      <c r="IK1" s="1">
        <v>3</v>
      </c>
      <c r="IM1" s="2">
        <v>3</v>
      </c>
      <c r="IO1">
        <v>0</v>
      </c>
      <c r="IP1" t="s">
        <v>0</v>
      </c>
      <c r="IS1" t="s">
        <v>6</v>
      </c>
      <c r="IT1">
        <v>67</v>
      </c>
    </row>
    <row r="2" spans="1:254" ht="3" customHeight="1" x14ac:dyDescent="0.25"/>
    <row r="3" spans="1:254" ht="22.5" customHeight="1" x14ac:dyDescent="0.25">
      <c r="A3" s="3">
        <v>3</v>
      </c>
      <c r="C3">
        <v>3</v>
      </c>
      <c r="E3">
        <v>0</v>
      </c>
      <c r="G3">
        <v>3</v>
      </c>
      <c r="I3">
        <v>3</v>
      </c>
      <c r="K3">
        <v>3</v>
      </c>
      <c r="M3">
        <v>3</v>
      </c>
      <c r="O3">
        <v>3</v>
      </c>
      <c r="Q3">
        <v>3</v>
      </c>
      <c r="S3">
        <v>3</v>
      </c>
      <c r="U3">
        <v>3</v>
      </c>
      <c r="W3">
        <v>3</v>
      </c>
      <c r="Y3">
        <v>3</v>
      </c>
      <c r="AA3">
        <v>3</v>
      </c>
      <c r="AC3">
        <v>3</v>
      </c>
      <c r="AE3">
        <v>3</v>
      </c>
      <c r="AG3">
        <v>3</v>
      </c>
      <c r="AI3">
        <v>3</v>
      </c>
      <c r="AK3">
        <v>3</v>
      </c>
      <c r="AM3">
        <v>3</v>
      </c>
      <c r="AO3">
        <v>3</v>
      </c>
      <c r="AQ3">
        <v>3</v>
      </c>
      <c r="AS3">
        <v>3</v>
      </c>
      <c r="AU3">
        <v>3</v>
      </c>
      <c r="AW3">
        <v>3</v>
      </c>
      <c r="AY3">
        <v>3</v>
      </c>
      <c r="BA3">
        <v>3</v>
      </c>
      <c r="BC3">
        <v>3</v>
      </c>
      <c r="BE3">
        <v>3</v>
      </c>
      <c r="BG3">
        <v>3</v>
      </c>
      <c r="BI3">
        <v>3</v>
      </c>
      <c r="BK3">
        <v>3</v>
      </c>
      <c r="BM3">
        <v>3</v>
      </c>
      <c r="BO3">
        <v>3</v>
      </c>
      <c r="BQ3">
        <v>3</v>
      </c>
      <c r="BS3">
        <v>3</v>
      </c>
      <c r="BU3">
        <v>3</v>
      </c>
      <c r="BW3">
        <v>3</v>
      </c>
      <c r="BY3">
        <v>3</v>
      </c>
      <c r="CA3">
        <v>3</v>
      </c>
      <c r="CC3">
        <v>3</v>
      </c>
      <c r="CE3">
        <v>3</v>
      </c>
      <c r="CG3">
        <v>0</v>
      </c>
      <c r="CI3">
        <v>3</v>
      </c>
      <c r="CK3">
        <v>3</v>
      </c>
      <c r="CM3">
        <v>3</v>
      </c>
      <c r="CO3">
        <v>3</v>
      </c>
      <c r="CQ3">
        <v>3</v>
      </c>
      <c r="CS3">
        <v>3</v>
      </c>
      <c r="CU3">
        <v>3</v>
      </c>
      <c r="CW3">
        <v>3</v>
      </c>
      <c r="CY3">
        <v>3</v>
      </c>
      <c r="DA3">
        <v>3</v>
      </c>
      <c r="DC3">
        <v>3</v>
      </c>
      <c r="DE3">
        <v>3</v>
      </c>
      <c r="DG3">
        <v>3</v>
      </c>
      <c r="DI3">
        <v>3</v>
      </c>
      <c r="DK3">
        <v>3</v>
      </c>
      <c r="DM3">
        <v>3</v>
      </c>
      <c r="DO3">
        <v>3</v>
      </c>
      <c r="DQ3">
        <v>3</v>
      </c>
      <c r="DS3">
        <v>3</v>
      </c>
      <c r="DU3">
        <v>3</v>
      </c>
      <c r="DW3">
        <v>3</v>
      </c>
      <c r="DY3">
        <v>3</v>
      </c>
      <c r="EA3">
        <v>3</v>
      </c>
      <c r="EC3">
        <v>3</v>
      </c>
      <c r="EE3">
        <v>3</v>
      </c>
      <c r="EG3">
        <v>3</v>
      </c>
      <c r="EI3">
        <v>3</v>
      </c>
      <c r="EK3">
        <v>3</v>
      </c>
      <c r="EM3">
        <v>3</v>
      </c>
      <c r="EO3">
        <v>3</v>
      </c>
      <c r="EQ3">
        <v>3</v>
      </c>
      <c r="ES3">
        <v>3</v>
      </c>
      <c r="EU3">
        <v>3</v>
      </c>
      <c r="EW3">
        <v>3</v>
      </c>
      <c r="EY3">
        <v>3</v>
      </c>
      <c r="FA3">
        <v>3</v>
      </c>
      <c r="FC3">
        <v>3</v>
      </c>
      <c r="FE3">
        <v>3</v>
      </c>
      <c r="FG3">
        <v>3</v>
      </c>
      <c r="FI3">
        <v>3</v>
      </c>
      <c r="FK3">
        <v>3</v>
      </c>
      <c r="FM3">
        <v>3</v>
      </c>
      <c r="FO3">
        <v>3</v>
      </c>
      <c r="FQ3">
        <v>3</v>
      </c>
      <c r="FS3">
        <v>3</v>
      </c>
      <c r="FU3">
        <v>3</v>
      </c>
      <c r="FW3">
        <v>3</v>
      </c>
      <c r="FY3">
        <v>3</v>
      </c>
      <c r="GA3">
        <v>3</v>
      </c>
      <c r="GC3">
        <v>3</v>
      </c>
      <c r="GE3">
        <v>3</v>
      </c>
      <c r="GG3">
        <v>3</v>
      </c>
      <c r="GI3">
        <v>3</v>
      </c>
      <c r="GK3">
        <v>3</v>
      </c>
      <c r="GM3">
        <v>3</v>
      </c>
      <c r="GO3">
        <v>3</v>
      </c>
      <c r="GQ3">
        <v>3</v>
      </c>
      <c r="GS3">
        <v>3</v>
      </c>
      <c r="GU3">
        <v>3</v>
      </c>
      <c r="GW3">
        <v>3</v>
      </c>
      <c r="GY3">
        <v>3</v>
      </c>
      <c r="HA3">
        <v>3</v>
      </c>
      <c r="HC3">
        <v>3</v>
      </c>
      <c r="HE3">
        <v>3</v>
      </c>
      <c r="HG3">
        <v>3</v>
      </c>
      <c r="HI3">
        <v>3</v>
      </c>
      <c r="HK3">
        <v>3</v>
      </c>
      <c r="HM3">
        <v>3</v>
      </c>
      <c r="HO3">
        <v>3</v>
      </c>
      <c r="HQ3">
        <v>3</v>
      </c>
      <c r="HS3">
        <v>3</v>
      </c>
      <c r="HU3">
        <v>3</v>
      </c>
      <c r="HW3">
        <v>3</v>
      </c>
      <c r="HY3">
        <v>3</v>
      </c>
      <c r="IA3">
        <v>3</v>
      </c>
      <c r="IC3">
        <v>3</v>
      </c>
      <c r="IE3">
        <v>3</v>
      </c>
      <c r="IG3">
        <v>3</v>
      </c>
      <c r="II3">
        <v>3</v>
      </c>
      <c r="IK3">
        <v>3</v>
      </c>
      <c r="IM3" s="4">
        <v>3</v>
      </c>
      <c r="IO3">
        <v>1</v>
      </c>
      <c r="IP3" t="s">
        <v>1</v>
      </c>
      <c r="IT3">
        <v>66</v>
      </c>
    </row>
    <row r="4" spans="1:254" ht="3" customHeight="1" x14ac:dyDescent="0.25"/>
    <row r="5" spans="1:254" ht="22.5" customHeight="1" x14ac:dyDescent="0.25">
      <c r="A5" s="3">
        <v>3</v>
      </c>
      <c r="C5">
        <v>3</v>
      </c>
      <c r="E5">
        <v>0</v>
      </c>
      <c r="G5">
        <v>3</v>
      </c>
      <c r="I5">
        <v>3</v>
      </c>
      <c r="K5">
        <v>3</v>
      </c>
      <c r="M5">
        <v>3</v>
      </c>
      <c r="O5">
        <v>3</v>
      </c>
      <c r="Q5">
        <v>3</v>
      </c>
      <c r="S5">
        <v>3</v>
      </c>
      <c r="U5">
        <v>3</v>
      </c>
      <c r="W5">
        <v>3</v>
      </c>
      <c r="Y5">
        <v>3</v>
      </c>
      <c r="AA5">
        <v>3</v>
      </c>
      <c r="AC5">
        <v>3</v>
      </c>
      <c r="AE5">
        <v>3</v>
      </c>
      <c r="AG5">
        <v>3</v>
      </c>
      <c r="AI5">
        <v>3</v>
      </c>
      <c r="AK5">
        <v>3</v>
      </c>
      <c r="AM5">
        <v>3</v>
      </c>
      <c r="AO5">
        <v>3</v>
      </c>
      <c r="AQ5">
        <v>3</v>
      </c>
      <c r="AS5">
        <v>3</v>
      </c>
      <c r="AU5">
        <v>3</v>
      </c>
      <c r="AW5">
        <v>3</v>
      </c>
      <c r="AY5">
        <v>3</v>
      </c>
      <c r="BA5">
        <v>3</v>
      </c>
      <c r="BC5">
        <v>3</v>
      </c>
      <c r="BE5">
        <v>3</v>
      </c>
      <c r="BG5">
        <v>3</v>
      </c>
      <c r="BI5">
        <v>3</v>
      </c>
      <c r="BK5">
        <v>3</v>
      </c>
      <c r="BM5">
        <v>3</v>
      </c>
      <c r="BO5">
        <v>3</v>
      </c>
      <c r="BQ5">
        <v>3</v>
      </c>
      <c r="BS5">
        <v>3</v>
      </c>
      <c r="BU5">
        <v>3</v>
      </c>
      <c r="BW5">
        <v>3</v>
      </c>
      <c r="BY5">
        <v>3</v>
      </c>
      <c r="CA5">
        <v>3</v>
      </c>
      <c r="CC5">
        <v>3</v>
      </c>
      <c r="CE5">
        <v>3</v>
      </c>
      <c r="CG5">
        <v>0</v>
      </c>
      <c r="CI5">
        <v>3</v>
      </c>
      <c r="CK5">
        <v>3</v>
      </c>
      <c r="CM5">
        <v>3</v>
      </c>
      <c r="CO5">
        <v>3</v>
      </c>
      <c r="CQ5">
        <v>3</v>
      </c>
      <c r="CS5">
        <v>3</v>
      </c>
      <c r="CU5">
        <v>3</v>
      </c>
      <c r="CW5">
        <v>3</v>
      </c>
      <c r="CY5">
        <v>3</v>
      </c>
      <c r="DA5">
        <v>3</v>
      </c>
      <c r="DC5">
        <v>3</v>
      </c>
      <c r="DE5">
        <v>3</v>
      </c>
      <c r="DG5">
        <v>3</v>
      </c>
      <c r="DI5">
        <v>3</v>
      </c>
      <c r="DK5">
        <v>3</v>
      </c>
      <c r="DM5">
        <v>3</v>
      </c>
      <c r="DO5">
        <v>3</v>
      </c>
      <c r="DQ5">
        <v>3</v>
      </c>
      <c r="DS5">
        <v>3</v>
      </c>
      <c r="DU5">
        <v>3</v>
      </c>
      <c r="DW5">
        <v>3</v>
      </c>
      <c r="DY5">
        <v>3</v>
      </c>
      <c r="EA5">
        <v>3</v>
      </c>
      <c r="EC5">
        <v>3</v>
      </c>
      <c r="EE5">
        <v>3</v>
      </c>
      <c r="EG5">
        <v>3</v>
      </c>
      <c r="EI5">
        <v>3</v>
      </c>
      <c r="EK5">
        <v>3</v>
      </c>
      <c r="EM5">
        <v>3</v>
      </c>
      <c r="EO5">
        <v>3</v>
      </c>
      <c r="EQ5">
        <v>3</v>
      </c>
      <c r="ES5">
        <v>3</v>
      </c>
      <c r="EU5">
        <v>3</v>
      </c>
      <c r="EW5">
        <v>3</v>
      </c>
      <c r="EY5">
        <v>3</v>
      </c>
      <c r="FA5">
        <v>3</v>
      </c>
      <c r="FC5">
        <v>3</v>
      </c>
      <c r="FE5">
        <v>3</v>
      </c>
      <c r="FG5">
        <v>3</v>
      </c>
      <c r="FI5">
        <v>3</v>
      </c>
      <c r="FK5">
        <v>3</v>
      </c>
      <c r="FM5">
        <v>3</v>
      </c>
      <c r="FO5">
        <v>3</v>
      </c>
      <c r="FQ5">
        <v>3</v>
      </c>
      <c r="FS5">
        <v>3</v>
      </c>
      <c r="FU5">
        <v>3</v>
      </c>
      <c r="FW5">
        <v>3</v>
      </c>
      <c r="FY5">
        <v>3</v>
      </c>
      <c r="GA5">
        <v>3</v>
      </c>
      <c r="GC5">
        <v>3</v>
      </c>
      <c r="GE5">
        <v>3</v>
      </c>
      <c r="GG5">
        <v>3</v>
      </c>
      <c r="GI5">
        <v>3</v>
      </c>
      <c r="GK5">
        <v>3</v>
      </c>
      <c r="GM5">
        <v>3</v>
      </c>
      <c r="GO5">
        <v>3</v>
      </c>
      <c r="GQ5">
        <v>3</v>
      </c>
      <c r="GS5">
        <v>3</v>
      </c>
      <c r="GU5">
        <v>3</v>
      </c>
      <c r="GW5">
        <v>3</v>
      </c>
      <c r="GY5">
        <v>3</v>
      </c>
      <c r="HA5">
        <v>3</v>
      </c>
      <c r="HC5">
        <v>3</v>
      </c>
      <c r="HE5">
        <v>3</v>
      </c>
      <c r="HG5">
        <v>3</v>
      </c>
      <c r="HI5">
        <v>3</v>
      </c>
      <c r="HK5">
        <v>3</v>
      </c>
      <c r="HM5">
        <v>3</v>
      </c>
      <c r="HO5">
        <v>3</v>
      </c>
      <c r="HQ5">
        <v>3</v>
      </c>
      <c r="HS5">
        <v>3</v>
      </c>
      <c r="HU5">
        <v>3</v>
      </c>
      <c r="HW5">
        <v>3</v>
      </c>
      <c r="HY5">
        <v>3</v>
      </c>
      <c r="IA5">
        <v>3</v>
      </c>
      <c r="IC5">
        <v>3</v>
      </c>
      <c r="IE5">
        <v>3</v>
      </c>
      <c r="IG5">
        <v>3</v>
      </c>
      <c r="II5">
        <v>3</v>
      </c>
      <c r="IK5">
        <v>3</v>
      </c>
      <c r="IM5" s="4">
        <v>3</v>
      </c>
      <c r="IO5">
        <v>2</v>
      </c>
      <c r="IP5" t="s">
        <v>2</v>
      </c>
      <c r="IT5">
        <v>65</v>
      </c>
    </row>
    <row r="6" spans="1:254" ht="3" customHeight="1" x14ac:dyDescent="0.25"/>
    <row r="7" spans="1:254" ht="22.5" customHeight="1" x14ac:dyDescent="0.25">
      <c r="A7" s="3">
        <v>3</v>
      </c>
      <c r="C7">
        <v>3</v>
      </c>
      <c r="E7">
        <v>0</v>
      </c>
      <c r="G7">
        <v>3</v>
      </c>
      <c r="I7">
        <v>3</v>
      </c>
      <c r="K7">
        <v>3</v>
      </c>
      <c r="M7">
        <v>3</v>
      </c>
      <c r="O7">
        <v>3</v>
      </c>
      <c r="Q7">
        <v>3</v>
      </c>
      <c r="S7">
        <v>3</v>
      </c>
      <c r="U7">
        <v>3</v>
      </c>
      <c r="W7">
        <v>3</v>
      </c>
      <c r="Y7">
        <v>3</v>
      </c>
      <c r="AA7">
        <v>3</v>
      </c>
      <c r="AC7">
        <v>3</v>
      </c>
      <c r="AE7">
        <v>3</v>
      </c>
      <c r="AG7">
        <v>3</v>
      </c>
      <c r="AI7">
        <v>3</v>
      </c>
      <c r="AK7">
        <v>3</v>
      </c>
      <c r="AM7">
        <v>3</v>
      </c>
      <c r="AO7">
        <v>3</v>
      </c>
      <c r="AQ7">
        <v>3</v>
      </c>
      <c r="AS7">
        <v>3</v>
      </c>
      <c r="AU7">
        <v>3</v>
      </c>
      <c r="AW7">
        <v>3</v>
      </c>
      <c r="AY7">
        <v>3</v>
      </c>
      <c r="BA7">
        <v>3</v>
      </c>
      <c r="BC7">
        <v>3</v>
      </c>
      <c r="BE7">
        <v>3</v>
      </c>
      <c r="BG7">
        <v>3</v>
      </c>
      <c r="BI7">
        <v>3</v>
      </c>
      <c r="BK7">
        <v>3</v>
      </c>
      <c r="BM7">
        <v>3</v>
      </c>
      <c r="BO7">
        <v>3</v>
      </c>
      <c r="BQ7">
        <v>3</v>
      </c>
      <c r="BS7">
        <v>3</v>
      </c>
      <c r="BU7">
        <v>3</v>
      </c>
      <c r="BW7">
        <v>3</v>
      </c>
      <c r="BY7">
        <v>3</v>
      </c>
      <c r="CA7">
        <v>3</v>
      </c>
      <c r="CC7">
        <v>3</v>
      </c>
      <c r="CE7">
        <v>3</v>
      </c>
      <c r="CG7">
        <v>0</v>
      </c>
      <c r="CI7">
        <v>3</v>
      </c>
      <c r="CK7">
        <v>3</v>
      </c>
      <c r="CM7">
        <v>3</v>
      </c>
      <c r="CO7">
        <v>3</v>
      </c>
      <c r="CQ7">
        <v>3</v>
      </c>
      <c r="CS7">
        <v>3</v>
      </c>
      <c r="CU7">
        <v>3</v>
      </c>
      <c r="CW7">
        <v>3</v>
      </c>
      <c r="CY7">
        <v>3</v>
      </c>
      <c r="DA7">
        <v>3</v>
      </c>
      <c r="DC7">
        <v>3</v>
      </c>
      <c r="DE7">
        <v>3</v>
      </c>
      <c r="DG7">
        <v>3</v>
      </c>
      <c r="DI7">
        <v>3</v>
      </c>
      <c r="DK7">
        <v>3</v>
      </c>
      <c r="DM7">
        <v>3</v>
      </c>
      <c r="DO7">
        <v>3</v>
      </c>
      <c r="DQ7">
        <v>3</v>
      </c>
      <c r="DS7">
        <v>3</v>
      </c>
      <c r="DU7">
        <v>3</v>
      </c>
      <c r="DW7">
        <v>3</v>
      </c>
      <c r="DY7">
        <v>3</v>
      </c>
      <c r="EA7">
        <v>3</v>
      </c>
      <c r="EC7">
        <v>3</v>
      </c>
      <c r="EE7">
        <v>3</v>
      </c>
      <c r="EG7">
        <v>3</v>
      </c>
      <c r="EI7">
        <v>3</v>
      </c>
      <c r="EK7">
        <v>3</v>
      </c>
      <c r="EM7">
        <v>3</v>
      </c>
      <c r="EO7">
        <v>3</v>
      </c>
      <c r="EQ7">
        <v>3</v>
      </c>
      <c r="ES7">
        <v>3</v>
      </c>
      <c r="EU7">
        <v>3</v>
      </c>
      <c r="EW7">
        <v>3</v>
      </c>
      <c r="EY7">
        <v>3</v>
      </c>
      <c r="FA7">
        <v>3</v>
      </c>
      <c r="FC7">
        <v>3</v>
      </c>
      <c r="FE7">
        <v>3</v>
      </c>
      <c r="FG7">
        <v>3</v>
      </c>
      <c r="FI7">
        <v>3</v>
      </c>
      <c r="FK7">
        <v>3</v>
      </c>
      <c r="FM7">
        <v>3</v>
      </c>
      <c r="FO7">
        <v>3</v>
      </c>
      <c r="FQ7">
        <v>3</v>
      </c>
      <c r="FS7">
        <v>3</v>
      </c>
      <c r="FU7">
        <v>3</v>
      </c>
      <c r="FW7">
        <v>3</v>
      </c>
      <c r="FY7">
        <v>3</v>
      </c>
      <c r="GA7">
        <v>3</v>
      </c>
      <c r="GC7">
        <v>3</v>
      </c>
      <c r="GE7">
        <v>3</v>
      </c>
      <c r="GG7">
        <v>3</v>
      </c>
      <c r="GI7">
        <v>3</v>
      </c>
      <c r="GK7">
        <v>3</v>
      </c>
      <c r="GM7">
        <v>3</v>
      </c>
      <c r="GO7">
        <v>3</v>
      </c>
      <c r="GQ7">
        <v>3</v>
      </c>
      <c r="GS7">
        <v>3</v>
      </c>
      <c r="GU7">
        <v>3</v>
      </c>
      <c r="GW7">
        <v>3</v>
      </c>
      <c r="GY7">
        <v>3</v>
      </c>
      <c r="HA7">
        <v>3</v>
      </c>
      <c r="HC7">
        <v>3</v>
      </c>
      <c r="HE7">
        <v>3</v>
      </c>
      <c r="HG7">
        <v>3</v>
      </c>
      <c r="HI7">
        <v>3</v>
      </c>
      <c r="HK7">
        <v>3</v>
      </c>
      <c r="HM7">
        <v>3</v>
      </c>
      <c r="HO7">
        <v>3</v>
      </c>
      <c r="HQ7">
        <v>3</v>
      </c>
      <c r="HS7">
        <v>3</v>
      </c>
      <c r="HU7">
        <v>3</v>
      </c>
      <c r="HW7">
        <v>3</v>
      </c>
      <c r="HY7">
        <v>3</v>
      </c>
      <c r="IA7">
        <v>3</v>
      </c>
      <c r="IC7">
        <v>3</v>
      </c>
      <c r="IE7">
        <v>3</v>
      </c>
      <c r="IG7">
        <v>3</v>
      </c>
      <c r="II7">
        <v>3</v>
      </c>
      <c r="IK7">
        <v>3</v>
      </c>
      <c r="IM7" s="4">
        <v>3</v>
      </c>
      <c r="IO7">
        <v>3</v>
      </c>
      <c r="IP7" t="s">
        <v>3</v>
      </c>
      <c r="IT7">
        <v>64</v>
      </c>
    </row>
    <row r="8" spans="1:254" ht="3" customHeight="1" x14ac:dyDescent="0.25">
      <c r="DJ8" t="s">
        <v>54</v>
      </c>
      <c r="DP8" t="s">
        <v>54</v>
      </c>
      <c r="GB8" t="s">
        <v>54</v>
      </c>
    </row>
    <row r="9" spans="1:254" ht="22.5" customHeight="1" x14ac:dyDescent="0.25">
      <c r="A9" s="3">
        <v>3</v>
      </c>
      <c r="C9">
        <v>3</v>
      </c>
      <c r="E9">
        <v>0</v>
      </c>
      <c r="G9">
        <v>3</v>
      </c>
      <c r="I9">
        <v>3</v>
      </c>
      <c r="K9">
        <v>3</v>
      </c>
      <c r="M9">
        <v>3</v>
      </c>
      <c r="O9">
        <v>3</v>
      </c>
      <c r="Q9">
        <v>3</v>
      </c>
      <c r="S9">
        <v>3</v>
      </c>
      <c r="U9">
        <v>3</v>
      </c>
      <c r="W9">
        <v>3</v>
      </c>
      <c r="Y9">
        <v>3</v>
      </c>
      <c r="AA9">
        <v>3</v>
      </c>
      <c r="AC9">
        <v>3</v>
      </c>
      <c r="AE9">
        <v>3</v>
      </c>
      <c r="AG9">
        <v>3</v>
      </c>
      <c r="AI9">
        <v>3</v>
      </c>
      <c r="AK9">
        <v>3</v>
      </c>
      <c r="AM9">
        <v>3</v>
      </c>
      <c r="AO9">
        <v>3</v>
      </c>
      <c r="AQ9">
        <v>3</v>
      </c>
      <c r="AS9">
        <v>3</v>
      </c>
      <c r="AU9">
        <v>3</v>
      </c>
      <c r="AW9">
        <v>3</v>
      </c>
      <c r="AY9">
        <v>3</v>
      </c>
      <c r="BA9">
        <v>3</v>
      </c>
      <c r="BC9">
        <v>3</v>
      </c>
      <c r="BE9">
        <v>3</v>
      </c>
      <c r="BG9">
        <v>3</v>
      </c>
      <c r="BI9">
        <v>3</v>
      </c>
      <c r="BK9">
        <v>3</v>
      </c>
      <c r="BM9">
        <v>3</v>
      </c>
      <c r="BO9">
        <v>3</v>
      </c>
      <c r="BQ9">
        <v>3</v>
      </c>
      <c r="BS9">
        <v>3</v>
      </c>
      <c r="BU9">
        <v>3</v>
      </c>
      <c r="BW9">
        <v>3</v>
      </c>
      <c r="BY9">
        <v>3</v>
      </c>
      <c r="CA9">
        <v>3</v>
      </c>
      <c r="CC9">
        <v>3</v>
      </c>
      <c r="CE9">
        <v>3</v>
      </c>
      <c r="CG9">
        <v>0</v>
      </c>
      <c r="CI9">
        <v>3</v>
      </c>
      <c r="CK9">
        <v>3</v>
      </c>
      <c r="CM9">
        <v>3</v>
      </c>
      <c r="CO9">
        <v>3</v>
      </c>
      <c r="CQ9">
        <v>3</v>
      </c>
      <c r="CS9">
        <v>3</v>
      </c>
      <c r="CU9">
        <v>3</v>
      </c>
      <c r="CW9">
        <v>2</v>
      </c>
      <c r="CY9">
        <v>2</v>
      </c>
      <c r="DA9">
        <v>2</v>
      </c>
      <c r="DC9">
        <v>3</v>
      </c>
      <c r="DE9">
        <v>2</v>
      </c>
      <c r="DG9">
        <v>2</v>
      </c>
      <c r="DI9">
        <v>2</v>
      </c>
      <c r="DJ9" t="s">
        <v>53</v>
      </c>
      <c r="DK9">
        <v>2</v>
      </c>
      <c r="DM9">
        <v>3</v>
      </c>
      <c r="DO9">
        <v>1</v>
      </c>
      <c r="DP9" t="s">
        <v>53</v>
      </c>
      <c r="DQ9">
        <v>2</v>
      </c>
      <c r="DS9">
        <v>2</v>
      </c>
      <c r="DU9">
        <v>3</v>
      </c>
      <c r="DW9">
        <v>3</v>
      </c>
      <c r="DY9">
        <v>3</v>
      </c>
      <c r="EA9">
        <v>3</v>
      </c>
      <c r="EC9">
        <v>3</v>
      </c>
      <c r="EE9">
        <v>2</v>
      </c>
      <c r="EG9">
        <v>1</v>
      </c>
      <c r="EI9">
        <v>3</v>
      </c>
      <c r="EK9">
        <v>3</v>
      </c>
      <c r="EM9">
        <v>3</v>
      </c>
      <c r="EO9">
        <v>3</v>
      </c>
      <c r="EQ9">
        <v>3</v>
      </c>
      <c r="ES9">
        <v>3</v>
      </c>
      <c r="EU9">
        <v>3</v>
      </c>
      <c r="EW9">
        <v>3</v>
      </c>
      <c r="EY9">
        <v>3</v>
      </c>
      <c r="FA9">
        <v>3</v>
      </c>
      <c r="FC9">
        <v>3</v>
      </c>
      <c r="FE9">
        <v>3</v>
      </c>
      <c r="FG9">
        <v>3</v>
      </c>
      <c r="FI9">
        <v>3</v>
      </c>
      <c r="FK9">
        <v>3</v>
      </c>
      <c r="FM9">
        <v>3</v>
      </c>
      <c r="FO9">
        <v>3</v>
      </c>
      <c r="FQ9">
        <v>3</v>
      </c>
      <c r="FS9">
        <v>3</v>
      </c>
      <c r="FU9">
        <v>1</v>
      </c>
      <c r="FW9">
        <v>2</v>
      </c>
      <c r="FY9">
        <v>2</v>
      </c>
      <c r="GA9">
        <v>1</v>
      </c>
      <c r="GB9" t="s">
        <v>53</v>
      </c>
      <c r="GC9">
        <v>2</v>
      </c>
      <c r="GE9">
        <v>2</v>
      </c>
      <c r="GG9">
        <v>3</v>
      </c>
      <c r="GI9">
        <v>2</v>
      </c>
      <c r="GK9">
        <v>3</v>
      </c>
      <c r="GM9">
        <v>3</v>
      </c>
      <c r="GO9">
        <v>3</v>
      </c>
      <c r="GQ9">
        <v>2</v>
      </c>
      <c r="GS9">
        <v>2</v>
      </c>
      <c r="GU9">
        <v>2</v>
      </c>
      <c r="GW9">
        <v>2</v>
      </c>
      <c r="GY9">
        <v>3</v>
      </c>
      <c r="HA9">
        <v>2</v>
      </c>
      <c r="HC9">
        <v>2</v>
      </c>
      <c r="HE9">
        <v>2</v>
      </c>
      <c r="HG9">
        <v>3</v>
      </c>
      <c r="HI9">
        <v>3</v>
      </c>
      <c r="HK9">
        <v>3</v>
      </c>
      <c r="HM9">
        <v>3</v>
      </c>
      <c r="HO9">
        <v>3</v>
      </c>
      <c r="HQ9">
        <v>3</v>
      </c>
      <c r="HS9">
        <v>3</v>
      </c>
      <c r="HU9">
        <v>3</v>
      </c>
      <c r="HW9">
        <v>3</v>
      </c>
      <c r="HY9">
        <v>3</v>
      </c>
      <c r="IA9">
        <v>3</v>
      </c>
      <c r="IC9">
        <v>3</v>
      </c>
      <c r="IE9">
        <v>3</v>
      </c>
      <c r="IG9">
        <v>3</v>
      </c>
      <c r="II9">
        <v>3</v>
      </c>
      <c r="IK9">
        <v>3</v>
      </c>
      <c r="IM9" s="4">
        <v>3</v>
      </c>
      <c r="IO9" t="s">
        <v>4</v>
      </c>
      <c r="IT9">
        <v>63</v>
      </c>
    </row>
    <row r="10" spans="1:254" ht="3" customHeight="1" x14ac:dyDescent="0.25">
      <c r="DJ10" t="s">
        <v>53</v>
      </c>
      <c r="DP10" t="s">
        <v>53</v>
      </c>
      <c r="EJ10" t="s">
        <v>54</v>
      </c>
      <c r="GB10" t="s">
        <v>53</v>
      </c>
      <c r="HF10" t="s">
        <v>54</v>
      </c>
    </row>
    <row r="11" spans="1:254" ht="22.5" customHeight="1" x14ac:dyDescent="0.25">
      <c r="A11" s="3">
        <v>3</v>
      </c>
      <c r="C11">
        <v>3</v>
      </c>
      <c r="E11">
        <v>0</v>
      </c>
      <c r="G11">
        <v>3</v>
      </c>
      <c r="I11">
        <v>3</v>
      </c>
      <c r="K11">
        <v>3</v>
      </c>
      <c r="M11">
        <v>3</v>
      </c>
      <c r="O11">
        <v>3</v>
      </c>
      <c r="Q11">
        <v>3</v>
      </c>
      <c r="S11">
        <v>3</v>
      </c>
      <c r="U11">
        <v>3</v>
      </c>
      <c r="W11">
        <v>3</v>
      </c>
      <c r="Y11">
        <v>3</v>
      </c>
      <c r="AA11">
        <v>3</v>
      </c>
      <c r="AC11">
        <v>3</v>
      </c>
      <c r="AE11">
        <v>3</v>
      </c>
      <c r="AG11">
        <v>3</v>
      </c>
      <c r="AI11">
        <v>3</v>
      </c>
      <c r="AK11">
        <v>3</v>
      </c>
      <c r="AM11">
        <v>3</v>
      </c>
      <c r="AO11">
        <v>3</v>
      </c>
      <c r="AQ11">
        <v>3</v>
      </c>
      <c r="AS11">
        <v>3</v>
      </c>
      <c r="AU11">
        <v>3</v>
      </c>
      <c r="AW11">
        <v>3</v>
      </c>
      <c r="AY11">
        <v>3</v>
      </c>
      <c r="BA11">
        <v>3</v>
      </c>
      <c r="BC11">
        <v>3</v>
      </c>
      <c r="BE11">
        <v>3</v>
      </c>
      <c r="BG11">
        <v>3</v>
      </c>
      <c r="BI11">
        <v>3</v>
      </c>
      <c r="BK11">
        <v>3</v>
      </c>
      <c r="BM11">
        <v>3</v>
      </c>
      <c r="BO11">
        <v>3</v>
      </c>
      <c r="BQ11">
        <v>3</v>
      </c>
      <c r="BS11">
        <v>3</v>
      </c>
      <c r="BU11">
        <v>3</v>
      </c>
      <c r="BW11">
        <v>3</v>
      </c>
      <c r="BY11">
        <v>3</v>
      </c>
      <c r="CA11">
        <v>3</v>
      </c>
      <c r="CC11">
        <v>3</v>
      </c>
      <c r="CE11">
        <v>3</v>
      </c>
      <c r="CG11">
        <v>0</v>
      </c>
      <c r="CI11">
        <v>3</v>
      </c>
      <c r="CK11">
        <v>3</v>
      </c>
      <c r="CM11">
        <v>3</v>
      </c>
      <c r="CO11">
        <v>3</v>
      </c>
      <c r="CQ11">
        <v>3</v>
      </c>
      <c r="CS11">
        <v>3</v>
      </c>
      <c r="CU11">
        <v>1</v>
      </c>
      <c r="CW11">
        <v>2</v>
      </c>
      <c r="CY11">
        <v>1</v>
      </c>
      <c r="DA11">
        <v>2</v>
      </c>
      <c r="DC11">
        <v>3</v>
      </c>
      <c r="DE11">
        <v>3</v>
      </c>
      <c r="DG11">
        <v>2</v>
      </c>
      <c r="DI11">
        <v>2</v>
      </c>
      <c r="DJ11" t="s">
        <v>53</v>
      </c>
      <c r="DK11">
        <v>2</v>
      </c>
      <c r="DM11">
        <v>3</v>
      </c>
      <c r="DO11">
        <v>1</v>
      </c>
      <c r="DP11" t="s">
        <v>53</v>
      </c>
      <c r="DQ11">
        <v>2</v>
      </c>
      <c r="DS11">
        <v>1</v>
      </c>
      <c r="DU11">
        <v>1</v>
      </c>
      <c r="DW11">
        <v>3</v>
      </c>
      <c r="DY11">
        <v>3</v>
      </c>
      <c r="EA11">
        <v>3</v>
      </c>
      <c r="EC11">
        <v>2</v>
      </c>
      <c r="EE11">
        <v>2</v>
      </c>
      <c r="EG11">
        <v>1</v>
      </c>
      <c r="EI11">
        <v>2</v>
      </c>
      <c r="EJ11" t="s">
        <v>53</v>
      </c>
      <c r="EK11">
        <v>3</v>
      </c>
      <c r="EM11">
        <v>3</v>
      </c>
      <c r="EO11">
        <v>3</v>
      </c>
      <c r="EQ11">
        <v>3</v>
      </c>
      <c r="ES11">
        <v>3</v>
      </c>
      <c r="EU11">
        <v>3</v>
      </c>
      <c r="EW11">
        <v>3</v>
      </c>
      <c r="EY11">
        <v>3</v>
      </c>
      <c r="FA11">
        <v>3</v>
      </c>
      <c r="FC11">
        <v>3</v>
      </c>
      <c r="FE11">
        <v>3</v>
      </c>
      <c r="FG11">
        <v>3</v>
      </c>
      <c r="FI11">
        <v>3</v>
      </c>
      <c r="FK11">
        <v>3</v>
      </c>
      <c r="FM11">
        <v>3</v>
      </c>
      <c r="FO11">
        <v>3</v>
      </c>
      <c r="FQ11">
        <v>3</v>
      </c>
      <c r="FS11">
        <v>2</v>
      </c>
      <c r="FU11">
        <v>2</v>
      </c>
      <c r="FW11">
        <v>1</v>
      </c>
      <c r="FY11">
        <v>2</v>
      </c>
      <c r="GA11">
        <v>1</v>
      </c>
      <c r="GB11" t="s">
        <v>53</v>
      </c>
      <c r="GC11">
        <v>2</v>
      </c>
      <c r="GE11">
        <v>3</v>
      </c>
      <c r="GG11">
        <v>3</v>
      </c>
      <c r="GI11">
        <v>2</v>
      </c>
      <c r="GK11">
        <v>3</v>
      </c>
      <c r="GM11">
        <v>3</v>
      </c>
      <c r="GO11">
        <v>3</v>
      </c>
      <c r="GQ11">
        <v>2</v>
      </c>
      <c r="GS11">
        <v>2</v>
      </c>
      <c r="GU11">
        <v>2</v>
      </c>
      <c r="GW11">
        <v>2</v>
      </c>
      <c r="GY11">
        <v>3</v>
      </c>
      <c r="HA11">
        <v>2</v>
      </c>
      <c r="HC11">
        <v>1</v>
      </c>
      <c r="HE11">
        <v>2</v>
      </c>
      <c r="HF11" t="s">
        <v>53</v>
      </c>
      <c r="HG11">
        <v>2</v>
      </c>
      <c r="HI11">
        <v>3</v>
      </c>
      <c r="HK11">
        <v>3</v>
      </c>
      <c r="HM11">
        <v>3</v>
      </c>
      <c r="HO11">
        <v>3</v>
      </c>
      <c r="HQ11">
        <v>3</v>
      </c>
      <c r="HS11">
        <v>3</v>
      </c>
      <c r="HU11">
        <v>3</v>
      </c>
      <c r="HW11">
        <v>3</v>
      </c>
      <c r="HY11">
        <v>3</v>
      </c>
      <c r="IA11">
        <v>3</v>
      </c>
      <c r="IC11">
        <v>3</v>
      </c>
      <c r="IE11">
        <v>3</v>
      </c>
      <c r="IG11">
        <v>3</v>
      </c>
      <c r="II11">
        <v>3</v>
      </c>
      <c r="IK11">
        <v>3</v>
      </c>
      <c r="IM11" s="4">
        <v>3</v>
      </c>
      <c r="IO11" t="s">
        <v>4</v>
      </c>
      <c r="IT11">
        <v>62</v>
      </c>
    </row>
    <row r="12" spans="1:254" ht="3" customHeight="1" x14ac:dyDescent="0.25">
      <c r="DF12" t="s">
        <v>50</v>
      </c>
      <c r="DG12" t="s">
        <v>50</v>
      </c>
      <c r="DH12" t="s">
        <v>50</v>
      </c>
      <c r="DI12" t="s">
        <v>50</v>
      </c>
      <c r="DJ12" t="s">
        <v>53</v>
      </c>
      <c r="DP12" t="s">
        <v>53</v>
      </c>
      <c r="DZ12" t="s">
        <v>54</v>
      </c>
      <c r="EJ12" t="s">
        <v>53</v>
      </c>
      <c r="GB12" t="s">
        <v>53</v>
      </c>
      <c r="GL12" t="s">
        <v>54</v>
      </c>
      <c r="HF12" t="s">
        <v>53</v>
      </c>
    </row>
    <row r="13" spans="1:254" ht="22.5" customHeight="1" x14ac:dyDescent="0.25">
      <c r="A13" s="3">
        <v>3</v>
      </c>
      <c r="C13">
        <v>3</v>
      </c>
      <c r="E13">
        <v>0</v>
      </c>
      <c r="G13">
        <v>3</v>
      </c>
      <c r="I13">
        <v>3</v>
      </c>
      <c r="K13">
        <v>3</v>
      </c>
      <c r="M13">
        <v>3</v>
      </c>
      <c r="O13">
        <v>3</v>
      </c>
      <c r="Q13">
        <v>3</v>
      </c>
      <c r="S13">
        <v>3</v>
      </c>
      <c r="U13">
        <v>3</v>
      </c>
      <c r="W13">
        <v>3</v>
      </c>
      <c r="Y13">
        <v>3</v>
      </c>
      <c r="AA13">
        <v>3</v>
      </c>
      <c r="AC13">
        <v>3</v>
      </c>
      <c r="AE13">
        <v>3</v>
      </c>
      <c r="AG13">
        <v>3</v>
      </c>
      <c r="AI13">
        <v>3</v>
      </c>
      <c r="AK13">
        <v>3</v>
      </c>
      <c r="AM13">
        <v>3</v>
      </c>
      <c r="AO13">
        <v>3</v>
      </c>
      <c r="AQ13">
        <v>3</v>
      </c>
      <c r="AS13">
        <v>3</v>
      </c>
      <c r="AU13">
        <v>3</v>
      </c>
      <c r="AW13">
        <v>3</v>
      </c>
      <c r="AY13">
        <v>3</v>
      </c>
      <c r="BA13">
        <v>3</v>
      </c>
      <c r="BC13">
        <v>3</v>
      </c>
      <c r="BE13">
        <v>3</v>
      </c>
      <c r="BG13">
        <v>3</v>
      </c>
      <c r="BI13">
        <v>3</v>
      </c>
      <c r="BK13">
        <v>3</v>
      </c>
      <c r="BM13">
        <v>3</v>
      </c>
      <c r="BO13">
        <v>3</v>
      </c>
      <c r="BQ13">
        <v>3</v>
      </c>
      <c r="BS13">
        <v>3</v>
      </c>
      <c r="BU13">
        <v>3</v>
      </c>
      <c r="BW13">
        <v>3</v>
      </c>
      <c r="BY13">
        <v>3</v>
      </c>
      <c r="CA13">
        <v>3</v>
      </c>
      <c r="CC13">
        <v>3</v>
      </c>
      <c r="CE13">
        <v>3</v>
      </c>
      <c r="CG13">
        <v>0</v>
      </c>
      <c r="CI13">
        <v>3</v>
      </c>
      <c r="CK13">
        <v>3</v>
      </c>
      <c r="CM13">
        <v>3</v>
      </c>
      <c r="CO13">
        <v>3</v>
      </c>
      <c r="CQ13">
        <v>3</v>
      </c>
      <c r="CS13">
        <v>2</v>
      </c>
      <c r="CU13">
        <v>2</v>
      </c>
      <c r="CW13">
        <v>2</v>
      </c>
      <c r="CY13">
        <v>2</v>
      </c>
      <c r="DA13">
        <v>2</v>
      </c>
      <c r="DC13">
        <v>2</v>
      </c>
      <c r="DE13">
        <v>1</v>
      </c>
      <c r="DF13" t="s">
        <v>53</v>
      </c>
      <c r="DG13">
        <v>2</v>
      </c>
      <c r="DI13">
        <v>2</v>
      </c>
      <c r="DK13">
        <v>2</v>
      </c>
      <c r="DM13">
        <v>2</v>
      </c>
      <c r="DO13">
        <v>1</v>
      </c>
      <c r="DP13" t="s">
        <v>53</v>
      </c>
      <c r="DQ13">
        <v>2</v>
      </c>
      <c r="DS13">
        <v>2</v>
      </c>
      <c r="DU13">
        <v>1</v>
      </c>
      <c r="DW13">
        <v>1</v>
      </c>
      <c r="DY13">
        <v>1</v>
      </c>
      <c r="DZ13" t="s">
        <v>53</v>
      </c>
      <c r="EA13">
        <v>2</v>
      </c>
      <c r="EC13">
        <v>2</v>
      </c>
      <c r="EE13">
        <v>1</v>
      </c>
      <c r="EG13">
        <v>2</v>
      </c>
      <c r="EI13">
        <v>1</v>
      </c>
      <c r="EJ13" t="s">
        <v>53</v>
      </c>
      <c r="EK13">
        <v>2</v>
      </c>
      <c r="EM13">
        <v>3</v>
      </c>
      <c r="EO13">
        <v>3</v>
      </c>
      <c r="EQ13">
        <v>3</v>
      </c>
      <c r="ES13">
        <v>3</v>
      </c>
      <c r="EU13">
        <v>3</v>
      </c>
      <c r="EW13">
        <v>3</v>
      </c>
      <c r="EY13">
        <v>3</v>
      </c>
      <c r="FA13">
        <v>3</v>
      </c>
      <c r="FC13">
        <v>3</v>
      </c>
      <c r="FE13">
        <v>3</v>
      </c>
      <c r="FG13">
        <v>3</v>
      </c>
      <c r="FI13">
        <v>3</v>
      </c>
      <c r="FK13">
        <v>3</v>
      </c>
      <c r="FM13">
        <v>3</v>
      </c>
      <c r="FO13">
        <v>3</v>
      </c>
      <c r="FQ13">
        <v>2</v>
      </c>
      <c r="FS13">
        <v>1</v>
      </c>
      <c r="FU13">
        <v>2</v>
      </c>
      <c r="FW13">
        <v>1</v>
      </c>
      <c r="FY13">
        <v>2</v>
      </c>
      <c r="GA13">
        <v>2</v>
      </c>
      <c r="GB13" t="s">
        <v>53</v>
      </c>
      <c r="GC13">
        <v>1</v>
      </c>
      <c r="GE13">
        <v>2</v>
      </c>
      <c r="GG13">
        <v>1</v>
      </c>
      <c r="GI13">
        <v>1</v>
      </c>
      <c r="GK13">
        <v>2</v>
      </c>
      <c r="GL13" t="s">
        <v>53</v>
      </c>
      <c r="GM13">
        <v>1</v>
      </c>
      <c r="GO13">
        <v>2</v>
      </c>
      <c r="GQ13">
        <v>1</v>
      </c>
      <c r="GS13">
        <v>2</v>
      </c>
      <c r="GU13">
        <v>2</v>
      </c>
      <c r="GW13">
        <v>1</v>
      </c>
      <c r="GY13">
        <v>2</v>
      </c>
      <c r="HA13">
        <v>2</v>
      </c>
      <c r="HC13">
        <v>2</v>
      </c>
      <c r="HE13">
        <v>2</v>
      </c>
      <c r="HF13" t="s">
        <v>53</v>
      </c>
      <c r="HG13">
        <v>2</v>
      </c>
      <c r="HI13">
        <v>1</v>
      </c>
      <c r="HK13">
        <v>3</v>
      </c>
      <c r="HM13">
        <v>3</v>
      </c>
      <c r="HO13">
        <v>3</v>
      </c>
      <c r="HQ13">
        <v>3</v>
      </c>
      <c r="HS13">
        <v>3</v>
      </c>
      <c r="HU13">
        <v>3</v>
      </c>
      <c r="HW13">
        <v>3</v>
      </c>
      <c r="HY13">
        <v>3</v>
      </c>
      <c r="IA13">
        <v>3</v>
      </c>
      <c r="IC13">
        <v>3</v>
      </c>
      <c r="IE13">
        <v>3</v>
      </c>
      <c r="IG13">
        <v>3</v>
      </c>
      <c r="II13">
        <v>3</v>
      </c>
      <c r="IK13">
        <v>3</v>
      </c>
      <c r="IM13" s="4">
        <v>3</v>
      </c>
      <c r="IO13" t="s">
        <v>4</v>
      </c>
      <c r="IT13">
        <v>61</v>
      </c>
    </row>
    <row r="14" spans="1:254" ht="3" customHeight="1" x14ac:dyDescent="0.25">
      <c r="CR14" t="s">
        <v>54</v>
      </c>
      <c r="CS14" t="s">
        <v>52</v>
      </c>
      <c r="CT14" t="s">
        <v>52</v>
      </c>
      <c r="CU14" t="s">
        <v>52</v>
      </c>
      <c r="CV14" t="s">
        <v>52</v>
      </c>
      <c r="CW14" t="s">
        <v>52</v>
      </c>
      <c r="CX14" t="s">
        <v>52</v>
      </c>
      <c r="CY14" t="s">
        <v>52</v>
      </c>
      <c r="CZ14" t="s">
        <v>52</v>
      </c>
      <c r="DA14" t="s">
        <v>52</v>
      </c>
      <c r="DB14" t="s">
        <v>52</v>
      </c>
      <c r="DC14" t="s">
        <v>52</v>
      </c>
      <c r="DD14" t="s">
        <v>52</v>
      </c>
      <c r="DE14" t="s">
        <v>52</v>
      </c>
      <c r="DP14" t="s">
        <v>53</v>
      </c>
      <c r="DZ14" t="s">
        <v>53</v>
      </c>
      <c r="EJ14" t="s">
        <v>53</v>
      </c>
      <c r="FP14" t="s">
        <v>54</v>
      </c>
      <c r="FQ14" t="s">
        <v>52</v>
      </c>
      <c r="FR14" t="s">
        <v>52</v>
      </c>
      <c r="FS14" t="s">
        <v>52</v>
      </c>
      <c r="FT14" t="s">
        <v>52</v>
      </c>
      <c r="GB14" t="s">
        <v>53</v>
      </c>
      <c r="GC14" t="s">
        <v>52</v>
      </c>
      <c r="GD14" t="s">
        <v>52</v>
      </c>
      <c r="GL14" t="s">
        <v>53</v>
      </c>
      <c r="GM14" t="s">
        <v>52</v>
      </c>
      <c r="GN14" t="s">
        <v>52</v>
      </c>
      <c r="GO14" t="s">
        <v>52</v>
      </c>
      <c r="GP14" t="s">
        <v>52</v>
      </c>
      <c r="GQ14" t="s">
        <v>52</v>
      </c>
      <c r="GR14" t="s">
        <v>52</v>
      </c>
      <c r="GS14" t="s">
        <v>52</v>
      </c>
      <c r="GT14" t="s">
        <v>52</v>
      </c>
      <c r="GU14" t="s">
        <v>52</v>
      </c>
      <c r="GV14" t="s">
        <v>52</v>
      </c>
      <c r="GW14" t="s">
        <v>52</v>
      </c>
      <c r="GX14" t="s">
        <v>52</v>
      </c>
      <c r="HF14" t="s">
        <v>53</v>
      </c>
    </row>
    <row r="15" spans="1:254" ht="22.5" customHeight="1" x14ac:dyDescent="0.25">
      <c r="A15" s="3">
        <v>3</v>
      </c>
      <c r="C15">
        <v>3</v>
      </c>
      <c r="E15">
        <v>0</v>
      </c>
      <c r="G15">
        <v>3</v>
      </c>
      <c r="I15">
        <v>3</v>
      </c>
      <c r="K15">
        <v>3</v>
      </c>
      <c r="M15">
        <v>3</v>
      </c>
      <c r="O15">
        <v>3</v>
      </c>
      <c r="Q15">
        <v>3</v>
      </c>
      <c r="S15">
        <v>3</v>
      </c>
      <c r="U15">
        <v>3</v>
      </c>
      <c r="W15">
        <v>3</v>
      </c>
      <c r="Y15">
        <v>3</v>
      </c>
      <c r="AA15">
        <v>3</v>
      </c>
      <c r="AC15">
        <v>3</v>
      </c>
      <c r="AE15">
        <v>3</v>
      </c>
      <c r="AG15">
        <v>3</v>
      </c>
      <c r="AI15">
        <v>3</v>
      </c>
      <c r="AK15">
        <v>3</v>
      </c>
      <c r="AM15">
        <v>3</v>
      </c>
      <c r="AO15">
        <v>3</v>
      </c>
      <c r="AQ15">
        <v>3</v>
      </c>
      <c r="AS15">
        <v>3</v>
      </c>
      <c r="AU15">
        <v>3</v>
      </c>
      <c r="AW15">
        <v>3</v>
      </c>
      <c r="AY15">
        <v>3</v>
      </c>
      <c r="BA15">
        <v>3</v>
      </c>
      <c r="BC15">
        <v>3</v>
      </c>
      <c r="BE15">
        <v>3</v>
      </c>
      <c r="BG15">
        <v>3</v>
      </c>
      <c r="BI15">
        <v>3</v>
      </c>
      <c r="BK15">
        <v>3</v>
      </c>
      <c r="BM15">
        <v>3</v>
      </c>
      <c r="BO15">
        <v>3</v>
      </c>
      <c r="BQ15">
        <v>3</v>
      </c>
      <c r="BS15">
        <v>3</v>
      </c>
      <c r="BU15">
        <v>3</v>
      </c>
      <c r="BW15">
        <v>3</v>
      </c>
      <c r="BY15">
        <v>3</v>
      </c>
      <c r="CA15">
        <v>3</v>
      </c>
      <c r="CC15">
        <v>3</v>
      </c>
      <c r="CE15">
        <v>3</v>
      </c>
      <c r="CG15">
        <v>0</v>
      </c>
      <c r="CI15">
        <v>3</v>
      </c>
      <c r="CK15">
        <v>3</v>
      </c>
      <c r="CM15">
        <v>3</v>
      </c>
      <c r="CO15">
        <v>3</v>
      </c>
      <c r="CQ15">
        <v>2</v>
      </c>
      <c r="CS15">
        <v>2</v>
      </c>
      <c r="CU15">
        <v>2</v>
      </c>
      <c r="CW15">
        <v>1</v>
      </c>
      <c r="CY15">
        <v>2</v>
      </c>
      <c r="DA15">
        <v>2</v>
      </c>
      <c r="DC15">
        <v>2</v>
      </c>
      <c r="DE15">
        <v>2</v>
      </c>
      <c r="DG15">
        <v>1</v>
      </c>
      <c r="DI15">
        <v>1</v>
      </c>
      <c r="DK15">
        <v>2</v>
      </c>
      <c r="DM15">
        <v>2</v>
      </c>
      <c r="DO15">
        <v>1</v>
      </c>
      <c r="DP15" t="s">
        <v>53</v>
      </c>
      <c r="DQ15">
        <v>2</v>
      </c>
      <c r="DS15">
        <v>1</v>
      </c>
      <c r="DU15">
        <v>1</v>
      </c>
      <c r="DW15">
        <v>2</v>
      </c>
      <c r="DY15">
        <v>2</v>
      </c>
      <c r="DZ15" t="s">
        <v>53</v>
      </c>
      <c r="EA15">
        <v>2</v>
      </c>
      <c r="EC15">
        <v>2</v>
      </c>
      <c r="EE15">
        <v>1</v>
      </c>
      <c r="EG15">
        <v>2</v>
      </c>
      <c r="EH15" t="s">
        <v>51</v>
      </c>
      <c r="EI15">
        <v>2</v>
      </c>
      <c r="EJ15" t="s">
        <v>53</v>
      </c>
      <c r="EK15">
        <v>2</v>
      </c>
      <c r="EM15">
        <v>2</v>
      </c>
      <c r="EO15">
        <v>3</v>
      </c>
      <c r="EQ15">
        <v>3</v>
      </c>
      <c r="ES15">
        <v>3</v>
      </c>
      <c r="EU15">
        <v>3</v>
      </c>
      <c r="EW15">
        <v>3</v>
      </c>
      <c r="EY15">
        <v>3</v>
      </c>
      <c r="FA15">
        <v>3</v>
      </c>
      <c r="FC15">
        <v>3</v>
      </c>
      <c r="FE15">
        <v>3</v>
      </c>
      <c r="FG15">
        <v>3</v>
      </c>
      <c r="FI15">
        <v>3</v>
      </c>
      <c r="FK15">
        <v>3</v>
      </c>
      <c r="FM15">
        <v>3</v>
      </c>
      <c r="FO15">
        <v>1</v>
      </c>
      <c r="FQ15">
        <v>2</v>
      </c>
      <c r="FR15" t="s">
        <v>53</v>
      </c>
      <c r="FS15">
        <v>2</v>
      </c>
      <c r="FT15" t="s">
        <v>53</v>
      </c>
      <c r="FU15">
        <v>2</v>
      </c>
      <c r="FW15">
        <v>1</v>
      </c>
      <c r="FY15">
        <v>2</v>
      </c>
      <c r="GA15">
        <v>2</v>
      </c>
      <c r="GC15">
        <v>2</v>
      </c>
      <c r="GD15" t="s">
        <v>53</v>
      </c>
      <c r="GE15">
        <v>2</v>
      </c>
      <c r="GG15">
        <v>2</v>
      </c>
      <c r="GI15">
        <v>1</v>
      </c>
      <c r="GK15">
        <v>2</v>
      </c>
      <c r="GL15" t="s">
        <v>53</v>
      </c>
      <c r="GM15">
        <v>2</v>
      </c>
      <c r="GO15">
        <v>2</v>
      </c>
      <c r="GQ15">
        <v>2</v>
      </c>
      <c r="GS15">
        <v>2</v>
      </c>
      <c r="GU15">
        <v>2</v>
      </c>
      <c r="GW15">
        <v>2</v>
      </c>
      <c r="GY15">
        <v>1</v>
      </c>
      <c r="HA15">
        <v>2</v>
      </c>
      <c r="HC15">
        <v>1</v>
      </c>
      <c r="HE15">
        <v>1</v>
      </c>
      <c r="HF15" t="s">
        <v>53</v>
      </c>
      <c r="HG15">
        <v>2</v>
      </c>
      <c r="HI15">
        <v>2</v>
      </c>
      <c r="HK15">
        <v>2</v>
      </c>
      <c r="HM15">
        <v>3</v>
      </c>
      <c r="HO15">
        <v>3</v>
      </c>
      <c r="HQ15">
        <v>3</v>
      </c>
      <c r="HS15">
        <v>3</v>
      </c>
      <c r="HU15">
        <v>3</v>
      </c>
      <c r="HW15">
        <v>3</v>
      </c>
      <c r="HY15">
        <v>3</v>
      </c>
      <c r="IA15">
        <v>3</v>
      </c>
      <c r="IC15">
        <v>3</v>
      </c>
      <c r="IE15">
        <v>3</v>
      </c>
      <c r="IG15">
        <v>3</v>
      </c>
      <c r="II15">
        <v>3</v>
      </c>
      <c r="IK15">
        <v>3</v>
      </c>
      <c r="IM15" s="4">
        <v>3</v>
      </c>
      <c r="IO15" t="s">
        <v>4</v>
      </c>
      <c r="IT15">
        <v>60</v>
      </c>
    </row>
    <row r="16" spans="1:254" ht="3" customHeight="1" x14ac:dyDescent="0.25">
      <c r="BJ16" t="s">
        <v>54</v>
      </c>
      <c r="DP16" t="s">
        <v>53</v>
      </c>
      <c r="DZ16" t="s">
        <v>53</v>
      </c>
      <c r="EG16" t="s">
        <v>50</v>
      </c>
      <c r="EH16" t="s">
        <v>50</v>
      </c>
      <c r="EI16" t="s">
        <v>50</v>
      </c>
      <c r="EJ16" t="s">
        <v>53</v>
      </c>
      <c r="FR16" t="s">
        <v>53</v>
      </c>
      <c r="FT16" t="s">
        <v>53</v>
      </c>
      <c r="GD16" t="s">
        <v>53</v>
      </c>
      <c r="GE16" t="s">
        <v>52</v>
      </c>
      <c r="GF16" t="s">
        <v>52</v>
      </c>
      <c r="GG16" t="s">
        <v>52</v>
      </c>
      <c r="GH16" t="s">
        <v>52</v>
      </c>
      <c r="GL16" t="s">
        <v>53</v>
      </c>
      <c r="HF16" t="s">
        <v>53</v>
      </c>
    </row>
    <row r="17" spans="1:254" ht="22.5" customHeight="1" x14ac:dyDescent="0.25">
      <c r="A17" s="3">
        <v>3</v>
      </c>
      <c r="C17">
        <v>3</v>
      </c>
      <c r="E17">
        <v>0</v>
      </c>
      <c r="G17">
        <v>3</v>
      </c>
      <c r="I17">
        <v>3</v>
      </c>
      <c r="K17">
        <v>3</v>
      </c>
      <c r="M17">
        <v>3</v>
      </c>
      <c r="O17">
        <v>3</v>
      </c>
      <c r="Q17">
        <v>3</v>
      </c>
      <c r="S17">
        <v>3</v>
      </c>
      <c r="U17">
        <v>3</v>
      </c>
      <c r="W17">
        <v>3</v>
      </c>
      <c r="Y17">
        <v>3</v>
      </c>
      <c r="AA17">
        <v>3</v>
      </c>
      <c r="AC17">
        <v>3</v>
      </c>
      <c r="AE17">
        <v>3</v>
      </c>
      <c r="AG17">
        <v>2</v>
      </c>
      <c r="AI17">
        <v>2</v>
      </c>
      <c r="AK17">
        <v>2</v>
      </c>
      <c r="AM17">
        <v>3</v>
      </c>
      <c r="AO17">
        <v>2</v>
      </c>
      <c r="AQ17">
        <v>2</v>
      </c>
      <c r="AS17">
        <v>2</v>
      </c>
      <c r="AU17">
        <v>2</v>
      </c>
      <c r="AW17">
        <v>3</v>
      </c>
      <c r="AY17">
        <v>3</v>
      </c>
      <c r="BA17">
        <v>3</v>
      </c>
      <c r="BC17">
        <v>2</v>
      </c>
      <c r="BE17">
        <v>3</v>
      </c>
      <c r="BG17">
        <v>2</v>
      </c>
      <c r="BI17">
        <v>2</v>
      </c>
      <c r="BJ17" t="s">
        <v>53</v>
      </c>
      <c r="BK17">
        <v>1</v>
      </c>
      <c r="BM17">
        <v>2</v>
      </c>
      <c r="BO17">
        <v>2</v>
      </c>
      <c r="BQ17">
        <v>1</v>
      </c>
      <c r="BS17">
        <v>3</v>
      </c>
      <c r="BU17">
        <v>3</v>
      </c>
      <c r="BW17">
        <v>3</v>
      </c>
      <c r="BY17">
        <v>3</v>
      </c>
      <c r="CA17">
        <v>3</v>
      </c>
      <c r="CC17">
        <v>3</v>
      </c>
      <c r="CE17">
        <v>3</v>
      </c>
      <c r="CG17">
        <v>0</v>
      </c>
      <c r="CI17">
        <v>3</v>
      </c>
      <c r="CK17">
        <v>3</v>
      </c>
      <c r="CM17">
        <v>3</v>
      </c>
      <c r="CO17">
        <v>3</v>
      </c>
      <c r="CQ17">
        <v>2</v>
      </c>
      <c r="CS17">
        <v>1</v>
      </c>
      <c r="CU17">
        <v>2</v>
      </c>
      <c r="CW17">
        <v>1</v>
      </c>
      <c r="CY17">
        <v>2</v>
      </c>
      <c r="DA17">
        <v>2</v>
      </c>
      <c r="DC17">
        <v>1</v>
      </c>
      <c r="DE17">
        <v>2</v>
      </c>
      <c r="DG17">
        <v>1</v>
      </c>
      <c r="DI17">
        <v>2</v>
      </c>
      <c r="DK17">
        <v>2</v>
      </c>
      <c r="DM17">
        <v>2</v>
      </c>
      <c r="DO17">
        <v>2</v>
      </c>
      <c r="DP17" t="s">
        <v>53</v>
      </c>
      <c r="DQ17">
        <v>2</v>
      </c>
      <c r="DS17">
        <v>2</v>
      </c>
      <c r="DU17">
        <v>2</v>
      </c>
      <c r="DW17">
        <v>1</v>
      </c>
      <c r="DY17">
        <v>2</v>
      </c>
      <c r="DZ17" t="s">
        <v>53</v>
      </c>
      <c r="EA17">
        <v>2</v>
      </c>
      <c r="EC17">
        <v>2</v>
      </c>
      <c r="EE17">
        <v>2</v>
      </c>
      <c r="EF17" t="s">
        <v>51</v>
      </c>
      <c r="EG17">
        <v>2</v>
      </c>
      <c r="EI17">
        <v>2</v>
      </c>
      <c r="EK17">
        <v>1</v>
      </c>
      <c r="EM17">
        <v>2</v>
      </c>
      <c r="EO17">
        <v>3</v>
      </c>
      <c r="EQ17">
        <v>3</v>
      </c>
      <c r="ES17">
        <v>3</v>
      </c>
      <c r="EU17">
        <v>3</v>
      </c>
      <c r="EW17">
        <v>3</v>
      </c>
      <c r="EY17">
        <v>3</v>
      </c>
      <c r="FA17">
        <v>3</v>
      </c>
      <c r="FC17">
        <v>3</v>
      </c>
      <c r="FE17">
        <v>3</v>
      </c>
      <c r="FG17">
        <v>3</v>
      </c>
      <c r="FI17">
        <v>3</v>
      </c>
      <c r="FK17">
        <v>3</v>
      </c>
      <c r="FM17">
        <v>3</v>
      </c>
      <c r="FO17">
        <v>2</v>
      </c>
      <c r="FQ17">
        <v>2</v>
      </c>
      <c r="FR17" t="s">
        <v>53</v>
      </c>
      <c r="FS17">
        <v>2</v>
      </c>
      <c r="FT17" t="s">
        <v>53</v>
      </c>
      <c r="FU17">
        <v>2</v>
      </c>
      <c r="FW17">
        <v>2</v>
      </c>
      <c r="FY17">
        <v>2</v>
      </c>
      <c r="GA17">
        <v>1</v>
      </c>
      <c r="GC17">
        <v>1</v>
      </c>
      <c r="GE17">
        <v>2</v>
      </c>
      <c r="GF17" t="s">
        <v>53</v>
      </c>
      <c r="GG17">
        <v>2</v>
      </c>
      <c r="GI17">
        <v>2</v>
      </c>
      <c r="GK17">
        <v>1</v>
      </c>
      <c r="GL17" t="s">
        <v>53</v>
      </c>
      <c r="GM17">
        <v>2</v>
      </c>
      <c r="GO17">
        <v>1</v>
      </c>
      <c r="GQ17">
        <v>2</v>
      </c>
      <c r="GS17">
        <v>2</v>
      </c>
      <c r="GU17">
        <v>1</v>
      </c>
      <c r="GW17">
        <v>1</v>
      </c>
      <c r="GY17">
        <v>1</v>
      </c>
      <c r="HA17">
        <v>2</v>
      </c>
      <c r="HC17">
        <v>2</v>
      </c>
      <c r="HE17">
        <v>2</v>
      </c>
      <c r="HF17" t="s">
        <v>53</v>
      </c>
      <c r="HG17">
        <v>2</v>
      </c>
      <c r="HI17">
        <v>1</v>
      </c>
      <c r="HK17">
        <v>2</v>
      </c>
      <c r="HM17">
        <v>3</v>
      </c>
      <c r="HO17">
        <v>3</v>
      </c>
      <c r="HQ17">
        <v>3</v>
      </c>
      <c r="HS17">
        <v>3</v>
      </c>
      <c r="HU17">
        <v>3</v>
      </c>
      <c r="HW17">
        <v>3</v>
      </c>
      <c r="HY17">
        <v>3</v>
      </c>
      <c r="IA17">
        <v>3</v>
      </c>
      <c r="IC17">
        <v>3</v>
      </c>
      <c r="IE17">
        <v>3</v>
      </c>
      <c r="IG17">
        <v>3</v>
      </c>
      <c r="II17">
        <v>3</v>
      </c>
      <c r="IK17">
        <v>3</v>
      </c>
      <c r="IM17" s="4">
        <v>3</v>
      </c>
      <c r="IO17" t="s">
        <v>4</v>
      </c>
      <c r="IT17">
        <v>59</v>
      </c>
    </row>
    <row r="18" spans="1:254" ht="3" customHeight="1" x14ac:dyDescent="0.25">
      <c r="AF18" t="s">
        <v>54</v>
      </c>
      <c r="BJ18" t="s">
        <v>53</v>
      </c>
      <c r="DP18" t="s">
        <v>53</v>
      </c>
      <c r="DZ18" t="s">
        <v>53</v>
      </c>
      <c r="ED18" t="s">
        <v>51</v>
      </c>
      <c r="EE18" t="s">
        <v>52</v>
      </c>
      <c r="EF18" t="s">
        <v>52</v>
      </c>
      <c r="FR18" t="s">
        <v>53</v>
      </c>
      <c r="FT18" t="s">
        <v>53</v>
      </c>
      <c r="GF18" t="s">
        <v>53</v>
      </c>
      <c r="GL18" t="s">
        <v>53</v>
      </c>
      <c r="HF18" t="s">
        <v>53</v>
      </c>
    </row>
    <row r="19" spans="1:254" ht="22.5" customHeight="1" x14ac:dyDescent="0.25">
      <c r="A19" s="3">
        <v>3</v>
      </c>
      <c r="C19">
        <v>3</v>
      </c>
      <c r="E19">
        <v>0</v>
      </c>
      <c r="G19">
        <v>3</v>
      </c>
      <c r="I19">
        <v>3</v>
      </c>
      <c r="K19">
        <v>3</v>
      </c>
      <c r="M19">
        <v>3</v>
      </c>
      <c r="O19">
        <v>3</v>
      </c>
      <c r="Q19">
        <v>3</v>
      </c>
      <c r="S19">
        <v>3</v>
      </c>
      <c r="U19">
        <v>3</v>
      </c>
      <c r="W19">
        <v>3</v>
      </c>
      <c r="Y19">
        <v>3</v>
      </c>
      <c r="AA19">
        <v>3</v>
      </c>
      <c r="AC19">
        <v>3</v>
      </c>
      <c r="AE19">
        <v>2</v>
      </c>
      <c r="AF19" t="s">
        <v>53</v>
      </c>
      <c r="AG19">
        <v>2</v>
      </c>
      <c r="AI19">
        <v>1</v>
      </c>
      <c r="AK19">
        <v>2</v>
      </c>
      <c r="AM19">
        <v>3</v>
      </c>
      <c r="AO19">
        <v>2</v>
      </c>
      <c r="AQ19">
        <v>2</v>
      </c>
      <c r="AS19">
        <v>2</v>
      </c>
      <c r="AU19">
        <v>2</v>
      </c>
      <c r="AW19">
        <v>3</v>
      </c>
      <c r="AY19">
        <v>3</v>
      </c>
      <c r="BA19">
        <v>3</v>
      </c>
      <c r="BC19">
        <v>2</v>
      </c>
      <c r="BE19">
        <v>3</v>
      </c>
      <c r="BG19">
        <v>3</v>
      </c>
      <c r="BI19">
        <v>2</v>
      </c>
      <c r="BJ19" t="s">
        <v>53</v>
      </c>
      <c r="BK19">
        <v>1</v>
      </c>
      <c r="BM19">
        <v>2</v>
      </c>
      <c r="BO19">
        <v>1</v>
      </c>
      <c r="BQ19">
        <v>2</v>
      </c>
      <c r="BS19">
        <v>2</v>
      </c>
      <c r="BU19">
        <v>3</v>
      </c>
      <c r="BW19">
        <v>3</v>
      </c>
      <c r="BY19">
        <v>3</v>
      </c>
      <c r="CA19">
        <v>3</v>
      </c>
      <c r="CC19">
        <v>3</v>
      </c>
      <c r="CE19">
        <v>3</v>
      </c>
      <c r="CG19">
        <v>0</v>
      </c>
      <c r="CI19">
        <v>3</v>
      </c>
      <c r="CK19">
        <v>3</v>
      </c>
      <c r="CM19">
        <v>3</v>
      </c>
      <c r="CO19">
        <v>3</v>
      </c>
      <c r="CQ19">
        <v>2</v>
      </c>
      <c r="CS19">
        <v>2</v>
      </c>
      <c r="CU19">
        <v>2</v>
      </c>
      <c r="CW19">
        <v>2</v>
      </c>
      <c r="CY19">
        <v>2</v>
      </c>
      <c r="DA19">
        <v>2</v>
      </c>
      <c r="DC19">
        <v>2</v>
      </c>
      <c r="DE19">
        <v>2</v>
      </c>
      <c r="DG19">
        <v>2</v>
      </c>
      <c r="DI19">
        <v>2</v>
      </c>
      <c r="DK19">
        <v>2</v>
      </c>
      <c r="DM19">
        <v>2</v>
      </c>
      <c r="DO19">
        <v>2</v>
      </c>
      <c r="DP19" t="s">
        <v>53</v>
      </c>
      <c r="DQ19">
        <v>2</v>
      </c>
      <c r="DS19">
        <v>2</v>
      </c>
      <c r="DU19">
        <v>2</v>
      </c>
      <c r="DW19">
        <v>2</v>
      </c>
      <c r="DY19">
        <v>2</v>
      </c>
      <c r="DZ19" t="s">
        <v>53</v>
      </c>
      <c r="EA19">
        <v>2</v>
      </c>
      <c r="EC19">
        <v>2</v>
      </c>
      <c r="ED19" t="s">
        <v>51</v>
      </c>
      <c r="EE19">
        <v>2</v>
      </c>
      <c r="EG19">
        <v>2</v>
      </c>
      <c r="EI19">
        <v>2</v>
      </c>
      <c r="EK19">
        <v>2</v>
      </c>
      <c r="EM19">
        <v>2</v>
      </c>
      <c r="EO19">
        <v>3</v>
      </c>
      <c r="EQ19">
        <v>3</v>
      </c>
      <c r="ES19">
        <v>3</v>
      </c>
      <c r="EU19">
        <v>3</v>
      </c>
      <c r="EW19">
        <v>3</v>
      </c>
      <c r="EY19">
        <v>3</v>
      </c>
      <c r="FA19">
        <v>3</v>
      </c>
      <c r="FC19">
        <v>3</v>
      </c>
      <c r="FE19">
        <v>3</v>
      </c>
      <c r="FG19">
        <v>3</v>
      </c>
      <c r="FI19">
        <v>3</v>
      </c>
      <c r="FK19">
        <v>3</v>
      </c>
      <c r="FM19">
        <v>3</v>
      </c>
      <c r="FO19">
        <v>2</v>
      </c>
      <c r="FQ19">
        <v>2</v>
      </c>
      <c r="FR19" t="s">
        <v>53</v>
      </c>
      <c r="FS19">
        <v>2</v>
      </c>
      <c r="FT19" t="s">
        <v>53</v>
      </c>
      <c r="FU19">
        <v>2</v>
      </c>
      <c r="FW19">
        <v>2</v>
      </c>
      <c r="FY19">
        <v>2</v>
      </c>
      <c r="GA19">
        <v>1</v>
      </c>
      <c r="GC19">
        <v>2</v>
      </c>
      <c r="GE19">
        <v>1</v>
      </c>
      <c r="GF19" t="s">
        <v>53</v>
      </c>
      <c r="GG19">
        <v>2</v>
      </c>
      <c r="GI19">
        <v>2</v>
      </c>
      <c r="GK19">
        <v>2</v>
      </c>
      <c r="GL19" t="s">
        <v>53</v>
      </c>
      <c r="GM19">
        <v>2</v>
      </c>
      <c r="GO19">
        <v>1</v>
      </c>
      <c r="GQ19">
        <v>2</v>
      </c>
      <c r="GS19">
        <v>2</v>
      </c>
      <c r="GU19">
        <v>2</v>
      </c>
      <c r="GW19">
        <v>2</v>
      </c>
      <c r="GY19">
        <v>2</v>
      </c>
      <c r="HA19">
        <v>2</v>
      </c>
      <c r="HC19">
        <v>2</v>
      </c>
      <c r="HE19">
        <v>2</v>
      </c>
      <c r="HF19" t="s">
        <v>53</v>
      </c>
      <c r="HG19">
        <v>2</v>
      </c>
      <c r="HI19">
        <v>2</v>
      </c>
      <c r="HK19">
        <v>2</v>
      </c>
      <c r="HM19">
        <v>3</v>
      </c>
      <c r="HO19">
        <v>3</v>
      </c>
      <c r="HQ19">
        <v>3</v>
      </c>
      <c r="HS19">
        <v>3</v>
      </c>
      <c r="HU19">
        <v>3</v>
      </c>
      <c r="HW19">
        <v>3</v>
      </c>
      <c r="HY19">
        <v>3</v>
      </c>
      <c r="IA19">
        <v>3</v>
      </c>
      <c r="IC19">
        <v>3</v>
      </c>
      <c r="IE19">
        <v>3</v>
      </c>
      <c r="IG19">
        <v>3</v>
      </c>
      <c r="II19">
        <v>3</v>
      </c>
      <c r="IK19">
        <v>3</v>
      </c>
      <c r="IM19" s="4">
        <v>3</v>
      </c>
      <c r="IO19" t="s">
        <v>4</v>
      </c>
      <c r="IT19">
        <v>58</v>
      </c>
    </row>
    <row r="20" spans="1:254" ht="3" customHeight="1" x14ac:dyDescent="0.25">
      <c r="AF20" t="s">
        <v>53</v>
      </c>
      <c r="AZ20" t="s">
        <v>54</v>
      </c>
      <c r="BJ20" t="s">
        <v>53</v>
      </c>
      <c r="DP20" t="s">
        <v>53</v>
      </c>
      <c r="DZ20" t="s">
        <v>53</v>
      </c>
      <c r="ED20" t="s">
        <v>51</v>
      </c>
      <c r="FR20" t="s">
        <v>53</v>
      </c>
      <c r="FT20" t="s">
        <v>53</v>
      </c>
      <c r="FU20" t="s">
        <v>52</v>
      </c>
      <c r="FV20" t="s">
        <v>52</v>
      </c>
      <c r="GF20" t="s">
        <v>53</v>
      </c>
      <c r="GL20" t="s">
        <v>53</v>
      </c>
      <c r="HF20" t="s">
        <v>53</v>
      </c>
    </row>
    <row r="21" spans="1:254" ht="22.5" customHeight="1" x14ac:dyDescent="0.25">
      <c r="A21" s="3">
        <v>3</v>
      </c>
      <c r="C21">
        <v>3</v>
      </c>
      <c r="E21">
        <v>0</v>
      </c>
      <c r="G21">
        <v>3</v>
      </c>
      <c r="I21">
        <v>3</v>
      </c>
      <c r="K21">
        <v>3</v>
      </c>
      <c r="M21">
        <v>3</v>
      </c>
      <c r="O21">
        <v>3</v>
      </c>
      <c r="Q21">
        <v>3</v>
      </c>
      <c r="S21">
        <v>3</v>
      </c>
      <c r="U21">
        <v>3</v>
      </c>
      <c r="W21">
        <v>3</v>
      </c>
      <c r="Y21">
        <v>3</v>
      </c>
      <c r="AA21">
        <v>3</v>
      </c>
      <c r="AC21">
        <v>1</v>
      </c>
      <c r="AE21">
        <v>2</v>
      </c>
      <c r="AF21" t="s">
        <v>53</v>
      </c>
      <c r="AG21">
        <v>2</v>
      </c>
      <c r="AI21">
        <v>2</v>
      </c>
      <c r="AK21">
        <v>2</v>
      </c>
      <c r="AM21">
        <v>2</v>
      </c>
      <c r="AO21">
        <v>1</v>
      </c>
      <c r="AQ21">
        <v>2</v>
      </c>
      <c r="AS21">
        <v>2</v>
      </c>
      <c r="AU21">
        <v>1</v>
      </c>
      <c r="AW21">
        <v>2</v>
      </c>
      <c r="AY21">
        <v>1</v>
      </c>
      <c r="AZ21" t="s">
        <v>53</v>
      </c>
      <c r="BA21">
        <v>2</v>
      </c>
      <c r="BC21">
        <v>1</v>
      </c>
      <c r="BE21">
        <v>1</v>
      </c>
      <c r="BG21">
        <v>2</v>
      </c>
      <c r="BI21">
        <v>1</v>
      </c>
      <c r="BJ21" t="s">
        <v>53</v>
      </c>
      <c r="BK21">
        <v>2</v>
      </c>
      <c r="BM21">
        <v>2</v>
      </c>
      <c r="BO21">
        <v>1</v>
      </c>
      <c r="BQ21">
        <v>2</v>
      </c>
      <c r="BS21">
        <v>1</v>
      </c>
      <c r="BU21">
        <v>2</v>
      </c>
      <c r="BW21">
        <v>3</v>
      </c>
      <c r="BY21">
        <v>3</v>
      </c>
      <c r="CA21">
        <v>3</v>
      </c>
      <c r="CC21">
        <v>3</v>
      </c>
      <c r="CE21">
        <v>3</v>
      </c>
      <c r="CG21">
        <v>0</v>
      </c>
      <c r="CI21">
        <v>3</v>
      </c>
      <c r="CK21">
        <v>3</v>
      </c>
      <c r="CM21">
        <v>3</v>
      </c>
      <c r="CO21">
        <v>3</v>
      </c>
      <c r="CQ21">
        <v>3</v>
      </c>
      <c r="CS21">
        <v>3</v>
      </c>
      <c r="CU21">
        <v>2</v>
      </c>
      <c r="CW21">
        <v>1</v>
      </c>
      <c r="CY21">
        <v>1</v>
      </c>
      <c r="DA21">
        <v>2</v>
      </c>
      <c r="DC21">
        <v>1</v>
      </c>
      <c r="DE21">
        <v>1</v>
      </c>
      <c r="DG21">
        <v>2</v>
      </c>
      <c r="DI21">
        <v>1</v>
      </c>
      <c r="DK21">
        <v>1</v>
      </c>
      <c r="DM21">
        <v>1</v>
      </c>
      <c r="DO21">
        <v>2</v>
      </c>
      <c r="DP21" t="s">
        <v>53</v>
      </c>
      <c r="DQ21">
        <v>2</v>
      </c>
      <c r="DS21">
        <v>2</v>
      </c>
      <c r="DU21">
        <v>2</v>
      </c>
      <c r="DW21">
        <v>2</v>
      </c>
      <c r="DY21">
        <v>2</v>
      </c>
      <c r="DZ21" t="s">
        <v>53</v>
      </c>
      <c r="EA21">
        <v>2</v>
      </c>
      <c r="EC21">
        <v>2</v>
      </c>
      <c r="ED21" t="s">
        <v>51</v>
      </c>
      <c r="EE21">
        <v>2</v>
      </c>
      <c r="EG21">
        <v>2</v>
      </c>
      <c r="EI21">
        <v>2</v>
      </c>
      <c r="EK21">
        <v>3</v>
      </c>
      <c r="EM21">
        <v>3</v>
      </c>
      <c r="EO21">
        <v>3</v>
      </c>
      <c r="EQ21">
        <v>3</v>
      </c>
      <c r="ES21">
        <v>3</v>
      </c>
      <c r="EU21">
        <v>3</v>
      </c>
      <c r="EW21">
        <v>3</v>
      </c>
      <c r="EY21">
        <v>3</v>
      </c>
      <c r="FA21">
        <v>3</v>
      </c>
      <c r="FC21">
        <v>3</v>
      </c>
      <c r="FE21">
        <v>3</v>
      </c>
      <c r="FG21">
        <v>3</v>
      </c>
      <c r="FI21">
        <v>3</v>
      </c>
      <c r="FK21">
        <v>3</v>
      </c>
      <c r="FM21">
        <v>3</v>
      </c>
      <c r="FO21">
        <v>3</v>
      </c>
      <c r="FQ21">
        <v>2</v>
      </c>
      <c r="FR21" t="s">
        <v>53</v>
      </c>
      <c r="FS21">
        <v>2</v>
      </c>
      <c r="FU21">
        <v>2</v>
      </c>
      <c r="FV21" t="s">
        <v>53</v>
      </c>
      <c r="FW21">
        <v>2</v>
      </c>
      <c r="FY21">
        <v>2</v>
      </c>
      <c r="GA21">
        <v>2</v>
      </c>
      <c r="GC21">
        <v>2</v>
      </c>
      <c r="GE21">
        <v>1</v>
      </c>
      <c r="GF21" t="s">
        <v>53</v>
      </c>
      <c r="GG21">
        <v>2</v>
      </c>
      <c r="GI21">
        <v>2</v>
      </c>
      <c r="GK21">
        <v>2</v>
      </c>
      <c r="GL21" t="s">
        <v>53</v>
      </c>
      <c r="GM21">
        <v>2</v>
      </c>
      <c r="GO21">
        <v>2</v>
      </c>
      <c r="GQ21">
        <v>2</v>
      </c>
      <c r="GS21">
        <v>2</v>
      </c>
      <c r="GU21">
        <v>2</v>
      </c>
      <c r="GW21">
        <v>1</v>
      </c>
      <c r="GY21">
        <v>1</v>
      </c>
      <c r="HA21">
        <v>2</v>
      </c>
      <c r="HC21">
        <v>1</v>
      </c>
      <c r="HE21">
        <v>2</v>
      </c>
      <c r="HF21" t="s">
        <v>53</v>
      </c>
      <c r="HG21">
        <v>2</v>
      </c>
      <c r="HI21">
        <v>3</v>
      </c>
      <c r="HK21">
        <v>3</v>
      </c>
      <c r="HM21">
        <v>3</v>
      </c>
      <c r="HO21">
        <v>3</v>
      </c>
      <c r="HQ21">
        <v>3</v>
      </c>
      <c r="HS21">
        <v>3</v>
      </c>
      <c r="HU21">
        <v>3</v>
      </c>
      <c r="HW21">
        <v>3</v>
      </c>
      <c r="HY21">
        <v>3</v>
      </c>
      <c r="IA21">
        <v>3</v>
      </c>
      <c r="IC21">
        <v>3</v>
      </c>
      <c r="IE21">
        <v>3</v>
      </c>
      <c r="IG21">
        <v>3</v>
      </c>
      <c r="II21">
        <v>3</v>
      </c>
      <c r="IK21">
        <v>3</v>
      </c>
      <c r="IM21" s="4">
        <v>3</v>
      </c>
      <c r="IO21" t="s">
        <v>4</v>
      </c>
      <c r="IT21">
        <v>57</v>
      </c>
    </row>
    <row r="22" spans="1:254" ht="3" customHeight="1" x14ac:dyDescent="0.25">
      <c r="AF22" t="s">
        <v>53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 t="s">
        <v>50</v>
      </c>
      <c r="AU22" t="s">
        <v>50</v>
      </c>
      <c r="AV22" t="s">
        <v>50</v>
      </c>
      <c r="AW22" t="s">
        <v>50</v>
      </c>
      <c r="AX22" t="s">
        <v>50</v>
      </c>
      <c r="AY22" t="s">
        <v>50</v>
      </c>
      <c r="AZ22" t="s">
        <v>53</v>
      </c>
      <c r="BH22" t="s">
        <v>50</v>
      </c>
      <c r="BI22" t="s">
        <v>50</v>
      </c>
      <c r="BJ22" t="s">
        <v>53</v>
      </c>
      <c r="BR22" t="s">
        <v>50</v>
      </c>
      <c r="BS22" t="s">
        <v>50</v>
      </c>
      <c r="BT22" t="s">
        <v>50</v>
      </c>
      <c r="BU22" t="s">
        <v>50</v>
      </c>
      <c r="BV22" t="s">
        <v>54</v>
      </c>
      <c r="CV22" t="s">
        <v>51</v>
      </c>
      <c r="DF22" t="s">
        <v>51</v>
      </c>
      <c r="DP22" t="s">
        <v>53</v>
      </c>
      <c r="DZ22" t="s">
        <v>53</v>
      </c>
      <c r="EA22" t="s">
        <v>52</v>
      </c>
      <c r="EB22" t="s">
        <v>52</v>
      </c>
      <c r="EC22" t="s">
        <v>52</v>
      </c>
      <c r="ED22" t="s">
        <v>52</v>
      </c>
      <c r="FV22" t="s">
        <v>53</v>
      </c>
      <c r="FW22" t="s">
        <v>52</v>
      </c>
      <c r="FX22" t="s">
        <v>52</v>
      </c>
      <c r="FY22" t="s">
        <v>52</v>
      </c>
      <c r="FZ22" t="s">
        <v>52</v>
      </c>
      <c r="GA22" t="s">
        <v>52</v>
      </c>
      <c r="GB22" t="s">
        <v>52</v>
      </c>
      <c r="GF22" t="s">
        <v>53</v>
      </c>
      <c r="GL22" t="s">
        <v>53</v>
      </c>
      <c r="HF22" t="s">
        <v>53</v>
      </c>
    </row>
    <row r="23" spans="1:254" ht="22.5" customHeight="1" x14ac:dyDescent="0.25">
      <c r="A23" s="3">
        <v>3</v>
      </c>
      <c r="C23">
        <v>3</v>
      </c>
      <c r="E23">
        <v>0</v>
      </c>
      <c r="G23">
        <v>3</v>
      </c>
      <c r="I23">
        <v>3</v>
      </c>
      <c r="K23">
        <v>3</v>
      </c>
      <c r="M23">
        <v>3</v>
      </c>
      <c r="O23">
        <v>3</v>
      </c>
      <c r="Q23">
        <v>3</v>
      </c>
      <c r="S23">
        <v>3</v>
      </c>
      <c r="U23">
        <v>3</v>
      </c>
      <c r="W23">
        <v>3</v>
      </c>
      <c r="Y23">
        <v>3</v>
      </c>
      <c r="AA23">
        <v>2</v>
      </c>
      <c r="AC23">
        <v>2</v>
      </c>
      <c r="AE23">
        <v>2</v>
      </c>
      <c r="AF23" t="s">
        <v>53</v>
      </c>
      <c r="AG23">
        <v>1</v>
      </c>
      <c r="AI23">
        <v>1</v>
      </c>
      <c r="AK23">
        <v>2</v>
      </c>
      <c r="AM23">
        <v>1</v>
      </c>
      <c r="AO23">
        <v>2</v>
      </c>
      <c r="AQ23">
        <v>2</v>
      </c>
      <c r="AS23">
        <v>2</v>
      </c>
      <c r="AU23">
        <v>2</v>
      </c>
      <c r="AW23">
        <v>2</v>
      </c>
      <c r="AY23">
        <v>2</v>
      </c>
      <c r="AZ23" t="s">
        <v>53</v>
      </c>
      <c r="BA23">
        <v>2</v>
      </c>
      <c r="BC23">
        <v>1</v>
      </c>
      <c r="BE23">
        <v>2</v>
      </c>
      <c r="BG23">
        <v>2</v>
      </c>
      <c r="BH23" t="s">
        <v>53</v>
      </c>
      <c r="BI23">
        <v>2</v>
      </c>
      <c r="BK23">
        <v>2</v>
      </c>
      <c r="BM23">
        <v>2</v>
      </c>
      <c r="BO23">
        <v>1</v>
      </c>
      <c r="BQ23">
        <v>2</v>
      </c>
      <c r="BR23" t="s">
        <v>53</v>
      </c>
      <c r="BS23">
        <v>2</v>
      </c>
      <c r="BT23" t="s">
        <v>53</v>
      </c>
      <c r="BU23">
        <v>2</v>
      </c>
      <c r="BW23">
        <v>1</v>
      </c>
      <c r="BY23">
        <v>3</v>
      </c>
      <c r="CA23">
        <v>3</v>
      </c>
      <c r="CC23">
        <v>3</v>
      </c>
      <c r="CE23">
        <v>3</v>
      </c>
      <c r="CG23">
        <v>0</v>
      </c>
      <c r="CI23">
        <v>3</v>
      </c>
      <c r="CK23">
        <v>3</v>
      </c>
      <c r="CM23">
        <v>3</v>
      </c>
      <c r="CO23">
        <v>3</v>
      </c>
      <c r="CQ23">
        <v>2</v>
      </c>
      <c r="CS23">
        <v>2</v>
      </c>
      <c r="CU23">
        <v>1</v>
      </c>
      <c r="CV23" t="s">
        <v>51</v>
      </c>
      <c r="CW23">
        <v>2</v>
      </c>
      <c r="CY23">
        <v>1</v>
      </c>
      <c r="DA23">
        <v>2</v>
      </c>
      <c r="DC23">
        <v>1</v>
      </c>
      <c r="DE23">
        <v>1</v>
      </c>
      <c r="DF23" t="s">
        <v>51</v>
      </c>
      <c r="DG23">
        <v>2</v>
      </c>
      <c r="DI23">
        <v>1</v>
      </c>
      <c r="DK23">
        <v>1</v>
      </c>
      <c r="DM23">
        <v>2</v>
      </c>
      <c r="DO23">
        <v>1</v>
      </c>
      <c r="DP23" t="s">
        <v>53</v>
      </c>
      <c r="DQ23">
        <v>2</v>
      </c>
      <c r="DS23">
        <v>2</v>
      </c>
      <c r="DU23">
        <v>1</v>
      </c>
      <c r="DW23">
        <v>1</v>
      </c>
      <c r="DY23">
        <v>2</v>
      </c>
      <c r="EA23">
        <v>2</v>
      </c>
      <c r="EC23">
        <v>2</v>
      </c>
      <c r="EE23">
        <v>2</v>
      </c>
      <c r="EG23">
        <v>2</v>
      </c>
      <c r="EI23">
        <v>2</v>
      </c>
      <c r="EK23">
        <v>2</v>
      </c>
      <c r="EM23">
        <v>2</v>
      </c>
      <c r="EO23">
        <v>3</v>
      </c>
      <c r="EQ23">
        <v>3</v>
      </c>
      <c r="ES23">
        <v>3</v>
      </c>
      <c r="EU23">
        <v>3</v>
      </c>
      <c r="EW23">
        <v>3</v>
      </c>
      <c r="EY23">
        <v>3</v>
      </c>
      <c r="FA23">
        <v>3</v>
      </c>
      <c r="FC23">
        <v>3</v>
      </c>
      <c r="FE23">
        <v>3</v>
      </c>
      <c r="FG23">
        <v>3</v>
      </c>
      <c r="FI23">
        <v>3</v>
      </c>
      <c r="FK23">
        <v>3</v>
      </c>
      <c r="FM23">
        <v>3</v>
      </c>
      <c r="FO23">
        <v>3</v>
      </c>
      <c r="FQ23">
        <v>3</v>
      </c>
      <c r="FR23" t="s">
        <v>51</v>
      </c>
      <c r="FS23">
        <v>1</v>
      </c>
      <c r="FU23">
        <v>1</v>
      </c>
      <c r="FW23">
        <v>2</v>
      </c>
      <c r="FY23">
        <v>2</v>
      </c>
      <c r="GA23">
        <v>2</v>
      </c>
      <c r="GB23" t="s">
        <v>53</v>
      </c>
      <c r="GC23">
        <v>1</v>
      </c>
      <c r="GE23">
        <v>2</v>
      </c>
      <c r="GF23" t="s">
        <v>53</v>
      </c>
      <c r="GG23">
        <v>1</v>
      </c>
      <c r="GI23">
        <v>2</v>
      </c>
      <c r="GK23">
        <v>2</v>
      </c>
      <c r="GL23" t="s">
        <v>53</v>
      </c>
      <c r="GM23">
        <v>1</v>
      </c>
      <c r="GO23">
        <v>2</v>
      </c>
      <c r="GQ23">
        <v>2</v>
      </c>
      <c r="GS23">
        <v>2</v>
      </c>
      <c r="GU23">
        <v>2</v>
      </c>
      <c r="GW23">
        <v>1</v>
      </c>
      <c r="GY23">
        <v>1</v>
      </c>
      <c r="HA23">
        <v>2</v>
      </c>
      <c r="HC23">
        <v>2</v>
      </c>
      <c r="HE23">
        <v>2</v>
      </c>
      <c r="HF23" t="s">
        <v>53</v>
      </c>
      <c r="HG23">
        <v>1</v>
      </c>
      <c r="HI23">
        <v>3</v>
      </c>
      <c r="HK23">
        <v>2</v>
      </c>
      <c r="HM23">
        <v>3</v>
      </c>
      <c r="HO23">
        <v>3</v>
      </c>
      <c r="HQ23">
        <v>3</v>
      </c>
      <c r="HS23">
        <v>3</v>
      </c>
      <c r="HU23">
        <v>3</v>
      </c>
      <c r="HW23">
        <v>3</v>
      </c>
      <c r="HY23">
        <v>3</v>
      </c>
      <c r="IA23">
        <v>3</v>
      </c>
      <c r="IC23">
        <v>3</v>
      </c>
      <c r="IE23">
        <v>3</v>
      </c>
      <c r="IG23">
        <v>3</v>
      </c>
      <c r="II23">
        <v>3</v>
      </c>
      <c r="IK23">
        <v>3</v>
      </c>
      <c r="IM23" s="4">
        <v>3</v>
      </c>
      <c r="IO23" t="s">
        <v>4</v>
      </c>
      <c r="IT23">
        <v>56</v>
      </c>
    </row>
    <row r="24" spans="1:254" ht="3" customHeight="1" x14ac:dyDescent="0.25">
      <c r="AF24" t="s">
        <v>53</v>
      </c>
      <c r="AZ24" t="s">
        <v>53</v>
      </c>
      <c r="BD24" t="s">
        <v>50</v>
      </c>
      <c r="BE24" t="s">
        <v>50</v>
      </c>
      <c r="BF24" t="s">
        <v>50</v>
      </c>
      <c r="BG24" t="s">
        <v>50</v>
      </c>
      <c r="BH24" t="s">
        <v>53</v>
      </c>
      <c r="BR24" t="s">
        <v>53</v>
      </c>
      <c r="BT24" t="s">
        <v>53</v>
      </c>
      <c r="CV24" t="s">
        <v>51</v>
      </c>
      <c r="DF24" t="s">
        <v>51</v>
      </c>
      <c r="DP24" t="s">
        <v>53</v>
      </c>
      <c r="FR24" t="s">
        <v>51</v>
      </c>
      <c r="GB24" t="s">
        <v>51</v>
      </c>
      <c r="GC24" t="s">
        <v>52</v>
      </c>
      <c r="GD24" t="s">
        <v>53</v>
      </c>
      <c r="GF24" t="s">
        <v>53</v>
      </c>
      <c r="GL24" t="s">
        <v>53</v>
      </c>
      <c r="GM24" t="s">
        <v>52</v>
      </c>
      <c r="GN24" t="s">
        <v>52</v>
      </c>
      <c r="GO24" t="s">
        <v>52</v>
      </c>
      <c r="GP24" t="s">
        <v>52</v>
      </c>
      <c r="GQ24" t="s">
        <v>52</v>
      </c>
      <c r="GR24" t="s">
        <v>52</v>
      </c>
      <c r="GS24" t="s">
        <v>52</v>
      </c>
      <c r="GT24" t="s">
        <v>52</v>
      </c>
      <c r="GU24" t="s">
        <v>52</v>
      </c>
      <c r="GV24" t="s">
        <v>52</v>
      </c>
      <c r="GW24" t="s">
        <v>52</v>
      </c>
      <c r="GX24" t="s">
        <v>52</v>
      </c>
      <c r="HG24" t="s">
        <v>50</v>
      </c>
      <c r="HH24" t="s">
        <v>51</v>
      </c>
    </row>
    <row r="25" spans="1:254" ht="22.5" customHeight="1" x14ac:dyDescent="0.25">
      <c r="A25" s="3">
        <v>3</v>
      </c>
      <c r="C25">
        <v>3</v>
      </c>
      <c r="E25">
        <v>0</v>
      </c>
      <c r="G25">
        <v>3</v>
      </c>
      <c r="I25">
        <v>3</v>
      </c>
      <c r="K25">
        <v>3</v>
      </c>
      <c r="M25">
        <v>3</v>
      </c>
      <c r="O25">
        <v>3</v>
      </c>
      <c r="Q25">
        <v>3</v>
      </c>
      <c r="S25">
        <v>3</v>
      </c>
      <c r="U25">
        <v>3</v>
      </c>
      <c r="W25">
        <v>3</v>
      </c>
      <c r="Y25">
        <v>3</v>
      </c>
      <c r="AA25">
        <v>2</v>
      </c>
      <c r="AC25">
        <v>1</v>
      </c>
      <c r="AE25">
        <v>2</v>
      </c>
      <c r="AF25" t="s">
        <v>53</v>
      </c>
      <c r="AG25">
        <v>2</v>
      </c>
      <c r="AI25">
        <v>2</v>
      </c>
      <c r="AK25">
        <v>2</v>
      </c>
      <c r="AM25">
        <v>1</v>
      </c>
      <c r="AO25">
        <v>1</v>
      </c>
      <c r="AQ25">
        <v>1</v>
      </c>
      <c r="AS25">
        <v>2</v>
      </c>
      <c r="AU25">
        <v>2</v>
      </c>
      <c r="AW25">
        <v>1</v>
      </c>
      <c r="AY25">
        <v>2</v>
      </c>
      <c r="AZ25" t="s">
        <v>53</v>
      </c>
      <c r="BA25">
        <v>1</v>
      </c>
      <c r="BC25">
        <v>2</v>
      </c>
      <c r="BE25">
        <v>2</v>
      </c>
      <c r="BF25" t="s">
        <v>53</v>
      </c>
      <c r="BG25">
        <v>2</v>
      </c>
      <c r="BI25">
        <v>1</v>
      </c>
      <c r="BK25">
        <v>1</v>
      </c>
      <c r="BM25">
        <v>2</v>
      </c>
      <c r="BO25">
        <v>2</v>
      </c>
      <c r="BQ25">
        <v>2</v>
      </c>
      <c r="BR25" t="s">
        <v>53</v>
      </c>
      <c r="BS25">
        <v>2</v>
      </c>
      <c r="BT25" t="s">
        <v>53</v>
      </c>
      <c r="BU25">
        <v>2</v>
      </c>
      <c r="BW25">
        <v>2</v>
      </c>
      <c r="BY25">
        <v>3</v>
      </c>
      <c r="CA25">
        <v>3</v>
      </c>
      <c r="CC25">
        <v>3</v>
      </c>
      <c r="CE25">
        <v>3</v>
      </c>
      <c r="CG25">
        <v>0</v>
      </c>
      <c r="CI25">
        <v>3</v>
      </c>
      <c r="CK25">
        <v>3</v>
      </c>
      <c r="CM25">
        <v>3</v>
      </c>
      <c r="CO25">
        <v>3</v>
      </c>
      <c r="CQ25">
        <v>2</v>
      </c>
      <c r="CS25">
        <v>2</v>
      </c>
      <c r="CU25">
        <v>2</v>
      </c>
      <c r="CV25" t="s">
        <v>51</v>
      </c>
      <c r="CW25">
        <v>2</v>
      </c>
      <c r="CY25">
        <v>1</v>
      </c>
      <c r="DA25">
        <v>2</v>
      </c>
      <c r="DC25">
        <v>2</v>
      </c>
      <c r="DE25">
        <v>2</v>
      </c>
      <c r="DF25" t="s">
        <v>51</v>
      </c>
      <c r="DG25">
        <v>2</v>
      </c>
      <c r="DI25">
        <v>1</v>
      </c>
      <c r="DK25">
        <v>1</v>
      </c>
      <c r="DM25">
        <v>1</v>
      </c>
      <c r="DO25">
        <v>2</v>
      </c>
      <c r="DP25" t="s">
        <v>53</v>
      </c>
      <c r="DQ25">
        <v>2</v>
      </c>
      <c r="DS25">
        <v>2</v>
      </c>
      <c r="DU25">
        <v>2</v>
      </c>
      <c r="DW25">
        <v>2</v>
      </c>
      <c r="DY25">
        <v>2</v>
      </c>
      <c r="EA25">
        <v>2</v>
      </c>
      <c r="EC25">
        <v>2</v>
      </c>
      <c r="EE25">
        <v>2</v>
      </c>
      <c r="EG25">
        <v>2</v>
      </c>
      <c r="EI25">
        <v>1</v>
      </c>
      <c r="EK25">
        <v>1</v>
      </c>
      <c r="EM25">
        <v>1</v>
      </c>
      <c r="EO25">
        <v>3</v>
      </c>
      <c r="EQ25">
        <v>3</v>
      </c>
      <c r="ES25">
        <v>3</v>
      </c>
      <c r="EU25">
        <v>3</v>
      </c>
      <c r="EW25">
        <v>3</v>
      </c>
      <c r="EY25">
        <v>3</v>
      </c>
      <c r="FA25">
        <v>3</v>
      </c>
      <c r="FC25">
        <v>3</v>
      </c>
      <c r="FE25">
        <v>3</v>
      </c>
      <c r="FG25">
        <v>3</v>
      </c>
      <c r="FI25">
        <v>3</v>
      </c>
      <c r="FK25">
        <v>3</v>
      </c>
      <c r="FM25">
        <v>3</v>
      </c>
      <c r="FO25">
        <v>2</v>
      </c>
      <c r="FQ25">
        <v>2</v>
      </c>
      <c r="FR25" t="s">
        <v>51</v>
      </c>
      <c r="FS25">
        <v>2</v>
      </c>
      <c r="FU25">
        <v>2</v>
      </c>
      <c r="FW25">
        <v>1</v>
      </c>
      <c r="FY25">
        <v>2</v>
      </c>
      <c r="GA25">
        <v>2</v>
      </c>
      <c r="GB25" t="s">
        <v>53</v>
      </c>
      <c r="GC25">
        <v>2</v>
      </c>
      <c r="GD25" t="s">
        <v>53</v>
      </c>
      <c r="GE25">
        <v>2</v>
      </c>
      <c r="GF25" t="s">
        <v>53</v>
      </c>
      <c r="GG25">
        <v>2</v>
      </c>
      <c r="GI25">
        <v>2</v>
      </c>
      <c r="GK25">
        <v>2</v>
      </c>
      <c r="GM25">
        <v>2</v>
      </c>
      <c r="GO25">
        <v>2</v>
      </c>
      <c r="GQ25">
        <v>2</v>
      </c>
      <c r="GS25">
        <v>2</v>
      </c>
      <c r="GU25">
        <v>2</v>
      </c>
      <c r="GW25">
        <v>2</v>
      </c>
      <c r="GY25">
        <v>2</v>
      </c>
      <c r="HA25">
        <v>2</v>
      </c>
      <c r="HC25">
        <v>1</v>
      </c>
      <c r="HE25">
        <v>1</v>
      </c>
      <c r="HG25">
        <v>2</v>
      </c>
      <c r="HH25" t="s">
        <v>51</v>
      </c>
      <c r="HI25">
        <v>2</v>
      </c>
      <c r="HK25">
        <v>2</v>
      </c>
      <c r="HM25">
        <v>3</v>
      </c>
      <c r="HO25">
        <v>3</v>
      </c>
      <c r="HQ25">
        <v>3</v>
      </c>
      <c r="HS25">
        <v>3</v>
      </c>
      <c r="HU25">
        <v>3</v>
      </c>
      <c r="HW25">
        <v>3</v>
      </c>
      <c r="HY25">
        <v>3</v>
      </c>
      <c r="IA25">
        <v>3</v>
      </c>
      <c r="IC25">
        <v>3</v>
      </c>
      <c r="IE25">
        <v>3</v>
      </c>
      <c r="IG25">
        <v>3</v>
      </c>
      <c r="II25">
        <v>3</v>
      </c>
      <c r="IK25">
        <v>3</v>
      </c>
      <c r="IM25" s="4">
        <v>3</v>
      </c>
      <c r="IO25" t="s">
        <v>4</v>
      </c>
      <c r="IT25">
        <v>55</v>
      </c>
    </row>
    <row r="26" spans="1:254" ht="3" customHeight="1" x14ac:dyDescent="0.25">
      <c r="AF26" t="s">
        <v>53</v>
      </c>
      <c r="AZ26" t="s">
        <v>53</v>
      </c>
      <c r="BF26" t="s">
        <v>53</v>
      </c>
      <c r="BR26" t="s">
        <v>53</v>
      </c>
      <c r="BT26" t="s">
        <v>53</v>
      </c>
      <c r="CV26" t="s">
        <v>51</v>
      </c>
      <c r="DF26" t="s">
        <v>51</v>
      </c>
      <c r="DP26" t="s">
        <v>53</v>
      </c>
      <c r="DQ26" t="s">
        <v>52</v>
      </c>
      <c r="DR26" t="s">
        <v>52</v>
      </c>
      <c r="FN26" t="s">
        <v>54</v>
      </c>
      <c r="FO26" t="s">
        <v>52</v>
      </c>
      <c r="FP26" t="s">
        <v>52</v>
      </c>
      <c r="FQ26" t="s">
        <v>52</v>
      </c>
      <c r="FR26" t="s">
        <v>52</v>
      </c>
      <c r="GB26" t="s">
        <v>50</v>
      </c>
      <c r="GC26" t="s">
        <v>52</v>
      </c>
      <c r="GD26" t="s">
        <v>53</v>
      </c>
      <c r="GE26" t="s">
        <v>52</v>
      </c>
      <c r="HH26" t="s">
        <v>51</v>
      </c>
    </row>
    <row r="27" spans="1:254" ht="22.5" customHeight="1" x14ac:dyDescent="0.25">
      <c r="A27" s="3">
        <v>3</v>
      </c>
      <c r="C27">
        <v>3</v>
      </c>
      <c r="E27">
        <v>0</v>
      </c>
      <c r="G27">
        <v>3</v>
      </c>
      <c r="I27">
        <v>3</v>
      </c>
      <c r="K27">
        <v>3</v>
      </c>
      <c r="M27">
        <v>3</v>
      </c>
      <c r="O27">
        <v>3</v>
      </c>
      <c r="Q27">
        <v>3</v>
      </c>
      <c r="S27">
        <v>3</v>
      </c>
      <c r="U27">
        <v>3</v>
      </c>
      <c r="W27">
        <v>3</v>
      </c>
      <c r="Y27">
        <v>3</v>
      </c>
      <c r="AA27">
        <v>2</v>
      </c>
      <c r="AC27">
        <v>2</v>
      </c>
      <c r="AE27">
        <v>2</v>
      </c>
      <c r="AF27" t="s">
        <v>53</v>
      </c>
      <c r="AG27">
        <v>2</v>
      </c>
      <c r="AI27">
        <v>2</v>
      </c>
      <c r="AK27">
        <v>2</v>
      </c>
      <c r="AM27">
        <v>2</v>
      </c>
      <c r="AO27">
        <v>2</v>
      </c>
      <c r="AQ27">
        <v>2</v>
      </c>
      <c r="AS27">
        <v>2</v>
      </c>
      <c r="AU27">
        <v>2</v>
      </c>
      <c r="AW27">
        <v>1</v>
      </c>
      <c r="AY27">
        <v>2</v>
      </c>
      <c r="AZ27" t="s">
        <v>53</v>
      </c>
      <c r="BA27">
        <v>2</v>
      </c>
      <c r="BC27">
        <v>2</v>
      </c>
      <c r="BE27">
        <v>2</v>
      </c>
      <c r="BF27" t="s">
        <v>53</v>
      </c>
      <c r="BG27">
        <v>1</v>
      </c>
      <c r="BI27">
        <v>2</v>
      </c>
      <c r="BK27">
        <v>1</v>
      </c>
      <c r="BM27">
        <v>2</v>
      </c>
      <c r="BO27">
        <v>2</v>
      </c>
      <c r="BQ27">
        <v>2</v>
      </c>
      <c r="BR27" t="s">
        <v>53</v>
      </c>
      <c r="BS27">
        <v>2</v>
      </c>
      <c r="BT27" t="s">
        <v>53</v>
      </c>
      <c r="BU27">
        <v>2</v>
      </c>
      <c r="BW27">
        <v>2</v>
      </c>
      <c r="BY27">
        <v>3</v>
      </c>
      <c r="CA27">
        <v>3</v>
      </c>
      <c r="CC27">
        <v>3</v>
      </c>
      <c r="CE27">
        <v>3</v>
      </c>
      <c r="CG27">
        <v>0</v>
      </c>
      <c r="CI27">
        <v>3</v>
      </c>
      <c r="CK27">
        <v>3</v>
      </c>
      <c r="CM27">
        <v>3</v>
      </c>
      <c r="CO27">
        <v>3</v>
      </c>
      <c r="CQ27">
        <v>2</v>
      </c>
      <c r="CS27">
        <v>2</v>
      </c>
      <c r="CU27">
        <v>2</v>
      </c>
      <c r="CV27" t="s">
        <v>51</v>
      </c>
      <c r="CW27">
        <v>2</v>
      </c>
      <c r="CY27">
        <v>2</v>
      </c>
      <c r="DA27">
        <v>2</v>
      </c>
      <c r="DC27">
        <v>2</v>
      </c>
      <c r="DE27">
        <v>2</v>
      </c>
      <c r="DF27" t="s">
        <v>51</v>
      </c>
      <c r="DG27">
        <v>2</v>
      </c>
      <c r="DI27">
        <v>2</v>
      </c>
      <c r="DK27">
        <v>2</v>
      </c>
      <c r="DM27">
        <v>2</v>
      </c>
      <c r="DO27">
        <v>2</v>
      </c>
      <c r="DQ27">
        <v>2</v>
      </c>
      <c r="DR27" t="s">
        <v>53</v>
      </c>
      <c r="DS27">
        <v>2</v>
      </c>
      <c r="DU27">
        <v>2</v>
      </c>
      <c r="DW27">
        <v>2</v>
      </c>
      <c r="DY27">
        <v>2</v>
      </c>
      <c r="EA27">
        <v>2</v>
      </c>
      <c r="EC27">
        <v>2</v>
      </c>
      <c r="EE27">
        <v>2</v>
      </c>
      <c r="EG27">
        <v>1</v>
      </c>
      <c r="EI27">
        <v>1</v>
      </c>
      <c r="EK27">
        <v>1</v>
      </c>
      <c r="EM27">
        <v>2</v>
      </c>
      <c r="EO27">
        <v>3</v>
      </c>
      <c r="EQ27">
        <v>3</v>
      </c>
      <c r="ES27">
        <v>3</v>
      </c>
      <c r="EU27">
        <v>3</v>
      </c>
      <c r="EW27">
        <v>3</v>
      </c>
      <c r="EY27">
        <v>3</v>
      </c>
      <c r="FA27">
        <v>3</v>
      </c>
      <c r="FC27">
        <v>3</v>
      </c>
      <c r="FE27">
        <v>3</v>
      </c>
      <c r="FG27">
        <v>3</v>
      </c>
      <c r="FI27">
        <v>3</v>
      </c>
      <c r="FK27">
        <v>3</v>
      </c>
      <c r="FM27">
        <v>3</v>
      </c>
      <c r="FO27">
        <v>2</v>
      </c>
      <c r="FQ27">
        <v>2</v>
      </c>
      <c r="FS27">
        <v>1</v>
      </c>
      <c r="FU27">
        <v>1</v>
      </c>
      <c r="FW27">
        <v>2</v>
      </c>
      <c r="FY27">
        <v>2</v>
      </c>
      <c r="GA27">
        <v>1</v>
      </c>
      <c r="GC27">
        <v>2</v>
      </c>
      <c r="GE27">
        <v>2</v>
      </c>
      <c r="GF27" t="s">
        <v>51</v>
      </c>
      <c r="GG27">
        <v>2</v>
      </c>
      <c r="GI27">
        <v>2</v>
      </c>
      <c r="GK27">
        <v>1</v>
      </c>
      <c r="GM27">
        <v>1</v>
      </c>
      <c r="GO27">
        <v>1</v>
      </c>
      <c r="GQ27">
        <v>2</v>
      </c>
      <c r="GS27">
        <v>2</v>
      </c>
      <c r="GU27">
        <v>1</v>
      </c>
      <c r="GW27">
        <v>1</v>
      </c>
      <c r="GY27">
        <v>1</v>
      </c>
      <c r="HA27">
        <v>2</v>
      </c>
      <c r="HC27">
        <v>2</v>
      </c>
      <c r="HE27">
        <v>1</v>
      </c>
      <c r="HG27">
        <v>2</v>
      </c>
      <c r="HH27" t="s">
        <v>51</v>
      </c>
      <c r="HI27">
        <v>2</v>
      </c>
      <c r="HK27">
        <v>2</v>
      </c>
      <c r="HM27">
        <v>3</v>
      </c>
      <c r="HO27">
        <v>3</v>
      </c>
      <c r="HQ27">
        <v>3</v>
      </c>
      <c r="HS27">
        <v>3</v>
      </c>
      <c r="HU27">
        <v>3</v>
      </c>
      <c r="HW27">
        <v>3</v>
      </c>
      <c r="HY27">
        <v>3</v>
      </c>
      <c r="IA27">
        <v>3</v>
      </c>
      <c r="IC27">
        <v>3</v>
      </c>
      <c r="IE27">
        <v>3</v>
      </c>
      <c r="IG27">
        <v>3</v>
      </c>
      <c r="II27">
        <v>3</v>
      </c>
      <c r="IK27">
        <v>3</v>
      </c>
      <c r="IM27" s="4">
        <v>3</v>
      </c>
      <c r="IO27" t="s">
        <v>4</v>
      </c>
      <c r="IT27">
        <v>54</v>
      </c>
    </row>
    <row r="28" spans="1:254" ht="3" customHeight="1" x14ac:dyDescent="0.25">
      <c r="AF28" t="s">
        <v>53</v>
      </c>
      <c r="AZ28" t="s">
        <v>53</v>
      </c>
      <c r="BF28" t="s">
        <v>53</v>
      </c>
      <c r="BP28" t="s">
        <v>50</v>
      </c>
      <c r="BQ28" t="s">
        <v>50</v>
      </c>
      <c r="BR28" t="s">
        <v>53</v>
      </c>
      <c r="BT28" t="s">
        <v>53</v>
      </c>
      <c r="CV28" t="s">
        <v>51</v>
      </c>
      <c r="DF28" t="s">
        <v>51</v>
      </c>
      <c r="DR28" t="s">
        <v>53</v>
      </c>
      <c r="GF28" t="s">
        <v>50</v>
      </c>
      <c r="GG28" t="s">
        <v>50</v>
      </c>
      <c r="GH28" t="s">
        <v>50</v>
      </c>
      <c r="GI28" t="s">
        <v>50</v>
      </c>
      <c r="GJ28" t="s">
        <v>51</v>
      </c>
      <c r="HH28" t="s">
        <v>50</v>
      </c>
      <c r="HI28" t="s">
        <v>50</v>
      </c>
      <c r="HJ28" t="s">
        <v>50</v>
      </c>
      <c r="HK28" t="s">
        <v>50</v>
      </c>
      <c r="HL28" t="s">
        <v>54</v>
      </c>
    </row>
    <row r="29" spans="1:254" ht="22.5" customHeight="1" x14ac:dyDescent="0.25">
      <c r="A29" s="3">
        <v>3</v>
      </c>
      <c r="C29">
        <v>3</v>
      </c>
      <c r="E29">
        <v>0</v>
      </c>
      <c r="G29">
        <v>3</v>
      </c>
      <c r="I29">
        <v>3</v>
      </c>
      <c r="K29">
        <v>3</v>
      </c>
      <c r="M29">
        <v>3</v>
      </c>
      <c r="O29">
        <v>3</v>
      </c>
      <c r="Q29">
        <v>3</v>
      </c>
      <c r="S29">
        <v>3</v>
      </c>
      <c r="U29">
        <v>3</v>
      </c>
      <c r="W29">
        <v>3</v>
      </c>
      <c r="Y29">
        <v>3</v>
      </c>
      <c r="AA29">
        <v>3</v>
      </c>
      <c r="AC29">
        <v>3</v>
      </c>
      <c r="AE29">
        <v>2</v>
      </c>
      <c r="AF29" t="s">
        <v>53</v>
      </c>
      <c r="AG29">
        <v>2</v>
      </c>
      <c r="AI29">
        <v>1</v>
      </c>
      <c r="AK29">
        <v>2</v>
      </c>
      <c r="AM29">
        <v>1</v>
      </c>
      <c r="AO29">
        <v>1</v>
      </c>
      <c r="AQ29">
        <v>2</v>
      </c>
      <c r="AS29">
        <v>2</v>
      </c>
      <c r="AU29">
        <v>2</v>
      </c>
      <c r="AW29">
        <v>2</v>
      </c>
      <c r="AY29">
        <v>2</v>
      </c>
      <c r="AZ29" t="s">
        <v>53</v>
      </c>
      <c r="BA29">
        <v>2</v>
      </c>
      <c r="BC29">
        <v>2</v>
      </c>
      <c r="BE29">
        <v>2</v>
      </c>
      <c r="BF29" t="s">
        <v>53</v>
      </c>
      <c r="BG29">
        <v>1</v>
      </c>
      <c r="BI29">
        <v>2</v>
      </c>
      <c r="BK29">
        <v>2</v>
      </c>
      <c r="BM29">
        <v>2</v>
      </c>
      <c r="BO29">
        <v>2</v>
      </c>
      <c r="BP29" t="s">
        <v>53</v>
      </c>
      <c r="BQ29">
        <v>2</v>
      </c>
      <c r="BS29">
        <v>2</v>
      </c>
      <c r="BT29" t="s">
        <v>53</v>
      </c>
      <c r="BU29">
        <v>2</v>
      </c>
      <c r="BW29">
        <v>3</v>
      </c>
      <c r="BY29">
        <v>3</v>
      </c>
      <c r="CA29">
        <v>3</v>
      </c>
      <c r="CC29">
        <v>3</v>
      </c>
      <c r="CE29">
        <v>3</v>
      </c>
      <c r="CG29">
        <v>0</v>
      </c>
      <c r="CI29">
        <v>3</v>
      </c>
      <c r="CK29">
        <v>3</v>
      </c>
      <c r="CM29">
        <v>3</v>
      </c>
      <c r="CO29">
        <v>3</v>
      </c>
      <c r="CQ29">
        <v>2</v>
      </c>
      <c r="CS29">
        <v>2</v>
      </c>
      <c r="CU29">
        <v>1</v>
      </c>
      <c r="CV29" t="s">
        <v>51</v>
      </c>
      <c r="CW29">
        <v>2</v>
      </c>
      <c r="CY29">
        <v>2</v>
      </c>
      <c r="DA29">
        <v>2</v>
      </c>
      <c r="DC29">
        <v>2</v>
      </c>
      <c r="DE29">
        <v>2</v>
      </c>
      <c r="DF29" t="s">
        <v>51</v>
      </c>
      <c r="DG29">
        <v>2</v>
      </c>
      <c r="DI29">
        <v>2</v>
      </c>
      <c r="DK29">
        <v>2</v>
      </c>
      <c r="DM29">
        <v>2</v>
      </c>
      <c r="DO29">
        <v>2</v>
      </c>
      <c r="DQ29">
        <v>2</v>
      </c>
      <c r="DR29" t="s">
        <v>53</v>
      </c>
      <c r="DS29">
        <v>2</v>
      </c>
      <c r="DU29">
        <v>2</v>
      </c>
      <c r="DW29">
        <v>2</v>
      </c>
      <c r="DY29">
        <v>1</v>
      </c>
      <c r="EA29">
        <v>1</v>
      </c>
      <c r="EC29">
        <v>2</v>
      </c>
      <c r="EE29">
        <v>2</v>
      </c>
      <c r="EG29">
        <v>1</v>
      </c>
      <c r="EI29">
        <v>1</v>
      </c>
      <c r="EK29">
        <v>1</v>
      </c>
      <c r="EM29">
        <v>2</v>
      </c>
      <c r="EO29">
        <v>3</v>
      </c>
      <c r="EQ29">
        <v>3</v>
      </c>
      <c r="ES29">
        <v>3</v>
      </c>
      <c r="EU29">
        <v>3</v>
      </c>
      <c r="EW29">
        <v>3</v>
      </c>
      <c r="EY29">
        <v>3</v>
      </c>
      <c r="FA29">
        <v>3</v>
      </c>
      <c r="FC29">
        <v>3</v>
      </c>
      <c r="FE29">
        <v>3</v>
      </c>
      <c r="FG29">
        <v>3</v>
      </c>
      <c r="FI29">
        <v>3</v>
      </c>
      <c r="FK29">
        <v>3</v>
      </c>
      <c r="FM29">
        <v>3</v>
      </c>
      <c r="FO29">
        <v>3</v>
      </c>
      <c r="FQ29">
        <v>1</v>
      </c>
      <c r="FS29">
        <v>1</v>
      </c>
      <c r="FU29">
        <v>1</v>
      </c>
      <c r="FW29">
        <v>2</v>
      </c>
      <c r="FY29">
        <v>2</v>
      </c>
      <c r="GA29">
        <v>2</v>
      </c>
      <c r="GC29">
        <v>1</v>
      </c>
      <c r="GE29">
        <v>2</v>
      </c>
      <c r="GG29">
        <v>2</v>
      </c>
      <c r="GI29">
        <v>2</v>
      </c>
      <c r="GJ29" t="s">
        <v>51</v>
      </c>
      <c r="GK29">
        <v>2</v>
      </c>
      <c r="GM29">
        <v>1</v>
      </c>
      <c r="GO29">
        <v>1</v>
      </c>
      <c r="GQ29">
        <v>2</v>
      </c>
      <c r="GS29">
        <v>2</v>
      </c>
      <c r="GU29">
        <v>1</v>
      </c>
      <c r="GW29">
        <v>1</v>
      </c>
      <c r="GY29">
        <v>1</v>
      </c>
      <c r="HA29">
        <v>2</v>
      </c>
      <c r="HC29">
        <v>2</v>
      </c>
      <c r="HE29">
        <v>2</v>
      </c>
      <c r="HG29">
        <v>2</v>
      </c>
      <c r="HI29">
        <v>2</v>
      </c>
      <c r="HK29">
        <v>2</v>
      </c>
      <c r="HM29">
        <v>3</v>
      </c>
      <c r="HO29">
        <v>3</v>
      </c>
      <c r="HQ29">
        <v>3</v>
      </c>
      <c r="HS29">
        <v>3</v>
      </c>
      <c r="HU29">
        <v>3</v>
      </c>
      <c r="HW29">
        <v>3</v>
      </c>
      <c r="HY29">
        <v>3</v>
      </c>
      <c r="IA29">
        <v>3</v>
      </c>
      <c r="IC29">
        <v>3</v>
      </c>
      <c r="IE29">
        <v>3</v>
      </c>
      <c r="IG29">
        <v>3</v>
      </c>
      <c r="II29">
        <v>3</v>
      </c>
      <c r="IK29">
        <v>3</v>
      </c>
      <c r="IM29" s="4">
        <v>3</v>
      </c>
      <c r="IO29" t="s">
        <v>4</v>
      </c>
      <c r="IT29">
        <v>53</v>
      </c>
    </row>
    <row r="30" spans="1:254" ht="3" customHeight="1" x14ac:dyDescent="0.25">
      <c r="AF30" t="s">
        <v>53</v>
      </c>
      <c r="AZ30" t="s">
        <v>53</v>
      </c>
      <c r="BF30" t="s">
        <v>53</v>
      </c>
      <c r="BJ30" t="s">
        <v>50</v>
      </c>
      <c r="BK30" t="s">
        <v>50</v>
      </c>
      <c r="BL30" t="s">
        <v>50</v>
      </c>
      <c r="BM30" t="s">
        <v>50</v>
      </c>
      <c r="BN30" t="s">
        <v>50</v>
      </c>
      <c r="BO30" t="s">
        <v>50</v>
      </c>
      <c r="BP30" t="s">
        <v>53</v>
      </c>
      <c r="CV30" t="s">
        <v>51</v>
      </c>
      <c r="DF30" t="s">
        <v>51</v>
      </c>
      <c r="DP30" t="s">
        <v>50</v>
      </c>
      <c r="DQ30" t="s">
        <v>50</v>
      </c>
      <c r="DR30" t="s">
        <v>53</v>
      </c>
      <c r="GJ30" t="s">
        <v>51</v>
      </c>
      <c r="GK30" t="s">
        <v>50</v>
      </c>
      <c r="GL30" t="s">
        <v>53</v>
      </c>
    </row>
    <row r="31" spans="1:254" ht="22.5" customHeight="1" x14ac:dyDescent="0.25">
      <c r="A31" s="3">
        <v>3</v>
      </c>
      <c r="C31">
        <v>3</v>
      </c>
      <c r="E31">
        <v>0</v>
      </c>
      <c r="G31">
        <v>3</v>
      </c>
      <c r="I31">
        <v>3</v>
      </c>
      <c r="K31">
        <v>3</v>
      </c>
      <c r="M31">
        <v>3</v>
      </c>
      <c r="O31">
        <v>3</v>
      </c>
      <c r="Q31">
        <v>3</v>
      </c>
      <c r="S31">
        <v>3</v>
      </c>
      <c r="U31">
        <v>3</v>
      </c>
      <c r="W31">
        <v>3</v>
      </c>
      <c r="Y31">
        <v>3</v>
      </c>
      <c r="AA31">
        <v>2</v>
      </c>
      <c r="AC31">
        <v>3</v>
      </c>
      <c r="AE31">
        <v>1</v>
      </c>
      <c r="AF31" t="s">
        <v>53</v>
      </c>
      <c r="AG31">
        <v>2</v>
      </c>
      <c r="AI31">
        <v>2</v>
      </c>
      <c r="AK31">
        <v>2</v>
      </c>
      <c r="AM31">
        <v>1</v>
      </c>
      <c r="AO31">
        <v>1</v>
      </c>
      <c r="AQ31">
        <v>2</v>
      </c>
      <c r="AS31">
        <v>2</v>
      </c>
      <c r="AU31">
        <v>2</v>
      </c>
      <c r="AW31">
        <v>2</v>
      </c>
      <c r="AY31">
        <v>1</v>
      </c>
      <c r="AZ31" t="s">
        <v>53</v>
      </c>
      <c r="BA31">
        <v>2</v>
      </c>
      <c r="BC31">
        <v>2</v>
      </c>
      <c r="BE31">
        <v>1</v>
      </c>
      <c r="BF31" t="s">
        <v>53</v>
      </c>
      <c r="BG31">
        <v>2</v>
      </c>
      <c r="BI31">
        <v>1</v>
      </c>
      <c r="BJ31" t="s">
        <v>53</v>
      </c>
      <c r="BK31">
        <v>2</v>
      </c>
      <c r="BM31">
        <v>2</v>
      </c>
      <c r="BO31">
        <v>2</v>
      </c>
      <c r="BQ31">
        <v>1</v>
      </c>
      <c r="BS31">
        <v>1</v>
      </c>
      <c r="BT31" t="s">
        <v>51</v>
      </c>
      <c r="BU31">
        <v>3</v>
      </c>
      <c r="BW31">
        <v>3</v>
      </c>
      <c r="BY31">
        <v>3</v>
      </c>
      <c r="CA31">
        <v>3</v>
      </c>
      <c r="CC31">
        <v>3</v>
      </c>
      <c r="CE31">
        <v>3</v>
      </c>
      <c r="CG31">
        <v>0</v>
      </c>
      <c r="CI31">
        <v>3</v>
      </c>
      <c r="CK31">
        <v>3</v>
      </c>
      <c r="CM31">
        <v>3</v>
      </c>
      <c r="CO31">
        <v>3</v>
      </c>
      <c r="CQ31">
        <v>3</v>
      </c>
      <c r="CS31">
        <v>3</v>
      </c>
      <c r="CU31">
        <v>2</v>
      </c>
      <c r="CV31" t="s">
        <v>51</v>
      </c>
      <c r="CW31">
        <v>2</v>
      </c>
      <c r="CY31">
        <v>1</v>
      </c>
      <c r="DA31">
        <v>1</v>
      </c>
      <c r="DC31">
        <v>2</v>
      </c>
      <c r="DE31">
        <v>2</v>
      </c>
      <c r="DF31" t="s">
        <v>51</v>
      </c>
      <c r="DG31">
        <v>2</v>
      </c>
      <c r="DI31">
        <v>1</v>
      </c>
      <c r="DK31">
        <v>1</v>
      </c>
      <c r="DM31">
        <v>2</v>
      </c>
      <c r="DO31">
        <v>2</v>
      </c>
      <c r="DP31" t="s">
        <v>53</v>
      </c>
      <c r="DQ31">
        <v>2</v>
      </c>
      <c r="DS31">
        <v>2</v>
      </c>
      <c r="DU31">
        <v>1</v>
      </c>
      <c r="DW31">
        <v>2</v>
      </c>
      <c r="DY31">
        <v>1</v>
      </c>
      <c r="EA31">
        <v>1</v>
      </c>
      <c r="EC31">
        <v>1</v>
      </c>
      <c r="EE31">
        <v>2</v>
      </c>
      <c r="EG31">
        <v>2</v>
      </c>
      <c r="EI31">
        <v>1</v>
      </c>
      <c r="EK31">
        <v>1</v>
      </c>
      <c r="EM31">
        <v>2</v>
      </c>
      <c r="EO31">
        <v>3</v>
      </c>
      <c r="EQ31">
        <v>3</v>
      </c>
      <c r="ES31">
        <v>3</v>
      </c>
      <c r="EU31">
        <v>3</v>
      </c>
      <c r="EW31">
        <v>3</v>
      </c>
      <c r="EY31">
        <v>3</v>
      </c>
      <c r="FA31">
        <v>3</v>
      </c>
      <c r="FC31">
        <v>3</v>
      </c>
      <c r="FE31">
        <v>3</v>
      </c>
      <c r="FG31">
        <v>3</v>
      </c>
      <c r="FI31">
        <v>3</v>
      </c>
      <c r="FK31">
        <v>3</v>
      </c>
      <c r="FM31">
        <v>3</v>
      </c>
      <c r="FO31">
        <v>3</v>
      </c>
      <c r="FQ31">
        <v>3</v>
      </c>
      <c r="FS31">
        <v>3</v>
      </c>
      <c r="FU31">
        <v>1</v>
      </c>
      <c r="FW31">
        <v>2</v>
      </c>
      <c r="FY31">
        <v>2</v>
      </c>
      <c r="GA31">
        <v>2</v>
      </c>
      <c r="GC31">
        <v>1</v>
      </c>
      <c r="GE31">
        <v>2</v>
      </c>
      <c r="GG31">
        <v>2</v>
      </c>
      <c r="GI31">
        <v>2</v>
      </c>
      <c r="GJ31" t="s">
        <v>51</v>
      </c>
      <c r="GK31">
        <v>2</v>
      </c>
      <c r="GL31" t="s">
        <v>51</v>
      </c>
      <c r="GM31">
        <v>2</v>
      </c>
      <c r="GO31">
        <v>2</v>
      </c>
      <c r="GQ31">
        <v>2</v>
      </c>
      <c r="GS31">
        <v>2</v>
      </c>
      <c r="GU31">
        <v>1</v>
      </c>
      <c r="GW31">
        <v>2</v>
      </c>
      <c r="GY31">
        <v>1</v>
      </c>
      <c r="HA31">
        <v>2</v>
      </c>
      <c r="HC31">
        <v>2</v>
      </c>
      <c r="HE31">
        <v>2</v>
      </c>
      <c r="HG31">
        <v>2</v>
      </c>
      <c r="HI31">
        <v>3</v>
      </c>
      <c r="HK31">
        <v>3</v>
      </c>
      <c r="HM31">
        <v>3</v>
      </c>
      <c r="HO31">
        <v>3</v>
      </c>
      <c r="HQ31">
        <v>3</v>
      </c>
      <c r="HS31">
        <v>3</v>
      </c>
      <c r="HU31">
        <v>3</v>
      </c>
      <c r="HW31">
        <v>3</v>
      </c>
      <c r="HY31">
        <v>3</v>
      </c>
      <c r="IA31">
        <v>3</v>
      </c>
      <c r="IC31">
        <v>3</v>
      </c>
      <c r="IE31">
        <v>3</v>
      </c>
      <c r="IG31">
        <v>3</v>
      </c>
      <c r="II31">
        <v>3</v>
      </c>
      <c r="IK31">
        <v>3</v>
      </c>
      <c r="IM31" s="4">
        <v>3</v>
      </c>
      <c r="IO31" t="s">
        <v>4</v>
      </c>
      <c r="IT31">
        <v>52</v>
      </c>
    </row>
    <row r="32" spans="1:254" ht="3" customHeight="1" x14ac:dyDescent="0.25">
      <c r="AD32" t="s">
        <v>51</v>
      </c>
      <c r="AE32" t="s">
        <v>52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  <c r="AT32" t="s">
        <v>50</v>
      </c>
      <c r="AU32" t="s">
        <v>50</v>
      </c>
      <c r="AV32" t="s">
        <v>50</v>
      </c>
      <c r="AW32" t="s">
        <v>50</v>
      </c>
      <c r="AX32" t="s">
        <v>50</v>
      </c>
      <c r="AY32" t="s">
        <v>50</v>
      </c>
      <c r="AZ32" t="s">
        <v>53</v>
      </c>
      <c r="BF32" t="s">
        <v>53</v>
      </c>
      <c r="BH32" t="s">
        <v>51</v>
      </c>
      <c r="BI32" t="s">
        <v>50</v>
      </c>
      <c r="BJ32" t="s">
        <v>53</v>
      </c>
      <c r="BT32" t="s">
        <v>51</v>
      </c>
      <c r="CV32" t="s">
        <v>51</v>
      </c>
      <c r="DF32" t="s">
        <v>51</v>
      </c>
      <c r="DN32" t="s">
        <v>50</v>
      </c>
      <c r="DO32" t="s">
        <v>50</v>
      </c>
      <c r="DP32" t="s">
        <v>53</v>
      </c>
      <c r="EF32" t="s">
        <v>50</v>
      </c>
      <c r="EG32" t="s">
        <v>50</v>
      </c>
      <c r="EH32" t="s">
        <v>50</v>
      </c>
      <c r="EI32" t="s">
        <v>50</v>
      </c>
      <c r="EJ32" t="s">
        <v>54</v>
      </c>
      <c r="GJ32" t="s">
        <v>50</v>
      </c>
      <c r="GK32" t="s">
        <v>50</v>
      </c>
      <c r="GL32" t="s">
        <v>53</v>
      </c>
      <c r="GM32" t="s">
        <v>50</v>
      </c>
      <c r="GN32" t="s">
        <v>51</v>
      </c>
    </row>
    <row r="33" spans="1:254" ht="22.5" customHeight="1" x14ac:dyDescent="0.25">
      <c r="A33" s="3">
        <v>3</v>
      </c>
      <c r="C33">
        <v>3</v>
      </c>
      <c r="E33">
        <v>0</v>
      </c>
      <c r="G33">
        <v>3</v>
      </c>
      <c r="I33">
        <v>3</v>
      </c>
      <c r="K33">
        <v>3</v>
      </c>
      <c r="M33">
        <v>3</v>
      </c>
      <c r="O33">
        <v>3</v>
      </c>
      <c r="Q33">
        <v>3</v>
      </c>
      <c r="S33">
        <v>3</v>
      </c>
      <c r="U33">
        <v>3</v>
      </c>
      <c r="W33">
        <v>3</v>
      </c>
      <c r="Y33">
        <v>3</v>
      </c>
      <c r="AA33">
        <v>2</v>
      </c>
      <c r="AC33">
        <v>2</v>
      </c>
      <c r="AD33" t="s">
        <v>51</v>
      </c>
      <c r="AE33">
        <v>2</v>
      </c>
      <c r="AG33">
        <v>1</v>
      </c>
      <c r="AI33">
        <v>1</v>
      </c>
      <c r="AK33">
        <v>2</v>
      </c>
      <c r="AM33">
        <v>2</v>
      </c>
      <c r="AO33">
        <v>2</v>
      </c>
      <c r="AQ33">
        <v>2</v>
      </c>
      <c r="AS33">
        <v>2</v>
      </c>
      <c r="AU33">
        <v>2</v>
      </c>
      <c r="AW33">
        <v>2</v>
      </c>
      <c r="AY33">
        <v>2</v>
      </c>
      <c r="BA33">
        <v>2</v>
      </c>
      <c r="BC33">
        <v>2</v>
      </c>
      <c r="BE33">
        <v>2</v>
      </c>
      <c r="BF33" t="s">
        <v>53</v>
      </c>
      <c r="BG33">
        <v>2</v>
      </c>
      <c r="BH33" t="s">
        <v>53</v>
      </c>
      <c r="BI33">
        <v>2</v>
      </c>
      <c r="BJ33" t="s">
        <v>53</v>
      </c>
      <c r="BK33">
        <v>2</v>
      </c>
      <c r="BM33">
        <v>2</v>
      </c>
      <c r="BO33">
        <v>1</v>
      </c>
      <c r="BQ33">
        <v>2</v>
      </c>
      <c r="BS33">
        <v>2</v>
      </c>
      <c r="BT33" t="s">
        <v>51</v>
      </c>
      <c r="BU33">
        <v>2</v>
      </c>
      <c r="BW33">
        <v>2</v>
      </c>
      <c r="BY33">
        <v>3</v>
      </c>
      <c r="CA33">
        <v>3</v>
      </c>
      <c r="CC33">
        <v>3</v>
      </c>
      <c r="CE33">
        <v>3</v>
      </c>
      <c r="CG33">
        <v>0</v>
      </c>
      <c r="CI33">
        <v>3</v>
      </c>
      <c r="CK33">
        <v>3</v>
      </c>
      <c r="CM33">
        <v>3</v>
      </c>
      <c r="CO33">
        <v>3</v>
      </c>
      <c r="CQ33">
        <v>3</v>
      </c>
      <c r="CS33">
        <v>3</v>
      </c>
      <c r="CU33">
        <v>1</v>
      </c>
      <c r="CV33" t="s">
        <v>51</v>
      </c>
      <c r="CW33">
        <v>2</v>
      </c>
      <c r="CY33">
        <v>2</v>
      </c>
      <c r="DA33">
        <v>2</v>
      </c>
      <c r="DC33">
        <v>2</v>
      </c>
      <c r="DE33">
        <v>1</v>
      </c>
      <c r="DF33" t="s">
        <v>51</v>
      </c>
      <c r="DG33">
        <v>2</v>
      </c>
      <c r="DI33">
        <v>1</v>
      </c>
      <c r="DK33">
        <v>1</v>
      </c>
      <c r="DM33">
        <v>2</v>
      </c>
      <c r="DN33" t="s">
        <v>53</v>
      </c>
      <c r="DO33">
        <v>2</v>
      </c>
      <c r="DQ33">
        <v>2</v>
      </c>
      <c r="DS33">
        <v>2</v>
      </c>
      <c r="DU33">
        <v>1</v>
      </c>
      <c r="DW33">
        <v>2</v>
      </c>
      <c r="DY33">
        <v>2</v>
      </c>
      <c r="EA33">
        <v>2</v>
      </c>
      <c r="EC33">
        <v>2</v>
      </c>
      <c r="EE33">
        <v>2</v>
      </c>
      <c r="EF33" t="s">
        <v>53</v>
      </c>
      <c r="EG33">
        <v>2</v>
      </c>
      <c r="EI33">
        <v>2</v>
      </c>
      <c r="EK33">
        <v>3</v>
      </c>
      <c r="EM33">
        <v>3</v>
      </c>
      <c r="EO33">
        <v>3</v>
      </c>
      <c r="EQ33">
        <v>3</v>
      </c>
      <c r="ES33">
        <v>3</v>
      </c>
      <c r="EU33">
        <v>3</v>
      </c>
      <c r="EW33">
        <v>3</v>
      </c>
      <c r="EY33">
        <v>3</v>
      </c>
      <c r="FA33">
        <v>3</v>
      </c>
      <c r="FC33">
        <v>3</v>
      </c>
      <c r="FE33">
        <v>3</v>
      </c>
      <c r="FG33">
        <v>3</v>
      </c>
      <c r="FI33">
        <v>3</v>
      </c>
      <c r="FK33">
        <v>3</v>
      </c>
      <c r="FM33">
        <v>3</v>
      </c>
      <c r="FO33">
        <v>2</v>
      </c>
      <c r="FQ33">
        <v>2</v>
      </c>
      <c r="FS33">
        <v>1</v>
      </c>
      <c r="FU33">
        <v>2</v>
      </c>
      <c r="FW33">
        <v>2</v>
      </c>
      <c r="FY33">
        <v>2</v>
      </c>
      <c r="GA33">
        <v>2</v>
      </c>
      <c r="GC33">
        <v>2</v>
      </c>
      <c r="GE33">
        <v>2</v>
      </c>
      <c r="GG33">
        <v>2</v>
      </c>
      <c r="GI33">
        <v>2</v>
      </c>
      <c r="GK33">
        <v>2</v>
      </c>
      <c r="GM33">
        <v>2</v>
      </c>
      <c r="GN33" t="s">
        <v>51</v>
      </c>
      <c r="GO33">
        <v>2</v>
      </c>
      <c r="GQ33">
        <v>2</v>
      </c>
      <c r="GS33">
        <v>2</v>
      </c>
      <c r="GU33">
        <v>2</v>
      </c>
      <c r="GW33">
        <v>1</v>
      </c>
      <c r="GY33">
        <v>2</v>
      </c>
      <c r="HA33">
        <v>2</v>
      </c>
      <c r="HC33">
        <v>2</v>
      </c>
      <c r="HE33">
        <v>1</v>
      </c>
      <c r="HG33">
        <v>1</v>
      </c>
      <c r="HI33">
        <v>1</v>
      </c>
      <c r="HK33">
        <v>1</v>
      </c>
      <c r="HM33">
        <v>3</v>
      </c>
      <c r="HO33">
        <v>3</v>
      </c>
      <c r="HQ33">
        <v>3</v>
      </c>
      <c r="HS33">
        <v>3</v>
      </c>
      <c r="HU33">
        <v>3</v>
      </c>
      <c r="HW33">
        <v>3</v>
      </c>
      <c r="HY33">
        <v>3</v>
      </c>
      <c r="IA33">
        <v>3</v>
      </c>
      <c r="IC33">
        <v>3</v>
      </c>
      <c r="IE33">
        <v>3</v>
      </c>
      <c r="IG33">
        <v>3</v>
      </c>
      <c r="II33">
        <v>3</v>
      </c>
      <c r="IK33">
        <v>3</v>
      </c>
      <c r="IM33" s="4">
        <v>3</v>
      </c>
      <c r="IO33" t="s">
        <v>4</v>
      </c>
      <c r="IT33">
        <v>51</v>
      </c>
    </row>
    <row r="34" spans="1:254" ht="3" customHeight="1" x14ac:dyDescent="0.25">
      <c r="AD34" t="s">
        <v>51</v>
      </c>
      <c r="BG34" t="s">
        <v>50</v>
      </c>
      <c r="BH34" t="s">
        <v>50</v>
      </c>
      <c r="BI34" t="s">
        <v>50</v>
      </c>
      <c r="BJ34" t="s">
        <v>53</v>
      </c>
      <c r="BT34" t="s">
        <v>50</v>
      </c>
      <c r="BU34" t="s">
        <v>50</v>
      </c>
      <c r="BV34" t="s">
        <v>50</v>
      </c>
      <c r="BW34" t="s">
        <v>50</v>
      </c>
      <c r="BX34" t="s">
        <v>54</v>
      </c>
      <c r="CT34" t="s">
        <v>54</v>
      </c>
      <c r="CU34" t="s">
        <v>52</v>
      </c>
      <c r="CV34" t="s">
        <v>52</v>
      </c>
      <c r="CW34" t="s">
        <v>52</v>
      </c>
      <c r="CX34" t="s">
        <v>52</v>
      </c>
      <c r="CY34" t="s">
        <v>52</v>
      </c>
      <c r="CZ34" t="s">
        <v>52</v>
      </c>
      <c r="DA34" t="s">
        <v>52</v>
      </c>
      <c r="DB34" t="s">
        <v>52</v>
      </c>
      <c r="DC34" t="s">
        <v>52</v>
      </c>
      <c r="DD34" t="s">
        <v>52</v>
      </c>
      <c r="DE34" t="s">
        <v>52</v>
      </c>
      <c r="DF34" t="s">
        <v>52</v>
      </c>
      <c r="DL34" t="s">
        <v>51</v>
      </c>
      <c r="DM34" t="s">
        <v>50</v>
      </c>
      <c r="DN34" t="s">
        <v>53</v>
      </c>
      <c r="DX34" t="s">
        <v>50</v>
      </c>
      <c r="DY34" t="s">
        <v>50</v>
      </c>
      <c r="DZ34" t="s">
        <v>50</v>
      </c>
      <c r="EA34" t="s">
        <v>50</v>
      </c>
      <c r="EB34" t="s">
        <v>50</v>
      </c>
      <c r="EC34" t="s">
        <v>50</v>
      </c>
      <c r="ED34" t="s">
        <v>50</v>
      </c>
      <c r="EE34" t="s">
        <v>50</v>
      </c>
      <c r="EF34" t="s">
        <v>53</v>
      </c>
      <c r="EJ34" t="s">
        <v>54</v>
      </c>
      <c r="FN34" t="s">
        <v>54</v>
      </c>
      <c r="FO34" t="s">
        <v>52</v>
      </c>
      <c r="FP34" t="s">
        <v>52</v>
      </c>
      <c r="FQ34" t="s">
        <v>52</v>
      </c>
      <c r="FR34" t="s">
        <v>52</v>
      </c>
      <c r="FS34" t="s">
        <v>52</v>
      </c>
      <c r="FT34" t="s">
        <v>52</v>
      </c>
      <c r="FU34" t="s">
        <v>52</v>
      </c>
      <c r="FV34" t="s">
        <v>52</v>
      </c>
      <c r="FW34" t="s">
        <v>52</v>
      </c>
      <c r="FX34" t="s">
        <v>52</v>
      </c>
      <c r="FY34" t="s">
        <v>52</v>
      </c>
      <c r="FZ34" t="s">
        <v>52</v>
      </c>
      <c r="GA34" t="s">
        <v>52</v>
      </c>
      <c r="GB34" t="s">
        <v>52</v>
      </c>
      <c r="GC34" t="s">
        <v>52</v>
      </c>
      <c r="GN34" t="s">
        <v>50</v>
      </c>
      <c r="GO34" t="s">
        <v>50</v>
      </c>
      <c r="GP34" t="s">
        <v>51</v>
      </c>
      <c r="GT34" t="s">
        <v>50</v>
      </c>
      <c r="GU34" t="s">
        <v>50</v>
      </c>
      <c r="GV34" t="s">
        <v>50</v>
      </c>
      <c r="GW34" t="s">
        <v>50</v>
      </c>
      <c r="GX34" t="s">
        <v>50</v>
      </c>
      <c r="GY34" t="s">
        <v>50</v>
      </c>
      <c r="GZ34" t="s">
        <v>50</v>
      </c>
      <c r="HA34" t="s">
        <v>50</v>
      </c>
      <c r="HB34" t="s">
        <v>50</v>
      </c>
      <c r="HC34" t="s">
        <v>50</v>
      </c>
      <c r="HD34" t="s">
        <v>50</v>
      </c>
      <c r="HE34" t="s">
        <v>50</v>
      </c>
      <c r="HF34" t="s">
        <v>50</v>
      </c>
      <c r="HG34" t="s">
        <v>50</v>
      </c>
      <c r="HH34" t="s">
        <v>50</v>
      </c>
      <c r="HI34" t="s">
        <v>50</v>
      </c>
      <c r="HJ34" t="s">
        <v>50</v>
      </c>
      <c r="HK34" t="s">
        <v>50</v>
      </c>
      <c r="HL34" t="s">
        <v>54</v>
      </c>
    </row>
    <row r="35" spans="1:254" ht="22.5" customHeight="1" x14ac:dyDescent="0.25">
      <c r="A35" s="3">
        <v>3</v>
      </c>
      <c r="C35">
        <v>3</v>
      </c>
      <c r="E35">
        <v>0</v>
      </c>
      <c r="G35">
        <v>3</v>
      </c>
      <c r="I35">
        <v>3</v>
      </c>
      <c r="K35">
        <v>3</v>
      </c>
      <c r="M35">
        <v>3</v>
      </c>
      <c r="O35">
        <v>3</v>
      </c>
      <c r="Q35">
        <v>3</v>
      </c>
      <c r="S35">
        <v>3</v>
      </c>
      <c r="U35">
        <v>3</v>
      </c>
      <c r="W35">
        <v>3</v>
      </c>
      <c r="Y35">
        <v>3</v>
      </c>
      <c r="AA35">
        <v>2</v>
      </c>
      <c r="AC35">
        <v>2</v>
      </c>
      <c r="AD35" t="s">
        <v>51</v>
      </c>
      <c r="AE35">
        <v>2</v>
      </c>
      <c r="AG35">
        <v>1</v>
      </c>
      <c r="AI35">
        <v>2</v>
      </c>
      <c r="AK35">
        <v>2</v>
      </c>
      <c r="AM35">
        <v>1</v>
      </c>
      <c r="AO35">
        <v>1</v>
      </c>
      <c r="AQ35">
        <v>1</v>
      </c>
      <c r="AS35">
        <v>2</v>
      </c>
      <c r="AU35">
        <v>2</v>
      </c>
      <c r="AW35">
        <v>1</v>
      </c>
      <c r="AY35">
        <v>1</v>
      </c>
      <c r="BA35">
        <v>1</v>
      </c>
      <c r="BC35">
        <v>2</v>
      </c>
      <c r="BE35">
        <v>2</v>
      </c>
      <c r="BF35" t="s">
        <v>51</v>
      </c>
      <c r="BG35">
        <v>2</v>
      </c>
      <c r="BI35">
        <v>2</v>
      </c>
      <c r="BK35">
        <v>1</v>
      </c>
      <c r="BM35">
        <v>2</v>
      </c>
      <c r="BO35">
        <v>2</v>
      </c>
      <c r="BQ35">
        <v>1</v>
      </c>
      <c r="BS35">
        <v>1</v>
      </c>
      <c r="BU35">
        <v>2</v>
      </c>
      <c r="BW35">
        <v>2</v>
      </c>
      <c r="BY35">
        <v>3</v>
      </c>
      <c r="CA35">
        <v>3</v>
      </c>
      <c r="CC35">
        <v>3</v>
      </c>
      <c r="CE35">
        <v>3</v>
      </c>
      <c r="CG35">
        <v>0</v>
      </c>
      <c r="CI35">
        <v>3</v>
      </c>
      <c r="CK35">
        <v>3</v>
      </c>
      <c r="CM35">
        <v>3</v>
      </c>
      <c r="CO35">
        <v>3</v>
      </c>
      <c r="CQ35">
        <v>3</v>
      </c>
      <c r="CS35">
        <v>3</v>
      </c>
      <c r="CU35">
        <v>2</v>
      </c>
      <c r="CW35">
        <v>2</v>
      </c>
      <c r="CY35">
        <v>1</v>
      </c>
      <c r="DA35">
        <v>2</v>
      </c>
      <c r="DC35">
        <v>2</v>
      </c>
      <c r="DE35">
        <v>2</v>
      </c>
      <c r="DG35">
        <v>2</v>
      </c>
      <c r="DI35">
        <v>1</v>
      </c>
      <c r="DK35">
        <v>2</v>
      </c>
      <c r="DL35" t="s">
        <v>53</v>
      </c>
      <c r="DM35">
        <v>2</v>
      </c>
      <c r="DN35" t="s">
        <v>53</v>
      </c>
      <c r="DO35">
        <v>2</v>
      </c>
      <c r="DQ35">
        <v>2</v>
      </c>
      <c r="DS35">
        <v>2</v>
      </c>
      <c r="DU35">
        <v>2</v>
      </c>
      <c r="DW35">
        <v>2</v>
      </c>
      <c r="DX35" t="s">
        <v>53</v>
      </c>
      <c r="DY35">
        <v>2</v>
      </c>
      <c r="EA35">
        <v>2</v>
      </c>
      <c r="EC35">
        <v>2</v>
      </c>
      <c r="EE35">
        <v>2</v>
      </c>
      <c r="EG35">
        <v>2</v>
      </c>
      <c r="EI35">
        <v>2</v>
      </c>
      <c r="EJ35" t="s">
        <v>53</v>
      </c>
      <c r="EK35">
        <v>2</v>
      </c>
      <c r="EM35">
        <v>2</v>
      </c>
      <c r="EO35">
        <v>3</v>
      </c>
      <c r="EQ35">
        <v>3</v>
      </c>
      <c r="ES35">
        <v>3</v>
      </c>
      <c r="EU35">
        <v>3</v>
      </c>
      <c r="EW35">
        <v>3</v>
      </c>
      <c r="EY35">
        <v>3</v>
      </c>
      <c r="FA35">
        <v>3</v>
      </c>
      <c r="FC35">
        <v>3</v>
      </c>
      <c r="FE35">
        <v>3</v>
      </c>
      <c r="FG35">
        <v>3</v>
      </c>
      <c r="FI35">
        <v>3</v>
      </c>
      <c r="FK35">
        <v>3</v>
      </c>
      <c r="FM35">
        <v>3</v>
      </c>
      <c r="FO35">
        <v>2</v>
      </c>
      <c r="FQ35">
        <v>2</v>
      </c>
      <c r="FS35">
        <v>2</v>
      </c>
      <c r="FU35">
        <v>2</v>
      </c>
      <c r="FW35">
        <v>2</v>
      </c>
      <c r="FX35" t="s">
        <v>53</v>
      </c>
      <c r="FY35">
        <v>2</v>
      </c>
      <c r="GA35">
        <v>2</v>
      </c>
      <c r="GC35">
        <v>2</v>
      </c>
      <c r="GE35">
        <v>2</v>
      </c>
      <c r="GG35">
        <v>2</v>
      </c>
      <c r="GI35">
        <v>2</v>
      </c>
      <c r="GK35">
        <v>2</v>
      </c>
      <c r="GM35">
        <v>2</v>
      </c>
      <c r="GO35">
        <v>2</v>
      </c>
      <c r="GP35" t="s">
        <v>51</v>
      </c>
      <c r="GQ35">
        <v>2</v>
      </c>
      <c r="GS35">
        <v>2</v>
      </c>
      <c r="GT35" t="s">
        <v>53</v>
      </c>
      <c r="GU35">
        <v>2</v>
      </c>
      <c r="GW35">
        <v>2</v>
      </c>
      <c r="GY35">
        <v>2</v>
      </c>
      <c r="HA35">
        <v>2</v>
      </c>
      <c r="HC35">
        <v>2</v>
      </c>
      <c r="HE35">
        <v>2</v>
      </c>
      <c r="HG35">
        <v>2</v>
      </c>
      <c r="HI35">
        <v>2</v>
      </c>
      <c r="HK35">
        <v>2</v>
      </c>
      <c r="HM35">
        <v>3</v>
      </c>
      <c r="HO35">
        <v>3</v>
      </c>
      <c r="HQ35">
        <v>3</v>
      </c>
      <c r="HS35">
        <v>3</v>
      </c>
      <c r="HU35">
        <v>3</v>
      </c>
      <c r="HW35">
        <v>3</v>
      </c>
      <c r="HY35">
        <v>3</v>
      </c>
      <c r="IA35">
        <v>3</v>
      </c>
      <c r="IC35">
        <v>3</v>
      </c>
      <c r="IE35">
        <v>3</v>
      </c>
      <c r="IG35">
        <v>3</v>
      </c>
      <c r="II35">
        <v>3</v>
      </c>
      <c r="IK35">
        <v>3</v>
      </c>
      <c r="IM35" s="4">
        <v>3</v>
      </c>
      <c r="IO35" t="s">
        <v>4</v>
      </c>
      <c r="IT35">
        <v>50</v>
      </c>
    </row>
    <row r="36" spans="1:254" ht="3" customHeight="1" x14ac:dyDescent="0.25">
      <c r="Z36" t="s">
        <v>54</v>
      </c>
      <c r="AA36" t="s">
        <v>52</v>
      </c>
      <c r="AB36" t="s">
        <v>52</v>
      </c>
      <c r="AC36" t="s">
        <v>52</v>
      </c>
      <c r="AD36" t="s">
        <v>52</v>
      </c>
      <c r="BB36" t="s">
        <v>51</v>
      </c>
      <c r="BC36" t="s">
        <v>52</v>
      </c>
      <c r="BD36" t="s">
        <v>52</v>
      </c>
      <c r="BE36" t="s">
        <v>52</v>
      </c>
      <c r="BF36" t="s">
        <v>52</v>
      </c>
      <c r="DJ36" t="s">
        <v>50</v>
      </c>
      <c r="DK36" t="s">
        <v>50</v>
      </c>
      <c r="DL36" t="s">
        <v>50</v>
      </c>
      <c r="DM36" t="s">
        <v>50</v>
      </c>
      <c r="DN36" t="s">
        <v>53</v>
      </c>
      <c r="DX36" t="s">
        <v>53</v>
      </c>
      <c r="EJ36" t="s">
        <v>53</v>
      </c>
      <c r="FX36" t="s">
        <v>53</v>
      </c>
      <c r="GP36" t="s">
        <v>50</v>
      </c>
      <c r="GQ36" t="s">
        <v>50</v>
      </c>
      <c r="GR36" t="s">
        <v>50</v>
      </c>
      <c r="GS36" t="s">
        <v>50</v>
      </c>
      <c r="GT36" t="s">
        <v>53</v>
      </c>
    </row>
    <row r="37" spans="1:254" ht="22.5" customHeight="1" x14ac:dyDescent="0.25">
      <c r="A37" s="3">
        <v>3</v>
      </c>
      <c r="C37">
        <v>3</v>
      </c>
      <c r="E37">
        <v>0</v>
      </c>
      <c r="G37">
        <v>3</v>
      </c>
      <c r="I37">
        <v>3</v>
      </c>
      <c r="K37">
        <v>3</v>
      </c>
      <c r="M37">
        <v>3</v>
      </c>
      <c r="O37">
        <v>3</v>
      </c>
      <c r="Q37">
        <v>3</v>
      </c>
      <c r="S37">
        <v>3</v>
      </c>
      <c r="U37">
        <v>3</v>
      </c>
      <c r="W37">
        <v>3</v>
      </c>
      <c r="Y37">
        <v>3</v>
      </c>
      <c r="AA37">
        <v>2</v>
      </c>
      <c r="AC37">
        <v>2</v>
      </c>
      <c r="AE37">
        <v>2</v>
      </c>
      <c r="AG37">
        <v>2</v>
      </c>
      <c r="AI37">
        <v>2</v>
      </c>
      <c r="AK37">
        <v>2</v>
      </c>
      <c r="AM37">
        <v>1</v>
      </c>
      <c r="AO37">
        <v>1</v>
      </c>
      <c r="AQ37">
        <v>1</v>
      </c>
      <c r="AS37">
        <v>2</v>
      </c>
      <c r="AU37">
        <v>2</v>
      </c>
      <c r="AW37">
        <v>1</v>
      </c>
      <c r="AY37">
        <v>1</v>
      </c>
      <c r="BA37">
        <v>2</v>
      </c>
      <c r="BB37" t="s">
        <v>51</v>
      </c>
      <c r="BC37">
        <v>2</v>
      </c>
      <c r="BE37">
        <v>2</v>
      </c>
      <c r="BG37">
        <v>2</v>
      </c>
      <c r="BI37">
        <v>1</v>
      </c>
      <c r="BK37">
        <v>2</v>
      </c>
      <c r="BM37">
        <v>2</v>
      </c>
      <c r="BO37">
        <v>2</v>
      </c>
      <c r="BQ37">
        <v>1</v>
      </c>
      <c r="BS37">
        <v>1</v>
      </c>
      <c r="BU37">
        <v>1</v>
      </c>
      <c r="BW37">
        <v>3</v>
      </c>
      <c r="BY37">
        <v>3</v>
      </c>
      <c r="CA37">
        <v>3</v>
      </c>
      <c r="CC37">
        <v>3</v>
      </c>
      <c r="CE37">
        <v>3</v>
      </c>
      <c r="CG37">
        <v>0</v>
      </c>
      <c r="CI37">
        <v>3</v>
      </c>
      <c r="CK37">
        <v>3</v>
      </c>
      <c r="CM37">
        <v>3</v>
      </c>
      <c r="CO37">
        <v>3</v>
      </c>
      <c r="CQ37">
        <v>2</v>
      </c>
      <c r="CS37">
        <v>2</v>
      </c>
      <c r="CU37">
        <v>1</v>
      </c>
      <c r="CW37">
        <v>1</v>
      </c>
      <c r="CY37">
        <v>2</v>
      </c>
      <c r="DA37">
        <v>2</v>
      </c>
      <c r="DC37">
        <v>2</v>
      </c>
      <c r="DE37">
        <v>2</v>
      </c>
      <c r="DG37">
        <v>2</v>
      </c>
      <c r="DI37">
        <v>2</v>
      </c>
      <c r="DJ37" t="s">
        <v>53</v>
      </c>
      <c r="DK37">
        <v>2</v>
      </c>
      <c r="DM37">
        <v>2</v>
      </c>
      <c r="DO37">
        <v>2</v>
      </c>
      <c r="DQ37">
        <v>2</v>
      </c>
      <c r="DS37">
        <v>2</v>
      </c>
      <c r="DU37">
        <v>2</v>
      </c>
      <c r="DW37">
        <v>2</v>
      </c>
      <c r="DX37" t="s">
        <v>53</v>
      </c>
      <c r="DY37">
        <v>2</v>
      </c>
      <c r="EA37">
        <v>2</v>
      </c>
      <c r="EC37">
        <v>2</v>
      </c>
      <c r="EE37">
        <v>2</v>
      </c>
      <c r="EG37">
        <v>2</v>
      </c>
      <c r="EI37">
        <v>2</v>
      </c>
      <c r="EJ37" t="s">
        <v>53</v>
      </c>
      <c r="EK37">
        <v>2</v>
      </c>
      <c r="EM37">
        <v>2</v>
      </c>
      <c r="EO37">
        <v>3</v>
      </c>
      <c r="EQ37">
        <v>3</v>
      </c>
      <c r="ES37">
        <v>3</v>
      </c>
      <c r="EU37">
        <v>3</v>
      </c>
      <c r="EW37">
        <v>3</v>
      </c>
      <c r="EY37">
        <v>3</v>
      </c>
      <c r="FA37">
        <v>3</v>
      </c>
      <c r="FC37">
        <v>3</v>
      </c>
      <c r="FE37">
        <v>3</v>
      </c>
      <c r="FG37">
        <v>3</v>
      </c>
      <c r="FI37">
        <v>3</v>
      </c>
      <c r="FK37">
        <v>3</v>
      </c>
      <c r="FM37">
        <v>3</v>
      </c>
      <c r="FO37">
        <v>2</v>
      </c>
      <c r="FQ37">
        <v>2</v>
      </c>
      <c r="FS37">
        <v>2</v>
      </c>
      <c r="FU37">
        <v>2</v>
      </c>
      <c r="FW37">
        <v>2</v>
      </c>
      <c r="FX37" t="s">
        <v>53</v>
      </c>
      <c r="FY37">
        <v>2</v>
      </c>
      <c r="GA37">
        <v>2</v>
      </c>
      <c r="GC37">
        <v>2</v>
      </c>
      <c r="GE37">
        <v>2</v>
      </c>
      <c r="GG37">
        <v>2</v>
      </c>
      <c r="GI37">
        <v>2</v>
      </c>
      <c r="GK37">
        <v>2</v>
      </c>
      <c r="GM37">
        <v>2</v>
      </c>
      <c r="GO37">
        <v>2</v>
      </c>
      <c r="GQ37">
        <v>2</v>
      </c>
      <c r="GS37">
        <v>2</v>
      </c>
      <c r="GU37">
        <v>2</v>
      </c>
      <c r="GW37">
        <v>2</v>
      </c>
      <c r="GY37">
        <v>2</v>
      </c>
      <c r="HA37">
        <v>2</v>
      </c>
      <c r="HC37">
        <v>2</v>
      </c>
      <c r="HE37">
        <v>1</v>
      </c>
      <c r="HG37">
        <v>2</v>
      </c>
      <c r="HI37">
        <v>1</v>
      </c>
      <c r="HK37">
        <v>2</v>
      </c>
      <c r="HM37">
        <v>3</v>
      </c>
      <c r="HO37">
        <v>3</v>
      </c>
      <c r="HQ37">
        <v>3</v>
      </c>
      <c r="HS37">
        <v>3</v>
      </c>
      <c r="HU37">
        <v>3</v>
      </c>
      <c r="HW37">
        <v>3</v>
      </c>
      <c r="HY37">
        <v>3</v>
      </c>
      <c r="IA37">
        <v>3</v>
      </c>
      <c r="IC37">
        <v>3</v>
      </c>
      <c r="IE37">
        <v>3</v>
      </c>
      <c r="IG37">
        <v>3</v>
      </c>
      <c r="II37">
        <v>3</v>
      </c>
      <c r="IK37">
        <v>3</v>
      </c>
      <c r="IM37" s="4">
        <v>3</v>
      </c>
      <c r="IO37" t="s">
        <v>4</v>
      </c>
      <c r="IT37">
        <v>49</v>
      </c>
    </row>
    <row r="38" spans="1:254" ht="3" customHeight="1" x14ac:dyDescent="0.25">
      <c r="AZ38" t="s">
        <v>51</v>
      </c>
      <c r="BA38" t="s">
        <v>52</v>
      </c>
      <c r="BB38" t="s">
        <v>52</v>
      </c>
      <c r="CX38" t="s">
        <v>51</v>
      </c>
      <c r="DJ38" t="s">
        <v>53</v>
      </c>
      <c r="DX38" t="s">
        <v>53</v>
      </c>
      <c r="EJ38" t="s">
        <v>53</v>
      </c>
      <c r="FX38" t="s">
        <v>53</v>
      </c>
    </row>
    <row r="39" spans="1:254" ht="22.5" customHeight="1" x14ac:dyDescent="0.25">
      <c r="A39" s="3">
        <v>3</v>
      </c>
      <c r="C39">
        <v>3</v>
      </c>
      <c r="E39">
        <v>0</v>
      </c>
      <c r="G39">
        <v>3</v>
      </c>
      <c r="I39">
        <v>3</v>
      </c>
      <c r="K39">
        <v>3</v>
      </c>
      <c r="M39">
        <v>3</v>
      </c>
      <c r="O39">
        <v>3</v>
      </c>
      <c r="Q39">
        <v>3</v>
      </c>
      <c r="S39">
        <v>3</v>
      </c>
      <c r="U39">
        <v>3</v>
      </c>
      <c r="W39">
        <v>3</v>
      </c>
      <c r="Y39">
        <v>3</v>
      </c>
      <c r="AA39">
        <v>3</v>
      </c>
      <c r="AC39">
        <v>3</v>
      </c>
      <c r="AE39">
        <v>2</v>
      </c>
      <c r="AG39">
        <v>2</v>
      </c>
      <c r="AI39">
        <v>2</v>
      </c>
      <c r="AK39">
        <v>2</v>
      </c>
      <c r="AM39">
        <v>1</v>
      </c>
      <c r="AO39">
        <v>2</v>
      </c>
      <c r="AQ39">
        <v>1</v>
      </c>
      <c r="AS39">
        <v>2</v>
      </c>
      <c r="AU39">
        <v>2</v>
      </c>
      <c r="AW39">
        <v>2</v>
      </c>
      <c r="AY39">
        <v>2</v>
      </c>
      <c r="AZ39" t="s">
        <v>51</v>
      </c>
      <c r="BA39">
        <v>2</v>
      </c>
      <c r="BB39" t="s">
        <v>51</v>
      </c>
      <c r="BC39">
        <v>2</v>
      </c>
      <c r="BE39">
        <v>2</v>
      </c>
      <c r="BG39">
        <v>2</v>
      </c>
      <c r="BI39">
        <v>1</v>
      </c>
      <c r="BK39">
        <v>2</v>
      </c>
      <c r="BM39">
        <v>2</v>
      </c>
      <c r="BO39">
        <v>2</v>
      </c>
      <c r="BQ39">
        <v>1</v>
      </c>
      <c r="BS39">
        <v>3</v>
      </c>
      <c r="BU39">
        <v>3</v>
      </c>
      <c r="BW39">
        <v>3</v>
      </c>
      <c r="BY39">
        <v>3</v>
      </c>
      <c r="CA39">
        <v>3</v>
      </c>
      <c r="CC39">
        <v>3</v>
      </c>
      <c r="CE39">
        <v>3</v>
      </c>
      <c r="CG39">
        <v>0</v>
      </c>
      <c r="CI39">
        <v>3</v>
      </c>
      <c r="CK39">
        <v>3</v>
      </c>
      <c r="CM39">
        <v>3</v>
      </c>
      <c r="CO39">
        <v>3</v>
      </c>
      <c r="CQ39">
        <v>3</v>
      </c>
      <c r="CS39">
        <v>3</v>
      </c>
      <c r="CU39">
        <v>1</v>
      </c>
      <c r="CW39">
        <v>2</v>
      </c>
      <c r="CX39" t="s">
        <v>51</v>
      </c>
      <c r="CY39">
        <v>2</v>
      </c>
      <c r="DA39">
        <v>2</v>
      </c>
      <c r="DC39">
        <v>2</v>
      </c>
      <c r="DE39">
        <v>1</v>
      </c>
      <c r="DG39">
        <v>2</v>
      </c>
      <c r="DI39">
        <v>2</v>
      </c>
      <c r="DJ39" t="s">
        <v>53</v>
      </c>
      <c r="DK39">
        <v>2</v>
      </c>
      <c r="DM39">
        <v>2</v>
      </c>
      <c r="DO39">
        <v>2</v>
      </c>
      <c r="DQ39">
        <v>2</v>
      </c>
      <c r="DS39">
        <v>2</v>
      </c>
      <c r="DU39">
        <v>2</v>
      </c>
      <c r="DW39">
        <v>2</v>
      </c>
      <c r="DX39" t="s">
        <v>53</v>
      </c>
      <c r="DY39">
        <v>2</v>
      </c>
      <c r="EA39">
        <v>2</v>
      </c>
      <c r="EC39">
        <v>2</v>
      </c>
      <c r="EE39">
        <v>2</v>
      </c>
      <c r="EG39">
        <v>2</v>
      </c>
      <c r="EI39">
        <v>2</v>
      </c>
      <c r="EJ39" t="s">
        <v>53</v>
      </c>
      <c r="EK39">
        <v>2</v>
      </c>
      <c r="EM39">
        <v>2</v>
      </c>
      <c r="EO39">
        <v>3</v>
      </c>
      <c r="EQ39">
        <v>3</v>
      </c>
      <c r="ES39">
        <v>3</v>
      </c>
      <c r="EU39">
        <v>3</v>
      </c>
      <c r="EW39">
        <v>3</v>
      </c>
      <c r="EY39">
        <v>3</v>
      </c>
      <c r="FA39">
        <v>3</v>
      </c>
      <c r="FC39">
        <v>3</v>
      </c>
      <c r="FE39">
        <v>3</v>
      </c>
      <c r="FG39">
        <v>3</v>
      </c>
      <c r="FI39">
        <v>3</v>
      </c>
      <c r="FK39">
        <v>3</v>
      </c>
      <c r="FM39">
        <v>3</v>
      </c>
      <c r="FO39">
        <v>2</v>
      </c>
      <c r="FQ39">
        <v>1</v>
      </c>
      <c r="FS39">
        <v>2</v>
      </c>
      <c r="FU39">
        <v>1</v>
      </c>
      <c r="FW39">
        <v>2</v>
      </c>
      <c r="FX39" t="s">
        <v>53</v>
      </c>
      <c r="FY39">
        <v>2</v>
      </c>
      <c r="GA39">
        <v>2</v>
      </c>
      <c r="GC39">
        <v>2</v>
      </c>
      <c r="GE39">
        <v>2</v>
      </c>
      <c r="GG39">
        <v>2</v>
      </c>
      <c r="GI39">
        <v>2</v>
      </c>
      <c r="GK39">
        <v>2</v>
      </c>
      <c r="GM39">
        <v>1</v>
      </c>
      <c r="GO39">
        <v>1</v>
      </c>
      <c r="GQ39">
        <v>2</v>
      </c>
      <c r="GS39">
        <v>2</v>
      </c>
      <c r="GU39">
        <v>2</v>
      </c>
      <c r="GW39">
        <v>1</v>
      </c>
      <c r="GY39">
        <v>2</v>
      </c>
      <c r="HA39">
        <v>2</v>
      </c>
      <c r="HC39">
        <v>2</v>
      </c>
      <c r="HE39">
        <v>1</v>
      </c>
      <c r="HG39">
        <v>1</v>
      </c>
      <c r="HI39">
        <v>1</v>
      </c>
      <c r="HK39">
        <v>3</v>
      </c>
      <c r="HM39">
        <v>3</v>
      </c>
      <c r="HO39">
        <v>3</v>
      </c>
      <c r="HQ39">
        <v>3</v>
      </c>
      <c r="HS39">
        <v>3</v>
      </c>
      <c r="HU39">
        <v>3</v>
      </c>
      <c r="HW39">
        <v>3</v>
      </c>
      <c r="HY39">
        <v>3</v>
      </c>
      <c r="IA39">
        <v>3</v>
      </c>
      <c r="IC39">
        <v>3</v>
      </c>
      <c r="IE39">
        <v>3</v>
      </c>
      <c r="IG39">
        <v>3</v>
      </c>
      <c r="II39">
        <v>3</v>
      </c>
      <c r="IK39">
        <v>3</v>
      </c>
      <c r="IM39" s="4">
        <v>3</v>
      </c>
      <c r="IO39" t="s">
        <v>4</v>
      </c>
      <c r="IT39">
        <v>48</v>
      </c>
    </row>
    <row r="40" spans="1:254" ht="3" customHeight="1" x14ac:dyDescent="0.25">
      <c r="AX40" t="s">
        <v>51</v>
      </c>
      <c r="AY40" t="s">
        <v>52</v>
      </c>
      <c r="AZ40" t="s">
        <v>52</v>
      </c>
      <c r="BA40" t="s">
        <v>52</v>
      </c>
      <c r="BB40" t="s">
        <v>52</v>
      </c>
      <c r="CX40" t="s">
        <v>51</v>
      </c>
      <c r="CY40" t="s">
        <v>52</v>
      </c>
      <c r="CZ40" t="s">
        <v>52</v>
      </c>
      <c r="DA40" t="s">
        <v>52</v>
      </c>
      <c r="DB40" t="s">
        <v>52</v>
      </c>
      <c r="DC40" t="s">
        <v>52</v>
      </c>
      <c r="DD40" t="s">
        <v>52</v>
      </c>
      <c r="DE40" t="s">
        <v>52</v>
      </c>
      <c r="DF40" t="s">
        <v>52</v>
      </c>
      <c r="DG40" t="s">
        <v>52</v>
      </c>
      <c r="DI40" t="s">
        <v>50</v>
      </c>
      <c r="DJ40" t="s">
        <v>53</v>
      </c>
      <c r="DX40" t="s">
        <v>53</v>
      </c>
      <c r="EJ40" t="s">
        <v>53</v>
      </c>
      <c r="FX40" t="s">
        <v>53</v>
      </c>
      <c r="FY40" t="s">
        <v>52</v>
      </c>
      <c r="FZ40" t="s">
        <v>52</v>
      </c>
    </row>
    <row r="41" spans="1:254" ht="22.5" customHeight="1" x14ac:dyDescent="0.25">
      <c r="A41" s="3">
        <v>3</v>
      </c>
      <c r="C41">
        <v>3</v>
      </c>
      <c r="E41">
        <v>0</v>
      </c>
      <c r="G41">
        <v>3</v>
      </c>
      <c r="I41">
        <v>3</v>
      </c>
      <c r="K41">
        <v>3</v>
      </c>
      <c r="M41">
        <v>3</v>
      </c>
      <c r="O41">
        <v>3</v>
      </c>
      <c r="Q41">
        <v>3</v>
      </c>
      <c r="S41">
        <v>3</v>
      </c>
      <c r="U41">
        <v>3</v>
      </c>
      <c r="W41">
        <v>3</v>
      </c>
      <c r="Y41">
        <v>3</v>
      </c>
      <c r="AA41">
        <v>1</v>
      </c>
      <c r="AC41">
        <v>1</v>
      </c>
      <c r="AE41">
        <v>1</v>
      </c>
      <c r="AG41">
        <v>1</v>
      </c>
      <c r="AI41">
        <v>2</v>
      </c>
      <c r="AK41">
        <v>2</v>
      </c>
      <c r="AM41">
        <v>2</v>
      </c>
      <c r="AO41">
        <v>1</v>
      </c>
      <c r="AQ41">
        <v>2</v>
      </c>
      <c r="AS41">
        <v>2</v>
      </c>
      <c r="AU41">
        <v>2</v>
      </c>
      <c r="AW41">
        <v>2</v>
      </c>
      <c r="AX41" t="s">
        <v>51</v>
      </c>
      <c r="AY41">
        <v>2</v>
      </c>
      <c r="BA41">
        <v>2</v>
      </c>
      <c r="BC41">
        <v>2</v>
      </c>
      <c r="BE41">
        <v>2</v>
      </c>
      <c r="BG41">
        <v>2</v>
      </c>
      <c r="BI41">
        <v>2</v>
      </c>
      <c r="BK41">
        <v>2</v>
      </c>
      <c r="BM41">
        <v>2</v>
      </c>
      <c r="BO41">
        <v>2</v>
      </c>
      <c r="BQ41">
        <v>2</v>
      </c>
      <c r="BS41">
        <v>1</v>
      </c>
      <c r="BU41">
        <v>2</v>
      </c>
      <c r="BW41">
        <v>2</v>
      </c>
      <c r="BY41">
        <v>3</v>
      </c>
      <c r="CA41">
        <v>3</v>
      </c>
      <c r="CC41">
        <v>3</v>
      </c>
      <c r="CE41">
        <v>3</v>
      </c>
      <c r="CG41">
        <v>0</v>
      </c>
      <c r="CI41">
        <v>3</v>
      </c>
      <c r="CK41">
        <v>3</v>
      </c>
      <c r="CM41">
        <v>3</v>
      </c>
      <c r="CO41">
        <v>3</v>
      </c>
      <c r="CQ41">
        <v>2</v>
      </c>
      <c r="CS41">
        <v>3</v>
      </c>
      <c r="CU41">
        <v>2</v>
      </c>
      <c r="CW41">
        <v>2</v>
      </c>
      <c r="CX41" t="s">
        <v>51</v>
      </c>
      <c r="CY41">
        <v>2</v>
      </c>
      <c r="DA41">
        <v>1</v>
      </c>
      <c r="DC41">
        <v>1</v>
      </c>
      <c r="DE41">
        <v>2</v>
      </c>
      <c r="DG41">
        <v>2</v>
      </c>
      <c r="DH41" t="s">
        <v>51</v>
      </c>
      <c r="DI41">
        <v>2</v>
      </c>
      <c r="DK41">
        <v>2</v>
      </c>
      <c r="DM41">
        <v>2</v>
      </c>
      <c r="DO41">
        <v>2</v>
      </c>
      <c r="DQ41">
        <v>2</v>
      </c>
      <c r="DS41">
        <v>2</v>
      </c>
      <c r="DU41">
        <v>2</v>
      </c>
      <c r="DW41">
        <v>2</v>
      </c>
      <c r="DX41" t="s">
        <v>53</v>
      </c>
      <c r="DY41">
        <v>2</v>
      </c>
      <c r="EA41">
        <v>1</v>
      </c>
      <c r="EC41">
        <v>1</v>
      </c>
      <c r="EE41">
        <v>1</v>
      </c>
      <c r="EG41">
        <v>1</v>
      </c>
      <c r="EI41">
        <v>2</v>
      </c>
      <c r="EJ41" t="s">
        <v>53</v>
      </c>
      <c r="EK41">
        <v>2</v>
      </c>
      <c r="EM41">
        <v>2</v>
      </c>
      <c r="EO41">
        <v>3</v>
      </c>
      <c r="EQ41">
        <v>3</v>
      </c>
      <c r="ES41">
        <v>3</v>
      </c>
      <c r="EU41">
        <v>3</v>
      </c>
      <c r="EW41">
        <v>3</v>
      </c>
      <c r="EY41">
        <v>3</v>
      </c>
      <c r="FA41">
        <v>3</v>
      </c>
      <c r="FC41">
        <v>3</v>
      </c>
      <c r="FE41">
        <v>3</v>
      </c>
      <c r="FG41">
        <v>3</v>
      </c>
      <c r="FI41">
        <v>3</v>
      </c>
      <c r="FK41">
        <v>3</v>
      </c>
      <c r="FM41">
        <v>3</v>
      </c>
      <c r="FO41">
        <v>2</v>
      </c>
      <c r="FQ41">
        <v>2</v>
      </c>
      <c r="FS41">
        <v>2</v>
      </c>
      <c r="FU41">
        <v>2</v>
      </c>
      <c r="FW41">
        <v>2</v>
      </c>
      <c r="FY41">
        <v>2</v>
      </c>
      <c r="FZ41" t="s">
        <v>53</v>
      </c>
      <c r="GA41">
        <v>2</v>
      </c>
      <c r="GC41">
        <v>2</v>
      </c>
      <c r="GE41">
        <v>2</v>
      </c>
      <c r="GG41">
        <v>2</v>
      </c>
      <c r="GI41">
        <v>2</v>
      </c>
      <c r="GK41">
        <v>2</v>
      </c>
      <c r="GM41">
        <v>2</v>
      </c>
      <c r="GO41">
        <v>2</v>
      </c>
      <c r="GQ41">
        <v>2</v>
      </c>
      <c r="GS41">
        <v>2</v>
      </c>
      <c r="GU41">
        <v>2</v>
      </c>
      <c r="GW41">
        <v>1</v>
      </c>
      <c r="GY41">
        <v>2</v>
      </c>
      <c r="HA41">
        <v>2</v>
      </c>
      <c r="HC41">
        <v>1</v>
      </c>
      <c r="HE41">
        <v>2</v>
      </c>
      <c r="HG41">
        <v>1</v>
      </c>
      <c r="HI41">
        <v>3</v>
      </c>
      <c r="HK41">
        <v>3</v>
      </c>
      <c r="HM41">
        <v>3</v>
      </c>
      <c r="HO41">
        <v>3</v>
      </c>
      <c r="HQ41">
        <v>3</v>
      </c>
      <c r="HS41">
        <v>3</v>
      </c>
      <c r="HU41">
        <v>3</v>
      </c>
      <c r="HW41">
        <v>3</v>
      </c>
      <c r="HY41">
        <v>3</v>
      </c>
      <c r="IA41">
        <v>3</v>
      </c>
      <c r="IC41">
        <v>3</v>
      </c>
      <c r="IE41">
        <v>3</v>
      </c>
      <c r="IG41">
        <v>3</v>
      </c>
      <c r="II41">
        <v>3</v>
      </c>
      <c r="IK41">
        <v>3</v>
      </c>
      <c r="IM41" s="4">
        <v>3</v>
      </c>
      <c r="IO41" t="s">
        <v>4</v>
      </c>
      <c r="IT41">
        <v>47</v>
      </c>
    </row>
    <row r="42" spans="1:254" ht="3" customHeight="1" x14ac:dyDescent="0.25">
      <c r="Z42" t="s">
        <v>54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 t="s">
        <v>52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52</v>
      </c>
      <c r="AR42" t="s">
        <v>52</v>
      </c>
      <c r="AV42" t="s">
        <v>51</v>
      </c>
      <c r="AW42" t="s">
        <v>52</v>
      </c>
      <c r="AX42" t="s">
        <v>52</v>
      </c>
      <c r="BI42" t="s">
        <v>50</v>
      </c>
      <c r="BJ42" t="s">
        <v>50</v>
      </c>
      <c r="BK42" t="s">
        <v>50</v>
      </c>
      <c r="BL42" t="s">
        <v>50</v>
      </c>
      <c r="BM42" t="s">
        <v>50</v>
      </c>
      <c r="BN42" t="s">
        <v>50</v>
      </c>
      <c r="BO42" t="s">
        <v>50</v>
      </c>
      <c r="BP42" t="s">
        <v>50</v>
      </c>
      <c r="BQ42" t="s">
        <v>50</v>
      </c>
      <c r="BR42" t="s">
        <v>50</v>
      </c>
      <c r="BS42" t="s">
        <v>50</v>
      </c>
      <c r="BT42" t="s">
        <v>50</v>
      </c>
      <c r="BU42" t="s">
        <v>50</v>
      </c>
      <c r="BV42" t="s">
        <v>50</v>
      </c>
      <c r="BW42" t="s">
        <v>50</v>
      </c>
      <c r="BX42" t="s">
        <v>54</v>
      </c>
      <c r="CV42" t="s">
        <v>51</v>
      </c>
      <c r="CW42" t="s">
        <v>52</v>
      </c>
      <c r="CX42" t="s">
        <v>52</v>
      </c>
      <c r="DF42" t="s">
        <v>51</v>
      </c>
      <c r="DG42" t="s">
        <v>50</v>
      </c>
      <c r="DH42" t="s">
        <v>53</v>
      </c>
      <c r="DX42" t="s">
        <v>53</v>
      </c>
      <c r="EJ42" t="s">
        <v>53</v>
      </c>
      <c r="FN42" t="s">
        <v>54</v>
      </c>
      <c r="FO42" t="s">
        <v>52</v>
      </c>
      <c r="FP42" t="s">
        <v>52</v>
      </c>
      <c r="FQ42" t="s">
        <v>52</v>
      </c>
      <c r="FR42" t="s">
        <v>52</v>
      </c>
      <c r="FS42" t="s">
        <v>52</v>
      </c>
      <c r="FT42" t="s">
        <v>52</v>
      </c>
      <c r="FU42" t="s">
        <v>52</v>
      </c>
      <c r="FV42" t="s">
        <v>52</v>
      </c>
      <c r="FW42" t="s">
        <v>52</v>
      </c>
      <c r="FX42" t="s">
        <v>52</v>
      </c>
      <c r="FY42" t="s">
        <v>52</v>
      </c>
      <c r="GA42" t="s">
        <v>50</v>
      </c>
      <c r="GB42" t="s">
        <v>50</v>
      </c>
      <c r="GC42" t="s">
        <v>50</v>
      </c>
      <c r="GD42" t="s">
        <v>50</v>
      </c>
      <c r="GE42" t="s">
        <v>50</v>
      </c>
      <c r="GF42" t="s">
        <v>50</v>
      </c>
      <c r="GG42" t="s">
        <v>50</v>
      </c>
      <c r="GH42" t="s">
        <v>50</v>
      </c>
      <c r="GI42" t="s">
        <v>50</v>
      </c>
      <c r="GJ42" t="s">
        <v>50</v>
      </c>
      <c r="GK42" t="s">
        <v>50</v>
      </c>
      <c r="GL42" t="s">
        <v>51</v>
      </c>
    </row>
    <row r="43" spans="1:254" ht="22.5" customHeight="1" x14ac:dyDescent="0.25">
      <c r="A43" s="3">
        <v>3</v>
      </c>
      <c r="C43">
        <v>3</v>
      </c>
      <c r="E43">
        <v>0</v>
      </c>
      <c r="G43">
        <v>3</v>
      </c>
      <c r="I43">
        <v>3</v>
      </c>
      <c r="K43">
        <v>3</v>
      </c>
      <c r="M43">
        <v>3</v>
      </c>
      <c r="O43">
        <v>3</v>
      </c>
      <c r="Q43">
        <v>3</v>
      </c>
      <c r="S43">
        <v>3</v>
      </c>
      <c r="U43">
        <v>3</v>
      </c>
      <c r="W43">
        <v>3</v>
      </c>
      <c r="Y43">
        <v>3</v>
      </c>
      <c r="AA43">
        <v>2</v>
      </c>
      <c r="AC43">
        <v>2</v>
      </c>
      <c r="AE43">
        <v>2</v>
      </c>
      <c r="AG43">
        <v>2</v>
      </c>
      <c r="AI43">
        <v>2</v>
      </c>
      <c r="AK43">
        <v>2</v>
      </c>
      <c r="AM43">
        <v>2</v>
      </c>
      <c r="AO43">
        <v>2</v>
      </c>
      <c r="AQ43">
        <v>2</v>
      </c>
      <c r="AR43" t="s">
        <v>53</v>
      </c>
      <c r="AS43">
        <v>2</v>
      </c>
      <c r="AU43">
        <v>2</v>
      </c>
      <c r="AV43" t="s">
        <v>51</v>
      </c>
      <c r="AW43">
        <v>2</v>
      </c>
      <c r="AY43">
        <v>2</v>
      </c>
      <c r="BA43">
        <v>2</v>
      </c>
      <c r="BC43">
        <v>2</v>
      </c>
      <c r="BE43">
        <v>2</v>
      </c>
      <c r="BG43">
        <v>2</v>
      </c>
      <c r="BI43">
        <v>2</v>
      </c>
      <c r="BK43">
        <v>2</v>
      </c>
      <c r="BM43">
        <v>2</v>
      </c>
      <c r="BN43" t="s">
        <v>53</v>
      </c>
      <c r="BO43">
        <v>2</v>
      </c>
      <c r="BQ43">
        <v>2</v>
      </c>
      <c r="BS43">
        <v>2</v>
      </c>
      <c r="BU43">
        <v>2</v>
      </c>
      <c r="BW43">
        <v>2</v>
      </c>
      <c r="BY43">
        <v>3</v>
      </c>
      <c r="CA43">
        <v>3</v>
      </c>
      <c r="CC43">
        <v>3</v>
      </c>
      <c r="CE43">
        <v>3</v>
      </c>
      <c r="CG43">
        <v>0</v>
      </c>
      <c r="CI43">
        <v>3</v>
      </c>
      <c r="CK43">
        <v>3</v>
      </c>
      <c r="CM43">
        <v>3</v>
      </c>
      <c r="CO43">
        <v>3</v>
      </c>
      <c r="CQ43">
        <v>2</v>
      </c>
      <c r="CS43">
        <v>2</v>
      </c>
      <c r="CU43">
        <v>1</v>
      </c>
      <c r="CV43" t="s">
        <v>51</v>
      </c>
      <c r="CW43">
        <v>2</v>
      </c>
      <c r="CY43">
        <v>1</v>
      </c>
      <c r="DA43">
        <v>2</v>
      </c>
      <c r="DC43">
        <v>2</v>
      </c>
      <c r="DE43">
        <v>1</v>
      </c>
      <c r="DF43" t="s">
        <v>53</v>
      </c>
      <c r="DG43">
        <v>2</v>
      </c>
      <c r="DH43" t="s">
        <v>53</v>
      </c>
      <c r="DI43">
        <v>2</v>
      </c>
      <c r="DK43">
        <v>1</v>
      </c>
      <c r="DM43">
        <v>1</v>
      </c>
      <c r="DO43">
        <v>2</v>
      </c>
      <c r="DP43" t="s">
        <v>51</v>
      </c>
      <c r="DQ43">
        <v>2</v>
      </c>
      <c r="DS43">
        <v>2</v>
      </c>
      <c r="DU43">
        <v>2</v>
      </c>
      <c r="DW43">
        <v>2</v>
      </c>
      <c r="DX43" t="s">
        <v>53</v>
      </c>
      <c r="DY43">
        <v>2</v>
      </c>
      <c r="EA43">
        <v>1</v>
      </c>
      <c r="EC43">
        <v>1</v>
      </c>
      <c r="EE43">
        <v>1</v>
      </c>
      <c r="EG43">
        <v>2</v>
      </c>
      <c r="EI43">
        <v>2</v>
      </c>
      <c r="EJ43" t="s">
        <v>53</v>
      </c>
      <c r="EK43">
        <v>2</v>
      </c>
      <c r="EM43">
        <v>2</v>
      </c>
      <c r="EO43">
        <v>3</v>
      </c>
      <c r="EQ43">
        <v>3</v>
      </c>
      <c r="ES43">
        <v>3</v>
      </c>
      <c r="EU43">
        <v>3</v>
      </c>
      <c r="EW43">
        <v>3</v>
      </c>
      <c r="EY43">
        <v>3</v>
      </c>
      <c r="FA43">
        <v>3</v>
      </c>
      <c r="FC43">
        <v>3</v>
      </c>
      <c r="FE43">
        <v>3</v>
      </c>
      <c r="FG43">
        <v>3</v>
      </c>
      <c r="FI43">
        <v>3</v>
      </c>
      <c r="FK43">
        <v>3</v>
      </c>
      <c r="FM43">
        <v>3</v>
      </c>
      <c r="FO43">
        <v>2</v>
      </c>
      <c r="FQ43">
        <v>1</v>
      </c>
      <c r="FS43">
        <v>1</v>
      </c>
      <c r="FU43">
        <v>2</v>
      </c>
      <c r="FW43">
        <v>2</v>
      </c>
      <c r="FY43">
        <v>2</v>
      </c>
      <c r="GA43">
        <v>2</v>
      </c>
      <c r="GC43">
        <v>2</v>
      </c>
      <c r="GE43">
        <v>2</v>
      </c>
      <c r="GG43">
        <v>2</v>
      </c>
      <c r="GI43">
        <v>2</v>
      </c>
      <c r="GK43">
        <v>2</v>
      </c>
      <c r="GL43" t="s">
        <v>51</v>
      </c>
      <c r="GM43">
        <v>2</v>
      </c>
      <c r="GO43">
        <v>1</v>
      </c>
      <c r="GQ43">
        <v>1</v>
      </c>
      <c r="GS43">
        <v>2</v>
      </c>
      <c r="GU43">
        <v>2</v>
      </c>
      <c r="GW43">
        <v>2</v>
      </c>
      <c r="GY43">
        <v>2</v>
      </c>
      <c r="HA43">
        <v>2</v>
      </c>
      <c r="HC43">
        <v>2</v>
      </c>
      <c r="HE43">
        <v>2</v>
      </c>
      <c r="HG43">
        <v>1</v>
      </c>
      <c r="HI43">
        <v>3</v>
      </c>
      <c r="HK43">
        <v>3</v>
      </c>
      <c r="HM43">
        <v>3</v>
      </c>
      <c r="HO43">
        <v>3</v>
      </c>
      <c r="HQ43">
        <v>3</v>
      </c>
      <c r="HS43">
        <v>3</v>
      </c>
      <c r="HU43">
        <v>3</v>
      </c>
      <c r="HW43">
        <v>3</v>
      </c>
      <c r="HY43">
        <v>3</v>
      </c>
      <c r="IA43">
        <v>3</v>
      </c>
      <c r="IC43">
        <v>3</v>
      </c>
      <c r="IE43">
        <v>3</v>
      </c>
      <c r="IG43">
        <v>3</v>
      </c>
      <c r="II43">
        <v>3</v>
      </c>
      <c r="IK43">
        <v>3</v>
      </c>
      <c r="IM43" s="4">
        <v>3</v>
      </c>
      <c r="IO43" t="s">
        <v>4</v>
      </c>
      <c r="IT43">
        <v>46</v>
      </c>
    </row>
    <row r="44" spans="1:254" ht="3" customHeight="1" x14ac:dyDescent="0.25">
      <c r="AR44" t="s">
        <v>53</v>
      </c>
      <c r="AS44" t="s">
        <v>52</v>
      </c>
      <c r="AT44" t="s">
        <v>52</v>
      </c>
      <c r="AU44" t="s">
        <v>52</v>
      </c>
      <c r="AV44" t="s">
        <v>52</v>
      </c>
      <c r="BN44" t="s">
        <v>53</v>
      </c>
      <c r="CP44" t="s">
        <v>54</v>
      </c>
      <c r="CQ44" t="s">
        <v>52</v>
      </c>
      <c r="CR44" t="s">
        <v>52</v>
      </c>
      <c r="CS44" t="s">
        <v>52</v>
      </c>
      <c r="CT44" t="s">
        <v>52</v>
      </c>
      <c r="CU44" t="s">
        <v>52</v>
      </c>
      <c r="CV44" t="s">
        <v>52</v>
      </c>
      <c r="DD44" t="s">
        <v>51</v>
      </c>
      <c r="DE44" t="s">
        <v>52</v>
      </c>
      <c r="DF44" t="s">
        <v>50</v>
      </c>
      <c r="DG44" t="s">
        <v>50</v>
      </c>
      <c r="DH44" t="s">
        <v>53</v>
      </c>
      <c r="DP44" t="s">
        <v>51</v>
      </c>
      <c r="DX44" t="s">
        <v>53</v>
      </c>
      <c r="EI44" t="s">
        <v>50</v>
      </c>
      <c r="EJ44" t="s">
        <v>53</v>
      </c>
      <c r="GL44" t="s">
        <v>51</v>
      </c>
      <c r="GX44" t="s">
        <v>50</v>
      </c>
      <c r="GY44" t="s">
        <v>50</v>
      </c>
      <c r="GZ44" t="s">
        <v>50</v>
      </c>
      <c r="HA44" t="s">
        <v>50</v>
      </c>
      <c r="HB44" t="s">
        <v>50</v>
      </c>
      <c r="HC44" t="s">
        <v>50</v>
      </c>
      <c r="HD44" t="s">
        <v>50</v>
      </c>
      <c r="HE44" t="s">
        <v>50</v>
      </c>
      <c r="HF44" t="s">
        <v>50</v>
      </c>
      <c r="HG44" t="s">
        <v>50</v>
      </c>
      <c r="HH44" t="s">
        <v>54</v>
      </c>
    </row>
    <row r="45" spans="1:254" ht="22.5" customHeight="1" x14ac:dyDescent="0.25">
      <c r="A45" s="3">
        <v>3</v>
      </c>
      <c r="C45">
        <v>3</v>
      </c>
      <c r="E45">
        <v>0</v>
      </c>
      <c r="G45">
        <v>3</v>
      </c>
      <c r="I45">
        <v>3</v>
      </c>
      <c r="K45">
        <v>3</v>
      </c>
      <c r="M45">
        <v>3</v>
      </c>
      <c r="O45">
        <v>3</v>
      </c>
      <c r="Q45">
        <v>3</v>
      </c>
      <c r="S45">
        <v>3</v>
      </c>
      <c r="U45">
        <v>3</v>
      </c>
      <c r="W45">
        <v>3</v>
      </c>
      <c r="Y45">
        <v>3</v>
      </c>
      <c r="AA45">
        <v>2</v>
      </c>
      <c r="AC45">
        <v>1</v>
      </c>
      <c r="AE45">
        <v>2</v>
      </c>
      <c r="AG45">
        <v>1</v>
      </c>
      <c r="AI45">
        <v>2</v>
      </c>
      <c r="AK45">
        <v>2</v>
      </c>
      <c r="AM45">
        <v>2</v>
      </c>
      <c r="AO45">
        <v>2</v>
      </c>
      <c r="AQ45">
        <v>2</v>
      </c>
      <c r="AS45">
        <v>2</v>
      </c>
      <c r="AU45">
        <v>2</v>
      </c>
      <c r="AW45">
        <v>2</v>
      </c>
      <c r="AY45">
        <v>2</v>
      </c>
      <c r="BA45">
        <v>2</v>
      </c>
      <c r="BC45">
        <v>2</v>
      </c>
      <c r="BE45">
        <v>2</v>
      </c>
      <c r="BG45">
        <v>2</v>
      </c>
      <c r="BI45">
        <v>2</v>
      </c>
      <c r="BK45">
        <v>2</v>
      </c>
      <c r="BM45">
        <v>2</v>
      </c>
      <c r="BN45" t="s">
        <v>53</v>
      </c>
      <c r="BO45">
        <v>2</v>
      </c>
      <c r="BQ45">
        <v>2</v>
      </c>
      <c r="BS45">
        <v>2</v>
      </c>
      <c r="BU45">
        <v>2</v>
      </c>
      <c r="BW45">
        <v>2</v>
      </c>
      <c r="BY45">
        <v>3</v>
      </c>
      <c r="CA45">
        <v>3</v>
      </c>
      <c r="CC45">
        <v>3</v>
      </c>
      <c r="CE45">
        <v>3</v>
      </c>
      <c r="CG45">
        <v>0</v>
      </c>
      <c r="CI45">
        <v>3</v>
      </c>
      <c r="CK45">
        <v>3</v>
      </c>
      <c r="CM45">
        <v>3</v>
      </c>
      <c r="CO45">
        <v>3</v>
      </c>
      <c r="CQ45">
        <v>1</v>
      </c>
      <c r="CS45">
        <v>1</v>
      </c>
      <c r="CU45">
        <v>2</v>
      </c>
      <c r="CW45">
        <v>2</v>
      </c>
      <c r="CY45">
        <v>1</v>
      </c>
      <c r="DA45">
        <v>1</v>
      </c>
      <c r="DC45">
        <v>2</v>
      </c>
      <c r="DD45" t="s">
        <v>51</v>
      </c>
      <c r="DE45">
        <v>2</v>
      </c>
      <c r="DG45">
        <v>2</v>
      </c>
      <c r="DI45">
        <v>1</v>
      </c>
      <c r="DK45">
        <v>2</v>
      </c>
      <c r="DM45">
        <v>2</v>
      </c>
      <c r="DO45">
        <v>2</v>
      </c>
      <c r="DP45" t="s">
        <v>51</v>
      </c>
      <c r="DQ45">
        <v>2</v>
      </c>
      <c r="DS45">
        <v>2</v>
      </c>
      <c r="DU45">
        <v>2</v>
      </c>
      <c r="DW45">
        <v>2</v>
      </c>
      <c r="DX45" t="s">
        <v>53</v>
      </c>
      <c r="DY45">
        <v>2</v>
      </c>
      <c r="EA45">
        <v>1</v>
      </c>
      <c r="EC45">
        <v>2</v>
      </c>
      <c r="EE45">
        <v>1</v>
      </c>
      <c r="EG45">
        <v>1</v>
      </c>
      <c r="EI45">
        <v>2</v>
      </c>
      <c r="EK45">
        <v>2</v>
      </c>
      <c r="EM45">
        <v>2</v>
      </c>
      <c r="EO45">
        <v>3</v>
      </c>
      <c r="EQ45">
        <v>3</v>
      </c>
      <c r="ES45">
        <v>3</v>
      </c>
      <c r="EU45">
        <v>3</v>
      </c>
      <c r="EW45">
        <v>3</v>
      </c>
      <c r="EY45">
        <v>3</v>
      </c>
      <c r="FA45">
        <v>3</v>
      </c>
      <c r="FC45">
        <v>3</v>
      </c>
      <c r="FE45">
        <v>3</v>
      </c>
      <c r="FG45">
        <v>3</v>
      </c>
      <c r="FI45">
        <v>3</v>
      </c>
      <c r="FK45">
        <v>3</v>
      </c>
      <c r="FM45">
        <v>3</v>
      </c>
      <c r="FO45">
        <v>3</v>
      </c>
      <c r="FQ45">
        <v>3</v>
      </c>
      <c r="FS45">
        <v>1</v>
      </c>
      <c r="FU45">
        <v>2</v>
      </c>
      <c r="FW45">
        <v>2</v>
      </c>
      <c r="FY45">
        <v>2</v>
      </c>
      <c r="GA45">
        <v>1</v>
      </c>
      <c r="GC45">
        <v>1</v>
      </c>
      <c r="GE45">
        <v>1</v>
      </c>
      <c r="GG45">
        <v>2</v>
      </c>
      <c r="GI45">
        <v>2</v>
      </c>
      <c r="GK45">
        <v>2</v>
      </c>
      <c r="GL45" t="s">
        <v>51</v>
      </c>
      <c r="GM45">
        <v>2</v>
      </c>
      <c r="GO45">
        <v>1</v>
      </c>
      <c r="GQ45">
        <v>1</v>
      </c>
      <c r="GS45">
        <v>2</v>
      </c>
      <c r="GU45">
        <v>2</v>
      </c>
      <c r="GW45">
        <v>2</v>
      </c>
      <c r="GX45" t="s">
        <v>53</v>
      </c>
      <c r="GY45">
        <v>2</v>
      </c>
      <c r="HA45">
        <v>2</v>
      </c>
      <c r="HC45">
        <v>2</v>
      </c>
      <c r="HE45">
        <v>2</v>
      </c>
      <c r="HG45">
        <v>2</v>
      </c>
      <c r="HI45">
        <v>3</v>
      </c>
      <c r="HK45">
        <v>3</v>
      </c>
      <c r="HM45">
        <v>3</v>
      </c>
      <c r="HO45">
        <v>3</v>
      </c>
      <c r="HQ45">
        <v>3</v>
      </c>
      <c r="HS45">
        <v>3</v>
      </c>
      <c r="HU45">
        <v>3</v>
      </c>
      <c r="HW45">
        <v>3</v>
      </c>
      <c r="HY45">
        <v>3</v>
      </c>
      <c r="IA45">
        <v>3</v>
      </c>
      <c r="IC45">
        <v>3</v>
      </c>
      <c r="IE45">
        <v>3</v>
      </c>
      <c r="IG45">
        <v>3</v>
      </c>
      <c r="II45">
        <v>3</v>
      </c>
      <c r="IK45">
        <v>3</v>
      </c>
      <c r="IM45" s="4">
        <v>3</v>
      </c>
      <c r="IO45" t="s">
        <v>4</v>
      </c>
      <c r="IT45">
        <v>45</v>
      </c>
    </row>
    <row r="46" spans="1:254" ht="3" customHeight="1" x14ac:dyDescent="0.25">
      <c r="BN46" t="s">
        <v>53</v>
      </c>
      <c r="DD46" t="s">
        <v>51</v>
      </c>
      <c r="DP46" t="s">
        <v>51</v>
      </c>
      <c r="DV46" t="s">
        <v>51</v>
      </c>
      <c r="DW46" t="s">
        <v>52</v>
      </c>
      <c r="EI46" t="s">
        <v>50</v>
      </c>
      <c r="EJ46" t="s">
        <v>51</v>
      </c>
      <c r="GL46" t="s">
        <v>51</v>
      </c>
      <c r="GX46" t="s">
        <v>53</v>
      </c>
    </row>
    <row r="47" spans="1:254" ht="22.5" customHeight="1" x14ac:dyDescent="0.25">
      <c r="A47" s="3">
        <v>3</v>
      </c>
      <c r="C47">
        <v>3</v>
      </c>
      <c r="E47">
        <v>0</v>
      </c>
      <c r="G47">
        <v>3</v>
      </c>
      <c r="I47">
        <v>3</v>
      </c>
      <c r="K47">
        <v>3</v>
      </c>
      <c r="M47">
        <v>3</v>
      </c>
      <c r="O47">
        <v>3</v>
      </c>
      <c r="Q47">
        <v>3</v>
      </c>
      <c r="S47">
        <v>3</v>
      </c>
      <c r="U47">
        <v>3</v>
      </c>
      <c r="W47">
        <v>3</v>
      </c>
      <c r="Y47">
        <v>3</v>
      </c>
      <c r="AA47">
        <v>3</v>
      </c>
      <c r="AC47">
        <v>1</v>
      </c>
      <c r="AE47">
        <v>1</v>
      </c>
      <c r="AG47">
        <v>1</v>
      </c>
      <c r="AI47">
        <v>2</v>
      </c>
      <c r="AK47">
        <v>2</v>
      </c>
      <c r="AM47">
        <v>2</v>
      </c>
      <c r="AO47">
        <v>1</v>
      </c>
      <c r="AQ47">
        <v>2</v>
      </c>
      <c r="AS47">
        <v>2</v>
      </c>
      <c r="AU47">
        <v>2</v>
      </c>
      <c r="AW47">
        <v>1</v>
      </c>
      <c r="AY47">
        <v>1</v>
      </c>
      <c r="BA47">
        <v>2</v>
      </c>
      <c r="BC47">
        <v>2</v>
      </c>
      <c r="BE47">
        <v>2</v>
      </c>
      <c r="BG47">
        <v>2</v>
      </c>
      <c r="BI47">
        <v>2</v>
      </c>
      <c r="BK47">
        <v>2</v>
      </c>
      <c r="BM47">
        <v>2</v>
      </c>
      <c r="BN47" t="s">
        <v>53</v>
      </c>
      <c r="BO47">
        <v>2</v>
      </c>
      <c r="BQ47">
        <v>1</v>
      </c>
      <c r="BS47">
        <v>2</v>
      </c>
      <c r="BU47">
        <v>1</v>
      </c>
      <c r="BW47">
        <v>2</v>
      </c>
      <c r="BY47">
        <v>3</v>
      </c>
      <c r="CA47">
        <v>3</v>
      </c>
      <c r="CC47">
        <v>3</v>
      </c>
      <c r="CE47">
        <v>3</v>
      </c>
      <c r="CG47">
        <v>0</v>
      </c>
      <c r="CI47">
        <v>3</v>
      </c>
      <c r="CK47">
        <v>3</v>
      </c>
      <c r="CM47">
        <v>3</v>
      </c>
      <c r="CO47">
        <v>3</v>
      </c>
      <c r="CQ47">
        <v>2</v>
      </c>
      <c r="CS47">
        <v>2</v>
      </c>
      <c r="CU47">
        <v>2</v>
      </c>
      <c r="CW47">
        <v>2</v>
      </c>
      <c r="CY47">
        <v>2</v>
      </c>
      <c r="DA47">
        <v>2</v>
      </c>
      <c r="DC47">
        <v>2</v>
      </c>
      <c r="DD47" t="s">
        <v>51</v>
      </c>
      <c r="DE47">
        <v>2</v>
      </c>
      <c r="DG47">
        <v>2</v>
      </c>
      <c r="DI47">
        <v>2</v>
      </c>
      <c r="DK47">
        <v>2</v>
      </c>
      <c r="DM47">
        <v>2</v>
      </c>
      <c r="DO47">
        <v>2</v>
      </c>
      <c r="DP47" t="s">
        <v>51</v>
      </c>
      <c r="DQ47">
        <v>2</v>
      </c>
      <c r="DS47">
        <v>2</v>
      </c>
      <c r="DU47">
        <v>2</v>
      </c>
      <c r="DV47" t="s">
        <v>51</v>
      </c>
      <c r="DW47">
        <v>2</v>
      </c>
      <c r="DX47" t="s">
        <v>51</v>
      </c>
      <c r="DY47">
        <v>2</v>
      </c>
      <c r="EA47">
        <v>2</v>
      </c>
      <c r="EC47">
        <v>2</v>
      </c>
      <c r="EE47">
        <v>2</v>
      </c>
      <c r="EG47">
        <v>2</v>
      </c>
      <c r="EI47">
        <v>2</v>
      </c>
      <c r="EJ47" t="s">
        <v>51</v>
      </c>
      <c r="EK47">
        <v>2</v>
      </c>
      <c r="EM47">
        <v>2</v>
      </c>
      <c r="EO47">
        <v>3</v>
      </c>
      <c r="EQ47">
        <v>3</v>
      </c>
      <c r="ES47">
        <v>3</v>
      </c>
      <c r="EU47">
        <v>3</v>
      </c>
      <c r="EW47">
        <v>3</v>
      </c>
      <c r="EY47">
        <v>3</v>
      </c>
      <c r="FA47">
        <v>3</v>
      </c>
      <c r="FC47">
        <v>3</v>
      </c>
      <c r="FE47">
        <v>3</v>
      </c>
      <c r="FG47">
        <v>3</v>
      </c>
      <c r="FI47">
        <v>3</v>
      </c>
      <c r="FK47">
        <v>3</v>
      </c>
      <c r="FM47">
        <v>3</v>
      </c>
      <c r="FO47">
        <v>2</v>
      </c>
      <c r="FQ47">
        <v>2</v>
      </c>
      <c r="FS47">
        <v>2</v>
      </c>
      <c r="FU47">
        <v>2</v>
      </c>
      <c r="FW47">
        <v>2</v>
      </c>
      <c r="FY47">
        <v>2</v>
      </c>
      <c r="GA47">
        <v>2</v>
      </c>
      <c r="GC47">
        <v>1</v>
      </c>
      <c r="GE47">
        <v>1</v>
      </c>
      <c r="GG47">
        <v>2</v>
      </c>
      <c r="GI47">
        <v>2</v>
      </c>
      <c r="GK47">
        <v>2</v>
      </c>
      <c r="GL47" t="s">
        <v>51</v>
      </c>
      <c r="GM47">
        <v>2</v>
      </c>
      <c r="GO47">
        <v>1</v>
      </c>
      <c r="GQ47">
        <v>2</v>
      </c>
      <c r="GS47">
        <v>2</v>
      </c>
      <c r="GU47">
        <v>2</v>
      </c>
      <c r="GW47">
        <v>2</v>
      </c>
      <c r="GX47" t="s">
        <v>53</v>
      </c>
      <c r="GY47">
        <v>2</v>
      </c>
      <c r="HA47">
        <v>2</v>
      </c>
      <c r="HC47">
        <v>2</v>
      </c>
      <c r="HE47">
        <v>2</v>
      </c>
      <c r="HG47">
        <v>2</v>
      </c>
      <c r="HI47">
        <v>2</v>
      </c>
      <c r="HK47">
        <v>3</v>
      </c>
      <c r="HM47">
        <v>3</v>
      </c>
      <c r="HO47">
        <v>3</v>
      </c>
      <c r="HQ47">
        <v>3</v>
      </c>
      <c r="HS47">
        <v>3</v>
      </c>
      <c r="HU47">
        <v>3</v>
      </c>
      <c r="HW47">
        <v>3</v>
      </c>
      <c r="HY47">
        <v>3</v>
      </c>
      <c r="IA47">
        <v>3</v>
      </c>
      <c r="IC47">
        <v>3</v>
      </c>
      <c r="IE47">
        <v>3</v>
      </c>
      <c r="IG47">
        <v>3</v>
      </c>
      <c r="II47">
        <v>3</v>
      </c>
      <c r="IK47">
        <v>3</v>
      </c>
      <c r="IM47" s="4">
        <v>3</v>
      </c>
      <c r="IO47" t="s">
        <v>4</v>
      </c>
      <c r="IT47">
        <v>44</v>
      </c>
    </row>
    <row r="48" spans="1:254" ht="3" customHeight="1" x14ac:dyDescent="0.25">
      <c r="BL48" t="s">
        <v>50</v>
      </c>
      <c r="BM48" t="s">
        <v>50</v>
      </c>
      <c r="BN48" t="s">
        <v>53</v>
      </c>
      <c r="DD48" t="s">
        <v>51</v>
      </c>
      <c r="DP48" t="s">
        <v>51</v>
      </c>
      <c r="DQ48" t="s">
        <v>52</v>
      </c>
      <c r="DR48" t="s">
        <v>52</v>
      </c>
      <c r="DS48" t="s">
        <v>52</v>
      </c>
      <c r="DT48" t="s">
        <v>52</v>
      </c>
      <c r="DU48" t="s">
        <v>52</v>
      </c>
      <c r="DV48" t="s">
        <v>52</v>
      </c>
      <c r="DX48" t="s">
        <v>51</v>
      </c>
      <c r="EJ48" t="s">
        <v>51</v>
      </c>
      <c r="GL48" t="s">
        <v>51</v>
      </c>
      <c r="GX48" t="s">
        <v>53</v>
      </c>
      <c r="GY48" t="s">
        <v>52</v>
      </c>
      <c r="GZ48" t="s">
        <v>52</v>
      </c>
      <c r="HA48" t="s">
        <v>52</v>
      </c>
      <c r="HB48" t="s">
        <v>52</v>
      </c>
    </row>
    <row r="49" spans="1:254" ht="22.5" customHeight="1" x14ac:dyDescent="0.25">
      <c r="A49" s="3">
        <v>3</v>
      </c>
      <c r="C49">
        <v>3</v>
      </c>
      <c r="E49">
        <v>0</v>
      </c>
      <c r="G49">
        <v>3</v>
      </c>
      <c r="I49">
        <v>3</v>
      </c>
      <c r="K49">
        <v>3</v>
      </c>
      <c r="M49">
        <v>3</v>
      </c>
      <c r="O49">
        <v>3</v>
      </c>
      <c r="Q49">
        <v>3</v>
      </c>
      <c r="S49">
        <v>3</v>
      </c>
      <c r="U49">
        <v>3</v>
      </c>
      <c r="W49">
        <v>3</v>
      </c>
      <c r="Y49">
        <v>3</v>
      </c>
      <c r="AA49">
        <v>3</v>
      </c>
      <c r="AC49">
        <v>3</v>
      </c>
      <c r="AE49">
        <v>1</v>
      </c>
      <c r="AG49">
        <v>2</v>
      </c>
      <c r="AI49">
        <v>1</v>
      </c>
      <c r="AK49">
        <v>2</v>
      </c>
      <c r="AM49">
        <v>2</v>
      </c>
      <c r="AO49">
        <v>1</v>
      </c>
      <c r="AQ49">
        <v>2</v>
      </c>
      <c r="AS49">
        <v>2</v>
      </c>
      <c r="AU49">
        <v>2</v>
      </c>
      <c r="AW49">
        <v>2</v>
      </c>
      <c r="AY49">
        <v>2</v>
      </c>
      <c r="BA49">
        <v>2</v>
      </c>
      <c r="BC49">
        <v>2</v>
      </c>
      <c r="BE49">
        <v>2</v>
      </c>
      <c r="BG49">
        <v>2</v>
      </c>
      <c r="BI49">
        <v>2</v>
      </c>
      <c r="BK49">
        <v>2</v>
      </c>
      <c r="BL49" t="s">
        <v>53</v>
      </c>
      <c r="BM49">
        <v>2</v>
      </c>
      <c r="BO49">
        <v>2</v>
      </c>
      <c r="BQ49">
        <v>2</v>
      </c>
      <c r="BS49">
        <v>2</v>
      </c>
      <c r="BU49">
        <v>2</v>
      </c>
      <c r="BW49">
        <v>2</v>
      </c>
      <c r="BY49">
        <v>3</v>
      </c>
      <c r="CA49">
        <v>3</v>
      </c>
      <c r="CC49">
        <v>3</v>
      </c>
      <c r="CE49">
        <v>3</v>
      </c>
      <c r="CG49">
        <v>0</v>
      </c>
      <c r="CI49">
        <v>3</v>
      </c>
      <c r="CK49">
        <v>3</v>
      </c>
      <c r="CM49">
        <v>3</v>
      </c>
      <c r="CO49">
        <v>3</v>
      </c>
      <c r="CQ49">
        <v>2</v>
      </c>
      <c r="CS49">
        <v>1</v>
      </c>
      <c r="CU49">
        <v>1</v>
      </c>
      <c r="CW49">
        <v>1</v>
      </c>
      <c r="CY49">
        <v>2</v>
      </c>
      <c r="DA49">
        <v>2</v>
      </c>
      <c r="DC49">
        <v>2</v>
      </c>
      <c r="DD49" t="s">
        <v>51</v>
      </c>
      <c r="DE49">
        <v>2</v>
      </c>
      <c r="DG49">
        <v>1</v>
      </c>
      <c r="DI49">
        <v>2</v>
      </c>
      <c r="DK49">
        <v>2</v>
      </c>
      <c r="DM49">
        <v>2</v>
      </c>
      <c r="DO49">
        <v>2</v>
      </c>
      <c r="DP49" t="s">
        <v>51</v>
      </c>
      <c r="DQ49">
        <v>2</v>
      </c>
      <c r="DS49">
        <v>2</v>
      </c>
      <c r="DU49">
        <v>2</v>
      </c>
      <c r="DW49">
        <v>2</v>
      </c>
      <c r="DX49" t="s">
        <v>51</v>
      </c>
      <c r="DY49">
        <v>2</v>
      </c>
      <c r="EA49">
        <v>2</v>
      </c>
      <c r="EC49">
        <v>2</v>
      </c>
      <c r="EE49">
        <v>2</v>
      </c>
      <c r="EG49">
        <v>2</v>
      </c>
      <c r="EI49">
        <v>2</v>
      </c>
      <c r="EJ49" t="s">
        <v>51</v>
      </c>
      <c r="EK49">
        <v>2</v>
      </c>
      <c r="EM49">
        <v>2</v>
      </c>
      <c r="EO49">
        <v>3</v>
      </c>
      <c r="EQ49">
        <v>3</v>
      </c>
      <c r="ES49">
        <v>3</v>
      </c>
      <c r="EU49">
        <v>3</v>
      </c>
      <c r="EW49">
        <v>3</v>
      </c>
      <c r="EY49">
        <v>3</v>
      </c>
      <c r="FA49">
        <v>3</v>
      </c>
      <c r="FC49">
        <v>3</v>
      </c>
      <c r="FE49">
        <v>3</v>
      </c>
      <c r="FG49">
        <v>3</v>
      </c>
      <c r="FI49">
        <v>3</v>
      </c>
      <c r="FK49">
        <v>3</v>
      </c>
      <c r="FM49">
        <v>3</v>
      </c>
      <c r="FO49">
        <v>2</v>
      </c>
      <c r="FQ49">
        <v>1</v>
      </c>
      <c r="FS49">
        <v>1</v>
      </c>
      <c r="FU49">
        <v>1</v>
      </c>
      <c r="FW49">
        <v>2</v>
      </c>
      <c r="FY49">
        <v>2</v>
      </c>
      <c r="GA49">
        <v>1</v>
      </c>
      <c r="GC49">
        <v>1</v>
      </c>
      <c r="GE49">
        <v>1</v>
      </c>
      <c r="GG49">
        <v>2</v>
      </c>
      <c r="GI49">
        <v>2</v>
      </c>
      <c r="GK49">
        <v>2</v>
      </c>
      <c r="GL49" t="s">
        <v>51</v>
      </c>
      <c r="GM49">
        <v>2</v>
      </c>
      <c r="GO49">
        <v>2</v>
      </c>
      <c r="GQ49">
        <v>2</v>
      </c>
      <c r="GS49">
        <v>2</v>
      </c>
      <c r="GU49">
        <v>2</v>
      </c>
      <c r="GW49">
        <v>2</v>
      </c>
      <c r="GY49">
        <v>2</v>
      </c>
      <c r="HA49">
        <v>2</v>
      </c>
      <c r="HB49" t="s">
        <v>53</v>
      </c>
      <c r="HC49">
        <v>2</v>
      </c>
      <c r="HE49">
        <v>1</v>
      </c>
      <c r="HG49">
        <v>1</v>
      </c>
      <c r="HI49">
        <v>2</v>
      </c>
      <c r="HK49">
        <v>2</v>
      </c>
      <c r="HM49">
        <v>3</v>
      </c>
      <c r="HO49">
        <v>3</v>
      </c>
      <c r="HQ49">
        <v>3</v>
      </c>
      <c r="HS49">
        <v>3</v>
      </c>
      <c r="HU49">
        <v>3</v>
      </c>
      <c r="HW49">
        <v>3</v>
      </c>
      <c r="HY49">
        <v>3</v>
      </c>
      <c r="IA49">
        <v>3</v>
      </c>
      <c r="IC49">
        <v>3</v>
      </c>
      <c r="IE49">
        <v>3</v>
      </c>
      <c r="IG49">
        <v>3</v>
      </c>
      <c r="II49">
        <v>3</v>
      </c>
      <c r="IK49">
        <v>3</v>
      </c>
      <c r="IM49" s="4">
        <v>3</v>
      </c>
      <c r="IO49" t="s">
        <v>4</v>
      </c>
      <c r="IT49">
        <v>43</v>
      </c>
    </row>
    <row r="50" spans="1:254" ht="3" customHeight="1" x14ac:dyDescent="0.25">
      <c r="AZ50" t="s">
        <v>51</v>
      </c>
      <c r="BA50" t="s">
        <v>52</v>
      </c>
      <c r="BB50" t="s">
        <v>52</v>
      </c>
      <c r="BC50" t="s">
        <v>52</v>
      </c>
      <c r="BD50" t="s">
        <v>52</v>
      </c>
      <c r="BE50" t="s">
        <v>52</v>
      </c>
      <c r="BF50" t="s">
        <v>52</v>
      </c>
      <c r="BG50" t="s">
        <v>52</v>
      </c>
      <c r="BH50" t="s">
        <v>52</v>
      </c>
      <c r="BI50" t="s">
        <v>52</v>
      </c>
      <c r="BJ50" t="s">
        <v>52</v>
      </c>
      <c r="BK50" t="s">
        <v>52</v>
      </c>
      <c r="BM50" t="s">
        <v>50</v>
      </c>
      <c r="BN50" t="s">
        <v>50</v>
      </c>
      <c r="BO50" t="s">
        <v>50</v>
      </c>
      <c r="BP50" t="s">
        <v>50</v>
      </c>
      <c r="BQ50" t="s">
        <v>50</v>
      </c>
      <c r="BR50" t="s">
        <v>50</v>
      </c>
      <c r="BS50" t="s">
        <v>50</v>
      </c>
      <c r="BT50" t="s">
        <v>50</v>
      </c>
      <c r="BU50" t="s">
        <v>50</v>
      </c>
      <c r="BV50" t="s">
        <v>50</v>
      </c>
      <c r="BW50" t="s">
        <v>50</v>
      </c>
      <c r="BX50" t="s">
        <v>54</v>
      </c>
      <c r="DB50" t="s">
        <v>51</v>
      </c>
      <c r="DC50" t="s">
        <v>52</v>
      </c>
      <c r="DD50" t="s">
        <v>52</v>
      </c>
      <c r="DP50" t="s">
        <v>51</v>
      </c>
      <c r="DX50" t="s">
        <v>51</v>
      </c>
      <c r="EJ50" t="s">
        <v>51</v>
      </c>
      <c r="GL50" t="s">
        <v>50</v>
      </c>
      <c r="GM50" t="s">
        <v>50</v>
      </c>
      <c r="GN50" t="s">
        <v>51</v>
      </c>
      <c r="HB50" t="s">
        <v>53</v>
      </c>
      <c r="HC50" t="s">
        <v>52</v>
      </c>
    </row>
    <row r="51" spans="1:254" ht="22.5" customHeight="1" x14ac:dyDescent="0.25">
      <c r="A51" s="3">
        <v>3</v>
      </c>
      <c r="C51">
        <v>3</v>
      </c>
      <c r="E51">
        <v>0</v>
      </c>
      <c r="G51">
        <v>3</v>
      </c>
      <c r="I51">
        <v>3</v>
      </c>
      <c r="K51">
        <v>3</v>
      </c>
      <c r="M51">
        <v>3</v>
      </c>
      <c r="O51">
        <v>3</v>
      </c>
      <c r="Q51">
        <v>3</v>
      </c>
      <c r="S51">
        <v>3</v>
      </c>
      <c r="U51">
        <v>3</v>
      </c>
      <c r="W51">
        <v>3</v>
      </c>
      <c r="Y51">
        <v>3</v>
      </c>
      <c r="AA51">
        <v>3</v>
      </c>
      <c r="AC51">
        <v>3</v>
      </c>
      <c r="AE51">
        <v>1</v>
      </c>
      <c r="AG51">
        <v>2</v>
      </c>
      <c r="AI51">
        <v>2</v>
      </c>
      <c r="AK51">
        <v>2</v>
      </c>
      <c r="AM51">
        <v>2</v>
      </c>
      <c r="AO51">
        <v>2</v>
      </c>
      <c r="AQ51">
        <v>2</v>
      </c>
      <c r="AS51">
        <v>2</v>
      </c>
      <c r="AU51">
        <v>1</v>
      </c>
      <c r="AW51">
        <v>1</v>
      </c>
      <c r="AY51">
        <v>2</v>
      </c>
      <c r="AZ51" t="s">
        <v>51</v>
      </c>
      <c r="BA51">
        <v>2</v>
      </c>
      <c r="BC51">
        <v>2</v>
      </c>
      <c r="BE51">
        <v>2</v>
      </c>
      <c r="BG51">
        <v>2</v>
      </c>
      <c r="BI51">
        <v>2</v>
      </c>
      <c r="BK51">
        <v>2</v>
      </c>
      <c r="BM51">
        <v>2</v>
      </c>
      <c r="BO51">
        <v>2</v>
      </c>
      <c r="BQ51">
        <v>2</v>
      </c>
      <c r="BS51">
        <v>1</v>
      </c>
      <c r="BU51">
        <v>1</v>
      </c>
      <c r="BW51">
        <v>2</v>
      </c>
      <c r="BY51">
        <v>3</v>
      </c>
      <c r="CA51">
        <v>3</v>
      </c>
      <c r="CC51">
        <v>3</v>
      </c>
      <c r="CE51">
        <v>3</v>
      </c>
      <c r="CG51">
        <v>0</v>
      </c>
      <c r="CI51">
        <v>3</v>
      </c>
      <c r="CK51">
        <v>3</v>
      </c>
      <c r="CM51">
        <v>3</v>
      </c>
      <c r="CO51">
        <v>3</v>
      </c>
      <c r="CQ51">
        <v>1</v>
      </c>
      <c r="CS51">
        <v>2</v>
      </c>
      <c r="CU51">
        <v>2</v>
      </c>
      <c r="CW51">
        <v>2</v>
      </c>
      <c r="CY51">
        <v>2</v>
      </c>
      <c r="DA51">
        <v>2</v>
      </c>
      <c r="DB51" t="s">
        <v>51</v>
      </c>
      <c r="DC51">
        <v>2</v>
      </c>
      <c r="DE51">
        <v>1</v>
      </c>
      <c r="DG51">
        <v>2</v>
      </c>
      <c r="DI51">
        <v>1</v>
      </c>
      <c r="DK51">
        <v>1</v>
      </c>
      <c r="DM51">
        <v>1</v>
      </c>
      <c r="DO51">
        <v>2</v>
      </c>
      <c r="DP51" t="s">
        <v>51</v>
      </c>
      <c r="DQ51">
        <v>2</v>
      </c>
      <c r="DS51">
        <v>2</v>
      </c>
      <c r="DU51">
        <v>1</v>
      </c>
      <c r="DW51">
        <v>2</v>
      </c>
      <c r="DX51" t="s">
        <v>51</v>
      </c>
      <c r="DY51">
        <v>2</v>
      </c>
      <c r="EA51">
        <v>2</v>
      </c>
      <c r="EC51">
        <v>2</v>
      </c>
      <c r="EE51">
        <v>1</v>
      </c>
      <c r="EG51">
        <v>1</v>
      </c>
      <c r="EI51">
        <v>2</v>
      </c>
      <c r="EJ51" t="s">
        <v>51</v>
      </c>
      <c r="EK51">
        <v>2</v>
      </c>
      <c r="EM51">
        <v>2</v>
      </c>
      <c r="EO51">
        <v>3</v>
      </c>
      <c r="EQ51">
        <v>3</v>
      </c>
      <c r="ES51">
        <v>3</v>
      </c>
      <c r="EU51">
        <v>3</v>
      </c>
      <c r="EW51">
        <v>3</v>
      </c>
      <c r="EY51">
        <v>3</v>
      </c>
      <c r="FA51">
        <v>3</v>
      </c>
      <c r="FC51">
        <v>3</v>
      </c>
      <c r="FE51">
        <v>3</v>
      </c>
      <c r="FG51">
        <v>3</v>
      </c>
      <c r="FI51">
        <v>3</v>
      </c>
      <c r="FK51">
        <v>1</v>
      </c>
      <c r="FM51">
        <v>1</v>
      </c>
      <c r="FO51">
        <v>1</v>
      </c>
      <c r="FQ51">
        <v>1</v>
      </c>
      <c r="FS51">
        <v>2</v>
      </c>
      <c r="FU51">
        <v>1</v>
      </c>
      <c r="FW51">
        <v>2</v>
      </c>
      <c r="FY51">
        <v>2</v>
      </c>
      <c r="GA51">
        <v>1</v>
      </c>
      <c r="GC51">
        <v>2</v>
      </c>
      <c r="GE51">
        <v>1</v>
      </c>
      <c r="GG51">
        <v>2</v>
      </c>
      <c r="GI51">
        <v>2</v>
      </c>
      <c r="GK51">
        <v>2</v>
      </c>
      <c r="GM51">
        <v>2</v>
      </c>
      <c r="GN51" t="s">
        <v>51</v>
      </c>
      <c r="GO51">
        <v>2</v>
      </c>
      <c r="GQ51">
        <v>1</v>
      </c>
      <c r="GS51">
        <v>1</v>
      </c>
      <c r="GU51">
        <v>2</v>
      </c>
      <c r="GW51">
        <v>2</v>
      </c>
      <c r="GY51">
        <v>2</v>
      </c>
      <c r="HA51">
        <v>2</v>
      </c>
      <c r="HC51">
        <v>2</v>
      </c>
      <c r="HD51" t="s">
        <v>51</v>
      </c>
      <c r="HE51">
        <v>2</v>
      </c>
      <c r="HG51">
        <v>2</v>
      </c>
      <c r="HI51">
        <v>1</v>
      </c>
      <c r="HK51">
        <v>1</v>
      </c>
      <c r="HM51">
        <v>3</v>
      </c>
      <c r="HO51">
        <v>3</v>
      </c>
      <c r="HQ51">
        <v>3</v>
      </c>
      <c r="HS51">
        <v>3</v>
      </c>
      <c r="HU51">
        <v>3</v>
      </c>
      <c r="HW51">
        <v>3</v>
      </c>
      <c r="HY51">
        <v>3</v>
      </c>
      <c r="IA51">
        <v>3</v>
      </c>
      <c r="IC51">
        <v>3</v>
      </c>
      <c r="IE51">
        <v>3</v>
      </c>
      <c r="IG51">
        <v>3</v>
      </c>
      <c r="II51">
        <v>3</v>
      </c>
      <c r="IK51">
        <v>3</v>
      </c>
      <c r="IM51" s="4">
        <v>3</v>
      </c>
      <c r="IO51" t="s">
        <v>4</v>
      </c>
      <c r="IT51">
        <v>42</v>
      </c>
    </row>
    <row r="52" spans="1:254" ht="3" customHeight="1" x14ac:dyDescent="0.25">
      <c r="AD52" t="s">
        <v>54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 t="s">
        <v>52</v>
      </c>
      <c r="AZ52" t="s">
        <v>51</v>
      </c>
      <c r="CV52" t="s">
        <v>51</v>
      </c>
      <c r="CW52" t="s">
        <v>52</v>
      </c>
      <c r="CX52" t="s">
        <v>52</v>
      </c>
      <c r="CY52" t="s">
        <v>52</v>
      </c>
      <c r="CZ52" t="s">
        <v>52</v>
      </c>
      <c r="DA52" t="s">
        <v>52</v>
      </c>
      <c r="DB52" t="s">
        <v>52</v>
      </c>
      <c r="DP52" t="s">
        <v>51</v>
      </c>
      <c r="DX52" t="s">
        <v>51</v>
      </c>
      <c r="EJ52" t="s">
        <v>51</v>
      </c>
      <c r="GN52" t="s">
        <v>51</v>
      </c>
      <c r="HD52" t="s">
        <v>51</v>
      </c>
      <c r="HE52" t="s">
        <v>52</v>
      </c>
    </row>
    <row r="53" spans="1:254" ht="22.5" customHeight="1" x14ac:dyDescent="0.25">
      <c r="A53" s="3">
        <v>3</v>
      </c>
      <c r="C53">
        <v>3</v>
      </c>
      <c r="E53">
        <v>0</v>
      </c>
      <c r="G53">
        <v>3</v>
      </c>
      <c r="I53">
        <v>3</v>
      </c>
      <c r="K53">
        <v>3</v>
      </c>
      <c r="M53">
        <v>3</v>
      </c>
      <c r="O53">
        <v>3</v>
      </c>
      <c r="Q53">
        <v>3</v>
      </c>
      <c r="S53">
        <v>3</v>
      </c>
      <c r="U53">
        <v>3</v>
      </c>
      <c r="W53">
        <v>3</v>
      </c>
      <c r="Y53">
        <v>3</v>
      </c>
      <c r="AA53">
        <v>3</v>
      </c>
      <c r="AC53">
        <v>3</v>
      </c>
      <c r="AE53">
        <v>2</v>
      </c>
      <c r="AG53">
        <v>2</v>
      </c>
      <c r="AI53">
        <v>2</v>
      </c>
      <c r="AK53">
        <v>2</v>
      </c>
      <c r="AM53">
        <v>2</v>
      </c>
      <c r="AN53" t="s">
        <v>53</v>
      </c>
      <c r="AO53">
        <v>2</v>
      </c>
      <c r="AQ53">
        <v>2</v>
      </c>
      <c r="AS53">
        <v>2</v>
      </c>
      <c r="AU53">
        <v>1</v>
      </c>
      <c r="AW53">
        <v>1</v>
      </c>
      <c r="AY53">
        <v>2</v>
      </c>
      <c r="AZ53" t="s">
        <v>51</v>
      </c>
      <c r="BA53">
        <v>2</v>
      </c>
      <c r="BC53">
        <v>2</v>
      </c>
      <c r="BE53">
        <v>2</v>
      </c>
      <c r="BG53">
        <v>1</v>
      </c>
      <c r="BI53">
        <v>1</v>
      </c>
      <c r="BK53">
        <v>1</v>
      </c>
      <c r="BM53">
        <v>2</v>
      </c>
      <c r="BO53">
        <v>2</v>
      </c>
      <c r="BQ53">
        <v>2</v>
      </c>
      <c r="BS53">
        <v>1</v>
      </c>
      <c r="BU53">
        <v>3</v>
      </c>
      <c r="BW53">
        <v>3</v>
      </c>
      <c r="BY53">
        <v>3</v>
      </c>
      <c r="CA53">
        <v>3</v>
      </c>
      <c r="CC53">
        <v>3</v>
      </c>
      <c r="CE53">
        <v>3</v>
      </c>
      <c r="CG53">
        <v>0</v>
      </c>
      <c r="CI53">
        <v>3</v>
      </c>
      <c r="CK53">
        <v>3</v>
      </c>
      <c r="CM53">
        <v>3</v>
      </c>
      <c r="CO53">
        <v>3</v>
      </c>
      <c r="CQ53">
        <v>3</v>
      </c>
      <c r="CS53">
        <v>2</v>
      </c>
      <c r="CU53">
        <v>1</v>
      </c>
      <c r="CV53" t="s">
        <v>51</v>
      </c>
      <c r="CW53">
        <v>2</v>
      </c>
      <c r="CY53">
        <v>2</v>
      </c>
      <c r="DA53">
        <v>2</v>
      </c>
      <c r="DC53">
        <v>2</v>
      </c>
      <c r="DE53">
        <v>1</v>
      </c>
      <c r="DG53">
        <v>2</v>
      </c>
      <c r="DI53">
        <v>1</v>
      </c>
      <c r="DK53">
        <v>1</v>
      </c>
      <c r="DM53">
        <v>3</v>
      </c>
      <c r="DO53">
        <v>1</v>
      </c>
      <c r="DP53" t="s">
        <v>51</v>
      </c>
      <c r="DQ53">
        <v>2</v>
      </c>
      <c r="DS53">
        <v>2</v>
      </c>
      <c r="DU53">
        <v>2</v>
      </c>
      <c r="DW53">
        <v>2</v>
      </c>
      <c r="DX53" t="s">
        <v>51</v>
      </c>
      <c r="DY53">
        <v>1</v>
      </c>
      <c r="EA53">
        <v>1</v>
      </c>
      <c r="EC53">
        <v>2</v>
      </c>
      <c r="EE53">
        <v>1</v>
      </c>
      <c r="EG53">
        <v>2</v>
      </c>
      <c r="EI53">
        <v>2</v>
      </c>
      <c r="EJ53" t="s">
        <v>51</v>
      </c>
      <c r="EK53">
        <v>2</v>
      </c>
      <c r="EM53">
        <v>3</v>
      </c>
      <c r="EO53">
        <v>3</v>
      </c>
      <c r="EQ53">
        <v>3</v>
      </c>
      <c r="ES53">
        <v>3</v>
      </c>
      <c r="EU53">
        <v>3</v>
      </c>
      <c r="EW53">
        <v>3</v>
      </c>
      <c r="EY53">
        <v>3</v>
      </c>
      <c r="FA53">
        <v>3</v>
      </c>
      <c r="FC53">
        <v>3</v>
      </c>
      <c r="FE53">
        <v>3</v>
      </c>
      <c r="FG53">
        <v>1</v>
      </c>
      <c r="FI53">
        <v>1</v>
      </c>
      <c r="FK53">
        <v>1</v>
      </c>
      <c r="FM53">
        <v>3</v>
      </c>
      <c r="FO53">
        <v>3</v>
      </c>
      <c r="FQ53">
        <v>2</v>
      </c>
      <c r="FS53">
        <v>2</v>
      </c>
      <c r="FU53">
        <v>2</v>
      </c>
      <c r="FW53">
        <v>2</v>
      </c>
      <c r="FY53">
        <v>2</v>
      </c>
      <c r="FZ53" t="s">
        <v>51</v>
      </c>
      <c r="GA53">
        <v>2</v>
      </c>
      <c r="GB53" t="s">
        <v>51</v>
      </c>
      <c r="GC53">
        <v>2</v>
      </c>
      <c r="GE53">
        <v>2</v>
      </c>
      <c r="GG53">
        <v>2</v>
      </c>
      <c r="GI53">
        <v>2</v>
      </c>
      <c r="GK53">
        <v>2</v>
      </c>
      <c r="GM53">
        <v>2</v>
      </c>
      <c r="GN53" t="s">
        <v>51</v>
      </c>
      <c r="GO53">
        <v>1</v>
      </c>
      <c r="GQ53">
        <v>1</v>
      </c>
      <c r="GS53">
        <v>1</v>
      </c>
      <c r="GU53">
        <v>1</v>
      </c>
      <c r="GW53">
        <v>2</v>
      </c>
      <c r="GY53">
        <v>2</v>
      </c>
      <c r="HA53">
        <v>2</v>
      </c>
      <c r="HC53">
        <v>2</v>
      </c>
      <c r="HD53" t="s">
        <v>51</v>
      </c>
      <c r="HE53">
        <v>2</v>
      </c>
      <c r="HG53">
        <v>1</v>
      </c>
      <c r="HI53">
        <v>2</v>
      </c>
      <c r="HK53">
        <v>3</v>
      </c>
      <c r="HM53">
        <v>3</v>
      </c>
      <c r="HO53">
        <v>3</v>
      </c>
      <c r="HQ53">
        <v>3</v>
      </c>
      <c r="HS53">
        <v>3</v>
      </c>
      <c r="HU53">
        <v>3</v>
      </c>
      <c r="HW53">
        <v>3</v>
      </c>
      <c r="HY53">
        <v>3</v>
      </c>
      <c r="IA53">
        <v>3</v>
      </c>
      <c r="IC53">
        <v>3</v>
      </c>
      <c r="IE53">
        <v>3</v>
      </c>
      <c r="IG53">
        <v>3</v>
      </c>
      <c r="II53">
        <v>3</v>
      </c>
      <c r="IK53">
        <v>3</v>
      </c>
      <c r="IM53" s="4">
        <v>3</v>
      </c>
      <c r="IO53" t="s">
        <v>4</v>
      </c>
      <c r="IT53">
        <v>41</v>
      </c>
    </row>
    <row r="54" spans="1:254" ht="3" customHeight="1" x14ac:dyDescent="0.25">
      <c r="AN54" t="s">
        <v>53</v>
      </c>
      <c r="AZ54" t="s">
        <v>51</v>
      </c>
      <c r="CV54" t="s">
        <v>51</v>
      </c>
      <c r="CW54" t="s">
        <v>52</v>
      </c>
      <c r="CX54" t="s">
        <v>52</v>
      </c>
      <c r="CY54" t="s">
        <v>52</v>
      </c>
      <c r="CZ54" t="s">
        <v>52</v>
      </c>
      <c r="DA54" t="s">
        <v>52</v>
      </c>
      <c r="DB54" t="s">
        <v>52</v>
      </c>
      <c r="DC54" t="s">
        <v>52</v>
      </c>
      <c r="DE54" t="s">
        <v>50</v>
      </c>
      <c r="DF54" t="s">
        <v>50</v>
      </c>
      <c r="DG54" t="s">
        <v>50</v>
      </c>
      <c r="DH54" t="s">
        <v>51</v>
      </c>
      <c r="DP54" t="s">
        <v>51</v>
      </c>
      <c r="DX54" t="s">
        <v>51</v>
      </c>
      <c r="EJ54" t="s">
        <v>51</v>
      </c>
      <c r="FP54" t="s">
        <v>54</v>
      </c>
      <c r="FQ54" t="s">
        <v>52</v>
      </c>
      <c r="FR54" t="s">
        <v>52</v>
      </c>
      <c r="FS54" t="s">
        <v>52</v>
      </c>
      <c r="FT54" t="s">
        <v>52</v>
      </c>
      <c r="FU54" t="s">
        <v>52</v>
      </c>
      <c r="FV54" t="s">
        <v>52</v>
      </c>
      <c r="FW54" t="s">
        <v>52</v>
      </c>
      <c r="FX54" t="s">
        <v>52</v>
      </c>
      <c r="FY54" t="s">
        <v>52</v>
      </c>
      <c r="FZ54" t="s">
        <v>52</v>
      </c>
      <c r="GB54" t="s">
        <v>50</v>
      </c>
      <c r="GC54" t="s">
        <v>50</v>
      </c>
      <c r="GD54" t="s">
        <v>50</v>
      </c>
      <c r="GE54" t="s">
        <v>50</v>
      </c>
      <c r="GF54" t="s">
        <v>50</v>
      </c>
      <c r="GG54" t="s">
        <v>50</v>
      </c>
      <c r="GH54" t="s">
        <v>50</v>
      </c>
      <c r="GI54" t="s">
        <v>50</v>
      </c>
      <c r="GJ54" t="s">
        <v>50</v>
      </c>
      <c r="GK54" t="s">
        <v>50</v>
      </c>
      <c r="GL54" t="s">
        <v>54</v>
      </c>
      <c r="GN54" t="s">
        <v>54</v>
      </c>
      <c r="HD54" t="s">
        <v>50</v>
      </c>
      <c r="HE54" t="s">
        <v>50</v>
      </c>
      <c r="HF54" t="s">
        <v>50</v>
      </c>
      <c r="HG54" t="s">
        <v>50</v>
      </c>
      <c r="HH54" t="s">
        <v>50</v>
      </c>
      <c r="HI54" t="s">
        <v>50</v>
      </c>
      <c r="HJ54" t="s">
        <v>54</v>
      </c>
    </row>
    <row r="55" spans="1:254" ht="22.5" customHeight="1" x14ac:dyDescent="0.25">
      <c r="A55" s="3">
        <v>3</v>
      </c>
      <c r="C55">
        <v>3</v>
      </c>
      <c r="E55">
        <v>0</v>
      </c>
      <c r="G55">
        <v>3</v>
      </c>
      <c r="I55">
        <v>2</v>
      </c>
      <c r="K55">
        <v>2</v>
      </c>
      <c r="M55">
        <v>3</v>
      </c>
      <c r="O55">
        <v>3</v>
      </c>
      <c r="Q55">
        <v>3</v>
      </c>
      <c r="S55">
        <v>3</v>
      </c>
      <c r="U55">
        <v>3</v>
      </c>
      <c r="W55">
        <v>3</v>
      </c>
      <c r="Y55">
        <v>3</v>
      </c>
      <c r="AA55">
        <v>3</v>
      </c>
      <c r="AC55">
        <v>2</v>
      </c>
      <c r="AE55">
        <v>2</v>
      </c>
      <c r="AG55">
        <v>2</v>
      </c>
      <c r="AI55">
        <v>2</v>
      </c>
      <c r="AK55">
        <v>2</v>
      </c>
      <c r="AM55">
        <v>2</v>
      </c>
      <c r="AN55" t="s">
        <v>53</v>
      </c>
      <c r="AO55">
        <v>2</v>
      </c>
      <c r="AQ55">
        <v>2</v>
      </c>
      <c r="AS55">
        <v>2</v>
      </c>
      <c r="AU55">
        <v>2</v>
      </c>
      <c r="AW55">
        <v>1</v>
      </c>
      <c r="AY55">
        <v>2</v>
      </c>
      <c r="AZ55" t="s">
        <v>51</v>
      </c>
      <c r="BA55">
        <v>2</v>
      </c>
      <c r="BC55">
        <v>2</v>
      </c>
      <c r="BE55">
        <v>2</v>
      </c>
      <c r="BG55">
        <v>1</v>
      </c>
      <c r="BI55">
        <v>1</v>
      </c>
      <c r="BK55">
        <v>2</v>
      </c>
      <c r="BM55">
        <v>2</v>
      </c>
      <c r="BO55">
        <v>2</v>
      </c>
      <c r="BQ55">
        <v>2</v>
      </c>
      <c r="BS55">
        <v>2</v>
      </c>
      <c r="BU55">
        <v>2</v>
      </c>
      <c r="BW55">
        <v>2</v>
      </c>
      <c r="BY55">
        <v>3</v>
      </c>
      <c r="CA55">
        <v>3</v>
      </c>
      <c r="CC55">
        <v>3</v>
      </c>
      <c r="CE55">
        <v>3</v>
      </c>
      <c r="CG55">
        <v>0</v>
      </c>
      <c r="CI55">
        <v>3</v>
      </c>
      <c r="CK55">
        <v>3</v>
      </c>
      <c r="CM55">
        <v>3</v>
      </c>
      <c r="CO55">
        <v>3</v>
      </c>
      <c r="CQ55">
        <v>3</v>
      </c>
      <c r="CS55">
        <v>3</v>
      </c>
      <c r="CU55">
        <v>2</v>
      </c>
      <c r="CV55" t="s">
        <v>51</v>
      </c>
      <c r="CW55">
        <v>2</v>
      </c>
      <c r="CY55">
        <v>2</v>
      </c>
      <c r="DA55">
        <v>2</v>
      </c>
      <c r="DC55">
        <v>2</v>
      </c>
      <c r="DE55">
        <v>3</v>
      </c>
      <c r="DG55">
        <v>2</v>
      </c>
      <c r="DH55" t="s">
        <v>51</v>
      </c>
      <c r="DI55">
        <v>2</v>
      </c>
      <c r="DK55">
        <v>1</v>
      </c>
      <c r="DM55">
        <v>3</v>
      </c>
      <c r="DO55">
        <v>2</v>
      </c>
      <c r="DP55" t="s">
        <v>51</v>
      </c>
      <c r="DQ55">
        <v>2</v>
      </c>
      <c r="DS55">
        <v>2</v>
      </c>
      <c r="DU55">
        <v>1</v>
      </c>
      <c r="DW55">
        <v>2</v>
      </c>
      <c r="DX55" t="s">
        <v>51</v>
      </c>
      <c r="DY55">
        <v>1</v>
      </c>
      <c r="EA55">
        <v>3</v>
      </c>
      <c r="EC55">
        <v>2</v>
      </c>
      <c r="EE55">
        <v>1</v>
      </c>
      <c r="EG55">
        <v>1</v>
      </c>
      <c r="EI55">
        <v>2</v>
      </c>
      <c r="EJ55" t="s">
        <v>51</v>
      </c>
      <c r="EK55">
        <v>1</v>
      </c>
      <c r="EM55">
        <v>3</v>
      </c>
      <c r="EO55">
        <v>3</v>
      </c>
      <c r="EQ55">
        <v>3</v>
      </c>
      <c r="ES55">
        <v>3</v>
      </c>
      <c r="EU55">
        <v>3</v>
      </c>
      <c r="EW55">
        <v>3</v>
      </c>
      <c r="EY55">
        <v>3</v>
      </c>
      <c r="FA55">
        <v>3</v>
      </c>
      <c r="FC55">
        <v>1</v>
      </c>
      <c r="FE55">
        <v>1</v>
      </c>
      <c r="FG55">
        <v>1</v>
      </c>
      <c r="FI55">
        <v>3</v>
      </c>
      <c r="FK55">
        <v>3</v>
      </c>
      <c r="FM55">
        <v>3</v>
      </c>
      <c r="FO55">
        <v>3</v>
      </c>
      <c r="FQ55">
        <v>3</v>
      </c>
      <c r="FS55">
        <v>2</v>
      </c>
      <c r="FU55">
        <v>2</v>
      </c>
      <c r="FW55">
        <v>2</v>
      </c>
      <c r="FY55">
        <v>2</v>
      </c>
      <c r="GA55">
        <v>2</v>
      </c>
      <c r="GC55">
        <v>2</v>
      </c>
      <c r="GE55">
        <v>2</v>
      </c>
      <c r="GG55">
        <v>2</v>
      </c>
      <c r="GI55">
        <v>2</v>
      </c>
      <c r="GK55">
        <v>2</v>
      </c>
      <c r="GM55">
        <v>3</v>
      </c>
      <c r="GO55">
        <v>1</v>
      </c>
      <c r="GQ55">
        <v>1</v>
      </c>
      <c r="GS55">
        <v>1</v>
      </c>
      <c r="GU55">
        <v>1</v>
      </c>
      <c r="GW55">
        <v>2</v>
      </c>
      <c r="GY55">
        <v>3</v>
      </c>
      <c r="HA55">
        <v>2</v>
      </c>
      <c r="HC55">
        <v>1</v>
      </c>
      <c r="HE55">
        <v>2</v>
      </c>
      <c r="HG55">
        <v>2</v>
      </c>
      <c r="HI55">
        <v>3</v>
      </c>
      <c r="HK55">
        <v>3</v>
      </c>
      <c r="HM55">
        <v>3</v>
      </c>
      <c r="HO55">
        <v>3</v>
      </c>
      <c r="HQ55">
        <v>3</v>
      </c>
      <c r="HS55">
        <v>3</v>
      </c>
      <c r="HU55">
        <v>3</v>
      </c>
      <c r="HW55">
        <v>3</v>
      </c>
      <c r="HY55">
        <v>3</v>
      </c>
      <c r="IA55">
        <v>3</v>
      </c>
      <c r="IC55">
        <v>3</v>
      </c>
      <c r="IE55">
        <v>3</v>
      </c>
      <c r="IG55">
        <v>3</v>
      </c>
      <c r="II55">
        <v>3</v>
      </c>
      <c r="IK55">
        <v>3</v>
      </c>
      <c r="IM55" s="4">
        <v>3</v>
      </c>
      <c r="IO55" t="s">
        <v>4</v>
      </c>
      <c r="IT55">
        <v>40</v>
      </c>
    </row>
    <row r="56" spans="1:254" ht="3" customHeight="1" x14ac:dyDescent="0.25">
      <c r="AJ56" t="s">
        <v>50</v>
      </c>
      <c r="AK56" t="s">
        <v>50</v>
      </c>
      <c r="AL56" t="s">
        <v>50</v>
      </c>
      <c r="AM56" t="s">
        <v>50</v>
      </c>
      <c r="AN56" t="s">
        <v>53</v>
      </c>
      <c r="AZ56" t="s">
        <v>51</v>
      </c>
      <c r="CV56" t="s">
        <v>54</v>
      </c>
      <c r="DH56" t="s">
        <v>51</v>
      </c>
      <c r="DP56" t="s">
        <v>51</v>
      </c>
      <c r="DX56" t="s">
        <v>51</v>
      </c>
      <c r="EJ56" t="s">
        <v>54</v>
      </c>
    </row>
    <row r="57" spans="1:254" ht="22.5" customHeight="1" x14ac:dyDescent="0.25">
      <c r="A57" s="3">
        <v>3</v>
      </c>
      <c r="C57">
        <v>3</v>
      </c>
      <c r="E57">
        <v>0</v>
      </c>
      <c r="G57">
        <v>3</v>
      </c>
      <c r="I57">
        <v>2</v>
      </c>
      <c r="K57">
        <v>2</v>
      </c>
      <c r="M57">
        <v>1</v>
      </c>
      <c r="O57">
        <v>3</v>
      </c>
      <c r="Q57">
        <v>3</v>
      </c>
      <c r="S57">
        <v>3</v>
      </c>
      <c r="U57">
        <v>3</v>
      </c>
      <c r="W57">
        <v>3</v>
      </c>
      <c r="Y57">
        <v>3</v>
      </c>
      <c r="AA57">
        <v>2</v>
      </c>
      <c r="AC57">
        <v>2</v>
      </c>
      <c r="AE57">
        <v>1</v>
      </c>
      <c r="AG57">
        <v>1</v>
      </c>
      <c r="AI57">
        <v>2</v>
      </c>
      <c r="AJ57" t="s">
        <v>53</v>
      </c>
      <c r="AK57">
        <v>2</v>
      </c>
      <c r="AM57">
        <v>2</v>
      </c>
      <c r="AO57">
        <v>2</v>
      </c>
      <c r="AQ57">
        <v>2</v>
      </c>
      <c r="AS57">
        <v>2</v>
      </c>
      <c r="AU57">
        <v>2</v>
      </c>
      <c r="AW57">
        <v>2</v>
      </c>
      <c r="AY57">
        <v>2</v>
      </c>
      <c r="AZ57" t="s">
        <v>51</v>
      </c>
      <c r="BA57">
        <v>2</v>
      </c>
      <c r="BC57">
        <v>2</v>
      </c>
      <c r="BE57">
        <v>2</v>
      </c>
      <c r="BG57">
        <v>1</v>
      </c>
      <c r="BI57">
        <v>1</v>
      </c>
      <c r="BK57">
        <v>1</v>
      </c>
      <c r="BM57">
        <v>2</v>
      </c>
      <c r="BO57">
        <v>2</v>
      </c>
      <c r="BQ57">
        <v>1</v>
      </c>
      <c r="BS57">
        <v>1</v>
      </c>
      <c r="BU57">
        <v>1</v>
      </c>
      <c r="BW57">
        <v>2</v>
      </c>
      <c r="BY57">
        <v>3</v>
      </c>
      <c r="CA57">
        <v>3</v>
      </c>
      <c r="CC57">
        <v>3</v>
      </c>
      <c r="CE57">
        <v>3</v>
      </c>
      <c r="CG57">
        <v>0</v>
      </c>
      <c r="CI57">
        <v>3</v>
      </c>
      <c r="CK57">
        <v>3</v>
      </c>
      <c r="CM57">
        <v>3</v>
      </c>
      <c r="CO57">
        <v>3</v>
      </c>
      <c r="CQ57">
        <v>3</v>
      </c>
      <c r="CS57">
        <v>3</v>
      </c>
      <c r="CU57">
        <v>3</v>
      </c>
      <c r="CW57">
        <v>1</v>
      </c>
      <c r="CY57">
        <v>2</v>
      </c>
      <c r="DA57">
        <v>2</v>
      </c>
      <c r="DC57">
        <v>3</v>
      </c>
      <c r="DE57">
        <v>3</v>
      </c>
      <c r="DG57">
        <v>2</v>
      </c>
      <c r="DH57" t="s">
        <v>51</v>
      </c>
      <c r="DI57">
        <v>2</v>
      </c>
      <c r="DK57">
        <v>3</v>
      </c>
      <c r="DM57">
        <v>3</v>
      </c>
      <c r="DO57">
        <v>2</v>
      </c>
      <c r="DP57" t="s">
        <v>51</v>
      </c>
      <c r="DQ57">
        <v>2</v>
      </c>
      <c r="DS57">
        <v>2</v>
      </c>
      <c r="DU57">
        <v>2</v>
      </c>
      <c r="DW57">
        <v>2</v>
      </c>
      <c r="DX57" t="s">
        <v>51</v>
      </c>
      <c r="DY57">
        <v>2</v>
      </c>
      <c r="EA57">
        <v>3</v>
      </c>
      <c r="EC57">
        <v>2</v>
      </c>
      <c r="EE57">
        <v>2</v>
      </c>
      <c r="EG57">
        <v>1</v>
      </c>
      <c r="EI57">
        <v>3</v>
      </c>
      <c r="EK57">
        <v>1</v>
      </c>
      <c r="EM57">
        <v>1</v>
      </c>
      <c r="EO57">
        <v>3</v>
      </c>
      <c r="EQ57">
        <v>3</v>
      </c>
      <c r="ES57">
        <v>3</v>
      </c>
      <c r="EU57">
        <v>3</v>
      </c>
      <c r="EW57">
        <v>3</v>
      </c>
      <c r="EY57">
        <v>1</v>
      </c>
      <c r="FA57">
        <v>1</v>
      </c>
      <c r="FC57">
        <v>1</v>
      </c>
      <c r="FE57">
        <v>3</v>
      </c>
      <c r="FG57">
        <v>3</v>
      </c>
      <c r="FI57">
        <v>3</v>
      </c>
      <c r="FK57">
        <v>3</v>
      </c>
      <c r="FM57">
        <v>3</v>
      </c>
      <c r="FO57">
        <v>3</v>
      </c>
      <c r="FQ57">
        <v>3</v>
      </c>
      <c r="FS57">
        <v>3</v>
      </c>
      <c r="FU57">
        <v>2</v>
      </c>
      <c r="FW57">
        <v>2</v>
      </c>
      <c r="FY57">
        <v>2</v>
      </c>
      <c r="GA57">
        <v>2</v>
      </c>
      <c r="GC57">
        <v>2</v>
      </c>
      <c r="GE57">
        <v>2</v>
      </c>
      <c r="GG57">
        <v>2</v>
      </c>
      <c r="GI57">
        <v>2</v>
      </c>
      <c r="GK57">
        <v>2</v>
      </c>
      <c r="GM57">
        <v>3</v>
      </c>
      <c r="GO57">
        <v>2</v>
      </c>
      <c r="GQ57">
        <v>2</v>
      </c>
      <c r="GS57">
        <v>2</v>
      </c>
      <c r="GU57">
        <v>1</v>
      </c>
      <c r="GW57">
        <v>2</v>
      </c>
      <c r="GY57">
        <v>3</v>
      </c>
      <c r="HA57">
        <v>2</v>
      </c>
      <c r="HC57">
        <v>2</v>
      </c>
      <c r="HE57">
        <v>2</v>
      </c>
      <c r="HG57">
        <v>3</v>
      </c>
      <c r="HI57">
        <v>3</v>
      </c>
      <c r="HK57">
        <v>3</v>
      </c>
      <c r="HM57">
        <v>3</v>
      </c>
      <c r="HO57">
        <v>3</v>
      </c>
      <c r="HQ57">
        <v>3</v>
      </c>
      <c r="HS57">
        <v>3</v>
      </c>
      <c r="HU57">
        <v>3</v>
      </c>
      <c r="HW57">
        <v>3</v>
      </c>
      <c r="HY57">
        <v>3</v>
      </c>
      <c r="IA57">
        <v>3</v>
      </c>
      <c r="IC57">
        <v>3</v>
      </c>
      <c r="IE57">
        <v>3</v>
      </c>
      <c r="IG57">
        <v>3</v>
      </c>
      <c r="II57">
        <v>3</v>
      </c>
      <c r="IK57">
        <v>3</v>
      </c>
      <c r="IM57" s="4">
        <v>3</v>
      </c>
      <c r="IO57" t="s">
        <v>4</v>
      </c>
      <c r="IT57">
        <v>39</v>
      </c>
    </row>
    <row r="58" spans="1:254" ht="3" customHeight="1" x14ac:dyDescent="0.25">
      <c r="AI58" t="s">
        <v>50</v>
      </c>
      <c r="AJ58" t="s">
        <v>53</v>
      </c>
      <c r="AX58" t="s">
        <v>51</v>
      </c>
      <c r="AY58" t="s">
        <v>52</v>
      </c>
      <c r="AZ58" t="s">
        <v>52</v>
      </c>
      <c r="DH58" t="s">
        <v>54</v>
      </c>
      <c r="DP58" t="s">
        <v>54</v>
      </c>
      <c r="DX58" t="s">
        <v>54</v>
      </c>
    </row>
    <row r="59" spans="1:254" ht="22.5" customHeight="1" x14ac:dyDescent="0.25">
      <c r="A59" s="3">
        <v>3</v>
      </c>
      <c r="C59">
        <v>3</v>
      </c>
      <c r="E59">
        <v>2</v>
      </c>
      <c r="G59">
        <v>3</v>
      </c>
      <c r="I59">
        <v>1</v>
      </c>
      <c r="K59">
        <v>2</v>
      </c>
      <c r="M59">
        <v>2</v>
      </c>
      <c r="O59">
        <v>1</v>
      </c>
      <c r="Q59">
        <v>3</v>
      </c>
      <c r="S59">
        <v>3</v>
      </c>
      <c r="U59">
        <v>3</v>
      </c>
      <c r="W59">
        <v>3</v>
      </c>
      <c r="Y59">
        <v>3</v>
      </c>
      <c r="AA59">
        <v>1</v>
      </c>
      <c r="AC59">
        <v>1</v>
      </c>
      <c r="AE59">
        <v>2</v>
      </c>
      <c r="AG59">
        <v>2</v>
      </c>
      <c r="AH59" t="s">
        <v>51</v>
      </c>
      <c r="AI59">
        <v>2</v>
      </c>
      <c r="AK59">
        <v>2</v>
      </c>
      <c r="AM59">
        <v>2</v>
      </c>
      <c r="AO59">
        <v>2</v>
      </c>
      <c r="AQ59">
        <v>2</v>
      </c>
      <c r="AS59">
        <v>1</v>
      </c>
      <c r="AU59">
        <v>1</v>
      </c>
      <c r="AW59">
        <v>2</v>
      </c>
      <c r="AX59" t="s">
        <v>51</v>
      </c>
      <c r="AY59">
        <v>2</v>
      </c>
      <c r="BA59">
        <v>2</v>
      </c>
      <c r="BC59">
        <v>2</v>
      </c>
      <c r="BE59">
        <v>2</v>
      </c>
      <c r="BG59">
        <v>1</v>
      </c>
      <c r="BI59">
        <v>2</v>
      </c>
      <c r="BK59">
        <v>1</v>
      </c>
      <c r="BM59">
        <v>2</v>
      </c>
      <c r="BO59">
        <v>2</v>
      </c>
      <c r="BQ59">
        <v>1</v>
      </c>
      <c r="BS59">
        <v>2</v>
      </c>
      <c r="BU59">
        <v>1</v>
      </c>
      <c r="BW59">
        <v>1</v>
      </c>
      <c r="BY59">
        <v>3</v>
      </c>
      <c r="CA59">
        <v>3</v>
      </c>
      <c r="CC59">
        <v>3</v>
      </c>
      <c r="CE59">
        <v>3</v>
      </c>
      <c r="CG59">
        <v>0</v>
      </c>
      <c r="CI59">
        <v>3</v>
      </c>
      <c r="CK59">
        <v>3</v>
      </c>
      <c r="CM59">
        <v>3</v>
      </c>
      <c r="CO59">
        <v>3</v>
      </c>
      <c r="CQ59">
        <v>3</v>
      </c>
      <c r="CS59">
        <v>3</v>
      </c>
      <c r="CU59">
        <v>3</v>
      </c>
      <c r="CW59">
        <v>3</v>
      </c>
      <c r="CY59">
        <v>3</v>
      </c>
      <c r="DA59">
        <v>3</v>
      </c>
      <c r="DC59">
        <v>3</v>
      </c>
      <c r="DE59">
        <v>3</v>
      </c>
      <c r="DG59">
        <v>3</v>
      </c>
      <c r="DI59">
        <v>3</v>
      </c>
      <c r="DK59">
        <v>3</v>
      </c>
      <c r="DM59">
        <v>3</v>
      </c>
      <c r="DO59">
        <v>3</v>
      </c>
      <c r="DQ59">
        <v>3</v>
      </c>
      <c r="DS59">
        <v>3</v>
      </c>
      <c r="DU59">
        <v>3</v>
      </c>
      <c r="DW59">
        <v>3</v>
      </c>
      <c r="DY59">
        <v>3</v>
      </c>
      <c r="EA59">
        <v>3</v>
      </c>
      <c r="EC59">
        <v>3</v>
      </c>
      <c r="EE59">
        <v>3</v>
      </c>
      <c r="EG59">
        <v>3</v>
      </c>
      <c r="EI59">
        <v>3</v>
      </c>
      <c r="EK59">
        <v>3</v>
      </c>
      <c r="EM59">
        <v>1</v>
      </c>
      <c r="EO59">
        <v>1</v>
      </c>
      <c r="EQ59">
        <v>3</v>
      </c>
      <c r="ES59">
        <v>3</v>
      </c>
      <c r="EU59">
        <v>1</v>
      </c>
      <c r="EW59">
        <v>1</v>
      </c>
      <c r="EY59">
        <v>1</v>
      </c>
      <c r="FA59">
        <v>3</v>
      </c>
      <c r="FC59">
        <v>3</v>
      </c>
      <c r="FE59">
        <v>3</v>
      </c>
      <c r="FG59">
        <v>3</v>
      </c>
      <c r="FI59">
        <v>3</v>
      </c>
      <c r="FK59">
        <v>3</v>
      </c>
      <c r="FM59">
        <v>3</v>
      </c>
      <c r="FO59">
        <v>3</v>
      </c>
      <c r="FQ59">
        <v>3</v>
      </c>
      <c r="FS59">
        <v>3</v>
      </c>
      <c r="FU59">
        <v>3</v>
      </c>
      <c r="FW59">
        <v>3</v>
      </c>
      <c r="FY59">
        <v>3</v>
      </c>
      <c r="GA59">
        <v>3</v>
      </c>
      <c r="GC59">
        <v>3</v>
      </c>
      <c r="GE59">
        <v>3</v>
      </c>
      <c r="GG59">
        <v>3</v>
      </c>
      <c r="GI59">
        <v>3</v>
      </c>
      <c r="GK59">
        <v>3</v>
      </c>
      <c r="GM59">
        <v>3</v>
      </c>
      <c r="GO59">
        <v>3</v>
      </c>
      <c r="GQ59">
        <v>3</v>
      </c>
      <c r="GS59">
        <v>3</v>
      </c>
      <c r="GU59">
        <v>3</v>
      </c>
      <c r="GW59">
        <v>3</v>
      </c>
      <c r="GY59">
        <v>3</v>
      </c>
      <c r="HA59">
        <v>3</v>
      </c>
      <c r="HC59">
        <v>3</v>
      </c>
      <c r="HE59">
        <v>3</v>
      </c>
      <c r="HG59">
        <v>3</v>
      </c>
      <c r="HI59">
        <v>3</v>
      </c>
      <c r="HK59">
        <v>3</v>
      </c>
      <c r="HM59">
        <v>3</v>
      </c>
      <c r="HO59">
        <v>3</v>
      </c>
      <c r="HQ59">
        <v>3</v>
      </c>
      <c r="HS59">
        <v>3</v>
      </c>
      <c r="HU59">
        <v>3</v>
      </c>
      <c r="HW59">
        <v>3</v>
      </c>
      <c r="HY59">
        <v>3</v>
      </c>
      <c r="IA59">
        <v>3</v>
      </c>
      <c r="IC59">
        <v>3</v>
      </c>
      <c r="IE59">
        <v>3</v>
      </c>
      <c r="IG59">
        <v>3</v>
      </c>
      <c r="II59">
        <v>3</v>
      </c>
      <c r="IK59">
        <v>3</v>
      </c>
      <c r="IM59" s="4">
        <v>3</v>
      </c>
      <c r="IO59" t="s">
        <v>4</v>
      </c>
      <c r="IT59">
        <v>38</v>
      </c>
    </row>
    <row r="60" spans="1:254" ht="3" customHeight="1" x14ac:dyDescent="0.25">
      <c r="AG60" t="s">
        <v>50</v>
      </c>
      <c r="AH60" t="s">
        <v>51</v>
      </c>
      <c r="AX60" t="s">
        <v>51</v>
      </c>
    </row>
    <row r="61" spans="1:254" ht="22.5" customHeight="1" x14ac:dyDescent="0.25">
      <c r="A61" s="3">
        <v>3</v>
      </c>
      <c r="C61">
        <v>3</v>
      </c>
      <c r="E61">
        <v>0</v>
      </c>
      <c r="G61">
        <v>3</v>
      </c>
      <c r="I61">
        <v>2</v>
      </c>
      <c r="K61">
        <v>1</v>
      </c>
      <c r="M61">
        <v>2</v>
      </c>
      <c r="O61">
        <v>3</v>
      </c>
      <c r="Q61">
        <v>3</v>
      </c>
      <c r="S61">
        <v>3</v>
      </c>
      <c r="U61">
        <v>3</v>
      </c>
      <c r="W61">
        <v>3</v>
      </c>
      <c r="Y61">
        <v>3</v>
      </c>
      <c r="AA61">
        <v>3</v>
      </c>
      <c r="AC61">
        <v>2</v>
      </c>
      <c r="AE61">
        <v>1</v>
      </c>
      <c r="AG61">
        <v>2</v>
      </c>
      <c r="AH61" t="s">
        <v>51</v>
      </c>
      <c r="AI61">
        <v>2</v>
      </c>
      <c r="AK61">
        <v>2</v>
      </c>
      <c r="AM61">
        <v>2</v>
      </c>
      <c r="AO61">
        <v>2</v>
      </c>
      <c r="AQ61">
        <v>1</v>
      </c>
      <c r="AS61">
        <v>1</v>
      </c>
      <c r="AU61">
        <v>1</v>
      </c>
      <c r="AW61">
        <v>1</v>
      </c>
      <c r="AX61" t="s">
        <v>51</v>
      </c>
      <c r="AY61">
        <v>2</v>
      </c>
      <c r="BA61">
        <v>2</v>
      </c>
      <c r="BC61">
        <v>2</v>
      </c>
      <c r="BE61">
        <v>2</v>
      </c>
      <c r="BG61">
        <v>2</v>
      </c>
      <c r="BI61">
        <v>2</v>
      </c>
      <c r="BJ61" t="s">
        <v>51</v>
      </c>
      <c r="BK61">
        <v>2</v>
      </c>
      <c r="BL61" t="s">
        <v>51</v>
      </c>
      <c r="BM61">
        <v>2</v>
      </c>
      <c r="BO61">
        <v>2</v>
      </c>
      <c r="BQ61">
        <v>2</v>
      </c>
      <c r="BS61">
        <v>2</v>
      </c>
      <c r="BU61">
        <v>2</v>
      </c>
      <c r="BW61">
        <v>3</v>
      </c>
      <c r="BY61">
        <v>3</v>
      </c>
      <c r="CA61">
        <v>3</v>
      </c>
      <c r="CC61">
        <v>3</v>
      </c>
      <c r="CE61">
        <v>3</v>
      </c>
      <c r="CG61">
        <v>0</v>
      </c>
      <c r="CI61">
        <v>3</v>
      </c>
      <c r="CK61">
        <v>3</v>
      </c>
      <c r="CM61">
        <v>3</v>
      </c>
      <c r="CO61">
        <v>3</v>
      </c>
      <c r="CQ61">
        <v>3</v>
      </c>
      <c r="CS61">
        <v>3</v>
      </c>
      <c r="CU61">
        <v>3</v>
      </c>
      <c r="CW61">
        <v>3</v>
      </c>
      <c r="CY61">
        <v>3</v>
      </c>
      <c r="DA61">
        <v>3</v>
      </c>
      <c r="DC61">
        <v>3</v>
      </c>
      <c r="DE61">
        <v>3</v>
      </c>
      <c r="DG61">
        <v>3</v>
      </c>
      <c r="DI61">
        <v>3</v>
      </c>
      <c r="DK61">
        <v>3</v>
      </c>
      <c r="DM61">
        <v>3</v>
      </c>
      <c r="DO61">
        <v>3</v>
      </c>
      <c r="DQ61">
        <v>3</v>
      </c>
      <c r="DS61">
        <v>3</v>
      </c>
      <c r="DU61">
        <v>3</v>
      </c>
      <c r="DW61">
        <v>3</v>
      </c>
      <c r="DY61">
        <v>3</v>
      </c>
      <c r="EA61">
        <v>3</v>
      </c>
      <c r="EC61">
        <v>3</v>
      </c>
      <c r="EE61">
        <v>3</v>
      </c>
      <c r="EG61">
        <v>3</v>
      </c>
      <c r="EI61">
        <v>3</v>
      </c>
      <c r="EK61">
        <v>3</v>
      </c>
      <c r="EM61">
        <v>3</v>
      </c>
      <c r="EO61">
        <v>1</v>
      </c>
      <c r="EQ61">
        <v>1</v>
      </c>
      <c r="ES61">
        <v>3</v>
      </c>
      <c r="EU61">
        <v>1</v>
      </c>
      <c r="EW61">
        <v>3</v>
      </c>
      <c r="EY61">
        <v>3</v>
      </c>
      <c r="FA61">
        <v>3</v>
      </c>
      <c r="FC61">
        <v>3</v>
      </c>
      <c r="FE61">
        <v>3</v>
      </c>
      <c r="FG61">
        <v>3</v>
      </c>
      <c r="FI61">
        <v>3</v>
      </c>
      <c r="FK61">
        <v>3</v>
      </c>
      <c r="FM61">
        <v>3</v>
      </c>
      <c r="FO61">
        <v>3</v>
      </c>
      <c r="FQ61">
        <v>3</v>
      </c>
      <c r="FS61">
        <v>3</v>
      </c>
      <c r="FU61">
        <v>3</v>
      </c>
      <c r="FW61">
        <v>3</v>
      </c>
      <c r="FY61">
        <v>3</v>
      </c>
      <c r="GA61">
        <v>3</v>
      </c>
      <c r="GC61">
        <v>3</v>
      </c>
      <c r="GE61">
        <v>3</v>
      </c>
      <c r="GG61">
        <v>3</v>
      </c>
      <c r="GI61">
        <v>3</v>
      </c>
      <c r="GK61">
        <v>3</v>
      </c>
      <c r="GM61">
        <v>3</v>
      </c>
      <c r="GO61">
        <v>3</v>
      </c>
      <c r="GQ61">
        <v>3</v>
      </c>
      <c r="GS61">
        <v>3</v>
      </c>
      <c r="GU61">
        <v>3</v>
      </c>
      <c r="GW61">
        <v>3</v>
      </c>
      <c r="GY61">
        <v>3</v>
      </c>
      <c r="HA61">
        <v>3</v>
      </c>
      <c r="HC61">
        <v>3</v>
      </c>
      <c r="HE61">
        <v>3</v>
      </c>
      <c r="HG61">
        <v>3</v>
      </c>
      <c r="HI61">
        <v>3</v>
      </c>
      <c r="HK61">
        <v>3</v>
      </c>
      <c r="HM61">
        <v>3</v>
      </c>
      <c r="HO61">
        <v>3</v>
      </c>
      <c r="HQ61">
        <v>3</v>
      </c>
      <c r="HS61">
        <v>3</v>
      </c>
      <c r="HU61">
        <v>3</v>
      </c>
      <c r="HW61">
        <v>3</v>
      </c>
      <c r="HY61">
        <v>3</v>
      </c>
      <c r="IA61">
        <v>3</v>
      </c>
      <c r="IC61">
        <v>3</v>
      </c>
      <c r="IE61">
        <v>3</v>
      </c>
      <c r="IG61">
        <v>3</v>
      </c>
      <c r="II61">
        <v>3</v>
      </c>
      <c r="IK61">
        <v>3</v>
      </c>
      <c r="IM61" s="4">
        <v>3</v>
      </c>
      <c r="IO61" t="s">
        <v>4</v>
      </c>
      <c r="IT61">
        <v>37</v>
      </c>
    </row>
    <row r="62" spans="1:254" ht="3" customHeight="1" x14ac:dyDescent="0.25">
      <c r="AB62" t="s">
        <v>54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X62" t="s">
        <v>54</v>
      </c>
      <c r="AZ62" t="s">
        <v>54</v>
      </c>
      <c r="BA62" t="s">
        <v>52</v>
      </c>
      <c r="BB62" t="s">
        <v>52</v>
      </c>
      <c r="BC62" t="s">
        <v>52</v>
      </c>
      <c r="BD62" t="s">
        <v>52</v>
      </c>
      <c r="BE62" t="s">
        <v>52</v>
      </c>
      <c r="BF62" t="s">
        <v>52</v>
      </c>
      <c r="BG62" t="s">
        <v>52</v>
      </c>
      <c r="BH62" t="s">
        <v>52</v>
      </c>
      <c r="BI62" t="s">
        <v>52</v>
      </c>
      <c r="BJ62" t="s">
        <v>52</v>
      </c>
      <c r="BL62" t="s">
        <v>50</v>
      </c>
      <c r="BM62" t="s">
        <v>50</v>
      </c>
      <c r="BN62" t="s">
        <v>50</v>
      </c>
      <c r="BO62" t="s">
        <v>50</v>
      </c>
      <c r="BP62" t="s">
        <v>50</v>
      </c>
      <c r="BQ62" t="s">
        <v>50</v>
      </c>
      <c r="BR62" t="s">
        <v>50</v>
      </c>
      <c r="BS62" t="s">
        <v>50</v>
      </c>
      <c r="BT62" t="s">
        <v>50</v>
      </c>
      <c r="BU62" t="s">
        <v>50</v>
      </c>
      <c r="BV62" t="s">
        <v>54</v>
      </c>
    </row>
    <row r="63" spans="1:254" ht="22.5" customHeight="1" x14ac:dyDescent="0.25">
      <c r="A63" s="3">
        <v>3</v>
      </c>
      <c r="C63">
        <v>3</v>
      </c>
      <c r="E63">
        <v>0</v>
      </c>
      <c r="G63">
        <v>3</v>
      </c>
      <c r="I63">
        <v>2</v>
      </c>
      <c r="K63">
        <v>1</v>
      </c>
      <c r="M63">
        <v>3</v>
      </c>
      <c r="O63">
        <v>3</v>
      </c>
      <c r="Q63">
        <v>3</v>
      </c>
      <c r="S63">
        <v>3</v>
      </c>
      <c r="U63">
        <v>3</v>
      </c>
      <c r="W63">
        <v>3</v>
      </c>
      <c r="Y63">
        <v>3</v>
      </c>
      <c r="AA63">
        <v>3</v>
      </c>
      <c r="AC63">
        <v>3</v>
      </c>
      <c r="AE63">
        <v>2</v>
      </c>
      <c r="AG63">
        <v>2</v>
      </c>
      <c r="AI63">
        <v>1</v>
      </c>
      <c r="AK63">
        <v>2</v>
      </c>
      <c r="AM63">
        <v>3</v>
      </c>
      <c r="AO63">
        <v>2</v>
      </c>
      <c r="AQ63">
        <v>1</v>
      </c>
      <c r="AS63">
        <v>1</v>
      </c>
      <c r="AU63">
        <v>1</v>
      </c>
      <c r="AW63">
        <v>1</v>
      </c>
      <c r="AY63">
        <v>3</v>
      </c>
      <c r="BA63">
        <v>2</v>
      </c>
      <c r="BC63">
        <v>2</v>
      </c>
      <c r="BE63">
        <v>2</v>
      </c>
      <c r="BG63">
        <v>2</v>
      </c>
      <c r="BI63">
        <v>2</v>
      </c>
      <c r="BK63">
        <v>2</v>
      </c>
      <c r="BM63">
        <v>2</v>
      </c>
      <c r="BO63">
        <v>2</v>
      </c>
      <c r="BQ63">
        <v>2</v>
      </c>
      <c r="BS63">
        <v>2</v>
      </c>
      <c r="BU63">
        <v>3</v>
      </c>
      <c r="BW63">
        <v>3</v>
      </c>
      <c r="BY63">
        <v>3</v>
      </c>
      <c r="CA63">
        <v>3</v>
      </c>
      <c r="CC63">
        <v>3</v>
      </c>
      <c r="CE63">
        <v>3</v>
      </c>
      <c r="CG63">
        <v>0</v>
      </c>
      <c r="CI63">
        <v>3</v>
      </c>
      <c r="CK63">
        <v>3</v>
      </c>
      <c r="CM63">
        <v>3</v>
      </c>
      <c r="CO63">
        <v>3</v>
      </c>
      <c r="CQ63">
        <v>3</v>
      </c>
      <c r="CS63">
        <v>3</v>
      </c>
      <c r="CU63">
        <v>3</v>
      </c>
      <c r="CW63">
        <v>3</v>
      </c>
      <c r="CY63">
        <v>3</v>
      </c>
      <c r="DA63">
        <v>3</v>
      </c>
      <c r="DC63">
        <v>3</v>
      </c>
      <c r="DE63">
        <v>3</v>
      </c>
      <c r="DG63">
        <v>3</v>
      </c>
      <c r="DI63">
        <v>3</v>
      </c>
      <c r="DK63">
        <v>3</v>
      </c>
      <c r="DM63">
        <v>3</v>
      </c>
      <c r="DO63">
        <v>3</v>
      </c>
      <c r="DQ63">
        <v>3</v>
      </c>
      <c r="DS63">
        <v>3</v>
      </c>
      <c r="DU63">
        <v>3</v>
      </c>
      <c r="DW63">
        <v>3</v>
      </c>
      <c r="DY63">
        <v>3</v>
      </c>
      <c r="EA63">
        <v>3</v>
      </c>
      <c r="EC63">
        <v>3</v>
      </c>
      <c r="EE63">
        <v>3</v>
      </c>
      <c r="EG63">
        <v>3</v>
      </c>
      <c r="EI63">
        <v>3</v>
      </c>
      <c r="EK63">
        <v>3</v>
      </c>
      <c r="EM63">
        <v>3</v>
      </c>
      <c r="EO63">
        <v>3</v>
      </c>
      <c r="EQ63">
        <v>1</v>
      </c>
      <c r="ES63">
        <v>1</v>
      </c>
      <c r="EU63">
        <v>1</v>
      </c>
      <c r="EW63">
        <v>3</v>
      </c>
      <c r="EY63">
        <v>3</v>
      </c>
      <c r="FA63">
        <v>3</v>
      </c>
      <c r="FC63">
        <v>3</v>
      </c>
      <c r="FE63">
        <v>3</v>
      </c>
      <c r="FG63">
        <v>3</v>
      </c>
      <c r="FI63">
        <v>3</v>
      </c>
      <c r="FK63">
        <v>3</v>
      </c>
      <c r="FM63">
        <v>3</v>
      </c>
      <c r="FO63">
        <v>3</v>
      </c>
      <c r="FQ63">
        <v>3</v>
      </c>
      <c r="FS63">
        <v>3</v>
      </c>
      <c r="FU63">
        <v>3</v>
      </c>
      <c r="FW63">
        <v>3</v>
      </c>
      <c r="FY63">
        <v>3</v>
      </c>
      <c r="GA63">
        <v>3</v>
      </c>
      <c r="GC63">
        <v>3</v>
      </c>
      <c r="GE63">
        <v>3</v>
      </c>
      <c r="GG63">
        <v>3</v>
      </c>
      <c r="GI63">
        <v>3</v>
      </c>
      <c r="GK63">
        <v>3</v>
      </c>
      <c r="GM63">
        <v>3</v>
      </c>
      <c r="GO63">
        <v>3</v>
      </c>
      <c r="GQ63">
        <v>3</v>
      </c>
      <c r="GS63">
        <v>3</v>
      </c>
      <c r="GU63">
        <v>3</v>
      </c>
      <c r="GW63">
        <v>3</v>
      </c>
      <c r="GY63">
        <v>3</v>
      </c>
      <c r="HA63">
        <v>3</v>
      </c>
      <c r="HC63">
        <v>3</v>
      </c>
      <c r="HE63">
        <v>3</v>
      </c>
      <c r="HG63">
        <v>3</v>
      </c>
      <c r="HI63">
        <v>3</v>
      </c>
      <c r="HK63">
        <v>3</v>
      </c>
      <c r="HM63">
        <v>3</v>
      </c>
      <c r="HO63">
        <v>3</v>
      </c>
      <c r="HQ63">
        <v>3</v>
      </c>
      <c r="HS63">
        <v>3</v>
      </c>
      <c r="HU63">
        <v>3</v>
      </c>
      <c r="HW63">
        <v>3</v>
      </c>
      <c r="HY63">
        <v>3</v>
      </c>
      <c r="IA63">
        <v>3</v>
      </c>
      <c r="IC63">
        <v>3</v>
      </c>
      <c r="IE63">
        <v>3</v>
      </c>
      <c r="IG63">
        <v>3</v>
      </c>
      <c r="II63">
        <v>3</v>
      </c>
      <c r="IK63">
        <v>3</v>
      </c>
      <c r="IM63" s="4">
        <v>3</v>
      </c>
      <c r="IO63" t="s">
        <v>4</v>
      </c>
      <c r="IT63">
        <v>36</v>
      </c>
    </row>
    <row r="64" spans="1:254" ht="3" customHeight="1" x14ac:dyDescent="0.25"/>
    <row r="65" spans="1:254" ht="22.5" customHeight="1" x14ac:dyDescent="0.25">
      <c r="A65" s="3">
        <v>3</v>
      </c>
      <c r="C65">
        <v>3</v>
      </c>
      <c r="E65">
        <v>0</v>
      </c>
      <c r="G65">
        <v>3</v>
      </c>
      <c r="I65">
        <v>3</v>
      </c>
      <c r="K65">
        <v>3</v>
      </c>
      <c r="M65">
        <v>3</v>
      </c>
      <c r="O65">
        <v>3</v>
      </c>
      <c r="Q65">
        <v>3</v>
      </c>
      <c r="S65">
        <v>3</v>
      </c>
      <c r="U65">
        <v>3</v>
      </c>
      <c r="W65">
        <v>3</v>
      </c>
      <c r="Y65">
        <v>3</v>
      </c>
      <c r="AA65">
        <v>3</v>
      </c>
      <c r="AC65">
        <v>3</v>
      </c>
      <c r="AE65">
        <v>3</v>
      </c>
      <c r="AG65">
        <v>2</v>
      </c>
      <c r="AI65">
        <v>2</v>
      </c>
      <c r="AK65">
        <v>2</v>
      </c>
      <c r="AM65">
        <v>3</v>
      </c>
      <c r="AO65">
        <v>2</v>
      </c>
      <c r="AQ65">
        <v>1</v>
      </c>
      <c r="AS65">
        <v>2</v>
      </c>
      <c r="AU65">
        <v>2</v>
      </c>
      <c r="AW65">
        <v>2</v>
      </c>
      <c r="AY65">
        <v>3</v>
      </c>
      <c r="BA65">
        <v>2</v>
      </c>
      <c r="BC65">
        <v>2</v>
      </c>
      <c r="BE65">
        <v>2</v>
      </c>
      <c r="BG65">
        <v>2</v>
      </c>
      <c r="BI65">
        <v>2</v>
      </c>
      <c r="BK65">
        <v>2</v>
      </c>
      <c r="BM65">
        <v>2</v>
      </c>
      <c r="BO65">
        <v>2</v>
      </c>
      <c r="BQ65">
        <v>2</v>
      </c>
      <c r="BS65">
        <v>3</v>
      </c>
      <c r="BU65">
        <v>3</v>
      </c>
      <c r="BW65">
        <v>3</v>
      </c>
      <c r="BY65">
        <v>3</v>
      </c>
      <c r="CA65">
        <v>3</v>
      </c>
      <c r="CC65">
        <v>3</v>
      </c>
      <c r="CE65">
        <v>3</v>
      </c>
      <c r="CG65">
        <v>0</v>
      </c>
      <c r="CI65">
        <v>3</v>
      </c>
      <c r="CK65">
        <v>3</v>
      </c>
      <c r="CM65">
        <v>3</v>
      </c>
      <c r="CO65">
        <v>3</v>
      </c>
      <c r="CQ65">
        <v>3</v>
      </c>
      <c r="CS65">
        <v>3</v>
      </c>
      <c r="CU65">
        <v>3</v>
      </c>
      <c r="CW65">
        <v>3</v>
      </c>
      <c r="CY65">
        <v>3</v>
      </c>
      <c r="DA65">
        <v>3</v>
      </c>
      <c r="DC65">
        <v>3</v>
      </c>
      <c r="DE65">
        <v>3</v>
      </c>
      <c r="DG65">
        <v>3</v>
      </c>
      <c r="DI65">
        <v>3</v>
      </c>
      <c r="DK65">
        <v>3</v>
      </c>
      <c r="DM65">
        <v>3</v>
      </c>
      <c r="DO65">
        <v>3</v>
      </c>
      <c r="DQ65">
        <v>3</v>
      </c>
      <c r="DS65">
        <v>3</v>
      </c>
      <c r="DU65">
        <v>3</v>
      </c>
      <c r="DW65">
        <v>3</v>
      </c>
      <c r="DY65">
        <v>3</v>
      </c>
      <c r="EA65">
        <v>3</v>
      </c>
      <c r="EC65">
        <v>3</v>
      </c>
      <c r="EE65">
        <v>3</v>
      </c>
      <c r="EG65">
        <v>3</v>
      </c>
      <c r="EI65">
        <v>3</v>
      </c>
      <c r="EK65">
        <v>3</v>
      </c>
      <c r="EM65">
        <v>3</v>
      </c>
      <c r="EO65">
        <v>3</v>
      </c>
      <c r="EQ65">
        <v>3</v>
      </c>
      <c r="ES65">
        <v>1</v>
      </c>
      <c r="EU65">
        <v>1</v>
      </c>
      <c r="EW65">
        <v>3</v>
      </c>
      <c r="EY65">
        <v>3</v>
      </c>
      <c r="FA65">
        <v>3</v>
      </c>
      <c r="FC65">
        <v>3</v>
      </c>
      <c r="FE65">
        <v>3</v>
      </c>
      <c r="FG65">
        <v>3</v>
      </c>
      <c r="FI65">
        <v>3</v>
      </c>
      <c r="FK65">
        <v>3</v>
      </c>
      <c r="FM65">
        <v>3</v>
      </c>
      <c r="FO65">
        <v>3</v>
      </c>
      <c r="FQ65">
        <v>3</v>
      </c>
      <c r="FS65">
        <v>3</v>
      </c>
      <c r="FU65">
        <v>3</v>
      </c>
      <c r="FW65">
        <v>3</v>
      </c>
      <c r="FY65">
        <v>3</v>
      </c>
      <c r="GA65">
        <v>3</v>
      </c>
      <c r="GC65">
        <v>3</v>
      </c>
      <c r="GE65">
        <v>3</v>
      </c>
      <c r="GG65">
        <v>3</v>
      </c>
      <c r="GI65">
        <v>3</v>
      </c>
      <c r="GK65">
        <v>3</v>
      </c>
      <c r="GM65">
        <v>3</v>
      </c>
      <c r="GO65">
        <v>3</v>
      </c>
      <c r="GQ65">
        <v>3</v>
      </c>
      <c r="GS65">
        <v>3</v>
      </c>
      <c r="GU65">
        <v>3</v>
      </c>
      <c r="GW65">
        <v>3</v>
      </c>
      <c r="GY65">
        <v>3</v>
      </c>
      <c r="HA65">
        <v>3</v>
      </c>
      <c r="HC65">
        <v>3</v>
      </c>
      <c r="HE65">
        <v>3</v>
      </c>
      <c r="HG65">
        <v>3</v>
      </c>
      <c r="HI65">
        <v>3</v>
      </c>
      <c r="HK65">
        <v>3</v>
      </c>
      <c r="HM65">
        <v>3</v>
      </c>
      <c r="HO65">
        <v>3</v>
      </c>
      <c r="HQ65">
        <v>3</v>
      </c>
      <c r="HS65">
        <v>3</v>
      </c>
      <c r="HU65">
        <v>3</v>
      </c>
      <c r="HW65">
        <v>3</v>
      </c>
      <c r="HY65">
        <v>3</v>
      </c>
      <c r="IA65">
        <v>3</v>
      </c>
      <c r="IC65">
        <v>3</v>
      </c>
      <c r="IE65">
        <v>3</v>
      </c>
      <c r="IG65">
        <v>3</v>
      </c>
      <c r="II65">
        <v>3</v>
      </c>
      <c r="IK65">
        <v>3</v>
      </c>
      <c r="IM65" s="4">
        <v>3</v>
      </c>
      <c r="IO65" t="s">
        <v>4</v>
      </c>
      <c r="IT65">
        <v>35</v>
      </c>
    </row>
    <row r="66" spans="1:254" ht="3" customHeight="1" x14ac:dyDescent="0.25"/>
    <row r="67" spans="1:254" ht="22.5" customHeight="1" x14ac:dyDescent="0.25">
      <c r="A67" s="3">
        <v>3</v>
      </c>
      <c r="C67">
        <v>3</v>
      </c>
      <c r="E67">
        <v>0</v>
      </c>
      <c r="G67">
        <v>3</v>
      </c>
      <c r="I67">
        <v>3</v>
      </c>
      <c r="K67">
        <v>3</v>
      </c>
      <c r="M67">
        <v>3</v>
      </c>
      <c r="O67">
        <v>3</v>
      </c>
      <c r="Q67">
        <v>3</v>
      </c>
      <c r="S67">
        <v>3</v>
      </c>
      <c r="U67">
        <v>3</v>
      </c>
      <c r="W67">
        <v>3</v>
      </c>
      <c r="Y67">
        <v>3</v>
      </c>
      <c r="AA67">
        <v>3</v>
      </c>
      <c r="AC67">
        <v>3</v>
      </c>
      <c r="AE67">
        <v>3</v>
      </c>
      <c r="AG67">
        <v>2</v>
      </c>
      <c r="AI67">
        <v>3</v>
      </c>
      <c r="AK67">
        <v>3</v>
      </c>
      <c r="AM67">
        <v>3</v>
      </c>
      <c r="AO67">
        <v>3</v>
      </c>
      <c r="AQ67">
        <v>3</v>
      </c>
      <c r="AS67">
        <v>3</v>
      </c>
      <c r="AU67">
        <v>3</v>
      </c>
      <c r="AW67">
        <v>3</v>
      </c>
      <c r="AY67">
        <v>3</v>
      </c>
      <c r="BA67">
        <v>2</v>
      </c>
      <c r="BC67">
        <v>3</v>
      </c>
      <c r="BE67">
        <v>3</v>
      </c>
      <c r="BG67">
        <v>3</v>
      </c>
      <c r="BI67">
        <v>3</v>
      </c>
      <c r="BK67">
        <v>3</v>
      </c>
      <c r="BM67">
        <v>3</v>
      </c>
      <c r="BO67">
        <v>3</v>
      </c>
      <c r="BQ67">
        <v>3</v>
      </c>
      <c r="BS67">
        <v>3</v>
      </c>
      <c r="BU67">
        <v>3</v>
      </c>
      <c r="BW67">
        <v>3</v>
      </c>
      <c r="BY67">
        <v>3</v>
      </c>
      <c r="CA67">
        <v>3</v>
      </c>
      <c r="CC67">
        <v>3</v>
      </c>
      <c r="CE67">
        <v>3</v>
      </c>
      <c r="CG67">
        <v>0</v>
      </c>
      <c r="CI67">
        <v>3</v>
      </c>
      <c r="CK67">
        <v>3</v>
      </c>
      <c r="CM67">
        <v>3</v>
      </c>
      <c r="CO67">
        <v>3</v>
      </c>
      <c r="CQ67">
        <v>3</v>
      </c>
      <c r="CS67">
        <v>3</v>
      </c>
      <c r="CU67">
        <v>3</v>
      </c>
      <c r="CW67">
        <v>3</v>
      </c>
      <c r="CY67">
        <v>3</v>
      </c>
      <c r="DA67">
        <v>3</v>
      </c>
      <c r="DC67">
        <v>3</v>
      </c>
      <c r="DE67">
        <v>3</v>
      </c>
      <c r="DG67">
        <v>3</v>
      </c>
      <c r="DI67">
        <v>3</v>
      </c>
      <c r="DK67">
        <v>3</v>
      </c>
      <c r="DM67">
        <v>3</v>
      </c>
      <c r="DO67">
        <v>3</v>
      </c>
      <c r="DQ67">
        <v>3</v>
      </c>
      <c r="DS67">
        <v>3</v>
      </c>
      <c r="DU67">
        <v>3</v>
      </c>
      <c r="DW67">
        <v>3</v>
      </c>
      <c r="DY67">
        <v>3</v>
      </c>
      <c r="EA67">
        <v>3</v>
      </c>
      <c r="EC67">
        <v>3</v>
      </c>
      <c r="EE67">
        <v>3</v>
      </c>
      <c r="EG67">
        <v>3</v>
      </c>
      <c r="EI67">
        <v>3</v>
      </c>
      <c r="EK67">
        <v>3</v>
      </c>
      <c r="EM67">
        <v>3</v>
      </c>
      <c r="EO67">
        <v>3</v>
      </c>
      <c r="EQ67">
        <v>1</v>
      </c>
      <c r="ES67">
        <v>1</v>
      </c>
      <c r="EU67">
        <v>1</v>
      </c>
      <c r="EW67">
        <v>1</v>
      </c>
      <c r="EY67">
        <v>3</v>
      </c>
      <c r="FA67">
        <v>3</v>
      </c>
      <c r="FC67">
        <v>3</v>
      </c>
      <c r="FE67">
        <v>3</v>
      </c>
      <c r="FG67">
        <v>3</v>
      </c>
      <c r="FI67">
        <v>3</v>
      </c>
      <c r="FK67">
        <v>3</v>
      </c>
      <c r="FM67">
        <v>3</v>
      </c>
      <c r="FO67">
        <v>3</v>
      </c>
      <c r="FQ67">
        <v>3</v>
      </c>
      <c r="FS67">
        <v>3</v>
      </c>
      <c r="FU67">
        <v>3</v>
      </c>
      <c r="FW67">
        <v>3</v>
      </c>
      <c r="FY67">
        <v>3</v>
      </c>
      <c r="GA67">
        <v>3</v>
      </c>
      <c r="GC67">
        <v>3</v>
      </c>
      <c r="GE67">
        <v>3</v>
      </c>
      <c r="GG67">
        <v>3</v>
      </c>
      <c r="GI67">
        <v>3</v>
      </c>
      <c r="GK67">
        <v>3</v>
      </c>
      <c r="GM67">
        <v>3</v>
      </c>
      <c r="GO67">
        <v>3</v>
      </c>
      <c r="GQ67">
        <v>3</v>
      </c>
      <c r="GS67">
        <v>3</v>
      </c>
      <c r="GU67">
        <v>3</v>
      </c>
      <c r="GW67">
        <v>3</v>
      </c>
      <c r="GY67">
        <v>3</v>
      </c>
      <c r="HA67">
        <v>3</v>
      </c>
      <c r="HC67">
        <v>3</v>
      </c>
      <c r="HE67">
        <v>3</v>
      </c>
      <c r="HG67">
        <v>3</v>
      </c>
      <c r="HI67">
        <v>3</v>
      </c>
      <c r="HK67">
        <v>3</v>
      </c>
      <c r="HM67">
        <v>3</v>
      </c>
      <c r="HO67">
        <v>3</v>
      </c>
      <c r="HQ67">
        <v>3</v>
      </c>
      <c r="HS67">
        <v>3</v>
      </c>
      <c r="HU67">
        <v>3</v>
      </c>
      <c r="HW67">
        <v>3</v>
      </c>
      <c r="HY67">
        <v>3</v>
      </c>
      <c r="IA67">
        <v>3</v>
      </c>
      <c r="IC67">
        <v>3</v>
      </c>
      <c r="IE67">
        <v>3</v>
      </c>
      <c r="IG67">
        <v>3</v>
      </c>
      <c r="II67">
        <v>3</v>
      </c>
      <c r="IK67">
        <v>3</v>
      </c>
      <c r="IM67" s="4">
        <v>3</v>
      </c>
      <c r="IO67" t="s">
        <v>4</v>
      </c>
      <c r="IT67">
        <v>34</v>
      </c>
    </row>
    <row r="68" spans="1:254" ht="3" customHeight="1" x14ac:dyDescent="0.25"/>
    <row r="69" spans="1:254" ht="22.5" customHeight="1" x14ac:dyDescent="0.25">
      <c r="A69" s="3">
        <v>3</v>
      </c>
      <c r="C69">
        <v>3</v>
      </c>
      <c r="E69">
        <v>0</v>
      </c>
      <c r="G69">
        <v>3</v>
      </c>
      <c r="I69">
        <v>3</v>
      </c>
      <c r="K69">
        <v>3</v>
      </c>
      <c r="M69">
        <v>3</v>
      </c>
      <c r="O69">
        <v>3</v>
      </c>
      <c r="Q69">
        <v>3</v>
      </c>
      <c r="S69">
        <v>3</v>
      </c>
      <c r="U69">
        <v>3</v>
      </c>
      <c r="W69">
        <v>3</v>
      </c>
      <c r="Y69">
        <v>3</v>
      </c>
      <c r="AA69">
        <v>3</v>
      </c>
      <c r="AC69">
        <v>3</v>
      </c>
      <c r="AE69">
        <v>3</v>
      </c>
      <c r="AG69">
        <v>2</v>
      </c>
      <c r="AI69">
        <v>3</v>
      </c>
      <c r="AK69">
        <v>3</v>
      </c>
      <c r="AM69">
        <v>3</v>
      </c>
      <c r="AO69">
        <v>3</v>
      </c>
      <c r="AQ69">
        <v>3</v>
      </c>
      <c r="AS69">
        <v>3</v>
      </c>
      <c r="AU69">
        <v>3</v>
      </c>
      <c r="AW69">
        <v>3</v>
      </c>
      <c r="AY69">
        <v>3</v>
      </c>
      <c r="BA69">
        <v>2</v>
      </c>
      <c r="BC69">
        <v>3</v>
      </c>
      <c r="BE69">
        <v>3</v>
      </c>
      <c r="BG69">
        <v>3</v>
      </c>
      <c r="BI69">
        <v>3</v>
      </c>
      <c r="BK69">
        <v>3</v>
      </c>
      <c r="BM69">
        <v>3</v>
      </c>
      <c r="BO69">
        <v>3</v>
      </c>
      <c r="BQ69">
        <v>3</v>
      </c>
      <c r="BS69">
        <v>3</v>
      </c>
      <c r="BU69">
        <v>3</v>
      </c>
      <c r="BW69">
        <v>3</v>
      </c>
      <c r="BY69">
        <v>3</v>
      </c>
      <c r="CA69">
        <v>1</v>
      </c>
      <c r="CC69">
        <v>2</v>
      </c>
      <c r="CE69">
        <v>3</v>
      </c>
      <c r="CG69">
        <v>0</v>
      </c>
      <c r="CI69">
        <v>3</v>
      </c>
      <c r="CK69">
        <v>3</v>
      </c>
      <c r="CM69">
        <v>3</v>
      </c>
      <c r="CO69">
        <v>3</v>
      </c>
      <c r="CQ69">
        <v>3</v>
      </c>
      <c r="CS69">
        <v>3</v>
      </c>
      <c r="CU69">
        <v>3</v>
      </c>
      <c r="CW69">
        <v>3</v>
      </c>
      <c r="CY69">
        <v>3</v>
      </c>
      <c r="DA69">
        <v>3</v>
      </c>
      <c r="DC69">
        <v>3</v>
      </c>
      <c r="DE69">
        <v>3</v>
      </c>
      <c r="DG69">
        <v>3</v>
      </c>
      <c r="DI69">
        <v>3</v>
      </c>
      <c r="DK69">
        <v>3</v>
      </c>
      <c r="DM69">
        <v>3</v>
      </c>
      <c r="DO69">
        <v>3</v>
      </c>
      <c r="DQ69">
        <v>3</v>
      </c>
      <c r="DS69">
        <v>3</v>
      </c>
      <c r="DU69">
        <v>3</v>
      </c>
      <c r="DW69">
        <v>3</v>
      </c>
      <c r="DY69">
        <v>3</v>
      </c>
      <c r="EA69">
        <v>3</v>
      </c>
      <c r="EC69">
        <v>3</v>
      </c>
      <c r="EE69">
        <v>3</v>
      </c>
      <c r="EG69">
        <v>3</v>
      </c>
      <c r="EI69">
        <v>3</v>
      </c>
      <c r="EK69">
        <v>3</v>
      </c>
      <c r="EM69">
        <v>3</v>
      </c>
      <c r="EO69">
        <v>3</v>
      </c>
      <c r="EQ69">
        <v>1</v>
      </c>
      <c r="ES69">
        <v>3</v>
      </c>
      <c r="EU69">
        <v>3</v>
      </c>
      <c r="EW69">
        <v>1</v>
      </c>
      <c r="EY69">
        <v>1</v>
      </c>
      <c r="FA69">
        <v>3</v>
      </c>
      <c r="FC69">
        <v>3</v>
      </c>
      <c r="FE69">
        <v>3</v>
      </c>
      <c r="FG69">
        <v>3</v>
      </c>
      <c r="FI69">
        <v>3</v>
      </c>
      <c r="FK69">
        <v>3</v>
      </c>
      <c r="FM69">
        <v>3</v>
      </c>
      <c r="FO69">
        <v>3</v>
      </c>
      <c r="FQ69">
        <v>3</v>
      </c>
      <c r="FS69">
        <v>3</v>
      </c>
      <c r="FU69">
        <v>3</v>
      </c>
      <c r="FW69">
        <v>3</v>
      </c>
      <c r="FY69">
        <v>3</v>
      </c>
      <c r="GA69">
        <v>3</v>
      </c>
      <c r="GC69">
        <v>3</v>
      </c>
      <c r="GE69">
        <v>3</v>
      </c>
      <c r="GG69">
        <v>3</v>
      </c>
      <c r="GI69">
        <v>3</v>
      </c>
      <c r="GK69">
        <v>3</v>
      </c>
      <c r="GM69">
        <v>3</v>
      </c>
      <c r="GO69">
        <v>3</v>
      </c>
      <c r="GQ69">
        <v>3</v>
      </c>
      <c r="GS69">
        <v>3</v>
      </c>
      <c r="GU69">
        <v>3</v>
      </c>
      <c r="GW69">
        <v>3</v>
      </c>
      <c r="GY69">
        <v>3</v>
      </c>
      <c r="HA69">
        <v>3</v>
      </c>
      <c r="HC69">
        <v>3</v>
      </c>
      <c r="HE69">
        <v>3</v>
      </c>
      <c r="HG69">
        <v>3</v>
      </c>
      <c r="HI69">
        <v>3</v>
      </c>
      <c r="HK69">
        <v>3</v>
      </c>
      <c r="HM69">
        <v>3</v>
      </c>
      <c r="HO69">
        <v>3</v>
      </c>
      <c r="HQ69">
        <v>3</v>
      </c>
      <c r="HS69">
        <v>3</v>
      </c>
      <c r="HU69">
        <v>3</v>
      </c>
      <c r="HW69">
        <v>3</v>
      </c>
      <c r="HY69">
        <v>3</v>
      </c>
      <c r="IA69">
        <v>3</v>
      </c>
      <c r="IC69">
        <v>3</v>
      </c>
      <c r="IE69">
        <v>3</v>
      </c>
      <c r="IG69">
        <v>3</v>
      </c>
      <c r="II69">
        <v>3</v>
      </c>
      <c r="IK69">
        <v>3</v>
      </c>
      <c r="IM69" s="4">
        <v>3</v>
      </c>
      <c r="IO69" t="s">
        <v>4</v>
      </c>
      <c r="IT69">
        <v>33</v>
      </c>
    </row>
    <row r="70" spans="1:254" ht="3" customHeight="1" x14ac:dyDescent="0.25"/>
    <row r="71" spans="1:254" ht="22.5" customHeight="1" x14ac:dyDescent="0.25">
      <c r="A71" s="3">
        <v>3</v>
      </c>
      <c r="C71">
        <v>3</v>
      </c>
      <c r="E71">
        <v>0</v>
      </c>
      <c r="G71">
        <v>3</v>
      </c>
      <c r="I71">
        <v>3</v>
      </c>
      <c r="K71">
        <v>3</v>
      </c>
      <c r="M71">
        <v>3</v>
      </c>
      <c r="O71">
        <v>3</v>
      </c>
      <c r="Q71">
        <v>3</v>
      </c>
      <c r="S71">
        <v>3</v>
      </c>
      <c r="U71">
        <v>3</v>
      </c>
      <c r="W71">
        <v>3</v>
      </c>
      <c r="Y71">
        <v>3</v>
      </c>
      <c r="AA71">
        <v>3</v>
      </c>
      <c r="AC71">
        <v>3</v>
      </c>
      <c r="AE71">
        <v>3</v>
      </c>
      <c r="AG71">
        <v>2</v>
      </c>
      <c r="AI71">
        <v>3</v>
      </c>
      <c r="AK71">
        <v>3</v>
      </c>
      <c r="AM71">
        <v>3</v>
      </c>
      <c r="AO71">
        <v>3</v>
      </c>
      <c r="AQ71">
        <v>3</v>
      </c>
      <c r="AS71">
        <v>3</v>
      </c>
      <c r="AU71">
        <v>3</v>
      </c>
      <c r="AW71">
        <v>3</v>
      </c>
      <c r="AY71">
        <v>2</v>
      </c>
      <c r="BA71">
        <v>2</v>
      </c>
      <c r="BC71">
        <v>3</v>
      </c>
      <c r="BE71">
        <v>3</v>
      </c>
      <c r="BG71">
        <v>3</v>
      </c>
      <c r="BI71">
        <v>3</v>
      </c>
      <c r="BK71">
        <v>3</v>
      </c>
      <c r="BM71">
        <v>3</v>
      </c>
      <c r="BO71">
        <v>3</v>
      </c>
      <c r="BQ71">
        <v>3</v>
      </c>
      <c r="BS71">
        <v>3</v>
      </c>
      <c r="BU71">
        <v>3</v>
      </c>
      <c r="BW71">
        <v>3</v>
      </c>
      <c r="BY71">
        <v>2</v>
      </c>
      <c r="CA71">
        <v>2</v>
      </c>
      <c r="CC71">
        <v>2</v>
      </c>
      <c r="CE71">
        <v>3</v>
      </c>
      <c r="CG71">
        <v>0</v>
      </c>
      <c r="CI71">
        <v>3</v>
      </c>
      <c r="CK71">
        <v>3</v>
      </c>
      <c r="CM71">
        <v>3</v>
      </c>
      <c r="CO71">
        <v>3</v>
      </c>
      <c r="CQ71">
        <v>3</v>
      </c>
      <c r="CS71">
        <v>3</v>
      </c>
      <c r="CU71">
        <v>3</v>
      </c>
      <c r="CW71">
        <v>3</v>
      </c>
      <c r="CY71">
        <v>3</v>
      </c>
      <c r="DA71">
        <v>3</v>
      </c>
      <c r="DC71">
        <v>3</v>
      </c>
      <c r="DE71">
        <v>3</v>
      </c>
      <c r="DG71">
        <v>3</v>
      </c>
      <c r="DI71">
        <v>3</v>
      </c>
      <c r="DK71">
        <v>3</v>
      </c>
      <c r="DM71">
        <v>3</v>
      </c>
      <c r="DO71">
        <v>3</v>
      </c>
      <c r="DQ71">
        <v>3</v>
      </c>
      <c r="DS71">
        <v>3</v>
      </c>
      <c r="DU71">
        <v>3</v>
      </c>
      <c r="DW71">
        <v>3</v>
      </c>
      <c r="DY71">
        <v>3</v>
      </c>
      <c r="EA71">
        <v>3</v>
      </c>
      <c r="EC71">
        <v>3</v>
      </c>
      <c r="EE71">
        <v>3</v>
      </c>
      <c r="EG71">
        <v>3</v>
      </c>
      <c r="EI71">
        <v>3</v>
      </c>
      <c r="EK71">
        <v>3</v>
      </c>
      <c r="EM71">
        <v>3</v>
      </c>
      <c r="EO71">
        <v>1</v>
      </c>
      <c r="EQ71">
        <v>1</v>
      </c>
      <c r="ES71">
        <v>3</v>
      </c>
      <c r="EU71">
        <v>3</v>
      </c>
      <c r="EW71">
        <v>3</v>
      </c>
      <c r="EY71">
        <v>1</v>
      </c>
      <c r="FA71">
        <v>1</v>
      </c>
      <c r="FC71">
        <v>1</v>
      </c>
      <c r="FE71">
        <v>3</v>
      </c>
      <c r="FG71">
        <v>3</v>
      </c>
      <c r="FI71">
        <v>3</v>
      </c>
      <c r="FK71">
        <v>3</v>
      </c>
      <c r="FM71">
        <v>3</v>
      </c>
      <c r="FO71">
        <v>3</v>
      </c>
      <c r="FQ71">
        <v>3</v>
      </c>
      <c r="FS71">
        <v>3</v>
      </c>
      <c r="FU71">
        <v>3</v>
      </c>
      <c r="FW71">
        <v>3</v>
      </c>
      <c r="FY71">
        <v>3</v>
      </c>
      <c r="GA71">
        <v>3</v>
      </c>
      <c r="GC71">
        <v>3</v>
      </c>
      <c r="GE71">
        <v>3</v>
      </c>
      <c r="GG71">
        <v>3</v>
      </c>
      <c r="GI71">
        <v>3</v>
      </c>
      <c r="GK71">
        <v>3</v>
      </c>
      <c r="GM71">
        <v>3</v>
      </c>
      <c r="GO71">
        <v>3</v>
      </c>
      <c r="GQ71">
        <v>3</v>
      </c>
      <c r="GS71">
        <v>3</v>
      </c>
      <c r="GU71">
        <v>3</v>
      </c>
      <c r="GW71">
        <v>3</v>
      </c>
      <c r="GY71">
        <v>3</v>
      </c>
      <c r="HA71">
        <v>3</v>
      </c>
      <c r="HC71">
        <v>3</v>
      </c>
      <c r="HE71">
        <v>3</v>
      </c>
      <c r="HG71">
        <v>3</v>
      </c>
      <c r="HI71">
        <v>3</v>
      </c>
      <c r="HK71">
        <v>3</v>
      </c>
      <c r="HM71">
        <v>3</v>
      </c>
      <c r="HO71">
        <v>3</v>
      </c>
      <c r="HQ71">
        <v>3</v>
      </c>
      <c r="HS71">
        <v>3</v>
      </c>
      <c r="HU71">
        <v>3</v>
      </c>
      <c r="HW71">
        <v>3</v>
      </c>
      <c r="HY71">
        <v>3</v>
      </c>
      <c r="IA71">
        <v>3</v>
      </c>
      <c r="IC71">
        <v>3</v>
      </c>
      <c r="IE71">
        <v>3</v>
      </c>
      <c r="IG71">
        <v>3</v>
      </c>
      <c r="II71">
        <v>3</v>
      </c>
      <c r="IK71">
        <v>3</v>
      </c>
      <c r="IM71" s="4">
        <v>3</v>
      </c>
      <c r="IO71" t="s">
        <v>4</v>
      </c>
      <c r="IT71">
        <v>32</v>
      </c>
    </row>
    <row r="72" spans="1:254" ht="3" customHeight="1" x14ac:dyDescent="0.25"/>
    <row r="73" spans="1:254" ht="22.5" customHeight="1" x14ac:dyDescent="0.25">
      <c r="A73" s="3">
        <v>3</v>
      </c>
      <c r="C73">
        <v>3</v>
      </c>
      <c r="E73">
        <v>0</v>
      </c>
      <c r="G73">
        <v>3</v>
      </c>
      <c r="I73">
        <v>3</v>
      </c>
      <c r="K73">
        <v>3</v>
      </c>
      <c r="M73">
        <v>3</v>
      </c>
      <c r="O73">
        <v>3</v>
      </c>
      <c r="Q73">
        <v>3</v>
      </c>
      <c r="S73">
        <v>3</v>
      </c>
      <c r="U73">
        <v>3</v>
      </c>
      <c r="W73">
        <v>3</v>
      </c>
      <c r="Y73">
        <v>3</v>
      </c>
      <c r="AA73">
        <v>3</v>
      </c>
      <c r="AC73">
        <v>3</v>
      </c>
      <c r="AE73">
        <v>3</v>
      </c>
      <c r="AG73">
        <v>3</v>
      </c>
      <c r="AI73">
        <v>2</v>
      </c>
      <c r="AK73">
        <v>3</v>
      </c>
      <c r="AM73">
        <v>2</v>
      </c>
      <c r="AO73">
        <v>2</v>
      </c>
      <c r="AQ73">
        <v>2</v>
      </c>
      <c r="AS73">
        <v>3</v>
      </c>
      <c r="AU73">
        <v>2</v>
      </c>
      <c r="AW73">
        <v>2</v>
      </c>
      <c r="AY73">
        <v>3</v>
      </c>
      <c r="BA73">
        <v>3</v>
      </c>
      <c r="BC73">
        <v>3</v>
      </c>
      <c r="BE73">
        <v>3</v>
      </c>
      <c r="BG73">
        <v>3</v>
      </c>
      <c r="BI73">
        <v>3</v>
      </c>
      <c r="BK73">
        <v>3</v>
      </c>
      <c r="BM73">
        <v>3</v>
      </c>
      <c r="BO73">
        <v>3</v>
      </c>
      <c r="BQ73">
        <v>3</v>
      </c>
      <c r="BS73">
        <v>3</v>
      </c>
      <c r="BU73">
        <v>3</v>
      </c>
      <c r="BW73">
        <v>1</v>
      </c>
      <c r="BY73">
        <v>1</v>
      </c>
      <c r="CA73">
        <v>2</v>
      </c>
      <c r="CC73">
        <v>1</v>
      </c>
      <c r="CE73">
        <v>3</v>
      </c>
      <c r="CG73">
        <v>2</v>
      </c>
      <c r="CI73">
        <v>3</v>
      </c>
      <c r="CK73">
        <v>3</v>
      </c>
      <c r="CM73">
        <v>3</v>
      </c>
      <c r="CO73">
        <v>3</v>
      </c>
      <c r="CQ73">
        <v>3</v>
      </c>
      <c r="CS73">
        <v>3</v>
      </c>
      <c r="CU73">
        <v>3</v>
      </c>
      <c r="CW73">
        <v>3</v>
      </c>
      <c r="CY73">
        <v>3</v>
      </c>
      <c r="DA73">
        <v>3</v>
      </c>
      <c r="DC73">
        <v>3</v>
      </c>
      <c r="DE73">
        <v>3</v>
      </c>
      <c r="DG73">
        <v>3</v>
      </c>
      <c r="DI73">
        <v>3</v>
      </c>
      <c r="DK73">
        <v>3</v>
      </c>
      <c r="DM73">
        <v>3</v>
      </c>
      <c r="DO73">
        <v>3</v>
      </c>
      <c r="DQ73">
        <v>3</v>
      </c>
      <c r="DS73">
        <v>3</v>
      </c>
      <c r="DU73">
        <v>3</v>
      </c>
      <c r="DW73">
        <v>3</v>
      </c>
      <c r="DY73">
        <v>3</v>
      </c>
      <c r="EA73">
        <v>3</v>
      </c>
      <c r="EC73">
        <v>3</v>
      </c>
      <c r="EE73">
        <v>3</v>
      </c>
      <c r="EG73">
        <v>3</v>
      </c>
      <c r="EI73">
        <v>3</v>
      </c>
      <c r="EK73">
        <v>3</v>
      </c>
      <c r="EM73">
        <v>3</v>
      </c>
      <c r="EO73">
        <v>1</v>
      </c>
      <c r="EQ73">
        <v>3</v>
      </c>
      <c r="ES73">
        <v>3</v>
      </c>
      <c r="EU73">
        <v>3</v>
      </c>
      <c r="EW73">
        <v>3</v>
      </c>
      <c r="EY73">
        <v>3</v>
      </c>
      <c r="FA73">
        <v>3</v>
      </c>
      <c r="FC73">
        <v>1</v>
      </c>
      <c r="FE73">
        <v>1</v>
      </c>
      <c r="FG73">
        <v>3</v>
      </c>
      <c r="FI73">
        <v>3</v>
      </c>
      <c r="FK73">
        <v>3</v>
      </c>
      <c r="FM73">
        <v>3</v>
      </c>
      <c r="FO73">
        <v>3</v>
      </c>
      <c r="FQ73">
        <v>3</v>
      </c>
      <c r="FS73">
        <v>3</v>
      </c>
      <c r="FU73">
        <v>3</v>
      </c>
      <c r="FW73">
        <v>3</v>
      </c>
      <c r="FY73">
        <v>3</v>
      </c>
      <c r="GA73">
        <v>3</v>
      </c>
      <c r="GC73">
        <v>3</v>
      </c>
      <c r="GE73">
        <v>3</v>
      </c>
      <c r="GG73">
        <v>3</v>
      </c>
      <c r="GI73">
        <v>3</v>
      </c>
      <c r="GK73">
        <v>3</v>
      </c>
      <c r="GM73">
        <v>3</v>
      </c>
      <c r="GO73">
        <v>3</v>
      </c>
      <c r="GQ73">
        <v>3</v>
      </c>
      <c r="GS73">
        <v>3</v>
      </c>
      <c r="GU73">
        <v>3</v>
      </c>
      <c r="GW73">
        <v>3</v>
      </c>
      <c r="GY73">
        <v>3</v>
      </c>
      <c r="HA73">
        <v>3</v>
      </c>
      <c r="HC73">
        <v>3</v>
      </c>
      <c r="HE73">
        <v>3</v>
      </c>
      <c r="HG73">
        <v>3</v>
      </c>
      <c r="HI73">
        <v>3</v>
      </c>
      <c r="HK73">
        <v>3</v>
      </c>
      <c r="HM73">
        <v>3</v>
      </c>
      <c r="HO73">
        <v>3</v>
      </c>
      <c r="HQ73">
        <v>3</v>
      </c>
      <c r="HS73">
        <v>3</v>
      </c>
      <c r="HU73">
        <v>3</v>
      </c>
      <c r="HW73">
        <v>3</v>
      </c>
      <c r="HY73">
        <v>3</v>
      </c>
      <c r="IA73">
        <v>3</v>
      </c>
      <c r="IC73">
        <v>3</v>
      </c>
      <c r="IE73">
        <v>3</v>
      </c>
      <c r="IG73">
        <v>3</v>
      </c>
      <c r="II73">
        <v>3</v>
      </c>
      <c r="IK73">
        <v>3</v>
      </c>
      <c r="IM73" s="4">
        <v>3</v>
      </c>
      <c r="IO73" t="s">
        <v>4</v>
      </c>
      <c r="IT73">
        <v>31</v>
      </c>
    </row>
    <row r="74" spans="1:254" ht="3" customHeight="1" x14ac:dyDescent="0.25">
      <c r="AN74" t="s">
        <v>54</v>
      </c>
      <c r="AO74" t="s">
        <v>52</v>
      </c>
      <c r="AP74" t="s">
        <v>52</v>
      </c>
      <c r="AQ74" t="s">
        <v>52</v>
      </c>
      <c r="BN74" t="s">
        <v>54</v>
      </c>
    </row>
    <row r="75" spans="1:254" ht="22.5" customHeight="1" x14ac:dyDescent="0.25">
      <c r="A75" s="3">
        <v>3</v>
      </c>
      <c r="C75">
        <v>3</v>
      </c>
      <c r="E75">
        <v>0</v>
      </c>
      <c r="G75">
        <v>3</v>
      </c>
      <c r="I75">
        <v>3</v>
      </c>
      <c r="K75">
        <v>3</v>
      </c>
      <c r="M75">
        <v>3</v>
      </c>
      <c r="O75">
        <v>3</v>
      </c>
      <c r="Q75">
        <v>3</v>
      </c>
      <c r="S75">
        <v>3</v>
      </c>
      <c r="U75">
        <v>2</v>
      </c>
      <c r="W75">
        <v>2</v>
      </c>
      <c r="Y75">
        <v>3</v>
      </c>
      <c r="AA75">
        <v>2</v>
      </c>
      <c r="AC75">
        <v>3</v>
      </c>
      <c r="AE75">
        <v>2</v>
      </c>
      <c r="AG75">
        <v>2</v>
      </c>
      <c r="AI75">
        <v>2</v>
      </c>
      <c r="AK75">
        <v>3</v>
      </c>
      <c r="AM75">
        <v>3</v>
      </c>
      <c r="AO75">
        <v>1</v>
      </c>
      <c r="AQ75">
        <v>2</v>
      </c>
      <c r="AS75">
        <v>3</v>
      </c>
      <c r="AU75">
        <v>2</v>
      </c>
      <c r="AW75">
        <v>1</v>
      </c>
      <c r="AY75">
        <v>2</v>
      </c>
      <c r="BA75">
        <v>2</v>
      </c>
      <c r="BC75">
        <v>2</v>
      </c>
      <c r="BE75">
        <v>3</v>
      </c>
      <c r="BG75">
        <v>2</v>
      </c>
      <c r="BI75">
        <v>3</v>
      </c>
      <c r="BK75">
        <v>2</v>
      </c>
      <c r="BM75">
        <v>2</v>
      </c>
      <c r="BN75" t="s">
        <v>53</v>
      </c>
      <c r="BO75">
        <v>2</v>
      </c>
      <c r="BQ75">
        <v>3</v>
      </c>
      <c r="BS75">
        <v>3</v>
      </c>
      <c r="BU75">
        <v>3</v>
      </c>
      <c r="BW75">
        <v>3</v>
      </c>
      <c r="BY75">
        <v>2</v>
      </c>
      <c r="CA75">
        <v>2</v>
      </c>
      <c r="CC75">
        <v>2</v>
      </c>
      <c r="CE75">
        <v>3</v>
      </c>
      <c r="CG75">
        <v>0</v>
      </c>
      <c r="CI75">
        <v>3</v>
      </c>
      <c r="CK75">
        <v>3</v>
      </c>
      <c r="CM75">
        <v>3</v>
      </c>
      <c r="CO75">
        <v>3</v>
      </c>
      <c r="CQ75">
        <v>3</v>
      </c>
      <c r="CS75">
        <v>3</v>
      </c>
      <c r="CU75">
        <v>3</v>
      </c>
      <c r="CW75">
        <v>3</v>
      </c>
      <c r="CY75">
        <v>3</v>
      </c>
      <c r="DA75">
        <v>3</v>
      </c>
      <c r="DC75">
        <v>3</v>
      </c>
      <c r="DE75">
        <v>3</v>
      </c>
      <c r="DG75">
        <v>3</v>
      </c>
      <c r="DI75">
        <v>3</v>
      </c>
      <c r="DK75">
        <v>3</v>
      </c>
      <c r="DM75">
        <v>3</v>
      </c>
      <c r="DO75">
        <v>3</v>
      </c>
      <c r="DQ75">
        <v>3</v>
      </c>
      <c r="DS75">
        <v>3</v>
      </c>
      <c r="DU75">
        <v>3</v>
      </c>
      <c r="DW75">
        <v>3</v>
      </c>
      <c r="DY75">
        <v>3</v>
      </c>
      <c r="EA75">
        <v>3</v>
      </c>
      <c r="EC75">
        <v>3</v>
      </c>
      <c r="EE75">
        <v>3</v>
      </c>
      <c r="EG75">
        <v>3</v>
      </c>
      <c r="EI75">
        <v>3</v>
      </c>
      <c r="EK75">
        <v>3</v>
      </c>
      <c r="EM75">
        <v>1</v>
      </c>
      <c r="EO75">
        <v>1</v>
      </c>
      <c r="EQ75">
        <v>3</v>
      </c>
      <c r="ES75">
        <v>3</v>
      </c>
      <c r="EU75">
        <v>3</v>
      </c>
      <c r="EW75">
        <v>3</v>
      </c>
      <c r="EY75">
        <v>3</v>
      </c>
      <c r="FA75">
        <v>3</v>
      </c>
      <c r="FC75">
        <v>3</v>
      </c>
      <c r="FE75">
        <v>1</v>
      </c>
      <c r="FG75">
        <v>1</v>
      </c>
      <c r="FI75">
        <v>3</v>
      </c>
      <c r="FK75">
        <v>3</v>
      </c>
      <c r="FM75">
        <v>3</v>
      </c>
      <c r="FO75">
        <v>3</v>
      </c>
      <c r="FQ75">
        <v>3</v>
      </c>
      <c r="FS75">
        <v>3</v>
      </c>
      <c r="FU75">
        <v>2</v>
      </c>
      <c r="FW75">
        <v>2</v>
      </c>
      <c r="FY75">
        <v>2</v>
      </c>
      <c r="GA75">
        <v>2</v>
      </c>
      <c r="GC75">
        <v>2</v>
      </c>
      <c r="GE75">
        <v>2</v>
      </c>
      <c r="GG75">
        <v>2</v>
      </c>
      <c r="GI75">
        <v>2</v>
      </c>
      <c r="GK75">
        <v>2</v>
      </c>
      <c r="GM75">
        <v>3</v>
      </c>
      <c r="GO75">
        <v>2</v>
      </c>
      <c r="GQ75">
        <v>2</v>
      </c>
      <c r="GS75">
        <v>2</v>
      </c>
      <c r="GU75">
        <v>1</v>
      </c>
      <c r="GW75">
        <v>2</v>
      </c>
      <c r="GY75">
        <v>3</v>
      </c>
      <c r="HA75">
        <v>2</v>
      </c>
      <c r="HC75">
        <v>2</v>
      </c>
      <c r="HE75">
        <v>2</v>
      </c>
      <c r="HG75">
        <v>3</v>
      </c>
      <c r="HI75">
        <v>3</v>
      </c>
      <c r="HK75">
        <v>3</v>
      </c>
      <c r="HM75">
        <v>3</v>
      </c>
      <c r="HO75">
        <v>3</v>
      </c>
      <c r="HQ75">
        <v>3</v>
      </c>
      <c r="HS75">
        <v>3</v>
      </c>
      <c r="HU75">
        <v>3</v>
      </c>
      <c r="HW75">
        <v>3</v>
      </c>
      <c r="HY75">
        <v>3</v>
      </c>
      <c r="IA75">
        <v>3</v>
      </c>
      <c r="IC75">
        <v>3</v>
      </c>
      <c r="IE75">
        <v>3</v>
      </c>
      <c r="IG75">
        <v>3</v>
      </c>
      <c r="II75">
        <v>3</v>
      </c>
      <c r="IK75">
        <v>3</v>
      </c>
      <c r="IM75" s="4">
        <v>3</v>
      </c>
      <c r="IO75" t="s">
        <v>4</v>
      </c>
      <c r="IT75">
        <v>30</v>
      </c>
    </row>
    <row r="76" spans="1:254" ht="3" customHeight="1" x14ac:dyDescent="0.25">
      <c r="AB76" t="s">
        <v>54</v>
      </c>
      <c r="BH76" t="s">
        <v>54</v>
      </c>
      <c r="BN76" t="s">
        <v>53</v>
      </c>
    </row>
    <row r="77" spans="1:254" ht="22.5" customHeight="1" x14ac:dyDescent="0.25">
      <c r="A77" s="3">
        <v>3</v>
      </c>
      <c r="C77">
        <v>3</v>
      </c>
      <c r="E77">
        <v>0</v>
      </c>
      <c r="G77">
        <v>3</v>
      </c>
      <c r="I77">
        <v>3</v>
      </c>
      <c r="K77">
        <v>3</v>
      </c>
      <c r="M77">
        <v>3</v>
      </c>
      <c r="O77">
        <v>3</v>
      </c>
      <c r="Q77">
        <v>3</v>
      </c>
      <c r="S77">
        <v>3</v>
      </c>
      <c r="U77" s="11">
        <v>2</v>
      </c>
      <c r="W77" s="12">
        <v>1</v>
      </c>
      <c r="Y77" s="12">
        <v>2</v>
      </c>
      <c r="AA77" s="12">
        <v>2</v>
      </c>
      <c r="AB77" t="s">
        <v>53</v>
      </c>
      <c r="AC77" s="12">
        <v>1</v>
      </c>
      <c r="AE77" s="12">
        <v>2</v>
      </c>
      <c r="AG77" s="12">
        <v>2</v>
      </c>
      <c r="AI77" s="12">
        <v>1</v>
      </c>
      <c r="AK77" s="12">
        <v>2</v>
      </c>
      <c r="AM77" s="12">
        <v>2</v>
      </c>
      <c r="AO77" s="12">
        <v>2</v>
      </c>
      <c r="AQ77" s="12">
        <v>2</v>
      </c>
      <c r="AS77" s="12">
        <v>3</v>
      </c>
      <c r="AU77" s="12">
        <v>2</v>
      </c>
      <c r="AW77" s="12">
        <v>2</v>
      </c>
      <c r="AY77" s="12">
        <v>2</v>
      </c>
      <c r="BA77" s="12">
        <v>2</v>
      </c>
      <c r="BC77" s="12">
        <v>1</v>
      </c>
      <c r="BE77" s="12">
        <v>2</v>
      </c>
      <c r="BG77" s="12">
        <v>2</v>
      </c>
      <c r="BH77" t="s">
        <v>53</v>
      </c>
      <c r="BI77" s="12">
        <v>1</v>
      </c>
      <c r="BK77" s="12">
        <v>2</v>
      </c>
      <c r="BM77" s="12">
        <v>2</v>
      </c>
      <c r="BN77" t="s">
        <v>53</v>
      </c>
      <c r="BO77" s="12">
        <v>1</v>
      </c>
      <c r="BQ77" s="13">
        <v>2</v>
      </c>
      <c r="BS77">
        <v>3</v>
      </c>
      <c r="BU77">
        <v>3</v>
      </c>
      <c r="BW77">
        <v>3</v>
      </c>
      <c r="BY77">
        <v>3</v>
      </c>
      <c r="CA77">
        <v>1</v>
      </c>
      <c r="CC77">
        <v>2</v>
      </c>
      <c r="CE77">
        <v>3</v>
      </c>
      <c r="CG77">
        <v>0</v>
      </c>
      <c r="CI77">
        <v>3</v>
      </c>
      <c r="CK77">
        <v>3</v>
      </c>
      <c r="CM77">
        <v>3</v>
      </c>
      <c r="CO77">
        <v>3</v>
      </c>
      <c r="CQ77">
        <v>3</v>
      </c>
      <c r="CS77">
        <v>3</v>
      </c>
      <c r="CU77">
        <v>3</v>
      </c>
      <c r="CW77">
        <v>3</v>
      </c>
      <c r="CY77">
        <v>2</v>
      </c>
      <c r="DA77">
        <v>2</v>
      </c>
      <c r="DC77">
        <v>2</v>
      </c>
      <c r="DE77">
        <v>3</v>
      </c>
      <c r="DG77">
        <v>2</v>
      </c>
      <c r="DI77">
        <v>1</v>
      </c>
      <c r="DK77">
        <v>2</v>
      </c>
      <c r="DM77">
        <v>2</v>
      </c>
      <c r="DO77">
        <v>2</v>
      </c>
      <c r="DQ77">
        <v>3</v>
      </c>
      <c r="DS77">
        <v>2</v>
      </c>
      <c r="DU77">
        <v>2</v>
      </c>
      <c r="DW77">
        <v>2</v>
      </c>
      <c r="DY77">
        <v>2</v>
      </c>
      <c r="EA77">
        <v>2</v>
      </c>
      <c r="EC77">
        <v>2</v>
      </c>
      <c r="EE77">
        <v>2</v>
      </c>
      <c r="EG77">
        <v>2</v>
      </c>
      <c r="EI77">
        <v>2</v>
      </c>
      <c r="EK77">
        <v>3</v>
      </c>
      <c r="EM77">
        <v>1</v>
      </c>
      <c r="EO77">
        <v>3</v>
      </c>
      <c r="EQ77">
        <v>3</v>
      </c>
      <c r="ES77">
        <v>3</v>
      </c>
      <c r="EU77">
        <v>3</v>
      </c>
      <c r="EW77">
        <v>3</v>
      </c>
      <c r="EY77">
        <v>3</v>
      </c>
      <c r="FA77">
        <v>3</v>
      </c>
      <c r="FC77">
        <v>3</v>
      </c>
      <c r="FE77">
        <v>3</v>
      </c>
      <c r="FG77">
        <v>1</v>
      </c>
      <c r="FI77">
        <v>1</v>
      </c>
      <c r="FK77">
        <v>3</v>
      </c>
      <c r="FM77">
        <v>3</v>
      </c>
      <c r="FO77">
        <v>3</v>
      </c>
      <c r="FQ77">
        <v>3</v>
      </c>
      <c r="FS77">
        <v>2</v>
      </c>
      <c r="FU77">
        <v>2</v>
      </c>
      <c r="FW77">
        <v>2</v>
      </c>
      <c r="FY77">
        <v>2</v>
      </c>
      <c r="GA77">
        <v>2</v>
      </c>
      <c r="GC77">
        <v>2</v>
      </c>
      <c r="GE77">
        <v>2</v>
      </c>
      <c r="GG77">
        <v>2</v>
      </c>
      <c r="GI77">
        <v>2</v>
      </c>
      <c r="GK77">
        <v>2</v>
      </c>
      <c r="GM77">
        <v>3</v>
      </c>
      <c r="GO77">
        <v>1</v>
      </c>
      <c r="GQ77">
        <v>1</v>
      </c>
      <c r="GS77">
        <v>1</v>
      </c>
      <c r="GU77">
        <v>1</v>
      </c>
      <c r="GW77">
        <v>2</v>
      </c>
      <c r="GY77">
        <v>3</v>
      </c>
      <c r="HA77">
        <v>2</v>
      </c>
      <c r="HC77">
        <v>1</v>
      </c>
      <c r="HE77">
        <v>2</v>
      </c>
      <c r="HG77">
        <v>2</v>
      </c>
      <c r="HI77">
        <v>3</v>
      </c>
      <c r="HK77">
        <v>3</v>
      </c>
      <c r="HM77">
        <v>3</v>
      </c>
      <c r="HO77">
        <v>3</v>
      </c>
      <c r="HQ77">
        <v>3</v>
      </c>
      <c r="HS77">
        <v>3</v>
      </c>
      <c r="HU77">
        <v>3</v>
      </c>
      <c r="HW77">
        <v>3</v>
      </c>
      <c r="HY77">
        <v>3</v>
      </c>
      <c r="IA77">
        <v>3</v>
      </c>
      <c r="IC77">
        <v>3</v>
      </c>
      <c r="IE77">
        <v>3</v>
      </c>
      <c r="IG77">
        <v>3</v>
      </c>
      <c r="II77">
        <v>3</v>
      </c>
      <c r="IK77">
        <v>3</v>
      </c>
      <c r="IM77" s="4">
        <v>3</v>
      </c>
      <c r="IO77" t="s">
        <v>4</v>
      </c>
      <c r="IT77">
        <v>29</v>
      </c>
    </row>
    <row r="78" spans="1:254" ht="3" customHeight="1" x14ac:dyDescent="0.25">
      <c r="T78" t="s">
        <v>54</v>
      </c>
      <c r="U78" t="s">
        <v>52</v>
      </c>
      <c r="V78" t="s">
        <v>52</v>
      </c>
      <c r="W78" t="s">
        <v>52</v>
      </c>
      <c r="X78" t="s">
        <v>52</v>
      </c>
      <c r="AB78" t="s">
        <v>53</v>
      </c>
      <c r="AH78" t="s">
        <v>50</v>
      </c>
      <c r="AI78" t="s">
        <v>50</v>
      </c>
      <c r="AJ78" t="s">
        <v>50</v>
      </c>
      <c r="AK78" t="s">
        <v>50</v>
      </c>
      <c r="AL78" t="s">
        <v>54</v>
      </c>
      <c r="AZ78" t="s">
        <v>54</v>
      </c>
      <c r="BA78" t="s">
        <v>52</v>
      </c>
      <c r="BB78" t="s">
        <v>52</v>
      </c>
      <c r="BC78" t="s">
        <v>52</v>
      </c>
      <c r="BD78" t="s">
        <v>52</v>
      </c>
      <c r="BF78" t="s">
        <v>50</v>
      </c>
      <c r="BG78" t="s">
        <v>50</v>
      </c>
      <c r="BH78" t="s">
        <v>53</v>
      </c>
      <c r="BN78" t="s">
        <v>53</v>
      </c>
      <c r="FP78" t="s">
        <v>54</v>
      </c>
      <c r="FQ78" t="s">
        <v>52</v>
      </c>
      <c r="FR78" t="s">
        <v>52</v>
      </c>
      <c r="FS78" t="s">
        <v>52</v>
      </c>
      <c r="FT78" t="s">
        <v>52</v>
      </c>
      <c r="FU78" t="s">
        <v>52</v>
      </c>
      <c r="FV78" t="s">
        <v>52</v>
      </c>
      <c r="FW78" t="s">
        <v>52</v>
      </c>
      <c r="FX78" t="s">
        <v>52</v>
      </c>
      <c r="FY78" t="s">
        <v>52</v>
      </c>
      <c r="FZ78" t="s">
        <v>52</v>
      </c>
      <c r="GB78" t="s">
        <v>50</v>
      </c>
      <c r="GC78" t="s">
        <v>50</v>
      </c>
      <c r="GD78" t="s">
        <v>50</v>
      </c>
      <c r="GE78" t="s">
        <v>50</v>
      </c>
      <c r="GF78" t="s">
        <v>50</v>
      </c>
      <c r="GG78" t="s">
        <v>50</v>
      </c>
      <c r="GH78" t="s">
        <v>50</v>
      </c>
      <c r="GI78" t="s">
        <v>50</v>
      </c>
      <c r="GJ78" t="s">
        <v>50</v>
      </c>
      <c r="GK78" t="s">
        <v>50</v>
      </c>
      <c r="GL78" t="s">
        <v>54</v>
      </c>
      <c r="GN78" t="s">
        <v>54</v>
      </c>
      <c r="HD78" t="s">
        <v>50</v>
      </c>
      <c r="HE78" t="s">
        <v>50</v>
      </c>
      <c r="HF78" t="s">
        <v>50</v>
      </c>
      <c r="HG78" t="s">
        <v>50</v>
      </c>
      <c r="HH78" t="s">
        <v>50</v>
      </c>
      <c r="HI78" t="s">
        <v>50</v>
      </c>
      <c r="HJ78" t="s">
        <v>54</v>
      </c>
    </row>
    <row r="79" spans="1:254" ht="22.5" customHeight="1" x14ac:dyDescent="0.25">
      <c r="A79" s="3">
        <v>3</v>
      </c>
      <c r="C79">
        <v>3</v>
      </c>
      <c r="E79">
        <v>0</v>
      </c>
      <c r="G79">
        <v>3</v>
      </c>
      <c r="I79">
        <v>3</v>
      </c>
      <c r="K79">
        <v>3</v>
      </c>
      <c r="M79">
        <v>3</v>
      </c>
      <c r="O79">
        <v>3</v>
      </c>
      <c r="Q79">
        <v>3</v>
      </c>
      <c r="S79">
        <v>3</v>
      </c>
      <c r="U79" s="14">
        <v>2</v>
      </c>
      <c r="W79">
        <v>2</v>
      </c>
      <c r="Y79">
        <v>2</v>
      </c>
      <c r="AA79">
        <v>2</v>
      </c>
      <c r="AB79" t="s">
        <v>53</v>
      </c>
      <c r="AC79">
        <v>2</v>
      </c>
      <c r="AE79">
        <v>2</v>
      </c>
      <c r="AG79">
        <v>2</v>
      </c>
      <c r="AI79">
        <v>2</v>
      </c>
      <c r="AK79">
        <v>2</v>
      </c>
      <c r="AM79">
        <v>3</v>
      </c>
      <c r="AO79">
        <v>3</v>
      </c>
      <c r="AQ79">
        <v>3</v>
      </c>
      <c r="AS79">
        <v>2</v>
      </c>
      <c r="AU79">
        <v>3</v>
      </c>
      <c r="AW79">
        <v>3</v>
      </c>
      <c r="AY79">
        <v>3</v>
      </c>
      <c r="BA79">
        <v>2</v>
      </c>
      <c r="BC79">
        <v>2</v>
      </c>
      <c r="BD79" t="s">
        <v>53</v>
      </c>
      <c r="BE79">
        <v>1</v>
      </c>
      <c r="BF79" t="s">
        <v>53</v>
      </c>
      <c r="BG79">
        <v>1</v>
      </c>
      <c r="BI79">
        <v>2</v>
      </c>
      <c r="BK79">
        <v>2</v>
      </c>
      <c r="BM79">
        <v>2</v>
      </c>
      <c r="BN79" t="s">
        <v>53</v>
      </c>
      <c r="BO79">
        <v>2</v>
      </c>
      <c r="BQ79" s="15">
        <v>2</v>
      </c>
      <c r="BS79">
        <v>3</v>
      </c>
      <c r="BU79">
        <v>3</v>
      </c>
      <c r="BW79">
        <v>3</v>
      </c>
      <c r="BY79">
        <v>3</v>
      </c>
      <c r="CA79">
        <v>3</v>
      </c>
      <c r="CC79">
        <v>3</v>
      </c>
      <c r="CE79">
        <v>3</v>
      </c>
      <c r="CG79">
        <v>0</v>
      </c>
      <c r="CI79">
        <v>3</v>
      </c>
      <c r="CK79">
        <v>3</v>
      </c>
      <c r="CM79">
        <v>3</v>
      </c>
      <c r="CO79">
        <v>3</v>
      </c>
      <c r="CQ79">
        <v>3</v>
      </c>
      <c r="CS79">
        <v>3</v>
      </c>
      <c r="CU79">
        <v>3</v>
      </c>
      <c r="CW79">
        <v>2</v>
      </c>
      <c r="CY79">
        <v>2</v>
      </c>
      <c r="DA79">
        <v>1</v>
      </c>
      <c r="DC79">
        <v>2</v>
      </c>
      <c r="DE79">
        <v>3</v>
      </c>
      <c r="DG79">
        <v>2</v>
      </c>
      <c r="DI79">
        <v>1</v>
      </c>
      <c r="DK79">
        <v>1</v>
      </c>
      <c r="DM79">
        <v>1</v>
      </c>
      <c r="DO79">
        <v>1</v>
      </c>
      <c r="DQ79">
        <v>3</v>
      </c>
      <c r="DS79">
        <v>2</v>
      </c>
      <c r="DU79">
        <v>2</v>
      </c>
      <c r="DW79">
        <v>2</v>
      </c>
      <c r="DY79">
        <v>2</v>
      </c>
      <c r="EA79">
        <v>2</v>
      </c>
      <c r="EC79">
        <v>2</v>
      </c>
      <c r="EE79">
        <v>2</v>
      </c>
      <c r="EG79">
        <v>2</v>
      </c>
      <c r="EI79">
        <v>2</v>
      </c>
      <c r="EK79">
        <v>2</v>
      </c>
      <c r="EM79">
        <v>1</v>
      </c>
      <c r="EO79">
        <v>3</v>
      </c>
      <c r="EQ79">
        <v>3</v>
      </c>
      <c r="ES79">
        <v>3</v>
      </c>
      <c r="EU79">
        <v>3</v>
      </c>
      <c r="EW79">
        <v>3</v>
      </c>
      <c r="EY79">
        <v>3</v>
      </c>
      <c r="FA79">
        <v>3</v>
      </c>
      <c r="FC79">
        <v>3</v>
      </c>
      <c r="FE79">
        <v>3</v>
      </c>
      <c r="FG79">
        <v>3</v>
      </c>
      <c r="FI79">
        <v>1</v>
      </c>
      <c r="FK79">
        <v>1</v>
      </c>
      <c r="FM79">
        <v>1</v>
      </c>
      <c r="FO79">
        <v>3</v>
      </c>
      <c r="FQ79">
        <v>2</v>
      </c>
      <c r="FS79">
        <v>2</v>
      </c>
      <c r="FU79">
        <v>2</v>
      </c>
      <c r="FW79">
        <v>2</v>
      </c>
      <c r="FY79">
        <v>2</v>
      </c>
      <c r="FZ79" t="s">
        <v>53</v>
      </c>
      <c r="GA79">
        <v>2</v>
      </c>
      <c r="GB79" t="s">
        <v>53</v>
      </c>
      <c r="GC79">
        <v>2</v>
      </c>
      <c r="GE79">
        <v>2</v>
      </c>
      <c r="GG79">
        <v>2</v>
      </c>
      <c r="GI79">
        <v>2</v>
      </c>
      <c r="GK79">
        <v>2</v>
      </c>
      <c r="GM79">
        <v>2</v>
      </c>
      <c r="GN79" t="s">
        <v>53</v>
      </c>
      <c r="GO79">
        <v>1</v>
      </c>
      <c r="GQ79">
        <v>1</v>
      </c>
      <c r="GS79">
        <v>1</v>
      </c>
      <c r="GU79">
        <v>1</v>
      </c>
      <c r="GW79">
        <v>2</v>
      </c>
      <c r="GY79">
        <v>2</v>
      </c>
      <c r="HA79">
        <v>2</v>
      </c>
      <c r="HC79">
        <v>2</v>
      </c>
      <c r="HD79" t="s">
        <v>53</v>
      </c>
      <c r="HE79">
        <v>2</v>
      </c>
      <c r="HG79">
        <v>1</v>
      </c>
      <c r="HI79">
        <v>2</v>
      </c>
      <c r="HK79">
        <v>3</v>
      </c>
      <c r="HM79">
        <v>3</v>
      </c>
      <c r="HO79">
        <v>3</v>
      </c>
      <c r="HQ79">
        <v>3</v>
      </c>
      <c r="HS79">
        <v>3</v>
      </c>
      <c r="HU79">
        <v>3</v>
      </c>
      <c r="HW79">
        <v>3</v>
      </c>
      <c r="HY79">
        <v>3</v>
      </c>
      <c r="IA79">
        <v>3</v>
      </c>
      <c r="IC79">
        <v>3</v>
      </c>
      <c r="IE79">
        <v>3</v>
      </c>
      <c r="IG79">
        <v>3</v>
      </c>
      <c r="II79">
        <v>3</v>
      </c>
      <c r="IK79">
        <v>3</v>
      </c>
      <c r="IM79" s="4">
        <v>3</v>
      </c>
      <c r="IO79" t="s">
        <v>4</v>
      </c>
      <c r="IT79">
        <v>28</v>
      </c>
    </row>
    <row r="80" spans="1:254" ht="3" customHeight="1" x14ac:dyDescent="0.25">
      <c r="BD80" t="s">
        <v>49</v>
      </c>
      <c r="BE80" t="s">
        <v>52</v>
      </c>
      <c r="BG80" t="s">
        <v>50</v>
      </c>
      <c r="BH80" t="s">
        <v>51</v>
      </c>
      <c r="CT80" t="s">
        <v>54</v>
      </c>
      <c r="CU80" t="s">
        <v>52</v>
      </c>
      <c r="CV80" t="s">
        <v>52</v>
      </c>
      <c r="CW80" t="s">
        <v>52</v>
      </c>
      <c r="CX80" t="s">
        <v>52</v>
      </c>
      <c r="CY80" t="s">
        <v>52</v>
      </c>
      <c r="CZ80" t="s">
        <v>52</v>
      </c>
      <c r="DP80" t="s">
        <v>54</v>
      </c>
      <c r="DR80" t="s">
        <v>54</v>
      </c>
      <c r="DS80" t="s">
        <v>52</v>
      </c>
      <c r="DT80" t="s">
        <v>52</v>
      </c>
      <c r="DU80" t="s">
        <v>52</v>
      </c>
      <c r="DV80" t="s">
        <v>52</v>
      </c>
      <c r="DW80" t="s">
        <v>52</v>
      </c>
      <c r="DX80" t="s">
        <v>52</v>
      </c>
      <c r="DY80" t="s">
        <v>52</v>
      </c>
      <c r="DZ80" t="s">
        <v>52</v>
      </c>
      <c r="EA80" t="s">
        <v>52</v>
      </c>
      <c r="EB80" t="s">
        <v>52</v>
      </c>
      <c r="ED80" t="s">
        <v>50</v>
      </c>
      <c r="EE80" t="s">
        <v>50</v>
      </c>
      <c r="EF80" t="s">
        <v>50</v>
      </c>
      <c r="EG80" t="s">
        <v>50</v>
      </c>
      <c r="EH80" t="s">
        <v>50</v>
      </c>
      <c r="EI80" t="s">
        <v>50</v>
      </c>
      <c r="EJ80" t="s">
        <v>50</v>
      </c>
      <c r="EK80" t="s">
        <v>50</v>
      </c>
      <c r="EL80" t="s">
        <v>50</v>
      </c>
      <c r="EM80" t="s">
        <v>50</v>
      </c>
      <c r="EN80" t="s">
        <v>54</v>
      </c>
      <c r="GN80" t="s">
        <v>53</v>
      </c>
      <c r="HD80" t="s">
        <v>53</v>
      </c>
      <c r="HE80" t="s">
        <v>52</v>
      </c>
    </row>
    <row r="81" spans="1:254" ht="22.5" customHeight="1" x14ac:dyDescent="0.25">
      <c r="A81" s="3">
        <v>3</v>
      </c>
      <c r="C81">
        <v>3</v>
      </c>
      <c r="E81">
        <v>0</v>
      </c>
      <c r="G81">
        <v>3</v>
      </c>
      <c r="I81">
        <v>3</v>
      </c>
      <c r="K81">
        <v>3</v>
      </c>
      <c r="M81">
        <v>3</v>
      </c>
      <c r="O81">
        <v>3</v>
      </c>
      <c r="Q81">
        <v>3</v>
      </c>
      <c r="S81">
        <v>3</v>
      </c>
      <c r="U81" s="14">
        <v>2</v>
      </c>
      <c r="W81">
        <v>2</v>
      </c>
      <c r="X81" t="s">
        <v>51</v>
      </c>
      <c r="Y81">
        <v>2</v>
      </c>
      <c r="AA81">
        <v>2</v>
      </c>
      <c r="AC81">
        <v>2</v>
      </c>
      <c r="AE81">
        <v>2</v>
      </c>
      <c r="AG81">
        <v>2</v>
      </c>
      <c r="AI81">
        <v>2</v>
      </c>
      <c r="AK81">
        <v>2</v>
      </c>
      <c r="AM81">
        <v>3</v>
      </c>
      <c r="AO81">
        <v>3</v>
      </c>
      <c r="AQ81">
        <v>2</v>
      </c>
      <c r="AS81">
        <v>2</v>
      </c>
      <c r="AU81">
        <v>3</v>
      </c>
      <c r="AW81">
        <v>3</v>
      </c>
      <c r="AY81">
        <v>3</v>
      </c>
      <c r="BA81">
        <v>2</v>
      </c>
      <c r="BC81">
        <v>2</v>
      </c>
      <c r="BD81" t="s">
        <v>51</v>
      </c>
      <c r="BE81">
        <v>1</v>
      </c>
      <c r="BG81">
        <v>1</v>
      </c>
      <c r="BH81" t="s">
        <v>51</v>
      </c>
      <c r="BI81">
        <v>2</v>
      </c>
      <c r="BK81">
        <v>2</v>
      </c>
      <c r="BM81">
        <v>2</v>
      </c>
      <c r="BO81">
        <v>2</v>
      </c>
      <c r="BQ81" s="15">
        <v>2</v>
      </c>
      <c r="BS81">
        <v>3</v>
      </c>
      <c r="BU81">
        <v>3</v>
      </c>
      <c r="BW81">
        <v>3</v>
      </c>
      <c r="BY81">
        <v>3</v>
      </c>
      <c r="CA81">
        <v>3</v>
      </c>
      <c r="CC81">
        <v>3</v>
      </c>
      <c r="CE81">
        <v>3</v>
      </c>
      <c r="CG81">
        <v>0</v>
      </c>
      <c r="CI81">
        <v>3</v>
      </c>
      <c r="CK81">
        <v>3</v>
      </c>
      <c r="CM81">
        <v>3</v>
      </c>
      <c r="CO81">
        <v>3</v>
      </c>
      <c r="CQ81">
        <v>3</v>
      </c>
      <c r="CS81">
        <v>3</v>
      </c>
      <c r="CU81">
        <v>2</v>
      </c>
      <c r="CW81">
        <v>1</v>
      </c>
      <c r="CY81">
        <v>2</v>
      </c>
      <c r="CZ81" t="s">
        <v>53</v>
      </c>
      <c r="DA81">
        <v>2</v>
      </c>
      <c r="DC81">
        <v>2</v>
      </c>
      <c r="DE81">
        <v>2</v>
      </c>
      <c r="DG81">
        <v>2</v>
      </c>
      <c r="DI81">
        <v>1</v>
      </c>
      <c r="DK81">
        <v>1</v>
      </c>
      <c r="DM81">
        <v>1</v>
      </c>
      <c r="DO81">
        <v>1</v>
      </c>
      <c r="DP81" t="s">
        <v>53</v>
      </c>
      <c r="DQ81">
        <v>2</v>
      </c>
      <c r="DS81">
        <v>2</v>
      </c>
      <c r="DU81">
        <v>2</v>
      </c>
      <c r="DW81">
        <v>2</v>
      </c>
      <c r="DY81">
        <v>2</v>
      </c>
      <c r="EA81">
        <v>2</v>
      </c>
      <c r="EB81" t="s">
        <v>53</v>
      </c>
      <c r="EC81">
        <v>2</v>
      </c>
      <c r="ED81" t="s">
        <v>53</v>
      </c>
      <c r="EE81">
        <v>2</v>
      </c>
      <c r="EG81">
        <v>2</v>
      </c>
      <c r="EI81">
        <v>2</v>
      </c>
      <c r="EK81">
        <v>2</v>
      </c>
      <c r="EM81">
        <v>2</v>
      </c>
      <c r="EO81">
        <v>3</v>
      </c>
      <c r="EQ81">
        <v>3</v>
      </c>
      <c r="ES81">
        <v>3</v>
      </c>
      <c r="EU81">
        <v>3</v>
      </c>
      <c r="EW81">
        <v>3</v>
      </c>
      <c r="EY81">
        <v>3</v>
      </c>
      <c r="FA81">
        <v>3</v>
      </c>
      <c r="FC81">
        <v>3</v>
      </c>
      <c r="FE81">
        <v>3</v>
      </c>
      <c r="FG81">
        <v>3</v>
      </c>
      <c r="FI81">
        <v>3</v>
      </c>
      <c r="FK81">
        <v>1</v>
      </c>
      <c r="FM81">
        <v>1</v>
      </c>
      <c r="FO81">
        <v>1</v>
      </c>
      <c r="FQ81">
        <v>1</v>
      </c>
      <c r="FS81">
        <v>2</v>
      </c>
      <c r="FU81">
        <v>1</v>
      </c>
      <c r="FW81">
        <v>2</v>
      </c>
      <c r="FY81">
        <v>2</v>
      </c>
      <c r="GA81">
        <v>1</v>
      </c>
      <c r="GC81">
        <v>2</v>
      </c>
      <c r="GE81">
        <v>1</v>
      </c>
      <c r="GG81">
        <v>2</v>
      </c>
      <c r="GI81">
        <v>2</v>
      </c>
      <c r="GK81">
        <v>2</v>
      </c>
      <c r="GM81">
        <v>2</v>
      </c>
      <c r="GN81" t="s">
        <v>53</v>
      </c>
      <c r="GO81">
        <v>2</v>
      </c>
      <c r="GQ81">
        <v>1</v>
      </c>
      <c r="GS81">
        <v>1</v>
      </c>
      <c r="GU81">
        <v>2</v>
      </c>
      <c r="GW81">
        <v>2</v>
      </c>
      <c r="GY81">
        <v>2</v>
      </c>
      <c r="HA81">
        <v>2</v>
      </c>
      <c r="HC81">
        <v>2</v>
      </c>
      <c r="HD81" t="s">
        <v>53</v>
      </c>
      <c r="HE81">
        <v>2</v>
      </c>
      <c r="HG81">
        <v>2</v>
      </c>
      <c r="HI81">
        <v>1</v>
      </c>
      <c r="HK81">
        <v>1</v>
      </c>
      <c r="HM81">
        <v>3</v>
      </c>
      <c r="HO81">
        <v>3</v>
      </c>
      <c r="HQ81">
        <v>3</v>
      </c>
      <c r="HS81">
        <v>3</v>
      </c>
      <c r="HU81">
        <v>3</v>
      </c>
      <c r="HW81">
        <v>3</v>
      </c>
      <c r="HY81">
        <v>3</v>
      </c>
      <c r="IA81">
        <v>3</v>
      </c>
      <c r="IC81">
        <v>3</v>
      </c>
      <c r="IE81">
        <v>3</v>
      </c>
      <c r="IG81">
        <v>3</v>
      </c>
      <c r="II81">
        <v>3</v>
      </c>
      <c r="IK81">
        <v>3</v>
      </c>
      <c r="IM81" s="4">
        <v>3</v>
      </c>
      <c r="IO81" t="s">
        <v>4</v>
      </c>
      <c r="IT81">
        <v>27</v>
      </c>
    </row>
    <row r="82" spans="1:254" ht="3" customHeight="1" x14ac:dyDescent="0.25">
      <c r="X82" t="s">
        <v>51</v>
      </c>
      <c r="AD82" t="s">
        <v>51</v>
      </c>
      <c r="BD82" t="s">
        <v>51</v>
      </c>
      <c r="BH82" t="s">
        <v>50</v>
      </c>
      <c r="BI82" t="s">
        <v>50</v>
      </c>
      <c r="BJ82" t="s">
        <v>51</v>
      </c>
      <c r="BM82" t="s">
        <v>50</v>
      </c>
      <c r="BN82" t="s">
        <v>50</v>
      </c>
      <c r="BO82" t="s">
        <v>50</v>
      </c>
      <c r="BP82" t="s">
        <v>50</v>
      </c>
      <c r="BQ82" t="s">
        <v>50</v>
      </c>
      <c r="BR82" t="s">
        <v>54</v>
      </c>
      <c r="CY82" t="s">
        <v>50</v>
      </c>
      <c r="CZ82" t="s">
        <v>53</v>
      </c>
      <c r="DP82" t="s">
        <v>53</v>
      </c>
      <c r="GL82" t="s">
        <v>50</v>
      </c>
      <c r="GM82" t="s">
        <v>50</v>
      </c>
      <c r="GN82" t="s">
        <v>53</v>
      </c>
      <c r="HB82" t="s">
        <v>51</v>
      </c>
      <c r="HC82" t="s">
        <v>52</v>
      </c>
    </row>
    <row r="83" spans="1:254" ht="22.5" customHeight="1" x14ac:dyDescent="0.25">
      <c r="A83" s="3">
        <v>3</v>
      </c>
      <c r="C83">
        <v>3</v>
      </c>
      <c r="E83">
        <v>0</v>
      </c>
      <c r="G83">
        <v>3</v>
      </c>
      <c r="I83">
        <v>3</v>
      </c>
      <c r="K83">
        <v>3</v>
      </c>
      <c r="M83">
        <v>3</v>
      </c>
      <c r="O83">
        <v>3</v>
      </c>
      <c r="Q83">
        <v>3</v>
      </c>
      <c r="S83">
        <v>3</v>
      </c>
      <c r="U83" s="14">
        <v>2</v>
      </c>
      <c r="W83">
        <v>1</v>
      </c>
      <c r="X83" t="s">
        <v>51</v>
      </c>
      <c r="Y83">
        <v>2</v>
      </c>
      <c r="AA83">
        <v>2</v>
      </c>
      <c r="AC83">
        <v>1</v>
      </c>
      <c r="AD83" t="s">
        <v>51</v>
      </c>
      <c r="AE83">
        <v>2</v>
      </c>
      <c r="AG83">
        <v>2</v>
      </c>
      <c r="AI83">
        <v>1</v>
      </c>
      <c r="AJ83" t="s">
        <v>51</v>
      </c>
      <c r="AK83">
        <v>2</v>
      </c>
      <c r="AM83">
        <v>3</v>
      </c>
      <c r="AO83">
        <v>2</v>
      </c>
      <c r="AQ83">
        <v>2</v>
      </c>
      <c r="AS83">
        <v>2</v>
      </c>
      <c r="AU83">
        <v>3</v>
      </c>
      <c r="AW83">
        <v>2</v>
      </c>
      <c r="AY83">
        <v>3</v>
      </c>
      <c r="BA83">
        <v>2</v>
      </c>
      <c r="BC83">
        <v>1</v>
      </c>
      <c r="BD83" t="s">
        <v>51</v>
      </c>
      <c r="BE83">
        <v>2</v>
      </c>
      <c r="BG83">
        <v>2</v>
      </c>
      <c r="BI83">
        <v>1</v>
      </c>
      <c r="BJ83" t="s">
        <v>51</v>
      </c>
      <c r="BK83">
        <v>2</v>
      </c>
      <c r="BM83">
        <v>2</v>
      </c>
      <c r="BO83">
        <v>1</v>
      </c>
      <c r="BQ83" s="15">
        <v>2</v>
      </c>
      <c r="BS83">
        <v>3</v>
      </c>
      <c r="BU83">
        <v>3</v>
      </c>
      <c r="BW83">
        <v>3</v>
      </c>
      <c r="BY83">
        <v>3</v>
      </c>
      <c r="CA83">
        <v>3</v>
      </c>
      <c r="CC83">
        <v>3</v>
      </c>
      <c r="CE83">
        <v>3</v>
      </c>
      <c r="CG83">
        <v>0</v>
      </c>
      <c r="CI83">
        <v>3</v>
      </c>
      <c r="CK83">
        <v>3</v>
      </c>
      <c r="CM83">
        <v>3</v>
      </c>
      <c r="CO83">
        <v>3</v>
      </c>
      <c r="CQ83">
        <v>3</v>
      </c>
      <c r="CS83">
        <v>1</v>
      </c>
      <c r="CU83">
        <v>1</v>
      </c>
      <c r="CW83">
        <v>2</v>
      </c>
      <c r="CY83">
        <v>2</v>
      </c>
      <c r="CZ83" t="s">
        <v>53</v>
      </c>
      <c r="DA83">
        <v>2</v>
      </c>
      <c r="DC83">
        <v>2</v>
      </c>
      <c r="DE83">
        <v>2</v>
      </c>
      <c r="DG83">
        <v>2</v>
      </c>
      <c r="DI83">
        <v>2</v>
      </c>
      <c r="DK83">
        <v>1</v>
      </c>
      <c r="DM83">
        <v>1</v>
      </c>
      <c r="DO83">
        <v>2</v>
      </c>
      <c r="DP83" t="s">
        <v>53</v>
      </c>
      <c r="DQ83">
        <v>2</v>
      </c>
      <c r="DS83">
        <v>2</v>
      </c>
      <c r="DU83">
        <v>2</v>
      </c>
      <c r="DW83">
        <v>2</v>
      </c>
      <c r="DY83">
        <v>1</v>
      </c>
      <c r="EA83">
        <v>2</v>
      </c>
      <c r="EC83">
        <v>1</v>
      </c>
      <c r="EE83">
        <v>2</v>
      </c>
      <c r="EG83">
        <v>2</v>
      </c>
      <c r="EI83">
        <v>1</v>
      </c>
      <c r="EK83">
        <v>2</v>
      </c>
      <c r="EM83">
        <v>1</v>
      </c>
      <c r="EO83">
        <v>1</v>
      </c>
      <c r="EQ83">
        <v>3</v>
      </c>
      <c r="ES83">
        <v>3</v>
      </c>
      <c r="EU83">
        <v>3</v>
      </c>
      <c r="EW83">
        <v>3</v>
      </c>
      <c r="EY83">
        <v>3</v>
      </c>
      <c r="FA83">
        <v>3</v>
      </c>
      <c r="FC83">
        <v>3</v>
      </c>
      <c r="FE83">
        <v>3</v>
      </c>
      <c r="FG83">
        <v>3</v>
      </c>
      <c r="FI83">
        <v>3</v>
      </c>
      <c r="FK83">
        <v>3</v>
      </c>
      <c r="FM83">
        <v>3</v>
      </c>
      <c r="FO83">
        <v>2</v>
      </c>
      <c r="FQ83">
        <v>1</v>
      </c>
      <c r="FS83">
        <v>1</v>
      </c>
      <c r="FU83">
        <v>1</v>
      </c>
      <c r="FW83">
        <v>2</v>
      </c>
      <c r="FY83">
        <v>2</v>
      </c>
      <c r="GA83">
        <v>1</v>
      </c>
      <c r="GC83">
        <v>1</v>
      </c>
      <c r="GE83">
        <v>1</v>
      </c>
      <c r="GG83">
        <v>2</v>
      </c>
      <c r="GI83">
        <v>2</v>
      </c>
      <c r="GK83">
        <v>2</v>
      </c>
      <c r="GL83" t="s">
        <v>53</v>
      </c>
      <c r="GM83">
        <v>2</v>
      </c>
      <c r="GO83">
        <v>2</v>
      </c>
      <c r="GQ83">
        <v>2</v>
      </c>
      <c r="GS83">
        <v>2</v>
      </c>
      <c r="GU83">
        <v>2</v>
      </c>
      <c r="GW83">
        <v>2</v>
      </c>
      <c r="GY83">
        <v>2</v>
      </c>
      <c r="HA83">
        <v>2</v>
      </c>
      <c r="HB83" t="s">
        <v>51</v>
      </c>
      <c r="HC83">
        <v>2</v>
      </c>
      <c r="HE83">
        <v>1</v>
      </c>
      <c r="HG83">
        <v>1</v>
      </c>
      <c r="HI83">
        <v>2</v>
      </c>
      <c r="HK83">
        <v>2</v>
      </c>
      <c r="HM83">
        <v>3</v>
      </c>
      <c r="HO83">
        <v>3</v>
      </c>
      <c r="HQ83">
        <v>3</v>
      </c>
      <c r="HS83">
        <v>3</v>
      </c>
      <c r="HU83">
        <v>3</v>
      </c>
      <c r="HW83">
        <v>3</v>
      </c>
      <c r="HY83">
        <v>3</v>
      </c>
      <c r="IA83">
        <v>3</v>
      </c>
      <c r="IC83">
        <v>3</v>
      </c>
      <c r="IE83">
        <v>3</v>
      </c>
      <c r="IG83">
        <v>3</v>
      </c>
      <c r="II83">
        <v>3</v>
      </c>
      <c r="IK83">
        <v>3</v>
      </c>
      <c r="IM83" s="4">
        <v>3</v>
      </c>
      <c r="IO83" t="s">
        <v>4</v>
      </c>
      <c r="IT83">
        <v>26</v>
      </c>
    </row>
    <row r="84" spans="1:254" ht="3" customHeight="1" x14ac:dyDescent="0.25">
      <c r="X84" t="s">
        <v>54</v>
      </c>
      <c r="AD84" t="s">
        <v>50</v>
      </c>
      <c r="AE84" t="s">
        <v>50</v>
      </c>
      <c r="AF84" t="s">
        <v>54</v>
      </c>
      <c r="AH84" t="s">
        <v>54</v>
      </c>
      <c r="AI84" t="s">
        <v>52</v>
      </c>
      <c r="AJ84" t="s">
        <v>52</v>
      </c>
      <c r="AR84" t="s">
        <v>48</v>
      </c>
      <c r="BD84" t="s">
        <v>51</v>
      </c>
      <c r="BJ84" t="s">
        <v>54</v>
      </c>
      <c r="DA84" t="s">
        <v>50</v>
      </c>
      <c r="DB84" t="s">
        <v>51</v>
      </c>
      <c r="DP84" t="s">
        <v>53</v>
      </c>
      <c r="DQ84" t="s">
        <v>52</v>
      </c>
      <c r="DR84" t="s">
        <v>52</v>
      </c>
      <c r="GL84" t="s">
        <v>53</v>
      </c>
      <c r="GX84" t="s">
        <v>51</v>
      </c>
      <c r="GY84" t="s">
        <v>52</v>
      </c>
      <c r="GZ84" t="s">
        <v>52</v>
      </c>
      <c r="HA84" t="s">
        <v>52</v>
      </c>
      <c r="HB84" t="s">
        <v>52</v>
      </c>
    </row>
    <row r="85" spans="1:254" ht="22.5" customHeight="1" x14ac:dyDescent="0.25">
      <c r="A85" s="3">
        <v>3</v>
      </c>
      <c r="C85">
        <v>3</v>
      </c>
      <c r="E85">
        <v>0</v>
      </c>
      <c r="G85">
        <v>3</v>
      </c>
      <c r="I85">
        <v>3</v>
      </c>
      <c r="K85">
        <v>3</v>
      </c>
      <c r="M85">
        <v>3</v>
      </c>
      <c r="O85">
        <v>3</v>
      </c>
      <c r="Q85">
        <v>3</v>
      </c>
      <c r="S85">
        <v>3</v>
      </c>
      <c r="U85" s="14">
        <v>2</v>
      </c>
      <c r="W85">
        <v>2</v>
      </c>
      <c r="Y85">
        <v>3</v>
      </c>
      <c r="AA85">
        <v>3</v>
      </c>
      <c r="AC85">
        <v>2</v>
      </c>
      <c r="AE85">
        <v>2</v>
      </c>
      <c r="AG85">
        <v>3</v>
      </c>
      <c r="AI85">
        <v>2</v>
      </c>
      <c r="AK85">
        <v>2</v>
      </c>
      <c r="AM85">
        <v>3</v>
      </c>
      <c r="AO85">
        <v>2</v>
      </c>
      <c r="AQ85">
        <v>2</v>
      </c>
      <c r="AR85" t="s">
        <v>51</v>
      </c>
      <c r="AS85">
        <v>1</v>
      </c>
      <c r="AU85">
        <v>2</v>
      </c>
      <c r="AW85">
        <v>2</v>
      </c>
      <c r="AY85">
        <v>3</v>
      </c>
      <c r="BA85">
        <v>3</v>
      </c>
      <c r="BC85">
        <v>2</v>
      </c>
      <c r="BD85" t="s">
        <v>51</v>
      </c>
      <c r="BE85">
        <v>2</v>
      </c>
      <c r="BG85">
        <v>2</v>
      </c>
      <c r="BI85">
        <v>3</v>
      </c>
      <c r="BK85">
        <v>2</v>
      </c>
      <c r="BM85">
        <v>2</v>
      </c>
      <c r="BO85">
        <v>2</v>
      </c>
      <c r="BQ85" s="15">
        <v>3</v>
      </c>
      <c r="BS85">
        <v>3</v>
      </c>
      <c r="BU85">
        <v>3</v>
      </c>
      <c r="BW85">
        <v>3</v>
      </c>
      <c r="BY85">
        <v>3</v>
      </c>
      <c r="CA85">
        <v>3</v>
      </c>
      <c r="CC85">
        <v>3</v>
      </c>
      <c r="CE85">
        <v>3</v>
      </c>
      <c r="CG85">
        <v>0</v>
      </c>
      <c r="CI85">
        <v>3</v>
      </c>
      <c r="CK85">
        <v>3</v>
      </c>
      <c r="CM85">
        <v>3</v>
      </c>
      <c r="CO85">
        <v>3</v>
      </c>
      <c r="CQ85">
        <v>3</v>
      </c>
      <c r="CS85">
        <v>2</v>
      </c>
      <c r="CU85">
        <v>2</v>
      </c>
      <c r="CW85">
        <v>1</v>
      </c>
      <c r="CY85">
        <v>1</v>
      </c>
      <c r="DA85">
        <v>2</v>
      </c>
      <c r="DB85" t="s">
        <v>51</v>
      </c>
      <c r="DC85">
        <v>2</v>
      </c>
      <c r="DE85">
        <v>2</v>
      </c>
      <c r="DG85">
        <v>2</v>
      </c>
      <c r="DI85">
        <v>2</v>
      </c>
      <c r="DK85">
        <v>2</v>
      </c>
      <c r="DM85">
        <v>2</v>
      </c>
      <c r="DO85">
        <v>2</v>
      </c>
      <c r="DQ85">
        <v>2</v>
      </c>
      <c r="DR85" t="s">
        <v>53</v>
      </c>
      <c r="DS85">
        <v>2</v>
      </c>
      <c r="DU85">
        <v>2</v>
      </c>
      <c r="DW85">
        <v>2</v>
      </c>
      <c r="DY85">
        <v>1</v>
      </c>
      <c r="EA85">
        <v>1</v>
      </c>
      <c r="EC85">
        <v>1</v>
      </c>
      <c r="EE85">
        <v>2</v>
      </c>
      <c r="EG85">
        <v>2</v>
      </c>
      <c r="EI85">
        <v>1</v>
      </c>
      <c r="EK85">
        <v>1</v>
      </c>
      <c r="EM85">
        <v>1</v>
      </c>
      <c r="EO85">
        <v>2</v>
      </c>
      <c r="EQ85">
        <v>3</v>
      </c>
      <c r="ES85">
        <v>3</v>
      </c>
      <c r="EU85">
        <v>3</v>
      </c>
      <c r="EW85">
        <v>3</v>
      </c>
      <c r="EY85">
        <v>3</v>
      </c>
      <c r="FA85">
        <v>3</v>
      </c>
      <c r="FC85">
        <v>3</v>
      </c>
      <c r="FE85">
        <v>3</v>
      </c>
      <c r="FG85">
        <v>3</v>
      </c>
      <c r="FI85">
        <v>3</v>
      </c>
      <c r="FK85">
        <v>3</v>
      </c>
      <c r="FM85">
        <v>3</v>
      </c>
      <c r="FO85">
        <v>2</v>
      </c>
      <c r="FQ85">
        <v>2</v>
      </c>
      <c r="FS85">
        <v>2</v>
      </c>
      <c r="FU85">
        <v>2</v>
      </c>
      <c r="FW85">
        <v>2</v>
      </c>
      <c r="FY85">
        <v>2</v>
      </c>
      <c r="GA85">
        <v>2</v>
      </c>
      <c r="GC85">
        <v>1</v>
      </c>
      <c r="GE85">
        <v>1</v>
      </c>
      <c r="GG85">
        <v>2</v>
      </c>
      <c r="GI85">
        <v>2</v>
      </c>
      <c r="GK85">
        <v>2</v>
      </c>
      <c r="GL85" t="s">
        <v>53</v>
      </c>
      <c r="GM85">
        <v>2</v>
      </c>
      <c r="GO85">
        <v>1</v>
      </c>
      <c r="GQ85">
        <v>2</v>
      </c>
      <c r="GS85">
        <v>2</v>
      </c>
      <c r="GU85">
        <v>2</v>
      </c>
      <c r="GW85">
        <v>2</v>
      </c>
      <c r="GX85" t="s">
        <v>51</v>
      </c>
      <c r="GY85">
        <v>2</v>
      </c>
      <c r="HA85">
        <v>2</v>
      </c>
      <c r="HC85">
        <v>2</v>
      </c>
      <c r="HE85">
        <v>2</v>
      </c>
      <c r="HG85">
        <v>2</v>
      </c>
      <c r="HI85">
        <v>2</v>
      </c>
      <c r="HK85">
        <v>3</v>
      </c>
      <c r="HM85">
        <v>3</v>
      </c>
      <c r="HO85">
        <v>3</v>
      </c>
      <c r="HQ85">
        <v>3</v>
      </c>
      <c r="HS85">
        <v>3</v>
      </c>
      <c r="HU85">
        <v>3</v>
      </c>
      <c r="HW85">
        <v>3</v>
      </c>
      <c r="HY85">
        <v>3</v>
      </c>
      <c r="IA85">
        <v>3</v>
      </c>
      <c r="IC85">
        <v>3</v>
      </c>
      <c r="IE85">
        <v>3</v>
      </c>
      <c r="IG85">
        <v>3</v>
      </c>
      <c r="II85">
        <v>3</v>
      </c>
      <c r="IK85">
        <v>3</v>
      </c>
      <c r="IM85" s="4">
        <v>3</v>
      </c>
      <c r="IO85" t="s">
        <v>4</v>
      </c>
      <c r="IT85">
        <v>25</v>
      </c>
    </row>
    <row r="86" spans="1:254" ht="3" customHeight="1" x14ac:dyDescent="0.25">
      <c r="AR86" t="s">
        <v>51</v>
      </c>
      <c r="BD86" t="s">
        <v>54</v>
      </c>
      <c r="DB86" t="s">
        <v>50</v>
      </c>
      <c r="DC86" t="s">
        <v>50</v>
      </c>
      <c r="DD86" t="s">
        <v>50</v>
      </c>
      <c r="DE86" t="s">
        <v>50</v>
      </c>
      <c r="DF86" t="s">
        <v>51</v>
      </c>
      <c r="DR86" t="s">
        <v>53</v>
      </c>
      <c r="GL86" t="s">
        <v>53</v>
      </c>
      <c r="GX86" t="s">
        <v>51</v>
      </c>
    </row>
    <row r="87" spans="1:254" ht="22.5" customHeight="1" x14ac:dyDescent="0.25">
      <c r="A87" s="3">
        <v>3</v>
      </c>
      <c r="C87">
        <v>3</v>
      </c>
      <c r="E87">
        <v>0</v>
      </c>
      <c r="G87">
        <v>3</v>
      </c>
      <c r="I87">
        <v>3</v>
      </c>
      <c r="K87">
        <v>3</v>
      </c>
      <c r="M87">
        <v>3</v>
      </c>
      <c r="O87">
        <v>3</v>
      </c>
      <c r="Q87">
        <v>3</v>
      </c>
      <c r="S87">
        <v>3</v>
      </c>
      <c r="U87" s="14">
        <v>2</v>
      </c>
      <c r="W87">
        <v>2</v>
      </c>
      <c r="Y87">
        <v>2</v>
      </c>
      <c r="AA87">
        <v>3</v>
      </c>
      <c r="AC87">
        <v>3</v>
      </c>
      <c r="AE87">
        <v>3</v>
      </c>
      <c r="AG87">
        <v>3</v>
      </c>
      <c r="AI87">
        <v>3</v>
      </c>
      <c r="AK87">
        <v>3</v>
      </c>
      <c r="AM87">
        <v>3</v>
      </c>
      <c r="AO87">
        <v>2</v>
      </c>
      <c r="AQ87">
        <v>1</v>
      </c>
      <c r="AR87" t="s">
        <v>51</v>
      </c>
      <c r="AS87">
        <v>2</v>
      </c>
      <c r="AU87">
        <v>2</v>
      </c>
      <c r="AW87">
        <v>2</v>
      </c>
      <c r="AY87">
        <v>3</v>
      </c>
      <c r="BA87">
        <v>3</v>
      </c>
      <c r="BC87">
        <v>3</v>
      </c>
      <c r="BE87">
        <v>3</v>
      </c>
      <c r="BG87">
        <v>3</v>
      </c>
      <c r="BI87">
        <v>3</v>
      </c>
      <c r="BK87">
        <v>3</v>
      </c>
      <c r="BM87">
        <v>2</v>
      </c>
      <c r="BO87">
        <v>2</v>
      </c>
      <c r="BQ87" s="15">
        <v>3</v>
      </c>
      <c r="BS87">
        <v>3</v>
      </c>
      <c r="BU87">
        <v>3</v>
      </c>
      <c r="BW87">
        <v>3</v>
      </c>
      <c r="BY87">
        <v>3</v>
      </c>
      <c r="CA87">
        <v>3</v>
      </c>
      <c r="CC87">
        <v>3</v>
      </c>
      <c r="CE87">
        <v>3</v>
      </c>
      <c r="CG87">
        <v>0</v>
      </c>
      <c r="CI87">
        <v>3</v>
      </c>
      <c r="CK87">
        <v>3</v>
      </c>
      <c r="CM87">
        <v>3</v>
      </c>
      <c r="CO87">
        <v>3</v>
      </c>
      <c r="CQ87">
        <v>3</v>
      </c>
      <c r="CS87">
        <v>3</v>
      </c>
      <c r="CU87">
        <v>2</v>
      </c>
      <c r="CW87">
        <v>2</v>
      </c>
      <c r="CY87">
        <v>2</v>
      </c>
      <c r="DA87">
        <v>2</v>
      </c>
      <c r="DC87">
        <v>2</v>
      </c>
      <c r="DE87">
        <v>2</v>
      </c>
      <c r="DF87" t="s">
        <v>51</v>
      </c>
      <c r="DG87">
        <v>2</v>
      </c>
      <c r="DI87">
        <v>2</v>
      </c>
      <c r="DK87">
        <v>2</v>
      </c>
      <c r="DM87">
        <v>2</v>
      </c>
      <c r="DO87">
        <v>1</v>
      </c>
      <c r="DQ87">
        <v>2</v>
      </c>
      <c r="DR87" t="s">
        <v>53</v>
      </c>
      <c r="DS87">
        <v>2</v>
      </c>
      <c r="DU87">
        <v>2</v>
      </c>
      <c r="DW87">
        <v>2</v>
      </c>
      <c r="DY87">
        <v>1</v>
      </c>
      <c r="EA87">
        <v>1</v>
      </c>
      <c r="EC87">
        <v>2</v>
      </c>
      <c r="EE87">
        <v>2</v>
      </c>
      <c r="EG87">
        <v>2</v>
      </c>
      <c r="EI87">
        <v>2</v>
      </c>
      <c r="EK87">
        <v>2</v>
      </c>
      <c r="EM87">
        <v>2</v>
      </c>
      <c r="EO87">
        <v>2</v>
      </c>
      <c r="EQ87">
        <v>3</v>
      </c>
      <c r="ES87">
        <v>3</v>
      </c>
      <c r="EU87">
        <v>3</v>
      </c>
      <c r="EW87">
        <v>3</v>
      </c>
      <c r="EY87">
        <v>3</v>
      </c>
      <c r="FA87">
        <v>3</v>
      </c>
      <c r="FC87">
        <v>3</v>
      </c>
      <c r="FE87">
        <v>3</v>
      </c>
      <c r="FG87">
        <v>3</v>
      </c>
      <c r="FI87">
        <v>3</v>
      </c>
      <c r="FK87">
        <v>3</v>
      </c>
      <c r="FM87">
        <v>3</v>
      </c>
      <c r="FO87">
        <v>3</v>
      </c>
      <c r="FQ87">
        <v>3</v>
      </c>
      <c r="FS87">
        <v>1</v>
      </c>
      <c r="FU87">
        <v>2</v>
      </c>
      <c r="FW87">
        <v>2</v>
      </c>
      <c r="FY87">
        <v>2</v>
      </c>
      <c r="GA87">
        <v>1</v>
      </c>
      <c r="GC87">
        <v>1</v>
      </c>
      <c r="GE87">
        <v>1</v>
      </c>
      <c r="GG87">
        <v>2</v>
      </c>
      <c r="GI87">
        <v>2</v>
      </c>
      <c r="GK87">
        <v>2</v>
      </c>
      <c r="GL87" t="s">
        <v>53</v>
      </c>
      <c r="GM87">
        <v>2</v>
      </c>
      <c r="GO87">
        <v>1</v>
      </c>
      <c r="GQ87">
        <v>1</v>
      </c>
      <c r="GS87">
        <v>2</v>
      </c>
      <c r="GU87">
        <v>2</v>
      </c>
      <c r="GW87">
        <v>2</v>
      </c>
      <c r="GX87" t="s">
        <v>51</v>
      </c>
      <c r="GY87">
        <v>2</v>
      </c>
      <c r="HA87">
        <v>2</v>
      </c>
      <c r="HC87">
        <v>2</v>
      </c>
      <c r="HE87">
        <v>2</v>
      </c>
      <c r="HG87">
        <v>2</v>
      </c>
      <c r="HI87">
        <v>3</v>
      </c>
      <c r="HK87">
        <v>3</v>
      </c>
      <c r="HM87">
        <v>3</v>
      </c>
      <c r="HO87">
        <v>3</v>
      </c>
      <c r="HQ87">
        <v>3</v>
      </c>
      <c r="HS87">
        <v>3</v>
      </c>
      <c r="HU87">
        <v>3</v>
      </c>
      <c r="HW87">
        <v>3</v>
      </c>
      <c r="HY87">
        <v>3</v>
      </c>
      <c r="IA87">
        <v>3</v>
      </c>
      <c r="IC87">
        <v>3</v>
      </c>
      <c r="IE87">
        <v>3</v>
      </c>
      <c r="IG87">
        <v>3</v>
      </c>
      <c r="II87">
        <v>3</v>
      </c>
      <c r="IK87">
        <v>3</v>
      </c>
      <c r="IM87" s="4">
        <v>3</v>
      </c>
      <c r="IO87" t="s">
        <v>4</v>
      </c>
      <c r="IT87">
        <v>24</v>
      </c>
    </row>
    <row r="88" spans="1:254" ht="3" customHeight="1" x14ac:dyDescent="0.25">
      <c r="V88" t="s">
        <v>50</v>
      </c>
      <c r="W88" t="s">
        <v>50</v>
      </c>
      <c r="X88" t="s">
        <v>54</v>
      </c>
      <c r="AR88" t="s">
        <v>51</v>
      </c>
      <c r="BP88" t="s">
        <v>54</v>
      </c>
      <c r="DF88" t="s">
        <v>51</v>
      </c>
      <c r="DR88" t="s">
        <v>53</v>
      </c>
      <c r="GL88" t="s">
        <v>53</v>
      </c>
      <c r="GX88" t="s">
        <v>50</v>
      </c>
      <c r="GY88" t="s">
        <v>50</v>
      </c>
      <c r="GZ88" t="s">
        <v>50</v>
      </c>
      <c r="HA88" t="s">
        <v>50</v>
      </c>
      <c r="HB88" t="s">
        <v>50</v>
      </c>
      <c r="HC88" t="s">
        <v>50</v>
      </c>
      <c r="HD88" t="s">
        <v>50</v>
      </c>
      <c r="HE88" t="s">
        <v>50</v>
      </c>
      <c r="HF88" t="s">
        <v>50</v>
      </c>
      <c r="HG88" t="s">
        <v>50</v>
      </c>
      <c r="HH88" t="s">
        <v>54</v>
      </c>
    </row>
    <row r="89" spans="1:254" ht="22.5" customHeight="1" x14ac:dyDescent="0.25">
      <c r="A89" s="3">
        <v>3</v>
      </c>
      <c r="C89">
        <v>3</v>
      </c>
      <c r="E89">
        <v>0</v>
      </c>
      <c r="G89">
        <v>3</v>
      </c>
      <c r="I89">
        <v>3</v>
      </c>
      <c r="K89">
        <v>3</v>
      </c>
      <c r="M89">
        <v>3</v>
      </c>
      <c r="O89">
        <v>3</v>
      </c>
      <c r="Q89">
        <v>3</v>
      </c>
      <c r="S89">
        <v>3</v>
      </c>
      <c r="U89" s="14">
        <v>2</v>
      </c>
      <c r="V89" t="s">
        <v>53</v>
      </c>
      <c r="W89">
        <v>1</v>
      </c>
      <c r="Y89">
        <v>3</v>
      </c>
      <c r="AA89">
        <v>3</v>
      </c>
      <c r="AC89">
        <v>2</v>
      </c>
      <c r="AE89">
        <v>2</v>
      </c>
      <c r="AG89">
        <v>3</v>
      </c>
      <c r="AI89">
        <v>3</v>
      </c>
      <c r="AK89">
        <v>2</v>
      </c>
      <c r="AM89">
        <v>2</v>
      </c>
      <c r="AO89">
        <v>1</v>
      </c>
      <c r="AP89" t="s">
        <v>51</v>
      </c>
      <c r="AQ89">
        <v>2</v>
      </c>
      <c r="AR89" t="s">
        <v>51</v>
      </c>
      <c r="AS89">
        <v>2</v>
      </c>
      <c r="AU89">
        <v>2</v>
      </c>
      <c r="AW89">
        <v>2</v>
      </c>
      <c r="AY89">
        <v>2</v>
      </c>
      <c r="BA89">
        <v>1</v>
      </c>
      <c r="BC89">
        <v>3</v>
      </c>
      <c r="BE89">
        <v>3</v>
      </c>
      <c r="BG89">
        <v>2</v>
      </c>
      <c r="BI89">
        <v>3</v>
      </c>
      <c r="BK89">
        <v>2</v>
      </c>
      <c r="BM89">
        <v>2</v>
      </c>
      <c r="BO89">
        <v>1</v>
      </c>
      <c r="BP89" t="s">
        <v>53</v>
      </c>
      <c r="BQ89" s="15">
        <v>2</v>
      </c>
      <c r="BS89">
        <v>3</v>
      </c>
      <c r="BU89">
        <v>3</v>
      </c>
      <c r="BW89">
        <v>3</v>
      </c>
      <c r="BY89">
        <v>3</v>
      </c>
      <c r="CA89">
        <v>3</v>
      </c>
      <c r="CC89">
        <v>3</v>
      </c>
      <c r="CE89">
        <v>3</v>
      </c>
      <c r="CG89">
        <v>0</v>
      </c>
      <c r="CI89">
        <v>3</v>
      </c>
      <c r="CK89">
        <v>3</v>
      </c>
      <c r="CM89">
        <v>3</v>
      </c>
      <c r="CO89">
        <v>3</v>
      </c>
      <c r="CQ89">
        <v>3</v>
      </c>
      <c r="CS89">
        <v>3</v>
      </c>
      <c r="CU89">
        <v>3</v>
      </c>
      <c r="CW89">
        <v>2</v>
      </c>
      <c r="CY89">
        <v>2</v>
      </c>
      <c r="DA89">
        <v>2</v>
      </c>
      <c r="DC89">
        <v>2</v>
      </c>
      <c r="DE89">
        <v>2</v>
      </c>
      <c r="DF89" t="s">
        <v>51</v>
      </c>
      <c r="DG89">
        <v>2</v>
      </c>
      <c r="DI89">
        <v>2</v>
      </c>
      <c r="DK89">
        <v>2</v>
      </c>
      <c r="DM89">
        <v>1</v>
      </c>
      <c r="DO89">
        <v>1</v>
      </c>
      <c r="DQ89">
        <v>2</v>
      </c>
      <c r="DR89" t="s">
        <v>53</v>
      </c>
      <c r="DS89">
        <v>2</v>
      </c>
      <c r="DU89">
        <v>2</v>
      </c>
      <c r="DW89">
        <v>2</v>
      </c>
      <c r="DY89">
        <v>1</v>
      </c>
      <c r="EA89">
        <v>1</v>
      </c>
      <c r="EC89">
        <v>1</v>
      </c>
      <c r="EE89">
        <v>2</v>
      </c>
      <c r="EG89">
        <v>2</v>
      </c>
      <c r="EI89">
        <v>2</v>
      </c>
      <c r="EK89">
        <v>1</v>
      </c>
      <c r="EM89">
        <v>3</v>
      </c>
      <c r="EO89">
        <v>3</v>
      </c>
      <c r="EQ89">
        <v>3</v>
      </c>
      <c r="ES89">
        <v>3</v>
      </c>
      <c r="EU89">
        <v>3</v>
      </c>
      <c r="EW89">
        <v>3</v>
      </c>
      <c r="EY89">
        <v>3</v>
      </c>
      <c r="FA89">
        <v>3</v>
      </c>
      <c r="FC89">
        <v>3</v>
      </c>
      <c r="FE89">
        <v>3</v>
      </c>
      <c r="FG89">
        <v>3</v>
      </c>
      <c r="FI89">
        <v>3</v>
      </c>
      <c r="FK89">
        <v>3</v>
      </c>
      <c r="FM89">
        <v>3</v>
      </c>
      <c r="FO89">
        <v>2</v>
      </c>
      <c r="FQ89">
        <v>1</v>
      </c>
      <c r="FS89">
        <v>1</v>
      </c>
      <c r="FU89">
        <v>2</v>
      </c>
      <c r="FW89">
        <v>2</v>
      </c>
      <c r="FY89">
        <v>2</v>
      </c>
      <c r="GA89">
        <v>2</v>
      </c>
      <c r="GC89">
        <v>2</v>
      </c>
      <c r="GE89">
        <v>2</v>
      </c>
      <c r="GG89">
        <v>2</v>
      </c>
      <c r="GI89">
        <v>2</v>
      </c>
      <c r="GK89">
        <v>2</v>
      </c>
      <c r="GL89" t="s">
        <v>53</v>
      </c>
      <c r="GM89">
        <v>2</v>
      </c>
      <c r="GO89">
        <v>1</v>
      </c>
      <c r="GQ89">
        <v>1</v>
      </c>
      <c r="GS89">
        <v>2</v>
      </c>
      <c r="GU89">
        <v>2</v>
      </c>
      <c r="GW89">
        <v>2</v>
      </c>
      <c r="GY89">
        <v>2</v>
      </c>
      <c r="HA89">
        <v>2</v>
      </c>
      <c r="HC89">
        <v>2</v>
      </c>
      <c r="HE89">
        <v>2</v>
      </c>
      <c r="HG89">
        <v>1</v>
      </c>
      <c r="HI89">
        <v>3</v>
      </c>
      <c r="HK89">
        <v>3</v>
      </c>
      <c r="HM89">
        <v>3</v>
      </c>
      <c r="HO89">
        <v>3</v>
      </c>
      <c r="HQ89">
        <v>3</v>
      </c>
      <c r="HS89">
        <v>3</v>
      </c>
      <c r="HU89">
        <v>3</v>
      </c>
      <c r="HW89">
        <v>3</v>
      </c>
      <c r="HY89">
        <v>3</v>
      </c>
      <c r="IA89">
        <v>3</v>
      </c>
      <c r="IC89">
        <v>3</v>
      </c>
      <c r="IE89">
        <v>3</v>
      </c>
      <c r="IG89">
        <v>3</v>
      </c>
      <c r="II89">
        <v>3</v>
      </c>
      <c r="IK89">
        <v>3</v>
      </c>
      <c r="IM89" s="4">
        <v>3</v>
      </c>
      <c r="IO89" t="s">
        <v>4</v>
      </c>
      <c r="IT89">
        <v>23</v>
      </c>
    </row>
    <row r="90" spans="1:254" ht="3" customHeight="1" x14ac:dyDescent="0.25">
      <c r="AP90" t="s">
        <v>51</v>
      </c>
      <c r="AR90" t="s">
        <v>54</v>
      </c>
      <c r="BJ90" t="s">
        <v>54</v>
      </c>
      <c r="BP90" t="s">
        <v>53</v>
      </c>
      <c r="CV90" t="s">
        <v>54</v>
      </c>
      <c r="CW90" t="s">
        <v>52</v>
      </c>
      <c r="CX90" t="s">
        <v>52</v>
      </c>
      <c r="CY90" t="s">
        <v>52</v>
      </c>
      <c r="CZ90" t="s">
        <v>52</v>
      </c>
      <c r="DA90" t="s">
        <v>52</v>
      </c>
      <c r="DB90" t="s">
        <v>52</v>
      </c>
      <c r="DC90" t="s">
        <v>52</v>
      </c>
      <c r="DD90" t="s">
        <v>52</v>
      </c>
      <c r="DE90" t="s">
        <v>52</v>
      </c>
      <c r="DF90" t="s">
        <v>52</v>
      </c>
      <c r="DR90" t="s">
        <v>53</v>
      </c>
      <c r="FN90" t="s">
        <v>54</v>
      </c>
      <c r="FO90" t="s">
        <v>52</v>
      </c>
      <c r="FP90" t="s">
        <v>52</v>
      </c>
      <c r="FQ90" t="s">
        <v>52</v>
      </c>
      <c r="FR90" t="s">
        <v>52</v>
      </c>
      <c r="FS90" t="s">
        <v>52</v>
      </c>
      <c r="FT90" t="s">
        <v>52</v>
      </c>
      <c r="FU90" t="s">
        <v>52</v>
      </c>
      <c r="FV90" t="s">
        <v>52</v>
      </c>
      <c r="FW90" t="s">
        <v>52</v>
      </c>
      <c r="FX90" t="s">
        <v>52</v>
      </c>
      <c r="FY90" t="s">
        <v>52</v>
      </c>
      <c r="GA90" t="s">
        <v>50</v>
      </c>
      <c r="GB90" t="s">
        <v>50</v>
      </c>
      <c r="GC90" t="s">
        <v>50</v>
      </c>
      <c r="GD90" t="s">
        <v>50</v>
      </c>
      <c r="GE90" t="s">
        <v>50</v>
      </c>
      <c r="GF90" t="s">
        <v>50</v>
      </c>
      <c r="GG90" t="s">
        <v>50</v>
      </c>
      <c r="GH90" t="s">
        <v>50</v>
      </c>
      <c r="GI90" t="s">
        <v>50</v>
      </c>
      <c r="GJ90" t="s">
        <v>50</v>
      </c>
      <c r="GK90" t="s">
        <v>50</v>
      </c>
      <c r="GL90" t="s">
        <v>53</v>
      </c>
    </row>
    <row r="91" spans="1:254" ht="22.5" customHeight="1" x14ac:dyDescent="0.25">
      <c r="A91" s="3">
        <v>3</v>
      </c>
      <c r="C91">
        <v>3</v>
      </c>
      <c r="E91">
        <v>0</v>
      </c>
      <c r="G91">
        <v>3</v>
      </c>
      <c r="I91">
        <v>3</v>
      </c>
      <c r="K91">
        <v>3</v>
      </c>
      <c r="M91">
        <v>3</v>
      </c>
      <c r="O91">
        <v>3</v>
      </c>
      <c r="Q91">
        <v>3</v>
      </c>
      <c r="S91">
        <v>3</v>
      </c>
      <c r="U91" s="14">
        <v>2</v>
      </c>
      <c r="W91">
        <v>2</v>
      </c>
      <c r="Y91">
        <v>2</v>
      </c>
      <c r="AA91">
        <v>2</v>
      </c>
      <c r="AC91">
        <v>1</v>
      </c>
      <c r="AE91">
        <v>2</v>
      </c>
      <c r="AG91">
        <v>3</v>
      </c>
      <c r="AI91">
        <v>2</v>
      </c>
      <c r="AK91">
        <v>2</v>
      </c>
      <c r="AM91">
        <v>1</v>
      </c>
      <c r="AO91">
        <v>2</v>
      </c>
      <c r="AP91" t="s">
        <v>51</v>
      </c>
      <c r="AQ91">
        <v>2</v>
      </c>
      <c r="AS91">
        <v>3</v>
      </c>
      <c r="AU91">
        <v>2</v>
      </c>
      <c r="AW91">
        <v>2</v>
      </c>
      <c r="AY91">
        <v>2</v>
      </c>
      <c r="BA91">
        <v>2</v>
      </c>
      <c r="BC91">
        <v>1</v>
      </c>
      <c r="BE91">
        <v>3</v>
      </c>
      <c r="BG91">
        <v>2</v>
      </c>
      <c r="BI91">
        <v>1</v>
      </c>
      <c r="BJ91" t="s">
        <v>53</v>
      </c>
      <c r="BK91">
        <v>2</v>
      </c>
      <c r="BM91">
        <v>2</v>
      </c>
      <c r="BO91">
        <v>2</v>
      </c>
      <c r="BQ91" s="15">
        <v>2</v>
      </c>
      <c r="BS91">
        <v>3</v>
      </c>
      <c r="BU91">
        <v>3</v>
      </c>
      <c r="BW91">
        <v>3</v>
      </c>
      <c r="BY91">
        <v>3</v>
      </c>
      <c r="CA91">
        <v>3</v>
      </c>
      <c r="CC91">
        <v>3</v>
      </c>
      <c r="CE91">
        <v>3</v>
      </c>
      <c r="CG91">
        <v>0</v>
      </c>
      <c r="CI91">
        <v>3</v>
      </c>
      <c r="CK91">
        <v>3</v>
      </c>
      <c r="CM91">
        <v>3</v>
      </c>
      <c r="CO91">
        <v>3</v>
      </c>
      <c r="CQ91">
        <v>3</v>
      </c>
      <c r="CS91">
        <v>3</v>
      </c>
      <c r="CU91">
        <v>3</v>
      </c>
      <c r="CW91">
        <v>1</v>
      </c>
      <c r="CY91">
        <v>2</v>
      </c>
      <c r="DA91">
        <v>2</v>
      </c>
      <c r="DC91">
        <v>2</v>
      </c>
      <c r="DE91">
        <v>2</v>
      </c>
      <c r="DG91">
        <v>2</v>
      </c>
      <c r="DI91">
        <v>2</v>
      </c>
      <c r="DK91">
        <v>2</v>
      </c>
      <c r="DM91">
        <v>1</v>
      </c>
      <c r="DO91">
        <v>1</v>
      </c>
      <c r="DQ91">
        <v>2</v>
      </c>
      <c r="DR91" t="s">
        <v>53</v>
      </c>
      <c r="DS91">
        <v>2</v>
      </c>
      <c r="DU91">
        <v>2</v>
      </c>
      <c r="DW91">
        <v>2</v>
      </c>
      <c r="DY91">
        <v>2</v>
      </c>
      <c r="EA91">
        <v>2</v>
      </c>
      <c r="EC91">
        <v>2</v>
      </c>
      <c r="EE91">
        <v>2</v>
      </c>
      <c r="EG91">
        <v>2</v>
      </c>
      <c r="EI91">
        <v>2</v>
      </c>
      <c r="EK91">
        <v>1</v>
      </c>
      <c r="EM91">
        <v>1</v>
      </c>
      <c r="EO91">
        <v>2</v>
      </c>
      <c r="EQ91">
        <v>3</v>
      </c>
      <c r="ES91">
        <v>3</v>
      </c>
      <c r="EU91">
        <v>3</v>
      </c>
      <c r="EW91">
        <v>3</v>
      </c>
      <c r="EY91">
        <v>3</v>
      </c>
      <c r="FA91">
        <v>3</v>
      </c>
      <c r="FC91">
        <v>3</v>
      </c>
      <c r="FE91">
        <v>3</v>
      </c>
      <c r="FG91">
        <v>3</v>
      </c>
      <c r="FI91">
        <v>3</v>
      </c>
      <c r="FK91">
        <v>3</v>
      </c>
      <c r="FM91">
        <v>3</v>
      </c>
      <c r="FO91">
        <v>2</v>
      </c>
      <c r="FQ91">
        <v>2</v>
      </c>
      <c r="FS91">
        <v>2</v>
      </c>
      <c r="FU91">
        <v>2</v>
      </c>
      <c r="FW91">
        <v>2</v>
      </c>
      <c r="FY91">
        <v>2</v>
      </c>
      <c r="FZ91" t="s">
        <v>51</v>
      </c>
      <c r="GA91">
        <v>2</v>
      </c>
      <c r="GC91">
        <v>2</v>
      </c>
      <c r="GE91">
        <v>2</v>
      </c>
      <c r="GG91">
        <v>2</v>
      </c>
      <c r="GI91">
        <v>2</v>
      </c>
      <c r="GK91">
        <v>2</v>
      </c>
      <c r="GM91">
        <v>2</v>
      </c>
      <c r="GO91">
        <v>2</v>
      </c>
      <c r="GQ91">
        <v>2</v>
      </c>
      <c r="GS91">
        <v>2</v>
      </c>
      <c r="GU91">
        <v>2</v>
      </c>
      <c r="GW91">
        <v>1</v>
      </c>
      <c r="GY91">
        <v>2</v>
      </c>
      <c r="HA91">
        <v>2</v>
      </c>
      <c r="HC91">
        <v>1</v>
      </c>
      <c r="HE91">
        <v>2</v>
      </c>
      <c r="HG91">
        <v>1</v>
      </c>
      <c r="HI91">
        <v>3</v>
      </c>
      <c r="HK91">
        <v>3</v>
      </c>
      <c r="HM91">
        <v>3</v>
      </c>
      <c r="HO91">
        <v>3</v>
      </c>
      <c r="HQ91">
        <v>3</v>
      </c>
      <c r="HS91">
        <v>3</v>
      </c>
      <c r="HU91">
        <v>3</v>
      </c>
      <c r="HW91">
        <v>3</v>
      </c>
      <c r="HY91">
        <v>3</v>
      </c>
      <c r="IA91">
        <v>3</v>
      </c>
      <c r="IC91">
        <v>3</v>
      </c>
      <c r="IE91">
        <v>3</v>
      </c>
      <c r="IG91">
        <v>3</v>
      </c>
      <c r="II91">
        <v>3</v>
      </c>
      <c r="IK91">
        <v>3</v>
      </c>
      <c r="IM91" s="4">
        <v>3</v>
      </c>
      <c r="IO91" t="s">
        <v>4</v>
      </c>
      <c r="IT91">
        <v>22</v>
      </c>
    </row>
    <row r="92" spans="1:254" ht="3" customHeight="1" x14ac:dyDescent="0.25"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54</v>
      </c>
      <c r="AT92" t="s">
        <v>54</v>
      </c>
      <c r="AU92" t="s">
        <v>52</v>
      </c>
      <c r="AV92" t="s">
        <v>52</v>
      </c>
      <c r="AW92" t="s">
        <v>52</v>
      </c>
      <c r="AX92" t="s">
        <v>52</v>
      </c>
      <c r="AY92" t="s">
        <v>52</v>
      </c>
      <c r="DR92" t="s">
        <v>53</v>
      </c>
      <c r="DS92" t="s">
        <v>52</v>
      </c>
      <c r="DT92" t="s">
        <v>52</v>
      </c>
      <c r="DU92" t="s">
        <v>52</v>
      </c>
      <c r="DV92" t="s">
        <v>52</v>
      </c>
      <c r="DW92" t="s">
        <v>52</v>
      </c>
      <c r="DX92" t="s">
        <v>52</v>
      </c>
      <c r="DY92" t="s">
        <v>52</v>
      </c>
      <c r="DZ92" t="s">
        <v>52</v>
      </c>
      <c r="EA92" t="s">
        <v>52</v>
      </c>
      <c r="EB92" t="s">
        <v>52</v>
      </c>
      <c r="EC92" t="s">
        <v>52</v>
      </c>
      <c r="EE92" t="s">
        <v>50</v>
      </c>
      <c r="EF92" t="s">
        <v>50</v>
      </c>
      <c r="EG92" t="s">
        <v>50</v>
      </c>
      <c r="EH92" t="s">
        <v>50</v>
      </c>
      <c r="EI92" t="s">
        <v>50</v>
      </c>
      <c r="EJ92" t="s">
        <v>50</v>
      </c>
      <c r="EK92" t="s">
        <v>50</v>
      </c>
      <c r="EL92" t="s">
        <v>50</v>
      </c>
      <c r="EM92" t="s">
        <v>50</v>
      </c>
      <c r="EN92" t="s">
        <v>50</v>
      </c>
      <c r="EO92" t="s">
        <v>50</v>
      </c>
      <c r="EP92" t="s">
        <v>54</v>
      </c>
      <c r="FX92" t="s">
        <v>51</v>
      </c>
      <c r="FY92" t="s">
        <v>52</v>
      </c>
      <c r="FZ92" t="s">
        <v>52</v>
      </c>
    </row>
    <row r="93" spans="1:254" ht="22.5" customHeight="1" x14ac:dyDescent="0.25">
      <c r="A93" s="3">
        <v>3</v>
      </c>
      <c r="C93">
        <v>3</v>
      </c>
      <c r="E93">
        <v>0</v>
      </c>
      <c r="G93">
        <v>3</v>
      </c>
      <c r="I93">
        <v>3</v>
      </c>
      <c r="K93">
        <v>3</v>
      </c>
      <c r="M93">
        <v>3</v>
      </c>
      <c r="O93">
        <v>3</v>
      </c>
      <c r="Q93">
        <v>3</v>
      </c>
      <c r="S93">
        <v>3</v>
      </c>
      <c r="U93" s="14">
        <v>2</v>
      </c>
      <c r="V93" t="s">
        <v>51</v>
      </c>
      <c r="W93">
        <v>2</v>
      </c>
      <c r="Y93">
        <v>2</v>
      </c>
      <c r="AA93">
        <v>2</v>
      </c>
      <c r="AC93">
        <v>2</v>
      </c>
      <c r="AE93">
        <v>2</v>
      </c>
      <c r="AG93">
        <v>3</v>
      </c>
      <c r="AI93">
        <v>2</v>
      </c>
      <c r="AK93">
        <v>1</v>
      </c>
      <c r="AM93">
        <v>1</v>
      </c>
      <c r="AO93">
        <v>1</v>
      </c>
      <c r="AQ93">
        <v>2</v>
      </c>
      <c r="AS93">
        <v>3</v>
      </c>
      <c r="AU93">
        <v>2</v>
      </c>
      <c r="AW93">
        <v>2</v>
      </c>
      <c r="AY93">
        <v>1</v>
      </c>
      <c r="BA93">
        <v>2</v>
      </c>
      <c r="BC93">
        <v>1</v>
      </c>
      <c r="BE93">
        <v>3</v>
      </c>
      <c r="BG93">
        <v>2</v>
      </c>
      <c r="BI93">
        <v>2</v>
      </c>
      <c r="BK93">
        <v>2</v>
      </c>
      <c r="BM93">
        <v>2</v>
      </c>
      <c r="BO93">
        <v>2</v>
      </c>
      <c r="BQ93" s="15">
        <v>2</v>
      </c>
      <c r="BS93">
        <v>3</v>
      </c>
      <c r="BU93">
        <v>3</v>
      </c>
      <c r="BW93">
        <v>3</v>
      </c>
      <c r="BY93">
        <v>3</v>
      </c>
      <c r="CA93">
        <v>3</v>
      </c>
      <c r="CC93">
        <v>3</v>
      </c>
      <c r="CE93">
        <v>3</v>
      </c>
      <c r="CG93">
        <v>0</v>
      </c>
      <c r="CI93">
        <v>3</v>
      </c>
      <c r="CK93">
        <v>3</v>
      </c>
      <c r="CM93">
        <v>3</v>
      </c>
      <c r="CO93">
        <v>3</v>
      </c>
      <c r="CQ93">
        <v>3</v>
      </c>
      <c r="CS93">
        <v>3</v>
      </c>
      <c r="CU93">
        <v>3</v>
      </c>
      <c r="CW93">
        <v>1</v>
      </c>
      <c r="CY93">
        <v>2</v>
      </c>
      <c r="DA93">
        <v>1</v>
      </c>
      <c r="DC93">
        <v>2</v>
      </c>
      <c r="DE93">
        <v>2</v>
      </c>
      <c r="DG93">
        <v>1</v>
      </c>
      <c r="DI93">
        <v>2</v>
      </c>
      <c r="DK93">
        <v>2</v>
      </c>
      <c r="DM93">
        <v>2</v>
      </c>
      <c r="DO93">
        <v>2</v>
      </c>
      <c r="DQ93">
        <v>2</v>
      </c>
      <c r="DS93">
        <v>2</v>
      </c>
      <c r="DU93">
        <v>2</v>
      </c>
      <c r="DW93">
        <v>2</v>
      </c>
      <c r="DY93">
        <v>2</v>
      </c>
      <c r="EA93">
        <v>2</v>
      </c>
      <c r="EC93">
        <v>2</v>
      </c>
      <c r="ED93" t="s">
        <v>51</v>
      </c>
      <c r="EE93">
        <v>2</v>
      </c>
      <c r="EG93">
        <v>2</v>
      </c>
      <c r="EI93">
        <v>2</v>
      </c>
      <c r="EK93">
        <v>2</v>
      </c>
      <c r="EM93">
        <v>2</v>
      </c>
      <c r="EO93">
        <v>2</v>
      </c>
      <c r="EQ93">
        <v>3</v>
      </c>
      <c r="ES93">
        <v>3</v>
      </c>
      <c r="EU93">
        <v>3</v>
      </c>
      <c r="EW93">
        <v>3</v>
      </c>
      <c r="EY93">
        <v>3</v>
      </c>
      <c r="FA93">
        <v>3</v>
      </c>
      <c r="FC93">
        <v>3</v>
      </c>
      <c r="FE93">
        <v>3</v>
      </c>
      <c r="FG93">
        <v>3</v>
      </c>
      <c r="FI93">
        <v>3</v>
      </c>
      <c r="FK93">
        <v>3</v>
      </c>
      <c r="FM93">
        <v>3</v>
      </c>
      <c r="FO93">
        <v>2</v>
      </c>
      <c r="FQ93">
        <v>1</v>
      </c>
      <c r="FS93">
        <v>2</v>
      </c>
      <c r="FU93">
        <v>1</v>
      </c>
      <c r="FW93">
        <v>2</v>
      </c>
      <c r="FX93" t="s">
        <v>51</v>
      </c>
      <c r="FY93">
        <v>2</v>
      </c>
      <c r="GA93">
        <v>2</v>
      </c>
      <c r="GC93">
        <v>2</v>
      </c>
      <c r="GE93">
        <v>2</v>
      </c>
      <c r="GG93">
        <v>2</v>
      </c>
      <c r="GI93">
        <v>2</v>
      </c>
      <c r="GK93">
        <v>2</v>
      </c>
      <c r="GM93">
        <v>1</v>
      </c>
      <c r="GO93">
        <v>1</v>
      </c>
      <c r="GQ93">
        <v>2</v>
      </c>
      <c r="GS93">
        <v>2</v>
      </c>
      <c r="GU93">
        <v>2</v>
      </c>
      <c r="GW93">
        <v>1</v>
      </c>
      <c r="GY93">
        <v>2</v>
      </c>
      <c r="HA93">
        <v>2</v>
      </c>
      <c r="HC93">
        <v>2</v>
      </c>
      <c r="HE93">
        <v>1</v>
      </c>
      <c r="HG93">
        <v>1</v>
      </c>
      <c r="HI93">
        <v>1</v>
      </c>
      <c r="HK93">
        <v>3</v>
      </c>
      <c r="HM93">
        <v>3</v>
      </c>
      <c r="HO93">
        <v>3</v>
      </c>
      <c r="HQ93">
        <v>3</v>
      </c>
      <c r="HS93">
        <v>3</v>
      </c>
      <c r="HU93">
        <v>3</v>
      </c>
      <c r="HW93">
        <v>3</v>
      </c>
      <c r="HY93">
        <v>3</v>
      </c>
      <c r="IA93">
        <v>3</v>
      </c>
      <c r="IC93">
        <v>3</v>
      </c>
      <c r="IE93">
        <v>3</v>
      </c>
      <c r="IG93">
        <v>3</v>
      </c>
      <c r="II93">
        <v>3</v>
      </c>
      <c r="IK93">
        <v>3</v>
      </c>
      <c r="IM93" s="4">
        <v>3</v>
      </c>
      <c r="IO93" t="s">
        <v>4</v>
      </c>
      <c r="IT93">
        <v>21</v>
      </c>
    </row>
    <row r="94" spans="1:254" ht="3" customHeight="1" x14ac:dyDescent="0.25">
      <c r="V94" t="s">
        <v>50</v>
      </c>
      <c r="W94" t="s">
        <v>50</v>
      </c>
      <c r="X94" t="s">
        <v>54</v>
      </c>
      <c r="AJ94" t="s">
        <v>51</v>
      </c>
      <c r="AK94" t="s">
        <v>52</v>
      </c>
      <c r="AP94" t="s">
        <v>50</v>
      </c>
      <c r="AQ94" t="s">
        <v>50</v>
      </c>
      <c r="AR94" t="s">
        <v>54</v>
      </c>
      <c r="BO94" t="s">
        <v>50</v>
      </c>
      <c r="BP94" t="s">
        <v>54</v>
      </c>
      <c r="ED94" t="s">
        <v>50</v>
      </c>
      <c r="EE94" t="s">
        <v>50</v>
      </c>
      <c r="EF94" t="s">
        <v>51</v>
      </c>
      <c r="FX94" t="s">
        <v>51</v>
      </c>
    </row>
    <row r="95" spans="1:254" ht="22.5" customHeight="1" x14ac:dyDescent="0.25">
      <c r="A95" s="3">
        <v>3</v>
      </c>
      <c r="C95">
        <v>3</v>
      </c>
      <c r="E95">
        <v>0</v>
      </c>
      <c r="G95">
        <v>3</v>
      </c>
      <c r="I95">
        <v>3</v>
      </c>
      <c r="K95">
        <v>3</v>
      </c>
      <c r="M95">
        <v>3</v>
      </c>
      <c r="O95">
        <v>3</v>
      </c>
      <c r="Q95">
        <v>3</v>
      </c>
      <c r="S95">
        <v>3</v>
      </c>
      <c r="U95" s="14">
        <v>2</v>
      </c>
      <c r="W95">
        <v>1</v>
      </c>
      <c r="Y95">
        <v>3</v>
      </c>
      <c r="AA95">
        <v>3</v>
      </c>
      <c r="AC95">
        <v>3</v>
      </c>
      <c r="AE95">
        <v>3</v>
      </c>
      <c r="AG95">
        <v>3</v>
      </c>
      <c r="AI95">
        <v>1</v>
      </c>
      <c r="AJ95" t="s">
        <v>51</v>
      </c>
      <c r="AK95">
        <v>2</v>
      </c>
      <c r="AM95">
        <v>3</v>
      </c>
      <c r="AO95">
        <v>1</v>
      </c>
      <c r="AQ95">
        <v>2</v>
      </c>
      <c r="AS95">
        <v>3</v>
      </c>
      <c r="AU95">
        <v>2</v>
      </c>
      <c r="AW95">
        <v>2</v>
      </c>
      <c r="AY95">
        <v>2</v>
      </c>
      <c r="BA95">
        <v>3</v>
      </c>
      <c r="BC95">
        <v>3</v>
      </c>
      <c r="BE95">
        <v>3</v>
      </c>
      <c r="BG95">
        <v>3</v>
      </c>
      <c r="BI95">
        <v>3</v>
      </c>
      <c r="BK95">
        <v>3</v>
      </c>
      <c r="BM95">
        <v>2</v>
      </c>
      <c r="BO95">
        <v>1</v>
      </c>
      <c r="BQ95" s="15">
        <v>3</v>
      </c>
      <c r="BS95">
        <v>3</v>
      </c>
      <c r="BU95">
        <v>3</v>
      </c>
      <c r="BW95">
        <v>3</v>
      </c>
      <c r="BY95">
        <v>3</v>
      </c>
      <c r="CA95">
        <v>3</v>
      </c>
      <c r="CC95">
        <v>3</v>
      </c>
      <c r="CE95">
        <v>3</v>
      </c>
      <c r="CG95">
        <v>0</v>
      </c>
      <c r="CI95">
        <v>3</v>
      </c>
      <c r="CK95">
        <v>3</v>
      </c>
      <c r="CM95">
        <v>3</v>
      </c>
      <c r="CO95">
        <v>3</v>
      </c>
      <c r="CQ95">
        <v>3</v>
      </c>
      <c r="CS95">
        <v>3</v>
      </c>
      <c r="CU95">
        <v>1</v>
      </c>
      <c r="CW95">
        <v>1</v>
      </c>
      <c r="CY95">
        <v>1</v>
      </c>
      <c r="DA95">
        <v>2</v>
      </c>
      <c r="DC95">
        <v>2</v>
      </c>
      <c r="DE95">
        <v>2</v>
      </c>
      <c r="DG95">
        <v>1</v>
      </c>
      <c r="DI95">
        <v>2</v>
      </c>
      <c r="DK95">
        <v>2</v>
      </c>
      <c r="DM95">
        <v>2</v>
      </c>
      <c r="DO95">
        <v>1</v>
      </c>
      <c r="DQ95">
        <v>1</v>
      </c>
      <c r="DS95">
        <v>2</v>
      </c>
      <c r="DU95">
        <v>2</v>
      </c>
      <c r="DW95">
        <v>2</v>
      </c>
      <c r="DY95">
        <v>2</v>
      </c>
      <c r="EA95">
        <v>2</v>
      </c>
      <c r="EC95">
        <v>2</v>
      </c>
      <c r="EE95">
        <v>2</v>
      </c>
      <c r="EF95" t="s">
        <v>51</v>
      </c>
      <c r="EG95">
        <v>2</v>
      </c>
      <c r="EI95">
        <v>1</v>
      </c>
      <c r="EK95">
        <v>2</v>
      </c>
      <c r="EM95">
        <v>1</v>
      </c>
      <c r="EO95">
        <v>2</v>
      </c>
      <c r="EQ95">
        <v>3</v>
      </c>
      <c r="ES95">
        <v>3</v>
      </c>
      <c r="EU95">
        <v>3</v>
      </c>
      <c r="EW95">
        <v>3</v>
      </c>
      <c r="EY95">
        <v>3</v>
      </c>
      <c r="FA95">
        <v>3</v>
      </c>
      <c r="FC95">
        <v>3</v>
      </c>
      <c r="FE95">
        <v>3</v>
      </c>
      <c r="FG95">
        <v>3</v>
      </c>
      <c r="FI95">
        <v>3</v>
      </c>
      <c r="FK95">
        <v>3</v>
      </c>
      <c r="FM95">
        <v>3</v>
      </c>
      <c r="FO95">
        <v>2</v>
      </c>
      <c r="FQ95">
        <v>2</v>
      </c>
      <c r="FS95">
        <v>2</v>
      </c>
      <c r="FU95">
        <v>2</v>
      </c>
      <c r="FW95">
        <v>2</v>
      </c>
      <c r="FX95" t="s">
        <v>51</v>
      </c>
      <c r="FY95">
        <v>2</v>
      </c>
      <c r="GA95">
        <v>2</v>
      </c>
      <c r="GC95">
        <v>2</v>
      </c>
      <c r="GE95">
        <v>2</v>
      </c>
      <c r="GG95">
        <v>2</v>
      </c>
      <c r="GI95">
        <v>2</v>
      </c>
      <c r="GK95">
        <v>2</v>
      </c>
      <c r="GM95">
        <v>2</v>
      </c>
      <c r="GO95">
        <v>2</v>
      </c>
      <c r="GQ95">
        <v>2</v>
      </c>
      <c r="GS95">
        <v>2</v>
      </c>
      <c r="GU95">
        <v>2</v>
      </c>
      <c r="GW95">
        <v>2</v>
      </c>
      <c r="GY95">
        <v>2</v>
      </c>
      <c r="HA95">
        <v>2</v>
      </c>
      <c r="HC95">
        <v>2</v>
      </c>
      <c r="HE95">
        <v>1</v>
      </c>
      <c r="HG95">
        <v>2</v>
      </c>
      <c r="HI95">
        <v>1</v>
      </c>
      <c r="HK95">
        <v>2</v>
      </c>
      <c r="HM95">
        <v>3</v>
      </c>
      <c r="HO95">
        <v>3</v>
      </c>
      <c r="HQ95">
        <v>3</v>
      </c>
      <c r="HS95">
        <v>3</v>
      </c>
      <c r="HU95">
        <v>3</v>
      </c>
      <c r="HW95">
        <v>3</v>
      </c>
      <c r="HY95">
        <v>3</v>
      </c>
      <c r="IA95">
        <v>3</v>
      </c>
      <c r="IC95">
        <v>3</v>
      </c>
      <c r="IE95">
        <v>3</v>
      </c>
      <c r="IG95">
        <v>3</v>
      </c>
      <c r="II95">
        <v>3</v>
      </c>
      <c r="IK95">
        <v>3</v>
      </c>
      <c r="IM95" s="4">
        <v>3</v>
      </c>
      <c r="IO95" t="s">
        <v>4</v>
      </c>
      <c r="IT95">
        <v>20</v>
      </c>
    </row>
    <row r="96" spans="1:254" ht="3" customHeight="1" x14ac:dyDescent="0.25">
      <c r="AH96" t="s">
        <v>51</v>
      </c>
      <c r="AI96" t="s">
        <v>52</v>
      </c>
      <c r="AJ96" t="s">
        <v>52</v>
      </c>
      <c r="AP96" t="s">
        <v>50</v>
      </c>
      <c r="AQ96" t="s">
        <v>50</v>
      </c>
      <c r="AR96" t="s">
        <v>54</v>
      </c>
      <c r="AT96" t="s">
        <v>51</v>
      </c>
      <c r="EF96" t="s">
        <v>51</v>
      </c>
      <c r="FX96" t="s">
        <v>51</v>
      </c>
      <c r="GP96" t="s">
        <v>50</v>
      </c>
      <c r="GQ96" t="s">
        <v>50</v>
      </c>
      <c r="GR96" t="s">
        <v>50</v>
      </c>
      <c r="GS96" t="s">
        <v>50</v>
      </c>
      <c r="GT96" t="s">
        <v>51</v>
      </c>
    </row>
    <row r="97" spans="1:254" ht="22.5" customHeight="1" x14ac:dyDescent="0.25">
      <c r="A97" s="3">
        <v>3</v>
      </c>
      <c r="C97">
        <v>3</v>
      </c>
      <c r="E97">
        <v>0</v>
      </c>
      <c r="G97">
        <v>3</v>
      </c>
      <c r="I97">
        <v>3</v>
      </c>
      <c r="K97">
        <v>3</v>
      </c>
      <c r="M97">
        <v>3</v>
      </c>
      <c r="O97">
        <v>3</v>
      </c>
      <c r="Q97">
        <v>3</v>
      </c>
      <c r="S97">
        <v>3</v>
      </c>
      <c r="U97" s="14">
        <v>2</v>
      </c>
      <c r="W97">
        <v>2</v>
      </c>
      <c r="Y97">
        <v>2</v>
      </c>
      <c r="AA97">
        <v>3</v>
      </c>
      <c r="AC97">
        <v>3</v>
      </c>
      <c r="AE97">
        <v>2</v>
      </c>
      <c r="AG97">
        <v>1</v>
      </c>
      <c r="AH97" t="s">
        <v>51</v>
      </c>
      <c r="AI97">
        <v>2</v>
      </c>
      <c r="AK97">
        <v>2</v>
      </c>
      <c r="AM97">
        <v>3</v>
      </c>
      <c r="AO97">
        <v>1</v>
      </c>
      <c r="AQ97">
        <v>2</v>
      </c>
      <c r="AS97">
        <v>2</v>
      </c>
      <c r="AT97" t="s">
        <v>51</v>
      </c>
      <c r="AU97">
        <v>2</v>
      </c>
      <c r="AW97">
        <v>2</v>
      </c>
      <c r="AY97">
        <v>2</v>
      </c>
      <c r="BA97">
        <v>2</v>
      </c>
      <c r="BC97">
        <v>3</v>
      </c>
      <c r="BE97">
        <v>2</v>
      </c>
      <c r="BG97">
        <v>2</v>
      </c>
      <c r="BI97">
        <v>3</v>
      </c>
      <c r="BK97">
        <v>3</v>
      </c>
      <c r="BM97">
        <v>2</v>
      </c>
      <c r="BO97">
        <v>2</v>
      </c>
      <c r="BQ97" s="15">
        <v>2</v>
      </c>
      <c r="BS97">
        <v>3</v>
      </c>
      <c r="BU97">
        <v>3</v>
      </c>
      <c r="BW97">
        <v>3</v>
      </c>
      <c r="BY97">
        <v>3</v>
      </c>
      <c r="CA97">
        <v>3</v>
      </c>
      <c r="CC97">
        <v>3</v>
      </c>
      <c r="CE97">
        <v>3</v>
      </c>
      <c r="CG97">
        <v>0</v>
      </c>
      <c r="CI97">
        <v>3</v>
      </c>
      <c r="CK97">
        <v>3</v>
      </c>
      <c r="CM97">
        <v>3</v>
      </c>
      <c r="CO97">
        <v>3</v>
      </c>
      <c r="CQ97">
        <v>3</v>
      </c>
      <c r="CS97">
        <v>2</v>
      </c>
      <c r="CU97">
        <v>1</v>
      </c>
      <c r="CW97">
        <v>2</v>
      </c>
      <c r="CY97">
        <v>1</v>
      </c>
      <c r="DA97">
        <v>2</v>
      </c>
      <c r="DC97">
        <v>2</v>
      </c>
      <c r="DE97">
        <v>2</v>
      </c>
      <c r="DG97">
        <v>2</v>
      </c>
      <c r="DI97">
        <v>2</v>
      </c>
      <c r="DK97">
        <v>2</v>
      </c>
      <c r="DM97">
        <v>2</v>
      </c>
      <c r="DO97">
        <v>2</v>
      </c>
      <c r="DQ97">
        <v>2</v>
      </c>
      <c r="DS97">
        <v>2</v>
      </c>
      <c r="DU97">
        <v>2</v>
      </c>
      <c r="DW97">
        <v>2</v>
      </c>
      <c r="DY97">
        <v>2</v>
      </c>
      <c r="EA97">
        <v>2</v>
      </c>
      <c r="EC97">
        <v>2</v>
      </c>
      <c r="EE97">
        <v>2</v>
      </c>
      <c r="EF97" t="s">
        <v>51</v>
      </c>
      <c r="EG97">
        <v>2</v>
      </c>
      <c r="EI97">
        <v>2</v>
      </c>
      <c r="EK97">
        <v>2</v>
      </c>
      <c r="EM97">
        <v>2</v>
      </c>
      <c r="EO97">
        <v>2</v>
      </c>
      <c r="EQ97">
        <v>3</v>
      </c>
      <c r="ES97">
        <v>3</v>
      </c>
      <c r="EU97">
        <v>3</v>
      </c>
      <c r="EW97">
        <v>3</v>
      </c>
      <c r="EY97">
        <v>3</v>
      </c>
      <c r="FA97">
        <v>3</v>
      </c>
      <c r="FC97">
        <v>3</v>
      </c>
      <c r="FE97">
        <v>3</v>
      </c>
      <c r="FG97">
        <v>3</v>
      </c>
      <c r="FI97">
        <v>3</v>
      </c>
      <c r="FK97">
        <v>3</v>
      </c>
      <c r="FM97">
        <v>3</v>
      </c>
      <c r="FO97">
        <v>2</v>
      </c>
      <c r="FQ97">
        <v>2</v>
      </c>
      <c r="FS97">
        <v>2</v>
      </c>
      <c r="FU97">
        <v>2</v>
      </c>
      <c r="FW97">
        <v>2</v>
      </c>
      <c r="FX97" t="s">
        <v>51</v>
      </c>
      <c r="FY97">
        <v>2</v>
      </c>
      <c r="GA97">
        <v>2</v>
      </c>
      <c r="GC97">
        <v>2</v>
      </c>
      <c r="GE97">
        <v>2</v>
      </c>
      <c r="GG97">
        <v>2</v>
      </c>
      <c r="GI97">
        <v>2</v>
      </c>
      <c r="GK97">
        <v>2</v>
      </c>
      <c r="GM97">
        <v>2</v>
      </c>
      <c r="GO97">
        <v>2</v>
      </c>
      <c r="GP97" t="s">
        <v>53</v>
      </c>
      <c r="GQ97">
        <v>2</v>
      </c>
      <c r="GS97">
        <v>2</v>
      </c>
      <c r="GT97" t="s">
        <v>51</v>
      </c>
      <c r="GU97">
        <v>2</v>
      </c>
      <c r="GW97">
        <v>2</v>
      </c>
      <c r="GY97">
        <v>2</v>
      </c>
      <c r="HA97">
        <v>2</v>
      </c>
      <c r="HC97">
        <v>2</v>
      </c>
      <c r="HE97">
        <v>2</v>
      </c>
      <c r="HG97">
        <v>2</v>
      </c>
      <c r="HI97">
        <v>2</v>
      </c>
      <c r="HK97">
        <v>2</v>
      </c>
      <c r="HM97">
        <v>3</v>
      </c>
      <c r="HO97">
        <v>3</v>
      </c>
      <c r="HQ97">
        <v>3</v>
      </c>
      <c r="HS97">
        <v>3</v>
      </c>
      <c r="HU97">
        <v>3</v>
      </c>
      <c r="HW97">
        <v>3</v>
      </c>
      <c r="HY97">
        <v>3</v>
      </c>
      <c r="IA97">
        <v>3</v>
      </c>
      <c r="IC97">
        <v>3</v>
      </c>
      <c r="IE97">
        <v>3</v>
      </c>
      <c r="IG97">
        <v>3</v>
      </c>
      <c r="II97">
        <v>3</v>
      </c>
      <c r="IK97">
        <v>3</v>
      </c>
      <c r="IM97" s="4">
        <v>3</v>
      </c>
      <c r="IO97" t="s">
        <v>4</v>
      </c>
      <c r="IT97">
        <v>19</v>
      </c>
    </row>
    <row r="98" spans="1:254" ht="3" customHeight="1" x14ac:dyDescent="0.25">
      <c r="AF98" t="s">
        <v>51</v>
      </c>
      <c r="AG98" t="s">
        <v>52</v>
      </c>
      <c r="AH98" t="s">
        <v>52</v>
      </c>
      <c r="AT98" t="s">
        <v>51</v>
      </c>
      <c r="BF98" t="s">
        <v>51</v>
      </c>
      <c r="DJ98" t="s">
        <v>51</v>
      </c>
      <c r="DK98" t="s">
        <v>52</v>
      </c>
      <c r="DL98" t="s">
        <v>52</v>
      </c>
      <c r="DM98" t="s">
        <v>52</v>
      </c>
      <c r="DN98" t="s">
        <v>52</v>
      </c>
      <c r="EF98" t="s">
        <v>51</v>
      </c>
      <c r="FN98" t="s">
        <v>54</v>
      </c>
      <c r="FO98" t="s">
        <v>52</v>
      </c>
      <c r="FP98" t="s">
        <v>52</v>
      </c>
      <c r="FQ98" t="s">
        <v>52</v>
      </c>
      <c r="FR98" t="s">
        <v>52</v>
      </c>
      <c r="FS98" t="s">
        <v>52</v>
      </c>
      <c r="FT98" t="s">
        <v>52</v>
      </c>
      <c r="FU98" t="s">
        <v>52</v>
      </c>
      <c r="FV98" t="s">
        <v>52</v>
      </c>
      <c r="FW98" t="s">
        <v>52</v>
      </c>
      <c r="FX98" t="s">
        <v>52</v>
      </c>
      <c r="FY98" t="s">
        <v>52</v>
      </c>
      <c r="FZ98" t="s">
        <v>52</v>
      </c>
      <c r="GA98" t="s">
        <v>52</v>
      </c>
      <c r="GB98" t="s">
        <v>52</v>
      </c>
      <c r="GC98" t="s">
        <v>52</v>
      </c>
      <c r="GN98" t="s">
        <v>50</v>
      </c>
      <c r="GO98" t="s">
        <v>50</v>
      </c>
      <c r="GP98" t="s">
        <v>53</v>
      </c>
      <c r="GT98" t="s">
        <v>50</v>
      </c>
      <c r="GU98" t="s">
        <v>50</v>
      </c>
      <c r="GV98" t="s">
        <v>50</v>
      </c>
      <c r="GW98" t="s">
        <v>50</v>
      </c>
      <c r="GX98" t="s">
        <v>50</v>
      </c>
      <c r="GY98" t="s">
        <v>50</v>
      </c>
      <c r="GZ98" t="s">
        <v>50</v>
      </c>
      <c r="HA98" t="s">
        <v>50</v>
      </c>
      <c r="HB98" t="s">
        <v>50</v>
      </c>
      <c r="HC98" t="s">
        <v>50</v>
      </c>
      <c r="HD98" t="s">
        <v>50</v>
      </c>
      <c r="HE98" t="s">
        <v>50</v>
      </c>
      <c r="HF98" t="s">
        <v>50</v>
      </c>
      <c r="HG98" t="s">
        <v>50</v>
      </c>
      <c r="HH98" t="s">
        <v>50</v>
      </c>
      <c r="HI98" t="s">
        <v>50</v>
      </c>
      <c r="HJ98" t="s">
        <v>50</v>
      </c>
      <c r="HK98" t="s">
        <v>50</v>
      </c>
      <c r="HL98" t="s">
        <v>54</v>
      </c>
    </row>
    <row r="99" spans="1:254" ht="22.5" customHeight="1" x14ac:dyDescent="0.25">
      <c r="A99" s="3">
        <v>3</v>
      </c>
      <c r="C99">
        <v>3</v>
      </c>
      <c r="E99">
        <v>0</v>
      </c>
      <c r="G99">
        <v>3</v>
      </c>
      <c r="I99">
        <v>3</v>
      </c>
      <c r="K99">
        <v>3</v>
      </c>
      <c r="M99">
        <v>3</v>
      </c>
      <c r="O99">
        <v>3</v>
      </c>
      <c r="Q99">
        <v>3</v>
      </c>
      <c r="S99">
        <v>3</v>
      </c>
      <c r="U99" s="14">
        <v>3</v>
      </c>
      <c r="W99">
        <v>3</v>
      </c>
      <c r="Y99">
        <v>3</v>
      </c>
      <c r="AA99">
        <v>2</v>
      </c>
      <c r="AC99">
        <v>2</v>
      </c>
      <c r="AE99">
        <v>1</v>
      </c>
      <c r="AF99" t="s">
        <v>51</v>
      </c>
      <c r="AG99">
        <v>2</v>
      </c>
      <c r="AI99">
        <v>2</v>
      </c>
      <c r="AK99">
        <v>2</v>
      </c>
      <c r="AM99">
        <v>3</v>
      </c>
      <c r="AO99">
        <v>1</v>
      </c>
      <c r="AQ99">
        <v>2</v>
      </c>
      <c r="AS99">
        <v>2</v>
      </c>
      <c r="AT99" t="s">
        <v>51</v>
      </c>
      <c r="AU99">
        <v>2</v>
      </c>
      <c r="AW99">
        <v>2</v>
      </c>
      <c r="AY99">
        <v>3</v>
      </c>
      <c r="BA99">
        <v>2</v>
      </c>
      <c r="BC99">
        <v>3</v>
      </c>
      <c r="BE99">
        <v>2</v>
      </c>
      <c r="BF99" t="s">
        <v>51</v>
      </c>
      <c r="BG99">
        <v>2</v>
      </c>
      <c r="BI99">
        <v>1</v>
      </c>
      <c r="BK99">
        <v>2</v>
      </c>
      <c r="BM99">
        <v>3</v>
      </c>
      <c r="BO99">
        <v>3</v>
      </c>
      <c r="BQ99" s="15">
        <v>3</v>
      </c>
      <c r="BS99">
        <v>3</v>
      </c>
      <c r="BU99">
        <v>3</v>
      </c>
      <c r="BW99">
        <v>3</v>
      </c>
      <c r="BY99">
        <v>3</v>
      </c>
      <c r="CA99">
        <v>3</v>
      </c>
      <c r="CC99">
        <v>3</v>
      </c>
      <c r="CE99">
        <v>3</v>
      </c>
      <c r="CG99">
        <v>0</v>
      </c>
      <c r="CI99">
        <v>3</v>
      </c>
      <c r="CK99">
        <v>3</v>
      </c>
      <c r="CM99">
        <v>3</v>
      </c>
      <c r="CO99">
        <v>3</v>
      </c>
      <c r="CQ99">
        <v>3</v>
      </c>
      <c r="CS99">
        <v>2</v>
      </c>
      <c r="CU99">
        <v>2</v>
      </c>
      <c r="CW99">
        <v>2</v>
      </c>
      <c r="CY99">
        <v>2</v>
      </c>
      <c r="DA99">
        <v>2</v>
      </c>
      <c r="DC99">
        <v>2</v>
      </c>
      <c r="DE99">
        <v>2</v>
      </c>
      <c r="DG99">
        <v>2</v>
      </c>
      <c r="DI99">
        <v>2</v>
      </c>
      <c r="DJ99" t="s">
        <v>51</v>
      </c>
      <c r="DK99">
        <v>2</v>
      </c>
      <c r="DM99">
        <v>2</v>
      </c>
      <c r="DN99" t="s">
        <v>53</v>
      </c>
      <c r="DO99">
        <v>2</v>
      </c>
      <c r="DQ99">
        <v>2</v>
      </c>
      <c r="DS99">
        <v>2</v>
      </c>
      <c r="DU99">
        <v>2</v>
      </c>
      <c r="DW99">
        <v>2</v>
      </c>
      <c r="DY99">
        <v>2</v>
      </c>
      <c r="EA99">
        <v>2</v>
      </c>
      <c r="EC99">
        <v>2</v>
      </c>
      <c r="EE99">
        <v>2</v>
      </c>
      <c r="EF99" t="s">
        <v>51</v>
      </c>
      <c r="EG99">
        <v>2</v>
      </c>
      <c r="EI99">
        <v>2</v>
      </c>
      <c r="EK99">
        <v>2</v>
      </c>
      <c r="EM99">
        <v>2</v>
      </c>
      <c r="EO99">
        <v>2</v>
      </c>
      <c r="EQ99">
        <v>3</v>
      </c>
      <c r="ES99">
        <v>3</v>
      </c>
      <c r="EU99">
        <v>3</v>
      </c>
      <c r="EW99">
        <v>3</v>
      </c>
      <c r="EY99">
        <v>3</v>
      </c>
      <c r="FA99">
        <v>3</v>
      </c>
      <c r="FC99">
        <v>3</v>
      </c>
      <c r="FE99">
        <v>3</v>
      </c>
      <c r="FG99">
        <v>3</v>
      </c>
      <c r="FI99">
        <v>3</v>
      </c>
      <c r="FK99">
        <v>3</v>
      </c>
      <c r="FM99">
        <v>3</v>
      </c>
      <c r="FO99">
        <v>2</v>
      </c>
      <c r="FQ99">
        <v>2</v>
      </c>
      <c r="FS99">
        <v>1</v>
      </c>
      <c r="FU99">
        <v>2</v>
      </c>
      <c r="FW99">
        <v>2</v>
      </c>
      <c r="FY99">
        <v>2</v>
      </c>
      <c r="GA99">
        <v>2</v>
      </c>
      <c r="GC99">
        <v>2</v>
      </c>
      <c r="GE99">
        <v>2</v>
      </c>
      <c r="GG99">
        <v>2</v>
      </c>
      <c r="GI99">
        <v>2</v>
      </c>
      <c r="GK99">
        <v>2</v>
      </c>
      <c r="GM99">
        <v>2</v>
      </c>
      <c r="GN99" t="s">
        <v>53</v>
      </c>
      <c r="GO99">
        <v>2</v>
      </c>
      <c r="GQ99">
        <v>2</v>
      </c>
      <c r="GS99">
        <v>2</v>
      </c>
      <c r="GU99">
        <v>2</v>
      </c>
      <c r="GW99">
        <v>1</v>
      </c>
      <c r="GY99">
        <v>2</v>
      </c>
      <c r="HA99">
        <v>2</v>
      </c>
      <c r="HC99">
        <v>2</v>
      </c>
      <c r="HE99">
        <v>1</v>
      </c>
      <c r="HG99">
        <v>1</v>
      </c>
      <c r="HI99">
        <v>1</v>
      </c>
      <c r="HK99">
        <v>1</v>
      </c>
      <c r="HM99">
        <v>3</v>
      </c>
      <c r="HO99">
        <v>3</v>
      </c>
      <c r="HQ99">
        <v>3</v>
      </c>
      <c r="HS99">
        <v>3</v>
      </c>
      <c r="HU99">
        <v>3</v>
      </c>
      <c r="HW99">
        <v>3</v>
      </c>
      <c r="HY99">
        <v>3</v>
      </c>
      <c r="IA99">
        <v>3</v>
      </c>
      <c r="IC99">
        <v>3</v>
      </c>
      <c r="IE99">
        <v>3</v>
      </c>
      <c r="IG99">
        <v>3</v>
      </c>
      <c r="II99">
        <v>3</v>
      </c>
      <c r="IK99">
        <v>3</v>
      </c>
      <c r="IM99" s="4">
        <v>3</v>
      </c>
      <c r="IO99" t="s">
        <v>4</v>
      </c>
      <c r="IT99">
        <v>18</v>
      </c>
    </row>
    <row r="100" spans="1:254" ht="3" customHeight="1" x14ac:dyDescent="0.25">
      <c r="AD100" t="s">
        <v>51</v>
      </c>
      <c r="AE100" t="s">
        <v>52</v>
      </c>
      <c r="AF100" t="s">
        <v>52</v>
      </c>
      <c r="AT100" t="s">
        <v>51</v>
      </c>
      <c r="BF100" t="s">
        <v>51</v>
      </c>
      <c r="BN100" t="s">
        <v>54</v>
      </c>
      <c r="CR100" t="s">
        <v>54</v>
      </c>
      <c r="CS100" t="s">
        <v>52</v>
      </c>
      <c r="CT100" t="s">
        <v>52</v>
      </c>
      <c r="CU100" t="s">
        <v>52</v>
      </c>
      <c r="CV100" t="s">
        <v>52</v>
      </c>
      <c r="CW100" t="s">
        <v>52</v>
      </c>
      <c r="CX100" t="s">
        <v>52</v>
      </c>
      <c r="CY100" t="s">
        <v>52</v>
      </c>
      <c r="CZ100" t="s">
        <v>52</v>
      </c>
      <c r="DA100" t="s">
        <v>52</v>
      </c>
      <c r="DB100" t="s">
        <v>52</v>
      </c>
      <c r="DC100" t="s">
        <v>52</v>
      </c>
      <c r="DD100" t="s">
        <v>52</v>
      </c>
      <c r="DE100" t="s">
        <v>52</v>
      </c>
      <c r="DF100" t="s">
        <v>52</v>
      </c>
      <c r="DG100" t="s">
        <v>52</v>
      </c>
      <c r="DH100" t="s">
        <v>52</v>
      </c>
      <c r="DI100" t="s">
        <v>52</v>
      </c>
      <c r="DJ100" t="s">
        <v>52</v>
      </c>
      <c r="DN100" t="s">
        <v>53</v>
      </c>
      <c r="DO100" t="s">
        <v>52</v>
      </c>
      <c r="DP100" t="s">
        <v>52</v>
      </c>
      <c r="EA100" t="s">
        <v>50</v>
      </c>
      <c r="EB100" t="s">
        <v>50</v>
      </c>
      <c r="EC100" t="s">
        <v>50</v>
      </c>
      <c r="ED100" t="s">
        <v>50</v>
      </c>
      <c r="EE100" t="s">
        <v>50</v>
      </c>
      <c r="EF100" t="s">
        <v>50</v>
      </c>
      <c r="EG100" t="s">
        <v>50</v>
      </c>
      <c r="EH100" t="s">
        <v>50</v>
      </c>
      <c r="EI100" t="s">
        <v>50</v>
      </c>
      <c r="EJ100" t="s">
        <v>50</v>
      </c>
      <c r="EK100" t="s">
        <v>50</v>
      </c>
      <c r="EL100" t="s">
        <v>50</v>
      </c>
      <c r="EM100" t="s">
        <v>50</v>
      </c>
      <c r="EN100" t="s">
        <v>50</v>
      </c>
      <c r="EO100" t="s">
        <v>50</v>
      </c>
      <c r="EP100" t="s">
        <v>54</v>
      </c>
      <c r="GJ100" t="s">
        <v>51</v>
      </c>
      <c r="GK100" t="s">
        <v>50</v>
      </c>
      <c r="GL100" t="s">
        <v>53</v>
      </c>
      <c r="GM100" t="s">
        <v>50</v>
      </c>
      <c r="GN100" t="s">
        <v>53</v>
      </c>
    </row>
    <row r="101" spans="1:254" ht="22.5" customHeight="1" x14ac:dyDescent="0.25">
      <c r="A101" s="3">
        <v>3</v>
      </c>
      <c r="C101">
        <v>3</v>
      </c>
      <c r="E101">
        <v>0</v>
      </c>
      <c r="G101">
        <v>3</v>
      </c>
      <c r="I101">
        <v>3</v>
      </c>
      <c r="K101">
        <v>3</v>
      </c>
      <c r="M101">
        <v>3</v>
      </c>
      <c r="O101">
        <v>3</v>
      </c>
      <c r="Q101">
        <v>3</v>
      </c>
      <c r="S101">
        <v>3</v>
      </c>
      <c r="U101" s="14">
        <v>2</v>
      </c>
      <c r="W101">
        <v>2</v>
      </c>
      <c r="Y101">
        <v>2</v>
      </c>
      <c r="AA101">
        <v>3</v>
      </c>
      <c r="AC101">
        <v>1</v>
      </c>
      <c r="AD101" t="s">
        <v>51</v>
      </c>
      <c r="AE101">
        <v>2</v>
      </c>
      <c r="AG101">
        <v>1</v>
      </c>
      <c r="AI101">
        <v>2</v>
      </c>
      <c r="AK101">
        <v>2</v>
      </c>
      <c r="AM101">
        <v>3</v>
      </c>
      <c r="AO101">
        <v>3</v>
      </c>
      <c r="AQ101">
        <v>3</v>
      </c>
      <c r="AS101">
        <v>1</v>
      </c>
      <c r="AT101" t="s">
        <v>51</v>
      </c>
      <c r="AU101">
        <v>2</v>
      </c>
      <c r="AW101">
        <v>2</v>
      </c>
      <c r="AY101">
        <v>3</v>
      </c>
      <c r="BA101">
        <v>2</v>
      </c>
      <c r="BC101">
        <v>2</v>
      </c>
      <c r="BE101">
        <v>1</v>
      </c>
      <c r="BF101" t="s">
        <v>51</v>
      </c>
      <c r="BG101">
        <v>1</v>
      </c>
      <c r="BI101">
        <v>2</v>
      </c>
      <c r="BK101">
        <v>3</v>
      </c>
      <c r="BM101">
        <v>2</v>
      </c>
      <c r="BN101" t="s">
        <v>53</v>
      </c>
      <c r="BO101">
        <v>2</v>
      </c>
      <c r="BQ101" s="15">
        <v>2</v>
      </c>
      <c r="BS101">
        <v>3</v>
      </c>
      <c r="BU101">
        <v>3</v>
      </c>
      <c r="BW101">
        <v>3</v>
      </c>
      <c r="BY101">
        <v>3</v>
      </c>
      <c r="CA101">
        <v>3</v>
      </c>
      <c r="CC101">
        <v>3</v>
      </c>
      <c r="CE101">
        <v>3</v>
      </c>
      <c r="CG101">
        <v>0</v>
      </c>
      <c r="CI101">
        <v>3</v>
      </c>
      <c r="CK101">
        <v>3</v>
      </c>
      <c r="CM101">
        <v>3</v>
      </c>
      <c r="CO101">
        <v>3</v>
      </c>
      <c r="CQ101">
        <v>3</v>
      </c>
      <c r="CS101">
        <v>1</v>
      </c>
      <c r="CU101">
        <v>1</v>
      </c>
      <c r="CW101">
        <v>1</v>
      </c>
      <c r="CY101">
        <v>1</v>
      </c>
      <c r="DA101">
        <v>2</v>
      </c>
      <c r="DC101">
        <v>2</v>
      </c>
      <c r="DE101">
        <v>2</v>
      </c>
      <c r="DG101">
        <v>1</v>
      </c>
      <c r="DI101">
        <v>2</v>
      </c>
      <c r="DK101">
        <v>2</v>
      </c>
      <c r="DM101">
        <v>2</v>
      </c>
      <c r="DO101">
        <v>2</v>
      </c>
      <c r="DP101" t="s">
        <v>53</v>
      </c>
      <c r="DQ101">
        <v>2</v>
      </c>
      <c r="DS101">
        <v>2</v>
      </c>
      <c r="DU101">
        <v>2</v>
      </c>
      <c r="DW101">
        <v>2</v>
      </c>
      <c r="DY101">
        <v>2</v>
      </c>
      <c r="EA101">
        <v>2</v>
      </c>
      <c r="EC101">
        <v>2</v>
      </c>
      <c r="EE101">
        <v>2</v>
      </c>
      <c r="EG101">
        <v>2</v>
      </c>
      <c r="EI101">
        <v>2</v>
      </c>
      <c r="EK101">
        <v>1</v>
      </c>
      <c r="EM101">
        <v>2</v>
      </c>
      <c r="EO101">
        <v>2</v>
      </c>
      <c r="EQ101">
        <v>3</v>
      </c>
      <c r="ES101">
        <v>3</v>
      </c>
      <c r="EU101">
        <v>3</v>
      </c>
      <c r="EW101">
        <v>3</v>
      </c>
      <c r="EY101">
        <v>3</v>
      </c>
      <c r="FA101">
        <v>3</v>
      </c>
      <c r="FC101">
        <v>3</v>
      </c>
      <c r="FE101">
        <v>3</v>
      </c>
      <c r="FG101">
        <v>3</v>
      </c>
      <c r="FI101">
        <v>3</v>
      </c>
      <c r="FK101">
        <v>3</v>
      </c>
      <c r="FM101">
        <v>3</v>
      </c>
      <c r="FO101">
        <v>3</v>
      </c>
      <c r="FQ101">
        <v>3</v>
      </c>
      <c r="FS101">
        <v>3</v>
      </c>
      <c r="FU101">
        <v>1</v>
      </c>
      <c r="FW101">
        <v>2</v>
      </c>
      <c r="FY101">
        <v>2</v>
      </c>
      <c r="GA101">
        <v>2</v>
      </c>
      <c r="GC101">
        <v>1</v>
      </c>
      <c r="GE101">
        <v>2</v>
      </c>
      <c r="GG101">
        <v>2</v>
      </c>
      <c r="GI101">
        <v>2</v>
      </c>
      <c r="GJ101" t="s">
        <v>53</v>
      </c>
      <c r="GK101">
        <v>2</v>
      </c>
      <c r="GL101" t="s">
        <v>53</v>
      </c>
      <c r="GM101">
        <v>2</v>
      </c>
      <c r="GO101">
        <v>2</v>
      </c>
      <c r="GQ101">
        <v>2</v>
      </c>
      <c r="GS101">
        <v>2</v>
      </c>
      <c r="GU101">
        <v>1</v>
      </c>
      <c r="GW101">
        <v>2</v>
      </c>
      <c r="GY101">
        <v>1</v>
      </c>
      <c r="HA101">
        <v>2</v>
      </c>
      <c r="HC101">
        <v>2</v>
      </c>
      <c r="HE101">
        <v>2</v>
      </c>
      <c r="HG101">
        <v>2</v>
      </c>
      <c r="HI101">
        <v>3</v>
      </c>
      <c r="HK101">
        <v>3</v>
      </c>
      <c r="HM101">
        <v>3</v>
      </c>
      <c r="HO101">
        <v>3</v>
      </c>
      <c r="HQ101">
        <v>3</v>
      </c>
      <c r="HS101">
        <v>3</v>
      </c>
      <c r="HU101">
        <v>3</v>
      </c>
      <c r="HW101">
        <v>3</v>
      </c>
      <c r="HY101">
        <v>3</v>
      </c>
      <c r="IA101">
        <v>3</v>
      </c>
      <c r="IC101">
        <v>3</v>
      </c>
      <c r="IE101">
        <v>3</v>
      </c>
      <c r="IG101">
        <v>3</v>
      </c>
      <c r="II101">
        <v>3</v>
      </c>
      <c r="IK101">
        <v>3</v>
      </c>
      <c r="IM101" s="4">
        <v>3</v>
      </c>
      <c r="IO101" t="s">
        <v>4</v>
      </c>
      <c r="IT101">
        <v>17</v>
      </c>
    </row>
    <row r="102" spans="1:254" ht="3" customHeight="1" x14ac:dyDescent="0.25">
      <c r="V102" t="s">
        <v>51</v>
      </c>
      <c r="W102" t="s">
        <v>52</v>
      </c>
      <c r="X102" t="s">
        <v>52</v>
      </c>
      <c r="AD102" t="s">
        <v>50</v>
      </c>
      <c r="AE102" t="s">
        <v>50</v>
      </c>
      <c r="AF102" t="s">
        <v>51</v>
      </c>
      <c r="AT102" t="s">
        <v>51</v>
      </c>
      <c r="BF102" t="s">
        <v>51</v>
      </c>
      <c r="BN102" t="s">
        <v>53</v>
      </c>
      <c r="DP102" t="s">
        <v>53</v>
      </c>
      <c r="DQ102" t="s">
        <v>52</v>
      </c>
      <c r="DR102" t="s">
        <v>51</v>
      </c>
      <c r="DS102" t="s">
        <v>52</v>
      </c>
      <c r="DT102" t="s">
        <v>53</v>
      </c>
      <c r="GJ102" t="s">
        <v>50</v>
      </c>
      <c r="GK102" t="s">
        <v>50</v>
      </c>
      <c r="GL102" t="s">
        <v>53</v>
      </c>
    </row>
    <row r="103" spans="1:254" ht="22.5" customHeight="1" x14ac:dyDescent="0.25">
      <c r="A103" s="3">
        <v>3</v>
      </c>
      <c r="C103">
        <v>3</v>
      </c>
      <c r="E103">
        <v>0</v>
      </c>
      <c r="G103">
        <v>3</v>
      </c>
      <c r="I103">
        <v>3</v>
      </c>
      <c r="K103">
        <v>3</v>
      </c>
      <c r="M103">
        <v>3</v>
      </c>
      <c r="O103">
        <v>3</v>
      </c>
      <c r="Q103">
        <v>3</v>
      </c>
      <c r="S103">
        <v>3</v>
      </c>
      <c r="U103" s="14">
        <v>2</v>
      </c>
      <c r="V103" t="s">
        <v>51</v>
      </c>
      <c r="W103">
        <v>1</v>
      </c>
      <c r="X103" t="s">
        <v>53</v>
      </c>
      <c r="Y103">
        <v>2</v>
      </c>
      <c r="AA103">
        <v>3</v>
      </c>
      <c r="AC103">
        <v>2</v>
      </c>
      <c r="AE103">
        <v>1</v>
      </c>
      <c r="AF103" t="s">
        <v>51</v>
      </c>
      <c r="AG103">
        <v>2</v>
      </c>
      <c r="AI103">
        <v>3</v>
      </c>
      <c r="AK103">
        <v>3</v>
      </c>
      <c r="AM103">
        <v>3</v>
      </c>
      <c r="AO103">
        <v>2</v>
      </c>
      <c r="AQ103">
        <v>2</v>
      </c>
      <c r="AS103">
        <v>2</v>
      </c>
      <c r="AT103" t="s">
        <v>51</v>
      </c>
      <c r="AU103">
        <v>2</v>
      </c>
      <c r="AW103">
        <v>2</v>
      </c>
      <c r="AY103">
        <v>3</v>
      </c>
      <c r="BA103">
        <v>2</v>
      </c>
      <c r="BC103">
        <v>2</v>
      </c>
      <c r="BE103">
        <v>1</v>
      </c>
      <c r="BF103" t="s">
        <v>51</v>
      </c>
      <c r="BG103">
        <v>2</v>
      </c>
      <c r="BI103">
        <v>2</v>
      </c>
      <c r="BK103">
        <v>3</v>
      </c>
      <c r="BM103">
        <v>2</v>
      </c>
      <c r="BN103" t="s">
        <v>53</v>
      </c>
      <c r="BO103">
        <v>1</v>
      </c>
      <c r="BQ103" s="15">
        <v>3</v>
      </c>
      <c r="BS103">
        <v>3</v>
      </c>
      <c r="BU103">
        <v>3</v>
      </c>
      <c r="BW103">
        <v>3</v>
      </c>
      <c r="BY103">
        <v>3</v>
      </c>
      <c r="CA103">
        <v>3</v>
      </c>
      <c r="CC103">
        <v>3</v>
      </c>
      <c r="CE103">
        <v>3</v>
      </c>
      <c r="CG103">
        <v>0</v>
      </c>
      <c r="CI103">
        <v>3</v>
      </c>
      <c r="CK103">
        <v>3</v>
      </c>
      <c r="CM103">
        <v>3</v>
      </c>
      <c r="CO103">
        <v>3</v>
      </c>
      <c r="CQ103">
        <v>3</v>
      </c>
      <c r="CS103">
        <v>3</v>
      </c>
      <c r="CU103">
        <v>3</v>
      </c>
      <c r="CW103">
        <v>2</v>
      </c>
      <c r="CY103">
        <v>2</v>
      </c>
      <c r="DA103">
        <v>2</v>
      </c>
      <c r="DC103">
        <v>2</v>
      </c>
      <c r="DE103">
        <v>1</v>
      </c>
      <c r="DG103">
        <v>2</v>
      </c>
      <c r="DI103">
        <v>1</v>
      </c>
      <c r="DK103">
        <v>2</v>
      </c>
      <c r="DM103">
        <v>2</v>
      </c>
      <c r="DO103">
        <v>2</v>
      </c>
      <c r="DQ103">
        <v>2</v>
      </c>
      <c r="DR103" t="s">
        <v>53</v>
      </c>
      <c r="DS103">
        <v>2</v>
      </c>
      <c r="DT103" t="s">
        <v>53</v>
      </c>
      <c r="DU103">
        <v>2</v>
      </c>
      <c r="DW103">
        <v>2</v>
      </c>
      <c r="DY103">
        <v>2</v>
      </c>
      <c r="EA103">
        <v>1</v>
      </c>
      <c r="EC103">
        <v>2</v>
      </c>
      <c r="EE103">
        <v>2</v>
      </c>
      <c r="EG103">
        <v>2</v>
      </c>
      <c r="EI103">
        <v>1</v>
      </c>
      <c r="EK103">
        <v>3</v>
      </c>
      <c r="EM103">
        <v>3</v>
      </c>
      <c r="EO103">
        <v>3</v>
      </c>
      <c r="EQ103">
        <v>3</v>
      </c>
      <c r="ES103">
        <v>3</v>
      </c>
      <c r="EU103">
        <v>3</v>
      </c>
      <c r="EW103">
        <v>3</v>
      </c>
      <c r="EY103">
        <v>3</v>
      </c>
      <c r="FA103">
        <v>3</v>
      </c>
      <c r="FC103">
        <v>3</v>
      </c>
      <c r="FE103">
        <v>3</v>
      </c>
      <c r="FG103">
        <v>3</v>
      </c>
      <c r="FI103">
        <v>3</v>
      </c>
      <c r="FK103">
        <v>3</v>
      </c>
      <c r="FM103">
        <v>3</v>
      </c>
      <c r="FO103">
        <v>3</v>
      </c>
      <c r="FQ103">
        <v>1</v>
      </c>
      <c r="FS103">
        <v>1</v>
      </c>
      <c r="FU103">
        <v>1</v>
      </c>
      <c r="FW103">
        <v>2</v>
      </c>
      <c r="FY103">
        <v>2</v>
      </c>
      <c r="GA103">
        <v>2</v>
      </c>
      <c r="GC103">
        <v>1</v>
      </c>
      <c r="GE103">
        <v>2</v>
      </c>
      <c r="GG103">
        <v>2</v>
      </c>
      <c r="GI103">
        <v>2</v>
      </c>
      <c r="GJ103" t="s">
        <v>53</v>
      </c>
      <c r="GK103">
        <v>2</v>
      </c>
      <c r="GM103">
        <v>1</v>
      </c>
      <c r="GO103">
        <v>1</v>
      </c>
      <c r="GQ103">
        <v>2</v>
      </c>
      <c r="GS103">
        <v>2</v>
      </c>
      <c r="GU103">
        <v>1</v>
      </c>
      <c r="GW103">
        <v>1</v>
      </c>
      <c r="GY103">
        <v>1</v>
      </c>
      <c r="HA103">
        <v>2</v>
      </c>
      <c r="HC103">
        <v>2</v>
      </c>
      <c r="HE103">
        <v>2</v>
      </c>
      <c r="HG103">
        <v>2</v>
      </c>
      <c r="HI103">
        <v>2</v>
      </c>
      <c r="HK103">
        <v>2</v>
      </c>
      <c r="HM103">
        <v>3</v>
      </c>
      <c r="HO103">
        <v>3</v>
      </c>
      <c r="HQ103">
        <v>3</v>
      </c>
      <c r="HS103">
        <v>3</v>
      </c>
      <c r="HU103">
        <v>3</v>
      </c>
      <c r="HW103">
        <v>3</v>
      </c>
      <c r="HY103">
        <v>3</v>
      </c>
      <c r="IA103">
        <v>3</v>
      </c>
      <c r="IC103">
        <v>3</v>
      </c>
      <c r="IE103">
        <v>3</v>
      </c>
      <c r="IG103">
        <v>3</v>
      </c>
      <c r="II103">
        <v>3</v>
      </c>
      <c r="IK103">
        <v>3</v>
      </c>
      <c r="IM103" s="4">
        <v>3</v>
      </c>
      <c r="IO103" t="s">
        <v>4</v>
      </c>
      <c r="IT103">
        <v>16</v>
      </c>
    </row>
    <row r="104" spans="1:254" ht="3" customHeight="1" x14ac:dyDescent="0.25">
      <c r="V104" t="s">
        <v>54</v>
      </c>
      <c r="X104" t="s">
        <v>53</v>
      </c>
      <c r="AF104" t="s">
        <v>50</v>
      </c>
      <c r="AG104" t="s">
        <v>50</v>
      </c>
      <c r="AH104" t="s">
        <v>51</v>
      </c>
      <c r="AR104" t="s">
        <v>51</v>
      </c>
      <c r="AS104" t="s">
        <v>52</v>
      </c>
      <c r="AT104" t="s">
        <v>52</v>
      </c>
      <c r="BD104" t="s">
        <v>51</v>
      </c>
      <c r="BE104" t="s">
        <v>52</v>
      </c>
      <c r="BF104" t="s">
        <v>52</v>
      </c>
      <c r="BN104" t="s">
        <v>53</v>
      </c>
      <c r="BO104" t="s">
        <v>52</v>
      </c>
      <c r="BP104" t="s">
        <v>52</v>
      </c>
      <c r="DR104" t="s">
        <v>50</v>
      </c>
      <c r="DS104" t="s">
        <v>52</v>
      </c>
      <c r="DT104" t="s">
        <v>53</v>
      </c>
      <c r="GF104" t="s">
        <v>50</v>
      </c>
      <c r="GG104" t="s">
        <v>50</v>
      </c>
      <c r="GH104" t="s">
        <v>50</v>
      </c>
      <c r="GI104" t="s">
        <v>50</v>
      </c>
      <c r="GJ104" t="s">
        <v>53</v>
      </c>
      <c r="HH104" t="s">
        <v>50</v>
      </c>
      <c r="HI104" t="s">
        <v>50</v>
      </c>
      <c r="HJ104" t="s">
        <v>50</v>
      </c>
      <c r="HK104" t="s">
        <v>50</v>
      </c>
      <c r="HL104" t="s">
        <v>54</v>
      </c>
    </row>
    <row r="105" spans="1:254" ht="22.5" customHeight="1" x14ac:dyDescent="0.25">
      <c r="A105" s="3">
        <v>3</v>
      </c>
      <c r="C105">
        <v>3</v>
      </c>
      <c r="E105">
        <v>0</v>
      </c>
      <c r="G105">
        <v>3</v>
      </c>
      <c r="I105">
        <v>3</v>
      </c>
      <c r="K105">
        <v>3</v>
      </c>
      <c r="M105">
        <v>3</v>
      </c>
      <c r="O105">
        <v>3</v>
      </c>
      <c r="Q105">
        <v>3</v>
      </c>
      <c r="S105">
        <v>3</v>
      </c>
      <c r="U105" s="14">
        <v>3</v>
      </c>
      <c r="W105">
        <v>2</v>
      </c>
      <c r="X105" t="s">
        <v>53</v>
      </c>
      <c r="Y105">
        <v>2</v>
      </c>
      <c r="AA105">
        <v>3</v>
      </c>
      <c r="AC105">
        <v>3</v>
      </c>
      <c r="AE105">
        <v>2</v>
      </c>
      <c r="AG105">
        <v>1</v>
      </c>
      <c r="AH105" t="s">
        <v>51</v>
      </c>
      <c r="AI105">
        <v>2</v>
      </c>
      <c r="AK105">
        <v>3</v>
      </c>
      <c r="AM105">
        <v>3</v>
      </c>
      <c r="AO105">
        <v>3</v>
      </c>
      <c r="AQ105">
        <v>2</v>
      </c>
      <c r="AR105" t="s">
        <v>51</v>
      </c>
      <c r="AS105">
        <v>1</v>
      </c>
      <c r="AU105">
        <v>2</v>
      </c>
      <c r="AW105">
        <v>3</v>
      </c>
      <c r="AY105">
        <v>3</v>
      </c>
      <c r="BA105">
        <v>3</v>
      </c>
      <c r="BC105">
        <v>1</v>
      </c>
      <c r="BD105" t="s">
        <v>51</v>
      </c>
      <c r="BE105">
        <v>2</v>
      </c>
      <c r="BG105">
        <v>2</v>
      </c>
      <c r="BI105">
        <v>3</v>
      </c>
      <c r="BK105">
        <v>3</v>
      </c>
      <c r="BM105">
        <v>2</v>
      </c>
      <c r="BO105">
        <v>2</v>
      </c>
      <c r="BP105" t="s">
        <v>53</v>
      </c>
      <c r="BQ105" s="15">
        <v>2</v>
      </c>
      <c r="BS105">
        <v>3</v>
      </c>
      <c r="BU105">
        <v>3</v>
      </c>
      <c r="BW105">
        <v>3</v>
      </c>
      <c r="BY105">
        <v>3</v>
      </c>
      <c r="CA105">
        <v>3</v>
      </c>
      <c r="CC105">
        <v>3</v>
      </c>
      <c r="CE105">
        <v>3</v>
      </c>
      <c r="CG105">
        <v>0</v>
      </c>
      <c r="CI105">
        <v>3</v>
      </c>
      <c r="CK105">
        <v>3</v>
      </c>
      <c r="CM105">
        <v>3</v>
      </c>
      <c r="CO105">
        <v>3</v>
      </c>
      <c r="CQ105">
        <v>3</v>
      </c>
      <c r="CS105">
        <v>2</v>
      </c>
      <c r="CU105">
        <v>2</v>
      </c>
      <c r="CW105">
        <v>2</v>
      </c>
      <c r="CY105">
        <v>2</v>
      </c>
      <c r="DA105">
        <v>2</v>
      </c>
      <c r="DC105">
        <v>2</v>
      </c>
      <c r="DE105">
        <v>1</v>
      </c>
      <c r="DG105">
        <v>1</v>
      </c>
      <c r="DI105">
        <v>1</v>
      </c>
      <c r="DK105">
        <v>2</v>
      </c>
      <c r="DM105">
        <v>2</v>
      </c>
      <c r="DO105">
        <v>1</v>
      </c>
      <c r="DQ105">
        <v>1</v>
      </c>
      <c r="DS105">
        <v>2</v>
      </c>
      <c r="DT105" t="s">
        <v>53</v>
      </c>
      <c r="DU105">
        <v>2</v>
      </c>
      <c r="DW105">
        <v>2</v>
      </c>
      <c r="DY105">
        <v>2</v>
      </c>
      <c r="EA105">
        <v>1</v>
      </c>
      <c r="EC105">
        <v>2</v>
      </c>
      <c r="EE105">
        <v>2</v>
      </c>
      <c r="EG105">
        <v>2</v>
      </c>
      <c r="EI105">
        <v>1</v>
      </c>
      <c r="EK105">
        <v>1</v>
      </c>
      <c r="EM105">
        <v>1</v>
      </c>
      <c r="EO105">
        <v>3</v>
      </c>
      <c r="EQ105">
        <v>3</v>
      </c>
      <c r="ES105">
        <v>3</v>
      </c>
      <c r="EU105">
        <v>3</v>
      </c>
      <c r="EW105">
        <v>3</v>
      </c>
      <c r="EY105">
        <v>3</v>
      </c>
      <c r="FA105">
        <v>3</v>
      </c>
      <c r="FC105">
        <v>3</v>
      </c>
      <c r="FE105">
        <v>3</v>
      </c>
      <c r="FG105">
        <v>3</v>
      </c>
      <c r="FI105">
        <v>3</v>
      </c>
      <c r="FK105">
        <v>3</v>
      </c>
      <c r="FM105">
        <v>3</v>
      </c>
      <c r="FO105">
        <v>2</v>
      </c>
      <c r="FQ105">
        <v>2</v>
      </c>
      <c r="FS105">
        <v>1</v>
      </c>
      <c r="FU105">
        <v>1</v>
      </c>
      <c r="FW105">
        <v>2</v>
      </c>
      <c r="FY105">
        <v>2</v>
      </c>
      <c r="GA105">
        <v>1</v>
      </c>
      <c r="GC105">
        <v>2</v>
      </c>
      <c r="GE105">
        <v>2</v>
      </c>
      <c r="GF105" t="s">
        <v>53</v>
      </c>
      <c r="GG105">
        <v>2</v>
      </c>
      <c r="GI105">
        <v>2</v>
      </c>
      <c r="GK105">
        <v>1</v>
      </c>
      <c r="GM105">
        <v>1</v>
      </c>
      <c r="GO105">
        <v>1</v>
      </c>
      <c r="GQ105">
        <v>2</v>
      </c>
      <c r="GS105">
        <v>2</v>
      </c>
      <c r="GU105">
        <v>1</v>
      </c>
      <c r="GW105">
        <v>1</v>
      </c>
      <c r="GY105">
        <v>1</v>
      </c>
      <c r="HA105">
        <v>2</v>
      </c>
      <c r="HC105">
        <v>2</v>
      </c>
      <c r="HE105">
        <v>1</v>
      </c>
      <c r="HG105">
        <v>2</v>
      </c>
      <c r="HH105" t="s">
        <v>53</v>
      </c>
      <c r="HI105">
        <v>2</v>
      </c>
      <c r="HK105">
        <v>2</v>
      </c>
      <c r="HM105">
        <v>3</v>
      </c>
      <c r="HO105">
        <v>3</v>
      </c>
      <c r="HQ105">
        <v>3</v>
      </c>
      <c r="HS105">
        <v>3</v>
      </c>
      <c r="HU105">
        <v>3</v>
      </c>
      <c r="HW105">
        <v>3</v>
      </c>
      <c r="HY105">
        <v>3</v>
      </c>
      <c r="IA105">
        <v>3</v>
      </c>
      <c r="IC105">
        <v>3</v>
      </c>
      <c r="IE105">
        <v>3</v>
      </c>
      <c r="IG105">
        <v>3</v>
      </c>
      <c r="II105">
        <v>3</v>
      </c>
      <c r="IK105">
        <v>3</v>
      </c>
      <c r="IM105" s="4">
        <v>3</v>
      </c>
      <c r="IO105" t="s">
        <v>4</v>
      </c>
      <c r="IT105">
        <v>15</v>
      </c>
    </row>
    <row r="106" spans="1:254" ht="3" customHeight="1" x14ac:dyDescent="0.25">
      <c r="AH106" t="s">
        <v>51</v>
      </c>
      <c r="AR106" t="s">
        <v>50</v>
      </c>
      <c r="AS106" t="s">
        <v>50</v>
      </c>
      <c r="AT106" t="s">
        <v>51</v>
      </c>
      <c r="BD106" t="s">
        <v>51</v>
      </c>
      <c r="BP106" t="s">
        <v>53</v>
      </c>
      <c r="CR106" t="s">
        <v>54</v>
      </c>
      <c r="CS106" t="s">
        <v>52</v>
      </c>
      <c r="CT106" t="s">
        <v>52</v>
      </c>
      <c r="CU106" t="s">
        <v>52</v>
      </c>
      <c r="CV106" t="s">
        <v>52</v>
      </c>
      <c r="DT106" t="s">
        <v>53</v>
      </c>
      <c r="DU106" t="s">
        <v>52</v>
      </c>
      <c r="DV106" t="s">
        <v>52</v>
      </c>
      <c r="DW106" t="s">
        <v>52</v>
      </c>
      <c r="DX106" t="s">
        <v>52</v>
      </c>
      <c r="FN106" t="s">
        <v>54</v>
      </c>
      <c r="FO106" t="s">
        <v>52</v>
      </c>
      <c r="FP106" t="s">
        <v>52</v>
      </c>
      <c r="FQ106" t="s">
        <v>52</v>
      </c>
      <c r="FR106" t="s">
        <v>52</v>
      </c>
      <c r="GB106" t="s">
        <v>51</v>
      </c>
      <c r="GC106" t="s">
        <v>52</v>
      </c>
      <c r="GD106" t="s">
        <v>53</v>
      </c>
      <c r="GE106" t="s">
        <v>52</v>
      </c>
      <c r="HH106" t="s">
        <v>53</v>
      </c>
    </row>
    <row r="107" spans="1:254" ht="22.5" customHeight="1" x14ac:dyDescent="0.25">
      <c r="A107" s="3">
        <v>3</v>
      </c>
      <c r="C107">
        <v>3</v>
      </c>
      <c r="E107">
        <v>0</v>
      </c>
      <c r="G107">
        <v>3</v>
      </c>
      <c r="I107">
        <v>3</v>
      </c>
      <c r="K107">
        <v>3</v>
      </c>
      <c r="M107">
        <v>3</v>
      </c>
      <c r="O107">
        <v>3</v>
      </c>
      <c r="Q107">
        <v>3</v>
      </c>
      <c r="S107">
        <v>3</v>
      </c>
      <c r="U107" s="14">
        <v>3</v>
      </c>
      <c r="W107">
        <v>2</v>
      </c>
      <c r="Y107">
        <v>2</v>
      </c>
      <c r="AA107">
        <v>3</v>
      </c>
      <c r="AC107">
        <v>3</v>
      </c>
      <c r="AE107">
        <v>2</v>
      </c>
      <c r="AG107">
        <v>2</v>
      </c>
      <c r="AH107" t="s">
        <v>51</v>
      </c>
      <c r="AI107">
        <v>1</v>
      </c>
      <c r="AK107">
        <v>3</v>
      </c>
      <c r="AM107">
        <v>3</v>
      </c>
      <c r="AO107">
        <v>3</v>
      </c>
      <c r="AQ107">
        <v>2</v>
      </c>
      <c r="AS107">
        <v>2</v>
      </c>
      <c r="AT107" t="s">
        <v>51</v>
      </c>
      <c r="AU107">
        <v>1</v>
      </c>
      <c r="AW107">
        <v>3</v>
      </c>
      <c r="AY107">
        <v>3</v>
      </c>
      <c r="BA107">
        <v>3</v>
      </c>
      <c r="BC107">
        <v>2</v>
      </c>
      <c r="BD107" t="s">
        <v>51</v>
      </c>
      <c r="BE107">
        <v>1</v>
      </c>
      <c r="BG107">
        <v>2</v>
      </c>
      <c r="BI107">
        <v>3</v>
      </c>
      <c r="BK107">
        <v>3</v>
      </c>
      <c r="BM107">
        <v>2</v>
      </c>
      <c r="BO107">
        <v>2</v>
      </c>
      <c r="BP107" t="s">
        <v>53</v>
      </c>
      <c r="BQ107" s="15">
        <v>2</v>
      </c>
      <c r="BS107">
        <v>3</v>
      </c>
      <c r="BU107">
        <v>3</v>
      </c>
      <c r="BW107">
        <v>3</v>
      </c>
      <c r="BY107">
        <v>3</v>
      </c>
      <c r="CA107">
        <v>3</v>
      </c>
      <c r="CC107">
        <v>3</v>
      </c>
      <c r="CE107">
        <v>3</v>
      </c>
      <c r="CG107">
        <v>0</v>
      </c>
      <c r="CI107">
        <v>3</v>
      </c>
      <c r="CK107">
        <v>3</v>
      </c>
      <c r="CM107">
        <v>3</v>
      </c>
      <c r="CO107">
        <v>3</v>
      </c>
      <c r="CQ107">
        <v>3</v>
      </c>
      <c r="CS107">
        <v>2</v>
      </c>
      <c r="CU107">
        <v>2</v>
      </c>
      <c r="CV107" t="s">
        <v>53</v>
      </c>
      <c r="CW107">
        <v>2</v>
      </c>
      <c r="CY107">
        <v>1</v>
      </c>
      <c r="DA107">
        <v>2</v>
      </c>
      <c r="DC107">
        <v>2</v>
      </c>
      <c r="DE107">
        <v>1</v>
      </c>
      <c r="DG107">
        <v>1</v>
      </c>
      <c r="DI107">
        <v>1</v>
      </c>
      <c r="DK107">
        <v>2</v>
      </c>
      <c r="DM107">
        <v>2</v>
      </c>
      <c r="DO107">
        <v>1</v>
      </c>
      <c r="DQ107">
        <v>1</v>
      </c>
      <c r="DS107">
        <v>1</v>
      </c>
      <c r="DU107">
        <v>2</v>
      </c>
      <c r="DW107">
        <v>2</v>
      </c>
      <c r="DX107" t="s">
        <v>53</v>
      </c>
      <c r="DY107">
        <v>2</v>
      </c>
      <c r="EA107">
        <v>2</v>
      </c>
      <c r="EC107">
        <v>1</v>
      </c>
      <c r="EE107">
        <v>2</v>
      </c>
      <c r="EG107">
        <v>2</v>
      </c>
      <c r="EI107">
        <v>1</v>
      </c>
      <c r="EK107">
        <v>1</v>
      </c>
      <c r="EM107">
        <v>2</v>
      </c>
      <c r="EO107">
        <v>2</v>
      </c>
      <c r="EQ107">
        <v>3</v>
      </c>
      <c r="ES107">
        <v>3</v>
      </c>
      <c r="EU107">
        <v>3</v>
      </c>
      <c r="EW107">
        <v>3</v>
      </c>
      <c r="EY107">
        <v>3</v>
      </c>
      <c r="FA107">
        <v>3</v>
      </c>
      <c r="FC107">
        <v>3</v>
      </c>
      <c r="FE107">
        <v>3</v>
      </c>
      <c r="FG107">
        <v>3</v>
      </c>
      <c r="FI107">
        <v>3</v>
      </c>
      <c r="FK107">
        <v>3</v>
      </c>
      <c r="FM107">
        <v>3</v>
      </c>
      <c r="FO107">
        <v>2</v>
      </c>
      <c r="FQ107">
        <v>2</v>
      </c>
      <c r="FR107" t="s">
        <v>53</v>
      </c>
      <c r="FS107">
        <v>2</v>
      </c>
      <c r="FU107">
        <v>2</v>
      </c>
      <c r="FW107">
        <v>1</v>
      </c>
      <c r="FY107">
        <v>2</v>
      </c>
      <c r="GA107">
        <v>2</v>
      </c>
      <c r="GB107" t="s">
        <v>51</v>
      </c>
      <c r="GC107">
        <v>2</v>
      </c>
      <c r="GD107" t="s">
        <v>51</v>
      </c>
      <c r="GE107">
        <v>2</v>
      </c>
      <c r="GF107" t="s">
        <v>51</v>
      </c>
      <c r="GG107">
        <v>2</v>
      </c>
      <c r="GI107">
        <v>2</v>
      </c>
      <c r="GK107">
        <v>2</v>
      </c>
      <c r="GM107">
        <v>2</v>
      </c>
      <c r="GO107">
        <v>2</v>
      </c>
      <c r="GQ107">
        <v>2</v>
      </c>
      <c r="GS107">
        <v>2</v>
      </c>
      <c r="GU107">
        <v>2</v>
      </c>
      <c r="GW107">
        <v>2</v>
      </c>
      <c r="GY107">
        <v>2</v>
      </c>
      <c r="HA107">
        <v>2</v>
      </c>
      <c r="HC107">
        <v>1</v>
      </c>
      <c r="HE107">
        <v>1</v>
      </c>
      <c r="HG107">
        <v>2</v>
      </c>
      <c r="HH107" t="s">
        <v>53</v>
      </c>
      <c r="HI107">
        <v>2</v>
      </c>
      <c r="HK107">
        <v>2</v>
      </c>
      <c r="HM107">
        <v>3</v>
      </c>
      <c r="HO107">
        <v>3</v>
      </c>
      <c r="HQ107">
        <v>3</v>
      </c>
      <c r="HS107">
        <v>3</v>
      </c>
      <c r="HU107">
        <v>3</v>
      </c>
      <c r="HW107">
        <v>3</v>
      </c>
      <c r="HY107">
        <v>3</v>
      </c>
      <c r="IA107">
        <v>3</v>
      </c>
      <c r="IC107">
        <v>3</v>
      </c>
      <c r="IE107">
        <v>3</v>
      </c>
      <c r="IG107">
        <v>3</v>
      </c>
      <c r="II107">
        <v>3</v>
      </c>
      <c r="IK107">
        <v>3</v>
      </c>
      <c r="IM107" s="4">
        <v>3</v>
      </c>
      <c r="IO107" t="s">
        <v>4</v>
      </c>
      <c r="IT107">
        <v>14</v>
      </c>
    </row>
    <row r="108" spans="1:254" ht="3" customHeight="1" x14ac:dyDescent="0.25">
      <c r="V108" t="s">
        <v>54</v>
      </c>
      <c r="AF108" t="s">
        <v>51</v>
      </c>
      <c r="AG108" t="s">
        <v>52</v>
      </c>
      <c r="AH108" t="s">
        <v>52</v>
      </c>
      <c r="AT108" t="s">
        <v>51</v>
      </c>
      <c r="BD108" t="s">
        <v>51</v>
      </c>
      <c r="BN108" t="s">
        <v>50</v>
      </c>
      <c r="BO108" t="s">
        <v>50</v>
      </c>
      <c r="BP108" t="s">
        <v>53</v>
      </c>
      <c r="CV108" t="s">
        <v>53</v>
      </c>
      <c r="DY108" t="s">
        <v>50</v>
      </c>
      <c r="DZ108" t="s">
        <v>51</v>
      </c>
      <c r="EA108" t="s">
        <v>50</v>
      </c>
      <c r="EB108" t="s">
        <v>53</v>
      </c>
      <c r="EL108" t="s">
        <v>50</v>
      </c>
      <c r="EM108" t="s">
        <v>50</v>
      </c>
      <c r="EN108" t="s">
        <v>50</v>
      </c>
      <c r="EO108" t="s">
        <v>50</v>
      </c>
      <c r="EP108" t="s">
        <v>54</v>
      </c>
      <c r="FR108" t="s">
        <v>53</v>
      </c>
      <c r="GB108" t="s">
        <v>50</v>
      </c>
      <c r="GC108" t="s">
        <v>52</v>
      </c>
      <c r="GD108" t="s">
        <v>53</v>
      </c>
      <c r="GF108" t="s">
        <v>51</v>
      </c>
      <c r="GL108" t="s">
        <v>51</v>
      </c>
      <c r="GM108" t="s">
        <v>52</v>
      </c>
      <c r="GN108" t="s">
        <v>52</v>
      </c>
      <c r="GO108" t="s">
        <v>52</v>
      </c>
      <c r="GP108" t="s">
        <v>52</v>
      </c>
      <c r="GQ108" t="s">
        <v>52</v>
      </c>
      <c r="GR108" t="s">
        <v>52</v>
      </c>
      <c r="GS108" t="s">
        <v>52</v>
      </c>
      <c r="GT108" t="s">
        <v>52</v>
      </c>
      <c r="GU108" t="s">
        <v>52</v>
      </c>
      <c r="GV108" t="s">
        <v>52</v>
      </c>
      <c r="GW108" t="s">
        <v>52</v>
      </c>
      <c r="GX108" t="s">
        <v>52</v>
      </c>
      <c r="HG108" t="s">
        <v>50</v>
      </c>
      <c r="HH108" t="s">
        <v>53</v>
      </c>
    </row>
    <row r="109" spans="1:254" ht="22.5" customHeight="1" x14ac:dyDescent="0.25">
      <c r="A109" s="3">
        <v>3</v>
      </c>
      <c r="C109">
        <v>3</v>
      </c>
      <c r="E109">
        <v>0</v>
      </c>
      <c r="G109">
        <v>3</v>
      </c>
      <c r="I109">
        <v>3</v>
      </c>
      <c r="K109">
        <v>3</v>
      </c>
      <c r="M109">
        <v>3</v>
      </c>
      <c r="O109">
        <v>3</v>
      </c>
      <c r="Q109">
        <v>3</v>
      </c>
      <c r="S109">
        <v>3</v>
      </c>
      <c r="U109" s="14">
        <v>2</v>
      </c>
      <c r="V109" t="s">
        <v>53</v>
      </c>
      <c r="W109">
        <v>1</v>
      </c>
      <c r="Y109">
        <v>2</v>
      </c>
      <c r="AA109">
        <v>3</v>
      </c>
      <c r="AC109">
        <v>2</v>
      </c>
      <c r="AE109">
        <v>2</v>
      </c>
      <c r="AF109" t="s">
        <v>51</v>
      </c>
      <c r="AG109">
        <v>1</v>
      </c>
      <c r="AI109">
        <v>3</v>
      </c>
      <c r="AK109">
        <v>3</v>
      </c>
      <c r="AM109">
        <v>3</v>
      </c>
      <c r="AO109">
        <v>2</v>
      </c>
      <c r="AQ109">
        <v>2</v>
      </c>
      <c r="AS109">
        <v>2</v>
      </c>
      <c r="AT109" t="s">
        <v>51</v>
      </c>
      <c r="AU109">
        <v>1</v>
      </c>
      <c r="AW109">
        <v>2</v>
      </c>
      <c r="AY109">
        <v>3</v>
      </c>
      <c r="BA109">
        <v>2</v>
      </c>
      <c r="BC109">
        <v>2</v>
      </c>
      <c r="BD109" t="s">
        <v>51</v>
      </c>
      <c r="BE109">
        <v>2</v>
      </c>
      <c r="BG109">
        <v>1</v>
      </c>
      <c r="BI109">
        <v>2</v>
      </c>
      <c r="BK109">
        <v>3</v>
      </c>
      <c r="BM109">
        <v>2</v>
      </c>
      <c r="BN109" t="s">
        <v>53</v>
      </c>
      <c r="BO109">
        <v>1</v>
      </c>
      <c r="BQ109" s="15">
        <v>3</v>
      </c>
      <c r="BS109">
        <v>3</v>
      </c>
      <c r="BU109">
        <v>3</v>
      </c>
      <c r="BW109">
        <v>3</v>
      </c>
      <c r="BY109">
        <v>3</v>
      </c>
      <c r="CA109">
        <v>3</v>
      </c>
      <c r="CC109">
        <v>3</v>
      </c>
      <c r="CE109">
        <v>3</v>
      </c>
      <c r="CG109">
        <v>0</v>
      </c>
      <c r="CI109">
        <v>3</v>
      </c>
      <c r="CK109">
        <v>3</v>
      </c>
      <c r="CM109">
        <v>3</v>
      </c>
      <c r="CO109">
        <v>3</v>
      </c>
      <c r="CQ109">
        <v>3</v>
      </c>
      <c r="CS109">
        <v>2</v>
      </c>
      <c r="CU109">
        <v>2</v>
      </c>
      <c r="CV109" t="s">
        <v>53</v>
      </c>
      <c r="CW109">
        <v>2</v>
      </c>
      <c r="CY109">
        <v>1</v>
      </c>
      <c r="DA109">
        <v>1</v>
      </c>
      <c r="DC109">
        <v>2</v>
      </c>
      <c r="DE109">
        <v>2</v>
      </c>
      <c r="DG109">
        <v>2</v>
      </c>
      <c r="DI109">
        <v>2</v>
      </c>
      <c r="DK109">
        <v>2</v>
      </c>
      <c r="DM109">
        <v>2</v>
      </c>
      <c r="DO109">
        <v>2</v>
      </c>
      <c r="DQ109">
        <v>2</v>
      </c>
      <c r="DS109">
        <v>2</v>
      </c>
      <c r="DU109">
        <v>2</v>
      </c>
      <c r="DW109">
        <v>2</v>
      </c>
      <c r="DX109" t="s">
        <v>51</v>
      </c>
      <c r="DY109">
        <v>2</v>
      </c>
      <c r="DZ109" t="s">
        <v>51</v>
      </c>
      <c r="EA109">
        <v>2</v>
      </c>
      <c r="EB109" t="s">
        <v>51</v>
      </c>
      <c r="EC109">
        <v>2</v>
      </c>
      <c r="EE109">
        <v>2</v>
      </c>
      <c r="EG109">
        <v>1</v>
      </c>
      <c r="EI109">
        <v>2</v>
      </c>
      <c r="EK109">
        <v>2</v>
      </c>
      <c r="EL109" t="s">
        <v>53</v>
      </c>
      <c r="EM109">
        <v>2</v>
      </c>
      <c r="EO109">
        <v>2</v>
      </c>
      <c r="EQ109">
        <v>3</v>
      </c>
      <c r="ES109">
        <v>3</v>
      </c>
      <c r="EU109">
        <v>3</v>
      </c>
      <c r="EW109">
        <v>3</v>
      </c>
      <c r="EY109">
        <v>3</v>
      </c>
      <c r="FA109">
        <v>3</v>
      </c>
      <c r="FC109">
        <v>3</v>
      </c>
      <c r="FE109">
        <v>3</v>
      </c>
      <c r="FG109">
        <v>3</v>
      </c>
      <c r="FI109">
        <v>3</v>
      </c>
      <c r="FK109">
        <v>3</v>
      </c>
      <c r="FM109">
        <v>3</v>
      </c>
      <c r="FO109">
        <v>3</v>
      </c>
      <c r="FQ109">
        <v>3</v>
      </c>
      <c r="FR109" t="s">
        <v>53</v>
      </c>
      <c r="FS109">
        <v>1</v>
      </c>
      <c r="FU109">
        <v>1</v>
      </c>
      <c r="FW109">
        <v>2</v>
      </c>
      <c r="FY109">
        <v>2</v>
      </c>
      <c r="GA109">
        <v>2</v>
      </c>
      <c r="GB109" t="s">
        <v>53</v>
      </c>
      <c r="GC109">
        <v>1</v>
      </c>
      <c r="GE109">
        <v>2</v>
      </c>
      <c r="GF109" t="s">
        <v>51</v>
      </c>
      <c r="GG109">
        <v>1</v>
      </c>
      <c r="GI109">
        <v>2</v>
      </c>
      <c r="GK109">
        <v>2</v>
      </c>
      <c r="GL109" t="s">
        <v>51</v>
      </c>
      <c r="GM109">
        <v>1</v>
      </c>
      <c r="GO109">
        <v>2</v>
      </c>
      <c r="GQ109">
        <v>2</v>
      </c>
      <c r="GS109">
        <v>2</v>
      </c>
      <c r="GU109">
        <v>2</v>
      </c>
      <c r="GW109">
        <v>1</v>
      </c>
      <c r="GY109">
        <v>1</v>
      </c>
      <c r="HA109">
        <v>2</v>
      </c>
      <c r="HC109">
        <v>2</v>
      </c>
      <c r="HE109">
        <v>2</v>
      </c>
      <c r="HF109" t="s">
        <v>51</v>
      </c>
      <c r="HG109">
        <v>1</v>
      </c>
      <c r="HI109">
        <v>3</v>
      </c>
      <c r="HK109">
        <v>2</v>
      </c>
      <c r="HM109">
        <v>3</v>
      </c>
      <c r="HO109">
        <v>3</v>
      </c>
      <c r="HQ109">
        <v>3</v>
      </c>
      <c r="HS109">
        <v>3</v>
      </c>
      <c r="HU109">
        <v>3</v>
      </c>
      <c r="HW109">
        <v>3</v>
      </c>
      <c r="HY109">
        <v>3</v>
      </c>
      <c r="IA109">
        <v>3</v>
      </c>
      <c r="IC109">
        <v>3</v>
      </c>
      <c r="IE109">
        <v>3</v>
      </c>
      <c r="IG109">
        <v>3</v>
      </c>
      <c r="II109">
        <v>3</v>
      </c>
      <c r="IK109">
        <v>3</v>
      </c>
      <c r="IM109" s="4">
        <v>3</v>
      </c>
      <c r="IO109" t="s">
        <v>4</v>
      </c>
      <c r="IT109">
        <v>13</v>
      </c>
    </row>
    <row r="110" spans="1:254" ht="3" customHeight="1" x14ac:dyDescent="0.25">
      <c r="V110" t="s">
        <v>53</v>
      </c>
      <c r="W110" t="s">
        <v>52</v>
      </c>
      <c r="X110" t="s">
        <v>52</v>
      </c>
      <c r="AD110" t="s">
        <v>51</v>
      </c>
      <c r="AE110" t="s">
        <v>52</v>
      </c>
      <c r="AF110" t="s">
        <v>51</v>
      </c>
      <c r="AR110" t="s">
        <v>51</v>
      </c>
      <c r="AS110" t="s">
        <v>52</v>
      </c>
      <c r="AT110" t="s">
        <v>52</v>
      </c>
      <c r="BD110" t="s">
        <v>54</v>
      </c>
      <c r="BF110" t="s">
        <v>51</v>
      </c>
      <c r="BG110" t="s">
        <v>52</v>
      </c>
      <c r="BN110" t="s">
        <v>53</v>
      </c>
      <c r="CV110" t="s">
        <v>53</v>
      </c>
      <c r="CW110" t="s">
        <v>52</v>
      </c>
      <c r="DF110" t="s">
        <v>50</v>
      </c>
      <c r="DG110" t="s">
        <v>50</v>
      </c>
      <c r="DH110" t="s">
        <v>50</v>
      </c>
      <c r="DI110" t="s">
        <v>50</v>
      </c>
      <c r="DJ110" t="s">
        <v>50</v>
      </c>
      <c r="DK110" t="s">
        <v>50</v>
      </c>
      <c r="DL110" t="s">
        <v>50</v>
      </c>
      <c r="DM110" t="s">
        <v>50</v>
      </c>
      <c r="DN110" t="s">
        <v>50</v>
      </c>
      <c r="DO110" t="s">
        <v>50</v>
      </c>
      <c r="DP110" t="s">
        <v>50</v>
      </c>
      <c r="DQ110" t="s">
        <v>50</v>
      </c>
      <c r="DR110" t="s">
        <v>51</v>
      </c>
      <c r="DX110" t="s">
        <v>51</v>
      </c>
      <c r="DZ110" t="s">
        <v>50</v>
      </c>
      <c r="EA110" t="s">
        <v>50</v>
      </c>
      <c r="EB110" t="s">
        <v>53</v>
      </c>
      <c r="EL110" t="s">
        <v>53</v>
      </c>
      <c r="FV110" t="s">
        <v>50</v>
      </c>
      <c r="FW110" t="s">
        <v>50</v>
      </c>
      <c r="FX110" t="s">
        <v>50</v>
      </c>
      <c r="FY110" t="s">
        <v>50</v>
      </c>
      <c r="FZ110" t="s">
        <v>50</v>
      </c>
      <c r="GA110" t="s">
        <v>50</v>
      </c>
      <c r="GB110" t="s">
        <v>53</v>
      </c>
      <c r="GF110" t="s">
        <v>51</v>
      </c>
      <c r="GL110" t="s">
        <v>51</v>
      </c>
      <c r="HF110" t="s">
        <v>51</v>
      </c>
    </row>
    <row r="111" spans="1:254" ht="22.5" customHeight="1" x14ac:dyDescent="0.25">
      <c r="A111" s="3">
        <v>3</v>
      </c>
      <c r="C111">
        <v>3</v>
      </c>
      <c r="E111">
        <v>0</v>
      </c>
      <c r="G111">
        <v>3</v>
      </c>
      <c r="I111">
        <v>3</v>
      </c>
      <c r="K111">
        <v>3</v>
      </c>
      <c r="M111">
        <v>3</v>
      </c>
      <c r="O111">
        <v>3</v>
      </c>
      <c r="Q111">
        <v>3</v>
      </c>
      <c r="S111">
        <v>3</v>
      </c>
      <c r="U111" s="14">
        <v>2</v>
      </c>
      <c r="W111">
        <v>2</v>
      </c>
      <c r="Y111">
        <v>2</v>
      </c>
      <c r="AA111">
        <v>3</v>
      </c>
      <c r="AC111">
        <v>2</v>
      </c>
      <c r="AD111" t="s">
        <v>51</v>
      </c>
      <c r="AE111">
        <v>1</v>
      </c>
      <c r="AG111">
        <v>1</v>
      </c>
      <c r="AH111" t="s">
        <v>51</v>
      </c>
      <c r="AI111">
        <v>2</v>
      </c>
      <c r="AK111">
        <v>2</v>
      </c>
      <c r="AM111">
        <v>3</v>
      </c>
      <c r="AO111">
        <v>2</v>
      </c>
      <c r="AQ111">
        <v>2</v>
      </c>
      <c r="AR111" t="s">
        <v>51</v>
      </c>
      <c r="AS111">
        <v>1</v>
      </c>
      <c r="AU111">
        <v>3</v>
      </c>
      <c r="AW111">
        <v>3</v>
      </c>
      <c r="AY111">
        <v>3</v>
      </c>
      <c r="BA111">
        <v>3</v>
      </c>
      <c r="BC111">
        <v>3</v>
      </c>
      <c r="BE111">
        <v>1</v>
      </c>
      <c r="BF111" t="s">
        <v>51</v>
      </c>
      <c r="BG111">
        <v>2</v>
      </c>
      <c r="BI111">
        <v>2</v>
      </c>
      <c r="BK111">
        <v>3</v>
      </c>
      <c r="BM111">
        <v>2</v>
      </c>
      <c r="BN111" t="s">
        <v>53</v>
      </c>
      <c r="BO111">
        <v>2</v>
      </c>
      <c r="BQ111" s="15">
        <v>2</v>
      </c>
      <c r="BS111">
        <v>3</v>
      </c>
      <c r="BU111">
        <v>3</v>
      </c>
      <c r="BW111">
        <v>3</v>
      </c>
      <c r="BY111">
        <v>3</v>
      </c>
      <c r="CA111">
        <v>3</v>
      </c>
      <c r="CC111">
        <v>3</v>
      </c>
      <c r="CE111">
        <v>3</v>
      </c>
      <c r="CG111">
        <v>0</v>
      </c>
      <c r="CI111">
        <v>3</v>
      </c>
      <c r="CK111">
        <v>3</v>
      </c>
      <c r="CM111">
        <v>3</v>
      </c>
      <c r="CO111">
        <v>3</v>
      </c>
      <c r="CQ111">
        <v>3</v>
      </c>
      <c r="CS111">
        <v>2</v>
      </c>
      <c r="CU111">
        <v>3</v>
      </c>
      <c r="CW111">
        <v>1</v>
      </c>
      <c r="CX111" t="s">
        <v>51</v>
      </c>
      <c r="CY111">
        <v>2</v>
      </c>
      <c r="DA111">
        <v>2</v>
      </c>
      <c r="DC111">
        <v>2</v>
      </c>
      <c r="DE111">
        <v>1</v>
      </c>
      <c r="DG111">
        <v>1</v>
      </c>
      <c r="DI111">
        <v>2</v>
      </c>
      <c r="DK111">
        <v>2</v>
      </c>
      <c r="DM111">
        <v>2</v>
      </c>
      <c r="DO111">
        <v>2</v>
      </c>
      <c r="DQ111">
        <v>1</v>
      </c>
      <c r="DR111" t="s">
        <v>51</v>
      </c>
      <c r="DS111">
        <v>2</v>
      </c>
      <c r="DU111">
        <v>2</v>
      </c>
      <c r="DW111">
        <v>1</v>
      </c>
      <c r="DX111" t="s">
        <v>51</v>
      </c>
      <c r="DY111">
        <v>2</v>
      </c>
      <c r="EA111">
        <v>1</v>
      </c>
      <c r="EB111" t="s">
        <v>53</v>
      </c>
      <c r="EC111">
        <v>2</v>
      </c>
      <c r="EE111">
        <v>2</v>
      </c>
      <c r="EG111">
        <v>2</v>
      </c>
      <c r="EI111">
        <v>1</v>
      </c>
      <c r="EK111">
        <v>1</v>
      </c>
      <c r="EL111" t="s">
        <v>53</v>
      </c>
      <c r="EM111">
        <v>3</v>
      </c>
      <c r="EO111">
        <v>3</v>
      </c>
      <c r="EQ111">
        <v>3</v>
      </c>
      <c r="ES111">
        <v>3</v>
      </c>
      <c r="EU111">
        <v>3</v>
      </c>
      <c r="EW111">
        <v>3</v>
      </c>
      <c r="EY111">
        <v>3</v>
      </c>
      <c r="FA111">
        <v>3</v>
      </c>
      <c r="FC111">
        <v>3</v>
      </c>
      <c r="FE111">
        <v>3</v>
      </c>
      <c r="FG111">
        <v>3</v>
      </c>
      <c r="FI111">
        <v>3</v>
      </c>
      <c r="FK111">
        <v>3</v>
      </c>
      <c r="FM111">
        <v>3</v>
      </c>
      <c r="FO111">
        <v>3</v>
      </c>
      <c r="FQ111">
        <v>2</v>
      </c>
      <c r="FR111" t="s">
        <v>51</v>
      </c>
      <c r="FS111">
        <v>2</v>
      </c>
      <c r="FU111">
        <v>2</v>
      </c>
      <c r="FV111" t="s">
        <v>53</v>
      </c>
      <c r="FW111">
        <v>2</v>
      </c>
      <c r="FY111">
        <v>2</v>
      </c>
      <c r="GA111">
        <v>2</v>
      </c>
      <c r="GC111">
        <v>2</v>
      </c>
      <c r="GE111">
        <v>1</v>
      </c>
      <c r="GF111" t="s">
        <v>51</v>
      </c>
      <c r="GG111">
        <v>2</v>
      </c>
      <c r="GI111">
        <v>2</v>
      </c>
      <c r="GK111">
        <v>2</v>
      </c>
      <c r="GL111" t="s">
        <v>51</v>
      </c>
      <c r="GM111">
        <v>2</v>
      </c>
      <c r="GO111">
        <v>2</v>
      </c>
      <c r="GQ111">
        <v>2</v>
      </c>
      <c r="GS111">
        <v>2</v>
      </c>
      <c r="GU111">
        <v>2</v>
      </c>
      <c r="GW111">
        <v>1</v>
      </c>
      <c r="GY111">
        <v>1</v>
      </c>
      <c r="HA111">
        <v>2</v>
      </c>
      <c r="HC111">
        <v>1</v>
      </c>
      <c r="HE111">
        <v>2</v>
      </c>
      <c r="HF111" t="s">
        <v>51</v>
      </c>
      <c r="HG111">
        <v>2</v>
      </c>
      <c r="HI111">
        <v>3</v>
      </c>
      <c r="HK111">
        <v>3</v>
      </c>
      <c r="HM111">
        <v>3</v>
      </c>
      <c r="HO111">
        <v>3</v>
      </c>
      <c r="HQ111">
        <v>3</v>
      </c>
      <c r="HS111">
        <v>3</v>
      </c>
      <c r="HU111">
        <v>3</v>
      </c>
      <c r="HW111">
        <v>3</v>
      </c>
      <c r="HY111">
        <v>3</v>
      </c>
      <c r="IA111">
        <v>3</v>
      </c>
      <c r="IC111">
        <v>3</v>
      </c>
      <c r="IE111">
        <v>3</v>
      </c>
      <c r="IG111">
        <v>3</v>
      </c>
      <c r="II111">
        <v>3</v>
      </c>
      <c r="IK111">
        <v>3</v>
      </c>
      <c r="IM111" s="4">
        <v>3</v>
      </c>
      <c r="IO111" t="s">
        <v>4</v>
      </c>
      <c r="IT111">
        <v>12</v>
      </c>
    </row>
    <row r="112" spans="1:254" ht="3" customHeight="1" x14ac:dyDescent="0.25">
      <c r="X112" t="s">
        <v>51</v>
      </c>
      <c r="AB112" t="s">
        <v>54</v>
      </c>
      <c r="AC112" t="s">
        <v>52</v>
      </c>
      <c r="AD112" t="s">
        <v>52</v>
      </c>
      <c r="AH112" t="s">
        <v>51</v>
      </c>
      <c r="AR112" t="s">
        <v>50</v>
      </c>
      <c r="AS112" t="s">
        <v>50</v>
      </c>
      <c r="AT112" t="s">
        <v>51</v>
      </c>
      <c r="BD112" t="s">
        <v>51</v>
      </c>
      <c r="BE112" t="s">
        <v>52</v>
      </c>
      <c r="BF112" t="s">
        <v>52</v>
      </c>
      <c r="BN112" t="s">
        <v>53</v>
      </c>
      <c r="CX112" t="s">
        <v>51</v>
      </c>
      <c r="DR112" t="s">
        <v>51</v>
      </c>
      <c r="DX112" t="s">
        <v>51</v>
      </c>
      <c r="EB112" t="s">
        <v>53</v>
      </c>
      <c r="EC112" t="s">
        <v>52</v>
      </c>
      <c r="ED112" t="s">
        <v>52</v>
      </c>
      <c r="EE112" t="s">
        <v>52</v>
      </c>
      <c r="EF112" t="s">
        <v>52</v>
      </c>
      <c r="EG112" t="s">
        <v>52</v>
      </c>
      <c r="EH112" t="s">
        <v>52</v>
      </c>
      <c r="FR112" t="s">
        <v>51</v>
      </c>
      <c r="FT112" t="s">
        <v>50</v>
      </c>
      <c r="FU112" t="s">
        <v>50</v>
      </c>
      <c r="FV112" t="s">
        <v>53</v>
      </c>
      <c r="GF112" t="s">
        <v>51</v>
      </c>
      <c r="GL112" t="s">
        <v>51</v>
      </c>
      <c r="HF112" t="s">
        <v>51</v>
      </c>
    </row>
    <row r="113" spans="1:254" ht="22.5" customHeight="1" x14ac:dyDescent="0.25">
      <c r="A113" s="3">
        <v>3</v>
      </c>
      <c r="C113">
        <v>3</v>
      </c>
      <c r="E113">
        <v>0</v>
      </c>
      <c r="G113">
        <v>3</v>
      </c>
      <c r="I113">
        <v>3</v>
      </c>
      <c r="K113">
        <v>3</v>
      </c>
      <c r="M113">
        <v>3</v>
      </c>
      <c r="O113">
        <v>3</v>
      </c>
      <c r="Q113">
        <v>3</v>
      </c>
      <c r="S113">
        <v>3</v>
      </c>
      <c r="U113" s="14">
        <v>2</v>
      </c>
      <c r="V113" t="s">
        <v>51</v>
      </c>
      <c r="W113">
        <v>2</v>
      </c>
      <c r="X113" t="s">
        <v>51</v>
      </c>
      <c r="Y113">
        <v>2</v>
      </c>
      <c r="AA113">
        <v>3</v>
      </c>
      <c r="AC113">
        <v>1</v>
      </c>
      <c r="AE113">
        <v>2</v>
      </c>
      <c r="AF113" t="s">
        <v>51</v>
      </c>
      <c r="AG113">
        <v>2</v>
      </c>
      <c r="AH113" t="s">
        <v>51</v>
      </c>
      <c r="AI113">
        <v>2</v>
      </c>
      <c r="AK113">
        <v>2</v>
      </c>
      <c r="AM113">
        <v>3</v>
      </c>
      <c r="AO113">
        <v>2</v>
      </c>
      <c r="AQ113">
        <v>2</v>
      </c>
      <c r="AS113">
        <v>2</v>
      </c>
      <c r="AT113" t="s">
        <v>51</v>
      </c>
      <c r="AU113">
        <v>1</v>
      </c>
      <c r="AW113">
        <v>2</v>
      </c>
      <c r="AY113">
        <v>3</v>
      </c>
      <c r="BA113">
        <v>2</v>
      </c>
      <c r="BC113">
        <v>1</v>
      </c>
      <c r="BD113" t="s">
        <v>51</v>
      </c>
      <c r="BE113">
        <v>2</v>
      </c>
      <c r="BG113">
        <v>2</v>
      </c>
      <c r="BI113">
        <v>2</v>
      </c>
      <c r="BK113">
        <v>3</v>
      </c>
      <c r="BM113">
        <v>2</v>
      </c>
      <c r="BN113" t="s">
        <v>53</v>
      </c>
      <c r="BO113">
        <v>2</v>
      </c>
      <c r="BQ113" s="15">
        <v>2</v>
      </c>
      <c r="BS113">
        <v>3</v>
      </c>
      <c r="BU113">
        <v>3</v>
      </c>
      <c r="BW113">
        <v>3</v>
      </c>
      <c r="BY113">
        <v>3</v>
      </c>
      <c r="CA113">
        <v>3</v>
      </c>
      <c r="CC113">
        <v>3</v>
      </c>
      <c r="CE113">
        <v>3</v>
      </c>
      <c r="CG113">
        <v>0</v>
      </c>
      <c r="CI113">
        <v>3</v>
      </c>
      <c r="CK113">
        <v>3</v>
      </c>
      <c r="CM113">
        <v>3</v>
      </c>
      <c r="CO113">
        <v>3</v>
      </c>
      <c r="CQ113">
        <v>3</v>
      </c>
      <c r="CS113">
        <v>3</v>
      </c>
      <c r="CU113">
        <v>3</v>
      </c>
      <c r="CW113">
        <v>2</v>
      </c>
      <c r="CX113" t="s">
        <v>51</v>
      </c>
      <c r="CY113">
        <v>2</v>
      </c>
      <c r="DA113">
        <v>1</v>
      </c>
      <c r="DC113">
        <v>2</v>
      </c>
      <c r="DE113">
        <v>1</v>
      </c>
      <c r="DG113">
        <v>1</v>
      </c>
      <c r="DI113">
        <v>2</v>
      </c>
      <c r="DK113">
        <v>2</v>
      </c>
      <c r="DM113">
        <v>2</v>
      </c>
      <c r="DO113">
        <v>2</v>
      </c>
      <c r="DQ113">
        <v>2</v>
      </c>
      <c r="DR113" t="s">
        <v>51</v>
      </c>
      <c r="DS113">
        <v>2</v>
      </c>
      <c r="DU113">
        <v>2</v>
      </c>
      <c r="DW113">
        <v>2</v>
      </c>
      <c r="DX113" t="s">
        <v>51</v>
      </c>
      <c r="DY113">
        <v>1</v>
      </c>
      <c r="EA113">
        <v>2</v>
      </c>
      <c r="EC113">
        <v>2</v>
      </c>
      <c r="EE113">
        <v>2</v>
      </c>
      <c r="EG113">
        <v>2</v>
      </c>
      <c r="EH113" t="s">
        <v>53</v>
      </c>
      <c r="EI113">
        <v>2</v>
      </c>
      <c r="EK113">
        <v>2</v>
      </c>
      <c r="EL113" t="s">
        <v>51</v>
      </c>
      <c r="EM113">
        <v>2</v>
      </c>
      <c r="EO113">
        <v>3</v>
      </c>
      <c r="EQ113">
        <v>3</v>
      </c>
      <c r="ES113">
        <v>3</v>
      </c>
      <c r="EU113">
        <v>3</v>
      </c>
      <c r="EW113">
        <v>3</v>
      </c>
      <c r="EY113">
        <v>3</v>
      </c>
      <c r="FA113">
        <v>3</v>
      </c>
      <c r="FC113">
        <v>3</v>
      </c>
      <c r="FE113">
        <v>3</v>
      </c>
      <c r="FG113">
        <v>3</v>
      </c>
      <c r="FI113">
        <v>3</v>
      </c>
      <c r="FK113">
        <v>3</v>
      </c>
      <c r="FM113">
        <v>3</v>
      </c>
      <c r="FO113">
        <v>2</v>
      </c>
      <c r="FQ113">
        <v>2</v>
      </c>
      <c r="FR113" t="s">
        <v>51</v>
      </c>
      <c r="FS113">
        <v>2</v>
      </c>
      <c r="FT113" t="s">
        <v>53</v>
      </c>
      <c r="FU113">
        <v>2</v>
      </c>
      <c r="FW113">
        <v>2</v>
      </c>
      <c r="FY113">
        <v>2</v>
      </c>
      <c r="GA113">
        <v>1</v>
      </c>
      <c r="GC113">
        <v>2</v>
      </c>
      <c r="GE113">
        <v>1</v>
      </c>
      <c r="GF113" t="s">
        <v>51</v>
      </c>
      <c r="GG113">
        <v>2</v>
      </c>
      <c r="GI113">
        <v>2</v>
      </c>
      <c r="GK113">
        <v>2</v>
      </c>
      <c r="GL113" t="s">
        <v>51</v>
      </c>
      <c r="GM113">
        <v>2</v>
      </c>
      <c r="GO113">
        <v>1</v>
      </c>
      <c r="GQ113">
        <v>2</v>
      </c>
      <c r="GS113">
        <v>2</v>
      </c>
      <c r="GU113">
        <v>2</v>
      </c>
      <c r="GW113">
        <v>2</v>
      </c>
      <c r="GY113">
        <v>2</v>
      </c>
      <c r="HA113">
        <v>2</v>
      </c>
      <c r="HC113">
        <v>2</v>
      </c>
      <c r="HE113">
        <v>2</v>
      </c>
      <c r="HF113" t="s">
        <v>51</v>
      </c>
      <c r="HG113">
        <v>2</v>
      </c>
      <c r="HI113">
        <v>2</v>
      </c>
      <c r="HK113">
        <v>2</v>
      </c>
      <c r="HM113">
        <v>3</v>
      </c>
      <c r="HO113">
        <v>3</v>
      </c>
      <c r="HQ113">
        <v>3</v>
      </c>
      <c r="HS113">
        <v>3</v>
      </c>
      <c r="HU113">
        <v>3</v>
      </c>
      <c r="HW113">
        <v>3</v>
      </c>
      <c r="HY113">
        <v>3</v>
      </c>
      <c r="IA113">
        <v>3</v>
      </c>
      <c r="IC113">
        <v>3</v>
      </c>
      <c r="IE113">
        <v>3</v>
      </c>
      <c r="IG113">
        <v>3</v>
      </c>
      <c r="II113">
        <v>3</v>
      </c>
      <c r="IK113">
        <v>3</v>
      </c>
      <c r="IM113" s="4">
        <v>3</v>
      </c>
      <c r="IO113" t="s">
        <v>4</v>
      </c>
      <c r="IT113">
        <v>11</v>
      </c>
    </row>
    <row r="114" spans="1:254" ht="3" customHeight="1" x14ac:dyDescent="0.25">
      <c r="V114" t="s">
        <v>51</v>
      </c>
      <c r="W114" t="s">
        <v>52</v>
      </c>
      <c r="X114" t="s">
        <v>52</v>
      </c>
      <c r="AD114" t="s">
        <v>50</v>
      </c>
      <c r="AE114" t="s">
        <v>50</v>
      </c>
      <c r="AF114" t="s">
        <v>51</v>
      </c>
      <c r="AH114" t="s">
        <v>51</v>
      </c>
      <c r="AI114" t="s">
        <v>52</v>
      </c>
      <c r="AT114" t="s">
        <v>51</v>
      </c>
      <c r="BB114" t="s">
        <v>54</v>
      </c>
      <c r="BC114" t="s">
        <v>52</v>
      </c>
      <c r="BD114" t="s">
        <v>52</v>
      </c>
      <c r="BN114" t="s">
        <v>53</v>
      </c>
      <c r="BO114" t="s">
        <v>52</v>
      </c>
      <c r="BP114" t="s">
        <v>52</v>
      </c>
      <c r="CX114" t="s">
        <v>51</v>
      </c>
      <c r="DR114" t="s">
        <v>51</v>
      </c>
      <c r="DX114" t="s">
        <v>51</v>
      </c>
      <c r="EH114" t="s">
        <v>53</v>
      </c>
      <c r="EI114" t="s">
        <v>52</v>
      </c>
      <c r="EJ114" t="s">
        <v>52</v>
      </c>
      <c r="EL114" t="s">
        <v>51</v>
      </c>
      <c r="FR114" t="s">
        <v>51</v>
      </c>
      <c r="FT114" t="s">
        <v>53</v>
      </c>
      <c r="GF114" t="s">
        <v>51</v>
      </c>
      <c r="GL114" t="s">
        <v>51</v>
      </c>
      <c r="HF114" t="s">
        <v>51</v>
      </c>
    </row>
    <row r="115" spans="1:254" ht="22.5" customHeight="1" x14ac:dyDescent="0.25">
      <c r="A115" s="3">
        <v>3</v>
      </c>
      <c r="C115">
        <v>3</v>
      </c>
      <c r="E115">
        <v>0</v>
      </c>
      <c r="G115">
        <v>3</v>
      </c>
      <c r="I115">
        <v>3</v>
      </c>
      <c r="K115">
        <v>3</v>
      </c>
      <c r="M115">
        <v>3</v>
      </c>
      <c r="O115">
        <v>3</v>
      </c>
      <c r="Q115">
        <v>3</v>
      </c>
      <c r="S115">
        <v>3</v>
      </c>
      <c r="U115" s="14">
        <v>2</v>
      </c>
      <c r="V115" t="s">
        <v>51</v>
      </c>
      <c r="W115">
        <v>1</v>
      </c>
      <c r="Y115">
        <v>2</v>
      </c>
      <c r="AA115">
        <v>3</v>
      </c>
      <c r="AC115">
        <v>3</v>
      </c>
      <c r="AE115">
        <v>2</v>
      </c>
      <c r="AF115" t="s">
        <v>51</v>
      </c>
      <c r="AG115">
        <v>2</v>
      </c>
      <c r="AH115" t="s">
        <v>51</v>
      </c>
      <c r="AI115">
        <v>2</v>
      </c>
      <c r="AK115">
        <v>3</v>
      </c>
      <c r="AM115">
        <v>3</v>
      </c>
      <c r="AO115">
        <v>3</v>
      </c>
      <c r="AQ115">
        <v>2</v>
      </c>
      <c r="AS115">
        <v>2</v>
      </c>
      <c r="AT115" t="s">
        <v>51</v>
      </c>
      <c r="AU115">
        <v>2</v>
      </c>
      <c r="AW115">
        <v>3</v>
      </c>
      <c r="AY115">
        <v>3</v>
      </c>
      <c r="BA115">
        <v>3</v>
      </c>
      <c r="BC115">
        <v>2</v>
      </c>
      <c r="BE115">
        <v>2</v>
      </c>
      <c r="BG115">
        <v>2</v>
      </c>
      <c r="BI115">
        <v>3</v>
      </c>
      <c r="BK115">
        <v>3</v>
      </c>
      <c r="BM115">
        <v>3</v>
      </c>
      <c r="BO115">
        <v>1</v>
      </c>
      <c r="BP115" t="s">
        <v>53</v>
      </c>
      <c r="BQ115" s="15">
        <v>2</v>
      </c>
      <c r="BS115">
        <v>3</v>
      </c>
      <c r="BU115">
        <v>3</v>
      </c>
      <c r="BW115">
        <v>3</v>
      </c>
      <c r="BY115">
        <v>3</v>
      </c>
      <c r="CA115">
        <v>3</v>
      </c>
      <c r="CC115">
        <v>3</v>
      </c>
      <c r="CE115">
        <v>3</v>
      </c>
      <c r="CG115">
        <v>0</v>
      </c>
      <c r="CI115">
        <v>3</v>
      </c>
      <c r="CK115">
        <v>3</v>
      </c>
      <c r="CM115">
        <v>3</v>
      </c>
      <c r="CO115">
        <v>3</v>
      </c>
      <c r="CQ115">
        <v>3</v>
      </c>
      <c r="CS115">
        <v>2</v>
      </c>
      <c r="CU115">
        <v>2</v>
      </c>
      <c r="CW115">
        <v>2</v>
      </c>
      <c r="CX115" t="s">
        <v>51</v>
      </c>
      <c r="CY115">
        <v>2</v>
      </c>
      <c r="DA115">
        <v>2</v>
      </c>
      <c r="DC115">
        <v>2</v>
      </c>
      <c r="DE115">
        <v>2</v>
      </c>
      <c r="DG115">
        <v>2</v>
      </c>
      <c r="DI115">
        <v>2</v>
      </c>
      <c r="DK115">
        <v>2</v>
      </c>
      <c r="DM115">
        <v>2</v>
      </c>
      <c r="DO115">
        <v>1</v>
      </c>
      <c r="DQ115">
        <v>2</v>
      </c>
      <c r="DR115" t="s">
        <v>51</v>
      </c>
      <c r="DS115">
        <v>2</v>
      </c>
      <c r="DU115">
        <v>2</v>
      </c>
      <c r="DW115">
        <v>2</v>
      </c>
      <c r="DX115" t="s">
        <v>51</v>
      </c>
      <c r="DY115">
        <v>1</v>
      </c>
      <c r="EA115">
        <v>2</v>
      </c>
      <c r="EC115">
        <v>1</v>
      </c>
      <c r="EE115">
        <v>2</v>
      </c>
      <c r="EG115">
        <v>2</v>
      </c>
      <c r="EI115">
        <v>2</v>
      </c>
      <c r="EJ115" t="s">
        <v>53</v>
      </c>
      <c r="EK115">
        <v>2</v>
      </c>
      <c r="EL115" t="s">
        <v>51</v>
      </c>
      <c r="EM115">
        <v>2</v>
      </c>
      <c r="EO115">
        <v>2</v>
      </c>
      <c r="EQ115">
        <v>3</v>
      </c>
      <c r="ES115">
        <v>3</v>
      </c>
      <c r="EU115">
        <v>3</v>
      </c>
      <c r="EW115">
        <v>3</v>
      </c>
      <c r="EY115">
        <v>3</v>
      </c>
      <c r="FA115">
        <v>3</v>
      </c>
      <c r="FC115">
        <v>3</v>
      </c>
      <c r="FE115">
        <v>3</v>
      </c>
      <c r="FG115">
        <v>3</v>
      </c>
      <c r="FI115">
        <v>3</v>
      </c>
      <c r="FK115">
        <v>3</v>
      </c>
      <c r="FM115">
        <v>3</v>
      </c>
      <c r="FO115">
        <v>2</v>
      </c>
      <c r="FQ115">
        <v>2</v>
      </c>
      <c r="FR115" t="s">
        <v>51</v>
      </c>
      <c r="FS115">
        <v>2</v>
      </c>
      <c r="FT115" t="s">
        <v>53</v>
      </c>
      <c r="FU115">
        <v>2</v>
      </c>
      <c r="FW115">
        <v>2</v>
      </c>
      <c r="FY115">
        <v>2</v>
      </c>
      <c r="GA115">
        <v>1</v>
      </c>
      <c r="GC115">
        <v>1</v>
      </c>
      <c r="GE115">
        <v>2</v>
      </c>
      <c r="GF115" t="s">
        <v>51</v>
      </c>
      <c r="GG115">
        <v>2</v>
      </c>
      <c r="GI115">
        <v>2</v>
      </c>
      <c r="GK115">
        <v>1</v>
      </c>
      <c r="GL115" t="s">
        <v>51</v>
      </c>
      <c r="GM115">
        <v>2</v>
      </c>
      <c r="GO115">
        <v>1</v>
      </c>
      <c r="GQ115">
        <v>2</v>
      </c>
      <c r="GS115">
        <v>2</v>
      </c>
      <c r="GU115">
        <v>1</v>
      </c>
      <c r="GW115">
        <v>1</v>
      </c>
      <c r="GY115">
        <v>1</v>
      </c>
      <c r="HA115">
        <v>2</v>
      </c>
      <c r="HC115">
        <v>2</v>
      </c>
      <c r="HE115">
        <v>2</v>
      </c>
      <c r="HF115" t="s">
        <v>51</v>
      </c>
      <c r="HG115">
        <v>2</v>
      </c>
      <c r="HI115">
        <v>1</v>
      </c>
      <c r="HK115">
        <v>2</v>
      </c>
      <c r="HM115">
        <v>3</v>
      </c>
      <c r="HO115">
        <v>3</v>
      </c>
      <c r="HQ115">
        <v>3</v>
      </c>
      <c r="HS115">
        <v>3</v>
      </c>
      <c r="HU115">
        <v>3</v>
      </c>
      <c r="HW115">
        <v>3</v>
      </c>
      <c r="HY115">
        <v>3</v>
      </c>
      <c r="IA115">
        <v>3</v>
      </c>
      <c r="IC115">
        <v>3</v>
      </c>
      <c r="IE115">
        <v>3</v>
      </c>
      <c r="IG115">
        <v>3</v>
      </c>
      <c r="II115">
        <v>3</v>
      </c>
      <c r="IK115">
        <v>3</v>
      </c>
      <c r="IM115" s="4">
        <v>3</v>
      </c>
      <c r="IO115" t="s">
        <v>4</v>
      </c>
      <c r="IT115">
        <v>10</v>
      </c>
    </row>
    <row r="116" spans="1:254" ht="3" customHeight="1" x14ac:dyDescent="0.25">
      <c r="V116" t="s">
        <v>51</v>
      </c>
      <c r="W116" t="s">
        <v>52</v>
      </c>
      <c r="AF116" t="s">
        <v>54</v>
      </c>
      <c r="AH116" t="s">
        <v>54</v>
      </c>
      <c r="AT116" t="s">
        <v>54</v>
      </c>
      <c r="BP116" t="s">
        <v>53</v>
      </c>
      <c r="CX116" t="s">
        <v>51</v>
      </c>
      <c r="DR116" t="s">
        <v>51</v>
      </c>
      <c r="DX116" t="s">
        <v>51</v>
      </c>
      <c r="EJ116" t="s">
        <v>53</v>
      </c>
      <c r="EL116" t="s">
        <v>51</v>
      </c>
      <c r="FR116" t="s">
        <v>51</v>
      </c>
      <c r="FT116" t="s">
        <v>53</v>
      </c>
      <c r="GD116" t="s">
        <v>51</v>
      </c>
      <c r="GE116" t="s">
        <v>52</v>
      </c>
      <c r="GF116" t="s">
        <v>52</v>
      </c>
      <c r="GG116" t="s">
        <v>52</v>
      </c>
      <c r="GH116" t="s">
        <v>52</v>
      </c>
      <c r="GL116" t="s">
        <v>51</v>
      </c>
      <c r="HF116" t="s">
        <v>51</v>
      </c>
    </row>
    <row r="117" spans="1:254" ht="22.5" customHeight="1" x14ac:dyDescent="0.25">
      <c r="A117" s="3">
        <v>3</v>
      </c>
      <c r="C117">
        <v>3</v>
      </c>
      <c r="E117">
        <v>0</v>
      </c>
      <c r="G117">
        <v>3</v>
      </c>
      <c r="I117">
        <v>3</v>
      </c>
      <c r="K117">
        <v>3</v>
      </c>
      <c r="M117">
        <v>3</v>
      </c>
      <c r="O117">
        <v>3</v>
      </c>
      <c r="Q117">
        <v>3</v>
      </c>
      <c r="S117">
        <v>3</v>
      </c>
      <c r="U117" s="14">
        <v>2</v>
      </c>
      <c r="V117" t="s">
        <v>51</v>
      </c>
      <c r="W117">
        <v>2</v>
      </c>
      <c r="Y117">
        <v>3</v>
      </c>
      <c r="AA117">
        <v>3</v>
      </c>
      <c r="AC117">
        <v>3</v>
      </c>
      <c r="AE117">
        <v>3</v>
      </c>
      <c r="AG117">
        <v>3</v>
      </c>
      <c r="AI117">
        <v>3</v>
      </c>
      <c r="AK117">
        <v>3</v>
      </c>
      <c r="AM117">
        <v>3</v>
      </c>
      <c r="AO117">
        <v>3</v>
      </c>
      <c r="AQ117">
        <v>3</v>
      </c>
      <c r="AS117">
        <v>3</v>
      </c>
      <c r="AU117">
        <v>3</v>
      </c>
      <c r="AW117">
        <v>3</v>
      </c>
      <c r="AY117">
        <v>3</v>
      </c>
      <c r="BA117">
        <v>3</v>
      </c>
      <c r="BC117">
        <v>3</v>
      </c>
      <c r="BE117">
        <v>3</v>
      </c>
      <c r="BG117">
        <v>3</v>
      </c>
      <c r="BI117">
        <v>3</v>
      </c>
      <c r="BK117">
        <v>3</v>
      </c>
      <c r="BM117">
        <v>2</v>
      </c>
      <c r="BO117">
        <v>2</v>
      </c>
      <c r="BP117" t="s">
        <v>53</v>
      </c>
      <c r="BQ117" s="15">
        <v>2</v>
      </c>
      <c r="BS117">
        <v>3</v>
      </c>
      <c r="BU117">
        <v>3</v>
      </c>
      <c r="BW117">
        <v>3</v>
      </c>
      <c r="BY117">
        <v>3</v>
      </c>
      <c r="CA117">
        <v>3</v>
      </c>
      <c r="CC117">
        <v>3</v>
      </c>
      <c r="CE117">
        <v>3</v>
      </c>
      <c r="CG117">
        <v>0</v>
      </c>
      <c r="CI117">
        <v>3</v>
      </c>
      <c r="CK117">
        <v>3</v>
      </c>
      <c r="CM117">
        <v>3</v>
      </c>
      <c r="CO117">
        <v>3</v>
      </c>
      <c r="CQ117">
        <v>3</v>
      </c>
      <c r="CS117">
        <v>2</v>
      </c>
      <c r="CU117">
        <v>1</v>
      </c>
      <c r="CW117">
        <v>2</v>
      </c>
      <c r="CX117" t="s">
        <v>51</v>
      </c>
      <c r="CY117">
        <v>2</v>
      </c>
      <c r="DA117">
        <v>2</v>
      </c>
      <c r="DC117">
        <v>2</v>
      </c>
      <c r="DE117">
        <v>1</v>
      </c>
      <c r="DG117">
        <v>1</v>
      </c>
      <c r="DI117">
        <v>1</v>
      </c>
      <c r="DK117">
        <v>2</v>
      </c>
      <c r="DM117">
        <v>2</v>
      </c>
      <c r="DO117">
        <v>1</v>
      </c>
      <c r="DQ117">
        <v>2</v>
      </c>
      <c r="DR117" t="s">
        <v>51</v>
      </c>
      <c r="DS117">
        <v>1</v>
      </c>
      <c r="DU117">
        <v>2</v>
      </c>
      <c r="DW117">
        <v>2</v>
      </c>
      <c r="DX117" t="s">
        <v>51</v>
      </c>
      <c r="DY117">
        <v>2</v>
      </c>
      <c r="EA117">
        <v>1</v>
      </c>
      <c r="EC117">
        <v>1</v>
      </c>
      <c r="EE117">
        <v>2</v>
      </c>
      <c r="EG117">
        <v>2</v>
      </c>
      <c r="EI117">
        <v>2</v>
      </c>
      <c r="EJ117" t="s">
        <v>53</v>
      </c>
      <c r="EK117">
        <v>2</v>
      </c>
      <c r="EL117" t="s">
        <v>51</v>
      </c>
      <c r="EM117">
        <v>2</v>
      </c>
      <c r="EO117">
        <v>2</v>
      </c>
      <c r="EQ117">
        <v>3</v>
      </c>
      <c r="ES117">
        <v>3</v>
      </c>
      <c r="EU117">
        <v>3</v>
      </c>
      <c r="EW117">
        <v>3</v>
      </c>
      <c r="EY117">
        <v>3</v>
      </c>
      <c r="FA117">
        <v>3</v>
      </c>
      <c r="FC117">
        <v>3</v>
      </c>
      <c r="FE117">
        <v>3</v>
      </c>
      <c r="FG117">
        <v>3</v>
      </c>
      <c r="FI117">
        <v>3</v>
      </c>
      <c r="FK117">
        <v>3</v>
      </c>
      <c r="FM117">
        <v>3</v>
      </c>
      <c r="FO117">
        <v>1</v>
      </c>
      <c r="FQ117">
        <v>2</v>
      </c>
      <c r="FR117" t="s">
        <v>51</v>
      </c>
      <c r="FS117">
        <v>2</v>
      </c>
      <c r="FT117" t="s">
        <v>53</v>
      </c>
      <c r="FU117">
        <v>2</v>
      </c>
      <c r="FW117">
        <v>1</v>
      </c>
      <c r="FY117">
        <v>2</v>
      </c>
      <c r="GA117">
        <v>2</v>
      </c>
      <c r="GC117">
        <v>2</v>
      </c>
      <c r="GD117" t="s">
        <v>51</v>
      </c>
      <c r="GE117">
        <v>2</v>
      </c>
      <c r="GG117">
        <v>2</v>
      </c>
      <c r="GI117">
        <v>1</v>
      </c>
      <c r="GK117">
        <v>2</v>
      </c>
      <c r="GL117" t="s">
        <v>51</v>
      </c>
      <c r="GM117">
        <v>2</v>
      </c>
      <c r="GO117">
        <v>2</v>
      </c>
      <c r="GQ117">
        <v>2</v>
      </c>
      <c r="GS117">
        <v>2</v>
      </c>
      <c r="GU117">
        <v>2</v>
      </c>
      <c r="GW117">
        <v>2</v>
      </c>
      <c r="GY117">
        <v>1</v>
      </c>
      <c r="HA117">
        <v>2</v>
      </c>
      <c r="HC117">
        <v>1</v>
      </c>
      <c r="HE117">
        <v>1</v>
      </c>
      <c r="HF117" t="s">
        <v>51</v>
      </c>
      <c r="HG117">
        <v>2</v>
      </c>
      <c r="HI117">
        <v>2</v>
      </c>
      <c r="HK117">
        <v>2</v>
      </c>
      <c r="HM117">
        <v>3</v>
      </c>
      <c r="HO117">
        <v>3</v>
      </c>
      <c r="HQ117">
        <v>3</v>
      </c>
      <c r="HS117">
        <v>3</v>
      </c>
      <c r="HU117">
        <v>3</v>
      </c>
      <c r="HW117">
        <v>3</v>
      </c>
      <c r="HY117">
        <v>3</v>
      </c>
      <c r="IA117">
        <v>3</v>
      </c>
      <c r="IC117">
        <v>3</v>
      </c>
      <c r="IE117">
        <v>3</v>
      </c>
      <c r="IG117">
        <v>3</v>
      </c>
      <c r="II117">
        <v>3</v>
      </c>
      <c r="IK117">
        <v>3</v>
      </c>
      <c r="IM117" s="4">
        <v>3</v>
      </c>
      <c r="IO117" t="s">
        <v>4</v>
      </c>
      <c r="IT117">
        <v>9</v>
      </c>
    </row>
    <row r="118" spans="1:254" ht="3" customHeight="1" x14ac:dyDescent="0.25">
      <c r="V118" t="s">
        <v>51</v>
      </c>
      <c r="AN118" t="s">
        <v>54</v>
      </c>
      <c r="BP118" t="s">
        <v>53</v>
      </c>
      <c r="CX118" t="s">
        <v>51</v>
      </c>
      <c r="DR118" t="s">
        <v>51</v>
      </c>
      <c r="DV118" t="s">
        <v>50</v>
      </c>
      <c r="DW118" t="s">
        <v>50</v>
      </c>
      <c r="DX118" t="s">
        <v>50</v>
      </c>
      <c r="DY118" t="s">
        <v>50</v>
      </c>
      <c r="DZ118" t="s">
        <v>51</v>
      </c>
      <c r="EJ118" t="s">
        <v>53</v>
      </c>
      <c r="EL118" t="s">
        <v>51</v>
      </c>
      <c r="FP118" t="s">
        <v>54</v>
      </c>
      <c r="FQ118" t="s">
        <v>52</v>
      </c>
      <c r="FR118" t="s">
        <v>52</v>
      </c>
      <c r="FS118" t="s">
        <v>50</v>
      </c>
      <c r="FT118" t="s">
        <v>53</v>
      </c>
      <c r="GB118" t="s">
        <v>51</v>
      </c>
      <c r="GC118" t="s">
        <v>52</v>
      </c>
      <c r="GD118" t="s">
        <v>52</v>
      </c>
      <c r="GL118" t="s">
        <v>51</v>
      </c>
      <c r="GM118" t="s">
        <v>52</v>
      </c>
      <c r="GN118" t="s">
        <v>52</v>
      </c>
      <c r="GO118" t="s">
        <v>52</v>
      </c>
      <c r="GP118" t="s">
        <v>52</v>
      </c>
      <c r="GQ118" t="s">
        <v>52</v>
      </c>
      <c r="GR118" t="s">
        <v>52</v>
      </c>
      <c r="GS118" t="s">
        <v>52</v>
      </c>
      <c r="GT118" t="s">
        <v>52</v>
      </c>
      <c r="GU118" t="s">
        <v>52</v>
      </c>
      <c r="GV118" t="s">
        <v>52</v>
      </c>
      <c r="GW118" t="s">
        <v>52</v>
      </c>
      <c r="GX118" t="s">
        <v>52</v>
      </c>
      <c r="HF118" t="s">
        <v>51</v>
      </c>
    </row>
    <row r="119" spans="1:254" ht="22.5" customHeight="1" x14ac:dyDescent="0.25">
      <c r="A119" s="3">
        <v>3</v>
      </c>
      <c r="C119">
        <v>3</v>
      </c>
      <c r="E119">
        <v>0</v>
      </c>
      <c r="G119">
        <v>3</v>
      </c>
      <c r="I119">
        <v>3</v>
      </c>
      <c r="K119">
        <v>3</v>
      </c>
      <c r="M119">
        <v>3</v>
      </c>
      <c r="O119">
        <v>3</v>
      </c>
      <c r="Q119">
        <v>3</v>
      </c>
      <c r="S119">
        <v>3</v>
      </c>
      <c r="U119" s="14">
        <v>2</v>
      </c>
      <c r="V119" t="s">
        <v>51</v>
      </c>
      <c r="W119">
        <v>2</v>
      </c>
      <c r="Y119">
        <v>3</v>
      </c>
      <c r="AA119">
        <v>2</v>
      </c>
      <c r="AC119">
        <v>2</v>
      </c>
      <c r="AE119">
        <v>3</v>
      </c>
      <c r="AG119">
        <v>3</v>
      </c>
      <c r="AI119">
        <v>2</v>
      </c>
      <c r="AK119">
        <v>2</v>
      </c>
      <c r="AM119">
        <v>2</v>
      </c>
      <c r="AN119" t="s">
        <v>53</v>
      </c>
      <c r="AO119">
        <v>1</v>
      </c>
      <c r="AQ119">
        <v>3</v>
      </c>
      <c r="AS119">
        <v>3</v>
      </c>
      <c r="AU119">
        <v>3</v>
      </c>
      <c r="AW119">
        <v>2</v>
      </c>
      <c r="AY119">
        <v>2</v>
      </c>
      <c r="BA119">
        <v>2</v>
      </c>
      <c r="BC119">
        <v>2</v>
      </c>
      <c r="BE119">
        <v>3</v>
      </c>
      <c r="BG119">
        <v>3</v>
      </c>
      <c r="BI119">
        <v>2</v>
      </c>
      <c r="BK119">
        <v>2</v>
      </c>
      <c r="BM119">
        <v>2</v>
      </c>
      <c r="BO119">
        <v>2</v>
      </c>
      <c r="BP119" t="s">
        <v>53</v>
      </c>
      <c r="BQ119" s="15">
        <v>2</v>
      </c>
      <c r="BS119">
        <v>3</v>
      </c>
      <c r="BU119">
        <v>3</v>
      </c>
      <c r="BW119">
        <v>3</v>
      </c>
      <c r="BY119">
        <v>3</v>
      </c>
      <c r="CA119">
        <v>3</v>
      </c>
      <c r="CC119">
        <v>3</v>
      </c>
      <c r="CE119">
        <v>3</v>
      </c>
      <c r="CG119">
        <v>0</v>
      </c>
      <c r="CI119">
        <v>3</v>
      </c>
      <c r="CK119">
        <v>3</v>
      </c>
      <c r="CM119">
        <v>3</v>
      </c>
      <c r="CO119">
        <v>3</v>
      </c>
      <c r="CQ119">
        <v>3</v>
      </c>
      <c r="CS119">
        <v>2</v>
      </c>
      <c r="CU119">
        <v>2</v>
      </c>
      <c r="CW119">
        <v>2</v>
      </c>
      <c r="CX119" t="s">
        <v>51</v>
      </c>
      <c r="CY119">
        <v>1</v>
      </c>
      <c r="DA119">
        <v>1</v>
      </c>
      <c r="DC119">
        <v>2</v>
      </c>
      <c r="DE119">
        <v>1</v>
      </c>
      <c r="DG119">
        <v>2</v>
      </c>
      <c r="DI119">
        <v>2</v>
      </c>
      <c r="DK119">
        <v>2</v>
      </c>
      <c r="DM119">
        <v>2</v>
      </c>
      <c r="DO119">
        <v>2</v>
      </c>
      <c r="DQ119">
        <v>2</v>
      </c>
      <c r="DR119" t="s">
        <v>51</v>
      </c>
      <c r="DS119">
        <v>2</v>
      </c>
      <c r="DU119">
        <v>1</v>
      </c>
      <c r="DW119">
        <v>2</v>
      </c>
      <c r="DY119">
        <v>2</v>
      </c>
      <c r="DZ119" t="s">
        <v>51</v>
      </c>
      <c r="EA119">
        <v>2</v>
      </c>
      <c r="EC119">
        <v>2</v>
      </c>
      <c r="EE119">
        <v>2</v>
      </c>
      <c r="EG119">
        <v>1</v>
      </c>
      <c r="EI119">
        <v>2</v>
      </c>
      <c r="EJ119" t="s">
        <v>53</v>
      </c>
      <c r="EK119">
        <v>2</v>
      </c>
      <c r="EL119" t="s">
        <v>51</v>
      </c>
      <c r="EM119">
        <v>2</v>
      </c>
      <c r="EO119">
        <v>1</v>
      </c>
      <c r="EQ119">
        <v>3</v>
      </c>
      <c r="ES119">
        <v>3</v>
      </c>
      <c r="EU119">
        <v>3</v>
      </c>
      <c r="EW119">
        <v>3</v>
      </c>
      <c r="EY119">
        <v>3</v>
      </c>
      <c r="FA119">
        <v>3</v>
      </c>
      <c r="FC119">
        <v>3</v>
      </c>
      <c r="FE119">
        <v>3</v>
      </c>
      <c r="FG119">
        <v>3</v>
      </c>
      <c r="FI119">
        <v>3</v>
      </c>
      <c r="FK119">
        <v>3</v>
      </c>
      <c r="FM119">
        <v>3</v>
      </c>
      <c r="FO119">
        <v>3</v>
      </c>
      <c r="FQ119">
        <v>2</v>
      </c>
      <c r="FS119">
        <v>1</v>
      </c>
      <c r="FU119">
        <v>2</v>
      </c>
      <c r="FW119">
        <v>1</v>
      </c>
      <c r="FY119">
        <v>2</v>
      </c>
      <c r="GA119">
        <v>2</v>
      </c>
      <c r="GB119" t="s">
        <v>51</v>
      </c>
      <c r="GC119">
        <v>1</v>
      </c>
      <c r="GE119">
        <v>2</v>
      </c>
      <c r="GG119">
        <v>1</v>
      </c>
      <c r="GI119">
        <v>1</v>
      </c>
      <c r="GK119">
        <v>2</v>
      </c>
      <c r="GL119" t="s">
        <v>51</v>
      </c>
      <c r="GM119">
        <v>1</v>
      </c>
      <c r="GO119">
        <v>2</v>
      </c>
      <c r="GQ119">
        <v>1</v>
      </c>
      <c r="GS119">
        <v>2</v>
      </c>
      <c r="GU119">
        <v>2</v>
      </c>
      <c r="GW119">
        <v>1</v>
      </c>
      <c r="GY119">
        <v>2</v>
      </c>
      <c r="HA119">
        <v>2</v>
      </c>
      <c r="HC119">
        <v>2</v>
      </c>
      <c r="HE119">
        <v>2</v>
      </c>
      <c r="HF119" t="s">
        <v>51</v>
      </c>
      <c r="HG119">
        <v>2</v>
      </c>
      <c r="HI119">
        <v>1</v>
      </c>
      <c r="HK119">
        <v>3</v>
      </c>
      <c r="HM119">
        <v>3</v>
      </c>
      <c r="HO119">
        <v>3</v>
      </c>
      <c r="HQ119">
        <v>3</v>
      </c>
      <c r="HS119">
        <v>3</v>
      </c>
      <c r="HU119">
        <v>3</v>
      </c>
      <c r="HW119">
        <v>3</v>
      </c>
      <c r="HY119">
        <v>3</v>
      </c>
      <c r="IA119">
        <v>3</v>
      </c>
      <c r="IC119">
        <v>3</v>
      </c>
      <c r="IE119">
        <v>3</v>
      </c>
      <c r="IG119">
        <v>3</v>
      </c>
      <c r="II119">
        <v>3</v>
      </c>
      <c r="IK119">
        <v>3</v>
      </c>
      <c r="IM119" s="4">
        <v>3</v>
      </c>
      <c r="IO119" t="s">
        <v>4</v>
      </c>
      <c r="IT119">
        <v>8</v>
      </c>
    </row>
    <row r="120" spans="1:254" ht="3" customHeight="1" x14ac:dyDescent="0.25">
      <c r="T120" t="s">
        <v>54</v>
      </c>
      <c r="U120" t="s">
        <v>52</v>
      </c>
      <c r="V120" t="s">
        <v>52</v>
      </c>
      <c r="AL120" t="s">
        <v>50</v>
      </c>
      <c r="AM120" t="s">
        <v>50</v>
      </c>
      <c r="AN120" t="s">
        <v>53</v>
      </c>
      <c r="BN120" t="s">
        <v>50</v>
      </c>
      <c r="BO120" t="s">
        <v>50</v>
      </c>
      <c r="BP120" t="s">
        <v>53</v>
      </c>
      <c r="CX120" t="s">
        <v>51</v>
      </c>
      <c r="DF120" t="s">
        <v>50</v>
      </c>
      <c r="DG120" t="s">
        <v>50</v>
      </c>
      <c r="DH120" t="s">
        <v>50</v>
      </c>
      <c r="DI120" t="s">
        <v>50</v>
      </c>
      <c r="DJ120" t="s">
        <v>50</v>
      </c>
      <c r="DK120" t="s">
        <v>50</v>
      </c>
      <c r="DL120" t="s">
        <v>50</v>
      </c>
      <c r="DM120" t="s">
        <v>50</v>
      </c>
      <c r="DN120" t="s">
        <v>50</v>
      </c>
      <c r="DO120" t="s">
        <v>50</v>
      </c>
      <c r="DP120" t="s">
        <v>50</v>
      </c>
      <c r="DQ120" t="s">
        <v>50</v>
      </c>
      <c r="DR120" t="s">
        <v>51</v>
      </c>
      <c r="DZ120" t="s">
        <v>50</v>
      </c>
      <c r="EA120" t="s">
        <v>50</v>
      </c>
      <c r="EB120" t="s">
        <v>51</v>
      </c>
      <c r="EJ120" t="s">
        <v>53</v>
      </c>
      <c r="EK120" t="s">
        <v>52</v>
      </c>
      <c r="EL120" t="s">
        <v>50</v>
      </c>
      <c r="EM120" t="s">
        <v>50</v>
      </c>
      <c r="EN120" t="s">
        <v>54</v>
      </c>
      <c r="GB120" t="s">
        <v>51</v>
      </c>
      <c r="GL120" t="s">
        <v>54</v>
      </c>
      <c r="HF120" t="s">
        <v>51</v>
      </c>
    </row>
    <row r="121" spans="1:254" ht="22.5" customHeight="1" x14ac:dyDescent="0.25">
      <c r="A121" s="3">
        <v>3</v>
      </c>
      <c r="C121">
        <v>3</v>
      </c>
      <c r="E121">
        <v>0</v>
      </c>
      <c r="G121">
        <v>3</v>
      </c>
      <c r="I121">
        <v>3</v>
      </c>
      <c r="K121">
        <v>3</v>
      </c>
      <c r="M121">
        <v>3</v>
      </c>
      <c r="O121">
        <v>3</v>
      </c>
      <c r="Q121">
        <v>3</v>
      </c>
      <c r="S121">
        <v>3</v>
      </c>
      <c r="U121" s="14">
        <v>2</v>
      </c>
      <c r="W121">
        <v>1</v>
      </c>
      <c r="Y121">
        <v>1</v>
      </c>
      <c r="AA121">
        <v>1</v>
      </c>
      <c r="AC121">
        <v>1</v>
      </c>
      <c r="AE121">
        <v>1</v>
      </c>
      <c r="AG121">
        <v>1</v>
      </c>
      <c r="AI121">
        <v>1</v>
      </c>
      <c r="AJ121" t="s">
        <v>51</v>
      </c>
      <c r="AK121">
        <v>2</v>
      </c>
      <c r="AL121" t="s">
        <v>53</v>
      </c>
      <c r="AM121">
        <v>1</v>
      </c>
      <c r="AO121">
        <v>1</v>
      </c>
      <c r="AQ121">
        <v>2</v>
      </c>
      <c r="AS121">
        <v>3</v>
      </c>
      <c r="AU121">
        <v>2</v>
      </c>
      <c r="AW121">
        <v>1</v>
      </c>
      <c r="AX121" t="s">
        <v>51</v>
      </c>
      <c r="AY121">
        <v>2</v>
      </c>
      <c r="BA121">
        <v>2</v>
      </c>
      <c r="BB121" t="s">
        <v>51</v>
      </c>
      <c r="BC121">
        <v>1</v>
      </c>
      <c r="BE121">
        <v>2</v>
      </c>
      <c r="BG121">
        <v>2</v>
      </c>
      <c r="BI121">
        <v>1</v>
      </c>
      <c r="BK121">
        <v>2</v>
      </c>
      <c r="BM121">
        <v>2</v>
      </c>
      <c r="BN121" t="s">
        <v>53</v>
      </c>
      <c r="BO121">
        <v>1</v>
      </c>
      <c r="BQ121" s="15">
        <v>2</v>
      </c>
      <c r="BS121">
        <v>3</v>
      </c>
      <c r="BU121">
        <v>3</v>
      </c>
      <c r="BW121">
        <v>3</v>
      </c>
      <c r="BY121">
        <v>3</v>
      </c>
      <c r="CA121">
        <v>3</v>
      </c>
      <c r="CC121">
        <v>3</v>
      </c>
      <c r="CE121">
        <v>3</v>
      </c>
      <c r="CG121">
        <v>0</v>
      </c>
      <c r="CI121">
        <v>3</v>
      </c>
      <c r="CK121">
        <v>3</v>
      </c>
      <c r="CM121">
        <v>3</v>
      </c>
      <c r="CO121">
        <v>3</v>
      </c>
      <c r="CQ121">
        <v>3</v>
      </c>
      <c r="CS121">
        <v>3</v>
      </c>
      <c r="CU121">
        <v>1</v>
      </c>
      <c r="CW121">
        <v>2</v>
      </c>
      <c r="CX121" t="s">
        <v>51</v>
      </c>
      <c r="CY121">
        <v>2</v>
      </c>
      <c r="DA121">
        <v>2</v>
      </c>
      <c r="DC121">
        <v>2</v>
      </c>
      <c r="DE121">
        <v>2</v>
      </c>
      <c r="DG121">
        <v>1</v>
      </c>
      <c r="DI121">
        <v>2</v>
      </c>
      <c r="DK121">
        <v>2</v>
      </c>
      <c r="DM121">
        <v>1</v>
      </c>
      <c r="DO121">
        <v>2</v>
      </c>
      <c r="DQ121">
        <v>1</v>
      </c>
      <c r="DR121" t="s">
        <v>51</v>
      </c>
      <c r="DS121">
        <v>2</v>
      </c>
      <c r="DU121">
        <v>1</v>
      </c>
      <c r="DW121">
        <v>1</v>
      </c>
      <c r="DY121">
        <v>2</v>
      </c>
      <c r="EA121">
        <v>1</v>
      </c>
      <c r="EB121" t="s">
        <v>51</v>
      </c>
      <c r="EC121">
        <v>2</v>
      </c>
      <c r="EE121">
        <v>2</v>
      </c>
      <c r="EG121">
        <v>1</v>
      </c>
      <c r="EI121">
        <v>2</v>
      </c>
      <c r="EK121">
        <v>1</v>
      </c>
      <c r="EM121">
        <v>2</v>
      </c>
      <c r="EO121">
        <v>3</v>
      </c>
      <c r="EQ121">
        <v>3</v>
      </c>
      <c r="ES121">
        <v>3</v>
      </c>
      <c r="EU121">
        <v>3</v>
      </c>
      <c r="EW121">
        <v>3</v>
      </c>
      <c r="EY121">
        <v>3</v>
      </c>
      <c r="FA121">
        <v>3</v>
      </c>
      <c r="FC121">
        <v>3</v>
      </c>
      <c r="FE121">
        <v>3</v>
      </c>
      <c r="FG121">
        <v>3</v>
      </c>
      <c r="FI121">
        <v>3</v>
      </c>
      <c r="FK121">
        <v>3</v>
      </c>
      <c r="FM121">
        <v>3</v>
      </c>
      <c r="FO121">
        <v>3</v>
      </c>
      <c r="FQ121">
        <v>3</v>
      </c>
      <c r="FS121">
        <v>2</v>
      </c>
      <c r="FU121">
        <v>2</v>
      </c>
      <c r="FW121">
        <v>1</v>
      </c>
      <c r="FY121">
        <v>2</v>
      </c>
      <c r="GA121">
        <v>1</v>
      </c>
      <c r="GB121" t="s">
        <v>51</v>
      </c>
      <c r="GC121">
        <v>2</v>
      </c>
      <c r="GE121">
        <v>3</v>
      </c>
      <c r="GG121">
        <v>3</v>
      </c>
      <c r="GI121">
        <v>2</v>
      </c>
      <c r="GK121">
        <v>3</v>
      </c>
      <c r="GM121">
        <v>3</v>
      </c>
      <c r="GO121">
        <v>3</v>
      </c>
      <c r="GQ121">
        <v>2</v>
      </c>
      <c r="GS121">
        <v>2</v>
      </c>
      <c r="GU121">
        <v>2</v>
      </c>
      <c r="GW121">
        <v>2</v>
      </c>
      <c r="GY121">
        <v>3</v>
      </c>
      <c r="HA121">
        <v>2</v>
      </c>
      <c r="HC121">
        <v>1</v>
      </c>
      <c r="HE121">
        <v>2</v>
      </c>
      <c r="HF121" t="s">
        <v>51</v>
      </c>
      <c r="HG121">
        <v>2</v>
      </c>
      <c r="HI121">
        <v>3</v>
      </c>
      <c r="HK121">
        <v>3</v>
      </c>
      <c r="HM121">
        <v>3</v>
      </c>
      <c r="HO121">
        <v>3</v>
      </c>
      <c r="HQ121">
        <v>3</v>
      </c>
      <c r="HS121">
        <v>3</v>
      </c>
      <c r="HU121">
        <v>3</v>
      </c>
      <c r="HW121">
        <v>3</v>
      </c>
      <c r="HY121">
        <v>3</v>
      </c>
      <c r="IA121">
        <v>3</v>
      </c>
      <c r="IC121">
        <v>3</v>
      </c>
      <c r="IE121">
        <v>3</v>
      </c>
      <c r="IG121">
        <v>3</v>
      </c>
      <c r="II121">
        <v>3</v>
      </c>
      <c r="IK121">
        <v>3</v>
      </c>
      <c r="IM121" s="4">
        <v>3</v>
      </c>
      <c r="IO121" t="s">
        <v>4</v>
      </c>
      <c r="IT121">
        <v>7</v>
      </c>
    </row>
    <row r="122" spans="1:254" ht="3" customHeight="1" x14ac:dyDescent="0.25">
      <c r="W122" t="s">
        <v>50</v>
      </c>
      <c r="X122" t="s">
        <v>50</v>
      </c>
      <c r="Y122" t="s">
        <v>50</v>
      </c>
      <c r="Z122" t="s">
        <v>50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 t="s">
        <v>51</v>
      </c>
      <c r="AJ122" t="s">
        <v>50</v>
      </c>
      <c r="AK122" t="s">
        <v>50</v>
      </c>
      <c r="AL122" t="s">
        <v>53</v>
      </c>
      <c r="AN122" t="s">
        <v>50</v>
      </c>
      <c r="AO122" t="s">
        <v>50</v>
      </c>
      <c r="AP122" t="s">
        <v>51</v>
      </c>
      <c r="AX122" t="s">
        <v>51</v>
      </c>
      <c r="AZ122" t="s">
        <v>51</v>
      </c>
      <c r="BA122" t="s">
        <v>52</v>
      </c>
      <c r="BB122" t="s">
        <v>52</v>
      </c>
      <c r="BH122" t="s">
        <v>51</v>
      </c>
      <c r="BI122" t="s">
        <v>52</v>
      </c>
      <c r="BJ122" t="s">
        <v>52</v>
      </c>
      <c r="BK122" t="s">
        <v>52</v>
      </c>
      <c r="BL122" t="s">
        <v>52</v>
      </c>
      <c r="BN122" t="s">
        <v>53</v>
      </c>
      <c r="CX122" t="s">
        <v>51</v>
      </c>
      <c r="DR122" t="s">
        <v>54</v>
      </c>
      <c r="EB122" t="s">
        <v>51</v>
      </c>
      <c r="GB122" t="s">
        <v>51</v>
      </c>
      <c r="HF122" t="s">
        <v>54</v>
      </c>
    </row>
    <row r="123" spans="1:254" ht="22.5" customHeight="1" x14ac:dyDescent="0.25">
      <c r="A123" s="3">
        <v>3</v>
      </c>
      <c r="C123">
        <v>3</v>
      </c>
      <c r="E123">
        <v>0</v>
      </c>
      <c r="G123">
        <v>3</v>
      </c>
      <c r="I123">
        <v>3</v>
      </c>
      <c r="K123">
        <v>3</v>
      </c>
      <c r="M123">
        <v>3</v>
      </c>
      <c r="O123">
        <v>3</v>
      </c>
      <c r="Q123">
        <v>3</v>
      </c>
      <c r="S123">
        <v>3</v>
      </c>
      <c r="U123" s="14">
        <v>2</v>
      </c>
      <c r="W123">
        <v>2</v>
      </c>
      <c r="Y123">
        <v>2</v>
      </c>
      <c r="AA123">
        <v>2</v>
      </c>
      <c r="AC123">
        <v>1</v>
      </c>
      <c r="AD123" t="s">
        <v>53</v>
      </c>
      <c r="AE123">
        <v>2</v>
      </c>
      <c r="AG123">
        <v>2</v>
      </c>
      <c r="AH123" t="s">
        <v>51</v>
      </c>
      <c r="AI123">
        <v>1</v>
      </c>
      <c r="AK123">
        <v>1</v>
      </c>
      <c r="AM123">
        <v>2</v>
      </c>
      <c r="AO123">
        <v>2</v>
      </c>
      <c r="AP123" t="s">
        <v>51</v>
      </c>
      <c r="AQ123">
        <v>2</v>
      </c>
      <c r="AS123">
        <v>3</v>
      </c>
      <c r="AU123">
        <v>2</v>
      </c>
      <c r="AW123">
        <v>2</v>
      </c>
      <c r="AX123" t="s">
        <v>51</v>
      </c>
      <c r="AY123">
        <v>2</v>
      </c>
      <c r="AZ123" t="s">
        <v>51</v>
      </c>
      <c r="BA123">
        <v>2</v>
      </c>
      <c r="BC123">
        <v>2</v>
      </c>
      <c r="BE123">
        <v>2</v>
      </c>
      <c r="BG123">
        <v>1</v>
      </c>
      <c r="BH123" t="s">
        <v>51</v>
      </c>
      <c r="BI123">
        <v>2</v>
      </c>
      <c r="BK123">
        <v>1</v>
      </c>
      <c r="BL123" t="s">
        <v>53</v>
      </c>
      <c r="BM123">
        <v>2</v>
      </c>
      <c r="BN123" t="s">
        <v>53</v>
      </c>
      <c r="BO123">
        <v>2</v>
      </c>
      <c r="BQ123" s="15">
        <v>3</v>
      </c>
      <c r="BS123">
        <v>3</v>
      </c>
      <c r="BU123">
        <v>3</v>
      </c>
      <c r="BW123">
        <v>3</v>
      </c>
      <c r="BY123">
        <v>3</v>
      </c>
      <c r="CA123">
        <v>3</v>
      </c>
      <c r="CC123">
        <v>3</v>
      </c>
      <c r="CE123">
        <v>3</v>
      </c>
      <c r="CG123">
        <v>0</v>
      </c>
      <c r="CI123">
        <v>3</v>
      </c>
      <c r="CK123">
        <v>3</v>
      </c>
      <c r="CM123">
        <v>3</v>
      </c>
      <c r="CO123">
        <v>3</v>
      </c>
      <c r="CQ123">
        <v>3</v>
      </c>
      <c r="CS123">
        <v>3</v>
      </c>
      <c r="CU123">
        <v>3</v>
      </c>
      <c r="CW123">
        <v>2</v>
      </c>
      <c r="CX123" t="s">
        <v>51</v>
      </c>
      <c r="CY123">
        <v>2</v>
      </c>
      <c r="DA123">
        <v>1</v>
      </c>
      <c r="DC123">
        <v>2</v>
      </c>
      <c r="DE123">
        <v>3</v>
      </c>
      <c r="DG123">
        <v>2</v>
      </c>
      <c r="DI123">
        <v>2</v>
      </c>
      <c r="DK123">
        <v>2</v>
      </c>
      <c r="DM123">
        <v>2</v>
      </c>
      <c r="DO123">
        <v>3</v>
      </c>
      <c r="DQ123">
        <v>3</v>
      </c>
      <c r="DS123">
        <v>3</v>
      </c>
      <c r="DU123">
        <v>2</v>
      </c>
      <c r="DW123">
        <v>3</v>
      </c>
      <c r="DY123">
        <v>3</v>
      </c>
      <c r="EA123">
        <v>2</v>
      </c>
      <c r="EB123" t="s">
        <v>51</v>
      </c>
      <c r="EC123">
        <v>1</v>
      </c>
      <c r="EE123">
        <v>2</v>
      </c>
      <c r="EG123">
        <v>1</v>
      </c>
      <c r="EI123">
        <v>2</v>
      </c>
      <c r="EK123">
        <v>2</v>
      </c>
      <c r="EM123">
        <v>3</v>
      </c>
      <c r="EO123">
        <v>3</v>
      </c>
      <c r="EQ123">
        <v>3</v>
      </c>
      <c r="ES123">
        <v>3</v>
      </c>
      <c r="EU123">
        <v>3</v>
      </c>
      <c r="EW123">
        <v>3</v>
      </c>
      <c r="EY123">
        <v>3</v>
      </c>
      <c r="FA123">
        <v>3</v>
      </c>
      <c r="FC123">
        <v>3</v>
      </c>
      <c r="FE123">
        <v>3</v>
      </c>
      <c r="FG123">
        <v>3</v>
      </c>
      <c r="FI123">
        <v>3</v>
      </c>
      <c r="FK123">
        <v>3</v>
      </c>
      <c r="FM123">
        <v>3</v>
      </c>
      <c r="FO123">
        <v>3</v>
      </c>
      <c r="FQ123">
        <v>3</v>
      </c>
      <c r="FS123">
        <v>3</v>
      </c>
      <c r="FU123">
        <v>1</v>
      </c>
      <c r="FW123">
        <v>2</v>
      </c>
      <c r="FY123">
        <v>2</v>
      </c>
      <c r="GA123">
        <v>1</v>
      </c>
      <c r="GB123" t="s">
        <v>51</v>
      </c>
      <c r="GC123">
        <v>2</v>
      </c>
      <c r="GE123">
        <v>2</v>
      </c>
      <c r="GG123">
        <v>3</v>
      </c>
      <c r="GI123">
        <v>2</v>
      </c>
      <c r="GK123">
        <v>3</v>
      </c>
      <c r="GM123">
        <v>3</v>
      </c>
      <c r="GO123">
        <v>3</v>
      </c>
      <c r="GQ123">
        <v>2</v>
      </c>
      <c r="GS123">
        <v>2</v>
      </c>
      <c r="GU123">
        <v>2</v>
      </c>
      <c r="GW123">
        <v>2</v>
      </c>
      <c r="GY123">
        <v>3</v>
      </c>
      <c r="HA123">
        <v>2</v>
      </c>
      <c r="HC123">
        <v>2</v>
      </c>
      <c r="HE123">
        <v>2</v>
      </c>
      <c r="HG123">
        <v>3</v>
      </c>
      <c r="HI123">
        <v>3</v>
      </c>
      <c r="HK123">
        <v>3</v>
      </c>
      <c r="HM123">
        <v>3</v>
      </c>
      <c r="HO123">
        <v>3</v>
      </c>
      <c r="HQ123">
        <v>3</v>
      </c>
      <c r="HS123">
        <v>3</v>
      </c>
      <c r="HU123">
        <v>3</v>
      </c>
      <c r="HW123">
        <v>3</v>
      </c>
      <c r="HY123">
        <v>3</v>
      </c>
      <c r="IA123">
        <v>3</v>
      </c>
      <c r="IC123">
        <v>3</v>
      </c>
      <c r="IE123">
        <v>3</v>
      </c>
      <c r="IG123">
        <v>3</v>
      </c>
      <c r="II123">
        <v>3</v>
      </c>
      <c r="IK123">
        <v>3</v>
      </c>
      <c r="IM123" s="4">
        <v>3</v>
      </c>
      <c r="IO123" t="s">
        <v>4</v>
      </c>
      <c r="IT123">
        <v>6</v>
      </c>
    </row>
    <row r="124" spans="1:254" ht="3" customHeight="1" x14ac:dyDescent="0.25">
      <c r="AB124" t="s">
        <v>50</v>
      </c>
      <c r="AC124" t="s">
        <v>50</v>
      </c>
      <c r="AD124" t="s">
        <v>53</v>
      </c>
      <c r="AH124" t="s">
        <v>50</v>
      </c>
      <c r="AI124" t="s">
        <v>50</v>
      </c>
      <c r="AJ124" t="s">
        <v>50</v>
      </c>
      <c r="AK124" t="s">
        <v>50</v>
      </c>
      <c r="AL124" t="s">
        <v>51</v>
      </c>
      <c r="AP124" t="s">
        <v>51</v>
      </c>
      <c r="AX124" t="s">
        <v>51</v>
      </c>
      <c r="AY124" t="s">
        <v>52</v>
      </c>
      <c r="AZ124" t="s">
        <v>52</v>
      </c>
      <c r="BF124" t="s">
        <v>51</v>
      </c>
      <c r="BG124" t="s">
        <v>52</v>
      </c>
      <c r="BH124" t="s">
        <v>52</v>
      </c>
      <c r="BL124" t="s">
        <v>53</v>
      </c>
      <c r="BN124" t="s">
        <v>53</v>
      </c>
      <c r="CX124" t="s">
        <v>54</v>
      </c>
      <c r="EB124" t="s">
        <v>51</v>
      </c>
      <c r="GB124" t="s">
        <v>54</v>
      </c>
    </row>
    <row r="125" spans="1:254" ht="22.5" customHeight="1" x14ac:dyDescent="0.25">
      <c r="A125" s="3">
        <v>3</v>
      </c>
      <c r="C125">
        <v>3</v>
      </c>
      <c r="E125">
        <v>0</v>
      </c>
      <c r="G125">
        <v>3</v>
      </c>
      <c r="I125">
        <v>3</v>
      </c>
      <c r="K125">
        <v>3</v>
      </c>
      <c r="M125">
        <v>3</v>
      </c>
      <c r="O125">
        <v>3</v>
      </c>
      <c r="Q125">
        <v>3</v>
      </c>
      <c r="S125">
        <v>3</v>
      </c>
      <c r="U125" s="16">
        <v>2</v>
      </c>
      <c r="W125" s="17">
        <v>2</v>
      </c>
      <c r="Y125" s="17">
        <v>2</v>
      </c>
      <c r="AA125" s="17">
        <v>1</v>
      </c>
      <c r="AB125" t="s">
        <v>53</v>
      </c>
      <c r="AC125" s="17">
        <v>2</v>
      </c>
      <c r="AE125" s="17">
        <v>2</v>
      </c>
      <c r="AG125" s="17">
        <v>1</v>
      </c>
      <c r="AI125" s="17">
        <v>2</v>
      </c>
      <c r="AK125" s="17">
        <v>2</v>
      </c>
      <c r="AL125" t="s">
        <v>51</v>
      </c>
      <c r="AM125" s="17">
        <v>1</v>
      </c>
      <c r="AO125" s="17">
        <v>2</v>
      </c>
      <c r="AP125" t="s">
        <v>51</v>
      </c>
      <c r="AQ125" s="17">
        <v>2</v>
      </c>
      <c r="AS125" s="17">
        <v>3</v>
      </c>
      <c r="AU125" s="17">
        <v>2</v>
      </c>
      <c r="AW125" s="17">
        <v>2</v>
      </c>
      <c r="AX125" t="s">
        <v>51</v>
      </c>
      <c r="AY125" s="17">
        <v>2</v>
      </c>
      <c r="AZ125" t="s">
        <v>53</v>
      </c>
      <c r="BA125" s="17">
        <v>2</v>
      </c>
      <c r="BC125" s="17">
        <v>2</v>
      </c>
      <c r="BE125" s="17">
        <v>1</v>
      </c>
      <c r="BF125" t="s">
        <v>51</v>
      </c>
      <c r="BG125" s="17">
        <v>2</v>
      </c>
      <c r="BI125" s="17">
        <v>2</v>
      </c>
      <c r="BK125" s="17">
        <v>2</v>
      </c>
      <c r="BM125" s="17">
        <v>1</v>
      </c>
      <c r="BO125" s="17">
        <v>1</v>
      </c>
      <c r="BQ125" s="18">
        <v>2</v>
      </c>
      <c r="BS125">
        <v>3</v>
      </c>
      <c r="BU125">
        <v>3</v>
      </c>
      <c r="BW125">
        <v>3</v>
      </c>
      <c r="BY125">
        <v>3</v>
      </c>
      <c r="CA125">
        <v>3</v>
      </c>
      <c r="CC125">
        <v>3</v>
      </c>
      <c r="CE125">
        <v>3</v>
      </c>
      <c r="CG125">
        <v>0</v>
      </c>
      <c r="CI125">
        <v>3</v>
      </c>
      <c r="CK125">
        <v>3</v>
      </c>
      <c r="CM125">
        <v>3</v>
      </c>
      <c r="CO125">
        <v>3</v>
      </c>
      <c r="CQ125">
        <v>3</v>
      </c>
      <c r="CS125">
        <v>3</v>
      </c>
      <c r="CU125">
        <v>3</v>
      </c>
      <c r="CW125">
        <v>3</v>
      </c>
      <c r="CY125">
        <v>2</v>
      </c>
      <c r="DA125">
        <v>2</v>
      </c>
      <c r="DC125">
        <v>2</v>
      </c>
      <c r="DE125">
        <v>3</v>
      </c>
      <c r="DG125">
        <v>2</v>
      </c>
      <c r="DI125">
        <v>2</v>
      </c>
      <c r="DK125">
        <v>2</v>
      </c>
      <c r="DM125">
        <v>2</v>
      </c>
      <c r="DO125">
        <v>3</v>
      </c>
      <c r="DQ125">
        <v>3</v>
      </c>
      <c r="DS125">
        <v>3</v>
      </c>
      <c r="DU125">
        <v>2</v>
      </c>
      <c r="DW125">
        <v>3</v>
      </c>
      <c r="DY125">
        <v>2</v>
      </c>
      <c r="EA125">
        <v>2</v>
      </c>
      <c r="EB125" t="s">
        <v>51</v>
      </c>
      <c r="EC125">
        <v>1</v>
      </c>
      <c r="EE125">
        <v>2</v>
      </c>
      <c r="EG125">
        <v>2</v>
      </c>
      <c r="EI125">
        <v>1</v>
      </c>
      <c r="EK125">
        <v>3</v>
      </c>
      <c r="EM125">
        <v>3</v>
      </c>
      <c r="EO125">
        <v>3</v>
      </c>
      <c r="EQ125">
        <v>3</v>
      </c>
      <c r="ES125">
        <v>3</v>
      </c>
      <c r="EU125">
        <v>3</v>
      </c>
      <c r="EW125">
        <v>3</v>
      </c>
      <c r="EY125">
        <v>3</v>
      </c>
      <c r="FA125">
        <v>3</v>
      </c>
      <c r="FC125">
        <v>3</v>
      </c>
      <c r="FE125">
        <v>3</v>
      </c>
      <c r="FG125">
        <v>3</v>
      </c>
      <c r="FI125">
        <v>3</v>
      </c>
      <c r="FK125">
        <v>3</v>
      </c>
      <c r="FM125">
        <v>3</v>
      </c>
      <c r="FO125">
        <v>3</v>
      </c>
      <c r="FQ125">
        <v>3</v>
      </c>
      <c r="FS125">
        <v>3</v>
      </c>
      <c r="FU125">
        <v>3</v>
      </c>
      <c r="FW125">
        <v>3</v>
      </c>
      <c r="FY125">
        <v>3</v>
      </c>
      <c r="GA125">
        <v>3</v>
      </c>
      <c r="GC125">
        <v>3</v>
      </c>
      <c r="GE125">
        <v>3</v>
      </c>
      <c r="GG125">
        <v>3</v>
      </c>
      <c r="GI125">
        <v>3</v>
      </c>
      <c r="GK125">
        <v>3</v>
      </c>
      <c r="GM125">
        <v>3</v>
      </c>
      <c r="GO125">
        <v>3</v>
      </c>
      <c r="GQ125">
        <v>3</v>
      </c>
      <c r="GS125">
        <v>3</v>
      </c>
      <c r="GU125">
        <v>3</v>
      </c>
      <c r="GW125">
        <v>3</v>
      </c>
      <c r="GY125">
        <v>3</v>
      </c>
      <c r="HA125">
        <v>3</v>
      </c>
      <c r="HC125">
        <v>3</v>
      </c>
      <c r="HE125">
        <v>3</v>
      </c>
      <c r="HG125">
        <v>3</v>
      </c>
      <c r="HI125">
        <v>3</v>
      </c>
      <c r="HK125">
        <v>3</v>
      </c>
      <c r="HM125">
        <v>3</v>
      </c>
      <c r="HO125">
        <v>3</v>
      </c>
      <c r="HQ125">
        <v>3</v>
      </c>
      <c r="HS125">
        <v>3</v>
      </c>
      <c r="HU125">
        <v>3</v>
      </c>
      <c r="HW125">
        <v>3</v>
      </c>
      <c r="HY125">
        <v>3</v>
      </c>
      <c r="IA125">
        <v>3</v>
      </c>
      <c r="IC125">
        <v>3</v>
      </c>
      <c r="IE125">
        <v>3</v>
      </c>
      <c r="IG125">
        <v>3</v>
      </c>
      <c r="II125">
        <v>3</v>
      </c>
      <c r="IK125">
        <v>3</v>
      </c>
      <c r="IM125" s="4">
        <v>3</v>
      </c>
      <c r="IO125" t="s">
        <v>4</v>
      </c>
      <c r="IT125">
        <v>5</v>
      </c>
    </row>
    <row r="126" spans="1:254" ht="3" customHeight="1" x14ac:dyDescent="0.25">
      <c r="W126" t="s">
        <v>50</v>
      </c>
      <c r="X126" t="s">
        <v>50</v>
      </c>
      <c r="Y126" t="s">
        <v>50</v>
      </c>
      <c r="Z126" t="s">
        <v>50</v>
      </c>
      <c r="AA126" t="s">
        <v>50</v>
      </c>
      <c r="AB126" t="s">
        <v>53</v>
      </c>
      <c r="AL126" t="s">
        <v>50</v>
      </c>
      <c r="AM126" t="s">
        <v>50</v>
      </c>
      <c r="AN126" t="s">
        <v>51</v>
      </c>
      <c r="AP126" t="s">
        <v>51</v>
      </c>
      <c r="AX126" t="s">
        <v>51</v>
      </c>
      <c r="AZ126" t="s">
        <v>53</v>
      </c>
      <c r="BA126" t="s">
        <v>52</v>
      </c>
      <c r="BB126" t="s">
        <v>52</v>
      </c>
      <c r="BC126" t="s">
        <v>52</v>
      </c>
      <c r="BD126" t="s">
        <v>52</v>
      </c>
      <c r="BE126" t="s">
        <v>52</v>
      </c>
      <c r="BF126" t="s">
        <v>52</v>
      </c>
      <c r="BI126" t="s">
        <v>50</v>
      </c>
      <c r="BJ126" t="s">
        <v>50</v>
      </c>
      <c r="BK126" t="s">
        <v>50</v>
      </c>
      <c r="BL126" t="s">
        <v>50</v>
      </c>
      <c r="BM126" t="s">
        <v>50</v>
      </c>
      <c r="BN126" t="s">
        <v>51</v>
      </c>
      <c r="EB126" t="s">
        <v>54</v>
      </c>
    </row>
    <row r="127" spans="1:254" ht="22.5" customHeight="1" x14ac:dyDescent="0.25">
      <c r="A127" s="3">
        <v>3</v>
      </c>
      <c r="C127">
        <v>3</v>
      </c>
      <c r="E127">
        <v>0</v>
      </c>
      <c r="G127">
        <v>3</v>
      </c>
      <c r="I127">
        <v>3</v>
      </c>
      <c r="K127">
        <v>3</v>
      </c>
      <c r="M127">
        <v>3</v>
      </c>
      <c r="O127">
        <v>3</v>
      </c>
      <c r="Q127">
        <v>3</v>
      </c>
      <c r="S127">
        <v>3</v>
      </c>
      <c r="U127">
        <v>2</v>
      </c>
      <c r="W127">
        <v>1</v>
      </c>
      <c r="Y127">
        <v>2</v>
      </c>
      <c r="AA127">
        <v>2</v>
      </c>
      <c r="AC127">
        <v>1</v>
      </c>
      <c r="AE127">
        <v>2</v>
      </c>
      <c r="AG127">
        <v>2</v>
      </c>
      <c r="AI127">
        <v>1</v>
      </c>
      <c r="AK127">
        <v>2</v>
      </c>
      <c r="AM127">
        <v>2</v>
      </c>
      <c r="AN127" t="s">
        <v>51</v>
      </c>
      <c r="AO127">
        <v>1</v>
      </c>
      <c r="AP127" t="s">
        <v>51</v>
      </c>
      <c r="AQ127">
        <v>2</v>
      </c>
      <c r="AS127">
        <v>3</v>
      </c>
      <c r="AU127">
        <v>2</v>
      </c>
      <c r="AW127">
        <v>1</v>
      </c>
      <c r="AX127" t="s">
        <v>51</v>
      </c>
      <c r="AY127">
        <v>2</v>
      </c>
      <c r="BA127">
        <v>2</v>
      </c>
      <c r="BC127">
        <v>1</v>
      </c>
      <c r="BE127">
        <v>2</v>
      </c>
      <c r="BG127">
        <v>2</v>
      </c>
      <c r="BI127">
        <v>1</v>
      </c>
      <c r="BK127">
        <v>2</v>
      </c>
      <c r="BM127">
        <v>2</v>
      </c>
      <c r="BN127" t="s">
        <v>51</v>
      </c>
      <c r="BO127">
        <v>1</v>
      </c>
      <c r="BQ127">
        <v>2</v>
      </c>
      <c r="BS127">
        <v>3</v>
      </c>
      <c r="BU127">
        <v>3</v>
      </c>
      <c r="BW127">
        <v>3</v>
      </c>
      <c r="BY127">
        <v>3</v>
      </c>
      <c r="CA127">
        <v>3</v>
      </c>
      <c r="CC127">
        <v>3</v>
      </c>
      <c r="CE127">
        <v>3</v>
      </c>
      <c r="CG127">
        <v>0</v>
      </c>
      <c r="CI127">
        <v>3</v>
      </c>
      <c r="CK127">
        <v>3</v>
      </c>
      <c r="CM127">
        <v>3</v>
      </c>
      <c r="CO127">
        <v>3</v>
      </c>
      <c r="CQ127">
        <v>3</v>
      </c>
      <c r="CS127">
        <v>3</v>
      </c>
      <c r="CU127">
        <v>3</v>
      </c>
      <c r="CW127">
        <v>3</v>
      </c>
      <c r="CY127">
        <v>3</v>
      </c>
      <c r="DA127">
        <v>3</v>
      </c>
      <c r="DC127">
        <v>3</v>
      </c>
      <c r="DE127">
        <v>3</v>
      </c>
      <c r="DG127">
        <v>3</v>
      </c>
      <c r="DI127">
        <v>3</v>
      </c>
      <c r="DK127">
        <v>3</v>
      </c>
      <c r="DM127">
        <v>3</v>
      </c>
      <c r="DO127">
        <v>3</v>
      </c>
      <c r="DQ127">
        <v>3</v>
      </c>
      <c r="DS127">
        <v>3</v>
      </c>
      <c r="DU127">
        <v>3</v>
      </c>
      <c r="DW127">
        <v>3</v>
      </c>
      <c r="DY127">
        <v>3</v>
      </c>
      <c r="EA127">
        <v>3</v>
      </c>
      <c r="EC127">
        <v>3</v>
      </c>
      <c r="EE127">
        <v>3</v>
      </c>
      <c r="EG127">
        <v>3</v>
      </c>
      <c r="EI127">
        <v>3</v>
      </c>
      <c r="EK127">
        <v>3</v>
      </c>
      <c r="EM127">
        <v>3</v>
      </c>
      <c r="EO127">
        <v>3</v>
      </c>
      <c r="EQ127">
        <v>3</v>
      </c>
      <c r="ES127">
        <v>3</v>
      </c>
      <c r="EU127">
        <v>3</v>
      </c>
      <c r="EW127">
        <v>3</v>
      </c>
      <c r="EY127">
        <v>3</v>
      </c>
      <c r="FA127">
        <v>3</v>
      </c>
      <c r="FC127">
        <v>3</v>
      </c>
      <c r="FE127">
        <v>3</v>
      </c>
      <c r="FG127">
        <v>3</v>
      </c>
      <c r="FI127">
        <v>3</v>
      </c>
      <c r="FK127">
        <v>3</v>
      </c>
      <c r="FM127">
        <v>3</v>
      </c>
      <c r="FO127">
        <v>3</v>
      </c>
      <c r="FQ127">
        <v>3</v>
      </c>
      <c r="FS127">
        <v>3</v>
      </c>
      <c r="FU127">
        <v>3</v>
      </c>
      <c r="FW127">
        <v>3</v>
      </c>
      <c r="FY127">
        <v>3</v>
      </c>
      <c r="GA127">
        <v>3</v>
      </c>
      <c r="GC127">
        <v>3</v>
      </c>
      <c r="GE127">
        <v>3</v>
      </c>
      <c r="GG127">
        <v>3</v>
      </c>
      <c r="GI127">
        <v>3</v>
      </c>
      <c r="GK127">
        <v>3</v>
      </c>
      <c r="GM127">
        <v>3</v>
      </c>
      <c r="GO127">
        <v>3</v>
      </c>
      <c r="GQ127">
        <v>3</v>
      </c>
      <c r="GS127">
        <v>3</v>
      </c>
      <c r="GU127">
        <v>3</v>
      </c>
      <c r="GW127">
        <v>3</v>
      </c>
      <c r="GY127">
        <v>3</v>
      </c>
      <c r="HA127">
        <v>3</v>
      </c>
      <c r="HC127">
        <v>3</v>
      </c>
      <c r="HE127">
        <v>3</v>
      </c>
      <c r="HG127">
        <v>3</v>
      </c>
      <c r="HI127">
        <v>3</v>
      </c>
      <c r="HK127">
        <v>3</v>
      </c>
      <c r="HM127">
        <v>3</v>
      </c>
      <c r="HO127">
        <v>3</v>
      </c>
      <c r="HQ127">
        <v>3</v>
      </c>
      <c r="HS127">
        <v>3</v>
      </c>
      <c r="HU127">
        <v>3</v>
      </c>
      <c r="HW127">
        <v>3</v>
      </c>
      <c r="HY127">
        <v>3</v>
      </c>
      <c r="IA127">
        <v>3</v>
      </c>
      <c r="IC127">
        <v>3</v>
      </c>
      <c r="IE127">
        <v>3</v>
      </c>
      <c r="IG127">
        <v>3</v>
      </c>
      <c r="II127">
        <v>3</v>
      </c>
      <c r="IK127">
        <v>3</v>
      </c>
      <c r="IM127" s="4">
        <v>3</v>
      </c>
      <c r="IO127" t="s">
        <v>4</v>
      </c>
      <c r="IT127">
        <v>4</v>
      </c>
    </row>
    <row r="128" spans="1:254" ht="3" customHeight="1" x14ac:dyDescent="0.25">
      <c r="AN128" t="s">
        <v>50</v>
      </c>
      <c r="AO128" t="s">
        <v>50</v>
      </c>
      <c r="AP128" t="s">
        <v>54</v>
      </c>
      <c r="AX128" t="s">
        <v>51</v>
      </c>
      <c r="BN128" t="s">
        <v>50</v>
      </c>
      <c r="BO128" t="s">
        <v>50</v>
      </c>
      <c r="BP128" t="s">
        <v>50</v>
      </c>
      <c r="BQ128" t="s">
        <v>50</v>
      </c>
      <c r="BR128" t="s">
        <v>54</v>
      </c>
    </row>
    <row r="129" spans="1:254" ht="22.5" customHeight="1" x14ac:dyDescent="0.25">
      <c r="A129" s="3">
        <v>3</v>
      </c>
      <c r="C129">
        <v>3</v>
      </c>
      <c r="E129">
        <v>0</v>
      </c>
      <c r="G129">
        <v>3</v>
      </c>
      <c r="I129">
        <v>3</v>
      </c>
      <c r="K129">
        <v>3</v>
      </c>
      <c r="M129">
        <v>3</v>
      </c>
      <c r="O129">
        <v>3</v>
      </c>
      <c r="Q129">
        <v>3</v>
      </c>
      <c r="S129">
        <v>3</v>
      </c>
      <c r="U129">
        <v>3</v>
      </c>
      <c r="W129">
        <v>2</v>
      </c>
      <c r="Y129">
        <v>2</v>
      </c>
      <c r="AA129">
        <v>2</v>
      </c>
      <c r="AC129">
        <v>3</v>
      </c>
      <c r="AE129">
        <v>2</v>
      </c>
      <c r="AG129">
        <v>2</v>
      </c>
      <c r="AI129">
        <v>2</v>
      </c>
      <c r="AK129">
        <v>3</v>
      </c>
      <c r="AM129">
        <v>2</v>
      </c>
      <c r="AO129">
        <v>2</v>
      </c>
      <c r="AQ129">
        <v>3</v>
      </c>
      <c r="AS129">
        <v>2</v>
      </c>
      <c r="AU129">
        <v>3</v>
      </c>
      <c r="AW129">
        <v>2</v>
      </c>
      <c r="AX129" t="s">
        <v>51</v>
      </c>
      <c r="AY129">
        <v>2</v>
      </c>
      <c r="BA129">
        <v>2</v>
      </c>
      <c r="BC129">
        <v>2</v>
      </c>
      <c r="BE129">
        <v>3</v>
      </c>
      <c r="BG129">
        <v>2</v>
      </c>
      <c r="BI129">
        <v>2</v>
      </c>
      <c r="BK129">
        <v>3</v>
      </c>
      <c r="BM129">
        <v>3</v>
      </c>
      <c r="BO129">
        <v>2</v>
      </c>
      <c r="BQ129">
        <v>2</v>
      </c>
      <c r="BS129">
        <v>3</v>
      </c>
      <c r="BU129">
        <v>3</v>
      </c>
      <c r="BW129">
        <v>3</v>
      </c>
      <c r="BY129">
        <v>3</v>
      </c>
      <c r="CA129">
        <v>3</v>
      </c>
      <c r="CC129">
        <v>3</v>
      </c>
      <c r="CE129">
        <v>3</v>
      </c>
      <c r="CG129">
        <v>0</v>
      </c>
      <c r="CI129">
        <v>3</v>
      </c>
      <c r="CK129">
        <v>3</v>
      </c>
      <c r="CM129">
        <v>3</v>
      </c>
      <c r="CO129">
        <v>3</v>
      </c>
      <c r="CQ129">
        <v>3</v>
      </c>
      <c r="CS129">
        <v>3</v>
      </c>
      <c r="CU129">
        <v>3</v>
      </c>
      <c r="CW129">
        <v>3</v>
      </c>
      <c r="CY129">
        <v>3</v>
      </c>
      <c r="DA129">
        <v>3</v>
      </c>
      <c r="DC129">
        <v>3</v>
      </c>
      <c r="DE129">
        <v>3</v>
      </c>
      <c r="DG129">
        <v>3</v>
      </c>
      <c r="DI129">
        <v>3</v>
      </c>
      <c r="DK129">
        <v>3</v>
      </c>
      <c r="DM129">
        <v>3</v>
      </c>
      <c r="DO129">
        <v>3</v>
      </c>
      <c r="DQ129">
        <v>3</v>
      </c>
      <c r="DS129">
        <v>3</v>
      </c>
      <c r="DU129">
        <v>3</v>
      </c>
      <c r="DW129">
        <v>3</v>
      </c>
      <c r="DY129">
        <v>3</v>
      </c>
      <c r="EA129">
        <v>3</v>
      </c>
      <c r="EC129">
        <v>3</v>
      </c>
      <c r="EE129">
        <v>3</v>
      </c>
      <c r="EG129">
        <v>3</v>
      </c>
      <c r="EI129">
        <v>3</v>
      </c>
      <c r="EK129">
        <v>3</v>
      </c>
      <c r="EM129">
        <v>3</v>
      </c>
      <c r="EO129">
        <v>3</v>
      </c>
      <c r="EQ129">
        <v>3</v>
      </c>
      <c r="ES129">
        <v>3</v>
      </c>
      <c r="EU129">
        <v>3</v>
      </c>
      <c r="EW129">
        <v>3</v>
      </c>
      <c r="EY129">
        <v>3</v>
      </c>
      <c r="FA129">
        <v>3</v>
      </c>
      <c r="FC129">
        <v>3</v>
      </c>
      <c r="FE129">
        <v>3</v>
      </c>
      <c r="FG129">
        <v>3</v>
      </c>
      <c r="FI129">
        <v>3</v>
      </c>
      <c r="FK129">
        <v>3</v>
      </c>
      <c r="FM129">
        <v>3</v>
      </c>
      <c r="FO129">
        <v>3</v>
      </c>
      <c r="FQ129">
        <v>3</v>
      </c>
      <c r="FS129">
        <v>3</v>
      </c>
      <c r="FU129">
        <v>3</v>
      </c>
      <c r="FW129">
        <v>3</v>
      </c>
      <c r="FY129">
        <v>3</v>
      </c>
      <c r="GA129">
        <v>3</v>
      </c>
      <c r="GC129">
        <v>3</v>
      </c>
      <c r="GE129">
        <v>3</v>
      </c>
      <c r="GG129">
        <v>3</v>
      </c>
      <c r="GI129">
        <v>3</v>
      </c>
      <c r="GK129">
        <v>3</v>
      </c>
      <c r="GM129">
        <v>3</v>
      </c>
      <c r="GO129">
        <v>3</v>
      </c>
      <c r="GQ129">
        <v>3</v>
      </c>
      <c r="GS129">
        <v>3</v>
      </c>
      <c r="GU129">
        <v>3</v>
      </c>
      <c r="GW129">
        <v>3</v>
      </c>
      <c r="GY129">
        <v>3</v>
      </c>
      <c r="HA129">
        <v>3</v>
      </c>
      <c r="HC129">
        <v>3</v>
      </c>
      <c r="HE129">
        <v>3</v>
      </c>
      <c r="HG129">
        <v>3</v>
      </c>
      <c r="HI129">
        <v>3</v>
      </c>
      <c r="HK129">
        <v>3</v>
      </c>
      <c r="HM129">
        <v>3</v>
      </c>
      <c r="HO129">
        <v>3</v>
      </c>
      <c r="HQ129">
        <v>3</v>
      </c>
      <c r="HS129">
        <v>3</v>
      </c>
      <c r="HU129">
        <v>3</v>
      </c>
      <c r="HW129">
        <v>3</v>
      </c>
      <c r="HY129">
        <v>3</v>
      </c>
      <c r="IA129">
        <v>3</v>
      </c>
      <c r="IC129">
        <v>3</v>
      </c>
      <c r="IE129">
        <v>3</v>
      </c>
      <c r="IG129">
        <v>3</v>
      </c>
      <c r="II129">
        <v>3</v>
      </c>
      <c r="IK129">
        <v>3</v>
      </c>
      <c r="IM129" s="4">
        <v>3</v>
      </c>
      <c r="IO129" t="s">
        <v>4</v>
      </c>
      <c r="IT129">
        <v>3</v>
      </c>
    </row>
    <row r="130" spans="1:254" ht="3" customHeight="1" x14ac:dyDescent="0.25">
      <c r="AX130" t="s">
        <v>54</v>
      </c>
    </row>
    <row r="131" spans="1:254" ht="22.5" customHeight="1" x14ac:dyDescent="0.25">
      <c r="A131" s="3">
        <v>3</v>
      </c>
      <c r="C131">
        <v>3</v>
      </c>
      <c r="E131">
        <v>0</v>
      </c>
      <c r="G131">
        <v>3</v>
      </c>
      <c r="I131">
        <v>3</v>
      </c>
      <c r="K131">
        <v>3</v>
      </c>
      <c r="M131">
        <v>3</v>
      </c>
      <c r="O131">
        <v>3</v>
      </c>
      <c r="Q131">
        <v>3</v>
      </c>
      <c r="S131">
        <v>3</v>
      </c>
      <c r="U131">
        <v>3</v>
      </c>
      <c r="W131">
        <v>3</v>
      </c>
      <c r="Y131">
        <v>3</v>
      </c>
      <c r="AA131">
        <v>3</v>
      </c>
      <c r="AC131">
        <v>3</v>
      </c>
      <c r="AE131">
        <v>3</v>
      </c>
      <c r="AG131">
        <v>3</v>
      </c>
      <c r="AI131">
        <v>3</v>
      </c>
      <c r="AK131">
        <v>3</v>
      </c>
      <c r="AM131">
        <v>3</v>
      </c>
      <c r="AO131">
        <v>3</v>
      </c>
      <c r="AQ131">
        <v>3</v>
      </c>
      <c r="AS131">
        <v>3</v>
      </c>
      <c r="AU131">
        <v>3</v>
      </c>
      <c r="AW131">
        <v>3</v>
      </c>
      <c r="AY131">
        <v>3</v>
      </c>
      <c r="BA131">
        <v>3</v>
      </c>
      <c r="BC131">
        <v>3</v>
      </c>
      <c r="BE131">
        <v>3</v>
      </c>
      <c r="BG131">
        <v>3</v>
      </c>
      <c r="BI131">
        <v>3</v>
      </c>
      <c r="BK131">
        <v>3</v>
      </c>
      <c r="BM131">
        <v>3</v>
      </c>
      <c r="BO131">
        <v>3</v>
      </c>
      <c r="BQ131">
        <v>3</v>
      </c>
      <c r="BS131">
        <v>3</v>
      </c>
      <c r="BU131">
        <v>3</v>
      </c>
      <c r="BW131">
        <v>3</v>
      </c>
      <c r="BY131">
        <v>3</v>
      </c>
      <c r="CA131">
        <v>3</v>
      </c>
      <c r="CC131">
        <v>3</v>
      </c>
      <c r="CE131">
        <v>3</v>
      </c>
      <c r="CG131">
        <v>0</v>
      </c>
      <c r="CI131">
        <v>3</v>
      </c>
      <c r="CK131">
        <v>3</v>
      </c>
      <c r="CM131">
        <v>3</v>
      </c>
      <c r="CO131">
        <v>3</v>
      </c>
      <c r="CQ131">
        <v>3</v>
      </c>
      <c r="CS131">
        <v>3</v>
      </c>
      <c r="CU131">
        <v>3</v>
      </c>
      <c r="CW131">
        <v>3</v>
      </c>
      <c r="CY131">
        <v>3</v>
      </c>
      <c r="DA131">
        <v>3</v>
      </c>
      <c r="DC131">
        <v>3</v>
      </c>
      <c r="DE131">
        <v>3</v>
      </c>
      <c r="DG131">
        <v>3</v>
      </c>
      <c r="DI131">
        <v>3</v>
      </c>
      <c r="DK131">
        <v>3</v>
      </c>
      <c r="DM131">
        <v>3</v>
      </c>
      <c r="DO131">
        <v>3</v>
      </c>
      <c r="DQ131">
        <v>3</v>
      </c>
      <c r="DS131">
        <v>3</v>
      </c>
      <c r="DU131">
        <v>3</v>
      </c>
      <c r="DW131">
        <v>3</v>
      </c>
      <c r="DY131">
        <v>3</v>
      </c>
      <c r="EA131">
        <v>3</v>
      </c>
      <c r="EC131">
        <v>3</v>
      </c>
      <c r="EE131">
        <v>3</v>
      </c>
      <c r="EG131">
        <v>3</v>
      </c>
      <c r="EI131">
        <v>3</v>
      </c>
      <c r="EK131">
        <v>3</v>
      </c>
      <c r="EM131">
        <v>3</v>
      </c>
      <c r="EO131">
        <v>3</v>
      </c>
      <c r="EQ131">
        <v>3</v>
      </c>
      <c r="ES131">
        <v>3</v>
      </c>
      <c r="EU131">
        <v>3</v>
      </c>
      <c r="EW131">
        <v>3</v>
      </c>
      <c r="EY131">
        <v>3</v>
      </c>
      <c r="FA131">
        <v>3</v>
      </c>
      <c r="FC131">
        <v>3</v>
      </c>
      <c r="FE131">
        <v>3</v>
      </c>
      <c r="FG131">
        <v>3</v>
      </c>
      <c r="FI131">
        <v>3</v>
      </c>
      <c r="FK131">
        <v>3</v>
      </c>
      <c r="FM131">
        <v>3</v>
      </c>
      <c r="FO131">
        <v>3</v>
      </c>
      <c r="FQ131">
        <v>3</v>
      </c>
      <c r="FS131">
        <v>3</v>
      </c>
      <c r="FU131">
        <v>3</v>
      </c>
      <c r="FW131">
        <v>3</v>
      </c>
      <c r="FY131">
        <v>3</v>
      </c>
      <c r="GA131">
        <v>3</v>
      </c>
      <c r="GC131">
        <v>3</v>
      </c>
      <c r="GE131">
        <v>3</v>
      </c>
      <c r="GG131">
        <v>3</v>
      </c>
      <c r="GI131">
        <v>3</v>
      </c>
      <c r="GK131">
        <v>3</v>
      </c>
      <c r="GM131">
        <v>3</v>
      </c>
      <c r="GO131">
        <v>3</v>
      </c>
      <c r="GQ131">
        <v>3</v>
      </c>
      <c r="GS131">
        <v>3</v>
      </c>
      <c r="GU131">
        <v>3</v>
      </c>
      <c r="GW131">
        <v>3</v>
      </c>
      <c r="GY131">
        <v>3</v>
      </c>
      <c r="HA131">
        <v>3</v>
      </c>
      <c r="HC131">
        <v>3</v>
      </c>
      <c r="HE131">
        <v>3</v>
      </c>
      <c r="HG131">
        <v>3</v>
      </c>
      <c r="HI131">
        <v>3</v>
      </c>
      <c r="HK131">
        <v>3</v>
      </c>
      <c r="HM131">
        <v>3</v>
      </c>
      <c r="HO131">
        <v>3</v>
      </c>
      <c r="HQ131">
        <v>3</v>
      </c>
      <c r="HS131">
        <v>3</v>
      </c>
      <c r="HU131">
        <v>3</v>
      </c>
      <c r="HW131">
        <v>3</v>
      </c>
      <c r="HY131">
        <v>3</v>
      </c>
      <c r="IA131">
        <v>3</v>
      </c>
      <c r="IC131">
        <v>3</v>
      </c>
      <c r="IE131">
        <v>3</v>
      </c>
      <c r="IG131">
        <v>3</v>
      </c>
      <c r="II131">
        <v>3</v>
      </c>
      <c r="IK131">
        <v>3</v>
      </c>
      <c r="IM131" s="4">
        <v>3</v>
      </c>
      <c r="IO131" t="s">
        <v>4</v>
      </c>
      <c r="IT131">
        <v>2</v>
      </c>
    </row>
    <row r="132" spans="1:254" ht="3" customHeight="1" x14ac:dyDescent="0.25"/>
    <row r="133" spans="1:254" ht="22.5" customHeight="1" x14ac:dyDescent="0.25">
      <c r="A133" s="3">
        <v>3</v>
      </c>
      <c r="C133">
        <v>3</v>
      </c>
      <c r="E133">
        <v>0</v>
      </c>
      <c r="G133">
        <v>3</v>
      </c>
      <c r="I133">
        <v>3</v>
      </c>
      <c r="K133">
        <v>3</v>
      </c>
      <c r="M133">
        <v>3</v>
      </c>
      <c r="O133">
        <v>3</v>
      </c>
      <c r="Q133">
        <v>3</v>
      </c>
      <c r="S133">
        <v>3</v>
      </c>
      <c r="U133">
        <v>3</v>
      </c>
      <c r="W133">
        <v>3</v>
      </c>
      <c r="Y133">
        <v>3</v>
      </c>
      <c r="AA133">
        <v>3</v>
      </c>
      <c r="AC133">
        <v>3</v>
      </c>
      <c r="AE133">
        <v>3</v>
      </c>
      <c r="AG133">
        <v>3</v>
      </c>
      <c r="AI133">
        <v>3</v>
      </c>
      <c r="AK133">
        <v>3</v>
      </c>
      <c r="AM133">
        <v>3</v>
      </c>
      <c r="AO133">
        <v>3</v>
      </c>
      <c r="AQ133">
        <v>3</v>
      </c>
      <c r="AS133">
        <v>3</v>
      </c>
      <c r="AU133">
        <v>3</v>
      </c>
      <c r="AW133">
        <v>3</v>
      </c>
      <c r="AY133">
        <v>3</v>
      </c>
      <c r="BA133">
        <v>3</v>
      </c>
      <c r="BC133">
        <v>3</v>
      </c>
      <c r="BE133">
        <v>3</v>
      </c>
      <c r="BG133">
        <v>3</v>
      </c>
      <c r="BI133">
        <v>3</v>
      </c>
      <c r="BK133">
        <v>3</v>
      </c>
      <c r="BM133">
        <v>3</v>
      </c>
      <c r="BO133">
        <v>3</v>
      </c>
      <c r="BQ133">
        <v>3</v>
      </c>
      <c r="BS133">
        <v>3</v>
      </c>
      <c r="BU133">
        <v>3</v>
      </c>
      <c r="BW133">
        <v>3</v>
      </c>
      <c r="BY133">
        <v>3</v>
      </c>
      <c r="CA133">
        <v>3</v>
      </c>
      <c r="CC133">
        <v>3</v>
      </c>
      <c r="CE133">
        <v>3</v>
      </c>
      <c r="CG133">
        <v>0</v>
      </c>
      <c r="CI133">
        <v>3</v>
      </c>
      <c r="CK133">
        <v>3</v>
      </c>
      <c r="CM133">
        <v>3</v>
      </c>
      <c r="CO133">
        <v>3</v>
      </c>
      <c r="CQ133">
        <v>3</v>
      </c>
      <c r="CS133">
        <v>3</v>
      </c>
      <c r="CU133">
        <v>3</v>
      </c>
      <c r="CW133">
        <v>3</v>
      </c>
      <c r="CY133">
        <v>3</v>
      </c>
      <c r="DA133">
        <v>3</v>
      </c>
      <c r="DC133">
        <v>3</v>
      </c>
      <c r="DE133">
        <v>3</v>
      </c>
      <c r="DG133">
        <v>3</v>
      </c>
      <c r="DI133">
        <v>3</v>
      </c>
      <c r="DK133">
        <v>3</v>
      </c>
      <c r="DM133">
        <v>3</v>
      </c>
      <c r="DO133">
        <v>3</v>
      </c>
      <c r="DQ133">
        <v>3</v>
      </c>
      <c r="DS133">
        <v>3</v>
      </c>
      <c r="DU133">
        <v>3</v>
      </c>
      <c r="DW133">
        <v>3</v>
      </c>
      <c r="DY133">
        <v>3</v>
      </c>
      <c r="EA133">
        <v>3</v>
      </c>
      <c r="EC133">
        <v>3</v>
      </c>
      <c r="EE133">
        <v>3</v>
      </c>
      <c r="EG133">
        <v>3</v>
      </c>
      <c r="EI133">
        <v>3</v>
      </c>
      <c r="EK133">
        <v>3</v>
      </c>
      <c r="EM133">
        <v>3</v>
      </c>
      <c r="EO133">
        <v>3</v>
      </c>
      <c r="EQ133">
        <v>3</v>
      </c>
      <c r="ES133">
        <v>3</v>
      </c>
      <c r="EU133">
        <v>3</v>
      </c>
      <c r="EW133">
        <v>3</v>
      </c>
      <c r="EY133">
        <v>3</v>
      </c>
      <c r="FA133">
        <v>3</v>
      </c>
      <c r="FC133">
        <v>3</v>
      </c>
      <c r="FE133">
        <v>3</v>
      </c>
      <c r="FG133">
        <v>3</v>
      </c>
      <c r="FI133">
        <v>3</v>
      </c>
      <c r="FK133">
        <v>3</v>
      </c>
      <c r="FM133">
        <v>3</v>
      </c>
      <c r="FO133">
        <v>3</v>
      </c>
      <c r="FQ133">
        <v>3</v>
      </c>
      <c r="FS133">
        <v>3</v>
      </c>
      <c r="FU133">
        <v>3</v>
      </c>
      <c r="FW133">
        <v>3</v>
      </c>
      <c r="FY133">
        <v>3</v>
      </c>
      <c r="GA133">
        <v>3</v>
      </c>
      <c r="GC133">
        <v>3</v>
      </c>
      <c r="GE133">
        <v>3</v>
      </c>
      <c r="GG133">
        <v>3</v>
      </c>
      <c r="GI133">
        <v>3</v>
      </c>
      <c r="GK133">
        <v>3</v>
      </c>
      <c r="GM133">
        <v>3</v>
      </c>
      <c r="GO133">
        <v>3</v>
      </c>
      <c r="GQ133">
        <v>3</v>
      </c>
      <c r="GS133">
        <v>3</v>
      </c>
      <c r="GU133">
        <v>3</v>
      </c>
      <c r="GW133">
        <v>3</v>
      </c>
      <c r="GY133">
        <v>3</v>
      </c>
      <c r="HA133">
        <v>3</v>
      </c>
      <c r="HC133">
        <v>3</v>
      </c>
      <c r="HE133">
        <v>3</v>
      </c>
      <c r="HG133">
        <v>3</v>
      </c>
      <c r="HI133">
        <v>3</v>
      </c>
      <c r="HK133">
        <v>3</v>
      </c>
      <c r="HM133">
        <v>3</v>
      </c>
      <c r="HO133">
        <v>3</v>
      </c>
      <c r="HQ133">
        <v>3</v>
      </c>
      <c r="HS133">
        <v>3</v>
      </c>
      <c r="HU133">
        <v>3</v>
      </c>
      <c r="HW133">
        <v>3</v>
      </c>
      <c r="HY133">
        <v>3</v>
      </c>
      <c r="IA133">
        <v>3</v>
      </c>
      <c r="IC133">
        <v>3</v>
      </c>
      <c r="IE133">
        <v>3</v>
      </c>
      <c r="IG133">
        <v>3</v>
      </c>
      <c r="II133">
        <v>3</v>
      </c>
      <c r="IK133">
        <v>3</v>
      </c>
      <c r="IM133" s="4">
        <v>3</v>
      </c>
      <c r="IO133" t="s">
        <v>4</v>
      </c>
      <c r="IT133">
        <v>1</v>
      </c>
    </row>
    <row r="134" spans="1:254" ht="3" customHeight="1" x14ac:dyDescent="0.25"/>
    <row r="135" spans="1:254" ht="22.5" customHeight="1" thickBot="1" x14ac:dyDescent="0.3">
      <c r="A135" s="5">
        <v>3</v>
      </c>
      <c r="C135" s="6">
        <v>3</v>
      </c>
      <c r="E135" s="6">
        <v>0</v>
      </c>
      <c r="G135" s="6">
        <v>3</v>
      </c>
      <c r="I135" s="6">
        <v>3</v>
      </c>
      <c r="K135" s="6">
        <v>3</v>
      </c>
      <c r="M135" s="6">
        <v>3</v>
      </c>
      <c r="O135" s="6">
        <v>3</v>
      </c>
      <c r="Q135" s="6">
        <v>3</v>
      </c>
      <c r="S135" s="6">
        <v>3</v>
      </c>
      <c r="U135" s="6">
        <v>3</v>
      </c>
      <c r="W135" s="6">
        <v>3</v>
      </c>
      <c r="Y135" s="6">
        <v>3</v>
      </c>
      <c r="AA135" s="6">
        <v>3</v>
      </c>
      <c r="AC135" s="6">
        <v>3</v>
      </c>
      <c r="AE135" s="6">
        <v>3</v>
      </c>
      <c r="AG135" s="6">
        <v>3</v>
      </c>
      <c r="AI135" s="6">
        <v>3</v>
      </c>
      <c r="AK135" s="6">
        <v>3</v>
      </c>
      <c r="AM135" s="6">
        <v>3</v>
      </c>
      <c r="AO135" s="6">
        <v>3</v>
      </c>
      <c r="AQ135" s="6">
        <v>3</v>
      </c>
      <c r="AS135" s="6">
        <v>3</v>
      </c>
      <c r="AU135" s="6">
        <v>3</v>
      </c>
      <c r="AW135" s="6">
        <v>3</v>
      </c>
      <c r="AY135" s="6">
        <v>3</v>
      </c>
      <c r="BA135" s="6">
        <v>3</v>
      </c>
      <c r="BC135" s="6">
        <v>3</v>
      </c>
      <c r="BE135" s="6">
        <v>3</v>
      </c>
      <c r="BG135" s="6">
        <v>3</v>
      </c>
      <c r="BI135" s="6">
        <v>3</v>
      </c>
      <c r="BK135" s="6">
        <v>3</v>
      </c>
      <c r="BM135" s="6">
        <v>3</v>
      </c>
      <c r="BO135" s="6">
        <v>3</v>
      </c>
      <c r="BQ135" s="6">
        <v>3</v>
      </c>
      <c r="BS135" s="6">
        <v>3</v>
      </c>
      <c r="BU135" s="6">
        <v>3</v>
      </c>
      <c r="BW135" s="6">
        <v>3</v>
      </c>
      <c r="BY135" s="6">
        <v>3</v>
      </c>
      <c r="CA135" s="6">
        <v>3</v>
      </c>
      <c r="CC135" s="6">
        <v>3</v>
      </c>
      <c r="CE135" s="6">
        <v>3</v>
      </c>
      <c r="CG135" s="6">
        <v>0</v>
      </c>
      <c r="CI135" s="6">
        <v>3</v>
      </c>
      <c r="CK135" s="6">
        <v>3</v>
      </c>
      <c r="CM135" s="6">
        <v>3</v>
      </c>
      <c r="CO135" s="6">
        <v>3</v>
      </c>
      <c r="CQ135" s="6">
        <v>3</v>
      </c>
      <c r="CS135" s="6">
        <v>3</v>
      </c>
      <c r="CU135" s="6">
        <v>3</v>
      </c>
      <c r="CW135" s="6">
        <v>3</v>
      </c>
      <c r="CY135" s="6">
        <v>3</v>
      </c>
      <c r="DA135" s="6">
        <v>3</v>
      </c>
      <c r="DC135" s="6">
        <v>3</v>
      </c>
      <c r="DE135" s="6">
        <v>3</v>
      </c>
      <c r="DG135" s="6">
        <v>3</v>
      </c>
      <c r="DI135" s="6">
        <v>3</v>
      </c>
      <c r="DK135" s="6">
        <v>3</v>
      </c>
      <c r="DM135" s="6">
        <v>3</v>
      </c>
      <c r="DO135" s="6">
        <v>3</v>
      </c>
      <c r="DQ135" s="6">
        <v>3</v>
      </c>
      <c r="DS135" s="6">
        <v>3</v>
      </c>
      <c r="DU135" s="6">
        <v>3</v>
      </c>
      <c r="DW135" s="6">
        <v>3</v>
      </c>
      <c r="DY135" s="6">
        <v>3</v>
      </c>
      <c r="EA135" s="6">
        <v>3</v>
      </c>
      <c r="EC135" s="6">
        <v>3</v>
      </c>
      <c r="EE135" s="6">
        <v>3</v>
      </c>
      <c r="EG135" s="6">
        <v>3</v>
      </c>
      <c r="EI135" s="6">
        <v>3</v>
      </c>
      <c r="EK135" s="6">
        <v>3</v>
      </c>
      <c r="EM135" s="6">
        <v>3</v>
      </c>
      <c r="EO135" s="6">
        <v>3</v>
      </c>
      <c r="EQ135" s="6">
        <v>3</v>
      </c>
      <c r="ES135" s="6">
        <v>3</v>
      </c>
      <c r="EU135" s="6">
        <v>3</v>
      </c>
      <c r="EW135" s="6">
        <v>3</v>
      </c>
      <c r="EY135" s="6">
        <v>3</v>
      </c>
      <c r="FA135" s="6">
        <v>3</v>
      </c>
      <c r="FC135" s="6">
        <v>3</v>
      </c>
      <c r="FE135" s="6">
        <v>3</v>
      </c>
      <c r="FG135" s="6">
        <v>3</v>
      </c>
      <c r="FI135" s="6">
        <v>3</v>
      </c>
      <c r="FK135" s="6">
        <v>3</v>
      </c>
      <c r="FM135" s="6">
        <v>3</v>
      </c>
      <c r="FO135" s="6">
        <v>3</v>
      </c>
      <c r="FQ135" s="6">
        <v>3</v>
      </c>
      <c r="FS135" s="6">
        <v>3</v>
      </c>
      <c r="FU135" s="6">
        <v>3</v>
      </c>
      <c r="FW135" s="6">
        <v>3</v>
      </c>
      <c r="FY135" s="6">
        <v>3</v>
      </c>
      <c r="GA135" s="6">
        <v>3</v>
      </c>
      <c r="GC135" s="6">
        <v>3</v>
      </c>
      <c r="GE135" s="6">
        <v>3</v>
      </c>
      <c r="GG135" s="6">
        <v>3</v>
      </c>
      <c r="GI135" s="6">
        <v>3</v>
      </c>
      <c r="GK135" s="6">
        <v>3</v>
      </c>
      <c r="GM135" s="6">
        <v>3</v>
      </c>
      <c r="GO135" s="6">
        <v>3</v>
      </c>
      <c r="GQ135" s="6">
        <v>3</v>
      </c>
      <c r="GS135" s="6">
        <v>3</v>
      </c>
      <c r="GU135" s="6">
        <v>3</v>
      </c>
      <c r="GW135" s="6">
        <v>3</v>
      </c>
      <c r="GY135" s="6">
        <v>3</v>
      </c>
      <c r="HA135" s="6">
        <v>3</v>
      </c>
      <c r="HC135" s="6">
        <v>3</v>
      </c>
      <c r="HE135" s="6">
        <v>3</v>
      </c>
      <c r="HG135" s="6">
        <v>3</v>
      </c>
      <c r="HI135" s="6">
        <v>3</v>
      </c>
      <c r="HK135" s="6">
        <v>3</v>
      </c>
      <c r="HM135" s="6">
        <v>3</v>
      </c>
      <c r="HO135" s="6">
        <v>3</v>
      </c>
      <c r="HQ135" s="6">
        <v>3</v>
      </c>
      <c r="HS135" s="6">
        <v>3</v>
      </c>
      <c r="HU135" s="6">
        <v>3</v>
      </c>
      <c r="HW135" s="6">
        <v>3</v>
      </c>
      <c r="HY135" s="6">
        <v>3</v>
      </c>
      <c r="IA135" s="6">
        <v>3</v>
      </c>
      <c r="IC135" s="6">
        <v>3</v>
      </c>
      <c r="IE135" s="6">
        <v>3</v>
      </c>
      <c r="IG135" s="6">
        <v>3</v>
      </c>
      <c r="II135" s="6">
        <v>3</v>
      </c>
      <c r="IK135" s="6">
        <v>3</v>
      </c>
      <c r="IM135" s="7">
        <v>3</v>
      </c>
      <c r="IO135" t="s">
        <v>4</v>
      </c>
      <c r="IT135">
        <v>0</v>
      </c>
    </row>
    <row r="136" spans="1:254" ht="3" customHeight="1" thickTop="1" x14ac:dyDescent="0.25"/>
    <row r="137" spans="1:254" ht="22.5" customHeight="1" x14ac:dyDescent="0.25">
      <c r="A137" t="s">
        <v>4</v>
      </c>
      <c r="C137" t="s">
        <v>4</v>
      </c>
      <c r="E137" t="s">
        <v>4</v>
      </c>
      <c r="G137" t="s">
        <v>4</v>
      </c>
      <c r="I137" t="s">
        <v>4</v>
      </c>
      <c r="K137" t="s">
        <v>4</v>
      </c>
      <c r="M137" t="s">
        <v>4</v>
      </c>
      <c r="O137" t="s">
        <v>4</v>
      </c>
      <c r="Q137" t="s">
        <v>4</v>
      </c>
      <c r="S137" t="s">
        <v>4</v>
      </c>
      <c r="U137" t="s">
        <v>4</v>
      </c>
      <c r="W137" t="s">
        <v>4</v>
      </c>
      <c r="Y137" t="s">
        <v>4</v>
      </c>
      <c r="AA137" t="s">
        <v>4</v>
      </c>
      <c r="AC137" t="s">
        <v>4</v>
      </c>
      <c r="AE137" t="s">
        <v>4</v>
      </c>
      <c r="AG137" t="s">
        <v>4</v>
      </c>
      <c r="AI137" t="s">
        <v>4</v>
      </c>
      <c r="AK137" t="s">
        <v>4</v>
      </c>
      <c r="AM137" t="s">
        <v>4</v>
      </c>
      <c r="AO137" t="s">
        <v>4</v>
      </c>
      <c r="AQ137" t="s">
        <v>4</v>
      </c>
      <c r="AS137" t="s">
        <v>4</v>
      </c>
      <c r="AU137" t="s">
        <v>4</v>
      </c>
      <c r="AW137" t="s">
        <v>4</v>
      </c>
      <c r="AY137" t="s">
        <v>4</v>
      </c>
      <c r="BA137" t="s">
        <v>4</v>
      </c>
      <c r="BC137" t="s">
        <v>4</v>
      </c>
      <c r="BE137" t="s">
        <v>4</v>
      </c>
      <c r="BG137" t="s">
        <v>4</v>
      </c>
      <c r="BI137" t="s">
        <v>4</v>
      </c>
      <c r="BK137" t="s">
        <v>4</v>
      </c>
      <c r="BM137" t="s">
        <v>4</v>
      </c>
      <c r="BO137" t="s">
        <v>4</v>
      </c>
      <c r="BQ137" t="s">
        <v>4</v>
      </c>
      <c r="BS137" t="s">
        <v>4</v>
      </c>
      <c r="BU137" t="s">
        <v>4</v>
      </c>
      <c r="BW137" t="s">
        <v>4</v>
      </c>
      <c r="BY137" t="s">
        <v>4</v>
      </c>
      <c r="CA137" t="s">
        <v>4</v>
      </c>
      <c r="CC137" t="s">
        <v>4</v>
      </c>
      <c r="CE137" t="s">
        <v>4</v>
      </c>
      <c r="CG137" t="s">
        <v>4</v>
      </c>
      <c r="CI137" t="s">
        <v>4</v>
      </c>
      <c r="CK137" t="s">
        <v>4</v>
      </c>
      <c r="CM137" t="s">
        <v>4</v>
      </c>
      <c r="CO137" t="s">
        <v>4</v>
      </c>
      <c r="CQ137" t="s">
        <v>4</v>
      </c>
      <c r="CS137" t="s">
        <v>4</v>
      </c>
      <c r="CU137" t="s">
        <v>4</v>
      </c>
      <c r="CW137" t="s">
        <v>4</v>
      </c>
      <c r="CY137" t="s">
        <v>4</v>
      </c>
      <c r="DA137" t="s">
        <v>4</v>
      </c>
      <c r="DC137" t="s">
        <v>4</v>
      </c>
      <c r="DE137" t="s">
        <v>4</v>
      </c>
      <c r="DG137" t="s">
        <v>4</v>
      </c>
      <c r="DI137" t="s">
        <v>4</v>
      </c>
      <c r="DK137" t="s">
        <v>4</v>
      </c>
      <c r="DM137" t="s">
        <v>4</v>
      </c>
      <c r="DO137" t="s">
        <v>4</v>
      </c>
      <c r="DQ137" t="s">
        <v>4</v>
      </c>
      <c r="DS137" t="s">
        <v>4</v>
      </c>
      <c r="DU137" t="s">
        <v>4</v>
      </c>
      <c r="DW137" t="s">
        <v>4</v>
      </c>
      <c r="DY137" t="s">
        <v>4</v>
      </c>
      <c r="EA137" t="s">
        <v>4</v>
      </c>
      <c r="EC137" t="s">
        <v>4</v>
      </c>
      <c r="EE137" t="s">
        <v>4</v>
      </c>
      <c r="EG137" t="s">
        <v>4</v>
      </c>
      <c r="EI137" t="s">
        <v>4</v>
      </c>
      <c r="EK137" t="s">
        <v>4</v>
      </c>
      <c r="EM137" t="s">
        <v>4</v>
      </c>
      <c r="EO137" t="s">
        <v>4</v>
      </c>
      <c r="EQ137" t="s">
        <v>4</v>
      </c>
      <c r="ES137" t="s">
        <v>4</v>
      </c>
      <c r="EU137" t="s">
        <v>4</v>
      </c>
      <c r="EW137" t="s">
        <v>4</v>
      </c>
      <c r="EY137" t="s">
        <v>4</v>
      </c>
      <c r="FA137" t="s">
        <v>4</v>
      </c>
      <c r="FC137" t="s">
        <v>4</v>
      </c>
      <c r="FE137" t="s">
        <v>4</v>
      </c>
      <c r="FG137" t="s">
        <v>4</v>
      </c>
      <c r="FI137" t="s">
        <v>4</v>
      </c>
      <c r="FK137" t="s">
        <v>4</v>
      </c>
      <c r="FM137" t="s">
        <v>4</v>
      </c>
      <c r="FO137" t="s">
        <v>4</v>
      </c>
      <c r="FQ137" t="s">
        <v>4</v>
      </c>
      <c r="FS137" t="s">
        <v>4</v>
      </c>
      <c r="FU137" t="s">
        <v>4</v>
      </c>
      <c r="FW137" t="s">
        <v>4</v>
      </c>
      <c r="FY137" t="s">
        <v>4</v>
      </c>
      <c r="GA137" t="s">
        <v>4</v>
      </c>
      <c r="GC137" t="s">
        <v>4</v>
      </c>
      <c r="GE137" t="s">
        <v>4</v>
      </c>
      <c r="GG137" t="s">
        <v>4</v>
      </c>
      <c r="GI137" t="s">
        <v>4</v>
      </c>
      <c r="GK137" t="s">
        <v>4</v>
      </c>
      <c r="GM137" t="s">
        <v>4</v>
      </c>
      <c r="GO137" t="s">
        <v>4</v>
      </c>
      <c r="GQ137" t="s">
        <v>4</v>
      </c>
      <c r="GS137" t="s">
        <v>4</v>
      </c>
      <c r="GU137" t="s">
        <v>4</v>
      </c>
      <c r="GW137" t="s">
        <v>4</v>
      </c>
      <c r="GY137" t="s">
        <v>4</v>
      </c>
      <c r="HA137" t="s">
        <v>4</v>
      </c>
      <c r="HC137" t="s">
        <v>4</v>
      </c>
      <c r="HE137" t="s">
        <v>4</v>
      </c>
      <c r="HG137" t="s">
        <v>4</v>
      </c>
      <c r="HI137" t="s">
        <v>4</v>
      </c>
      <c r="HK137" t="s">
        <v>4</v>
      </c>
      <c r="HM137" t="s">
        <v>4</v>
      </c>
      <c r="HO137" t="s">
        <v>4</v>
      </c>
      <c r="HQ137" t="s">
        <v>4</v>
      </c>
      <c r="HS137" t="s">
        <v>4</v>
      </c>
      <c r="HU137" t="s">
        <v>4</v>
      </c>
      <c r="HW137" t="s">
        <v>4</v>
      </c>
      <c r="HY137" t="s">
        <v>4</v>
      </c>
      <c r="IA137" t="s">
        <v>4</v>
      </c>
      <c r="IC137" t="s">
        <v>4</v>
      </c>
      <c r="IE137" t="s">
        <v>4</v>
      </c>
      <c r="IG137" t="s">
        <v>4</v>
      </c>
      <c r="II137" t="s">
        <v>4</v>
      </c>
      <c r="IK137" t="s">
        <v>4</v>
      </c>
      <c r="IM137" t="s">
        <v>4</v>
      </c>
      <c r="IO137" t="s">
        <v>4</v>
      </c>
    </row>
    <row r="138" spans="1:254" ht="22.5" customHeight="1" x14ac:dyDescent="0.25">
      <c r="A138" t="s">
        <v>5</v>
      </c>
    </row>
    <row r="139" spans="1:254" ht="22.5" customHeight="1" x14ac:dyDescent="0.25">
      <c r="A139">
        <v>0</v>
      </c>
      <c r="C139">
        <v>1</v>
      </c>
      <c r="E139">
        <v>2</v>
      </c>
      <c r="G139">
        <v>3</v>
      </c>
      <c r="I139">
        <v>4</v>
      </c>
      <c r="K139">
        <v>5</v>
      </c>
      <c r="M139">
        <v>6</v>
      </c>
      <c r="O139">
        <v>7</v>
      </c>
      <c r="Q139">
        <v>8</v>
      </c>
      <c r="S139">
        <v>9</v>
      </c>
      <c r="U139">
        <v>10</v>
      </c>
      <c r="W139">
        <v>11</v>
      </c>
      <c r="Y139">
        <v>12</v>
      </c>
      <c r="AA139">
        <v>13</v>
      </c>
      <c r="AC139">
        <v>14</v>
      </c>
      <c r="AE139">
        <v>15</v>
      </c>
      <c r="AG139">
        <v>16</v>
      </c>
      <c r="AI139">
        <v>17</v>
      </c>
      <c r="AK139">
        <v>18</v>
      </c>
      <c r="AM139">
        <v>19</v>
      </c>
      <c r="AO139">
        <v>20</v>
      </c>
      <c r="AQ139">
        <v>21</v>
      </c>
      <c r="AS139">
        <v>22</v>
      </c>
      <c r="AU139">
        <v>23</v>
      </c>
      <c r="AW139">
        <v>24</v>
      </c>
      <c r="AY139">
        <v>25</v>
      </c>
      <c r="BA139">
        <v>26</v>
      </c>
      <c r="BC139">
        <v>27</v>
      </c>
      <c r="BE139">
        <v>28</v>
      </c>
      <c r="BG139">
        <v>29</v>
      </c>
      <c r="BI139">
        <v>30</v>
      </c>
      <c r="BK139">
        <v>31</v>
      </c>
      <c r="BM139">
        <v>32</v>
      </c>
      <c r="BO139">
        <v>33</v>
      </c>
      <c r="BQ139">
        <v>34</v>
      </c>
      <c r="BS139">
        <v>35</v>
      </c>
      <c r="BU139">
        <v>36</v>
      </c>
      <c r="BW139">
        <v>37</v>
      </c>
      <c r="BY139">
        <v>38</v>
      </c>
      <c r="CA139">
        <v>39</v>
      </c>
      <c r="CC139">
        <v>40</v>
      </c>
      <c r="CE139">
        <v>41</v>
      </c>
      <c r="CG139">
        <v>42</v>
      </c>
      <c r="CI139">
        <v>43</v>
      </c>
      <c r="CK139">
        <v>44</v>
      </c>
      <c r="CM139">
        <v>45</v>
      </c>
      <c r="CO139">
        <v>46</v>
      </c>
      <c r="CQ139">
        <v>47</v>
      </c>
      <c r="CS139">
        <v>48</v>
      </c>
      <c r="CU139">
        <v>49</v>
      </c>
      <c r="CW139">
        <v>50</v>
      </c>
      <c r="CY139">
        <v>51</v>
      </c>
      <c r="DA139">
        <v>52</v>
      </c>
      <c r="DC139">
        <v>53</v>
      </c>
      <c r="DE139">
        <v>54</v>
      </c>
      <c r="DG139">
        <v>55</v>
      </c>
      <c r="DI139">
        <v>56</v>
      </c>
      <c r="DK139">
        <v>57</v>
      </c>
      <c r="DM139">
        <v>58</v>
      </c>
      <c r="DO139">
        <v>59</v>
      </c>
      <c r="DQ139">
        <v>60</v>
      </c>
      <c r="DS139">
        <v>61</v>
      </c>
      <c r="DU139">
        <v>62</v>
      </c>
      <c r="DW139">
        <v>63</v>
      </c>
      <c r="DY139">
        <v>64</v>
      </c>
      <c r="EA139">
        <v>65</v>
      </c>
      <c r="EC139">
        <v>66</v>
      </c>
      <c r="EE139">
        <v>67</v>
      </c>
      <c r="EG139">
        <v>68</v>
      </c>
      <c r="EI139">
        <v>69</v>
      </c>
      <c r="EK139">
        <v>70</v>
      </c>
      <c r="EM139">
        <v>71</v>
      </c>
      <c r="EO139">
        <v>72</v>
      </c>
      <c r="EQ139">
        <v>73</v>
      </c>
      <c r="ES139">
        <v>74</v>
      </c>
      <c r="EU139">
        <v>75</v>
      </c>
      <c r="EW139">
        <v>76</v>
      </c>
      <c r="EY139">
        <v>77</v>
      </c>
      <c r="FA139">
        <v>78</v>
      </c>
      <c r="FC139">
        <v>79</v>
      </c>
      <c r="FE139">
        <v>80</v>
      </c>
      <c r="FG139">
        <v>81</v>
      </c>
      <c r="FI139">
        <v>82</v>
      </c>
      <c r="FK139">
        <v>83</v>
      </c>
      <c r="FM139">
        <v>84</v>
      </c>
      <c r="FO139">
        <v>85</v>
      </c>
      <c r="FQ139">
        <v>86</v>
      </c>
      <c r="FS139">
        <v>87</v>
      </c>
      <c r="FU139">
        <v>88</v>
      </c>
      <c r="FW139">
        <v>89</v>
      </c>
      <c r="FY139">
        <v>90</v>
      </c>
      <c r="GA139">
        <v>91</v>
      </c>
      <c r="GC139">
        <v>92</v>
      </c>
      <c r="GE139">
        <v>93</v>
      </c>
      <c r="GG139">
        <v>94</v>
      </c>
      <c r="GI139">
        <v>95</v>
      </c>
      <c r="GK139">
        <v>96</v>
      </c>
      <c r="GM139">
        <v>97</v>
      </c>
      <c r="GO139">
        <v>98</v>
      </c>
      <c r="GQ139">
        <v>99</v>
      </c>
      <c r="GS139">
        <v>100</v>
      </c>
      <c r="GU139">
        <v>101</v>
      </c>
      <c r="GW139">
        <v>102</v>
      </c>
      <c r="GY139">
        <v>103</v>
      </c>
      <c r="HA139">
        <v>104</v>
      </c>
      <c r="HC139">
        <v>105</v>
      </c>
      <c r="HE139">
        <v>106</v>
      </c>
      <c r="HG139">
        <v>107</v>
      </c>
      <c r="HI139">
        <v>108</v>
      </c>
      <c r="HK139">
        <v>109</v>
      </c>
      <c r="HM139">
        <v>110</v>
      </c>
      <c r="HO139">
        <v>111</v>
      </c>
      <c r="HQ139">
        <v>112</v>
      </c>
      <c r="HS139">
        <v>113</v>
      </c>
      <c r="HU139">
        <v>114</v>
      </c>
      <c r="HW139">
        <v>115</v>
      </c>
      <c r="HY139">
        <v>116</v>
      </c>
      <c r="IA139">
        <v>117</v>
      </c>
      <c r="IC139">
        <v>118</v>
      </c>
      <c r="IE139">
        <v>119</v>
      </c>
      <c r="IG139">
        <v>120</v>
      </c>
      <c r="II139">
        <v>121</v>
      </c>
      <c r="IK139">
        <v>122</v>
      </c>
      <c r="IM139">
        <v>123</v>
      </c>
    </row>
    <row r="141" spans="1:254" ht="22.5" customHeight="1" x14ac:dyDescent="0.25">
      <c r="CC141">
        <f>COUNTIF(S13:BY67, "rent")</f>
        <v>14</v>
      </c>
      <c r="CE141">
        <f>COUNTIF(CO7:EP59, "rend")</f>
        <v>0</v>
      </c>
      <c r="CG141">
        <f>COUNTIF(FM7:HN59, "rend")</f>
        <v>0</v>
      </c>
    </row>
    <row r="142" spans="1:254" ht="22.5" customHeight="1" x14ac:dyDescent="0.25">
      <c r="CE142">
        <f>COUNTIF(CQ75:ER127, "rend")</f>
        <v>0</v>
      </c>
      <c r="CG142">
        <f>COUNTIF(FL73:HM125, "rend")</f>
        <v>0</v>
      </c>
    </row>
  </sheetData>
  <conditionalFormatting sqref="A1:IO136">
    <cfRule type="cellIs" dxfId="26" priority="6" operator="equal">
      <formula>3</formula>
    </cfRule>
    <cfRule type="cellIs" dxfId="25" priority="7" operator="equal">
      <formula>2</formula>
    </cfRule>
    <cfRule type="cellIs" dxfId="24" priority="8" operator="equal">
      <formula>1</formula>
    </cfRule>
    <cfRule type="expression" dxfId="23" priority="9">
      <formula>AND(NOT(ISBLANK(A1)), A1=0)</formula>
    </cfRule>
  </conditionalFormatting>
  <conditionalFormatting sqref="A1:IO137">
    <cfRule type="containsText" dxfId="22" priority="1" operator="containsText" text="river">
      <formula>NOT(ISERROR(SEARCH("river",A1)))</formula>
    </cfRule>
    <cfRule type="containsText" dxfId="21" priority="2" operator="containsText" text="ren">
      <formula>NOT(ISERROR(SEARCH("ren",A1)))</formula>
    </cfRule>
    <cfRule type="containsText" dxfId="20" priority="3" operator="containsText" text="r">
      <formula>NOT(ISERROR(SEARCH("r",A1)))</formula>
    </cfRule>
    <cfRule type="containsText" dxfId="19" priority="5" operator="containsText" text="x">
      <formula>NOT(ISERROR(SEARCH("x",A1)))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34E3-A240-4B01-B339-89A3C0917F26}">
  <sheetPr codeName="Sheet8"/>
  <dimension ref="A1:IT142"/>
  <sheetViews>
    <sheetView topLeftCell="BU67" zoomScale="55" zoomScaleNormal="55" workbookViewId="0">
      <selection activeCell="IT97" sqref="IT97"/>
    </sheetView>
  </sheetViews>
  <sheetFormatPr defaultColWidth="4.28515625" defaultRowHeight="22.5" customHeight="1" x14ac:dyDescent="0.25"/>
  <cols>
    <col min="2" max="2" width="0.85546875" customWidth="1"/>
    <col min="4" max="4" width="0.85546875" customWidth="1"/>
    <col min="6" max="6" width="0.85546875" customWidth="1"/>
    <col min="8" max="8" width="0.85546875" customWidth="1"/>
    <col min="10" max="10" width="0.85546875" customWidth="1"/>
    <col min="12" max="12" width="0.85546875" customWidth="1"/>
    <col min="14" max="14" width="0.85546875" customWidth="1"/>
    <col min="16" max="16" width="0.85546875" customWidth="1"/>
    <col min="18" max="18" width="0.85546875" customWidth="1"/>
    <col min="20" max="20" width="0.85546875" customWidth="1"/>
    <col min="22" max="22" width="0.85546875" customWidth="1"/>
    <col min="24" max="24" width="0.85546875" customWidth="1"/>
    <col min="26" max="26" width="0.85546875" customWidth="1"/>
    <col min="28" max="28" width="0.85546875" customWidth="1"/>
    <col min="30" max="30" width="0.85546875" customWidth="1"/>
    <col min="32" max="32" width="0.85546875" customWidth="1"/>
    <col min="34" max="34" width="0.85546875" customWidth="1"/>
    <col min="36" max="36" width="0.85546875" customWidth="1"/>
    <col min="38" max="38" width="0.85546875" customWidth="1"/>
    <col min="40" max="40" width="0.85546875" customWidth="1"/>
    <col min="42" max="42" width="0.85546875" customWidth="1"/>
    <col min="44" max="44" width="0.85546875" customWidth="1"/>
    <col min="46" max="46" width="0.85546875" customWidth="1"/>
    <col min="48" max="48" width="0.85546875" customWidth="1"/>
    <col min="50" max="50" width="0.85546875" customWidth="1"/>
    <col min="52" max="52" width="0.85546875" customWidth="1"/>
    <col min="54" max="54" width="0.85546875" customWidth="1"/>
    <col min="56" max="56" width="0.85546875" customWidth="1"/>
    <col min="57" max="57" width="4.42578125" customWidth="1"/>
    <col min="58" max="58" width="0.85546875" customWidth="1"/>
    <col min="60" max="60" width="0.85546875" customWidth="1"/>
    <col min="62" max="62" width="0.85546875" customWidth="1"/>
    <col min="64" max="64" width="0.85546875" customWidth="1"/>
    <col min="66" max="66" width="0.85546875" customWidth="1"/>
    <col min="68" max="68" width="0.85546875" customWidth="1"/>
    <col min="70" max="70" width="0.85546875" customWidth="1"/>
    <col min="72" max="72" width="0.85546875" customWidth="1"/>
    <col min="74" max="74" width="0.85546875" customWidth="1"/>
    <col min="76" max="76" width="0.85546875" customWidth="1"/>
    <col min="78" max="78" width="0.85546875" customWidth="1"/>
    <col min="80" max="80" width="0.85546875" customWidth="1"/>
    <col min="82" max="82" width="0.85546875" customWidth="1"/>
    <col min="84" max="84" width="0.85546875" customWidth="1"/>
    <col min="86" max="86" width="0.85546875" customWidth="1"/>
    <col min="88" max="88" width="0.85546875" customWidth="1"/>
    <col min="90" max="90" width="0.85546875" customWidth="1"/>
    <col min="92" max="92" width="0.85546875" customWidth="1"/>
    <col min="94" max="94" width="0.85546875" customWidth="1"/>
    <col min="95" max="95" width="4.28515625" customWidth="1"/>
    <col min="96" max="96" width="0.85546875" customWidth="1"/>
    <col min="98" max="98" width="0.85546875" customWidth="1"/>
    <col min="100" max="100" width="0.85546875" customWidth="1"/>
    <col min="102" max="102" width="0.85546875" customWidth="1"/>
    <col min="104" max="104" width="0.85546875" customWidth="1"/>
    <col min="106" max="106" width="0.85546875" customWidth="1"/>
    <col min="108" max="108" width="0.85546875" customWidth="1"/>
    <col min="110" max="110" width="0.85546875" customWidth="1"/>
    <col min="112" max="112" width="0.85546875" customWidth="1"/>
    <col min="114" max="114" width="0.85546875" customWidth="1"/>
    <col min="116" max="116" width="0.85546875" customWidth="1"/>
    <col min="118" max="118" width="0.85546875" customWidth="1"/>
    <col min="120" max="120" width="0.85546875" customWidth="1"/>
    <col min="122" max="122" width="0.85546875" customWidth="1"/>
    <col min="124" max="124" width="0.85546875" customWidth="1"/>
    <col min="126" max="126" width="0.85546875" customWidth="1"/>
    <col min="128" max="128" width="0.85546875" customWidth="1"/>
    <col min="130" max="130" width="0.85546875" customWidth="1"/>
    <col min="132" max="132" width="0.85546875" customWidth="1"/>
    <col min="134" max="134" width="0.85546875" customWidth="1"/>
    <col min="135" max="135" width="4.42578125" customWidth="1"/>
    <col min="136" max="136" width="0.85546875" customWidth="1"/>
    <col min="138" max="138" width="0.85546875" customWidth="1"/>
    <col min="140" max="140" width="0.85546875" customWidth="1"/>
    <col min="142" max="142" width="0.85546875" customWidth="1"/>
    <col min="144" max="144" width="0.85546875" customWidth="1"/>
    <col min="146" max="146" width="0.85546875" customWidth="1"/>
    <col min="148" max="148" width="0.85546875" customWidth="1"/>
    <col min="150" max="150" width="0.85546875" customWidth="1"/>
    <col min="152" max="152" width="0.85546875" customWidth="1"/>
    <col min="154" max="154" width="0.85546875" customWidth="1"/>
    <col min="156" max="156" width="0.85546875" customWidth="1"/>
    <col min="158" max="158" width="0.85546875" customWidth="1"/>
    <col min="160" max="160" width="0.85546875" customWidth="1"/>
    <col min="162" max="162" width="0.85546875" customWidth="1"/>
    <col min="164" max="164" width="0.85546875" customWidth="1"/>
    <col min="166" max="166" width="0.85546875" customWidth="1"/>
    <col min="168" max="168" width="0.85546875" customWidth="1"/>
    <col min="170" max="170" width="0.85546875" customWidth="1"/>
    <col min="172" max="172" width="0.85546875" customWidth="1"/>
    <col min="174" max="174" width="0.85546875" customWidth="1"/>
    <col min="176" max="176" width="0.85546875" customWidth="1"/>
    <col min="178" max="178" width="0.85546875" customWidth="1"/>
    <col min="180" max="180" width="0.85546875" customWidth="1"/>
    <col min="182" max="182" width="0.85546875" customWidth="1"/>
    <col min="184" max="184" width="0.85546875" customWidth="1"/>
    <col min="186" max="186" width="0.85546875" customWidth="1"/>
    <col min="188" max="188" width="0.85546875" customWidth="1"/>
    <col min="190" max="190" width="0.85546875" customWidth="1"/>
    <col min="192" max="192" width="0.85546875" customWidth="1"/>
    <col min="194" max="194" width="0.85546875" customWidth="1"/>
    <col min="196" max="196" width="0.85546875" customWidth="1"/>
    <col min="198" max="198" width="0.85546875" customWidth="1"/>
    <col min="200" max="200" width="0.85546875" customWidth="1"/>
    <col min="202" max="202" width="0.85546875" customWidth="1"/>
    <col min="204" max="204" width="0.85546875" customWidth="1"/>
    <col min="206" max="206" width="0.85546875" customWidth="1"/>
    <col min="208" max="208" width="0.85546875" customWidth="1"/>
    <col min="210" max="210" width="0.85546875" customWidth="1"/>
    <col min="212" max="212" width="0.85546875" customWidth="1"/>
    <col min="214" max="214" width="0.85546875" customWidth="1"/>
    <col min="216" max="216" width="0.85546875" customWidth="1"/>
    <col min="218" max="218" width="0.85546875" customWidth="1"/>
    <col min="220" max="220" width="0.85546875" customWidth="1"/>
    <col min="222" max="222" width="0.85546875" customWidth="1"/>
    <col min="224" max="224" width="0.85546875" customWidth="1"/>
    <col min="226" max="226" width="0.85546875" customWidth="1"/>
    <col min="228" max="228" width="0.85546875" customWidth="1"/>
    <col min="230" max="230" width="0.85546875" customWidth="1"/>
    <col min="232" max="232" width="0.85546875" customWidth="1"/>
    <col min="234" max="234" width="0.85546875" customWidth="1"/>
    <col min="236" max="236" width="0.85546875" customWidth="1"/>
    <col min="238" max="238" width="0.85546875" customWidth="1"/>
    <col min="240" max="240" width="0.85546875" customWidth="1"/>
    <col min="242" max="242" width="0.85546875" customWidth="1"/>
    <col min="244" max="244" width="0.85546875" customWidth="1"/>
    <col min="246" max="246" width="0.85546875" customWidth="1"/>
    <col min="248" max="248" width="0.85546875" customWidth="1"/>
  </cols>
  <sheetData>
    <row r="1" spans="1:254" ht="22.5" customHeight="1" thickTop="1" x14ac:dyDescent="0.25">
      <c r="A1">
        <v>3</v>
      </c>
      <c r="C1" s="1">
        <v>3</v>
      </c>
      <c r="E1" s="1">
        <v>0</v>
      </c>
      <c r="G1" s="1">
        <v>3</v>
      </c>
      <c r="I1" s="1">
        <v>3</v>
      </c>
      <c r="K1" s="1">
        <v>3</v>
      </c>
      <c r="M1" s="1">
        <v>3</v>
      </c>
      <c r="O1" s="1">
        <v>3</v>
      </c>
      <c r="Q1" s="1">
        <v>3</v>
      </c>
      <c r="S1" s="1">
        <v>3</v>
      </c>
      <c r="U1" s="1">
        <v>3</v>
      </c>
      <c r="W1" s="1">
        <v>3</v>
      </c>
      <c r="Y1" s="1">
        <v>3</v>
      </c>
      <c r="AA1" s="1">
        <v>3</v>
      </c>
      <c r="AC1" s="1">
        <v>3</v>
      </c>
      <c r="AE1" s="1">
        <v>3</v>
      </c>
      <c r="AG1" s="1">
        <v>3</v>
      </c>
      <c r="AI1" s="1">
        <v>3</v>
      </c>
      <c r="AK1" s="1">
        <v>3</v>
      </c>
      <c r="AM1" s="1">
        <v>3</v>
      </c>
      <c r="AO1" s="1">
        <v>3</v>
      </c>
      <c r="AQ1" s="1">
        <v>3</v>
      </c>
      <c r="AS1" s="1">
        <v>3</v>
      </c>
      <c r="AU1" s="1">
        <v>3</v>
      </c>
      <c r="AW1" s="1">
        <v>3</v>
      </c>
      <c r="AY1" s="1">
        <v>3</v>
      </c>
      <c r="BA1" s="1">
        <v>3</v>
      </c>
      <c r="BC1" s="1">
        <v>3</v>
      </c>
      <c r="BE1" s="1">
        <v>3</v>
      </c>
      <c r="BG1" s="1">
        <v>3</v>
      </c>
      <c r="BI1" s="1">
        <v>3</v>
      </c>
      <c r="BK1" s="1">
        <v>3</v>
      </c>
      <c r="BM1" s="1">
        <v>3</v>
      </c>
      <c r="BO1" s="1">
        <v>3</v>
      </c>
      <c r="BQ1" s="1">
        <v>3</v>
      </c>
      <c r="BS1" s="1">
        <v>3</v>
      </c>
      <c r="BU1" s="1">
        <v>3</v>
      </c>
      <c r="BW1" s="1">
        <v>3</v>
      </c>
      <c r="BY1" s="1">
        <v>3</v>
      </c>
      <c r="CA1" s="1">
        <v>3</v>
      </c>
      <c r="CC1" s="1">
        <v>3</v>
      </c>
      <c r="CE1" s="1">
        <v>3</v>
      </c>
      <c r="CG1" s="1">
        <v>0</v>
      </c>
      <c r="CI1" s="1">
        <v>3</v>
      </c>
      <c r="CK1" s="1">
        <v>3</v>
      </c>
      <c r="CM1" s="1">
        <v>3</v>
      </c>
      <c r="CO1" s="1">
        <v>3</v>
      </c>
      <c r="CQ1" s="1">
        <v>3</v>
      </c>
      <c r="CS1" s="1">
        <v>3</v>
      </c>
      <c r="CU1" s="1">
        <v>3</v>
      </c>
      <c r="CW1" s="1">
        <v>3</v>
      </c>
      <c r="CY1" s="1">
        <v>3</v>
      </c>
      <c r="DA1" s="1">
        <v>3</v>
      </c>
      <c r="DC1" s="1">
        <v>3</v>
      </c>
      <c r="DE1" s="1">
        <v>3</v>
      </c>
      <c r="DG1" s="1">
        <v>3</v>
      </c>
      <c r="DI1" s="1">
        <v>3</v>
      </c>
      <c r="DK1" s="1">
        <v>3</v>
      </c>
      <c r="DM1" s="1">
        <v>3</v>
      </c>
      <c r="DO1" s="1">
        <v>3</v>
      </c>
      <c r="DQ1" s="1">
        <v>3</v>
      </c>
      <c r="DS1" s="1">
        <v>3</v>
      </c>
      <c r="DU1" s="1">
        <v>3</v>
      </c>
      <c r="DW1" s="1">
        <v>3</v>
      </c>
      <c r="DY1" s="1">
        <v>3</v>
      </c>
      <c r="EA1" s="1">
        <v>3</v>
      </c>
      <c r="EC1" s="1">
        <v>3</v>
      </c>
      <c r="EE1" s="1">
        <v>3</v>
      </c>
      <c r="EG1" s="1">
        <v>3</v>
      </c>
      <c r="EI1" s="1">
        <v>3</v>
      </c>
      <c r="EK1" s="1">
        <v>3</v>
      </c>
      <c r="EM1" s="1">
        <v>3</v>
      </c>
      <c r="EO1" s="1">
        <v>3</v>
      </c>
      <c r="EQ1" s="1">
        <v>3</v>
      </c>
      <c r="ES1" s="1">
        <v>3</v>
      </c>
      <c r="EU1" s="1">
        <v>3</v>
      </c>
      <c r="EW1" s="1">
        <v>3</v>
      </c>
      <c r="EY1" s="1">
        <v>3</v>
      </c>
      <c r="FA1" s="1">
        <v>3</v>
      </c>
      <c r="FC1" s="1">
        <v>3</v>
      </c>
      <c r="FE1" s="1">
        <v>3</v>
      </c>
      <c r="FG1" s="1">
        <v>3</v>
      </c>
      <c r="FI1" s="1">
        <v>3</v>
      </c>
      <c r="FK1" s="1">
        <v>3</v>
      </c>
      <c r="FM1" s="1">
        <v>3</v>
      </c>
      <c r="FO1" s="1">
        <v>3</v>
      </c>
      <c r="FQ1" s="1">
        <v>3</v>
      </c>
      <c r="FS1" s="1">
        <v>3</v>
      </c>
      <c r="FU1" s="1">
        <v>3</v>
      </c>
      <c r="FW1" s="1">
        <v>3</v>
      </c>
      <c r="FY1" s="1">
        <v>3</v>
      </c>
      <c r="GA1" s="1">
        <v>3</v>
      </c>
      <c r="GC1" s="1">
        <v>3</v>
      </c>
      <c r="GE1" s="1">
        <v>3</v>
      </c>
      <c r="GG1" s="1">
        <v>3</v>
      </c>
      <c r="GI1" s="1">
        <v>3</v>
      </c>
      <c r="GK1" s="1">
        <v>3</v>
      </c>
      <c r="GM1" s="1">
        <v>3</v>
      </c>
      <c r="GO1" s="1">
        <v>3</v>
      </c>
      <c r="GQ1" s="1">
        <v>3</v>
      </c>
      <c r="GS1" s="1">
        <v>3</v>
      </c>
      <c r="GU1" s="1">
        <v>3</v>
      </c>
      <c r="GW1" s="1">
        <v>3</v>
      </c>
      <c r="GY1" s="1">
        <v>3</v>
      </c>
      <c r="HA1" s="1">
        <v>3</v>
      </c>
      <c r="HC1" s="1">
        <v>3</v>
      </c>
      <c r="HE1" s="1">
        <v>3</v>
      </c>
      <c r="HG1" s="1">
        <v>3</v>
      </c>
      <c r="HI1" s="1">
        <v>3</v>
      </c>
      <c r="HK1" s="1">
        <v>3</v>
      </c>
      <c r="HM1" s="1">
        <v>3</v>
      </c>
      <c r="HO1" s="1">
        <v>3</v>
      </c>
      <c r="HQ1" s="1">
        <v>3</v>
      </c>
      <c r="HS1" s="1">
        <v>3</v>
      </c>
      <c r="HU1" s="1">
        <v>3</v>
      </c>
      <c r="HW1" s="1">
        <v>3</v>
      </c>
      <c r="HY1" s="1">
        <v>3</v>
      </c>
      <c r="IA1" s="1">
        <v>3</v>
      </c>
      <c r="IC1" s="1">
        <v>3</v>
      </c>
      <c r="IE1" s="1">
        <v>3</v>
      </c>
      <c r="IG1" s="1">
        <v>3</v>
      </c>
      <c r="II1" s="1">
        <v>3</v>
      </c>
      <c r="IK1" s="1">
        <v>3</v>
      </c>
      <c r="IM1" s="2">
        <v>3</v>
      </c>
      <c r="IO1">
        <v>0</v>
      </c>
      <c r="IP1" t="s">
        <v>0</v>
      </c>
      <c r="IS1" t="s">
        <v>6</v>
      </c>
      <c r="IT1">
        <v>67</v>
      </c>
    </row>
    <row r="2" spans="1:254" ht="3" customHeight="1" x14ac:dyDescent="0.25"/>
    <row r="3" spans="1:254" ht="22.5" customHeight="1" x14ac:dyDescent="0.25">
      <c r="A3" s="3">
        <v>3</v>
      </c>
      <c r="C3">
        <v>3</v>
      </c>
      <c r="E3">
        <v>0</v>
      </c>
      <c r="G3">
        <v>3</v>
      </c>
      <c r="I3">
        <v>3</v>
      </c>
      <c r="K3">
        <v>3</v>
      </c>
      <c r="M3">
        <v>3</v>
      </c>
      <c r="O3">
        <v>3</v>
      </c>
      <c r="Q3">
        <v>3</v>
      </c>
      <c r="S3">
        <v>3</v>
      </c>
      <c r="U3">
        <v>3</v>
      </c>
      <c r="W3">
        <v>3</v>
      </c>
      <c r="Y3">
        <v>3</v>
      </c>
      <c r="AA3">
        <v>3</v>
      </c>
      <c r="AC3">
        <v>3</v>
      </c>
      <c r="AE3">
        <v>3</v>
      </c>
      <c r="AG3">
        <v>3</v>
      </c>
      <c r="AI3">
        <v>3</v>
      </c>
      <c r="AK3">
        <v>3</v>
      </c>
      <c r="AM3">
        <v>3</v>
      </c>
      <c r="AO3">
        <v>3</v>
      </c>
      <c r="AQ3">
        <v>3</v>
      </c>
      <c r="AS3">
        <v>3</v>
      </c>
      <c r="AU3">
        <v>3</v>
      </c>
      <c r="AW3">
        <v>3</v>
      </c>
      <c r="AY3">
        <v>3</v>
      </c>
      <c r="BA3">
        <v>3</v>
      </c>
      <c r="BC3">
        <v>3</v>
      </c>
      <c r="BE3">
        <v>3</v>
      </c>
      <c r="BG3">
        <v>3</v>
      </c>
      <c r="BI3">
        <v>3</v>
      </c>
      <c r="BK3">
        <v>3</v>
      </c>
      <c r="BM3">
        <v>3</v>
      </c>
      <c r="BO3">
        <v>3</v>
      </c>
      <c r="BQ3">
        <v>3</v>
      </c>
      <c r="BS3">
        <v>3</v>
      </c>
      <c r="BU3">
        <v>3</v>
      </c>
      <c r="BW3">
        <v>3</v>
      </c>
      <c r="BY3">
        <v>3</v>
      </c>
      <c r="CA3">
        <v>3</v>
      </c>
      <c r="CC3">
        <v>3</v>
      </c>
      <c r="CE3">
        <v>3</v>
      </c>
      <c r="CG3">
        <v>0</v>
      </c>
      <c r="CI3">
        <v>3</v>
      </c>
      <c r="CK3">
        <v>3</v>
      </c>
      <c r="CM3">
        <v>3</v>
      </c>
      <c r="CO3">
        <v>3</v>
      </c>
      <c r="CQ3">
        <v>3</v>
      </c>
      <c r="CS3">
        <v>3</v>
      </c>
      <c r="CU3">
        <v>3</v>
      </c>
      <c r="CW3">
        <v>3</v>
      </c>
      <c r="CY3">
        <v>3</v>
      </c>
      <c r="DA3">
        <v>3</v>
      </c>
      <c r="DC3">
        <v>3</v>
      </c>
      <c r="DE3">
        <v>3</v>
      </c>
      <c r="DG3">
        <v>3</v>
      </c>
      <c r="DI3">
        <v>3</v>
      </c>
      <c r="DK3">
        <v>3</v>
      </c>
      <c r="DM3">
        <v>3</v>
      </c>
      <c r="DO3">
        <v>3</v>
      </c>
      <c r="DQ3">
        <v>3</v>
      </c>
      <c r="DS3">
        <v>3</v>
      </c>
      <c r="DU3">
        <v>3</v>
      </c>
      <c r="DW3">
        <v>3</v>
      </c>
      <c r="DY3">
        <v>3</v>
      </c>
      <c r="EA3">
        <v>3</v>
      </c>
      <c r="EC3">
        <v>3</v>
      </c>
      <c r="EE3">
        <v>3</v>
      </c>
      <c r="EG3">
        <v>3</v>
      </c>
      <c r="EI3">
        <v>3</v>
      </c>
      <c r="EK3">
        <v>3</v>
      </c>
      <c r="EM3">
        <v>3</v>
      </c>
      <c r="EO3">
        <v>3</v>
      </c>
      <c r="EQ3">
        <v>3</v>
      </c>
      <c r="ES3">
        <v>3</v>
      </c>
      <c r="EU3">
        <v>3</v>
      </c>
      <c r="EW3">
        <v>3</v>
      </c>
      <c r="EY3">
        <v>3</v>
      </c>
      <c r="FA3">
        <v>3</v>
      </c>
      <c r="FC3">
        <v>3</v>
      </c>
      <c r="FE3">
        <v>3</v>
      </c>
      <c r="FG3">
        <v>3</v>
      </c>
      <c r="FI3">
        <v>3</v>
      </c>
      <c r="FK3">
        <v>3</v>
      </c>
      <c r="FM3">
        <v>3</v>
      </c>
      <c r="FO3">
        <v>3</v>
      </c>
      <c r="FQ3">
        <v>3</v>
      </c>
      <c r="FS3">
        <v>3</v>
      </c>
      <c r="FU3">
        <v>3</v>
      </c>
      <c r="FW3">
        <v>3</v>
      </c>
      <c r="FY3">
        <v>3</v>
      </c>
      <c r="GA3">
        <v>3</v>
      </c>
      <c r="GC3">
        <v>3</v>
      </c>
      <c r="GE3">
        <v>3</v>
      </c>
      <c r="GG3">
        <v>3</v>
      </c>
      <c r="GI3">
        <v>3</v>
      </c>
      <c r="GK3">
        <v>3</v>
      </c>
      <c r="GM3">
        <v>3</v>
      </c>
      <c r="GO3">
        <v>3</v>
      </c>
      <c r="GQ3">
        <v>3</v>
      </c>
      <c r="GS3">
        <v>3</v>
      </c>
      <c r="GU3">
        <v>3</v>
      </c>
      <c r="GW3">
        <v>3</v>
      </c>
      <c r="GY3">
        <v>3</v>
      </c>
      <c r="HA3">
        <v>3</v>
      </c>
      <c r="HC3">
        <v>3</v>
      </c>
      <c r="HE3">
        <v>3</v>
      </c>
      <c r="HG3">
        <v>3</v>
      </c>
      <c r="HI3">
        <v>3</v>
      </c>
      <c r="HK3">
        <v>3</v>
      </c>
      <c r="HM3">
        <v>3</v>
      </c>
      <c r="HO3">
        <v>3</v>
      </c>
      <c r="HQ3">
        <v>3</v>
      </c>
      <c r="HS3">
        <v>3</v>
      </c>
      <c r="HU3">
        <v>3</v>
      </c>
      <c r="HW3">
        <v>3</v>
      </c>
      <c r="HY3">
        <v>3</v>
      </c>
      <c r="IA3">
        <v>3</v>
      </c>
      <c r="IC3">
        <v>3</v>
      </c>
      <c r="IE3">
        <v>3</v>
      </c>
      <c r="IG3">
        <v>3</v>
      </c>
      <c r="II3">
        <v>3</v>
      </c>
      <c r="IK3">
        <v>3</v>
      </c>
      <c r="IM3" s="4">
        <v>3</v>
      </c>
      <c r="IO3">
        <v>1</v>
      </c>
      <c r="IP3" t="s">
        <v>1</v>
      </c>
      <c r="IT3">
        <v>66</v>
      </c>
    </row>
    <row r="4" spans="1:254" ht="3" customHeight="1" x14ac:dyDescent="0.25"/>
    <row r="5" spans="1:254" ht="22.5" customHeight="1" x14ac:dyDescent="0.25">
      <c r="A5" s="3">
        <v>3</v>
      </c>
      <c r="C5">
        <v>3</v>
      </c>
      <c r="E5">
        <v>0</v>
      </c>
      <c r="G5">
        <v>3</v>
      </c>
      <c r="I5">
        <v>3</v>
      </c>
      <c r="K5">
        <v>3</v>
      </c>
      <c r="M5">
        <v>3</v>
      </c>
      <c r="O5">
        <v>3</v>
      </c>
      <c r="Q5">
        <v>3</v>
      </c>
      <c r="S5">
        <v>3</v>
      </c>
      <c r="U5">
        <v>3</v>
      </c>
      <c r="W5">
        <v>3</v>
      </c>
      <c r="Y5">
        <v>3</v>
      </c>
      <c r="AA5">
        <v>3</v>
      </c>
      <c r="AC5">
        <v>3</v>
      </c>
      <c r="AE5">
        <v>3</v>
      </c>
      <c r="AG5">
        <v>3</v>
      </c>
      <c r="AI5">
        <v>3</v>
      </c>
      <c r="AK5">
        <v>3</v>
      </c>
      <c r="AM5">
        <v>3</v>
      </c>
      <c r="AO5">
        <v>3</v>
      </c>
      <c r="AQ5">
        <v>3</v>
      </c>
      <c r="AS5">
        <v>3</v>
      </c>
      <c r="AU5">
        <v>3</v>
      </c>
      <c r="AW5">
        <v>3</v>
      </c>
      <c r="AY5">
        <v>3</v>
      </c>
      <c r="BA5">
        <v>3</v>
      </c>
      <c r="BC5">
        <v>3</v>
      </c>
      <c r="BE5">
        <v>3</v>
      </c>
      <c r="BG5">
        <v>3</v>
      </c>
      <c r="BI5">
        <v>3</v>
      </c>
      <c r="BK5">
        <v>3</v>
      </c>
      <c r="BM5">
        <v>3</v>
      </c>
      <c r="BO5">
        <v>3</v>
      </c>
      <c r="BQ5">
        <v>3</v>
      </c>
      <c r="BS5">
        <v>3</v>
      </c>
      <c r="BU5">
        <v>3</v>
      </c>
      <c r="BW5">
        <v>3</v>
      </c>
      <c r="BY5">
        <v>3</v>
      </c>
      <c r="CA5">
        <v>3</v>
      </c>
      <c r="CC5">
        <v>3</v>
      </c>
      <c r="CE5">
        <v>3</v>
      </c>
      <c r="CG5">
        <v>0</v>
      </c>
      <c r="CI5">
        <v>3</v>
      </c>
      <c r="CK5">
        <v>3</v>
      </c>
      <c r="CM5">
        <v>3</v>
      </c>
      <c r="CO5">
        <v>3</v>
      </c>
      <c r="CQ5">
        <v>3</v>
      </c>
      <c r="CS5">
        <v>3</v>
      </c>
      <c r="CU5">
        <v>3</v>
      </c>
      <c r="CW5">
        <v>3</v>
      </c>
      <c r="CY5">
        <v>3</v>
      </c>
      <c r="DA5">
        <v>3</v>
      </c>
      <c r="DC5">
        <v>3</v>
      </c>
      <c r="DE5">
        <v>3</v>
      </c>
      <c r="DG5">
        <v>3</v>
      </c>
      <c r="DI5">
        <v>3</v>
      </c>
      <c r="DK5">
        <v>3</v>
      </c>
      <c r="DM5">
        <v>3</v>
      </c>
      <c r="DO5">
        <v>3</v>
      </c>
      <c r="DQ5">
        <v>3</v>
      </c>
      <c r="DS5">
        <v>3</v>
      </c>
      <c r="DU5">
        <v>3</v>
      </c>
      <c r="DW5">
        <v>3</v>
      </c>
      <c r="DY5">
        <v>3</v>
      </c>
      <c r="EA5">
        <v>3</v>
      </c>
      <c r="EC5">
        <v>3</v>
      </c>
      <c r="EE5">
        <v>3</v>
      </c>
      <c r="EG5">
        <v>3</v>
      </c>
      <c r="EI5">
        <v>3</v>
      </c>
      <c r="EK5">
        <v>3</v>
      </c>
      <c r="EM5">
        <v>3</v>
      </c>
      <c r="EO5">
        <v>3</v>
      </c>
      <c r="EQ5">
        <v>3</v>
      </c>
      <c r="ES5">
        <v>3</v>
      </c>
      <c r="EU5">
        <v>3</v>
      </c>
      <c r="EW5">
        <v>3</v>
      </c>
      <c r="EY5">
        <v>3</v>
      </c>
      <c r="FA5">
        <v>3</v>
      </c>
      <c r="FC5">
        <v>3</v>
      </c>
      <c r="FE5">
        <v>3</v>
      </c>
      <c r="FG5">
        <v>3</v>
      </c>
      <c r="FI5">
        <v>3</v>
      </c>
      <c r="FK5">
        <v>3</v>
      </c>
      <c r="FM5">
        <v>3</v>
      </c>
      <c r="FO5">
        <v>3</v>
      </c>
      <c r="FQ5">
        <v>3</v>
      </c>
      <c r="FS5">
        <v>3</v>
      </c>
      <c r="FU5">
        <v>3</v>
      </c>
      <c r="FW5">
        <v>3</v>
      </c>
      <c r="FY5">
        <v>3</v>
      </c>
      <c r="GA5">
        <v>3</v>
      </c>
      <c r="GC5">
        <v>3</v>
      </c>
      <c r="GE5">
        <v>3</v>
      </c>
      <c r="GG5">
        <v>3</v>
      </c>
      <c r="GI5">
        <v>3</v>
      </c>
      <c r="GK5">
        <v>3</v>
      </c>
      <c r="GM5">
        <v>3</v>
      </c>
      <c r="GO5">
        <v>3</v>
      </c>
      <c r="GQ5">
        <v>3</v>
      </c>
      <c r="GS5">
        <v>3</v>
      </c>
      <c r="GU5">
        <v>3</v>
      </c>
      <c r="GW5">
        <v>3</v>
      </c>
      <c r="GY5">
        <v>3</v>
      </c>
      <c r="HA5">
        <v>3</v>
      </c>
      <c r="HC5">
        <v>3</v>
      </c>
      <c r="HE5">
        <v>3</v>
      </c>
      <c r="HG5">
        <v>3</v>
      </c>
      <c r="HI5">
        <v>3</v>
      </c>
      <c r="HK5">
        <v>3</v>
      </c>
      <c r="HM5">
        <v>3</v>
      </c>
      <c r="HO5">
        <v>3</v>
      </c>
      <c r="HQ5">
        <v>3</v>
      </c>
      <c r="HS5">
        <v>3</v>
      </c>
      <c r="HU5">
        <v>3</v>
      </c>
      <c r="HW5">
        <v>3</v>
      </c>
      <c r="HY5">
        <v>3</v>
      </c>
      <c r="IA5">
        <v>3</v>
      </c>
      <c r="IC5">
        <v>3</v>
      </c>
      <c r="IE5">
        <v>3</v>
      </c>
      <c r="IG5">
        <v>3</v>
      </c>
      <c r="II5">
        <v>3</v>
      </c>
      <c r="IK5">
        <v>3</v>
      </c>
      <c r="IM5" s="4">
        <v>3</v>
      </c>
      <c r="IO5">
        <v>2</v>
      </c>
      <c r="IP5" t="s">
        <v>2</v>
      </c>
      <c r="IT5">
        <v>65</v>
      </c>
    </row>
    <row r="6" spans="1:254" ht="3" customHeight="1" x14ac:dyDescent="0.25"/>
    <row r="7" spans="1:254" ht="22.5" customHeight="1" x14ac:dyDescent="0.25">
      <c r="A7" s="3">
        <v>3</v>
      </c>
      <c r="C7">
        <v>3</v>
      </c>
      <c r="E7">
        <v>0</v>
      </c>
      <c r="G7">
        <v>3</v>
      </c>
      <c r="I7">
        <v>3</v>
      </c>
      <c r="K7">
        <v>3</v>
      </c>
      <c r="M7">
        <v>3</v>
      </c>
      <c r="O7">
        <v>3</v>
      </c>
      <c r="Q7">
        <v>3</v>
      </c>
      <c r="S7">
        <v>3</v>
      </c>
      <c r="U7">
        <v>3</v>
      </c>
      <c r="W7">
        <v>3</v>
      </c>
      <c r="Y7">
        <v>3</v>
      </c>
      <c r="AA7">
        <v>3</v>
      </c>
      <c r="AC7">
        <v>3</v>
      </c>
      <c r="AE7">
        <v>3</v>
      </c>
      <c r="AG7">
        <v>3</v>
      </c>
      <c r="AI7">
        <v>3</v>
      </c>
      <c r="AK7">
        <v>3</v>
      </c>
      <c r="AM7">
        <v>3</v>
      </c>
      <c r="AO7">
        <v>3</v>
      </c>
      <c r="AQ7">
        <v>3</v>
      </c>
      <c r="AS7">
        <v>3</v>
      </c>
      <c r="AU7">
        <v>3</v>
      </c>
      <c r="AW7">
        <v>3</v>
      </c>
      <c r="AY7">
        <v>3</v>
      </c>
      <c r="BA7">
        <v>3</v>
      </c>
      <c r="BC7">
        <v>3</v>
      </c>
      <c r="BE7">
        <v>3</v>
      </c>
      <c r="BG7">
        <v>3</v>
      </c>
      <c r="BI7">
        <v>3</v>
      </c>
      <c r="BK7">
        <v>3</v>
      </c>
      <c r="BM7">
        <v>3</v>
      </c>
      <c r="BO7">
        <v>3</v>
      </c>
      <c r="BQ7">
        <v>3</v>
      </c>
      <c r="BS7">
        <v>3</v>
      </c>
      <c r="BU7">
        <v>3</v>
      </c>
      <c r="BW7">
        <v>3</v>
      </c>
      <c r="BY7">
        <v>3</v>
      </c>
      <c r="CA7">
        <v>3</v>
      </c>
      <c r="CC7">
        <v>3</v>
      </c>
      <c r="CE7">
        <v>3</v>
      </c>
      <c r="CG7">
        <v>0</v>
      </c>
      <c r="CI7">
        <v>3</v>
      </c>
      <c r="CK7">
        <v>3</v>
      </c>
      <c r="CM7">
        <v>3</v>
      </c>
      <c r="CO7">
        <v>3</v>
      </c>
      <c r="CQ7">
        <v>3</v>
      </c>
      <c r="CS7">
        <v>3</v>
      </c>
      <c r="CU7">
        <v>3</v>
      </c>
      <c r="CW7">
        <v>3</v>
      </c>
      <c r="CY7">
        <v>3</v>
      </c>
      <c r="DA7">
        <v>3</v>
      </c>
      <c r="DC7">
        <v>3</v>
      </c>
      <c r="DE7">
        <v>3</v>
      </c>
      <c r="DG7">
        <v>3</v>
      </c>
      <c r="DI7">
        <v>3</v>
      </c>
      <c r="DK7">
        <v>3</v>
      </c>
      <c r="DM7">
        <v>3</v>
      </c>
      <c r="DO7">
        <v>3</v>
      </c>
      <c r="DQ7">
        <v>3</v>
      </c>
      <c r="DS7">
        <v>3</v>
      </c>
      <c r="DU7">
        <v>3</v>
      </c>
      <c r="DW7">
        <v>3</v>
      </c>
      <c r="DY7">
        <v>3</v>
      </c>
      <c r="EA7">
        <v>3</v>
      </c>
      <c r="EC7">
        <v>3</v>
      </c>
      <c r="EE7">
        <v>3</v>
      </c>
      <c r="EG7">
        <v>3</v>
      </c>
      <c r="EI7">
        <v>3</v>
      </c>
      <c r="EK7">
        <v>3</v>
      </c>
      <c r="EM7">
        <v>3</v>
      </c>
      <c r="EO7">
        <v>3</v>
      </c>
      <c r="EQ7">
        <v>3</v>
      </c>
      <c r="ES7">
        <v>3</v>
      </c>
      <c r="EU7">
        <v>3</v>
      </c>
      <c r="EW7">
        <v>3</v>
      </c>
      <c r="EY7">
        <v>3</v>
      </c>
      <c r="FA7">
        <v>3</v>
      </c>
      <c r="FC7">
        <v>3</v>
      </c>
      <c r="FE7">
        <v>3</v>
      </c>
      <c r="FG7">
        <v>3</v>
      </c>
      <c r="FI7">
        <v>3</v>
      </c>
      <c r="FK7">
        <v>3</v>
      </c>
      <c r="FM7">
        <v>3</v>
      </c>
      <c r="FO7">
        <v>3</v>
      </c>
      <c r="FQ7">
        <v>3</v>
      </c>
      <c r="FS7">
        <v>3</v>
      </c>
      <c r="FU7">
        <v>3</v>
      </c>
      <c r="FW7">
        <v>3</v>
      </c>
      <c r="FY7">
        <v>3</v>
      </c>
      <c r="GA7">
        <v>3</v>
      </c>
      <c r="GC7">
        <v>3</v>
      </c>
      <c r="GE7">
        <v>3</v>
      </c>
      <c r="GG7">
        <v>3</v>
      </c>
      <c r="GI7">
        <v>3</v>
      </c>
      <c r="GK7">
        <v>3</v>
      </c>
      <c r="GM7">
        <v>3</v>
      </c>
      <c r="GO7">
        <v>3</v>
      </c>
      <c r="GQ7">
        <v>3</v>
      </c>
      <c r="GS7">
        <v>3</v>
      </c>
      <c r="GU7">
        <v>3</v>
      </c>
      <c r="GW7">
        <v>3</v>
      </c>
      <c r="GY7">
        <v>3</v>
      </c>
      <c r="HA7">
        <v>3</v>
      </c>
      <c r="HC7">
        <v>3</v>
      </c>
      <c r="HE7">
        <v>3</v>
      </c>
      <c r="HG7">
        <v>3</v>
      </c>
      <c r="HI7">
        <v>3</v>
      </c>
      <c r="HK7">
        <v>3</v>
      </c>
      <c r="HM7">
        <v>3</v>
      </c>
      <c r="HO7">
        <v>3</v>
      </c>
      <c r="HQ7">
        <v>3</v>
      </c>
      <c r="HS7">
        <v>3</v>
      </c>
      <c r="HU7">
        <v>3</v>
      </c>
      <c r="HW7">
        <v>3</v>
      </c>
      <c r="HY7">
        <v>3</v>
      </c>
      <c r="IA7">
        <v>3</v>
      </c>
      <c r="IC7">
        <v>3</v>
      </c>
      <c r="IE7">
        <v>3</v>
      </c>
      <c r="IG7">
        <v>3</v>
      </c>
      <c r="II7">
        <v>3</v>
      </c>
      <c r="IK7">
        <v>3</v>
      </c>
      <c r="IM7" s="4">
        <v>3</v>
      </c>
      <c r="IO7">
        <v>3</v>
      </c>
      <c r="IP7" t="s">
        <v>3</v>
      </c>
      <c r="IT7">
        <v>64</v>
      </c>
    </row>
    <row r="8" spans="1:254" ht="3" customHeight="1" x14ac:dyDescent="0.25"/>
    <row r="9" spans="1:254" ht="22.5" customHeight="1" x14ac:dyDescent="0.25">
      <c r="A9" s="3">
        <v>3</v>
      </c>
      <c r="C9">
        <v>3</v>
      </c>
      <c r="E9">
        <v>0</v>
      </c>
      <c r="G9">
        <v>3</v>
      </c>
      <c r="I9">
        <v>3</v>
      </c>
      <c r="K9">
        <v>3</v>
      </c>
      <c r="M9">
        <v>3</v>
      </c>
      <c r="O9">
        <v>3</v>
      </c>
      <c r="Q9">
        <v>3</v>
      </c>
      <c r="S9">
        <v>3</v>
      </c>
      <c r="U9">
        <v>3</v>
      </c>
      <c r="W9">
        <v>3</v>
      </c>
      <c r="Y9">
        <v>3</v>
      </c>
      <c r="AA9">
        <v>3</v>
      </c>
      <c r="AC9">
        <v>3</v>
      </c>
      <c r="AE9">
        <v>3</v>
      </c>
      <c r="AG9">
        <v>3</v>
      </c>
      <c r="AI9">
        <v>3</v>
      </c>
      <c r="AK9">
        <v>3</v>
      </c>
      <c r="AM9">
        <v>3</v>
      </c>
      <c r="AO9">
        <v>3</v>
      </c>
      <c r="AQ9">
        <v>3</v>
      </c>
      <c r="AS9">
        <v>3</v>
      </c>
      <c r="AU9">
        <v>3</v>
      </c>
      <c r="AW9">
        <v>3</v>
      </c>
      <c r="AY9">
        <v>3</v>
      </c>
      <c r="BA9">
        <v>3</v>
      </c>
      <c r="BC9">
        <v>3</v>
      </c>
      <c r="BE9">
        <v>3</v>
      </c>
      <c r="BG9">
        <v>3</v>
      </c>
      <c r="BI9">
        <v>3</v>
      </c>
      <c r="BK9">
        <v>3</v>
      </c>
      <c r="BM9">
        <v>3</v>
      </c>
      <c r="BO9">
        <v>3</v>
      </c>
      <c r="BQ9">
        <v>3</v>
      </c>
      <c r="BS9">
        <v>3</v>
      </c>
      <c r="BU9">
        <v>3</v>
      </c>
      <c r="BW9">
        <v>3</v>
      </c>
      <c r="BY9">
        <v>3</v>
      </c>
      <c r="CA9">
        <v>3</v>
      </c>
      <c r="CC9">
        <v>3</v>
      </c>
      <c r="CE9">
        <v>3</v>
      </c>
      <c r="CG9">
        <v>0</v>
      </c>
      <c r="CI9">
        <v>3</v>
      </c>
      <c r="CK9">
        <v>3</v>
      </c>
      <c r="CM9">
        <v>3</v>
      </c>
      <c r="CO9">
        <v>3</v>
      </c>
      <c r="CQ9">
        <v>3</v>
      </c>
      <c r="CS9">
        <v>3</v>
      </c>
      <c r="CU9">
        <v>3</v>
      </c>
      <c r="CW9">
        <v>2</v>
      </c>
      <c r="CY9">
        <v>2</v>
      </c>
      <c r="DA9">
        <v>2</v>
      </c>
      <c r="DC9">
        <v>3</v>
      </c>
      <c r="DE9">
        <v>2</v>
      </c>
      <c r="DG9">
        <v>2</v>
      </c>
      <c r="DI9">
        <v>2</v>
      </c>
      <c r="DK9">
        <v>2</v>
      </c>
      <c r="DM9">
        <v>3</v>
      </c>
      <c r="DO9">
        <v>1</v>
      </c>
      <c r="DQ9">
        <v>2</v>
      </c>
      <c r="DS9">
        <v>2</v>
      </c>
      <c r="DU9">
        <v>3</v>
      </c>
      <c r="DW9">
        <v>3</v>
      </c>
      <c r="DY9">
        <v>3</v>
      </c>
      <c r="EA9">
        <v>3</v>
      </c>
      <c r="EC9">
        <v>3</v>
      </c>
      <c r="EE9">
        <v>2</v>
      </c>
      <c r="EG9">
        <v>1</v>
      </c>
      <c r="EI9">
        <v>3</v>
      </c>
      <c r="EK9">
        <v>3</v>
      </c>
      <c r="EM9">
        <v>3</v>
      </c>
      <c r="EO9">
        <v>3</v>
      </c>
      <c r="EQ9">
        <v>3</v>
      </c>
      <c r="ES9">
        <v>3</v>
      </c>
      <c r="EU9">
        <v>3</v>
      </c>
      <c r="EW9">
        <v>3</v>
      </c>
      <c r="EY9">
        <v>3</v>
      </c>
      <c r="FA9">
        <v>3</v>
      </c>
      <c r="FC9">
        <v>3</v>
      </c>
      <c r="FE9">
        <v>3</v>
      </c>
      <c r="FG9">
        <v>3</v>
      </c>
      <c r="FI9">
        <v>3</v>
      </c>
      <c r="FK9">
        <v>3</v>
      </c>
      <c r="FM9">
        <v>3</v>
      </c>
      <c r="FO9">
        <v>3</v>
      </c>
      <c r="FQ9">
        <v>3</v>
      </c>
      <c r="FS9">
        <v>3</v>
      </c>
      <c r="FU9">
        <v>1</v>
      </c>
      <c r="FW9">
        <v>2</v>
      </c>
      <c r="FY9">
        <v>2</v>
      </c>
      <c r="GA9">
        <v>1</v>
      </c>
      <c r="GC9">
        <v>2</v>
      </c>
      <c r="GE9">
        <v>2</v>
      </c>
      <c r="GG9">
        <v>3</v>
      </c>
      <c r="GI9">
        <v>2</v>
      </c>
      <c r="GK9">
        <v>3</v>
      </c>
      <c r="GM9">
        <v>3</v>
      </c>
      <c r="GO9">
        <v>3</v>
      </c>
      <c r="GQ9">
        <v>2</v>
      </c>
      <c r="GS9">
        <v>2</v>
      </c>
      <c r="GU9">
        <v>2</v>
      </c>
      <c r="GW9">
        <v>2</v>
      </c>
      <c r="GY9">
        <v>3</v>
      </c>
      <c r="HA9">
        <v>2</v>
      </c>
      <c r="HC9">
        <v>2</v>
      </c>
      <c r="HE9">
        <v>2</v>
      </c>
      <c r="HG9">
        <v>3</v>
      </c>
      <c r="HI9">
        <v>3</v>
      </c>
      <c r="HK9">
        <v>3</v>
      </c>
      <c r="HM9">
        <v>3</v>
      </c>
      <c r="HO9">
        <v>3</v>
      </c>
      <c r="HQ9">
        <v>3</v>
      </c>
      <c r="HS9">
        <v>3</v>
      </c>
      <c r="HU9">
        <v>3</v>
      </c>
      <c r="HW9">
        <v>3</v>
      </c>
      <c r="HY9">
        <v>3</v>
      </c>
      <c r="IA9">
        <v>3</v>
      </c>
      <c r="IC9">
        <v>3</v>
      </c>
      <c r="IE9">
        <v>3</v>
      </c>
      <c r="IG9">
        <v>3</v>
      </c>
      <c r="II9">
        <v>3</v>
      </c>
      <c r="IK9">
        <v>3</v>
      </c>
      <c r="IM9" s="4">
        <v>3</v>
      </c>
      <c r="IO9" t="s">
        <v>4</v>
      </c>
      <c r="IT9">
        <v>63</v>
      </c>
    </row>
    <row r="10" spans="1:254" ht="3" customHeight="1" x14ac:dyDescent="0.25">
      <c r="EJ10" t="s">
        <v>54</v>
      </c>
    </row>
    <row r="11" spans="1:254" ht="22.5" customHeight="1" x14ac:dyDescent="0.25">
      <c r="A11" s="3">
        <v>3</v>
      </c>
      <c r="C11">
        <v>3</v>
      </c>
      <c r="E11">
        <v>0</v>
      </c>
      <c r="G11">
        <v>3</v>
      </c>
      <c r="I11">
        <v>3</v>
      </c>
      <c r="K11">
        <v>3</v>
      </c>
      <c r="M11">
        <v>3</v>
      </c>
      <c r="O11">
        <v>3</v>
      </c>
      <c r="Q11">
        <v>3</v>
      </c>
      <c r="S11">
        <v>3</v>
      </c>
      <c r="U11">
        <v>3</v>
      </c>
      <c r="W11">
        <v>3</v>
      </c>
      <c r="Y11">
        <v>3</v>
      </c>
      <c r="AA11">
        <v>3</v>
      </c>
      <c r="AC11">
        <v>3</v>
      </c>
      <c r="AE11">
        <v>3</v>
      </c>
      <c r="AG11">
        <v>3</v>
      </c>
      <c r="AI11">
        <v>3</v>
      </c>
      <c r="AK11">
        <v>3</v>
      </c>
      <c r="AM11">
        <v>3</v>
      </c>
      <c r="AO11">
        <v>3</v>
      </c>
      <c r="AQ11">
        <v>3</v>
      </c>
      <c r="AS11">
        <v>3</v>
      </c>
      <c r="AU11">
        <v>3</v>
      </c>
      <c r="AW11">
        <v>3</v>
      </c>
      <c r="AY11">
        <v>3</v>
      </c>
      <c r="BA11">
        <v>3</v>
      </c>
      <c r="BC11">
        <v>3</v>
      </c>
      <c r="BE11">
        <v>3</v>
      </c>
      <c r="BG11">
        <v>3</v>
      </c>
      <c r="BI11">
        <v>3</v>
      </c>
      <c r="BK11">
        <v>3</v>
      </c>
      <c r="BM11">
        <v>3</v>
      </c>
      <c r="BO11">
        <v>3</v>
      </c>
      <c r="BQ11">
        <v>3</v>
      </c>
      <c r="BS11">
        <v>3</v>
      </c>
      <c r="BU11">
        <v>3</v>
      </c>
      <c r="BW11">
        <v>3</v>
      </c>
      <c r="BY11">
        <v>3</v>
      </c>
      <c r="CA11">
        <v>3</v>
      </c>
      <c r="CC11">
        <v>3</v>
      </c>
      <c r="CE11">
        <v>3</v>
      </c>
      <c r="CG11">
        <v>0</v>
      </c>
      <c r="CI11">
        <v>3</v>
      </c>
      <c r="CK11">
        <v>3</v>
      </c>
      <c r="CM11">
        <v>3</v>
      </c>
      <c r="CO11">
        <v>3</v>
      </c>
      <c r="CQ11">
        <v>3</v>
      </c>
      <c r="CS11">
        <v>3</v>
      </c>
      <c r="CU11">
        <v>1</v>
      </c>
      <c r="CW11">
        <v>2</v>
      </c>
      <c r="CY11">
        <v>1</v>
      </c>
      <c r="DA11">
        <v>2</v>
      </c>
      <c r="DC11">
        <v>3</v>
      </c>
      <c r="DE11">
        <v>3</v>
      </c>
      <c r="DG11">
        <v>2</v>
      </c>
      <c r="DI11">
        <v>2</v>
      </c>
      <c r="DK11">
        <v>2</v>
      </c>
      <c r="DM11">
        <v>3</v>
      </c>
      <c r="DO11">
        <v>1</v>
      </c>
      <c r="DQ11">
        <v>2</v>
      </c>
      <c r="DS11">
        <v>1</v>
      </c>
      <c r="DU11">
        <v>1</v>
      </c>
      <c r="DW11">
        <v>3</v>
      </c>
      <c r="DY11">
        <v>3</v>
      </c>
      <c r="EA11">
        <v>3</v>
      </c>
      <c r="EC11">
        <v>2</v>
      </c>
      <c r="EE11">
        <v>2</v>
      </c>
      <c r="EG11">
        <v>1</v>
      </c>
      <c r="EI11">
        <v>2</v>
      </c>
      <c r="EJ11" t="s">
        <v>53</v>
      </c>
      <c r="EK11">
        <v>3</v>
      </c>
      <c r="EM11">
        <v>3</v>
      </c>
      <c r="EO11">
        <v>3</v>
      </c>
      <c r="EQ11">
        <v>3</v>
      </c>
      <c r="ES11">
        <v>3</v>
      </c>
      <c r="EU11">
        <v>3</v>
      </c>
      <c r="EW11">
        <v>3</v>
      </c>
      <c r="EY11">
        <v>3</v>
      </c>
      <c r="FA11">
        <v>3</v>
      </c>
      <c r="FC11">
        <v>3</v>
      </c>
      <c r="FE11">
        <v>3</v>
      </c>
      <c r="FG11">
        <v>3</v>
      </c>
      <c r="FI11">
        <v>3</v>
      </c>
      <c r="FK11">
        <v>3</v>
      </c>
      <c r="FM11">
        <v>3</v>
      </c>
      <c r="FO11">
        <v>3</v>
      </c>
      <c r="FQ11">
        <v>3</v>
      </c>
      <c r="FS11">
        <v>2</v>
      </c>
      <c r="FU11">
        <v>2</v>
      </c>
      <c r="FW11">
        <v>1</v>
      </c>
      <c r="FY11">
        <v>2</v>
      </c>
      <c r="GA11">
        <v>1</v>
      </c>
      <c r="GC11">
        <v>2</v>
      </c>
      <c r="GE11">
        <v>3</v>
      </c>
      <c r="GG11">
        <v>3</v>
      </c>
      <c r="GI11">
        <v>2</v>
      </c>
      <c r="GK11">
        <v>3</v>
      </c>
      <c r="GM11">
        <v>3</v>
      </c>
      <c r="GO11">
        <v>3</v>
      </c>
      <c r="GQ11">
        <v>2</v>
      </c>
      <c r="GS11">
        <v>2</v>
      </c>
      <c r="GU11">
        <v>2</v>
      </c>
      <c r="GW11">
        <v>2</v>
      </c>
      <c r="GY11">
        <v>3</v>
      </c>
      <c r="HA11">
        <v>2</v>
      </c>
      <c r="HC11">
        <v>1</v>
      </c>
      <c r="HE11">
        <v>2</v>
      </c>
      <c r="HG11">
        <v>2</v>
      </c>
      <c r="HI11">
        <v>3</v>
      </c>
      <c r="HK11">
        <v>3</v>
      </c>
      <c r="HM11">
        <v>3</v>
      </c>
      <c r="HO11">
        <v>3</v>
      </c>
      <c r="HQ11">
        <v>3</v>
      </c>
      <c r="HS11">
        <v>3</v>
      </c>
      <c r="HU11">
        <v>3</v>
      </c>
      <c r="HW11">
        <v>3</v>
      </c>
      <c r="HY11">
        <v>3</v>
      </c>
      <c r="IA11">
        <v>3</v>
      </c>
      <c r="IC11">
        <v>3</v>
      </c>
      <c r="IE11">
        <v>3</v>
      </c>
      <c r="IG11">
        <v>3</v>
      </c>
      <c r="II11">
        <v>3</v>
      </c>
      <c r="IK11">
        <v>3</v>
      </c>
      <c r="IM11" s="4">
        <v>3</v>
      </c>
      <c r="IO11" t="s">
        <v>4</v>
      </c>
      <c r="IT11">
        <v>62</v>
      </c>
    </row>
    <row r="12" spans="1:254" ht="3" customHeight="1" x14ac:dyDescent="0.25">
      <c r="CT12" t="s">
        <v>51</v>
      </c>
      <c r="CU12" t="s">
        <v>52</v>
      </c>
      <c r="CV12" t="s">
        <v>52</v>
      </c>
      <c r="CW12" t="s">
        <v>52</v>
      </c>
      <c r="CX12" t="s">
        <v>52</v>
      </c>
      <c r="CY12" t="s">
        <v>52</v>
      </c>
      <c r="CZ12" t="s">
        <v>52</v>
      </c>
      <c r="DA12" t="s">
        <v>52</v>
      </c>
      <c r="DB12" t="s">
        <v>52</v>
      </c>
      <c r="DC12" t="s">
        <v>52</v>
      </c>
      <c r="DD12" t="s">
        <v>52</v>
      </c>
      <c r="DE12" t="s">
        <v>52</v>
      </c>
      <c r="DF12" t="s">
        <v>52</v>
      </c>
      <c r="DG12" t="s">
        <v>52</v>
      </c>
      <c r="DH12" t="s">
        <v>52</v>
      </c>
      <c r="DI12" t="s">
        <v>52</v>
      </c>
      <c r="DJ12" t="s">
        <v>52</v>
      </c>
      <c r="DK12" t="s">
        <v>52</v>
      </c>
      <c r="DL12" t="s">
        <v>52</v>
      </c>
      <c r="DM12" t="s">
        <v>52</v>
      </c>
      <c r="DN12" t="s">
        <v>52</v>
      </c>
      <c r="DO12" t="s">
        <v>52</v>
      </c>
      <c r="DP12" t="s">
        <v>52</v>
      </c>
      <c r="DQ12" t="s">
        <v>52</v>
      </c>
      <c r="DR12" t="s">
        <v>52</v>
      </c>
      <c r="DS12" t="s">
        <v>52</v>
      </c>
      <c r="DT12" t="s">
        <v>52</v>
      </c>
      <c r="DU12" t="s">
        <v>52</v>
      </c>
      <c r="DV12" t="s">
        <v>52</v>
      </c>
      <c r="DW12" t="s">
        <v>52</v>
      </c>
      <c r="DX12" t="s">
        <v>52</v>
      </c>
      <c r="DY12" t="s">
        <v>52</v>
      </c>
      <c r="DZ12" t="s">
        <v>52</v>
      </c>
      <c r="EA12" t="s">
        <v>52</v>
      </c>
      <c r="EB12" t="s">
        <v>52</v>
      </c>
      <c r="EC12" t="s">
        <v>52</v>
      </c>
      <c r="ED12" t="s">
        <v>52</v>
      </c>
      <c r="EE12" t="s">
        <v>52</v>
      </c>
      <c r="EF12" t="s">
        <v>52</v>
      </c>
      <c r="EJ12" t="s">
        <v>53</v>
      </c>
      <c r="FR12" t="s">
        <v>54</v>
      </c>
      <c r="HF12" t="s">
        <v>50</v>
      </c>
      <c r="HG12" t="s">
        <v>50</v>
      </c>
      <c r="HH12" t="s">
        <v>54</v>
      </c>
    </row>
    <row r="13" spans="1:254" ht="22.5" customHeight="1" x14ac:dyDescent="0.25">
      <c r="A13" s="3">
        <v>3</v>
      </c>
      <c r="C13">
        <v>3</v>
      </c>
      <c r="E13">
        <v>0</v>
      </c>
      <c r="G13">
        <v>3</v>
      </c>
      <c r="I13">
        <v>3</v>
      </c>
      <c r="K13">
        <v>3</v>
      </c>
      <c r="M13">
        <v>3</v>
      </c>
      <c r="O13">
        <v>3</v>
      </c>
      <c r="Q13">
        <v>3</v>
      </c>
      <c r="S13">
        <v>3</v>
      </c>
      <c r="U13">
        <v>3</v>
      </c>
      <c r="W13">
        <v>3</v>
      </c>
      <c r="Y13">
        <v>3</v>
      </c>
      <c r="AA13">
        <v>3</v>
      </c>
      <c r="AC13">
        <v>3</v>
      </c>
      <c r="AE13">
        <v>3</v>
      </c>
      <c r="AG13">
        <v>3</v>
      </c>
      <c r="AI13">
        <v>3</v>
      </c>
      <c r="AK13">
        <v>3</v>
      </c>
      <c r="AM13">
        <v>3</v>
      </c>
      <c r="AO13">
        <v>3</v>
      </c>
      <c r="AQ13">
        <v>3</v>
      </c>
      <c r="AS13">
        <v>3</v>
      </c>
      <c r="AU13">
        <v>3</v>
      </c>
      <c r="AW13">
        <v>3</v>
      </c>
      <c r="AY13">
        <v>3</v>
      </c>
      <c r="BA13">
        <v>3</v>
      </c>
      <c r="BC13">
        <v>3</v>
      </c>
      <c r="BE13">
        <v>3</v>
      </c>
      <c r="BG13">
        <v>3</v>
      </c>
      <c r="BI13">
        <v>3</v>
      </c>
      <c r="BK13">
        <v>3</v>
      </c>
      <c r="BM13">
        <v>3</v>
      </c>
      <c r="BO13">
        <v>3</v>
      </c>
      <c r="BQ13">
        <v>3</v>
      </c>
      <c r="BS13">
        <v>3</v>
      </c>
      <c r="BU13">
        <v>3</v>
      </c>
      <c r="BW13">
        <v>3</v>
      </c>
      <c r="BY13">
        <v>3</v>
      </c>
      <c r="CA13">
        <v>3</v>
      </c>
      <c r="CC13">
        <v>3</v>
      </c>
      <c r="CE13">
        <v>3</v>
      </c>
      <c r="CG13">
        <v>0</v>
      </c>
      <c r="CI13">
        <v>3</v>
      </c>
      <c r="CK13">
        <v>3</v>
      </c>
      <c r="CM13">
        <v>3</v>
      </c>
      <c r="CO13">
        <v>3</v>
      </c>
      <c r="CQ13">
        <v>3</v>
      </c>
      <c r="CS13">
        <v>2</v>
      </c>
      <c r="CT13" t="s">
        <v>51</v>
      </c>
      <c r="CU13">
        <v>2</v>
      </c>
      <c r="CW13">
        <v>2</v>
      </c>
      <c r="CY13">
        <v>2</v>
      </c>
      <c r="DA13">
        <v>2</v>
      </c>
      <c r="DC13">
        <v>2</v>
      </c>
      <c r="DE13">
        <v>1</v>
      </c>
      <c r="DG13">
        <v>2</v>
      </c>
      <c r="DI13">
        <v>2</v>
      </c>
      <c r="DK13">
        <v>2</v>
      </c>
      <c r="DM13">
        <v>2</v>
      </c>
      <c r="DO13">
        <v>1</v>
      </c>
      <c r="DQ13">
        <v>2</v>
      </c>
      <c r="DS13">
        <v>2</v>
      </c>
      <c r="DU13">
        <v>1</v>
      </c>
      <c r="DW13">
        <v>1</v>
      </c>
      <c r="DY13">
        <v>1</v>
      </c>
      <c r="EA13">
        <v>2</v>
      </c>
      <c r="EC13">
        <v>2</v>
      </c>
      <c r="EE13">
        <v>1</v>
      </c>
      <c r="EF13" t="s">
        <v>53</v>
      </c>
      <c r="EG13">
        <v>2</v>
      </c>
      <c r="EI13">
        <v>1</v>
      </c>
      <c r="EJ13" t="s">
        <v>53</v>
      </c>
      <c r="EK13">
        <v>2</v>
      </c>
      <c r="EM13">
        <v>3</v>
      </c>
      <c r="EO13">
        <v>3</v>
      </c>
      <c r="EQ13">
        <v>3</v>
      </c>
      <c r="ES13">
        <v>3</v>
      </c>
      <c r="EU13">
        <v>3</v>
      </c>
      <c r="EW13">
        <v>3</v>
      </c>
      <c r="EY13">
        <v>3</v>
      </c>
      <c r="FA13">
        <v>3</v>
      </c>
      <c r="FC13">
        <v>3</v>
      </c>
      <c r="FE13">
        <v>3</v>
      </c>
      <c r="FG13">
        <v>3</v>
      </c>
      <c r="FI13">
        <v>3</v>
      </c>
      <c r="FK13">
        <v>3</v>
      </c>
      <c r="FM13">
        <v>3</v>
      </c>
      <c r="FO13">
        <v>3</v>
      </c>
      <c r="FQ13">
        <v>2</v>
      </c>
      <c r="FR13" t="s">
        <v>53</v>
      </c>
      <c r="FS13">
        <v>1</v>
      </c>
      <c r="FU13">
        <v>2</v>
      </c>
      <c r="FW13">
        <v>1</v>
      </c>
      <c r="FY13">
        <v>2</v>
      </c>
      <c r="GA13">
        <v>2</v>
      </c>
      <c r="GC13">
        <v>1</v>
      </c>
      <c r="GE13">
        <v>2</v>
      </c>
      <c r="GG13">
        <v>1</v>
      </c>
      <c r="GI13">
        <v>1</v>
      </c>
      <c r="GK13">
        <v>2</v>
      </c>
      <c r="GM13">
        <v>1</v>
      </c>
      <c r="GO13">
        <v>2</v>
      </c>
      <c r="GQ13">
        <v>1</v>
      </c>
      <c r="GS13">
        <v>2</v>
      </c>
      <c r="GU13">
        <v>2</v>
      </c>
      <c r="GW13">
        <v>1</v>
      </c>
      <c r="GY13">
        <v>2</v>
      </c>
      <c r="HA13">
        <v>2</v>
      </c>
      <c r="HC13">
        <v>2</v>
      </c>
      <c r="HE13">
        <v>2</v>
      </c>
      <c r="HF13" t="s">
        <v>53</v>
      </c>
      <c r="HG13">
        <v>2</v>
      </c>
      <c r="HI13">
        <v>1</v>
      </c>
      <c r="HK13">
        <v>3</v>
      </c>
      <c r="HM13">
        <v>3</v>
      </c>
      <c r="HO13">
        <v>3</v>
      </c>
      <c r="HQ13">
        <v>3</v>
      </c>
      <c r="HS13">
        <v>3</v>
      </c>
      <c r="HU13">
        <v>3</v>
      </c>
      <c r="HW13">
        <v>3</v>
      </c>
      <c r="HY13">
        <v>3</v>
      </c>
      <c r="IA13">
        <v>3</v>
      </c>
      <c r="IC13">
        <v>3</v>
      </c>
      <c r="IE13">
        <v>3</v>
      </c>
      <c r="IG13">
        <v>3</v>
      </c>
      <c r="II13">
        <v>3</v>
      </c>
      <c r="IK13">
        <v>3</v>
      </c>
      <c r="IM13" s="4">
        <v>3</v>
      </c>
      <c r="IO13" t="s">
        <v>4</v>
      </c>
      <c r="IT13">
        <v>61</v>
      </c>
    </row>
    <row r="14" spans="1:254" ht="3" customHeight="1" x14ac:dyDescent="0.25">
      <c r="CT14" t="s">
        <v>51</v>
      </c>
      <c r="EF14" t="s">
        <v>53</v>
      </c>
      <c r="EJ14" t="s">
        <v>53</v>
      </c>
      <c r="FR14" t="s">
        <v>53</v>
      </c>
      <c r="FS14" t="s">
        <v>52</v>
      </c>
      <c r="FT14" t="s">
        <v>52</v>
      </c>
      <c r="GP14" t="s">
        <v>50</v>
      </c>
      <c r="GQ14" t="s">
        <v>50</v>
      </c>
      <c r="GR14" t="s">
        <v>51</v>
      </c>
      <c r="HF14" t="s">
        <v>53</v>
      </c>
    </row>
    <row r="15" spans="1:254" ht="22.5" customHeight="1" x14ac:dyDescent="0.25">
      <c r="A15" s="3">
        <v>3</v>
      </c>
      <c r="C15">
        <v>3</v>
      </c>
      <c r="E15">
        <v>0</v>
      </c>
      <c r="G15">
        <v>3</v>
      </c>
      <c r="I15">
        <v>3</v>
      </c>
      <c r="K15">
        <v>3</v>
      </c>
      <c r="M15">
        <v>3</v>
      </c>
      <c r="O15">
        <v>3</v>
      </c>
      <c r="Q15">
        <v>3</v>
      </c>
      <c r="S15">
        <v>3</v>
      </c>
      <c r="U15">
        <v>3</v>
      </c>
      <c r="W15">
        <v>3</v>
      </c>
      <c r="Y15">
        <v>3</v>
      </c>
      <c r="AA15">
        <v>3</v>
      </c>
      <c r="AC15">
        <v>3</v>
      </c>
      <c r="AE15">
        <v>3</v>
      </c>
      <c r="AG15">
        <v>3</v>
      </c>
      <c r="AI15">
        <v>3</v>
      </c>
      <c r="AK15">
        <v>3</v>
      </c>
      <c r="AM15">
        <v>3</v>
      </c>
      <c r="AO15">
        <v>3</v>
      </c>
      <c r="AQ15">
        <v>3</v>
      </c>
      <c r="AS15">
        <v>3</v>
      </c>
      <c r="AU15">
        <v>3</v>
      </c>
      <c r="AW15">
        <v>3</v>
      </c>
      <c r="AY15">
        <v>3</v>
      </c>
      <c r="BA15">
        <v>3</v>
      </c>
      <c r="BC15">
        <v>3</v>
      </c>
      <c r="BE15">
        <v>3</v>
      </c>
      <c r="BG15">
        <v>3</v>
      </c>
      <c r="BI15">
        <v>3</v>
      </c>
      <c r="BK15">
        <v>3</v>
      </c>
      <c r="BM15">
        <v>3</v>
      </c>
      <c r="BO15">
        <v>3</v>
      </c>
      <c r="BQ15">
        <v>3</v>
      </c>
      <c r="BS15">
        <v>3</v>
      </c>
      <c r="BU15">
        <v>3</v>
      </c>
      <c r="BW15">
        <v>3</v>
      </c>
      <c r="BY15">
        <v>3</v>
      </c>
      <c r="CA15">
        <v>3</v>
      </c>
      <c r="CC15">
        <v>3</v>
      </c>
      <c r="CE15">
        <v>3</v>
      </c>
      <c r="CG15">
        <v>0</v>
      </c>
      <c r="CI15">
        <v>3</v>
      </c>
      <c r="CK15">
        <v>3</v>
      </c>
      <c r="CM15">
        <v>3</v>
      </c>
      <c r="CO15">
        <v>3</v>
      </c>
      <c r="CQ15">
        <v>2</v>
      </c>
      <c r="CS15">
        <v>2</v>
      </c>
      <c r="CT15" t="s">
        <v>51</v>
      </c>
      <c r="CU15">
        <v>2</v>
      </c>
      <c r="CW15">
        <v>1</v>
      </c>
      <c r="CY15">
        <v>2</v>
      </c>
      <c r="DA15">
        <v>2</v>
      </c>
      <c r="DC15">
        <v>2</v>
      </c>
      <c r="DE15">
        <v>2</v>
      </c>
      <c r="DG15">
        <v>1</v>
      </c>
      <c r="DI15">
        <v>1</v>
      </c>
      <c r="DK15">
        <v>2</v>
      </c>
      <c r="DM15">
        <v>2</v>
      </c>
      <c r="DO15">
        <v>1</v>
      </c>
      <c r="DQ15">
        <v>2</v>
      </c>
      <c r="DS15">
        <v>1</v>
      </c>
      <c r="DU15">
        <v>1</v>
      </c>
      <c r="DW15">
        <v>2</v>
      </c>
      <c r="DY15">
        <v>2</v>
      </c>
      <c r="EA15">
        <v>2</v>
      </c>
      <c r="EC15">
        <v>2</v>
      </c>
      <c r="EE15">
        <v>1</v>
      </c>
      <c r="EF15" t="s">
        <v>53</v>
      </c>
      <c r="EG15">
        <v>2</v>
      </c>
      <c r="EI15">
        <v>2</v>
      </c>
      <c r="EJ15" t="s">
        <v>53</v>
      </c>
      <c r="EK15">
        <v>2</v>
      </c>
      <c r="EM15">
        <v>2</v>
      </c>
      <c r="EO15">
        <v>3</v>
      </c>
      <c r="EQ15">
        <v>3</v>
      </c>
      <c r="ES15">
        <v>3</v>
      </c>
      <c r="EU15">
        <v>3</v>
      </c>
      <c r="EW15">
        <v>3</v>
      </c>
      <c r="EY15">
        <v>3</v>
      </c>
      <c r="FA15">
        <v>3</v>
      </c>
      <c r="FC15">
        <v>3</v>
      </c>
      <c r="FE15">
        <v>3</v>
      </c>
      <c r="FG15">
        <v>3</v>
      </c>
      <c r="FI15">
        <v>3</v>
      </c>
      <c r="FK15">
        <v>3</v>
      </c>
      <c r="FM15">
        <v>3</v>
      </c>
      <c r="FO15">
        <v>1</v>
      </c>
      <c r="FQ15">
        <v>2</v>
      </c>
      <c r="FS15">
        <v>2</v>
      </c>
      <c r="FT15" t="s">
        <v>53</v>
      </c>
      <c r="FU15">
        <v>2</v>
      </c>
      <c r="FW15">
        <v>1</v>
      </c>
      <c r="FY15">
        <v>2</v>
      </c>
      <c r="GA15">
        <v>2</v>
      </c>
      <c r="GC15">
        <v>2</v>
      </c>
      <c r="GE15">
        <v>2</v>
      </c>
      <c r="GG15">
        <v>2</v>
      </c>
      <c r="GI15">
        <v>1</v>
      </c>
      <c r="GK15">
        <v>2</v>
      </c>
      <c r="GM15">
        <v>2</v>
      </c>
      <c r="GO15">
        <v>2</v>
      </c>
      <c r="GQ15">
        <v>2</v>
      </c>
      <c r="GR15" t="s">
        <v>51</v>
      </c>
      <c r="GS15">
        <v>2</v>
      </c>
      <c r="GU15">
        <v>2</v>
      </c>
      <c r="GW15">
        <v>2</v>
      </c>
      <c r="GY15">
        <v>1</v>
      </c>
      <c r="HA15">
        <v>2</v>
      </c>
      <c r="HC15">
        <v>1</v>
      </c>
      <c r="HE15">
        <v>1</v>
      </c>
      <c r="HF15" t="s">
        <v>53</v>
      </c>
      <c r="HG15">
        <v>2</v>
      </c>
      <c r="HI15">
        <v>2</v>
      </c>
      <c r="HK15">
        <v>2</v>
      </c>
      <c r="HM15">
        <v>3</v>
      </c>
      <c r="HO15">
        <v>3</v>
      </c>
      <c r="HQ15">
        <v>3</v>
      </c>
      <c r="HS15">
        <v>3</v>
      </c>
      <c r="HU15">
        <v>3</v>
      </c>
      <c r="HW15">
        <v>3</v>
      </c>
      <c r="HY15">
        <v>3</v>
      </c>
      <c r="IA15">
        <v>3</v>
      </c>
      <c r="IC15">
        <v>3</v>
      </c>
      <c r="IE15">
        <v>3</v>
      </c>
      <c r="IG15">
        <v>3</v>
      </c>
      <c r="II15">
        <v>3</v>
      </c>
      <c r="IK15">
        <v>3</v>
      </c>
      <c r="IM15" s="4">
        <v>3</v>
      </c>
      <c r="IO15" t="s">
        <v>4</v>
      </c>
      <c r="IT15">
        <v>60</v>
      </c>
    </row>
    <row r="16" spans="1:254" ht="3" customHeight="1" x14ac:dyDescent="0.25">
      <c r="BJ16" t="s">
        <v>54</v>
      </c>
      <c r="CT16" t="s">
        <v>51</v>
      </c>
      <c r="CX16" t="s">
        <v>51</v>
      </c>
      <c r="CY16" t="s">
        <v>52</v>
      </c>
      <c r="CZ16" t="s">
        <v>52</v>
      </c>
      <c r="DA16" t="s">
        <v>52</v>
      </c>
      <c r="DB16" t="s">
        <v>52</v>
      </c>
      <c r="DC16" t="s">
        <v>52</v>
      </c>
      <c r="DD16" t="s">
        <v>52</v>
      </c>
      <c r="DE16" t="s">
        <v>52</v>
      </c>
      <c r="DF16" t="s">
        <v>52</v>
      </c>
      <c r="DG16" t="s">
        <v>52</v>
      </c>
      <c r="DH16" t="s">
        <v>52</v>
      </c>
      <c r="DI16" t="s">
        <v>52</v>
      </c>
      <c r="DJ16" t="s">
        <v>52</v>
      </c>
      <c r="DK16" t="s">
        <v>52</v>
      </c>
      <c r="DL16" t="s">
        <v>52</v>
      </c>
      <c r="DM16" t="s">
        <v>52</v>
      </c>
      <c r="DN16" t="s">
        <v>52</v>
      </c>
      <c r="DO16" t="s">
        <v>52</v>
      </c>
      <c r="DP16" t="s">
        <v>52</v>
      </c>
      <c r="DQ16" t="s">
        <v>52</v>
      </c>
      <c r="DR16" t="s">
        <v>52</v>
      </c>
      <c r="DS16" t="s">
        <v>52</v>
      </c>
      <c r="DT16" t="s">
        <v>52</v>
      </c>
      <c r="DU16" t="s">
        <v>52</v>
      </c>
      <c r="DV16" t="s">
        <v>52</v>
      </c>
      <c r="DW16" t="s">
        <v>52</v>
      </c>
      <c r="DX16" t="s">
        <v>52</v>
      </c>
      <c r="DY16" t="s">
        <v>52</v>
      </c>
      <c r="DZ16" t="s">
        <v>52</v>
      </c>
      <c r="EA16" t="s">
        <v>52</v>
      </c>
      <c r="EB16" t="s">
        <v>52</v>
      </c>
      <c r="EF16" t="s">
        <v>53</v>
      </c>
      <c r="EJ16" t="s">
        <v>53</v>
      </c>
      <c r="FT16" t="s">
        <v>53</v>
      </c>
      <c r="FU16" t="s">
        <v>52</v>
      </c>
      <c r="FV16" t="s">
        <v>52</v>
      </c>
      <c r="FZ16" t="s">
        <v>51</v>
      </c>
      <c r="GA16" t="s">
        <v>52</v>
      </c>
      <c r="GB16" t="s">
        <v>52</v>
      </c>
      <c r="GC16" t="s">
        <v>52</v>
      </c>
      <c r="GD16" t="s">
        <v>52</v>
      </c>
      <c r="GR16" t="s">
        <v>50</v>
      </c>
      <c r="GS16" t="s">
        <v>50</v>
      </c>
      <c r="GT16" t="s">
        <v>51</v>
      </c>
      <c r="HB16" t="s">
        <v>50</v>
      </c>
      <c r="HC16" t="s">
        <v>50</v>
      </c>
      <c r="HD16" t="s">
        <v>50</v>
      </c>
      <c r="HE16" t="s">
        <v>50</v>
      </c>
      <c r="HF16" t="s">
        <v>53</v>
      </c>
    </row>
    <row r="17" spans="1:254" ht="22.5" customHeight="1" x14ac:dyDescent="0.25">
      <c r="A17" s="3">
        <v>3</v>
      </c>
      <c r="C17">
        <v>3</v>
      </c>
      <c r="E17">
        <v>0</v>
      </c>
      <c r="G17">
        <v>3</v>
      </c>
      <c r="I17">
        <v>3</v>
      </c>
      <c r="K17">
        <v>3</v>
      </c>
      <c r="M17">
        <v>3</v>
      </c>
      <c r="O17">
        <v>3</v>
      </c>
      <c r="Q17">
        <v>3</v>
      </c>
      <c r="S17">
        <v>3</v>
      </c>
      <c r="U17">
        <v>3</v>
      </c>
      <c r="W17">
        <v>3</v>
      </c>
      <c r="Y17">
        <v>3</v>
      </c>
      <c r="AA17">
        <v>3</v>
      </c>
      <c r="AC17">
        <v>3</v>
      </c>
      <c r="AE17">
        <v>3</v>
      </c>
      <c r="AG17">
        <v>2</v>
      </c>
      <c r="AI17">
        <v>2</v>
      </c>
      <c r="AK17">
        <v>2</v>
      </c>
      <c r="AM17">
        <v>3</v>
      </c>
      <c r="AO17">
        <v>2</v>
      </c>
      <c r="AQ17">
        <v>2</v>
      </c>
      <c r="AS17">
        <v>2</v>
      </c>
      <c r="AU17">
        <v>2</v>
      </c>
      <c r="AW17">
        <v>3</v>
      </c>
      <c r="AY17">
        <v>3</v>
      </c>
      <c r="BA17">
        <v>3</v>
      </c>
      <c r="BC17">
        <v>2</v>
      </c>
      <c r="BE17">
        <v>3</v>
      </c>
      <c r="BG17">
        <v>2</v>
      </c>
      <c r="BI17">
        <v>2</v>
      </c>
      <c r="BJ17" t="s">
        <v>53</v>
      </c>
      <c r="BK17">
        <v>1</v>
      </c>
      <c r="BM17">
        <v>2</v>
      </c>
      <c r="BO17">
        <v>2</v>
      </c>
      <c r="BQ17">
        <v>1</v>
      </c>
      <c r="BS17">
        <v>3</v>
      </c>
      <c r="BU17">
        <v>3</v>
      </c>
      <c r="BW17">
        <v>3</v>
      </c>
      <c r="BY17">
        <v>3</v>
      </c>
      <c r="CA17">
        <v>3</v>
      </c>
      <c r="CC17">
        <v>3</v>
      </c>
      <c r="CE17">
        <v>3</v>
      </c>
      <c r="CG17">
        <v>0</v>
      </c>
      <c r="CI17">
        <v>3</v>
      </c>
      <c r="CK17">
        <v>3</v>
      </c>
      <c r="CM17">
        <v>3</v>
      </c>
      <c r="CO17">
        <v>3</v>
      </c>
      <c r="CQ17">
        <v>2</v>
      </c>
      <c r="CS17">
        <v>1</v>
      </c>
      <c r="CT17" t="s">
        <v>51</v>
      </c>
      <c r="CU17">
        <v>2</v>
      </c>
      <c r="CW17">
        <v>1</v>
      </c>
      <c r="CX17" t="s">
        <v>51</v>
      </c>
      <c r="CY17">
        <v>2</v>
      </c>
      <c r="DA17">
        <v>2</v>
      </c>
      <c r="DC17">
        <v>1</v>
      </c>
      <c r="DE17">
        <v>2</v>
      </c>
      <c r="DG17">
        <v>1</v>
      </c>
      <c r="DI17">
        <v>2</v>
      </c>
      <c r="DK17">
        <v>2</v>
      </c>
      <c r="DM17">
        <v>2</v>
      </c>
      <c r="DO17">
        <v>2</v>
      </c>
      <c r="DQ17">
        <v>2</v>
      </c>
      <c r="DS17">
        <v>2</v>
      </c>
      <c r="DU17">
        <v>2</v>
      </c>
      <c r="DW17">
        <v>1</v>
      </c>
      <c r="DY17">
        <v>2</v>
      </c>
      <c r="EA17">
        <v>2</v>
      </c>
      <c r="EB17" t="s">
        <v>53</v>
      </c>
      <c r="EC17">
        <v>2</v>
      </c>
      <c r="EE17">
        <v>2</v>
      </c>
      <c r="EF17" t="s">
        <v>53</v>
      </c>
      <c r="EG17">
        <v>2</v>
      </c>
      <c r="EI17">
        <v>2</v>
      </c>
      <c r="EJ17" t="s">
        <v>53</v>
      </c>
      <c r="EK17">
        <v>1</v>
      </c>
      <c r="EM17">
        <v>2</v>
      </c>
      <c r="EO17">
        <v>3</v>
      </c>
      <c r="EQ17">
        <v>3</v>
      </c>
      <c r="ES17">
        <v>3</v>
      </c>
      <c r="EU17">
        <v>3</v>
      </c>
      <c r="EW17">
        <v>3</v>
      </c>
      <c r="EY17">
        <v>3</v>
      </c>
      <c r="FA17">
        <v>3</v>
      </c>
      <c r="FC17">
        <v>3</v>
      </c>
      <c r="FE17">
        <v>3</v>
      </c>
      <c r="FG17">
        <v>3</v>
      </c>
      <c r="FI17">
        <v>3</v>
      </c>
      <c r="FK17">
        <v>3</v>
      </c>
      <c r="FM17">
        <v>3</v>
      </c>
      <c r="FO17">
        <v>2</v>
      </c>
      <c r="FQ17">
        <v>2</v>
      </c>
      <c r="FS17">
        <v>2</v>
      </c>
      <c r="FU17">
        <v>2</v>
      </c>
      <c r="FV17" t="s">
        <v>53</v>
      </c>
      <c r="FW17">
        <v>2</v>
      </c>
      <c r="FY17">
        <v>2</v>
      </c>
      <c r="FZ17" t="s">
        <v>51</v>
      </c>
      <c r="GA17">
        <v>1</v>
      </c>
      <c r="GC17">
        <v>1</v>
      </c>
      <c r="GD17" t="s">
        <v>53</v>
      </c>
      <c r="GE17">
        <v>2</v>
      </c>
      <c r="GG17">
        <v>2</v>
      </c>
      <c r="GI17">
        <v>2</v>
      </c>
      <c r="GJ17" t="s">
        <v>51</v>
      </c>
      <c r="GK17">
        <v>1</v>
      </c>
      <c r="GM17">
        <v>2</v>
      </c>
      <c r="GO17">
        <v>1</v>
      </c>
      <c r="GQ17">
        <v>2</v>
      </c>
      <c r="GS17">
        <v>2</v>
      </c>
      <c r="GT17" t="s">
        <v>51</v>
      </c>
      <c r="GU17">
        <v>1</v>
      </c>
      <c r="GW17">
        <v>1</v>
      </c>
      <c r="GY17">
        <v>1</v>
      </c>
      <c r="HA17">
        <v>2</v>
      </c>
      <c r="HB17" t="s">
        <v>53</v>
      </c>
      <c r="HC17">
        <v>2</v>
      </c>
      <c r="HE17">
        <v>2</v>
      </c>
      <c r="HG17">
        <v>2</v>
      </c>
      <c r="HI17">
        <v>1</v>
      </c>
      <c r="HK17">
        <v>2</v>
      </c>
      <c r="HM17">
        <v>3</v>
      </c>
      <c r="HO17">
        <v>3</v>
      </c>
      <c r="HQ17">
        <v>3</v>
      </c>
      <c r="HS17">
        <v>3</v>
      </c>
      <c r="HU17">
        <v>3</v>
      </c>
      <c r="HW17">
        <v>3</v>
      </c>
      <c r="HY17">
        <v>3</v>
      </c>
      <c r="IA17">
        <v>3</v>
      </c>
      <c r="IC17">
        <v>3</v>
      </c>
      <c r="IE17">
        <v>3</v>
      </c>
      <c r="IG17">
        <v>3</v>
      </c>
      <c r="II17">
        <v>3</v>
      </c>
      <c r="IK17">
        <v>3</v>
      </c>
      <c r="IM17" s="4">
        <v>3</v>
      </c>
      <c r="IO17" t="s">
        <v>4</v>
      </c>
      <c r="IT17">
        <v>59</v>
      </c>
    </row>
    <row r="18" spans="1:254" ht="3" customHeight="1" x14ac:dyDescent="0.25">
      <c r="AF18" t="s">
        <v>54</v>
      </c>
      <c r="BJ18" t="s">
        <v>53</v>
      </c>
      <c r="CT18" t="s">
        <v>51</v>
      </c>
      <c r="CX18" t="s">
        <v>51</v>
      </c>
      <c r="EB18" t="s">
        <v>53</v>
      </c>
      <c r="EF18" t="s">
        <v>53</v>
      </c>
      <c r="EJ18" t="s">
        <v>53</v>
      </c>
      <c r="FV18" t="s">
        <v>53</v>
      </c>
      <c r="FW18" t="s">
        <v>52</v>
      </c>
      <c r="FX18" t="s">
        <v>52</v>
      </c>
      <c r="FZ18" t="s">
        <v>51</v>
      </c>
      <c r="GD18" t="s">
        <v>53</v>
      </c>
      <c r="GE18" t="s">
        <v>52</v>
      </c>
      <c r="GF18" t="s">
        <v>52</v>
      </c>
      <c r="GJ18" t="s">
        <v>50</v>
      </c>
      <c r="GK18" t="s">
        <v>50</v>
      </c>
      <c r="GL18" t="s">
        <v>50</v>
      </c>
      <c r="GM18" t="s">
        <v>50</v>
      </c>
      <c r="GN18" t="s">
        <v>51</v>
      </c>
      <c r="GT18" t="s">
        <v>50</v>
      </c>
      <c r="GU18" t="s">
        <v>50</v>
      </c>
      <c r="GV18" t="s">
        <v>51</v>
      </c>
      <c r="GZ18" t="s">
        <v>50</v>
      </c>
      <c r="HA18" t="s">
        <v>50</v>
      </c>
      <c r="HB18" t="s">
        <v>53</v>
      </c>
    </row>
    <row r="19" spans="1:254" ht="22.5" customHeight="1" x14ac:dyDescent="0.25">
      <c r="A19" s="3">
        <v>3</v>
      </c>
      <c r="C19">
        <v>3</v>
      </c>
      <c r="E19">
        <v>0</v>
      </c>
      <c r="G19">
        <v>3</v>
      </c>
      <c r="I19">
        <v>3</v>
      </c>
      <c r="K19">
        <v>3</v>
      </c>
      <c r="M19">
        <v>3</v>
      </c>
      <c r="O19">
        <v>3</v>
      </c>
      <c r="Q19">
        <v>3</v>
      </c>
      <c r="S19">
        <v>3</v>
      </c>
      <c r="U19">
        <v>3</v>
      </c>
      <c r="W19">
        <v>3</v>
      </c>
      <c r="Y19">
        <v>3</v>
      </c>
      <c r="AA19">
        <v>3</v>
      </c>
      <c r="AC19">
        <v>3</v>
      </c>
      <c r="AE19">
        <v>2</v>
      </c>
      <c r="AF19" t="s">
        <v>53</v>
      </c>
      <c r="AG19">
        <v>2</v>
      </c>
      <c r="AI19">
        <v>1</v>
      </c>
      <c r="AK19">
        <v>2</v>
      </c>
      <c r="AM19">
        <v>3</v>
      </c>
      <c r="AO19">
        <v>2</v>
      </c>
      <c r="AQ19">
        <v>2</v>
      </c>
      <c r="AS19">
        <v>2</v>
      </c>
      <c r="AU19">
        <v>2</v>
      </c>
      <c r="AW19">
        <v>3</v>
      </c>
      <c r="AY19">
        <v>3</v>
      </c>
      <c r="BA19">
        <v>3</v>
      </c>
      <c r="BC19">
        <v>2</v>
      </c>
      <c r="BE19">
        <v>3</v>
      </c>
      <c r="BG19">
        <v>3</v>
      </c>
      <c r="BI19">
        <v>2</v>
      </c>
      <c r="BJ19" t="s">
        <v>53</v>
      </c>
      <c r="BK19">
        <v>1</v>
      </c>
      <c r="BM19">
        <v>2</v>
      </c>
      <c r="BO19">
        <v>1</v>
      </c>
      <c r="BQ19">
        <v>2</v>
      </c>
      <c r="BS19">
        <v>2</v>
      </c>
      <c r="BU19">
        <v>3</v>
      </c>
      <c r="BW19">
        <v>3</v>
      </c>
      <c r="BY19">
        <v>3</v>
      </c>
      <c r="CA19">
        <v>3</v>
      </c>
      <c r="CC19">
        <v>3</v>
      </c>
      <c r="CE19">
        <v>3</v>
      </c>
      <c r="CG19">
        <v>0</v>
      </c>
      <c r="CI19">
        <v>3</v>
      </c>
      <c r="CK19">
        <v>3</v>
      </c>
      <c r="CM19">
        <v>3</v>
      </c>
      <c r="CO19">
        <v>3</v>
      </c>
      <c r="CQ19">
        <v>2</v>
      </c>
      <c r="CS19">
        <v>2</v>
      </c>
      <c r="CT19" t="s">
        <v>51</v>
      </c>
      <c r="CU19">
        <v>2</v>
      </c>
      <c r="CW19">
        <v>2</v>
      </c>
      <c r="CX19" t="s">
        <v>51</v>
      </c>
      <c r="CY19">
        <v>2</v>
      </c>
      <c r="DA19">
        <v>2</v>
      </c>
      <c r="DC19">
        <v>2</v>
      </c>
      <c r="DE19">
        <v>2</v>
      </c>
      <c r="DG19">
        <v>2</v>
      </c>
      <c r="DI19">
        <v>2</v>
      </c>
      <c r="DK19">
        <v>2</v>
      </c>
      <c r="DM19">
        <v>2</v>
      </c>
      <c r="DO19">
        <v>2</v>
      </c>
      <c r="DQ19">
        <v>2</v>
      </c>
      <c r="DS19">
        <v>2</v>
      </c>
      <c r="DU19">
        <v>2</v>
      </c>
      <c r="DW19">
        <v>2</v>
      </c>
      <c r="DY19">
        <v>2</v>
      </c>
      <c r="EA19">
        <v>2</v>
      </c>
      <c r="EB19" t="s">
        <v>53</v>
      </c>
      <c r="EC19">
        <v>2</v>
      </c>
      <c r="EE19">
        <v>2</v>
      </c>
      <c r="EF19" t="s">
        <v>53</v>
      </c>
      <c r="EG19">
        <v>2</v>
      </c>
      <c r="EI19">
        <v>2</v>
      </c>
      <c r="EJ19" t="s">
        <v>53</v>
      </c>
      <c r="EK19">
        <v>2</v>
      </c>
      <c r="EM19">
        <v>2</v>
      </c>
      <c r="EO19">
        <v>3</v>
      </c>
      <c r="EQ19">
        <v>3</v>
      </c>
      <c r="ES19">
        <v>3</v>
      </c>
      <c r="EU19">
        <v>3</v>
      </c>
      <c r="EW19">
        <v>3</v>
      </c>
      <c r="EY19">
        <v>3</v>
      </c>
      <c r="FA19">
        <v>3</v>
      </c>
      <c r="FC19">
        <v>3</v>
      </c>
      <c r="FE19">
        <v>3</v>
      </c>
      <c r="FG19">
        <v>3</v>
      </c>
      <c r="FI19">
        <v>3</v>
      </c>
      <c r="FK19">
        <v>3</v>
      </c>
      <c r="FM19">
        <v>3</v>
      </c>
      <c r="FO19">
        <v>2</v>
      </c>
      <c r="FQ19">
        <v>2</v>
      </c>
      <c r="FS19">
        <v>2</v>
      </c>
      <c r="FU19">
        <v>2</v>
      </c>
      <c r="FW19">
        <v>2</v>
      </c>
      <c r="FX19" t="s">
        <v>53</v>
      </c>
      <c r="FY19">
        <v>2</v>
      </c>
      <c r="FZ19" t="s">
        <v>51</v>
      </c>
      <c r="GA19">
        <v>1</v>
      </c>
      <c r="GC19">
        <v>2</v>
      </c>
      <c r="GE19">
        <v>1</v>
      </c>
      <c r="GF19" t="s">
        <v>53</v>
      </c>
      <c r="GG19">
        <v>2</v>
      </c>
      <c r="GI19">
        <v>2</v>
      </c>
      <c r="GK19">
        <v>2</v>
      </c>
      <c r="GM19">
        <v>2</v>
      </c>
      <c r="GN19" t="s">
        <v>51</v>
      </c>
      <c r="GO19">
        <v>1</v>
      </c>
      <c r="GQ19">
        <v>2</v>
      </c>
      <c r="GS19">
        <v>2</v>
      </c>
      <c r="GU19">
        <v>2</v>
      </c>
      <c r="GV19" t="s">
        <v>51</v>
      </c>
      <c r="GW19">
        <v>2</v>
      </c>
      <c r="GY19">
        <v>2</v>
      </c>
      <c r="GZ19" t="s">
        <v>53</v>
      </c>
      <c r="HA19">
        <v>2</v>
      </c>
      <c r="HC19">
        <v>2</v>
      </c>
      <c r="HE19">
        <v>2</v>
      </c>
      <c r="HG19">
        <v>2</v>
      </c>
      <c r="HI19">
        <v>2</v>
      </c>
      <c r="HK19">
        <v>2</v>
      </c>
      <c r="HM19">
        <v>3</v>
      </c>
      <c r="HO19">
        <v>3</v>
      </c>
      <c r="HQ19">
        <v>3</v>
      </c>
      <c r="HS19">
        <v>3</v>
      </c>
      <c r="HU19">
        <v>3</v>
      </c>
      <c r="HW19">
        <v>3</v>
      </c>
      <c r="HY19">
        <v>3</v>
      </c>
      <c r="IA19">
        <v>3</v>
      </c>
      <c r="IC19">
        <v>3</v>
      </c>
      <c r="IE19">
        <v>3</v>
      </c>
      <c r="IG19">
        <v>3</v>
      </c>
      <c r="II19">
        <v>3</v>
      </c>
      <c r="IK19">
        <v>3</v>
      </c>
      <c r="IM19" s="4">
        <v>3</v>
      </c>
      <c r="IO19" t="s">
        <v>4</v>
      </c>
      <c r="IT19">
        <v>58</v>
      </c>
    </row>
    <row r="20" spans="1:254" ht="3" customHeight="1" x14ac:dyDescent="0.25">
      <c r="AF20" t="s">
        <v>53</v>
      </c>
      <c r="AZ20" t="s">
        <v>54</v>
      </c>
      <c r="BJ20" t="s">
        <v>53</v>
      </c>
      <c r="CT20" t="s">
        <v>51</v>
      </c>
      <c r="CX20" t="s">
        <v>51</v>
      </c>
      <c r="DB20" t="s">
        <v>51</v>
      </c>
      <c r="DC20" t="s">
        <v>52</v>
      </c>
      <c r="DD20" t="s">
        <v>52</v>
      </c>
      <c r="DE20" t="s">
        <v>52</v>
      </c>
      <c r="DF20" t="s">
        <v>52</v>
      </c>
      <c r="DG20" t="s">
        <v>52</v>
      </c>
      <c r="DH20" t="s">
        <v>52</v>
      </c>
      <c r="DI20" t="s">
        <v>52</v>
      </c>
      <c r="DJ20" t="s">
        <v>52</v>
      </c>
      <c r="DK20" t="s">
        <v>52</v>
      </c>
      <c r="DL20" t="s">
        <v>52</v>
      </c>
      <c r="DM20" t="s">
        <v>52</v>
      </c>
      <c r="DN20" t="s">
        <v>52</v>
      </c>
      <c r="DO20" t="s">
        <v>52</v>
      </c>
      <c r="DP20" t="s">
        <v>52</v>
      </c>
      <c r="DQ20" t="s">
        <v>52</v>
      </c>
      <c r="DR20" t="s">
        <v>52</v>
      </c>
      <c r="DS20" t="s">
        <v>52</v>
      </c>
      <c r="DT20" t="s">
        <v>52</v>
      </c>
      <c r="DU20" t="s">
        <v>52</v>
      </c>
      <c r="DV20" t="s">
        <v>52</v>
      </c>
      <c r="DW20" t="s">
        <v>52</v>
      </c>
      <c r="DX20" t="s">
        <v>52</v>
      </c>
      <c r="EB20" t="s">
        <v>53</v>
      </c>
      <c r="EF20" t="s">
        <v>53</v>
      </c>
      <c r="EJ20" t="s">
        <v>53</v>
      </c>
      <c r="FX20" t="s">
        <v>53</v>
      </c>
      <c r="FY20" t="s">
        <v>52</v>
      </c>
      <c r="FZ20" t="s">
        <v>52</v>
      </c>
      <c r="GF20" t="s">
        <v>53</v>
      </c>
      <c r="GN20" t="s">
        <v>50</v>
      </c>
      <c r="GO20" t="s">
        <v>50</v>
      </c>
      <c r="GP20" t="s">
        <v>51</v>
      </c>
      <c r="GV20" t="s">
        <v>50</v>
      </c>
      <c r="GW20" t="s">
        <v>50</v>
      </c>
      <c r="GX20" t="s">
        <v>50</v>
      </c>
      <c r="GY20" t="s">
        <v>50</v>
      </c>
      <c r="GZ20" t="s">
        <v>53</v>
      </c>
    </row>
    <row r="21" spans="1:254" ht="22.5" customHeight="1" x14ac:dyDescent="0.25">
      <c r="A21" s="3">
        <v>3</v>
      </c>
      <c r="C21">
        <v>3</v>
      </c>
      <c r="E21">
        <v>0</v>
      </c>
      <c r="G21">
        <v>3</v>
      </c>
      <c r="I21">
        <v>3</v>
      </c>
      <c r="K21">
        <v>3</v>
      </c>
      <c r="M21">
        <v>3</v>
      </c>
      <c r="O21">
        <v>3</v>
      </c>
      <c r="Q21">
        <v>3</v>
      </c>
      <c r="S21">
        <v>3</v>
      </c>
      <c r="U21">
        <v>3</v>
      </c>
      <c r="W21">
        <v>3</v>
      </c>
      <c r="Y21">
        <v>3</v>
      </c>
      <c r="AA21">
        <v>3</v>
      </c>
      <c r="AC21">
        <v>1</v>
      </c>
      <c r="AE21">
        <v>2</v>
      </c>
      <c r="AF21" t="s">
        <v>53</v>
      </c>
      <c r="AG21">
        <v>2</v>
      </c>
      <c r="AI21">
        <v>2</v>
      </c>
      <c r="AK21">
        <v>2</v>
      </c>
      <c r="AM21">
        <v>2</v>
      </c>
      <c r="AO21">
        <v>1</v>
      </c>
      <c r="AQ21">
        <v>2</v>
      </c>
      <c r="AS21">
        <v>2</v>
      </c>
      <c r="AU21">
        <v>1</v>
      </c>
      <c r="AW21">
        <v>2</v>
      </c>
      <c r="AY21">
        <v>1</v>
      </c>
      <c r="AZ21" t="s">
        <v>53</v>
      </c>
      <c r="BA21">
        <v>2</v>
      </c>
      <c r="BC21">
        <v>1</v>
      </c>
      <c r="BE21">
        <v>1</v>
      </c>
      <c r="BG21">
        <v>2</v>
      </c>
      <c r="BI21">
        <v>1</v>
      </c>
      <c r="BJ21" t="s">
        <v>53</v>
      </c>
      <c r="BK21">
        <v>2</v>
      </c>
      <c r="BM21">
        <v>2</v>
      </c>
      <c r="BO21">
        <v>1</v>
      </c>
      <c r="BQ21">
        <v>2</v>
      </c>
      <c r="BS21">
        <v>1</v>
      </c>
      <c r="BU21">
        <v>2</v>
      </c>
      <c r="BW21">
        <v>3</v>
      </c>
      <c r="BY21">
        <v>3</v>
      </c>
      <c r="CA21">
        <v>3</v>
      </c>
      <c r="CC21">
        <v>3</v>
      </c>
      <c r="CE21">
        <v>3</v>
      </c>
      <c r="CG21">
        <v>0</v>
      </c>
      <c r="CI21">
        <v>3</v>
      </c>
      <c r="CK21">
        <v>3</v>
      </c>
      <c r="CM21">
        <v>3</v>
      </c>
      <c r="CO21">
        <v>3</v>
      </c>
      <c r="CQ21">
        <v>3</v>
      </c>
      <c r="CS21">
        <v>3</v>
      </c>
      <c r="CT21" t="s">
        <v>51</v>
      </c>
      <c r="CU21">
        <v>2</v>
      </c>
      <c r="CW21">
        <v>1</v>
      </c>
      <c r="CX21" t="s">
        <v>51</v>
      </c>
      <c r="CY21">
        <v>1</v>
      </c>
      <c r="DA21">
        <v>2</v>
      </c>
      <c r="DB21" t="s">
        <v>51</v>
      </c>
      <c r="DC21">
        <v>1</v>
      </c>
      <c r="DE21">
        <v>1</v>
      </c>
      <c r="DG21">
        <v>2</v>
      </c>
      <c r="DI21">
        <v>1</v>
      </c>
      <c r="DK21">
        <v>1</v>
      </c>
      <c r="DM21">
        <v>1</v>
      </c>
      <c r="DO21">
        <v>2</v>
      </c>
      <c r="DQ21">
        <v>2</v>
      </c>
      <c r="DS21">
        <v>2</v>
      </c>
      <c r="DU21">
        <v>2</v>
      </c>
      <c r="DW21">
        <v>2</v>
      </c>
      <c r="DX21" t="s">
        <v>53</v>
      </c>
      <c r="DY21">
        <v>2</v>
      </c>
      <c r="EA21">
        <v>2</v>
      </c>
      <c r="EB21" t="s">
        <v>53</v>
      </c>
      <c r="EC21">
        <v>2</v>
      </c>
      <c r="EE21">
        <v>2</v>
      </c>
      <c r="EF21" t="s">
        <v>53</v>
      </c>
      <c r="EG21">
        <v>2</v>
      </c>
      <c r="EI21">
        <v>2</v>
      </c>
      <c r="EJ21" t="s">
        <v>53</v>
      </c>
      <c r="EK21">
        <v>3</v>
      </c>
      <c r="EM21">
        <v>3</v>
      </c>
      <c r="EO21">
        <v>3</v>
      </c>
      <c r="EQ21">
        <v>3</v>
      </c>
      <c r="ES21">
        <v>3</v>
      </c>
      <c r="EU21">
        <v>3</v>
      </c>
      <c r="EW21">
        <v>3</v>
      </c>
      <c r="EY21">
        <v>3</v>
      </c>
      <c r="FA21">
        <v>3</v>
      </c>
      <c r="FC21">
        <v>3</v>
      </c>
      <c r="FE21">
        <v>3</v>
      </c>
      <c r="FG21">
        <v>3</v>
      </c>
      <c r="FI21">
        <v>3</v>
      </c>
      <c r="FK21">
        <v>3</v>
      </c>
      <c r="FM21">
        <v>3</v>
      </c>
      <c r="FO21">
        <v>3</v>
      </c>
      <c r="FQ21">
        <v>2</v>
      </c>
      <c r="FS21">
        <v>2</v>
      </c>
      <c r="FU21">
        <v>2</v>
      </c>
      <c r="FW21">
        <v>2</v>
      </c>
      <c r="FX21" t="s">
        <v>53</v>
      </c>
      <c r="FY21">
        <v>2</v>
      </c>
      <c r="FZ21" t="s">
        <v>53</v>
      </c>
      <c r="GA21">
        <v>2</v>
      </c>
      <c r="GC21">
        <v>2</v>
      </c>
      <c r="GE21">
        <v>1</v>
      </c>
      <c r="GF21" t="s">
        <v>53</v>
      </c>
      <c r="GG21">
        <v>2</v>
      </c>
      <c r="GI21">
        <v>2</v>
      </c>
      <c r="GK21">
        <v>2</v>
      </c>
      <c r="GM21">
        <v>2</v>
      </c>
      <c r="GO21">
        <v>2</v>
      </c>
      <c r="GP21" t="s">
        <v>51</v>
      </c>
      <c r="GQ21">
        <v>2</v>
      </c>
      <c r="GS21">
        <v>2</v>
      </c>
      <c r="GU21">
        <v>2</v>
      </c>
      <c r="GV21" t="s">
        <v>53</v>
      </c>
      <c r="GW21">
        <v>1</v>
      </c>
      <c r="GY21">
        <v>1</v>
      </c>
      <c r="GZ21" t="s">
        <v>53</v>
      </c>
      <c r="HA21">
        <v>2</v>
      </c>
      <c r="HC21">
        <v>1</v>
      </c>
      <c r="HE21">
        <v>2</v>
      </c>
      <c r="HG21">
        <v>2</v>
      </c>
      <c r="HI21">
        <v>3</v>
      </c>
      <c r="HK21">
        <v>3</v>
      </c>
      <c r="HM21">
        <v>3</v>
      </c>
      <c r="HO21">
        <v>3</v>
      </c>
      <c r="HQ21">
        <v>3</v>
      </c>
      <c r="HS21">
        <v>3</v>
      </c>
      <c r="HU21">
        <v>3</v>
      </c>
      <c r="HW21">
        <v>3</v>
      </c>
      <c r="HY21">
        <v>3</v>
      </c>
      <c r="IA21">
        <v>3</v>
      </c>
      <c r="IC21">
        <v>3</v>
      </c>
      <c r="IE21">
        <v>3</v>
      </c>
      <c r="IG21">
        <v>3</v>
      </c>
      <c r="II21">
        <v>3</v>
      </c>
      <c r="IK21">
        <v>3</v>
      </c>
      <c r="IM21" s="4">
        <v>3</v>
      </c>
      <c r="IO21" t="s">
        <v>4</v>
      </c>
      <c r="IT21">
        <v>57</v>
      </c>
    </row>
    <row r="22" spans="1:254" ht="3" customHeight="1" x14ac:dyDescent="0.25">
      <c r="AF22" t="s">
        <v>53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 t="s">
        <v>50</v>
      </c>
      <c r="AU22" t="s">
        <v>50</v>
      </c>
      <c r="AV22" t="s">
        <v>50</v>
      </c>
      <c r="AW22" t="s">
        <v>50</v>
      </c>
      <c r="AX22" t="s">
        <v>50</v>
      </c>
      <c r="AY22" t="s">
        <v>50</v>
      </c>
      <c r="AZ22" t="s">
        <v>53</v>
      </c>
      <c r="BH22" t="s">
        <v>50</v>
      </c>
      <c r="BI22" t="s">
        <v>50</v>
      </c>
      <c r="BJ22" t="s">
        <v>53</v>
      </c>
      <c r="BR22" t="s">
        <v>50</v>
      </c>
      <c r="BS22" t="s">
        <v>50</v>
      </c>
      <c r="BT22" t="s">
        <v>50</v>
      </c>
      <c r="BU22" t="s">
        <v>50</v>
      </c>
      <c r="BV22" t="s">
        <v>54</v>
      </c>
      <c r="CT22" t="s">
        <v>51</v>
      </c>
      <c r="CX22" t="s">
        <v>51</v>
      </c>
      <c r="DB22" t="s">
        <v>51</v>
      </c>
      <c r="DX22" t="s">
        <v>53</v>
      </c>
      <c r="EB22" t="s">
        <v>53</v>
      </c>
      <c r="EF22" t="s">
        <v>53</v>
      </c>
      <c r="EJ22" t="s">
        <v>53</v>
      </c>
      <c r="FX22" t="s">
        <v>53</v>
      </c>
      <c r="FZ22" t="s">
        <v>53</v>
      </c>
      <c r="GA22" t="s">
        <v>52</v>
      </c>
      <c r="GB22" t="s">
        <v>52</v>
      </c>
      <c r="GF22" t="s">
        <v>53</v>
      </c>
      <c r="GG22" t="s">
        <v>52</v>
      </c>
      <c r="GH22" t="s">
        <v>52</v>
      </c>
      <c r="GP22" t="s">
        <v>50</v>
      </c>
      <c r="GQ22" t="s">
        <v>50</v>
      </c>
      <c r="GR22" t="s">
        <v>50</v>
      </c>
      <c r="GS22" t="s">
        <v>50</v>
      </c>
      <c r="GT22" t="s">
        <v>50</v>
      </c>
      <c r="GU22" t="s">
        <v>50</v>
      </c>
      <c r="GV22" t="s">
        <v>53</v>
      </c>
      <c r="GZ22" t="s">
        <v>53</v>
      </c>
      <c r="HA22" t="s">
        <v>52</v>
      </c>
      <c r="HB22" t="s">
        <v>52</v>
      </c>
    </row>
    <row r="23" spans="1:254" ht="22.5" customHeight="1" x14ac:dyDescent="0.25">
      <c r="A23" s="3">
        <v>3</v>
      </c>
      <c r="C23">
        <v>3</v>
      </c>
      <c r="E23">
        <v>0</v>
      </c>
      <c r="G23">
        <v>3</v>
      </c>
      <c r="I23">
        <v>3</v>
      </c>
      <c r="K23">
        <v>3</v>
      </c>
      <c r="M23">
        <v>3</v>
      </c>
      <c r="O23">
        <v>3</v>
      </c>
      <c r="Q23">
        <v>3</v>
      </c>
      <c r="S23">
        <v>3</v>
      </c>
      <c r="U23">
        <v>3</v>
      </c>
      <c r="W23">
        <v>3</v>
      </c>
      <c r="Y23">
        <v>3</v>
      </c>
      <c r="AA23">
        <v>2</v>
      </c>
      <c r="AC23">
        <v>2</v>
      </c>
      <c r="AE23">
        <v>2</v>
      </c>
      <c r="AF23" t="s">
        <v>53</v>
      </c>
      <c r="AG23">
        <v>1</v>
      </c>
      <c r="AI23">
        <v>1</v>
      </c>
      <c r="AK23">
        <v>2</v>
      </c>
      <c r="AM23">
        <v>1</v>
      </c>
      <c r="AO23">
        <v>2</v>
      </c>
      <c r="AQ23">
        <v>2</v>
      </c>
      <c r="AS23">
        <v>2</v>
      </c>
      <c r="AU23">
        <v>2</v>
      </c>
      <c r="AW23">
        <v>2</v>
      </c>
      <c r="AY23">
        <v>2</v>
      </c>
      <c r="AZ23" t="s">
        <v>53</v>
      </c>
      <c r="BA23">
        <v>2</v>
      </c>
      <c r="BC23">
        <v>1</v>
      </c>
      <c r="BE23">
        <v>2</v>
      </c>
      <c r="BG23">
        <v>2</v>
      </c>
      <c r="BH23" t="s">
        <v>53</v>
      </c>
      <c r="BI23">
        <v>2</v>
      </c>
      <c r="BK23">
        <v>2</v>
      </c>
      <c r="BM23">
        <v>2</v>
      </c>
      <c r="BO23">
        <v>1</v>
      </c>
      <c r="BQ23">
        <v>2</v>
      </c>
      <c r="BR23" t="s">
        <v>53</v>
      </c>
      <c r="BS23">
        <v>2</v>
      </c>
      <c r="BT23" t="s">
        <v>53</v>
      </c>
      <c r="BU23">
        <v>2</v>
      </c>
      <c r="BW23">
        <v>1</v>
      </c>
      <c r="BY23">
        <v>3</v>
      </c>
      <c r="CA23">
        <v>3</v>
      </c>
      <c r="CC23">
        <v>3</v>
      </c>
      <c r="CE23">
        <v>3</v>
      </c>
      <c r="CG23">
        <v>0</v>
      </c>
      <c r="CI23">
        <v>3</v>
      </c>
      <c r="CK23">
        <v>3</v>
      </c>
      <c r="CM23">
        <v>3</v>
      </c>
      <c r="CO23">
        <v>3</v>
      </c>
      <c r="CQ23">
        <v>2</v>
      </c>
      <c r="CS23">
        <v>2</v>
      </c>
      <c r="CT23" t="s">
        <v>51</v>
      </c>
      <c r="CU23">
        <v>1</v>
      </c>
      <c r="CW23">
        <v>2</v>
      </c>
      <c r="CX23" t="s">
        <v>51</v>
      </c>
      <c r="CY23">
        <v>1</v>
      </c>
      <c r="DA23">
        <v>2</v>
      </c>
      <c r="DB23" t="s">
        <v>51</v>
      </c>
      <c r="DC23">
        <v>1</v>
      </c>
      <c r="DE23">
        <v>1</v>
      </c>
      <c r="DG23">
        <v>2</v>
      </c>
      <c r="DI23">
        <v>1</v>
      </c>
      <c r="DK23">
        <v>1</v>
      </c>
      <c r="DM23">
        <v>2</v>
      </c>
      <c r="DO23">
        <v>1</v>
      </c>
      <c r="DQ23">
        <v>2</v>
      </c>
      <c r="DS23">
        <v>2</v>
      </c>
      <c r="DU23">
        <v>1</v>
      </c>
      <c r="DW23">
        <v>1</v>
      </c>
      <c r="DX23" t="s">
        <v>53</v>
      </c>
      <c r="DY23">
        <v>2</v>
      </c>
      <c r="EA23">
        <v>2</v>
      </c>
      <c r="EB23" t="s">
        <v>53</v>
      </c>
      <c r="EC23">
        <v>2</v>
      </c>
      <c r="EE23">
        <v>2</v>
      </c>
      <c r="EF23" t="s">
        <v>53</v>
      </c>
      <c r="EG23">
        <v>2</v>
      </c>
      <c r="EI23">
        <v>2</v>
      </c>
      <c r="EJ23" t="s">
        <v>53</v>
      </c>
      <c r="EK23">
        <v>2</v>
      </c>
      <c r="EM23">
        <v>2</v>
      </c>
      <c r="EO23">
        <v>3</v>
      </c>
      <c r="EQ23">
        <v>3</v>
      </c>
      <c r="ES23">
        <v>3</v>
      </c>
      <c r="EU23">
        <v>3</v>
      </c>
      <c r="EW23">
        <v>3</v>
      </c>
      <c r="EY23">
        <v>3</v>
      </c>
      <c r="FA23">
        <v>3</v>
      </c>
      <c r="FC23">
        <v>3</v>
      </c>
      <c r="FE23">
        <v>3</v>
      </c>
      <c r="FG23">
        <v>3</v>
      </c>
      <c r="FI23">
        <v>3</v>
      </c>
      <c r="FK23">
        <v>3</v>
      </c>
      <c r="FM23">
        <v>3</v>
      </c>
      <c r="FO23">
        <v>3</v>
      </c>
      <c r="FQ23">
        <v>3</v>
      </c>
      <c r="FS23">
        <v>1</v>
      </c>
      <c r="FU23">
        <v>1</v>
      </c>
      <c r="FW23">
        <v>2</v>
      </c>
      <c r="FX23" t="s">
        <v>53</v>
      </c>
      <c r="FY23">
        <v>2</v>
      </c>
      <c r="GA23">
        <v>2</v>
      </c>
      <c r="GB23" t="s">
        <v>53</v>
      </c>
      <c r="GC23">
        <v>1</v>
      </c>
      <c r="GE23">
        <v>2</v>
      </c>
      <c r="GG23">
        <v>1</v>
      </c>
      <c r="GH23" t="s">
        <v>53</v>
      </c>
      <c r="GI23">
        <v>2</v>
      </c>
      <c r="GK23">
        <v>2</v>
      </c>
      <c r="GM23">
        <v>1</v>
      </c>
      <c r="GO23">
        <v>2</v>
      </c>
      <c r="GQ23">
        <v>2</v>
      </c>
      <c r="GS23">
        <v>2</v>
      </c>
      <c r="GU23">
        <v>2</v>
      </c>
      <c r="GV23" t="s">
        <v>53</v>
      </c>
      <c r="GW23">
        <v>1</v>
      </c>
      <c r="GY23">
        <v>1</v>
      </c>
      <c r="HA23">
        <v>2</v>
      </c>
      <c r="HB23" t="s">
        <v>53</v>
      </c>
      <c r="HC23">
        <v>2</v>
      </c>
      <c r="HE23">
        <v>2</v>
      </c>
      <c r="HG23">
        <v>1</v>
      </c>
      <c r="HI23">
        <v>3</v>
      </c>
      <c r="HK23">
        <v>2</v>
      </c>
      <c r="HM23">
        <v>3</v>
      </c>
      <c r="HO23">
        <v>3</v>
      </c>
      <c r="HQ23">
        <v>3</v>
      </c>
      <c r="HS23">
        <v>3</v>
      </c>
      <c r="HU23">
        <v>3</v>
      </c>
      <c r="HW23">
        <v>3</v>
      </c>
      <c r="HY23">
        <v>3</v>
      </c>
      <c r="IA23">
        <v>3</v>
      </c>
      <c r="IC23">
        <v>3</v>
      </c>
      <c r="IE23">
        <v>3</v>
      </c>
      <c r="IG23">
        <v>3</v>
      </c>
      <c r="II23">
        <v>3</v>
      </c>
      <c r="IK23">
        <v>3</v>
      </c>
      <c r="IM23" s="4">
        <v>3</v>
      </c>
      <c r="IO23" t="s">
        <v>4</v>
      </c>
      <c r="IT23">
        <v>56</v>
      </c>
    </row>
    <row r="24" spans="1:254" ht="3" customHeight="1" x14ac:dyDescent="0.25">
      <c r="AF24" t="s">
        <v>53</v>
      </c>
      <c r="AZ24" t="s">
        <v>53</v>
      </c>
      <c r="BD24" t="s">
        <v>50</v>
      </c>
      <c r="BE24" t="s">
        <v>50</v>
      </c>
      <c r="BF24" t="s">
        <v>50</v>
      </c>
      <c r="BG24" t="s">
        <v>50</v>
      </c>
      <c r="BH24" t="s">
        <v>53</v>
      </c>
      <c r="BR24" t="s">
        <v>53</v>
      </c>
      <c r="BT24" t="s">
        <v>53</v>
      </c>
      <c r="CT24" t="s">
        <v>51</v>
      </c>
      <c r="CX24" t="s">
        <v>51</v>
      </c>
      <c r="DB24" t="s">
        <v>51</v>
      </c>
      <c r="DF24" t="s">
        <v>51</v>
      </c>
      <c r="DG24" t="s">
        <v>52</v>
      </c>
      <c r="DH24" t="s">
        <v>52</v>
      </c>
      <c r="DI24" t="s">
        <v>52</v>
      </c>
      <c r="DJ24" t="s">
        <v>52</v>
      </c>
      <c r="DK24" t="s">
        <v>52</v>
      </c>
      <c r="DL24" t="s">
        <v>52</v>
      </c>
      <c r="DM24" t="s">
        <v>52</v>
      </c>
      <c r="DN24" t="s">
        <v>52</v>
      </c>
      <c r="DO24" t="s">
        <v>52</v>
      </c>
      <c r="DP24" t="s">
        <v>52</v>
      </c>
      <c r="DQ24" t="s">
        <v>52</v>
      </c>
      <c r="DR24" t="s">
        <v>52</v>
      </c>
      <c r="DS24" t="s">
        <v>52</v>
      </c>
      <c r="DT24" t="s">
        <v>52</v>
      </c>
      <c r="DX24" t="s">
        <v>53</v>
      </c>
      <c r="EB24" t="s">
        <v>53</v>
      </c>
      <c r="EF24" t="s">
        <v>53</v>
      </c>
      <c r="EJ24" t="s">
        <v>53</v>
      </c>
      <c r="FX24" t="s">
        <v>53</v>
      </c>
      <c r="GB24" t="s">
        <v>53</v>
      </c>
      <c r="GC24" t="s">
        <v>52</v>
      </c>
      <c r="GD24" t="s">
        <v>52</v>
      </c>
      <c r="GH24" t="s">
        <v>53</v>
      </c>
      <c r="GT24" t="s">
        <v>50</v>
      </c>
      <c r="GU24" t="s">
        <v>50</v>
      </c>
      <c r="GV24" t="s">
        <v>53</v>
      </c>
      <c r="HB24" t="s">
        <v>53</v>
      </c>
    </row>
    <row r="25" spans="1:254" ht="22.5" customHeight="1" x14ac:dyDescent="0.25">
      <c r="A25" s="3">
        <v>3</v>
      </c>
      <c r="C25">
        <v>3</v>
      </c>
      <c r="E25">
        <v>0</v>
      </c>
      <c r="G25">
        <v>3</v>
      </c>
      <c r="I25">
        <v>3</v>
      </c>
      <c r="K25">
        <v>3</v>
      </c>
      <c r="M25">
        <v>3</v>
      </c>
      <c r="O25">
        <v>3</v>
      </c>
      <c r="Q25">
        <v>3</v>
      </c>
      <c r="S25">
        <v>3</v>
      </c>
      <c r="U25">
        <v>3</v>
      </c>
      <c r="W25">
        <v>3</v>
      </c>
      <c r="Y25">
        <v>3</v>
      </c>
      <c r="AA25">
        <v>2</v>
      </c>
      <c r="AC25">
        <v>1</v>
      </c>
      <c r="AE25">
        <v>2</v>
      </c>
      <c r="AF25" t="s">
        <v>53</v>
      </c>
      <c r="AG25">
        <v>2</v>
      </c>
      <c r="AI25">
        <v>2</v>
      </c>
      <c r="AK25">
        <v>2</v>
      </c>
      <c r="AM25">
        <v>1</v>
      </c>
      <c r="AO25">
        <v>1</v>
      </c>
      <c r="AQ25">
        <v>1</v>
      </c>
      <c r="AS25">
        <v>2</v>
      </c>
      <c r="AU25">
        <v>2</v>
      </c>
      <c r="AW25">
        <v>1</v>
      </c>
      <c r="AY25">
        <v>2</v>
      </c>
      <c r="AZ25" t="s">
        <v>53</v>
      </c>
      <c r="BA25">
        <v>1</v>
      </c>
      <c r="BC25">
        <v>2</v>
      </c>
      <c r="BE25">
        <v>2</v>
      </c>
      <c r="BF25" t="s">
        <v>53</v>
      </c>
      <c r="BG25">
        <v>2</v>
      </c>
      <c r="BI25">
        <v>1</v>
      </c>
      <c r="BK25">
        <v>1</v>
      </c>
      <c r="BM25">
        <v>2</v>
      </c>
      <c r="BO25">
        <v>2</v>
      </c>
      <c r="BQ25">
        <v>2</v>
      </c>
      <c r="BR25" t="s">
        <v>53</v>
      </c>
      <c r="BS25">
        <v>2</v>
      </c>
      <c r="BT25" t="s">
        <v>53</v>
      </c>
      <c r="BU25">
        <v>2</v>
      </c>
      <c r="BW25">
        <v>2</v>
      </c>
      <c r="BY25">
        <v>3</v>
      </c>
      <c r="CA25">
        <v>3</v>
      </c>
      <c r="CC25">
        <v>3</v>
      </c>
      <c r="CE25">
        <v>3</v>
      </c>
      <c r="CG25">
        <v>0</v>
      </c>
      <c r="CI25">
        <v>3</v>
      </c>
      <c r="CK25">
        <v>3</v>
      </c>
      <c r="CM25">
        <v>3</v>
      </c>
      <c r="CO25">
        <v>3</v>
      </c>
      <c r="CQ25">
        <v>2</v>
      </c>
      <c r="CS25">
        <v>2</v>
      </c>
      <c r="CT25" t="s">
        <v>51</v>
      </c>
      <c r="CU25">
        <v>2</v>
      </c>
      <c r="CW25">
        <v>2</v>
      </c>
      <c r="CX25" t="s">
        <v>51</v>
      </c>
      <c r="CY25">
        <v>1</v>
      </c>
      <c r="DA25">
        <v>2</v>
      </c>
      <c r="DB25" t="s">
        <v>51</v>
      </c>
      <c r="DC25">
        <v>2</v>
      </c>
      <c r="DE25">
        <v>2</v>
      </c>
      <c r="DF25" t="s">
        <v>51</v>
      </c>
      <c r="DG25">
        <v>2</v>
      </c>
      <c r="DI25">
        <v>1</v>
      </c>
      <c r="DK25">
        <v>1</v>
      </c>
      <c r="DM25">
        <v>1</v>
      </c>
      <c r="DO25">
        <v>2</v>
      </c>
      <c r="DQ25">
        <v>2</v>
      </c>
      <c r="DS25">
        <v>2</v>
      </c>
      <c r="DT25" t="s">
        <v>53</v>
      </c>
      <c r="DU25">
        <v>2</v>
      </c>
      <c r="DW25">
        <v>2</v>
      </c>
      <c r="DX25" t="s">
        <v>53</v>
      </c>
      <c r="DY25">
        <v>2</v>
      </c>
      <c r="EA25">
        <v>2</v>
      </c>
      <c r="EB25" t="s">
        <v>53</v>
      </c>
      <c r="EC25">
        <v>2</v>
      </c>
      <c r="EE25">
        <v>2</v>
      </c>
      <c r="EF25" t="s">
        <v>53</v>
      </c>
      <c r="EG25">
        <v>2</v>
      </c>
      <c r="EI25">
        <v>1</v>
      </c>
      <c r="EJ25" t="s">
        <v>53</v>
      </c>
      <c r="EK25">
        <v>1</v>
      </c>
      <c r="EM25">
        <v>1</v>
      </c>
      <c r="EO25">
        <v>3</v>
      </c>
      <c r="EQ25">
        <v>3</v>
      </c>
      <c r="ES25">
        <v>3</v>
      </c>
      <c r="EU25">
        <v>3</v>
      </c>
      <c r="EW25">
        <v>3</v>
      </c>
      <c r="EY25">
        <v>3</v>
      </c>
      <c r="FA25">
        <v>3</v>
      </c>
      <c r="FC25">
        <v>3</v>
      </c>
      <c r="FE25">
        <v>3</v>
      </c>
      <c r="FG25">
        <v>3</v>
      </c>
      <c r="FI25">
        <v>3</v>
      </c>
      <c r="FK25">
        <v>3</v>
      </c>
      <c r="FM25">
        <v>3</v>
      </c>
      <c r="FO25">
        <v>2</v>
      </c>
      <c r="FQ25">
        <v>2</v>
      </c>
      <c r="FS25">
        <v>2</v>
      </c>
      <c r="FU25">
        <v>2</v>
      </c>
      <c r="FW25">
        <v>1</v>
      </c>
      <c r="FX25" t="s">
        <v>53</v>
      </c>
      <c r="FY25">
        <v>2</v>
      </c>
      <c r="GA25">
        <v>2</v>
      </c>
      <c r="GC25">
        <v>2</v>
      </c>
      <c r="GD25" t="s">
        <v>53</v>
      </c>
      <c r="GE25">
        <v>2</v>
      </c>
      <c r="GG25">
        <v>2</v>
      </c>
      <c r="GI25">
        <v>2</v>
      </c>
      <c r="GK25">
        <v>2</v>
      </c>
      <c r="GM25">
        <v>2</v>
      </c>
      <c r="GO25">
        <v>2</v>
      </c>
      <c r="GQ25">
        <v>2</v>
      </c>
      <c r="GS25">
        <v>2</v>
      </c>
      <c r="GT25" t="s">
        <v>53</v>
      </c>
      <c r="GU25">
        <v>2</v>
      </c>
      <c r="GW25">
        <v>2</v>
      </c>
      <c r="GY25">
        <v>2</v>
      </c>
      <c r="HA25">
        <v>2</v>
      </c>
      <c r="HB25" t="s">
        <v>53</v>
      </c>
      <c r="HC25">
        <v>1</v>
      </c>
      <c r="HE25">
        <v>1</v>
      </c>
      <c r="HG25">
        <v>2</v>
      </c>
      <c r="HI25">
        <v>2</v>
      </c>
      <c r="HK25">
        <v>2</v>
      </c>
      <c r="HM25">
        <v>3</v>
      </c>
      <c r="HO25">
        <v>3</v>
      </c>
      <c r="HQ25">
        <v>3</v>
      </c>
      <c r="HS25">
        <v>3</v>
      </c>
      <c r="HU25">
        <v>3</v>
      </c>
      <c r="HW25">
        <v>3</v>
      </c>
      <c r="HY25">
        <v>3</v>
      </c>
      <c r="IA25">
        <v>3</v>
      </c>
      <c r="IC25">
        <v>3</v>
      </c>
      <c r="IE25">
        <v>3</v>
      </c>
      <c r="IG25">
        <v>3</v>
      </c>
      <c r="II25">
        <v>3</v>
      </c>
      <c r="IK25">
        <v>3</v>
      </c>
      <c r="IM25" s="4">
        <v>3</v>
      </c>
      <c r="IO25" t="s">
        <v>4</v>
      </c>
      <c r="IT25">
        <v>55</v>
      </c>
    </row>
    <row r="26" spans="1:254" ht="3" customHeight="1" x14ac:dyDescent="0.25">
      <c r="AF26" t="s">
        <v>53</v>
      </c>
      <c r="AZ26" t="s">
        <v>53</v>
      </c>
      <c r="BF26" t="s">
        <v>53</v>
      </c>
      <c r="BR26" t="s">
        <v>53</v>
      </c>
      <c r="BT26" t="s">
        <v>53</v>
      </c>
      <c r="CT26" t="s">
        <v>51</v>
      </c>
      <c r="CX26" t="s">
        <v>51</v>
      </c>
      <c r="DB26" t="s">
        <v>51</v>
      </c>
      <c r="DF26" t="s">
        <v>51</v>
      </c>
      <c r="DT26" t="s">
        <v>53</v>
      </c>
      <c r="DX26" t="s">
        <v>53</v>
      </c>
      <c r="EB26" t="s">
        <v>53</v>
      </c>
      <c r="EF26" t="s">
        <v>53</v>
      </c>
      <c r="EJ26" t="s">
        <v>53</v>
      </c>
      <c r="FV26" t="s">
        <v>50</v>
      </c>
      <c r="FW26" t="s">
        <v>50</v>
      </c>
      <c r="FX26" t="s">
        <v>53</v>
      </c>
      <c r="GD26" t="s">
        <v>53</v>
      </c>
      <c r="GE26" t="s">
        <v>52</v>
      </c>
      <c r="GF26" t="s">
        <v>52</v>
      </c>
      <c r="GR26" t="s">
        <v>50</v>
      </c>
      <c r="GS26" t="s">
        <v>50</v>
      </c>
      <c r="GT26" t="s">
        <v>53</v>
      </c>
      <c r="HB26" t="s">
        <v>53</v>
      </c>
      <c r="HC26" t="s">
        <v>52</v>
      </c>
      <c r="HD26" t="s">
        <v>52</v>
      </c>
    </row>
    <row r="27" spans="1:254" ht="22.5" customHeight="1" x14ac:dyDescent="0.25">
      <c r="A27" s="3">
        <v>3</v>
      </c>
      <c r="C27">
        <v>3</v>
      </c>
      <c r="E27">
        <v>0</v>
      </c>
      <c r="G27">
        <v>3</v>
      </c>
      <c r="I27">
        <v>3</v>
      </c>
      <c r="K27">
        <v>3</v>
      </c>
      <c r="M27">
        <v>3</v>
      </c>
      <c r="O27">
        <v>3</v>
      </c>
      <c r="Q27">
        <v>3</v>
      </c>
      <c r="S27">
        <v>3</v>
      </c>
      <c r="U27">
        <v>3</v>
      </c>
      <c r="W27">
        <v>3</v>
      </c>
      <c r="Y27">
        <v>3</v>
      </c>
      <c r="AA27">
        <v>2</v>
      </c>
      <c r="AC27">
        <v>2</v>
      </c>
      <c r="AE27">
        <v>2</v>
      </c>
      <c r="AF27" t="s">
        <v>53</v>
      </c>
      <c r="AG27">
        <v>2</v>
      </c>
      <c r="AI27">
        <v>2</v>
      </c>
      <c r="AK27">
        <v>2</v>
      </c>
      <c r="AM27">
        <v>2</v>
      </c>
      <c r="AO27">
        <v>2</v>
      </c>
      <c r="AQ27">
        <v>2</v>
      </c>
      <c r="AS27">
        <v>2</v>
      </c>
      <c r="AU27">
        <v>2</v>
      </c>
      <c r="AW27">
        <v>1</v>
      </c>
      <c r="AY27">
        <v>2</v>
      </c>
      <c r="AZ27" t="s">
        <v>53</v>
      </c>
      <c r="BA27">
        <v>2</v>
      </c>
      <c r="BC27">
        <v>2</v>
      </c>
      <c r="BE27">
        <v>2</v>
      </c>
      <c r="BF27" t="s">
        <v>53</v>
      </c>
      <c r="BG27">
        <v>1</v>
      </c>
      <c r="BI27">
        <v>2</v>
      </c>
      <c r="BK27">
        <v>1</v>
      </c>
      <c r="BM27">
        <v>2</v>
      </c>
      <c r="BO27">
        <v>2</v>
      </c>
      <c r="BQ27">
        <v>2</v>
      </c>
      <c r="BR27" t="s">
        <v>53</v>
      </c>
      <c r="BS27">
        <v>2</v>
      </c>
      <c r="BT27" t="s">
        <v>53</v>
      </c>
      <c r="BU27">
        <v>2</v>
      </c>
      <c r="BW27">
        <v>2</v>
      </c>
      <c r="BY27">
        <v>3</v>
      </c>
      <c r="CA27">
        <v>3</v>
      </c>
      <c r="CC27">
        <v>3</v>
      </c>
      <c r="CE27">
        <v>3</v>
      </c>
      <c r="CG27">
        <v>0</v>
      </c>
      <c r="CI27">
        <v>3</v>
      </c>
      <c r="CK27">
        <v>3</v>
      </c>
      <c r="CM27">
        <v>3</v>
      </c>
      <c r="CO27">
        <v>3</v>
      </c>
      <c r="CQ27">
        <v>2</v>
      </c>
      <c r="CS27">
        <v>2</v>
      </c>
      <c r="CT27" t="s">
        <v>51</v>
      </c>
      <c r="CU27">
        <v>2</v>
      </c>
      <c r="CW27">
        <v>2</v>
      </c>
      <c r="CX27" t="s">
        <v>51</v>
      </c>
      <c r="CY27">
        <v>2</v>
      </c>
      <c r="DA27">
        <v>2</v>
      </c>
      <c r="DB27" t="s">
        <v>51</v>
      </c>
      <c r="DC27">
        <v>2</v>
      </c>
      <c r="DE27">
        <v>2</v>
      </c>
      <c r="DF27" t="s">
        <v>51</v>
      </c>
      <c r="DG27">
        <v>2</v>
      </c>
      <c r="DI27">
        <v>2</v>
      </c>
      <c r="DK27">
        <v>2</v>
      </c>
      <c r="DM27">
        <v>2</v>
      </c>
      <c r="DO27">
        <v>2</v>
      </c>
      <c r="DQ27">
        <v>2</v>
      </c>
      <c r="DS27">
        <v>2</v>
      </c>
      <c r="DT27" t="s">
        <v>53</v>
      </c>
      <c r="DU27">
        <v>2</v>
      </c>
      <c r="DW27">
        <v>2</v>
      </c>
      <c r="DX27" t="s">
        <v>53</v>
      </c>
      <c r="DY27">
        <v>2</v>
      </c>
      <c r="EA27">
        <v>2</v>
      </c>
      <c r="EB27" t="s">
        <v>53</v>
      </c>
      <c r="EC27">
        <v>2</v>
      </c>
      <c r="EE27">
        <v>2</v>
      </c>
      <c r="EF27" t="s">
        <v>53</v>
      </c>
      <c r="EG27">
        <v>1</v>
      </c>
      <c r="EI27">
        <v>1</v>
      </c>
      <c r="EJ27" t="s">
        <v>53</v>
      </c>
      <c r="EK27">
        <v>1</v>
      </c>
      <c r="EM27">
        <v>2</v>
      </c>
      <c r="EO27">
        <v>3</v>
      </c>
      <c r="EQ27">
        <v>3</v>
      </c>
      <c r="ES27">
        <v>3</v>
      </c>
      <c r="EU27">
        <v>3</v>
      </c>
      <c r="EW27">
        <v>3</v>
      </c>
      <c r="EY27">
        <v>3</v>
      </c>
      <c r="FA27">
        <v>3</v>
      </c>
      <c r="FC27">
        <v>3</v>
      </c>
      <c r="FE27">
        <v>3</v>
      </c>
      <c r="FG27">
        <v>3</v>
      </c>
      <c r="FI27">
        <v>3</v>
      </c>
      <c r="FK27">
        <v>3</v>
      </c>
      <c r="FM27">
        <v>3</v>
      </c>
      <c r="FO27">
        <v>2</v>
      </c>
      <c r="FQ27">
        <v>2</v>
      </c>
      <c r="FS27">
        <v>1</v>
      </c>
      <c r="FU27">
        <v>1</v>
      </c>
      <c r="FV27" t="s">
        <v>53</v>
      </c>
      <c r="FW27">
        <v>2</v>
      </c>
      <c r="FY27">
        <v>2</v>
      </c>
      <c r="GA27">
        <v>1</v>
      </c>
      <c r="GC27">
        <v>2</v>
      </c>
      <c r="GE27">
        <v>2</v>
      </c>
      <c r="GF27" t="s">
        <v>53</v>
      </c>
      <c r="GG27">
        <v>2</v>
      </c>
      <c r="GI27">
        <v>2</v>
      </c>
      <c r="GK27">
        <v>1</v>
      </c>
      <c r="GM27">
        <v>1</v>
      </c>
      <c r="GO27">
        <v>1</v>
      </c>
      <c r="GQ27">
        <v>2</v>
      </c>
      <c r="GR27" t="s">
        <v>53</v>
      </c>
      <c r="GS27">
        <v>2</v>
      </c>
      <c r="GU27">
        <v>1</v>
      </c>
      <c r="GW27">
        <v>1</v>
      </c>
      <c r="GY27">
        <v>1</v>
      </c>
      <c r="HA27">
        <v>2</v>
      </c>
      <c r="HC27">
        <v>2</v>
      </c>
      <c r="HD27" t="s">
        <v>53</v>
      </c>
      <c r="HE27">
        <v>1</v>
      </c>
      <c r="HG27">
        <v>2</v>
      </c>
      <c r="HI27">
        <v>2</v>
      </c>
      <c r="HK27">
        <v>2</v>
      </c>
      <c r="HM27">
        <v>3</v>
      </c>
      <c r="HO27">
        <v>3</v>
      </c>
      <c r="HQ27">
        <v>3</v>
      </c>
      <c r="HS27">
        <v>3</v>
      </c>
      <c r="HU27">
        <v>3</v>
      </c>
      <c r="HW27">
        <v>3</v>
      </c>
      <c r="HY27">
        <v>3</v>
      </c>
      <c r="IA27">
        <v>3</v>
      </c>
      <c r="IC27">
        <v>3</v>
      </c>
      <c r="IE27">
        <v>3</v>
      </c>
      <c r="IG27">
        <v>3</v>
      </c>
      <c r="II27">
        <v>3</v>
      </c>
      <c r="IK27">
        <v>3</v>
      </c>
      <c r="IM27" s="4">
        <v>3</v>
      </c>
      <c r="IO27" t="s">
        <v>4</v>
      </c>
      <c r="IT27">
        <v>54</v>
      </c>
    </row>
    <row r="28" spans="1:254" ht="3" customHeight="1" x14ac:dyDescent="0.25">
      <c r="AF28" t="s">
        <v>53</v>
      </c>
      <c r="AZ28" t="s">
        <v>53</v>
      </c>
      <c r="BF28" t="s">
        <v>53</v>
      </c>
      <c r="BP28" t="s">
        <v>50</v>
      </c>
      <c r="BQ28" t="s">
        <v>50</v>
      </c>
      <c r="BR28" t="s">
        <v>53</v>
      </c>
      <c r="BT28" t="s">
        <v>53</v>
      </c>
      <c r="CT28" t="s">
        <v>51</v>
      </c>
      <c r="CX28" t="s">
        <v>51</v>
      </c>
      <c r="DB28" t="s">
        <v>51</v>
      </c>
      <c r="DF28" t="s">
        <v>51</v>
      </c>
      <c r="DJ28" t="s">
        <v>51</v>
      </c>
      <c r="DK28" t="s">
        <v>52</v>
      </c>
      <c r="DL28" t="s">
        <v>52</v>
      </c>
      <c r="DM28" t="s">
        <v>52</v>
      </c>
      <c r="DN28" t="s">
        <v>52</v>
      </c>
      <c r="DO28" t="s">
        <v>52</v>
      </c>
      <c r="DP28" t="s">
        <v>52</v>
      </c>
      <c r="DT28" t="s">
        <v>53</v>
      </c>
      <c r="DX28" t="s">
        <v>53</v>
      </c>
      <c r="EB28" t="s">
        <v>53</v>
      </c>
      <c r="EF28" t="s">
        <v>53</v>
      </c>
      <c r="EJ28" t="s">
        <v>53</v>
      </c>
      <c r="FV28" t="s">
        <v>53</v>
      </c>
      <c r="GF28" t="s">
        <v>53</v>
      </c>
      <c r="GG28" t="s">
        <v>52</v>
      </c>
      <c r="GH28" t="s">
        <v>52</v>
      </c>
      <c r="GP28" t="s">
        <v>50</v>
      </c>
      <c r="GQ28" t="s">
        <v>50</v>
      </c>
      <c r="GR28" t="s">
        <v>53</v>
      </c>
      <c r="HD28" t="s">
        <v>53</v>
      </c>
      <c r="HE28" t="s">
        <v>52</v>
      </c>
      <c r="HF28" t="s">
        <v>52</v>
      </c>
    </row>
    <row r="29" spans="1:254" ht="22.5" customHeight="1" x14ac:dyDescent="0.25">
      <c r="A29" s="3">
        <v>3</v>
      </c>
      <c r="C29">
        <v>3</v>
      </c>
      <c r="E29">
        <v>0</v>
      </c>
      <c r="G29">
        <v>3</v>
      </c>
      <c r="I29">
        <v>3</v>
      </c>
      <c r="K29">
        <v>3</v>
      </c>
      <c r="M29">
        <v>3</v>
      </c>
      <c r="O29">
        <v>3</v>
      </c>
      <c r="Q29">
        <v>3</v>
      </c>
      <c r="S29">
        <v>3</v>
      </c>
      <c r="U29">
        <v>3</v>
      </c>
      <c r="W29">
        <v>3</v>
      </c>
      <c r="Y29">
        <v>3</v>
      </c>
      <c r="AA29">
        <v>3</v>
      </c>
      <c r="AC29">
        <v>3</v>
      </c>
      <c r="AE29">
        <v>2</v>
      </c>
      <c r="AF29" t="s">
        <v>53</v>
      </c>
      <c r="AG29">
        <v>2</v>
      </c>
      <c r="AI29">
        <v>1</v>
      </c>
      <c r="AK29">
        <v>2</v>
      </c>
      <c r="AM29">
        <v>1</v>
      </c>
      <c r="AO29">
        <v>1</v>
      </c>
      <c r="AQ29">
        <v>2</v>
      </c>
      <c r="AS29">
        <v>2</v>
      </c>
      <c r="AU29">
        <v>2</v>
      </c>
      <c r="AW29">
        <v>2</v>
      </c>
      <c r="AY29">
        <v>2</v>
      </c>
      <c r="AZ29" t="s">
        <v>53</v>
      </c>
      <c r="BA29">
        <v>2</v>
      </c>
      <c r="BC29">
        <v>2</v>
      </c>
      <c r="BE29">
        <v>2</v>
      </c>
      <c r="BF29" t="s">
        <v>53</v>
      </c>
      <c r="BG29">
        <v>1</v>
      </c>
      <c r="BI29">
        <v>2</v>
      </c>
      <c r="BK29">
        <v>2</v>
      </c>
      <c r="BM29">
        <v>2</v>
      </c>
      <c r="BO29">
        <v>2</v>
      </c>
      <c r="BP29" t="s">
        <v>53</v>
      </c>
      <c r="BQ29">
        <v>2</v>
      </c>
      <c r="BS29">
        <v>2</v>
      </c>
      <c r="BT29" t="s">
        <v>53</v>
      </c>
      <c r="BU29">
        <v>2</v>
      </c>
      <c r="BW29">
        <v>3</v>
      </c>
      <c r="BY29">
        <v>3</v>
      </c>
      <c r="CA29">
        <v>3</v>
      </c>
      <c r="CC29">
        <v>3</v>
      </c>
      <c r="CE29">
        <v>3</v>
      </c>
      <c r="CG29">
        <v>0</v>
      </c>
      <c r="CI29">
        <v>3</v>
      </c>
      <c r="CK29">
        <v>3</v>
      </c>
      <c r="CM29">
        <v>3</v>
      </c>
      <c r="CO29">
        <v>3</v>
      </c>
      <c r="CQ29">
        <v>2</v>
      </c>
      <c r="CS29">
        <v>2</v>
      </c>
      <c r="CT29" t="s">
        <v>51</v>
      </c>
      <c r="CU29">
        <v>1</v>
      </c>
      <c r="CW29">
        <v>2</v>
      </c>
      <c r="CX29" t="s">
        <v>51</v>
      </c>
      <c r="CY29">
        <v>2</v>
      </c>
      <c r="DA29">
        <v>2</v>
      </c>
      <c r="DB29" t="s">
        <v>51</v>
      </c>
      <c r="DC29">
        <v>2</v>
      </c>
      <c r="DE29">
        <v>2</v>
      </c>
      <c r="DF29" t="s">
        <v>51</v>
      </c>
      <c r="DG29">
        <v>2</v>
      </c>
      <c r="DI29">
        <v>2</v>
      </c>
      <c r="DJ29" t="s">
        <v>51</v>
      </c>
      <c r="DK29">
        <v>2</v>
      </c>
      <c r="DM29">
        <v>2</v>
      </c>
      <c r="DO29">
        <v>2</v>
      </c>
      <c r="DP29" t="s">
        <v>53</v>
      </c>
      <c r="DQ29">
        <v>2</v>
      </c>
      <c r="DS29">
        <v>2</v>
      </c>
      <c r="DT29" t="s">
        <v>53</v>
      </c>
      <c r="DU29">
        <v>2</v>
      </c>
      <c r="DW29">
        <v>2</v>
      </c>
      <c r="DX29" t="s">
        <v>53</v>
      </c>
      <c r="DY29">
        <v>1</v>
      </c>
      <c r="EA29">
        <v>1</v>
      </c>
      <c r="EB29" t="s">
        <v>53</v>
      </c>
      <c r="EC29">
        <v>2</v>
      </c>
      <c r="EE29">
        <v>2</v>
      </c>
      <c r="EF29" t="s">
        <v>53</v>
      </c>
      <c r="EG29">
        <v>1</v>
      </c>
      <c r="EI29">
        <v>1</v>
      </c>
      <c r="EJ29" t="s">
        <v>53</v>
      </c>
      <c r="EK29">
        <v>1</v>
      </c>
      <c r="EM29">
        <v>2</v>
      </c>
      <c r="EO29">
        <v>3</v>
      </c>
      <c r="EQ29">
        <v>3</v>
      </c>
      <c r="ES29">
        <v>3</v>
      </c>
      <c r="EU29">
        <v>3</v>
      </c>
      <c r="EW29">
        <v>3</v>
      </c>
      <c r="EY29">
        <v>3</v>
      </c>
      <c r="FA29">
        <v>3</v>
      </c>
      <c r="FC29">
        <v>3</v>
      </c>
      <c r="FE29">
        <v>3</v>
      </c>
      <c r="FG29">
        <v>3</v>
      </c>
      <c r="FI29">
        <v>3</v>
      </c>
      <c r="FK29">
        <v>3</v>
      </c>
      <c r="FM29">
        <v>3</v>
      </c>
      <c r="FO29">
        <v>3</v>
      </c>
      <c r="FQ29">
        <v>1</v>
      </c>
      <c r="FS29">
        <v>1</v>
      </c>
      <c r="FU29">
        <v>1</v>
      </c>
      <c r="FV29" t="s">
        <v>53</v>
      </c>
      <c r="FW29">
        <v>2</v>
      </c>
      <c r="FY29">
        <v>2</v>
      </c>
      <c r="GA29">
        <v>2</v>
      </c>
      <c r="GC29">
        <v>1</v>
      </c>
      <c r="GE29">
        <v>2</v>
      </c>
      <c r="GG29">
        <v>2</v>
      </c>
      <c r="GH29" t="s">
        <v>53</v>
      </c>
      <c r="GI29">
        <v>2</v>
      </c>
      <c r="GK29">
        <v>2</v>
      </c>
      <c r="GM29">
        <v>1</v>
      </c>
      <c r="GO29">
        <v>1</v>
      </c>
      <c r="GP29" t="s">
        <v>53</v>
      </c>
      <c r="GQ29">
        <v>2</v>
      </c>
      <c r="GS29">
        <v>2</v>
      </c>
      <c r="GU29">
        <v>1</v>
      </c>
      <c r="GW29">
        <v>1</v>
      </c>
      <c r="GY29">
        <v>1</v>
      </c>
      <c r="HA29">
        <v>2</v>
      </c>
      <c r="HC29">
        <v>2</v>
      </c>
      <c r="HE29">
        <v>2</v>
      </c>
      <c r="HG29">
        <v>2</v>
      </c>
      <c r="HI29">
        <v>2</v>
      </c>
      <c r="HK29">
        <v>2</v>
      </c>
      <c r="HM29">
        <v>3</v>
      </c>
      <c r="HO29">
        <v>3</v>
      </c>
      <c r="HQ29">
        <v>3</v>
      </c>
      <c r="HS29">
        <v>3</v>
      </c>
      <c r="HU29">
        <v>3</v>
      </c>
      <c r="HW29">
        <v>3</v>
      </c>
      <c r="HY29">
        <v>3</v>
      </c>
      <c r="IA29">
        <v>3</v>
      </c>
      <c r="IC29">
        <v>3</v>
      </c>
      <c r="IE29">
        <v>3</v>
      </c>
      <c r="IG29">
        <v>3</v>
      </c>
      <c r="II29">
        <v>3</v>
      </c>
      <c r="IK29">
        <v>3</v>
      </c>
      <c r="IM29" s="4">
        <v>3</v>
      </c>
      <c r="IO29" t="s">
        <v>4</v>
      </c>
      <c r="IT29">
        <v>53</v>
      </c>
    </row>
    <row r="30" spans="1:254" ht="3" customHeight="1" x14ac:dyDescent="0.25">
      <c r="AF30" t="s">
        <v>53</v>
      </c>
      <c r="AZ30" t="s">
        <v>53</v>
      </c>
      <c r="BF30" t="s">
        <v>53</v>
      </c>
      <c r="BJ30" t="s">
        <v>50</v>
      </c>
      <c r="BK30" t="s">
        <v>50</v>
      </c>
      <c r="BL30" t="s">
        <v>50</v>
      </c>
      <c r="BM30" t="s">
        <v>50</v>
      </c>
      <c r="BN30" t="s">
        <v>50</v>
      </c>
      <c r="BO30" t="s">
        <v>50</v>
      </c>
      <c r="BP30" t="s">
        <v>53</v>
      </c>
      <c r="CT30" t="s">
        <v>51</v>
      </c>
      <c r="CX30" t="s">
        <v>51</v>
      </c>
      <c r="DB30" t="s">
        <v>51</v>
      </c>
      <c r="DF30" t="s">
        <v>51</v>
      </c>
      <c r="DJ30" t="s">
        <v>51</v>
      </c>
      <c r="DP30" t="s">
        <v>53</v>
      </c>
      <c r="DT30" t="s">
        <v>53</v>
      </c>
      <c r="DX30" t="s">
        <v>53</v>
      </c>
      <c r="EB30" t="s">
        <v>53</v>
      </c>
      <c r="EF30" t="s">
        <v>53</v>
      </c>
      <c r="EJ30" t="s">
        <v>53</v>
      </c>
      <c r="FV30" t="s">
        <v>53</v>
      </c>
      <c r="GH30" t="s">
        <v>53</v>
      </c>
      <c r="GI30" t="s">
        <v>52</v>
      </c>
      <c r="GJ30" t="s">
        <v>52</v>
      </c>
      <c r="GN30" t="s">
        <v>50</v>
      </c>
      <c r="GO30" t="s">
        <v>50</v>
      </c>
      <c r="GP30" t="s">
        <v>53</v>
      </c>
    </row>
    <row r="31" spans="1:254" ht="22.5" customHeight="1" x14ac:dyDescent="0.25">
      <c r="A31" s="3">
        <v>3</v>
      </c>
      <c r="C31">
        <v>3</v>
      </c>
      <c r="E31">
        <v>0</v>
      </c>
      <c r="G31">
        <v>3</v>
      </c>
      <c r="I31">
        <v>3</v>
      </c>
      <c r="K31">
        <v>3</v>
      </c>
      <c r="M31">
        <v>3</v>
      </c>
      <c r="O31">
        <v>3</v>
      </c>
      <c r="Q31">
        <v>3</v>
      </c>
      <c r="S31">
        <v>3</v>
      </c>
      <c r="U31">
        <v>3</v>
      </c>
      <c r="W31">
        <v>3</v>
      </c>
      <c r="Y31">
        <v>3</v>
      </c>
      <c r="AA31">
        <v>2</v>
      </c>
      <c r="AC31">
        <v>3</v>
      </c>
      <c r="AE31">
        <v>1</v>
      </c>
      <c r="AF31" t="s">
        <v>53</v>
      </c>
      <c r="AG31">
        <v>2</v>
      </c>
      <c r="AI31">
        <v>2</v>
      </c>
      <c r="AK31">
        <v>2</v>
      </c>
      <c r="AM31">
        <v>1</v>
      </c>
      <c r="AO31">
        <v>1</v>
      </c>
      <c r="AQ31">
        <v>2</v>
      </c>
      <c r="AS31">
        <v>2</v>
      </c>
      <c r="AU31">
        <v>2</v>
      </c>
      <c r="AW31">
        <v>2</v>
      </c>
      <c r="AY31">
        <v>1</v>
      </c>
      <c r="AZ31" t="s">
        <v>53</v>
      </c>
      <c r="BA31">
        <v>2</v>
      </c>
      <c r="BC31">
        <v>2</v>
      </c>
      <c r="BE31">
        <v>1</v>
      </c>
      <c r="BF31" t="s">
        <v>53</v>
      </c>
      <c r="BG31">
        <v>2</v>
      </c>
      <c r="BI31">
        <v>1</v>
      </c>
      <c r="BJ31" t="s">
        <v>53</v>
      </c>
      <c r="BK31">
        <v>2</v>
      </c>
      <c r="BM31">
        <v>2</v>
      </c>
      <c r="BO31">
        <v>2</v>
      </c>
      <c r="BQ31">
        <v>1</v>
      </c>
      <c r="BS31">
        <v>1</v>
      </c>
      <c r="BT31" t="s">
        <v>51</v>
      </c>
      <c r="BU31">
        <v>3</v>
      </c>
      <c r="BW31">
        <v>3</v>
      </c>
      <c r="BY31">
        <v>3</v>
      </c>
      <c r="CA31">
        <v>3</v>
      </c>
      <c r="CC31">
        <v>3</v>
      </c>
      <c r="CE31">
        <v>3</v>
      </c>
      <c r="CG31">
        <v>0</v>
      </c>
      <c r="CI31">
        <v>3</v>
      </c>
      <c r="CK31">
        <v>3</v>
      </c>
      <c r="CM31">
        <v>3</v>
      </c>
      <c r="CO31">
        <v>3</v>
      </c>
      <c r="CQ31">
        <v>3</v>
      </c>
      <c r="CS31">
        <v>3</v>
      </c>
      <c r="CT31" t="s">
        <v>51</v>
      </c>
      <c r="CU31">
        <v>2</v>
      </c>
      <c r="CW31">
        <v>2</v>
      </c>
      <c r="CX31" t="s">
        <v>51</v>
      </c>
      <c r="CY31">
        <v>1</v>
      </c>
      <c r="DA31">
        <v>1</v>
      </c>
      <c r="DB31" t="s">
        <v>51</v>
      </c>
      <c r="DC31">
        <v>2</v>
      </c>
      <c r="DE31">
        <v>2</v>
      </c>
      <c r="DF31" t="s">
        <v>51</v>
      </c>
      <c r="DG31">
        <v>2</v>
      </c>
      <c r="DI31">
        <v>1</v>
      </c>
      <c r="DJ31" t="s">
        <v>51</v>
      </c>
      <c r="DK31">
        <v>1</v>
      </c>
      <c r="DM31">
        <v>2</v>
      </c>
      <c r="DO31">
        <v>2</v>
      </c>
      <c r="DP31" t="s">
        <v>53</v>
      </c>
      <c r="DQ31">
        <v>2</v>
      </c>
      <c r="DS31">
        <v>2</v>
      </c>
      <c r="DT31" t="s">
        <v>53</v>
      </c>
      <c r="DU31">
        <v>1</v>
      </c>
      <c r="DW31">
        <v>2</v>
      </c>
      <c r="DX31" t="s">
        <v>53</v>
      </c>
      <c r="DY31">
        <v>1</v>
      </c>
      <c r="EA31">
        <v>1</v>
      </c>
      <c r="EB31" t="s">
        <v>53</v>
      </c>
      <c r="EC31">
        <v>1</v>
      </c>
      <c r="EE31">
        <v>2</v>
      </c>
      <c r="EF31" t="s">
        <v>53</v>
      </c>
      <c r="EG31">
        <v>2</v>
      </c>
      <c r="EI31">
        <v>1</v>
      </c>
      <c r="EJ31" t="s">
        <v>53</v>
      </c>
      <c r="EK31">
        <v>1</v>
      </c>
      <c r="EM31">
        <v>2</v>
      </c>
      <c r="EO31">
        <v>3</v>
      </c>
      <c r="EQ31">
        <v>3</v>
      </c>
      <c r="ES31">
        <v>3</v>
      </c>
      <c r="EU31">
        <v>3</v>
      </c>
      <c r="EW31">
        <v>3</v>
      </c>
      <c r="EY31">
        <v>3</v>
      </c>
      <c r="FA31">
        <v>3</v>
      </c>
      <c r="FC31">
        <v>3</v>
      </c>
      <c r="FE31">
        <v>3</v>
      </c>
      <c r="FG31">
        <v>3</v>
      </c>
      <c r="FI31">
        <v>3</v>
      </c>
      <c r="FK31">
        <v>3</v>
      </c>
      <c r="FM31">
        <v>3</v>
      </c>
      <c r="FO31">
        <v>3</v>
      </c>
      <c r="FQ31">
        <v>3</v>
      </c>
      <c r="FS31">
        <v>3</v>
      </c>
      <c r="FU31">
        <v>1</v>
      </c>
      <c r="FV31" t="s">
        <v>53</v>
      </c>
      <c r="FW31">
        <v>2</v>
      </c>
      <c r="FY31">
        <v>2</v>
      </c>
      <c r="GA31">
        <v>2</v>
      </c>
      <c r="GC31">
        <v>1</v>
      </c>
      <c r="GE31">
        <v>2</v>
      </c>
      <c r="GG31">
        <v>2</v>
      </c>
      <c r="GI31">
        <v>2</v>
      </c>
      <c r="GJ31" t="s">
        <v>53</v>
      </c>
      <c r="GK31">
        <v>2</v>
      </c>
      <c r="GM31">
        <v>2</v>
      </c>
      <c r="GN31" t="s">
        <v>53</v>
      </c>
      <c r="GO31">
        <v>2</v>
      </c>
      <c r="GQ31">
        <v>2</v>
      </c>
      <c r="GS31">
        <v>2</v>
      </c>
      <c r="GU31">
        <v>1</v>
      </c>
      <c r="GW31">
        <v>2</v>
      </c>
      <c r="GY31">
        <v>1</v>
      </c>
      <c r="HA31">
        <v>2</v>
      </c>
      <c r="HC31">
        <v>2</v>
      </c>
      <c r="HE31">
        <v>2</v>
      </c>
      <c r="HG31">
        <v>2</v>
      </c>
      <c r="HI31">
        <v>3</v>
      </c>
      <c r="HK31">
        <v>3</v>
      </c>
      <c r="HM31">
        <v>3</v>
      </c>
      <c r="HO31">
        <v>3</v>
      </c>
      <c r="HQ31">
        <v>3</v>
      </c>
      <c r="HS31">
        <v>3</v>
      </c>
      <c r="HU31">
        <v>3</v>
      </c>
      <c r="HW31">
        <v>3</v>
      </c>
      <c r="HY31">
        <v>3</v>
      </c>
      <c r="IA31">
        <v>3</v>
      </c>
      <c r="IC31">
        <v>3</v>
      </c>
      <c r="IE31">
        <v>3</v>
      </c>
      <c r="IG31">
        <v>3</v>
      </c>
      <c r="II31">
        <v>3</v>
      </c>
      <c r="IK31">
        <v>3</v>
      </c>
      <c r="IM31" s="4">
        <v>3</v>
      </c>
      <c r="IO31" t="s">
        <v>4</v>
      </c>
      <c r="IT31">
        <v>52</v>
      </c>
    </row>
    <row r="32" spans="1:254" ht="3" customHeight="1" x14ac:dyDescent="0.25">
      <c r="AD32" t="s">
        <v>51</v>
      </c>
      <c r="AE32" t="s">
        <v>52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  <c r="AT32" t="s">
        <v>50</v>
      </c>
      <c r="AU32" t="s">
        <v>50</v>
      </c>
      <c r="AV32" t="s">
        <v>50</v>
      </c>
      <c r="AW32" t="s">
        <v>50</v>
      </c>
      <c r="AX32" t="s">
        <v>50</v>
      </c>
      <c r="AY32" t="s">
        <v>50</v>
      </c>
      <c r="AZ32" t="s">
        <v>53</v>
      </c>
      <c r="BF32" t="s">
        <v>53</v>
      </c>
      <c r="BH32" t="s">
        <v>51</v>
      </c>
      <c r="BI32" t="s">
        <v>50</v>
      </c>
      <c r="BJ32" t="s">
        <v>53</v>
      </c>
      <c r="BT32" t="s">
        <v>51</v>
      </c>
      <c r="CT32" t="s">
        <v>51</v>
      </c>
      <c r="CX32" t="s">
        <v>51</v>
      </c>
      <c r="DB32" t="s">
        <v>51</v>
      </c>
      <c r="DF32" t="s">
        <v>51</v>
      </c>
      <c r="DJ32" t="s">
        <v>51</v>
      </c>
      <c r="DP32" t="s">
        <v>53</v>
      </c>
      <c r="DT32" t="s">
        <v>53</v>
      </c>
      <c r="DX32" t="s">
        <v>53</v>
      </c>
      <c r="EB32" t="s">
        <v>53</v>
      </c>
      <c r="EF32" t="s">
        <v>53</v>
      </c>
      <c r="EJ32" t="s">
        <v>53</v>
      </c>
      <c r="FV32" t="s">
        <v>53</v>
      </c>
      <c r="FX32" t="s">
        <v>51</v>
      </c>
      <c r="GJ32" t="s">
        <v>53</v>
      </c>
      <c r="GK32" t="s">
        <v>52</v>
      </c>
      <c r="GL32" t="s">
        <v>52</v>
      </c>
      <c r="GN32" t="s">
        <v>53</v>
      </c>
      <c r="GT32" t="s">
        <v>50</v>
      </c>
      <c r="GU32" t="s">
        <v>50</v>
      </c>
      <c r="GV32" t="s">
        <v>51</v>
      </c>
      <c r="GX32" t="s">
        <v>50</v>
      </c>
      <c r="GY32" t="s">
        <v>50</v>
      </c>
      <c r="GZ32" t="s">
        <v>50</v>
      </c>
      <c r="HA32" t="s">
        <v>50</v>
      </c>
      <c r="HB32" t="s">
        <v>50</v>
      </c>
      <c r="HC32" t="s">
        <v>50</v>
      </c>
      <c r="HD32" t="s">
        <v>50</v>
      </c>
      <c r="HE32" t="s">
        <v>50</v>
      </c>
      <c r="HF32" t="s">
        <v>51</v>
      </c>
    </row>
    <row r="33" spans="1:254" ht="22.5" customHeight="1" x14ac:dyDescent="0.25">
      <c r="A33" s="3">
        <v>3</v>
      </c>
      <c r="C33">
        <v>3</v>
      </c>
      <c r="E33">
        <v>0</v>
      </c>
      <c r="G33">
        <v>3</v>
      </c>
      <c r="I33">
        <v>3</v>
      </c>
      <c r="K33">
        <v>3</v>
      </c>
      <c r="M33">
        <v>3</v>
      </c>
      <c r="O33">
        <v>3</v>
      </c>
      <c r="Q33">
        <v>3</v>
      </c>
      <c r="S33">
        <v>3</v>
      </c>
      <c r="U33">
        <v>3</v>
      </c>
      <c r="W33">
        <v>3</v>
      </c>
      <c r="Y33">
        <v>3</v>
      </c>
      <c r="AA33">
        <v>2</v>
      </c>
      <c r="AC33">
        <v>2</v>
      </c>
      <c r="AD33" t="s">
        <v>51</v>
      </c>
      <c r="AE33">
        <v>2</v>
      </c>
      <c r="AG33">
        <v>1</v>
      </c>
      <c r="AI33">
        <v>1</v>
      </c>
      <c r="AK33">
        <v>2</v>
      </c>
      <c r="AM33">
        <v>2</v>
      </c>
      <c r="AO33">
        <v>2</v>
      </c>
      <c r="AQ33">
        <v>2</v>
      </c>
      <c r="AS33">
        <v>2</v>
      </c>
      <c r="AU33">
        <v>2</v>
      </c>
      <c r="AW33">
        <v>2</v>
      </c>
      <c r="AY33">
        <v>2</v>
      </c>
      <c r="BA33">
        <v>2</v>
      </c>
      <c r="BC33">
        <v>2</v>
      </c>
      <c r="BE33">
        <v>2</v>
      </c>
      <c r="BF33" t="s">
        <v>53</v>
      </c>
      <c r="BG33">
        <v>2</v>
      </c>
      <c r="BH33" t="s">
        <v>53</v>
      </c>
      <c r="BI33">
        <v>2</v>
      </c>
      <c r="BJ33" t="s">
        <v>53</v>
      </c>
      <c r="BK33">
        <v>2</v>
      </c>
      <c r="BM33">
        <v>2</v>
      </c>
      <c r="BO33">
        <v>1</v>
      </c>
      <c r="BQ33">
        <v>2</v>
      </c>
      <c r="BS33">
        <v>2</v>
      </c>
      <c r="BT33" t="s">
        <v>51</v>
      </c>
      <c r="BU33">
        <v>2</v>
      </c>
      <c r="BW33">
        <v>2</v>
      </c>
      <c r="BY33">
        <v>3</v>
      </c>
      <c r="CA33">
        <v>3</v>
      </c>
      <c r="CC33">
        <v>3</v>
      </c>
      <c r="CE33">
        <v>3</v>
      </c>
      <c r="CG33">
        <v>0</v>
      </c>
      <c r="CI33">
        <v>3</v>
      </c>
      <c r="CK33">
        <v>3</v>
      </c>
      <c r="CM33">
        <v>3</v>
      </c>
      <c r="CO33">
        <v>3</v>
      </c>
      <c r="CQ33">
        <v>3</v>
      </c>
      <c r="CS33">
        <v>3</v>
      </c>
      <c r="CT33" t="s">
        <v>51</v>
      </c>
      <c r="CU33">
        <v>1</v>
      </c>
      <c r="CW33">
        <v>2</v>
      </c>
      <c r="CX33" t="s">
        <v>51</v>
      </c>
      <c r="CY33">
        <v>2</v>
      </c>
      <c r="DA33">
        <v>2</v>
      </c>
      <c r="DB33" t="s">
        <v>51</v>
      </c>
      <c r="DC33">
        <v>2</v>
      </c>
      <c r="DE33">
        <v>1</v>
      </c>
      <c r="DF33" t="s">
        <v>51</v>
      </c>
      <c r="DG33">
        <v>2</v>
      </c>
      <c r="DI33">
        <v>1</v>
      </c>
      <c r="DJ33" t="s">
        <v>51</v>
      </c>
      <c r="DK33">
        <v>1</v>
      </c>
      <c r="DM33">
        <v>2</v>
      </c>
      <c r="DN33" t="s">
        <v>51</v>
      </c>
      <c r="DO33">
        <v>2</v>
      </c>
      <c r="DP33" t="s">
        <v>53</v>
      </c>
      <c r="DQ33">
        <v>2</v>
      </c>
      <c r="DS33">
        <v>2</v>
      </c>
      <c r="DT33" t="s">
        <v>53</v>
      </c>
      <c r="DU33">
        <v>1</v>
      </c>
      <c r="DW33">
        <v>2</v>
      </c>
      <c r="DX33" t="s">
        <v>53</v>
      </c>
      <c r="DY33">
        <v>2</v>
      </c>
      <c r="EA33">
        <v>2</v>
      </c>
      <c r="EB33" t="s">
        <v>53</v>
      </c>
      <c r="EC33">
        <v>2</v>
      </c>
      <c r="EE33">
        <v>2</v>
      </c>
      <c r="EF33" t="s">
        <v>53</v>
      </c>
      <c r="EG33">
        <v>2</v>
      </c>
      <c r="EI33">
        <v>2</v>
      </c>
      <c r="EJ33" t="s">
        <v>53</v>
      </c>
      <c r="EK33">
        <v>3</v>
      </c>
      <c r="EM33">
        <v>3</v>
      </c>
      <c r="EO33">
        <v>3</v>
      </c>
      <c r="EQ33">
        <v>3</v>
      </c>
      <c r="ES33">
        <v>3</v>
      </c>
      <c r="EU33">
        <v>3</v>
      </c>
      <c r="EW33">
        <v>3</v>
      </c>
      <c r="EY33">
        <v>3</v>
      </c>
      <c r="FA33">
        <v>3</v>
      </c>
      <c r="FC33">
        <v>3</v>
      </c>
      <c r="FE33">
        <v>3</v>
      </c>
      <c r="FG33">
        <v>3</v>
      </c>
      <c r="FI33">
        <v>3</v>
      </c>
      <c r="FK33">
        <v>3</v>
      </c>
      <c r="FM33">
        <v>3</v>
      </c>
      <c r="FO33">
        <v>2</v>
      </c>
      <c r="FQ33">
        <v>2</v>
      </c>
      <c r="FS33">
        <v>1</v>
      </c>
      <c r="FU33">
        <v>2</v>
      </c>
      <c r="FW33">
        <v>2</v>
      </c>
      <c r="FX33" t="s">
        <v>51</v>
      </c>
      <c r="FY33">
        <v>2</v>
      </c>
      <c r="GA33">
        <v>2</v>
      </c>
      <c r="GC33">
        <v>2</v>
      </c>
      <c r="GE33">
        <v>2</v>
      </c>
      <c r="GG33">
        <v>2</v>
      </c>
      <c r="GI33">
        <v>2</v>
      </c>
      <c r="GK33">
        <v>2</v>
      </c>
      <c r="GM33">
        <v>2</v>
      </c>
      <c r="GO33">
        <v>2</v>
      </c>
      <c r="GQ33">
        <v>2</v>
      </c>
      <c r="GS33">
        <v>2</v>
      </c>
      <c r="GU33">
        <v>2</v>
      </c>
      <c r="GV33" t="s">
        <v>51</v>
      </c>
      <c r="GW33">
        <v>1</v>
      </c>
      <c r="GX33" t="s">
        <v>53</v>
      </c>
      <c r="GY33">
        <v>2</v>
      </c>
      <c r="HA33">
        <v>2</v>
      </c>
      <c r="HC33">
        <v>2</v>
      </c>
      <c r="HE33">
        <v>1</v>
      </c>
      <c r="HF33" t="s">
        <v>51</v>
      </c>
      <c r="HG33">
        <v>1</v>
      </c>
      <c r="HI33">
        <v>1</v>
      </c>
      <c r="HK33">
        <v>1</v>
      </c>
      <c r="HM33">
        <v>3</v>
      </c>
      <c r="HO33">
        <v>3</v>
      </c>
      <c r="HQ33">
        <v>3</v>
      </c>
      <c r="HS33">
        <v>3</v>
      </c>
      <c r="HU33">
        <v>3</v>
      </c>
      <c r="HW33">
        <v>3</v>
      </c>
      <c r="HY33">
        <v>3</v>
      </c>
      <c r="IA33">
        <v>3</v>
      </c>
      <c r="IC33">
        <v>3</v>
      </c>
      <c r="IE33">
        <v>3</v>
      </c>
      <c r="IG33">
        <v>3</v>
      </c>
      <c r="II33">
        <v>3</v>
      </c>
      <c r="IK33">
        <v>3</v>
      </c>
      <c r="IM33" s="4">
        <v>3</v>
      </c>
      <c r="IO33" t="s">
        <v>4</v>
      </c>
      <c r="IT33">
        <v>51</v>
      </c>
    </row>
    <row r="34" spans="1:254" ht="3" customHeight="1" x14ac:dyDescent="0.25">
      <c r="AD34" t="s">
        <v>51</v>
      </c>
      <c r="BG34" t="s">
        <v>50</v>
      </c>
      <c r="BH34" t="s">
        <v>50</v>
      </c>
      <c r="BI34" t="s">
        <v>50</v>
      </c>
      <c r="BJ34" t="s">
        <v>53</v>
      </c>
      <c r="BT34" t="s">
        <v>50</v>
      </c>
      <c r="BU34" t="s">
        <v>50</v>
      </c>
      <c r="BV34" t="s">
        <v>50</v>
      </c>
      <c r="BW34" t="s">
        <v>50</v>
      </c>
      <c r="BX34" t="s">
        <v>54</v>
      </c>
      <c r="CT34" t="s">
        <v>51</v>
      </c>
      <c r="CX34" t="s">
        <v>51</v>
      </c>
      <c r="DB34" t="s">
        <v>51</v>
      </c>
      <c r="DF34" t="s">
        <v>51</v>
      </c>
      <c r="DJ34" t="s">
        <v>51</v>
      </c>
      <c r="DN34" t="s">
        <v>50</v>
      </c>
      <c r="DO34" t="s">
        <v>50</v>
      </c>
      <c r="DP34" t="s">
        <v>53</v>
      </c>
      <c r="DT34" t="s">
        <v>53</v>
      </c>
      <c r="DX34" t="s">
        <v>53</v>
      </c>
      <c r="EB34" t="s">
        <v>53</v>
      </c>
      <c r="EF34" t="s">
        <v>53</v>
      </c>
      <c r="EJ34" t="s">
        <v>53</v>
      </c>
      <c r="FX34" t="s">
        <v>51</v>
      </c>
      <c r="GL34" t="s">
        <v>51</v>
      </c>
      <c r="GN34" t="s">
        <v>50</v>
      </c>
      <c r="GO34" t="s">
        <v>50</v>
      </c>
      <c r="GP34" t="s">
        <v>51</v>
      </c>
      <c r="GV34" t="s">
        <v>50</v>
      </c>
      <c r="GW34" t="s">
        <v>50</v>
      </c>
      <c r="GX34" t="s">
        <v>53</v>
      </c>
      <c r="HD34" t="s">
        <v>51</v>
      </c>
      <c r="HE34" t="s">
        <v>52</v>
      </c>
      <c r="HF34" t="s">
        <v>52</v>
      </c>
      <c r="HG34" t="s">
        <v>52</v>
      </c>
      <c r="HH34" t="s">
        <v>52</v>
      </c>
      <c r="HI34" t="s">
        <v>52</v>
      </c>
      <c r="HJ34" t="s">
        <v>52</v>
      </c>
    </row>
    <row r="35" spans="1:254" ht="22.5" customHeight="1" x14ac:dyDescent="0.25">
      <c r="A35" s="3">
        <v>3</v>
      </c>
      <c r="C35">
        <v>3</v>
      </c>
      <c r="E35">
        <v>0</v>
      </c>
      <c r="G35">
        <v>3</v>
      </c>
      <c r="I35">
        <v>3</v>
      </c>
      <c r="K35">
        <v>3</v>
      </c>
      <c r="M35">
        <v>3</v>
      </c>
      <c r="O35">
        <v>3</v>
      </c>
      <c r="Q35">
        <v>3</v>
      </c>
      <c r="S35">
        <v>3</v>
      </c>
      <c r="U35">
        <v>3</v>
      </c>
      <c r="W35">
        <v>3</v>
      </c>
      <c r="Y35">
        <v>3</v>
      </c>
      <c r="AA35">
        <v>2</v>
      </c>
      <c r="AC35">
        <v>2</v>
      </c>
      <c r="AD35" t="s">
        <v>51</v>
      </c>
      <c r="AE35">
        <v>2</v>
      </c>
      <c r="AG35">
        <v>1</v>
      </c>
      <c r="AI35">
        <v>2</v>
      </c>
      <c r="AK35">
        <v>2</v>
      </c>
      <c r="AM35">
        <v>1</v>
      </c>
      <c r="AO35">
        <v>1</v>
      </c>
      <c r="AQ35">
        <v>1</v>
      </c>
      <c r="AS35">
        <v>2</v>
      </c>
      <c r="AU35">
        <v>2</v>
      </c>
      <c r="AW35">
        <v>1</v>
      </c>
      <c r="AY35">
        <v>1</v>
      </c>
      <c r="BA35">
        <v>1</v>
      </c>
      <c r="BC35">
        <v>2</v>
      </c>
      <c r="BE35">
        <v>2</v>
      </c>
      <c r="BF35" t="s">
        <v>51</v>
      </c>
      <c r="BG35">
        <v>2</v>
      </c>
      <c r="BI35">
        <v>2</v>
      </c>
      <c r="BK35">
        <v>1</v>
      </c>
      <c r="BM35">
        <v>2</v>
      </c>
      <c r="BO35">
        <v>2</v>
      </c>
      <c r="BQ35">
        <v>1</v>
      </c>
      <c r="BS35">
        <v>1</v>
      </c>
      <c r="BU35">
        <v>2</v>
      </c>
      <c r="BW35">
        <v>2</v>
      </c>
      <c r="BY35">
        <v>3</v>
      </c>
      <c r="CA35">
        <v>3</v>
      </c>
      <c r="CC35">
        <v>3</v>
      </c>
      <c r="CE35">
        <v>3</v>
      </c>
      <c r="CG35">
        <v>0</v>
      </c>
      <c r="CI35">
        <v>3</v>
      </c>
      <c r="CK35">
        <v>3</v>
      </c>
      <c r="CM35">
        <v>3</v>
      </c>
      <c r="CO35">
        <v>3</v>
      </c>
      <c r="CQ35">
        <v>3</v>
      </c>
      <c r="CS35">
        <v>3</v>
      </c>
      <c r="CT35" t="s">
        <v>51</v>
      </c>
      <c r="CU35">
        <v>2</v>
      </c>
      <c r="CW35">
        <v>2</v>
      </c>
      <c r="CX35" t="s">
        <v>51</v>
      </c>
      <c r="CY35">
        <v>1</v>
      </c>
      <c r="DA35">
        <v>2</v>
      </c>
      <c r="DB35" t="s">
        <v>51</v>
      </c>
      <c r="DC35">
        <v>2</v>
      </c>
      <c r="DE35">
        <v>2</v>
      </c>
      <c r="DF35" t="s">
        <v>51</v>
      </c>
      <c r="DG35">
        <v>2</v>
      </c>
      <c r="DI35">
        <v>1</v>
      </c>
      <c r="DJ35" t="s">
        <v>51</v>
      </c>
      <c r="DK35">
        <v>2</v>
      </c>
      <c r="DM35">
        <v>2</v>
      </c>
      <c r="DO35">
        <v>2</v>
      </c>
      <c r="DQ35">
        <v>2</v>
      </c>
      <c r="DS35">
        <v>2</v>
      </c>
      <c r="DT35" t="s">
        <v>53</v>
      </c>
      <c r="DU35">
        <v>2</v>
      </c>
      <c r="DW35">
        <v>2</v>
      </c>
      <c r="DX35" t="s">
        <v>53</v>
      </c>
      <c r="DY35">
        <v>2</v>
      </c>
      <c r="EA35">
        <v>2</v>
      </c>
      <c r="EB35" t="s">
        <v>53</v>
      </c>
      <c r="EC35">
        <v>2</v>
      </c>
      <c r="EE35">
        <v>2</v>
      </c>
      <c r="EF35" t="s">
        <v>53</v>
      </c>
      <c r="EG35">
        <v>2</v>
      </c>
      <c r="EI35">
        <v>2</v>
      </c>
      <c r="EJ35" t="s">
        <v>53</v>
      </c>
      <c r="EK35">
        <v>2</v>
      </c>
      <c r="EM35">
        <v>2</v>
      </c>
      <c r="EO35">
        <v>3</v>
      </c>
      <c r="EQ35">
        <v>3</v>
      </c>
      <c r="ES35">
        <v>3</v>
      </c>
      <c r="EU35">
        <v>3</v>
      </c>
      <c r="EW35">
        <v>3</v>
      </c>
      <c r="EY35">
        <v>3</v>
      </c>
      <c r="FA35">
        <v>3</v>
      </c>
      <c r="FC35">
        <v>3</v>
      </c>
      <c r="FE35">
        <v>3</v>
      </c>
      <c r="FG35">
        <v>3</v>
      </c>
      <c r="FI35">
        <v>3</v>
      </c>
      <c r="FK35">
        <v>3</v>
      </c>
      <c r="FM35">
        <v>3</v>
      </c>
      <c r="FO35">
        <v>2</v>
      </c>
      <c r="FQ35">
        <v>2</v>
      </c>
      <c r="FS35">
        <v>2</v>
      </c>
      <c r="FU35">
        <v>2</v>
      </c>
      <c r="FW35">
        <v>2</v>
      </c>
      <c r="FX35" t="s">
        <v>51</v>
      </c>
      <c r="FY35">
        <v>2</v>
      </c>
      <c r="GA35">
        <v>2</v>
      </c>
      <c r="GC35">
        <v>2</v>
      </c>
      <c r="GE35">
        <v>2</v>
      </c>
      <c r="GG35">
        <v>2</v>
      </c>
      <c r="GI35">
        <v>2</v>
      </c>
      <c r="GK35">
        <v>2</v>
      </c>
      <c r="GL35" t="s">
        <v>51</v>
      </c>
      <c r="GM35">
        <v>2</v>
      </c>
      <c r="GO35">
        <v>2</v>
      </c>
      <c r="GP35" t="s">
        <v>51</v>
      </c>
      <c r="GQ35">
        <v>2</v>
      </c>
      <c r="GS35">
        <v>2</v>
      </c>
      <c r="GU35">
        <v>2</v>
      </c>
      <c r="GW35">
        <v>2</v>
      </c>
      <c r="GY35">
        <v>2</v>
      </c>
      <c r="HA35">
        <v>2</v>
      </c>
      <c r="HC35">
        <v>2</v>
      </c>
      <c r="HD35" t="s">
        <v>51</v>
      </c>
      <c r="HE35">
        <v>2</v>
      </c>
      <c r="HG35">
        <v>2</v>
      </c>
      <c r="HI35">
        <v>2</v>
      </c>
      <c r="HK35">
        <v>2</v>
      </c>
      <c r="HM35">
        <v>3</v>
      </c>
      <c r="HO35">
        <v>3</v>
      </c>
      <c r="HQ35">
        <v>3</v>
      </c>
      <c r="HS35">
        <v>3</v>
      </c>
      <c r="HU35">
        <v>3</v>
      </c>
      <c r="HW35">
        <v>3</v>
      </c>
      <c r="HY35">
        <v>3</v>
      </c>
      <c r="IA35">
        <v>3</v>
      </c>
      <c r="IC35">
        <v>3</v>
      </c>
      <c r="IE35">
        <v>3</v>
      </c>
      <c r="IG35">
        <v>3</v>
      </c>
      <c r="II35">
        <v>3</v>
      </c>
      <c r="IK35">
        <v>3</v>
      </c>
      <c r="IM35" s="4">
        <v>3</v>
      </c>
      <c r="IO35" t="s">
        <v>4</v>
      </c>
      <c r="IT35">
        <v>50</v>
      </c>
    </row>
    <row r="36" spans="1:254" ht="3" customHeight="1" x14ac:dyDescent="0.25">
      <c r="Z36" t="s">
        <v>54</v>
      </c>
      <c r="AA36" t="s">
        <v>52</v>
      </c>
      <c r="AB36" t="s">
        <v>52</v>
      </c>
      <c r="AC36" t="s">
        <v>52</v>
      </c>
      <c r="AD36" t="s">
        <v>52</v>
      </c>
      <c r="BB36" t="s">
        <v>51</v>
      </c>
      <c r="BC36" t="s">
        <v>52</v>
      </c>
      <c r="BD36" t="s">
        <v>52</v>
      </c>
      <c r="BE36" t="s">
        <v>52</v>
      </c>
      <c r="BF36" t="s">
        <v>52</v>
      </c>
      <c r="CT36" t="s">
        <v>51</v>
      </c>
      <c r="CX36" t="s">
        <v>51</v>
      </c>
      <c r="DB36" t="s">
        <v>51</v>
      </c>
      <c r="DF36" t="s">
        <v>51</v>
      </c>
      <c r="DJ36" t="s">
        <v>51</v>
      </c>
      <c r="DT36" t="s">
        <v>53</v>
      </c>
      <c r="DX36" t="s">
        <v>53</v>
      </c>
      <c r="EB36" t="s">
        <v>53</v>
      </c>
      <c r="EF36" t="s">
        <v>53</v>
      </c>
      <c r="EJ36" t="s">
        <v>53</v>
      </c>
      <c r="FX36" t="s">
        <v>51</v>
      </c>
      <c r="GJ36" t="s">
        <v>51</v>
      </c>
      <c r="GK36" t="s">
        <v>52</v>
      </c>
      <c r="GL36" t="s">
        <v>52</v>
      </c>
      <c r="GP36" t="s">
        <v>50</v>
      </c>
      <c r="GQ36" t="s">
        <v>50</v>
      </c>
      <c r="GR36" t="s">
        <v>51</v>
      </c>
      <c r="HB36" t="s">
        <v>51</v>
      </c>
      <c r="HC36" t="s">
        <v>52</v>
      </c>
      <c r="HD36" t="s">
        <v>52</v>
      </c>
    </row>
    <row r="37" spans="1:254" ht="22.5" customHeight="1" x14ac:dyDescent="0.25">
      <c r="A37" s="3">
        <v>3</v>
      </c>
      <c r="C37">
        <v>3</v>
      </c>
      <c r="E37">
        <v>0</v>
      </c>
      <c r="G37">
        <v>3</v>
      </c>
      <c r="I37">
        <v>3</v>
      </c>
      <c r="K37">
        <v>3</v>
      </c>
      <c r="M37">
        <v>3</v>
      </c>
      <c r="O37">
        <v>3</v>
      </c>
      <c r="Q37">
        <v>3</v>
      </c>
      <c r="S37">
        <v>3</v>
      </c>
      <c r="U37">
        <v>3</v>
      </c>
      <c r="W37">
        <v>3</v>
      </c>
      <c r="Y37">
        <v>3</v>
      </c>
      <c r="AA37">
        <v>2</v>
      </c>
      <c r="AC37">
        <v>2</v>
      </c>
      <c r="AE37">
        <v>2</v>
      </c>
      <c r="AG37">
        <v>2</v>
      </c>
      <c r="AI37">
        <v>2</v>
      </c>
      <c r="AK37">
        <v>2</v>
      </c>
      <c r="AM37">
        <v>1</v>
      </c>
      <c r="AO37">
        <v>1</v>
      </c>
      <c r="AQ37">
        <v>1</v>
      </c>
      <c r="AS37">
        <v>2</v>
      </c>
      <c r="AU37">
        <v>2</v>
      </c>
      <c r="AW37">
        <v>1</v>
      </c>
      <c r="AY37">
        <v>1</v>
      </c>
      <c r="BA37">
        <v>2</v>
      </c>
      <c r="BB37" t="s">
        <v>51</v>
      </c>
      <c r="BC37">
        <v>2</v>
      </c>
      <c r="BE37">
        <v>2</v>
      </c>
      <c r="BG37">
        <v>2</v>
      </c>
      <c r="BI37">
        <v>1</v>
      </c>
      <c r="BK37">
        <v>2</v>
      </c>
      <c r="BM37">
        <v>2</v>
      </c>
      <c r="BO37">
        <v>2</v>
      </c>
      <c r="BQ37">
        <v>1</v>
      </c>
      <c r="BS37">
        <v>1</v>
      </c>
      <c r="BU37">
        <v>1</v>
      </c>
      <c r="BW37">
        <v>3</v>
      </c>
      <c r="BY37">
        <v>3</v>
      </c>
      <c r="CA37">
        <v>3</v>
      </c>
      <c r="CC37">
        <v>3</v>
      </c>
      <c r="CE37">
        <v>3</v>
      </c>
      <c r="CG37">
        <v>0</v>
      </c>
      <c r="CI37">
        <v>3</v>
      </c>
      <c r="CK37">
        <v>3</v>
      </c>
      <c r="CM37">
        <v>3</v>
      </c>
      <c r="CO37">
        <v>3</v>
      </c>
      <c r="CQ37">
        <v>2</v>
      </c>
      <c r="CS37">
        <v>2</v>
      </c>
      <c r="CT37" t="s">
        <v>51</v>
      </c>
      <c r="CU37">
        <v>1</v>
      </c>
      <c r="CW37">
        <v>1</v>
      </c>
      <c r="CX37" t="s">
        <v>51</v>
      </c>
      <c r="CY37">
        <v>2</v>
      </c>
      <c r="DA37">
        <v>2</v>
      </c>
      <c r="DB37" t="s">
        <v>51</v>
      </c>
      <c r="DC37">
        <v>2</v>
      </c>
      <c r="DE37">
        <v>2</v>
      </c>
      <c r="DF37" t="s">
        <v>51</v>
      </c>
      <c r="DG37">
        <v>2</v>
      </c>
      <c r="DI37">
        <v>2</v>
      </c>
      <c r="DJ37" t="s">
        <v>51</v>
      </c>
      <c r="DK37">
        <v>2</v>
      </c>
      <c r="DM37">
        <v>2</v>
      </c>
      <c r="DO37">
        <v>2</v>
      </c>
      <c r="DQ37">
        <v>2</v>
      </c>
      <c r="DS37">
        <v>2</v>
      </c>
      <c r="DT37" t="s">
        <v>53</v>
      </c>
      <c r="DU37">
        <v>2</v>
      </c>
      <c r="DW37">
        <v>2</v>
      </c>
      <c r="DX37" t="s">
        <v>53</v>
      </c>
      <c r="DY37">
        <v>2</v>
      </c>
      <c r="EA37">
        <v>2</v>
      </c>
      <c r="EB37" t="s">
        <v>53</v>
      </c>
      <c r="EC37">
        <v>2</v>
      </c>
      <c r="EE37">
        <v>2</v>
      </c>
      <c r="EF37" t="s">
        <v>53</v>
      </c>
      <c r="EG37">
        <v>2</v>
      </c>
      <c r="EI37">
        <v>2</v>
      </c>
      <c r="EJ37" t="s">
        <v>53</v>
      </c>
      <c r="EK37">
        <v>2</v>
      </c>
      <c r="EM37">
        <v>2</v>
      </c>
      <c r="EO37">
        <v>3</v>
      </c>
      <c r="EQ37">
        <v>3</v>
      </c>
      <c r="ES37">
        <v>3</v>
      </c>
      <c r="EU37">
        <v>3</v>
      </c>
      <c r="EW37">
        <v>3</v>
      </c>
      <c r="EY37">
        <v>3</v>
      </c>
      <c r="FA37">
        <v>3</v>
      </c>
      <c r="FC37">
        <v>3</v>
      </c>
      <c r="FE37">
        <v>3</v>
      </c>
      <c r="FG37">
        <v>3</v>
      </c>
      <c r="FI37">
        <v>3</v>
      </c>
      <c r="FK37">
        <v>3</v>
      </c>
      <c r="FM37">
        <v>3</v>
      </c>
      <c r="FO37">
        <v>2</v>
      </c>
      <c r="FQ37">
        <v>2</v>
      </c>
      <c r="FS37">
        <v>2</v>
      </c>
      <c r="FU37">
        <v>2</v>
      </c>
      <c r="FW37">
        <v>2</v>
      </c>
      <c r="FX37" t="s">
        <v>51</v>
      </c>
      <c r="FY37">
        <v>2</v>
      </c>
      <c r="GA37">
        <v>2</v>
      </c>
      <c r="GC37">
        <v>2</v>
      </c>
      <c r="GE37">
        <v>2</v>
      </c>
      <c r="GG37">
        <v>2</v>
      </c>
      <c r="GI37">
        <v>2</v>
      </c>
      <c r="GJ37" t="s">
        <v>51</v>
      </c>
      <c r="GK37">
        <v>2</v>
      </c>
      <c r="GM37">
        <v>2</v>
      </c>
      <c r="GO37">
        <v>2</v>
      </c>
      <c r="GQ37">
        <v>2</v>
      </c>
      <c r="GR37" t="s">
        <v>51</v>
      </c>
      <c r="GS37">
        <v>2</v>
      </c>
      <c r="GU37">
        <v>2</v>
      </c>
      <c r="GW37">
        <v>2</v>
      </c>
      <c r="GY37">
        <v>2</v>
      </c>
      <c r="HA37">
        <v>2</v>
      </c>
      <c r="HB37" t="s">
        <v>51</v>
      </c>
      <c r="HC37">
        <v>2</v>
      </c>
      <c r="HE37">
        <v>1</v>
      </c>
      <c r="HG37">
        <v>2</v>
      </c>
      <c r="HI37">
        <v>1</v>
      </c>
      <c r="HK37">
        <v>2</v>
      </c>
      <c r="HM37">
        <v>3</v>
      </c>
      <c r="HO37">
        <v>3</v>
      </c>
      <c r="HQ37">
        <v>3</v>
      </c>
      <c r="HS37">
        <v>3</v>
      </c>
      <c r="HU37">
        <v>3</v>
      </c>
      <c r="HW37">
        <v>3</v>
      </c>
      <c r="HY37">
        <v>3</v>
      </c>
      <c r="IA37">
        <v>3</v>
      </c>
      <c r="IC37">
        <v>3</v>
      </c>
      <c r="IE37">
        <v>3</v>
      </c>
      <c r="IG37">
        <v>3</v>
      </c>
      <c r="II37">
        <v>3</v>
      </c>
      <c r="IK37">
        <v>3</v>
      </c>
      <c r="IM37" s="4">
        <v>3</v>
      </c>
      <c r="IO37" t="s">
        <v>4</v>
      </c>
      <c r="IT37">
        <v>49</v>
      </c>
    </row>
    <row r="38" spans="1:254" ht="3" customHeight="1" x14ac:dyDescent="0.25">
      <c r="AZ38" t="s">
        <v>51</v>
      </c>
      <c r="BA38" t="s">
        <v>52</v>
      </c>
      <c r="BB38" t="s">
        <v>52</v>
      </c>
      <c r="CT38" t="s">
        <v>51</v>
      </c>
      <c r="CX38" t="s">
        <v>51</v>
      </c>
      <c r="DB38" t="s">
        <v>51</v>
      </c>
      <c r="DF38" t="s">
        <v>51</v>
      </c>
      <c r="DJ38" t="s">
        <v>50</v>
      </c>
      <c r="DK38" t="s">
        <v>50</v>
      </c>
      <c r="DL38" t="s">
        <v>50</v>
      </c>
      <c r="DM38" t="s">
        <v>50</v>
      </c>
      <c r="DN38" t="s">
        <v>50</v>
      </c>
      <c r="DO38" t="s">
        <v>50</v>
      </c>
      <c r="DP38" t="s">
        <v>50</v>
      </c>
      <c r="DQ38" t="s">
        <v>50</v>
      </c>
      <c r="DR38" t="s">
        <v>50</v>
      </c>
      <c r="DS38" t="s">
        <v>50</v>
      </c>
      <c r="DT38" t="s">
        <v>53</v>
      </c>
      <c r="DX38" t="s">
        <v>53</v>
      </c>
      <c r="EB38" t="s">
        <v>53</v>
      </c>
      <c r="EF38" t="s">
        <v>53</v>
      </c>
      <c r="EJ38" t="s">
        <v>53</v>
      </c>
      <c r="FX38" t="s">
        <v>50</v>
      </c>
      <c r="FY38" t="s">
        <v>50</v>
      </c>
      <c r="FZ38" t="s">
        <v>50</v>
      </c>
      <c r="GA38" t="s">
        <v>50</v>
      </c>
      <c r="GB38" t="s">
        <v>50</v>
      </c>
      <c r="GC38" t="s">
        <v>50</v>
      </c>
      <c r="GD38" t="s">
        <v>51</v>
      </c>
      <c r="GH38" t="s">
        <v>51</v>
      </c>
      <c r="GI38" t="s">
        <v>52</v>
      </c>
      <c r="GJ38" t="s">
        <v>52</v>
      </c>
      <c r="GR38" t="s">
        <v>50</v>
      </c>
      <c r="GS38" t="s">
        <v>50</v>
      </c>
      <c r="GT38" t="s">
        <v>51</v>
      </c>
      <c r="GZ38" t="s">
        <v>51</v>
      </c>
      <c r="HA38" t="s">
        <v>52</v>
      </c>
      <c r="HB38" t="s">
        <v>52</v>
      </c>
    </row>
    <row r="39" spans="1:254" ht="22.5" customHeight="1" x14ac:dyDescent="0.25">
      <c r="A39" s="3">
        <v>3</v>
      </c>
      <c r="C39">
        <v>3</v>
      </c>
      <c r="E39">
        <v>0</v>
      </c>
      <c r="G39">
        <v>3</v>
      </c>
      <c r="I39">
        <v>3</v>
      </c>
      <c r="K39">
        <v>3</v>
      </c>
      <c r="M39">
        <v>3</v>
      </c>
      <c r="O39">
        <v>3</v>
      </c>
      <c r="Q39">
        <v>3</v>
      </c>
      <c r="S39">
        <v>3</v>
      </c>
      <c r="U39">
        <v>3</v>
      </c>
      <c r="W39">
        <v>3</v>
      </c>
      <c r="Y39">
        <v>3</v>
      </c>
      <c r="AA39">
        <v>3</v>
      </c>
      <c r="AC39">
        <v>3</v>
      </c>
      <c r="AE39">
        <v>2</v>
      </c>
      <c r="AG39">
        <v>2</v>
      </c>
      <c r="AI39">
        <v>2</v>
      </c>
      <c r="AK39">
        <v>2</v>
      </c>
      <c r="AM39">
        <v>1</v>
      </c>
      <c r="AO39">
        <v>2</v>
      </c>
      <c r="AQ39">
        <v>1</v>
      </c>
      <c r="AS39">
        <v>2</v>
      </c>
      <c r="AU39">
        <v>2</v>
      </c>
      <c r="AW39">
        <v>2</v>
      </c>
      <c r="AY39">
        <v>2</v>
      </c>
      <c r="AZ39" t="s">
        <v>51</v>
      </c>
      <c r="BA39">
        <v>2</v>
      </c>
      <c r="BB39" t="s">
        <v>51</v>
      </c>
      <c r="BC39">
        <v>2</v>
      </c>
      <c r="BE39">
        <v>2</v>
      </c>
      <c r="BG39">
        <v>2</v>
      </c>
      <c r="BI39">
        <v>1</v>
      </c>
      <c r="BK39">
        <v>2</v>
      </c>
      <c r="BM39">
        <v>2</v>
      </c>
      <c r="BO39">
        <v>2</v>
      </c>
      <c r="BQ39">
        <v>1</v>
      </c>
      <c r="BS39">
        <v>3</v>
      </c>
      <c r="BU39">
        <v>3</v>
      </c>
      <c r="BW39">
        <v>3</v>
      </c>
      <c r="BY39">
        <v>3</v>
      </c>
      <c r="CA39">
        <v>3</v>
      </c>
      <c r="CC39">
        <v>3</v>
      </c>
      <c r="CE39">
        <v>3</v>
      </c>
      <c r="CG39">
        <v>0</v>
      </c>
      <c r="CI39">
        <v>3</v>
      </c>
      <c r="CK39">
        <v>3</v>
      </c>
      <c r="CM39">
        <v>3</v>
      </c>
      <c r="CO39">
        <v>3</v>
      </c>
      <c r="CQ39">
        <v>3</v>
      </c>
      <c r="CS39">
        <v>3</v>
      </c>
      <c r="CT39" t="s">
        <v>51</v>
      </c>
      <c r="CU39">
        <v>1</v>
      </c>
      <c r="CW39">
        <v>2</v>
      </c>
      <c r="CX39" t="s">
        <v>51</v>
      </c>
      <c r="CY39">
        <v>2</v>
      </c>
      <c r="DA39">
        <v>2</v>
      </c>
      <c r="DB39" t="s">
        <v>51</v>
      </c>
      <c r="DC39">
        <v>2</v>
      </c>
      <c r="DE39">
        <v>1</v>
      </c>
      <c r="DF39" t="s">
        <v>51</v>
      </c>
      <c r="DG39">
        <v>2</v>
      </c>
      <c r="DI39">
        <v>2</v>
      </c>
      <c r="DK39">
        <v>2</v>
      </c>
      <c r="DM39">
        <v>2</v>
      </c>
      <c r="DO39">
        <v>2</v>
      </c>
      <c r="DQ39">
        <v>2</v>
      </c>
      <c r="DS39">
        <v>2</v>
      </c>
      <c r="DU39">
        <v>2</v>
      </c>
      <c r="DW39">
        <v>2</v>
      </c>
      <c r="DX39" t="s">
        <v>53</v>
      </c>
      <c r="DY39">
        <v>2</v>
      </c>
      <c r="EA39">
        <v>2</v>
      </c>
      <c r="EB39" t="s">
        <v>53</v>
      </c>
      <c r="EC39">
        <v>2</v>
      </c>
      <c r="EE39">
        <v>2</v>
      </c>
      <c r="EF39" t="s">
        <v>53</v>
      </c>
      <c r="EG39">
        <v>2</v>
      </c>
      <c r="EI39">
        <v>2</v>
      </c>
      <c r="EJ39" t="s">
        <v>53</v>
      </c>
      <c r="EK39">
        <v>2</v>
      </c>
      <c r="EM39">
        <v>2</v>
      </c>
      <c r="EO39">
        <v>3</v>
      </c>
      <c r="EQ39">
        <v>3</v>
      </c>
      <c r="ES39">
        <v>3</v>
      </c>
      <c r="EU39">
        <v>3</v>
      </c>
      <c r="EW39">
        <v>3</v>
      </c>
      <c r="EY39">
        <v>3</v>
      </c>
      <c r="FA39">
        <v>3</v>
      </c>
      <c r="FC39">
        <v>3</v>
      </c>
      <c r="FE39">
        <v>3</v>
      </c>
      <c r="FG39">
        <v>3</v>
      </c>
      <c r="FI39">
        <v>3</v>
      </c>
      <c r="FK39">
        <v>3</v>
      </c>
      <c r="FM39">
        <v>3</v>
      </c>
      <c r="FO39">
        <v>2</v>
      </c>
      <c r="FQ39">
        <v>1</v>
      </c>
      <c r="FS39">
        <v>2</v>
      </c>
      <c r="FU39">
        <v>1</v>
      </c>
      <c r="FW39">
        <v>2</v>
      </c>
      <c r="FY39">
        <v>2</v>
      </c>
      <c r="GA39">
        <v>2</v>
      </c>
      <c r="GC39">
        <v>2</v>
      </c>
      <c r="GD39" t="s">
        <v>51</v>
      </c>
      <c r="GE39">
        <v>2</v>
      </c>
      <c r="GG39">
        <v>2</v>
      </c>
      <c r="GH39" t="s">
        <v>51</v>
      </c>
      <c r="GI39">
        <v>2</v>
      </c>
      <c r="GK39">
        <v>2</v>
      </c>
      <c r="GM39">
        <v>1</v>
      </c>
      <c r="GO39">
        <v>1</v>
      </c>
      <c r="GQ39">
        <v>2</v>
      </c>
      <c r="GS39">
        <v>2</v>
      </c>
      <c r="GT39" t="s">
        <v>51</v>
      </c>
      <c r="GU39">
        <v>2</v>
      </c>
      <c r="GW39">
        <v>1</v>
      </c>
      <c r="GY39">
        <v>2</v>
      </c>
      <c r="GZ39" t="s">
        <v>51</v>
      </c>
      <c r="HA39">
        <v>2</v>
      </c>
      <c r="HC39">
        <v>2</v>
      </c>
      <c r="HE39">
        <v>1</v>
      </c>
      <c r="HG39">
        <v>1</v>
      </c>
      <c r="HI39">
        <v>1</v>
      </c>
      <c r="HK39">
        <v>3</v>
      </c>
      <c r="HM39">
        <v>3</v>
      </c>
      <c r="HO39">
        <v>3</v>
      </c>
      <c r="HQ39">
        <v>3</v>
      </c>
      <c r="HS39">
        <v>3</v>
      </c>
      <c r="HU39">
        <v>3</v>
      </c>
      <c r="HW39">
        <v>3</v>
      </c>
      <c r="HY39">
        <v>3</v>
      </c>
      <c r="IA39">
        <v>3</v>
      </c>
      <c r="IC39">
        <v>3</v>
      </c>
      <c r="IE39">
        <v>3</v>
      </c>
      <c r="IG39">
        <v>3</v>
      </c>
      <c r="II39">
        <v>3</v>
      </c>
      <c r="IK39">
        <v>3</v>
      </c>
      <c r="IM39" s="4">
        <v>3</v>
      </c>
      <c r="IO39" t="s">
        <v>4</v>
      </c>
      <c r="IT39">
        <v>48</v>
      </c>
    </row>
    <row r="40" spans="1:254" ht="3" customHeight="1" x14ac:dyDescent="0.25">
      <c r="AX40" t="s">
        <v>51</v>
      </c>
      <c r="AY40" t="s">
        <v>52</v>
      </c>
      <c r="AZ40" t="s">
        <v>52</v>
      </c>
      <c r="BA40" t="s">
        <v>52</v>
      </c>
      <c r="BB40" t="s">
        <v>52</v>
      </c>
      <c r="CT40" t="s">
        <v>51</v>
      </c>
      <c r="CX40" t="s">
        <v>51</v>
      </c>
      <c r="DB40" t="s">
        <v>51</v>
      </c>
      <c r="DF40" t="s">
        <v>51</v>
      </c>
      <c r="DX40" t="s">
        <v>53</v>
      </c>
      <c r="EB40" t="s">
        <v>53</v>
      </c>
      <c r="EF40" t="s">
        <v>53</v>
      </c>
      <c r="EJ40" t="s">
        <v>53</v>
      </c>
      <c r="FZ40" t="s">
        <v>51</v>
      </c>
      <c r="GA40" t="s">
        <v>52</v>
      </c>
      <c r="GB40" t="s">
        <v>52</v>
      </c>
      <c r="GC40" t="s">
        <v>52</v>
      </c>
      <c r="GD40" t="s">
        <v>52</v>
      </c>
      <c r="GF40" t="s">
        <v>51</v>
      </c>
      <c r="GG40" t="s">
        <v>52</v>
      </c>
      <c r="GH40" t="s">
        <v>52</v>
      </c>
      <c r="GT40" t="s">
        <v>50</v>
      </c>
      <c r="GU40" t="s">
        <v>50</v>
      </c>
      <c r="GV40" t="s">
        <v>51</v>
      </c>
      <c r="GX40" t="s">
        <v>51</v>
      </c>
      <c r="GY40" t="s">
        <v>52</v>
      </c>
      <c r="GZ40" t="s">
        <v>52</v>
      </c>
    </row>
    <row r="41" spans="1:254" ht="22.5" customHeight="1" x14ac:dyDescent="0.25">
      <c r="A41" s="3">
        <v>3</v>
      </c>
      <c r="C41">
        <v>3</v>
      </c>
      <c r="E41">
        <v>0</v>
      </c>
      <c r="G41">
        <v>3</v>
      </c>
      <c r="I41">
        <v>3</v>
      </c>
      <c r="K41">
        <v>3</v>
      </c>
      <c r="M41">
        <v>3</v>
      </c>
      <c r="O41">
        <v>3</v>
      </c>
      <c r="Q41">
        <v>3</v>
      </c>
      <c r="S41">
        <v>3</v>
      </c>
      <c r="U41">
        <v>3</v>
      </c>
      <c r="W41">
        <v>3</v>
      </c>
      <c r="Y41">
        <v>3</v>
      </c>
      <c r="AA41">
        <v>1</v>
      </c>
      <c r="AC41">
        <v>1</v>
      </c>
      <c r="AE41">
        <v>1</v>
      </c>
      <c r="AG41">
        <v>1</v>
      </c>
      <c r="AI41">
        <v>2</v>
      </c>
      <c r="AK41">
        <v>2</v>
      </c>
      <c r="AM41">
        <v>2</v>
      </c>
      <c r="AO41">
        <v>1</v>
      </c>
      <c r="AQ41">
        <v>2</v>
      </c>
      <c r="AS41">
        <v>2</v>
      </c>
      <c r="AU41">
        <v>2</v>
      </c>
      <c r="AW41">
        <v>2</v>
      </c>
      <c r="AX41" t="s">
        <v>51</v>
      </c>
      <c r="AY41">
        <v>2</v>
      </c>
      <c r="BA41">
        <v>2</v>
      </c>
      <c r="BC41">
        <v>2</v>
      </c>
      <c r="BE41">
        <v>2</v>
      </c>
      <c r="BG41">
        <v>2</v>
      </c>
      <c r="BI41">
        <v>2</v>
      </c>
      <c r="BK41">
        <v>2</v>
      </c>
      <c r="BM41">
        <v>2</v>
      </c>
      <c r="BO41">
        <v>2</v>
      </c>
      <c r="BQ41">
        <v>2</v>
      </c>
      <c r="BS41">
        <v>1</v>
      </c>
      <c r="BU41">
        <v>2</v>
      </c>
      <c r="BW41">
        <v>2</v>
      </c>
      <c r="BY41">
        <v>3</v>
      </c>
      <c r="CA41">
        <v>3</v>
      </c>
      <c r="CC41">
        <v>3</v>
      </c>
      <c r="CE41">
        <v>3</v>
      </c>
      <c r="CG41">
        <v>0</v>
      </c>
      <c r="CI41">
        <v>3</v>
      </c>
      <c r="CK41">
        <v>3</v>
      </c>
      <c r="CM41">
        <v>3</v>
      </c>
      <c r="CO41">
        <v>3</v>
      </c>
      <c r="CQ41">
        <v>2</v>
      </c>
      <c r="CS41">
        <v>3</v>
      </c>
      <c r="CT41" t="s">
        <v>51</v>
      </c>
      <c r="CU41">
        <v>2</v>
      </c>
      <c r="CW41">
        <v>2</v>
      </c>
      <c r="CX41" t="s">
        <v>51</v>
      </c>
      <c r="CY41">
        <v>2</v>
      </c>
      <c r="DA41">
        <v>1</v>
      </c>
      <c r="DB41" t="s">
        <v>51</v>
      </c>
      <c r="DC41">
        <v>1</v>
      </c>
      <c r="DE41">
        <v>2</v>
      </c>
      <c r="DF41" t="s">
        <v>51</v>
      </c>
      <c r="DG41">
        <v>2</v>
      </c>
      <c r="DI41">
        <v>2</v>
      </c>
      <c r="DK41">
        <v>2</v>
      </c>
      <c r="DM41">
        <v>2</v>
      </c>
      <c r="DO41">
        <v>2</v>
      </c>
      <c r="DQ41">
        <v>2</v>
      </c>
      <c r="DS41">
        <v>2</v>
      </c>
      <c r="DU41">
        <v>2</v>
      </c>
      <c r="DW41">
        <v>2</v>
      </c>
      <c r="DX41" t="s">
        <v>53</v>
      </c>
      <c r="DY41">
        <v>2</v>
      </c>
      <c r="EA41">
        <v>1</v>
      </c>
      <c r="EB41" t="s">
        <v>53</v>
      </c>
      <c r="EC41">
        <v>1</v>
      </c>
      <c r="EE41">
        <v>1</v>
      </c>
      <c r="EF41" t="s">
        <v>53</v>
      </c>
      <c r="EG41">
        <v>1</v>
      </c>
      <c r="EI41">
        <v>2</v>
      </c>
      <c r="EJ41" t="s">
        <v>53</v>
      </c>
      <c r="EK41">
        <v>2</v>
      </c>
      <c r="EM41">
        <v>2</v>
      </c>
      <c r="EO41">
        <v>3</v>
      </c>
      <c r="EQ41">
        <v>3</v>
      </c>
      <c r="ES41">
        <v>3</v>
      </c>
      <c r="EU41">
        <v>3</v>
      </c>
      <c r="EW41">
        <v>3</v>
      </c>
      <c r="EY41">
        <v>3</v>
      </c>
      <c r="FA41">
        <v>3</v>
      </c>
      <c r="FC41">
        <v>3</v>
      </c>
      <c r="FE41">
        <v>3</v>
      </c>
      <c r="FG41">
        <v>3</v>
      </c>
      <c r="FI41">
        <v>3</v>
      </c>
      <c r="FK41">
        <v>3</v>
      </c>
      <c r="FM41">
        <v>3</v>
      </c>
      <c r="FO41">
        <v>2</v>
      </c>
      <c r="FQ41">
        <v>2</v>
      </c>
      <c r="FS41">
        <v>2</v>
      </c>
      <c r="FU41">
        <v>2</v>
      </c>
      <c r="FW41">
        <v>2</v>
      </c>
      <c r="FY41">
        <v>2</v>
      </c>
      <c r="FZ41" t="s">
        <v>51</v>
      </c>
      <c r="GA41">
        <v>2</v>
      </c>
      <c r="GC41">
        <v>2</v>
      </c>
      <c r="GE41">
        <v>2</v>
      </c>
      <c r="GF41" t="s">
        <v>51</v>
      </c>
      <c r="GG41">
        <v>2</v>
      </c>
      <c r="GI41">
        <v>2</v>
      </c>
      <c r="GK41">
        <v>2</v>
      </c>
      <c r="GM41">
        <v>2</v>
      </c>
      <c r="GO41">
        <v>2</v>
      </c>
      <c r="GQ41">
        <v>2</v>
      </c>
      <c r="GS41">
        <v>2</v>
      </c>
      <c r="GU41">
        <v>2</v>
      </c>
      <c r="GV41" t="s">
        <v>51</v>
      </c>
      <c r="GW41">
        <v>1</v>
      </c>
      <c r="GX41" t="s">
        <v>51</v>
      </c>
      <c r="GY41">
        <v>2</v>
      </c>
      <c r="HA41">
        <v>2</v>
      </c>
      <c r="HC41">
        <v>1</v>
      </c>
      <c r="HE41">
        <v>2</v>
      </c>
      <c r="HG41">
        <v>1</v>
      </c>
      <c r="HI41">
        <v>3</v>
      </c>
      <c r="HK41">
        <v>3</v>
      </c>
      <c r="HM41">
        <v>3</v>
      </c>
      <c r="HO41">
        <v>3</v>
      </c>
      <c r="HQ41">
        <v>3</v>
      </c>
      <c r="HS41">
        <v>3</v>
      </c>
      <c r="HU41">
        <v>3</v>
      </c>
      <c r="HW41">
        <v>3</v>
      </c>
      <c r="HY41">
        <v>3</v>
      </c>
      <c r="IA41">
        <v>3</v>
      </c>
      <c r="IC41">
        <v>3</v>
      </c>
      <c r="IE41">
        <v>3</v>
      </c>
      <c r="IG41">
        <v>3</v>
      </c>
      <c r="II41">
        <v>3</v>
      </c>
      <c r="IK41">
        <v>3</v>
      </c>
      <c r="IM41" s="4">
        <v>3</v>
      </c>
      <c r="IO41" t="s">
        <v>4</v>
      </c>
      <c r="IT41">
        <v>47</v>
      </c>
    </row>
    <row r="42" spans="1:254" ht="3" customHeight="1" x14ac:dyDescent="0.25">
      <c r="Z42" t="s">
        <v>54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 t="s">
        <v>52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52</v>
      </c>
      <c r="AR42" t="s">
        <v>52</v>
      </c>
      <c r="AV42" t="s">
        <v>51</v>
      </c>
      <c r="AW42" t="s">
        <v>52</v>
      </c>
      <c r="AX42" t="s">
        <v>52</v>
      </c>
      <c r="BI42" t="s">
        <v>50</v>
      </c>
      <c r="BJ42" t="s">
        <v>50</v>
      </c>
      <c r="BK42" t="s">
        <v>50</v>
      </c>
      <c r="BL42" t="s">
        <v>50</v>
      </c>
      <c r="BM42" t="s">
        <v>50</v>
      </c>
      <c r="BN42" t="s">
        <v>50</v>
      </c>
      <c r="BO42" t="s">
        <v>50</v>
      </c>
      <c r="BP42" t="s">
        <v>50</v>
      </c>
      <c r="BQ42" t="s">
        <v>50</v>
      </c>
      <c r="BR42" t="s">
        <v>50</v>
      </c>
      <c r="BS42" t="s">
        <v>50</v>
      </c>
      <c r="BT42" t="s">
        <v>50</v>
      </c>
      <c r="BU42" t="s">
        <v>50</v>
      </c>
      <c r="BV42" t="s">
        <v>50</v>
      </c>
      <c r="BW42" t="s">
        <v>50</v>
      </c>
      <c r="BX42" t="s">
        <v>54</v>
      </c>
      <c r="CT42" t="s">
        <v>51</v>
      </c>
      <c r="CX42" t="s">
        <v>51</v>
      </c>
      <c r="DB42" t="s">
        <v>51</v>
      </c>
      <c r="DF42" t="s">
        <v>50</v>
      </c>
      <c r="DG42" t="s">
        <v>50</v>
      </c>
      <c r="DH42" t="s">
        <v>50</v>
      </c>
      <c r="DI42" t="s">
        <v>50</v>
      </c>
      <c r="DJ42" t="s">
        <v>50</v>
      </c>
      <c r="DK42" t="s">
        <v>50</v>
      </c>
      <c r="DL42" t="s">
        <v>50</v>
      </c>
      <c r="DM42" t="s">
        <v>50</v>
      </c>
      <c r="DN42" t="s">
        <v>50</v>
      </c>
      <c r="DO42" t="s">
        <v>50</v>
      </c>
      <c r="DP42" t="s">
        <v>50</v>
      </c>
      <c r="DQ42" t="s">
        <v>50</v>
      </c>
      <c r="DR42" t="s">
        <v>50</v>
      </c>
      <c r="DS42" t="s">
        <v>50</v>
      </c>
      <c r="DT42" t="s">
        <v>50</v>
      </c>
      <c r="DU42" t="s">
        <v>50</v>
      </c>
      <c r="DV42" t="s">
        <v>50</v>
      </c>
      <c r="DW42" t="s">
        <v>50</v>
      </c>
      <c r="DX42" t="s">
        <v>53</v>
      </c>
      <c r="EB42" t="s">
        <v>53</v>
      </c>
      <c r="EF42" t="s">
        <v>53</v>
      </c>
      <c r="EJ42" t="s">
        <v>53</v>
      </c>
      <c r="FZ42" t="s">
        <v>51</v>
      </c>
      <c r="GD42" t="s">
        <v>51</v>
      </c>
      <c r="GE42" t="s">
        <v>52</v>
      </c>
      <c r="GF42" t="s">
        <v>52</v>
      </c>
      <c r="GG42" t="s">
        <v>52</v>
      </c>
      <c r="GH42" t="s">
        <v>52</v>
      </c>
      <c r="GI42" t="s">
        <v>52</v>
      </c>
      <c r="GJ42" t="s">
        <v>52</v>
      </c>
      <c r="GT42" t="s">
        <v>50</v>
      </c>
      <c r="GU42" t="s">
        <v>50</v>
      </c>
      <c r="GV42" t="s">
        <v>50</v>
      </c>
      <c r="GW42" t="s">
        <v>50</v>
      </c>
      <c r="GX42" t="s">
        <v>51</v>
      </c>
    </row>
    <row r="43" spans="1:254" ht="22.5" customHeight="1" x14ac:dyDescent="0.25">
      <c r="A43" s="3">
        <v>3</v>
      </c>
      <c r="C43">
        <v>3</v>
      </c>
      <c r="E43">
        <v>0</v>
      </c>
      <c r="G43">
        <v>3</v>
      </c>
      <c r="I43">
        <v>3</v>
      </c>
      <c r="K43">
        <v>3</v>
      </c>
      <c r="M43">
        <v>3</v>
      </c>
      <c r="O43">
        <v>3</v>
      </c>
      <c r="Q43">
        <v>3</v>
      </c>
      <c r="S43">
        <v>3</v>
      </c>
      <c r="U43">
        <v>3</v>
      </c>
      <c r="W43">
        <v>3</v>
      </c>
      <c r="Y43">
        <v>3</v>
      </c>
      <c r="AA43">
        <v>2</v>
      </c>
      <c r="AC43">
        <v>2</v>
      </c>
      <c r="AE43">
        <v>2</v>
      </c>
      <c r="AG43">
        <v>2</v>
      </c>
      <c r="AI43">
        <v>2</v>
      </c>
      <c r="AK43">
        <v>2</v>
      </c>
      <c r="AM43">
        <v>2</v>
      </c>
      <c r="AO43">
        <v>2</v>
      </c>
      <c r="AQ43">
        <v>2</v>
      </c>
      <c r="AR43" t="s">
        <v>53</v>
      </c>
      <c r="AS43">
        <v>2</v>
      </c>
      <c r="AU43">
        <v>2</v>
      </c>
      <c r="AV43" t="s">
        <v>51</v>
      </c>
      <c r="AW43">
        <v>2</v>
      </c>
      <c r="AY43">
        <v>2</v>
      </c>
      <c r="BA43">
        <v>2</v>
      </c>
      <c r="BC43">
        <v>2</v>
      </c>
      <c r="BE43">
        <v>2</v>
      </c>
      <c r="BG43">
        <v>2</v>
      </c>
      <c r="BI43">
        <v>2</v>
      </c>
      <c r="BK43">
        <v>2</v>
      </c>
      <c r="BM43">
        <v>2</v>
      </c>
      <c r="BN43" t="s">
        <v>53</v>
      </c>
      <c r="BO43">
        <v>2</v>
      </c>
      <c r="BQ43">
        <v>2</v>
      </c>
      <c r="BS43">
        <v>2</v>
      </c>
      <c r="BU43">
        <v>2</v>
      </c>
      <c r="BW43">
        <v>2</v>
      </c>
      <c r="BY43">
        <v>3</v>
      </c>
      <c r="CA43">
        <v>3</v>
      </c>
      <c r="CC43">
        <v>3</v>
      </c>
      <c r="CE43">
        <v>3</v>
      </c>
      <c r="CG43">
        <v>0</v>
      </c>
      <c r="CI43">
        <v>3</v>
      </c>
      <c r="CK43">
        <v>3</v>
      </c>
      <c r="CM43">
        <v>3</v>
      </c>
      <c r="CO43">
        <v>3</v>
      </c>
      <c r="CQ43">
        <v>2</v>
      </c>
      <c r="CS43">
        <v>2</v>
      </c>
      <c r="CT43" t="s">
        <v>51</v>
      </c>
      <c r="CU43">
        <v>1</v>
      </c>
      <c r="CW43">
        <v>2</v>
      </c>
      <c r="CX43" t="s">
        <v>51</v>
      </c>
      <c r="CY43">
        <v>1</v>
      </c>
      <c r="DA43">
        <v>2</v>
      </c>
      <c r="DB43" t="s">
        <v>51</v>
      </c>
      <c r="DC43">
        <v>2</v>
      </c>
      <c r="DE43">
        <v>1</v>
      </c>
      <c r="DG43">
        <v>2</v>
      </c>
      <c r="DI43">
        <v>2</v>
      </c>
      <c r="DK43">
        <v>1</v>
      </c>
      <c r="DM43">
        <v>1</v>
      </c>
      <c r="DO43">
        <v>2</v>
      </c>
      <c r="DQ43">
        <v>2</v>
      </c>
      <c r="DS43">
        <v>2</v>
      </c>
      <c r="DU43">
        <v>2</v>
      </c>
      <c r="DW43">
        <v>2</v>
      </c>
      <c r="DY43">
        <v>2</v>
      </c>
      <c r="EA43">
        <v>1</v>
      </c>
      <c r="EB43" t="s">
        <v>53</v>
      </c>
      <c r="EC43">
        <v>1</v>
      </c>
      <c r="EE43">
        <v>1</v>
      </c>
      <c r="EF43" t="s">
        <v>53</v>
      </c>
      <c r="EG43">
        <v>2</v>
      </c>
      <c r="EI43">
        <v>2</v>
      </c>
      <c r="EJ43" t="s">
        <v>53</v>
      </c>
      <c r="EK43">
        <v>2</v>
      </c>
      <c r="EM43">
        <v>2</v>
      </c>
      <c r="EO43">
        <v>3</v>
      </c>
      <c r="EQ43">
        <v>3</v>
      </c>
      <c r="ES43">
        <v>3</v>
      </c>
      <c r="EU43">
        <v>3</v>
      </c>
      <c r="EW43">
        <v>3</v>
      </c>
      <c r="EY43">
        <v>3</v>
      </c>
      <c r="FA43">
        <v>3</v>
      </c>
      <c r="FC43">
        <v>3</v>
      </c>
      <c r="FE43">
        <v>3</v>
      </c>
      <c r="FG43">
        <v>3</v>
      </c>
      <c r="FI43">
        <v>3</v>
      </c>
      <c r="FK43">
        <v>3</v>
      </c>
      <c r="FM43">
        <v>3</v>
      </c>
      <c r="FO43">
        <v>2</v>
      </c>
      <c r="FQ43">
        <v>1</v>
      </c>
      <c r="FS43">
        <v>1</v>
      </c>
      <c r="FU43">
        <v>2</v>
      </c>
      <c r="FW43">
        <v>2</v>
      </c>
      <c r="FY43">
        <v>2</v>
      </c>
      <c r="FZ43" t="s">
        <v>51</v>
      </c>
      <c r="GA43">
        <v>2</v>
      </c>
      <c r="GC43">
        <v>2</v>
      </c>
      <c r="GD43" t="s">
        <v>51</v>
      </c>
      <c r="GE43">
        <v>2</v>
      </c>
      <c r="GG43">
        <v>2</v>
      </c>
      <c r="GI43">
        <v>2</v>
      </c>
      <c r="GJ43" t="s">
        <v>53</v>
      </c>
      <c r="GK43">
        <v>2</v>
      </c>
      <c r="GM43">
        <v>2</v>
      </c>
      <c r="GO43">
        <v>1</v>
      </c>
      <c r="GQ43">
        <v>1</v>
      </c>
      <c r="GS43">
        <v>2</v>
      </c>
      <c r="GT43" t="s">
        <v>53</v>
      </c>
      <c r="GU43">
        <v>2</v>
      </c>
      <c r="GW43">
        <v>2</v>
      </c>
      <c r="GX43" t="s">
        <v>51</v>
      </c>
      <c r="GY43">
        <v>2</v>
      </c>
      <c r="HA43">
        <v>2</v>
      </c>
      <c r="HC43">
        <v>2</v>
      </c>
      <c r="HE43">
        <v>2</v>
      </c>
      <c r="HG43">
        <v>1</v>
      </c>
      <c r="HI43">
        <v>3</v>
      </c>
      <c r="HK43">
        <v>3</v>
      </c>
      <c r="HM43">
        <v>3</v>
      </c>
      <c r="HO43">
        <v>3</v>
      </c>
      <c r="HQ43">
        <v>3</v>
      </c>
      <c r="HS43">
        <v>3</v>
      </c>
      <c r="HU43">
        <v>3</v>
      </c>
      <c r="HW43">
        <v>3</v>
      </c>
      <c r="HY43">
        <v>3</v>
      </c>
      <c r="IA43">
        <v>3</v>
      </c>
      <c r="IC43">
        <v>3</v>
      </c>
      <c r="IE43">
        <v>3</v>
      </c>
      <c r="IG43">
        <v>3</v>
      </c>
      <c r="II43">
        <v>3</v>
      </c>
      <c r="IK43">
        <v>3</v>
      </c>
      <c r="IM43" s="4">
        <v>3</v>
      </c>
      <c r="IO43" t="s">
        <v>4</v>
      </c>
      <c r="IT43">
        <v>46</v>
      </c>
    </row>
    <row r="44" spans="1:254" ht="3" customHeight="1" x14ac:dyDescent="0.25">
      <c r="AR44" t="s">
        <v>53</v>
      </c>
      <c r="AS44" t="s">
        <v>52</v>
      </c>
      <c r="AT44" t="s">
        <v>52</v>
      </c>
      <c r="AU44" t="s">
        <v>52</v>
      </c>
      <c r="AV44" t="s">
        <v>52</v>
      </c>
      <c r="BN44" t="s">
        <v>53</v>
      </c>
      <c r="CT44" t="s">
        <v>51</v>
      </c>
      <c r="CX44" t="s">
        <v>51</v>
      </c>
      <c r="DB44" t="s">
        <v>51</v>
      </c>
      <c r="EB44" t="s">
        <v>53</v>
      </c>
      <c r="EF44" t="s">
        <v>53</v>
      </c>
      <c r="EJ44" t="s">
        <v>53</v>
      </c>
      <c r="FZ44" t="s">
        <v>51</v>
      </c>
      <c r="GA44" t="s">
        <v>52</v>
      </c>
      <c r="GB44" t="s">
        <v>52</v>
      </c>
      <c r="GC44" t="s">
        <v>52</v>
      </c>
      <c r="GD44" t="s">
        <v>52</v>
      </c>
      <c r="GJ44" t="s">
        <v>53</v>
      </c>
      <c r="GR44" t="s">
        <v>50</v>
      </c>
      <c r="GS44" t="s">
        <v>50</v>
      </c>
      <c r="GT44" t="s">
        <v>53</v>
      </c>
      <c r="GX44" t="s">
        <v>50</v>
      </c>
      <c r="GY44" t="s">
        <v>50</v>
      </c>
      <c r="GZ44" t="s">
        <v>51</v>
      </c>
    </row>
    <row r="45" spans="1:254" ht="22.5" customHeight="1" x14ac:dyDescent="0.25">
      <c r="A45" s="3">
        <v>3</v>
      </c>
      <c r="C45">
        <v>3</v>
      </c>
      <c r="E45">
        <v>0</v>
      </c>
      <c r="G45">
        <v>3</v>
      </c>
      <c r="I45">
        <v>3</v>
      </c>
      <c r="K45">
        <v>3</v>
      </c>
      <c r="M45">
        <v>3</v>
      </c>
      <c r="O45">
        <v>3</v>
      </c>
      <c r="Q45">
        <v>3</v>
      </c>
      <c r="S45">
        <v>3</v>
      </c>
      <c r="U45">
        <v>3</v>
      </c>
      <c r="W45">
        <v>3</v>
      </c>
      <c r="Y45">
        <v>3</v>
      </c>
      <c r="AA45">
        <v>2</v>
      </c>
      <c r="AC45">
        <v>1</v>
      </c>
      <c r="AE45">
        <v>2</v>
      </c>
      <c r="AG45">
        <v>1</v>
      </c>
      <c r="AI45">
        <v>2</v>
      </c>
      <c r="AK45">
        <v>2</v>
      </c>
      <c r="AM45">
        <v>2</v>
      </c>
      <c r="AO45">
        <v>2</v>
      </c>
      <c r="AQ45">
        <v>2</v>
      </c>
      <c r="AS45">
        <v>2</v>
      </c>
      <c r="AU45">
        <v>2</v>
      </c>
      <c r="AW45">
        <v>2</v>
      </c>
      <c r="AY45">
        <v>2</v>
      </c>
      <c r="BA45">
        <v>2</v>
      </c>
      <c r="BC45">
        <v>2</v>
      </c>
      <c r="BE45">
        <v>2</v>
      </c>
      <c r="BG45">
        <v>2</v>
      </c>
      <c r="BI45">
        <v>2</v>
      </c>
      <c r="BK45">
        <v>2</v>
      </c>
      <c r="BM45">
        <v>2</v>
      </c>
      <c r="BN45" t="s">
        <v>53</v>
      </c>
      <c r="BO45">
        <v>2</v>
      </c>
      <c r="BQ45">
        <v>2</v>
      </c>
      <c r="BS45">
        <v>2</v>
      </c>
      <c r="BU45">
        <v>2</v>
      </c>
      <c r="BW45">
        <v>2</v>
      </c>
      <c r="BY45">
        <v>3</v>
      </c>
      <c r="CA45">
        <v>3</v>
      </c>
      <c r="CC45">
        <v>3</v>
      </c>
      <c r="CE45">
        <v>3</v>
      </c>
      <c r="CG45">
        <v>0</v>
      </c>
      <c r="CI45">
        <v>3</v>
      </c>
      <c r="CK45">
        <v>3</v>
      </c>
      <c r="CM45">
        <v>3</v>
      </c>
      <c r="CO45">
        <v>3</v>
      </c>
      <c r="CQ45">
        <v>1</v>
      </c>
      <c r="CS45">
        <v>1</v>
      </c>
      <c r="CT45" t="s">
        <v>51</v>
      </c>
      <c r="CU45">
        <v>2</v>
      </c>
      <c r="CW45">
        <v>2</v>
      </c>
      <c r="CX45" t="s">
        <v>51</v>
      </c>
      <c r="CY45">
        <v>1</v>
      </c>
      <c r="DA45">
        <v>1</v>
      </c>
      <c r="DB45" t="s">
        <v>51</v>
      </c>
      <c r="DC45">
        <v>2</v>
      </c>
      <c r="DE45">
        <v>2</v>
      </c>
      <c r="DG45">
        <v>2</v>
      </c>
      <c r="DI45">
        <v>1</v>
      </c>
      <c r="DK45">
        <v>2</v>
      </c>
      <c r="DM45">
        <v>2</v>
      </c>
      <c r="DO45">
        <v>2</v>
      </c>
      <c r="DQ45">
        <v>2</v>
      </c>
      <c r="DS45">
        <v>2</v>
      </c>
      <c r="DU45">
        <v>2</v>
      </c>
      <c r="DW45">
        <v>2</v>
      </c>
      <c r="DY45">
        <v>2</v>
      </c>
      <c r="EA45">
        <v>1</v>
      </c>
      <c r="EB45" t="s">
        <v>53</v>
      </c>
      <c r="EC45">
        <v>2</v>
      </c>
      <c r="EE45">
        <v>1</v>
      </c>
      <c r="EF45" t="s">
        <v>53</v>
      </c>
      <c r="EG45">
        <v>1</v>
      </c>
      <c r="EI45">
        <v>2</v>
      </c>
      <c r="EJ45" t="s">
        <v>53</v>
      </c>
      <c r="EK45">
        <v>2</v>
      </c>
      <c r="EM45">
        <v>2</v>
      </c>
      <c r="EO45">
        <v>3</v>
      </c>
      <c r="EQ45">
        <v>3</v>
      </c>
      <c r="ES45">
        <v>3</v>
      </c>
      <c r="EU45">
        <v>3</v>
      </c>
      <c r="EW45">
        <v>3</v>
      </c>
      <c r="EY45">
        <v>3</v>
      </c>
      <c r="FA45">
        <v>3</v>
      </c>
      <c r="FC45">
        <v>3</v>
      </c>
      <c r="FE45">
        <v>3</v>
      </c>
      <c r="FG45">
        <v>3</v>
      </c>
      <c r="FI45">
        <v>3</v>
      </c>
      <c r="FK45">
        <v>3</v>
      </c>
      <c r="FM45">
        <v>3</v>
      </c>
      <c r="FO45">
        <v>3</v>
      </c>
      <c r="FQ45">
        <v>3</v>
      </c>
      <c r="FS45">
        <v>1</v>
      </c>
      <c r="FU45">
        <v>2</v>
      </c>
      <c r="FW45">
        <v>2</v>
      </c>
      <c r="FY45">
        <v>2</v>
      </c>
      <c r="FZ45" t="s">
        <v>51</v>
      </c>
      <c r="GA45">
        <v>1</v>
      </c>
      <c r="GC45">
        <v>1</v>
      </c>
      <c r="GE45">
        <v>1</v>
      </c>
      <c r="GG45">
        <v>2</v>
      </c>
      <c r="GI45">
        <v>2</v>
      </c>
      <c r="GJ45" t="s">
        <v>53</v>
      </c>
      <c r="GK45">
        <v>2</v>
      </c>
      <c r="GM45">
        <v>2</v>
      </c>
      <c r="GO45">
        <v>1</v>
      </c>
      <c r="GQ45">
        <v>1</v>
      </c>
      <c r="GR45" t="s">
        <v>53</v>
      </c>
      <c r="GS45">
        <v>2</v>
      </c>
      <c r="GU45">
        <v>2</v>
      </c>
      <c r="GW45">
        <v>2</v>
      </c>
      <c r="GY45">
        <v>2</v>
      </c>
      <c r="GZ45" t="s">
        <v>51</v>
      </c>
      <c r="HA45">
        <v>2</v>
      </c>
      <c r="HC45">
        <v>2</v>
      </c>
      <c r="HE45">
        <v>2</v>
      </c>
      <c r="HG45">
        <v>2</v>
      </c>
      <c r="HI45">
        <v>3</v>
      </c>
      <c r="HK45">
        <v>3</v>
      </c>
      <c r="HM45">
        <v>3</v>
      </c>
      <c r="HO45">
        <v>3</v>
      </c>
      <c r="HQ45">
        <v>3</v>
      </c>
      <c r="HS45">
        <v>3</v>
      </c>
      <c r="HU45">
        <v>3</v>
      </c>
      <c r="HW45">
        <v>3</v>
      </c>
      <c r="HY45">
        <v>3</v>
      </c>
      <c r="IA45">
        <v>3</v>
      </c>
      <c r="IC45">
        <v>3</v>
      </c>
      <c r="IE45">
        <v>3</v>
      </c>
      <c r="IG45">
        <v>3</v>
      </c>
      <c r="II45">
        <v>3</v>
      </c>
      <c r="IK45">
        <v>3</v>
      </c>
      <c r="IM45" s="4">
        <v>3</v>
      </c>
      <c r="IO45" t="s">
        <v>4</v>
      </c>
      <c r="IT45">
        <v>45</v>
      </c>
    </row>
    <row r="46" spans="1:254" ht="3" customHeight="1" x14ac:dyDescent="0.25">
      <c r="BN46" t="s">
        <v>53</v>
      </c>
      <c r="CT46" t="s">
        <v>51</v>
      </c>
      <c r="CX46" t="s">
        <v>51</v>
      </c>
      <c r="DB46" t="s">
        <v>50</v>
      </c>
      <c r="DC46" t="s">
        <v>50</v>
      </c>
      <c r="DD46" t="s">
        <v>50</v>
      </c>
      <c r="DE46" t="s">
        <v>50</v>
      </c>
      <c r="DF46" t="s">
        <v>50</v>
      </c>
      <c r="DG46" t="s">
        <v>50</v>
      </c>
      <c r="DH46" t="s">
        <v>50</v>
      </c>
      <c r="DI46" t="s">
        <v>50</v>
      </c>
      <c r="DJ46" t="s">
        <v>50</v>
      </c>
      <c r="DK46" t="s">
        <v>50</v>
      </c>
      <c r="DL46" t="s">
        <v>50</v>
      </c>
      <c r="DM46" t="s">
        <v>50</v>
      </c>
      <c r="DN46" t="s">
        <v>50</v>
      </c>
      <c r="DO46" t="s">
        <v>50</v>
      </c>
      <c r="DP46" t="s">
        <v>50</v>
      </c>
      <c r="DQ46" t="s">
        <v>50</v>
      </c>
      <c r="DR46" t="s">
        <v>50</v>
      </c>
      <c r="DS46" t="s">
        <v>50</v>
      </c>
      <c r="DT46" t="s">
        <v>50</v>
      </c>
      <c r="DU46" t="s">
        <v>50</v>
      </c>
      <c r="DV46" t="s">
        <v>50</v>
      </c>
      <c r="DW46" t="s">
        <v>50</v>
      </c>
      <c r="DX46" t="s">
        <v>50</v>
      </c>
      <c r="DY46" t="s">
        <v>50</v>
      </c>
      <c r="DZ46" t="s">
        <v>50</v>
      </c>
      <c r="EA46" t="s">
        <v>50</v>
      </c>
      <c r="EB46" t="s">
        <v>53</v>
      </c>
      <c r="EF46" t="s">
        <v>53</v>
      </c>
      <c r="EJ46" t="s">
        <v>53</v>
      </c>
      <c r="FZ46" t="s">
        <v>51</v>
      </c>
      <c r="GJ46" t="s">
        <v>53</v>
      </c>
      <c r="GP46" t="s">
        <v>50</v>
      </c>
      <c r="GQ46" t="s">
        <v>50</v>
      </c>
      <c r="GR46" t="s">
        <v>53</v>
      </c>
      <c r="GZ46" t="s">
        <v>50</v>
      </c>
      <c r="HA46" t="s">
        <v>50</v>
      </c>
      <c r="HB46" t="s">
        <v>51</v>
      </c>
    </row>
    <row r="47" spans="1:254" ht="22.5" customHeight="1" x14ac:dyDescent="0.25">
      <c r="A47" s="3">
        <v>3</v>
      </c>
      <c r="C47">
        <v>3</v>
      </c>
      <c r="E47">
        <v>0</v>
      </c>
      <c r="G47">
        <v>3</v>
      </c>
      <c r="I47">
        <v>3</v>
      </c>
      <c r="K47">
        <v>3</v>
      </c>
      <c r="M47">
        <v>3</v>
      </c>
      <c r="O47">
        <v>3</v>
      </c>
      <c r="Q47">
        <v>3</v>
      </c>
      <c r="S47">
        <v>3</v>
      </c>
      <c r="U47">
        <v>3</v>
      </c>
      <c r="W47">
        <v>3</v>
      </c>
      <c r="Y47">
        <v>3</v>
      </c>
      <c r="AA47">
        <v>3</v>
      </c>
      <c r="AC47">
        <v>1</v>
      </c>
      <c r="AE47">
        <v>1</v>
      </c>
      <c r="AG47">
        <v>1</v>
      </c>
      <c r="AI47">
        <v>2</v>
      </c>
      <c r="AK47">
        <v>2</v>
      </c>
      <c r="AM47">
        <v>2</v>
      </c>
      <c r="AO47">
        <v>1</v>
      </c>
      <c r="AQ47">
        <v>2</v>
      </c>
      <c r="AS47">
        <v>2</v>
      </c>
      <c r="AU47">
        <v>2</v>
      </c>
      <c r="AW47">
        <v>1</v>
      </c>
      <c r="AY47">
        <v>1</v>
      </c>
      <c r="BA47">
        <v>2</v>
      </c>
      <c r="BC47">
        <v>2</v>
      </c>
      <c r="BE47">
        <v>2</v>
      </c>
      <c r="BG47">
        <v>2</v>
      </c>
      <c r="BI47">
        <v>2</v>
      </c>
      <c r="BK47">
        <v>2</v>
      </c>
      <c r="BM47">
        <v>2</v>
      </c>
      <c r="BN47" t="s">
        <v>53</v>
      </c>
      <c r="BO47">
        <v>2</v>
      </c>
      <c r="BQ47">
        <v>1</v>
      </c>
      <c r="BS47">
        <v>2</v>
      </c>
      <c r="BU47">
        <v>1</v>
      </c>
      <c r="BW47">
        <v>2</v>
      </c>
      <c r="BY47">
        <v>3</v>
      </c>
      <c r="CA47">
        <v>3</v>
      </c>
      <c r="CC47">
        <v>3</v>
      </c>
      <c r="CE47">
        <v>3</v>
      </c>
      <c r="CG47">
        <v>0</v>
      </c>
      <c r="CI47">
        <v>3</v>
      </c>
      <c r="CK47">
        <v>3</v>
      </c>
      <c r="CM47">
        <v>3</v>
      </c>
      <c r="CO47">
        <v>3</v>
      </c>
      <c r="CQ47">
        <v>2</v>
      </c>
      <c r="CS47">
        <v>2</v>
      </c>
      <c r="CT47" t="s">
        <v>51</v>
      </c>
      <c r="CU47">
        <v>2</v>
      </c>
      <c r="CW47">
        <v>2</v>
      </c>
      <c r="CX47" t="s">
        <v>51</v>
      </c>
      <c r="CY47">
        <v>2</v>
      </c>
      <c r="DA47">
        <v>2</v>
      </c>
      <c r="DC47">
        <v>2</v>
      </c>
      <c r="DE47">
        <v>2</v>
      </c>
      <c r="DG47">
        <v>2</v>
      </c>
      <c r="DI47">
        <v>2</v>
      </c>
      <c r="DK47">
        <v>2</v>
      </c>
      <c r="DM47">
        <v>2</v>
      </c>
      <c r="DO47">
        <v>2</v>
      </c>
      <c r="DQ47">
        <v>2</v>
      </c>
      <c r="DS47">
        <v>2</v>
      </c>
      <c r="DU47">
        <v>2</v>
      </c>
      <c r="DW47">
        <v>2</v>
      </c>
      <c r="DY47">
        <v>2</v>
      </c>
      <c r="EA47">
        <v>2</v>
      </c>
      <c r="EC47">
        <v>2</v>
      </c>
      <c r="EE47">
        <v>2</v>
      </c>
      <c r="EF47" t="s">
        <v>53</v>
      </c>
      <c r="EG47">
        <v>2</v>
      </c>
      <c r="EI47">
        <v>2</v>
      </c>
      <c r="EJ47" t="s">
        <v>53</v>
      </c>
      <c r="EK47">
        <v>2</v>
      </c>
      <c r="EM47">
        <v>2</v>
      </c>
      <c r="EO47">
        <v>3</v>
      </c>
      <c r="EQ47">
        <v>3</v>
      </c>
      <c r="ES47">
        <v>3</v>
      </c>
      <c r="EU47">
        <v>3</v>
      </c>
      <c r="EW47">
        <v>3</v>
      </c>
      <c r="EY47">
        <v>3</v>
      </c>
      <c r="FA47">
        <v>3</v>
      </c>
      <c r="FC47">
        <v>3</v>
      </c>
      <c r="FE47">
        <v>3</v>
      </c>
      <c r="FG47">
        <v>3</v>
      </c>
      <c r="FI47">
        <v>3</v>
      </c>
      <c r="FK47">
        <v>3</v>
      </c>
      <c r="FM47">
        <v>3</v>
      </c>
      <c r="FO47">
        <v>2</v>
      </c>
      <c r="FQ47">
        <v>2</v>
      </c>
      <c r="FS47">
        <v>2</v>
      </c>
      <c r="FU47">
        <v>2</v>
      </c>
      <c r="FW47">
        <v>2</v>
      </c>
      <c r="FY47">
        <v>2</v>
      </c>
      <c r="FZ47" t="s">
        <v>51</v>
      </c>
      <c r="GA47">
        <v>2</v>
      </c>
      <c r="GC47">
        <v>1</v>
      </c>
      <c r="GE47">
        <v>1</v>
      </c>
      <c r="GG47">
        <v>2</v>
      </c>
      <c r="GI47">
        <v>2</v>
      </c>
      <c r="GJ47" t="s">
        <v>53</v>
      </c>
      <c r="GK47">
        <v>2</v>
      </c>
      <c r="GM47">
        <v>2</v>
      </c>
      <c r="GO47">
        <v>1</v>
      </c>
      <c r="GP47" t="s">
        <v>53</v>
      </c>
      <c r="GQ47">
        <v>2</v>
      </c>
      <c r="GS47">
        <v>2</v>
      </c>
      <c r="GU47">
        <v>2</v>
      </c>
      <c r="GW47">
        <v>2</v>
      </c>
      <c r="GY47">
        <v>2</v>
      </c>
      <c r="HA47">
        <v>2</v>
      </c>
      <c r="HB47" t="s">
        <v>51</v>
      </c>
      <c r="HC47">
        <v>2</v>
      </c>
      <c r="HE47">
        <v>2</v>
      </c>
      <c r="HG47">
        <v>2</v>
      </c>
      <c r="HI47">
        <v>2</v>
      </c>
      <c r="HK47">
        <v>3</v>
      </c>
      <c r="HM47">
        <v>3</v>
      </c>
      <c r="HO47">
        <v>3</v>
      </c>
      <c r="HQ47">
        <v>3</v>
      </c>
      <c r="HS47">
        <v>3</v>
      </c>
      <c r="HU47">
        <v>3</v>
      </c>
      <c r="HW47">
        <v>3</v>
      </c>
      <c r="HY47">
        <v>3</v>
      </c>
      <c r="IA47">
        <v>3</v>
      </c>
      <c r="IC47">
        <v>3</v>
      </c>
      <c r="IE47">
        <v>3</v>
      </c>
      <c r="IG47">
        <v>3</v>
      </c>
      <c r="II47">
        <v>3</v>
      </c>
      <c r="IK47">
        <v>3</v>
      </c>
      <c r="IM47" s="4">
        <v>3</v>
      </c>
      <c r="IO47" t="s">
        <v>4</v>
      </c>
      <c r="IT47">
        <v>44</v>
      </c>
    </row>
    <row r="48" spans="1:254" ht="3" customHeight="1" x14ac:dyDescent="0.25">
      <c r="BL48" t="s">
        <v>50</v>
      </c>
      <c r="BM48" t="s">
        <v>50</v>
      </c>
      <c r="BN48" t="s">
        <v>53</v>
      </c>
      <c r="CT48" t="s">
        <v>51</v>
      </c>
      <c r="CX48" t="s">
        <v>51</v>
      </c>
      <c r="EF48" t="s">
        <v>53</v>
      </c>
      <c r="EJ48" t="s">
        <v>53</v>
      </c>
      <c r="FX48" t="s">
        <v>51</v>
      </c>
      <c r="FY48" t="s">
        <v>52</v>
      </c>
      <c r="FZ48" t="s">
        <v>52</v>
      </c>
      <c r="GJ48" t="s">
        <v>53</v>
      </c>
      <c r="GP48" t="s">
        <v>53</v>
      </c>
      <c r="HB48" t="s">
        <v>50</v>
      </c>
      <c r="HC48" t="s">
        <v>50</v>
      </c>
      <c r="HD48" t="s">
        <v>51</v>
      </c>
    </row>
    <row r="49" spans="1:254" ht="22.5" customHeight="1" x14ac:dyDescent="0.25">
      <c r="A49" s="3">
        <v>3</v>
      </c>
      <c r="C49">
        <v>3</v>
      </c>
      <c r="E49">
        <v>0</v>
      </c>
      <c r="G49">
        <v>3</v>
      </c>
      <c r="I49">
        <v>3</v>
      </c>
      <c r="K49">
        <v>3</v>
      </c>
      <c r="M49">
        <v>3</v>
      </c>
      <c r="O49">
        <v>3</v>
      </c>
      <c r="Q49">
        <v>3</v>
      </c>
      <c r="S49">
        <v>3</v>
      </c>
      <c r="U49">
        <v>3</v>
      </c>
      <c r="W49">
        <v>3</v>
      </c>
      <c r="Y49">
        <v>3</v>
      </c>
      <c r="AA49">
        <v>3</v>
      </c>
      <c r="AC49">
        <v>3</v>
      </c>
      <c r="AE49">
        <v>1</v>
      </c>
      <c r="AG49">
        <v>2</v>
      </c>
      <c r="AI49">
        <v>1</v>
      </c>
      <c r="AK49">
        <v>2</v>
      </c>
      <c r="AM49">
        <v>2</v>
      </c>
      <c r="AO49">
        <v>1</v>
      </c>
      <c r="AQ49">
        <v>2</v>
      </c>
      <c r="AS49">
        <v>2</v>
      </c>
      <c r="AU49">
        <v>2</v>
      </c>
      <c r="AW49">
        <v>2</v>
      </c>
      <c r="AY49">
        <v>2</v>
      </c>
      <c r="BA49">
        <v>2</v>
      </c>
      <c r="BC49">
        <v>2</v>
      </c>
      <c r="BE49">
        <v>2</v>
      </c>
      <c r="BG49">
        <v>2</v>
      </c>
      <c r="BI49">
        <v>2</v>
      </c>
      <c r="BK49">
        <v>2</v>
      </c>
      <c r="BL49" t="s">
        <v>53</v>
      </c>
      <c r="BM49">
        <v>2</v>
      </c>
      <c r="BO49">
        <v>2</v>
      </c>
      <c r="BQ49">
        <v>2</v>
      </c>
      <c r="BS49">
        <v>2</v>
      </c>
      <c r="BU49">
        <v>2</v>
      </c>
      <c r="BW49">
        <v>2</v>
      </c>
      <c r="BY49">
        <v>3</v>
      </c>
      <c r="CA49">
        <v>3</v>
      </c>
      <c r="CC49">
        <v>3</v>
      </c>
      <c r="CE49">
        <v>3</v>
      </c>
      <c r="CG49">
        <v>0</v>
      </c>
      <c r="CI49">
        <v>3</v>
      </c>
      <c r="CK49">
        <v>3</v>
      </c>
      <c r="CM49">
        <v>3</v>
      </c>
      <c r="CO49">
        <v>3</v>
      </c>
      <c r="CQ49">
        <v>2</v>
      </c>
      <c r="CS49">
        <v>1</v>
      </c>
      <c r="CT49" t="s">
        <v>51</v>
      </c>
      <c r="CU49">
        <v>1</v>
      </c>
      <c r="CW49">
        <v>1</v>
      </c>
      <c r="CX49" t="s">
        <v>51</v>
      </c>
      <c r="CY49">
        <v>2</v>
      </c>
      <c r="DA49">
        <v>2</v>
      </c>
      <c r="DC49">
        <v>2</v>
      </c>
      <c r="DE49">
        <v>2</v>
      </c>
      <c r="DG49">
        <v>1</v>
      </c>
      <c r="DI49">
        <v>2</v>
      </c>
      <c r="DK49">
        <v>2</v>
      </c>
      <c r="DM49">
        <v>2</v>
      </c>
      <c r="DO49">
        <v>2</v>
      </c>
      <c r="DQ49">
        <v>2</v>
      </c>
      <c r="DS49">
        <v>2</v>
      </c>
      <c r="DU49">
        <v>2</v>
      </c>
      <c r="DW49">
        <v>2</v>
      </c>
      <c r="DY49">
        <v>2</v>
      </c>
      <c r="EA49">
        <v>2</v>
      </c>
      <c r="EC49">
        <v>2</v>
      </c>
      <c r="EE49">
        <v>2</v>
      </c>
      <c r="EF49" t="s">
        <v>53</v>
      </c>
      <c r="EG49">
        <v>2</v>
      </c>
      <c r="EI49">
        <v>2</v>
      </c>
      <c r="EJ49" t="s">
        <v>53</v>
      </c>
      <c r="EK49">
        <v>2</v>
      </c>
      <c r="EM49">
        <v>2</v>
      </c>
      <c r="EO49">
        <v>3</v>
      </c>
      <c r="EQ49">
        <v>3</v>
      </c>
      <c r="ES49">
        <v>3</v>
      </c>
      <c r="EU49">
        <v>3</v>
      </c>
      <c r="EW49">
        <v>3</v>
      </c>
      <c r="EY49">
        <v>3</v>
      </c>
      <c r="FA49">
        <v>3</v>
      </c>
      <c r="FC49">
        <v>3</v>
      </c>
      <c r="FE49">
        <v>3</v>
      </c>
      <c r="FG49">
        <v>3</v>
      </c>
      <c r="FI49">
        <v>3</v>
      </c>
      <c r="FK49">
        <v>3</v>
      </c>
      <c r="FM49">
        <v>3</v>
      </c>
      <c r="FO49">
        <v>2</v>
      </c>
      <c r="FQ49">
        <v>1</v>
      </c>
      <c r="FS49">
        <v>1</v>
      </c>
      <c r="FU49">
        <v>1</v>
      </c>
      <c r="FW49">
        <v>2</v>
      </c>
      <c r="FX49" t="s">
        <v>51</v>
      </c>
      <c r="FY49">
        <v>2</v>
      </c>
      <c r="GA49">
        <v>1</v>
      </c>
      <c r="GC49">
        <v>1</v>
      </c>
      <c r="GE49">
        <v>1</v>
      </c>
      <c r="GG49">
        <v>2</v>
      </c>
      <c r="GI49">
        <v>2</v>
      </c>
      <c r="GJ49" t="s">
        <v>53</v>
      </c>
      <c r="GK49">
        <v>2</v>
      </c>
      <c r="GM49">
        <v>2</v>
      </c>
      <c r="GO49">
        <v>2</v>
      </c>
      <c r="GP49" t="s">
        <v>53</v>
      </c>
      <c r="GQ49">
        <v>2</v>
      </c>
      <c r="GS49">
        <v>2</v>
      </c>
      <c r="GU49">
        <v>2</v>
      </c>
      <c r="GW49">
        <v>2</v>
      </c>
      <c r="GY49">
        <v>2</v>
      </c>
      <c r="HA49">
        <v>2</v>
      </c>
      <c r="HC49">
        <v>2</v>
      </c>
      <c r="HD49" t="s">
        <v>51</v>
      </c>
      <c r="HE49">
        <v>1</v>
      </c>
      <c r="HG49">
        <v>1</v>
      </c>
      <c r="HI49">
        <v>2</v>
      </c>
      <c r="HK49">
        <v>2</v>
      </c>
      <c r="HM49">
        <v>3</v>
      </c>
      <c r="HO49">
        <v>3</v>
      </c>
      <c r="HQ49">
        <v>3</v>
      </c>
      <c r="HS49">
        <v>3</v>
      </c>
      <c r="HU49">
        <v>3</v>
      </c>
      <c r="HW49">
        <v>3</v>
      </c>
      <c r="HY49">
        <v>3</v>
      </c>
      <c r="IA49">
        <v>3</v>
      </c>
      <c r="IC49">
        <v>3</v>
      </c>
      <c r="IE49">
        <v>3</v>
      </c>
      <c r="IG49">
        <v>3</v>
      </c>
      <c r="II49">
        <v>3</v>
      </c>
      <c r="IK49">
        <v>3</v>
      </c>
      <c r="IM49" s="4">
        <v>3</v>
      </c>
      <c r="IO49" t="s">
        <v>4</v>
      </c>
      <c r="IT49">
        <v>43</v>
      </c>
    </row>
    <row r="50" spans="1:254" ht="3" customHeight="1" x14ac:dyDescent="0.25">
      <c r="AZ50" t="s">
        <v>51</v>
      </c>
      <c r="BA50" t="s">
        <v>52</v>
      </c>
      <c r="BB50" t="s">
        <v>52</v>
      </c>
      <c r="BC50" t="s">
        <v>52</v>
      </c>
      <c r="BD50" t="s">
        <v>52</v>
      </c>
      <c r="BE50" t="s">
        <v>52</v>
      </c>
      <c r="BF50" t="s">
        <v>52</v>
      </c>
      <c r="BG50" t="s">
        <v>52</v>
      </c>
      <c r="BH50" t="s">
        <v>52</v>
      </c>
      <c r="BI50" t="s">
        <v>52</v>
      </c>
      <c r="BJ50" t="s">
        <v>52</v>
      </c>
      <c r="BK50" t="s">
        <v>52</v>
      </c>
      <c r="BM50" t="s">
        <v>50</v>
      </c>
      <c r="BN50" t="s">
        <v>50</v>
      </c>
      <c r="BO50" t="s">
        <v>50</v>
      </c>
      <c r="BP50" t="s">
        <v>50</v>
      </c>
      <c r="BQ50" t="s">
        <v>50</v>
      </c>
      <c r="BR50" t="s">
        <v>50</v>
      </c>
      <c r="BS50" t="s">
        <v>50</v>
      </c>
      <c r="BT50" t="s">
        <v>50</v>
      </c>
      <c r="BU50" t="s">
        <v>50</v>
      </c>
      <c r="BV50" t="s">
        <v>50</v>
      </c>
      <c r="BW50" t="s">
        <v>50</v>
      </c>
      <c r="BX50" t="s">
        <v>54</v>
      </c>
      <c r="CT50" t="s">
        <v>51</v>
      </c>
      <c r="CX50" t="s">
        <v>50</v>
      </c>
      <c r="CY50" t="s">
        <v>50</v>
      </c>
      <c r="CZ50" t="s">
        <v>50</v>
      </c>
      <c r="DA50" t="s">
        <v>50</v>
      </c>
      <c r="DB50" t="s">
        <v>50</v>
      </c>
      <c r="DC50" t="s">
        <v>50</v>
      </c>
      <c r="DD50" t="s">
        <v>50</v>
      </c>
      <c r="DE50" t="s">
        <v>50</v>
      </c>
      <c r="DF50" t="s">
        <v>50</v>
      </c>
      <c r="DG50" t="s">
        <v>50</v>
      </c>
      <c r="DH50" t="s">
        <v>50</v>
      </c>
      <c r="DI50" t="s">
        <v>50</v>
      </c>
      <c r="DJ50" t="s">
        <v>50</v>
      </c>
      <c r="DK50" t="s">
        <v>50</v>
      </c>
      <c r="DL50" t="s">
        <v>50</v>
      </c>
      <c r="DM50" t="s">
        <v>50</v>
      </c>
      <c r="DN50" t="s">
        <v>50</v>
      </c>
      <c r="DO50" t="s">
        <v>50</v>
      </c>
      <c r="DP50" t="s">
        <v>50</v>
      </c>
      <c r="DQ50" t="s">
        <v>50</v>
      </c>
      <c r="DR50" t="s">
        <v>50</v>
      </c>
      <c r="DS50" t="s">
        <v>50</v>
      </c>
      <c r="DT50" t="s">
        <v>50</v>
      </c>
      <c r="DU50" t="s">
        <v>50</v>
      </c>
      <c r="DV50" t="s">
        <v>50</v>
      </c>
      <c r="DW50" t="s">
        <v>50</v>
      </c>
      <c r="DX50" t="s">
        <v>50</v>
      </c>
      <c r="DY50" t="s">
        <v>50</v>
      </c>
      <c r="DZ50" t="s">
        <v>50</v>
      </c>
      <c r="EA50" t="s">
        <v>50</v>
      </c>
      <c r="EB50" t="s">
        <v>50</v>
      </c>
      <c r="EC50" t="s">
        <v>50</v>
      </c>
      <c r="ED50" t="s">
        <v>50</v>
      </c>
      <c r="EE50" t="s">
        <v>50</v>
      </c>
      <c r="EF50" t="s">
        <v>53</v>
      </c>
      <c r="EJ50" t="s">
        <v>53</v>
      </c>
      <c r="FV50" t="s">
        <v>51</v>
      </c>
      <c r="FW50" t="s">
        <v>52</v>
      </c>
      <c r="FX50" t="s">
        <v>52</v>
      </c>
      <c r="GJ50" t="s">
        <v>53</v>
      </c>
      <c r="GP50" t="s">
        <v>53</v>
      </c>
      <c r="GQ50" t="s">
        <v>52</v>
      </c>
      <c r="GR50" t="s">
        <v>52</v>
      </c>
      <c r="GS50" t="s">
        <v>52</v>
      </c>
      <c r="GT50" t="s">
        <v>52</v>
      </c>
      <c r="HD50" t="s">
        <v>50</v>
      </c>
      <c r="HE50" t="s">
        <v>50</v>
      </c>
      <c r="HF50" t="s">
        <v>51</v>
      </c>
    </row>
    <row r="51" spans="1:254" ht="22.5" customHeight="1" x14ac:dyDescent="0.25">
      <c r="A51" s="3">
        <v>3</v>
      </c>
      <c r="C51">
        <v>3</v>
      </c>
      <c r="E51">
        <v>0</v>
      </c>
      <c r="G51">
        <v>3</v>
      </c>
      <c r="I51">
        <v>3</v>
      </c>
      <c r="K51">
        <v>3</v>
      </c>
      <c r="M51">
        <v>3</v>
      </c>
      <c r="O51">
        <v>3</v>
      </c>
      <c r="Q51">
        <v>3</v>
      </c>
      <c r="S51">
        <v>3</v>
      </c>
      <c r="U51">
        <v>3</v>
      </c>
      <c r="W51">
        <v>3</v>
      </c>
      <c r="Y51">
        <v>3</v>
      </c>
      <c r="AA51">
        <v>3</v>
      </c>
      <c r="AC51">
        <v>3</v>
      </c>
      <c r="AE51">
        <v>1</v>
      </c>
      <c r="AG51">
        <v>2</v>
      </c>
      <c r="AI51">
        <v>2</v>
      </c>
      <c r="AK51">
        <v>2</v>
      </c>
      <c r="AM51">
        <v>2</v>
      </c>
      <c r="AO51">
        <v>2</v>
      </c>
      <c r="AQ51">
        <v>2</v>
      </c>
      <c r="AS51">
        <v>2</v>
      </c>
      <c r="AU51">
        <v>1</v>
      </c>
      <c r="AW51">
        <v>1</v>
      </c>
      <c r="AY51">
        <v>2</v>
      </c>
      <c r="AZ51" t="s">
        <v>51</v>
      </c>
      <c r="BA51">
        <v>2</v>
      </c>
      <c r="BC51">
        <v>2</v>
      </c>
      <c r="BE51">
        <v>2</v>
      </c>
      <c r="BG51">
        <v>2</v>
      </c>
      <c r="BI51">
        <v>2</v>
      </c>
      <c r="BK51">
        <v>2</v>
      </c>
      <c r="BM51">
        <v>2</v>
      </c>
      <c r="BO51">
        <v>2</v>
      </c>
      <c r="BQ51">
        <v>2</v>
      </c>
      <c r="BS51">
        <v>1</v>
      </c>
      <c r="BU51">
        <v>1</v>
      </c>
      <c r="BW51">
        <v>2</v>
      </c>
      <c r="BY51">
        <v>3</v>
      </c>
      <c r="CA51">
        <v>3</v>
      </c>
      <c r="CC51">
        <v>3</v>
      </c>
      <c r="CE51">
        <v>3</v>
      </c>
      <c r="CG51">
        <v>0</v>
      </c>
      <c r="CI51">
        <v>3</v>
      </c>
      <c r="CK51">
        <v>3</v>
      </c>
      <c r="CM51">
        <v>3</v>
      </c>
      <c r="CO51">
        <v>3</v>
      </c>
      <c r="CQ51">
        <v>1</v>
      </c>
      <c r="CS51">
        <v>2</v>
      </c>
      <c r="CT51" t="s">
        <v>51</v>
      </c>
      <c r="CU51">
        <v>2</v>
      </c>
      <c r="CW51">
        <v>2</v>
      </c>
      <c r="CY51">
        <v>2</v>
      </c>
      <c r="DA51">
        <v>2</v>
      </c>
      <c r="DC51">
        <v>2</v>
      </c>
      <c r="DE51">
        <v>1</v>
      </c>
      <c r="DG51">
        <v>2</v>
      </c>
      <c r="DI51">
        <v>1</v>
      </c>
      <c r="DK51">
        <v>1</v>
      </c>
      <c r="DM51">
        <v>1</v>
      </c>
      <c r="DO51">
        <v>2</v>
      </c>
      <c r="DQ51">
        <v>2</v>
      </c>
      <c r="DS51">
        <v>2</v>
      </c>
      <c r="DU51">
        <v>1</v>
      </c>
      <c r="DW51">
        <v>2</v>
      </c>
      <c r="DY51">
        <v>2</v>
      </c>
      <c r="EA51">
        <v>2</v>
      </c>
      <c r="EC51">
        <v>2</v>
      </c>
      <c r="EE51">
        <v>1</v>
      </c>
      <c r="EG51">
        <v>1</v>
      </c>
      <c r="EI51">
        <v>2</v>
      </c>
      <c r="EJ51" t="s">
        <v>53</v>
      </c>
      <c r="EK51">
        <v>2</v>
      </c>
      <c r="EM51">
        <v>2</v>
      </c>
      <c r="EO51">
        <v>3</v>
      </c>
      <c r="EQ51">
        <v>3</v>
      </c>
      <c r="ES51">
        <v>3</v>
      </c>
      <c r="EU51">
        <v>3</v>
      </c>
      <c r="EW51">
        <v>3</v>
      </c>
      <c r="EY51">
        <v>3</v>
      </c>
      <c r="FA51">
        <v>3</v>
      </c>
      <c r="FC51">
        <v>3</v>
      </c>
      <c r="FE51">
        <v>3</v>
      </c>
      <c r="FG51">
        <v>3</v>
      </c>
      <c r="FI51">
        <v>3</v>
      </c>
      <c r="FK51">
        <v>1</v>
      </c>
      <c r="FM51">
        <v>1</v>
      </c>
      <c r="FO51">
        <v>1</v>
      </c>
      <c r="FQ51">
        <v>1</v>
      </c>
      <c r="FS51">
        <v>2</v>
      </c>
      <c r="FU51">
        <v>1</v>
      </c>
      <c r="FV51" t="s">
        <v>51</v>
      </c>
      <c r="FW51">
        <v>2</v>
      </c>
      <c r="FY51">
        <v>2</v>
      </c>
      <c r="GA51">
        <v>1</v>
      </c>
      <c r="GC51">
        <v>2</v>
      </c>
      <c r="GE51">
        <v>1</v>
      </c>
      <c r="GG51">
        <v>2</v>
      </c>
      <c r="GI51">
        <v>2</v>
      </c>
      <c r="GJ51" t="s">
        <v>53</v>
      </c>
      <c r="GK51">
        <v>2</v>
      </c>
      <c r="GM51">
        <v>2</v>
      </c>
      <c r="GO51">
        <v>2</v>
      </c>
      <c r="GQ51">
        <v>1</v>
      </c>
      <c r="GS51">
        <v>1</v>
      </c>
      <c r="GT51" t="s">
        <v>53</v>
      </c>
      <c r="GU51">
        <v>2</v>
      </c>
      <c r="GW51">
        <v>2</v>
      </c>
      <c r="GY51">
        <v>2</v>
      </c>
      <c r="HA51">
        <v>2</v>
      </c>
      <c r="HC51">
        <v>2</v>
      </c>
      <c r="HE51">
        <v>2</v>
      </c>
      <c r="HF51" t="s">
        <v>51</v>
      </c>
      <c r="HG51">
        <v>2</v>
      </c>
      <c r="HI51">
        <v>1</v>
      </c>
      <c r="HK51">
        <v>1</v>
      </c>
      <c r="HM51">
        <v>3</v>
      </c>
      <c r="HO51">
        <v>3</v>
      </c>
      <c r="HQ51">
        <v>3</v>
      </c>
      <c r="HS51">
        <v>3</v>
      </c>
      <c r="HU51">
        <v>3</v>
      </c>
      <c r="HW51">
        <v>3</v>
      </c>
      <c r="HY51">
        <v>3</v>
      </c>
      <c r="IA51">
        <v>3</v>
      </c>
      <c r="IC51">
        <v>3</v>
      </c>
      <c r="IE51">
        <v>3</v>
      </c>
      <c r="IG51">
        <v>3</v>
      </c>
      <c r="II51">
        <v>3</v>
      </c>
      <c r="IK51">
        <v>3</v>
      </c>
      <c r="IM51" s="4">
        <v>3</v>
      </c>
      <c r="IO51" t="s">
        <v>4</v>
      </c>
      <c r="IT51">
        <v>42</v>
      </c>
    </row>
    <row r="52" spans="1:254" ht="3" customHeight="1" x14ac:dyDescent="0.25">
      <c r="AD52" t="s">
        <v>54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 t="s">
        <v>52</v>
      </c>
      <c r="AZ52" t="s">
        <v>51</v>
      </c>
      <c r="CT52" t="s">
        <v>51</v>
      </c>
      <c r="DL52" t="s">
        <v>50</v>
      </c>
      <c r="DM52" t="s">
        <v>50</v>
      </c>
      <c r="DN52" t="s">
        <v>50</v>
      </c>
      <c r="EJ52" t="s">
        <v>53</v>
      </c>
      <c r="FT52" t="s">
        <v>51</v>
      </c>
      <c r="FU52" t="s">
        <v>52</v>
      </c>
      <c r="FV52" t="s">
        <v>52</v>
      </c>
      <c r="GJ52" t="s">
        <v>53</v>
      </c>
      <c r="GT52" t="s">
        <v>53</v>
      </c>
      <c r="GU52" t="s">
        <v>52</v>
      </c>
      <c r="GV52" t="s">
        <v>52</v>
      </c>
      <c r="HF52" t="s">
        <v>50</v>
      </c>
      <c r="HG52" t="s">
        <v>50</v>
      </c>
      <c r="HH52" t="s">
        <v>51</v>
      </c>
    </row>
    <row r="53" spans="1:254" ht="22.5" customHeight="1" x14ac:dyDescent="0.25">
      <c r="A53" s="3">
        <v>3</v>
      </c>
      <c r="C53">
        <v>3</v>
      </c>
      <c r="E53">
        <v>0</v>
      </c>
      <c r="G53">
        <v>3</v>
      </c>
      <c r="I53">
        <v>3</v>
      </c>
      <c r="K53">
        <v>3</v>
      </c>
      <c r="M53">
        <v>3</v>
      </c>
      <c r="O53">
        <v>3</v>
      </c>
      <c r="Q53">
        <v>3</v>
      </c>
      <c r="S53">
        <v>3</v>
      </c>
      <c r="U53">
        <v>3</v>
      </c>
      <c r="W53">
        <v>3</v>
      </c>
      <c r="Y53">
        <v>3</v>
      </c>
      <c r="AA53">
        <v>3</v>
      </c>
      <c r="AC53">
        <v>3</v>
      </c>
      <c r="AE53">
        <v>2</v>
      </c>
      <c r="AG53">
        <v>2</v>
      </c>
      <c r="AI53">
        <v>2</v>
      </c>
      <c r="AK53">
        <v>2</v>
      </c>
      <c r="AM53">
        <v>2</v>
      </c>
      <c r="AN53" t="s">
        <v>53</v>
      </c>
      <c r="AO53">
        <v>2</v>
      </c>
      <c r="AQ53">
        <v>2</v>
      </c>
      <c r="AS53">
        <v>2</v>
      </c>
      <c r="AU53">
        <v>1</v>
      </c>
      <c r="AW53">
        <v>1</v>
      </c>
      <c r="AY53">
        <v>2</v>
      </c>
      <c r="AZ53" t="s">
        <v>51</v>
      </c>
      <c r="BA53">
        <v>2</v>
      </c>
      <c r="BC53">
        <v>2</v>
      </c>
      <c r="BE53">
        <v>2</v>
      </c>
      <c r="BG53">
        <v>1</v>
      </c>
      <c r="BI53">
        <v>1</v>
      </c>
      <c r="BK53">
        <v>1</v>
      </c>
      <c r="BM53">
        <v>2</v>
      </c>
      <c r="BO53">
        <v>2</v>
      </c>
      <c r="BQ53">
        <v>2</v>
      </c>
      <c r="BS53">
        <v>1</v>
      </c>
      <c r="BU53">
        <v>3</v>
      </c>
      <c r="BW53">
        <v>3</v>
      </c>
      <c r="BY53">
        <v>3</v>
      </c>
      <c r="CA53">
        <v>3</v>
      </c>
      <c r="CC53">
        <v>3</v>
      </c>
      <c r="CE53">
        <v>3</v>
      </c>
      <c r="CG53">
        <v>0</v>
      </c>
      <c r="CI53">
        <v>3</v>
      </c>
      <c r="CK53">
        <v>3</v>
      </c>
      <c r="CM53">
        <v>3</v>
      </c>
      <c r="CO53">
        <v>3</v>
      </c>
      <c r="CQ53">
        <v>3</v>
      </c>
      <c r="CS53">
        <v>2</v>
      </c>
      <c r="CT53" t="s">
        <v>51</v>
      </c>
      <c r="CU53">
        <v>1</v>
      </c>
      <c r="CW53">
        <v>2</v>
      </c>
      <c r="CY53">
        <v>2</v>
      </c>
      <c r="DA53">
        <v>2</v>
      </c>
      <c r="DC53">
        <v>2</v>
      </c>
      <c r="DE53">
        <v>1</v>
      </c>
      <c r="DG53">
        <v>2</v>
      </c>
      <c r="DI53">
        <v>1</v>
      </c>
      <c r="DK53">
        <v>1</v>
      </c>
      <c r="DL53" t="s">
        <v>53</v>
      </c>
      <c r="DM53">
        <v>3</v>
      </c>
      <c r="DN53" t="s">
        <v>51</v>
      </c>
      <c r="DO53">
        <v>1</v>
      </c>
      <c r="DQ53">
        <v>2</v>
      </c>
      <c r="DS53">
        <v>2</v>
      </c>
      <c r="DU53">
        <v>2</v>
      </c>
      <c r="DW53">
        <v>2</v>
      </c>
      <c r="DY53">
        <v>1</v>
      </c>
      <c r="EA53">
        <v>1</v>
      </c>
      <c r="EC53">
        <v>2</v>
      </c>
      <c r="EE53">
        <v>1</v>
      </c>
      <c r="EG53">
        <v>2</v>
      </c>
      <c r="EI53">
        <v>2</v>
      </c>
      <c r="EJ53" t="s">
        <v>53</v>
      </c>
      <c r="EK53">
        <v>2</v>
      </c>
      <c r="EM53">
        <v>3</v>
      </c>
      <c r="EO53">
        <v>3</v>
      </c>
      <c r="EQ53">
        <v>3</v>
      </c>
      <c r="ES53">
        <v>3</v>
      </c>
      <c r="EU53">
        <v>3</v>
      </c>
      <c r="EW53">
        <v>3</v>
      </c>
      <c r="EY53">
        <v>3</v>
      </c>
      <c r="FA53">
        <v>3</v>
      </c>
      <c r="FC53">
        <v>3</v>
      </c>
      <c r="FE53">
        <v>3</v>
      </c>
      <c r="FG53">
        <v>1</v>
      </c>
      <c r="FI53">
        <v>1</v>
      </c>
      <c r="FK53">
        <v>1</v>
      </c>
      <c r="FM53">
        <v>3</v>
      </c>
      <c r="FO53">
        <v>3</v>
      </c>
      <c r="FQ53">
        <v>2</v>
      </c>
      <c r="FS53">
        <v>2</v>
      </c>
      <c r="FT53" t="s">
        <v>51</v>
      </c>
      <c r="FU53">
        <v>2</v>
      </c>
      <c r="FW53">
        <v>2</v>
      </c>
      <c r="FY53">
        <v>2</v>
      </c>
      <c r="GA53">
        <v>2</v>
      </c>
      <c r="GC53">
        <v>2</v>
      </c>
      <c r="GE53">
        <v>2</v>
      </c>
      <c r="GG53">
        <v>2</v>
      </c>
      <c r="GI53">
        <v>2</v>
      </c>
      <c r="GK53">
        <v>2</v>
      </c>
      <c r="GM53">
        <v>2</v>
      </c>
      <c r="GO53">
        <v>1</v>
      </c>
      <c r="GQ53">
        <v>1</v>
      </c>
      <c r="GS53">
        <v>1</v>
      </c>
      <c r="GU53">
        <v>1</v>
      </c>
      <c r="GV53" t="s">
        <v>53</v>
      </c>
      <c r="GW53">
        <v>2</v>
      </c>
      <c r="GY53">
        <v>2</v>
      </c>
      <c r="HA53">
        <v>2</v>
      </c>
      <c r="HC53">
        <v>2</v>
      </c>
      <c r="HE53">
        <v>2</v>
      </c>
      <c r="HG53">
        <v>1</v>
      </c>
      <c r="HH53" t="s">
        <v>51</v>
      </c>
      <c r="HI53">
        <v>2</v>
      </c>
      <c r="HK53">
        <v>3</v>
      </c>
      <c r="HM53">
        <v>3</v>
      </c>
      <c r="HO53">
        <v>3</v>
      </c>
      <c r="HQ53">
        <v>3</v>
      </c>
      <c r="HS53">
        <v>3</v>
      </c>
      <c r="HU53">
        <v>3</v>
      </c>
      <c r="HW53">
        <v>3</v>
      </c>
      <c r="HY53">
        <v>3</v>
      </c>
      <c r="IA53">
        <v>3</v>
      </c>
      <c r="IC53">
        <v>3</v>
      </c>
      <c r="IE53">
        <v>3</v>
      </c>
      <c r="IG53">
        <v>3</v>
      </c>
      <c r="II53">
        <v>3</v>
      </c>
      <c r="IK53">
        <v>3</v>
      </c>
      <c r="IM53" s="4">
        <v>3</v>
      </c>
      <c r="IO53" t="s">
        <v>4</v>
      </c>
      <c r="IT53">
        <v>41</v>
      </c>
    </row>
    <row r="54" spans="1:254" ht="3" customHeight="1" x14ac:dyDescent="0.25">
      <c r="AN54" t="s">
        <v>53</v>
      </c>
      <c r="AZ54" t="s">
        <v>51</v>
      </c>
      <c r="CT54" t="s">
        <v>50</v>
      </c>
      <c r="CU54" t="s">
        <v>50</v>
      </c>
      <c r="CV54" t="s">
        <v>50</v>
      </c>
      <c r="CW54" t="s">
        <v>50</v>
      </c>
      <c r="CX54" t="s">
        <v>50</v>
      </c>
      <c r="CY54" t="s">
        <v>50</v>
      </c>
      <c r="CZ54" t="s">
        <v>50</v>
      </c>
      <c r="DA54" t="s">
        <v>50</v>
      </c>
      <c r="DB54" t="s">
        <v>50</v>
      </c>
      <c r="DC54" t="s">
        <v>50</v>
      </c>
      <c r="DD54" t="s">
        <v>50</v>
      </c>
      <c r="DE54" t="s">
        <v>50</v>
      </c>
      <c r="DF54" t="s">
        <v>50</v>
      </c>
      <c r="DG54" t="s">
        <v>50</v>
      </c>
      <c r="DH54" t="s">
        <v>50</v>
      </c>
      <c r="DI54" t="s">
        <v>50</v>
      </c>
      <c r="DJ54" t="s">
        <v>50</v>
      </c>
      <c r="DK54" t="s">
        <v>50</v>
      </c>
      <c r="DL54" t="s">
        <v>50</v>
      </c>
      <c r="DO54" t="s">
        <v>50</v>
      </c>
      <c r="DP54" t="s">
        <v>50</v>
      </c>
      <c r="DQ54" t="s">
        <v>50</v>
      </c>
      <c r="DR54" t="s">
        <v>50</v>
      </c>
      <c r="DS54" t="s">
        <v>50</v>
      </c>
      <c r="DT54" t="s">
        <v>50</v>
      </c>
      <c r="DU54" t="s">
        <v>50</v>
      </c>
      <c r="DV54" t="s">
        <v>50</v>
      </c>
      <c r="DW54" t="s">
        <v>50</v>
      </c>
      <c r="DX54" t="s">
        <v>50</v>
      </c>
      <c r="DY54" t="s">
        <v>50</v>
      </c>
      <c r="DZ54" t="s">
        <v>50</v>
      </c>
      <c r="EA54" t="s">
        <v>50</v>
      </c>
      <c r="EB54" t="s">
        <v>50</v>
      </c>
      <c r="EC54" t="s">
        <v>50</v>
      </c>
      <c r="ED54" t="s">
        <v>50</v>
      </c>
      <c r="EE54" t="s">
        <v>50</v>
      </c>
      <c r="EF54" t="s">
        <v>50</v>
      </c>
      <c r="EG54" t="s">
        <v>50</v>
      </c>
      <c r="EH54" t="s">
        <v>50</v>
      </c>
      <c r="EI54" t="s">
        <v>50</v>
      </c>
      <c r="EJ54" t="s">
        <v>53</v>
      </c>
      <c r="FR54" t="s">
        <v>54</v>
      </c>
      <c r="FS54" t="s">
        <v>52</v>
      </c>
      <c r="FT54" t="s">
        <v>52</v>
      </c>
      <c r="GV54" t="s">
        <v>53</v>
      </c>
      <c r="HH54" t="s">
        <v>54</v>
      </c>
    </row>
    <row r="55" spans="1:254" ht="22.5" customHeight="1" x14ac:dyDescent="0.25">
      <c r="A55" s="3">
        <v>3</v>
      </c>
      <c r="C55">
        <v>3</v>
      </c>
      <c r="E55">
        <v>0</v>
      </c>
      <c r="G55">
        <v>3</v>
      </c>
      <c r="I55">
        <v>2</v>
      </c>
      <c r="K55">
        <v>2</v>
      </c>
      <c r="M55">
        <v>3</v>
      </c>
      <c r="O55">
        <v>3</v>
      </c>
      <c r="Q55">
        <v>3</v>
      </c>
      <c r="S55">
        <v>3</v>
      </c>
      <c r="U55">
        <v>3</v>
      </c>
      <c r="W55">
        <v>3</v>
      </c>
      <c r="Y55">
        <v>3</v>
      </c>
      <c r="AA55">
        <v>3</v>
      </c>
      <c r="AC55">
        <v>2</v>
      </c>
      <c r="AE55">
        <v>2</v>
      </c>
      <c r="AG55">
        <v>2</v>
      </c>
      <c r="AI55">
        <v>2</v>
      </c>
      <c r="AK55">
        <v>2</v>
      </c>
      <c r="AM55">
        <v>2</v>
      </c>
      <c r="AN55" t="s">
        <v>53</v>
      </c>
      <c r="AO55">
        <v>2</v>
      </c>
      <c r="AQ55">
        <v>2</v>
      </c>
      <c r="AS55">
        <v>2</v>
      </c>
      <c r="AU55">
        <v>2</v>
      </c>
      <c r="AW55">
        <v>1</v>
      </c>
      <c r="AY55">
        <v>2</v>
      </c>
      <c r="AZ55" t="s">
        <v>51</v>
      </c>
      <c r="BA55">
        <v>2</v>
      </c>
      <c r="BC55">
        <v>2</v>
      </c>
      <c r="BE55">
        <v>2</v>
      </c>
      <c r="BG55">
        <v>1</v>
      </c>
      <c r="BI55">
        <v>1</v>
      </c>
      <c r="BK55">
        <v>2</v>
      </c>
      <c r="BM55">
        <v>2</v>
      </c>
      <c r="BO55">
        <v>2</v>
      </c>
      <c r="BQ55">
        <v>2</v>
      </c>
      <c r="BS55">
        <v>2</v>
      </c>
      <c r="BU55">
        <v>2</v>
      </c>
      <c r="BW55">
        <v>2</v>
      </c>
      <c r="BY55">
        <v>3</v>
      </c>
      <c r="CA55">
        <v>3</v>
      </c>
      <c r="CC55">
        <v>3</v>
      </c>
      <c r="CE55">
        <v>3</v>
      </c>
      <c r="CG55">
        <v>0</v>
      </c>
      <c r="CI55">
        <v>3</v>
      </c>
      <c r="CK55">
        <v>3</v>
      </c>
      <c r="CM55">
        <v>3</v>
      </c>
      <c r="CO55">
        <v>3</v>
      </c>
      <c r="CQ55">
        <v>3</v>
      </c>
      <c r="CS55">
        <v>3</v>
      </c>
      <c r="CU55">
        <v>2</v>
      </c>
      <c r="CW55">
        <v>2</v>
      </c>
      <c r="CY55">
        <v>2</v>
      </c>
      <c r="DA55">
        <v>2</v>
      </c>
      <c r="DC55">
        <v>2</v>
      </c>
      <c r="DE55">
        <v>3</v>
      </c>
      <c r="DG55">
        <v>2</v>
      </c>
      <c r="DI55">
        <v>2</v>
      </c>
      <c r="DK55">
        <v>1</v>
      </c>
      <c r="DM55">
        <v>3</v>
      </c>
      <c r="DO55">
        <v>2</v>
      </c>
      <c r="DQ55">
        <v>2</v>
      </c>
      <c r="DS55">
        <v>2</v>
      </c>
      <c r="DU55">
        <v>1</v>
      </c>
      <c r="DW55">
        <v>2</v>
      </c>
      <c r="DY55">
        <v>1</v>
      </c>
      <c r="EA55">
        <v>3</v>
      </c>
      <c r="EC55">
        <v>2</v>
      </c>
      <c r="EE55">
        <v>1</v>
      </c>
      <c r="EG55">
        <v>1</v>
      </c>
      <c r="EI55">
        <v>2</v>
      </c>
      <c r="EK55">
        <v>1</v>
      </c>
      <c r="EM55">
        <v>3</v>
      </c>
      <c r="EO55">
        <v>3</v>
      </c>
      <c r="EQ55">
        <v>3</v>
      </c>
      <c r="ES55">
        <v>3</v>
      </c>
      <c r="EU55">
        <v>3</v>
      </c>
      <c r="EW55">
        <v>3</v>
      </c>
      <c r="EY55">
        <v>3</v>
      </c>
      <c r="FA55">
        <v>3</v>
      </c>
      <c r="FC55">
        <v>1</v>
      </c>
      <c r="FE55">
        <v>1</v>
      </c>
      <c r="FG55">
        <v>1</v>
      </c>
      <c r="FI55">
        <v>3</v>
      </c>
      <c r="FK55">
        <v>3</v>
      </c>
      <c r="FM55">
        <v>3</v>
      </c>
      <c r="FO55">
        <v>3</v>
      </c>
      <c r="FQ55">
        <v>3</v>
      </c>
      <c r="FS55">
        <v>2</v>
      </c>
      <c r="FU55">
        <v>2</v>
      </c>
      <c r="FW55">
        <v>2</v>
      </c>
      <c r="FY55">
        <v>2</v>
      </c>
      <c r="GA55">
        <v>2</v>
      </c>
      <c r="GC55">
        <v>2</v>
      </c>
      <c r="GE55">
        <v>2</v>
      </c>
      <c r="GG55">
        <v>2</v>
      </c>
      <c r="GI55">
        <v>2</v>
      </c>
      <c r="GK55">
        <v>2</v>
      </c>
      <c r="GM55">
        <v>3</v>
      </c>
      <c r="GO55">
        <v>1</v>
      </c>
      <c r="GQ55">
        <v>1</v>
      </c>
      <c r="GS55">
        <v>1</v>
      </c>
      <c r="GU55">
        <v>1</v>
      </c>
      <c r="GV55" t="s">
        <v>53</v>
      </c>
      <c r="GW55">
        <v>2</v>
      </c>
      <c r="GY55">
        <v>3</v>
      </c>
      <c r="HA55">
        <v>2</v>
      </c>
      <c r="HC55">
        <v>1</v>
      </c>
      <c r="HE55">
        <v>2</v>
      </c>
      <c r="HG55">
        <v>2</v>
      </c>
      <c r="HI55">
        <v>3</v>
      </c>
      <c r="HK55">
        <v>3</v>
      </c>
      <c r="HM55">
        <v>3</v>
      </c>
      <c r="HO55">
        <v>3</v>
      </c>
      <c r="HQ55">
        <v>3</v>
      </c>
      <c r="HS55">
        <v>3</v>
      </c>
      <c r="HU55">
        <v>3</v>
      </c>
      <c r="HW55">
        <v>3</v>
      </c>
      <c r="HY55">
        <v>3</v>
      </c>
      <c r="IA55">
        <v>3</v>
      </c>
      <c r="IC55">
        <v>3</v>
      </c>
      <c r="IE55">
        <v>3</v>
      </c>
      <c r="IG55">
        <v>3</v>
      </c>
      <c r="II55">
        <v>3</v>
      </c>
      <c r="IK55">
        <v>3</v>
      </c>
      <c r="IM55" s="4">
        <v>3</v>
      </c>
      <c r="IO55" t="s">
        <v>4</v>
      </c>
      <c r="IT55">
        <v>40</v>
      </c>
    </row>
    <row r="56" spans="1:254" ht="3" customHeight="1" x14ac:dyDescent="0.25">
      <c r="J56" t="s">
        <v>50</v>
      </c>
      <c r="K56" t="s">
        <v>50</v>
      </c>
      <c r="L56" t="s">
        <v>54</v>
      </c>
      <c r="AJ56" t="s">
        <v>50</v>
      </c>
      <c r="AK56" t="s">
        <v>50</v>
      </c>
      <c r="AL56" t="s">
        <v>50</v>
      </c>
      <c r="AM56" t="s">
        <v>50</v>
      </c>
      <c r="AN56" t="s">
        <v>53</v>
      </c>
      <c r="AZ56" t="s">
        <v>51</v>
      </c>
      <c r="GV56" t="s">
        <v>53</v>
      </c>
    </row>
    <row r="57" spans="1:254" ht="22.5" customHeight="1" x14ac:dyDescent="0.25">
      <c r="A57" s="3">
        <v>3</v>
      </c>
      <c r="C57">
        <v>3</v>
      </c>
      <c r="E57">
        <v>0</v>
      </c>
      <c r="G57">
        <v>3</v>
      </c>
      <c r="I57">
        <v>2</v>
      </c>
      <c r="J57" t="s">
        <v>53</v>
      </c>
      <c r="K57">
        <v>2</v>
      </c>
      <c r="M57">
        <v>1</v>
      </c>
      <c r="O57">
        <v>3</v>
      </c>
      <c r="Q57">
        <v>3</v>
      </c>
      <c r="S57">
        <v>3</v>
      </c>
      <c r="U57">
        <v>3</v>
      </c>
      <c r="W57">
        <v>3</v>
      </c>
      <c r="Y57">
        <v>3</v>
      </c>
      <c r="AA57">
        <v>2</v>
      </c>
      <c r="AC57">
        <v>2</v>
      </c>
      <c r="AE57">
        <v>1</v>
      </c>
      <c r="AG57">
        <v>1</v>
      </c>
      <c r="AI57">
        <v>2</v>
      </c>
      <c r="AJ57" t="s">
        <v>53</v>
      </c>
      <c r="AK57">
        <v>2</v>
      </c>
      <c r="AM57">
        <v>2</v>
      </c>
      <c r="AO57">
        <v>2</v>
      </c>
      <c r="AQ57">
        <v>2</v>
      </c>
      <c r="AS57">
        <v>2</v>
      </c>
      <c r="AU57">
        <v>2</v>
      </c>
      <c r="AW57">
        <v>2</v>
      </c>
      <c r="AY57">
        <v>2</v>
      </c>
      <c r="AZ57" t="s">
        <v>51</v>
      </c>
      <c r="BA57">
        <v>2</v>
      </c>
      <c r="BC57">
        <v>2</v>
      </c>
      <c r="BE57">
        <v>2</v>
      </c>
      <c r="BG57">
        <v>1</v>
      </c>
      <c r="BI57">
        <v>1</v>
      </c>
      <c r="BK57">
        <v>1</v>
      </c>
      <c r="BM57">
        <v>2</v>
      </c>
      <c r="BO57">
        <v>2</v>
      </c>
      <c r="BQ57">
        <v>1</v>
      </c>
      <c r="BS57">
        <v>1</v>
      </c>
      <c r="BU57">
        <v>1</v>
      </c>
      <c r="BW57">
        <v>2</v>
      </c>
      <c r="BY57">
        <v>3</v>
      </c>
      <c r="CA57">
        <v>3</v>
      </c>
      <c r="CC57">
        <v>3</v>
      </c>
      <c r="CE57">
        <v>3</v>
      </c>
      <c r="CG57">
        <v>0</v>
      </c>
      <c r="CI57">
        <v>3</v>
      </c>
      <c r="CK57">
        <v>3</v>
      </c>
      <c r="CM57">
        <v>3</v>
      </c>
      <c r="CO57">
        <v>3</v>
      </c>
      <c r="CQ57">
        <v>3</v>
      </c>
      <c r="CS57">
        <v>3</v>
      </c>
      <c r="CU57">
        <v>3</v>
      </c>
      <c r="CW57">
        <v>1</v>
      </c>
      <c r="CY57">
        <v>2</v>
      </c>
      <c r="DA57">
        <v>2</v>
      </c>
      <c r="DC57">
        <v>3</v>
      </c>
      <c r="DE57">
        <v>3</v>
      </c>
      <c r="DG57">
        <v>2</v>
      </c>
      <c r="DI57">
        <v>2</v>
      </c>
      <c r="DK57">
        <v>3</v>
      </c>
      <c r="DM57">
        <v>3</v>
      </c>
      <c r="DO57">
        <v>2</v>
      </c>
      <c r="DQ57">
        <v>2</v>
      </c>
      <c r="DS57">
        <v>2</v>
      </c>
      <c r="DU57">
        <v>2</v>
      </c>
      <c r="DW57">
        <v>2</v>
      </c>
      <c r="DY57">
        <v>2</v>
      </c>
      <c r="EA57">
        <v>3</v>
      </c>
      <c r="EC57">
        <v>2</v>
      </c>
      <c r="EE57">
        <v>2</v>
      </c>
      <c r="EG57">
        <v>1</v>
      </c>
      <c r="EI57">
        <v>3</v>
      </c>
      <c r="EK57">
        <v>1</v>
      </c>
      <c r="EM57">
        <v>1</v>
      </c>
      <c r="EO57">
        <v>3</v>
      </c>
      <c r="EQ57">
        <v>3</v>
      </c>
      <c r="ES57">
        <v>3</v>
      </c>
      <c r="EU57">
        <v>3</v>
      </c>
      <c r="EW57">
        <v>3</v>
      </c>
      <c r="EY57">
        <v>1</v>
      </c>
      <c r="FA57">
        <v>1</v>
      </c>
      <c r="FC57">
        <v>1</v>
      </c>
      <c r="FE57">
        <v>3</v>
      </c>
      <c r="FG57">
        <v>3</v>
      </c>
      <c r="FI57">
        <v>3</v>
      </c>
      <c r="FK57">
        <v>3</v>
      </c>
      <c r="FM57">
        <v>3</v>
      </c>
      <c r="FO57">
        <v>3</v>
      </c>
      <c r="FQ57">
        <v>3</v>
      </c>
      <c r="FS57">
        <v>3</v>
      </c>
      <c r="FU57">
        <v>2</v>
      </c>
      <c r="FW57">
        <v>2</v>
      </c>
      <c r="FY57">
        <v>2</v>
      </c>
      <c r="GA57">
        <v>2</v>
      </c>
      <c r="GC57">
        <v>2</v>
      </c>
      <c r="GE57">
        <v>2</v>
      </c>
      <c r="GG57">
        <v>2</v>
      </c>
      <c r="GI57">
        <v>2</v>
      </c>
      <c r="GK57">
        <v>2</v>
      </c>
      <c r="GM57">
        <v>3</v>
      </c>
      <c r="GO57">
        <v>2</v>
      </c>
      <c r="GQ57">
        <v>2</v>
      </c>
      <c r="GS57">
        <v>2</v>
      </c>
      <c r="GU57">
        <v>1</v>
      </c>
      <c r="GW57">
        <v>2</v>
      </c>
      <c r="GY57">
        <v>3</v>
      </c>
      <c r="HA57">
        <v>2</v>
      </c>
      <c r="HC57">
        <v>2</v>
      </c>
      <c r="HE57">
        <v>2</v>
      </c>
      <c r="HG57">
        <v>3</v>
      </c>
      <c r="HI57">
        <v>3</v>
      </c>
      <c r="HK57">
        <v>3</v>
      </c>
      <c r="HM57">
        <v>3</v>
      </c>
      <c r="HO57">
        <v>3</v>
      </c>
      <c r="HQ57">
        <v>3</v>
      </c>
      <c r="HS57">
        <v>3</v>
      </c>
      <c r="HU57">
        <v>3</v>
      </c>
      <c r="HW57">
        <v>3</v>
      </c>
      <c r="HY57">
        <v>3</v>
      </c>
      <c r="IA57">
        <v>3</v>
      </c>
      <c r="IC57">
        <v>3</v>
      </c>
      <c r="IE57">
        <v>3</v>
      </c>
      <c r="IG57">
        <v>3</v>
      </c>
      <c r="II57">
        <v>3</v>
      </c>
      <c r="IK57">
        <v>3</v>
      </c>
      <c r="IM57" s="4">
        <v>3</v>
      </c>
      <c r="IO57" t="s">
        <v>4</v>
      </c>
      <c r="IT57">
        <v>39</v>
      </c>
    </row>
    <row r="58" spans="1:254" ht="3" customHeight="1" x14ac:dyDescent="0.25">
      <c r="J58" t="s">
        <v>53</v>
      </c>
      <c r="AI58" t="s">
        <v>50</v>
      </c>
      <c r="AJ58" t="s">
        <v>53</v>
      </c>
      <c r="AX58" t="s">
        <v>51</v>
      </c>
      <c r="AY58" t="s">
        <v>52</v>
      </c>
      <c r="AZ58" t="s">
        <v>52</v>
      </c>
    </row>
    <row r="59" spans="1:254" ht="22.5" customHeight="1" x14ac:dyDescent="0.25">
      <c r="A59" s="3">
        <v>3</v>
      </c>
      <c r="C59">
        <v>3</v>
      </c>
      <c r="E59">
        <v>2</v>
      </c>
      <c r="G59">
        <v>3</v>
      </c>
      <c r="I59">
        <v>1</v>
      </c>
      <c r="J59" t="s">
        <v>53</v>
      </c>
      <c r="K59">
        <v>2</v>
      </c>
      <c r="M59">
        <v>2</v>
      </c>
      <c r="O59">
        <v>1</v>
      </c>
      <c r="Q59">
        <v>3</v>
      </c>
      <c r="S59">
        <v>3</v>
      </c>
      <c r="U59">
        <v>3</v>
      </c>
      <c r="W59">
        <v>3</v>
      </c>
      <c r="Y59">
        <v>3</v>
      </c>
      <c r="AA59">
        <v>1</v>
      </c>
      <c r="AC59">
        <v>1</v>
      </c>
      <c r="AE59">
        <v>2</v>
      </c>
      <c r="AG59">
        <v>2</v>
      </c>
      <c r="AH59" t="s">
        <v>51</v>
      </c>
      <c r="AI59">
        <v>2</v>
      </c>
      <c r="AK59">
        <v>2</v>
      </c>
      <c r="AM59">
        <v>2</v>
      </c>
      <c r="AO59">
        <v>2</v>
      </c>
      <c r="AQ59">
        <v>2</v>
      </c>
      <c r="AS59">
        <v>1</v>
      </c>
      <c r="AU59">
        <v>1</v>
      </c>
      <c r="AW59">
        <v>2</v>
      </c>
      <c r="AX59" t="s">
        <v>51</v>
      </c>
      <c r="AY59">
        <v>2</v>
      </c>
      <c r="BA59">
        <v>2</v>
      </c>
      <c r="BC59">
        <v>2</v>
      </c>
      <c r="BE59">
        <v>2</v>
      </c>
      <c r="BG59">
        <v>1</v>
      </c>
      <c r="BI59">
        <v>2</v>
      </c>
      <c r="BK59">
        <v>1</v>
      </c>
      <c r="BM59">
        <v>2</v>
      </c>
      <c r="BO59">
        <v>2</v>
      </c>
      <c r="BQ59">
        <v>1</v>
      </c>
      <c r="BS59">
        <v>2</v>
      </c>
      <c r="BU59">
        <v>1</v>
      </c>
      <c r="BW59">
        <v>1</v>
      </c>
      <c r="BY59">
        <v>3</v>
      </c>
      <c r="CA59">
        <v>3</v>
      </c>
      <c r="CC59">
        <v>3</v>
      </c>
      <c r="CE59">
        <v>3</v>
      </c>
      <c r="CG59">
        <v>0</v>
      </c>
      <c r="CI59">
        <v>3</v>
      </c>
      <c r="CK59">
        <v>3</v>
      </c>
      <c r="CM59">
        <v>3</v>
      </c>
      <c r="CO59">
        <v>3</v>
      </c>
      <c r="CQ59">
        <v>3</v>
      </c>
      <c r="CS59">
        <v>3</v>
      </c>
      <c r="CU59">
        <v>3</v>
      </c>
      <c r="CW59">
        <v>3</v>
      </c>
      <c r="CY59">
        <v>3</v>
      </c>
      <c r="DA59">
        <v>3</v>
      </c>
      <c r="DC59">
        <v>3</v>
      </c>
      <c r="DE59">
        <v>3</v>
      </c>
      <c r="DG59">
        <v>3</v>
      </c>
      <c r="DI59">
        <v>3</v>
      </c>
      <c r="DK59">
        <v>3</v>
      </c>
      <c r="DM59">
        <v>3</v>
      </c>
      <c r="DO59">
        <v>3</v>
      </c>
      <c r="DQ59">
        <v>3</v>
      </c>
      <c r="DS59">
        <v>3</v>
      </c>
      <c r="DU59">
        <v>3</v>
      </c>
      <c r="DW59">
        <v>3</v>
      </c>
      <c r="DY59">
        <v>3</v>
      </c>
      <c r="EA59">
        <v>3</v>
      </c>
      <c r="EC59">
        <v>3</v>
      </c>
      <c r="EE59">
        <v>3</v>
      </c>
      <c r="EG59">
        <v>3</v>
      </c>
      <c r="EI59">
        <v>3</v>
      </c>
      <c r="EK59">
        <v>3</v>
      </c>
      <c r="EM59">
        <v>1</v>
      </c>
      <c r="EO59">
        <v>1</v>
      </c>
      <c r="EQ59">
        <v>3</v>
      </c>
      <c r="ES59">
        <v>3</v>
      </c>
      <c r="EU59">
        <v>1</v>
      </c>
      <c r="EW59">
        <v>1</v>
      </c>
      <c r="EY59">
        <v>1</v>
      </c>
      <c r="FA59">
        <v>3</v>
      </c>
      <c r="FC59">
        <v>3</v>
      </c>
      <c r="FE59">
        <v>3</v>
      </c>
      <c r="FG59">
        <v>3</v>
      </c>
      <c r="FI59">
        <v>3</v>
      </c>
      <c r="FK59">
        <v>3</v>
      </c>
      <c r="FM59">
        <v>3</v>
      </c>
      <c r="FO59">
        <v>3</v>
      </c>
      <c r="FQ59">
        <v>3</v>
      </c>
      <c r="FS59">
        <v>3</v>
      </c>
      <c r="FU59">
        <v>3</v>
      </c>
      <c r="FW59">
        <v>3</v>
      </c>
      <c r="FY59">
        <v>3</v>
      </c>
      <c r="GA59">
        <v>3</v>
      </c>
      <c r="GC59">
        <v>3</v>
      </c>
      <c r="GE59">
        <v>3</v>
      </c>
      <c r="GG59">
        <v>3</v>
      </c>
      <c r="GI59">
        <v>3</v>
      </c>
      <c r="GK59">
        <v>3</v>
      </c>
      <c r="GM59">
        <v>3</v>
      </c>
      <c r="GO59">
        <v>3</v>
      </c>
      <c r="GQ59">
        <v>3</v>
      </c>
      <c r="GS59">
        <v>3</v>
      </c>
      <c r="GU59">
        <v>3</v>
      </c>
      <c r="GW59">
        <v>3</v>
      </c>
      <c r="GY59">
        <v>3</v>
      </c>
      <c r="HA59">
        <v>3</v>
      </c>
      <c r="HC59">
        <v>3</v>
      </c>
      <c r="HE59">
        <v>3</v>
      </c>
      <c r="HG59">
        <v>3</v>
      </c>
      <c r="HI59">
        <v>3</v>
      </c>
      <c r="HK59">
        <v>3</v>
      </c>
      <c r="HM59">
        <v>3</v>
      </c>
      <c r="HO59">
        <v>3</v>
      </c>
      <c r="HQ59">
        <v>3</v>
      </c>
      <c r="HS59">
        <v>3</v>
      </c>
      <c r="HU59">
        <v>3</v>
      </c>
      <c r="HW59">
        <v>3</v>
      </c>
      <c r="HY59">
        <v>3</v>
      </c>
      <c r="IA59">
        <v>3</v>
      </c>
      <c r="IC59">
        <v>3</v>
      </c>
      <c r="IE59">
        <v>3</v>
      </c>
      <c r="IG59">
        <v>3</v>
      </c>
      <c r="II59">
        <v>3</v>
      </c>
      <c r="IK59">
        <v>3</v>
      </c>
      <c r="IM59" s="4">
        <v>3</v>
      </c>
      <c r="IO59" t="s">
        <v>4</v>
      </c>
      <c r="IT59">
        <v>38</v>
      </c>
    </row>
    <row r="60" spans="1:254" ht="3" customHeight="1" x14ac:dyDescent="0.25">
      <c r="J60" t="s">
        <v>53</v>
      </c>
      <c r="K60" t="s">
        <v>52</v>
      </c>
      <c r="L60" t="s">
        <v>53</v>
      </c>
      <c r="AG60" t="s">
        <v>50</v>
      </c>
      <c r="AH60" t="s">
        <v>51</v>
      </c>
      <c r="AX60" t="s">
        <v>51</v>
      </c>
    </row>
    <row r="61" spans="1:254" ht="22.5" customHeight="1" x14ac:dyDescent="0.25">
      <c r="A61" s="3">
        <v>3</v>
      </c>
      <c r="C61">
        <v>3</v>
      </c>
      <c r="E61">
        <v>0</v>
      </c>
      <c r="G61">
        <v>3</v>
      </c>
      <c r="I61">
        <v>2</v>
      </c>
      <c r="K61">
        <v>1</v>
      </c>
      <c r="L61" t="s">
        <v>53</v>
      </c>
      <c r="M61">
        <v>2</v>
      </c>
      <c r="O61">
        <v>3</v>
      </c>
      <c r="Q61">
        <v>3</v>
      </c>
      <c r="S61">
        <v>3</v>
      </c>
      <c r="U61">
        <v>3</v>
      </c>
      <c r="W61">
        <v>3</v>
      </c>
      <c r="Y61">
        <v>3</v>
      </c>
      <c r="AA61">
        <v>3</v>
      </c>
      <c r="AC61">
        <v>2</v>
      </c>
      <c r="AE61">
        <v>1</v>
      </c>
      <c r="AG61">
        <v>2</v>
      </c>
      <c r="AH61" t="s">
        <v>51</v>
      </c>
      <c r="AI61">
        <v>2</v>
      </c>
      <c r="AK61">
        <v>2</v>
      </c>
      <c r="AM61">
        <v>2</v>
      </c>
      <c r="AO61">
        <v>2</v>
      </c>
      <c r="AQ61">
        <v>1</v>
      </c>
      <c r="AS61">
        <v>1</v>
      </c>
      <c r="AU61">
        <v>1</v>
      </c>
      <c r="AW61">
        <v>1</v>
      </c>
      <c r="AX61" t="s">
        <v>51</v>
      </c>
      <c r="AY61">
        <v>2</v>
      </c>
      <c r="BA61">
        <v>2</v>
      </c>
      <c r="BC61">
        <v>2</v>
      </c>
      <c r="BE61">
        <v>2</v>
      </c>
      <c r="BG61">
        <v>2</v>
      </c>
      <c r="BI61">
        <v>2</v>
      </c>
      <c r="BJ61" t="s">
        <v>51</v>
      </c>
      <c r="BK61">
        <v>2</v>
      </c>
      <c r="BL61" t="s">
        <v>51</v>
      </c>
      <c r="BM61">
        <v>2</v>
      </c>
      <c r="BO61">
        <v>2</v>
      </c>
      <c r="BQ61">
        <v>2</v>
      </c>
      <c r="BS61">
        <v>2</v>
      </c>
      <c r="BU61">
        <v>2</v>
      </c>
      <c r="BW61">
        <v>3</v>
      </c>
      <c r="BY61">
        <v>3</v>
      </c>
      <c r="CA61">
        <v>3</v>
      </c>
      <c r="CC61">
        <v>3</v>
      </c>
      <c r="CE61">
        <v>3</v>
      </c>
      <c r="CG61">
        <v>0</v>
      </c>
      <c r="CI61">
        <v>3</v>
      </c>
      <c r="CK61">
        <v>3</v>
      </c>
      <c r="CM61">
        <v>3</v>
      </c>
      <c r="CO61">
        <v>3</v>
      </c>
      <c r="CQ61">
        <v>3</v>
      </c>
      <c r="CS61">
        <v>3</v>
      </c>
      <c r="CU61">
        <v>3</v>
      </c>
      <c r="CW61">
        <v>3</v>
      </c>
      <c r="CY61">
        <v>3</v>
      </c>
      <c r="DA61">
        <v>3</v>
      </c>
      <c r="DC61">
        <v>3</v>
      </c>
      <c r="DE61">
        <v>3</v>
      </c>
      <c r="DG61">
        <v>3</v>
      </c>
      <c r="DI61">
        <v>3</v>
      </c>
      <c r="DK61">
        <v>3</v>
      </c>
      <c r="DM61">
        <v>3</v>
      </c>
      <c r="DO61">
        <v>3</v>
      </c>
      <c r="DQ61">
        <v>3</v>
      </c>
      <c r="DS61">
        <v>3</v>
      </c>
      <c r="DU61">
        <v>3</v>
      </c>
      <c r="DW61">
        <v>3</v>
      </c>
      <c r="DY61">
        <v>3</v>
      </c>
      <c r="EA61">
        <v>3</v>
      </c>
      <c r="EC61">
        <v>3</v>
      </c>
      <c r="EE61">
        <v>3</v>
      </c>
      <c r="EG61">
        <v>3</v>
      </c>
      <c r="EI61">
        <v>3</v>
      </c>
      <c r="EK61">
        <v>3</v>
      </c>
      <c r="EM61">
        <v>3</v>
      </c>
      <c r="EO61">
        <v>1</v>
      </c>
      <c r="EQ61">
        <v>1</v>
      </c>
      <c r="ES61">
        <v>3</v>
      </c>
      <c r="EU61">
        <v>1</v>
      </c>
      <c r="EW61">
        <v>3</v>
      </c>
      <c r="EY61">
        <v>3</v>
      </c>
      <c r="FA61">
        <v>3</v>
      </c>
      <c r="FC61">
        <v>3</v>
      </c>
      <c r="FE61">
        <v>3</v>
      </c>
      <c r="FG61">
        <v>3</v>
      </c>
      <c r="FI61">
        <v>3</v>
      </c>
      <c r="FK61">
        <v>3</v>
      </c>
      <c r="FM61">
        <v>3</v>
      </c>
      <c r="FO61">
        <v>3</v>
      </c>
      <c r="FQ61">
        <v>3</v>
      </c>
      <c r="FS61">
        <v>3</v>
      </c>
      <c r="FU61">
        <v>3</v>
      </c>
      <c r="FW61">
        <v>3</v>
      </c>
      <c r="FY61">
        <v>3</v>
      </c>
      <c r="GA61">
        <v>3</v>
      </c>
      <c r="GC61">
        <v>3</v>
      </c>
      <c r="GE61">
        <v>3</v>
      </c>
      <c r="GG61">
        <v>3</v>
      </c>
      <c r="GI61">
        <v>3</v>
      </c>
      <c r="GK61">
        <v>3</v>
      </c>
      <c r="GM61">
        <v>3</v>
      </c>
      <c r="GO61">
        <v>3</v>
      </c>
      <c r="GQ61">
        <v>3</v>
      </c>
      <c r="GS61">
        <v>3</v>
      </c>
      <c r="GU61">
        <v>3</v>
      </c>
      <c r="GW61">
        <v>3</v>
      </c>
      <c r="GY61">
        <v>3</v>
      </c>
      <c r="HA61">
        <v>3</v>
      </c>
      <c r="HC61">
        <v>3</v>
      </c>
      <c r="HE61">
        <v>3</v>
      </c>
      <c r="HG61">
        <v>3</v>
      </c>
      <c r="HI61">
        <v>3</v>
      </c>
      <c r="HK61">
        <v>3</v>
      </c>
      <c r="HM61">
        <v>3</v>
      </c>
      <c r="HO61">
        <v>3</v>
      </c>
      <c r="HQ61">
        <v>3</v>
      </c>
      <c r="HS61">
        <v>3</v>
      </c>
      <c r="HU61">
        <v>3</v>
      </c>
      <c r="HW61">
        <v>3</v>
      </c>
      <c r="HY61">
        <v>3</v>
      </c>
      <c r="IA61">
        <v>3</v>
      </c>
      <c r="IC61">
        <v>3</v>
      </c>
      <c r="IE61">
        <v>3</v>
      </c>
      <c r="IG61">
        <v>3</v>
      </c>
      <c r="II61">
        <v>3</v>
      </c>
      <c r="IK61">
        <v>3</v>
      </c>
      <c r="IM61" s="4">
        <v>3</v>
      </c>
      <c r="IO61" t="s">
        <v>4</v>
      </c>
      <c r="IT61">
        <v>37</v>
      </c>
    </row>
    <row r="62" spans="1:254" ht="3" customHeight="1" x14ac:dyDescent="0.25">
      <c r="AB62" t="s">
        <v>54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X62" t="s">
        <v>54</v>
      </c>
      <c r="AZ62" t="s">
        <v>54</v>
      </c>
      <c r="BA62" t="s">
        <v>52</v>
      </c>
      <c r="BB62" t="s">
        <v>52</v>
      </c>
      <c r="BC62" t="s">
        <v>52</v>
      </c>
      <c r="BD62" t="s">
        <v>52</v>
      </c>
      <c r="BE62" t="s">
        <v>52</v>
      </c>
      <c r="BF62" t="s">
        <v>52</v>
      </c>
      <c r="BG62" t="s">
        <v>52</v>
      </c>
      <c r="BH62" t="s">
        <v>52</v>
      </c>
      <c r="BI62" t="s">
        <v>52</v>
      </c>
      <c r="BJ62" t="s">
        <v>52</v>
      </c>
      <c r="BL62" t="s">
        <v>50</v>
      </c>
      <c r="BM62" t="s">
        <v>50</v>
      </c>
      <c r="BN62" t="s">
        <v>50</v>
      </c>
      <c r="BO62" t="s">
        <v>50</v>
      </c>
      <c r="BP62" t="s">
        <v>50</v>
      </c>
      <c r="BQ62" t="s">
        <v>50</v>
      </c>
      <c r="BR62" t="s">
        <v>50</v>
      </c>
      <c r="BS62" t="s">
        <v>50</v>
      </c>
      <c r="BT62" t="s">
        <v>50</v>
      </c>
      <c r="BU62" t="s">
        <v>50</v>
      </c>
      <c r="BV62" t="s">
        <v>54</v>
      </c>
    </row>
    <row r="63" spans="1:254" ht="22.5" customHeight="1" x14ac:dyDescent="0.25">
      <c r="A63" s="3">
        <v>3</v>
      </c>
      <c r="C63">
        <v>3</v>
      </c>
      <c r="E63">
        <v>0</v>
      </c>
      <c r="G63">
        <v>3</v>
      </c>
      <c r="I63">
        <v>2</v>
      </c>
      <c r="K63">
        <v>1</v>
      </c>
      <c r="M63">
        <v>3</v>
      </c>
      <c r="O63">
        <v>3</v>
      </c>
      <c r="Q63">
        <v>3</v>
      </c>
      <c r="S63">
        <v>3</v>
      </c>
      <c r="U63">
        <v>3</v>
      </c>
      <c r="W63">
        <v>3</v>
      </c>
      <c r="Y63">
        <v>3</v>
      </c>
      <c r="AA63">
        <v>3</v>
      </c>
      <c r="AC63">
        <v>3</v>
      </c>
      <c r="AE63">
        <v>2</v>
      </c>
      <c r="AG63">
        <v>2</v>
      </c>
      <c r="AI63">
        <v>1</v>
      </c>
      <c r="AK63">
        <v>2</v>
      </c>
      <c r="AM63">
        <v>3</v>
      </c>
      <c r="AO63">
        <v>2</v>
      </c>
      <c r="AQ63">
        <v>1</v>
      </c>
      <c r="AS63">
        <v>1</v>
      </c>
      <c r="AU63">
        <v>1</v>
      </c>
      <c r="AW63">
        <v>1</v>
      </c>
      <c r="AY63">
        <v>3</v>
      </c>
      <c r="BA63">
        <v>2</v>
      </c>
      <c r="BC63">
        <v>2</v>
      </c>
      <c r="BE63">
        <v>2</v>
      </c>
      <c r="BG63">
        <v>2</v>
      </c>
      <c r="BI63">
        <v>2</v>
      </c>
      <c r="BK63">
        <v>2</v>
      </c>
      <c r="BM63">
        <v>2</v>
      </c>
      <c r="BO63">
        <v>2</v>
      </c>
      <c r="BQ63">
        <v>2</v>
      </c>
      <c r="BS63">
        <v>2</v>
      </c>
      <c r="BU63">
        <v>3</v>
      </c>
      <c r="BW63">
        <v>3</v>
      </c>
      <c r="BY63">
        <v>3</v>
      </c>
      <c r="CA63">
        <v>3</v>
      </c>
      <c r="CC63">
        <v>3</v>
      </c>
      <c r="CE63">
        <v>3</v>
      </c>
      <c r="CG63">
        <v>0</v>
      </c>
      <c r="CI63">
        <v>3</v>
      </c>
      <c r="CK63">
        <v>3</v>
      </c>
      <c r="CM63">
        <v>3</v>
      </c>
      <c r="CO63">
        <v>3</v>
      </c>
      <c r="CQ63">
        <v>3</v>
      </c>
      <c r="CS63">
        <v>3</v>
      </c>
      <c r="CU63">
        <v>3</v>
      </c>
      <c r="CW63">
        <v>3</v>
      </c>
      <c r="CY63">
        <v>3</v>
      </c>
      <c r="DA63">
        <v>3</v>
      </c>
      <c r="DC63">
        <v>3</v>
      </c>
      <c r="DE63">
        <v>3</v>
      </c>
      <c r="DG63">
        <v>3</v>
      </c>
      <c r="DI63">
        <v>3</v>
      </c>
      <c r="DK63">
        <v>3</v>
      </c>
      <c r="DM63">
        <v>3</v>
      </c>
      <c r="DO63">
        <v>3</v>
      </c>
      <c r="DQ63">
        <v>3</v>
      </c>
      <c r="DS63">
        <v>3</v>
      </c>
      <c r="DU63">
        <v>3</v>
      </c>
      <c r="DW63">
        <v>3</v>
      </c>
      <c r="DY63">
        <v>3</v>
      </c>
      <c r="EA63">
        <v>3</v>
      </c>
      <c r="EC63">
        <v>3</v>
      </c>
      <c r="EE63">
        <v>3</v>
      </c>
      <c r="EG63">
        <v>3</v>
      </c>
      <c r="EI63">
        <v>3</v>
      </c>
      <c r="EK63">
        <v>3</v>
      </c>
      <c r="EM63">
        <v>3</v>
      </c>
      <c r="EO63">
        <v>3</v>
      </c>
      <c r="EQ63">
        <v>1</v>
      </c>
      <c r="ES63">
        <v>1</v>
      </c>
      <c r="EU63">
        <v>1</v>
      </c>
      <c r="EW63">
        <v>3</v>
      </c>
      <c r="EY63">
        <v>3</v>
      </c>
      <c r="FA63">
        <v>3</v>
      </c>
      <c r="FC63">
        <v>3</v>
      </c>
      <c r="FE63">
        <v>3</v>
      </c>
      <c r="FG63">
        <v>3</v>
      </c>
      <c r="FI63">
        <v>3</v>
      </c>
      <c r="FK63">
        <v>3</v>
      </c>
      <c r="FM63">
        <v>3</v>
      </c>
      <c r="FO63">
        <v>3</v>
      </c>
      <c r="FQ63">
        <v>3</v>
      </c>
      <c r="FS63">
        <v>3</v>
      </c>
      <c r="FU63">
        <v>3</v>
      </c>
      <c r="FW63">
        <v>3</v>
      </c>
      <c r="FY63">
        <v>3</v>
      </c>
      <c r="GA63">
        <v>3</v>
      </c>
      <c r="GC63">
        <v>3</v>
      </c>
      <c r="GE63">
        <v>3</v>
      </c>
      <c r="GG63">
        <v>3</v>
      </c>
      <c r="GI63">
        <v>3</v>
      </c>
      <c r="GK63">
        <v>3</v>
      </c>
      <c r="GM63">
        <v>3</v>
      </c>
      <c r="GO63">
        <v>3</v>
      </c>
      <c r="GQ63">
        <v>3</v>
      </c>
      <c r="GS63">
        <v>3</v>
      </c>
      <c r="GU63">
        <v>3</v>
      </c>
      <c r="GW63">
        <v>3</v>
      </c>
      <c r="GY63">
        <v>3</v>
      </c>
      <c r="HA63">
        <v>3</v>
      </c>
      <c r="HC63">
        <v>3</v>
      </c>
      <c r="HE63">
        <v>3</v>
      </c>
      <c r="HG63">
        <v>3</v>
      </c>
      <c r="HI63">
        <v>3</v>
      </c>
      <c r="HK63">
        <v>3</v>
      </c>
      <c r="HM63">
        <v>3</v>
      </c>
      <c r="HO63">
        <v>3</v>
      </c>
      <c r="HQ63">
        <v>3</v>
      </c>
      <c r="HS63">
        <v>3</v>
      </c>
      <c r="HU63">
        <v>3</v>
      </c>
      <c r="HW63">
        <v>3</v>
      </c>
      <c r="HY63">
        <v>3</v>
      </c>
      <c r="IA63">
        <v>3</v>
      </c>
      <c r="IC63">
        <v>3</v>
      </c>
      <c r="IE63">
        <v>3</v>
      </c>
      <c r="IG63">
        <v>3</v>
      </c>
      <c r="II63">
        <v>3</v>
      </c>
      <c r="IK63">
        <v>3</v>
      </c>
      <c r="IM63" s="4">
        <v>3</v>
      </c>
      <c r="IO63" t="s">
        <v>4</v>
      </c>
      <c r="IT63">
        <v>36</v>
      </c>
    </row>
    <row r="64" spans="1:254" ht="3" customHeight="1" x14ac:dyDescent="0.25"/>
    <row r="65" spans="1:254" ht="22.5" customHeight="1" x14ac:dyDescent="0.25">
      <c r="A65" s="3">
        <v>3</v>
      </c>
      <c r="C65">
        <v>3</v>
      </c>
      <c r="E65">
        <v>0</v>
      </c>
      <c r="G65">
        <v>3</v>
      </c>
      <c r="I65">
        <v>3</v>
      </c>
      <c r="K65">
        <v>3</v>
      </c>
      <c r="M65">
        <v>3</v>
      </c>
      <c r="O65">
        <v>3</v>
      </c>
      <c r="Q65">
        <v>3</v>
      </c>
      <c r="S65">
        <v>3</v>
      </c>
      <c r="U65">
        <v>3</v>
      </c>
      <c r="W65">
        <v>3</v>
      </c>
      <c r="Y65">
        <v>3</v>
      </c>
      <c r="AA65">
        <v>3</v>
      </c>
      <c r="AC65">
        <v>3</v>
      </c>
      <c r="AE65">
        <v>3</v>
      </c>
      <c r="AG65">
        <v>2</v>
      </c>
      <c r="AI65">
        <v>2</v>
      </c>
      <c r="AK65">
        <v>2</v>
      </c>
      <c r="AM65">
        <v>3</v>
      </c>
      <c r="AO65">
        <v>2</v>
      </c>
      <c r="AQ65">
        <v>1</v>
      </c>
      <c r="AS65">
        <v>2</v>
      </c>
      <c r="AU65">
        <v>2</v>
      </c>
      <c r="AW65">
        <v>2</v>
      </c>
      <c r="AY65">
        <v>3</v>
      </c>
      <c r="BA65">
        <v>2</v>
      </c>
      <c r="BC65">
        <v>2</v>
      </c>
      <c r="BE65">
        <v>2</v>
      </c>
      <c r="BG65">
        <v>2</v>
      </c>
      <c r="BI65">
        <v>2</v>
      </c>
      <c r="BK65">
        <v>2</v>
      </c>
      <c r="BM65">
        <v>2</v>
      </c>
      <c r="BO65">
        <v>2</v>
      </c>
      <c r="BQ65">
        <v>2</v>
      </c>
      <c r="BS65">
        <v>3</v>
      </c>
      <c r="BU65">
        <v>3</v>
      </c>
      <c r="BW65">
        <v>3</v>
      </c>
      <c r="BY65">
        <v>3</v>
      </c>
      <c r="CA65">
        <v>3</v>
      </c>
      <c r="CC65">
        <v>3</v>
      </c>
      <c r="CE65">
        <v>3</v>
      </c>
      <c r="CG65">
        <v>0</v>
      </c>
      <c r="CI65">
        <v>3</v>
      </c>
      <c r="CK65">
        <v>3</v>
      </c>
      <c r="CM65">
        <v>3</v>
      </c>
      <c r="CO65">
        <v>3</v>
      </c>
      <c r="CQ65">
        <v>3</v>
      </c>
      <c r="CS65">
        <v>3</v>
      </c>
      <c r="CU65">
        <v>3</v>
      </c>
      <c r="CW65">
        <v>3</v>
      </c>
      <c r="CY65">
        <v>3</v>
      </c>
      <c r="DA65">
        <v>3</v>
      </c>
      <c r="DC65">
        <v>3</v>
      </c>
      <c r="DE65">
        <v>3</v>
      </c>
      <c r="DG65">
        <v>3</v>
      </c>
      <c r="DI65">
        <v>3</v>
      </c>
      <c r="DK65">
        <v>3</v>
      </c>
      <c r="DM65">
        <v>3</v>
      </c>
      <c r="DO65">
        <v>3</v>
      </c>
      <c r="DQ65">
        <v>3</v>
      </c>
      <c r="DS65">
        <v>3</v>
      </c>
      <c r="DU65">
        <v>3</v>
      </c>
      <c r="DW65">
        <v>3</v>
      </c>
      <c r="DY65">
        <v>3</v>
      </c>
      <c r="EA65">
        <v>3</v>
      </c>
      <c r="EC65">
        <v>3</v>
      </c>
      <c r="EE65">
        <v>3</v>
      </c>
      <c r="EG65">
        <v>3</v>
      </c>
      <c r="EI65">
        <v>3</v>
      </c>
      <c r="EK65">
        <v>3</v>
      </c>
      <c r="EM65">
        <v>3</v>
      </c>
      <c r="EO65">
        <v>3</v>
      </c>
      <c r="EQ65">
        <v>3</v>
      </c>
      <c r="ES65">
        <v>1</v>
      </c>
      <c r="EU65">
        <v>1</v>
      </c>
      <c r="EW65">
        <v>3</v>
      </c>
      <c r="EY65">
        <v>3</v>
      </c>
      <c r="FA65">
        <v>3</v>
      </c>
      <c r="FC65">
        <v>3</v>
      </c>
      <c r="FE65">
        <v>3</v>
      </c>
      <c r="FG65">
        <v>3</v>
      </c>
      <c r="FI65">
        <v>3</v>
      </c>
      <c r="FK65">
        <v>3</v>
      </c>
      <c r="FM65">
        <v>3</v>
      </c>
      <c r="FO65">
        <v>3</v>
      </c>
      <c r="FQ65">
        <v>3</v>
      </c>
      <c r="FS65">
        <v>3</v>
      </c>
      <c r="FU65">
        <v>3</v>
      </c>
      <c r="FW65">
        <v>3</v>
      </c>
      <c r="FY65">
        <v>3</v>
      </c>
      <c r="GA65">
        <v>3</v>
      </c>
      <c r="GC65">
        <v>3</v>
      </c>
      <c r="GE65">
        <v>3</v>
      </c>
      <c r="GG65">
        <v>3</v>
      </c>
      <c r="GI65">
        <v>3</v>
      </c>
      <c r="GK65">
        <v>3</v>
      </c>
      <c r="GM65">
        <v>3</v>
      </c>
      <c r="GO65">
        <v>3</v>
      </c>
      <c r="GQ65">
        <v>3</v>
      </c>
      <c r="GS65">
        <v>3</v>
      </c>
      <c r="GU65">
        <v>3</v>
      </c>
      <c r="GW65">
        <v>3</v>
      </c>
      <c r="GY65">
        <v>3</v>
      </c>
      <c r="HA65">
        <v>3</v>
      </c>
      <c r="HC65">
        <v>3</v>
      </c>
      <c r="HE65">
        <v>3</v>
      </c>
      <c r="HG65">
        <v>3</v>
      </c>
      <c r="HI65">
        <v>3</v>
      </c>
      <c r="HK65">
        <v>3</v>
      </c>
      <c r="HM65">
        <v>3</v>
      </c>
      <c r="HO65">
        <v>3</v>
      </c>
      <c r="HQ65">
        <v>3</v>
      </c>
      <c r="HS65">
        <v>3</v>
      </c>
      <c r="HU65">
        <v>3</v>
      </c>
      <c r="HW65">
        <v>3</v>
      </c>
      <c r="HY65">
        <v>3</v>
      </c>
      <c r="IA65">
        <v>3</v>
      </c>
      <c r="IC65">
        <v>3</v>
      </c>
      <c r="IE65">
        <v>3</v>
      </c>
      <c r="IG65">
        <v>3</v>
      </c>
      <c r="II65">
        <v>3</v>
      </c>
      <c r="IK65">
        <v>3</v>
      </c>
      <c r="IM65" s="4">
        <v>3</v>
      </c>
      <c r="IO65" t="s">
        <v>4</v>
      </c>
      <c r="IT65">
        <v>35</v>
      </c>
    </row>
    <row r="66" spans="1:254" ht="3" customHeight="1" x14ac:dyDescent="0.25"/>
    <row r="67" spans="1:254" ht="22.5" customHeight="1" x14ac:dyDescent="0.25">
      <c r="A67" s="3">
        <v>3</v>
      </c>
      <c r="C67">
        <v>3</v>
      </c>
      <c r="E67">
        <v>0</v>
      </c>
      <c r="G67">
        <v>3</v>
      </c>
      <c r="I67">
        <v>3</v>
      </c>
      <c r="K67">
        <v>3</v>
      </c>
      <c r="M67">
        <v>3</v>
      </c>
      <c r="O67">
        <v>3</v>
      </c>
      <c r="Q67">
        <v>3</v>
      </c>
      <c r="S67">
        <v>3</v>
      </c>
      <c r="U67">
        <v>3</v>
      </c>
      <c r="W67">
        <v>3</v>
      </c>
      <c r="Y67">
        <v>3</v>
      </c>
      <c r="AA67">
        <v>3</v>
      </c>
      <c r="AC67">
        <v>3</v>
      </c>
      <c r="AE67">
        <v>3</v>
      </c>
      <c r="AG67">
        <v>2</v>
      </c>
      <c r="AI67">
        <v>3</v>
      </c>
      <c r="AK67">
        <v>3</v>
      </c>
      <c r="AM67">
        <v>3</v>
      </c>
      <c r="AO67">
        <v>3</v>
      </c>
      <c r="AQ67">
        <v>3</v>
      </c>
      <c r="AS67">
        <v>3</v>
      </c>
      <c r="AU67">
        <v>3</v>
      </c>
      <c r="AW67">
        <v>3</v>
      </c>
      <c r="AY67">
        <v>3</v>
      </c>
      <c r="BA67">
        <v>2</v>
      </c>
      <c r="BC67">
        <v>3</v>
      </c>
      <c r="BE67">
        <v>3</v>
      </c>
      <c r="BG67">
        <v>3</v>
      </c>
      <c r="BI67">
        <v>3</v>
      </c>
      <c r="BK67">
        <v>3</v>
      </c>
      <c r="BM67">
        <v>3</v>
      </c>
      <c r="BO67">
        <v>3</v>
      </c>
      <c r="BQ67">
        <v>3</v>
      </c>
      <c r="BS67">
        <v>3</v>
      </c>
      <c r="BU67">
        <v>3</v>
      </c>
      <c r="BW67">
        <v>3</v>
      </c>
      <c r="BY67">
        <v>3</v>
      </c>
      <c r="CA67">
        <v>3</v>
      </c>
      <c r="CC67">
        <v>3</v>
      </c>
      <c r="CE67">
        <v>3</v>
      </c>
      <c r="CG67">
        <v>0</v>
      </c>
      <c r="CI67">
        <v>3</v>
      </c>
      <c r="CK67">
        <v>3</v>
      </c>
      <c r="CM67">
        <v>3</v>
      </c>
      <c r="CO67">
        <v>3</v>
      </c>
      <c r="CQ67">
        <v>3</v>
      </c>
      <c r="CS67">
        <v>3</v>
      </c>
      <c r="CU67">
        <v>3</v>
      </c>
      <c r="CW67">
        <v>3</v>
      </c>
      <c r="CY67">
        <v>3</v>
      </c>
      <c r="DA67">
        <v>3</v>
      </c>
      <c r="DC67">
        <v>3</v>
      </c>
      <c r="DE67">
        <v>3</v>
      </c>
      <c r="DG67">
        <v>3</v>
      </c>
      <c r="DI67">
        <v>3</v>
      </c>
      <c r="DK67">
        <v>3</v>
      </c>
      <c r="DM67">
        <v>3</v>
      </c>
      <c r="DO67">
        <v>3</v>
      </c>
      <c r="DQ67">
        <v>3</v>
      </c>
      <c r="DS67">
        <v>3</v>
      </c>
      <c r="DU67">
        <v>3</v>
      </c>
      <c r="DW67">
        <v>3</v>
      </c>
      <c r="DY67">
        <v>3</v>
      </c>
      <c r="EA67">
        <v>3</v>
      </c>
      <c r="EC67">
        <v>3</v>
      </c>
      <c r="EE67">
        <v>3</v>
      </c>
      <c r="EG67">
        <v>3</v>
      </c>
      <c r="EI67">
        <v>3</v>
      </c>
      <c r="EK67">
        <v>3</v>
      </c>
      <c r="EM67">
        <v>3</v>
      </c>
      <c r="EO67">
        <v>3</v>
      </c>
      <c r="EQ67">
        <v>1</v>
      </c>
      <c r="ES67">
        <v>1</v>
      </c>
      <c r="EU67">
        <v>1</v>
      </c>
      <c r="EW67">
        <v>1</v>
      </c>
      <c r="EY67">
        <v>3</v>
      </c>
      <c r="FA67">
        <v>3</v>
      </c>
      <c r="FC67">
        <v>3</v>
      </c>
      <c r="FE67">
        <v>3</v>
      </c>
      <c r="FG67">
        <v>3</v>
      </c>
      <c r="FI67">
        <v>3</v>
      </c>
      <c r="FK67">
        <v>3</v>
      </c>
      <c r="FM67">
        <v>3</v>
      </c>
      <c r="FO67">
        <v>3</v>
      </c>
      <c r="FQ67">
        <v>3</v>
      </c>
      <c r="FS67">
        <v>3</v>
      </c>
      <c r="FU67">
        <v>3</v>
      </c>
      <c r="FW67">
        <v>3</v>
      </c>
      <c r="FY67">
        <v>3</v>
      </c>
      <c r="GA67">
        <v>3</v>
      </c>
      <c r="GC67">
        <v>3</v>
      </c>
      <c r="GE67">
        <v>3</v>
      </c>
      <c r="GG67">
        <v>3</v>
      </c>
      <c r="GI67">
        <v>3</v>
      </c>
      <c r="GK67">
        <v>3</v>
      </c>
      <c r="GM67">
        <v>3</v>
      </c>
      <c r="GO67">
        <v>3</v>
      </c>
      <c r="GQ67">
        <v>3</v>
      </c>
      <c r="GS67">
        <v>3</v>
      </c>
      <c r="GU67">
        <v>3</v>
      </c>
      <c r="GW67">
        <v>3</v>
      </c>
      <c r="GY67">
        <v>3</v>
      </c>
      <c r="HA67">
        <v>3</v>
      </c>
      <c r="HC67">
        <v>3</v>
      </c>
      <c r="HE67">
        <v>3</v>
      </c>
      <c r="HG67">
        <v>3</v>
      </c>
      <c r="HI67">
        <v>3</v>
      </c>
      <c r="HK67">
        <v>3</v>
      </c>
      <c r="HM67">
        <v>3</v>
      </c>
      <c r="HO67">
        <v>3</v>
      </c>
      <c r="HQ67">
        <v>3</v>
      </c>
      <c r="HS67">
        <v>3</v>
      </c>
      <c r="HU67">
        <v>3</v>
      </c>
      <c r="HW67">
        <v>3</v>
      </c>
      <c r="HY67">
        <v>3</v>
      </c>
      <c r="IA67">
        <v>3</v>
      </c>
      <c r="IC67">
        <v>3</v>
      </c>
      <c r="IE67">
        <v>3</v>
      </c>
      <c r="IG67">
        <v>3</v>
      </c>
      <c r="II67">
        <v>3</v>
      </c>
      <c r="IK67">
        <v>3</v>
      </c>
      <c r="IM67" s="4">
        <v>3</v>
      </c>
      <c r="IO67" t="s">
        <v>4</v>
      </c>
      <c r="IT67">
        <v>34</v>
      </c>
    </row>
    <row r="68" spans="1:254" ht="3" customHeight="1" x14ac:dyDescent="0.25"/>
    <row r="69" spans="1:254" ht="22.5" customHeight="1" x14ac:dyDescent="0.25">
      <c r="A69" s="3">
        <v>3</v>
      </c>
      <c r="C69">
        <v>3</v>
      </c>
      <c r="E69">
        <v>0</v>
      </c>
      <c r="G69">
        <v>3</v>
      </c>
      <c r="I69">
        <v>3</v>
      </c>
      <c r="K69">
        <v>3</v>
      </c>
      <c r="M69">
        <v>3</v>
      </c>
      <c r="O69">
        <v>3</v>
      </c>
      <c r="Q69">
        <v>3</v>
      </c>
      <c r="S69">
        <v>3</v>
      </c>
      <c r="U69">
        <v>3</v>
      </c>
      <c r="W69">
        <v>3</v>
      </c>
      <c r="Y69">
        <v>3</v>
      </c>
      <c r="AA69">
        <v>3</v>
      </c>
      <c r="AC69">
        <v>3</v>
      </c>
      <c r="AE69">
        <v>3</v>
      </c>
      <c r="AG69">
        <v>2</v>
      </c>
      <c r="AI69">
        <v>3</v>
      </c>
      <c r="AK69">
        <v>3</v>
      </c>
      <c r="AM69">
        <v>3</v>
      </c>
      <c r="AO69">
        <v>3</v>
      </c>
      <c r="AQ69">
        <v>3</v>
      </c>
      <c r="AS69">
        <v>3</v>
      </c>
      <c r="AU69">
        <v>3</v>
      </c>
      <c r="AW69">
        <v>3</v>
      </c>
      <c r="AY69">
        <v>3</v>
      </c>
      <c r="BA69">
        <v>2</v>
      </c>
      <c r="BC69">
        <v>3</v>
      </c>
      <c r="BE69">
        <v>3</v>
      </c>
      <c r="BG69">
        <v>3</v>
      </c>
      <c r="BI69">
        <v>3</v>
      </c>
      <c r="BK69">
        <v>3</v>
      </c>
      <c r="BM69">
        <v>3</v>
      </c>
      <c r="BO69">
        <v>3</v>
      </c>
      <c r="BQ69">
        <v>3</v>
      </c>
      <c r="BS69">
        <v>3</v>
      </c>
      <c r="BU69">
        <v>3</v>
      </c>
      <c r="BW69">
        <v>3</v>
      </c>
      <c r="BY69">
        <v>3</v>
      </c>
      <c r="CA69">
        <v>1</v>
      </c>
      <c r="CC69">
        <v>2</v>
      </c>
      <c r="CE69">
        <v>3</v>
      </c>
      <c r="CG69">
        <v>0</v>
      </c>
      <c r="CI69">
        <v>3</v>
      </c>
      <c r="CK69">
        <v>3</v>
      </c>
      <c r="CM69">
        <v>3</v>
      </c>
      <c r="CO69">
        <v>3</v>
      </c>
      <c r="CQ69">
        <v>3</v>
      </c>
      <c r="CS69">
        <v>3</v>
      </c>
      <c r="CU69">
        <v>3</v>
      </c>
      <c r="CW69">
        <v>3</v>
      </c>
      <c r="CY69">
        <v>3</v>
      </c>
      <c r="DA69">
        <v>3</v>
      </c>
      <c r="DC69">
        <v>3</v>
      </c>
      <c r="DE69">
        <v>3</v>
      </c>
      <c r="DG69">
        <v>3</v>
      </c>
      <c r="DI69">
        <v>3</v>
      </c>
      <c r="DK69">
        <v>3</v>
      </c>
      <c r="DM69">
        <v>3</v>
      </c>
      <c r="DO69">
        <v>3</v>
      </c>
      <c r="DQ69">
        <v>3</v>
      </c>
      <c r="DS69">
        <v>3</v>
      </c>
      <c r="DU69">
        <v>3</v>
      </c>
      <c r="DW69">
        <v>3</v>
      </c>
      <c r="DY69">
        <v>3</v>
      </c>
      <c r="EA69">
        <v>3</v>
      </c>
      <c r="EC69">
        <v>3</v>
      </c>
      <c r="EE69">
        <v>3</v>
      </c>
      <c r="EG69">
        <v>3</v>
      </c>
      <c r="EI69">
        <v>3</v>
      </c>
      <c r="EK69">
        <v>3</v>
      </c>
      <c r="EM69">
        <v>3</v>
      </c>
      <c r="EO69">
        <v>3</v>
      </c>
      <c r="EQ69">
        <v>1</v>
      </c>
      <c r="ES69">
        <v>3</v>
      </c>
      <c r="EU69">
        <v>3</v>
      </c>
      <c r="EW69">
        <v>1</v>
      </c>
      <c r="EY69">
        <v>1</v>
      </c>
      <c r="FA69">
        <v>3</v>
      </c>
      <c r="FC69">
        <v>3</v>
      </c>
      <c r="FE69">
        <v>3</v>
      </c>
      <c r="FG69">
        <v>3</v>
      </c>
      <c r="FI69">
        <v>3</v>
      </c>
      <c r="FK69">
        <v>3</v>
      </c>
      <c r="FM69">
        <v>3</v>
      </c>
      <c r="FO69">
        <v>3</v>
      </c>
      <c r="FQ69">
        <v>3</v>
      </c>
      <c r="FS69">
        <v>3</v>
      </c>
      <c r="FU69">
        <v>3</v>
      </c>
      <c r="FW69">
        <v>3</v>
      </c>
      <c r="FY69">
        <v>3</v>
      </c>
      <c r="GA69">
        <v>3</v>
      </c>
      <c r="GC69">
        <v>3</v>
      </c>
      <c r="GE69">
        <v>3</v>
      </c>
      <c r="GG69">
        <v>3</v>
      </c>
      <c r="GI69">
        <v>3</v>
      </c>
      <c r="GK69">
        <v>3</v>
      </c>
      <c r="GM69">
        <v>3</v>
      </c>
      <c r="GO69">
        <v>3</v>
      </c>
      <c r="GQ69">
        <v>3</v>
      </c>
      <c r="GS69">
        <v>3</v>
      </c>
      <c r="GU69">
        <v>3</v>
      </c>
      <c r="GW69">
        <v>3</v>
      </c>
      <c r="GY69">
        <v>3</v>
      </c>
      <c r="HA69">
        <v>3</v>
      </c>
      <c r="HC69">
        <v>3</v>
      </c>
      <c r="HE69">
        <v>3</v>
      </c>
      <c r="HG69">
        <v>3</v>
      </c>
      <c r="HI69">
        <v>3</v>
      </c>
      <c r="HK69">
        <v>3</v>
      </c>
      <c r="HM69">
        <v>3</v>
      </c>
      <c r="HO69">
        <v>3</v>
      </c>
      <c r="HQ69">
        <v>3</v>
      </c>
      <c r="HS69">
        <v>3</v>
      </c>
      <c r="HU69">
        <v>3</v>
      </c>
      <c r="HW69">
        <v>3</v>
      </c>
      <c r="HY69">
        <v>3</v>
      </c>
      <c r="IA69">
        <v>3</v>
      </c>
      <c r="IC69">
        <v>3</v>
      </c>
      <c r="IE69">
        <v>3</v>
      </c>
      <c r="IG69">
        <v>3</v>
      </c>
      <c r="II69">
        <v>3</v>
      </c>
      <c r="IK69">
        <v>3</v>
      </c>
      <c r="IM69" s="4">
        <v>3</v>
      </c>
      <c r="IO69" t="s">
        <v>4</v>
      </c>
      <c r="IT69">
        <v>33</v>
      </c>
    </row>
    <row r="70" spans="1:254" ht="3" customHeight="1" x14ac:dyDescent="0.25">
      <c r="BZ70" t="s">
        <v>54</v>
      </c>
      <c r="CA70" t="s">
        <v>52</v>
      </c>
      <c r="CB70" t="s">
        <v>53</v>
      </c>
    </row>
    <row r="71" spans="1:254" ht="22.5" customHeight="1" x14ac:dyDescent="0.25">
      <c r="A71" s="3">
        <v>3</v>
      </c>
      <c r="C71">
        <v>3</v>
      </c>
      <c r="E71">
        <v>0</v>
      </c>
      <c r="G71">
        <v>3</v>
      </c>
      <c r="I71">
        <v>3</v>
      </c>
      <c r="K71">
        <v>3</v>
      </c>
      <c r="M71">
        <v>3</v>
      </c>
      <c r="O71">
        <v>3</v>
      </c>
      <c r="Q71">
        <v>3</v>
      </c>
      <c r="S71">
        <v>3</v>
      </c>
      <c r="U71">
        <v>3</v>
      </c>
      <c r="W71">
        <v>3</v>
      </c>
      <c r="Y71">
        <v>3</v>
      </c>
      <c r="AA71">
        <v>3</v>
      </c>
      <c r="AC71">
        <v>3</v>
      </c>
      <c r="AE71">
        <v>3</v>
      </c>
      <c r="AG71">
        <v>2</v>
      </c>
      <c r="AI71">
        <v>3</v>
      </c>
      <c r="AK71">
        <v>3</v>
      </c>
      <c r="AM71">
        <v>3</v>
      </c>
      <c r="AO71">
        <v>3</v>
      </c>
      <c r="AQ71">
        <v>3</v>
      </c>
      <c r="AS71">
        <v>3</v>
      </c>
      <c r="AU71">
        <v>3</v>
      </c>
      <c r="AW71">
        <v>3</v>
      </c>
      <c r="AY71">
        <v>2</v>
      </c>
      <c r="BA71">
        <v>2</v>
      </c>
      <c r="BC71">
        <v>3</v>
      </c>
      <c r="BE71">
        <v>3</v>
      </c>
      <c r="BG71">
        <v>3</v>
      </c>
      <c r="BI71">
        <v>3</v>
      </c>
      <c r="BK71">
        <v>3</v>
      </c>
      <c r="BM71">
        <v>3</v>
      </c>
      <c r="BO71">
        <v>3</v>
      </c>
      <c r="BQ71">
        <v>3</v>
      </c>
      <c r="BS71">
        <v>3</v>
      </c>
      <c r="BU71">
        <v>3</v>
      </c>
      <c r="BW71">
        <v>3</v>
      </c>
      <c r="BY71">
        <v>2</v>
      </c>
      <c r="CA71">
        <v>2</v>
      </c>
      <c r="CB71" t="s">
        <v>53</v>
      </c>
      <c r="CC71">
        <v>2</v>
      </c>
      <c r="CE71">
        <v>3</v>
      </c>
      <c r="CG71">
        <v>0</v>
      </c>
      <c r="CI71">
        <v>3</v>
      </c>
      <c r="CK71">
        <v>3</v>
      </c>
      <c r="CM71">
        <v>3</v>
      </c>
      <c r="CO71">
        <v>3</v>
      </c>
      <c r="CQ71">
        <v>3</v>
      </c>
      <c r="CS71">
        <v>3</v>
      </c>
      <c r="CU71">
        <v>3</v>
      </c>
      <c r="CW71">
        <v>3</v>
      </c>
      <c r="CY71">
        <v>3</v>
      </c>
      <c r="DA71">
        <v>3</v>
      </c>
      <c r="DC71">
        <v>3</v>
      </c>
      <c r="DE71">
        <v>3</v>
      </c>
      <c r="DG71">
        <v>3</v>
      </c>
      <c r="DI71">
        <v>3</v>
      </c>
      <c r="DK71">
        <v>3</v>
      </c>
      <c r="DM71">
        <v>3</v>
      </c>
      <c r="DO71">
        <v>3</v>
      </c>
      <c r="DQ71">
        <v>3</v>
      </c>
      <c r="DS71">
        <v>3</v>
      </c>
      <c r="DU71">
        <v>3</v>
      </c>
      <c r="DW71">
        <v>3</v>
      </c>
      <c r="DY71">
        <v>3</v>
      </c>
      <c r="EA71">
        <v>3</v>
      </c>
      <c r="EC71">
        <v>3</v>
      </c>
      <c r="EE71">
        <v>3</v>
      </c>
      <c r="EG71">
        <v>3</v>
      </c>
      <c r="EI71">
        <v>3</v>
      </c>
      <c r="EK71">
        <v>3</v>
      </c>
      <c r="EM71">
        <v>3</v>
      </c>
      <c r="EO71">
        <v>1</v>
      </c>
      <c r="EQ71">
        <v>1</v>
      </c>
      <c r="ES71">
        <v>3</v>
      </c>
      <c r="EU71">
        <v>3</v>
      </c>
      <c r="EW71">
        <v>3</v>
      </c>
      <c r="EY71">
        <v>1</v>
      </c>
      <c r="FA71">
        <v>1</v>
      </c>
      <c r="FC71">
        <v>1</v>
      </c>
      <c r="FE71">
        <v>3</v>
      </c>
      <c r="FG71">
        <v>3</v>
      </c>
      <c r="FI71">
        <v>3</v>
      </c>
      <c r="FK71">
        <v>3</v>
      </c>
      <c r="FM71">
        <v>3</v>
      </c>
      <c r="FO71">
        <v>3</v>
      </c>
      <c r="FQ71">
        <v>3</v>
      </c>
      <c r="FS71">
        <v>3</v>
      </c>
      <c r="FU71">
        <v>3</v>
      </c>
      <c r="FW71">
        <v>3</v>
      </c>
      <c r="FY71">
        <v>3</v>
      </c>
      <c r="GA71">
        <v>3</v>
      </c>
      <c r="GC71">
        <v>3</v>
      </c>
      <c r="GE71">
        <v>3</v>
      </c>
      <c r="GG71">
        <v>3</v>
      </c>
      <c r="GI71">
        <v>3</v>
      </c>
      <c r="GK71">
        <v>3</v>
      </c>
      <c r="GM71">
        <v>3</v>
      </c>
      <c r="GO71">
        <v>3</v>
      </c>
      <c r="GQ71">
        <v>3</v>
      </c>
      <c r="GS71">
        <v>3</v>
      </c>
      <c r="GU71">
        <v>3</v>
      </c>
      <c r="GW71">
        <v>3</v>
      </c>
      <c r="GY71">
        <v>3</v>
      </c>
      <c r="HA71">
        <v>3</v>
      </c>
      <c r="HC71">
        <v>3</v>
      </c>
      <c r="HE71">
        <v>3</v>
      </c>
      <c r="HG71">
        <v>3</v>
      </c>
      <c r="HI71">
        <v>3</v>
      </c>
      <c r="HK71">
        <v>3</v>
      </c>
      <c r="HM71">
        <v>3</v>
      </c>
      <c r="HO71">
        <v>3</v>
      </c>
      <c r="HQ71">
        <v>3</v>
      </c>
      <c r="HS71">
        <v>3</v>
      </c>
      <c r="HU71">
        <v>3</v>
      </c>
      <c r="HW71">
        <v>3</v>
      </c>
      <c r="HY71">
        <v>3</v>
      </c>
      <c r="IA71">
        <v>3</v>
      </c>
      <c r="IC71">
        <v>3</v>
      </c>
      <c r="IE71">
        <v>3</v>
      </c>
      <c r="IG71">
        <v>3</v>
      </c>
      <c r="II71">
        <v>3</v>
      </c>
      <c r="IK71">
        <v>3</v>
      </c>
      <c r="IM71" s="4">
        <v>3</v>
      </c>
      <c r="IO71" t="s">
        <v>4</v>
      </c>
      <c r="IT71">
        <v>32</v>
      </c>
    </row>
    <row r="72" spans="1:254" ht="3" customHeight="1" x14ac:dyDescent="0.25">
      <c r="CB72" t="s">
        <v>53</v>
      </c>
    </row>
    <row r="73" spans="1:254" ht="22.5" customHeight="1" x14ac:dyDescent="0.25">
      <c r="A73" s="3">
        <v>3</v>
      </c>
      <c r="C73">
        <v>3</v>
      </c>
      <c r="E73">
        <v>0</v>
      </c>
      <c r="G73">
        <v>3</v>
      </c>
      <c r="I73">
        <v>3</v>
      </c>
      <c r="K73">
        <v>3</v>
      </c>
      <c r="M73">
        <v>3</v>
      </c>
      <c r="O73">
        <v>3</v>
      </c>
      <c r="Q73">
        <v>3</v>
      </c>
      <c r="S73">
        <v>3</v>
      </c>
      <c r="U73">
        <v>3</v>
      </c>
      <c r="W73">
        <v>3</v>
      </c>
      <c r="Y73">
        <v>3</v>
      </c>
      <c r="AA73">
        <v>3</v>
      </c>
      <c r="AC73">
        <v>3</v>
      </c>
      <c r="AE73">
        <v>3</v>
      </c>
      <c r="AG73">
        <v>3</v>
      </c>
      <c r="AI73">
        <v>2</v>
      </c>
      <c r="AK73">
        <v>3</v>
      </c>
      <c r="AM73">
        <v>2</v>
      </c>
      <c r="AO73">
        <v>2</v>
      </c>
      <c r="AQ73">
        <v>2</v>
      </c>
      <c r="AS73">
        <v>3</v>
      </c>
      <c r="AU73">
        <v>2</v>
      </c>
      <c r="AW73">
        <v>2</v>
      </c>
      <c r="AY73">
        <v>3</v>
      </c>
      <c r="BA73">
        <v>3</v>
      </c>
      <c r="BC73">
        <v>3</v>
      </c>
      <c r="BE73">
        <v>3</v>
      </c>
      <c r="BG73">
        <v>3</v>
      </c>
      <c r="BI73">
        <v>3</v>
      </c>
      <c r="BK73">
        <v>3</v>
      </c>
      <c r="BM73">
        <v>3</v>
      </c>
      <c r="BO73">
        <v>3</v>
      </c>
      <c r="BQ73">
        <v>3</v>
      </c>
      <c r="BS73">
        <v>3</v>
      </c>
      <c r="BU73">
        <v>3</v>
      </c>
      <c r="BW73">
        <v>1</v>
      </c>
      <c r="BY73">
        <v>1</v>
      </c>
      <c r="CA73">
        <v>2</v>
      </c>
      <c r="CB73" t="s">
        <v>53</v>
      </c>
      <c r="CC73">
        <v>1</v>
      </c>
      <c r="CE73">
        <v>3</v>
      </c>
      <c r="CG73">
        <v>2</v>
      </c>
      <c r="CI73">
        <v>3</v>
      </c>
      <c r="CK73">
        <v>3</v>
      </c>
      <c r="CM73">
        <v>3</v>
      </c>
      <c r="CO73">
        <v>3</v>
      </c>
      <c r="CQ73">
        <v>3</v>
      </c>
      <c r="CS73">
        <v>3</v>
      </c>
      <c r="CU73">
        <v>3</v>
      </c>
      <c r="CW73">
        <v>3</v>
      </c>
      <c r="CY73">
        <v>3</v>
      </c>
      <c r="DA73">
        <v>3</v>
      </c>
      <c r="DC73">
        <v>3</v>
      </c>
      <c r="DE73">
        <v>3</v>
      </c>
      <c r="DG73">
        <v>3</v>
      </c>
      <c r="DI73">
        <v>3</v>
      </c>
      <c r="DK73">
        <v>3</v>
      </c>
      <c r="DM73">
        <v>3</v>
      </c>
      <c r="DO73">
        <v>3</v>
      </c>
      <c r="DQ73">
        <v>3</v>
      </c>
      <c r="DS73">
        <v>3</v>
      </c>
      <c r="DU73">
        <v>3</v>
      </c>
      <c r="DW73">
        <v>3</v>
      </c>
      <c r="DY73">
        <v>3</v>
      </c>
      <c r="EA73">
        <v>3</v>
      </c>
      <c r="EC73">
        <v>3</v>
      </c>
      <c r="EE73">
        <v>3</v>
      </c>
      <c r="EG73">
        <v>3</v>
      </c>
      <c r="EI73">
        <v>3</v>
      </c>
      <c r="EK73">
        <v>3</v>
      </c>
      <c r="EM73">
        <v>3</v>
      </c>
      <c r="EO73">
        <v>1</v>
      </c>
      <c r="EQ73">
        <v>3</v>
      </c>
      <c r="ES73">
        <v>3</v>
      </c>
      <c r="EU73">
        <v>3</v>
      </c>
      <c r="EW73">
        <v>3</v>
      </c>
      <c r="EY73">
        <v>3</v>
      </c>
      <c r="FA73">
        <v>3</v>
      </c>
      <c r="FC73">
        <v>1</v>
      </c>
      <c r="FE73">
        <v>1</v>
      </c>
      <c r="FG73">
        <v>3</v>
      </c>
      <c r="FI73">
        <v>3</v>
      </c>
      <c r="FK73">
        <v>3</v>
      </c>
      <c r="FM73">
        <v>3</v>
      </c>
      <c r="FO73">
        <v>3</v>
      </c>
      <c r="FQ73">
        <v>3</v>
      </c>
      <c r="FS73">
        <v>3</v>
      </c>
      <c r="FU73">
        <v>3</v>
      </c>
      <c r="FW73">
        <v>3</v>
      </c>
      <c r="FY73">
        <v>3</v>
      </c>
      <c r="GA73">
        <v>3</v>
      </c>
      <c r="GC73">
        <v>3</v>
      </c>
      <c r="GE73">
        <v>3</v>
      </c>
      <c r="GG73">
        <v>3</v>
      </c>
      <c r="GI73">
        <v>3</v>
      </c>
      <c r="GK73">
        <v>3</v>
      </c>
      <c r="GM73">
        <v>3</v>
      </c>
      <c r="GO73">
        <v>3</v>
      </c>
      <c r="GQ73">
        <v>3</v>
      </c>
      <c r="GS73">
        <v>3</v>
      </c>
      <c r="GU73">
        <v>3</v>
      </c>
      <c r="GW73">
        <v>3</v>
      </c>
      <c r="GY73">
        <v>3</v>
      </c>
      <c r="HA73">
        <v>3</v>
      </c>
      <c r="HC73">
        <v>3</v>
      </c>
      <c r="HE73">
        <v>3</v>
      </c>
      <c r="HG73">
        <v>3</v>
      </c>
      <c r="HI73">
        <v>3</v>
      </c>
      <c r="HK73">
        <v>3</v>
      </c>
      <c r="HM73">
        <v>3</v>
      </c>
      <c r="HO73">
        <v>3</v>
      </c>
      <c r="HQ73">
        <v>3</v>
      </c>
      <c r="HS73">
        <v>3</v>
      </c>
      <c r="HU73">
        <v>3</v>
      </c>
      <c r="HW73">
        <v>3</v>
      </c>
      <c r="HY73">
        <v>3</v>
      </c>
      <c r="IA73">
        <v>3</v>
      </c>
      <c r="IC73">
        <v>3</v>
      </c>
      <c r="IE73">
        <v>3</v>
      </c>
      <c r="IG73">
        <v>3</v>
      </c>
      <c r="II73">
        <v>3</v>
      </c>
      <c r="IK73">
        <v>3</v>
      </c>
      <c r="IM73" s="4">
        <v>3</v>
      </c>
      <c r="IO73" t="s">
        <v>4</v>
      </c>
      <c r="IT73">
        <v>31</v>
      </c>
    </row>
    <row r="74" spans="1:254" ht="3" customHeight="1" x14ac:dyDescent="0.25">
      <c r="AN74" t="s">
        <v>54</v>
      </c>
      <c r="AO74" t="s">
        <v>52</v>
      </c>
      <c r="AP74" t="s">
        <v>52</v>
      </c>
      <c r="AQ74" t="s">
        <v>52</v>
      </c>
      <c r="BN74" t="s">
        <v>54</v>
      </c>
      <c r="CB74" t="s">
        <v>53</v>
      </c>
    </row>
    <row r="75" spans="1:254" ht="22.5" customHeight="1" x14ac:dyDescent="0.25">
      <c r="A75" s="3">
        <v>3</v>
      </c>
      <c r="C75">
        <v>3</v>
      </c>
      <c r="E75">
        <v>0</v>
      </c>
      <c r="G75">
        <v>3</v>
      </c>
      <c r="I75">
        <v>3</v>
      </c>
      <c r="K75">
        <v>3</v>
      </c>
      <c r="M75">
        <v>3</v>
      </c>
      <c r="O75">
        <v>3</v>
      </c>
      <c r="Q75">
        <v>3</v>
      </c>
      <c r="S75">
        <v>3</v>
      </c>
      <c r="U75">
        <v>2</v>
      </c>
      <c r="W75">
        <v>2</v>
      </c>
      <c r="Y75">
        <v>3</v>
      </c>
      <c r="AA75">
        <v>2</v>
      </c>
      <c r="AC75">
        <v>3</v>
      </c>
      <c r="AE75">
        <v>2</v>
      </c>
      <c r="AG75">
        <v>2</v>
      </c>
      <c r="AI75">
        <v>2</v>
      </c>
      <c r="AK75">
        <v>3</v>
      </c>
      <c r="AM75">
        <v>3</v>
      </c>
      <c r="AO75">
        <v>1</v>
      </c>
      <c r="AQ75">
        <v>2</v>
      </c>
      <c r="AS75">
        <v>3</v>
      </c>
      <c r="AU75">
        <v>2</v>
      </c>
      <c r="AW75">
        <v>1</v>
      </c>
      <c r="AY75">
        <v>2</v>
      </c>
      <c r="BA75">
        <v>2</v>
      </c>
      <c r="BC75">
        <v>2</v>
      </c>
      <c r="BE75">
        <v>3</v>
      </c>
      <c r="BG75">
        <v>2</v>
      </c>
      <c r="BI75">
        <v>3</v>
      </c>
      <c r="BK75">
        <v>2</v>
      </c>
      <c r="BM75">
        <v>2</v>
      </c>
      <c r="BN75" t="s">
        <v>53</v>
      </c>
      <c r="BO75">
        <v>2</v>
      </c>
      <c r="BQ75">
        <v>3</v>
      </c>
      <c r="BS75">
        <v>3</v>
      </c>
      <c r="BU75">
        <v>3</v>
      </c>
      <c r="BW75">
        <v>3</v>
      </c>
      <c r="BY75">
        <v>2</v>
      </c>
      <c r="CA75">
        <v>2</v>
      </c>
      <c r="CB75" t="s">
        <v>53</v>
      </c>
      <c r="CC75">
        <v>2</v>
      </c>
      <c r="CE75">
        <v>3</v>
      </c>
      <c r="CG75">
        <v>0</v>
      </c>
      <c r="CI75">
        <v>3</v>
      </c>
      <c r="CK75">
        <v>3</v>
      </c>
      <c r="CM75">
        <v>3</v>
      </c>
      <c r="CO75">
        <v>3</v>
      </c>
      <c r="CQ75">
        <v>3</v>
      </c>
      <c r="CS75">
        <v>3</v>
      </c>
      <c r="CU75">
        <v>3</v>
      </c>
      <c r="CW75">
        <v>3</v>
      </c>
      <c r="CY75">
        <v>3</v>
      </c>
      <c r="DA75">
        <v>3</v>
      </c>
      <c r="DC75">
        <v>3</v>
      </c>
      <c r="DE75">
        <v>3</v>
      </c>
      <c r="DG75">
        <v>3</v>
      </c>
      <c r="DI75">
        <v>3</v>
      </c>
      <c r="DK75">
        <v>3</v>
      </c>
      <c r="DM75">
        <v>3</v>
      </c>
      <c r="DO75">
        <v>3</v>
      </c>
      <c r="DQ75">
        <v>3</v>
      </c>
      <c r="DS75">
        <v>3</v>
      </c>
      <c r="DU75">
        <v>3</v>
      </c>
      <c r="DW75">
        <v>3</v>
      </c>
      <c r="DY75">
        <v>3</v>
      </c>
      <c r="EA75">
        <v>3</v>
      </c>
      <c r="EC75">
        <v>3</v>
      </c>
      <c r="EE75">
        <v>3</v>
      </c>
      <c r="EG75">
        <v>3</v>
      </c>
      <c r="EI75">
        <v>3</v>
      </c>
      <c r="EK75">
        <v>3</v>
      </c>
      <c r="EM75">
        <v>1</v>
      </c>
      <c r="EO75">
        <v>1</v>
      </c>
      <c r="EQ75">
        <v>3</v>
      </c>
      <c r="ES75">
        <v>3</v>
      </c>
      <c r="EU75">
        <v>3</v>
      </c>
      <c r="EW75">
        <v>3</v>
      </c>
      <c r="EY75">
        <v>3</v>
      </c>
      <c r="FA75">
        <v>3</v>
      </c>
      <c r="FC75">
        <v>3</v>
      </c>
      <c r="FE75">
        <v>1</v>
      </c>
      <c r="FG75">
        <v>1</v>
      </c>
      <c r="FI75">
        <v>3</v>
      </c>
      <c r="FK75">
        <v>3</v>
      </c>
      <c r="FM75">
        <v>3</v>
      </c>
      <c r="FO75">
        <v>3</v>
      </c>
      <c r="FQ75">
        <v>3</v>
      </c>
      <c r="FS75">
        <v>3</v>
      </c>
      <c r="FU75">
        <v>2</v>
      </c>
      <c r="FW75">
        <v>2</v>
      </c>
      <c r="FY75">
        <v>2</v>
      </c>
      <c r="GA75">
        <v>2</v>
      </c>
      <c r="GC75">
        <v>2</v>
      </c>
      <c r="GE75">
        <v>2</v>
      </c>
      <c r="GG75">
        <v>2</v>
      </c>
      <c r="GI75">
        <v>2</v>
      </c>
      <c r="GK75">
        <v>2</v>
      </c>
      <c r="GM75">
        <v>3</v>
      </c>
      <c r="GO75">
        <v>2</v>
      </c>
      <c r="GQ75">
        <v>2</v>
      </c>
      <c r="GS75">
        <v>2</v>
      </c>
      <c r="GU75">
        <v>1</v>
      </c>
      <c r="GW75">
        <v>2</v>
      </c>
      <c r="GY75">
        <v>3</v>
      </c>
      <c r="HA75">
        <v>2</v>
      </c>
      <c r="HC75">
        <v>2</v>
      </c>
      <c r="HE75">
        <v>2</v>
      </c>
      <c r="HG75">
        <v>3</v>
      </c>
      <c r="HI75">
        <v>3</v>
      </c>
      <c r="HK75">
        <v>3</v>
      </c>
      <c r="HM75">
        <v>3</v>
      </c>
      <c r="HO75">
        <v>3</v>
      </c>
      <c r="HQ75">
        <v>3</v>
      </c>
      <c r="HS75">
        <v>3</v>
      </c>
      <c r="HU75">
        <v>3</v>
      </c>
      <c r="HW75">
        <v>3</v>
      </c>
      <c r="HY75">
        <v>3</v>
      </c>
      <c r="IA75">
        <v>3</v>
      </c>
      <c r="IC75">
        <v>3</v>
      </c>
      <c r="IE75">
        <v>3</v>
      </c>
      <c r="IG75">
        <v>3</v>
      </c>
      <c r="II75">
        <v>3</v>
      </c>
      <c r="IK75">
        <v>3</v>
      </c>
      <c r="IM75" s="4">
        <v>3</v>
      </c>
      <c r="IO75" t="s">
        <v>4</v>
      </c>
      <c r="IT75">
        <v>30</v>
      </c>
    </row>
    <row r="76" spans="1:254" ht="3" customHeight="1" x14ac:dyDescent="0.25">
      <c r="AB76" t="s">
        <v>54</v>
      </c>
      <c r="BH76" t="s">
        <v>54</v>
      </c>
      <c r="BN76" t="s">
        <v>53</v>
      </c>
      <c r="CA76" t="s">
        <v>50</v>
      </c>
      <c r="CB76" t="s">
        <v>53</v>
      </c>
      <c r="DZ76" t="s">
        <v>54</v>
      </c>
    </row>
    <row r="77" spans="1:254" ht="22.5" customHeight="1" x14ac:dyDescent="0.25">
      <c r="A77" s="3">
        <v>3</v>
      </c>
      <c r="C77">
        <v>3</v>
      </c>
      <c r="E77">
        <v>0</v>
      </c>
      <c r="G77">
        <v>3</v>
      </c>
      <c r="I77">
        <v>3</v>
      </c>
      <c r="K77">
        <v>3</v>
      </c>
      <c r="M77">
        <v>3</v>
      </c>
      <c r="O77">
        <v>3</v>
      </c>
      <c r="Q77">
        <v>3</v>
      </c>
      <c r="S77">
        <v>3</v>
      </c>
      <c r="U77" s="11">
        <v>2</v>
      </c>
      <c r="W77" s="12">
        <v>1</v>
      </c>
      <c r="Y77" s="12">
        <v>2</v>
      </c>
      <c r="AA77" s="12">
        <v>2</v>
      </c>
      <c r="AB77" t="s">
        <v>53</v>
      </c>
      <c r="AC77" s="12">
        <v>1</v>
      </c>
      <c r="AE77" s="12">
        <v>2</v>
      </c>
      <c r="AG77" s="12">
        <v>2</v>
      </c>
      <c r="AI77" s="12">
        <v>1</v>
      </c>
      <c r="AK77" s="12">
        <v>2</v>
      </c>
      <c r="AM77" s="12">
        <v>2</v>
      </c>
      <c r="AO77" s="12">
        <v>2</v>
      </c>
      <c r="AQ77" s="12">
        <v>2</v>
      </c>
      <c r="AS77" s="12">
        <v>3</v>
      </c>
      <c r="AU77" s="12">
        <v>2</v>
      </c>
      <c r="AW77" s="12">
        <v>2</v>
      </c>
      <c r="AY77" s="12">
        <v>2</v>
      </c>
      <c r="BA77" s="12">
        <v>2</v>
      </c>
      <c r="BC77" s="12">
        <v>1</v>
      </c>
      <c r="BE77" s="12">
        <v>2</v>
      </c>
      <c r="BG77" s="12">
        <v>2</v>
      </c>
      <c r="BH77" t="s">
        <v>53</v>
      </c>
      <c r="BI77" s="12">
        <v>1</v>
      </c>
      <c r="BK77" s="12">
        <v>2</v>
      </c>
      <c r="BM77" s="12">
        <v>2</v>
      </c>
      <c r="BN77" t="s">
        <v>53</v>
      </c>
      <c r="BO77" s="12">
        <v>1</v>
      </c>
      <c r="BQ77" s="13">
        <v>2</v>
      </c>
      <c r="BS77">
        <v>3</v>
      </c>
      <c r="BU77">
        <v>3</v>
      </c>
      <c r="BW77">
        <v>3</v>
      </c>
      <c r="BY77">
        <v>3</v>
      </c>
      <c r="CA77">
        <v>1</v>
      </c>
      <c r="CB77" t="s">
        <v>53</v>
      </c>
      <c r="CC77">
        <v>2</v>
      </c>
      <c r="CE77">
        <v>3</v>
      </c>
      <c r="CG77">
        <v>0</v>
      </c>
      <c r="CI77">
        <v>3</v>
      </c>
      <c r="CK77">
        <v>3</v>
      </c>
      <c r="CM77">
        <v>3</v>
      </c>
      <c r="CO77">
        <v>3</v>
      </c>
      <c r="CQ77">
        <v>3</v>
      </c>
      <c r="CS77">
        <v>3</v>
      </c>
      <c r="CU77">
        <v>3</v>
      </c>
      <c r="CW77">
        <v>3</v>
      </c>
      <c r="CY77">
        <v>2</v>
      </c>
      <c r="DA77">
        <v>2</v>
      </c>
      <c r="DC77">
        <v>2</v>
      </c>
      <c r="DE77">
        <v>3</v>
      </c>
      <c r="DG77">
        <v>2</v>
      </c>
      <c r="DI77">
        <v>1</v>
      </c>
      <c r="DK77">
        <v>2</v>
      </c>
      <c r="DM77">
        <v>2</v>
      </c>
      <c r="DO77">
        <v>2</v>
      </c>
      <c r="DQ77">
        <v>3</v>
      </c>
      <c r="DS77">
        <v>2</v>
      </c>
      <c r="DU77">
        <v>2</v>
      </c>
      <c r="DW77">
        <v>2</v>
      </c>
      <c r="DY77">
        <v>2</v>
      </c>
      <c r="DZ77" t="s">
        <v>53</v>
      </c>
      <c r="EA77">
        <v>2</v>
      </c>
      <c r="EC77">
        <v>2</v>
      </c>
      <c r="EE77">
        <v>2</v>
      </c>
      <c r="EG77">
        <v>2</v>
      </c>
      <c r="EI77">
        <v>2</v>
      </c>
      <c r="EK77">
        <v>3</v>
      </c>
      <c r="EM77">
        <v>1</v>
      </c>
      <c r="EO77">
        <v>3</v>
      </c>
      <c r="EQ77">
        <v>3</v>
      </c>
      <c r="ES77">
        <v>3</v>
      </c>
      <c r="EU77">
        <v>3</v>
      </c>
      <c r="EW77">
        <v>3</v>
      </c>
      <c r="EY77">
        <v>3</v>
      </c>
      <c r="FA77">
        <v>3</v>
      </c>
      <c r="FC77">
        <v>3</v>
      </c>
      <c r="FE77">
        <v>3</v>
      </c>
      <c r="FG77">
        <v>1</v>
      </c>
      <c r="FI77">
        <v>1</v>
      </c>
      <c r="FK77">
        <v>3</v>
      </c>
      <c r="FM77">
        <v>3</v>
      </c>
      <c r="FO77">
        <v>3</v>
      </c>
      <c r="FQ77">
        <v>3</v>
      </c>
      <c r="FS77">
        <v>2</v>
      </c>
      <c r="FU77">
        <v>2</v>
      </c>
      <c r="FW77">
        <v>2</v>
      </c>
      <c r="FY77">
        <v>2</v>
      </c>
      <c r="GA77">
        <v>2</v>
      </c>
      <c r="GC77">
        <v>2</v>
      </c>
      <c r="GE77">
        <v>2</v>
      </c>
      <c r="GG77">
        <v>2</v>
      </c>
      <c r="GI77">
        <v>2</v>
      </c>
      <c r="GK77">
        <v>2</v>
      </c>
      <c r="GM77">
        <v>3</v>
      </c>
      <c r="GO77">
        <v>1</v>
      </c>
      <c r="GQ77">
        <v>1</v>
      </c>
      <c r="GS77">
        <v>1</v>
      </c>
      <c r="GU77">
        <v>1</v>
      </c>
      <c r="GW77">
        <v>2</v>
      </c>
      <c r="GY77">
        <v>3</v>
      </c>
      <c r="HA77">
        <v>2</v>
      </c>
      <c r="HC77">
        <v>1</v>
      </c>
      <c r="HE77">
        <v>2</v>
      </c>
      <c r="HG77">
        <v>2</v>
      </c>
      <c r="HI77">
        <v>3</v>
      </c>
      <c r="HK77">
        <v>3</v>
      </c>
      <c r="HM77">
        <v>3</v>
      </c>
      <c r="HO77">
        <v>3</v>
      </c>
      <c r="HQ77">
        <v>3</v>
      </c>
      <c r="HS77">
        <v>3</v>
      </c>
      <c r="HU77">
        <v>3</v>
      </c>
      <c r="HW77">
        <v>3</v>
      </c>
      <c r="HY77">
        <v>3</v>
      </c>
      <c r="IA77">
        <v>3</v>
      </c>
      <c r="IC77">
        <v>3</v>
      </c>
      <c r="IE77">
        <v>3</v>
      </c>
      <c r="IG77">
        <v>3</v>
      </c>
      <c r="II77">
        <v>3</v>
      </c>
      <c r="IK77">
        <v>3</v>
      </c>
      <c r="IM77" s="4">
        <v>3</v>
      </c>
      <c r="IO77" t="s">
        <v>4</v>
      </c>
      <c r="IT77">
        <v>29</v>
      </c>
    </row>
    <row r="78" spans="1:254" ht="3" customHeight="1" x14ac:dyDescent="0.25">
      <c r="T78" t="s">
        <v>54</v>
      </c>
      <c r="U78" t="s">
        <v>52</v>
      </c>
      <c r="V78" t="s">
        <v>52</v>
      </c>
      <c r="W78" t="s">
        <v>52</v>
      </c>
      <c r="X78" t="s">
        <v>52</v>
      </c>
      <c r="AB78" t="s">
        <v>53</v>
      </c>
      <c r="AH78" t="s">
        <v>50</v>
      </c>
      <c r="AI78" t="s">
        <v>50</v>
      </c>
      <c r="AJ78" t="s">
        <v>50</v>
      </c>
      <c r="AK78" t="s">
        <v>50</v>
      </c>
      <c r="AL78" t="s">
        <v>54</v>
      </c>
      <c r="AZ78" t="s">
        <v>54</v>
      </c>
      <c r="BA78" t="s">
        <v>52</v>
      </c>
      <c r="BB78" t="s">
        <v>52</v>
      </c>
      <c r="BC78" t="s">
        <v>52</v>
      </c>
      <c r="BD78" t="s">
        <v>52</v>
      </c>
      <c r="BF78" t="s">
        <v>50</v>
      </c>
      <c r="BG78" t="s">
        <v>50</v>
      </c>
      <c r="BH78" t="s">
        <v>53</v>
      </c>
      <c r="BN78" t="s">
        <v>53</v>
      </c>
      <c r="CZ78" t="s">
        <v>50</v>
      </c>
      <c r="DA78" t="s">
        <v>50</v>
      </c>
      <c r="DB78" t="s">
        <v>50</v>
      </c>
      <c r="DC78" t="s">
        <v>50</v>
      </c>
      <c r="DD78" t="s">
        <v>54</v>
      </c>
      <c r="DZ78" t="s">
        <v>53</v>
      </c>
      <c r="FP78" t="s">
        <v>54</v>
      </c>
      <c r="FQ78" t="s">
        <v>52</v>
      </c>
      <c r="FR78" t="s">
        <v>52</v>
      </c>
      <c r="FS78" t="s">
        <v>52</v>
      </c>
      <c r="FT78" t="s">
        <v>52</v>
      </c>
      <c r="FU78" t="s">
        <v>52</v>
      </c>
      <c r="FV78" t="s">
        <v>52</v>
      </c>
      <c r="FW78" t="s">
        <v>52</v>
      </c>
      <c r="FX78" t="s">
        <v>52</v>
      </c>
      <c r="FY78" t="s">
        <v>52</v>
      </c>
      <c r="FZ78" t="s">
        <v>52</v>
      </c>
      <c r="GB78" t="s">
        <v>50</v>
      </c>
      <c r="GC78" t="s">
        <v>50</v>
      </c>
      <c r="GD78" t="s">
        <v>50</v>
      </c>
      <c r="GE78" t="s">
        <v>50</v>
      </c>
      <c r="GF78" t="s">
        <v>50</v>
      </c>
      <c r="GG78" t="s">
        <v>50</v>
      </c>
      <c r="GH78" t="s">
        <v>50</v>
      </c>
      <c r="GI78" t="s">
        <v>50</v>
      </c>
      <c r="GJ78" t="s">
        <v>50</v>
      </c>
      <c r="GK78" t="s">
        <v>50</v>
      </c>
      <c r="GL78" t="s">
        <v>54</v>
      </c>
      <c r="GN78" t="s">
        <v>54</v>
      </c>
      <c r="HD78" t="s">
        <v>50</v>
      </c>
      <c r="HE78" t="s">
        <v>50</v>
      </c>
      <c r="HF78" t="s">
        <v>50</v>
      </c>
      <c r="HG78" t="s">
        <v>50</v>
      </c>
      <c r="HH78" t="s">
        <v>50</v>
      </c>
      <c r="HI78" t="s">
        <v>50</v>
      </c>
      <c r="HJ78" t="s">
        <v>54</v>
      </c>
    </row>
    <row r="79" spans="1:254" ht="22.5" customHeight="1" x14ac:dyDescent="0.25">
      <c r="A79" s="3">
        <v>3</v>
      </c>
      <c r="C79">
        <v>3</v>
      </c>
      <c r="E79">
        <v>0</v>
      </c>
      <c r="G79">
        <v>3</v>
      </c>
      <c r="I79">
        <v>3</v>
      </c>
      <c r="K79">
        <v>3</v>
      </c>
      <c r="M79">
        <v>3</v>
      </c>
      <c r="O79">
        <v>3</v>
      </c>
      <c r="Q79">
        <v>3</v>
      </c>
      <c r="S79">
        <v>3</v>
      </c>
      <c r="U79" s="14">
        <v>2</v>
      </c>
      <c r="W79">
        <v>2</v>
      </c>
      <c r="Y79">
        <v>2</v>
      </c>
      <c r="AA79">
        <v>2</v>
      </c>
      <c r="AB79" t="s">
        <v>53</v>
      </c>
      <c r="AC79">
        <v>2</v>
      </c>
      <c r="AE79">
        <v>2</v>
      </c>
      <c r="AG79">
        <v>2</v>
      </c>
      <c r="AI79">
        <v>2</v>
      </c>
      <c r="AK79">
        <v>2</v>
      </c>
      <c r="AM79">
        <v>3</v>
      </c>
      <c r="AO79">
        <v>3</v>
      </c>
      <c r="AQ79">
        <v>3</v>
      </c>
      <c r="AS79">
        <v>2</v>
      </c>
      <c r="AU79">
        <v>3</v>
      </c>
      <c r="AW79">
        <v>3</v>
      </c>
      <c r="AY79">
        <v>3</v>
      </c>
      <c r="BA79">
        <v>2</v>
      </c>
      <c r="BC79">
        <v>2</v>
      </c>
      <c r="BD79" t="s">
        <v>53</v>
      </c>
      <c r="BE79">
        <v>1</v>
      </c>
      <c r="BF79" t="s">
        <v>53</v>
      </c>
      <c r="BG79">
        <v>1</v>
      </c>
      <c r="BI79">
        <v>2</v>
      </c>
      <c r="BK79">
        <v>2</v>
      </c>
      <c r="BM79">
        <v>2</v>
      </c>
      <c r="BN79" t="s">
        <v>53</v>
      </c>
      <c r="BO79">
        <v>2</v>
      </c>
      <c r="BQ79" s="15">
        <v>2</v>
      </c>
      <c r="BS79">
        <v>3</v>
      </c>
      <c r="BU79">
        <v>3</v>
      </c>
      <c r="BW79">
        <v>3</v>
      </c>
      <c r="BY79">
        <v>3</v>
      </c>
      <c r="CA79">
        <v>3</v>
      </c>
      <c r="CC79">
        <v>3</v>
      </c>
      <c r="CE79">
        <v>3</v>
      </c>
      <c r="CG79">
        <v>0</v>
      </c>
      <c r="CI79">
        <v>3</v>
      </c>
      <c r="CK79">
        <v>3</v>
      </c>
      <c r="CM79">
        <v>3</v>
      </c>
      <c r="CO79">
        <v>3</v>
      </c>
      <c r="CQ79">
        <v>3</v>
      </c>
      <c r="CS79">
        <v>3</v>
      </c>
      <c r="CU79">
        <v>3</v>
      </c>
      <c r="CW79">
        <v>2</v>
      </c>
      <c r="CY79">
        <v>2</v>
      </c>
      <c r="CZ79" t="s">
        <v>53</v>
      </c>
      <c r="DA79">
        <v>1</v>
      </c>
      <c r="DC79">
        <v>2</v>
      </c>
      <c r="DE79">
        <v>3</v>
      </c>
      <c r="DG79">
        <v>2</v>
      </c>
      <c r="DI79">
        <v>1</v>
      </c>
      <c r="DK79">
        <v>1</v>
      </c>
      <c r="DM79">
        <v>1</v>
      </c>
      <c r="DO79">
        <v>1</v>
      </c>
      <c r="DQ79">
        <v>3</v>
      </c>
      <c r="DS79">
        <v>2</v>
      </c>
      <c r="DU79">
        <v>2</v>
      </c>
      <c r="DW79">
        <v>2</v>
      </c>
      <c r="DY79">
        <v>2</v>
      </c>
      <c r="DZ79" t="s">
        <v>53</v>
      </c>
      <c r="EA79">
        <v>2</v>
      </c>
      <c r="EC79">
        <v>2</v>
      </c>
      <c r="EE79">
        <v>2</v>
      </c>
      <c r="EG79">
        <v>2</v>
      </c>
      <c r="EI79">
        <v>2</v>
      </c>
      <c r="EK79">
        <v>2</v>
      </c>
      <c r="EM79">
        <v>1</v>
      </c>
      <c r="EO79">
        <v>3</v>
      </c>
      <c r="EQ79">
        <v>3</v>
      </c>
      <c r="ES79">
        <v>3</v>
      </c>
      <c r="EU79">
        <v>3</v>
      </c>
      <c r="EW79">
        <v>3</v>
      </c>
      <c r="EY79">
        <v>3</v>
      </c>
      <c r="FA79">
        <v>3</v>
      </c>
      <c r="FC79">
        <v>3</v>
      </c>
      <c r="FE79">
        <v>3</v>
      </c>
      <c r="FG79">
        <v>3</v>
      </c>
      <c r="FI79">
        <v>1</v>
      </c>
      <c r="FK79">
        <v>1</v>
      </c>
      <c r="FM79">
        <v>1</v>
      </c>
      <c r="FO79">
        <v>3</v>
      </c>
      <c r="FQ79">
        <v>2</v>
      </c>
      <c r="FS79">
        <v>2</v>
      </c>
      <c r="FU79">
        <v>2</v>
      </c>
      <c r="FW79">
        <v>2</v>
      </c>
      <c r="FY79">
        <v>2</v>
      </c>
      <c r="FZ79" t="s">
        <v>53</v>
      </c>
      <c r="GA79">
        <v>2</v>
      </c>
      <c r="GB79" t="s">
        <v>53</v>
      </c>
      <c r="GC79">
        <v>2</v>
      </c>
      <c r="GE79">
        <v>2</v>
      </c>
      <c r="GG79">
        <v>2</v>
      </c>
      <c r="GI79">
        <v>2</v>
      </c>
      <c r="GK79">
        <v>2</v>
      </c>
      <c r="GM79">
        <v>2</v>
      </c>
      <c r="GN79" t="s">
        <v>53</v>
      </c>
      <c r="GO79">
        <v>1</v>
      </c>
      <c r="GQ79">
        <v>1</v>
      </c>
      <c r="GS79">
        <v>1</v>
      </c>
      <c r="GU79">
        <v>1</v>
      </c>
      <c r="GW79">
        <v>2</v>
      </c>
      <c r="GY79">
        <v>2</v>
      </c>
      <c r="HA79">
        <v>2</v>
      </c>
      <c r="HC79">
        <v>2</v>
      </c>
      <c r="HD79" t="s">
        <v>53</v>
      </c>
      <c r="HE79">
        <v>2</v>
      </c>
      <c r="HG79">
        <v>1</v>
      </c>
      <c r="HI79">
        <v>2</v>
      </c>
      <c r="HK79">
        <v>3</v>
      </c>
      <c r="HM79">
        <v>3</v>
      </c>
      <c r="HO79">
        <v>3</v>
      </c>
      <c r="HQ79">
        <v>3</v>
      </c>
      <c r="HS79">
        <v>3</v>
      </c>
      <c r="HU79">
        <v>3</v>
      </c>
      <c r="HW79">
        <v>3</v>
      </c>
      <c r="HY79">
        <v>3</v>
      </c>
      <c r="IA79">
        <v>3</v>
      </c>
      <c r="IC79">
        <v>3</v>
      </c>
      <c r="IE79">
        <v>3</v>
      </c>
      <c r="IG79">
        <v>3</v>
      </c>
      <c r="II79">
        <v>3</v>
      </c>
      <c r="IK79">
        <v>3</v>
      </c>
      <c r="IM79" s="4">
        <v>3</v>
      </c>
      <c r="IO79" t="s">
        <v>4</v>
      </c>
      <c r="IT79">
        <v>28</v>
      </c>
    </row>
    <row r="80" spans="1:254" ht="3" customHeight="1" x14ac:dyDescent="0.25">
      <c r="BD80" t="s">
        <v>49</v>
      </c>
      <c r="BE80" t="s">
        <v>52</v>
      </c>
      <c r="BG80" t="s">
        <v>50</v>
      </c>
      <c r="BH80" t="s">
        <v>51</v>
      </c>
      <c r="CZ80" t="s">
        <v>53</v>
      </c>
      <c r="DR80" t="s">
        <v>54</v>
      </c>
      <c r="DZ80" t="s">
        <v>53</v>
      </c>
      <c r="GN80" t="s">
        <v>53</v>
      </c>
      <c r="HD80" t="s">
        <v>53</v>
      </c>
      <c r="HE80" t="s">
        <v>52</v>
      </c>
    </row>
    <row r="81" spans="1:254" ht="22.5" customHeight="1" x14ac:dyDescent="0.25">
      <c r="A81" s="3">
        <v>3</v>
      </c>
      <c r="C81">
        <v>3</v>
      </c>
      <c r="E81">
        <v>0</v>
      </c>
      <c r="G81">
        <v>3</v>
      </c>
      <c r="I81">
        <v>3</v>
      </c>
      <c r="K81">
        <v>3</v>
      </c>
      <c r="M81">
        <v>3</v>
      </c>
      <c r="O81">
        <v>3</v>
      </c>
      <c r="Q81">
        <v>3</v>
      </c>
      <c r="S81">
        <v>3</v>
      </c>
      <c r="U81" s="14">
        <v>2</v>
      </c>
      <c r="W81">
        <v>2</v>
      </c>
      <c r="X81" t="s">
        <v>51</v>
      </c>
      <c r="Y81">
        <v>2</v>
      </c>
      <c r="AA81">
        <v>2</v>
      </c>
      <c r="AC81">
        <v>2</v>
      </c>
      <c r="AE81">
        <v>2</v>
      </c>
      <c r="AG81">
        <v>2</v>
      </c>
      <c r="AI81">
        <v>2</v>
      </c>
      <c r="AK81">
        <v>2</v>
      </c>
      <c r="AM81">
        <v>3</v>
      </c>
      <c r="AO81">
        <v>3</v>
      </c>
      <c r="AQ81">
        <v>2</v>
      </c>
      <c r="AS81">
        <v>2</v>
      </c>
      <c r="AU81">
        <v>3</v>
      </c>
      <c r="AW81">
        <v>3</v>
      </c>
      <c r="AY81">
        <v>3</v>
      </c>
      <c r="BA81">
        <v>2</v>
      </c>
      <c r="BC81">
        <v>2</v>
      </c>
      <c r="BD81" t="s">
        <v>51</v>
      </c>
      <c r="BE81">
        <v>1</v>
      </c>
      <c r="BG81">
        <v>1</v>
      </c>
      <c r="BH81" t="s">
        <v>51</v>
      </c>
      <c r="BI81">
        <v>2</v>
      </c>
      <c r="BK81">
        <v>2</v>
      </c>
      <c r="BM81">
        <v>2</v>
      </c>
      <c r="BO81">
        <v>2</v>
      </c>
      <c r="BQ81" s="15">
        <v>2</v>
      </c>
      <c r="BS81">
        <v>3</v>
      </c>
      <c r="BU81">
        <v>3</v>
      </c>
      <c r="BW81">
        <v>3</v>
      </c>
      <c r="BY81">
        <v>3</v>
      </c>
      <c r="CA81">
        <v>3</v>
      </c>
      <c r="CC81">
        <v>3</v>
      </c>
      <c r="CE81">
        <v>3</v>
      </c>
      <c r="CG81">
        <v>0</v>
      </c>
      <c r="CI81">
        <v>3</v>
      </c>
      <c r="CK81">
        <v>3</v>
      </c>
      <c r="CM81">
        <v>3</v>
      </c>
      <c r="CO81">
        <v>3</v>
      </c>
      <c r="CQ81">
        <v>3</v>
      </c>
      <c r="CS81">
        <v>3</v>
      </c>
      <c r="CU81">
        <v>2</v>
      </c>
      <c r="CW81">
        <v>1</v>
      </c>
      <c r="CY81">
        <v>2</v>
      </c>
      <c r="CZ81" t="s">
        <v>53</v>
      </c>
      <c r="DA81">
        <v>2</v>
      </c>
      <c r="DC81">
        <v>2</v>
      </c>
      <c r="DE81">
        <v>2</v>
      </c>
      <c r="DG81">
        <v>2</v>
      </c>
      <c r="DI81">
        <v>1</v>
      </c>
      <c r="DK81">
        <v>1</v>
      </c>
      <c r="DM81">
        <v>1</v>
      </c>
      <c r="DO81">
        <v>1</v>
      </c>
      <c r="DQ81">
        <v>2</v>
      </c>
      <c r="DR81" t="s">
        <v>53</v>
      </c>
      <c r="DS81">
        <v>2</v>
      </c>
      <c r="DU81">
        <v>2</v>
      </c>
      <c r="DW81">
        <v>2</v>
      </c>
      <c r="DY81">
        <v>2</v>
      </c>
      <c r="DZ81" t="s">
        <v>53</v>
      </c>
      <c r="EA81">
        <v>2</v>
      </c>
      <c r="EC81">
        <v>2</v>
      </c>
      <c r="EE81">
        <v>2</v>
      </c>
      <c r="EG81">
        <v>2</v>
      </c>
      <c r="EI81">
        <v>2</v>
      </c>
      <c r="EK81">
        <v>2</v>
      </c>
      <c r="EM81">
        <v>2</v>
      </c>
      <c r="EO81">
        <v>3</v>
      </c>
      <c r="EQ81">
        <v>3</v>
      </c>
      <c r="ES81">
        <v>3</v>
      </c>
      <c r="EU81">
        <v>3</v>
      </c>
      <c r="EW81">
        <v>3</v>
      </c>
      <c r="EY81">
        <v>3</v>
      </c>
      <c r="FA81">
        <v>3</v>
      </c>
      <c r="FC81">
        <v>3</v>
      </c>
      <c r="FE81">
        <v>3</v>
      </c>
      <c r="FG81">
        <v>3</v>
      </c>
      <c r="FI81">
        <v>3</v>
      </c>
      <c r="FK81">
        <v>1</v>
      </c>
      <c r="FM81">
        <v>1</v>
      </c>
      <c r="FO81">
        <v>1</v>
      </c>
      <c r="FQ81">
        <v>1</v>
      </c>
      <c r="FS81">
        <v>2</v>
      </c>
      <c r="FU81">
        <v>1</v>
      </c>
      <c r="FW81">
        <v>2</v>
      </c>
      <c r="FY81">
        <v>2</v>
      </c>
      <c r="GA81">
        <v>1</v>
      </c>
      <c r="GC81">
        <v>2</v>
      </c>
      <c r="GE81">
        <v>1</v>
      </c>
      <c r="GG81">
        <v>2</v>
      </c>
      <c r="GI81">
        <v>2</v>
      </c>
      <c r="GK81">
        <v>2</v>
      </c>
      <c r="GM81">
        <v>2</v>
      </c>
      <c r="GN81" t="s">
        <v>53</v>
      </c>
      <c r="GO81">
        <v>2</v>
      </c>
      <c r="GQ81">
        <v>1</v>
      </c>
      <c r="GS81">
        <v>1</v>
      </c>
      <c r="GU81">
        <v>2</v>
      </c>
      <c r="GW81">
        <v>2</v>
      </c>
      <c r="GY81">
        <v>2</v>
      </c>
      <c r="HA81">
        <v>2</v>
      </c>
      <c r="HC81">
        <v>2</v>
      </c>
      <c r="HD81" t="s">
        <v>53</v>
      </c>
      <c r="HE81">
        <v>2</v>
      </c>
      <c r="HG81">
        <v>2</v>
      </c>
      <c r="HI81">
        <v>1</v>
      </c>
      <c r="HK81">
        <v>1</v>
      </c>
      <c r="HM81">
        <v>3</v>
      </c>
      <c r="HO81">
        <v>3</v>
      </c>
      <c r="HQ81">
        <v>3</v>
      </c>
      <c r="HS81">
        <v>3</v>
      </c>
      <c r="HU81">
        <v>3</v>
      </c>
      <c r="HW81">
        <v>3</v>
      </c>
      <c r="HY81">
        <v>3</v>
      </c>
      <c r="IA81">
        <v>3</v>
      </c>
      <c r="IC81">
        <v>3</v>
      </c>
      <c r="IE81">
        <v>3</v>
      </c>
      <c r="IG81">
        <v>3</v>
      </c>
      <c r="II81">
        <v>3</v>
      </c>
      <c r="IK81">
        <v>3</v>
      </c>
      <c r="IM81" s="4">
        <v>3</v>
      </c>
      <c r="IO81" t="s">
        <v>4</v>
      </c>
      <c r="IT81">
        <v>27</v>
      </c>
    </row>
    <row r="82" spans="1:254" ht="3" customHeight="1" x14ac:dyDescent="0.25">
      <c r="X82" t="s">
        <v>51</v>
      </c>
      <c r="AD82" t="s">
        <v>51</v>
      </c>
      <c r="BD82" t="s">
        <v>51</v>
      </c>
      <c r="BH82" t="s">
        <v>50</v>
      </c>
      <c r="BI82" t="s">
        <v>50</v>
      </c>
      <c r="BJ82" t="s">
        <v>51</v>
      </c>
      <c r="BM82" t="s">
        <v>50</v>
      </c>
      <c r="BN82" t="s">
        <v>50</v>
      </c>
      <c r="BO82" t="s">
        <v>50</v>
      </c>
      <c r="BP82" t="s">
        <v>50</v>
      </c>
      <c r="BQ82" t="s">
        <v>50</v>
      </c>
      <c r="BR82" t="s">
        <v>54</v>
      </c>
      <c r="CV82" t="s">
        <v>50</v>
      </c>
      <c r="CW82" t="s">
        <v>50</v>
      </c>
      <c r="CX82" t="s">
        <v>50</v>
      </c>
      <c r="CY82" t="s">
        <v>50</v>
      </c>
      <c r="CZ82" t="s">
        <v>53</v>
      </c>
      <c r="DR82" t="s">
        <v>53</v>
      </c>
      <c r="DZ82" t="s">
        <v>53</v>
      </c>
      <c r="EA82" t="s">
        <v>52</v>
      </c>
      <c r="EB82" t="s">
        <v>52</v>
      </c>
      <c r="EC82" t="s">
        <v>52</v>
      </c>
      <c r="ED82" t="s">
        <v>52</v>
      </c>
      <c r="GL82" t="s">
        <v>50</v>
      </c>
      <c r="GM82" t="s">
        <v>50</v>
      </c>
      <c r="GN82" t="s">
        <v>53</v>
      </c>
      <c r="HB82" t="s">
        <v>51</v>
      </c>
      <c r="HC82" t="s">
        <v>52</v>
      </c>
    </row>
    <row r="83" spans="1:254" ht="22.5" customHeight="1" x14ac:dyDescent="0.25">
      <c r="A83" s="3">
        <v>3</v>
      </c>
      <c r="C83">
        <v>3</v>
      </c>
      <c r="E83">
        <v>0</v>
      </c>
      <c r="G83">
        <v>3</v>
      </c>
      <c r="I83">
        <v>3</v>
      </c>
      <c r="K83">
        <v>3</v>
      </c>
      <c r="M83">
        <v>3</v>
      </c>
      <c r="O83">
        <v>3</v>
      </c>
      <c r="Q83">
        <v>3</v>
      </c>
      <c r="S83">
        <v>3</v>
      </c>
      <c r="U83" s="14">
        <v>2</v>
      </c>
      <c r="W83">
        <v>1</v>
      </c>
      <c r="X83" t="s">
        <v>51</v>
      </c>
      <c r="Y83">
        <v>2</v>
      </c>
      <c r="AA83">
        <v>2</v>
      </c>
      <c r="AC83">
        <v>1</v>
      </c>
      <c r="AD83" t="s">
        <v>51</v>
      </c>
      <c r="AE83">
        <v>2</v>
      </c>
      <c r="AG83">
        <v>2</v>
      </c>
      <c r="AI83">
        <v>1</v>
      </c>
      <c r="AJ83" t="s">
        <v>51</v>
      </c>
      <c r="AK83">
        <v>2</v>
      </c>
      <c r="AM83">
        <v>3</v>
      </c>
      <c r="AO83">
        <v>2</v>
      </c>
      <c r="AQ83">
        <v>2</v>
      </c>
      <c r="AS83">
        <v>2</v>
      </c>
      <c r="AU83">
        <v>3</v>
      </c>
      <c r="AW83">
        <v>2</v>
      </c>
      <c r="AY83">
        <v>3</v>
      </c>
      <c r="BA83">
        <v>2</v>
      </c>
      <c r="BC83">
        <v>1</v>
      </c>
      <c r="BD83" t="s">
        <v>51</v>
      </c>
      <c r="BE83">
        <v>2</v>
      </c>
      <c r="BG83">
        <v>2</v>
      </c>
      <c r="BI83">
        <v>1</v>
      </c>
      <c r="BJ83" t="s">
        <v>51</v>
      </c>
      <c r="BK83">
        <v>2</v>
      </c>
      <c r="BM83">
        <v>2</v>
      </c>
      <c r="BO83">
        <v>1</v>
      </c>
      <c r="BQ83" s="15">
        <v>2</v>
      </c>
      <c r="BS83">
        <v>3</v>
      </c>
      <c r="BU83">
        <v>3</v>
      </c>
      <c r="BW83">
        <v>3</v>
      </c>
      <c r="BY83">
        <v>3</v>
      </c>
      <c r="CA83">
        <v>3</v>
      </c>
      <c r="CC83">
        <v>3</v>
      </c>
      <c r="CE83">
        <v>3</v>
      </c>
      <c r="CG83">
        <v>0</v>
      </c>
      <c r="CI83">
        <v>3</v>
      </c>
      <c r="CK83">
        <v>3</v>
      </c>
      <c r="CM83">
        <v>3</v>
      </c>
      <c r="CO83">
        <v>3</v>
      </c>
      <c r="CQ83">
        <v>3</v>
      </c>
      <c r="CS83">
        <v>1</v>
      </c>
      <c r="CU83">
        <v>1</v>
      </c>
      <c r="CV83" t="s">
        <v>53</v>
      </c>
      <c r="CW83">
        <v>2</v>
      </c>
      <c r="CY83">
        <v>2</v>
      </c>
      <c r="DA83">
        <v>2</v>
      </c>
      <c r="DC83">
        <v>2</v>
      </c>
      <c r="DE83">
        <v>2</v>
      </c>
      <c r="DG83">
        <v>2</v>
      </c>
      <c r="DI83">
        <v>2</v>
      </c>
      <c r="DK83">
        <v>1</v>
      </c>
      <c r="DM83">
        <v>1</v>
      </c>
      <c r="DO83">
        <v>2</v>
      </c>
      <c r="DQ83">
        <v>2</v>
      </c>
      <c r="DR83" t="s">
        <v>53</v>
      </c>
      <c r="DS83">
        <v>2</v>
      </c>
      <c r="DU83">
        <v>2</v>
      </c>
      <c r="DW83">
        <v>2</v>
      </c>
      <c r="DY83">
        <v>1</v>
      </c>
      <c r="EA83">
        <v>2</v>
      </c>
      <c r="EC83">
        <v>1</v>
      </c>
      <c r="ED83" t="s">
        <v>53</v>
      </c>
      <c r="EE83">
        <v>2</v>
      </c>
      <c r="EG83">
        <v>2</v>
      </c>
      <c r="EI83">
        <v>1</v>
      </c>
      <c r="EK83">
        <v>2</v>
      </c>
      <c r="EM83">
        <v>1</v>
      </c>
      <c r="EO83">
        <v>1</v>
      </c>
      <c r="EQ83">
        <v>3</v>
      </c>
      <c r="ES83">
        <v>3</v>
      </c>
      <c r="EU83">
        <v>3</v>
      </c>
      <c r="EW83">
        <v>3</v>
      </c>
      <c r="EY83">
        <v>3</v>
      </c>
      <c r="FA83">
        <v>3</v>
      </c>
      <c r="FC83">
        <v>3</v>
      </c>
      <c r="FE83">
        <v>3</v>
      </c>
      <c r="FG83">
        <v>3</v>
      </c>
      <c r="FI83">
        <v>3</v>
      </c>
      <c r="FK83">
        <v>3</v>
      </c>
      <c r="FM83">
        <v>3</v>
      </c>
      <c r="FO83">
        <v>2</v>
      </c>
      <c r="FQ83">
        <v>1</v>
      </c>
      <c r="FS83">
        <v>1</v>
      </c>
      <c r="FU83">
        <v>1</v>
      </c>
      <c r="FW83">
        <v>2</v>
      </c>
      <c r="FY83">
        <v>2</v>
      </c>
      <c r="GA83">
        <v>1</v>
      </c>
      <c r="GC83">
        <v>1</v>
      </c>
      <c r="GE83">
        <v>1</v>
      </c>
      <c r="GG83">
        <v>2</v>
      </c>
      <c r="GI83">
        <v>2</v>
      </c>
      <c r="GK83">
        <v>2</v>
      </c>
      <c r="GL83" t="s">
        <v>53</v>
      </c>
      <c r="GM83">
        <v>2</v>
      </c>
      <c r="GO83">
        <v>2</v>
      </c>
      <c r="GQ83">
        <v>2</v>
      </c>
      <c r="GS83">
        <v>2</v>
      </c>
      <c r="GU83">
        <v>2</v>
      </c>
      <c r="GW83">
        <v>2</v>
      </c>
      <c r="GY83">
        <v>2</v>
      </c>
      <c r="HA83">
        <v>2</v>
      </c>
      <c r="HB83" t="s">
        <v>51</v>
      </c>
      <c r="HC83">
        <v>2</v>
      </c>
      <c r="HE83">
        <v>1</v>
      </c>
      <c r="HG83">
        <v>1</v>
      </c>
      <c r="HI83">
        <v>2</v>
      </c>
      <c r="HK83">
        <v>2</v>
      </c>
      <c r="HM83">
        <v>3</v>
      </c>
      <c r="HO83">
        <v>3</v>
      </c>
      <c r="HQ83">
        <v>3</v>
      </c>
      <c r="HS83">
        <v>3</v>
      </c>
      <c r="HU83">
        <v>3</v>
      </c>
      <c r="HW83">
        <v>3</v>
      </c>
      <c r="HY83">
        <v>3</v>
      </c>
      <c r="IA83">
        <v>3</v>
      </c>
      <c r="IC83">
        <v>3</v>
      </c>
      <c r="IE83">
        <v>3</v>
      </c>
      <c r="IG83">
        <v>3</v>
      </c>
      <c r="II83">
        <v>3</v>
      </c>
      <c r="IK83">
        <v>3</v>
      </c>
      <c r="IM83" s="4">
        <v>3</v>
      </c>
      <c r="IO83" t="s">
        <v>4</v>
      </c>
      <c r="IT83">
        <v>26</v>
      </c>
    </row>
    <row r="84" spans="1:254" ht="3" customHeight="1" x14ac:dyDescent="0.25">
      <c r="X84" t="s">
        <v>54</v>
      </c>
      <c r="AD84" t="s">
        <v>50</v>
      </c>
      <c r="AE84" t="s">
        <v>50</v>
      </c>
      <c r="AF84" t="s">
        <v>54</v>
      </c>
      <c r="AH84" t="s">
        <v>54</v>
      </c>
      <c r="AI84" t="s">
        <v>52</v>
      </c>
      <c r="AJ84" t="s">
        <v>52</v>
      </c>
      <c r="AR84" t="s">
        <v>48</v>
      </c>
      <c r="BD84" t="s">
        <v>51</v>
      </c>
      <c r="BJ84" t="s">
        <v>54</v>
      </c>
      <c r="CV84" t="s">
        <v>53</v>
      </c>
      <c r="CW84" t="s">
        <v>52</v>
      </c>
      <c r="CX84" t="s">
        <v>52</v>
      </c>
      <c r="CY84" t="s">
        <v>52</v>
      </c>
      <c r="CZ84" t="s">
        <v>52</v>
      </c>
      <c r="DA84" t="s">
        <v>52</v>
      </c>
      <c r="DB84" t="s">
        <v>52</v>
      </c>
      <c r="DC84" t="s">
        <v>52</v>
      </c>
      <c r="DJ84" t="s">
        <v>51</v>
      </c>
      <c r="DR84" t="s">
        <v>53</v>
      </c>
      <c r="DS84" t="s">
        <v>52</v>
      </c>
      <c r="DT84" t="s">
        <v>52</v>
      </c>
      <c r="DU84" t="s">
        <v>52</v>
      </c>
      <c r="DV84" t="s">
        <v>52</v>
      </c>
      <c r="DW84" t="s">
        <v>52</v>
      </c>
      <c r="DX84" t="s">
        <v>52</v>
      </c>
      <c r="ED84" t="s">
        <v>53</v>
      </c>
      <c r="EJ84" t="s">
        <v>50</v>
      </c>
      <c r="EK84" t="s">
        <v>50</v>
      </c>
      <c r="EL84" t="s">
        <v>50</v>
      </c>
      <c r="EM84" t="s">
        <v>50</v>
      </c>
      <c r="EN84" t="s">
        <v>50</v>
      </c>
      <c r="EO84" t="s">
        <v>50</v>
      </c>
      <c r="EP84" t="s">
        <v>54</v>
      </c>
      <c r="GL84" t="s">
        <v>53</v>
      </c>
      <c r="GX84" t="s">
        <v>51</v>
      </c>
      <c r="GY84" t="s">
        <v>52</v>
      </c>
      <c r="GZ84" t="s">
        <v>52</v>
      </c>
      <c r="HA84" t="s">
        <v>52</v>
      </c>
      <c r="HB84" t="s">
        <v>52</v>
      </c>
    </row>
    <row r="85" spans="1:254" ht="22.5" customHeight="1" x14ac:dyDescent="0.25">
      <c r="A85" s="3">
        <v>3</v>
      </c>
      <c r="C85">
        <v>3</v>
      </c>
      <c r="E85">
        <v>0</v>
      </c>
      <c r="G85">
        <v>3</v>
      </c>
      <c r="I85">
        <v>3</v>
      </c>
      <c r="K85">
        <v>3</v>
      </c>
      <c r="M85">
        <v>3</v>
      </c>
      <c r="O85">
        <v>3</v>
      </c>
      <c r="Q85">
        <v>3</v>
      </c>
      <c r="S85">
        <v>3</v>
      </c>
      <c r="U85" s="14">
        <v>2</v>
      </c>
      <c r="W85">
        <v>2</v>
      </c>
      <c r="Y85">
        <v>3</v>
      </c>
      <c r="AA85">
        <v>3</v>
      </c>
      <c r="AC85">
        <v>2</v>
      </c>
      <c r="AE85">
        <v>2</v>
      </c>
      <c r="AG85">
        <v>3</v>
      </c>
      <c r="AI85">
        <v>2</v>
      </c>
      <c r="AK85">
        <v>2</v>
      </c>
      <c r="AM85">
        <v>3</v>
      </c>
      <c r="AO85">
        <v>2</v>
      </c>
      <c r="AQ85">
        <v>2</v>
      </c>
      <c r="AR85" t="s">
        <v>51</v>
      </c>
      <c r="AS85">
        <v>1</v>
      </c>
      <c r="AU85">
        <v>2</v>
      </c>
      <c r="AW85">
        <v>2</v>
      </c>
      <c r="AY85">
        <v>3</v>
      </c>
      <c r="BA85">
        <v>3</v>
      </c>
      <c r="BC85">
        <v>2</v>
      </c>
      <c r="BD85" t="s">
        <v>51</v>
      </c>
      <c r="BE85">
        <v>2</v>
      </c>
      <c r="BG85">
        <v>2</v>
      </c>
      <c r="BI85">
        <v>3</v>
      </c>
      <c r="BK85">
        <v>2</v>
      </c>
      <c r="BM85">
        <v>2</v>
      </c>
      <c r="BO85">
        <v>2</v>
      </c>
      <c r="BQ85" s="15">
        <v>3</v>
      </c>
      <c r="BS85">
        <v>3</v>
      </c>
      <c r="BU85">
        <v>3</v>
      </c>
      <c r="BW85">
        <v>3</v>
      </c>
      <c r="BY85">
        <v>3</v>
      </c>
      <c r="CA85">
        <v>3</v>
      </c>
      <c r="CC85">
        <v>3</v>
      </c>
      <c r="CE85">
        <v>3</v>
      </c>
      <c r="CG85">
        <v>0</v>
      </c>
      <c r="CI85">
        <v>3</v>
      </c>
      <c r="CK85">
        <v>3</v>
      </c>
      <c r="CM85">
        <v>3</v>
      </c>
      <c r="CO85">
        <v>3</v>
      </c>
      <c r="CQ85">
        <v>3</v>
      </c>
      <c r="CS85">
        <v>2</v>
      </c>
      <c r="CU85">
        <v>2</v>
      </c>
      <c r="CW85">
        <v>1</v>
      </c>
      <c r="CY85">
        <v>1</v>
      </c>
      <c r="DA85">
        <v>2</v>
      </c>
      <c r="DC85">
        <v>2</v>
      </c>
      <c r="DE85">
        <v>2</v>
      </c>
      <c r="DG85">
        <v>2</v>
      </c>
      <c r="DI85">
        <v>2</v>
      </c>
      <c r="DJ85" t="s">
        <v>51</v>
      </c>
      <c r="DK85">
        <v>2</v>
      </c>
      <c r="DM85">
        <v>2</v>
      </c>
      <c r="DO85">
        <v>2</v>
      </c>
      <c r="DQ85">
        <v>2</v>
      </c>
      <c r="DS85">
        <v>2</v>
      </c>
      <c r="DT85" t="s">
        <v>53</v>
      </c>
      <c r="DU85">
        <v>2</v>
      </c>
      <c r="DW85">
        <v>2</v>
      </c>
      <c r="DY85">
        <v>1</v>
      </c>
      <c r="EA85">
        <v>1</v>
      </c>
      <c r="EC85">
        <v>1</v>
      </c>
      <c r="ED85" t="s">
        <v>53</v>
      </c>
      <c r="EE85">
        <v>2</v>
      </c>
      <c r="EG85">
        <v>2</v>
      </c>
      <c r="EI85">
        <v>1</v>
      </c>
      <c r="EJ85" t="s">
        <v>53</v>
      </c>
      <c r="EK85">
        <v>1</v>
      </c>
      <c r="EM85">
        <v>1</v>
      </c>
      <c r="EO85">
        <v>2</v>
      </c>
      <c r="EQ85">
        <v>3</v>
      </c>
      <c r="ES85">
        <v>3</v>
      </c>
      <c r="EU85">
        <v>3</v>
      </c>
      <c r="EW85">
        <v>3</v>
      </c>
      <c r="EY85">
        <v>3</v>
      </c>
      <c r="FA85">
        <v>3</v>
      </c>
      <c r="FC85">
        <v>3</v>
      </c>
      <c r="FE85">
        <v>3</v>
      </c>
      <c r="FG85">
        <v>3</v>
      </c>
      <c r="FI85">
        <v>3</v>
      </c>
      <c r="FK85">
        <v>3</v>
      </c>
      <c r="FM85">
        <v>3</v>
      </c>
      <c r="FO85">
        <v>2</v>
      </c>
      <c r="FQ85">
        <v>2</v>
      </c>
      <c r="FS85">
        <v>2</v>
      </c>
      <c r="FU85">
        <v>2</v>
      </c>
      <c r="FW85">
        <v>2</v>
      </c>
      <c r="FY85">
        <v>2</v>
      </c>
      <c r="GA85">
        <v>2</v>
      </c>
      <c r="GC85">
        <v>1</v>
      </c>
      <c r="GE85">
        <v>1</v>
      </c>
      <c r="GG85">
        <v>2</v>
      </c>
      <c r="GI85">
        <v>2</v>
      </c>
      <c r="GK85">
        <v>2</v>
      </c>
      <c r="GL85" t="s">
        <v>53</v>
      </c>
      <c r="GM85">
        <v>2</v>
      </c>
      <c r="GO85">
        <v>1</v>
      </c>
      <c r="GQ85">
        <v>2</v>
      </c>
      <c r="GS85">
        <v>2</v>
      </c>
      <c r="GU85">
        <v>2</v>
      </c>
      <c r="GW85">
        <v>2</v>
      </c>
      <c r="GX85" t="s">
        <v>51</v>
      </c>
      <c r="GY85">
        <v>2</v>
      </c>
      <c r="HA85">
        <v>2</v>
      </c>
      <c r="HC85">
        <v>2</v>
      </c>
      <c r="HE85">
        <v>2</v>
      </c>
      <c r="HG85">
        <v>2</v>
      </c>
      <c r="HI85">
        <v>2</v>
      </c>
      <c r="HK85">
        <v>3</v>
      </c>
      <c r="HM85">
        <v>3</v>
      </c>
      <c r="HO85">
        <v>3</v>
      </c>
      <c r="HQ85">
        <v>3</v>
      </c>
      <c r="HS85">
        <v>3</v>
      </c>
      <c r="HU85">
        <v>3</v>
      </c>
      <c r="HW85">
        <v>3</v>
      </c>
      <c r="HY85">
        <v>3</v>
      </c>
      <c r="IA85">
        <v>3</v>
      </c>
      <c r="IC85">
        <v>3</v>
      </c>
      <c r="IE85">
        <v>3</v>
      </c>
      <c r="IG85">
        <v>3</v>
      </c>
      <c r="II85">
        <v>3</v>
      </c>
      <c r="IK85">
        <v>3</v>
      </c>
      <c r="IM85" s="4">
        <v>3</v>
      </c>
      <c r="IO85" t="s">
        <v>4</v>
      </c>
      <c r="IT85">
        <v>25</v>
      </c>
    </row>
    <row r="86" spans="1:254" ht="3" customHeight="1" x14ac:dyDescent="0.25">
      <c r="AR86" t="s">
        <v>51</v>
      </c>
      <c r="BD86" t="s">
        <v>54</v>
      </c>
      <c r="DJ86" t="s">
        <v>51</v>
      </c>
      <c r="DT86" t="s">
        <v>53</v>
      </c>
      <c r="ED86" t="s">
        <v>53</v>
      </c>
      <c r="EH86" t="s">
        <v>50</v>
      </c>
      <c r="EI86" t="s">
        <v>50</v>
      </c>
      <c r="EJ86" t="s">
        <v>53</v>
      </c>
      <c r="GL86" t="s">
        <v>53</v>
      </c>
      <c r="GX86" t="s">
        <v>51</v>
      </c>
    </row>
    <row r="87" spans="1:254" ht="22.5" customHeight="1" x14ac:dyDescent="0.25">
      <c r="A87" s="3">
        <v>3</v>
      </c>
      <c r="C87">
        <v>3</v>
      </c>
      <c r="E87">
        <v>0</v>
      </c>
      <c r="G87">
        <v>3</v>
      </c>
      <c r="I87">
        <v>3</v>
      </c>
      <c r="K87">
        <v>3</v>
      </c>
      <c r="M87">
        <v>3</v>
      </c>
      <c r="O87">
        <v>3</v>
      </c>
      <c r="Q87">
        <v>3</v>
      </c>
      <c r="S87">
        <v>3</v>
      </c>
      <c r="U87" s="14">
        <v>2</v>
      </c>
      <c r="W87">
        <v>2</v>
      </c>
      <c r="Y87">
        <v>2</v>
      </c>
      <c r="AA87">
        <v>3</v>
      </c>
      <c r="AC87">
        <v>3</v>
      </c>
      <c r="AE87">
        <v>3</v>
      </c>
      <c r="AG87">
        <v>3</v>
      </c>
      <c r="AI87">
        <v>3</v>
      </c>
      <c r="AK87">
        <v>3</v>
      </c>
      <c r="AM87">
        <v>3</v>
      </c>
      <c r="AO87">
        <v>2</v>
      </c>
      <c r="AQ87">
        <v>1</v>
      </c>
      <c r="AR87" t="s">
        <v>51</v>
      </c>
      <c r="AS87">
        <v>2</v>
      </c>
      <c r="AU87">
        <v>2</v>
      </c>
      <c r="AW87">
        <v>2</v>
      </c>
      <c r="AY87">
        <v>3</v>
      </c>
      <c r="BA87">
        <v>3</v>
      </c>
      <c r="BC87">
        <v>3</v>
      </c>
      <c r="BE87">
        <v>3</v>
      </c>
      <c r="BG87">
        <v>3</v>
      </c>
      <c r="BI87">
        <v>3</v>
      </c>
      <c r="BK87">
        <v>3</v>
      </c>
      <c r="BM87">
        <v>2</v>
      </c>
      <c r="BO87">
        <v>2</v>
      </c>
      <c r="BQ87" s="15">
        <v>3</v>
      </c>
      <c r="BS87">
        <v>3</v>
      </c>
      <c r="BU87">
        <v>3</v>
      </c>
      <c r="BW87">
        <v>3</v>
      </c>
      <c r="BY87">
        <v>3</v>
      </c>
      <c r="CA87">
        <v>3</v>
      </c>
      <c r="CC87">
        <v>3</v>
      </c>
      <c r="CE87">
        <v>3</v>
      </c>
      <c r="CG87">
        <v>0</v>
      </c>
      <c r="CI87">
        <v>3</v>
      </c>
      <c r="CK87">
        <v>3</v>
      </c>
      <c r="CM87">
        <v>3</v>
      </c>
      <c r="CO87">
        <v>3</v>
      </c>
      <c r="CQ87">
        <v>3</v>
      </c>
      <c r="CS87">
        <v>3</v>
      </c>
      <c r="CU87">
        <v>2</v>
      </c>
      <c r="CW87">
        <v>2</v>
      </c>
      <c r="CY87">
        <v>2</v>
      </c>
      <c r="DA87">
        <v>2</v>
      </c>
      <c r="DC87">
        <v>2</v>
      </c>
      <c r="DE87">
        <v>2</v>
      </c>
      <c r="DG87">
        <v>2</v>
      </c>
      <c r="DI87">
        <v>2</v>
      </c>
      <c r="DJ87" t="s">
        <v>51</v>
      </c>
      <c r="DK87">
        <v>2</v>
      </c>
      <c r="DM87">
        <v>2</v>
      </c>
      <c r="DO87">
        <v>1</v>
      </c>
      <c r="DQ87">
        <v>2</v>
      </c>
      <c r="DS87">
        <v>2</v>
      </c>
      <c r="DT87" t="s">
        <v>53</v>
      </c>
      <c r="DU87">
        <v>2</v>
      </c>
      <c r="DW87">
        <v>2</v>
      </c>
      <c r="DY87">
        <v>1</v>
      </c>
      <c r="EA87">
        <v>1</v>
      </c>
      <c r="EC87">
        <v>2</v>
      </c>
      <c r="ED87" t="s">
        <v>53</v>
      </c>
      <c r="EE87">
        <v>2</v>
      </c>
      <c r="EG87">
        <v>2</v>
      </c>
      <c r="EI87">
        <v>2</v>
      </c>
      <c r="EK87">
        <v>2</v>
      </c>
      <c r="EM87">
        <v>2</v>
      </c>
      <c r="EO87">
        <v>2</v>
      </c>
      <c r="EQ87">
        <v>3</v>
      </c>
      <c r="ES87">
        <v>3</v>
      </c>
      <c r="EU87">
        <v>3</v>
      </c>
      <c r="EW87">
        <v>3</v>
      </c>
      <c r="EY87">
        <v>3</v>
      </c>
      <c r="FA87">
        <v>3</v>
      </c>
      <c r="FC87">
        <v>3</v>
      </c>
      <c r="FE87">
        <v>3</v>
      </c>
      <c r="FG87">
        <v>3</v>
      </c>
      <c r="FI87">
        <v>3</v>
      </c>
      <c r="FK87">
        <v>3</v>
      </c>
      <c r="FM87">
        <v>3</v>
      </c>
      <c r="FO87">
        <v>3</v>
      </c>
      <c r="FQ87">
        <v>3</v>
      </c>
      <c r="FS87">
        <v>1</v>
      </c>
      <c r="FU87">
        <v>2</v>
      </c>
      <c r="FW87">
        <v>2</v>
      </c>
      <c r="FY87">
        <v>2</v>
      </c>
      <c r="GA87">
        <v>1</v>
      </c>
      <c r="GC87">
        <v>1</v>
      </c>
      <c r="GE87">
        <v>1</v>
      </c>
      <c r="GG87">
        <v>2</v>
      </c>
      <c r="GI87">
        <v>2</v>
      </c>
      <c r="GK87">
        <v>2</v>
      </c>
      <c r="GL87" t="s">
        <v>53</v>
      </c>
      <c r="GM87">
        <v>2</v>
      </c>
      <c r="GO87">
        <v>1</v>
      </c>
      <c r="GQ87">
        <v>1</v>
      </c>
      <c r="GS87">
        <v>2</v>
      </c>
      <c r="GU87">
        <v>2</v>
      </c>
      <c r="GW87">
        <v>2</v>
      </c>
      <c r="GX87" t="s">
        <v>51</v>
      </c>
      <c r="GY87">
        <v>2</v>
      </c>
      <c r="HA87">
        <v>2</v>
      </c>
      <c r="HC87">
        <v>2</v>
      </c>
      <c r="HE87">
        <v>2</v>
      </c>
      <c r="HG87">
        <v>2</v>
      </c>
      <c r="HI87">
        <v>3</v>
      </c>
      <c r="HK87">
        <v>3</v>
      </c>
      <c r="HM87">
        <v>3</v>
      </c>
      <c r="HO87">
        <v>3</v>
      </c>
      <c r="HQ87">
        <v>3</v>
      </c>
      <c r="HS87">
        <v>3</v>
      </c>
      <c r="HU87">
        <v>3</v>
      </c>
      <c r="HW87">
        <v>3</v>
      </c>
      <c r="HY87">
        <v>3</v>
      </c>
      <c r="IA87">
        <v>3</v>
      </c>
      <c r="IC87">
        <v>3</v>
      </c>
      <c r="IE87">
        <v>3</v>
      </c>
      <c r="IG87">
        <v>3</v>
      </c>
      <c r="II87">
        <v>3</v>
      </c>
      <c r="IK87">
        <v>3</v>
      </c>
      <c r="IM87" s="4">
        <v>3</v>
      </c>
      <c r="IO87" t="s">
        <v>4</v>
      </c>
      <c r="IT87">
        <v>24</v>
      </c>
    </row>
    <row r="88" spans="1:254" ht="3" customHeight="1" x14ac:dyDescent="0.25">
      <c r="V88" t="s">
        <v>50</v>
      </c>
      <c r="W88" t="s">
        <v>50</v>
      </c>
      <c r="X88" t="s">
        <v>54</v>
      </c>
      <c r="AR88" t="s">
        <v>51</v>
      </c>
      <c r="BP88" t="s">
        <v>54</v>
      </c>
      <c r="DJ88" t="s">
        <v>51</v>
      </c>
      <c r="DP88" t="s">
        <v>50</v>
      </c>
      <c r="DQ88" t="s">
        <v>50</v>
      </c>
      <c r="DR88" t="s">
        <v>50</v>
      </c>
      <c r="DS88" t="s">
        <v>50</v>
      </c>
      <c r="DT88" t="s">
        <v>53</v>
      </c>
      <c r="ED88" t="s">
        <v>53</v>
      </c>
      <c r="GL88" t="s">
        <v>53</v>
      </c>
      <c r="GX88" t="s">
        <v>50</v>
      </c>
      <c r="GY88" t="s">
        <v>50</v>
      </c>
      <c r="GZ88" t="s">
        <v>50</v>
      </c>
      <c r="HA88" t="s">
        <v>50</v>
      </c>
      <c r="HB88" t="s">
        <v>50</v>
      </c>
      <c r="HC88" t="s">
        <v>50</v>
      </c>
      <c r="HD88" t="s">
        <v>50</v>
      </c>
      <c r="HE88" t="s">
        <v>50</v>
      </c>
      <c r="HF88" t="s">
        <v>50</v>
      </c>
      <c r="HG88" t="s">
        <v>50</v>
      </c>
      <c r="HH88" t="s">
        <v>54</v>
      </c>
    </row>
    <row r="89" spans="1:254" ht="22.5" customHeight="1" x14ac:dyDescent="0.25">
      <c r="A89" s="3">
        <v>3</v>
      </c>
      <c r="C89">
        <v>3</v>
      </c>
      <c r="E89">
        <v>0</v>
      </c>
      <c r="G89">
        <v>3</v>
      </c>
      <c r="I89">
        <v>3</v>
      </c>
      <c r="K89">
        <v>3</v>
      </c>
      <c r="M89">
        <v>3</v>
      </c>
      <c r="O89">
        <v>3</v>
      </c>
      <c r="Q89">
        <v>3</v>
      </c>
      <c r="S89">
        <v>3</v>
      </c>
      <c r="U89" s="14">
        <v>2</v>
      </c>
      <c r="V89" t="s">
        <v>53</v>
      </c>
      <c r="W89">
        <v>1</v>
      </c>
      <c r="Y89">
        <v>3</v>
      </c>
      <c r="AA89">
        <v>3</v>
      </c>
      <c r="AC89">
        <v>2</v>
      </c>
      <c r="AE89">
        <v>2</v>
      </c>
      <c r="AG89">
        <v>3</v>
      </c>
      <c r="AI89">
        <v>3</v>
      </c>
      <c r="AK89">
        <v>2</v>
      </c>
      <c r="AM89">
        <v>2</v>
      </c>
      <c r="AO89">
        <v>1</v>
      </c>
      <c r="AP89" t="s">
        <v>51</v>
      </c>
      <c r="AQ89">
        <v>2</v>
      </c>
      <c r="AR89" t="s">
        <v>51</v>
      </c>
      <c r="AS89">
        <v>2</v>
      </c>
      <c r="AU89">
        <v>2</v>
      </c>
      <c r="AW89">
        <v>2</v>
      </c>
      <c r="AY89">
        <v>2</v>
      </c>
      <c r="BA89">
        <v>1</v>
      </c>
      <c r="BC89">
        <v>3</v>
      </c>
      <c r="BE89">
        <v>3</v>
      </c>
      <c r="BG89">
        <v>2</v>
      </c>
      <c r="BI89">
        <v>3</v>
      </c>
      <c r="BK89">
        <v>2</v>
      </c>
      <c r="BM89">
        <v>2</v>
      </c>
      <c r="BO89">
        <v>1</v>
      </c>
      <c r="BP89" t="s">
        <v>53</v>
      </c>
      <c r="BQ89" s="15">
        <v>2</v>
      </c>
      <c r="BS89">
        <v>3</v>
      </c>
      <c r="BU89">
        <v>3</v>
      </c>
      <c r="BW89">
        <v>3</v>
      </c>
      <c r="BY89">
        <v>3</v>
      </c>
      <c r="CA89">
        <v>3</v>
      </c>
      <c r="CC89">
        <v>3</v>
      </c>
      <c r="CE89">
        <v>3</v>
      </c>
      <c r="CG89">
        <v>0</v>
      </c>
      <c r="CI89">
        <v>3</v>
      </c>
      <c r="CK89">
        <v>3</v>
      </c>
      <c r="CM89">
        <v>3</v>
      </c>
      <c r="CO89">
        <v>3</v>
      </c>
      <c r="CQ89">
        <v>3</v>
      </c>
      <c r="CS89">
        <v>3</v>
      </c>
      <c r="CU89">
        <v>3</v>
      </c>
      <c r="CW89">
        <v>2</v>
      </c>
      <c r="CY89">
        <v>2</v>
      </c>
      <c r="DA89">
        <v>2</v>
      </c>
      <c r="DC89">
        <v>2</v>
      </c>
      <c r="DE89">
        <v>2</v>
      </c>
      <c r="DG89">
        <v>2</v>
      </c>
      <c r="DI89">
        <v>2</v>
      </c>
      <c r="DJ89" t="s">
        <v>51</v>
      </c>
      <c r="DK89">
        <v>2</v>
      </c>
      <c r="DM89">
        <v>1</v>
      </c>
      <c r="DO89">
        <v>1</v>
      </c>
      <c r="DQ89">
        <v>2</v>
      </c>
      <c r="DS89">
        <v>2</v>
      </c>
      <c r="DU89">
        <v>2</v>
      </c>
      <c r="DW89">
        <v>2</v>
      </c>
      <c r="DY89">
        <v>1</v>
      </c>
      <c r="EA89">
        <v>1</v>
      </c>
      <c r="EC89">
        <v>1</v>
      </c>
      <c r="ED89" t="s">
        <v>53</v>
      </c>
      <c r="EE89">
        <v>2</v>
      </c>
      <c r="EG89">
        <v>2</v>
      </c>
      <c r="EI89">
        <v>2</v>
      </c>
      <c r="EK89">
        <v>1</v>
      </c>
      <c r="EM89">
        <v>3</v>
      </c>
      <c r="EO89">
        <v>3</v>
      </c>
      <c r="EQ89">
        <v>3</v>
      </c>
      <c r="ES89">
        <v>3</v>
      </c>
      <c r="EU89">
        <v>3</v>
      </c>
      <c r="EW89">
        <v>3</v>
      </c>
      <c r="EY89">
        <v>3</v>
      </c>
      <c r="FA89">
        <v>3</v>
      </c>
      <c r="FC89">
        <v>3</v>
      </c>
      <c r="FE89">
        <v>3</v>
      </c>
      <c r="FG89">
        <v>3</v>
      </c>
      <c r="FI89">
        <v>3</v>
      </c>
      <c r="FK89">
        <v>3</v>
      </c>
      <c r="FM89">
        <v>3</v>
      </c>
      <c r="FO89">
        <v>2</v>
      </c>
      <c r="FQ89">
        <v>1</v>
      </c>
      <c r="FS89">
        <v>1</v>
      </c>
      <c r="FU89">
        <v>2</v>
      </c>
      <c r="FW89">
        <v>2</v>
      </c>
      <c r="FY89">
        <v>2</v>
      </c>
      <c r="GA89">
        <v>2</v>
      </c>
      <c r="GC89">
        <v>2</v>
      </c>
      <c r="GE89">
        <v>2</v>
      </c>
      <c r="GG89">
        <v>2</v>
      </c>
      <c r="GI89">
        <v>2</v>
      </c>
      <c r="GK89">
        <v>2</v>
      </c>
      <c r="GL89" t="s">
        <v>53</v>
      </c>
      <c r="GM89">
        <v>2</v>
      </c>
      <c r="GO89">
        <v>1</v>
      </c>
      <c r="GQ89">
        <v>1</v>
      </c>
      <c r="GS89">
        <v>2</v>
      </c>
      <c r="GU89">
        <v>2</v>
      </c>
      <c r="GW89">
        <v>2</v>
      </c>
      <c r="GY89">
        <v>2</v>
      </c>
      <c r="HA89">
        <v>2</v>
      </c>
      <c r="HC89">
        <v>2</v>
      </c>
      <c r="HE89">
        <v>2</v>
      </c>
      <c r="HG89">
        <v>1</v>
      </c>
      <c r="HI89">
        <v>3</v>
      </c>
      <c r="HK89">
        <v>3</v>
      </c>
      <c r="HM89">
        <v>3</v>
      </c>
      <c r="HO89">
        <v>3</v>
      </c>
      <c r="HQ89">
        <v>3</v>
      </c>
      <c r="HS89">
        <v>3</v>
      </c>
      <c r="HU89">
        <v>3</v>
      </c>
      <c r="HW89">
        <v>3</v>
      </c>
      <c r="HY89">
        <v>3</v>
      </c>
      <c r="IA89">
        <v>3</v>
      </c>
      <c r="IC89">
        <v>3</v>
      </c>
      <c r="IE89">
        <v>3</v>
      </c>
      <c r="IG89">
        <v>3</v>
      </c>
      <c r="II89">
        <v>3</v>
      </c>
      <c r="IK89">
        <v>3</v>
      </c>
      <c r="IM89" s="4">
        <v>3</v>
      </c>
      <c r="IO89" t="s">
        <v>4</v>
      </c>
      <c r="IT89">
        <v>23</v>
      </c>
    </row>
    <row r="90" spans="1:254" ht="3" customHeight="1" x14ac:dyDescent="0.25">
      <c r="AP90" t="s">
        <v>51</v>
      </c>
      <c r="AR90" t="s">
        <v>54</v>
      </c>
      <c r="BJ90" t="s">
        <v>54</v>
      </c>
      <c r="BP90" t="s">
        <v>53</v>
      </c>
      <c r="CV90" t="s">
        <v>54</v>
      </c>
      <c r="CW90" t="s">
        <v>52</v>
      </c>
      <c r="CX90" t="s">
        <v>52</v>
      </c>
      <c r="DB90" t="s">
        <v>51</v>
      </c>
      <c r="DC90" t="s">
        <v>52</v>
      </c>
      <c r="DD90" t="s">
        <v>52</v>
      </c>
      <c r="DJ90" t="s">
        <v>51</v>
      </c>
      <c r="DX90" t="s">
        <v>50</v>
      </c>
      <c r="DY90" t="s">
        <v>50</v>
      </c>
      <c r="DZ90" t="s">
        <v>50</v>
      </c>
      <c r="EA90" t="s">
        <v>50</v>
      </c>
      <c r="EB90" t="s">
        <v>50</v>
      </c>
      <c r="EC90" t="s">
        <v>50</v>
      </c>
      <c r="ED90" t="s">
        <v>53</v>
      </c>
      <c r="EJ90" t="s">
        <v>50</v>
      </c>
      <c r="EK90" t="s">
        <v>50</v>
      </c>
      <c r="EL90" t="s">
        <v>54</v>
      </c>
      <c r="FN90" t="s">
        <v>54</v>
      </c>
      <c r="FO90" t="s">
        <v>52</v>
      </c>
      <c r="FP90" t="s">
        <v>52</v>
      </c>
      <c r="FQ90" t="s">
        <v>52</v>
      </c>
      <c r="FR90" t="s">
        <v>52</v>
      </c>
      <c r="FS90" t="s">
        <v>52</v>
      </c>
      <c r="FT90" t="s">
        <v>52</v>
      </c>
      <c r="FU90" t="s">
        <v>52</v>
      </c>
      <c r="FV90" t="s">
        <v>52</v>
      </c>
      <c r="FW90" t="s">
        <v>52</v>
      </c>
      <c r="FX90" t="s">
        <v>52</v>
      </c>
      <c r="FY90" t="s">
        <v>52</v>
      </c>
      <c r="GA90" t="s">
        <v>50</v>
      </c>
      <c r="GB90" t="s">
        <v>50</v>
      </c>
      <c r="GC90" t="s">
        <v>50</v>
      </c>
      <c r="GD90" t="s">
        <v>50</v>
      </c>
      <c r="GE90" t="s">
        <v>50</v>
      </c>
      <c r="GF90" t="s">
        <v>50</v>
      </c>
      <c r="GG90" t="s">
        <v>50</v>
      </c>
      <c r="GH90" t="s">
        <v>50</v>
      </c>
      <c r="GI90" t="s">
        <v>50</v>
      </c>
      <c r="GJ90" t="s">
        <v>50</v>
      </c>
      <c r="GK90" t="s">
        <v>50</v>
      </c>
      <c r="GL90" t="s">
        <v>53</v>
      </c>
    </row>
    <row r="91" spans="1:254" ht="22.5" customHeight="1" x14ac:dyDescent="0.25">
      <c r="A91" s="3">
        <v>3</v>
      </c>
      <c r="C91">
        <v>3</v>
      </c>
      <c r="E91">
        <v>0</v>
      </c>
      <c r="G91">
        <v>3</v>
      </c>
      <c r="I91">
        <v>3</v>
      </c>
      <c r="K91">
        <v>3</v>
      </c>
      <c r="M91">
        <v>3</v>
      </c>
      <c r="O91">
        <v>3</v>
      </c>
      <c r="Q91">
        <v>3</v>
      </c>
      <c r="S91">
        <v>3</v>
      </c>
      <c r="U91" s="14">
        <v>2</v>
      </c>
      <c r="W91">
        <v>2</v>
      </c>
      <c r="Y91">
        <v>2</v>
      </c>
      <c r="AA91">
        <v>2</v>
      </c>
      <c r="AC91">
        <v>1</v>
      </c>
      <c r="AE91">
        <v>2</v>
      </c>
      <c r="AG91">
        <v>3</v>
      </c>
      <c r="AI91">
        <v>2</v>
      </c>
      <c r="AK91">
        <v>2</v>
      </c>
      <c r="AM91">
        <v>1</v>
      </c>
      <c r="AO91">
        <v>2</v>
      </c>
      <c r="AP91" t="s">
        <v>51</v>
      </c>
      <c r="AQ91">
        <v>2</v>
      </c>
      <c r="AS91">
        <v>3</v>
      </c>
      <c r="AU91">
        <v>2</v>
      </c>
      <c r="AW91">
        <v>2</v>
      </c>
      <c r="AY91">
        <v>2</v>
      </c>
      <c r="BA91">
        <v>2</v>
      </c>
      <c r="BC91">
        <v>1</v>
      </c>
      <c r="BE91">
        <v>3</v>
      </c>
      <c r="BG91">
        <v>2</v>
      </c>
      <c r="BI91">
        <v>1</v>
      </c>
      <c r="BJ91" t="s">
        <v>53</v>
      </c>
      <c r="BK91">
        <v>2</v>
      </c>
      <c r="BM91">
        <v>2</v>
      </c>
      <c r="BO91">
        <v>2</v>
      </c>
      <c r="BQ91" s="15">
        <v>2</v>
      </c>
      <c r="BS91">
        <v>3</v>
      </c>
      <c r="BU91">
        <v>3</v>
      </c>
      <c r="BW91">
        <v>3</v>
      </c>
      <c r="BY91">
        <v>3</v>
      </c>
      <c r="CA91">
        <v>3</v>
      </c>
      <c r="CC91">
        <v>3</v>
      </c>
      <c r="CE91">
        <v>3</v>
      </c>
      <c r="CG91">
        <v>0</v>
      </c>
      <c r="CI91">
        <v>3</v>
      </c>
      <c r="CK91">
        <v>3</v>
      </c>
      <c r="CM91">
        <v>3</v>
      </c>
      <c r="CO91">
        <v>3</v>
      </c>
      <c r="CQ91">
        <v>3</v>
      </c>
      <c r="CS91">
        <v>3</v>
      </c>
      <c r="CU91">
        <v>3</v>
      </c>
      <c r="CW91">
        <v>1</v>
      </c>
      <c r="CX91" t="s">
        <v>53</v>
      </c>
      <c r="CY91">
        <v>2</v>
      </c>
      <c r="DA91">
        <v>2</v>
      </c>
      <c r="DB91" t="s">
        <v>51</v>
      </c>
      <c r="DC91">
        <v>2</v>
      </c>
      <c r="DD91" t="s">
        <v>53</v>
      </c>
      <c r="DE91">
        <v>2</v>
      </c>
      <c r="DG91">
        <v>2</v>
      </c>
      <c r="DI91">
        <v>2</v>
      </c>
      <c r="DJ91" t="s">
        <v>51</v>
      </c>
      <c r="DK91">
        <v>2</v>
      </c>
      <c r="DM91">
        <v>1</v>
      </c>
      <c r="DO91">
        <v>1</v>
      </c>
      <c r="DQ91">
        <v>2</v>
      </c>
      <c r="DS91">
        <v>2</v>
      </c>
      <c r="DU91">
        <v>2</v>
      </c>
      <c r="DW91">
        <v>2</v>
      </c>
      <c r="DX91" t="s">
        <v>53</v>
      </c>
      <c r="DY91">
        <v>2</v>
      </c>
      <c r="EA91">
        <v>2</v>
      </c>
      <c r="EC91">
        <v>2</v>
      </c>
      <c r="EE91">
        <v>2</v>
      </c>
      <c r="EG91">
        <v>2</v>
      </c>
      <c r="EI91">
        <v>2</v>
      </c>
      <c r="EJ91" t="s">
        <v>53</v>
      </c>
      <c r="EK91">
        <v>1</v>
      </c>
      <c r="EM91">
        <v>1</v>
      </c>
      <c r="EO91">
        <v>2</v>
      </c>
      <c r="EQ91">
        <v>3</v>
      </c>
      <c r="ES91">
        <v>3</v>
      </c>
      <c r="EU91">
        <v>3</v>
      </c>
      <c r="EW91">
        <v>3</v>
      </c>
      <c r="EY91">
        <v>3</v>
      </c>
      <c r="FA91">
        <v>3</v>
      </c>
      <c r="FC91">
        <v>3</v>
      </c>
      <c r="FE91">
        <v>3</v>
      </c>
      <c r="FG91">
        <v>3</v>
      </c>
      <c r="FI91">
        <v>3</v>
      </c>
      <c r="FK91">
        <v>3</v>
      </c>
      <c r="FM91">
        <v>3</v>
      </c>
      <c r="FO91">
        <v>2</v>
      </c>
      <c r="FQ91">
        <v>2</v>
      </c>
      <c r="FS91">
        <v>2</v>
      </c>
      <c r="FU91">
        <v>2</v>
      </c>
      <c r="FW91">
        <v>2</v>
      </c>
      <c r="FY91">
        <v>2</v>
      </c>
      <c r="FZ91" t="s">
        <v>51</v>
      </c>
      <c r="GA91">
        <v>2</v>
      </c>
      <c r="GC91">
        <v>2</v>
      </c>
      <c r="GE91">
        <v>2</v>
      </c>
      <c r="GG91">
        <v>2</v>
      </c>
      <c r="GI91">
        <v>2</v>
      </c>
      <c r="GK91">
        <v>2</v>
      </c>
      <c r="GM91">
        <v>2</v>
      </c>
      <c r="GO91">
        <v>2</v>
      </c>
      <c r="GQ91">
        <v>2</v>
      </c>
      <c r="GS91">
        <v>2</v>
      </c>
      <c r="GU91">
        <v>2</v>
      </c>
      <c r="GW91">
        <v>1</v>
      </c>
      <c r="GY91">
        <v>2</v>
      </c>
      <c r="HA91">
        <v>2</v>
      </c>
      <c r="HC91">
        <v>1</v>
      </c>
      <c r="HE91">
        <v>2</v>
      </c>
      <c r="HG91">
        <v>1</v>
      </c>
      <c r="HI91">
        <v>3</v>
      </c>
      <c r="HK91">
        <v>3</v>
      </c>
      <c r="HM91">
        <v>3</v>
      </c>
      <c r="HO91">
        <v>3</v>
      </c>
      <c r="HQ91">
        <v>3</v>
      </c>
      <c r="HS91">
        <v>3</v>
      </c>
      <c r="HU91">
        <v>3</v>
      </c>
      <c r="HW91">
        <v>3</v>
      </c>
      <c r="HY91">
        <v>3</v>
      </c>
      <c r="IA91">
        <v>3</v>
      </c>
      <c r="IC91">
        <v>3</v>
      </c>
      <c r="IE91">
        <v>3</v>
      </c>
      <c r="IG91">
        <v>3</v>
      </c>
      <c r="II91">
        <v>3</v>
      </c>
      <c r="IK91">
        <v>3</v>
      </c>
      <c r="IM91" s="4">
        <v>3</v>
      </c>
      <c r="IO91" t="s">
        <v>4</v>
      </c>
      <c r="IT91">
        <v>22</v>
      </c>
    </row>
    <row r="92" spans="1:254" ht="3" customHeight="1" x14ac:dyDescent="0.25"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54</v>
      </c>
      <c r="AT92" t="s">
        <v>54</v>
      </c>
      <c r="AU92" t="s">
        <v>52</v>
      </c>
      <c r="AV92" t="s">
        <v>52</v>
      </c>
      <c r="AW92" t="s">
        <v>52</v>
      </c>
      <c r="AX92" t="s">
        <v>52</v>
      </c>
      <c r="AY92" t="s">
        <v>52</v>
      </c>
      <c r="CX92" t="s">
        <v>53</v>
      </c>
      <c r="DB92" t="s">
        <v>51</v>
      </c>
      <c r="DD92" t="s">
        <v>53</v>
      </c>
      <c r="DJ92" t="s">
        <v>51</v>
      </c>
      <c r="DX92" t="s">
        <v>53</v>
      </c>
      <c r="EJ92" t="s">
        <v>53</v>
      </c>
      <c r="FX92" t="s">
        <v>51</v>
      </c>
      <c r="FY92" t="s">
        <v>52</v>
      </c>
      <c r="FZ92" t="s">
        <v>52</v>
      </c>
    </row>
    <row r="93" spans="1:254" ht="22.5" customHeight="1" x14ac:dyDescent="0.25">
      <c r="A93" s="3">
        <v>3</v>
      </c>
      <c r="C93">
        <v>3</v>
      </c>
      <c r="E93">
        <v>0</v>
      </c>
      <c r="G93">
        <v>3</v>
      </c>
      <c r="I93">
        <v>3</v>
      </c>
      <c r="K93">
        <v>3</v>
      </c>
      <c r="M93">
        <v>3</v>
      </c>
      <c r="O93">
        <v>3</v>
      </c>
      <c r="Q93">
        <v>3</v>
      </c>
      <c r="S93">
        <v>3</v>
      </c>
      <c r="U93" s="14">
        <v>2</v>
      </c>
      <c r="V93" t="s">
        <v>51</v>
      </c>
      <c r="W93">
        <v>2</v>
      </c>
      <c r="Y93">
        <v>2</v>
      </c>
      <c r="AA93">
        <v>2</v>
      </c>
      <c r="AC93">
        <v>2</v>
      </c>
      <c r="AE93">
        <v>2</v>
      </c>
      <c r="AG93">
        <v>3</v>
      </c>
      <c r="AI93">
        <v>2</v>
      </c>
      <c r="AK93">
        <v>1</v>
      </c>
      <c r="AM93">
        <v>1</v>
      </c>
      <c r="AO93">
        <v>1</v>
      </c>
      <c r="AQ93">
        <v>2</v>
      </c>
      <c r="AS93">
        <v>3</v>
      </c>
      <c r="AU93">
        <v>2</v>
      </c>
      <c r="AW93">
        <v>2</v>
      </c>
      <c r="AY93">
        <v>1</v>
      </c>
      <c r="BA93">
        <v>2</v>
      </c>
      <c r="BC93">
        <v>1</v>
      </c>
      <c r="BE93">
        <v>3</v>
      </c>
      <c r="BG93">
        <v>2</v>
      </c>
      <c r="BI93">
        <v>2</v>
      </c>
      <c r="BK93">
        <v>2</v>
      </c>
      <c r="BM93">
        <v>2</v>
      </c>
      <c r="BO93">
        <v>2</v>
      </c>
      <c r="BQ93" s="15">
        <v>2</v>
      </c>
      <c r="BS93">
        <v>3</v>
      </c>
      <c r="BU93">
        <v>3</v>
      </c>
      <c r="BW93">
        <v>3</v>
      </c>
      <c r="BY93">
        <v>3</v>
      </c>
      <c r="CA93">
        <v>3</v>
      </c>
      <c r="CC93">
        <v>3</v>
      </c>
      <c r="CE93">
        <v>3</v>
      </c>
      <c r="CG93">
        <v>0</v>
      </c>
      <c r="CI93">
        <v>3</v>
      </c>
      <c r="CK93">
        <v>3</v>
      </c>
      <c r="CM93">
        <v>3</v>
      </c>
      <c r="CO93">
        <v>3</v>
      </c>
      <c r="CQ93">
        <v>3</v>
      </c>
      <c r="CS93">
        <v>3</v>
      </c>
      <c r="CU93">
        <v>3</v>
      </c>
      <c r="CW93">
        <v>1</v>
      </c>
      <c r="CX93" t="s">
        <v>53</v>
      </c>
      <c r="CY93">
        <v>2</v>
      </c>
      <c r="DA93">
        <v>1</v>
      </c>
      <c r="DB93" t="s">
        <v>51</v>
      </c>
      <c r="DC93">
        <v>2</v>
      </c>
      <c r="DD93" t="s">
        <v>53</v>
      </c>
      <c r="DE93">
        <v>2</v>
      </c>
      <c r="DG93">
        <v>1</v>
      </c>
      <c r="DI93">
        <v>2</v>
      </c>
      <c r="DJ93" t="s">
        <v>51</v>
      </c>
      <c r="DK93">
        <v>2</v>
      </c>
      <c r="DM93">
        <v>2</v>
      </c>
      <c r="DO93">
        <v>2</v>
      </c>
      <c r="DQ93">
        <v>2</v>
      </c>
      <c r="DS93">
        <v>2</v>
      </c>
      <c r="DU93">
        <v>2</v>
      </c>
      <c r="DW93">
        <v>2</v>
      </c>
      <c r="DX93" t="s">
        <v>53</v>
      </c>
      <c r="DY93">
        <v>2</v>
      </c>
      <c r="EA93">
        <v>2</v>
      </c>
      <c r="EC93">
        <v>2</v>
      </c>
      <c r="EE93">
        <v>2</v>
      </c>
      <c r="EG93">
        <v>2</v>
      </c>
      <c r="EI93">
        <v>2</v>
      </c>
      <c r="EJ93" t="s">
        <v>53</v>
      </c>
      <c r="EK93">
        <v>2</v>
      </c>
      <c r="EM93">
        <v>2</v>
      </c>
      <c r="EO93">
        <v>2</v>
      </c>
      <c r="EQ93">
        <v>3</v>
      </c>
      <c r="ES93">
        <v>3</v>
      </c>
      <c r="EU93">
        <v>3</v>
      </c>
      <c r="EW93">
        <v>3</v>
      </c>
      <c r="EY93">
        <v>3</v>
      </c>
      <c r="FA93">
        <v>3</v>
      </c>
      <c r="FC93">
        <v>3</v>
      </c>
      <c r="FE93">
        <v>3</v>
      </c>
      <c r="FG93">
        <v>3</v>
      </c>
      <c r="FI93">
        <v>3</v>
      </c>
      <c r="FK93">
        <v>3</v>
      </c>
      <c r="FM93">
        <v>3</v>
      </c>
      <c r="FO93">
        <v>2</v>
      </c>
      <c r="FQ93">
        <v>1</v>
      </c>
      <c r="FS93">
        <v>2</v>
      </c>
      <c r="FU93">
        <v>1</v>
      </c>
      <c r="FW93">
        <v>2</v>
      </c>
      <c r="FX93" t="s">
        <v>51</v>
      </c>
      <c r="FY93">
        <v>2</v>
      </c>
      <c r="GA93">
        <v>2</v>
      </c>
      <c r="GC93">
        <v>2</v>
      </c>
      <c r="GE93">
        <v>2</v>
      </c>
      <c r="GG93">
        <v>2</v>
      </c>
      <c r="GI93">
        <v>2</v>
      </c>
      <c r="GK93">
        <v>2</v>
      </c>
      <c r="GM93">
        <v>1</v>
      </c>
      <c r="GO93">
        <v>1</v>
      </c>
      <c r="GQ93">
        <v>2</v>
      </c>
      <c r="GS93">
        <v>2</v>
      </c>
      <c r="GU93">
        <v>2</v>
      </c>
      <c r="GW93">
        <v>1</v>
      </c>
      <c r="GY93">
        <v>2</v>
      </c>
      <c r="HA93">
        <v>2</v>
      </c>
      <c r="HC93">
        <v>2</v>
      </c>
      <c r="HE93">
        <v>1</v>
      </c>
      <c r="HG93">
        <v>1</v>
      </c>
      <c r="HI93">
        <v>1</v>
      </c>
      <c r="HK93">
        <v>3</v>
      </c>
      <c r="HM93">
        <v>3</v>
      </c>
      <c r="HO93">
        <v>3</v>
      </c>
      <c r="HQ93">
        <v>3</v>
      </c>
      <c r="HS93">
        <v>3</v>
      </c>
      <c r="HU93">
        <v>3</v>
      </c>
      <c r="HW93">
        <v>3</v>
      </c>
      <c r="HY93">
        <v>3</v>
      </c>
      <c r="IA93">
        <v>3</v>
      </c>
      <c r="IC93">
        <v>3</v>
      </c>
      <c r="IE93">
        <v>3</v>
      </c>
      <c r="IG93">
        <v>3</v>
      </c>
      <c r="II93">
        <v>3</v>
      </c>
      <c r="IK93">
        <v>3</v>
      </c>
      <c r="IM93" s="4">
        <v>3</v>
      </c>
      <c r="IO93" t="s">
        <v>4</v>
      </c>
      <c r="IT93">
        <v>21</v>
      </c>
    </row>
    <row r="94" spans="1:254" ht="3" customHeight="1" thickBot="1" x14ac:dyDescent="0.3">
      <c r="V94" t="s">
        <v>50</v>
      </c>
      <c r="W94" t="s">
        <v>50</v>
      </c>
      <c r="X94" t="s">
        <v>54</v>
      </c>
      <c r="AJ94" t="s">
        <v>51</v>
      </c>
      <c r="AK94" t="s">
        <v>52</v>
      </c>
      <c r="AP94" t="s">
        <v>50</v>
      </c>
      <c r="AQ94" t="s">
        <v>50</v>
      </c>
      <c r="AR94" t="s">
        <v>54</v>
      </c>
      <c r="BO94" t="s">
        <v>50</v>
      </c>
      <c r="BP94" t="s">
        <v>54</v>
      </c>
      <c r="CX94" t="s">
        <v>53</v>
      </c>
      <c r="CY94" t="s">
        <v>52</v>
      </c>
      <c r="CZ94" t="s">
        <v>52</v>
      </c>
      <c r="DA94" t="s">
        <v>52</v>
      </c>
      <c r="DB94" t="s">
        <v>52</v>
      </c>
      <c r="DD94" t="s">
        <v>53</v>
      </c>
      <c r="DJ94" t="s">
        <v>50</v>
      </c>
      <c r="DK94" t="s">
        <v>50</v>
      </c>
      <c r="DL94" t="s">
        <v>50</v>
      </c>
      <c r="DM94" t="s">
        <v>50</v>
      </c>
      <c r="DN94" t="s">
        <v>50</v>
      </c>
      <c r="DO94" t="s">
        <v>50</v>
      </c>
      <c r="DP94" t="s">
        <v>50</v>
      </c>
      <c r="DQ94" t="s">
        <v>50</v>
      </c>
      <c r="DR94" t="s">
        <v>51</v>
      </c>
      <c r="DV94" t="s">
        <v>50</v>
      </c>
      <c r="DW94" t="s">
        <v>50</v>
      </c>
      <c r="DX94" t="s">
        <v>53</v>
      </c>
      <c r="EJ94" t="s">
        <v>53</v>
      </c>
      <c r="FX94" t="s">
        <v>51</v>
      </c>
    </row>
    <row r="95" spans="1:254" ht="22.5" customHeight="1" thickTop="1" x14ac:dyDescent="0.25">
      <c r="A95" s="3">
        <v>3</v>
      </c>
      <c r="C95">
        <v>3</v>
      </c>
      <c r="E95">
        <v>0</v>
      </c>
      <c r="G95">
        <v>3</v>
      </c>
      <c r="I95">
        <v>3</v>
      </c>
      <c r="K95">
        <v>3</v>
      </c>
      <c r="M95">
        <v>3</v>
      </c>
      <c r="O95">
        <v>3</v>
      </c>
      <c r="Q95">
        <v>3</v>
      </c>
      <c r="S95">
        <v>3</v>
      </c>
      <c r="U95" s="14">
        <v>2</v>
      </c>
      <c r="W95">
        <v>1</v>
      </c>
      <c r="Y95">
        <v>3</v>
      </c>
      <c r="AA95">
        <v>3</v>
      </c>
      <c r="AC95">
        <v>3</v>
      </c>
      <c r="AE95">
        <v>3</v>
      </c>
      <c r="AG95">
        <v>3</v>
      </c>
      <c r="AI95">
        <v>1</v>
      </c>
      <c r="AJ95" t="s">
        <v>51</v>
      </c>
      <c r="AK95">
        <v>2</v>
      </c>
      <c r="AM95">
        <v>3</v>
      </c>
      <c r="AO95">
        <v>1</v>
      </c>
      <c r="AQ95">
        <v>2</v>
      </c>
      <c r="AS95">
        <v>3</v>
      </c>
      <c r="AU95">
        <v>2</v>
      </c>
      <c r="AW95">
        <v>2</v>
      </c>
      <c r="AY95">
        <v>2</v>
      </c>
      <c r="BA95">
        <v>3</v>
      </c>
      <c r="BC95">
        <v>3</v>
      </c>
      <c r="BE95">
        <v>3</v>
      </c>
      <c r="BG95">
        <v>3</v>
      </c>
      <c r="BI95">
        <v>3</v>
      </c>
      <c r="BK95">
        <v>3</v>
      </c>
      <c r="BM95">
        <v>2</v>
      </c>
      <c r="BO95">
        <v>1</v>
      </c>
      <c r="BQ95" s="15">
        <v>3</v>
      </c>
      <c r="BS95">
        <v>3</v>
      </c>
      <c r="BU95">
        <v>3</v>
      </c>
      <c r="BW95">
        <v>3</v>
      </c>
      <c r="BY95">
        <v>3</v>
      </c>
      <c r="CA95">
        <v>3</v>
      </c>
      <c r="CC95">
        <v>3</v>
      </c>
      <c r="CE95">
        <v>3</v>
      </c>
      <c r="CG95">
        <v>0</v>
      </c>
      <c r="CI95">
        <v>3</v>
      </c>
      <c r="CK95">
        <v>3</v>
      </c>
      <c r="CM95">
        <v>3</v>
      </c>
      <c r="CO95">
        <v>3</v>
      </c>
      <c r="CQ95">
        <v>3</v>
      </c>
      <c r="CS95">
        <v>3</v>
      </c>
      <c r="CU95" s="2">
        <v>1</v>
      </c>
      <c r="CW95">
        <v>1</v>
      </c>
      <c r="CY95">
        <v>1</v>
      </c>
      <c r="DA95">
        <v>2</v>
      </c>
      <c r="DC95">
        <v>2</v>
      </c>
      <c r="DD95" t="s">
        <v>53</v>
      </c>
      <c r="DE95">
        <v>2</v>
      </c>
      <c r="DG95">
        <v>1</v>
      </c>
      <c r="DI95">
        <v>2</v>
      </c>
      <c r="DK95">
        <v>2</v>
      </c>
      <c r="DM95">
        <v>2</v>
      </c>
      <c r="DO95">
        <v>1</v>
      </c>
      <c r="DQ95">
        <v>1</v>
      </c>
      <c r="DR95" t="s">
        <v>51</v>
      </c>
      <c r="DS95">
        <v>2</v>
      </c>
      <c r="DU95">
        <v>2</v>
      </c>
      <c r="DV95" t="s">
        <v>53</v>
      </c>
      <c r="DW95">
        <v>2</v>
      </c>
      <c r="DY95">
        <v>2</v>
      </c>
      <c r="EA95">
        <v>2</v>
      </c>
      <c r="EC95">
        <v>2</v>
      </c>
      <c r="EE95">
        <v>2</v>
      </c>
      <c r="EG95">
        <v>2</v>
      </c>
      <c r="EI95">
        <v>1</v>
      </c>
      <c r="EJ95" t="s">
        <v>53</v>
      </c>
      <c r="EK95">
        <v>2</v>
      </c>
      <c r="EM95">
        <v>1</v>
      </c>
      <c r="EO95">
        <v>2</v>
      </c>
      <c r="EQ95">
        <v>3</v>
      </c>
      <c r="ES95">
        <v>3</v>
      </c>
      <c r="EU95">
        <v>3</v>
      </c>
      <c r="EW95">
        <v>3</v>
      </c>
      <c r="EY95">
        <v>3</v>
      </c>
      <c r="FA95">
        <v>3</v>
      </c>
      <c r="FC95">
        <v>3</v>
      </c>
      <c r="FE95">
        <v>3</v>
      </c>
      <c r="FG95">
        <v>3</v>
      </c>
      <c r="FI95">
        <v>3</v>
      </c>
      <c r="FK95">
        <v>3</v>
      </c>
      <c r="FM95">
        <v>3</v>
      </c>
      <c r="FO95">
        <v>2</v>
      </c>
      <c r="FQ95">
        <v>2</v>
      </c>
      <c r="FS95">
        <v>2</v>
      </c>
      <c r="FU95">
        <v>2</v>
      </c>
      <c r="FW95">
        <v>2</v>
      </c>
      <c r="FX95" t="s">
        <v>51</v>
      </c>
      <c r="FY95">
        <v>2</v>
      </c>
      <c r="GA95">
        <v>2</v>
      </c>
      <c r="GC95">
        <v>2</v>
      </c>
      <c r="GE95">
        <v>2</v>
      </c>
      <c r="GG95">
        <v>2</v>
      </c>
      <c r="GI95">
        <v>2</v>
      </c>
      <c r="GK95">
        <v>2</v>
      </c>
      <c r="GM95">
        <v>2</v>
      </c>
      <c r="GO95">
        <v>2</v>
      </c>
      <c r="GQ95">
        <v>2</v>
      </c>
      <c r="GS95">
        <v>2</v>
      </c>
      <c r="GU95">
        <v>2</v>
      </c>
      <c r="GW95">
        <v>2</v>
      </c>
      <c r="GY95">
        <v>2</v>
      </c>
      <c r="HA95">
        <v>2</v>
      </c>
      <c r="HC95">
        <v>2</v>
      </c>
      <c r="HE95">
        <v>1</v>
      </c>
      <c r="HG95">
        <v>2</v>
      </c>
      <c r="HI95">
        <v>1</v>
      </c>
      <c r="HK95">
        <v>2</v>
      </c>
      <c r="HM95">
        <v>3</v>
      </c>
      <c r="HO95">
        <v>3</v>
      </c>
      <c r="HQ95">
        <v>3</v>
      </c>
      <c r="HS95">
        <v>3</v>
      </c>
      <c r="HU95">
        <v>3</v>
      </c>
      <c r="HW95">
        <v>3</v>
      </c>
      <c r="HY95">
        <v>3</v>
      </c>
      <c r="IA95">
        <v>3</v>
      </c>
      <c r="IC95">
        <v>3</v>
      </c>
      <c r="IE95">
        <v>3</v>
      </c>
      <c r="IG95">
        <v>3</v>
      </c>
      <c r="II95">
        <v>3</v>
      </c>
      <c r="IK95">
        <v>3</v>
      </c>
      <c r="IM95" s="4">
        <v>3</v>
      </c>
      <c r="IO95" t="s">
        <v>4</v>
      </c>
      <c r="IT95">
        <v>20</v>
      </c>
    </row>
    <row r="96" spans="1:254" ht="3" customHeight="1" thickBot="1" x14ac:dyDescent="0.3">
      <c r="AH96" t="s">
        <v>51</v>
      </c>
      <c r="AI96" t="s">
        <v>52</v>
      </c>
      <c r="AJ96" t="s">
        <v>52</v>
      </c>
      <c r="AP96" t="s">
        <v>50</v>
      </c>
      <c r="AQ96" t="s">
        <v>50</v>
      </c>
      <c r="AR96" t="s">
        <v>54</v>
      </c>
      <c r="AT96" t="s">
        <v>51</v>
      </c>
      <c r="DD96" t="s">
        <v>53</v>
      </c>
      <c r="DR96" t="s">
        <v>51</v>
      </c>
      <c r="DV96" t="s">
        <v>53</v>
      </c>
      <c r="EJ96" t="s">
        <v>53</v>
      </c>
      <c r="FX96" t="s">
        <v>51</v>
      </c>
      <c r="GP96" t="s">
        <v>50</v>
      </c>
      <c r="GQ96" t="s">
        <v>50</v>
      </c>
      <c r="GR96" t="s">
        <v>50</v>
      </c>
      <c r="GS96" t="s">
        <v>50</v>
      </c>
      <c r="GT96" t="s">
        <v>51</v>
      </c>
    </row>
    <row r="97" spans="1:254" ht="22.5" customHeight="1" thickTop="1" x14ac:dyDescent="0.25">
      <c r="A97" s="3">
        <v>3</v>
      </c>
      <c r="C97">
        <v>3</v>
      </c>
      <c r="E97">
        <v>0</v>
      </c>
      <c r="G97">
        <v>3</v>
      </c>
      <c r="I97">
        <v>3</v>
      </c>
      <c r="K97">
        <v>3</v>
      </c>
      <c r="M97">
        <v>3</v>
      </c>
      <c r="O97">
        <v>3</v>
      </c>
      <c r="Q97">
        <v>3</v>
      </c>
      <c r="S97">
        <v>3</v>
      </c>
      <c r="U97" s="14">
        <v>2</v>
      </c>
      <c r="W97">
        <v>2</v>
      </c>
      <c r="Y97">
        <v>2</v>
      </c>
      <c r="AA97">
        <v>3</v>
      </c>
      <c r="AC97">
        <v>3</v>
      </c>
      <c r="AE97">
        <v>2</v>
      </c>
      <c r="AG97">
        <v>1</v>
      </c>
      <c r="AH97" t="s">
        <v>51</v>
      </c>
      <c r="AI97">
        <v>2</v>
      </c>
      <c r="AK97">
        <v>2</v>
      </c>
      <c r="AM97">
        <v>3</v>
      </c>
      <c r="AO97">
        <v>1</v>
      </c>
      <c r="AQ97">
        <v>2</v>
      </c>
      <c r="AS97">
        <v>2</v>
      </c>
      <c r="AT97" t="s">
        <v>51</v>
      </c>
      <c r="AU97">
        <v>2</v>
      </c>
      <c r="AW97">
        <v>2</v>
      </c>
      <c r="AY97">
        <v>2</v>
      </c>
      <c r="BA97">
        <v>2</v>
      </c>
      <c r="BC97">
        <v>3</v>
      </c>
      <c r="BE97">
        <v>2</v>
      </c>
      <c r="BG97">
        <v>2</v>
      </c>
      <c r="BI97">
        <v>3</v>
      </c>
      <c r="BK97">
        <v>3</v>
      </c>
      <c r="BM97">
        <v>2</v>
      </c>
      <c r="BO97">
        <v>2</v>
      </c>
      <c r="BQ97" s="15">
        <v>2</v>
      </c>
      <c r="BS97">
        <v>3</v>
      </c>
      <c r="BU97">
        <v>3</v>
      </c>
      <c r="BW97">
        <v>3</v>
      </c>
      <c r="BY97">
        <v>3</v>
      </c>
      <c r="CA97">
        <v>3</v>
      </c>
      <c r="CC97">
        <v>3</v>
      </c>
      <c r="CE97">
        <v>3</v>
      </c>
      <c r="CG97">
        <v>0</v>
      </c>
      <c r="CI97">
        <v>3</v>
      </c>
      <c r="CK97">
        <v>3</v>
      </c>
      <c r="CM97">
        <v>3</v>
      </c>
      <c r="CO97">
        <v>3</v>
      </c>
      <c r="CQ97">
        <v>3</v>
      </c>
      <c r="CS97">
        <v>2</v>
      </c>
      <c r="CU97">
        <v>1</v>
      </c>
      <c r="CW97" s="2">
        <v>2</v>
      </c>
      <c r="CY97">
        <v>1</v>
      </c>
      <c r="DA97">
        <v>2</v>
      </c>
      <c r="DC97">
        <v>2</v>
      </c>
      <c r="DE97">
        <v>2</v>
      </c>
      <c r="DG97">
        <v>2</v>
      </c>
      <c r="DI97">
        <v>2</v>
      </c>
      <c r="DK97">
        <v>2</v>
      </c>
      <c r="DM97">
        <v>2</v>
      </c>
      <c r="DO97">
        <v>2</v>
      </c>
      <c r="DQ97">
        <v>2</v>
      </c>
      <c r="DR97" t="s">
        <v>51</v>
      </c>
      <c r="DS97">
        <v>2</v>
      </c>
      <c r="DU97">
        <v>2</v>
      </c>
      <c r="DV97" t="s">
        <v>53</v>
      </c>
      <c r="DW97">
        <v>2</v>
      </c>
      <c r="DY97">
        <v>2</v>
      </c>
      <c r="EA97">
        <v>2</v>
      </c>
      <c r="EC97">
        <v>2</v>
      </c>
      <c r="EE97">
        <v>2</v>
      </c>
      <c r="EG97">
        <v>2</v>
      </c>
      <c r="EI97">
        <v>2</v>
      </c>
      <c r="EJ97" t="s">
        <v>53</v>
      </c>
      <c r="EK97">
        <v>2</v>
      </c>
      <c r="EM97">
        <v>2</v>
      </c>
      <c r="EO97">
        <v>2</v>
      </c>
      <c r="EQ97">
        <v>3</v>
      </c>
      <c r="ES97">
        <v>3</v>
      </c>
      <c r="EU97">
        <v>3</v>
      </c>
      <c r="EW97">
        <v>3</v>
      </c>
      <c r="EY97">
        <v>3</v>
      </c>
      <c r="FA97">
        <v>3</v>
      </c>
      <c r="FC97">
        <v>3</v>
      </c>
      <c r="FE97">
        <v>3</v>
      </c>
      <c r="FG97">
        <v>3</v>
      </c>
      <c r="FI97">
        <v>3</v>
      </c>
      <c r="FK97">
        <v>3</v>
      </c>
      <c r="FM97">
        <v>3</v>
      </c>
      <c r="FO97">
        <v>2</v>
      </c>
      <c r="FQ97">
        <v>2</v>
      </c>
      <c r="FS97">
        <v>2</v>
      </c>
      <c r="FU97">
        <v>2</v>
      </c>
      <c r="FW97">
        <v>2</v>
      </c>
      <c r="FX97" t="s">
        <v>51</v>
      </c>
      <c r="FY97">
        <v>2</v>
      </c>
      <c r="GA97">
        <v>2</v>
      </c>
      <c r="GC97">
        <v>2</v>
      </c>
      <c r="GE97">
        <v>2</v>
      </c>
      <c r="GG97">
        <v>2</v>
      </c>
      <c r="GI97">
        <v>2</v>
      </c>
      <c r="GK97">
        <v>2</v>
      </c>
      <c r="GM97">
        <v>2</v>
      </c>
      <c r="GO97">
        <v>2</v>
      </c>
      <c r="GP97" t="s">
        <v>53</v>
      </c>
      <c r="GQ97">
        <v>2</v>
      </c>
      <c r="GS97">
        <v>2</v>
      </c>
      <c r="GT97" t="s">
        <v>51</v>
      </c>
      <c r="GU97">
        <v>2</v>
      </c>
      <c r="GW97">
        <v>2</v>
      </c>
      <c r="GY97">
        <v>2</v>
      </c>
      <c r="HA97">
        <v>2</v>
      </c>
      <c r="HC97">
        <v>2</v>
      </c>
      <c r="HE97">
        <v>2</v>
      </c>
      <c r="HG97">
        <v>2</v>
      </c>
      <c r="HI97">
        <v>2</v>
      </c>
      <c r="HK97">
        <v>2</v>
      </c>
      <c r="HM97">
        <v>3</v>
      </c>
      <c r="HO97">
        <v>3</v>
      </c>
      <c r="HQ97">
        <v>3</v>
      </c>
      <c r="HS97">
        <v>3</v>
      </c>
      <c r="HU97">
        <v>3</v>
      </c>
      <c r="HW97">
        <v>3</v>
      </c>
      <c r="HY97">
        <v>3</v>
      </c>
      <c r="IA97">
        <v>3</v>
      </c>
      <c r="IC97">
        <v>3</v>
      </c>
      <c r="IE97">
        <v>3</v>
      </c>
      <c r="IG97">
        <v>3</v>
      </c>
      <c r="II97">
        <v>3</v>
      </c>
      <c r="IK97">
        <v>3</v>
      </c>
      <c r="IM97" s="4">
        <v>3</v>
      </c>
      <c r="IO97" t="s">
        <v>4</v>
      </c>
      <c r="IT97">
        <v>19</v>
      </c>
    </row>
    <row r="98" spans="1:254" ht="3" customHeight="1" thickBot="1" x14ac:dyDescent="0.3">
      <c r="AF98" t="s">
        <v>51</v>
      </c>
      <c r="AG98" t="s">
        <v>52</v>
      </c>
      <c r="AH98" t="s">
        <v>52</v>
      </c>
      <c r="AT98" t="s">
        <v>51</v>
      </c>
      <c r="BF98" t="s">
        <v>51</v>
      </c>
      <c r="DR98" t="s">
        <v>50</v>
      </c>
      <c r="DS98" t="s">
        <v>50</v>
      </c>
      <c r="DT98" t="s">
        <v>50</v>
      </c>
      <c r="DU98" t="s">
        <v>50</v>
      </c>
      <c r="DV98" t="s">
        <v>53</v>
      </c>
      <c r="ED98" t="s">
        <v>50</v>
      </c>
      <c r="EE98" t="s">
        <v>50</v>
      </c>
      <c r="EF98" t="s">
        <v>50</v>
      </c>
      <c r="EG98" t="s">
        <v>50</v>
      </c>
      <c r="EH98" t="s">
        <v>50</v>
      </c>
      <c r="EI98" t="s">
        <v>50</v>
      </c>
      <c r="EJ98" t="s">
        <v>53</v>
      </c>
      <c r="FN98" t="s">
        <v>54</v>
      </c>
      <c r="FO98" t="s">
        <v>52</v>
      </c>
      <c r="FP98" t="s">
        <v>52</v>
      </c>
      <c r="FQ98" t="s">
        <v>52</v>
      </c>
      <c r="FR98" t="s">
        <v>52</v>
      </c>
      <c r="FS98" t="s">
        <v>52</v>
      </c>
      <c r="FT98" t="s">
        <v>52</v>
      </c>
      <c r="FU98" t="s">
        <v>52</v>
      </c>
      <c r="FV98" t="s">
        <v>52</v>
      </c>
      <c r="FW98" t="s">
        <v>52</v>
      </c>
      <c r="FX98" t="s">
        <v>52</v>
      </c>
      <c r="FY98" t="s">
        <v>52</v>
      </c>
      <c r="FZ98" t="s">
        <v>52</v>
      </c>
      <c r="GA98" t="s">
        <v>52</v>
      </c>
      <c r="GB98" t="s">
        <v>52</v>
      </c>
      <c r="GC98" t="s">
        <v>52</v>
      </c>
      <c r="GN98" t="s">
        <v>50</v>
      </c>
      <c r="GO98" t="s">
        <v>50</v>
      </c>
      <c r="GP98" t="s">
        <v>53</v>
      </c>
      <c r="GT98" t="s">
        <v>50</v>
      </c>
      <c r="GU98" t="s">
        <v>50</v>
      </c>
      <c r="GV98" t="s">
        <v>50</v>
      </c>
      <c r="GW98" t="s">
        <v>50</v>
      </c>
      <c r="GX98" t="s">
        <v>50</v>
      </c>
      <c r="GY98" t="s">
        <v>50</v>
      </c>
      <c r="GZ98" t="s">
        <v>50</v>
      </c>
      <c r="HA98" t="s">
        <v>50</v>
      </c>
      <c r="HB98" t="s">
        <v>50</v>
      </c>
      <c r="HC98" t="s">
        <v>50</v>
      </c>
      <c r="HD98" t="s">
        <v>50</v>
      </c>
      <c r="HE98" t="s">
        <v>50</v>
      </c>
      <c r="HF98" t="s">
        <v>50</v>
      </c>
      <c r="HG98" t="s">
        <v>50</v>
      </c>
      <c r="HH98" t="s">
        <v>50</v>
      </c>
      <c r="HI98" t="s">
        <v>50</v>
      </c>
      <c r="HJ98" t="s">
        <v>50</v>
      </c>
      <c r="HK98" t="s">
        <v>50</v>
      </c>
      <c r="HL98" t="s">
        <v>54</v>
      </c>
    </row>
    <row r="99" spans="1:254" ht="22.5" customHeight="1" thickTop="1" x14ac:dyDescent="0.25">
      <c r="A99" s="3">
        <v>3</v>
      </c>
      <c r="C99">
        <v>3</v>
      </c>
      <c r="E99">
        <v>0</v>
      </c>
      <c r="G99">
        <v>3</v>
      </c>
      <c r="I99">
        <v>3</v>
      </c>
      <c r="K99">
        <v>3</v>
      </c>
      <c r="M99">
        <v>3</v>
      </c>
      <c r="O99">
        <v>3</v>
      </c>
      <c r="Q99">
        <v>3</v>
      </c>
      <c r="S99">
        <v>3</v>
      </c>
      <c r="U99" s="14">
        <v>3</v>
      </c>
      <c r="W99">
        <v>3</v>
      </c>
      <c r="Y99">
        <v>3</v>
      </c>
      <c r="AA99">
        <v>2</v>
      </c>
      <c r="AC99">
        <v>2</v>
      </c>
      <c r="AE99">
        <v>1</v>
      </c>
      <c r="AF99" t="s">
        <v>51</v>
      </c>
      <c r="AG99">
        <v>2</v>
      </c>
      <c r="AI99">
        <v>2</v>
      </c>
      <c r="AK99">
        <v>2</v>
      </c>
      <c r="AM99">
        <v>3</v>
      </c>
      <c r="AO99">
        <v>1</v>
      </c>
      <c r="AQ99">
        <v>2</v>
      </c>
      <c r="AS99">
        <v>2</v>
      </c>
      <c r="AT99" t="s">
        <v>51</v>
      </c>
      <c r="AU99">
        <v>2</v>
      </c>
      <c r="AW99">
        <v>2</v>
      </c>
      <c r="AY99">
        <v>3</v>
      </c>
      <c r="BA99">
        <v>2</v>
      </c>
      <c r="BC99">
        <v>3</v>
      </c>
      <c r="BE99">
        <v>2</v>
      </c>
      <c r="BF99" t="s">
        <v>51</v>
      </c>
      <c r="BG99">
        <v>2</v>
      </c>
      <c r="BI99">
        <v>1</v>
      </c>
      <c r="BK99">
        <v>2</v>
      </c>
      <c r="BM99">
        <v>3</v>
      </c>
      <c r="BO99">
        <v>3</v>
      </c>
      <c r="BQ99" s="15">
        <v>3</v>
      </c>
      <c r="BS99">
        <v>3</v>
      </c>
      <c r="BU99">
        <v>3</v>
      </c>
      <c r="BW99">
        <v>3</v>
      </c>
      <c r="BY99">
        <v>3</v>
      </c>
      <c r="CA99">
        <v>3</v>
      </c>
      <c r="CC99">
        <v>3</v>
      </c>
      <c r="CE99">
        <v>3</v>
      </c>
      <c r="CG99">
        <v>0</v>
      </c>
      <c r="CI99">
        <v>3</v>
      </c>
      <c r="CK99">
        <v>3</v>
      </c>
      <c r="CM99">
        <v>3</v>
      </c>
      <c r="CO99">
        <v>3</v>
      </c>
      <c r="CQ99">
        <v>3</v>
      </c>
      <c r="CS99">
        <v>2</v>
      </c>
      <c r="CU99">
        <v>2</v>
      </c>
      <c r="CW99">
        <v>2</v>
      </c>
      <c r="CY99" s="2">
        <v>2</v>
      </c>
      <c r="DA99" s="2">
        <v>2</v>
      </c>
      <c r="DC99" s="2">
        <v>2</v>
      </c>
      <c r="DE99" s="2">
        <v>2</v>
      </c>
      <c r="DG99">
        <v>2</v>
      </c>
      <c r="DI99">
        <v>2</v>
      </c>
      <c r="DK99">
        <v>2</v>
      </c>
      <c r="DM99">
        <v>2</v>
      </c>
      <c r="DO99">
        <v>2</v>
      </c>
      <c r="DQ99">
        <v>2</v>
      </c>
      <c r="DS99">
        <v>2</v>
      </c>
      <c r="DU99">
        <v>2</v>
      </c>
      <c r="DV99" t="s">
        <v>53</v>
      </c>
      <c r="DW99">
        <v>2</v>
      </c>
      <c r="DY99">
        <v>2</v>
      </c>
      <c r="EA99">
        <v>2</v>
      </c>
      <c r="EC99">
        <v>2</v>
      </c>
      <c r="ED99" t="s">
        <v>53</v>
      </c>
      <c r="EE99">
        <v>2</v>
      </c>
      <c r="EG99">
        <v>2</v>
      </c>
      <c r="EI99">
        <v>2</v>
      </c>
      <c r="EK99">
        <v>2</v>
      </c>
      <c r="EM99">
        <v>2</v>
      </c>
      <c r="EO99">
        <v>2</v>
      </c>
      <c r="EQ99">
        <v>3</v>
      </c>
      <c r="ES99">
        <v>3</v>
      </c>
      <c r="EU99">
        <v>3</v>
      </c>
      <c r="EW99">
        <v>3</v>
      </c>
      <c r="EY99">
        <v>3</v>
      </c>
      <c r="FA99">
        <v>3</v>
      </c>
      <c r="FC99">
        <v>3</v>
      </c>
      <c r="FE99">
        <v>3</v>
      </c>
      <c r="FG99">
        <v>3</v>
      </c>
      <c r="FI99">
        <v>3</v>
      </c>
      <c r="FK99">
        <v>3</v>
      </c>
      <c r="FM99">
        <v>3</v>
      </c>
      <c r="FO99">
        <v>2</v>
      </c>
      <c r="FQ99">
        <v>2</v>
      </c>
      <c r="FS99">
        <v>1</v>
      </c>
      <c r="FU99">
        <v>2</v>
      </c>
      <c r="FW99">
        <v>2</v>
      </c>
      <c r="FY99">
        <v>2</v>
      </c>
      <c r="GA99">
        <v>2</v>
      </c>
      <c r="GC99">
        <v>2</v>
      </c>
      <c r="GE99">
        <v>2</v>
      </c>
      <c r="GG99">
        <v>2</v>
      </c>
      <c r="GI99">
        <v>2</v>
      </c>
      <c r="GK99">
        <v>2</v>
      </c>
      <c r="GM99">
        <v>2</v>
      </c>
      <c r="GN99" t="s">
        <v>53</v>
      </c>
      <c r="GO99">
        <v>2</v>
      </c>
      <c r="GQ99">
        <v>2</v>
      </c>
      <c r="GS99">
        <v>2</v>
      </c>
      <c r="GU99">
        <v>2</v>
      </c>
      <c r="GW99">
        <v>1</v>
      </c>
      <c r="GY99">
        <v>2</v>
      </c>
      <c r="HA99">
        <v>2</v>
      </c>
      <c r="HC99">
        <v>2</v>
      </c>
      <c r="HE99">
        <v>1</v>
      </c>
      <c r="HG99">
        <v>1</v>
      </c>
      <c r="HI99">
        <v>1</v>
      </c>
      <c r="HK99">
        <v>1</v>
      </c>
      <c r="HM99">
        <v>3</v>
      </c>
      <c r="HO99">
        <v>3</v>
      </c>
      <c r="HQ99">
        <v>3</v>
      </c>
      <c r="HS99">
        <v>3</v>
      </c>
      <c r="HU99">
        <v>3</v>
      </c>
      <c r="HW99">
        <v>3</v>
      </c>
      <c r="HY99">
        <v>3</v>
      </c>
      <c r="IA99">
        <v>3</v>
      </c>
      <c r="IC99">
        <v>3</v>
      </c>
      <c r="IE99">
        <v>3</v>
      </c>
      <c r="IG99">
        <v>3</v>
      </c>
      <c r="II99">
        <v>3</v>
      </c>
      <c r="IK99">
        <v>3</v>
      </c>
      <c r="IM99" s="4">
        <v>3</v>
      </c>
      <c r="IO99" t="s">
        <v>4</v>
      </c>
      <c r="IT99">
        <v>18</v>
      </c>
    </row>
    <row r="100" spans="1:254" ht="3" customHeight="1" thickBot="1" x14ac:dyDescent="0.3">
      <c r="AD100" t="s">
        <v>51</v>
      </c>
      <c r="AE100" t="s">
        <v>52</v>
      </c>
      <c r="AF100" t="s">
        <v>52</v>
      </c>
      <c r="AT100" t="s">
        <v>51</v>
      </c>
      <c r="BF100" t="s">
        <v>51</v>
      </c>
      <c r="BN100" t="s">
        <v>54</v>
      </c>
      <c r="DV100" t="s">
        <v>53</v>
      </c>
      <c r="ED100" t="s">
        <v>53</v>
      </c>
      <c r="GJ100" t="s">
        <v>51</v>
      </c>
      <c r="GK100" t="s">
        <v>50</v>
      </c>
      <c r="GL100" t="s">
        <v>53</v>
      </c>
      <c r="GM100" t="s">
        <v>50</v>
      </c>
      <c r="GN100" t="s">
        <v>53</v>
      </c>
    </row>
    <row r="101" spans="1:254" ht="22.5" customHeight="1" thickTop="1" x14ac:dyDescent="0.25">
      <c r="A101" s="3">
        <v>3</v>
      </c>
      <c r="C101">
        <v>3</v>
      </c>
      <c r="E101">
        <v>0</v>
      </c>
      <c r="G101">
        <v>3</v>
      </c>
      <c r="I101">
        <v>3</v>
      </c>
      <c r="K101">
        <v>3</v>
      </c>
      <c r="M101">
        <v>3</v>
      </c>
      <c r="O101">
        <v>3</v>
      </c>
      <c r="Q101">
        <v>3</v>
      </c>
      <c r="S101">
        <v>3</v>
      </c>
      <c r="U101" s="14">
        <v>2</v>
      </c>
      <c r="W101">
        <v>2</v>
      </c>
      <c r="Y101">
        <v>2</v>
      </c>
      <c r="AA101">
        <v>3</v>
      </c>
      <c r="AC101">
        <v>1</v>
      </c>
      <c r="AD101" t="s">
        <v>51</v>
      </c>
      <c r="AE101">
        <v>2</v>
      </c>
      <c r="AG101">
        <v>1</v>
      </c>
      <c r="AI101">
        <v>2</v>
      </c>
      <c r="AK101">
        <v>2</v>
      </c>
      <c r="AM101">
        <v>3</v>
      </c>
      <c r="AO101">
        <v>3</v>
      </c>
      <c r="AQ101">
        <v>3</v>
      </c>
      <c r="AS101">
        <v>1</v>
      </c>
      <c r="AT101" t="s">
        <v>51</v>
      </c>
      <c r="AU101">
        <v>2</v>
      </c>
      <c r="AW101">
        <v>2</v>
      </c>
      <c r="AY101">
        <v>3</v>
      </c>
      <c r="BA101">
        <v>2</v>
      </c>
      <c r="BC101">
        <v>2</v>
      </c>
      <c r="BE101">
        <v>1</v>
      </c>
      <c r="BF101" t="s">
        <v>51</v>
      </c>
      <c r="BG101">
        <v>1</v>
      </c>
      <c r="BI101">
        <v>2</v>
      </c>
      <c r="BK101">
        <v>3</v>
      </c>
      <c r="BM101">
        <v>2</v>
      </c>
      <c r="BN101" t="s">
        <v>53</v>
      </c>
      <c r="BO101">
        <v>2</v>
      </c>
      <c r="BQ101" s="15">
        <v>2</v>
      </c>
      <c r="BS101">
        <v>3</v>
      </c>
      <c r="BU101">
        <v>3</v>
      </c>
      <c r="BW101">
        <v>3</v>
      </c>
      <c r="BY101">
        <v>3</v>
      </c>
      <c r="CA101">
        <v>3</v>
      </c>
      <c r="CC101">
        <v>3</v>
      </c>
      <c r="CE101">
        <v>3</v>
      </c>
      <c r="CG101">
        <v>0</v>
      </c>
      <c r="CI101">
        <v>3</v>
      </c>
      <c r="CK101">
        <v>3</v>
      </c>
      <c r="CM101">
        <v>3</v>
      </c>
      <c r="CO101">
        <v>3</v>
      </c>
      <c r="CQ101">
        <v>3</v>
      </c>
      <c r="CS101">
        <v>1</v>
      </c>
      <c r="CU101">
        <v>1</v>
      </c>
      <c r="CW101">
        <v>1</v>
      </c>
      <c r="CY101">
        <v>1</v>
      </c>
      <c r="DA101">
        <v>2</v>
      </c>
      <c r="DC101">
        <v>2</v>
      </c>
      <c r="DE101">
        <v>2</v>
      </c>
      <c r="DG101" s="2">
        <v>1</v>
      </c>
      <c r="DI101">
        <v>2</v>
      </c>
      <c r="DK101">
        <v>2</v>
      </c>
      <c r="DM101">
        <v>2</v>
      </c>
      <c r="DO101">
        <v>2</v>
      </c>
      <c r="DQ101">
        <v>2</v>
      </c>
      <c r="DS101">
        <v>2</v>
      </c>
      <c r="DU101">
        <v>2</v>
      </c>
      <c r="DV101" t="s">
        <v>53</v>
      </c>
      <c r="DW101">
        <v>2</v>
      </c>
      <c r="DY101">
        <v>2</v>
      </c>
      <c r="EA101">
        <v>2</v>
      </c>
      <c r="EC101">
        <v>2</v>
      </c>
      <c r="ED101" t="s">
        <v>53</v>
      </c>
      <c r="EE101">
        <v>2</v>
      </c>
      <c r="EG101">
        <v>2</v>
      </c>
      <c r="EI101">
        <v>2</v>
      </c>
      <c r="EK101">
        <v>1</v>
      </c>
      <c r="EM101">
        <v>2</v>
      </c>
      <c r="EO101">
        <v>2</v>
      </c>
      <c r="EQ101">
        <v>3</v>
      </c>
      <c r="ES101">
        <v>3</v>
      </c>
      <c r="EU101">
        <v>3</v>
      </c>
      <c r="EW101">
        <v>3</v>
      </c>
      <c r="EY101">
        <v>3</v>
      </c>
      <c r="FA101">
        <v>3</v>
      </c>
      <c r="FC101">
        <v>3</v>
      </c>
      <c r="FE101">
        <v>3</v>
      </c>
      <c r="FG101">
        <v>3</v>
      </c>
      <c r="FI101">
        <v>3</v>
      </c>
      <c r="FK101">
        <v>3</v>
      </c>
      <c r="FM101">
        <v>3</v>
      </c>
      <c r="FO101">
        <v>3</v>
      </c>
      <c r="FQ101">
        <v>3</v>
      </c>
      <c r="FS101">
        <v>3</v>
      </c>
      <c r="FU101">
        <v>1</v>
      </c>
      <c r="FW101">
        <v>2</v>
      </c>
      <c r="FY101">
        <v>2</v>
      </c>
      <c r="GA101">
        <v>2</v>
      </c>
      <c r="GC101">
        <v>1</v>
      </c>
      <c r="GE101">
        <v>2</v>
      </c>
      <c r="GG101">
        <v>2</v>
      </c>
      <c r="GI101">
        <v>2</v>
      </c>
      <c r="GJ101" t="s">
        <v>53</v>
      </c>
      <c r="GK101">
        <v>2</v>
      </c>
      <c r="GL101" t="s">
        <v>53</v>
      </c>
      <c r="GM101">
        <v>2</v>
      </c>
      <c r="GO101">
        <v>2</v>
      </c>
      <c r="GQ101">
        <v>2</v>
      </c>
      <c r="GS101">
        <v>2</v>
      </c>
      <c r="GU101">
        <v>1</v>
      </c>
      <c r="GW101">
        <v>2</v>
      </c>
      <c r="GY101">
        <v>1</v>
      </c>
      <c r="HA101">
        <v>2</v>
      </c>
      <c r="HC101">
        <v>2</v>
      </c>
      <c r="HE101">
        <v>2</v>
      </c>
      <c r="HG101">
        <v>2</v>
      </c>
      <c r="HI101">
        <v>3</v>
      </c>
      <c r="HK101">
        <v>3</v>
      </c>
      <c r="HM101">
        <v>3</v>
      </c>
      <c r="HO101">
        <v>3</v>
      </c>
      <c r="HQ101">
        <v>3</v>
      </c>
      <c r="HS101">
        <v>3</v>
      </c>
      <c r="HU101">
        <v>3</v>
      </c>
      <c r="HW101">
        <v>3</v>
      </c>
      <c r="HY101">
        <v>3</v>
      </c>
      <c r="IA101">
        <v>3</v>
      </c>
      <c r="IC101">
        <v>3</v>
      </c>
      <c r="IE101">
        <v>3</v>
      </c>
      <c r="IG101">
        <v>3</v>
      </c>
      <c r="II101">
        <v>3</v>
      </c>
      <c r="IK101">
        <v>3</v>
      </c>
      <c r="IM101" s="4">
        <v>3</v>
      </c>
      <c r="IO101" t="s">
        <v>4</v>
      </c>
      <c r="IT101">
        <v>17</v>
      </c>
    </row>
    <row r="102" spans="1:254" ht="3" customHeight="1" thickBot="1" x14ac:dyDescent="0.3">
      <c r="V102" t="s">
        <v>51</v>
      </c>
      <c r="W102" t="s">
        <v>52</v>
      </c>
      <c r="X102" t="s">
        <v>52</v>
      </c>
      <c r="AD102" t="s">
        <v>50</v>
      </c>
      <c r="AE102" t="s">
        <v>50</v>
      </c>
      <c r="AF102" t="s">
        <v>51</v>
      </c>
      <c r="AT102" t="s">
        <v>51</v>
      </c>
      <c r="BF102" t="s">
        <v>51</v>
      </c>
      <c r="BN102" t="s">
        <v>53</v>
      </c>
      <c r="DD102" t="s">
        <v>51</v>
      </c>
      <c r="DR102" t="s">
        <v>50</v>
      </c>
      <c r="DS102" t="s">
        <v>50</v>
      </c>
      <c r="DT102" t="s">
        <v>50</v>
      </c>
      <c r="DU102" t="s">
        <v>50</v>
      </c>
      <c r="DV102" t="s">
        <v>53</v>
      </c>
      <c r="EB102" t="s">
        <v>50</v>
      </c>
      <c r="EC102" t="s">
        <v>50</v>
      </c>
      <c r="ED102" t="s">
        <v>53</v>
      </c>
      <c r="GJ102" t="s">
        <v>50</v>
      </c>
      <c r="GK102" t="s">
        <v>50</v>
      </c>
      <c r="GL102" t="s">
        <v>53</v>
      </c>
    </row>
    <row r="103" spans="1:254" ht="22.5" customHeight="1" thickTop="1" x14ac:dyDescent="0.25">
      <c r="A103" s="3">
        <v>3</v>
      </c>
      <c r="C103">
        <v>3</v>
      </c>
      <c r="E103">
        <v>0</v>
      </c>
      <c r="G103">
        <v>3</v>
      </c>
      <c r="I103">
        <v>3</v>
      </c>
      <c r="K103">
        <v>3</v>
      </c>
      <c r="M103">
        <v>3</v>
      </c>
      <c r="O103">
        <v>3</v>
      </c>
      <c r="Q103">
        <v>3</v>
      </c>
      <c r="S103">
        <v>3</v>
      </c>
      <c r="U103" s="14">
        <v>2</v>
      </c>
      <c r="V103" t="s">
        <v>51</v>
      </c>
      <c r="W103">
        <v>1</v>
      </c>
      <c r="X103" t="s">
        <v>53</v>
      </c>
      <c r="Y103">
        <v>2</v>
      </c>
      <c r="AA103">
        <v>3</v>
      </c>
      <c r="AC103">
        <v>2</v>
      </c>
      <c r="AE103">
        <v>1</v>
      </c>
      <c r="AF103" t="s">
        <v>51</v>
      </c>
      <c r="AG103">
        <v>2</v>
      </c>
      <c r="AI103">
        <v>3</v>
      </c>
      <c r="AK103">
        <v>3</v>
      </c>
      <c r="AM103">
        <v>3</v>
      </c>
      <c r="AO103">
        <v>2</v>
      </c>
      <c r="AQ103">
        <v>2</v>
      </c>
      <c r="AS103">
        <v>2</v>
      </c>
      <c r="AT103" t="s">
        <v>51</v>
      </c>
      <c r="AU103">
        <v>2</v>
      </c>
      <c r="AW103">
        <v>2</v>
      </c>
      <c r="AY103">
        <v>3</v>
      </c>
      <c r="BA103">
        <v>2</v>
      </c>
      <c r="BC103">
        <v>2</v>
      </c>
      <c r="BE103">
        <v>1</v>
      </c>
      <c r="BF103" t="s">
        <v>51</v>
      </c>
      <c r="BG103">
        <v>2</v>
      </c>
      <c r="BI103">
        <v>2</v>
      </c>
      <c r="BK103">
        <v>3</v>
      </c>
      <c r="BM103">
        <v>2</v>
      </c>
      <c r="BN103" t="s">
        <v>53</v>
      </c>
      <c r="BO103">
        <v>1</v>
      </c>
      <c r="BQ103" s="15">
        <v>3</v>
      </c>
      <c r="BS103">
        <v>3</v>
      </c>
      <c r="BU103">
        <v>3</v>
      </c>
      <c r="BW103">
        <v>3</v>
      </c>
      <c r="BY103">
        <v>3</v>
      </c>
      <c r="CA103">
        <v>3</v>
      </c>
      <c r="CC103">
        <v>3</v>
      </c>
      <c r="CE103">
        <v>3</v>
      </c>
      <c r="CG103">
        <v>0</v>
      </c>
      <c r="CI103">
        <v>3</v>
      </c>
      <c r="CK103">
        <v>3</v>
      </c>
      <c r="CM103">
        <v>3</v>
      </c>
      <c r="CO103">
        <v>3</v>
      </c>
      <c r="CQ103">
        <v>3</v>
      </c>
      <c r="CS103">
        <v>3</v>
      </c>
      <c r="CU103">
        <v>3</v>
      </c>
      <c r="CW103">
        <v>2</v>
      </c>
      <c r="CY103">
        <v>2</v>
      </c>
      <c r="DA103">
        <v>2</v>
      </c>
      <c r="DC103">
        <v>2</v>
      </c>
      <c r="DD103" t="s">
        <v>51</v>
      </c>
      <c r="DE103">
        <v>1</v>
      </c>
      <c r="DG103">
        <v>2</v>
      </c>
      <c r="DI103" s="2">
        <v>1</v>
      </c>
      <c r="DK103" s="2">
        <v>2</v>
      </c>
      <c r="DM103" s="2">
        <v>2</v>
      </c>
      <c r="DO103">
        <v>2</v>
      </c>
      <c r="DQ103">
        <v>2</v>
      </c>
      <c r="DS103">
        <v>2</v>
      </c>
      <c r="DU103">
        <v>2</v>
      </c>
      <c r="DW103">
        <v>2</v>
      </c>
      <c r="DY103">
        <v>2</v>
      </c>
      <c r="EA103">
        <v>1</v>
      </c>
      <c r="EB103" t="s">
        <v>53</v>
      </c>
      <c r="EC103">
        <v>2</v>
      </c>
      <c r="EE103">
        <v>2</v>
      </c>
      <c r="EG103">
        <v>2</v>
      </c>
      <c r="EI103">
        <v>1</v>
      </c>
      <c r="EK103">
        <v>3</v>
      </c>
      <c r="EM103">
        <v>3</v>
      </c>
      <c r="EO103">
        <v>3</v>
      </c>
      <c r="EQ103">
        <v>3</v>
      </c>
      <c r="ES103">
        <v>3</v>
      </c>
      <c r="EU103">
        <v>3</v>
      </c>
      <c r="EW103">
        <v>3</v>
      </c>
      <c r="EY103">
        <v>3</v>
      </c>
      <c r="FA103">
        <v>3</v>
      </c>
      <c r="FC103">
        <v>3</v>
      </c>
      <c r="FE103">
        <v>3</v>
      </c>
      <c r="FG103">
        <v>3</v>
      </c>
      <c r="FI103">
        <v>3</v>
      </c>
      <c r="FK103">
        <v>3</v>
      </c>
      <c r="FM103">
        <v>3</v>
      </c>
      <c r="FO103">
        <v>3</v>
      </c>
      <c r="FQ103">
        <v>1</v>
      </c>
      <c r="FS103">
        <v>1</v>
      </c>
      <c r="FU103">
        <v>1</v>
      </c>
      <c r="FW103">
        <v>2</v>
      </c>
      <c r="FY103">
        <v>2</v>
      </c>
      <c r="GA103">
        <v>2</v>
      </c>
      <c r="GC103">
        <v>1</v>
      </c>
      <c r="GE103">
        <v>2</v>
      </c>
      <c r="GG103">
        <v>2</v>
      </c>
      <c r="GI103">
        <v>2</v>
      </c>
      <c r="GJ103" t="s">
        <v>53</v>
      </c>
      <c r="GK103">
        <v>2</v>
      </c>
      <c r="GM103">
        <v>1</v>
      </c>
      <c r="GO103">
        <v>1</v>
      </c>
      <c r="GQ103">
        <v>2</v>
      </c>
      <c r="GS103">
        <v>2</v>
      </c>
      <c r="GU103">
        <v>1</v>
      </c>
      <c r="GW103">
        <v>1</v>
      </c>
      <c r="GY103">
        <v>1</v>
      </c>
      <c r="HA103">
        <v>2</v>
      </c>
      <c r="HC103">
        <v>2</v>
      </c>
      <c r="HE103">
        <v>2</v>
      </c>
      <c r="HG103">
        <v>2</v>
      </c>
      <c r="HI103">
        <v>2</v>
      </c>
      <c r="HK103">
        <v>2</v>
      </c>
      <c r="HM103">
        <v>3</v>
      </c>
      <c r="HO103">
        <v>3</v>
      </c>
      <c r="HQ103">
        <v>3</v>
      </c>
      <c r="HS103">
        <v>3</v>
      </c>
      <c r="HU103">
        <v>3</v>
      </c>
      <c r="HW103">
        <v>3</v>
      </c>
      <c r="HY103">
        <v>3</v>
      </c>
      <c r="IA103">
        <v>3</v>
      </c>
      <c r="IC103">
        <v>3</v>
      </c>
      <c r="IE103">
        <v>3</v>
      </c>
      <c r="IG103">
        <v>3</v>
      </c>
      <c r="II103">
        <v>3</v>
      </c>
      <c r="IK103">
        <v>3</v>
      </c>
      <c r="IM103" s="4">
        <v>3</v>
      </c>
      <c r="IO103" t="s">
        <v>4</v>
      </c>
      <c r="IT103">
        <v>16</v>
      </c>
    </row>
    <row r="104" spans="1:254" ht="3" customHeight="1" thickBot="1" x14ac:dyDescent="0.3">
      <c r="V104" t="s">
        <v>54</v>
      </c>
      <c r="X104" t="s">
        <v>53</v>
      </c>
      <c r="AF104" t="s">
        <v>50</v>
      </c>
      <c r="AG104" t="s">
        <v>50</v>
      </c>
      <c r="AH104" t="s">
        <v>51</v>
      </c>
      <c r="AR104" t="s">
        <v>51</v>
      </c>
      <c r="AS104" t="s">
        <v>52</v>
      </c>
      <c r="AT104" t="s">
        <v>52</v>
      </c>
      <c r="BD104" t="s">
        <v>51</v>
      </c>
      <c r="BE104" t="s">
        <v>52</v>
      </c>
      <c r="BF104" t="s">
        <v>52</v>
      </c>
      <c r="BN104" t="s">
        <v>53</v>
      </c>
      <c r="BO104" t="s">
        <v>52</v>
      </c>
      <c r="BP104" t="s">
        <v>52</v>
      </c>
      <c r="DD104" t="s">
        <v>51</v>
      </c>
      <c r="DJ104" t="s">
        <v>51</v>
      </c>
      <c r="EB104" t="s">
        <v>53</v>
      </c>
      <c r="GF104" t="s">
        <v>50</v>
      </c>
      <c r="GG104" t="s">
        <v>50</v>
      </c>
      <c r="GH104" t="s">
        <v>50</v>
      </c>
      <c r="GI104" t="s">
        <v>50</v>
      </c>
      <c r="GJ104" t="s">
        <v>53</v>
      </c>
      <c r="HH104" t="s">
        <v>50</v>
      </c>
      <c r="HI104" t="s">
        <v>50</v>
      </c>
      <c r="HJ104" t="s">
        <v>50</v>
      </c>
      <c r="HK104" t="s">
        <v>50</v>
      </c>
      <c r="HL104" t="s">
        <v>54</v>
      </c>
    </row>
    <row r="105" spans="1:254" ht="22.5" customHeight="1" thickTop="1" x14ac:dyDescent="0.25">
      <c r="A105" s="3">
        <v>3</v>
      </c>
      <c r="C105">
        <v>3</v>
      </c>
      <c r="E105">
        <v>0</v>
      </c>
      <c r="G105">
        <v>3</v>
      </c>
      <c r="I105">
        <v>3</v>
      </c>
      <c r="K105">
        <v>3</v>
      </c>
      <c r="M105">
        <v>3</v>
      </c>
      <c r="O105">
        <v>3</v>
      </c>
      <c r="Q105">
        <v>3</v>
      </c>
      <c r="S105">
        <v>3</v>
      </c>
      <c r="U105" s="14">
        <v>3</v>
      </c>
      <c r="W105">
        <v>2</v>
      </c>
      <c r="X105" t="s">
        <v>53</v>
      </c>
      <c r="Y105">
        <v>2</v>
      </c>
      <c r="AA105">
        <v>3</v>
      </c>
      <c r="AC105">
        <v>3</v>
      </c>
      <c r="AE105">
        <v>2</v>
      </c>
      <c r="AG105">
        <v>1</v>
      </c>
      <c r="AH105" t="s">
        <v>51</v>
      </c>
      <c r="AI105">
        <v>2</v>
      </c>
      <c r="AK105">
        <v>3</v>
      </c>
      <c r="AM105">
        <v>3</v>
      </c>
      <c r="AO105">
        <v>3</v>
      </c>
      <c r="AQ105">
        <v>2</v>
      </c>
      <c r="AR105" t="s">
        <v>51</v>
      </c>
      <c r="AS105">
        <v>1</v>
      </c>
      <c r="AU105">
        <v>2</v>
      </c>
      <c r="AW105">
        <v>3</v>
      </c>
      <c r="AY105">
        <v>3</v>
      </c>
      <c r="BA105">
        <v>3</v>
      </c>
      <c r="BC105">
        <v>1</v>
      </c>
      <c r="BD105" t="s">
        <v>51</v>
      </c>
      <c r="BE105">
        <v>2</v>
      </c>
      <c r="BG105">
        <v>2</v>
      </c>
      <c r="BI105">
        <v>3</v>
      </c>
      <c r="BK105">
        <v>3</v>
      </c>
      <c r="BM105">
        <v>2</v>
      </c>
      <c r="BO105">
        <v>2</v>
      </c>
      <c r="BP105" t="s">
        <v>53</v>
      </c>
      <c r="BQ105" s="15">
        <v>2</v>
      </c>
      <c r="BS105">
        <v>3</v>
      </c>
      <c r="BU105">
        <v>3</v>
      </c>
      <c r="BW105">
        <v>3</v>
      </c>
      <c r="BY105">
        <v>3</v>
      </c>
      <c r="CA105">
        <v>3</v>
      </c>
      <c r="CC105">
        <v>3</v>
      </c>
      <c r="CE105">
        <v>3</v>
      </c>
      <c r="CG105">
        <v>0</v>
      </c>
      <c r="CI105">
        <v>3</v>
      </c>
      <c r="CK105">
        <v>3</v>
      </c>
      <c r="CM105">
        <v>3</v>
      </c>
      <c r="CO105">
        <v>3</v>
      </c>
      <c r="CQ105">
        <v>3</v>
      </c>
      <c r="CS105">
        <v>2</v>
      </c>
      <c r="CU105">
        <v>2</v>
      </c>
      <c r="CW105">
        <v>2</v>
      </c>
      <c r="CY105">
        <v>2</v>
      </c>
      <c r="DA105">
        <v>2</v>
      </c>
      <c r="DC105">
        <v>2</v>
      </c>
      <c r="DD105" t="s">
        <v>51</v>
      </c>
      <c r="DE105">
        <v>1</v>
      </c>
      <c r="DG105">
        <v>1</v>
      </c>
      <c r="DI105">
        <v>1</v>
      </c>
      <c r="DJ105" t="s">
        <v>51</v>
      </c>
      <c r="DK105">
        <v>2</v>
      </c>
      <c r="DM105">
        <v>2</v>
      </c>
      <c r="DO105" s="2">
        <v>1</v>
      </c>
      <c r="DQ105" s="2">
        <v>1</v>
      </c>
      <c r="DS105">
        <v>2</v>
      </c>
      <c r="DU105">
        <v>2</v>
      </c>
      <c r="DW105">
        <v>2</v>
      </c>
      <c r="DY105">
        <v>2</v>
      </c>
      <c r="EA105">
        <v>1</v>
      </c>
      <c r="EB105" t="s">
        <v>53</v>
      </c>
      <c r="EC105">
        <v>2</v>
      </c>
      <c r="EE105">
        <v>2</v>
      </c>
      <c r="EG105">
        <v>2</v>
      </c>
      <c r="EI105">
        <v>1</v>
      </c>
      <c r="EK105">
        <v>1</v>
      </c>
      <c r="EM105">
        <v>1</v>
      </c>
      <c r="EO105">
        <v>3</v>
      </c>
      <c r="EQ105">
        <v>3</v>
      </c>
      <c r="ES105">
        <v>3</v>
      </c>
      <c r="EU105">
        <v>3</v>
      </c>
      <c r="EW105">
        <v>3</v>
      </c>
      <c r="EY105">
        <v>3</v>
      </c>
      <c r="FA105">
        <v>3</v>
      </c>
      <c r="FC105">
        <v>3</v>
      </c>
      <c r="FE105">
        <v>3</v>
      </c>
      <c r="FG105">
        <v>3</v>
      </c>
      <c r="FI105">
        <v>3</v>
      </c>
      <c r="FK105">
        <v>3</v>
      </c>
      <c r="FM105">
        <v>3</v>
      </c>
      <c r="FO105">
        <v>2</v>
      </c>
      <c r="FQ105">
        <v>2</v>
      </c>
      <c r="FS105">
        <v>1</v>
      </c>
      <c r="FU105">
        <v>1</v>
      </c>
      <c r="FW105">
        <v>2</v>
      </c>
      <c r="FY105">
        <v>2</v>
      </c>
      <c r="GA105">
        <v>1</v>
      </c>
      <c r="GC105">
        <v>2</v>
      </c>
      <c r="GE105">
        <v>2</v>
      </c>
      <c r="GF105" t="s">
        <v>53</v>
      </c>
      <c r="GG105">
        <v>2</v>
      </c>
      <c r="GI105">
        <v>2</v>
      </c>
      <c r="GK105">
        <v>1</v>
      </c>
      <c r="GM105">
        <v>1</v>
      </c>
      <c r="GO105">
        <v>1</v>
      </c>
      <c r="GQ105">
        <v>2</v>
      </c>
      <c r="GS105">
        <v>2</v>
      </c>
      <c r="GU105">
        <v>1</v>
      </c>
      <c r="GW105">
        <v>1</v>
      </c>
      <c r="GY105">
        <v>1</v>
      </c>
      <c r="HA105">
        <v>2</v>
      </c>
      <c r="HC105">
        <v>2</v>
      </c>
      <c r="HE105">
        <v>1</v>
      </c>
      <c r="HG105">
        <v>2</v>
      </c>
      <c r="HH105" t="s">
        <v>53</v>
      </c>
      <c r="HI105">
        <v>2</v>
      </c>
      <c r="HK105">
        <v>2</v>
      </c>
      <c r="HM105">
        <v>3</v>
      </c>
      <c r="HO105">
        <v>3</v>
      </c>
      <c r="HQ105">
        <v>3</v>
      </c>
      <c r="HS105">
        <v>3</v>
      </c>
      <c r="HU105">
        <v>3</v>
      </c>
      <c r="HW105">
        <v>3</v>
      </c>
      <c r="HY105">
        <v>3</v>
      </c>
      <c r="IA105">
        <v>3</v>
      </c>
      <c r="IC105">
        <v>3</v>
      </c>
      <c r="IE105">
        <v>3</v>
      </c>
      <c r="IG105">
        <v>3</v>
      </c>
      <c r="II105">
        <v>3</v>
      </c>
      <c r="IK105">
        <v>3</v>
      </c>
      <c r="IM105" s="4">
        <v>3</v>
      </c>
      <c r="IO105" t="s">
        <v>4</v>
      </c>
      <c r="IT105">
        <v>15</v>
      </c>
    </row>
    <row r="106" spans="1:254" ht="3" customHeight="1" thickBot="1" x14ac:dyDescent="0.3">
      <c r="AH106" t="s">
        <v>51</v>
      </c>
      <c r="AR106" t="s">
        <v>50</v>
      </c>
      <c r="AS106" t="s">
        <v>50</v>
      </c>
      <c r="AT106" t="s">
        <v>51</v>
      </c>
      <c r="BD106" t="s">
        <v>51</v>
      </c>
      <c r="BP106" t="s">
        <v>53</v>
      </c>
      <c r="CX106" t="s">
        <v>51</v>
      </c>
      <c r="CY106" t="s">
        <v>52</v>
      </c>
      <c r="CZ106" t="s">
        <v>52</v>
      </c>
      <c r="DA106" t="s">
        <v>52</v>
      </c>
      <c r="DB106" t="s">
        <v>52</v>
      </c>
      <c r="DC106" t="s">
        <v>52</v>
      </c>
      <c r="DD106" t="s">
        <v>52</v>
      </c>
      <c r="DJ106" t="s">
        <v>51</v>
      </c>
      <c r="EB106" t="s">
        <v>53</v>
      </c>
      <c r="EN106" t="s">
        <v>54</v>
      </c>
      <c r="FN106" t="s">
        <v>54</v>
      </c>
      <c r="FO106" t="s">
        <v>52</v>
      </c>
      <c r="FP106" t="s">
        <v>52</v>
      </c>
      <c r="FQ106" t="s">
        <v>52</v>
      </c>
      <c r="FR106" t="s">
        <v>52</v>
      </c>
      <c r="GB106" t="s">
        <v>51</v>
      </c>
      <c r="GC106" t="s">
        <v>52</v>
      </c>
      <c r="GD106" t="s">
        <v>53</v>
      </c>
      <c r="GE106" t="s">
        <v>52</v>
      </c>
      <c r="HH106" t="s">
        <v>53</v>
      </c>
    </row>
    <row r="107" spans="1:254" ht="22.5" customHeight="1" thickTop="1" x14ac:dyDescent="0.25">
      <c r="A107" s="3">
        <v>3</v>
      </c>
      <c r="C107">
        <v>3</v>
      </c>
      <c r="E107">
        <v>0</v>
      </c>
      <c r="G107">
        <v>3</v>
      </c>
      <c r="I107">
        <v>3</v>
      </c>
      <c r="K107">
        <v>3</v>
      </c>
      <c r="M107">
        <v>3</v>
      </c>
      <c r="O107">
        <v>3</v>
      </c>
      <c r="Q107">
        <v>3</v>
      </c>
      <c r="S107">
        <v>3</v>
      </c>
      <c r="U107" s="14">
        <v>3</v>
      </c>
      <c r="W107">
        <v>2</v>
      </c>
      <c r="Y107">
        <v>2</v>
      </c>
      <c r="AA107">
        <v>3</v>
      </c>
      <c r="AC107">
        <v>3</v>
      </c>
      <c r="AE107">
        <v>2</v>
      </c>
      <c r="AG107">
        <v>2</v>
      </c>
      <c r="AH107" t="s">
        <v>51</v>
      </c>
      <c r="AI107">
        <v>1</v>
      </c>
      <c r="AK107">
        <v>3</v>
      </c>
      <c r="AM107">
        <v>3</v>
      </c>
      <c r="AO107">
        <v>3</v>
      </c>
      <c r="AQ107">
        <v>2</v>
      </c>
      <c r="AS107">
        <v>2</v>
      </c>
      <c r="AT107" t="s">
        <v>51</v>
      </c>
      <c r="AU107">
        <v>1</v>
      </c>
      <c r="AW107">
        <v>3</v>
      </c>
      <c r="AY107">
        <v>3</v>
      </c>
      <c r="BA107">
        <v>3</v>
      </c>
      <c r="BC107">
        <v>2</v>
      </c>
      <c r="BD107" t="s">
        <v>51</v>
      </c>
      <c r="BE107">
        <v>1</v>
      </c>
      <c r="BG107">
        <v>2</v>
      </c>
      <c r="BI107">
        <v>3</v>
      </c>
      <c r="BK107">
        <v>3</v>
      </c>
      <c r="BM107">
        <v>2</v>
      </c>
      <c r="BO107">
        <v>2</v>
      </c>
      <c r="BP107" t="s">
        <v>53</v>
      </c>
      <c r="BQ107" s="15">
        <v>2</v>
      </c>
      <c r="BS107">
        <v>3</v>
      </c>
      <c r="BU107">
        <v>3</v>
      </c>
      <c r="BW107">
        <v>3</v>
      </c>
      <c r="BY107">
        <v>3</v>
      </c>
      <c r="CA107">
        <v>3</v>
      </c>
      <c r="CC107">
        <v>3</v>
      </c>
      <c r="CE107">
        <v>3</v>
      </c>
      <c r="CG107">
        <v>0</v>
      </c>
      <c r="CI107">
        <v>3</v>
      </c>
      <c r="CK107">
        <v>3</v>
      </c>
      <c r="CM107">
        <v>3</v>
      </c>
      <c r="CO107">
        <v>3</v>
      </c>
      <c r="CQ107">
        <v>3</v>
      </c>
      <c r="CS107">
        <v>2</v>
      </c>
      <c r="CU107">
        <v>2</v>
      </c>
      <c r="CW107">
        <v>2</v>
      </c>
      <c r="CX107" t="s">
        <v>51</v>
      </c>
      <c r="CY107">
        <v>1</v>
      </c>
      <c r="DA107">
        <v>2</v>
      </c>
      <c r="DC107">
        <v>2</v>
      </c>
      <c r="DE107">
        <v>1</v>
      </c>
      <c r="DG107">
        <v>1</v>
      </c>
      <c r="DI107">
        <v>1</v>
      </c>
      <c r="DJ107" t="s">
        <v>51</v>
      </c>
      <c r="DK107">
        <v>2</v>
      </c>
      <c r="DM107">
        <v>2</v>
      </c>
      <c r="DO107">
        <v>1</v>
      </c>
      <c r="DQ107">
        <v>1</v>
      </c>
      <c r="DS107" s="2">
        <v>1</v>
      </c>
      <c r="DU107">
        <v>2</v>
      </c>
      <c r="DW107">
        <v>2</v>
      </c>
      <c r="DY107">
        <v>2</v>
      </c>
      <c r="EA107">
        <v>2</v>
      </c>
      <c r="EC107">
        <v>1</v>
      </c>
      <c r="EE107">
        <v>2</v>
      </c>
      <c r="EG107">
        <v>2</v>
      </c>
      <c r="EI107">
        <v>1</v>
      </c>
      <c r="EK107">
        <v>1</v>
      </c>
      <c r="EM107">
        <v>2</v>
      </c>
      <c r="EN107" t="s">
        <v>53</v>
      </c>
      <c r="EO107">
        <v>2</v>
      </c>
      <c r="EQ107">
        <v>3</v>
      </c>
      <c r="ES107">
        <v>3</v>
      </c>
      <c r="EU107">
        <v>3</v>
      </c>
      <c r="EW107">
        <v>3</v>
      </c>
      <c r="EY107">
        <v>3</v>
      </c>
      <c r="FA107">
        <v>3</v>
      </c>
      <c r="FC107">
        <v>3</v>
      </c>
      <c r="FE107">
        <v>3</v>
      </c>
      <c r="FG107">
        <v>3</v>
      </c>
      <c r="FI107">
        <v>3</v>
      </c>
      <c r="FK107">
        <v>3</v>
      </c>
      <c r="FM107">
        <v>3</v>
      </c>
      <c r="FO107">
        <v>2</v>
      </c>
      <c r="FQ107">
        <v>2</v>
      </c>
      <c r="FR107" t="s">
        <v>53</v>
      </c>
      <c r="FS107">
        <v>2</v>
      </c>
      <c r="FU107">
        <v>2</v>
      </c>
      <c r="FW107">
        <v>1</v>
      </c>
      <c r="FY107">
        <v>2</v>
      </c>
      <c r="GA107">
        <v>2</v>
      </c>
      <c r="GB107" t="s">
        <v>51</v>
      </c>
      <c r="GC107">
        <v>2</v>
      </c>
      <c r="GD107" t="s">
        <v>51</v>
      </c>
      <c r="GE107">
        <v>2</v>
      </c>
      <c r="GF107" t="s">
        <v>51</v>
      </c>
      <c r="GG107">
        <v>2</v>
      </c>
      <c r="GI107">
        <v>2</v>
      </c>
      <c r="GK107">
        <v>2</v>
      </c>
      <c r="GM107">
        <v>2</v>
      </c>
      <c r="GO107">
        <v>2</v>
      </c>
      <c r="GQ107">
        <v>2</v>
      </c>
      <c r="GS107">
        <v>2</v>
      </c>
      <c r="GU107">
        <v>2</v>
      </c>
      <c r="GW107">
        <v>2</v>
      </c>
      <c r="GY107">
        <v>2</v>
      </c>
      <c r="HA107">
        <v>2</v>
      </c>
      <c r="HC107">
        <v>1</v>
      </c>
      <c r="HE107">
        <v>1</v>
      </c>
      <c r="HG107">
        <v>2</v>
      </c>
      <c r="HH107" t="s">
        <v>53</v>
      </c>
      <c r="HI107">
        <v>2</v>
      </c>
      <c r="HK107">
        <v>2</v>
      </c>
      <c r="HM107">
        <v>3</v>
      </c>
      <c r="HO107">
        <v>3</v>
      </c>
      <c r="HQ107">
        <v>3</v>
      </c>
      <c r="HS107">
        <v>3</v>
      </c>
      <c r="HU107">
        <v>3</v>
      </c>
      <c r="HW107">
        <v>3</v>
      </c>
      <c r="HY107">
        <v>3</v>
      </c>
      <c r="IA107">
        <v>3</v>
      </c>
      <c r="IC107">
        <v>3</v>
      </c>
      <c r="IE107">
        <v>3</v>
      </c>
      <c r="IG107">
        <v>3</v>
      </c>
      <c r="II107">
        <v>3</v>
      </c>
      <c r="IK107">
        <v>3</v>
      </c>
      <c r="IM107" s="4">
        <v>3</v>
      </c>
      <c r="IO107" t="s">
        <v>4</v>
      </c>
      <c r="IT107">
        <v>14</v>
      </c>
    </row>
    <row r="108" spans="1:254" ht="3" customHeight="1" thickBot="1" x14ac:dyDescent="0.3">
      <c r="V108" t="s">
        <v>54</v>
      </c>
      <c r="AF108" t="s">
        <v>51</v>
      </c>
      <c r="AG108" t="s">
        <v>52</v>
      </c>
      <c r="AH108" t="s">
        <v>52</v>
      </c>
      <c r="AT108" t="s">
        <v>51</v>
      </c>
      <c r="BD108" t="s">
        <v>51</v>
      </c>
      <c r="BN108" t="s">
        <v>50</v>
      </c>
      <c r="BO108" t="s">
        <v>50</v>
      </c>
      <c r="BP108" t="s">
        <v>53</v>
      </c>
      <c r="CX108" t="s">
        <v>51</v>
      </c>
      <c r="DH108" t="s">
        <v>51</v>
      </c>
      <c r="DI108" t="s">
        <v>52</v>
      </c>
      <c r="DJ108" t="s">
        <v>52</v>
      </c>
      <c r="DN108" t="s">
        <v>51</v>
      </c>
      <c r="DO108" t="s">
        <v>52</v>
      </c>
      <c r="EJ108" t="s">
        <v>50</v>
      </c>
      <c r="EK108" t="s">
        <v>50</v>
      </c>
      <c r="EL108" t="s">
        <v>50</v>
      </c>
      <c r="EM108" t="s">
        <v>50</v>
      </c>
      <c r="EN108" t="s">
        <v>53</v>
      </c>
      <c r="FR108" t="s">
        <v>53</v>
      </c>
      <c r="GB108" t="s">
        <v>50</v>
      </c>
      <c r="GC108" t="s">
        <v>52</v>
      </c>
      <c r="GD108" t="s">
        <v>53</v>
      </c>
      <c r="GF108" t="s">
        <v>51</v>
      </c>
      <c r="GL108" t="s">
        <v>51</v>
      </c>
      <c r="GM108" t="s">
        <v>52</v>
      </c>
      <c r="GN108" t="s">
        <v>52</v>
      </c>
      <c r="GO108" t="s">
        <v>52</v>
      </c>
      <c r="GP108" t="s">
        <v>52</v>
      </c>
      <c r="GQ108" t="s">
        <v>52</v>
      </c>
      <c r="GR108" t="s">
        <v>52</v>
      </c>
      <c r="GS108" t="s">
        <v>52</v>
      </c>
      <c r="GT108" t="s">
        <v>52</v>
      </c>
      <c r="GU108" t="s">
        <v>52</v>
      </c>
      <c r="GV108" t="s">
        <v>52</v>
      </c>
      <c r="GW108" t="s">
        <v>52</v>
      </c>
      <c r="GX108" t="s">
        <v>52</v>
      </c>
      <c r="HG108" t="s">
        <v>50</v>
      </c>
      <c r="HH108" t="s">
        <v>53</v>
      </c>
    </row>
    <row r="109" spans="1:254" ht="22.5" customHeight="1" thickTop="1" x14ac:dyDescent="0.25">
      <c r="A109" s="3">
        <v>3</v>
      </c>
      <c r="C109">
        <v>3</v>
      </c>
      <c r="E109">
        <v>0</v>
      </c>
      <c r="G109">
        <v>3</v>
      </c>
      <c r="I109">
        <v>3</v>
      </c>
      <c r="K109">
        <v>3</v>
      </c>
      <c r="M109">
        <v>3</v>
      </c>
      <c r="O109">
        <v>3</v>
      </c>
      <c r="Q109">
        <v>3</v>
      </c>
      <c r="S109">
        <v>3</v>
      </c>
      <c r="U109" s="14">
        <v>2</v>
      </c>
      <c r="V109" t="s">
        <v>53</v>
      </c>
      <c r="W109">
        <v>1</v>
      </c>
      <c r="Y109">
        <v>2</v>
      </c>
      <c r="AA109">
        <v>3</v>
      </c>
      <c r="AC109">
        <v>2</v>
      </c>
      <c r="AE109">
        <v>2</v>
      </c>
      <c r="AF109" t="s">
        <v>51</v>
      </c>
      <c r="AG109">
        <v>1</v>
      </c>
      <c r="AI109">
        <v>3</v>
      </c>
      <c r="AK109">
        <v>3</v>
      </c>
      <c r="AM109">
        <v>3</v>
      </c>
      <c r="AO109">
        <v>2</v>
      </c>
      <c r="AQ109">
        <v>2</v>
      </c>
      <c r="AS109">
        <v>2</v>
      </c>
      <c r="AT109" t="s">
        <v>51</v>
      </c>
      <c r="AU109">
        <v>1</v>
      </c>
      <c r="AW109">
        <v>2</v>
      </c>
      <c r="AY109">
        <v>3</v>
      </c>
      <c r="BA109">
        <v>2</v>
      </c>
      <c r="BC109">
        <v>2</v>
      </c>
      <c r="BD109" t="s">
        <v>51</v>
      </c>
      <c r="BE109">
        <v>2</v>
      </c>
      <c r="BG109">
        <v>1</v>
      </c>
      <c r="BI109">
        <v>2</v>
      </c>
      <c r="BK109">
        <v>3</v>
      </c>
      <c r="BM109">
        <v>2</v>
      </c>
      <c r="BN109" t="s">
        <v>53</v>
      </c>
      <c r="BO109">
        <v>1</v>
      </c>
      <c r="BQ109" s="15">
        <v>3</v>
      </c>
      <c r="BS109">
        <v>3</v>
      </c>
      <c r="BU109">
        <v>3</v>
      </c>
      <c r="BW109">
        <v>3</v>
      </c>
      <c r="BY109">
        <v>3</v>
      </c>
      <c r="CA109">
        <v>3</v>
      </c>
      <c r="CC109">
        <v>3</v>
      </c>
      <c r="CE109">
        <v>3</v>
      </c>
      <c r="CG109">
        <v>0</v>
      </c>
      <c r="CI109">
        <v>3</v>
      </c>
      <c r="CK109">
        <v>3</v>
      </c>
      <c r="CM109">
        <v>3</v>
      </c>
      <c r="CO109">
        <v>3</v>
      </c>
      <c r="CQ109">
        <v>3</v>
      </c>
      <c r="CS109">
        <v>2</v>
      </c>
      <c r="CU109">
        <v>2</v>
      </c>
      <c r="CW109">
        <v>2</v>
      </c>
      <c r="CX109" t="s">
        <v>51</v>
      </c>
      <c r="CY109">
        <v>1</v>
      </c>
      <c r="DA109">
        <v>1</v>
      </c>
      <c r="DC109">
        <v>2</v>
      </c>
      <c r="DE109">
        <v>2</v>
      </c>
      <c r="DG109">
        <v>2</v>
      </c>
      <c r="DH109" t="s">
        <v>51</v>
      </c>
      <c r="DI109">
        <v>2</v>
      </c>
      <c r="DK109">
        <v>2</v>
      </c>
      <c r="DM109">
        <v>2</v>
      </c>
      <c r="DN109" t="s">
        <v>51</v>
      </c>
      <c r="DO109">
        <v>2</v>
      </c>
      <c r="DQ109">
        <v>2</v>
      </c>
      <c r="DS109">
        <v>2</v>
      </c>
      <c r="DU109" s="2">
        <v>2</v>
      </c>
      <c r="DW109">
        <v>2</v>
      </c>
      <c r="DY109">
        <v>2</v>
      </c>
      <c r="EA109">
        <v>2</v>
      </c>
      <c r="EC109">
        <v>2</v>
      </c>
      <c r="EE109">
        <v>2</v>
      </c>
      <c r="EG109">
        <v>1</v>
      </c>
      <c r="EI109">
        <v>2</v>
      </c>
      <c r="EJ109" t="s">
        <v>53</v>
      </c>
      <c r="EK109">
        <v>2</v>
      </c>
      <c r="EM109">
        <v>2</v>
      </c>
      <c r="EO109">
        <v>2</v>
      </c>
      <c r="EQ109">
        <v>3</v>
      </c>
      <c r="ES109">
        <v>3</v>
      </c>
      <c r="EU109">
        <v>3</v>
      </c>
      <c r="EW109">
        <v>3</v>
      </c>
      <c r="EY109">
        <v>3</v>
      </c>
      <c r="FA109">
        <v>3</v>
      </c>
      <c r="FC109">
        <v>3</v>
      </c>
      <c r="FE109">
        <v>3</v>
      </c>
      <c r="FG109">
        <v>3</v>
      </c>
      <c r="FI109">
        <v>3</v>
      </c>
      <c r="FK109">
        <v>3</v>
      </c>
      <c r="FM109">
        <v>3</v>
      </c>
      <c r="FO109">
        <v>3</v>
      </c>
      <c r="FQ109">
        <v>3</v>
      </c>
      <c r="FR109" t="s">
        <v>53</v>
      </c>
      <c r="FS109">
        <v>1</v>
      </c>
      <c r="FU109">
        <v>1</v>
      </c>
      <c r="FW109">
        <v>2</v>
      </c>
      <c r="FY109">
        <v>2</v>
      </c>
      <c r="GA109">
        <v>2</v>
      </c>
      <c r="GB109" t="s">
        <v>53</v>
      </c>
      <c r="GC109">
        <v>1</v>
      </c>
      <c r="GE109">
        <v>2</v>
      </c>
      <c r="GF109" t="s">
        <v>51</v>
      </c>
      <c r="GG109">
        <v>1</v>
      </c>
      <c r="GI109">
        <v>2</v>
      </c>
      <c r="GK109">
        <v>2</v>
      </c>
      <c r="GL109" t="s">
        <v>51</v>
      </c>
      <c r="GM109">
        <v>1</v>
      </c>
      <c r="GO109">
        <v>2</v>
      </c>
      <c r="GQ109">
        <v>2</v>
      </c>
      <c r="GS109">
        <v>2</v>
      </c>
      <c r="GU109">
        <v>2</v>
      </c>
      <c r="GW109">
        <v>1</v>
      </c>
      <c r="GY109">
        <v>1</v>
      </c>
      <c r="HA109">
        <v>2</v>
      </c>
      <c r="HC109">
        <v>2</v>
      </c>
      <c r="HE109">
        <v>2</v>
      </c>
      <c r="HF109" t="s">
        <v>51</v>
      </c>
      <c r="HG109">
        <v>1</v>
      </c>
      <c r="HI109">
        <v>3</v>
      </c>
      <c r="HK109">
        <v>2</v>
      </c>
      <c r="HM109">
        <v>3</v>
      </c>
      <c r="HO109">
        <v>3</v>
      </c>
      <c r="HQ109">
        <v>3</v>
      </c>
      <c r="HS109">
        <v>3</v>
      </c>
      <c r="HU109">
        <v>3</v>
      </c>
      <c r="HW109">
        <v>3</v>
      </c>
      <c r="HY109">
        <v>3</v>
      </c>
      <c r="IA109">
        <v>3</v>
      </c>
      <c r="IC109">
        <v>3</v>
      </c>
      <c r="IE109">
        <v>3</v>
      </c>
      <c r="IG109">
        <v>3</v>
      </c>
      <c r="II109">
        <v>3</v>
      </c>
      <c r="IK109">
        <v>3</v>
      </c>
      <c r="IM109" s="4">
        <v>3</v>
      </c>
      <c r="IO109" t="s">
        <v>4</v>
      </c>
      <c r="IT109">
        <v>13</v>
      </c>
    </row>
    <row r="110" spans="1:254" ht="3" customHeight="1" thickBot="1" x14ac:dyDescent="0.3">
      <c r="V110" t="s">
        <v>53</v>
      </c>
      <c r="W110" t="s">
        <v>52</v>
      </c>
      <c r="X110" t="s">
        <v>52</v>
      </c>
      <c r="AD110" t="s">
        <v>51</v>
      </c>
      <c r="AE110" t="s">
        <v>52</v>
      </c>
      <c r="AF110" t="s">
        <v>51</v>
      </c>
      <c r="AR110" t="s">
        <v>51</v>
      </c>
      <c r="AS110" t="s">
        <v>52</v>
      </c>
      <c r="AT110" t="s">
        <v>52</v>
      </c>
      <c r="BD110" t="s">
        <v>54</v>
      </c>
      <c r="BF110" t="s">
        <v>51</v>
      </c>
      <c r="BG110" t="s">
        <v>52</v>
      </c>
      <c r="BN110" t="s">
        <v>53</v>
      </c>
      <c r="CX110" t="s">
        <v>51</v>
      </c>
      <c r="DH110" t="s">
        <v>51</v>
      </c>
      <c r="DN110" t="s">
        <v>51</v>
      </c>
      <c r="EH110" t="s">
        <v>50</v>
      </c>
      <c r="EI110" t="s">
        <v>50</v>
      </c>
      <c r="EJ110" t="s">
        <v>53</v>
      </c>
      <c r="FV110" t="s">
        <v>50</v>
      </c>
      <c r="FW110" t="s">
        <v>50</v>
      </c>
      <c r="FX110" t="s">
        <v>50</v>
      </c>
      <c r="FY110" t="s">
        <v>50</v>
      </c>
      <c r="FZ110" t="s">
        <v>50</v>
      </c>
      <c r="GA110" t="s">
        <v>50</v>
      </c>
      <c r="GB110" t="s">
        <v>53</v>
      </c>
      <c r="GF110" t="s">
        <v>51</v>
      </c>
      <c r="GL110" t="s">
        <v>51</v>
      </c>
      <c r="HF110" t="s">
        <v>51</v>
      </c>
    </row>
    <row r="111" spans="1:254" ht="22.5" customHeight="1" thickTop="1" x14ac:dyDescent="0.25">
      <c r="A111" s="3">
        <v>3</v>
      </c>
      <c r="C111">
        <v>3</v>
      </c>
      <c r="E111">
        <v>0</v>
      </c>
      <c r="G111">
        <v>3</v>
      </c>
      <c r="I111">
        <v>3</v>
      </c>
      <c r="K111">
        <v>3</v>
      </c>
      <c r="M111">
        <v>3</v>
      </c>
      <c r="O111">
        <v>3</v>
      </c>
      <c r="Q111">
        <v>3</v>
      </c>
      <c r="S111">
        <v>3</v>
      </c>
      <c r="U111" s="14">
        <v>2</v>
      </c>
      <c r="W111">
        <v>2</v>
      </c>
      <c r="Y111">
        <v>2</v>
      </c>
      <c r="AA111">
        <v>3</v>
      </c>
      <c r="AC111">
        <v>2</v>
      </c>
      <c r="AD111" t="s">
        <v>51</v>
      </c>
      <c r="AE111">
        <v>1</v>
      </c>
      <c r="AG111">
        <v>1</v>
      </c>
      <c r="AH111" t="s">
        <v>51</v>
      </c>
      <c r="AI111">
        <v>2</v>
      </c>
      <c r="AK111">
        <v>2</v>
      </c>
      <c r="AM111">
        <v>3</v>
      </c>
      <c r="AO111">
        <v>2</v>
      </c>
      <c r="AQ111">
        <v>2</v>
      </c>
      <c r="AR111" t="s">
        <v>51</v>
      </c>
      <c r="AS111">
        <v>1</v>
      </c>
      <c r="AU111">
        <v>3</v>
      </c>
      <c r="AW111">
        <v>3</v>
      </c>
      <c r="AY111">
        <v>3</v>
      </c>
      <c r="BA111">
        <v>3</v>
      </c>
      <c r="BC111">
        <v>3</v>
      </c>
      <c r="BE111">
        <v>1</v>
      </c>
      <c r="BF111" t="s">
        <v>51</v>
      </c>
      <c r="BG111">
        <v>2</v>
      </c>
      <c r="BI111">
        <v>2</v>
      </c>
      <c r="BK111">
        <v>3</v>
      </c>
      <c r="BM111">
        <v>2</v>
      </c>
      <c r="BN111" t="s">
        <v>53</v>
      </c>
      <c r="BO111">
        <v>2</v>
      </c>
      <c r="BQ111" s="15">
        <v>2</v>
      </c>
      <c r="BS111">
        <v>3</v>
      </c>
      <c r="BU111">
        <v>3</v>
      </c>
      <c r="BW111">
        <v>3</v>
      </c>
      <c r="BY111">
        <v>3</v>
      </c>
      <c r="CA111">
        <v>3</v>
      </c>
      <c r="CC111">
        <v>3</v>
      </c>
      <c r="CE111">
        <v>3</v>
      </c>
      <c r="CG111">
        <v>0</v>
      </c>
      <c r="CI111">
        <v>3</v>
      </c>
      <c r="CK111">
        <v>3</v>
      </c>
      <c r="CM111">
        <v>3</v>
      </c>
      <c r="CO111">
        <v>3</v>
      </c>
      <c r="CQ111">
        <v>3</v>
      </c>
      <c r="CS111">
        <v>2</v>
      </c>
      <c r="CU111">
        <v>3</v>
      </c>
      <c r="CW111">
        <v>1</v>
      </c>
      <c r="CX111" t="s">
        <v>51</v>
      </c>
      <c r="CY111">
        <v>2</v>
      </c>
      <c r="DA111">
        <v>2</v>
      </c>
      <c r="DC111">
        <v>2</v>
      </c>
      <c r="DE111">
        <v>1</v>
      </c>
      <c r="DG111">
        <v>1</v>
      </c>
      <c r="DH111" t="s">
        <v>51</v>
      </c>
      <c r="DI111">
        <v>2</v>
      </c>
      <c r="DK111">
        <v>2</v>
      </c>
      <c r="DM111">
        <v>2</v>
      </c>
      <c r="DN111" t="s">
        <v>51</v>
      </c>
      <c r="DO111">
        <v>2</v>
      </c>
      <c r="DQ111">
        <v>1</v>
      </c>
      <c r="DS111">
        <v>2</v>
      </c>
      <c r="DT111" t="s">
        <v>51</v>
      </c>
      <c r="DU111">
        <v>2</v>
      </c>
      <c r="DW111" s="2">
        <v>1</v>
      </c>
      <c r="DY111" s="2">
        <v>2</v>
      </c>
      <c r="EA111" s="2">
        <v>1</v>
      </c>
      <c r="EC111">
        <v>2</v>
      </c>
      <c r="EE111">
        <v>2</v>
      </c>
      <c r="EG111">
        <v>2</v>
      </c>
      <c r="EH111" t="s">
        <v>53</v>
      </c>
      <c r="EI111">
        <v>1</v>
      </c>
      <c r="EK111">
        <v>1</v>
      </c>
      <c r="EM111">
        <v>3</v>
      </c>
      <c r="EO111">
        <v>3</v>
      </c>
      <c r="EQ111">
        <v>3</v>
      </c>
      <c r="ES111">
        <v>3</v>
      </c>
      <c r="EU111">
        <v>3</v>
      </c>
      <c r="EW111">
        <v>3</v>
      </c>
      <c r="EY111">
        <v>3</v>
      </c>
      <c r="FA111">
        <v>3</v>
      </c>
      <c r="FC111">
        <v>3</v>
      </c>
      <c r="FE111">
        <v>3</v>
      </c>
      <c r="FG111">
        <v>3</v>
      </c>
      <c r="FI111">
        <v>3</v>
      </c>
      <c r="FK111">
        <v>3</v>
      </c>
      <c r="FM111">
        <v>3</v>
      </c>
      <c r="FO111">
        <v>3</v>
      </c>
      <c r="FQ111">
        <v>2</v>
      </c>
      <c r="FR111" t="s">
        <v>51</v>
      </c>
      <c r="FS111">
        <v>2</v>
      </c>
      <c r="FU111">
        <v>2</v>
      </c>
      <c r="FV111" t="s">
        <v>53</v>
      </c>
      <c r="FW111">
        <v>2</v>
      </c>
      <c r="FY111">
        <v>2</v>
      </c>
      <c r="GA111">
        <v>2</v>
      </c>
      <c r="GC111">
        <v>2</v>
      </c>
      <c r="GE111">
        <v>1</v>
      </c>
      <c r="GF111" t="s">
        <v>51</v>
      </c>
      <c r="GG111">
        <v>2</v>
      </c>
      <c r="GI111">
        <v>2</v>
      </c>
      <c r="GK111">
        <v>2</v>
      </c>
      <c r="GL111" t="s">
        <v>51</v>
      </c>
      <c r="GM111">
        <v>2</v>
      </c>
      <c r="GO111">
        <v>2</v>
      </c>
      <c r="GQ111">
        <v>2</v>
      </c>
      <c r="GS111">
        <v>2</v>
      </c>
      <c r="GU111">
        <v>2</v>
      </c>
      <c r="GW111">
        <v>1</v>
      </c>
      <c r="GY111">
        <v>1</v>
      </c>
      <c r="HA111">
        <v>2</v>
      </c>
      <c r="HC111">
        <v>1</v>
      </c>
      <c r="HE111">
        <v>2</v>
      </c>
      <c r="HF111" t="s">
        <v>51</v>
      </c>
      <c r="HG111">
        <v>2</v>
      </c>
      <c r="HI111">
        <v>3</v>
      </c>
      <c r="HK111">
        <v>3</v>
      </c>
      <c r="HM111">
        <v>3</v>
      </c>
      <c r="HO111">
        <v>3</v>
      </c>
      <c r="HQ111">
        <v>3</v>
      </c>
      <c r="HS111">
        <v>3</v>
      </c>
      <c r="HU111">
        <v>3</v>
      </c>
      <c r="HW111">
        <v>3</v>
      </c>
      <c r="HY111">
        <v>3</v>
      </c>
      <c r="IA111">
        <v>3</v>
      </c>
      <c r="IC111">
        <v>3</v>
      </c>
      <c r="IE111">
        <v>3</v>
      </c>
      <c r="IG111">
        <v>3</v>
      </c>
      <c r="II111">
        <v>3</v>
      </c>
      <c r="IK111">
        <v>3</v>
      </c>
      <c r="IM111" s="4">
        <v>3</v>
      </c>
      <c r="IO111" t="s">
        <v>4</v>
      </c>
      <c r="IT111">
        <v>12</v>
      </c>
    </row>
    <row r="112" spans="1:254" ht="3" customHeight="1" thickBot="1" x14ac:dyDescent="0.3">
      <c r="X112" t="s">
        <v>51</v>
      </c>
      <c r="AB112" t="s">
        <v>54</v>
      </c>
      <c r="AC112" t="s">
        <v>52</v>
      </c>
      <c r="AD112" t="s">
        <v>52</v>
      </c>
      <c r="AH112" t="s">
        <v>51</v>
      </c>
      <c r="AR112" t="s">
        <v>50</v>
      </c>
      <c r="AS112" t="s">
        <v>50</v>
      </c>
      <c r="AT112" t="s">
        <v>51</v>
      </c>
      <c r="BD112" t="s">
        <v>51</v>
      </c>
      <c r="BE112" t="s">
        <v>52</v>
      </c>
      <c r="BF112" t="s">
        <v>52</v>
      </c>
      <c r="BN112" t="s">
        <v>53</v>
      </c>
      <c r="CV112" t="s">
        <v>54</v>
      </c>
      <c r="CW112" t="s">
        <v>52</v>
      </c>
      <c r="CX112" t="s">
        <v>52</v>
      </c>
      <c r="DH112" t="s">
        <v>51</v>
      </c>
      <c r="DL112" t="s">
        <v>51</v>
      </c>
      <c r="DM112" t="s">
        <v>52</v>
      </c>
      <c r="DN112" t="s">
        <v>52</v>
      </c>
      <c r="DT112" t="s">
        <v>51</v>
      </c>
      <c r="EH112" t="s">
        <v>53</v>
      </c>
      <c r="FR112" t="s">
        <v>51</v>
      </c>
      <c r="FT112" t="s">
        <v>50</v>
      </c>
      <c r="FU112" t="s">
        <v>50</v>
      </c>
      <c r="FV112" t="s">
        <v>53</v>
      </c>
      <c r="GF112" t="s">
        <v>51</v>
      </c>
      <c r="GL112" t="s">
        <v>51</v>
      </c>
      <c r="HF112" t="s">
        <v>51</v>
      </c>
    </row>
    <row r="113" spans="1:254" ht="22.5" customHeight="1" thickTop="1" x14ac:dyDescent="0.25">
      <c r="A113" s="3">
        <v>3</v>
      </c>
      <c r="C113">
        <v>3</v>
      </c>
      <c r="E113">
        <v>0</v>
      </c>
      <c r="G113">
        <v>3</v>
      </c>
      <c r="I113">
        <v>3</v>
      </c>
      <c r="K113">
        <v>3</v>
      </c>
      <c r="M113">
        <v>3</v>
      </c>
      <c r="O113">
        <v>3</v>
      </c>
      <c r="Q113">
        <v>3</v>
      </c>
      <c r="S113">
        <v>3</v>
      </c>
      <c r="U113" s="14">
        <v>2</v>
      </c>
      <c r="V113" t="s">
        <v>51</v>
      </c>
      <c r="W113">
        <v>2</v>
      </c>
      <c r="X113" t="s">
        <v>51</v>
      </c>
      <c r="Y113">
        <v>2</v>
      </c>
      <c r="AA113">
        <v>3</v>
      </c>
      <c r="AC113">
        <v>1</v>
      </c>
      <c r="AE113">
        <v>2</v>
      </c>
      <c r="AF113" t="s">
        <v>51</v>
      </c>
      <c r="AG113">
        <v>2</v>
      </c>
      <c r="AH113" t="s">
        <v>51</v>
      </c>
      <c r="AI113">
        <v>2</v>
      </c>
      <c r="AK113">
        <v>2</v>
      </c>
      <c r="AM113">
        <v>3</v>
      </c>
      <c r="AO113">
        <v>2</v>
      </c>
      <c r="AQ113">
        <v>2</v>
      </c>
      <c r="AS113">
        <v>2</v>
      </c>
      <c r="AT113" t="s">
        <v>51</v>
      </c>
      <c r="AU113">
        <v>1</v>
      </c>
      <c r="AW113">
        <v>2</v>
      </c>
      <c r="AY113">
        <v>3</v>
      </c>
      <c r="BA113">
        <v>2</v>
      </c>
      <c r="BC113">
        <v>1</v>
      </c>
      <c r="BD113" t="s">
        <v>51</v>
      </c>
      <c r="BE113">
        <v>2</v>
      </c>
      <c r="BG113">
        <v>2</v>
      </c>
      <c r="BI113">
        <v>2</v>
      </c>
      <c r="BK113">
        <v>3</v>
      </c>
      <c r="BM113">
        <v>2</v>
      </c>
      <c r="BN113" t="s">
        <v>53</v>
      </c>
      <c r="BO113">
        <v>2</v>
      </c>
      <c r="BQ113" s="15">
        <v>2</v>
      </c>
      <c r="BS113">
        <v>3</v>
      </c>
      <c r="BU113">
        <v>3</v>
      </c>
      <c r="BW113">
        <v>3</v>
      </c>
      <c r="BY113">
        <v>3</v>
      </c>
      <c r="CA113">
        <v>3</v>
      </c>
      <c r="CC113">
        <v>3</v>
      </c>
      <c r="CE113">
        <v>3</v>
      </c>
      <c r="CG113">
        <v>0</v>
      </c>
      <c r="CI113">
        <v>3</v>
      </c>
      <c r="CK113">
        <v>3</v>
      </c>
      <c r="CM113">
        <v>3</v>
      </c>
      <c r="CO113">
        <v>3</v>
      </c>
      <c r="CQ113">
        <v>3</v>
      </c>
      <c r="CS113">
        <v>3</v>
      </c>
      <c r="CU113">
        <v>3</v>
      </c>
      <c r="CW113">
        <v>2</v>
      </c>
      <c r="CY113">
        <v>2</v>
      </c>
      <c r="DA113">
        <v>1</v>
      </c>
      <c r="DC113">
        <v>2</v>
      </c>
      <c r="DE113">
        <v>1</v>
      </c>
      <c r="DG113">
        <v>1</v>
      </c>
      <c r="DH113" t="s">
        <v>51</v>
      </c>
      <c r="DI113">
        <v>2</v>
      </c>
      <c r="DK113">
        <v>2</v>
      </c>
      <c r="DL113" t="s">
        <v>51</v>
      </c>
      <c r="DM113">
        <v>2</v>
      </c>
      <c r="DO113">
        <v>2</v>
      </c>
      <c r="DQ113">
        <v>2</v>
      </c>
      <c r="DS113">
        <v>2</v>
      </c>
      <c r="DT113" t="s">
        <v>51</v>
      </c>
      <c r="DU113">
        <v>2</v>
      </c>
      <c r="DW113">
        <v>2</v>
      </c>
      <c r="DY113">
        <v>1</v>
      </c>
      <c r="EA113">
        <v>2</v>
      </c>
      <c r="EC113" s="2">
        <v>2</v>
      </c>
      <c r="EE113">
        <v>2</v>
      </c>
      <c r="EG113">
        <v>2</v>
      </c>
      <c r="EI113">
        <v>2</v>
      </c>
      <c r="EK113">
        <v>2</v>
      </c>
      <c r="EM113">
        <v>2</v>
      </c>
      <c r="EO113">
        <v>3</v>
      </c>
      <c r="EQ113">
        <v>3</v>
      </c>
      <c r="ES113">
        <v>3</v>
      </c>
      <c r="EU113">
        <v>3</v>
      </c>
      <c r="EW113">
        <v>3</v>
      </c>
      <c r="EY113">
        <v>3</v>
      </c>
      <c r="FA113">
        <v>3</v>
      </c>
      <c r="FC113">
        <v>3</v>
      </c>
      <c r="FE113">
        <v>3</v>
      </c>
      <c r="FG113">
        <v>3</v>
      </c>
      <c r="FI113">
        <v>3</v>
      </c>
      <c r="FK113">
        <v>3</v>
      </c>
      <c r="FM113">
        <v>3</v>
      </c>
      <c r="FO113">
        <v>2</v>
      </c>
      <c r="FQ113">
        <v>2</v>
      </c>
      <c r="FR113" t="s">
        <v>51</v>
      </c>
      <c r="FS113">
        <v>2</v>
      </c>
      <c r="FT113" t="s">
        <v>53</v>
      </c>
      <c r="FU113">
        <v>2</v>
      </c>
      <c r="FW113">
        <v>2</v>
      </c>
      <c r="FY113">
        <v>2</v>
      </c>
      <c r="GA113">
        <v>1</v>
      </c>
      <c r="GC113">
        <v>2</v>
      </c>
      <c r="GE113">
        <v>1</v>
      </c>
      <c r="GF113" t="s">
        <v>51</v>
      </c>
      <c r="GG113">
        <v>2</v>
      </c>
      <c r="GI113">
        <v>2</v>
      </c>
      <c r="GK113">
        <v>2</v>
      </c>
      <c r="GL113" t="s">
        <v>51</v>
      </c>
      <c r="GM113">
        <v>2</v>
      </c>
      <c r="GO113">
        <v>1</v>
      </c>
      <c r="GQ113">
        <v>2</v>
      </c>
      <c r="GS113">
        <v>2</v>
      </c>
      <c r="GU113">
        <v>2</v>
      </c>
      <c r="GW113">
        <v>2</v>
      </c>
      <c r="GY113">
        <v>2</v>
      </c>
      <c r="HA113">
        <v>2</v>
      </c>
      <c r="HC113">
        <v>2</v>
      </c>
      <c r="HE113">
        <v>2</v>
      </c>
      <c r="HF113" t="s">
        <v>51</v>
      </c>
      <c r="HG113">
        <v>2</v>
      </c>
      <c r="HI113">
        <v>2</v>
      </c>
      <c r="HK113">
        <v>2</v>
      </c>
      <c r="HM113">
        <v>3</v>
      </c>
      <c r="HO113">
        <v>3</v>
      </c>
      <c r="HQ113">
        <v>3</v>
      </c>
      <c r="HS113">
        <v>3</v>
      </c>
      <c r="HU113">
        <v>3</v>
      </c>
      <c r="HW113">
        <v>3</v>
      </c>
      <c r="HY113">
        <v>3</v>
      </c>
      <c r="IA113">
        <v>3</v>
      </c>
      <c r="IC113">
        <v>3</v>
      </c>
      <c r="IE113">
        <v>3</v>
      </c>
      <c r="IG113">
        <v>3</v>
      </c>
      <c r="II113">
        <v>3</v>
      </c>
      <c r="IK113">
        <v>3</v>
      </c>
      <c r="IM113" s="4">
        <v>3</v>
      </c>
      <c r="IO113" t="s">
        <v>4</v>
      </c>
      <c r="IT113">
        <v>11</v>
      </c>
    </row>
    <row r="114" spans="1:254" ht="3" customHeight="1" thickBot="1" x14ac:dyDescent="0.3">
      <c r="V114" t="s">
        <v>51</v>
      </c>
      <c r="W114" t="s">
        <v>52</v>
      </c>
      <c r="X114" t="s">
        <v>52</v>
      </c>
      <c r="AD114" t="s">
        <v>50</v>
      </c>
      <c r="AE114" t="s">
        <v>50</v>
      </c>
      <c r="AF114" t="s">
        <v>51</v>
      </c>
      <c r="AH114" t="s">
        <v>51</v>
      </c>
      <c r="AI114" t="s">
        <v>52</v>
      </c>
      <c r="AT114" t="s">
        <v>51</v>
      </c>
      <c r="BB114" t="s">
        <v>54</v>
      </c>
      <c r="BC114" t="s">
        <v>52</v>
      </c>
      <c r="BD114" t="s">
        <v>52</v>
      </c>
      <c r="BN114" t="s">
        <v>53</v>
      </c>
      <c r="BO114" t="s">
        <v>52</v>
      </c>
      <c r="BP114" t="s">
        <v>52</v>
      </c>
      <c r="DF114" t="s">
        <v>51</v>
      </c>
      <c r="DG114" t="s">
        <v>52</v>
      </c>
      <c r="DH114" t="s">
        <v>52</v>
      </c>
      <c r="DL114" t="s">
        <v>51</v>
      </c>
      <c r="DT114" t="s">
        <v>51</v>
      </c>
      <c r="FR114" t="s">
        <v>51</v>
      </c>
      <c r="FT114" t="s">
        <v>53</v>
      </c>
      <c r="GF114" t="s">
        <v>51</v>
      </c>
      <c r="GL114" t="s">
        <v>51</v>
      </c>
      <c r="HF114" t="s">
        <v>51</v>
      </c>
    </row>
    <row r="115" spans="1:254" ht="22.5" customHeight="1" thickTop="1" x14ac:dyDescent="0.25">
      <c r="A115" s="3">
        <v>3</v>
      </c>
      <c r="C115">
        <v>3</v>
      </c>
      <c r="E115">
        <v>0</v>
      </c>
      <c r="G115">
        <v>3</v>
      </c>
      <c r="I115">
        <v>3</v>
      </c>
      <c r="K115">
        <v>3</v>
      </c>
      <c r="M115">
        <v>3</v>
      </c>
      <c r="O115">
        <v>3</v>
      </c>
      <c r="Q115">
        <v>3</v>
      </c>
      <c r="S115">
        <v>3</v>
      </c>
      <c r="U115" s="14">
        <v>2</v>
      </c>
      <c r="V115" t="s">
        <v>51</v>
      </c>
      <c r="W115">
        <v>1</v>
      </c>
      <c r="Y115">
        <v>2</v>
      </c>
      <c r="AA115">
        <v>3</v>
      </c>
      <c r="AC115">
        <v>3</v>
      </c>
      <c r="AE115">
        <v>2</v>
      </c>
      <c r="AF115" t="s">
        <v>51</v>
      </c>
      <c r="AG115">
        <v>2</v>
      </c>
      <c r="AH115" t="s">
        <v>51</v>
      </c>
      <c r="AI115">
        <v>2</v>
      </c>
      <c r="AK115">
        <v>3</v>
      </c>
      <c r="AM115">
        <v>3</v>
      </c>
      <c r="AO115">
        <v>3</v>
      </c>
      <c r="AQ115">
        <v>2</v>
      </c>
      <c r="AS115">
        <v>2</v>
      </c>
      <c r="AT115" t="s">
        <v>51</v>
      </c>
      <c r="AU115">
        <v>2</v>
      </c>
      <c r="AW115">
        <v>3</v>
      </c>
      <c r="AY115">
        <v>3</v>
      </c>
      <c r="BA115">
        <v>3</v>
      </c>
      <c r="BC115">
        <v>2</v>
      </c>
      <c r="BE115">
        <v>2</v>
      </c>
      <c r="BG115">
        <v>2</v>
      </c>
      <c r="BI115">
        <v>3</v>
      </c>
      <c r="BK115">
        <v>3</v>
      </c>
      <c r="BM115">
        <v>3</v>
      </c>
      <c r="BO115">
        <v>1</v>
      </c>
      <c r="BP115" t="s">
        <v>53</v>
      </c>
      <c r="BQ115" s="15">
        <v>2</v>
      </c>
      <c r="BS115">
        <v>3</v>
      </c>
      <c r="BU115">
        <v>3</v>
      </c>
      <c r="BW115">
        <v>3</v>
      </c>
      <c r="BY115">
        <v>3</v>
      </c>
      <c r="CA115">
        <v>3</v>
      </c>
      <c r="CC115">
        <v>3</v>
      </c>
      <c r="CE115">
        <v>3</v>
      </c>
      <c r="CG115">
        <v>0</v>
      </c>
      <c r="CI115">
        <v>3</v>
      </c>
      <c r="CK115">
        <v>3</v>
      </c>
      <c r="CM115">
        <v>3</v>
      </c>
      <c r="CO115">
        <v>3</v>
      </c>
      <c r="CQ115">
        <v>3</v>
      </c>
      <c r="CS115">
        <v>2</v>
      </c>
      <c r="CU115">
        <v>2</v>
      </c>
      <c r="CW115">
        <v>2</v>
      </c>
      <c r="CY115">
        <v>2</v>
      </c>
      <c r="DA115">
        <v>2</v>
      </c>
      <c r="DC115">
        <v>2</v>
      </c>
      <c r="DE115">
        <v>2</v>
      </c>
      <c r="DF115" t="s">
        <v>51</v>
      </c>
      <c r="DG115">
        <v>2</v>
      </c>
      <c r="DI115">
        <v>2</v>
      </c>
      <c r="DK115">
        <v>2</v>
      </c>
      <c r="DL115" t="s">
        <v>51</v>
      </c>
      <c r="DM115">
        <v>2</v>
      </c>
      <c r="DO115">
        <v>1</v>
      </c>
      <c r="DQ115">
        <v>2</v>
      </c>
      <c r="DS115">
        <v>2</v>
      </c>
      <c r="DT115" t="s">
        <v>51</v>
      </c>
      <c r="DU115">
        <v>2</v>
      </c>
      <c r="DW115">
        <v>2</v>
      </c>
      <c r="DY115">
        <v>1</v>
      </c>
      <c r="EA115">
        <v>2</v>
      </c>
      <c r="EC115">
        <v>1</v>
      </c>
      <c r="EE115" s="2">
        <v>2</v>
      </c>
      <c r="EG115">
        <v>2</v>
      </c>
      <c r="EI115">
        <v>2</v>
      </c>
      <c r="EK115">
        <v>2</v>
      </c>
      <c r="EM115">
        <v>2</v>
      </c>
      <c r="EO115">
        <v>2</v>
      </c>
      <c r="EQ115">
        <v>3</v>
      </c>
      <c r="ES115">
        <v>3</v>
      </c>
      <c r="EU115">
        <v>3</v>
      </c>
      <c r="EW115">
        <v>3</v>
      </c>
      <c r="EY115">
        <v>3</v>
      </c>
      <c r="FA115">
        <v>3</v>
      </c>
      <c r="FC115">
        <v>3</v>
      </c>
      <c r="FE115">
        <v>3</v>
      </c>
      <c r="FG115">
        <v>3</v>
      </c>
      <c r="FI115">
        <v>3</v>
      </c>
      <c r="FK115">
        <v>3</v>
      </c>
      <c r="FM115">
        <v>3</v>
      </c>
      <c r="FO115">
        <v>2</v>
      </c>
      <c r="FQ115">
        <v>2</v>
      </c>
      <c r="FR115" t="s">
        <v>51</v>
      </c>
      <c r="FS115">
        <v>2</v>
      </c>
      <c r="FT115" t="s">
        <v>53</v>
      </c>
      <c r="FU115">
        <v>2</v>
      </c>
      <c r="FW115">
        <v>2</v>
      </c>
      <c r="FY115">
        <v>2</v>
      </c>
      <c r="GA115">
        <v>1</v>
      </c>
      <c r="GC115">
        <v>1</v>
      </c>
      <c r="GE115">
        <v>2</v>
      </c>
      <c r="GF115" t="s">
        <v>51</v>
      </c>
      <c r="GG115">
        <v>2</v>
      </c>
      <c r="GI115">
        <v>2</v>
      </c>
      <c r="GK115">
        <v>1</v>
      </c>
      <c r="GL115" t="s">
        <v>51</v>
      </c>
      <c r="GM115">
        <v>2</v>
      </c>
      <c r="GO115">
        <v>1</v>
      </c>
      <c r="GQ115">
        <v>2</v>
      </c>
      <c r="GS115">
        <v>2</v>
      </c>
      <c r="GU115">
        <v>1</v>
      </c>
      <c r="GW115">
        <v>1</v>
      </c>
      <c r="GY115">
        <v>1</v>
      </c>
      <c r="HA115">
        <v>2</v>
      </c>
      <c r="HC115">
        <v>2</v>
      </c>
      <c r="HE115">
        <v>2</v>
      </c>
      <c r="HF115" t="s">
        <v>51</v>
      </c>
      <c r="HG115">
        <v>2</v>
      </c>
      <c r="HI115">
        <v>1</v>
      </c>
      <c r="HK115">
        <v>2</v>
      </c>
      <c r="HM115">
        <v>3</v>
      </c>
      <c r="HO115">
        <v>3</v>
      </c>
      <c r="HQ115">
        <v>3</v>
      </c>
      <c r="HS115">
        <v>3</v>
      </c>
      <c r="HU115">
        <v>3</v>
      </c>
      <c r="HW115">
        <v>3</v>
      </c>
      <c r="HY115">
        <v>3</v>
      </c>
      <c r="IA115">
        <v>3</v>
      </c>
      <c r="IC115">
        <v>3</v>
      </c>
      <c r="IE115">
        <v>3</v>
      </c>
      <c r="IG115">
        <v>3</v>
      </c>
      <c r="II115">
        <v>3</v>
      </c>
      <c r="IK115">
        <v>3</v>
      </c>
      <c r="IM115" s="4">
        <v>3</v>
      </c>
      <c r="IO115" t="s">
        <v>4</v>
      </c>
      <c r="IT115">
        <v>10</v>
      </c>
    </row>
    <row r="116" spans="1:254" ht="3" customHeight="1" thickBot="1" x14ac:dyDescent="0.3">
      <c r="V116" t="s">
        <v>51</v>
      </c>
      <c r="W116" t="s">
        <v>52</v>
      </c>
      <c r="AF116" t="s">
        <v>54</v>
      </c>
      <c r="AH116" t="s">
        <v>54</v>
      </c>
      <c r="AT116" t="s">
        <v>54</v>
      </c>
      <c r="BP116" t="s">
        <v>53</v>
      </c>
      <c r="DD116" t="s">
        <v>51</v>
      </c>
      <c r="DE116" t="s">
        <v>52</v>
      </c>
      <c r="DF116" t="s">
        <v>52</v>
      </c>
      <c r="DG116" t="s">
        <v>52</v>
      </c>
      <c r="DH116" t="s">
        <v>52</v>
      </c>
      <c r="DI116" t="s">
        <v>52</v>
      </c>
      <c r="DJ116" t="s">
        <v>52</v>
      </c>
      <c r="DK116" t="s">
        <v>52</v>
      </c>
      <c r="DL116" t="s">
        <v>52</v>
      </c>
      <c r="DT116" t="s">
        <v>50</v>
      </c>
      <c r="DU116" t="s">
        <v>50</v>
      </c>
      <c r="DV116" t="s">
        <v>50</v>
      </c>
      <c r="DW116" t="s">
        <v>50</v>
      </c>
      <c r="DX116" t="s">
        <v>51</v>
      </c>
      <c r="FR116" t="s">
        <v>51</v>
      </c>
      <c r="FT116" t="s">
        <v>53</v>
      </c>
      <c r="GD116" t="s">
        <v>51</v>
      </c>
      <c r="GE116" t="s">
        <v>52</v>
      </c>
      <c r="GF116" t="s">
        <v>52</v>
      </c>
      <c r="GG116" t="s">
        <v>52</v>
      </c>
      <c r="GH116" t="s">
        <v>52</v>
      </c>
      <c r="GL116" t="s">
        <v>51</v>
      </c>
      <c r="HF116" t="s">
        <v>51</v>
      </c>
    </row>
    <row r="117" spans="1:254" ht="22.5" customHeight="1" thickTop="1" x14ac:dyDescent="0.25">
      <c r="A117" s="3">
        <v>3</v>
      </c>
      <c r="C117">
        <v>3</v>
      </c>
      <c r="E117">
        <v>0</v>
      </c>
      <c r="G117">
        <v>3</v>
      </c>
      <c r="I117">
        <v>3</v>
      </c>
      <c r="K117">
        <v>3</v>
      </c>
      <c r="M117">
        <v>3</v>
      </c>
      <c r="O117">
        <v>3</v>
      </c>
      <c r="Q117">
        <v>3</v>
      </c>
      <c r="S117">
        <v>3</v>
      </c>
      <c r="U117" s="14">
        <v>2</v>
      </c>
      <c r="V117" t="s">
        <v>51</v>
      </c>
      <c r="W117">
        <v>2</v>
      </c>
      <c r="Y117">
        <v>3</v>
      </c>
      <c r="AA117">
        <v>3</v>
      </c>
      <c r="AC117">
        <v>3</v>
      </c>
      <c r="AE117">
        <v>3</v>
      </c>
      <c r="AG117">
        <v>3</v>
      </c>
      <c r="AI117">
        <v>3</v>
      </c>
      <c r="AK117">
        <v>3</v>
      </c>
      <c r="AM117">
        <v>3</v>
      </c>
      <c r="AO117">
        <v>3</v>
      </c>
      <c r="AQ117">
        <v>3</v>
      </c>
      <c r="AS117">
        <v>3</v>
      </c>
      <c r="AU117">
        <v>3</v>
      </c>
      <c r="AW117">
        <v>3</v>
      </c>
      <c r="AY117">
        <v>3</v>
      </c>
      <c r="BA117">
        <v>3</v>
      </c>
      <c r="BC117">
        <v>3</v>
      </c>
      <c r="BE117">
        <v>3</v>
      </c>
      <c r="BG117">
        <v>3</v>
      </c>
      <c r="BI117">
        <v>3</v>
      </c>
      <c r="BK117">
        <v>3</v>
      </c>
      <c r="BM117">
        <v>2</v>
      </c>
      <c r="BO117">
        <v>2</v>
      </c>
      <c r="BP117" t="s">
        <v>53</v>
      </c>
      <c r="BQ117" s="15">
        <v>2</v>
      </c>
      <c r="BS117">
        <v>3</v>
      </c>
      <c r="BU117">
        <v>3</v>
      </c>
      <c r="BW117">
        <v>3</v>
      </c>
      <c r="BY117">
        <v>3</v>
      </c>
      <c r="CA117">
        <v>3</v>
      </c>
      <c r="CC117">
        <v>3</v>
      </c>
      <c r="CE117">
        <v>3</v>
      </c>
      <c r="CG117">
        <v>0</v>
      </c>
      <c r="CI117">
        <v>3</v>
      </c>
      <c r="CK117">
        <v>3</v>
      </c>
      <c r="CM117">
        <v>3</v>
      </c>
      <c r="CO117">
        <v>3</v>
      </c>
      <c r="CQ117">
        <v>3</v>
      </c>
      <c r="CS117">
        <v>2</v>
      </c>
      <c r="CU117">
        <v>1</v>
      </c>
      <c r="CW117">
        <v>2</v>
      </c>
      <c r="CY117">
        <v>2</v>
      </c>
      <c r="DA117">
        <v>2</v>
      </c>
      <c r="DC117">
        <v>2</v>
      </c>
      <c r="DD117" t="s">
        <v>51</v>
      </c>
      <c r="DE117">
        <v>1</v>
      </c>
      <c r="DG117">
        <v>1</v>
      </c>
      <c r="DI117">
        <v>1</v>
      </c>
      <c r="DK117">
        <v>2</v>
      </c>
      <c r="DM117">
        <v>2</v>
      </c>
      <c r="DO117">
        <v>1</v>
      </c>
      <c r="DQ117">
        <v>2</v>
      </c>
      <c r="DS117">
        <v>1</v>
      </c>
      <c r="DU117">
        <v>2</v>
      </c>
      <c r="DW117">
        <v>2</v>
      </c>
      <c r="DX117" t="s">
        <v>51</v>
      </c>
      <c r="DY117">
        <v>2</v>
      </c>
      <c r="EA117">
        <v>1</v>
      </c>
      <c r="EC117">
        <v>1</v>
      </c>
      <c r="EE117">
        <v>2</v>
      </c>
      <c r="EG117" s="2">
        <v>2</v>
      </c>
      <c r="EI117">
        <v>2</v>
      </c>
      <c r="EK117">
        <v>2</v>
      </c>
      <c r="EM117">
        <v>2</v>
      </c>
      <c r="EO117">
        <v>2</v>
      </c>
      <c r="EQ117">
        <v>3</v>
      </c>
      <c r="ES117">
        <v>3</v>
      </c>
      <c r="EU117">
        <v>3</v>
      </c>
      <c r="EW117">
        <v>3</v>
      </c>
      <c r="EY117">
        <v>3</v>
      </c>
      <c r="FA117">
        <v>3</v>
      </c>
      <c r="FC117">
        <v>3</v>
      </c>
      <c r="FE117">
        <v>3</v>
      </c>
      <c r="FG117">
        <v>3</v>
      </c>
      <c r="FI117">
        <v>3</v>
      </c>
      <c r="FK117">
        <v>3</v>
      </c>
      <c r="FM117">
        <v>3</v>
      </c>
      <c r="FO117">
        <v>1</v>
      </c>
      <c r="FQ117">
        <v>2</v>
      </c>
      <c r="FR117" t="s">
        <v>51</v>
      </c>
      <c r="FS117">
        <v>2</v>
      </c>
      <c r="FT117" t="s">
        <v>53</v>
      </c>
      <c r="FU117">
        <v>2</v>
      </c>
      <c r="FW117">
        <v>1</v>
      </c>
      <c r="FY117">
        <v>2</v>
      </c>
      <c r="GA117">
        <v>2</v>
      </c>
      <c r="GC117">
        <v>2</v>
      </c>
      <c r="GD117" t="s">
        <v>51</v>
      </c>
      <c r="GE117">
        <v>2</v>
      </c>
      <c r="GG117">
        <v>2</v>
      </c>
      <c r="GI117">
        <v>1</v>
      </c>
      <c r="GK117">
        <v>2</v>
      </c>
      <c r="GL117" t="s">
        <v>51</v>
      </c>
      <c r="GM117">
        <v>2</v>
      </c>
      <c r="GO117">
        <v>2</v>
      </c>
      <c r="GQ117">
        <v>2</v>
      </c>
      <c r="GS117">
        <v>2</v>
      </c>
      <c r="GU117">
        <v>2</v>
      </c>
      <c r="GW117">
        <v>2</v>
      </c>
      <c r="GY117">
        <v>1</v>
      </c>
      <c r="HA117">
        <v>2</v>
      </c>
      <c r="HC117">
        <v>1</v>
      </c>
      <c r="HE117">
        <v>1</v>
      </c>
      <c r="HF117" t="s">
        <v>51</v>
      </c>
      <c r="HG117">
        <v>2</v>
      </c>
      <c r="HI117">
        <v>2</v>
      </c>
      <c r="HK117">
        <v>2</v>
      </c>
      <c r="HM117">
        <v>3</v>
      </c>
      <c r="HO117">
        <v>3</v>
      </c>
      <c r="HQ117">
        <v>3</v>
      </c>
      <c r="HS117">
        <v>3</v>
      </c>
      <c r="HU117">
        <v>3</v>
      </c>
      <c r="HW117">
        <v>3</v>
      </c>
      <c r="HY117">
        <v>3</v>
      </c>
      <c r="IA117">
        <v>3</v>
      </c>
      <c r="IC117">
        <v>3</v>
      </c>
      <c r="IE117">
        <v>3</v>
      </c>
      <c r="IG117">
        <v>3</v>
      </c>
      <c r="II117">
        <v>3</v>
      </c>
      <c r="IK117">
        <v>3</v>
      </c>
      <c r="IM117" s="4">
        <v>3</v>
      </c>
      <c r="IO117" t="s">
        <v>4</v>
      </c>
      <c r="IT117">
        <v>9</v>
      </c>
    </row>
    <row r="118" spans="1:254" ht="3" customHeight="1" thickBot="1" x14ac:dyDescent="0.3">
      <c r="V118" t="s">
        <v>51</v>
      </c>
      <c r="AN118" t="s">
        <v>54</v>
      </c>
      <c r="BP118" t="s">
        <v>53</v>
      </c>
      <c r="DD118" t="s">
        <v>51</v>
      </c>
      <c r="DL118" t="s">
        <v>51</v>
      </c>
      <c r="DX118" t="s">
        <v>50</v>
      </c>
      <c r="DY118" t="s">
        <v>50</v>
      </c>
      <c r="DZ118" t="s">
        <v>50</v>
      </c>
      <c r="EA118" t="s">
        <v>50</v>
      </c>
      <c r="EB118" t="s">
        <v>50</v>
      </c>
      <c r="EC118" t="s">
        <v>50</v>
      </c>
      <c r="ED118" t="s">
        <v>50</v>
      </c>
      <c r="EE118" t="s">
        <v>50</v>
      </c>
      <c r="EF118" t="s">
        <v>51</v>
      </c>
      <c r="FP118" t="s">
        <v>54</v>
      </c>
      <c r="FQ118" t="s">
        <v>52</v>
      </c>
      <c r="FR118" t="s">
        <v>52</v>
      </c>
      <c r="FS118" t="s">
        <v>50</v>
      </c>
      <c r="FT118" t="s">
        <v>53</v>
      </c>
      <c r="GB118" t="s">
        <v>51</v>
      </c>
      <c r="GC118" t="s">
        <v>52</v>
      </c>
      <c r="GD118" t="s">
        <v>52</v>
      </c>
      <c r="GL118" t="s">
        <v>51</v>
      </c>
      <c r="GM118" t="s">
        <v>52</v>
      </c>
      <c r="GN118" t="s">
        <v>52</v>
      </c>
      <c r="GO118" t="s">
        <v>52</v>
      </c>
      <c r="GP118" t="s">
        <v>52</v>
      </c>
      <c r="GQ118" t="s">
        <v>52</v>
      </c>
      <c r="GR118" t="s">
        <v>52</v>
      </c>
      <c r="GS118" t="s">
        <v>52</v>
      </c>
      <c r="GT118" t="s">
        <v>52</v>
      </c>
      <c r="GU118" t="s">
        <v>52</v>
      </c>
      <c r="GV118" t="s">
        <v>52</v>
      </c>
      <c r="GW118" t="s">
        <v>52</v>
      </c>
      <c r="GX118" t="s">
        <v>52</v>
      </c>
      <c r="HF118" t="s">
        <v>51</v>
      </c>
    </row>
    <row r="119" spans="1:254" ht="22.5" customHeight="1" thickTop="1" x14ac:dyDescent="0.25">
      <c r="A119" s="3">
        <v>3</v>
      </c>
      <c r="C119">
        <v>3</v>
      </c>
      <c r="E119">
        <v>0</v>
      </c>
      <c r="G119">
        <v>3</v>
      </c>
      <c r="I119">
        <v>3</v>
      </c>
      <c r="K119">
        <v>3</v>
      </c>
      <c r="M119">
        <v>3</v>
      </c>
      <c r="O119">
        <v>3</v>
      </c>
      <c r="Q119">
        <v>3</v>
      </c>
      <c r="S119">
        <v>3</v>
      </c>
      <c r="U119" s="14">
        <v>2</v>
      </c>
      <c r="V119" t="s">
        <v>51</v>
      </c>
      <c r="W119">
        <v>2</v>
      </c>
      <c r="Y119">
        <v>3</v>
      </c>
      <c r="AA119">
        <v>2</v>
      </c>
      <c r="AC119">
        <v>2</v>
      </c>
      <c r="AE119">
        <v>3</v>
      </c>
      <c r="AG119">
        <v>3</v>
      </c>
      <c r="AI119">
        <v>2</v>
      </c>
      <c r="AK119">
        <v>2</v>
      </c>
      <c r="AM119">
        <v>2</v>
      </c>
      <c r="AN119" t="s">
        <v>53</v>
      </c>
      <c r="AO119">
        <v>1</v>
      </c>
      <c r="AQ119">
        <v>3</v>
      </c>
      <c r="AS119">
        <v>3</v>
      </c>
      <c r="AU119">
        <v>3</v>
      </c>
      <c r="AW119">
        <v>2</v>
      </c>
      <c r="AY119">
        <v>2</v>
      </c>
      <c r="BA119">
        <v>2</v>
      </c>
      <c r="BC119">
        <v>2</v>
      </c>
      <c r="BE119">
        <v>3</v>
      </c>
      <c r="BG119">
        <v>3</v>
      </c>
      <c r="BI119">
        <v>2</v>
      </c>
      <c r="BK119">
        <v>2</v>
      </c>
      <c r="BM119">
        <v>2</v>
      </c>
      <c r="BO119">
        <v>2</v>
      </c>
      <c r="BP119" t="s">
        <v>53</v>
      </c>
      <c r="BQ119" s="15">
        <v>2</v>
      </c>
      <c r="BS119">
        <v>3</v>
      </c>
      <c r="BU119">
        <v>3</v>
      </c>
      <c r="BW119">
        <v>3</v>
      </c>
      <c r="BY119">
        <v>3</v>
      </c>
      <c r="CA119">
        <v>3</v>
      </c>
      <c r="CC119">
        <v>3</v>
      </c>
      <c r="CE119">
        <v>3</v>
      </c>
      <c r="CG119">
        <v>0</v>
      </c>
      <c r="CI119">
        <v>3</v>
      </c>
      <c r="CK119">
        <v>3</v>
      </c>
      <c r="CM119">
        <v>3</v>
      </c>
      <c r="CO119">
        <v>3</v>
      </c>
      <c r="CQ119">
        <v>3</v>
      </c>
      <c r="CS119">
        <v>2</v>
      </c>
      <c r="CU119">
        <v>2</v>
      </c>
      <c r="CW119">
        <v>2</v>
      </c>
      <c r="CY119">
        <v>1</v>
      </c>
      <c r="DA119">
        <v>1</v>
      </c>
      <c r="DC119">
        <v>2</v>
      </c>
      <c r="DD119" t="s">
        <v>51</v>
      </c>
      <c r="DE119">
        <v>1</v>
      </c>
      <c r="DG119">
        <v>2</v>
      </c>
      <c r="DI119">
        <v>2</v>
      </c>
      <c r="DK119">
        <v>2</v>
      </c>
      <c r="DL119" t="s">
        <v>51</v>
      </c>
      <c r="DM119">
        <v>2</v>
      </c>
      <c r="DO119">
        <v>2</v>
      </c>
      <c r="DQ119">
        <v>2</v>
      </c>
      <c r="DS119">
        <v>2</v>
      </c>
      <c r="DU119">
        <v>1</v>
      </c>
      <c r="DW119">
        <v>2</v>
      </c>
      <c r="DY119">
        <v>2</v>
      </c>
      <c r="EA119">
        <v>2</v>
      </c>
      <c r="EC119">
        <v>2</v>
      </c>
      <c r="EE119">
        <v>2</v>
      </c>
      <c r="EF119" t="s">
        <v>51</v>
      </c>
      <c r="EG119" s="2">
        <v>1</v>
      </c>
      <c r="EI119" s="2">
        <v>2</v>
      </c>
      <c r="EK119">
        <v>2</v>
      </c>
      <c r="EM119">
        <v>2</v>
      </c>
      <c r="EO119">
        <v>1</v>
      </c>
      <c r="EQ119">
        <v>3</v>
      </c>
      <c r="ES119">
        <v>3</v>
      </c>
      <c r="EU119">
        <v>3</v>
      </c>
      <c r="EW119">
        <v>3</v>
      </c>
      <c r="EY119">
        <v>3</v>
      </c>
      <c r="FA119">
        <v>3</v>
      </c>
      <c r="FC119">
        <v>3</v>
      </c>
      <c r="FE119">
        <v>3</v>
      </c>
      <c r="FG119">
        <v>3</v>
      </c>
      <c r="FI119">
        <v>3</v>
      </c>
      <c r="FK119">
        <v>3</v>
      </c>
      <c r="FM119">
        <v>3</v>
      </c>
      <c r="FO119">
        <v>3</v>
      </c>
      <c r="FQ119">
        <v>2</v>
      </c>
      <c r="FS119">
        <v>1</v>
      </c>
      <c r="FU119">
        <v>2</v>
      </c>
      <c r="FW119">
        <v>1</v>
      </c>
      <c r="FY119">
        <v>2</v>
      </c>
      <c r="GA119">
        <v>2</v>
      </c>
      <c r="GB119" t="s">
        <v>51</v>
      </c>
      <c r="GC119">
        <v>1</v>
      </c>
      <c r="GE119">
        <v>2</v>
      </c>
      <c r="GG119">
        <v>1</v>
      </c>
      <c r="GI119">
        <v>1</v>
      </c>
      <c r="GK119">
        <v>2</v>
      </c>
      <c r="GL119" t="s">
        <v>51</v>
      </c>
      <c r="GM119">
        <v>1</v>
      </c>
      <c r="GO119">
        <v>2</v>
      </c>
      <c r="GQ119">
        <v>1</v>
      </c>
      <c r="GS119">
        <v>2</v>
      </c>
      <c r="GU119">
        <v>2</v>
      </c>
      <c r="GW119">
        <v>1</v>
      </c>
      <c r="GY119">
        <v>2</v>
      </c>
      <c r="HA119">
        <v>2</v>
      </c>
      <c r="HC119">
        <v>2</v>
      </c>
      <c r="HE119">
        <v>2</v>
      </c>
      <c r="HF119" t="s">
        <v>51</v>
      </c>
      <c r="HG119">
        <v>2</v>
      </c>
      <c r="HI119">
        <v>1</v>
      </c>
      <c r="HK119">
        <v>3</v>
      </c>
      <c r="HM119">
        <v>3</v>
      </c>
      <c r="HO119">
        <v>3</v>
      </c>
      <c r="HQ119">
        <v>3</v>
      </c>
      <c r="HS119">
        <v>3</v>
      </c>
      <c r="HU119">
        <v>3</v>
      </c>
      <c r="HW119">
        <v>3</v>
      </c>
      <c r="HY119">
        <v>3</v>
      </c>
      <c r="IA119">
        <v>3</v>
      </c>
      <c r="IC119">
        <v>3</v>
      </c>
      <c r="IE119">
        <v>3</v>
      </c>
      <c r="IG119">
        <v>3</v>
      </c>
      <c r="II119">
        <v>3</v>
      </c>
      <c r="IK119">
        <v>3</v>
      </c>
      <c r="IM119" s="4">
        <v>3</v>
      </c>
      <c r="IO119" t="s">
        <v>4</v>
      </c>
      <c r="IT119">
        <v>8</v>
      </c>
    </row>
    <row r="120" spans="1:254" ht="3" customHeight="1" thickBot="1" x14ac:dyDescent="0.3">
      <c r="T120" t="s">
        <v>54</v>
      </c>
      <c r="U120" t="s">
        <v>52</v>
      </c>
      <c r="V120" t="s">
        <v>52</v>
      </c>
      <c r="AL120" t="s">
        <v>50</v>
      </c>
      <c r="AM120" t="s">
        <v>50</v>
      </c>
      <c r="AN120" t="s">
        <v>53</v>
      </c>
      <c r="BN120" t="s">
        <v>50</v>
      </c>
      <c r="BO120" t="s">
        <v>50</v>
      </c>
      <c r="BP120" t="s">
        <v>53</v>
      </c>
      <c r="DB120" t="s">
        <v>51</v>
      </c>
      <c r="DC120" t="s">
        <v>52</v>
      </c>
      <c r="DD120" t="s">
        <v>52</v>
      </c>
      <c r="DL120" t="s">
        <v>51</v>
      </c>
      <c r="EF120" t="s">
        <v>51</v>
      </c>
      <c r="GB120" t="s">
        <v>51</v>
      </c>
      <c r="GL120" t="s">
        <v>54</v>
      </c>
      <c r="HF120" t="s">
        <v>51</v>
      </c>
    </row>
    <row r="121" spans="1:254" ht="22.5" customHeight="1" thickTop="1" x14ac:dyDescent="0.25">
      <c r="A121" s="3">
        <v>3</v>
      </c>
      <c r="C121">
        <v>3</v>
      </c>
      <c r="E121">
        <v>0</v>
      </c>
      <c r="G121">
        <v>3</v>
      </c>
      <c r="I121">
        <v>3</v>
      </c>
      <c r="K121">
        <v>3</v>
      </c>
      <c r="M121">
        <v>3</v>
      </c>
      <c r="O121">
        <v>3</v>
      </c>
      <c r="Q121">
        <v>3</v>
      </c>
      <c r="S121">
        <v>3</v>
      </c>
      <c r="U121" s="14">
        <v>2</v>
      </c>
      <c r="W121">
        <v>1</v>
      </c>
      <c r="Y121">
        <v>1</v>
      </c>
      <c r="AA121">
        <v>1</v>
      </c>
      <c r="AC121">
        <v>1</v>
      </c>
      <c r="AE121">
        <v>1</v>
      </c>
      <c r="AG121">
        <v>1</v>
      </c>
      <c r="AI121">
        <v>1</v>
      </c>
      <c r="AJ121" t="s">
        <v>51</v>
      </c>
      <c r="AK121">
        <v>2</v>
      </c>
      <c r="AL121" t="s">
        <v>53</v>
      </c>
      <c r="AM121">
        <v>1</v>
      </c>
      <c r="AO121">
        <v>1</v>
      </c>
      <c r="AQ121">
        <v>2</v>
      </c>
      <c r="AS121">
        <v>3</v>
      </c>
      <c r="AU121">
        <v>2</v>
      </c>
      <c r="AW121">
        <v>1</v>
      </c>
      <c r="AX121" t="s">
        <v>51</v>
      </c>
      <c r="AY121">
        <v>2</v>
      </c>
      <c r="BA121">
        <v>2</v>
      </c>
      <c r="BB121" t="s">
        <v>51</v>
      </c>
      <c r="BC121">
        <v>1</v>
      </c>
      <c r="BE121">
        <v>2</v>
      </c>
      <c r="BG121">
        <v>2</v>
      </c>
      <c r="BI121">
        <v>1</v>
      </c>
      <c r="BK121">
        <v>2</v>
      </c>
      <c r="BM121">
        <v>2</v>
      </c>
      <c r="BN121" t="s">
        <v>53</v>
      </c>
      <c r="BO121">
        <v>1</v>
      </c>
      <c r="BQ121" s="15">
        <v>2</v>
      </c>
      <c r="BS121">
        <v>3</v>
      </c>
      <c r="BU121">
        <v>3</v>
      </c>
      <c r="BW121">
        <v>3</v>
      </c>
      <c r="BY121">
        <v>3</v>
      </c>
      <c r="CA121">
        <v>3</v>
      </c>
      <c r="CC121">
        <v>3</v>
      </c>
      <c r="CE121">
        <v>3</v>
      </c>
      <c r="CG121">
        <v>0</v>
      </c>
      <c r="CI121">
        <v>3</v>
      </c>
      <c r="CK121">
        <v>3</v>
      </c>
      <c r="CM121">
        <v>3</v>
      </c>
      <c r="CO121">
        <v>3</v>
      </c>
      <c r="CQ121">
        <v>3</v>
      </c>
      <c r="CS121">
        <v>3</v>
      </c>
      <c r="CU121">
        <v>1</v>
      </c>
      <c r="CW121">
        <v>2</v>
      </c>
      <c r="CY121">
        <v>2</v>
      </c>
      <c r="DA121">
        <v>2</v>
      </c>
      <c r="DB121" t="s">
        <v>51</v>
      </c>
      <c r="DC121">
        <v>2</v>
      </c>
      <c r="DE121">
        <v>2</v>
      </c>
      <c r="DG121">
        <v>1</v>
      </c>
      <c r="DI121">
        <v>2</v>
      </c>
      <c r="DK121">
        <v>2</v>
      </c>
      <c r="DL121" t="s">
        <v>51</v>
      </c>
      <c r="DM121">
        <v>1</v>
      </c>
      <c r="DO121">
        <v>2</v>
      </c>
      <c r="DQ121">
        <v>1</v>
      </c>
      <c r="DS121">
        <v>2</v>
      </c>
      <c r="DU121">
        <v>1</v>
      </c>
      <c r="DW121">
        <v>1</v>
      </c>
      <c r="DY121">
        <v>2</v>
      </c>
      <c r="EA121">
        <v>1</v>
      </c>
      <c r="EC121">
        <v>2</v>
      </c>
      <c r="EE121">
        <v>2</v>
      </c>
      <c r="EF121" t="s">
        <v>51</v>
      </c>
      <c r="EG121">
        <v>1</v>
      </c>
      <c r="EI121">
        <v>2</v>
      </c>
      <c r="EK121" s="2">
        <v>1</v>
      </c>
      <c r="EM121" s="2">
        <v>2</v>
      </c>
      <c r="EO121">
        <v>3</v>
      </c>
      <c r="EQ121">
        <v>3</v>
      </c>
      <c r="ES121">
        <v>3</v>
      </c>
      <c r="EU121">
        <v>3</v>
      </c>
      <c r="EW121">
        <v>3</v>
      </c>
      <c r="EY121">
        <v>3</v>
      </c>
      <c r="FA121">
        <v>3</v>
      </c>
      <c r="FC121">
        <v>3</v>
      </c>
      <c r="FE121">
        <v>3</v>
      </c>
      <c r="FG121">
        <v>3</v>
      </c>
      <c r="FI121">
        <v>3</v>
      </c>
      <c r="FK121">
        <v>3</v>
      </c>
      <c r="FM121">
        <v>3</v>
      </c>
      <c r="FO121">
        <v>3</v>
      </c>
      <c r="FQ121">
        <v>3</v>
      </c>
      <c r="FS121">
        <v>2</v>
      </c>
      <c r="FU121">
        <v>2</v>
      </c>
      <c r="FW121">
        <v>1</v>
      </c>
      <c r="FY121">
        <v>2</v>
      </c>
      <c r="GA121">
        <v>1</v>
      </c>
      <c r="GB121" t="s">
        <v>51</v>
      </c>
      <c r="GC121">
        <v>2</v>
      </c>
      <c r="GE121">
        <v>3</v>
      </c>
      <c r="GG121">
        <v>3</v>
      </c>
      <c r="GI121">
        <v>2</v>
      </c>
      <c r="GK121">
        <v>3</v>
      </c>
      <c r="GM121">
        <v>3</v>
      </c>
      <c r="GO121">
        <v>3</v>
      </c>
      <c r="GQ121">
        <v>2</v>
      </c>
      <c r="GS121">
        <v>2</v>
      </c>
      <c r="GU121">
        <v>2</v>
      </c>
      <c r="GW121">
        <v>2</v>
      </c>
      <c r="GY121">
        <v>3</v>
      </c>
      <c r="HA121">
        <v>2</v>
      </c>
      <c r="HC121">
        <v>1</v>
      </c>
      <c r="HE121">
        <v>2</v>
      </c>
      <c r="HF121" t="s">
        <v>51</v>
      </c>
      <c r="HG121">
        <v>2</v>
      </c>
      <c r="HI121">
        <v>3</v>
      </c>
      <c r="HK121">
        <v>3</v>
      </c>
      <c r="HM121">
        <v>3</v>
      </c>
      <c r="HO121">
        <v>3</v>
      </c>
      <c r="HQ121">
        <v>3</v>
      </c>
      <c r="HS121">
        <v>3</v>
      </c>
      <c r="HU121">
        <v>3</v>
      </c>
      <c r="HW121">
        <v>3</v>
      </c>
      <c r="HY121">
        <v>3</v>
      </c>
      <c r="IA121">
        <v>3</v>
      </c>
      <c r="IC121">
        <v>3</v>
      </c>
      <c r="IE121">
        <v>3</v>
      </c>
      <c r="IG121">
        <v>3</v>
      </c>
      <c r="II121">
        <v>3</v>
      </c>
      <c r="IK121">
        <v>3</v>
      </c>
      <c r="IM121" s="4">
        <v>3</v>
      </c>
      <c r="IO121" t="s">
        <v>4</v>
      </c>
      <c r="IT121">
        <v>7</v>
      </c>
    </row>
    <row r="122" spans="1:254" ht="3" customHeight="1" x14ac:dyDescent="0.25">
      <c r="W122" t="s">
        <v>50</v>
      </c>
      <c r="X122" t="s">
        <v>50</v>
      </c>
      <c r="Y122" t="s">
        <v>50</v>
      </c>
      <c r="Z122" t="s">
        <v>50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 t="s">
        <v>51</v>
      </c>
      <c r="AJ122" t="s">
        <v>50</v>
      </c>
      <c r="AK122" t="s">
        <v>50</v>
      </c>
      <c r="AL122" t="s">
        <v>53</v>
      </c>
      <c r="AN122" t="s">
        <v>50</v>
      </c>
      <c r="AO122" t="s">
        <v>50</v>
      </c>
      <c r="AP122" t="s">
        <v>51</v>
      </c>
      <c r="AX122" t="s">
        <v>51</v>
      </c>
      <c r="AZ122" t="s">
        <v>51</v>
      </c>
      <c r="BA122" t="s">
        <v>52</v>
      </c>
      <c r="BB122" t="s">
        <v>52</v>
      </c>
      <c r="BH122" t="s">
        <v>51</v>
      </c>
      <c r="BI122" t="s">
        <v>52</v>
      </c>
      <c r="BJ122" t="s">
        <v>52</v>
      </c>
      <c r="BK122" t="s">
        <v>52</v>
      </c>
      <c r="BL122" t="s">
        <v>52</v>
      </c>
      <c r="BN122" t="s">
        <v>53</v>
      </c>
      <c r="DB122" t="s">
        <v>51</v>
      </c>
      <c r="DJ122" t="s">
        <v>51</v>
      </c>
      <c r="DK122" t="s">
        <v>52</v>
      </c>
      <c r="DL122" t="s">
        <v>52</v>
      </c>
      <c r="EF122" t="s">
        <v>51</v>
      </c>
      <c r="GB122" t="s">
        <v>51</v>
      </c>
      <c r="HF122" t="s">
        <v>54</v>
      </c>
    </row>
    <row r="123" spans="1:254" ht="22.5" customHeight="1" x14ac:dyDescent="0.25">
      <c r="A123" s="3">
        <v>3</v>
      </c>
      <c r="C123">
        <v>3</v>
      </c>
      <c r="E123">
        <v>0</v>
      </c>
      <c r="G123">
        <v>3</v>
      </c>
      <c r="I123">
        <v>3</v>
      </c>
      <c r="K123">
        <v>3</v>
      </c>
      <c r="M123">
        <v>3</v>
      </c>
      <c r="O123">
        <v>3</v>
      </c>
      <c r="Q123">
        <v>3</v>
      </c>
      <c r="S123">
        <v>3</v>
      </c>
      <c r="U123" s="14">
        <v>2</v>
      </c>
      <c r="W123">
        <v>2</v>
      </c>
      <c r="Y123">
        <v>2</v>
      </c>
      <c r="AA123">
        <v>2</v>
      </c>
      <c r="AC123">
        <v>1</v>
      </c>
      <c r="AD123" t="s">
        <v>53</v>
      </c>
      <c r="AE123">
        <v>2</v>
      </c>
      <c r="AG123">
        <v>2</v>
      </c>
      <c r="AH123" t="s">
        <v>51</v>
      </c>
      <c r="AI123">
        <v>1</v>
      </c>
      <c r="AK123">
        <v>1</v>
      </c>
      <c r="AM123">
        <v>2</v>
      </c>
      <c r="AO123">
        <v>2</v>
      </c>
      <c r="AP123" t="s">
        <v>51</v>
      </c>
      <c r="AQ123">
        <v>2</v>
      </c>
      <c r="AS123">
        <v>3</v>
      </c>
      <c r="AU123">
        <v>2</v>
      </c>
      <c r="AW123">
        <v>2</v>
      </c>
      <c r="AX123" t="s">
        <v>51</v>
      </c>
      <c r="AY123">
        <v>2</v>
      </c>
      <c r="AZ123" t="s">
        <v>51</v>
      </c>
      <c r="BA123">
        <v>2</v>
      </c>
      <c r="BC123">
        <v>2</v>
      </c>
      <c r="BE123">
        <v>2</v>
      </c>
      <c r="BG123">
        <v>1</v>
      </c>
      <c r="BH123" t="s">
        <v>51</v>
      </c>
      <c r="BI123">
        <v>2</v>
      </c>
      <c r="BK123">
        <v>1</v>
      </c>
      <c r="BL123" t="s">
        <v>53</v>
      </c>
      <c r="BM123">
        <v>2</v>
      </c>
      <c r="BN123" t="s">
        <v>53</v>
      </c>
      <c r="BO123">
        <v>2</v>
      </c>
      <c r="BQ123" s="15">
        <v>3</v>
      </c>
      <c r="BS123">
        <v>3</v>
      </c>
      <c r="BU123">
        <v>3</v>
      </c>
      <c r="BW123">
        <v>3</v>
      </c>
      <c r="BY123">
        <v>3</v>
      </c>
      <c r="CA123">
        <v>3</v>
      </c>
      <c r="CC123">
        <v>3</v>
      </c>
      <c r="CE123">
        <v>3</v>
      </c>
      <c r="CG123">
        <v>0</v>
      </c>
      <c r="CI123">
        <v>3</v>
      </c>
      <c r="CK123">
        <v>3</v>
      </c>
      <c r="CM123">
        <v>3</v>
      </c>
      <c r="CO123">
        <v>3</v>
      </c>
      <c r="CQ123">
        <v>3</v>
      </c>
      <c r="CS123">
        <v>3</v>
      </c>
      <c r="CU123">
        <v>3</v>
      </c>
      <c r="CW123">
        <v>2</v>
      </c>
      <c r="CY123">
        <v>2</v>
      </c>
      <c r="DA123">
        <v>1</v>
      </c>
      <c r="DB123" t="s">
        <v>51</v>
      </c>
      <c r="DC123">
        <v>2</v>
      </c>
      <c r="DE123">
        <v>3</v>
      </c>
      <c r="DG123">
        <v>2</v>
      </c>
      <c r="DI123">
        <v>2</v>
      </c>
      <c r="DJ123" t="s">
        <v>51</v>
      </c>
      <c r="DK123">
        <v>2</v>
      </c>
      <c r="DM123">
        <v>2</v>
      </c>
      <c r="DO123">
        <v>3</v>
      </c>
      <c r="DQ123">
        <v>3</v>
      </c>
      <c r="DS123">
        <v>3</v>
      </c>
      <c r="DU123">
        <v>2</v>
      </c>
      <c r="DW123">
        <v>3</v>
      </c>
      <c r="DY123">
        <v>3</v>
      </c>
      <c r="EA123">
        <v>2</v>
      </c>
      <c r="EC123">
        <v>1</v>
      </c>
      <c r="EE123">
        <v>2</v>
      </c>
      <c r="EF123" t="s">
        <v>51</v>
      </c>
      <c r="EG123">
        <v>1</v>
      </c>
      <c r="EI123">
        <v>2</v>
      </c>
      <c r="EK123">
        <v>2</v>
      </c>
      <c r="EM123">
        <v>3</v>
      </c>
      <c r="EO123">
        <v>3</v>
      </c>
      <c r="EQ123">
        <v>3</v>
      </c>
      <c r="ES123">
        <v>3</v>
      </c>
      <c r="EU123">
        <v>3</v>
      </c>
      <c r="EW123">
        <v>3</v>
      </c>
      <c r="EY123">
        <v>3</v>
      </c>
      <c r="FA123">
        <v>3</v>
      </c>
      <c r="FC123">
        <v>3</v>
      </c>
      <c r="FE123">
        <v>3</v>
      </c>
      <c r="FG123">
        <v>3</v>
      </c>
      <c r="FI123">
        <v>3</v>
      </c>
      <c r="FK123">
        <v>3</v>
      </c>
      <c r="FM123">
        <v>3</v>
      </c>
      <c r="FO123">
        <v>3</v>
      </c>
      <c r="FQ123">
        <v>3</v>
      </c>
      <c r="FS123">
        <v>3</v>
      </c>
      <c r="FU123">
        <v>1</v>
      </c>
      <c r="FW123">
        <v>2</v>
      </c>
      <c r="FY123">
        <v>2</v>
      </c>
      <c r="GA123">
        <v>1</v>
      </c>
      <c r="GB123" t="s">
        <v>51</v>
      </c>
      <c r="GC123">
        <v>2</v>
      </c>
      <c r="GE123">
        <v>2</v>
      </c>
      <c r="GG123">
        <v>3</v>
      </c>
      <c r="GI123">
        <v>2</v>
      </c>
      <c r="GK123">
        <v>3</v>
      </c>
      <c r="GM123">
        <v>3</v>
      </c>
      <c r="GO123">
        <v>3</v>
      </c>
      <c r="GQ123">
        <v>2</v>
      </c>
      <c r="GS123">
        <v>2</v>
      </c>
      <c r="GU123">
        <v>2</v>
      </c>
      <c r="GW123">
        <v>2</v>
      </c>
      <c r="GY123">
        <v>3</v>
      </c>
      <c r="HA123">
        <v>2</v>
      </c>
      <c r="HC123">
        <v>2</v>
      </c>
      <c r="HE123">
        <v>2</v>
      </c>
      <c r="HG123">
        <v>3</v>
      </c>
      <c r="HI123">
        <v>3</v>
      </c>
      <c r="HK123">
        <v>3</v>
      </c>
      <c r="HM123">
        <v>3</v>
      </c>
      <c r="HO123">
        <v>3</v>
      </c>
      <c r="HQ123">
        <v>3</v>
      </c>
      <c r="HS123">
        <v>3</v>
      </c>
      <c r="HU123">
        <v>3</v>
      </c>
      <c r="HW123">
        <v>3</v>
      </c>
      <c r="HY123">
        <v>3</v>
      </c>
      <c r="IA123">
        <v>3</v>
      </c>
      <c r="IC123">
        <v>3</v>
      </c>
      <c r="IE123">
        <v>3</v>
      </c>
      <c r="IG123">
        <v>3</v>
      </c>
      <c r="II123">
        <v>3</v>
      </c>
      <c r="IK123">
        <v>3</v>
      </c>
      <c r="IM123" s="4">
        <v>3</v>
      </c>
      <c r="IO123" t="s">
        <v>4</v>
      </c>
      <c r="IT123">
        <v>6</v>
      </c>
    </row>
    <row r="124" spans="1:254" ht="3" customHeight="1" x14ac:dyDescent="0.25">
      <c r="AB124" t="s">
        <v>50</v>
      </c>
      <c r="AC124" t="s">
        <v>50</v>
      </c>
      <c r="AD124" t="s">
        <v>53</v>
      </c>
      <c r="AH124" t="s">
        <v>50</v>
      </c>
      <c r="AI124" t="s">
        <v>50</v>
      </c>
      <c r="AJ124" t="s">
        <v>50</v>
      </c>
      <c r="AK124" t="s">
        <v>50</v>
      </c>
      <c r="AL124" t="s">
        <v>51</v>
      </c>
      <c r="AP124" t="s">
        <v>51</v>
      </c>
      <c r="AX124" t="s">
        <v>51</v>
      </c>
      <c r="AY124" t="s">
        <v>52</v>
      </c>
      <c r="AZ124" t="s">
        <v>52</v>
      </c>
      <c r="BF124" t="s">
        <v>51</v>
      </c>
      <c r="BG124" t="s">
        <v>52</v>
      </c>
      <c r="BH124" t="s">
        <v>52</v>
      </c>
      <c r="BL124" t="s">
        <v>53</v>
      </c>
      <c r="BN124" t="s">
        <v>53</v>
      </c>
      <c r="DB124" t="s">
        <v>51</v>
      </c>
      <c r="DJ124" t="s">
        <v>51</v>
      </c>
      <c r="EF124" t="s">
        <v>50</v>
      </c>
      <c r="EG124" t="s">
        <v>50</v>
      </c>
      <c r="EH124" t="s">
        <v>50</v>
      </c>
      <c r="EI124" t="s">
        <v>50</v>
      </c>
      <c r="EJ124" t="s">
        <v>54</v>
      </c>
      <c r="GB124" t="s">
        <v>54</v>
      </c>
    </row>
    <row r="125" spans="1:254" ht="22.5" customHeight="1" x14ac:dyDescent="0.25">
      <c r="A125" s="3">
        <v>3</v>
      </c>
      <c r="C125">
        <v>3</v>
      </c>
      <c r="E125">
        <v>0</v>
      </c>
      <c r="G125">
        <v>3</v>
      </c>
      <c r="I125">
        <v>3</v>
      </c>
      <c r="K125">
        <v>3</v>
      </c>
      <c r="M125">
        <v>3</v>
      </c>
      <c r="O125">
        <v>3</v>
      </c>
      <c r="Q125">
        <v>3</v>
      </c>
      <c r="S125">
        <v>3</v>
      </c>
      <c r="U125" s="16">
        <v>2</v>
      </c>
      <c r="W125" s="17">
        <v>2</v>
      </c>
      <c r="Y125" s="17">
        <v>2</v>
      </c>
      <c r="AA125" s="17">
        <v>1</v>
      </c>
      <c r="AB125" t="s">
        <v>53</v>
      </c>
      <c r="AC125" s="17">
        <v>2</v>
      </c>
      <c r="AE125" s="17">
        <v>2</v>
      </c>
      <c r="AG125" s="17">
        <v>1</v>
      </c>
      <c r="AI125" s="17">
        <v>2</v>
      </c>
      <c r="AK125" s="17">
        <v>2</v>
      </c>
      <c r="AL125" t="s">
        <v>51</v>
      </c>
      <c r="AM125" s="17">
        <v>1</v>
      </c>
      <c r="AO125" s="17">
        <v>2</v>
      </c>
      <c r="AP125" t="s">
        <v>51</v>
      </c>
      <c r="AQ125" s="17">
        <v>2</v>
      </c>
      <c r="AS125" s="17">
        <v>3</v>
      </c>
      <c r="AU125" s="17">
        <v>2</v>
      </c>
      <c r="AW125" s="17">
        <v>2</v>
      </c>
      <c r="AX125" t="s">
        <v>51</v>
      </c>
      <c r="AY125" s="17">
        <v>2</v>
      </c>
      <c r="AZ125" t="s">
        <v>53</v>
      </c>
      <c r="BA125" s="17">
        <v>2</v>
      </c>
      <c r="BC125" s="17">
        <v>2</v>
      </c>
      <c r="BE125" s="17">
        <v>1</v>
      </c>
      <c r="BF125" t="s">
        <v>51</v>
      </c>
      <c r="BG125" s="17">
        <v>2</v>
      </c>
      <c r="BI125" s="17">
        <v>2</v>
      </c>
      <c r="BK125" s="17">
        <v>2</v>
      </c>
      <c r="BM125" s="17">
        <v>1</v>
      </c>
      <c r="BO125" s="17">
        <v>1</v>
      </c>
      <c r="BQ125" s="18">
        <v>2</v>
      </c>
      <c r="BS125">
        <v>3</v>
      </c>
      <c r="BU125">
        <v>3</v>
      </c>
      <c r="BW125">
        <v>3</v>
      </c>
      <c r="BY125">
        <v>3</v>
      </c>
      <c r="CA125">
        <v>3</v>
      </c>
      <c r="CC125">
        <v>3</v>
      </c>
      <c r="CE125">
        <v>3</v>
      </c>
      <c r="CG125">
        <v>0</v>
      </c>
      <c r="CI125">
        <v>3</v>
      </c>
      <c r="CK125">
        <v>3</v>
      </c>
      <c r="CM125">
        <v>3</v>
      </c>
      <c r="CO125">
        <v>3</v>
      </c>
      <c r="CQ125">
        <v>3</v>
      </c>
      <c r="CS125">
        <v>3</v>
      </c>
      <c r="CU125">
        <v>3</v>
      </c>
      <c r="CW125">
        <v>3</v>
      </c>
      <c r="CY125">
        <v>2</v>
      </c>
      <c r="DA125">
        <v>2</v>
      </c>
      <c r="DB125" t="s">
        <v>51</v>
      </c>
      <c r="DC125">
        <v>2</v>
      </c>
      <c r="DE125">
        <v>3</v>
      </c>
      <c r="DG125">
        <v>2</v>
      </c>
      <c r="DI125">
        <v>2</v>
      </c>
      <c r="DJ125" t="s">
        <v>51</v>
      </c>
      <c r="DK125">
        <v>2</v>
      </c>
      <c r="DM125">
        <v>2</v>
      </c>
      <c r="DO125">
        <v>3</v>
      </c>
      <c r="DQ125">
        <v>3</v>
      </c>
      <c r="DS125">
        <v>3</v>
      </c>
      <c r="DU125">
        <v>2</v>
      </c>
      <c r="DW125">
        <v>3</v>
      </c>
      <c r="DY125">
        <v>2</v>
      </c>
      <c r="EA125">
        <v>2</v>
      </c>
      <c r="EC125">
        <v>1</v>
      </c>
      <c r="EE125">
        <v>2</v>
      </c>
      <c r="EG125">
        <v>2</v>
      </c>
      <c r="EI125">
        <v>1</v>
      </c>
      <c r="EK125">
        <v>3</v>
      </c>
      <c r="EM125">
        <v>3</v>
      </c>
      <c r="EO125">
        <v>3</v>
      </c>
      <c r="EQ125">
        <v>3</v>
      </c>
      <c r="ES125">
        <v>3</v>
      </c>
      <c r="EU125">
        <v>3</v>
      </c>
      <c r="EW125">
        <v>3</v>
      </c>
      <c r="EY125">
        <v>3</v>
      </c>
      <c r="FA125">
        <v>3</v>
      </c>
      <c r="FC125">
        <v>3</v>
      </c>
      <c r="FE125">
        <v>3</v>
      </c>
      <c r="FG125">
        <v>3</v>
      </c>
      <c r="FI125">
        <v>3</v>
      </c>
      <c r="FK125">
        <v>3</v>
      </c>
      <c r="FM125">
        <v>3</v>
      </c>
      <c r="FO125">
        <v>3</v>
      </c>
      <c r="FQ125">
        <v>3</v>
      </c>
      <c r="FS125">
        <v>3</v>
      </c>
      <c r="FU125">
        <v>3</v>
      </c>
      <c r="FW125">
        <v>3</v>
      </c>
      <c r="FY125">
        <v>3</v>
      </c>
      <c r="GA125">
        <v>3</v>
      </c>
      <c r="GC125">
        <v>3</v>
      </c>
      <c r="GE125">
        <v>3</v>
      </c>
      <c r="GG125">
        <v>3</v>
      </c>
      <c r="GI125">
        <v>3</v>
      </c>
      <c r="GK125">
        <v>3</v>
      </c>
      <c r="GM125">
        <v>3</v>
      </c>
      <c r="GO125">
        <v>3</v>
      </c>
      <c r="GQ125">
        <v>3</v>
      </c>
      <c r="GS125">
        <v>3</v>
      </c>
      <c r="GU125">
        <v>3</v>
      </c>
      <c r="GW125">
        <v>3</v>
      </c>
      <c r="GY125">
        <v>3</v>
      </c>
      <c r="HA125">
        <v>3</v>
      </c>
      <c r="HC125">
        <v>3</v>
      </c>
      <c r="HE125">
        <v>3</v>
      </c>
      <c r="HG125">
        <v>3</v>
      </c>
      <c r="HI125">
        <v>3</v>
      </c>
      <c r="HK125">
        <v>3</v>
      </c>
      <c r="HM125">
        <v>3</v>
      </c>
      <c r="HO125">
        <v>3</v>
      </c>
      <c r="HQ125">
        <v>3</v>
      </c>
      <c r="HS125">
        <v>3</v>
      </c>
      <c r="HU125">
        <v>3</v>
      </c>
      <c r="HW125">
        <v>3</v>
      </c>
      <c r="HY125">
        <v>3</v>
      </c>
      <c r="IA125">
        <v>3</v>
      </c>
      <c r="IC125">
        <v>3</v>
      </c>
      <c r="IE125">
        <v>3</v>
      </c>
      <c r="IG125">
        <v>3</v>
      </c>
      <c r="II125">
        <v>3</v>
      </c>
      <c r="IK125">
        <v>3</v>
      </c>
      <c r="IM125" s="4">
        <v>3</v>
      </c>
      <c r="IO125" t="s">
        <v>4</v>
      </c>
      <c r="IT125">
        <v>5</v>
      </c>
    </row>
    <row r="126" spans="1:254" ht="3" customHeight="1" x14ac:dyDescent="0.25">
      <c r="W126" t="s">
        <v>50</v>
      </c>
      <c r="X126" t="s">
        <v>50</v>
      </c>
      <c r="Y126" t="s">
        <v>50</v>
      </c>
      <c r="Z126" t="s">
        <v>50</v>
      </c>
      <c r="AA126" t="s">
        <v>50</v>
      </c>
      <c r="AB126" t="s">
        <v>53</v>
      </c>
      <c r="AL126" t="s">
        <v>50</v>
      </c>
      <c r="AM126" t="s">
        <v>50</v>
      </c>
      <c r="AN126" t="s">
        <v>51</v>
      </c>
      <c r="AP126" t="s">
        <v>51</v>
      </c>
      <c r="AX126" t="s">
        <v>51</v>
      </c>
      <c r="AZ126" t="s">
        <v>53</v>
      </c>
      <c r="BA126" t="s">
        <v>52</v>
      </c>
      <c r="BB126" t="s">
        <v>52</v>
      </c>
      <c r="BC126" t="s">
        <v>52</v>
      </c>
      <c r="BD126" t="s">
        <v>52</v>
      </c>
      <c r="BE126" t="s">
        <v>52</v>
      </c>
      <c r="BF126" t="s">
        <v>52</v>
      </c>
      <c r="BI126" t="s">
        <v>50</v>
      </c>
      <c r="BJ126" t="s">
        <v>50</v>
      </c>
      <c r="BK126" t="s">
        <v>50</v>
      </c>
      <c r="BL126" t="s">
        <v>50</v>
      </c>
      <c r="BM126" t="s">
        <v>50</v>
      </c>
      <c r="BN126" t="s">
        <v>51</v>
      </c>
      <c r="DB126" t="s">
        <v>54</v>
      </c>
      <c r="DJ126" t="s">
        <v>54</v>
      </c>
    </row>
    <row r="127" spans="1:254" ht="22.5" customHeight="1" x14ac:dyDescent="0.25">
      <c r="A127" s="3">
        <v>3</v>
      </c>
      <c r="C127">
        <v>3</v>
      </c>
      <c r="E127">
        <v>0</v>
      </c>
      <c r="G127">
        <v>3</v>
      </c>
      <c r="I127">
        <v>3</v>
      </c>
      <c r="K127">
        <v>3</v>
      </c>
      <c r="M127">
        <v>3</v>
      </c>
      <c r="O127">
        <v>3</v>
      </c>
      <c r="Q127">
        <v>3</v>
      </c>
      <c r="S127">
        <v>3</v>
      </c>
      <c r="U127">
        <v>2</v>
      </c>
      <c r="W127">
        <v>1</v>
      </c>
      <c r="Y127">
        <v>2</v>
      </c>
      <c r="AA127">
        <v>2</v>
      </c>
      <c r="AC127">
        <v>1</v>
      </c>
      <c r="AE127">
        <v>2</v>
      </c>
      <c r="AG127">
        <v>2</v>
      </c>
      <c r="AI127">
        <v>1</v>
      </c>
      <c r="AK127">
        <v>2</v>
      </c>
      <c r="AM127">
        <v>2</v>
      </c>
      <c r="AN127" t="s">
        <v>51</v>
      </c>
      <c r="AO127">
        <v>1</v>
      </c>
      <c r="AP127" t="s">
        <v>51</v>
      </c>
      <c r="AQ127">
        <v>2</v>
      </c>
      <c r="AS127">
        <v>3</v>
      </c>
      <c r="AU127">
        <v>2</v>
      </c>
      <c r="AW127">
        <v>1</v>
      </c>
      <c r="AX127" t="s">
        <v>51</v>
      </c>
      <c r="AY127">
        <v>2</v>
      </c>
      <c r="BA127">
        <v>2</v>
      </c>
      <c r="BC127">
        <v>1</v>
      </c>
      <c r="BE127">
        <v>2</v>
      </c>
      <c r="BG127">
        <v>2</v>
      </c>
      <c r="BI127">
        <v>1</v>
      </c>
      <c r="BK127">
        <v>2</v>
      </c>
      <c r="BM127">
        <v>2</v>
      </c>
      <c r="BN127" t="s">
        <v>51</v>
      </c>
      <c r="BO127">
        <v>1</v>
      </c>
      <c r="BQ127">
        <v>2</v>
      </c>
      <c r="BS127">
        <v>3</v>
      </c>
      <c r="BU127">
        <v>3</v>
      </c>
      <c r="BW127">
        <v>3</v>
      </c>
      <c r="BY127">
        <v>3</v>
      </c>
      <c r="CA127">
        <v>3</v>
      </c>
      <c r="CC127">
        <v>3</v>
      </c>
      <c r="CE127">
        <v>3</v>
      </c>
      <c r="CG127">
        <v>0</v>
      </c>
      <c r="CI127">
        <v>3</v>
      </c>
      <c r="CK127">
        <v>3</v>
      </c>
      <c r="CM127">
        <v>3</v>
      </c>
      <c r="CO127">
        <v>3</v>
      </c>
      <c r="CQ127">
        <v>3</v>
      </c>
      <c r="CS127">
        <v>3</v>
      </c>
      <c r="CU127">
        <v>3</v>
      </c>
      <c r="CW127">
        <v>3</v>
      </c>
      <c r="CY127">
        <v>3</v>
      </c>
      <c r="DA127">
        <v>3</v>
      </c>
      <c r="DC127">
        <v>3</v>
      </c>
      <c r="DE127">
        <v>3</v>
      </c>
      <c r="DG127">
        <v>3</v>
      </c>
      <c r="DI127">
        <v>3</v>
      </c>
      <c r="DK127">
        <v>3</v>
      </c>
      <c r="DM127">
        <v>3</v>
      </c>
      <c r="DO127">
        <v>3</v>
      </c>
      <c r="DQ127">
        <v>3</v>
      </c>
      <c r="DS127">
        <v>3</v>
      </c>
      <c r="DU127">
        <v>3</v>
      </c>
      <c r="DW127">
        <v>3</v>
      </c>
      <c r="DY127">
        <v>3</v>
      </c>
      <c r="EA127">
        <v>3</v>
      </c>
      <c r="EC127">
        <v>3</v>
      </c>
      <c r="EE127">
        <v>3</v>
      </c>
      <c r="EG127">
        <v>3</v>
      </c>
      <c r="EI127">
        <v>3</v>
      </c>
      <c r="EK127">
        <v>3</v>
      </c>
      <c r="EM127">
        <v>3</v>
      </c>
      <c r="EO127">
        <v>3</v>
      </c>
      <c r="EQ127">
        <v>3</v>
      </c>
      <c r="ES127">
        <v>3</v>
      </c>
      <c r="EU127">
        <v>3</v>
      </c>
      <c r="EW127">
        <v>3</v>
      </c>
      <c r="EY127">
        <v>3</v>
      </c>
      <c r="FA127">
        <v>3</v>
      </c>
      <c r="FC127">
        <v>3</v>
      </c>
      <c r="FE127">
        <v>3</v>
      </c>
      <c r="FG127">
        <v>3</v>
      </c>
      <c r="FI127">
        <v>3</v>
      </c>
      <c r="FK127">
        <v>3</v>
      </c>
      <c r="FM127">
        <v>3</v>
      </c>
      <c r="FO127">
        <v>3</v>
      </c>
      <c r="FQ127">
        <v>3</v>
      </c>
      <c r="FS127">
        <v>3</v>
      </c>
      <c r="FU127">
        <v>3</v>
      </c>
      <c r="FW127">
        <v>3</v>
      </c>
      <c r="FY127">
        <v>3</v>
      </c>
      <c r="GA127">
        <v>3</v>
      </c>
      <c r="GC127">
        <v>3</v>
      </c>
      <c r="GE127">
        <v>3</v>
      </c>
      <c r="GG127">
        <v>3</v>
      </c>
      <c r="GI127">
        <v>3</v>
      </c>
      <c r="GK127">
        <v>3</v>
      </c>
      <c r="GM127">
        <v>3</v>
      </c>
      <c r="GO127">
        <v>3</v>
      </c>
      <c r="GQ127">
        <v>3</v>
      </c>
      <c r="GS127">
        <v>3</v>
      </c>
      <c r="GU127">
        <v>3</v>
      </c>
      <c r="GW127">
        <v>3</v>
      </c>
      <c r="GY127">
        <v>3</v>
      </c>
      <c r="HA127">
        <v>3</v>
      </c>
      <c r="HC127">
        <v>3</v>
      </c>
      <c r="HE127">
        <v>3</v>
      </c>
      <c r="HG127">
        <v>3</v>
      </c>
      <c r="HI127">
        <v>3</v>
      </c>
      <c r="HK127">
        <v>3</v>
      </c>
      <c r="HM127">
        <v>3</v>
      </c>
      <c r="HO127">
        <v>3</v>
      </c>
      <c r="HQ127">
        <v>3</v>
      </c>
      <c r="HS127">
        <v>3</v>
      </c>
      <c r="HU127">
        <v>3</v>
      </c>
      <c r="HW127">
        <v>3</v>
      </c>
      <c r="HY127">
        <v>3</v>
      </c>
      <c r="IA127">
        <v>3</v>
      </c>
      <c r="IC127">
        <v>3</v>
      </c>
      <c r="IE127">
        <v>3</v>
      </c>
      <c r="IG127">
        <v>3</v>
      </c>
      <c r="II127">
        <v>3</v>
      </c>
      <c r="IK127">
        <v>3</v>
      </c>
      <c r="IM127" s="4">
        <v>3</v>
      </c>
      <c r="IO127" t="s">
        <v>4</v>
      </c>
      <c r="IT127">
        <v>4</v>
      </c>
    </row>
    <row r="128" spans="1:254" ht="3" customHeight="1" x14ac:dyDescent="0.25">
      <c r="AN128" t="s">
        <v>50</v>
      </c>
      <c r="AO128" t="s">
        <v>50</v>
      </c>
      <c r="AP128" t="s">
        <v>54</v>
      </c>
      <c r="AX128" t="s">
        <v>51</v>
      </c>
      <c r="BN128" t="s">
        <v>50</v>
      </c>
      <c r="BO128" t="s">
        <v>50</v>
      </c>
      <c r="BP128" t="s">
        <v>50</v>
      </c>
      <c r="BQ128" t="s">
        <v>50</v>
      </c>
      <c r="BR128" t="s">
        <v>54</v>
      </c>
    </row>
    <row r="129" spans="1:254" ht="22.5" customHeight="1" x14ac:dyDescent="0.25">
      <c r="A129" s="3">
        <v>3</v>
      </c>
      <c r="C129">
        <v>3</v>
      </c>
      <c r="E129">
        <v>0</v>
      </c>
      <c r="G129">
        <v>3</v>
      </c>
      <c r="I129">
        <v>3</v>
      </c>
      <c r="K129">
        <v>3</v>
      </c>
      <c r="M129">
        <v>3</v>
      </c>
      <c r="O129">
        <v>3</v>
      </c>
      <c r="Q129">
        <v>3</v>
      </c>
      <c r="S129">
        <v>3</v>
      </c>
      <c r="U129">
        <v>3</v>
      </c>
      <c r="W129">
        <v>2</v>
      </c>
      <c r="Y129">
        <v>2</v>
      </c>
      <c r="AA129">
        <v>2</v>
      </c>
      <c r="AC129">
        <v>3</v>
      </c>
      <c r="AE129">
        <v>2</v>
      </c>
      <c r="AG129">
        <v>2</v>
      </c>
      <c r="AI129">
        <v>2</v>
      </c>
      <c r="AK129">
        <v>3</v>
      </c>
      <c r="AM129">
        <v>2</v>
      </c>
      <c r="AO129">
        <v>2</v>
      </c>
      <c r="AQ129">
        <v>3</v>
      </c>
      <c r="AS129">
        <v>2</v>
      </c>
      <c r="AU129">
        <v>3</v>
      </c>
      <c r="AW129">
        <v>2</v>
      </c>
      <c r="AX129" t="s">
        <v>51</v>
      </c>
      <c r="AY129">
        <v>2</v>
      </c>
      <c r="BA129">
        <v>2</v>
      </c>
      <c r="BC129">
        <v>2</v>
      </c>
      <c r="BE129">
        <v>3</v>
      </c>
      <c r="BG129">
        <v>2</v>
      </c>
      <c r="BI129">
        <v>2</v>
      </c>
      <c r="BK129">
        <v>3</v>
      </c>
      <c r="BM129">
        <v>3</v>
      </c>
      <c r="BO129">
        <v>2</v>
      </c>
      <c r="BQ129">
        <v>2</v>
      </c>
      <c r="BS129">
        <v>3</v>
      </c>
      <c r="BU129">
        <v>3</v>
      </c>
      <c r="BW129">
        <v>3</v>
      </c>
      <c r="BY129">
        <v>3</v>
      </c>
      <c r="CA129">
        <v>3</v>
      </c>
      <c r="CC129">
        <v>3</v>
      </c>
      <c r="CE129">
        <v>3</v>
      </c>
      <c r="CG129">
        <v>0</v>
      </c>
      <c r="CI129">
        <v>3</v>
      </c>
      <c r="CK129">
        <v>3</v>
      </c>
      <c r="CM129">
        <v>3</v>
      </c>
      <c r="CO129">
        <v>3</v>
      </c>
      <c r="CQ129">
        <v>3</v>
      </c>
      <c r="CS129">
        <v>3</v>
      </c>
      <c r="CU129">
        <v>3</v>
      </c>
      <c r="CW129">
        <v>3</v>
      </c>
      <c r="CY129">
        <v>3</v>
      </c>
      <c r="DA129">
        <v>3</v>
      </c>
      <c r="DC129">
        <v>3</v>
      </c>
      <c r="DE129">
        <v>3</v>
      </c>
      <c r="DG129">
        <v>3</v>
      </c>
      <c r="DI129">
        <v>3</v>
      </c>
      <c r="DK129">
        <v>3</v>
      </c>
      <c r="DM129">
        <v>3</v>
      </c>
      <c r="DO129">
        <v>3</v>
      </c>
      <c r="DQ129">
        <v>3</v>
      </c>
      <c r="DS129">
        <v>3</v>
      </c>
      <c r="DU129">
        <v>3</v>
      </c>
      <c r="DW129">
        <v>3</v>
      </c>
      <c r="DY129">
        <v>3</v>
      </c>
      <c r="EA129">
        <v>3</v>
      </c>
      <c r="EC129">
        <v>3</v>
      </c>
      <c r="EE129">
        <v>3</v>
      </c>
      <c r="EG129">
        <v>3</v>
      </c>
      <c r="EI129">
        <v>3</v>
      </c>
      <c r="EK129">
        <v>3</v>
      </c>
      <c r="EM129">
        <v>3</v>
      </c>
      <c r="EO129">
        <v>3</v>
      </c>
      <c r="EQ129">
        <v>3</v>
      </c>
      <c r="ES129">
        <v>3</v>
      </c>
      <c r="EU129">
        <v>3</v>
      </c>
      <c r="EW129">
        <v>3</v>
      </c>
      <c r="EY129">
        <v>3</v>
      </c>
      <c r="FA129">
        <v>3</v>
      </c>
      <c r="FC129">
        <v>3</v>
      </c>
      <c r="FE129">
        <v>3</v>
      </c>
      <c r="FG129">
        <v>3</v>
      </c>
      <c r="FI129">
        <v>3</v>
      </c>
      <c r="FK129">
        <v>3</v>
      </c>
      <c r="FM129">
        <v>3</v>
      </c>
      <c r="FO129">
        <v>3</v>
      </c>
      <c r="FQ129">
        <v>3</v>
      </c>
      <c r="FS129">
        <v>3</v>
      </c>
      <c r="FU129">
        <v>3</v>
      </c>
      <c r="FW129">
        <v>3</v>
      </c>
      <c r="FY129">
        <v>3</v>
      </c>
      <c r="GA129">
        <v>3</v>
      </c>
      <c r="GC129">
        <v>3</v>
      </c>
      <c r="GE129">
        <v>3</v>
      </c>
      <c r="GG129">
        <v>3</v>
      </c>
      <c r="GI129">
        <v>3</v>
      </c>
      <c r="GK129">
        <v>3</v>
      </c>
      <c r="GM129">
        <v>3</v>
      </c>
      <c r="GO129">
        <v>3</v>
      </c>
      <c r="GQ129">
        <v>3</v>
      </c>
      <c r="GS129">
        <v>3</v>
      </c>
      <c r="GU129">
        <v>3</v>
      </c>
      <c r="GW129">
        <v>3</v>
      </c>
      <c r="GY129">
        <v>3</v>
      </c>
      <c r="HA129">
        <v>3</v>
      </c>
      <c r="HC129">
        <v>3</v>
      </c>
      <c r="HE129">
        <v>3</v>
      </c>
      <c r="HG129">
        <v>3</v>
      </c>
      <c r="HI129">
        <v>3</v>
      </c>
      <c r="HK129">
        <v>3</v>
      </c>
      <c r="HM129">
        <v>3</v>
      </c>
      <c r="HO129">
        <v>3</v>
      </c>
      <c r="HQ129">
        <v>3</v>
      </c>
      <c r="HS129">
        <v>3</v>
      </c>
      <c r="HU129">
        <v>3</v>
      </c>
      <c r="HW129">
        <v>3</v>
      </c>
      <c r="HY129">
        <v>3</v>
      </c>
      <c r="IA129">
        <v>3</v>
      </c>
      <c r="IC129">
        <v>3</v>
      </c>
      <c r="IE129">
        <v>3</v>
      </c>
      <c r="IG129">
        <v>3</v>
      </c>
      <c r="II129">
        <v>3</v>
      </c>
      <c r="IK129">
        <v>3</v>
      </c>
      <c r="IM129" s="4">
        <v>3</v>
      </c>
      <c r="IO129" t="s">
        <v>4</v>
      </c>
      <c r="IT129">
        <v>3</v>
      </c>
    </row>
    <row r="130" spans="1:254" ht="3" customHeight="1" x14ac:dyDescent="0.25">
      <c r="AX130" t="s">
        <v>54</v>
      </c>
    </row>
    <row r="131" spans="1:254" ht="22.5" customHeight="1" x14ac:dyDescent="0.25">
      <c r="A131" s="3">
        <v>3</v>
      </c>
      <c r="C131">
        <v>3</v>
      </c>
      <c r="E131">
        <v>0</v>
      </c>
      <c r="G131">
        <v>3</v>
      </c>
      <c r="I131">
        <v>3</v>
      </c>
      <c r="K131">
        <v>3</v>
      </c>
      <c r="M131">
        <v>3</v>
      </c>
      <c r="O131">
        <v>3</v>
      </c>
      <c r="Q131">
        <v>3</v>
      </c>
      <c r="S131">
        <v>3</v>
      </c>
      <c r="U131">
        <v>3</v>
      </c>
      <c r="W131">
        <v>3</v>
      </c>
      <c r="Y131">
        <v>3</v>
      </c>
      <c r="AA131">
        <v>3</v>
      </c>
      <c r="AC131">
        <v>3</v>
      </c>
      <c r="AE131">
        <v>3</v>
      </c>
      <c r="AG131">
        <v>3</v>
      </c>
      <c r="AI131">
        <v>3</v>
      </c>
      <c r="AK131">
        <v>3</v>
      </c>
      <c r="AM131">
        <v>3</v>
      </c>
      <c r="AO131">
        <v>3</v>
      </c>
      <c r="AQ131">
        <v>3</v>
      </c>
      <c r="AS131">
        <v>3</v>
      </c>
      <c r="AU131">
        <v>3</v>
      </c>
      <c r="AW131">
        <v>3</v>
      </c>
      <c r="AY131">
        <v>3</v>
      </c>
      <c r="BA131">
        <v>3</v>
      </c>
      <c r="BC131">
        <v>3</v>
      </c>
      <c r="BE131">
        <v>3</v>
      </c>
      <c r="BG131">
        <v>3</v>
      </c>
      <c r="BI131">
        <v>3</v>
      </c>
      <c r="BK131">
        <v>3</v>
      </c>
      <c r="BM131">
        <v>3</v>
      </c>
      <c r="BO131">
        <v>3</v>
      </c>
      <c r="BQ131">
        <v>3</v>
      </c>
      <c r="BS131">
        <v>3</v>
      </c>
      <c r="BU131">
        <v>3</v>
      </c>
      <c r="BW131">
        <v>3</v>
      </c>
      <c r="BY131">
        <v>3</v>
      </c>
      <c r="CA131">
        <v>3</v>
      </c>
      <c r="CC131">
        <v>3</v>
      </c>
      <c r="CE131">
        <v>3</v>
      </c>
      <c r="CG131">
        <v>0</v>
      </c>
      <c r="CI131">
        <v>3</v>
      </c>
      <c r="CK131">
        <v>3</v>
      </c>
      <c r="CM131">
        <v>3</v>
      </c>
      <c r="CO131">
        <v>3</v>
      </c>
      <c r="CQ131">
        <v>3</v>
      </c>
      <c r="CS131">
        <v>3</v>
      </c>
      <c r="CU131">
        <v>3</v>
      </c>
      <c r="CW131">
        <v>3</v>
      </c>
      <c r="CY131">
        <v>3</v>
      </c>
      <c r="DA131">
        <v>3</v>
      </c>
      <c r="DC131">
        <v>3</v>
      </c>
      <c r="DE131">
        <v>3</v>
      </c>
      <c r="DG131">
        <v>3</v>
      </c>
      <c r="DI131">
        <v>3</v>
      </c>
      <c r="DK131">
        <v>3</v>
      </c>
      <c r="DM131">
        <v>3</v>
      </c>
      <c r="DO131">
        <v>3</v>
      </c>
      <c r="DQ131">
        <v>3</v>
      </c>
      <c r="DS131">
        <v>3</v>
      </c>
      <c r="DU131">
        <v>3</v>
      </c>
      <c r="DW131">
        <v>3</v>
      </c>
      <c r="DY131">
        <v>3</v>
      </c>
      <c r="EA131">
        <v>3</v>
      </c>
      <c r="EC131">
        <v>3</v>
      </c>
      <c r="EE131">
        <v>3</v>
      </c>
      <c r="EG131">
        <v>3</v>
      </c>
      <c r="EI131">
        <v>3</v>
      </c>
      <c r="EK131">
        <v>3</v>
      </c>
      <c r="EM131">
        <v>3</v>
      </c>
      <c r="EO131">
        <v>3</v>
      </c>
      <c r="EQ131">
        <v>3</v>
      </c>
      <c r="ES131">
        <v>3</v>
      </c>
      <c r="EU131">
        <v>3</v>
      </c>
      <c r="EW131">
        <v>3</v>
      </c>
      <c r="EY131">
        <v>3</v>
      </c>
      <c r="FA131">
        <v>3</v>
      </c>
      <c r="FC131">
        <v>3</v>
      </c>
      <c r="FE131">
        <v>3</v>
      </c>
      <c r="FG131">
        <v>3</v>
      </c>
      <c r="FI131">
        <v>3</v>
      </c>
      <c r="FK131">
        <v>3</v>
      </c>
      <c r="FM131">
        <v>3</v>
      </c>
      <c r="FO131">
        <v>3</v>
      </c>
      <c r="FQ131">
        <v>3</v>
      </c>
      <c r="FS131">
        <v>3</v>
      </c>
      <c r="FU131">
        <v>3</v>
      </c>
      <c r="FW131">
        <v>3</v>
      </c>
      <c r="FY131">
        <v>3</v>
      </c>
      <c r="GA131">
        <v>3</v>
      </c>
      <c r="GC131">
        <v>3</v>
      </c>
      <c r="GE131">
        <v>3</v>
      </c>
      <c r="GG131">
        <v>3</v>
      </c>
      <c r="GI131">
        <v>3</v>
      </c>
      <c r="GK131">
        <v>3</v>
      </c>
      <c r="GM131">
        <v>3</v>
      </c>
      <c r="GO131">
        <v>3</v>
      </c>
      <c r="GQ131">
        <v>3</v>
      </c>
      <c r="GS131">
        <v>3</v>
      </c>
      <c r="GU131">
        <v>3</v>
      </c>
      <c r="GW131">
        <v>3</v>
      </c>
      <c r="GY131">
        <v>3</v>
      </c>
      <c r="HA131">
        <v>3</v>
      </c>
      <c r="HC131">
        <v>3</v>
      </c>
      <c r="HE131">
        <v>3</v>
      </c>
      <c r="HG131">
        <v>3</v>
      </c>
      <c r="HI131">
        <v>3</v>
      </c>
      <c r="HK131">
        <v>3</v>
      </c>
      <c r="HM131">
        <v>3</v>
      </c>
      <c r="HO131">
        <v>3</v>
      </c>
      <c r="HQ131">
        <v>3</v>
      </c>
      <c r="HS131">
        <v>3</v>
      </c>
      <c r="HU131">
        <v>3</v>
      </c>
      <c r="HW131">
        <v>3</v>
      </c>
      <c r="HY131">
        <v>3</v>
      </c>
      <c r="IA131">
        <v>3</v>
      </c>
      <c r="IC131">
        <v>3</v>
      </c>
      <c r="IE131">
        <v>3</v>
      </c>
      <c r="IG131">
        <v>3</v>
      </c>
      <c r="II131">
        <v>3</v>
      </c>
      <c r="IK131">
        <v>3</v>
      </c>
      <c r="IM131" s="4">
        <v>3</v>
      </c>
      <c r="IO131" t="s">
        <v>4</v>
      </c>
      <c r="IT131">
        <v>2</v>
      </c>
    </row>
    <row r="132" spans="1:254" ht="3" customHeight="1" x14ac:dyDescent="0.25"/>
    <row r="133" spans="1:254" ht="22.5" customHeight="1" x14ac:dyDescent="0.25">
      <c r="A133" s="3">
        <v>3</v>
      </c>
      <c r="C133">
        <v>3</v>
      </c>
      <c r="E133">
        <v>0</v>
      </c>
      <c r="G133">
        <v>3</v>
      </c>
      <c r="I133">
        <v>3</v>
      </c>
      <c r="K133">
        <v>3</v>
      </c>
      <c r="M133">
        <v>3</v>
      </c>
      <c r="O133">
        <v>3</v>
      </c>
      <c r="Q133">
        <v>3</v>
      </c>
      <c r="S133">
        <v>3</v>
      </c>
      <c r="U133">
        <v>3</v>
      </c>
      <c r="W133">
        <v>3</v>
      </c>
      <c r="Y133">
        <v>3</v>
      </c>
      <c r="AA133">
        <v>3</v>
      </c>
      <c r="AC133">
        <v>3</v>
      </c>
      <c r="AE133">
        <v>3</v>
      </c>
      <c r="AG133">
        <v>3</v>
      </c>
      <c r="AI133">
        <v>3</v>
      </c>
      <c r="AK133">
        <v>3</v>
      </c>
      <c r="AM133">
        <v>3</v>
      </c>
      <c r="AO133">
        <v>3</v>
      </c>
      <c r="AQ133">
        <v>3</v>
      </c>
      <c r="AS133">
        <v>3</v>
      </c>
      <c r="AU133">
        <v>3</v>
      </c>
      <c r="AW133">
        <v>3</v>
      </c>
      <c r="AY133">
        <v>3</v>
      </c>
      <c r="BA133">
        <v>3</v>
      </c>
      <c r="BC133">
        <v>3</v>
      </c>
      <c r="BE133">
        <v>3</v>
      </c>
      <c r="BG133">
        <v>3</v>
      </c>
      <c r="BI133">
        <v>3</v>
      </c>
      <c r="BK133">
        <v>3</v>
      </c>
      <c r="BM133">
        <v>3</v>
      </c>
      <c r="BO133">
        <v>3</v>
      </c>
      <c r="BQ133">
        <v>3</v>
      </c>
      <c r="BS133">
        <v>3</v>
      </c>
      <c r="BU133">
        <v>3</v>
      </c>
      <c r="BW133">
        <v>3</v>
      </c>
      <c r="BY133">
        <v>3</v>
      </c>
      <c r="CA133">
        <v>3</v>
      </c>
      <c r="CC133">
        <v>3</v>
      </c>
      <c r="CE133">
        <v>3</v>
      </c>
      <c r="CG133">
        <v>0</v>
      </c>
      <c r="CI133">
        <v>3</v>
      </c>
      <c r="CK133">
        <v>3</v>
      </c>
      <c r="CM133">
        <v>3</v>
      </c>
      <c r="CO133">
        <v>3</v>
      </c>
      <c r="CQ133">
        <v>3</v>
      </c>
      <c r="CS133">
        <v>3</v>
      </c>
      <c r="CU133">
        <v>3</v>
      </c>
      <c r="CW133">
        <v>3</v>
      </c>
      <c r="CY133">
        <v>3</v>
      </c>
      <c r="DA133">
        <v>3</v>
      </c>
      <c r="DC133">
        <v>3</v>
      </c>
      <c r="DE133">
        <v>3</v>
      </c>
      <c r="DG133">
        <v>3</v>
      </c>
      <c r="DI133">
        <v>3</v>
      </c>
      <c r="DK133">
        <v>3</v>
      </c>
      <c r="DM133">
        <v>3</v>
      </c>
      <c r="DO133">
        <v>3</v>
      </c>
      <c r="DQ133">
        <v>3</v>
      </c>
      <c r="DS133">
        <v>3</v>
      </c>
      <c r="DU133">
        <v>3</v>
      </c>
      <c r="DW133">
        <v>3</v>
      </c>
      <c r="DY133">
        <v>3</v>
      </c>
      <c r="EA133">
        <v>3</v>
      </c>
      <c r="EC133">
        <v>3</v>
      </c>
      <c r="EE133">
        <v>3</v>
      </c>
      <c r="EG133">
        <v>3</v>
      </c>
      <c r="EI133">
        <v>3</v>
      </c>
      <c r="EK133">
        <v>3</v>
      </c>
      <c r="EM133">
        <v>3</v>
      </c>
      <c r="EO133">
        <v>3</v>
      </c>
      <c r="EQ133">
        <v>3</v>
      </c>
      <c r="ES133">
        <v>3</v>
      </c>
      <c r="EU133">
        <v>3</v>
      </c>
      <c r="EW133">
        <v>3</v>
      </c>
      <c r="EY133">
        <v>3</v>
      </c>
      <c r="FA133">
        <v>3</v>
      </c>
      <c r="FC133">
        <v>3</v>
      </c>
      <c r="FE133">
        <v>3</v>
      </c>
      <c r="FG133">
        <v>3</v>
      </c>
      <c r="FI133">
        <v>3</v>
      </c>
      <c r="FK133">
        <v>3</v>
      </c>
      <c r="FM133">
        <v>3</v>
      </c>
      <c r="FO133">
        <v>3</v>
      </c>
      <c r="FQ133">
        <v>3</v>
      </c>
      <c r="FS133">
        <v>3</v>
      </c>
      <c r="FU133">
        <v>3</v>
      </c>
      <c r="FW133">
        <v>3</v>
      </c>
      <c r="FY133">
        <v>3</v>
      </c>
      <c r="GA133">
        <v>3</v>
      </c>
      <c r="GC133">
        <v>3</v>
      </c>
      <c r="GE133">
        <v>3</v>
      </c>
      <c r="GG133">
        <v>3</v>
      </c>
      <c r="GI133">
        <v>3</v>
      </c>
      <c r="GK133">
        <v>3</v>
      </c>
      <c r="GM133">
        <v>3</v>
      </c>
      <c r="GO133">
        <v>3</v>
      </c>
      <c r="GQ133">
        <v>3</v>
      </c>
      <c r="GS133">
        <v>3</v>
      </c>
      <c r="GU133">
        <v>3</v>
      </c>
      <c r="GW133">
        <v>3</v>
      </c>
      <c r="GY133">
        <v>3</v>
      </c>
      <c r="HA133">
        <v>3</v>
      </c>
      <c r="HC133">
        <v>3</v>
      </c>
      <c r="HE133">
        <v>3</v>
      </c>
      <c r="HG133">
        <v>3</v>
      </c>
      <c r="HI133">
        <v>3</v>
      </c>
      <c r="HK133">
        <v>3</v>
      </c>
      <c r="HM133">
        <v>3</v>
      </c>
      <c r="HO133">
        <v>3</v>
      </c>
      <c r="HQ133">
        <v>3</v>
      </c>
      <c r="HS133">
        <v>3</v>
      </c>
      <c r="HU133">
        <v>3</v>
      </c>
      <c r="HW133">
        <v>3</v>
      </c>
      <c r="HY133">
        <v>3</v>
      </c>
      <c r="IA133">
        <v>3</v>
      </c>
      <c r="IC133">
        <v>3</v>
      </c>
      <c r="IE133">
        <v>3</v>
      </c>
      <c r="IG133">
        <v>3</v>
      </c>
      <c r="II133">
        <v>3</v>
      </c>
      <c r="IK133">
        <v>3</v>
      </c>
      <c r="IM133" s="4">
        <v>3</v>
      </c>
      <c r="IO133" t="s">
        <v>4</v>
      </c>
      <c r="IT133">
        <v>1</v>
      </c>
    </row>
    <row r="134" spans="1:254" ht="3" customHeight="1" x14ac:dyDescent="0.25"/>
    <row r="135" spans="1:254" ht="22.5" customHeight="1" thickBot="1" x14ac:dyDescent="0.3">
      <c r="A135" s="5">
        <v>3</v>
      </c>
      <c r="C135" s="6">
        <v>3</v>
      </c>
      <c r="E135" s="6">
        <v>0</v>
      </c>
      <c r="G135" s="6">
        <v>3</v>
      </c>
      <c r="I135" s="6">
        <v>3</v>
      </c>
      <c r="K135" s="6">
        <v>3</v>
      </c>
      <c r="M135" s="6">
        <v>3</v>
      </c>
      <c r="O135" s="6">
        <v>3</v>
      </c>
      <c r="Q135" s="6">
        <v>3</v>
      </c>
      <c r="S135" s="6">
        <v>3</v>
      </c>
      <c r="U135" s="6">
        <v>3</v>
      </c>
      <c r="W135" s="6">
        <v>3</v>
      </c>
      <c r="Y135" s="6">
        <v>3</v>
      </c>
      <c r="AA135" s="6">
        <v>3</v>
      </c>
      <c r="AC135" s="6">
        <v>3</v>
      </c>
      <c r="AE135" s="6">
        <v>3</v>
      </c>
      <c r="AG135" s="6">
        <v>3</v>
      </c>
      <c r="AI135" s="6">
        <v>3</v>
      </c>
      <c r="AK135" s="6">
        <v>3</v>
      </c>
      <c r="AM135" s="6">
        <v>3</v>
      </c>
      <c r="AO135" s="6">
        <v>3</v>
      </c>
      <c r="AQ135" s="6">
        <v>3</v>
      </c>
      <c r="AS135" s="6">
        <v>3</v>
      </c>
      <c r="AU135" s="6">
        <v>3</v>
      </c>
      <c r="AW135" s="6">
        <v>3</v>
      </c>
      <c r="AY135" s="6">
        <v>3</v>
      </c>
      <c r="BA135" s="6">
        <v>3</v>
      </c>
      <c r="BC135" s="6">
        <v>3</v>
      </c>
      <c r="BE135" s="6">
        <v>3</v>
      </c>
      <c r="BG135" s="6">
        <v>3</v>
      </c>
      <c r="BI135" s="6">
        <v>3</v>
      </c>
      <c r="BK135" s="6">
        <v>3</v>
      </c>
      <c r="BM135" s="6">
        <v>3</v>
      </c>
      <c r="BO135" s="6">
        <v>3</v>
      </c>
      <c r="BQ135" s="6">
        <v>3</v>
      </c>
      <c r="BS135" s="6">
        <v>3</v>
      </c>
      <c r="BU135" s="6">
        <v>3</v>
      </c>
      <c r="BW135" s="6">
        <v>3</v>
      </c>
      <c r="BY135" s="6">
        <v>3</v>
      </c>
      <c r="CA135" s="6">
        <v>3</v>
      </c>
      <c r="CC135" s="6">
        <v>3</v>
      </c>
      <c r="CE135" s="6">
        <v>3</v>
      </c>
      <c r="CG135" s="6">
        <v>0</v>
      </c>
      <c r="CI135" s="6">
        <v>3</v>
      </c>
      <c r="CK135" s="6">
        <v>3</v>
      </c>
      <c r="CM135" s="6">
        <v>3</v>
      </c>
      <c r="CO135" s="6">
        <v>3</v>
      </c>
      <c r="CQ135" s="6">
        <v>3</v>
      </c>
      <c r="CS135" s="6">
        <v>3</v>
      </c>
      <c r="CU135" s="6">
        <v>3</v>
      </c>
      <c r="CW135" s="6">
        <v>3</v>
      </c>
      <c r="CY135" s="6">
        <v>3</v>
      </c>
      <c r="DA135" s="6">
        <v>3</v>
      </c>
      <c r="DC135" s="6">
        <v>3</v>
      </c>
      <c r="DE135" s="6">
        <v>3</v>
      </c>
      <c r="DG135" s="6">
        <v>3</v>
      </c>
      <c r="DI135" s="6">
        <v>3</v>
      </c>
      <c r="DK135" s="6">
        <v>3</v>
      </c>
      <c r="DM135" s="6">
        <v>3</v>
      </c>
      <c r="DO135" s="6">
        <v>3</v>
      </c>
      <c r="DQ135" s="6">
        <v>3</v>
      </c>
      <c r="DS135" s="6">
        <v>3</v>
      </c>
      <c r="DU135" s="6">
        <v>3</v>
      </c>
      <c r="DW135" s="6">
        <v>3</v>
      </c>
      <c r="DY135" s="6">
        <v>3</v>
      </c>
      <c r="EA135" s="6">
        <v>3</v>
      </c>
      <c r="EC135" s="6">
        <v>3</v>
      </c>
      <c r="EE135" s="6">
        <v>3</v>
      </c>
      <c r="EG135" s="6">
        <v>3</v>
      </c>
      <c r="EI135" s="6">
        <v>3</v>
      </c>
      <c r="EK135" s="6">
        <v>3</v>
      </c>
      <c r="EM135" s="6">
        <v>3</v>
      </c>
      <c r="EO135" s="6">
        <v>3</v>
      </c>
      <c r="EQ135" s="6">
        <v>3</v>
      </c>
      <c r="ES135" s="6">
        <v>3</v>
      </c>
      <c r="EU135" s="6">
        <v>3</v>
      </c>
      <c r="EW135" s="6">
        <v>3</v>
      </c>
      <c r="EY135" s="6">
        <v>3</v>
      </c>
      <c r="FA135" s="6">
        <v>3</v>
      </c>
      <c r="FC135" s="6">
        <v>3</v>
      </c>
      <c r="FE135" s="6">
        <v>3</v>
      </c>
      <c r="FG135" s="6">
        <v>3</v>
      </c>
      <c r="FI135" s="6">
        <v>3</v>
      </c>
      <c r="FK135" s="6">
        <v>3</v>
      </c>
      <c r="FM135" s="6">
        <v>3</v>
      </c>
      <c r="FO135" s="6">
        <v>3</v>
      </c>
      <c r="FQ135" s="6">
        <v>3</v>
      </c>
      <c r="FS135" s="6">
        <v>3</v>
      </c>
      <c r="FU135" s="6">
        <v>3</v>
      </c>
      <c r="FW135" s="6">
        <v>3</v>
      </c>
      <c r="FY135" s="6">
        <v>3</v>
      </c>
      <c r="GA135" s="6">
        <v>3</v>
      </c>
      <c r="GC135" s="6">
        <v>3</v>
      </c>
      <c r="GE135" s="6">
        <v>3</v>
      </c>
      <c r="GG135" s="6">
        <v>3</v>
      </c>
      <c r="GI135" s="6">
        <v>3</v>
      </c>
      <c r="GK135" s="6">
        <v>3</v>
      </c>
      <c r="GM135" s="6">
        <v>3</v>
      </c>
      <c r="GO135" s="6">
        <v>3</v>
      </c>
      <c r="GQ135" s="6">
        <v>3</v>
      </c>
      <c r="GS135" s="6">
        <v>3</v>
      </c>
      <c r="GU135" s="6">
        <v>3</v>
      </c>
      <c r="GW135" s="6">
        <v>3</v>
      </c>
      <c r="GY135" s="6">
        <v>3</v>
      </c>
      <c r="HA135" s="6">
        <v>3</v>
      </c>
      <c r="HC135" s="6">
        <v>3</v>
      </c>
      <c r="HE135" s="6">
        <v>3</v>
      </c>
      <c r="HG135" s="6">
        <v>3</v>
      </c>
      <c r="HI135" s="6">
        <v>3</v>
      </c>
      <c r="HK135" s="6">
        <v>3</v>
      </c>
      <c r="HM135" s="6">
        <v>3</v>
      </c>
      <c r="HO135" s="6">
        <v>3</v>
      </c>
      <c r="HQ135" s="6">
        <v>3</v>
      </c>
      <c r="HS135" s="6">
        <v>3</v>
      </c>
      <c r="HU135" s="6">
        <v>3</v>
      </c>
      <c r="HW135" s="6">
        <v>3</v>
      </c>
      <c r="HY135" s="6">
        <v>3</v>
      </c>
      <c r="IA135" s="6">
        <v>3</v>
      </c>
      <c r="IC135" s="6">
        <v>3</v>
      </c>
      <c r="IE135" s="6">
        <v>3</v>
      </c>
      <c r="IG135" s="6">
        <v>3</v>
      </c>
      <c r="II135" s="6">
        <v>3</v>
      </c>
      <c r="IK135" s="6">
        <v>3</v>
      </c>
      <c r="IM135" s="7">
        <v>3</v>
      </c>
      <c r="IO135" t="s">
        <v>4</v>
      </c>
      <c r="IT135">
        <v>0</v>
      </c>
    </row>
    <row r="136" spans="1:254" ht="3" customHeight="1" thickTop="1" x14ac:dyDescent="0.25"/>
    <row r="137" spans="1:254" ht="22.5" customHeight="1" x14ac:dyDescent="0.25">
      <c r="A137" t="s">
        <v>4</v>
      </c>
      <c r="C137" t="s">
        <v>4</v>
      </c>
      <c r="E137" t="s">
        <v>4</v>
      </c>
      <c r="G137" t="s">
        <v>4</v>
      </c>
      <c r="I137" t="s">
        <v>4</v>
      </c>
      <c r="K137" t="s">
        <v>4</v>
      </c>
      <c r="M137" t="s">
        <v>4</v>
      </c>
      <c r="O137" t="s">
        <v>4</v>
      </c>
      <c r="Q137" t="s">
        <v>4</v>
      </c>
      <c r="S137" t="s">
        <v>4</v>
      </c>
      <c r="U137" t="s">
        <v>4</v>
      </c>
      <c r="W137" t="s">
        <v>4</v>
      </c>
      <c r="Y137" t="s">
        <v>4</v>
      </c>
      <c r="AA137" t="s">
        <v>4</v>
      </c>
      <c r="AC137" t="s">
        <v>4</v>
      </c>
      <c r="AE137" t="s">
        <v>4</v>
      </c>
      <c r="AG137" t="s">
        <v>4</v>
      </c>
      <c r="AI137" t="s">
        <v>4</v>
      </c>
      <c r="AK137" t="s">
        <v>4</v>
      </c>
      <c r="AM137" t="s">
        <v>4</v>
      </c>
      <c r="AO137" t="s">
        <v>4</v>
      </c>
      <c r="AQ137" t="s">
        <v>4</v>
      </c>
      <c r="AS137" t="s">
        <v>4</v>
      </c>
      <c r="AU137" t="s">
        <v>4</v>
      </c>
      <c r="AW137" t="s">
        <v>4</v>
      </c>
      <c r="AY137" t="s">
        <v>4</v>
      </c>
      <c r="BA137" t="s">
        <v>4</v>
      </c>
      <c r="BC137" t="s">
        <v>4</v>
      </c>
      <c r="BE137" t="s">
        <v>4</v>
      </c>
      <c r="BG137" t="s">
        <v>4</v>
      </c>
      <c r="BI137" t="s">
        <v>4</v>
      </c>
      <c r="BK137" t="s">
        <v>4</v>
      </c>
      <c r="BM137" t="s">
        <v>4</v>
      </c>
      <c r="BO137" t="s">
        <v>4</v>
      </c>
      <c r="BQ137" t="s">
        <v>4</v>
      </c>
      <c r="BS137" t="s">
        <v>4</v>
      </c>
      <c r="BU137" t="s">
        <v>4</v>
      </c>
      <c r="BW137" t="s">
        <v>4</v>
      </c>
      <c r="BY137" t="s">
        <v>4</v>
      </c>
      <c r="CA137" t="s">
        <v>4</v>
      </c>
      <c r="CC137" t="s">
        <v>4</v>
      </c>
      <c r="CE137" t="s">
        <v>4</v>
      </c>
      <c r="CG137" t="s">
        <v>4</v>
      </c>
      <c r="CI137" t="s">
        <v>4</v>
      </c>
      <c r="CK137" t="s">
        <v>4</v>
      </c>
      <c r="CM137" t="s">
        <v>4</v>
      </c>
      <c r="CO137" t="s">
        <v>4</v>
      </c>
      <c r="CQ137" t="s">
        <v>4</v>
      </c>
      <c r="CS137" t="s">
        <v>4</v>
      </c>
      <c r="CU137" t="s">
        <v>4</v>
      </c>
      <c r="CW137" t="s">
        <v>4</v>
      </c>
      <c r="CY137" t="s">
        <v>4</v>
      </c>
      <c r="DA137" t="s">
        <v>4</v>
      </c>
      <c r="DC137" t="s">
        <v>4</v>
      </c>
      <c r="DE137" t="s">
        <v>4</v>
      </c>
      <c r="DG137" t="s">
        <v>4</v>
      </c>
      <c r="DI137" t="s">
        <v>4</v>
      </c>
      <c r="DK137" t="s">
        <v>4</v>
      </c>
      <c r="DM137" t="s">
        <v>4</v>
      </c>
      <c r="DO137" t="s">
        <v>4</v>
      </c>
      <c r="DQ137" t="s">
        <v>4</v>
      </c>
      <c r="DS137" t="s">
        <v>4</v>
      </c>
      <c r="DU137" t="s">
        <v>4</v>
      </c>
      <c r="DW137" t="s">
        <v>4</v>
      </c>
      <c r="DY137" t="s">
        <v>4</v>
      </c>
      <c r="EA137" t="s">
        <v>4</v>
      </c>
      <c r="EC137" t="s">
        <v>4</v>
      </c>
      <c r="EE137" t="s">
        <v>4</v>
      </c>
      <c r="EG137" t="s">
        <v>4</v>
      </c>
      <c r="EI137" t="s">
        <v>4</v>
      </c>
      <c r="EK137" t="s">
        <v>4</v>
      </c>
      <c r="EM137" t="s">
        <v>4</v>
      </c>
      <c r="EO137" t="s">
        <v>4</v>
      </c>
      <c r="EQ137" t="s">
        <v>4</v>
      </c>
      <c r="ES137" t="s">
        <v>4</v>
      </c>
      <c r="EU137" t="s">
        <v>4</v>
      </c>
      <c r="EW137" t="s">
        <v>4</v>
      </c>
      <c r="EY137" t="s">
        <v>4</v>
      </c>
      <c r="FA137" t="s">
        <v>4</v>
      </c>
      <c r="FC137" t="s">
        <v>4</v>
      </c>
      <c r="FE137" t="s">
        <v>4</v>
      </c>
      <c r="FG137" t="s">
        <v>4</v>
      </c>
      <c r="FI137" t="s">
        <v>4</v>
      </c>
      <c r="FK137" t="s">
        <v>4</v>
      </c>
      <c r="FM137" t="s">
        <v>4</v>
      </c>
      <c r="FO137" t="s">
        <v>4</v>
      </c>
      <c r="FQ137" t="s">
        <v>4</v>
      </c>
      <c r="FS137" t="s">
        <v>4</v>
      </c>
      <c r="FU137" t="s">
        <v>4</v>
      </c>
      <c r="FW137" t="s">
        <v>4</v>
      </c>
      <c r="FY137" t="s">
        <v>4</v>
      </c>
      <c r="GA137" t="s">
        <v>4</v>
      </c>
      <c r="GC137" t="s">
        <v>4</v>
      </c>
      <c r="GE137" t="s">
        <v>4</v>
      </c>
      <c r="GG137" t="s">
        <v>4</v>
      </c>
      <c r="GI137" t="s">
        <v>4</v>
      </c>
      <c r="GK137" t="s">
        <v>4</v>
      </c>
      <c r="GM137" t="s">
        <v>4</v>
      </c>
      <c r="GO137" t="s">
        <v>4</v>
      </c>
      <c r="GQ137" t="s">
        <v>4</v>
      </c>
      <c r="GS137" t="s">
        <v>4</v>
      </c>
      <c r="GU137" t="s">
        <v>4</v>
      </c>
      <c r="GW137" t="s">
        <v>4</v>
      </c>
      <c r="GY137" t="s">
        <v>4</v>
      </c>
      <c r="HA137" t="s">
        <v>4</v>
      </c>
      <c r="HC137" t="s">
        <v>4</v>
      </c>
      <c r="HE137" t="s">
        <v>4</v>
      </c>
      <c r="HG137" t="s">
        <v>4</v>
      </c>
      <c r="HI137" t="s">
        <v>4</v>
      </c>
      <c r="HK137" t="s">
        <v>4</v>
      </c>
      <c r="HM137" t="s">
        <v>4</v>
      </c>
      <c r="HO137" t="s">
        <v>4</v>
      </c>
      <c r="HQ137" t="s">
        <v>4</v>
      </c>
      <c r="HS137" t="s">
        <v>4</v>
      </c>
      <c r="HU137" t="s">
        <v>4</v>
      </c>
      <c r="HW137" t="s">
        <v>4</v>
      </c>
      <c r="HY137" t="s">
        <v>4</v>
      </c>
      <c r="IA137" t="s">
        <v>4</v>
      </c>
      <c r="IC137" t="s">
        <v>4</v>
      </c>
      <c r="IE137" t="s">
        <v>4</v>
      </c>
      <c r="IG137" t="s">
        <v>4</v>
      </c>
      <c r="II137" t="s">
        <v>4</v>
      </c>
      <c r="IK137" t="s">
        <v>4</v>
      </c>
      <c r="IM137" t="s">
        <v>4</v>
      </c>
      <c r="IO137" t="s">
        <v>4</v>
      </c>
    </row>
    <row r="138" spans="1:254" ht="22.5" customHeight="1" x14ac:dyDescent="0.25">
      <c r="A138" t="s">
        <v>5</v>
      </c>
    </row>
    <row r="139" spans="1:254" ht="22.5" customHeight="1" x14ac:dyDescent="0.25">
      <c r="A139">
        <v>0</v>
      </c>
      <c r="C139">
        <v>1</v>
      </c>
      <c r="E139">
        <v>2</v>
      </c>
      <c r="G139">
        <v>3</v>
      </c>
      <c r="I139">
        <v>4</v>
      </c>
      <c r="K139">
        <v>5</v>
      </c>
      <c r="M139">
        <v>6</v>
      </c>
      <c r="O139">
        <v>7</v>
      </c>
      <c r="Q139">
        <v>8</v>
      </c>
      <c r="S139">
        <v>9</v>
      </c>
      <c r="U139">
        <v>10</v>
      </c>
      <c r="W139">
        <v>11</v>
      </c>
      <c r="Y139">
        <v>12</v>
      </c>
      <c r="AA139">
        <v>13</v>
      </c>
      <c r="AC139">
        <v>14</v>
      </c>
      <c r="AE139">
        <v>15</v>
      </c>
      <c r="AG139">
        <v>16</v>
      </c>
      <c r="AI139">
        <v>17</v>
      </c>
      <c r="AK139">
        <v>18</v>
      </c>
      <c r="AM139">
        <v>19</v>
      </c>
      <c r="AO139">
        <v>20</v>
      </c>
      <c r="AQ139">
        <v>21</v>
      </c>
      <c r="AS139">
        <v>22</v>
      </c>
      <c r="AU139">
        <v>23</v>
      </c>
      <c r="AW139">
        <v>24</v>
      </c>
      <c r="AY139">
        <v>25</v>
      </c>
      <c r="BA139">
        <v>26</v>
      </c>
      <c r="BC139">
        <v>27</v>
      </c>
      <c r="BE139">
        <v>28</v>
      </c>
      <c r="BG139">
        <v>29</v>
      </c>
      <c r="BI139">
        <v>30</v>
      </c>
      <c r="BK139">
        <v>31</v>
      </c>
      <c r="BM139">
        <v>32</v>
      </c>
      <c r="BO139">
        <v>33</v>
      </c>
      <c r="BQ139">
        <v>34</v>
      </c>
      <c r="BS139">
        <v>35</v>
      </c>
      <c r="BU139">
        <v>36</v>
      </c>
      <c r="BW139">
        <v>37</v>
      </c>
      <c r="BY139">
        <v>38</v>
      </c>
      <c r="CA139">
        <v>39</v>
      </c>
      <c r="CC139">
        <v>40</v>
      </c>
      <c r="CE139">
        <v>41</v>
      </c>
      <c r="CG139">
        <v>42</v>
      </c>
      <c r="CI139">
        <v>43</v>
      </c>
      <c r="CK139">
        <v>44</v>
      </c>
      <c r="CM139">
        <v>45</v>
      </c>
      <c r="CO139">
        <v>46</v>
      </c>
      <c r="CQ139">
        <v>47</v>
      </c>
      <c r="CS139">
        <v>48</v>
      </c>
      <c r="CU139">
        <v>49</v>
      </c>
      <c r="CW139">
        <v>50</v>
      </c>
      <c r="CY139">
        <v>51</v>
      </c>
      <c r="DA139">
        <v>52</v>
      </c>
      <c r="DC139">
        <v>53</v>
      </c>
      <c r="DE139">
        <v>54</v>
      </c>
      <c r="DG139">
        <v>55</v>
      </c>
      <c r="DI139">
        <v>56</v>
      </c>
      <c r="DK139">
        <v>57</v>
      </c>
      <c r="DM139">
        <v>58</v>
      </c>
      <c r="DO139">
        <v>59</v>
      </c>
      <c r="DQ139">
        <v>60</v>
      </c>
      <c r="DS139">
        <v>61</v>
      </c>
      <c r="DU139">
        <v>62</v>
      </c>
      <c r="DW139">
        <v>63</v>
      </c>
      <c r="DY139">
        <v>64</v>
      </c>
      <c r="EA139">
        <v>65</v>
      </c>
      <c r="EC139">
        <v>66</v>
      </c>
      <c r="EE139">
        <v>67</v>
      </c>
      <c r="EG139">
        <v>68</v>
      </c>
      <c r="EI139">
        <v>69</v>
      </c>
      <c r="EK139">
        <v>70</v>
      </c>
      <c r="EM139">
        <v>71</v>
      </c>
      <c r="EO139">
        <v>72</v>
      </c>
      <c r="EQ139">
        <v>73</v>
      </c>
      <c r="ES139">
        <v>74</v>
      </c>
      <c r="EU139">
        <v>75</v>
      </c>
      <c r="EW139">
        <v>76</v>
      </c>
      <c r="EY139">
        <v>77</v>
      </c>
      <c r="FA139">
        <v>78</v>
      </c>
      <c r="FC139">
        <v>79</v>
      </c>
      <c r="FE139">
        <v>80</v>
      </c>
      <c r="FG139">
        <v>81</v>
      </c>
      <c r="FI139">
        <v>82</v>
      </c>
      <c r="FK139">
        <v>83</v>
      </c>
      <c r="FM139">
        <v>84</v>
      </c>
      <c r="FO139">
        <v>85</v>
      </c>
      <c r="FQ139">
        <v>86</v>
      </c>
      <c r="FS139">
        <v>87</v>
      </c>
      <c r="FU139">
        <v>88</v>
      </c>
      <c r="FW139">
        <v>89</v>
      </c>
      <c r="FY139">
        <v>90</v>
      </c>
      <c r="GA139">
        <v>91</v>
      </c>
      <c r="GC139">
        <v>92</v>
      </c>
      <c r="GE139">
        <v>93</v>
      </c>
      <c r="GG139">
        <v>94</v>
      </c>
      <c r="GI139">
        <v>95</v>
      </c>
      <c r="GK139">
        <v>96</v>
      </c>
      <c r="GM139">
        <v>97</v>
      </c>
      <c r="GO139">
        <v>98</v>
      </c>
      <c r="GQ139">
        <v>99</v>
      </c>
      <c r="GS139">
        <v>100</v>
      </c>
      <c r="GU139">
        <v>101</v>
      </c>
      <c r="GW139">
        <v>102</v>
      </c>
      <c r="GY139">
        <v>103</v>
      </c>
      <c r="HA139">
        <v>104</v>
      </c>
      <c r="HC139">
        <v>105</v>
      </c>
      <c r="HE139">
        <v>106</v>
      </c>
      <c r="HG139">
        <v>107</v>
      </c>
      <c r="HI139">
        <v>108</v>
      </c>
      <c r="HK139">
        <v>109</v>
      </c>
      <c r="HM139">
        <v>110</v>
      </c>
      <c r="HO139">
        <v>111</v>
      </c>
      <c r="HQ139">
        <v>112</v>
      </c>
      <c r="HS139">
        <v>113</v>
      </c>
      <c r="HU139">
        <v>114</v>
      </c>
      <c r="HW139">
        <v>115</v>
      </c>
      <c r="HY139">
        <v>116</v>
      </c>
      <c r="IA139">
        <v>117</v>
      </c>
      <c r="IC139">
        <v>118</v>
      </c>
      <c r="IE139">
        <v>119</v>
      </c>
      <c r="IG139">
        <v>120</v>
      </c>
      <c r="II139">
        <v>121</v>
      </c>
      <c r="IK139">
        <v>122</v>
      </c>
      <c r="IM139">
        <v>123</v>
      </c>
    </row>
    <row r="141" spans="1:254" ht="22.5" customHeight="1" x14ac:dyDescent="0.25">
      <c r="CC141">
        <f>COUNTIF(S13:BY67, "rent")</f>
        <v>14</v>
      </c>
      <c r="CE141">
        <f>COUNTIF(CO7:EP59, "rend")</f>
        <v>0</v>
      </c>
      <c r="CG141">
        <f>COUNTIF(FM7:HN59, "rend")</f>
        <v>0</v>
      </c>
    </row>
    <row r="142" spans="1:254" ht="22.5" customHeight="1" x14ac:dyDescent="0.25">
      <c r="CE142">
        <f>COUNTIF(CQ75:ER127, "rend")</f>
        <v>0</v>
      </c>
      <c r="CG142">
        <f>COUNTIF(FL73:HM125, "rend")</f>
        <v>0</v>
      </c>
    </row>
  </sheetData>
  <conditionalFormatting sqref="A1:IO136">
    <cfRule type="cellIs" dxfId="18" priority="5" operator="equal">
      <formula>3</formula>
    </cfRule>
    <cfRule type="cellIs" dxfId="17" priority="6" operator="equal">
      <formula>2</formula>
    </cfRule>
    <cfRule type="cellIs" dxfId="16" priority="7" operator="equal">
      <formula>1</formula>
    </cfRule>
    <cfRule type="expression" dxfId="15" priority="8">
      <formula>AND(NOT(ISBLANK(A1)), A1=0)</formula>
    </cfRule>
  </conditionalFormatting>
  <conditionalFormatting sqref="A1:IO137">
    <cfRule type="containsText" dxfId="14" priority="1" operator="containsText" text="river">
      <formula>NOT(ISERROR(SEARCH("river",A1)))</formula>
    </cfRule>
    <cfRule type="containsText" dxfId="13" priority="2" operator="containsText" text="ren">
      <formula>NOT(ISERROR(SEARCH("ren",A1)))</formula>
    </cfRule>
    <cfRule type="containsText" dxfId="12" priority="3" operator="containsText" text="r">
      <formula>NOT(ISERROR(SEARCH("r",A1)))</formula>
    </cfRule>
    <cfRule type="containsText" dxfId="11" priority="4" operator="containsText" text="x">
      <formula>NOT(ISERROR(SEARCH("x",A1)))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8698-C4A8-4CE2-88C9-DCE1319D53E9}">
  <sheetPr codeName="Sheet9"/>
  <dimension ref="A1:FP333"/>
  <sheetViews>
    <sheetView tabSelected="1" topLeftCell="A34" zoomScale="70" zoomScaleNormal="70" workbookViewId="0">
      <selection activeCell="AJ41" sqref="AJ41"/>
    </sheetView>
  </sheetViews>
  <sheetFormatPr defaultColWidth="4.28515625" defaultRowHeight="22.5" customHeight="1" x14ac:dyDescent="0.25"/>
  <cols>
    <col min="82" max="82" width="4.28515625" customWidth="1"/>
    <col min="143" max="143" width="18.140625" style="10" customWidth="1"/>
    <col min="144" max="144" width="18.140625" style="10" bestFit="1" customWidth="1"/>
    <col min="145" max="145" width="9" style="10" bestFit="1" customWidth="1"/>
    <col min="146" max="146" width="17.42578125" bestFit="1" customWidth="1"/>
    <col min="147" max="148" width="15.42578125" customWidth="1"/>
    <col min="149" max="149" width="10.7109375" bestFit="1" customWidth="1"/>
    <col min="150" max="150" width="13.28515625" customWidth="1"/>
    <col min="151" max="151" width="13.42578125" customWidth="1"/>
    <col min="155" max="155" width="17.42578125" bestFit="1" customWidth="1"/>
    <col min="164" max="168" width="12.42578125" customWidth="1"/>
    <col min="169" max="169" width="12.5703125" customWidth="1"/>
    <col min="170" max="172" width="12.7109375" customWidth="1"/>
  </cols>
  <sheetData>
    <row r="1" spans="1:172" ht="22.5" customHeight="1" thickBot="1" x14ac:dyDescent="0.3">
      <c r="A1" s="9" t="s">
        <v>186</v>
      </c>
      <c r="B1" s="9" t="s">
        <v>186</v>
      </c>
      <c r="C1" s="106" t="s">
        <v>186</v>
      </c>
      <c r="D1" s="9" t="s">
        <v>186</v>
      </c>
      <c r="E1" s="9" t="s">
        <v>186</v>
      </c>
      <c r="F1" s="9" t="s">
        <v>186</v>
      </c>
      <c r="G1" s="9" t="s">
        <v>186</v>
      </c>
      <c r="H1" s="9" t="s">
        <v>186</v>
      </c>
      <c r="I1" s="9" t="s">
        <v>186</v>
      </c>
      <c r="J1" s="9" t="s">
        <v>186</v>
      </c>
      <c r="K1" s="9" t="s">
        <v>186</v>
      </c>
      <c r="L1" s="9" t="s">
        <v>186</v>
      </c>
      <c r="M1" s="9" t="s">
        <v>186</v>
      </c>
      <c r="N1" s="9" t="s">
        <v>186</v>
      </c>
      <c r="O1" s="9" t="s">
        <v>186</v>
      </c>
      <c r="P1" s="9" t="s">
        <v>186</v>
      </c>
      <c r="Q1" s="9" t="s">
        <v>186</v>
      </c>
      <c r="R1" s="9" t="s">
        <v>186</v>
      </c>
      <c r="S1" s="9" t="s">
        <v>186</v>
      </c>
      <c r="T1" s="9" t="s">
        <v>186</v>
      </c>
      <c r="U1" s="9" t="s">
        <v>186</v>
      </c>
      <c r="V1" s="9" t="s">
        <v>186</v>
      </c>
      <c r="W1" s="9" t="s">
        <v>186</v>
      </c>
      <c r="X1" s="9" t="s">
        <v>186</v>
      </c>
      <c r="Y1" s="9" t="s">
        <v>186</v>
      </c>
      <c r="Z1" s="9" t="s">
        <v>186</v>
      </c>
      <c r="AA1" s="9" t="s">
        <v>186</v>
      </c>
      <c r="AB1" s="9" t="s">
        <v>186</v>
      </c>
      <c r="AC1" s="9" t="s">
        <v>186</v>
      </c>
      <c r="AD1" s="9" t="s">
        <v>186</v>
      </c>
      <c r="AE1" s="9" t="s">
        <v>186</v>
      </c>
      <c r="AF1" s="9" t="s">
        <v>186</v>
      </c>
      <c r="AG1" s="9" t="s">
        <v>186</v>
      </c>
      <c r="AH1" s="9" t="s">
        <v>186</v>
      </c>
      <c r="AI1" s="9" t="s">
        <v>186</v>
      </c>
      <c r="AJ1" s="9" t="s">
        <v>186</v>
      </c>
      <c r="AK1" s="9" t="s">
        <v>186</v>
      </c>
      <c r="AL1" s="9" t="s">
        <v>186</v>
      </c>
      <c r="AM1" s="9" t="s">
        <v>186</v>
      </c>
      <c r="AN1" s="9" t="s">
        <v>186</v>
      </c>
      <c r="AO1" s="9" t="s">
        <v>186</v>
      </c>
      <c r="AP1" s="9" t="s">
        <v>186</v>
      </c>
      <c r="AQ1" s="106" t="s">
        <v>186</v>
      </c>
      <c r="AR1" s="9" t="s">
        <v>186</v>
      </c>
      <c r="AS1" s="9" t="s">
        <v>186</v>
      </c>
      <c r="AT1" s="9" t="s">
        <v>186</v>
      </c>
      <c r="AU1" s="9" t="s">
        <v>186</v>
      </c>
      <c r="AV1" s="9" t="s">
        <v>186</v>
      </c>
      <c r="AW1" s="9" t="s">
        <v>186</v>
      </c>
      <c r="AX1" s="9" t="s">
        <v>186</v>
      </c>
      <c r="AY1" s="9" t="s">
        <v>186</v>
      </c>
      <c r="AZ1" s="9" t="s">
        <v>186</v>
      </c>
      <c r="BA1" s="9" t="s">
        <v>186</v>
      </c>
      <c r="BB1" s="9" t="s">
        <v>186</v>
      </c>
      <c r="BC1" s="9" t="s">
        <v>186</v>
      </c>
      <c r="BD1" s="9" t="s">
        <v>186</v>
      </c>
      <c r="BE1" s="9" t="s">
        <v>186</v>
      </c>
      <c r="BF1" s="9" t="s">
        <v>186</v>
      </c>
      <c r="BG1" s="9" t="s">
        <v>186</v>
      </c>
      <c r="BH1" s="9" t="s">
        <v>186</v>
      </c>
      <c r="BI1" s="9" t="s">
        <v>186</v>
      </c>
      <c r="BJ1" s="9" t="s">
        <v>186</v>
      </c>
      <c r="BK1" s="9" t="s">
        <v>186</v>
      </c>
      <c r="BL1" s="9" t="s">
        <v>186</v>
      </c>
      <c r="BM1" s="9" t="s">
        <v>186</v>
      </c>
      <c r="BN1" s="9" t="s">
        <v>186</v>
      </c>
      <c r="BO1" s="9" t="s">
        <v>186</v>
      </c>
      <c r="BP1" s="9" t="s">
        <v>186</v>
      </c>
      <c r="BQ1" s="9" t="s">
        <v>186</v>
      </c>
      <c r="BR1" s="9" t="s">
        <v>186</v>
      </c>
      <c r="BS1" s="9" t="s">
        <v>186</v>
      </c>
      <c r="BT1" s="9" t="s">
        <v>186</v>
      </c>
      <c r="BU1" s="9" t="s">
        <v>186</v>
      </c>
      <c r="BV1" s="9" t="s">
        <v>186</v>
      </c>
      <c r="BW1" s="9" t="s">
        <v>186</v>
      </c>
      <c r="BX1" s="9" t="s">
        <v>186</v>
      </c>
      <c r="BY1" s="9" t="s">
        <v>186</v>
      </c>
      <c r="BZ1" s="9" t="s">
        <v>186</v>
      </c>
      <c r="CA1" s="9" t="s">
        <v>186</v>
      </c>
      <c r="CB1" s="9" t="s">
        <v>186</v>
      </c>
      <c r="CC1" s="9" t="s">
        <v>186</v>
      </c>
      <c r="CD1" s="9" t="s">
        <v>186</v>
      </c>
      <c r="CE1" s="9" t="s">
        <v>186</v>
      </c>
      <c r="CF1" s="9" t="s">
        <v>186</v>
      </c>
      <c r="CG1" s="9" t="s">
        <v>186</v>
      </c>
      <c r="CH1" s="9" t="s">
        <v>186</v>
      </c>
      <c r="CI1" s="9" t="s">
        <v>186</v>
      </c>
      <c r="CJ1" s="9" t="s">
        <v>186</v>
      </c>
      <c r="CK1" s="9" t="s">
        <v>186</v>
      </c>
      <c r="CL1" s="9" t="s">
        <v>186</v>
      </c>
      <c r="CM1" s="9" t="s">
        <v>186</v>
      </c>
      <c r="CN1" s="9" t="s">
        <v>186</v>
      </c>
      <c r="CO1" s="9" t="s">
        <v>186</v>
      </c>
      <c r="CP1" s="9" t="s">
        <v>186</v>
      </c>
      <c r="CQ1" s="9" t="s">
        <v>186</v>
      </c>
      <c r="CR1" s="9" t="s">
        <v>186</v>
      </c>
      <c r="CS1" s="9" t="s">
        <v>186</v>
      </c>
      <c r="CT1" s="9" t="s">
        <v>186</v>
      </c>
      <c r="CU1" s="9" t="s">
        <v>186</v>
      </c>
      <c r="CV1" s="9" t="s">
        <v>186</v>
      </c>
      <c r="CW1" s="9" t="s">
        <v>186</v>
      </c>
      <c r="CX1" s="9" t="s">
        <v>186</v>
      </c>
      <c r="CY1" s="9" t="s">
        <v>186</v>
      </c>
      <c r="CZ1" s="9" t="s">
        <v>186</v>
      </c>
      <c r="DA1" s="9" t="s">
        <v>186</v>
      </c>
      <c r="DB1" s="9" t="s">
        <v>186</v>
      </c>
      <c r="DC1" s="9" t="s">
        <v>186</v>
      </c>
      <c r="DD1" s="9" t="s">
        <v>186</v>
      </c>
      <c r="DE1" s="9" t="s">
        <v>186</v>
      </c>
      <c r="DF1" s="9" t="s">
        <v>186</v>
      </c>
      <c r="DG1" s="9" t="s">
        <v>186</v>
      </c>
      <c r="DH1" s="9" t="s">
        <v>186</v>
      </c>
      <c r="DI1" s="9" t="s">
        <v>186</v>
      </c>
      <c r="DJ1" s="9" t="s">
        <v>186</v>
      </c>
      <c r="DK1" s="9" t="s">
        <v>186</v>
      </c>
      <c r="DL1" s="9" t="s">
        <v>186</v>
      </c>
      <c r="DM1" s="9" t="s">
        <v>186</v>
      </c>
      <c r="DN1" s="9" t="s">
        <v>186</v>
      </c>
      <c r="DO1" s="9" t="s">
        <v>186</v>
      </c>
      <c r="DP1" s="9" t="s">
        <v>186</v>
      </c>
      <c r="DQ1" s="9" t="s">
        <v>186</v>
      </c>
      <c r="DR1" s="9" t="s">
        <v>186</v>
      </c>
      <c r="DS1" s="9" t="s">
        <v>186</v>
      </c>
      <c r="DT1" s="9" t="s">
        <v>186</v>
      </c>
      <c r="DU1" t="s">
        <v>7</v>
      </c>
      <c r="DV1" t="s">
        <v>7</v>
      </c>
      <c r="DY1" t="s">
        <v>6</v>
      </c>
      <c r="DZ1">
        <v>67</v>
      </c>
      <c r="EM1" s="10" t="s">
        <v>225</v>
      </c>
      <c r="EN1" s="10" t="s">
        <v>193</v>
      </c>
      <c r="EO1" s="10" t="s">
        <v>192</v>
      </c>
      <c r="EP1" t="s">
        <v>194</v>
      </c>
      <c r="EQ1" t="s">
        <v>195</v>
      </c>
      <c r="ER1" s="10" t="s">
        <v>525</v>
      </c>
      <c r="ES1" t="s">
        <v>196</v>
      </c>
      <c r="ET1" t="s">
        <v>197</v>
      </c>
      <c r="EU1" t="s">
        <v>198</v>
      </c>
      <c r="FA1" s="20" t="s">
        <v>518</v>
      </c>
      <c r="FB1">
        <v>19</v>
      </c>
      <c r="FH1" t="s">
        <v>188</v>
      </c>
      <c r="FI1" t="s">
        <v>488</v>
      </c>
      <c r="FJ1" t="s">
        <v>488</v>
      </c>
      <c r="FK1" t="s">
        <v>488</v>
      </c>
      <c r="FL1" t="s">
        <v>488</v>
      </c>
      <c r="FN1" t="s">
        <v>196</v>
      </c>
      <c r="FO1" t="s">
        <v>197</v>
      </c>
      <c r="FP1" t="s">
        <v>198</v>
      </c>
    </row>
    <row r="2" spans="1:172" ht="22.5" customHeight="1" thickBot="1" x14ac:dyDescent="0.3">
      <c r="A2" s="9" t="s">
        <v>186</v>
      </c>
      <c r="B2" s="9" t="s">
        <v>186</v>
      </c>
      <c r="C2" s="106" t="s">
        <v>186</v>
      </c>
      <c r="D2" s="9" t="s">
        <v>186</v>
      </c>
      <c r="E2" s="9" t="s">
        <v>186</v>
      </c>
      <c r="F2" s="9" t="s">
        <v>186</v>
      </c>
      <c r="G2" s="9" t="s">
        <v>186</v>
      </c>
      <c r="H2" s="9" t="s">
        <v>186</v>
      </c>
      <c r="I2" s="9" t="s">
        <v>186</v>
      </c>
      <c r="J2" s="9" t="s">
        <v>186</v>
      </c>
      <c r="K2" s="9" t="s">
        <v>186</v>
      </c>
      <c r="L2" s="9" t="s">
        <v>186</v>
      </c>
      <c r="M2" s="9" t="s">
        <v>186</v>
      </c>
      <c r="N2" s="9" t="s">
        <v>186</v>
      </c>
      <c r="O2" s="9" t="s">
        <v>186</v>
      </c>
      <c r="P2" s="9" t="s">
        <v>186</v>
      </c>
      <c r="Q2" s="9" t="s">
        <v>186</v>
      </c>
      <c r="R2" s="9" t="s">
        <v>186</v>
      </c>
      <c r="S2" s="9" t="s">
        <v>186</v>
      </c>
      <c r="T2" s="9" t="s">
        <v>186</v>
      </c>
      <c r="U2" s="9" t="s">
        <v>186</v>
      </c>
      <c r="V2" s="9" t="s">
        <v>186</v>
      </c>
      <c r="W2" s="9" t="s">
        <v>186</v>
      </c>
      <c r="X2" s="9" t="s">
        <v>186</v>
      </c>
      <c r="Y2" s="9" t="s">
        <v>186</v>
      </c>
      <c r="Z2" s="9" t="s">
        <v>186</v>
      </c>
      <c r="AA2" s="9" t="s">
        <v>186</v>
      </c>
      <c r="AB2" s="9" t="s">
        <v>186</v>
      </c>
      <c r="AC2" s="9" t="s">
        <v>186</v>
      </c>
      <c r="AD2" s="9" t="s">
        <v>186</v>
      </c>
      <c r="AE2" s="9" t="s">
        <v>186</v>
      </c>
      <c r="AF2" s="9" t="s">
        <v>186</v>
      </c>
      <c r="AG2" s="9" t="s">
        <v>186</v>
      </c>
      <c r="AH2" s="9" t="s">
        <v>186</v>
      </c>
      <c r="AI2" s="9" t="s">
        <v>186</v>
      </c>
      <c r="AJ2" s="9" t="s">
        <v>186</v>
      </c>
      <c r="AK2" s="9" t="s">
        <v>186</v>
      </c>
      <c r="AL2" s="9" t="s">
        <v>186</v>
      </c>
      <c r="AM2" s="9" t="s">
        <v>186</v>
      </c>
      <c r="AN2" s="9" t="s">
        <v>186</v>
      </c>
      <c r="AO2" s="9" t="s">
        <v>186</v>
      </c>
      <c r="AP2" s="9" t="s">
        <v>186</v>
      </c>
      <c r="AQ2" s="106" t="s">
        <v>186</v>
      </c>
      <c r="AR2" s="9" t="s">
        <v>186</v>
      </c>
      <c r="AS2" s="9" t="s">
        <v>186</v>
      </c>
      <c r="AT2" s="9" t="s">
        <v>186</v>
      </c>
      <c r="AU2" s="9" t="s">
        <v>186</v>
      </c>
      <c r="AV2" s="9" t="s">
        <v>186</v>
      </c>
      <c r="AW2" s="9" t="s">
        <v>186</v>
      </c>
      <c r="AX2" s="9" t="s">
        <v>186</v>
      </c>
      <c r="AY2" s="9" t="s">
        <v>186</v>
      </c>
      <c r="AZ2" s="9" t="s">
        <v>186</v>
      </c>
      <c r="BA2" s="9" t="s">
        <v>186</v>
      </c>
      <c r="BB2" s="9" t="s">
        <v>186</v>
      </c>
      <c r="BC2" s="9" t="s">
        <v>186</v>
      </c>
      <c r="BD2" s="9" t="s">
        <v>186</v>
      </c>
      <c r="BE2" s="9" t="s">
        <v>186</v>
      </c>
      <c r="BF2" s="9" t="s">
        <v>186</v>
      </c>
      <c r="BG2" s="9" t="s">
        <v>186</v>
      </c>
      <c r="BH2" s="9" t="s">
        <v>186</v>
      </c>
      <c r="BI2" s="9" t="s">
        <v>186</v>
      </c>
      <c r="BJ2" s="9" t="s">
        <v>186</v>
      </c>
      <c r="BK2" s="9" t="s">
        <v>186</v>
      </c>
      <c r="BL2" s="9" t="s">
        <v>186</v>
      </c>
      <c r="BM2" s="9" t="s">
        <v>186</v>
      </c>
      <c r="BN2" s="9" t="s">
        <v>186</v>
      </c>
      <c r="BO2" s="9" t="s">
        <v>186</v>
      </c>
      <c r="BP2" s="9" t="s">
        <v>186</v>
      </c>
      <c r="BQ2" s="9" t="s">
        <v>186</v>
      </c>
      <c r="BR2" s="9" t="s">
        <v>186</v>
      </c>
      <c r="BS2" s="9" t="s">
        <v>186</v>
      </c>
      <c r="BT2" s="9" t="s">
        <v>186</v>
      </c>
      <c r="BU2" s="9" t="s">
        <v>186</v>
      </c>
      <c r="BV2" s="9" t="s">
        <v>186</v>
      </c>
      <c r="BW2" s="9" t="s">
        <v>186</v>
      </c>
      <c r="BX2" s="9" t="s">
        <v>186</v>
      </c>
      <c r="BY2" s="9" t="s">
        <v>186</v>
      </c>
      <c r="BZ2" s="9" t="s">
        <v>186</v>
      </c>
      <c r="CA2" s="9" t="s">
        <v>186</v>
      </c>
      <c r="CB2" s="9" t="s">
        <v>186</v>
      </c>
      <c r="CC2" s="9" t="s">
        <v>186</v>
      </c>
      <c r="CD2" s="9" t="s">
        <v>186</v>
      </c>
      <c r="CE2" s="9" t="s">
        <v>186</v>
      </c>
      <c r="CF2" s="9" t="s">
        <v>186</v>
      </c>
      <c r="CG2" s="9" t="s">
        <v>186</v>
      </c>
      <c r="CH2" s="9" t="s">
        <v>186</v>
      </c>
      <c r="CI2" s="9" t="s">
        <v>186</v>
      </c>
      <c r="CJ2" s="9" t="s">
        <v>186</v>
      </c>
      <c r="CK2" s="9" t="s">
        <v>186</v>
      </c>
      <c r="CL2" s="9" t="s">
        <v>186</v>
      </c>
      <c r="CM2" s="9" t="s">
        <v>186</v>
      </c>
      <c r="CN2" s="9" t="s">
        <v>186</v>
      </c>
      <c r="CO2" s="9" t="s">
        <v>186</v>
      </c>
      <c r="CP2" s="9" t="s">
        <v>186</v>
      </c>
      <c r="CQ2" s="9" t="s">
        <v>186</v>
      </c>
      <c r="CR2" s="9" t="s">
        <v>186</v>
      </c>
      <c r="CS2" s="9" t="s">
        <v>186</v>
      </c>
      <c r="CT2" s="9" t="s">
        <v>186</v>
      </c>
      <c r="CU2" s="9" t="s">
        <v>186</v>
      </c>
      <c r="CV2" s="9" t="s">
        <v>186</v>
      </c>
      <c r="CW2" s="9" t="s">
        <v>186</v>
      </c>
      <c r="CX2" s="9" t="s">
        <v>186</v>
      </c>
      <c r="CY2" s="9" t="s">
        <v>186</v>
      </c>
      <c r="CZ2" s="9" t="s">
        <v>186</v>
      </c>
      <c r="DA2" s="9" t="s">
        <v>186</v>
      </c>
      <c r="DB2" s="9" t="s">
        <v>186</v>
      </c>
      <c r="DC2" s="9" t="s">
        <v>186</v>
      </c>
      <c r="DD2" s="9" t="s">
        <v>186</v>
      </c>
      <c r="DE2" s="9" t="s">
        <v>186</v>
      </c>
      <c r="DF2" s="9" t="s">
        <v>186</v>
      </c>
      <c r="DG2" s="9" t="s">
        <v>186</v>
      </c>
      <c r="DH2" s="9" t="s">
        <v>186</v>
      </c>
      <c r="DI2" s="9" t="s">
        <v>186</v>
      </c>
      <c r="DJ2" s="9" t="s">
        <v>186</v>
      </c>
      <c r="DK2" s="9" t="s">
        <v>186</v>
      </c>
      <c r="DL2" s="9" t="s">
        <v>186</v>
      </c>
      <c r="DM2" s="9" t="s">
        <v>186</v>
      </c>
      <c r="DN2" s="9" t="s">
        <v>186</v>
      </c>
      <c r="DO2" s="9" t="s">
        <v>186</v>
      </c>
      <c r="DP2" s="9" t="s">
        <v>186</v>
      </c>
      <c r="DQ2" s="9" t="s">
        <v>186</v>
      </c>
      <c r="DR2" s="9" t="s">
        <v>186</v>
      </c>
      <c r="DS2" s="9" t="s">
        <v>186</v>
      </c>
      <c r="DT2" s="9" t="s">
        <v>186</v>
      </c>
      <c r="DU2" t="s">
        <v>8</v>
      </c>
      <c r="DV2" t="s">
        <v>8</v>
      </c>
      <c r="DZ2">
        <v>66</v>
      </c>
      <c r="EE2" s="25" t="s">
        <v>160</v>
      </c>
      <c r="EL2">
        <f>COUNTIF($FH$2:$FY$10, SUBSTITUTE(LOWER(EN2), "bonus_", ""))</f>
        <v>1</v>
      </c>
      <c r="EN2" s="10" t="s">
        <v>181</v>
      </c>
      <c r="EO2" s="10" t="s">
        <v>189</v>
      </c>
      <c r="EP2" t="s">
        <v>208</v>
      </c>
      <c r="EQ2" t="s">
        <v>214</v>
      </c>
      <c r="ER2">
        <f t="shared" ref="ER2:ER33" si="0">SUM(ES2:EU2)</f>
        <v>9</v>
      </c>
      <c r="ES2">
        <v>0</v>
      </c>
      <c r="ET2">
        <v>2</v>
      </c>
      <c r="EU2">
        <v>7</v>
      </c>
      <c r="FB2">
        <v>12</v>
      </c>
      <c r="FG2">
        <v>1</v>
      </c>
      <c r="FH2" t="s">
        <v>494</v>
      </c>
      <c r="FI2" t="s">
        <v>495</v>
      </c>
      <c r="FJ2" t="s">
        <v>496</v>
      </c>
      <c r="FK2" t="s">
        <v>497</v>
      </c>
      <c r="FL2" t="s">
        <v>519</v>
      </c>
      <c r="FM2" t="s">
        <v>489</v>
      </c>
      <c r="FN2" cm="1">
        <f t="array" ref="FN2">SUM(SUMIFS(ES$2:ES$33, $EN$2:$EN$33, IF(ISBLANK($FH2:$FL2), "", "*") &amp; $FH2:$FL2))</f>
        <v>10</v>
      </c>
      <c r="FO2" cm="1">
        <f t="array" ref="FO2">SUM(SUMIFS(ET$2:ET$33, $EN$2:$EN$33, IF(ISBLANK($FH2:$FL2), "", "*") &amp; $FH2:$FL2))</f>
        <v>9</v>
      </c>
      <c r="FP2" cm="1">
        <f t="array" ref="FP2">SUM(SUMIFS(EU$2:EU$33, $EN$2:$EN$33, IF(ISBLANK($FH2:$FL2), "", "*") &amp; $FH2:$FL2))</f>
        <v>10</v>
      </c>
    </row>
    <row r="3" spans="1:172" ht="22.5" customHeight="1" x14ac:dyDescent="0.25">
      <c r="A3" s="9" t="s">
        <v>186</v>
      </c>
      <c r="B3" s="9" t="s">
        <v>186</v>
      </c>
      <c r="C3" s="106" t="s">
        <v>186</v>
      </c>
      <c r="D3" s="9" t="s">
        <v>186</v>
      </c>
      <c r="E3" s="9" t="s">
        <v>186</v>
      </c>
      <c r="F3" s="9" t="s">
        <v>186</v>
      </c>
      <c r="G3" s="9" t="s">
        <v>186</v>
      </c>
      <c r="H3" s="9" t="s">
        <v>186</v>
      </c>
      <c r="I3" s="9" t="s">
        <v>186</v>
      </c>
      <c r="J3" s="9" t="s">
        <v>186</v>
      </c>
      <c r="K3" s="9" t="s">
        <v>186</v>
      </c>
      <c r="L3" s="9" t="s">
        <v>186</v>
      </c>
      <c r="M3" s="9" t="s">
        <v>186</v>
      </c>
      <c r="N3" s="9" t="s">
        <v>186</v>
      </c>
      <c r="O3" s="9" t="s">
        <v>186</v>
      </c>
      <c r="P3" s="9" t="s">
        <v>186</v>
      </c>
      <c r="Q3" s="9" t="s">
        <v>186</v>
      </c>
      <c r="R3" s="9" t="s">
        <v>186</v>
      </c>
      <c r="S3" s="9" t="s">
        <v>186</v>
      </c>
      <c r="T3" s="9" t="s">
        <v>186</v>
      </c>
      <c r="U3" s="9" t="s">
        <v>186</v>
      </c>
      <c r="V3" s="9" t="s">
        <v>186</v>
      </c>
      <c r="W3" s="9" t="s">
        <v>186</v>
      </c>
      <c r="X3" s="9" t="s">
        <v>186</v>
      </c>
      <c r="Y3" s="9" t="s">
        <v>186</v>
      </c>
      <c r="Z3" s="9" t="s">
        <v>186</v>
      </c>
      <c r="AA3" s="9" t="s">
        <v>186</v>
      </c>
      <c r="AB3" s="9" t="s">
        <v>186</v>
      </c>
      <c r="AC3" s="9" t="s">
        <v>186</v>
      </c>
      <c r="AD3" s="9" t="s">
        <v>186</v>
      </c>
      <c r="AE3" s="9" t="s">
        <v>186</v>
      </c>
      <c r="AF3" s="9" t="s">
        <v>186</v>
      </c>
      <c r="AG3" s="9" t="s">
        <v>186</v>
      </c>
      <c r="AH3" s="9" t="s">
        <v>186</v>
      </c>
      <c r="AI3" s="9" t="s">
        <v>186</v>
      </c>
      <c r="AJ3" s="9" t="s">
        <v>186</v>
      </c>
      <c r="AK3" s="9" t="s">
        <v>186</v>
      </c>
      <c r="AL3" s="9" t="s">
        <v>186</v>
      </c>
      <c r="AM3" s="9" t="s">
        <v>186</v>
      </c>
      <c r="AN3" s="9" t="s">
        <v>186</v>
      </c>
      <c r="AO3" s="9" t="s">
        <v>186</v>
      </c>
      <c r="AP3" s="9" t="s">
        <v>186</v>
      </c>
      <c r="AQ3" s="106" t="s">
        <v>186</v>
      </c>
      <c r="AR3" s="9" t="s">
        <v>186</v>
      </c>
      <c r="AS3" s="9" t="s">
        <v>186</v>
      </c>
      <c r="AT3" s="9" t="s">
        <v>186</v>
      </c>
      <c r="AU3" s="9" t="s">
        <v>186</v>
      </c>
      <c r="AV3" s="9" t="s">
        <v>186</v>
      </c>
      <c r="AW3" s="9" t="s">
        <v>186</v>
      </c>
      <c r="AX3" s="9" t="s">
        <v>186</v>
      </c>
      <c r="AY3" s="9" t="s">
        <v>186</v>
      </c>
      <c r="AZ3" s="9" t="s">
        <v>186</v>
      </c>
      <c r="BA3" s="9" t="s">
        <v>186</v>
      </c>
      <c r="BB3" s="9" t="s">
        <v>186</v>
      </c>
      <c r="BC3" s="9" t="s">
        <v>186</v>
      </c>
      <c r="BD3" s="9" t="s">
        <v>186</v>
      </c>
      <c r="BE3" s="9" t="s">
        <v>186</v>
      </c>
      <c r="BF3" s="9" t="s">
        <v>186</v>
      </c>
      <c r="BG3" s="9" t="s">
        <v>186</v>
      </c>
      <c r="BH3" s="9" t="s">
        <v>186</v>
      </c>
      <c r="BI3" s="9" t="s">
        <v>186</v>
      </c>
      <c r="BJ3" s="9" t="s">
        <v>186</v>
      </c>
      <c r="BK3" s="9" t="s">
        <v>186</v>
      </c>
      <c r="BL3" s="9" t="s">
        <v>186</v>
      </c>
      <c r="BM3" s="9" t="s">
        <v>186</v>
      </c>
      <c r="BN3" s="9" t="s">
        <v>186</v>
      </c>
      <c r="BO3" s="9" t="s">
        <v>186</v>
      </c>
      <c r="BP3" s="9" t="s">
        <v>186</v>
      </c>
      <c r="BQ3" s="9" t="s">
        <v>186</v>
      </c>
      <c r="BR3" s="9" t="s">
        <v>186</v>
      </c>
      <c r="BS3" s="9" t="s">
        <v>186</v>
      </c>
      <c r="BT3" s="9" t="s">
        <v>186</v>
      </c>
      <c r="BU3" s="9" t="s">
        <v>186</v>
      </c>
      <c r="BV3" s="9" t="s">
        <v>186</v>
      </c>
      <c r="BW3" s="9" t="s">
        <v>186</v>
      </c>
      <c r="BX3" s="9" t="s">
        <v>186</v>
      </c>
      <c r="BY3" s="9" t="s">
        <v>186</v>
      </c>
      <c r="BZ3" s="9" t="s">
        <v>186</v>
      </c>
      <c r="CA3" s="9" t="s">
        <v>186</v>
      </c>
      <c r="CB3" s="9" t="s">
        <v>186</v>
      </c>
      <c r="CC3" s="9" t="s">
        <v>186</v>
      </c>
      <c r="CD3" s="9" t="s">
        <v>186</v>
      </c>
      <c r="CE3" s="9" t="s">
        <v>186</v>
      </c>
      <c r="CF3" s="9" t="s">
        <v>186</v>
      </c>
      <c r="CG3" s="9" t="s">
        <v>186</v>
      </c>
      <c r="CH3" s="9" t="s">
        <v>186</v>
      </c>
      <c r="CI3" s="9" t="s">
        <v>186</v>
      </c>
      <c r="CJ3" s="9" t="s">
        <v>186</v>
      </c>
      <c r="CK3" s="9" t="s">
        <v>186</v>
      </c>
      <c r="CL3" s="9" t="s">
        <v>186</v>
      </c>
      <c r="CM3" s="9" t="s">
        <v>186</v>
      </c>
      <c r="CN3" s="9" t="s">
        <v>186</v>
      </c>
      <c r="CO3" s="9" t="s">
        <v>186</v>
      </c>
      <c r="CP3" s="9" t="s">
        <v>186</v>
      </c>
      <c r="CQ3" s="9" t="s">
        <v>186</v>
      </c>
      <c r="CR3" s="9" t="s">
        <v>186</v>
      </c>
      <c r="CS3" s="9" t="s">
        <v>186</v>
      </c>
      <c r="CT3" s="9" t="s">
        <v>186</v>
      </c>
      <c r="CU3" s="9" t="s">
        <v>186</v>
      </c>
      <c r="CV3" s="9" t="s">
        <v>186</v>
      </c>
      <c r="CW3" s="9" t="s">
        <v>186</v>
      </c>
      <c r="CX3" s="9" t="s">
        <v>186</v>
      </c>
      <c r="CY3" s="9" t="s">
        <v>186</v>
      </c>
      <c r="CZ3" s="9" t="s">
        <v>186</v>
      </c>
      <c r="DA3" s="9" t="s">
        <v>186</v>
      </c>
      <c r="DB3" s="9" t="s">
        <v>186</v>
      </c>
      <c r="DC3" s="9" t="s">
        <v>186</v>
      </c>
      <c r="DD3" s="9" t="s">
        <v>186</v>
      </c>
      <c r="DE3" s="9" t="s">
        <v>186</v>
      </c>
      <c r="DF3" s="9" t="s">
        <v>186</v>
      </c>
      <c r="DG3" s="9" t="s">
        <v>186</v>
      </c>
      <c r="DH3" s="9" t="s">
        <v>186</v>
      </c>
      <c r="DI3" s="9" t="s">
        <v>186</v>
      </c>
      <c r="DJ3" s="9" t="s">
        <v>186</v>
      </c>
      <c r="DK3" s="9" t="s">
        <v>186</v>
      </c>
      <c r="DL3" s="9" t="s">
        <v>186</v>
      </c>
      <c r="DM3" s="9" t="s">
        <v>186</v>
      </c>
      <c r="DN3" s="9" t="s">
        <v>186</v>
      </c>
      <c r="DO3" s="9" t="s">
        <v>186</v>
      </c>
      <c r="DP3" s="9" t="s">
        <v>186</v>
      </c>
      <c r="DQ3" s="9" t="s">
        <v>186</v>
      </c>
      <c r="DR3" s="9" t="s">
        <v>186</v>
      </c>
      <c r="DS3" s="9" t="s">
        <v>186</v>
      </c>
      <c r="DT3" s="9" t="s">
        <v>186</v>
      </c>
      <c r="DU3" t="s">
        <v>9</v>
      </c>
      <c r="DV3" t="s">
        <v>9</v>
      </c>
      <c r="DZ3">
        <v>65</v>
      </c>
      <c r="EE3" t="s">
        <v>171</v>
      </c>
      <c r="EL3">
        <f t="shared" ref="EL3:EL33" si="1">COUNTIF($FH$2:$FY$10, SUBSTITUTE(LOWER(EN3), "bonus_", ""))</f>
        <v>1</v>
      </c>
      <c r="EN3" s="10" t="s">
        <v>177</v>
      </c>
      <c r="EO3" s="10" t="s">
        <v>189</v>
      </c>
      <c r="EP3" t="s">
        <v>208</v>
      </c>
      <c r="EQ3" t="s">
        <v>214</v>
      </c>
      <c r="ER3">
        <f t="shared" si="0"/>
        <v>8</v>
      </c>
      <c r="ES3">
        <v>0</v>
      </c>
      <c r="ET3">
        <v>2</v>
      </c>
      <c r="EU3">
        <v>6</v>
      </c>
      <c r="FB3" s="17">
        <v>5</v>
      </c>
      <c r="FG3">
        <v>2</v>
      </c>
      <c r="FH3" t="s">
        <v>487</v>
      </c>
      <c r="FI3" t="s">
        <v>498</v>
      </c>
      <c r="FJ3" t="s">
        <v>505</v>
      </c>
      <c r="FK3" t="s">
        <v>500</v>
      </c>
      <c r="FM3" t="s">
        <v>490</v>
      </c>
      <c r="FN3" cm="1">
        <f t="array" ref="FN3">SUM(SUMIFS(ES$2:ES$33, $EN$2:$EN$33, IF(ISBLANK($FH3:$FL3), "", "*") &amp; $FH3:$FL3))</f>
        <v>7</v>
      </c>
      <c r="FO3" cm="1">
        <f t="array" ref="FO3">SUM(SUMIFS(ET$2:ET$33, $EN$2:$EN$33, IF(ISBLANK($FH3:$FL3), "", "*") &amp; $FH3:$FL3))</f>
        <v>4</v>
      </c>
      <c r="FP3" cm="1">
        <f t="array" ref="FP3">SUM(SUMIFS(EU$2:EU$33, $EN$2:$EN$33, IF(ISBLANK($FH3:$FL3), "", "*") &amp; $FH3:$FL3))</f>
        <v>11</v>
      </c>
    </row>
    <row r="4" spans="1:172" ht="22.5" customHeight="1" x14ac:dyDescent="0.25">
      <c r="A4" s="9" t="s">
        <v>186</v>
      </c>
      <c r="B4" s="9" t="s">
        <v>186</v>
      </c>
      <c r="C4" s="106" t="s">
        <v>186</v>
      </c>
      <c r="D4" s="9" t="s">
        <v>186</v>
      </c>
      <c r="E4" s="9" t="s">
        <v>186</v>
      </c>
      <c r="F4" s="9" t="s">
        <v>186</v>
      </c>
      <c r="G4" s="9" t="s">
        <v>186</v>
      </c>
      <c r="H4" s="9" t="s">
        <v>186</v>
      </c>
      <c r="I4" s="9" t="s">
        <v>186</v>
      </c>
      <c r="J4" s="9" t="s">
        <v>186</v>
      </c>
      <c r="K4" s="9" t="s">
        <v>186</v>
      </c>
      <c r="L4" s="9" t="s">
        <v>186</v>
      </c>
      <c r="M4" s="9" t="s">
        <v>186</v>
      </c>
      <c r="N4" s="9" t="s">
        <v>186</v>
      </c>
      <c r="O4" s="9" t="s">
        <v>186</v>
      </c>
      <c r="P4" s="9" t="s">
        <v>186</v>
      </c>
      <c r="Q4" s="9" t="s">
        <v>186</v>
      </c>
      <c r="R4" s="9" t="s">
        <v>186</v>
      </c>
      <c r="S4" s="9" t="s">
        <v>186</v>
      </c>
      <c r="T4" s="9" t="s">
        <v>186</v>
      </c>
      <c r="U4" s="9" t="s">
        <v>186</v>
      </c>
      <c r="V4" s="9" t="s">
        <v>186</v>
      </c>
      <c r="W4" s="9" t="s">
        <v>186</v>
      </c>
      <c r="X4" s="9" t="s">
        <v>186</v>
      </c>
      <c r="Y4" s="9" t="s">
        <v>186</v>
      </c>
      <c r="Z4" s="9" t="s">
        <v>186</v>
      </c>
      <c r="AA4" s="9" t="s">
        <v>186</v>
      </c>
      <c r="AB4" s="9" t="s">
        <v>186</v>
      </c>
      <c r="AC4" s="9" t="s">
        <v>186</v>
      </c>
      <c r="AD4" s="9" t="s">
        <v>186</v>
      </c>
      <c r="AE4" s="9" t="s">
        <v>186</v>
      </c>
      <c r="AF4" s="9" t="s">
        <v>186</v>
      </c>
      <c r="AG4" s="9" t="s">
        <v>186</v>
      </c>
      <c r="AH4" s="9" t="s">
        <v>186</v>
      </c>
      <c r="AI4" s="9" t="s">
        <v>186</v>
      </c>
      <c r="AJ4" s="9" t="s">
        <v>186</v>
      </c>
      <c r="AK4" s="9" t="s">
        <v>186</v>
      </c>
      <c r="AL4" s="9" t="s">
        <v>186</v>
      </c>
      <c r="AM4" s="9" t="s">
        <v>186</v>
      </c>
      <c r="AN4" s="9" t="s">
        <v>186</v>
      </c>
      <c r="AO4" s="9" t="s">
        <v>186</v>
      </c>
      <c r="AP4" s="9" t="s">
        <v>186</v>
      </c>
      <c r="AQ4" s="106" t="s">
        <v>186</v>
      </c>
      <c r="AR4" s="9" t="s">
        <v>186</v>
      </c>
      <c r="AS4" s="9" t="s">
        <v>186</v>
      </c>
      <c r="AT4" s="9" t="s">
        <v>186</v>
      </c>
      <c r="AU4" s="9" t="s">
        <v>186</v>
      </c>
      <c r="AV4" s="9" t="s">
        <v>186</v>
      </c>
      <c r="AW4" s="9" t="s">
        <v>186</v>
      </c>
      <c r="AX4" s="9" t="s">
        <v>186</v>
      </c>
      <c r="AY4" s="9" t="s">
        <v>186</v>
      </c>
      <c r="AZ4" s="9" t="s">
        <v>186</v>
      </c>
      <c r="BA4" s="9" t="s">
        <v>186</v>
      </c>
      <c r="BB4" s="9" t="s">
        <v>186</v>
      </c>
      <c r="BC4" s="9" t="s">
        <v>186</v>
      </c>
      <c r="BD4" s="9" t="s">
        <v>186</v>
      </c>
      <c r="BE4" s="9" t="s">
        <v>186</v>
      </c>
      <c r="BF4" s="9" t="s">
        <v>186</v>
      </c>
      <c r="BG4" s="9" t="s">
        <v>186</v>
      </c>
      <c r="BH4" s="9" t="s">
        <v>186</v>
      </c>
      <c r="BI4" s="9" t="s">
        <v>186</v>
      </c>
      <c r="BJ4" s="9" t="s">
        <v>186</v>
      </c>
      <c r="BK4" s="9" t="s">
        <v>186</v>
      </c>
      <c r="BL4" s="9" t="s">
        <v>186</v>
      </c>
      <c r="BM4" s="9" t="s">
        <v>186</v>
      </c>
      <c r="BN4" s="9" t="s">
        <v>186</v>
      </c>
      <c r="BO4" s="9" t="s">
        <v>186</v>
      </c>
      <c r="BP4" s="9" t="s">
        <v>186</v>
      </c>
      <c r="BQ4" s="9" t="s">
        <v>186</v>
      </c>
      <c r="BR4" s="9" t="s">
        <v>158</v>
      </c>
      <c r="BS4" s="9" t="s">
        <v>186</v>
      </c>
      <c r="BT4" s="9" t="s">
        <v>186</v>
      </c>
      <c r="BU4" s="9" t="s">
        <v>186</v>
      </c>
      <c r="BV4" s="9" t="s">
        <v>186</v>
      </c>
      <c r="BW4" s="9" t="s">
        <v>186</v>
      </c>
      <c r="BX4" s="9" t="s">
        <v>186</v>
      </c>
      <c r="BY4" s="9" t="s">
        <v>186</v>
      </c>
      <c r="BZ4" s="9" t="s">
        <v>186</v>
      </c>
      <c r="CA4" s="9" t="s">
        <v>186</v>
      </c>
      <c r="CB4" s="9" t="s">
        <v>186</v>
      </c>
      <c r="CC4" s="9" t="s">
        <v>186</v>
      </c>
      <c r="CD4" s="9" t="s">
        <v>186</v>
      </c>
      <c r="CE4" s="9" t="s">
        <v>186</v>
      </c>
      <c r="CF4" s="9" t="s">
        <v>186</v>
      </c>
      <c r="CG4" s="9" t="s">
        <v>186</v>
      </c>
      <c r="CH4" s="9" t="s">
        <v>186</v>
      </c>
      <c r="CI4" s="9" t="s">
        <v>186</v>
      </c>
      <c r="CJ4" s="9" t="s">
        <v>186</v>
      </c>
      <c r="CK4" s="9" t="s">
        <v>186</v>
      </c>
      <c r="CL4" s="9" t="s">
        <v>186</v>
      </c>
      <c r="CM4" s="9" t="s">
        <v>186</v>
      </c>
      <c r="CN4" s="9" t="s">
        <v>186</v>
      </c>
      <c r="CO4" s="9" t="s">
        <v>186</v>
      </c>
      <c r="CP4" s="9" t="s">
        <v>186</v>
      </c>
      <c r="CQ4" s="9" t="s">
        <v>186</v>
      </c>
      <c r="CR4" s="9" t="s">
        <v>186</v>
      </c>
      <c r="CS4" s="9" t="s">
        <v>186</v>
      </c>
      <c r="CT4" s="9" t="s">
        <v>186</v>
      </c>
      <c r="CU4" s="9" t="s">
        <v>186</v>
      </c>
      <c r="CV4" s="9" t="s">
        <v>186</v>
      </c>
      <c r="CW4" s="9" t="s">
        <v>186</v>
      </c>
      <c r="CX4" s="9" t="s">
        <v>186</v>
      </c>
      <c r="CY4" s="9" t="s">
        <v>186</v>
      </c>
      <c r="CZ4" s="9" t="s">
        <v>186</v>
      </c>
      <c r="DA4" s="9" t="s">
        <v>186</v>
      </c>
      <c r="DB4" s="9" t="s">
        <v>186</v>
      </c>
      <c r="DC4" s="9" t="s">
        <v>186</v>
      </c>
      <c r="DD4" s="9" t="s">
        <v>186</v>
      </c>
      <c r="DE4" s="9" t="s">
        <v>186</v>
      </c>
      <c r="DF4" s="9" t="s">
        <v>186</v>
      </c>
      <c r="DG4" s="9" t="s">
        <v>186</v>
      </c>
      <c r="DH4" s="9" t="s">
        <v>186</v>
      </c>
      <c r="DI4" s="9" t="s">
        <v>186</v>
      </c>
      <c r="DJ4" s="9" t="s">
        <v>186</v>
      </c>
      <c r="DK4" s="9" t="s">
        <v>186</v>
      </c>
      <c r="DL4" s="9" t="s">
        <v>186</v>
      </c>
      <c r="DM4" s="9" t="s">
        <v>186</v>
      </c>
      <c r="DN4" s="9" t="s">
        <v>186</v>
      </c>
      <c r="DO4" s="9" t="s">
        <v>186</v>
      </c>
      <c r="DP4" s="9" t="s">
        <v>186</v>
      </c>
      <c r="DQ4" s="9" t="s">
        <v>186</v>
      </c>
      <c r="DR4" s="9" t="s">
        <v>186</v>
      </c>
      <c r="DS4" s="9" t="s">
        <v>186</v>
      </c>
      <c r="DT4" s="9" t="s">
        <v>186</v>
      </c>
      <c r="DU4" t="s">
        <v>10</v>
      </c>
      <c r="DV4" t="s">
        <v>10</v>
      </c>
      <c r="DZ4">
        <v>64</v>
      </c>
      <c r="EE4" t="s">
        <v>170</v>
      </c>
      <c r="EL4">
        <f t="shared" si="1"/>
        <v>1</v>
      </c>
      <c r="EN4" s="10" t="s">
        <v>175</v>
      </c>
      <c r="EO4" s="10" t="s">
        <v>189</v>
      </c>
      <c r="EP4" t="s">
        <v>208</v>
      </c>
      <c r="EQ4" t="s">
        <v>214</v>
      </c>
      <c r="ER4">
        <f t="shared" si="0"/>
        <v>7</v>
      </c>
      <c r="ES4">
        <v>0</v>
      </c>
      <c r="ET4">
        <v>2</v>
      </c>
      <c r="EU4">
        <v>5</v>
      </c>
      <c r="FB4">
        <f>SUM(FB1:FB3)</f>
        <v>36</v>
      </c>
      <c r="FG4">
        <v>3</v>
      </c>
      <c r="FH4" t="s">
        <v>486</v>
      </c>
      <c r="FI4" t="s">
        <v>501</v>
      </c>
      <c r="FJ4" t="s">
        <v>502</v>
      </c>
      <c r="FK4" t="s">
        <v>503</v>
      </c>
      <c r="FL4" t="s">
        <v>520</v>
      </c>
      <c r="FM4" t="s">
        <v>491</v>
      </c>
      <c r="FN4" cm="1">
        <f t="array" ref="FN4">SUM(SUMIFS(ES$2:ES$33, $EN$2:$EN$33, IF(ISBLANK($FH4:$FL4), "", "*") &amp; $FH4:$FL4))</f>
        <v>4</v>
      </c>
      <c r="FO4" cm="1">
        <f t="array" ref="FO4">SUM(SUMIFS(ET$2:ET$33, $EN$2:$EN$33, IF(ISBLANK($FH4:$FL4), "", "*") &amp; $FH4:$FL4))</f>
        <v>18</v>
      </c>
      <c r="FP4" cm="1">
        <f t="array" ref="FP4">SUM(SUMIFS(EU$2:EU$33, $EN$2:$EN$33, IF(ISBLANK($FH4:$FL4), "", "*") &amp; $FH4:$FL4))</f>
        <v>2</v>
      </c>
    </row>
    <row r="5" spans="1:172" ht="22.5" customHeight="1" x14ac:dyDescent="0.25">
      <c r="A5" s="9" t="s">
        <v>186</v>
      </c>
      <c r="B5" s="9" t="s">
        <v>186</v>
      </c>
      <c r="C5" s="106" t="s">
        <v>186</v>
      </c>
      <c r="D5" s="9" t="s">
        <v>186</v>
      </c>
      <c r="E5" s="9" t="s">
        <v>186</v>
      </c>
      <c r="F5" s="9" t="s">
        <v>186</v>
      </c>
      <c r="G5" s="9" t="s">
        <v>186</v>
      </c>
      <c r="H5" s="9" t="s">
        <v>186</v>
      </c>
      <c r="I5" s="9" t="s">
        <v>186</v>
      </c>
      <c r="J5" s="9" t="s">
        <v>186</v>
      </c>
      <c r="K5" s="9" t="s">
        <v>186</v>
      </c>
      <c r="L5" s="9" t="s">
        <v>186</v>
      </c>
      <c r="M5" s="9" t="s">
        <v>186</v>
      </c>
      <c r="N5" s="9" t="s">
        <v>186</v>
      </c>
      <c r="O5" s="9" t="s">
        <v>186</v>
      </c>
      <c r="P5" s="9" t="s">
        <v>186</v>
      </c>
      <c r="Q5" s="9" t="s">
        <v>186</v>
      </c>
      <c r="R5" s="9" t="s">
        <v>186</v>
      </c>
      <c r="S5" s="9" t="s">
        <v>186</v>
      </c>
      <c r="T5" s="9" t="s">
        <v>186</v>
      </c>
      <c r="U5" s="9" t="s">
        <v>186</v>
      </c>
      <c r="V5" s="9" t="s">
        <v>186</v>
      </c>
      <c r="W5" s="9" t="s">
        <v>186</v>
      </c>
      <c r="X5" s="9" t="s">
        <v>186</v>
      </c>
      <c r="Y5" s="9" t="s">
        <v>186</v>
      </c>
      <c r="Z5" s="9" t="s">
        <v>186</v>
      </c>
      <c r="AA5" s="9" t="s">
        <v>186</v>
      </c>
      <c r="AB5" s="9" t="s">
        <v>186</v>
      </c>
      <c r="AC5" s="9" t="s">
        <v>186</v>
      </c>
      <c r="AD5" s="9" t="s">
        <v>186</v>
      </c>
      <c r="AE5" s="9" t="s">
        <v>186</v>
      </c>
      <c r="AF5" s="9" t="s">
        <v>186</v>
      </c>
      <c r="AG5" s="9" t="s">
        <v>186</v>
      </c>
      <c r="AH5" s="9" t="s">
        <v>186</v>
      </c>
      <c r="AI5" s="9" t="s">
        <v>186</v>
      </c>
      <c r="AJ5" s="9" t="s">
        <v>186</v>
      </c>
      <c r="AK5" s="9" t="s">
        <v>186</v>
      </c>
      <c r="AL5" s="9" t="s">
        <v>186</v>
      </c>
      <c r="AM5" s="9" t="s">
        <v>186</v>
      </c>
      <c r="AN5" s="9" t="s">
        <v>186</v>
      </c>
      <c r="AO5" s="9" t="s">
        <v>186</v>
      </c>
      <c r="AP5" s="9" t="s">
        <v>186</v>
      </c>
      <c r="AQ5" s="106" t="s">
        <v>186</v>
      </c>
      <c r="AR5" s="9" t="s">
        <v>186</v>
      </c>
      <c r="AS5" s="9" t="s">
        <v>186</v>
      </c>
      <c r="AT5" s="9" t="s">
        <v>186</v>
      </c>
      <c r="AU5" s="9" t="s">
        <v>186</v>
      </c>
      <c r="AV5" s="9" t="s">
        <v>186</v>
      </c>
      <c r="AW5" s="9" t="s">
        <v>186</v>
      </c>
      <c r="AX5" s="9" t="s">
        <v>186</v>
      </c>
      <c r="AY5" s="107"/>
      <c r="AZ5" s="108"/>
      <c r="BA5" s="109"/>
      <c r="BB5" s="9" t="s">
        <v>186</v>
      </c>
      <c r="BC5" s="110"/>
      <c r="BD5" s="108"/>
      <c r="BE5" s="108"/>
      <c r="BF5" s="109"/>
      <c r="BG5" s="9" t="s">
        <v>186</v>
      </c>
      <c r="BH5" s="111"/>
      <c r="BI5" s="108"/>
      <c r="BJ5" s="109"/>
      <c r="BK5" s="9" t="s">
        <v>186</v>
      </c>
      <c r="BL5" s="9" t="s">
        <v>186</v>
      </c>
      <c r="BM5" s="9" t="s">
        <v>186</v>
      </c>
      <c r="BN5" s="9" t="s">
        <v>157</v>
      </c>
      <c r="BO5" s="9" t="s">
        <v>186</v>
      </c>
      <c r="BP5" s="107"/>
      <c r="BQ5" s="112"/>
      <c r="BR5" s="9" t="s">
        <v>186</v>
      </c>
      <c r="BS5" s="9" t="s">
        <v>186</v>
      </c>
      <c r="BT5" s="9" t="s">
        <v>186</v>
      </c>
      <c r="BU5" s="9" t="s">
        <v>186</v>
      </c>
      <c r="BV5" s="9" t="s">
        <v>186</v>
      </c>
      <c r="BW5" s="9" t="s">
        <v>186</v>
      </c>
      <c r="BX5" s="9" t="s">
        <v>186</v>
      </c>
      <c r="BY5" s="9" t="s">
        <v>186</v>
      </c>
      <c r="BZ5" s="9" t="s">
        <v>186</v>
      </c>
      <c r="CA5" s="9" t="s">
        <v>186</v>
      </c>
      <c r="CB5" s="9" t="s">
        <v>186</v>
      </c>
      <c r="CC5" s="9" t="s">
        <v>186</v>
      </c>
      <c r="CD5" s="9" t="s">
        <v>186</v>
      </c>
      <c r="CE5" s="9" t="s">
        <v>186</v>
      </c>
      <c r="CF5" s="9" t="s">
        <v>186</v>
      </c>
      <c r="CG5" s="9" t="s">
        <v>186</v>
      </c>
      <c r="CH5" s="9" t="s">
        <v>186</v>
      </c>
      <c r="CI5" s="9" t="s">
        <v>186</v>
      </c>
      <c r="CJ5" s="9" t="s">
        <v>186</v>
      </c>
      <c r="CK5" s="111"/>
      <c r="CL5" s="108"/>
      <c r="CM5" s="108"/>
      <c r="CN5" s="113"/>
      <c r="CO5" s="108"/>
      <c r="CP5" s="114"/>
      <c r="CQ5" s="9" t="s">
        <v>186</v>
      </c>
      <c r="CR5" s="115"/>
      <c r="CS5" s="9" t="s">
        <v>186</v>
      </c>
      <c r="CT5" s="9" t="s">
        <v>186</v>
      </c>
      <c r="CU5" s="9" t="s">
        <v>186</v>
      </c>
      <c r="CV5" s="107"/>
      <c r="CW5" s="108"/>
      <c r="CX5" s="108"/>
      <c r="CY5" s="109" t="s">
        <v>185</v>
      </c>
      <c r="CZ5" s="9" t="s">
        <v>186</v>
      </c>
      <c r="DA5" s="107" t="s">
        <v>170</v>
      </c>
      <c r="DB5" s="108"/>
      <c r="DC5" s="109" t="s">
        <v>154</v>
      </c>
      <c r="DD5" s="9" t="s">
        <v>186</v>
      </c>
      <c r="DE5" s="9" t="s">
        <v>186</v>
      </c>
      <c r="DF5" s="9" t="s">
        <v>186</v>
      </c>
      <c r="DG5" s="9" t="s">
        <v>186</v>
      </c>
      <c r="DH5" s="9" t="s">
        <v>186</v>
      </c>
      <c r="DI5" s="9" t="s">
        <v>186</v>
      </c>
      <c r="DJ5" s="9" t="s">
        <v>186</v>
      </c>
      <c r="DK5" s="9" t="s">
        <v>186</v>
      </c>
      <c r="DL5" s="9" t="s">
        <v>186</v>
      </c>
      <c r="DM5" s="9" t="s">
        <v>186</v>
      </c>
      <c r="DN5" s="9" t="s">
        <v>186</v>
      </c>
      <c r="DO5" s="9" t="s">
        <v>186</v>
      </c>
      <c r="DP5" s="9" t="s">
        <v>186</v>
      </c>
      <c r="DQ5" s="9" t="s">
        <v>186</v>
      </c>
      <c r="DR5" s="9" t="s">
        <v>186</v>
      </c>
      <c r="DS5" s="9" t="s">
        <v>186</v>
      </c>
      <c r="DT5" s="9" t="s">
        <v>186</v>
      </c>
      <c r="DU5" t="s">
        <v>11</v>
      </c>
      <c r="DV5" t="s">
        <v>11</v>
      </c>
      <c r="DZ5">
        <v>63</v>
      </c>
      <c r="EE5" t="s">
        <v>155</v>
      </c>
      <c r="EL5">
        <f t="shared" si="1"/>
        <v>1</v>
      </c>
      <c r="EN5" s="10" t="s">
        <v>178</v>
      </c>
      <c r="EO5" s="10" t="s">
        <v>189</v>
      </c>
      <c r="EP5" t="s">
        <v>207</v>
      </c>
      <c r="EQ5" t="s">
        <v>217</v>
      </c>
      <c r="ER5">
        <f t="shared" si="0"/>
        <v>6</v>
      </c>
      <c r="ES5">
        <v>0</v>
      </c>
      <c r="ET5">
        <v>0</v>
      </c>
      <c r="EU5">
        <v>6</v>
      </c>
      <c r="FB5" s="23">
        <f>FB4/9</f>
        <v>4</v>
      </c>
      <c r="FG5">
        <v>4</v>
      </c>
      <c r="FH5" t="s">
        <v>492</v>
      </c>
      <c r="FI5" t="s">
        <v>506</v>
      </c>
      <c r="FJ5" t="s">
        <v>504</v>
      </c>
      <c r="FK5" t="s">
        <v>499</v>
      </c>
      <c r="FM5" t="s">
        <v>490</v>
      </c>
      <c r="FN5" cm="1">
        <f t="array" ref="FN5">SUM(SUMIFS(ES$2:ES$33, $EN$2:$EN$33, IF(ISBLANK($FH5:$FL5), "", "*") &amp; $FH5:$FL5))</f>
        <v>6</v>
      </c>
      <c r="FO5" cm="1">
        <f t="array" ref="FO5">SUM(SUMIFS(ET$2:ET$33, $EN$2:$EN$33, IF(ISBLANK($FH5:$FL5), "", "*") &amp; $FH5:$FL5))</f>
        <v>2</v>
      </c>
      <c r="FP5" cm="1">
        <f t="array" ref="FP5">SUM(SUMIFS(EU$2:EU$33, $EN$2:$EN$33, IF(ISBLANK($FH5:$FL5), "", "*") &amp; $FH5:$FL5))</f>
        <v>5</v>
      </c>
    </row>
    <row r="6" spans="1:172" ht="22.5" customHeight="1" x14ac:dyDescent="0.25">
      <c r="A6" s="9" t="s">
        <v>186</v>
      </c>
      <c r="B6" s="9" t="s">
        <v>186</v>
      </c>
      <c r="C6" s="106" t="s">
        <v>186</v>
      </c>
      <c r="D6" s="9" t="s">
        <v>186</v>
      </c>
      <c r="E6" s="9" t="s">
        <v>186</v>
      </c>
      <c r="F6" s="9" t="s">
        <v>186</v>
      </c>
      <c r="G6" s="9" t="s">
        <v>186</v>
      </c>
      <c r="H6" s="9" t="s">
        <v>186</v>
      </c>
      <c r="I6" s="9" t="s">
        <v>186</v>
      </c>
      <c r="J6" s="9" t="s">
        <v>186</v>
      </c>
      <c r="K6" s="9" t="s">
        <v>186</v>
      </c>
      <c r="L6" s="9" t="s">
        <v>186</v>
      </c>
      <c r="M6" s="9" t="s">
        <v>186</v>
      </c>
      <c r="N6" s="9" t="s">
        <v>186</v>
      </c>
      <c r="O6" s="9" t="s">
        <v>186</v>
      </c>
      <c r="P6" s="9" t="s">
        <v>186</v>
      </c>
      <c r="Q6" s="9" t="s">
        <v>186</v>
      </c>
      <c r="R6" s="9" t="s">
        <v>186</v>
      </c>
      <c r="S6" s="9" t="s">
        <v>186</v>
      </c>
      <c r="T6" s="9" t="s">
        <v>186</v>
      </c>
      <c r="U6" s="9" t="s">
        <v>186</v>
      </c>
      <c r="V6" s="9" t="s">
        <v>186</v>
      </c>
      <c r="W6" s="9" t="s">
        <v>186</v>
      </c>
      <c r="X6" s="9" t="s">
        <v>186</v>
      </c>
      <c r="Y6" s="9" t="s">
        <v>186</v>
      </c>
      <c r="Z6" s="9" t="s">
        <v>186</v>
      </c>
      <c r="AA6" s="9" t="s">
        <v>186</v>
      </c>
      <c r="AB6" s="9" t="s">
        <v>186</v>
      </c>
      <c r="AC6" s="9" t="s">
        <v>186</v>
      </c>
      <c r="AD6" s="9" t="s">
        <v>186</v>
      </c>
      <c r="AE6" s="9" t="s">
        <v>186</v>
      </c>
      <c r="AF6" s="9" t="s">
        <v>186</v>
      </c>
      <c r="AG6" s="9" t="s">
        <v>186</v>
      </c>
      <c r="AH6" s="9" t="s">
        <v>186</v>
      </c>
      <c r="AI6" s="9" t="s">
        <v>186</v>
      </c>
      <c r="AJ6" s="9" t="s">
        <v>186</v>
      </c>
      <c r="AK6" s="9" t="s">
        <v>186</v>
      </c>
      <c r="AL6" s="9" t="s">
        <v>186</v>
      </c>
      <c r="AM6" s="9" t="s">
        <v>186</v>
      </c>
      <c r="AN6" s="9" t="s">
        <v>186</v>
      </c>
      <c r="AO6" s="9" t="s">
        <v>186</v>
      </c>
      <c r="AP6" s="9" t="s">
        <v>186</v>
      </c>
      <c r="AQ6" s="106" t="s">
        <v>186</v>
      </c>
      <c r="AR6" s="9" t="s">
        <v>186</v>
      </c>
      <c r="AS6" s="9" t="s">
        <v>186</v>
      </c>
      <c r="AT6" s="9" t="s">
        <v>186</v>
      </c>
      <c r="AU6" s="9" t="s">
        <v>186</v>
      </c>
      <c r="AV6" s="9" t="s">
        <v>186</v>
      </c>
      <c r="AW6" s="9" t="s">
        <v>186</v>
      </c>
      <c r="AX6" s="116"/>
      <c r="AY6" s="9"/>
      <c r="AZ6" s="117"/>
      <c r="BA6" s="118"/>
      <c r="BB6" s="9" t="s">
        <v>186</v>
      </c>
      <c r="BC6" s="9" t="s">
        <v>186</v>
      </c>
      <c r="BD6" s="119"/>
      <c r="BE6" s="9"/>
      <c r="BF6" s="118"/>
      <c r="BG6" s="9" t="s">
        <v>186</v>
      </c>
      <c r="BH6" s="120"/>
      <c r="BI6" s="9"/>
      <c r="BJ6" s="117"/>
      <c r="BK6" s="121"/>
      <c r="BL6" s="9" t="s">
        <v>186</v>
      </c>
      <c r="BM6" s="9" t="s">
        <v>186</v>
      </c>
      <c r="BN6" s="9" t="s">
        <v>186</v>
      </c>
      <c r="BO6" s="107" t="s">
        <v>170</v>
      </c>
      <c r="BP6" s="9"/>
      <c r="BQ6" s="117" t="s">
        <v>155</v>
      </c>
      <c r="BR6" s="109"/>
      <c r="BS6" s="9" t="s">
        <v>186</v>
      </c>
      <c r="BT6" s="9" t="s">
        <v>186</v>
      </c>
      <c r="BU6" s="9" t="s">
        <v>186</v>
      </c>
      <c r="BV6" s="9" t="s">
        <v>186</v>
      </c>
      <c r="BW6" s="9" t="s">
        <v>186</v>
      </c>
      <c r="BX6" s="9" t="s">
        <v>186</v>
      </c>
      <c r="BY6" s="9" t="s">
        <v>186</v>
      </c>
      <c r="BZ6" s="9" t="s">
        <v>186</v>
      </c>
      <c r="CA6" s="9" t="s">
        <v>186</v>
      </c>
      <c r="CB6" s="9" t="s">
        <v>186</v>
      </c>
      <c r="CC6" s="9" t="s">
        <v>186</v>
      </c>
      <c r="CD6" s="9" t="s">
        <v>186</v>
      </c>
      <c r="CE6" s="9" t="s">
        <v>186</v>
      </c>
      <c r="CF6" s="9" t="s">
        <v>186</v>
      </c>
      <c r="CG6" s="9" t="s">
        <v>186</v>
      </c>
      <c r="CH6" s="9" t="s">
        <v>186</v>
      </c>
      <c r="CI6" s="9" t="s">
        <v>186</v>
      </c>
      <c r="CJ6" s="107"/>
      <c r="CK6" s="9"/>
      <c r="CL6" s="117"/>
      <c r="CM6" s="9"/>
      <c r="CN6" s="117"/>
      <c r="CO6" s="118"/>
      <c r="CP6" s="9" t="s">
        <v>186</v>
      </c>
      <c r="CQ6" s="9" t="s">
        <v>186</v>
      </c>
      <c r="CR6" s="122"/>
      <c r="CS6" s="9" t="s">
        <v>157</v>
      </c>
      <c r="CT6" s="9" t="s">
        <v>186</v>
      </c>
      <c r="CU6" s="9" t="s">
        <v>186</v>
      </c>
      <c r="CV6" s="119" t="s">
        <v>174</v>
      </c>
      <c r="CW6" s="9"/>
      <c r="CX6" s="9"/>
      <c r="CY6" s="118"/>
      <c r="CZ6" s="9" t="s">
        <v>186</v>
      </c>
      <c r="DA6" s="119"/>
      <c r="DB6" s="117"/>
      <c r="DC6" s="9"/>
      <c r="DD6" s="109"/>
      <c r="DE6" s="9" t="s">
        <v>186</v>
      </c>
      <c r="DF6" s="9" t="s">
        <v>186</v>
      </c>
      <c r="DG6" s="9" t="s">
        <v>186</v>
      </c>
      <c r="DH6" s="9" t="s">
        <v>186</v>
      </c>
      <c r="DI6" s="9" t="s">
        <v>186</v>
      </c>
      <c r="DJ6" s="9" t="s">
        <v>186</v>
      </c>
      <c r="DK6" s="9" t="s">
        <v>186</v>
      </c>
      <c r="DL6" s="9" t="s">
        <v>186</v>
      </c>
      <c r="DM6" s="9" t="s">
        <v>186</v>
      </c>
      <c r="DN6" s="9" t="s">
        <v>186</v>
      </c>
      <c r="DO6" s="9" t="s">
        <v>186</v>
      </c>
      <c r="DP6" s="9" t="s">
        <v>186</v>
      </c>
      <c r="DQ6" s="9" t="s">
        <v>186</v>
      </c>
      <c r="DR6" s="9" t="s">
        <v>186</v>
      </c>
      <c r="DS6" s="9" t="s">
        <v>186</v>
      </c>
      <c r="DT6" s="9" t="s">
        <v>186</v>
      </c>
      <c r="DU6" t="s">
        <v>12</v>
      </c>
      <c r="DV6" t="s">
        <v>12</v>
      </c>
      <c r="DZ6">
        <v>62</v>
      </c>
      <c r="EE6" t="s">
        <v>157</v>
      </c>
      <c r="EL6">
        <f t="shared" si="1"/>
        <v>1</v>
      </c>
      <c r="EN6" s="10" t="s">
        <v>160</v>
      </c>
      <c r="EO6" s="10" t="s">
        <v>187</v>
      </c>
      <c r="EP6" t="s">
        <v>206</v>
      </c>
      <c r="EQ6" t="s">
        <v>222</v>
      </c>
      <c r="ER6">
        <f t="shared" si="0"/>
        <v>6</v>
      </c>
      <c r="ES6">
        <v>0</v>
      </c>
      <c r="ET6">
        <v>3</v>
      </c>
      <c r="EU6">
        <v>3</v>
      </c>
      <c r="FG6">
        <v>5</v>
      </c>
      <c r="FH6" t="s">
        <v>510</v>
      </c>
      <c r="FI6" t="s">
        <v>511</v>
      </c>
      <c r="FJ6" t="s">
        <v>512</v>
      </c>
      <c r="FK6" t="s">
        <v>513</v>
      </c>
      <c r="FM6" t="s">
        <v>490</v>
      </c>
      <c r="FN6" cm="1">
        <f t="array" ref="FN6">SUM(SUMIFS(ES$2:ES$33, $EN$2:$EN$33, IF(ISBLANK($FH6:$FL6), "", "*") &amp; $FH6:$FL6))</f>
        <v>7</v>
      </c>
      <c r="FO6" cm="1">
        <f t="array" ref="FO6">SUM(SUMIFS(ET$2:ET$33, $EN$2:$EN$33, IF(ISBLANK($FH6:$FL6), "", "*") &amp; $FH6:$FL6))</f>
        <v>2</v>
      </c>
      <c r="FP6" cm="1">
        <f t="array" ref="FP6">SUM(SUMIFS(EU$2:EU$33, $EN$2:$EN$33, IF(ISBLANK($FH6:$FL6), "", "*") &amp; $FH6:$FL6))</f>
        <v>7</v>
      </c>
    </row>
    <row r="7" spans="1:172" ht="22.5" customHeight="1" x14ac:dyDescent="0.25">
      <c r="A7" s="9" t="s">
        <v>186</v>
      </c>
      <c r="B7" s="9" t="s">
        <v>186</v>
      </c>
      <c r="C7" s="106" t="s">
        <v>186</v>
      </c>
      <c r="D7" s="9" t="s">
        <v>186</v>
      </c>
      <c r="E7" s="9" t="s">
        <v>186</v>
      </c>
      <c r="F7" s="9" t="s">
        <v>186</v>
      </c>
      <c r="G7" s="9" t="s">
        <v>186</v>
      </c>
      <c r="H7" s="9" t="s">
        <v>186</v>
      </c>
      <c r="I7" s="9" t="s">
        <v>186</v>
      </c>
      <c r="J7" s="9" t="s">
        <v>186</v>
      </c>
      <c r="K7" s="9" t="s">
        <v>186</v>
      </c>
      <c r="L7" s="9" t="s">
        <v>186</v>
      </c>
      <c r="M7" s="9" t="s">
        <v>186</v>
      </c>
      <c r="N7" s="9" t="s">
        <v>186</v>
      </c>
      <c r="O7" s="9" t="s">
        <v>186</v>
      </c>
      <c r="P7" s="9" t="s">
        <v>186</v>
      </c>
      <c r="Q7" s="9" t="s">
        <v>186</v>
      </c>
      <c r="R7" s="9" t="s">
        <v>186</v>
      </c>
      <c r="S7" s="9" t="s">
        <v>186</v>
      </c>
      <c r="T7" s="9" t="s">
        <v>186</v>
      </c>
      <c r="U7" s="9" t="s">
        <v>186</v>
      </c>
      <c r="V7" s="9" t="s">
        <v>186</v>
      </c>
      <c r="W7" s="9" t="s">
        <v>186</v>
      </c>
      <c r="X7" s="9" t="s">
        <v>186</v>
      </c>
      <c r="Y7" s="9" t="s">
        <v>186</v>
      </c>
      <c r="Z7" s="9" t="s">
        <v>186</v>
      </c>
      <c r="AA7" s="9" t="s">
        <v>186</v>
      </c>
      <c r="AB7" s="9" t="s">
        <v>186</v>
      </c>
      <c r="AC7" s="9" t="s">
        <v>186</v>
      </c>
      <c r="AD7" s="9" t="s">
        <v>186</v>
      </c>
      <c r="AE7" s="9" t="s">
        <v>186</v>
      </c>
      <c r="AF7" s="9" t="s">
        <v>186</v>
      </c>
      <c r="AG7" s="9" t="s">
        <v>186</v>
      </c>
      <c r="AH7" s="9" t="s">
        <v>186</v>
      </c>
      <c r="AI7" s="9" t="s">
        <v>186</v>
      </c>
      <c r="AJ7" s="9" t="s">
        <v>186</v>
      </c>
      <c r="AK7" s="9" t="s">
        <v>186</v>
      </c>
      <c r="AL7" s="9" t="s">
        <v>186</v>
      </c>
      <c r="AM7" s="9" t="s">
        <v>186</v>
      </c>
      <c r="AN7" s="9" t="s">
        <v>186</v>
      </c>
      <c r="AO7" s="9" t="s">
        <v>186</v>
      </c>
      <c r="AP7" s="9" t="s">
        <v>186</v>
      </c>
      <c r="AQ7" s="106"/>
      <c r="AR7" s="9" t="s">
        <v>186</v>
      </c>
      <c r="AS7" s="9" t="s">
        <v>186</v>
      </c>
      <c r="AT7" s="9" t="s">
        <v>186</v>
      </c>
      <c r="AU7" s="9" t="s">
        <v>186</v>
      </c>
      <c r="AV7" s="9" t="s">
        <v>186</v>
      </c>
      <c r="AW7" s="107"/>
      <c r="AX7" s="9"/>
      <c r="AY7" s="9"/>
      <c r="AZ7" s="9"/>
      <c r="BA7" s="9"/>
      <c r="BB7" s="108"/>
      <c r="BC7" s="113"/>
      <c r="BD7" s="9"/>
      <c r="BE7" s="9" t="s">
        <v>155</v>
      </c>
      <c r="BF7" s="9"/>
      <c r="BG7" s="108"/>
      <c r="BH7" s="123"/>
      <c r="BI7" s="9"/>
      <c r="BJ7" s="9"/>
      <c r="BK7" s="123"/>
      <c r="BL7" s="113"/>
      <c r="BM7" s="113"/>
      <c r="BN7" s="108"/>
      <c r="BO7" s="9"/>
      <c r="BP7" s="123" t="s">
        <v>165</v>
      </c>
      <c r="BQ7" s="9"/>
      <c r="BR7" s="123"/>
      <c r="BS7" s="109"/>
      <c r="BT7" s="9" t="s">
        <v>186</v>
      </c>
      <c r="BU7" s="9" t="s">
        <v>186</v>
      </c>
      <c r="BV7" s="9" t="s">
        <v>186</v>
      </c>
      <c r="BW7" s="9" t="s">
        <v>186</v>
      </c>
      <c r="BX7" s="9" t="s">
        <v>186</v>
      </c>
      <c r="BY7" s="9" t="s">
        <v>186</v>
      </c>
      <c r="BZ7" s="9" t="s">
        <v>186</v>
      </c>
      <c r="CA7" s="9" t="s">
        <v>186</v>
      </c>
      <c r="CB7" s="9" t="s">
        <v>186</v>
      </c>
      <c r="CC7" s="9" t="s">
        <v>186</v>
      </c>
      <c r="CD7" s="9" t="s">
        <v>186</v>
      </c>
      <c r="CE7" s="9" t="s">
        <v>186</v>
      </c>
      <c r="CF7" s="9" t="s">
        <v>186</v>
      </c>
      <c r="CG7" s="9" t="s">
        <v>186</v>
      </c>
      <c r="CH7" s="9" t="s">
        <v>186</v>
      </c>
      <c r="CI7" s="107"/>
      <c r="CJ7" s="123"/>
      <c r="CK7" s="9" t="s">
        <v>165</v>
      </c>
      <c r="CL7" s="123"/>
      <c r="CM7" s="9"/>
      <c r="CN7" s="9"/>
      <c r="CO7" s="123"/>
      <c r="CP7" s="108"/>
      <c r="CQ7" s="113" t="s">
        <v>185</v>
      </c>
      <c r="CR7" s="123"/>
      <c r="CS7" s="108"/>
      <c r="CT7" s="113"/>
      <c r="CU7" s="108"/>
      <c r="CV7" s="123"/>
      <c r="CW7" s="9"/>
      <c r="CX7" s="9"/>
      <c r="CY7" s="123"/>
      <c r="CZ7" s="108" t="s">
        <v>163</v>
      </c>
      <c r="DA7" s="9"/>
      <c r="DB7" s="9"/>
      <c r="DC7" s="9"/>
      <c r="DD7" s="9"/>
      <c r="DE7" s="112"/>
      <c r="DF7" s="9" t="s">
        <v>186</v>
      </c>
      <c r="DG7" s="9" t="s">
        <v>186</v>
      </c>
      <c r="DH7" s="9" t="s">
        <v>186</v>
      </c>
      <c r="DI7" s="9" t="s">
        <v>186</v>
      </c>
      <c r="DJ7" s="9" t="s">
        <v>186</v>
      </c>
      <c r="DK7" s="9" t="s">
        <v>186</v>
      </c>
      <c r="DL7" s="9" t="s">
        <v>186</v>
      </c>
      <c r="DM7" s="9" t="s">
        <v>186</v>
      </c>
      <c r="DN7" s="9" t="s">
        <v>186</v>
      </c>
      <c r="DO7" s="9" t="s">
        <v>186</v>
      </c>
      <c r="DP7" s="9" t="s">
        <v>186</v>
      </c>
      <c r="DQ7" s="9" t="s">
        <v>186</v>
      </c>
      <c r="DR7" s="9" t="s">
        <v>186</v>
      </c>
      <c r="DS7" s="9" t="s">
        <v>186</v>
      </c>
      <c r="DT7" s="9" t="s">
        <v>186</v>
      </c>
      <c r="DU7" t="s">
        <v>13</v>
      </c>
      <c r="DV7" t="s">
        <v>13</v>
      </c>
      <c r="DZ7">
        <v>61</v>
      </c>
      <c r="EE7" t="s">
        <v>173</v>
      </c>
      <c r="EL7">
        <f t="shared" si="1"/>
        <v>1</v>
      </c>
      <c r="EN7" s="10" t="s">
        <v>154</v>
      </c>
      <c r="EO7" s="10" t="s">
        <v>187</v>
      </c>
      <c r="EP7" t="s">
        <v>199</v>
      </c>
      <c r="EQ7" t="s">
        <v>223</v>
      </c>
      <c r="ER7">
        <f t="shared" si="0"/>
        <v>6</v>
      </c>
      <c r="ES7">
        <v>0</v>
      </c>
      <c r="ET7">
        <v>5</v>
      </c>
      <c r="EU7">
        <v>1</v>
      </c>
      <c r="FB7" s="24">
        <f>65-FB4</f>
        <v>29</v>
      </c>
      <c r="FG7">
        <v>6</v>
      </c>
      <c r="FH7" t="s">
        <v>515</v>
      </c>
      <c r="FI7" t="s">
        <v>498</v>
      </c>
      <c r="FJ7" t="s">
        <v>492</v>
      </c>
      <c r="FK7" t="s">
        <v>495</v>
      </c>
      <c r="FL7" t="s">
        <v>522</v>
      </c>
      <c r="FM7" t="s">
        <v>491</v>
      </c>
      <c r="FN7" cm="1">
        <f t="array" ref="FN7">SUM(SUMIFS(ES$2:ES$33, $EN$2:$EN$33, IF(ISBLANK($FH7:$FL7), "", "*") &amp; $FH7:$FL7))</f>
        <v>15</v>
      </c>
      <c r="FO7" cm="1">
        <f t="array" ref="FO7">SUM(SUMIFS(ET$2:ET$33, $EN$2:$EN$33, IF(ISBLANK($FH7:$FL7), "", "*") &amp; $FH7:$FL7))</f>
        <v>5</v>
      </c>
      <c r="FP7" cm="1">
        <f t="array" ref="FP7">SUM(SUMIFS(EU$2:EU$33, $EN$2:$EN$33, IF(ISBLANK($FH7:$FL7), "", "*") &amp; $FH7:$FL7))</f>
        <v>1</v>
      </c>
    </row>
    <row r="8" spans="1:172" ht="22.5" customHeight="1" x14ac:dyDescent="0.25">
      <c r="A8" s="9" t="s">
        <v>186</v>
      </c>
      <c r="B8" s="9" t="s">
        <v>186</v>
      </c>
      <c r="C8" s="106" t="s">
        <v>186</v>
      </c>
      <c r="D8" s="9" t="s">
        <v>186</v>
      </c>
      <c r="E8" s="9" t="s">
        <v>186</v>
      </c>
      <c r="F8" s="9" t="s">
        <v>186</v>
      </c>
      <c r="G8" s="9" t="s">
        <v>186</v>
      </c>
      <c r="H8" s="9" t="s">
        <v>186</v>
      </c>
      <c r="I8" s="9" t="s">
        <v>186</v>
      </c>
      <c r="J8" s="9" t="s">
        <v>186</v>
      </c>
      <c r="K8" s="9" t="s">
        <v>186</v>
      </c>
      <c r="L8" s="9" t="s">
        <v>186</v>
      </c>
      <c r="M8" s="9" t="s">
        <v>186</v>
      </c>
      <c r="N8" s="9" t="s">
        <v>186</v>
      </c>
      <c r="O8" s="9" t="s">
        <v>186</v>
      </c>
      <c r="P8" s="9" t="s">
        <v>186</v>
      </c>
      <c r="Q8" s="9" t="s">
        <v>186</v>
      </c>
      <c r="R8" s="9" t="s">
        <v>186</v>
      </c>
      <c r="S8" s="9" t="s">
        <v>186</v>
      </c>
      <c r="T8" s="9" t="s">
        <v>186</v>
      </c>
      <c r="U8" s="9" t="s">
        <v>186</v>
      </c>
      <c r="V8" s="9" t="s">
        <v>186</v>
      </c>
      <c r="W8" s="9" t="s">
        <v>186</v>
      </c>
      <c r="X8" s="9" t="s">
        <v>186</v>
      </c>
      <c r="Y8" s="9" t="s">
        <v>186</v>
      </c>
      <c r="Z8" s="9" t="s">
        <v>186</v>
      </c>
      <c r="AA8" s="9" t="s">
        <v>186</v>
      </c>
      <c r="AB8" s="9" t="s">
        <v>186</v>
      </c>
      <c r="AC8" s="9" t="s">
        <v>186</v>
      </c>
      <c r="AD8" s="9" t="s">
        <v>186</v>
      </c>
      <c r="AE8" s="9" t="s">
        <v>186</v>
      </c>
      <c r="AF8" s="9" t="s">
        <v>186</v>
      </c>
      <c r="AG8" s="9" t="s">
        <v>186</v>
      </c>
      <c r="AH8" s="9" t="s">
        <v>186</v>
      </c>
      <c r="AI8" s="9" t="s">
        <v>186</v>
      </c>
      <c r="AJ8" s="9" t="s">
        <v>186</v>
      </c>
      <c r="AK8" s="9" t="s">
        <v>186</v>
      </c>
      <c r="AL8" s="9" t="s">
        <v>186</v>
      </c>
      <c r="AM8" s="9" t="s">
        <v>186</v>
      </c>
      <c r="AN8" s="9" t="s">
        <v>186</v>
      </c>
      <c r="AO8" s="9" t="s">
        <v>186</v>
      </c>
      <c r="AP8" s="9" t="s">
        <v>186</v>
      </c>
      <c r="AQ8" s="106"/>
      <c r="AR8" s="9" t="s">
        <v>186</v>
      </c>
      <c r="AS8" s="9" t="s">
        <v>186</v>
      </c>
      <c r="AT8" s="9" t="s">
        <v>186</v>
      </c>
      <c r="AU8" s="9" t="s">
        <v>186</v>
      </c>
      <c r="AV8" s="107"/>
      <c r="AW8" s="9"/>
      <c r="AX8" s="9"/>
      <c r="AY8" s="117"/>
      <c r="AZ8" s="9"/>
      <c r="BA8" s="9"/>
      <c r="BB8" s="9"/>
      <c r="BC8" s="9"/>
      <c r="BD8" s="117"/>
      <c r="BE8" s="117"/>
      <c r="BF8" s="9"/>
      <c r="BG8" s="9"/>
      <c r="BH8" s="117"/>
      <c r="BI8" s="9" t="s">
        <v>174</v>
      </c>
      <c r="BJ8" s="117"/>
      <c r="BK8" s="117"/>
      <c r="BL8" s="9" t="s">
        <v>154</v>
      </c>
      <c r="BM8" s="9"/>
      <c r="BN8" s="9"/>
      <c r="BO8" s="9"/>
      <c r="BP8" s="117"/>
      <c r="BQ8" s="9"/>
      <c r="BR8" s="9" t="s">
        <v>171</v>
      </c>
      <c r="BS8" s="9"/>
      <c r="BT8" s="109"/>
      <c r="BU8" s="9" t="s">
        <v>186</v>
      </c>
      <c r="BV8" s="9" t="s">
        <v>186</v>
      </c>
      <c r="BW8" s="9" t="s">
        <v>186</v>
      </c>
      <c r="BX8" s="9" t="s">
        <v>186</v>
      </c>
      <c r="BY8" s="9" t="s">
        <v>186</v>
      </c>
      <c r="BZ8" s="9" t="s">
        <v>186</v>
      </c>
      <c r="CA8" s="9" t="s">
        <v>186</v>
      </c>
      <c r="CB8" s="9" t="s">
        <v>186</v>
      </c>
      <c r="CC8" s="9" t="s">
        <v>186</v>
      </c>
      <c r="CD8" s="9" t="s">
        <v>186</v>
      </c>
      <c r="CE8" s="9" t="s">
        <v>186</v>
      </c>
      <c r="CF8" s="9" t="s">
        <v>186</v>
      </c>
      <c r="CG8" s="9" t="s">
        <v>186</v>
      </c>
      <c r="CH8" s="116" t="s">
        <v>182</v>
      </c>
      <c r="CI8" s="9"/>
      <c r="CJ8" s="9"/>
      <c r="CK8" s="9"/>
      <c r="CL8" s="117"/>
      <c r="CM8" s="9" t="s">
        <v>156</v>
      </c>
      <c r="CN8" s="9"/>
      <c r="CO8" s="9"/>
      <c r="CP8" s="9"/>
      <c r="CQ8" s="9"/>
      <c r="CR8" s="117"/>
      <c r="CS8" s="9"/>
      <c r="CT8" s="9"/>
      <c r="CU8" s="9"/>
      <c r="CV8" s="9" t="s">
        <v>160</v>
      </c>
      <c r="CW8" s="9"/>
      <c r="CX8" s="9"/>
      <c r="CY8" s="9"/>
      <c r="CZ8" s="117"/>
      <c r="DA8" s="9"/>
      <c r="DB8" s="117"/>
      <c r="DC8" s="117"/>
      <c r="DD8" s="9"/>
      <c r="DE8" s="9"/>
      <c r="DF8" s="109"/>
      <c r="DG8" s="9" t="s">
        <v>168</v>
      </c>
      <c r="DH8" s="9" t="s">
        <v>186</v>
      </c>
      <c r="DI8" s="9" t="s">
        <v>186</v>
      </c>
      <c r="DJ8" s="9" t="s">
        <v>186</v>
      </c>
      <c r="DK8" s="9" t="s">
        <v>186</v>
      </c>
      <c r="DL8" s="9" t="s">
        <v>186</v>
      </c>
      <c r="DM8" s="9" t="s">
        <v>186</v>
      </c>
      <c r="DN8" s="9" t="s">
        <v>186</v>
      </c>
      <c r="DO8" s="9" t="s">
        <v>186</v>
      </c>
      <c r="DP8" s="9" t="s">
        <v>186</v>
      </c>
      <c r="DQ8" s="9" t="s">
        <v>186</v>
      </c>
      <c r="DR8" s="9" t="s">
        <v>186</v>
      </c>
      <c r="DS8" s="9" t="s">
        <v>186</v>
      </c>
      <c r="DT8" s="9" t="s">
        <v>186</v>
      </c>
      <c r="DU8" s="19" t="s">
        <v>4</v>
      </c>
      <c r="DZ8">
        <v>60</v>
      </c>
      <c r="EE8" t="s">
        <v>168</v>
      </c>
      <c r="EL8">
        <f t="shared" si="1"/>
        <v>2</v>
      </c>
      <c r="EN8" s="10" t="s">
        <v>171</v>
      </c>
      <c r="EO8" s="10" t="s">
        <v>188</v>
      </c>
      <c r="EP8" t="s">
        <v>213</v>
      </c>
      <c r="EQ8" t="s">
        <v>214</v>
      </c>
      <c r="ER8">
        <f t="shared" si="0"/>
        <v>5</v>
      </c>
      <c r="ES8">
        <v>5</v>
      </c>
      <c r="ET8">
        <v>0</v>
      </c>
      <c r="EU8">
        <v>0</v>
      </c>
      <c r="FG8">
        <v>7</v>
      </c>
      <c r="FH8" t="s">
        <v>487</v>
      </c>
      <c r="FI8" t="s">
        <v>507</v>
      </c>
      <c r="FJ8" t="s">
        <v>508</v>
      </c>
      <c r="FK8" t="s">
        <v>509</v>
      </c>
      <c r="FM8" t="s">
        <v>490</v>
      </c>
      <c r="FN8" cm="1">
        <f t="array" ref="FN8">SUM(SUMIFS(ES$2:ES$33, $EN$2:$EN$33, IF(ISBLANK($FH8:$FL8), "", "*") &amp; $FH8:$FL8))</f>
        <v>4</v>
      </c>
      <c r="FO8" cm="1">
        <f t="array" ref="FO8">SUM(SUMIFS(ET$2:ET$33, $EN$2:$EN$33, IF(ISBLANK($FH8:$FL8), "", "*") &amp; $FH8:$FL8))</f>
        <v>0</v>
      </c>
      <c r="FP8" cm="1">
        <f t="array" ref="FP8">SUM(SUMIFS(EU$2:EU$33, $EN$2:$EN$33, IF(ISBLANK($FH8:$FL8), "", "*") &amp; $FH8:$FL8))</f>
        <v>15</v>
      </c>
    </row>
    <row r="9" spans="1:172" ht="22.5" customHeight="1" x14ac:dyDescent="0.25">
      <c r="A9" s="9" t="s">
        <v>186</v>
      </c>
      <c r="B9" s="9" t="s">
        <v>186</v>
      </c>
      <c r="C9" s="106" t="s">
        <v>186</v>
      </c>
      <c r="D9" s="9" t="s">
        <v>186</v>
      </c>
      <c r="E9" s="9" t="s">
        <v>186</v>
      </c>
      <c r="F9" s="9" t="s">
        <v>186</v>
      </c>
      <c r="G9" s="9" t="s">
        <v>186</v>
      </c>
      <c r="H9" s="9" t="s">
        <v>186</v>
      </c>
      <c r="I9" s="9" t="s">
        <v>186</v>
      </c>
      <c r="J9" s="9" t="s">
        <v>186</v>
      </c>
      <c r="K9" s="9" t="s">
        <v>186</v>
      </c>
      <c r="L9" s="9" t="s">
        <v>186</v>
      </c>
      <c r="M9" s="9" t="s">
        <v>186</v>
      </c>
      <c r="N9" s="9" t="s">
        <v>186</v>
      </c>
      <c r="O9" s="9" t="s">
        <v>186</v>
      </c>
      <c r="P9" s="9" t="s">
        <v>186</v>
      </c>
      <c r="Q9" s="107"/>
      <c r="R9" s="108"/>
      <c r="S9" s="109"/>
      <c r="T9" s="9" t="s">
        <v>186</v>
      </c>
      <c r="U9" s="107"/>
      <c r="V9" s="108"/>
      <c r="W9" s="108"/>
      <c r="X9" s="109"/>
      <c r="Y9" s="9" t="s">
        <v>186</v>
      </c>
      <c r="Z9" s="9" t="s">
        <v>186</v>
      </c>
      <c r="AA9" s="9" t="s">
        <v>186</v>
      </c>
      <c r="AB9" s="115"/>
      <c r="AC9" s="9" t="s">
        <v>186</v>
      </c>
      <c r="AD9" s="110" t="s">
        <v>164</v>
      </c>
      <c r="AE9" s="108"/>
      <c r="AF9" s="113"/>
      <c r="AG9" s="108"/>
      <c r="AH9" s="108"/>
      <c r="AI9" s="112"/>
      <c r="AJ9" s="9" t="s">
        <v>186</v>
      </c>
      <c r="AK9" s="9" t="s">
        <v>186</v>
      </c>
      <c r="AL9" s="9" t="s">
        <v>186</v>
      </c>
      <c r="AM9" s="9" t="s">
        <v>186</v>
      </c>
      <c r="AN9" s="9" t="s">
        <v>186</v>
      </c>
      <c r="AO9" s="9" t="s">
        <v>186</v>
      </c>
      <c r="AP9" s="9" t="s">
        <v>186</v>
      </c>
      <c r="AQ9" s="106"/>
      <c r="AR9" s="9" t="s">
        <v>186</v>
      </c>
      <c r="AS9" s="9" t="s">
        <v>186</v>
      </c>
      <c r="AT9" s="9" t="s">
        <v>186</v>
      </c>
      <c r="AU9" s="9" t="s">
        <v>186</v>
      </c>
      <c r="AV9" s="119"/>
      <c r="AW9" s="123" t="s">
        <v>178</v>
      </c>
      <c r="AX9" s="9"/>
      <c r="AY9" s="123"/>
      <c r="AZ9" s="9"/>
      <c r="BA9" s="9"/>
      <c r="BB9" s="123"/>
      <c r="BC9" s="9" t="s">
        <v>159</v>
      </c>
      <c r="BD9" s="123"/>
      <c r="BE9" s="9"/>
      <c r="BF9" s="9"/>
      <c r="BG9" s="9"/>
      <c r="BH9" s="9" t="s">
        <v>183</v>
      </c>
      <c r="BI9" s="9"/>
      <c r="BJ9" s="9"/>
      <c r="BK9" s="9"/>
      <c r="BL9" s="123"/>
      <c r="BM9" s="9"/>
      <c r="BN9" s="9"/>
      <c r="BO9" s="9"/>
      <c r="BP9" s="9"/>
      <c r="BQ9" s="9"/>
      <c r="BR9" s="9"/>
      <c r="BS9" s="123"/>
      <c r="BT9" s="118"/>
      <c r="BU9" s="9" t="s">
        <v>186</v>
      </c>
      <c r="BV9" s="9" t="s">
        <v>186</v>
      </c>
      <c r="BW9" s="9" t="s">
        <v>186</v>
      </c>
      <c r="BX9" s="9" t="s">
        <v>186</v>
      </c>
      <c r="BY9" s="9" t="s">
        <v>186</v>
      </c>
      <c r="BZ9" s="9" t="s">
        <v>186</v>
      </c>
      <c r="CA9" s="9" t="s">
        <v>186</v>
      </c>
      <c r="CB9" s="9" t="s">
        <v>186</v>
      </c>
      <c r="CC9" s="9" t="s">
        <v>186</v>
      </c>
      <c r="CD9" s="9" t="s">
        <v>186</v>
      </c>
      <c r="CE9" s="9" t="s">
        <v>186</v>
      </c>
      <c r="CF9" s="9" t="s">
        <v>186</v>
      </c>
      <c r="CG9" s="9" t="s">
        <v>186</v>
      </c>
      <c r="CH9" s="119"/>
      <c r="CI9" s="9"/>
      <c r="CJ9" s="9" t="s">
        <v>161</v>
      </c>
      <c r="CK9" s="9"/>
      <c r="CL9" s="9"/>
      <c r="CM9" s="9"/>
      <c r="CN9" s="123"/>
      <c r="CO9" s="123"/>
      <c r="CP9" s="9"/>
      <c r="CQ9" s="9"/>
      <c r="CR9" s="9"/>
      <c r="CS9" s="123"/>
      <c r="CT9" s="9"/>
      <c r="CU9" s="123"/>
      <c r="CV9" s="9"/>
      <c r="CW9" s="9"/>
      <c r="CX9" s="123"/>
      <c r="CY9" s="123"/>
      <c r="CZ9" s="123"/>
      <c r="DA9" s="9"/>
      <c r="DB9" s="9"/>
      <c r="DC9" s="9" t="s">
        <v>180</v>
      </c>
      <c r="DD9" s="9"/>
      <c r="DE9" s="123"/>
      <c r="DF9" s="118"/>
      <c r="DG9" s="9" t="s">
        <v>186</v>
      </c>
      <c r="DH9" s="9" t="s">
        <v>186</v>
      </c>
      <c r="DI9" s="9" t="s">
        <v>186</v>
      </c>
      <c r="DJ9" s="9" t="s">
        <v>186</v>
      </c>
      <c r="DK9" s="9" t="s">
        <v>186</v>
      </c>
      <c r="DL9" s="9" t="s">
        <v>186</v>
      </c>
      <c r="DM9" s="9" t="s">
        <v>186</v>
      </c>
      <c r="DN9" s="9" t="s">
        <v>186</v>
      </c>
      <c r="DO9" s="9" t="s">
        <v>186</v>
      </c>
      <c r="DP9" s="9" t="s">
        <v>186</v>
      </c>
      <c r="DQ9" s="9" t="s">
        <v>186</v>
      </c>
      <c r="DR9" s="9" t="s">
        <v>186</v>
      </c>
      <c r="DS9" s="9" t="s">
        <v>186</v>
      </c>
      <c r="DT9" s="9" t="s">
        <v>186</v>
      </c>
      <c r="DU9" s="19" t="s">
        <v>4</v>
      </c>
      <c r="DZ9">
        <v>59</v>
      </c>
      <c r="EE9" t="s">
        <v>156</v>
      </c>
      <c r="EL9">
        <f t="shared" si="1"/>
        <v>2</v>
      </c>
      <c r="EN9" s="10" t="s">
        <v>170</v>
      </c>
      <c r="EO9" s="10" t="s">
        <v>188</v>
      </c>
      <c r="EP9" t="s">
        <v>213</v>
      </c>
      <c r="EQ9" t="s">
        <v>214</v>
      </c>
      <c r="ER9">
        <f t="shared" si="0"/>
        <v>5</v>
      </c>
      <c r="ES9">
        <v>5</v>
      </c>
      <c r="ET9">
        <v>0</v>
      </c>
      <c r="EU9">
        <v>0</v>
      </c>
      <c r="FG9">
        <v>8</v>
      </c>
      <c r="FH9" t="s">
        <v>493</v>
      </c>
      <c r="FI9" t="s">
        <v>514</v>
      </c>
      <c r="FJ9" t="s">
        <v>486</v>
      </c>
      <c r="FK9" t="s">
        <v>515</v>
      </c>
      <c r="FL9" t="s">
        <v>521</v>
      </c>
      <c r="FM9" t="s">
        <v>491</v>
      </c>
      <c r="FN9" cm="1">
        <f t="array" ref="FN9">SUM(SUMIFS(ES$2:ES$33, $EN$2:$EN$33, IF(ISBLANK($FH9:$FL9), "", "*") &amp; $FH9:$FL9))</f>
        <v>11</v>
      </c>
      <c r="FO9" cm="1">
        <f t="array" ref="FO9">SUM(SUMIFS(ET$2:ET$33, $EN$2:$EN$33, IF(ISBLANK($FH9:$FL9), "", "*") &amp; $FH9:$FL9))</f>
        <v>6</v>
      </c>
      <c r="FP9" cm="1">
        <f t="array" ref="FP9">SUM(SUMIFS(EU$2:EU$33, $EN$2:$EN$33, IF(ISBLANK($FH9:$FL9), "", "*") &amp; $FH9:$FL9))</f>
        <v>2</v>
      </c>
    </row>
    <row r="10" spans="1:172" ht="22.5" customHeight="1" x14ac:dyDescent="0.25">
      <c r="A10" s="9" t="s">
        <v>186</v>
      </c>
      <c r="B10" s="9" t="s">
        <v>186</v>
      </c>
      <c r="C10" s="106" t="s">
        <v>186</v>
      </c>
      <c r="D10" s="9" t="s">
        <v>186</v>
      </c>
      <c r="E10" s="9" t="s">
        <v>186</v>
      </c>
      <c r="F10" s="9" t="s">
        <v>186</v>
      </c>
      <c r="G10" s="9" t="s">
        <v>186</v>
      </c>
      <c r="H10" s="9" t="s">
        <v>186</v>
      </c>
      <c r="I10" s="9" t="s">
        <v>186</v>
      </c>
      <c r="J10" s="9" t="s">
        <v>186</v>
      </c>
      <c r="K10" s="9" t="s">
        <v>186</v>
      </c>
      <c r="L10" s="9" t="s">
        <v>186</v>
      </c>
      <c r="M10" s="9" t="s">
        <v>186</v>
      </c>
      <c r="N10" s="9" t="s">
        <v>186</v>
      </c>
      <c r="O10" s="9" t="s">
        <v>186</v>
      </c>
      <c r="P10" s="107"/>
      <c r="Q10" s="9"/>
      <c r="R10" s="117"/>
      <c r="S10" s="118"/>
      <c r="T10" s="9" t="s">
        <v>173</v>
      </c>
      <c r="U10" s="119"/>
      <c r="V10" s="9" t="s">
        <v>178</v>
      </c>
      <c r="W10" s="9"/>
      <c r="X10" s="118"/>
      <c r="Y10" s="9" t="s">
        <v>186</v>
      </c>
      <c r="Z10" s="9" t="s">
        <v>186</v>
      </c>
      <c r="AA10" s="9" t="s">
        <v>186</v>
      </c>
      <c r="AB10" s="122" t="s">
        <v>180</v>
      </c>
      <c r="AC10" s="9" t="s">
        <v>186</v>
      </c>
      <c r="AD10" s="9" t="s">
        <v>186</v>
      </c>
      <c r="AE10" s="119"/>
      <c r="AF10" s="117"/>
      <c r="AG10" s="9" t="s">
        <v>159</v>
      </c>
      <c r="AH10" s="117"/>
      <c r="AI10" s="9" t="s">
        <v>181</v>
      </c>
      <c r="AJ10" s="109" t="s">
        <v>174</v>
      </c>
      <c r="AK10" s="9" t="s">
        <v>173</v>
      </c>
      <c r="AL10" s="9" t="s">
        <v>186</v>
      </c>
      <c r="AM10" s="9" t="s">
        <v>186</v>
      </c>
      <c r="AN10" s="9" t="s">
        <v>186</v>
      </c>
      <c r="AO10" s="9" t="s">
        <v>186</v>
      </c>
      <c r="AP10" s="9" t="s">
        <v>186</v>
      </c>
      <c r="AQ10" s="106"/>
      <c r="AR10" s="9" t="s">
        <v>186</v>
      </c>
      <c r="AS10" s="9" t="s">
        <v>186</v>
      </c>
      <c r="AT10" s="9" t="s">
        <v>186</v>
      </c>
      <c r="AU10" s="9" t="s">
        <v>186</v>
      </c>
      <c r="AV10" s="124"/>
      <c r="AW10" s="125"/>
      <c r="AX10" s="9"/>
      <c r="AY10" s="9"/>
      <c r="AZ10" s="9" t="s">
        <v>161</v>
      </c>
      <c r="BA10" s="9"/>
      <c r="BB10" s="9"/>
      <c r="BC10" s="9"/>
      <c r="BD10" s="9"/>
      <c r="BE10" s="9"/>
      <c r="BF10" s="9"/>
      <c r="BG10" s="9" t="s">
        <v>185</v>
      </c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125"/>
      <c r="BT10" s="126" t="s">
        <v>162</v>
      </c>
      <c r="BU10" s="9" t="s">
        <v>186</v>
      </c>
      <c r="BV10" s="9" t="s">
        <v>186</v>
      </c>
      <c r="BW10" s="9" t="s">
        <v>186</v>
      </c>
      <c r="BX10" s="9" t="s">
        <v>186</v>
      </c>
      <c r="BY10" s="9" t="s">
        <v>186</v>
      </c>
      <c r="BZ10" s="9" t="s">
        <v>186</v>
      </c>
      <c r="CA10" s="9" t="s">
        <v>186</v>
      </c>
      <c r="CB10" s="9" t="s">
        <v>186</v>
      </c>
      <c r="CC10" s="9" t="s">
        <v>186</v>
      </c>
      <c r="CD10" s="9" t="s">
        <v>186</v>
      </c>
      <c r="CE10" s="9" t="s">
        <v>186</v>
      </c>
      <c r="CF10" s="9" t="s">
        <v>186</v>
      </c>
      <c r="CG10" s="9" t="s">
        <v>186</v>
      </c>
      <c r="CH10" s="124"/>
      <c r="CI10" s="9"/>
      <c r="CJ10" s="9"/>
      <c r="CK10" s="9"/>
      <c r="CL10" s="9" t="s">
        <v>171</v>
      </c>
      <c r="CM10" s="9"/>
      <c r="CN10" s="117"/>
      <c r="CO10" s="9"/>
      <c r="CP10" s="117"/>
      <c r="CQ10" s="9"/>
      <c r="CR10" s="9"/>
      <c r="CS10" s="9"/>
      <c r="CT10" s="9"/>
      <c r="CU10" s="117"/>
      <c r="CV10" s="9"/>
      <c r="CW10" s="9"/>
      <c r="CX10" s="9"/>
      <c r="CY10" s="9"/>
      <c r="CZ10" s="9"/>
      <c r="DA10" s="9"/>
      <c r="DB10" s="9"/>
      <c r="DC10" s="9"/>
      <c r="DD10" s="9"/>
      <c r="DE10" s="125"/>
      <c r="DF10" s="126"/>
      <c r="DG10" s="9" t="s">
        <v>186</v>
      </c>
      <c r="DH10" s="9" t="s">
        <v>186</v>
      </c>
      <c r="DI10" s="9" t="s">
        <v>186</v>
      </c>
      <c r="DJ10" s="9" t="s">
        <v>186</v>
      </c>
      <c r="DK10" s="9" t="s">
        <v>186</v>
      </c>
      <c r="DL10" s="9" t="s">
        <v>186</v>
      </c>
      <c r="DM10" s="9" t="s">
        <v>186</v>
      </c>
      <c r="DN10" s="9" t="s">
        <v>186</v>
      </c>
      <c r="DO10" s="9" t="s">
        <v>186</v>
      </c>
      <c r="DP10" s="9" t="s">
        <v>186</v>
      </c>
      <c r="DQ10" s="9" t="s">
        <v>186</v>
      </c>
      <c r="DR10" s="9" t="s">
        <v>186</v>
      </c>
      <c r="DS10" s="9" t="s">
        <v>186</v>
      </c>
      <c r="DT10" s="9" t="s">
        <v>186</v>
      </c>
      <c r="DU10" s="19" t="s">
        <v>4</v>
      </c>
      <c r="DZ10">
        <v>58</v>
      </c>
      <c r="EE10" t="s">
        <v>167</v>
      </c>
      <c r="EL10">
        <f t="shared" si="1"/>
        <v>1</v>
      </c>
      <c r="EN10" s="10" t="s">
        <v>169</v>
      </c>
      <c r="EO10" s="10" t="s">
        <v>189</v>
      </c>
      <c r="EP10" t="s">
        <v>207</v>
      </c>
      <c r="EQ10" t="s">
        <v>217</v>
      </c>
      <c r="ER10">
        <f t="shared" si="0"/>
        <v>5</v>
      </c>
      <c r="ES10">
        <v>0</v>
      </c>
      <c r="ET10">
        <v>0</v>
      </c>
      <c r="EU10">
        <v>5</v>
      </c>
      <c r="FG10">
        <v>9</v>
      </c>
      <c r="FH10" t="s">
        <v>511</v>
      </c>
      <c r="FI10" t="s">
        <v>494</v>
      </c>
      <c r="FJ10" t="s">
        <v>516</v>
      </c>
      <c r="FK10" t="s">
        <v>517</v>
      </c>
      <c r="FM10" t="s">
        <v>490</v>
      </c>
      <c r="FN10" cm="1">
        <f t="array" ref="FN10">SUM(SUMIFS(ES$2:ES$33, $EN$2:$EN$33, IF(ISBLANK($FH10:$FL10), "", "*") &amp; $FH10:$FL10))</f>
        <v>11</v>
      </c>
      <c r="FO10" cm="1">
        <f t="array" ref="FO10">SUM(SUMIFS(ET$2:ET$33, $EN$2:$EN$33, IF(ISBLANK($FH10:$FL10), "", "*") &amp; $FH10:$FL10))</f>
        <v>1</v>
      </c>
      <c r="FP10" cm="1">
        <f t="array" ref="FP10">SUM(SUMIFS(EU$2:EU$33, $EN$2:$EN$33, IF(ISBLANK($FH10:$FL10), "", "*") &amp; $FH10:$FL10))</f>
        <v>4</v>
      </c>
    </row>
    <row r="11" spans="1:172" ht="22.5" customHeight="1" x14ac:dyDescent="0.25">
      <c r="A11" s="9" t="s">
        <v>186</v>
      </c>
      <c r="B11" s="9" t="s">
        <v>186</v>
      </c>
      <c r="C11" s="106" t="s">
        <v>186</v>
      </c>
      <c r="D11" s="9" t="s">
        <v>186</v>
      </c>
      <c r="E11" s="9" t="s">
        <v>186</v>
      </c>
      <c r="F11" s="9" t="s">
        <v>186</v>
      </c>
      <c r="G11" s="9" t="s">
        <v>186</v>
      </c>
      <c r="H11" s="9" t="s">
        <v>186</v>
      </c>
      <c r="I11" s="9" t="s">
        <v>186</v>
      </c>
      <c r="J11" s="9" t="s">
        <v>186</v>
      </c>
      <c r="K11" s="9" t="s">
        <v>186</v>
      </c>
      <c r="L11" s="9" t="s">
        <v>186</v>
      </c>
      <c r="M11" s="9" t="s">
        <v>186</v>
      </c>
      <c r="N11" s="9" t="s">
        <v>186</v>
      </c>
      <c r="O11" s="111"/>
      <c r="P11" s="9"/>
      <c r="Q11" s="9"/>
      <c r="R11" s="9" t="s">
        <v>155</v>
      </c>
      <c r="S11" s="9"/>
      <c r="T11" s="108"/>
      <c r="U11" s="123"/>
      <c r="V11" s="9"/>
      <c r="W11" s="9"/>
      <c r="X11" s="123"/>
      <c r="Y11" s="108"/>
      <c r="Z11" s="113"/>
      <c r="AA11" s="108"/>
      <c r="AB11" s="123" t="s">
        <v>181</v>
      </c>
      <c r="AC11" s="113"/>
      <c r="AD11" s="108"/>
      <c r="AE11" s="123"/>
      <c r="AF11" s="9"/>
      <c r="AG11" s="9"/>
      <c r="AH11" s="123"/>
      <c r="AI11" s="9"/>
      <c r="AJ11" s="123"/>
      <c r="AK11" s="109"/>
      <c r="AL11" s="9" t="s">
        <v>186</v>
      </c>
      <c r="AM11" s="9" t="s">
        <v>186</v>
      </c>
      <c r="AN11" s="9" t="s">
        <v>186</v>
      </c>
      <c r="AO11" s="9" t="s">
        <v>186</v>
      </c>
      <c r="AP11" s="9" t="s">
        <v>186</v>
      </c>
      <c r="AQ11" s="106"/>
      <c r="AR11" s="9" t="s">
        <v>186</v>
      </c>
      <c r="AS11" s="9" t="s">
        <v>186</v>
      </c>
      <c r="AT11" s="9" t="s">
        <v>186</v>
      </c>
      <c r="AU11" s="9" t="s">
        <v>186</v>
      </c>
      <c r="AV11" s="9" t="s">
        <v>186</v>
      </c>
      <c r="AW11" s="9" t="s">
        <v>173</v>
      </c>
      <c r="AX11" s="119"/>
      <c r="AY11" s="123"/>
      <c r="AZ11" s="123"/>
      <c r="BA11" s="9"/>
      <c r="BB11" s="123"/>
      <c r="BC11" s="123"/>
      <c r="BD11" s="9"/>
      <c r="BE11" s="123"/>
      <c r="BF11" s="123"/>
      <c r="BG11" s="123"/>
      <c r="BH11" s="9"/>
      <c r="BI11" s="9"/>
      <c r="BJ11" s="9"/>
      <c r="BK11" s="9" t="s">
        <v>154</v>
      </c>
      <c r="BL11" s="9"/>
      <c r="BM11" s="9"/>
      <c r="BN11" s="9"/>
      <c r="BO11" s="9"/>
      <c r="BP11" s="9"/>
      <c r="BQ11" s="9"/>
      <c r="BR11" s="118"/>
      <c r="BS11" s="9" t="s">
        <v>186</v>
      </c>
      <c r="BT11" s="9" t="s">
        <v>168</v>
      </c>
      <c r="BU11" s="9" t="s">
        <v>186</v>
      </c>
      <c r="BV11" s="9" t="s">
        <v>186</v>
      </c>
      <c r="BW11" s="9" t="s">
        <v>186</v>
      </c>
      <c r="BX11" s="9" t="s">
        <v>186</v>
      </c>
      <c r="BY11" s="9" t="s">
        <v>186</v>
      </c>
      <c r="BZ11" s="9" t="s">
        <v>186</v>
      </c>
      <c r="CA11" s="9" t="s">
        <v>186</v>
      </c>
      <c r="CB11" s="9" t="s">
        <v>186</v>
      </c>
      <c r="CC11" s="9" t="s">
        <v>186</v>
      </c>
      <c r="CD11" s="9" t="s">
        <v>186</v>
      </c>
      <c r="CE11" s="9" t="s">
        <v>186</v>
      </c>
      <c r="CF11" s="9" t="s">
        <v>186</v>
      </c>
      <c r="CG11" s="9" t="s">
        <v>186</v>
      </c>
      <c r="CH11" s="9" t="s">
        <v>157</v>
      </c>
      <c r="CI11" s="124" t="s">
        <v>165</v>
      </c>
      <c r="CJ11" s="9"/>
      <c r="CK11" s="9"/>
      <c r="CL11" s="9"/>
      <c r="CM11" s="9"/>
      <c r="CN11" s="9"/>
      <c r="CO11" s="9"/>
      <c r="CP11" s="123"/>
      <c r="CQ11" s="9"/>
      <c r="CR11" s="9"/>
      <c r="CS11" s="9"/>
      <c r="CT11" s="9" t="s">
        <v>165</v>
      </c>
      <c r="CU11" s="9"/>
      <c r="CV11" s="9"/>
      <c r="CW11" s="9"/>
      <c r="CX11" s="9"/>
      <c r="CY11" s="123"/>
      <c r="CZ11" s="123"/>
      <c r="DA11" s="9"/>
      <c r="DB11" s="123"/>
      <c r="DC11" s="9"/>
      <c r="DD11" s="118"/>
      <c r="DE11" s="9" t="s">
        <v>186</v>
      </c>
      <c r="DF11" s="9" t="s">
        <v>186</v>
      </c>
      <c r="DG11" s="9" t="s">
        <v>173</v>
      </c>
      <c r="DH11" s="9" t="s">
        <v>186</v>
      </c>
      <c r="DI11" s="9" t="s">
        <v>186</v>
      </c>
      <c r="DJ11" s="9" t="s">
        <v>186</v>
      </c>
      <c r="DK11" s="9" t="s">
        <v>186</v>
      </c>
      <c r="DL11" s="9" t="s">
        <v>186</v>
      </c>
      <c r="DM11" s="9" t="s">
        <v>186</v>
      </c>
      <c r="DN11" s="9" t="s">
        <v>186</v>
      </c>
      <c r="DO11" s="9" t="s">
        <v>186</v>
      </c>
      <c r="DP11" s="9" t="s">
        <v>186</v>
      </c>
      <c r="DQ11" s="9" t="s">
        <v>186</v>
      </c>
      <c r="DR11" s="9" t="s">
        <v>186</v>
      </c>
      <c r="DS11" s="9" t="s">
        <v>186</v>
      </c>
      <c r="DT11" s="9" t="s">
        <v>186</v>
      </c>
      <c r="DU11" s="19" t="s">
        <v>4</v>
      </c>
      <c r="DZ11">
        <v>57</v>
      </c>
      <c r="EE11" t="s">
        <v>163</v>
      </c>
      <c r="EL11">
        <f t="shared" si="1"/>
        <v>1</v>
      </c>
      <c r="EN11" s="10" t="s">
        <v>166</v>
      </c>
      <c r="EO11" s="10" t="s">
        <v>187</v>
      </c>
      <c r="EP11" t="s">
        <v>204</v>
      </c>
      <c r="EQ11" t="s">
        <v>215</v>
      </c>
      <c r="ER11">
        <f t="shared" si="0"/>
        <v>5</v>
      </c>
      <c r="ES11">
        <v>0</v>
      </c>
      <c r="ET11">
        <v>3</v>
      </c>
      <c r="EU11">
        <v>2</v>
      </c>
    </row>
    <row r="12" spans="1:172" ht="22.5" customHeight="1" x14ac:dyDescent="0.25">
      <c r="A12" s="9" t="s">
        <v>186</v>
      </c>
      <c r="B12" s="9" t="s">
        <v>186</v>
      </c>
      <c r="C12" s="106" t="s">
        <v>186</v>
      </c>
      <c r="D12" s="9" t="s">
        <v>186</v>
      </c>
      <c r="E12" s="9" t="s">
        <v>186</v>
      </c>
      <c r="F12" s="9" t="s">
        <v>186</v>
      </c>
      <c r="G12" s="9" t="s">
        <v>186</v>
      </c>
      <c r="H12" s="9" t="s">
        <v>186</v>
      </c>
      <c r="I12" s="9" t="s">
        <v>186</v>
      </c>
      <c r="J12" s="9" t="s">
        <v>186</v>
      </c>
      <c r="K12" s="9" t="s">
        <v>186</v>
      </c>
      <c r="L12" s="9" t="s">
        <v>186</v>
      </c>
      <c r="M12" s="9" t="s">
        <v>186</v>
      </c>
      <c r="N12" s="107"/>
      <c r="O12" s="9" t="s">
        <v>160</v>
      </c>
      <c r="P12" s="9"/>
      <c r="Q12" s="117"/>
      <c r="R12" s="117"/>
      <c r="S12" s="9"/>
      <c r="T12" s="117"/>
      <c r="U12" s="9"/>
      <c r="V12" s="9"/>
      <c r="W12" s="9"/>
      <c r="X12" s="9"/>
      <c r="Y12" s="9" t="s">
        <v>171</v>
      </c>
      <c r="Z12" s="9"/>
      <c r="AA12" s="9"/>
      <c r="AB12" s="117"/>
      <c r="AC12" s="9"/>
      <c r="AD12" s="9"/>
      <c r="AE12" s="9"/>
      <c r="AF12" s="9" t="s">
        <v>178</v>
      </c>
      <c r="AG12" s="9"/>
      <c r="AH12" s="117"/>
      <c r="AI12" s="9"/>
      <c r="AJ12" s="9"/>
      <c r="AK12" s="9"/>
      <c r="AL12" s="121"/>
      <c r="AM12" s="9" t="s">
        <v>186</v>
      </c>
      <c r="AN12" s="9" t="s">
        <v>186</v>
      </c>
      <c r="AO12" s="9" t="s">
        <v>186</v>
      </c>
      <c r="AP12" s="9" t="s">
        <v>186</v>
      </c>
      <c r="AQ12" s="106"/>
      <c r="AR12" s="9" t="s">
        <v>186</v>
      </c>
      <c r="AS12" s="9" t="s">
        <v>186</v>
      </c>
      <c r="AT12" s="9" t="s">
        <v>186</v>
      </c>
      <c r="AU12" s="9" t="s">
        <v>186</v>
      </c>
      <c r="AV12" s="107"/>
      <c r="AW12" s="108"/>
      <c r="AX12" s="117" t="s">
        <v>167</v>
      </c>
      <c r="AY12" s="9"/>
      <c r="AZ12" s="117"/>
      <c r="BA12" s="9" t="s">
        <v>156</v>
      </c>
      <c r="BB12" s="117"/>
      <c r="BC12" s="117"/>
      <c r="BD12" s="9"/>
      <c r="BE12" s="117"/>
      <c r="BF12" s="117"/>
      <c r="BG12" s="9"/>
      <c r="BH12" s="117"/>
      <c r="BI12" s="9"/>
      <c r="BJ12" s="9"/>
      <c r="BK12" s="117"/>
      <c r="BL12" s="117"/>
      <c r="BM12" s="9"/>
      <c r="BN12" s="9"/>
      <c r="BO12" s="9"/>
      <c r="BP12" s="9"/>
      <c r="BQ12" s="9"/>
      <c r="BR12" s="9"/>
      <c r="BS12" s="108"/>
      <c r="BT12" s="109"/>
      <c r="BU12" s="9" t="s">
        <v>186</v>
      </c>
      <c r="BV12" s="9" t="s">
        <v>186</v>
      </c>
      <c r="BW12" s="9" t="s">
        <v>186</v>
      </c>
      <c r="BX12" s="9" t="s">
        <v>186</v>
      </c>
      <c r="BY12" s="9" t="s">
        <v>186</v>
      </c>
      <c r="BZ12" s="9" t="s">
        <v>186</v>
      </c>
      <c r="CA12" s="9" t="s">
        <v>186</v>
      </c>
      <c r="CB12" s="9" t="s">
        <v>186</v>
      </c>
      <c r="CC12" s="9" t="s">
        <v>186</v>
      </c>
      <c r="CD12" s="9" t="s">
        <v>186</v>
      </c>
      <c r="CE12" s="9" t="s">
        <v>186</v>
      </c>
      <c r="CF12" s="9" t="s">
        <v>186</v>
      </c>
      <c r="CG12" s="9" t="s">
        <v>186</v>
      </c>
      <c r="CH12" s="9" t="s">
        <v>186</v>
      </c>
      <c r="CI12" s="9" t="s">
        <v>186</v>
      </c>
      <c r="CJ12" s="120"/>
      <c r="CK12" s="117"/>
      <c r="CL12" s="9"/>
      <c r="CM12" s="9"/>
      <c r="CN12" s="9"/>
      <c r="CO12" s="117"/>
      <c r="CP12" s="9" t="s">
        <v>171</v>
      </c>
      <c r="CQ12" s="117"/>
      <c r="CR12" s="9"/>
      <c r="CS12" s="9"/>
      <c r="CT12" s="117"/>
      <c r="CU12" s="9"/>
      <c r="CV12" s="9"/>
      <c r="CW12" s="9"/>
      <c r="CX12" s="9"/>
      <c r="CY12" s="117"/>
      <c r="CZ12" s="117"/>
      <c r="DA12" s="9"/>
      <c r="DB12" s="9"/>
      <c r="DC12" s="9"/>
      <c r="DD12" s="127"/>
      <c r="DE12" s="9" t="s">
        <v>186</v>
      </c>
      <c r="DF12" s="115"/>
      <c r="DG12" s="9" t="s">
        <v>186</v>
      </c>
      <c r="DH12" s="9" t="s">
        <v>186</v>
      </c>
      <c r="DI12" s="9" t="s">
        <v>186</v>
      </c>
      <c r="DJ12" s="9" t="s">
        <v>186</v>
      </c>
      <c r="DK12" s="9" t="s">
        <v>186</v>
      </c>
      <c r="DL12" s="9" t="s">
        <v>186</v>
      </c>
      <c r="DM12" s="9" t="s">
        <v>186</v>
      </c>
      <c r="DN12" s="9" t="s">
        <v>186</v>
      </c>
      <c r="DO12" s="9" t="s">
        <v>186</v>
      </c>
      <c r="DP12" s="9" t="s">
        <v>186</v>
      </c>
      <c r="DQ12" s="9" t="s">
        <v>186</v>
      </c>
      <c r="DR12" s="9" t="s">
        <v>186</v>
      </c>
      <c r="DS12" s="9" t="s">
        <v>186</v>
      </c>
      <c r="DT12" s="9" t="s">
        <v>186</v>
      </c>
      <c r="DU12" s="19" t="s">
        <v>4</v>
      </c>
      <c r="DZ12">
        <v>56</v>
      </c>
      <c r="EE12" t="s">
        <v>181</v>
      </c>
      <c r="EL12">
        <f t="shared" si="1"/>
        <v>1</v>
      </c>
      <c r="EN12" s="10" t="s">
        <v>165</v>
      </c>
      <c r="EO12" s="10" t="s">
        <v>187</v>
      </c>
      <c r="EP12" t="s">
        <v>201</v>
      </c>
      <c r="EQ12" t="s">
        <v>216</v>
      </c>
      <c r="ER12">
        <f t="shared" si="0"/>
        <v>5</v>
      </c>
      <c r="ES12">
        <v>0</v>
      </c>
      <c r="ET12">
        <v>5</v>
      </c>
      <c r="EU12">
        <v>0</v>
      </c>
    </row>
    <row r="13" spans="1:172" ht="22.5" customHeight="1" x14ac:dyDescent="0.25">
      <c r="A13" s="9" t="s">
        <v>186</v>
      </c>
      <c r="B13" s="9" t="s">
        <v>186</v>
      </c>
      <c r="C13" s="106" t="s">
        <v>186</v>
      </c>
      <c r="D13" s="9" t="s">
        <v>186</v>
      </c>
      <c r="E13" s="9" t="s">
        <v>186</v>
      </c>
      <c r="F13" s="9" t="s">
        <v>186</v>
      </c>
      <c r="G13" s="9" t="s">
        <v>186</v>
      </c>
      <c r="H13" s="9" t="s">
        <v>186</v>
      </c>
      <c r="I13" s="9" t="s">
        <v>186</v>
      </c>
      <c r="J13" s="9" t="s">
        <v>186</v>
      </c>
      <c r="K13" s="9" t="s">
        <v>186</v>
      </c>
      <c r="L13" s="9" t="s">
        <v>186</v>
      </c>
      <c r="M13" s="9" t="s">
        <v>186</v>
      </c>
      <c r="N13" s="119"/>
      <c r="O13" s="123"/>
      <c r="P13" s="9"/>
      <c r="Q13" s="9"/>
      <c r="R13" s="9"/>
      <c r="S13" s="9"/>
      <c r="T13" s="123"/>
      <c r="U13" s="123"/>
      <c r="V13" s="123"/>
      <c r="W13" s="9"/>
      <c r="X13" s="9"/>
      <c r="Y13" s="123"/>
      <c r="Z13" s="9"/>
      <c r="AA13" s="123"/>
      <c r="AB13" s="9"/>
      <c r="AC13" s="9"/>
      <c r="AD13" s="9"/>
      <c r="AE13" s="123"/>
      <c r="AF13" s="123"/>
      <c r="AG13" s="9"/>
      <c r="AH13" s="9"/>
      <c r="AI13" s="9"/>
      <c r="AJ13" s="9"/>
      <c r="AK13" s="9"/>
      <c r="AL13" s="118"/>
      <c r="AM13" s="9" t="s">
        <v>186</v>
      </c>
      <c r="AN13" s="9" t="s">
        <v>186</v>
      </c>
      <c r="AO13" s="9" t="s">
        <v>186</v>
      </c>
      <c r="AP13" s="9" t="s">
        <v>186</v>
      </c>
      <c r="AQ13" s="106"/>
      <c r="AR13" s="9" t="s">
        <v>186</v>
      </c>
      <c r="AS13" s="9" t="s">
        <v>186</v>
      </c>
      <c r="AT13" s="9" t="s">
        <v>186</v>
      </c>
      <c r="AU13" s="9" t="s">
        <v>186</v>
      </c>
      <c r="AV13" s="119"/>
      <c r="AW13" s="9"/>
      <c r="AX13" s="9"/>
      <c r="AY13" s="9"/>
      <c r="AZ13" s="123" t="s">
        <v>182</v>
      </c>
      <c r="BA13" s="9" t="s">
        <v>176</v>
      </c>
      <c r="BB13" s="9"/>
      <c r="BC13" s="9"/>
      <c r="BD13" s="9" t="s">
        <v>177</v>
      </c>
      <c r="BE13" s="123"/>
      <c r="BF13" s="123"/>
      <c r="BG13" s="123"/>
      <c r="BH13" s="9"/>
      <c r="BI13" s="9"/>
      <c r="BJ13" s="9"/>
      <c r="BK13" s="9"/>
      <c r="BL13" s="9"/>
      <c r="BM13" s="9"/>
      <c r="BN13" s="9"/>
      <c r="BO13" s="9" t="s">
        <v>154</v>
      </c>
      <c r="BP13" s="9"/>
      <c r="BQ13" s="9"/>
      <c r="BR13" s="123"/>
      <c r="BS13" s="123"/>
      <c r="BT13" s="128"/>
      <c r="BU13" s="9" t="s">
        <v>186</v>
      </c>
      <c r="BV13" s="9" t="s">
        <v>186</v>
      </c>
      <c r="BW13" s="9" t="s">
        <v>186</v>
      </c>
      <c r="BX13" s="9" t="s">
        <v>186</v>
      </c>
      <c r="BY13" s="9" t="s">
        <v>186</v>
      </c>
      <c r="BZ13" s="9" t="s">
        <v>186</v>
      </c>
      <c r="CA13" s="9" t="s">
        <v>186</v>
      </c>
      <c r="CB13" s="9" t="s">
        <v>186</v>
      </c>
      <c r="CC13" s="9" t="s">
        <v>186</v>
      </c>
      <c r="CD13" s="9" t="s">
        <v>186</v>
      </c>
      <c r="CE13" s="9" t="s">
        <v>186</v>
      </c>
      <c r="CF13" s="9" t="s">
        <v>186</v>
      </c>
      <c r="CG13" s="9" t="s">
        <v>186</v>
      </c>
      <c r="CH13" s="107"/>
      <c r="CI13" s="108"/>
      <c r="CJ13" s="9" t="s">
        <v>159</v>
      </c>
      <c r="CK13" s="9"/>
      <c r="CL13" s="123"/>
      <c r="CM13" s="9" t="s">
        <v>184</v>
      </c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123"/>
      <c r="DC13" s="123"/>
      <c r="DD13" s="9"/>
      <c r="DE13" s="108" t="s">
        <v>169</v>
      </c>
      <c r="DF13" s="118"/>
      <c r="DG13" s="9" t="s">
        <v>186</v>
      </c>
      <c r="DH13" s="9" t="s">
        <v>186</v>
      </c>
      <c r="DI13" s="9" t="s">
        <v>186</v>
      </c>
      <c r="DJ13" s="9" t="s">
        <v>186</v>
      </c>
      <c r="DK13" s="9" t="s">
        <v>186</v>
      </c>
      <c r="DL13" s="9" t="s">
        <v>186</v>
      </c>
      <c r="DM13" s="9" t="s">
        <v>186</v>
      </c>
      <c r="DN13" s="9" t="s">
        <v>186</v>
      </c>
      <c r="DO13" s="9" t="s">
        <v>186</v>
      </c>
      <c r="DP13" s="9" t="s">
        <v>186</v>
      </c>
      <c r="DQ13" s="9" t="s">
        <v>186</v>
      </c>
      <c r="DR13" s="9" t="s">
        <v>186</v>
      </c>
      <c r="DS13" s="9" t="s">
        <v>186</v>
      </c>
      <c r="DT13" s="9" t="s">
        <v>186</v>
      </c>
      <c r="DU13" s="19" t="s">
        <v>4</v>
      </c>
      <c r="DZ13">
        <v>55</v>
      </c>
      <c r="EE13" t="s">
        <v>177</v>
      </c>
      <c r="EL13">
        <f t="shared" si="1"/>
        <v>1</v>
      </c>
      <c r="EN13" s="10" t="s">
        <v>161</v>
      </c>
      <c r="EO13" s="10" t="s">
        <v>187</v>
      </c>
      <c r="EP13" t="s">
        <v>203</v>
      </c>
      <c r="EQ13" t="s">
        <v>218</v>
      </c>
      <c r="ER13">
        <f t="shared" si="0"/>
        <v>5</v>
      </c>
      <c r="ES13">
        <v>0</v>
      </c>
      <c r="ET13">
        <v>5</v>
      </c>
      <c r="EU13">
        <v>0</v>
      </c>
    </row>
    <row r="14" spans="1:172" ht="22.5" customHeight="1" x14ac:dyDescent="0.25">
      <c r="A14" s="9" t="s">
        <v>186</v>
      </c>
      <c r="B14" s="9" t="s">
        <v>186</v>
      </c>
      <c r="C14" s="106" t="s">
        <v>186</v>
      </c>
      <c r="D14" s="9" t="s">
        <v>186</v>
      </c>
      <c r="E14" s="9" t="s">
        <v>186</v>
      </c>
      <c r="F14" s="9" t="s">
        <v>186</v>
      </c>
      <c r="G14" s="9" t="s">
        <v>186</v>
      </c>
      <c r="H14" s="9" t="s">
        <v>186</v>
      </c>
      <c r="I14" s="9" t="s">
        <v>186</v>
      </c>
      <c r="J14" s="9" t="s">
        <v>186</v>
      </c>
      <c r="K14" s="9" t="s">
        <v>186</v>
      </c>
      <c r="L14" s="9" t="s">
        <v>186</v>
      </c>
      <c r="M14" s="9" t="s">
        <v>186</v>
      </c>
      <c r="N14" s="124"/>
      <c r="O14" s="125" t="s">
        <v>159</v>
      </c>
      <c r="P14" s="9"/>
      <c r="Q14" s="9"/>
      <c r="R14" s="9"/>
      <c r="S14" s="9"/>
      <c r="T14" s="9" t="s">
        <v>172</v>
      </c>
      <c r="U14" s="9"/>
      <c r="V14" s="9"/>
      <c r="W14" s="9"/>
      <c r="X14" s="9"/>
      <c r="Y14" s="117"/>
      <c r="Z14" s="9"/>
      <c r="AA14" s="9"/>
      <c r="AB14" s="9"/>
      <c r="AC14" s="9"/>
      <c r="AD14" s="117"/>
      <c r="AE14" s="9" t="s">
        <v>162</v>
      </c>
      <c r="AF14" s="117"/>
      <c r="AG14" s="9"/>
      <c r="AH14" s="9"/>
      <c r="AI14" s="9"/>
      <c r="AJ14" s="9"/>
      <c r="AK14" s="9"/>
      <c r="AL14" s="126"/>
      <c r="AM14" s="9" t="s">
        <v>186</v>
      </c>
      <c r="AN14" s="9" t="s">
        <v>186</v>
      </c>
      <c r="AO14" s="9" t="s">
        <v>186</v>
      </c>
      <c r="AP14" s="9" t="s">
        <v>186</v>
      </c>
      <c r="AQ14" s="106"/>
      <c r="AR14" s="9" t="s">
        <v>186</v>
      </c>
      <c r="AS14" s="9" t="s">
        <v>186</v>
      </c>
      <c r="AT14" s="9" t="s">
        <v>186</v>
      </c>
      <c r="AU14" s="9" t="s">
        <v>186</v>
      </c>
      <c r="AV14" s="119"/>
      <c r="AW14" s="9" t="s">
        <v>160</v>
      </c>
      <c r="AX14" s="9"/>
      <c r="AY14" s="9"/>
      <c r="AZ14" s="9"/>
      <c r="BA14" s="9"/>
      <c r="BB14" s="9" t="s">
        <v>185</v>
      </c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117"/>
      <c r="BR14" s="117"/>
      <c r="BS14" s="117"/>
      <c r="BT14" s="118"/>
      <c r="BU14" s="9" t="s">
        <v>186</v>
      </c>
      <c r="BV14" s="9" t="s">
        <v>186</v>
      </c>
      <c r="BW14" s="9" t="s">
        <v>186</v>
      </c>
      <c r="BX14" s="9" t="s">
        <v>186</v>
      </c>
      <c r="BY14" s="9" t="s">
        <v>186</v>
      </c>
      <c r="BZ14" s="9" t="s">
        <v>186</v>
      </c>
      <c r="CA14" s="9" t="s">
        <v>186</v>
      </c>
      <c r="CB14" s="9" t="s">
        <v>186</v>
      </c>
      <c r="CC14" s="9" t="s">
        <v>186</v>
      </c>
      <c r="CD14" s="9" t="s">
        <v>186</v>
      </c>
      <c r="CE14" s="9" t="s">
        <v>186</v>
      </c>
      <c r="CF14" s="9" t="s">
        <v>186</v>
      </c>
      <c r="CG14" s="9" t="s">
        <v>186</v>
      </c>
      <c r="CH14" s="124"/>
      <c r="CI14" s="9" t="s">
        <v>177</v>
      </c>
      <c r="CJ14" s="117"/>
      <c r="CK14" s="117"/>
      <c r="CL14" s="9"/>
      <c r="CM14" s="9"/>
      <c r="CN14" s="117" t="s">
        <v>156</v>
      </c>
      <c r="CO14" s="9"/>
      <c r="CP14" s="9"/>
      <c r="CQ14" s="9"/>
      <c r="CR14" s="9"/>
      <c r="CS14" s="117"/>
      <c r="CT14" s="117"/>
      <c r="CU14" s="117"/>
      <c r="CV14" s="9"/>
      <c r="CW14" s="9"/>
      <c r="CX14" s="117" t="s">
        <v>179</v>
      </c>
      <c r="CY14" s="117"/>
      <c r="CZ14" s="117"/>
      <c r="DA14" s="9"/>
      <c r="DB14" s="9"/>
      <c r="DC14" s="117"/>
      <c r="DD14" s="9"/>
      <c r="DE14" s="9"/>
      <c r="DF14" s="118"/>
      <c r="DG14" s="9" t="s">
        <v>186</v>
      </c>
      <c r="DH14" s="9" t="s">
        <v>186</v>
      </c>
      <c r="DI14" s="9" t="s">
        <v>186</v>
      </c>
      <c r="DJ14" s="9" t="s">
        <v>186</v>
      </c>
      <c r="DK14" s="9" t="s">
        <v>186</v>
      </c>
      <c r="DL14" s="9" t="s">
        <v>186</v>
      </c>
      <c r="DM14" s="9" t="s">
        <v>186</v>
      </c>
      <c r="DN14" s="9" t="s">
        <v>186</v>
      </c>
      <c r="DO14" s="9" t="s">
        <v>186</v>
      </c>
      <c r="DP14" s="9" t="s">
        <v>186</v>
      </c>
      <c r="DQ14" s="9" t="s">
        <v>186</v>
      </c>
      <c r="DR14" s="9" t="s">
        <v>186</v>
      </c>
      <c r="DS14" s="9" t="s">
        <v>186</v>
      </c>
      <c r="DT14" s="9" t="s">
        <v>186</v>
      </c>
      <c r="DU14" s="19" t="s">
        <v>4</v>
      </c>
      <c r="DZ14">
        <v>54</v>
      </c>
      <c r="EE14" t="s">
        <v>175</v>
      </c>
      <c r="EL14">
        <f t="shared" si="1"/>
        <v>1</v>
      </c>
      <c r="EN14" s="10" t="s">
        <v>183</v>
      </c>
      <c r="EO14" s="10" t="s">
        <v>187</v>
      </c>
      <c r="EP14" t="s">
        <v>200</v>
      </c>
      <c r="EQ14" t="s">
        <v>221</v>
      </c>
      <c r="ER14">
        <f t="shared" si="0"/>
        <v>5</v>
      </c>
      <c r="ES14">
        <v>0</v>
      </c>
      <c r="ET14">
        <v>5</v>
      </c>
      <c r="EU14">
        <v>0</v>
      </c>
      <c r="FB14" s="26" t="s">
        <v>188</v>
      </c>
      <c r="FC14">
        <f>SUMIFS($EL$2:$EL$29, $EO$2:$EO$29, FB14 &amp; "*")</f>
        <v>17</v>
      </c>
      <c r="FD14">
        <f>COUNTIF($EO$2:$EO$29, FB14 &amp; "*")</f>
        <v>9</v>
      </c>
    </row>
    <row r="15" spans="1:172" ht="22.5" customHeight="1" x14ac:dyDescent="0.25">
      <c r="A15" s="9" t="s">
        <v>186</v>
      </c>
      <c r="B15" s="9" t="s">
        <v>186</v>
      </c>
      <c r="C15" s="106" t="s">
        <v>186</v>
      </c>
      <c r="D15" s="9" t="s">
        <v>186</v>
      </c>
      <c r="E15" s="9" t="s">
        <v>186</v>
      </c>
      <c r="F15" s="9" t="s">
        <v>186</v>
      </c>
      <c r="G15" s="9" t="s">
        <v>186</v>
      </c>
      <c r="H15" s="9" t="s">
        <v>186</v>
      </c>
      <c r="I15" s="9" t="s">
        <v>186</v>
      </c>
      <c r="J15" s="9" t="s">
        <v>186</v>
      </c>
      <c r="K15" s="9" t="s">
        <v>186</v>
      </c>
      <c r="L15" s="9" t="s">
        <v>186</v>
      </c>
      <c r="M15" s="9" t="s">
        <v>186</v>
      </c>
      <c r="N15" s="9" t="s">
        <v>186</v>
      </c>
      <c r="O15" s="9" t="s">
        <v>186</v>
      </c>
      <c r="P15" s="119"/>
      <c r="Q15" s="9"/>
      <c r="R15" s="123"/>
      <c r="S15" s="9"/>
      <c r="T15" s="123"/>
      <c r="U15" s="123"/>
      <c r="V15" s="9" t="s">
        <v>177</v>
      </c>
      <c r="W15" s="9"/>
      <c r="X15" s="9"/>
      <c r="Y15" s="9" t="s">
        <v>179</v>
      </c>
      <c r="Z15" s="9"/>
      <c r="AA15" s="9"/>
      <c r="AB15" s="9" t="s">
        <v>156</v>
      </c>
      <c r="AC15" s="9"/>
      <c r="AD15" s="123"/>
      <c r="AE15" s="9" t="s">
        <v>184</v>
      </c>
      <c r="AF15" s="9"/>
      <c r="AG15" s="9"/>
      <c r="AH15" s="9"/>
      <c r="AI15" s="9"/>
      <c r="AJ15" s="9"/>
      <c r="AK15" s="126" t="s">
        <v>177</v>
      </c>
      <c r="AL15" s="9" t="s">
        <v>186</v>
      </c>
      <c r="AM15" s="9" t="s">
        <v>186</v>
      </c>
      <c r="AN15" s="9" t="s">
        <v>186</v>
      </c>
      <c r="AO15" s="9" t="s">
        <v>186</v>
      </c>
      <c r="AP15" s="9" t="s">
        <v>186</v>
      </c>
      <c r="AQ15" s="106"/>
      <c r="AR15" s="9" t="s">
        <v>186</v>
      </c>
      <c r="AS15" s="9" t="s">
        <v>186</v>
      </c>
      <c r="AT15" s="9" t="s">
        <v>186</v>
      </c>
      <c r="AU15" s="9" t="s">
        <v>186</v>
      </c>
      <c r="AV15" s="124"/>
      <c r="AW15" s="125"/>
      <c r="AX15" s="123"/>
      <c r="AY15" s="9"/>
      <c r="AZ15" s="9" t="s">
        <v>169</v>
      </c>
      <c r="BA15" s="9"/>
      <c r="BB15" s="9"/>
      <c r="BC15" s="9"/>
      <c r="BD15" s="9" t="s">
        <v>166</v>
      </c>
      <c r="BE15" s="9"/>
      <c r="BF15" s="9"/>
      <c r="BG15" s="9"/>
      <c r="BH15" s="9"/>
      <c r="BI15" s="9"/>
      <c r="BJ15" s="9"/>
      <c r="BK15" s="9"/>
      <c r="BL15" s="9"/>
      <c r="BM15" s="123"/>
      <c r="BN15" s="123"/>
      <c r="BO15" s="9"/>
      <c r="BP15" s="9"/>
      <c r="BQ15" s="123"/>
      <c r="BR15" s="123"/>
      <c r="BS15" s="123"/>
      <c r="BT15" s="118"/>
      <c r="BU15" s="9" t="s">
        <v>157</v>
      </c>
      <c r="BV15" s="9" t="s">
        <v>186</v>
      </c>
      <c r="BW15" s="9" t="s">
        <v>186</v>
      </c>
      <c r="BX15" s="9" t="s">
        <v>186</v>
      </c>
      <c r="BY15" s="9" t="s">
        <v>186</v>
      </c>
      <c r="BZ15" s="9" t="s">
        <v>186</v>
      </c>
      <c r="CA15" s="9" t="s">
        <v>186</v>
      </c>
      <c r="CB15" s="9" t="s">
        <v>186</v>
      </c>
      <c r="CC15" s="9" t="s">
        <v>186</v>
      </c>
      <c r="CD15" s="9" t="s">
        <v>186</v>
      </c>
      <c r="CE15" s="9" t="s">
        <v>186</v>
      </c>
      <c r="CF15" s="9" t="s">
        <v>186</v>
      </c>
      <c r="CG15" s="9" t="s">
        <v>186</v>
      </c>
      <c r="CH15" s="9" t="s">
        <v>186</v>
      </c>
      <c r="CI15" s="129"/>
      <c r="CJ15" s="130"/>
      <c r="CK15" s="123"/>
      <c r="CL15" s="9"/>
      <c r="CM15" s="9"/>
      <c r="CN15" s="9" t="s">
        <v>170</v>
      </c>
      <c r="CO15" s="123"/>
      <c r="CP15" s="9"/>
      <c r="CQ15" s="9"/>
      <c r="CR15" s="9"/>
      <c r="CS15" s="9"/>
      <c r="CT15" s="123"/>
      <c r="CU15" s="123"/>
      <c r="CV15" s="9"/>
      <c r="CW15" s="9" t="s">
        <v>183</v>
      </c>
      <c r="CX15" s="123"/>
      <c r="CY15" s="123"/>
      <c r="CZ15" s="123"/>
      <c r="DA15" s="9"/>
      <c r="DB15" s="9"/>
      <c r="DC15" s="9"/>
      <c r="DD15" s="9"/>
      <c r="DE15" s="125"/>
      <c r="DF15" s="126"/>
      <c r="DG15" s="9" t="s">
        <v>186</v>
      </c>
      <c r="DH15" s="9" t="s">
        <v>186</v>
      </c>
      <c r="DI15" s="9" t="s">
        <v>186</v>
      </c>
      <c r="DJ15" s="9" t="s">
        <v>186</v>
      </c>
      <c r="DK15" s="9" t="s">
        <v>186</v>
      </c>
      <c r="DL15" s="9" t="s">
        <v>186</v>
      </c>
      <c r="DM15" s="9" t="s">
        <v>186</v>
      </c>
      <c r="DN15" s="9" t="s">
        <v>186</v>
      </c>
      <c r="DO15" s="9" t="s">
        <v>186</v>
      </c>
      <c r="DP15" s="9" t="s">
        <v>186</v>
      </c>
      <c r="DQ15" s="9" t="s">
        <v>186</v>
      </c>
      <c r="DR15" s="9" t="s">
        <v>186</v>
      </c>
      <c r="DS15" s="9" t="s">
        <v>186</v>
      </c>
      <c r="DT15" s="9" t="s">
        <v>186</v>
      </c>
      <c r="DU15" s="19" t="s">
        <v>4</v>
      </c>
      <c r="DZ15">
        <v>53</v>
      </c>
      <c r="EE15" t="s">
        <v>182</v>
      </c>
      <c r="EL15">
        <f t="shared" si="1"/>
        <v>2</v>
      </c>
      <c r="EN15" s="10" t="s">
        <v>155</v>
      </c>
      <c r="EO15" s="10" t="s">
        <v>188</v>
      </c>
      <c r="EP15" t="s">
        <v>213</v>
      </c>
      <c r="EQ15" t="s">
        <v>214</v>
      </c>
      <c r="ER15">
        <f t="shared" si="0"/>
        <v>4</v>
      </c>
      <c r="ES15">
        <v>4</v>
      </c>
      <c r="ET15">
        <v>0</v>
      </c>
      <c r="EU15">
        <v>0</v>
      </c>
      <c r="FB15" s="26" t="s">
        <v>189</v>
      </c>
      <c r="FC15">
        <f>SUMIFS($EL$2:$EL$29, $EO$2:$EO$29, FB15 &amp; "*")</f>
        <v>10</v>
      </c>
      <c r="FD15">
        <f>COUNTIF($EO$2:$EO$29, FB15 &amp; "*")</f>
        <v>10</v>
      </c>
    </row>
    <row r="16" spans="1:172" ht="22.5" customHeight="1" x14ac:dyDescent="0.25">
      <c r="A16" s="9" t="s">
        <v>186</v>
      </c>
      <c r="B16" s="9" t="s">
        <v>186</v>
      </c>
      <c r="C16" s="106" t="s">
        <v>186</v>
      </c>
      <c r="D16" s="9" t="s">
        <v>186</v>
      </c>
      <c r="E16" s="9" t="s">
        <v>186</v>
      </c>
      <c r="F16" s="9" t="s">
        <v>186</v>
      </c>
      <c r="G16" s="9" t="s">
        <v>186</v>
      </c>
      <c r="H16" s="9" t="s">
        <v>186</v>
      </c>
      <c r="I16" s="9" t="s">
        <v>186</v>
      </c>
      <c r="J16" s="9" t="s">
        <v>186</v>
      </c>
      <c r="K16" s="9" t="s">
        <v>186</v>
      </c>
      <c r="L16" s="9" t="s">
        <v>186</v>
      </c>
      <c r="M16" s="9" t="s">
        <v>186</v>
      </c>
      <c r="N16" s="115"/>
      <c r="O16" s="9" t="s">
        <v>158</v>
      </c>
      <c r="P16" s="120"/>
      <c r="Q16" s="9"/>
      <c r="R16" s="9" t="s">
        <v>167</v>
      </c>
      <c r="S16" s="9"/>
      <c r="T16" s="117"/>
      <c r="U16" s="117"/>
      <c r="V16" s="9"/>
      <c r="W16" s="9"/>
      <c r="X16" s="9"/>
      <c r="Y16" s="9"/>
      <c r="Z16" s="117"/>
      <c r="AA16" s="9"/>
      <c r="AB16" s="9"/>
      <c r="AC16" s="117"/>
      <c r="AD16" s="9"/>
      <c r="AE16" s="117"/>
      <c r="AF16" s="9"/>
      <c r="AG16" s="9"/>
      <c r="AH16" s="9"/>
      <c r="AI16" s="117"/>
      <c r="AJ16" s="127"/>
      <c r="AK16" s="9" t="s">
        <v>186</v>
      </c>
      <c r="AL16" s="9" t="s">
        <v>186</v>
      </c>
      <c r="AM16" s="9" t="s">
        <v>186</v>
      </c>
      <c r="AN16" s="9" t="s">
        <v>186</v>
      </c>
      <c r="AO16" s="9" t="s">
        <v>186</v>
      </c>
      <c r="AP16" s="9" t="s">
        <v>186</v>
      </c>
      <c r="AQ16" s="106"/>
      <c r="AR16" s="9" t="s">
        <v>186</v>
      </c>
      <c r="AS16" s="9" t="s">
        <v>186</v>
      </c>
      <c r="AT16" s="9" t="s">
        <v>186</v>
      </c>
      <c r="AU16" s="9" t="s">
        <v>186</v>
      </c>
      <c r="AV16" s="9" t="s">
        <v>186</v>
      </c>
      <c r="AW16" s="9" t="s">
        <v>186</v>
      </c>
      <c r="AX16" s="119"/>
      <c r="AY16" s="9"/>
      <c r="AZ16" s="117"/>
      <c r="BA16" s="117"/>
      <c r="BB16" s="9"/>
      <c r="BC16" s="9"/>
      <c r="BD16" s="9"/>
      <c r="BE16" s="117"/>
      <c r="BF16" s="117"/>
      <c r="BG16" s="9" t="s">
        <v>166</v>
      </c>
      <c r="BH16" s="9"/>
      <c r="BI16" s="9"/>
      <c r="BJ16" s="9"/>
      <c r="BK16" s="117"/>
      <c r="BL16" s="9" t="s">
        <v>159</v>
      </c>
      <c r="BM16" s="117"/>
      <c r="BN16" s="117"/>
      <c r="BO16" s="117" t="s">
        <v>160</v>
      </c>
      <c r="BP16" s="9"/>
      <c r="BQ16" s="9"/>
      <c r="BR16" s="117"/>
      <c r="BS16" s="131"/>
      <c r="BT16" s="126" t="s">
        <v>156</v>
      </c>
      <c r="BU16" s="9" t="s">
        <v>186</v>
      </c>
      <c r="BV16" s="9" t="s">
        <v>186</v>
      </c>
      <c r="BW16" s="9" t="s">
        <v>186</v>
      </c>
      <c r="BX16" s="9" t="s">
        <v>186</v>
      </c>
      <c r="BY16" s="9" t="s">
        <v>186</v>
      </c>
      <c r="BZ16" s="9" t="s">
        <v>186</v>
      </c>
      <c r="CA16" s="9" t="s">
        <v>186</v>
      </c>
      <c r="CB16" s="9" t="s">
        <v>186</v>
      </c>
      <c r="CC16" s="9" t="s">
        <v>186</v>
      </c>
      <c r="CD16" s="9" t="s">
        <v>186</v>
      </c>
      <c r="CE16" s="9" t="s">
        <v>186</v>
      </c>
      <c r="CF16" s="9" t="s">
        <v>186</v>
      </c>
      <c r="CG16" s="9" t="s">
        <v>186</v>
      </c>
      <c r="CH16" s="9" t="s">
        <v>173</v>
      </c>
      <c r="CI16" s="9" t="s">
        <v>186</v>
      </c>
      <c r="CJ16" s="9" t="s">
        <v>186</v>
      </c>
      <c r="CK16" s="120"/>
      <c r="CL16" s="9"/>
      <c r="CM16" s="9"/>
      <c r="CN16" s="9"/>
      <c r="CO16" s="117"/>
      <c r="CP16" s="9"/>
      <c r="CQ16" s="9" t="s">
        <v>172</v>
      </c>
      <c r="CR16" s="9"/>
      <c r="CS16" s="9"/>
      <c r="CT16" s="9" t="s">
        <v>162</v>
      </c>
      <c r="CU16" s="9" t="s">
        <v>179</v>
      </c>
      <c r="CV16" s="9"/>
      <c r="CW16" s="9"/>
      <c r="CX16" s="117"/>
      <c r="CY16" s="9"/>
      <c r="CZ16" s="117"/>
      <c r="DA16" s="9"/>
      <c r="DB16" s="9"/>
      <c r="DC16" s="9"/>
      <c r="DD16" s="118"/>
      <c r="DE16" s="9" t="s">
        <v>186</v>
      </c>
      <c r="DF16" s="9" t="s">
        <v>186</v>
      </c>
      <c r="DG16" s="9" t="s">
        <v>186</v>
      </c>
      <c r="DH16" s="9" t="s">
        <v>186</v>
      </c>
      <c r="DI16" s="9" t="s">
        <v>186</v>
      </c>
      <c r="DJ16" s="9" t="s">
        <v>186</v>
      </c>
      <c r="DK16" s="9" t="s">
        <v>186</v>
      </c>
      <c r="DL16" s="9" t="s">
        <v>186</v>
      </c>
      <c r="DM16" s="9" t="s">
        <v>186</v>
      </c>
      <c r="DN16" s="9" t="s">
        <v>186</v>
      </c>
      <c r="DO16" s="9" t="s">
        <v>186</v>
      </c>
      <c r="DP16" s="9" t="s">
        <v>186</v>
      </c>
      <c r="DQ16" s="9" t="s">
        <v>186</v>
      </c>
      <c r="DR16" s="9" t="s">
        <v>186</v>
      </c>
      <c r="DS16" s="9" t="s">
        <v>186</v>
      </c>
      <c r="DT16" s="9" t="s">
        <v>186</v>
      </c>
      <c r="DU16" s="19" t="s">
        <v>4</v>
      </c>
      <c r="DZ16">
        <v>52</v>
      </c>
      <c r="EE16" t="s">
        <v>159</v>
      </c>
      <c r="EL16">
        <f t="shared" si="1"/>
        <v>2</v>
      </c>
      <c r="EN16" s="10" t="s">
        <v>157</v>
      </c>
      <c r="EO16" s="10" t="s">
        <v>188</v>
      </c>
      <c r="EP16" t="s">
        <v>212</v>
      </c>
      <c r="EQ16" t="s">
        <v>214</v>
      </c>
      <c r="ER16">
        <f t="shared" si="0"/>
        <v>4</v>
      </c>
      <c r="ES16">
        <v>4</v>
      </c>
      <c r="ET16">
        <v>0</v>
      </c>
      <c r="EU16">
        <v>0</v>
      </c>
      <c r="FB16" s="26" t="s">
        <v>187</v>
      </c>
      <c r="FC16">
        <f>SUMIFS($EL$2:$EL$29, $EO$2:$EO$29, FB16 &amp; "*")</f>
        <v>9</v>
      </c>
      <c r="FD16">
        <f>COUNTIF($EO$2:$EO$29, FB16 &amp; "*")</f>
        <v>9</v>
      </c>
    </row>
    <row r="17" spans="1:158" ht="22.5" customHeight="1" x14ac:dyDescent="0.25">
      <c r="A17" s="9" t="s">
        <v>186</v>
      </c>
      <c r="B17" s="9" t="s">
        <v>186</v>
      </c>
      <c r="C17" s="106"/>
      <c r="D17" s="9" t="s">
        <v>186</v>
      </c>
      <c r="E17" s="9" t="s">
        <v>186</v>
      </c>
      <c r="F17" s="9" t="s">
        <v>186</v>
      </c>
      <c r="G17" s="9" t="s">
        <v>186</v>
      </c>
      <c r="H17" s="9" t="s">
        <v>186</v>
      </c>
      <c r="I17" s="9" t="s">
        <v>186</v>
      </c>
      <c r="J17" s="9" t="s">
        <v>186</v>
      </c>
      <c r="K17" s="9" t="s">
        <v>186</v>
      </c>
      <c r="L17" s="9" t="s">
        <v>186</v>
      </c>
      <c r="M17" s="9" t="s">
        <v>186</v>
      </c>
      <c r="N17" s="119"/>
      <c r="O17" s="108"/>
      <c r="P17" s="9"/>
      <c r="Q17" s="123"/>
      <c r="R17" s="123"/>
      <c r="S17" s="9"/>
      <c r="T17" s="9" t="s">
        <v>171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23"/>
      <c r="AI17" s="9" t="s">
        <v>185</v>
      </c>
      <c r="AJ17" s="9"/>
      <c r="AK17" s="108"/>
      <c r="AL17" s="109"/>
      <c r="AM17" s="9" t="s">
        <v>186</v>
      </c>
      <c r="AN17" s="9" t="s">
        <v>186</v>
      </c>
      <c r="AO17" s="9" t="s">
        <v>186</v>
      </c>
      <c r="AP17" s="9" t="s">
        <v>186</v>
      </c>
      <c r="AQ17" s="106"/>
      <c r="AR17" s="9" t="s">
        <v>186</v>
      </c>
      <c r="AS17" s="9" t="s">
        <v>186</v>
      </c>
      <c r="AT17" s="9" t="s">
        <v>186</v>
      </c>
      <c r="AU17" s="9" t="s">
        <v>186</v>
      </c>
      <c r="AV17" s="9" t="s">
        <v>186</v>
      </c>
      <c r="AW17" s="9" t="s">
        <v>157</v>
      </c>
      <c r="AX17" s="132"/>
      <c r="AY17" s="9"/>
      <c r="AZ17" s="9"/>
      <c r="BA17" s="9"/>
      <c r="BB17" s="9"/>
      <c r="BC17" s="123"/>
      <c r="BD17" s="9"/>
      <c r="BE17" s="123"/>
      <c r="BF17" s="123"/>
      <c r="BG17" s="9"/>
      <c r="BH17" s="9"/>
      <c r="BI17" s="9"/>
      <c r="BJ17" s="9"/>
      <c r="BK17" s="123" t="s">
        <v>162</v>
      </c>
      <c r="BL17" s="9"/>
      <c r="BM17" s="9"/>
      <c r="BN17" s="9"/>
      <c r="BO17" s="9"/>
      <c r="BP17" s="9"/>
      <c r="BQ17" s="9"/>
      <c r="BR17" s="118"/>
      <c r="BS17" s="9" t="s">
        <v>186</v>
      </c>
      <c r="BT17" s="9" t="s">
        <v>186</v>
      </c>
      <c r="BU17" s="9" t="s">
        <v>186</v>
      </c>
      <c r="BV17" s="9" t="s">
        <v>186</v>
      </c>
      <c r="BW17" s="9" t="s">
        <v>186</v>
      </c>
      <c r="BX17" s="9" t="s">
        <v>186</v>
      </c>
      <c r="BY17" s="9" t="s">
        <v>186</v>
      </c>
      <c r="BZ17" s="9" t="s">
        <v>186</v>
      </c>
      <c r="CA17" s="9" t="s">
        <v>186</v>
      </c>
      <c r="CB17" s="9" t="s">
        <v>186</v>
      </c>
      <c r="CC17" s="9" t="s">
        <v>186</v>
      </c>
      <c r="CD17" s="9" t="s">
        <v>186</v>
      </c>
      <c r="CE17" s="9" t="s">
        <v>186</v>
      </c>
      <c r="CF17" s="9" t="s">
        <v>186</v>
      </c>
      <c r="CG17" s="9" t="s">
        <v>186</v>
      </c>
      <c r="CH17" s="107"/>
      <c r="CI17" s="108" t="s">
        <v>155</v>
      </c>
      <c r="CJ17" s="113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123"/>
      <c r="CZ17" s="9"/>
      <c r="DA17" s="9"/>
      <c r="DB17" s="9"/>
      <c r="DC17" s="123"/>
      <c r="DD17" s="123"/>
      <c r="DE17" s="113"/>
      <c r="DF17" s="112"/>
      <c r="DG17" s="9" t="s">
        <v>186</v>
      </c>
      <c r="DH17" s="9" t="s">
        <v>186</v>
      </c>
      <c r="DI17" s="9" t="s">
        <v>186</v>
      </c>
      <c r="DJ17" s="9" t="s">
        <v>186</v>
      </c>
      <c r="DK17" s="9" t="s">
        <v>186</v>
      </c>
      <c r="DL17" s="9" t="s">
        <v>186</v>
      </c>
      <c r="DM17" s="9" t="s">
        <v>186</v>
      </c>
      <c r="DN17" s="9" t="s">
        <v>186</v>
      </c>
      <c r="DO17" s="9" t="s">
        <v>186</v>
      </c>
      <c r="DP17" s="9" t="s">
        <v>186</v>
      </c>
      <c r="DQ17" s="9" t="s">
        <v>186</v>
      </c>
      <c r="DR17" s="9" t="s">
        <v>186</v>
      </c>
      <c r="DS17" s="9" t="s">
        <v>186</v>
      </c>
      <c r="DT17" s="9" t="s">
        <v>186</v>
      </c>
      <c r="DU17" s="19" t="s">
        <v>4</v>
      </c>
      <c r="DZ17">
        <v>51</v>
      </c>
      <c r="EE17" t="s">
        <v>162</v>
      </c>
      <c r="EL17">
        <f t="shared" si="1"/>
        <v>2</v>
      </c>
      <c r="EN17" s="10" t="s">
        <v>162</v>
      </c>
      <c r="EO17" s="10" t="s">
        <v>188</v>
      </c>
      <c r="EP17" t="s">
        <v>202</v>
      </c>
      <c r="EQ17" t="s">
        <v>215</v>
      </c>
      <c r="ER17">
        <f t="shared" si="0"/>
        <v>4</v>
      </c>
      <c r="ES17">
        <v>4</v>
      </c>
      <c r="ET17">
        <v>0</v>
      </c>
      <c r="EU17">
        <v>0</v>
      </c>
      <c r="FB17" s="26"/>
    </row>
    <row r="18" spans="1:158" ht="22.5" customHeight="1" x14ac:dyDescent="0.25">
      <c r="A18" s="9" t="s">
        <v>186</v>
      </c>
      <c r="B18" s="9" t="s">
        <v>186</v>
      </c>
      <c r="C18" s="106"/>
      <c r="D18" s="9" t="s">
        <v>186</v>
      </c>
      <c r="E18" s="9" t="s">
        <v>186</v>
      </c>
      <c r="F18" s="9" t="s">
        <v>186</v>
      </c>
      <c r="G18" s="9" t="s">
        <v>186</v>
      </c>
      <c r="H18" s="9" t="s">
        <v>186</v>
      </c>
      <c r="I18" s="9" t="s">
        <v>186</v>
      </c>
      <c r="J18" s="9" t="s">
        <v>186</v>
      </c>
      <c r="K18" s="9" t="s">
        <v>186</v>
      </c>
      <c r="L18" s="9" t="s">
        <v>186</v>
      </c>
      <c r="M18" s="9" t="s">
        <v>186</v>
      </c>
      <c r="N18" s="119"/>
      <c r="O18" s="9"/>
      <c r="P18" s="9"/>
      <c r="Q18" s="117"/>
      <c r="R18" s="9"/>
      <c r="S18" s="9"/>
      <c r="T18" s="117"/>
      <c r="U18" s="117"/>
      <c r="V18" s="117"/>
      <c r="W18" s="9"/>
      <c r="X18" s="9"/>
      <c r="Y18" s="117"/>
      <c r="Z18" s="117"/>
      <c r="AA18" s="117"/>
      <c r="AB18" s="9"/>
      <c r="AC18" s="9"/>
      <c r="AD18" s="9"/>
      <c r="AE18" s="9"/>
      <c r="AF18" s="117"/>
      <c r="AG18" s="9"/>
      <c r="AH18" s="9"/>
      <c r="AI18" s="117"/>
      <c r="AJ18" s="117"/>
      <c r="AK18" s="9"/>
      <c r="AL18" s="126"/>
      <c r="AM18" s="9" t="s">
        <v>186</v>
      </c>
      <c r="AN18" s="9" t="s">
        <v>186</v>
      </c>
      <c r="AO18" s="9" t="s">
        <v>186</v>
      </c>
      <c r="AP18" s="9" t="s">
        <v>186</v>
      </c>
      <c r="AQ18" s="106"/>
      <c r="AR18" s="9" t="s">
        <v>186</v>
      </c>
      <c r="AS18" s="9" t="s">
        <v>186</v>
      </c>
      <c r="AT18" s="9" t="s">
        <v>186</v>
      </c>
      <c r="AU18" s="9" t="s">
        <v>186</v>
      </c>
      <c r="AV18" s="9" t="s">
        <v>168</v>
      </c>
      <c r="AW18" s="9" t="s">
        <v>186</v>
      </c>
      <c r="AX18" s="119"/>
      <c r="AY18" s="9"/>
      <c r="AZ18" s="117"/>
      <c r="BA18" s="9"/>
      <c r="BB18" s="9"/>
      <c r="BC18" s="9"/>
      <c r="BD18" s="9"/>
      <c r="BE18" s="117"/>
      <c r="BF18" s="9"/>
      <c r="BG18" s="9"/>
      <c r="BH18" s="9"/>
      <c r="BI18" s="9"/>
      <c r="BJ18" s="9"/>
      <c r="BK18" s="9"/>
      <c r="BL18" s="9" t="s">
        <v>182</v>
      </c>
      <c r="BM18" s="9" t="s">
        <v>179</v>
      </c>
      <c r="BN18" s="9"/>
      <c r="BO18" s="9"/>
      <c r="BP18" s="9"/>
      <c r="BQ18" s="9"/>
      <c r="BR18" s="9"/>
      <c r="BS18" s="108"/>
      <c r="BT18" s="109"/>
      <c r="BU18" s="9" t="s">
        <v>186</v>
      </c>
      <c r="BV18" s="9" t="s">
        <v>186</v>
      </c>
      <c r="BW18" s="9" t="s">
        <v>186</v>
      </c>
      <c r="BX18" s="9" t="s">
        <v>186</v>
      </c>
      <c r="BY18" s="9" t="s">
        <v>186</v>
      </c>
      <c r="BZ18" s="9" t="s">
        <v>186</v>
      </c>
      <c r="CA18" s="9" t="s">
        <v>186</v>
      </c>
      <c r="CB18" s="9" t="s">
        <v>186</v>
      </c>
      <c r="CC18" s="9" t="s">
        <v>186</v>
      </c>
      <c r="CD18" s="9" t="s">
        <v>186</v>
      </c>
      <c r="CE18" s="9" t="s">
        <v>186</v>
      </c>
      <c r="CF18" s="9" t="s">
        <v>186</v>
      </c>
      <c r="CG18" s="9" t="s">
        <v>186</v>
      </c>
      <c r="CH18" s="119"/>
      <c r="CI18" s="9"/>
      <c r="CJ18" s="9"/>
      <c r="CK18" s="9"/>
      <c r="CL18" s="9" t="s">
        <v>161</v>
      </c>
      <c r="CM18" s="9"/>
      <c r="CN18" s="9"/>
      <c r="CO18" s="9" t="s">
        <v>167</v>
      </c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118"/>
      <c r="DG18" s="9" t="s">
        <v>186</v>
      </c>
      <c r="DH18" s="9" t="s">
        <v>186</v>
      </c>
      <c r="DI18" s="9" t="s">
        <v>186</v>
      </c>
      <c r="DJ18" s="9" t="s">
        <v>186</v>
      </c>
      <c r="DK18" s="9" t="s">
        <v>186</v>
      </c>
      <c r="DL18" s="9" t="s">
        <v>186</v>
      </c>
      <c r="DM18" s="9" t="s">
        <v>186</v>
      </c>
      <c r="DN18" s="9" t="s">
        <v>186</v>
      </c>
      <c r="DO18" s="9" t="s">
        <v>186</v>
      </c>
      <c r="DP18" s="9" t="s">
        <v>186</v>
      </c>
      <c r="DQ18" s="9" t="s">
        <v>186</v>
      </c>
      <c r="DR18" s="9" t="s">
        <v>186</v>
      </c>
      <c r="DS18" s="9" t="s">
        <v>186</v>
      </c>
      <c r="DT18" s="9" t="s">
        <v>186</v>
      </c>
      <c r="DU18" s="19" t="s">
        <v>4</v>
      </c>
      <c r="DZ18">
        <v>50</v>
      </c>
      <c r="EE18" t="s">
        <v>176</v>
      </c>
      <c r="EL18">
        <f t="shared" si="1"/>
        <v>2</v>
      </c>
      <c r="EN18" s="10" t="s">
        <v>182</v>
      </c>
      <c r="EO18" s="10" t="s">
        <v>188</v>
      </c>
      <c r="EP18" t="s">
        <v>202</v>
      </c>
      <c r="EQ18" t="s">
        <v>215</v>
      </c>
      <c r="ER18">
        <f t="shared" si="0"/>
        <v>4</v>
      </c>
      <c r="ES18">
        <v>3</v>
      </c>
      <c r="ET18">
        <v>0</v>
      </c>
      <c r="EU18">
        <v>1</v>
      </c>
    </row>
    <row r="19" spans="1:158" ht="22.5" customHeight="1" x14ac:dyDescent="0.25">
      <c r="A19" s="9" t="s">
        <v>186</v>
      </c>
      <c r="B19" s="9" t="s">
        <v>186</v>
      </c>
      <c r="C19" s="106"/>
      <c r="D19" s="9" t="s">
        <v>186</v>
      </c>
      <c r="E19" s="9" t="s">
        <v>186</v>
      </c>
      <c r="F19" s="9" t="s">
        <v>186</v>
      </c>
      <c r="G19" s="9" t="s">
        <v>186</v>
      </c>
      <c r="H19" s="9" t="s">
        <v>186</v>
      </c>
      <c r="I19" s="9" t="s">
        <v>186</v>
      </c>
      <c r="J19" s="9" t="s">
        <v>186</v>
      </c>
      <c r="K19" s="9" t="s">
        <v>186</v>
      </c>
      <c r="L19" s="9" t="s">
        <v>186</v>
      </c>
      <c r="M19" s="9" t="s">
        <v>186</v>
      </c>
      <c r="N19" s="124"/>
      <c r="O19" s="125"/>
      <c r="P19" s="9"/>
      <c r="Q19" s="9"/>
      <c r="R19" s="9"/>
      <c r="S19" s="9"/>
      <c r="T19" s="123"/>
      <c r="U19" s="123"/>
      <c r="V19" s="123"/>
      <c r="W19" s="9"/>
      <c r="X19" s="9"/>
      <c r="Y19" s="123"/>
      <c r="Z19" s="123"/>
      <c r="AA19" s="9"/>
      <c r="AB19" s="9"/>
      <c r="AC19" s="9"/>
      <c r="AD19" s="9"/>
      <c r="AE19" s="123"/>
      <c r="AF19" s="9"/>
      <c r="AG19" s="9"/>
      <c r="AH19" s="9"/>
      <c r="AI19" s="123"/>
      <c r="AJ19" s="130"/>
      <c r="AK19" s="133"/>
      <c r="AL19" s="9" t="s">
        <v>186</v>
      </c>
      <c r="AM19" s="9" t="s">
        <v>186</v>
      </c>
      <c r="AN19" s="9" t="s">
        <v>186</v>
      </c>
      <c r="AO19" s="9" t="s">
        <v>186</v>
      </c>
      <c r="AP19" s="9" t="s">
        <v>186</v>
      </c>
      <c r="AQ19" s="106"/>
      <c r="AR19" s="9" t="s">
        <v>186</v>
      </c>
      <c r="AS19" s="9" t="s">
        <v>186</v>
      </c>
      <c r="AT19" s="9" t="s">
        <v>186</v>
      </c>
      <c r="AU19" s="9" t="s">
        <v>186</v>
      </c>
      <c r="AV19" s="110"/>
      <c r="AW19" s="134"/>
      <c r="AX19" s="123"/>
      <c r="AY19" s="123"/>
      <c r="AZ19" s="9"/>
      <c r="BA19" s="9"/>
      <c r="BB19" s="9"/>
      <c r="BC19" s="9" t="s">
        <v>179</v>
      </c>
      <c r="BD19" s="9"/>
      <c r="BE19" s="9"/>
      <c r="BF19" s="9"/>
      <c r="BG19" s="9"/>
      <c r="BH19" s="9"/>
      <c r="BI19" s="9"/>
      <c r="BJ19" s="9"/>
      <c r="BK19" s="9"/>
      <c r="BL19" s="9"/>
      <c r="BM19" s="9" t="s">
        <v>181</v>
      </c>
      <c r="BN19" s="9"/>
      <c r="BO19" s="9"/>
      <c r="BP19" s="9"/>
      <c r="BQ19" s="9"/>
      <c r="BR19" s="9"/>
      <c r="BS19" s="9"/>
      <c r="BT19" s="118"/>
      <c r="BU19" s="9" t="s">
        <v>186</v>
      </c>
      <c r="BV19" s="9" t="s">
        <v>186</v>
      </c>
      <c r="BW19" s="9" t="s">
        <v>186</v>
      </c>
      <c r="BX19" s="9" t="s">
        <v>186</v>
      </c>
      <c r="BY19" s="9" t="s">
        <v>186</v>
      </c>
      <c r="BZ19" s="9" t="s">
        <v>186</v>
      </c>
      <c r="CA19" s="9" t="s">
        <v>186</v>
      </c>
      <c r="CB19" s="9" t="s">
        <v>186</v>
      </c>
      <c r="CC19" s="9" t="s">
        <v>186</v>
      </c>
      <c r="CD19" s="9" t="s">
        <v>186</v>
      </c>
      <c r="CE19" s="9" t="s">
        <v>186</v>
      </c>
      <c r="CF19" s="9" t="s">
        <v>186</v>
      </c>
      <c r="CG19" s="9" t="s">
        <v>186</v>
      </c>
      <c r="CH19" s="119"/>
      <c r="CI19" s="9"/>
      <c r="CJ19" s="9" t="s">
        <v>164</v>
      </c>
      <c r="CK19" s="9"/>
      <c r="CL19" s="9"/>
      <c r="CM19" s="9"/>
      <c r="CN19" s="9"/>
      <c r="CO19" s="9"/>
      <c r="CP19" s="9" t="s">
        <v>166</v>
      </c>
      <c r="CQ19" s="9"/>
      <c r="CR19" s="9"/>
      <c r="CS19" s="9"/>
      <c r="CT19" s="9"/>
      <c r="CU19" s="9" t="s">
        <v>185</v>
      </c>
      <c r="CV19" s="9"/>
      <c r="CW19" s="9"/>
      <c r="CX19" s="9"/>
      <c r="CY19" s="9"/>
      <c r="CZ19" s="9"/>
      <c r="DA19" s="9" t="s">
        <v>170</v>
      </c>
      <c r="DB19" s="9"/>
      <c r="DC19" s="123"/>
      <c r="DD19" s="9"/>
      <c r="DE19" s="123"/>
      <c r="DF19" s="126"/>
      <c r="DG19" s="9" t="s">
        <v>186</v>
      </c>
      <c r="DH19" s="9" t="s">
        <v>186</v>
      </c>
      <c r="DI19" s="9" t="s">
        <v>186</v>
      </c>
      <c r="DJ19" s="9" t="s">
        <v>186</v>
      </c>
      <c r="DK19" s="9" t="s">
        <v>186</v>
      </c>
      <c r="DL19" s="9" t="s">
        <v>186</v>
      </c>
      <c r="DM19" s="9" t="s">
        <v>186</v>
      </c>
      <c r="DN19" s="9" t="s">
        <v>186</v>
      </c>
      <c r="DO19" s="9" t="s">
        <v>186</v>
      </c>
      <c r="DP19" s="9" t="s">
        <v>186</v>
      </c>
      <c r="DQ19" s="9" t="s">
        <v>186</v>
      </c>
      <c r="DR19" s="9" t="s">
        <v>186</v>
      </c>
      <c r="DS19" s="9" t="s">
        <v>186</v>
      </c>
      <c r="DT19" s="9" t="s">
        <v>186</v>
      </c>
      <c r="DU19" s="19" t="s">
        <v>4</v>
      </c>
      <c r="DZ19">
        <v>49</v>
      </c>
      <c r="EE19" t="s">
        <v>166</v>
      </c>
      <c r="EL19">
        <f t="shared" si="1"/>
        <v>1</v>
      </c>
      <c r="EN19" s="10" t="s">
        <v>159</v>
      </c>
      <c r="EO19" s="10" t="s">
        <v>188</v>
      </c>
      <c r="EP19" t="s">
        <v>202</v>
      </c>
      <c r="EQ19" t="s">
        <v>215</v>
      </c>
      <c r="ER19">
        <f t="shared" si="0"/>
        <v>4</v>
      </c>
      <c r="ES19">
        <v>2</v>
      </c>
      <c r="ET19">
        <v>2</v>
      </c>
      <c r="EU19">
        <v>0</v>
      </c>
    </row>
    <row r="20" spans="1:158" ht="22.5" customHeight="1" x14ac:dyDescent="0.25">
      <c r="A20" s="9" t="s">
        <v>186</v>
      </c>
      <c r="B20" s="9" t="s">
        <v>186</v>
      </c>
      <c r="C20" s="106"/>
      <c r="D20" s="9" t="s">
        <v>186</v>
      </c>
      <c r="E20" s="9" t="s">
        <v>186</v>
      </c>
      <c r="F20" s="9" t="s">
        <v>186</v>
      </c>
      <c r="G20" s="9" t="s">
        <v>186</v>
      </c>
      <c r="H20" s="9" t="s">
        <v>186</v>
      </c>
      <c r="I20" s="9" t="s">
        <v>186</v>
      </c>
      <c r="J20" s="9" t="s">
        <v>186</v>
      </c>
      <c r="K20" s="9" t="s">
        <v>186</v>
      </c>
      <c r="L20" s="9" t="s">
        <v>186</v>
      </c>
      <c r="M20" s="9" t="s">
        <v>186</v>
      </c>
      <c r="N20" s="9" t="s">
        <v>186</v>
      </c>
      <c r="O20" s="9" t="s">
        <v>186</v>
      </c>
      <c r="P20" s="119" t="s">
        <v>163</v>
      </c>
      <c r="Q20" s="9" t="s">
        <v>166</v>
      </c>
      <c r="R20" s="9"/>
      <c r="S20" s="9"/>
      <c r="T20" s="117"/>
      <c r="U20" s="9" t="s">
        <v>154</v>
      </c>
      <c r="V20" s="117"/>
      <c r="W20" s="9"/>
      <c r="X20" s="9"/>
      <c r="Y20" s="9" t="s">
        <v>167</v>
      </c>
      <c r="Z20" s="9"/>
      <c r="AA20" s="9"/>
      <c r="AB20" s="9"/>
      <c r="AC20" s="9"/>
      <c r="AD20" s="9" t="s">
        <v>169</v>
      </c>
      <c r="AE20" s="117"/>
      <c r="AF20" s="9" t="s">
        <v>154</v>
      </c>
      <c r="AG20" s="9"/>
      <c r="AH20" s="9"/>
      <c r="AI20" s="127"/>
      <c r="AJ20" s="9" t="s">
        <v>168</v>
      </c>
      <c r="AK20" s="9" t="s">
        <v>186</v>
      </c>
      <c r="AL20" s="9" t="s">
        <v>186</v>
      </c>
      <c r="AM20" s="9" t="s">
        <v>186</v>
      </c>
      <c r="AN20" s="9" t="s">
        <v>186</v>
      </c>
      <c r="AO20" s="9" t="s">
        <v>186</v>
      </c>
      <c r="AP20" s="9" t="s">
        <v>186</v>
      </c>
      <c r="AQ20" s="106"/>
      <c r="AR20" s="9" t="s">
        <v>186</v>
      </c>
      <c r="AS20" s="9" t="s">
        <v>186</v>
      </c>
      <c r="AT20" s="9" t="s">
        <v>186</v>
      </c>
      <c r="AU20" s="9" t="s">
        <v>186</v>
      </c>
      <c r="AV20" s="9" t="s">
        <v>186</v>
      </c>
      <c r="AW20" s="9" t="s">
        <v>186</v>
      </c>
      <c r="AX20" s="120"/>
      <c r="AY20" s="9"/>
      <c r="AZ20" s="9"/>
      <c r="BA20" s="9"/>
      <c r="BB20" s="9" t="s">
        <v>161</v>
      </c>
      <c r="BC20" s="117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 t="s">
        <v>156</v>
      </c>
      <c r="BQ20" s="9"/>
      <c r="BR20" s="9"/>
      <c r="BS20" s="9"/>
      <c r="BT20" s="118"/>
      <c r="BU20" s="9" t="s">
        <v>186</v>
      </c>
      <c r="BV20" s="9" t="s">
        <v>186</v>
      </c>
      <c r="BW20" s="9" t="s">
        <v>186</v>
      </c>
      <c r="BX20" s="9" t="s">
        <v>186</v>
      </c>
      <c r="BY20" s="9" t="s">
        <v>186</v>
      </c>
      <c r="BZ20" s="9" t="s">
        <v>186</v>
      </c>
      <c r="CA20" s="9" t="s">
        <v>186</v>
      </c>
      <c r="CB20" s="9" t="s">
        <v>186</v>
      </c>
      <c r="CC20" s="9" t="s">
        <v>186</v>
      </c>
      <c r="CD20" s="9" t="s">
        <v>186</v>
      </c>
      <c r="CE20" s="9" t="s">
        <v>186</v>
      </c>
      <c r="CF20" s="9" t="s">
        <v>186</v>
      </c>
      <c r="CG20" s="9" t="s">
        <v>186</v>
      </c>
      <c r="CH20" s="119"/>
      <c r="CI20" s="117"/>
      <c r="CJ20" s="9"/>
      <c r="CK20" s="117"/>
      <c r="CL20" s="9"/>
      <c r="CM20" s="9"/>
      <c r="CN20" s="9"/>
      <c r="CO20" s="9"/>
      <c r="CP20" s="9"/>
      <c r="CQ20" s="9"/>
      <c r="CR20" s="9"/>
      <c r="CS20" s="9"/>
      <c r="CT20" s="117" t="s">
        <v>171</v>
      </c>
      <c r="CU20" s="117"/>
      <c r="CV20" s="9"/>
      <c r="CW20" s="9"/>
      <c r="CX20" s="9"/>
      <c r="CY20" s="117"/>
      <c r="CZ20" s="9"/>
      <c r="DA20" s="9"/>
      <c r="DB20" s="9"/>
      <c r="DC20" s="117"/>
      <c r="DD20" s="117"/>
      <c r="DE20" s="135"/>
      <c r="DF20" s="9" t="s">
        <v>186</v>
      </c>
      <c r="DG20" s="9" t="s">
        <v>186</v>
      </c>
      <c r="DH20" s="9" t="s">
        <v>186</v>
      </c>
      <c r="DI20" s="9" t="s">
        <v>186</v>
      </c>
      <c r="DJ20" s="9" t="s">
        <v>186</v>
      </c>
      <c r="DK20" s="9" t="s">
        <v>186</v>
      </c>
      <c r="DL20" s="9" t="s">
        <v>186</v>
      </c>
      <c r="DM20" s="9" t="s">
        <v>186</v>
      </c>
      <c r="DN20" s="9" t="s">
        <v>186</v>
      </c>
      <c r="DO20" s="9" t="s">
        <v>186</v>
      </c>
      <c r="DP20" s="9" t="s">
        <v>186</v>
      </c>
      <c r="DQ20" s="9" t="s">
        <v>186</v>
      </c>
      <c r="DR20" s="9" t="s">
        <v>186</v>
      </c>
      <c r="DS20" s="9" t="s">
        <v>186</v>
      </c>
      <c r="DT20" s="9" t="s">
        <v>186</v>
      </c>
      <c r="DU20" s="19" t="s">
        <v>4</v>
      </c>
      <c r="DZ20">
        <v>48</v>
      </c>
      <c r="EE20" t="s">
        <v>179</v>
      </c>
      <c r="EL20">
        <f t="shared" si="1"/>
        <v>1</v>
      </c>
      <c r="EN20" s="10" t="s">
        <v>180</v>
      </c>
      <c r="EO20" s="10" t="s">
        <v>189</v>
      </c>
      <c r="EP20" t="s">
        <v>210</v>
      </c>
      <c r="EQ20" t="s">
        <v>219</v>
      </c>
      <c r="ER20">
        <f t="shared" si="0"/>
        <v>4</v>
      </c>
      <c r="ES20">
        <v>1</v>
      </c>
      <c r="ET20">
        <v>0</v>
      </c>
      <c r="EU20">
        <v>3</v>
      </c>
    </row>
    <row r="21" spans="1:158" ht="22.5" customHeight="1" x14ac:dyDescent="0.25">
      <c r="A21" s="9" t="s">
        <v>186</v>
      </c>
      <c r="B21" s="9" t="s">
        <v>186</v>
      </c>
      <c r="C21" s="106"/>
      <c r="D21" s="9" t="s">
        <v>186</v>
      </c>
      <c r="E21" s="9" t="s">
        <v>186</v>
      </c>
      <c r="F21" s="9" t="s">
        <v>186</v>
      </c>
      <c r="G21" s="9" t="s">
        <v>186</v>
      </c>
      <c r="H21" s="9" t="s">
        <v>186</v>
      </c>
      <c r="I21" s="9" t="s">
        <v>186</v>
      </c>
      <c r="J21" s="9" t="s">
        <v>186</v>
      </c>
      <c r="K21" s="9" t="s">
        <v>186</v>
      </c>
      <c r="L21" s="9" t="s">
        <v>186</v>
      </c>
      <c r="M21" s="9" t="s">
        <v>186</v>
      </c>
      <c r="N21" s="111"/>
      <c r="O21" s="113"/>
      <c r="P21" s="123"/>
      <c r="Q21" s="123"/>
      <c r="R21" s="9"/>
      <c r="S21" s="9"/>
      <c r="T21" s="9"/>
      <c r="U21" s="123"/>
      <c r="V21" s="9"/>
      <c r="W21" s="9"/>
      <c r="X21" s="9"/>
      <c r="Y21" s="9"/>
      <c r="Z21" s="9"/>
      <c r="AA21" s="9"/>
      <c r="AB21" s="9" t="s">
        <v>172</v>
      </c>
      <c r="AC21" s="9"/>
      <c r="AD21" s="9"/>
      <c r="AE21" s="9"/>
      <c r="AF21" s="9"/>
      <c r="AG21" s="9"/>
      <c r="AH21" s="9" t="s">
        <v>160</v>
      </c>
      <c r="AI21" s="9"/>
      <c r="AJ21" s="113"/>
      <c r="AK21" s="108"/>
      <c r="AL21" s="109"/>
      <c r="AM21" s="9" t="s">
        <v>186</v>
      </c>
      <c r="AN21" s="9" t="s">
        <v>186</v>
      </c>
      <c r="AO21" s="9" t="s">
        <v>186</v>
      </c>
      <c r="AP21" s="9" t="s">
        <v>186</v>
      </c>
      <c r="AQ21" s="106"/>
      <c r="AR21" s="9" t="s">
        <v>186</v>
      </c>
      <c r="AS21" s="9" t="s">
        <v>186</v>
      </c>
      <c r="AT21" s="9" t="s">
        <v>186</v>
      </c>
      <c r="AU21" s="9" t="s">
        <v>186</v>
      </c>
      <c r="AV21" s="115"/>
      <c r="AW21" s="9" t="s">
        <v>186</v>
      </c>
      <c r="AX21" s="119" t="s">
        <v>176</v>
      </c>
      <c r="AY21" s="9"/>
      <c r="AZ21" s="9"/>
      <c r="BA21" s="123"/>
      <c r="BB21" s="123"/>
      <c r="BC21" s="9"/>
      <c r="BD21" s="9" t="s">
        <v>180</v>
      </c>
      <c r="BE21" s="9"/>
      <c r="BF21" s="9"/>
      <c r="BG21" s="9"/>
      <c r="BH21" s="9"/>
      <c r="BI21" s="9"/>
      <c r="BJ21" s="9"/>
      <c r="BK21" s="9"/>
      <c r="BL21" s="9"/>
      <c r="BM21" s="9"/>
      <c r="BN21" s="123"/>
      <c r="BO21" s="123"/>
      <c r="BP21" s="123"/>
      <c r="BQ21" s="123"/>
      <c r="BR21" s="9"/>
      <c r="BS21" s="9"/>
      <c r="BT21" s="118"/>
      <c r="BU21" s="9" t="s">
        <v>173</v>
      </c>
      <c r="BV21" s="9" t="s">
        <v>186</v>
      </c>
      <c r="BW21" s="9" t="s">
        <v>186</v>
      </c>
      <c r="BX21" s="9" t="s">
        <v>186</v>
      </c>
      <c r="BY21" s="9" t="s">
        <v>186</v>
      </c>
      <c r="BZ21" s="9" t="s">
        <v>186</v>
      </c>
      <c r="CA21" s="9" t="s">
        <v>186</v>
      </c>
      <c r="CB21" s="9" t="s">
        <v>186</v>
      </c>
      <c r="CC21" s="9" t="s">
        <v>186</v>
      </c>
      <c r="CD21" s="9" t="s">
        <v>186</v>
      </c>
      <c r="CE21" s="9" t="s">
        <v>186</v>
      </c>
      <c r="CF21" s="9" t="s">
        <v>186</v>
      </c>
      <c r="CG21" s="9" t="s">
        <v>186</v>
      </c>
      <c r="CH21" s="11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 t="s">
        <v>162</v>
      </c>
      <c r="CX21" s="9"/>
      <c r="CY21" s="123"/>
      <c r="CZ21" s="9" t="s">
        <v>184</v>
      </c>
      <c r="DA21" s="9"/>
      <c r="DB21" s="123"/>
      <c r="DC21" s="9"/>
      <c r="DD21" s="128" t="s">
        <v>183</v>
      </c>
      <c r="DE21" s="9" t="s">
        <v>186</v>
      </c>
      <c r="DF21" s="9" t="s">
        <v>168</v>
      </c>
      <c r="DG21" s="9" t="s">
        <v>186</v>
      </c>
      <c r="DH21" s="9" t="s">
        <v>186</v>
      </c>
      <c r="DI21" s="9" t="s">
        <v>186</v>
      </c>
      <c r="DJ21" s="9" t="s">
        <v>186</v>
      </c>
      <c r="DK21" s="9" t="s">
        <v>186</v>
      </c>
      <c r="DL21" s="9" t="s">
        <v>186</v>
      </c>
      <c r="DM21" s="9" t="s">
        <v>186</v>
      </c>
      <c r="DN21" s="9" t="s">
        <v>186</v>
      </c>
      <c r="DO21" s="9" t="s">
        <v>186</v>
      </c>
      <c r="DP21" s="9" t="s">
        <v>186</v>
      </c>
      <c r="DQ21" s="9" t="s">
        <v>186</v>
      </c>
      <c r="DR21" s="9" t="s">
        <v>186</v>
      </c>
      <c r="DS21" s="9" t="s">
        <v>186</v>
      </c>
      <c r="DT21" s="9" t="s">
        <v>186</v>
      </c>
      <c r="DU21" s="19" t="s">
        <v>4</v>
      </c>
      <c r="DZ21">
        <v>47</v>
      </c>
      <c r="EE21" t="s">
        <v>165</v>
      </c>
      <c r="EL21">
        <f t="shared" si="1"/>
        <v>1</v>
      </c>
      <c r="EN21" s="10" t="s">
        <v>174</v>
      </c>
      <c r="EO21" s="10" t="s">
        <v>189</v>
      </c>
      <c r="EP21" t="s">
        <v>207</v>
      </c>
      <c r="EQ21" t="s">
        <v>217</v>
      </c>
      <c r="ER21">
        <f t="shared" si="0"/>
        <v>4</v>
      </c>
      <c r="ES21">
        <v>1</v>
      </c>
      <c r="ET21">
        <v>0</v>
      </c>
      <c r="EU21">
        <v>3</v>
      </c>
    </row>
    <row r="22" spans="1:158" ht="22.5" customHeight="1" x14ac:dyDescent="0.25">
      <c r="A22" s="9" t="s">
        <v>186</v>
      </c>
      <c r="B22" s="9" t="s">
        <v>186</v>
      </c>
      <c r="C22" s="106"/>
      <c r="D22" s="9" t="s">
        <v>186</v>
      </c>
      <c r="E22" s="9" t="s">
        <v>186</v>
      </c>
      <c r="F22" s="9" t="s">
        <v>186</v>
      </c>
      <c r="G22" s="9" t="s">
        <v>186</v>
      </c>
      <c r="H22" s="9" t="s">
        <v>186</v>
      </c>
      <c r="I22" s="9" t="s">
        <v>186</v>
      </c>
      <c r="J22" s="9" t="s">
        <v>186</v>
      </c>
      <c r="K22" s="9" t="s">
        <v>186</v>
      </c>
      <c r="L22" s="9" t="s">
        <v>186</v>
      </c>
      <c r="M22" s="9" t="s">
        <v>186</v>
      </c>
      <c r="N22" s="11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 t="s">
        <v>176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18"/>
      <c r="AM22" s="9" t="s">
        <v>186</v>
      </c>
      <c r="AN22" s="9" t="s">
        <v>186</v>
      </c>
      <c r="AO22" s="9" t="s">
        <v>186</v>
      </c>
      <c r="AP22" s="9" t="s">
        <v>186</v>
      </c>
      <c r="AQ22" s="106"/>
      <c r="AR22" s="9" t="s">
        <v>186</v>
      </c>
      <c r="AS22" s="9" t="s">
        <v>186</v>
      </c>
      <c r="AT22" s="9" t="s">
        <v>186</v>
      </c>
      <c r="AU22" s="9" t="s">
        <v>186</v>
      </c>
      <c r="AV22" s="119"/>
      <c r="AW22" s="108"/>
      <c r="AX22" s="117" t="s">
        <v>183</v>
      </c>
      <c r="AY22" s="9"/>
      <c r="AZ22" s="117"/>
      <c r="BA22" s="9"/>
      <c r="BB22" s="9"/>
      <c r="BC22" s="117"/>
      <c r="BD22" s="9"/>
      <c r="BE22" s="9"/>
      <c r="BF22" s="117"/>
      <c r="BG22" s="117"/>
      <c r="BH22" s="9" t="s">
        <v>159</v>
      </c>
      <c r="BI22" s="9"/>
      <c r="BJ22" s="9"/>
      <c r="BK22" s="9"/>
      <c r="BL22" s="9"/>
      <c r="BM22" s="9"/>
      <c r="BN22" s="117"/>
      <c r="BO22" s="117"/>
      <c r="BP22" s="117"/>
      <c r="BQ22" s="9"/>
      <c r="BR22" s="9"/>
      <c r="BS22" s="9"/>
      <c r="BT22" s="118"/>
      <c r="BU22" s="9" t="s">
        <v>186</v>
      </c>
      <c r="BV22" s="9" t="s">
        <v>186</v>
      </c>
      <c r="BW22" s="9" t="s">
        <v>186</v>
      </c>
      <c r="BX22" s="9" t="s">
        <v>186</v>
      </c>
      <c r="BY22" s="9" t="s">
        <v>186</v>
      </c>
      <c r="BZ22" s="9" t="s">
        <v>186</v>
      </c>
      <c r="CA22" s="9" t="s">
        <v>186</v>
      </c>
      <c r="CB22" s="9" t="s">
        <v>186</v>
      </c>
      <c r="CC22" s="9" t="s">
        <v>186</v>
      </c>
      <c r="CD22" s="9" t="s">
        <v>186</v>
      </c>
      <c r="CE22" s="9" t="s">
        <v>186</v>
      </c>
      <c r="CF22" s="9" t="s">
        <v>186</v>
      </c>
      <c r="CG22" s="9" t="s">
        <v>186</v>
      </c>
      <c r="CH22" s="124"/>
      <c r="CI22" s="131" t="s">
        <v>155</v>
      </c>
      <c r="CJ22" s="117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117"/>
      <c r="CV22" s="117"/>
      <c r="CW22" s="9"/>
      <c r="CX22" s="9"/>
      <c r="CY22" s="9" t="s">
        <v>155</v>
      </c>
      <c r="CZ22" s="9"/>
      <c r="DA22" s="9"/>
      <c r="DB22" s="9"/>
      <c r="DC22" s="9"/>
      <c r="DD22" s="127"/>
      <c r="DE22" s="9" t="s">
        <v>173</v>
      </c>
      <c r="DF22" s="9" t="s">
        <v>186</v>
      </c>
      <c r="DG22" s="9" t="s">
        <v>186</v>
      </c>
      <c r="DH22" s="9" t="s">
        <v>186</v>
      </c>
      <c r="DI22" s="9" t="s">
        <v>186</v>
      </c>
      <c r="DJ22" s="9" t="s">
        <v>186</v>
      </c>
      <c r="DK22" s="9" t="s">
        <v>186</v>
      </c>
      <c r="DL22" s="9" t="s">
        <v>186</v>
      </c>
      <c r="DM22" s="9" t="s">
        <v>186</v>
      </c>
      <c r="DN22" s="9" t="s">
        <v>186</v>
      </c>
      <c r="DO22" s="9" t="s">
        <v>186</v>
      </c>
      <c r="DP22" s="9" t="s">
        <v>186</v>
      </c>
      <c r="DQ22" s="9" t="s">
        <v>186</v>
      </c>
      <c r="DR22" s="9" t="s">
        <v>186</v>
      </c>
      <c r="DS22" s="9" t="s">
        <v>186</v>
      </c>
      <c r="DT22" s="9" t="s">
        <v>186</v>
      </c>
      <c r="DU22" s="19" t="s">
        <v>4</v>
      </c>
      <c r="DZ22">
        <v>46</v>
      </c>
      <c r="EE22" t="s">
        <v>161</v>
      </c>
      <c r="EL22">
        <f t="shared" si="1"/>
        <v>1</v>
      </c>
      <c r="EN22" s="10" t="s">
        <v>158</v>
      </c>
      <c r="EO22" s="10" t="s">
        <v>190</v>
      </c>
      <c r="EP22" t="s">
        <v>211</v>
      </c>
      <c r="EQ22" t="s">
        <v>220</v>
      </c>
      <c r="ER22">
        <f t="shared" si="0"/>
        <v>4</v>
      </c>
      <c r="ES22">
        <v>1</v>
      </c>
      <c r="ET22">
        <v>1</v>
      </c>
      <c r="EU22">
        <v>2</v>
      </c>
    </row>
    <row r="23" spans="1:158" ht="22.5" customHeight="1" x14ac:dyDescent="0.25">
      <c r="A23" s="9" t="s">
        <v>186</v>
      </c>
      <c r="B23" s="9" t="s">
        <v>186</v>
      </c>
      <c r="C23" s="106"/>
      <c r="D23" s="9" t="s">
        <v>186</v>
      </c>
      <c r="E23" s="9" t="s">
        <v>186</v>
      </c>
      <c r="F23" s="9" t="s">
        <v>186</v>
      </c>
      <c r="G23" s="9" t="s">
        <v>186</v>
      </c>
      <c r="H23" s="9" t="s">
        <v>186</v>
      </c>
      <c r="I23" s="9" t="s">
        <v>186</v>
      </c>
      <c r="J23" s="9" t="s">
        <v>186</v>
      </c>
      <c r="K23" s="9" t="s">
        <v>186</v>
      </c>
      <c r="L23" s="9" t="s">
        <v>186</v>
      </c>
      <c r="M23" s="9" t="s">
        <v>186</v>
      </c>
      <c r="N23" s="124"/>
      <c r="O23" s="123"/>
      <c r="P23" s="9" t="s">
        <v>162</v>
      </c>
      <c r="Q23" s="123"/>
      <c r="R23" s="9"/>
      <c r="S23" s="9"/>
      <c r="T23" s="9" t="s">
        <v>170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18"/>
      <c r="AM23" s="9" t="s">
        <v>186</v>
      </c>
      <c r="AN23" s="9" t="s">
        <v>186</v>
      </c>
      <c r="AO23" s="9" t="s">
        <v>186</v>
      </c>
      <c r="AP23" s="9" t="s">
        <v>186</v>
      </c>
      <c r="AQ23" s="106"/>
      <c r="AR23" s="9" t="s">
        <v>186</v>
      </c>
      <c r="AS23" s="9" t="s">
        <v>186</v>
      </c>
      <c r="AT23" s="9" t="s">
        <v>186</v>
      </c>
      <c r="AU23" s="9" t="s">
        <v>168</v>
      </c>
      <c r="AV23" s="132"/>
      <c r="AW23" s="123"/>
      <c r="AX23" s="9"/>
      <c r="AY23" s="9"/>
      <c r="AZ23" s="123"/>
      <c r="BA23" s="123"/>
      <c r="BB23" s="9"/>
      <c r="BC23" s="9" t="s">
        <v>162</v>
      </c>
      <c r="BD23" s="9"/>
      <c r="BE23" s="123"/>
      <c r="BF23" s="9"/>
      <c r="BG23" s="9" t="s">
        <v>175</v>
      </c>
      <c r="BH23" s="9"/>
      <c r="BI23" s="9"/>
      <c r="BJ23" s="9"/>
      <c r="BK23" s="9"/>
      <c r="BL23" s="9"/>
      <c r="BM23" s="9"/>
      <c r="BN23" s="123"/>
      <c r="BO23" s="9"/>
      <c r="BP23" s="123"/>
      <c r="BQ23" s="123"/>
      <c r="BR23" s="9"/>
      <c r="BS23" s="9"/>
      <c r="BT23" s="118" t="s">
        <v>172</v>
      </c>
      <c r="BU23" s="9" t="s">
        <v>186</v>
      </c>
      <c r="BV23" s="9" t="s">
        <v>186</v>
      </c>
      <c r="BW23" s="9" t="s">
        <v>186</v>
      </c>
      <c r="BX23" s="9" t="s">
        <v>186</v>
      </c>
      <c r="BY23" s="9" t="s">
        <v>186</v>
      </c>
      <c r="BZ23" s="9" t="s">
        <v>186</v>
      </c>
      <c r="CA23" s="9" t="s">
        <v>186</v>
      </c>
      <c r="CB23" s="9" t="s">
        <v>186</v>
      </c>
      <c r="CC23" s="9" t="s">
        <v>186</v>
      </c>
      <c r="CD23" s="9" t="s">
        <v>186</v>
      </c>
      <c r="CE23" s="9" t="s">
        <v>186</v>
      </c>
      <c r="CF23" s="9" t="s">
        <v>186</v>
      </c>
      <c r="CG23" s="9" t="s">
        <v>186</v>
      </c>
      <c r="CH23" s="9" t="s">
        <v>186</v>
      </c>
      <c r="CI23" s="9" t="s">
        <v>186</v>
      </c>
      <c r="CJ23" s="132"/>
      <c r="CK23" s="9"/>
      <c r="CL23" s="9"/>
      <c r="CM23" s="9"/>
      <c r="CN23" s="123"/>
      <c r="CO23" s="123"/>
      <c r="CP23" s="123"/>
      <c r="CQ23" s="9"/>
      <c r="CR23" s="9"/>
      <c r="CS23" s="9"/>
      <c r="CT23" s="9"/>
      <c r="CU23" s="123"/>
      <c r="CV23" s="123"/>
      <c r="CW23" s="9"/>
      <c r="CX23" s="9"/>
      <c r="CY23" s="9"/>
      <c r="CZ23" s="9"/>
      <c r="DA23" s="9"/>
      <c r="DB23" s="9" t="s">
        <v>176</v>
      </c>
      <c r="DC23" s="9"/>
      <c r="DD23" s="118"/>
      <c r="DE23" s="9" t="s">
        <v>186</v>
      </c>
      <c r="DF23" s="9" t="s">
        <v>186</v>
      </c>
      <c r="DG23" s="9" t="s">
        <v>186</v>
      </c>
      <c r="DH23" s="9" t="s">
        <v>186</v>
      </c>
      <c r="DI23" s="9" t="s">
        <v>186</v>
      </c>
      <c r="DJ23" s="9" t="s">
        <v>186</v>
      </c>
      <c r="DK23" s="9" t="s">
        <v>186</v>
      </c>
      <c r="DL23" s="9" t="s">
        <v>186</v>
      </c>
      <c r="DM23" s="9" t="s">
        <v>186</v>
      </c>
      <c r="DN23" s="9" t="s">
        <v>186</v>
      </c>
      <c r="DO23" s="9" t="s">
        <v>186</v>
      </c>
      <c r="DP23" s="9" t="s">
        <v>186</v>
      </c>
      <c r="DQ23" s="9" t="s">
        <v>186</v>
      </c>
      <c r="DR23" s="9" t="s">
        <v>186</v>
      </c>
      <c r="DS23" s="9" t="s">
        <v>186</v>
      </c>
      <c r="DT23" s="9" t="s">
        <v>186</v>
      </c>
      <c r="DU23" s="19" t="s">
        <v>4</v>
      </c>
      <c r="DZ23">
        <v>45</v>
      </c>
      <c r="EE23" t="s">
        <v>180</v>
      </c>
      <c r="EL23">
        <f t="shared" si="1"/>
        <v>1</v>
      </c>
      <c r="EN23" s="10" t="s">
        <v>167</v>
      </c>
      <c r="EO23" s="10" t="s">
        <v>190</v>
      </c>
      <c r="EP23" t="s">
        <v>209</v>
      </c>
      <c r="EQ23" t="s">
        <v>214</v>
      </c>
      <c r="ER23">
        <f t="shared" si="0"/>
        <v>4</v>
      </c>
      <c r="ES23">
        <v>0</v>
      </c>
      <c r="ET23">
        <v>0</v>
      </c>
      <c r="EU23">
        <v>4</v>
      </c>
    </row>
    <row r="24" spans="1:158" ht="22.5" customHeight="1" x14ac:dyDescent="0.25">
      <c r="A24" s="9" t="s">
        <v>186</v>
      </c>
      <c r="B24" s="9" t="s">
        <v>186</v>
      </c>
      <c r="C24" s="106"/>
      <c r="D24" s="9" t="s">
        <v>186</v>
      </c>
      <c r="E24" s="9" t="s">
        <v>186</v>
      </c>
      <c r="F24" s="9" t="s">
        <v>186</v>
      </c>
      <c r="G24" s="9" t="s">
        <v>186</v>
      </c>
      <c r="H24" s="9" t="s">
        <v>186</v>
      </c>
      <c r="I24" s="9" t="s">
        <v>186</v>
      </c>
      <c r="J24" s="9" t="s">
        <v>186</v>
      </c>
      <c r="K24" s="9" t="s">
        <v>186</v>
      </c>
      <c r="L24" s="9" t="s">
        <v>186</v>
      </c>
      <c r="M24" s="9" t="s">
        <v>186</v>
      </c>
      <c r="N24" s="9" t="s">
        <v>186</v>
      </c>
      <c r="O24" s="136"/>
      <c r="P24" s="117"/>
      <c r="Q24" s="117"/>
      <c r="R24" s="9"/>
      <c r="S24" s="9"/>
      <c r="T24" s="9"/>
      <c r="U24" s="117"/>
      <c r="V24" s="9"/>
      <c r="W24" s="9"/>
      <c r="X24" s="9"/>
      <c r="Y24" s="117"/>
      <c r="Z24" s="117"/>
      <c r="AA24" s="9" t="s">
        <v>180</v>
      </c>
      <c r="AB24" s="9"/>
      <c r="AC24" s="9"/>
      <c r="AD24" s="9"/>
      <c r="AE24" s="9" t="s">
        <v>183</v>
      </c>
      <c r="AF24" s="9"/>
      <c r="AG24" s="9"/>
      <c r="AH24" s="9"/>
      <c r="AI24" s="117"/>
      <c r="AJ24" s="9" t="s">
        <v>182</v>
      </c>
      <c r="AK24" s="117"/>
      <c r="AL24" s="118"/>
      <c r="AM24" s="9" t="s">
        <v>186</v>
      </c>
      <c r="AN24" s="9" t="s">
        <v>186</v>
      </c>
      <c r="AO24" s="9" t="s">
        <v>186</v>
      </c>
      <c r="AP24" s="9" t="s">
        <v>186</v>
      </c>
      <c r="AQ24" s="106"/>
      <c r="AR24" s="9" t="s">
        <v>186</v>
      </c>
      <c r="AS24" s="9" t="s">
        <v>186</v>
      </c>
      <c r="AT24" s="9" t="s">
        <v>186</v>
      </c>
      <c r="AU24" s="9" t="s">
        <v>186</v>
      </c>
      <c r="AV24" s="11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 t="s">
        <v>183</v>
      </c>
      <c r="BP24" s="9"/>
      <c r="BQ24" s="9"/>
      <c r="BR24" s="9"/>
      <c r="BS24" s="9"/>
      <c r="BT24" s="118"/>
      <c r="BU24" s="9" t="s">
        <v>186</v>
      </c>
      <c r="BV24" s="9" t="s">
        <v>186</v>
      </c>
      <c r="BW24" s="9" t="s">
        <v>186</v>
      </c>
      <c r="BX24" s="9" t="s">
        <v>186</v>
      </c>
      <c r="BY24" s="9" t="s">
        <v>186</v>
      </c>
      <c r="BZ24" s="9" t="s">
        <v>186</v>
      </c>
      <c r="CA24" s="9" t="s">
        <v>186</v>
      </c>
      <c r="CB24" s="9" t="s">
        <v>186</v>
      </c>
      <c r="CC24" s="9" t="s">
        <v>186</v>
      </c>
      <c r="CD24" s="9" t="s">
        <v>186</v>
      </c>
      <c r="CE24" s="9" t="s">
        <v>186</v>
      </c>
      <c r="CF24" s="9" t="s">
        <v>186</v>
      </c>
      <c r="CG24" s="9" t="s">
        <v>186</v>
      </c>
      <c r="CH24" s="107"/>
      <c r="CI24" s="108"/>
      <c r="CJ24" s="9"/>
      <c r="CK24" s="9"/>
      <c r="CL24" s="9"/>
      <c r="CM24" s="9"/>
      <c r="CN24" s="9"/>
      <c r="CO24" s="117" t="s">
        <v>160</v>
      </c>
      <c r="CP24" s="117"/>
      <c r="CQ24" s="9"/>
      <c r="CR24" s="9" t="s">
        <v>182</v>
      </c>
      <c r="CS24" s="9"/>
      <c r="CT24" s="9"/>
      <c r="CU24" s="117"/>
      <c r="CV24" s="9"/>
      <c r="CW24" s="9"/>
      <c r="CX24" s="9"/>
      <c r="CY24" s="9"/>
      <c r="CZ24" s="9"/>
      <c r="DA24" s="9"/>
      <c r="DB24" s="9" t="s">
        <v>178</v>
      </c>
      <c r="DC24" s="9"/>
      <c r="DD24" s="9"/>
      <c r="DE24" s="109" t="s">
        <v>182</v>
      </c>
      <c r="DF24" s="9" t="s">
        <v>186</v>
      </c>
      <c r="DG24" s="9" t="s">
        <v>186</v>
      </c>
      <c r="DH24" s="9" t="s">
        <v>186</v>
      </c>
      <c r="DI24" s="9" t="s">
        <v>186</v>
      </c>
      <c r="DJ24" s="9" t="s">
        <v>186</v>
      </c>
      <c r="DK24" s="9" t="s">
        <v>186</v>
      </c>
      <c r="DL24" s="9" t="s">
        <v>186</v>
      </c>
      <c r="DM24" s="9" t="s">
        <v>186</v>
      </c>
      <c r="DN24" s="9" t="s">
        <v>186</v>
      </c>
      <c r="DO24" s="9" t="s">
        <v>186</v>
      </c>
      <c r="DP24" s="9" t="s">
        <v>186</v>
      </c>
      <c r="DQ24" s="9" t="s">
        <v>186</v>
      </c>
      <c r="DR24" s="9" t="s">
        <v>186</v>
      </c>
      <c r="DS24" s="9" t="s">
        <v>186</v>
      </c>
      <c r="DT24" s="9" t="s">
        <v>186</v>
      </c>
      <c r="DU24" s="19" t="s">
        <v>4</v>
      </c>
      <c r="DZ24">
        <v>44</v>
      </c>
      <c r="EE24" t="s">
        <v>185</v>
      </c>
      <c r="EL24">
        <f t="shared" si="1"/>
        <v>1</v>
      </c>
      <c r="EN24" s="10" t="s">
        <v>172</v>
      </c>
      <c r="EO24" s="10" t="s">
        <v>189</v>
      </c>
      <c r="EP24" t="s">
        <v>207</v>
      </c>
      <c r="EQ24" t="s">
        <v>217</v>
      </c>
      <c r="ER24">
        <f t="shared" si="0"/>
        <v>4</v>
      </c>
      <c r="ES24">
        <v>0</v>
      </c>
      <c r="ET24">
        <v>0</v>
      </c>
      <c r="EU24">
        <v>4</v>
      </c>
    </row>
    <row r="25" spans="1:158" ht="22.5" customHeight="1" x14ac:dyDescent="0.25">
      <c r="A25" s="9" t="s">
        <v>186</v>
      </c>
      <c r="B25" s="9" t="s">
        <v>186</v>
      </c>
      <c r="C25" s="106"/>
      <c r="D25" s="9" t="s">
        <v>186</v>
      </c>
      <c r="E25" s="9" t="s">
        <v>186</v>
      </c>
      <c r="F25" s="9" t="s">
        <v>186</v>
      </c>
      <c r="G25" s="9" t="s">
        <v>186</v>
      </c>
      <c r="H25" s="9" t="s">
        <v>186</v>
      </c>
      <c r="I25" s="9" t="s">
        <v>186</v>
      </c>
      <c r="J25" s="9" t="s">
        <v>186</v>
      </c>
      <c r="K25" s="9" t="s">
        <v>186</v>
      </c>
      <c r="L25" s="9" t="s">
        <v>186</v>
      </c>
      <c r="M25" s="9" t="s">
        <v>186</v>
      </c>
      <c r="N25" s="9" t="s">
        <v>186</v>
      </c>
      <c r="O25" s="9" t="s">
        <v>157</v>
      </c>
      <c r="P25" s="132"/>
      <c r="Q25" s="9" t="s">
        <v>165</v>
      </c>
      <c r="R25" s="123"/>
      <c r="S25" s="9"/>
      <c r="T25" s="9" t="s">
        <v>169</v>
      </c>
      <c r="U25" s="123"/>
      <c r="V25" s="9" t="s">
        <v>176</v>
      </c>
      <c r="W25" s="9"/>
      <c r="X25" s="9"/>
      <c r="Y25" s="9" t="s">
        <v>165</v>
      </c>
      <c r="Z25" s="9" t="s">
        <v>170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18"/>
      <c r="AM25" s="9" t="s">
        <v>186</v>
      </c>
      <c r="AN25" s="9" t="s">
        <v>186</v>
      </c>
      <c r="AO25" s="9" t="s">
        <v>186</v>
      </c>
      <c r="AP25" s="9" t="s">
        <v>186</v>
      </c>
      <c r="AQ25" s="106"/>
      <c r="AR25" s="9" t="s">
        <v>186</v>
      </c>
      <c r="AS25" s="9" t="s">
        <v>186</v>
      </c>
      <c r="AT25" s="9" t="s">
        <v>186</v>
      </c>
      <c r="AU25" s="9" t="s">
        <v>186</v>
      </c>
      <c r="AV25" s="119"/>
      <c r="AW25" s="123"/>
      <c r="AX25" s="123"/>
      <c r="AY25" s="123"/>
      <c r="AZ25" s="9"/>
      <c r="BA25" s="9"/>
      <c r="BB25" s="9"/>
      <c r="BC25" s="9"/>
      <c r="BD25" s="123"/>
      <c r="BE25" s="9"/>
      <c r="BF25" s="9"/>
      <c r="BG25" s="9" t="s">
        <v>170</v>
      </c>
      <c r="BH25" s="9"/>
      <c r="BI25" s="9"/>
      <c r="BJ25" s="9" t="s">
        <v>161</v>
      </c>
      <c r="BK25" s="9"/>
      <c r="BL25" s="9"/>
      <c r="BM25" s="9"/>
      <c r="BN25" s="9"/>
      <c r="BO25" s="9"/>
      <c r="BP25" s="9"/>
      <c r="BQ25" s="9"/>
      <c r="BR25" s="9" t="s">
        <v>182</v>
      </c>
      <c r="BS25" s="9"/>
      <c r="BT25" s="118"/>
      <c r="BU25" s="9" t="s">
        <v>186</v>
      </c>
      <c r="BV25" s="9" t="s">
        <v>186</v>
      </c>
      <c r="BW25" s="9" t="s">
        <v>186</v>
      </c>
      <c r="BX25" s="9" t="s">
        <v>186</v>
      </c>
      <c r="BY25" s="9" t="s">
        <v>186</v>
      </c>
      <c r="BZ25" s="9" t="s">
        <v>186</v>
      </c>
      <c r="CA25" s="9" t="s">
        <v>186</v>
      </c>
      <c r="CB25" s="9" t="s">
        <v>186</v>
      </c>
      <c r="CC25" s="9" t="s">
        <v>186</v>
      </c>
      <c r="CD25" s="9" t="s">
        <v>186</v>
      </c>
      <c r="CE25" s="9" t="s">
        <v>186</v>
      </c>
      <c r="CF25" s="9" t="s">
        <v>186</v>
      </c>
      <c r="CG25" s="9" t="s">
        <v>186</v>
      </c>
      <c r="CH25" s="119"/>
      <c r="CI25" s="123"/>
      <c r="CJ25" s="123"/>
      <c r="CK25" s="123"/>
      <c r="CL25" s="9"/>
      <c r="CM25" s="9"/>
      <c r="CN25" s="123"/>
      <c r="CO25" s="123"/>
      <c r="CP25" s="123"/>
      <c r="CQ25" s="9"/>
      <c r="CR25" s="9"/>
      <c r="CS25" s="9"/>
      <c r="CT25" s="9" t="s">
        <v>181</v>
      </c>
      <c r="CU25" s="9"/>
      <c r="CV25" s="9"/>
      <c r="CW25" s="9"/>
      <c r="CX25" s="9"/>
      <c r="CY25" s="9"/>
      <c r="CZ25" s="9"/>
      <c r="DA25" s="9" t="s">
        <v>176</v>
      </c>
      <c r="DB25" s="9"/>
      <c r="DC25" s="123"/>
      <c r="DD25" s="123"/>
      <c r="DE25" s="9"/>
      <c r="DF25" s="109"/>
      <c r="DG25" s="9" t="s">
        <v>186</v>
      </c>
      <c r="DH25" s="9" t="s">
        <v>186</v>
      </c>
      <c r="DI25" s="9" t="s">
        <v>186</v>
      </c>
      <c r="DJ25" s="9" t="s">
        <v>186</v>
      </c>
      <c r="DK25" s="9" t="s">
        <v>186</v>
      </c>
      <c r="DL25" s="9" t="s">
        <v>186</v>
      </c>
      <c r="DM25" s="9" t="s">
        <v>186</v>
      </c>
      <c r="DN25" s="9" t="s">
        <v>186</v>
      </c>
      <c r="DO25" s="9" t="s">
        <v>186</v>
      </c>
      <c r="DP25" s="9" t="s">
        <v>186</v>
      </c>
      <c r="DQ25" s="9" t="s">
        <v>186</v>
      </c>
      <c r="DR25" s="9" t="s">
        <v>186</v>
      </c>
      <c r="DS25" s="9" t="s">
        <v>186</v>
      </c>
      <c r="DT25" s="9" t="s">
        <v>186</v>
      </c>
      <c r="DU25" s="19" t="s">
        <v>4</v>
      </c>
      <c r="DZ25">
        <v>43</v>
      </c>
      <c r="EE25" t="s">
        <v>178</v>
      </c>
      <c r="EL25">
        <f t="shared" si="1"/>
        <v>1</v>
      </c>
      <c r="EN25" s="10" t="s">
        <v>176</v>
      </c>
      <c r="EO25" s="10" t="s">
        <v>187</v>
      </c>
      <c r="EP25" t="s">
        <v>202</v>
      </c>
      <c r="EQ25" t="s">
        <v>215</v>
      </c>
      <c r="ER25">
        <f t="shared" si="0"/>
        <v>4</v>
      </c>
      <c r="ES25">
        <v>0</v>
      </c>
      <c r="ET25">
        <v>3</v>
      </c>
      <c r="EU25">
        <v>1</v>
      </c>
    </row>
    <row r="26" spans="1:158" ht="22.5" customHeight="1" x14ac:dyDescent="0.25">
      <c r="A26" s="9" t="s">
        <v>186</v>
      </c>
      <c r="B26" s="9" t="s">
        <v>186</v>
      </c>
      <c r="C26" s="106"/>
      <c r="D26" s="9" t="s">
        <v>186</v>
      </c>
      <c r="E26" s="9" t="s">
        <v>186</v>
      </c>
      <c r="F26" s="9" t="s">
        <v>186</v>
      </c>
      <c r="G26" s="9" t="s">
        <v>186</v>
      </c>
      <c r="H26" s="9" t="s">
        <v>186</v>
      </c>
      <c r="I26" s="9" t="s">
        <v>186</v>
      </c>
      <c r="J26" s="9" t="s">
        <v>186</v>
      </c>
      <c r="K26" s="9" t="s">
        <v>186</v>
      </c>
      <c r="L26" s="9" t="s">
        <v>186</v>
      </c>
      <c r="M26" s="9" t="s">
        <v>186</v>
      </c>
      <c r="N26" s="9" t="s">
        <v>186</v>
      </c>
      <c r="O26" s="9" t="s">
        <v>186</v>
      </c>
      <c r="P26" s="120"/>
      <c r="Q26" s="9"/>
      <c r="R26" s="9"/>
      <c r="S26" s="9"/>
      <c r="T26" s="9"/>
      <c r="U26" s="9"/>
      <c r="V26" s="9"/>
      <c r="W26" s="9"/>
      <c r="X26" s="117"/>
      <c r="Y26" s="117"/>
      <c r="Z26" s="9"/>
      <c r="AA26" s="9"/>
      <c r="AB26" s="9"/>
      <c r="AC26" s="9" t="s">
        <v>182</v>
      </c>
      <c r="AD26" s="9"/>
      <c r="AE26" s="9"/>
      <c r="AF26" s="9"/>
      <c r="AG26" s="9"/>
      <c r="AH26" s="9"/>
      <c r="AI26" s="9" t="s">
        <v>183</v>
      </c>
      <c r="AJ26" s="117"/>
      <c r="AK26" s="131"/>
      <c r="AL26" s="126"/>
      <c r="AM26" s="9" t="s">
        <v>186</v>
      </c>
      <c r="AN26" s="9" t="s">
        <v>186</v>
      </c>
      <c r="AO26" s="9" t="s">
        <v>186</v>
      </c>
      <c r="AP26" s="9" t="s">
        <v>186</v>
      </c>
      <c r="AQ26" s="106"/>
      <c r="AR26" s="9" t="s">
        <v>186</v>
      </c>
      <c r="AS26" s="9" t="s">
        <v>186</v>
      </c>
      <c r="AT26" s="9" t="s">
        <v>186</v>
      </c>
      <c r="AU26" s="9" t="s">
        <v>186</v>
      </c>
      <c r="AV26" s="136"/>
      <c r="AW26" s="9"/>
      <c r="AX26" s="9"/>
      <c r="AY26" s="9"/>
      <c r="AZ26" s="9"/>
      <c r="BA26" s="9"/>
      <c r="BB26" s="9"/>
      <c r="BC26" s="117"/>
      <c r="BD26" s="9"/>
      <c r="BE26" s="117"/>
      <c r="BF26" s="117"/>
      <c r="BG26" s="131"/>
      <c r="BH26" s="9"/>
      <c r="BI26" s="9" t="s">
        <v>184</v>
      </c>
      <c r="BJ26" s="9" t="s">
        <v>185</v>
      </c>
      <c r="BK26" s="117"/>
      <c r="BL26" s="9"/>
      <c r="BM26" s="9"/>
      <c r="BN26" s="9"/>
      <c r="BO26" s="9"/>
      <c r="BP26" s="117" t="s">
        <v>164</v>
      </c>
      <c r="BQ26" s="117"/>
      <c r="BR26" s="9"/>
      <c r="BS26" s="9"/>
      <c r="BT26" s="126"/>
      <c r="BU26" s="9" t="s">
        <v>186</v>
      </c>
      <c r="BV26" s="9" t="s">
        <v>186</v>
      </c>
      <c r="BW26" s="9" t="s">
        <v>186</v>
      </c>
      <c r="BX26" s="9" t="s">
        <v>186</v>
      </c>
      <c r="BY26" s="9" t="s">
        <v>186</v>
      </c>
      <c r="BZ26" s="9" t="s">
        <v>186</v>
      </c>
      <c r="CA26" s="9" t="s">
        <v>186</v>
      </c>
      <c r="CB26" s="9" t="s">
        <v>186</v>
      </c>
      <c r="CC26" s="9" t="s">
        <v>186</v>
      </c>
      <c r="CD26" s="9" t="s">
        <v>186</v>
      </c>
      <c r="CE26" s="9" t="s">
        <v>186</v>
      </c>
      <c r="CF26" s="116"/>
      <c r="CG26" s="137"/>
      <c r="CH26" s="131"/>
      <c r="CI26" s="117"/>
      <c r="CJ26" s="9"/>
      <c r="CK26" s="117"/>
      <c r="CL26" s="9" t="s">
        <v>156</v>
      </c>
      <c r="CM26" s="9"/>
      <c r="CN26" s="117"/>
      <c r="CO26" s="9"/>
      <c r="CP26" s="117"/>
      <c r="CQ26" s="9"/>
      <c r="CR26" s="9" t="s">
        <v>161</v>
      </c>
      <c r="CS26" s="9"/>
      <c r="CT26" s="9"/>
      <c r="CU26" s="9"/>
      <c r="CV26" s="117"/>
      <c r="CW26" s="117"/>
      <c r="CX26" s="9"/>
      <c r="CY26" s="9"/>
      <c r="CZ26" s="9"/>
      <c r="DA26" s="9"/>
      <c r="DB26" s="9"/>
      <c r="DC26" s="9"/>
      <c r="DD26" s="9" t="s">
        <v>162</v>
      </c>
      <c r="DE26" s="117"/>
      <c r="DF26" s="135" t="s">
        <v>166</v>
      </c>
      <c r="DG26" s="9" t="s">
        <v>186</v>
      </c>
      <c r="DH26" s="9" t="s">
        <v>186</v>
      </c>
      <c r="DI26" s="9" t="s">
        <v>186</v>
      </c>
      <c r="DJ26" s="9" t="s">
        <v>186</v>
      </c>
      <c r="DK26" s="9" t="s">
        <v>186</v>
      </c>
      <c r="DL26" s="9" t="s">
        <v>186</v>
      </c>
      <c r="DM26" s="9" t="s">
        <v>186</v>
      </c>
      <c r="DN26" s="9" t="s">
        <v>186</v>
      </c>
      <c r="DO26" s="9" t="s">
        <v>186</v>
      </c>
      <c r="DP26" s="9" t="s">
        <v>186</v>
      </c>
      <c r="DQ26" s="9" t="s">
        <v>186</v>
      </c>
      <c r="DR26" s="9" t="s">
        <v>186</v>
      </c>
      <c r="DS26" s="9" t="s">
        <v>186</v>
      </c>
      <c r="DT26" s="9" t="s">
        <v>186</v>
      </c>
      <c r="DU26" s="19" t="s">
        <v>4</v>
      </c>
      <c r="DZ26">
        <v>42</v>
      </c>
      <c r="EE26" t="s">
        <v>169</v>
      </c>
      <c r="EL26">
        <f t="shared" si="1"/>
        <v>1</v>
      </c>
      <c r="EN26" s="10" t="s">
        <v>184</v>
      </c>
      <c r="EO26" s="10" t="s">
        <v>187</v>
      </c>
      <c r="EP26" t="s">
        <v>205</v>
      </c>
      <c r="EQ26" t="s">
        <v>224</v>
      </c>
      <c r="ER26">
        <f t="shared" si="0"/>
        <v>4</v>
      </c>
      <c r="ES26">
        <v>0</v>
      </c>
      <c r="ET26">
        <v>3</v>
      </c>
      <c r="EU26">
        <v>1</v>
      </c>
    </row>
    <row r="27" spans="1:158" ht="22.5" customHeight="1" x14ac:dyDescent="0.25">
      <c r="A27" s="9" t="s">
        <v>186</v>
      </c>
      <c r="B27" s="9" t="s">
        <v>186</v>
      </c>
      <c r="C27" s="106"/>
      <c r="D27" s="9" t="s">
        <v>186</v>
      </c>
      <c r="E27" s="9" t="s">
        <v>186</v>
      </c>
      <c r="F27" s="9" t="s">
        <v>186</v>
      </c>
      <c r="G27" s="9" t="s">
        <v>186</v>
      </c>
      <c r="H27" s="9" t="s">
        <v>186</v>
      </c>
      <c r="I27" s="9" t="s">
        <v>186</v>
      </c>
      <c r="J27" s="9" t="s">
        <v>186</v>
      </c>
      <c r="K27" s="9" t="s">
        <v>186</v>
      </c>
      <c r="L27" s="9" t="s">
        <v>186</v>
      </c>
      <c r="M27" s="9" t="s">
        <v>186</v>
      </c>
      <c r="N27" s="9" t="s">
        <v>186</v>
      </c>
      <c r="O27" s="9" t="s">
        <v>186</v>
      </c>
      <c r="P27" s="119"/>
      <c r="Q27" s="9"/>
      <c r="R27" s="9"/>
      <c r="S27" s="9"/>
      <c r="T27" s="9"/>
      <c r="U27" s="9"/>
      <c r="V27" s="9" t="s">
        <v>175</v>
      </c>
      <c r="W27" s="9"/>
      <c r="X27" s="123"/>
      <c r="Y27" s="123"/>
      <c r="Z27" s="9"/>
      <c r="AA27" s="9"/>
      <c r="AB27" s="9"/>
      <c r="AC27" s="9"/>
      <c r="AD27" s="123"/>
      <c r="AE27" s="123"/>
      <c r="AF27" s="123"/>
      <c r="AG27" s="9"/>
      <c r="AH27" s="9"/>
      <c r="AI27" s="9"/>
      <c r="AJ27" s="128"/>
      <c r="AK27" s="9" t="s">
        <v>186</v>
      </c>
      <c r="AL27" s="9" t="s">
        <v>186</v>
      </c>
      <c r="AM27" s="9" t="s">
        <v>186</v>
      </c>
      <c r="AN27" s="9" t="s">
        <v>186</v>
      </c>
      <c r="AO27" s="9" t="s">
        <v>186</v>
      </c>
      <c r="AP27" s="9" t="s">
        <v>186</v>
      </c>
      <c r="AQ27" s="106"/>
      <c r="AR27" s="9" t="s">
        <v>186</v>
      </c>
      <c r="AS27" s="9" t="s">
        <v>186</v>
      </c>
      <c r="AT27" s="9" t="s">
        <v>186</v>
      </c>
      <c r="AU27" s="9" t="s">
        <v>186</v>
      </c>
      <c r="AV27" s="9" t="s">
        <v>186</v>
      </c>
      <c r="AW27" s="124"/>
      <c r="AX27" s="123"/>
      <c r="AY27" s="9" t="s">
        <v>170</v>
      </c>
      <c r="AZ27" s="9"/>
      <c r="BA27" s="9" t="s">
        <v>171</v>
      </c>
      <c r="BB27" s="9"/>
      <c r="BC27" s="130"/>
      <c r="BD27" s="9"/>
      <c r="BE27" s="123"/>
      <c r="BF27" s="128"/>
      <c r="BG27" s="9" t="s">
        <v>186</v>
      </c>
      <c r="BH27" s="132"/>
      <c r="BI27" s="9"/>
      <c r="BJ27" s="9"/>
      <c r="BK27" s="9"/>
      <c r="BL27" s="9"/>
      <c r="BM27" s="123"/>
      <c r="BN27" s="130"/>
      <c r="BO27" s="9"/>
      <c r="BP27" s="123"/>
      <c r="BQ27" s="9"/>
      <c r="BR27" s="9"/>
      <c r="BS27" s="126"/>
      <c r="BT27" s="9" t="s">
        <v>186</v>
      </c>
      <c r="BU27" s="9" t="s">
        <v>186</v>
      </c>
      <c r="BV27" s="9" t="s">
        <v>186</v>
      </c>
      <c r="BW27" s="9" t="s">
        <v>186</v>
      </c>
      <c r="BX27" s="9" t="s">
        <v>186</v>
      </c>
      <c r="BY27" s="9" t="s">
        <v>186</v>
      </c>
      <c r="BZ27" s="9" t="s">
        <v>186</v>
      </c>
      <c r="CA27" s="9" t="s">
        <v>186</v>
      </c>
      <c r="CB27" s="9" t="s">
        <v>186</v>
      </c>
      <c r="CC27" s="9" t="s">
        <v>186</v>
      </c>
      <c r="CD27" s="111"/>
      <c r="CE27" s="138"/>
      <c r="CF27" s="133"/>
      <c r="CG27" s="9" t="s">
        <v>186</v>
      </c>
      <c r="CH27" s="9" t="s">
        <v>186</v>
      </c>
      <c r="CI27" s="124"/>
      <c r="CJ27" s="9"/>
      <c r="CK27" s="9"/>
      <c r="CL27" s="9"/>
      <c r="CM27" s="9"/>
      <c r="CN27" s="9"/>
      <c r="CO27" s="9" t="s">
        <v>176</v>
      </c>
      <c r="CP27" s="9"/>
      <c r="CQ27" s="9"/>
      <c r="CR27" s="9"/>
      <c r="CS27" s="9"/>
      <c r="CT27" s="125"/>
      <c r="CU27" s="123"/>
      <c r="CV27" s="123"/>
      <c r="CW27" s="123"/>
      <c r="CX27" s="123"/>
      <c r="CY27" s="9"/>
      <c r="CZ27" s="125"/>
      <c r="DA27" s="9"/>
      <c r="DB27" s="9"/>
      <c r="DC27" s="9" t="s">
        <v>159</v>
      </c>
      <c r="DD27" s="123"/>
      <c r="DE27" s="126"/>
      <c r="DF27" s="9" t="s">
        <v>186</v>
      </c>
      <c r="DG27" s="9" t="s">
        <v>186</v>
      </c>
      <c r="DH27" s="9" t="s">
        <v>186</v>
      </c>
      <c r="DI27" s="9" t="s">
        <v>186</v>
      </c>
      <c r="DJ27" s="9" t="s">
        <v>186</v>
      </c>
      <c r="DK27" s="9" t="s">
        <v>186</v>
      </c>
      <c r="DL27" s="9" t="s">
        <v>186</v>
      </c>
      <c r="DM27" s="9" t="s">
        <v>186</v>
      </c>
      <c r="DN27" s="9" t="s">
        <v>186</v>
      </c>
      <c r="DO27" s="9" t="s">
        <v>186</v>
      </c>
      <c r="DP27" s="9" t="s">
        <v>186</v>
      </c>
      <c r="DQ27" s="9" t="s">
        <v>186</v>
      </c>
      <c r="DR27" s="9" t="s">
        <v>186</v>
      </c>
      <c r="DS27" s="9" t="s">
        <v>186</v>
      </c>
      <c r="DT27" s="9" t="s">
        <v>186</v>
      </c>
      <c r="DU27" s="19" t="s">
        <v>4</v>
      </c>
      <c r="DZ27">
        <v>41</v>
      </c>
      <c r="EE27" t="s">
        <v>172</v>
      </c>
      <c r="EL27">
        <f t="shared" si="1"/>
        <v>1</v>
      </c>
      <c r="EN27" s="10" t="s">
        <v>179</v>
      </c>
      <c r="EO27" s="10" t="s">
        <v>187</v>
      </c>
      <c r="EP27" t="s">
        <v>204</v>
      </c>
      <c r="EQ27" t="s">
        <v>215</v>
      </c>
      <c r="ER27">
        <f t="shared" si="0"/>
        <v>4</v>
      </c>
      <c r="ES27">
        <v>0</v>
      </c>
      <c r="ET27">
        <v>4</v>
      </c>
      <c r="EU27">
        <v>0</v>
      </c>
    </row>
    <row r="28" spans="1:158" ht="22.5" customHeight="1" x14ac:dyDescent="0.25">
      <c r="A28" s="9" t="s">
        <v>186</v>
      </c>
      <c r="B28" s="9" t="s">
        <v>186</v>
      </c>
      <c r="C28" s="106"/>
      <c r="D28" s="9" t="s">
        <v>186</v>
      </c>
      <c r="E28" s="107"/>
      <c r="F28" s="109"/>
      <c r="G28" s="9" t="s">
        <v>186</v>
      </c>
      <c r="H28" s="9" t="s">
        <v>186</v>
      </c>
      <c r="I28" s="9" t="s">
        <v>186</v>
      </c>
      <c r="J28" s="9" t="s">
        <v>186</v>
      </c>
      <c r="K28" s="9" t="s">
        <v>186</v>
      </c>
      <c r="L28" s="9" t="s">
        <v>186</v>
      </c>
      <c r="M28" s="9" t="s">
        <v>186</v>
      </c>
      <c r="N28" s="9" t="s">
        <v>186</v>
      </c>
      <c r="O28" s="107"/>
      <c r="P28" s="9"/>
      <c r="Q28" s="9"/>
      <c r="R28" s="9"/>
      <c r="S28" s="9"/>
      <c r="T28" s="9"/>
      <c r="U28" s="9"/>
      <c r="V28" s="9"/>
      <c r="W28" s="9"/>
      <c r="X28" s="9"/>
      <c r="Y28" s="117"/>
      <c r="Z28" s="9"/>
      <c r="AA28" s="9"/>
      <c r="AB28" s="9"/>
      <c r="AC28" s="9"/>
      <c r="AD28" s="117"/>
      <c r="AE28" s="117"/>
      <c r="AF28" s="9"/>
      <c r="AG28" s="9"/>
      <c r="AH28" s="9"/>
      <c r="AI28" s="9"/>
      <c r="AJ28" s="9" t="s">
        <v>175</v>
      </c>
      <c r="AK28" s="108"/>
      <c r="AL28" s="109"/>
      <c r="AM28" s="9" t="s">
        <v>186</v>
      </c>
      <c r="AN28" s="9" t="s">
        <v>186</v>
      </c>
      <c r="AO28" s="9" t="s">
        <v>186</v>
      </c>
      <c r="AP28" s="9" t="s">
        <v>186</v>
      </c>
      <c r="AQ28" s="106"/>
      <c r="AR28" s="9" t="s">
        <v>186</v>
      </c>
      <c r="AS28" s="9" t="s">
        <v>186</v>
      </c>
      <c r="AT28" s="9" t="s">
        <v>186</v>
      </c>
      <c r="AU28" s="9" t="s">
        <v>186</v>
      </c>
      <c r="AV28" s="9" t="s">
        <v>186</v>
      </c>
      <c r="AW28" s="9" t="s">
        <v>173</v>
      </c>
      <c r="AX28" s="124" t="s">
        <v>171</v>
      </c>
      <c r="AY28" s="9"/>
      <c r="AZ28" s="9"/>
      <c r="BA28" s="9"/>
      <c r="BB28" s="126"/>
      <c r="BC28" s="9" t="s">
        <v>186</v>
      </c>
      <c r="BD28" s="119"/>
      <c r="BE28" s="9"/>
      <c r="BF28" s="135"/>
      <c r="BG28" s="9" t="s">
        <v>186</v>
      </c>
      <c r="BH28" s="119"/>
      <c r="BI28" s="9"/>
      <c r="BJ28" s="9"/>
      <c r="BK28" s="117" t="s">
        <v>163</v>
      </c>
      <c r="BL28" s="9"/>
      <c r="BM28" s="127"/>
      <c r="BN28" s="9" t="s">
        <v>186</v>
      </c>
      <c r="BO28" s="119"/>
      <c r="BP28" s="117"/>
      <c r="BQ28" s="117"/>
      <c r="BR28" s="118"/>
      <c r="BS28" s="9"/>
      <c r="BT28" s="9" t="s">
        <v>186</v>
      </c>
      <c r="BU28" s="9" t="s">
        <v>186</v>
      </c>
      <c r="BV28" s="9" t="s">
        <v>186</v>
      </c>
      <c r="BW28" s="9" t="s">
        <v>186</v>
      </c>
      <c r="BX28" s="9" t="s">
        <v>186</v>
      </c>
      <c r="BY28" s="9" t="s">
        <v>186</v>
      </c>
      <c r="BZ28" s="9" t="s">
        <v>186</v>
      </c>
      <c r="CA28" s="9" t="s">
        <v>186</v>
      </c>
      <c r="CB28" s="116"/>
      <c r="CC28" s="137"/>
      <c r="CD28" s="135"/>
      <c r="CE28" s="9" t="s">
        <v>186</v>
      </c>
      <c r="CF28" s="9" t="s">
        <v>186</v>
      </c>
      <c r="CG28" s="9" t="s">
        <v>186</v>
      </c>
      <c r="CH28" s="9" t="s">
        <v>186</v>
      </c>
      <c r="CI28" s="9" t="s">
        <v>186</v>
      </c>
      <c r="CJ28" s="124"/>
      <c r="CK28" s="9"/>
      <c r="CL28" s="9"/>
      <c r="CM28" s="9"/>
      <c r="CN28" s="9"/>
      <c r="CO28" s="9"/>
      <c r="CP28" s="9"/>
      <c r="CQ28" s="9"/>
      <c r="CR28" s="9"/>
      <c r="CS28" s="118"/>
      <c r="CT28" s="9" t="s">
        <v>186</v>
      </c>
      <c r="CU28" s="120"/>
      <c r="CV28" s="117" t="s">
        <v>175</v>
      </c>
      <c r="CW28" s="117"/>
      <c r="CX28" s="117"/>
      <c r="CY28" s="118"/>
      <c r="CZ28" s="9" t="s">
        <v>157</v>
      </c>
      <c r="DA28" s="119"/>
      <c r="DB28" s="117"/>
      <c r="DC28" s="9"/>
      <c r="DD28" s="126"/>
      <c r="DE28" s="9" t="s">
        <v>186</v>
      </c>
      <c r="DF28" s="9" t="s">
        <v>186</v>
      </c>
      <c r="DG28" s="9" t="s">
        <v>186</v>
      </c>
      <c r="DH28" s="9" t="s">
        <v>186</v>
      </c>
      <c r="DI28" s="9" t="s">
        <v>186</v>
      </c>
      <c r="DJ28" s="9" t="s">
        <v>186</v>
      </c>
      <c r="DK28" s="9" t="s">
        <v>186</v>
      </c>
      <c r="DL28" s="9" t="s">
        <v>186</v>
      </c>
      <c r="DM28" s="9" t="s">
        <v>186</v>
      </c>
      <c r="DN28" s="9" t="s">
        <v>186</v>
      </c>
      <c r="DO28" s="9" t="s">
        <v>186</v>
      </c>
      <c r="DP28" s="9" t="s">
        <v>186</v>
      </c>
      <c r="DQ28" s="9" t="s">
        <v>186</v>
      </c>
      <c r="DR28" s="9" t="s">
        <v>186</v>
      </c>
      <c r="DS28" s="9" t="s">
        <v>186</v>
      </c>
      <c r="DT28" s="9" t="s">
        <v>186</v>
      </c>
      <c r="DU28" s="19" t="s">
        <v>4</v>
      </c>
      <c r="DZ28">
        <v>40</v>
      </c>
      <c r="EE28" t="s">
        <v>174</v>
      </c>
      <c r="EL28">
        <f t="shared" si="1"/>
        <v>2</v>
      </c>
      <c r="EN28" s="10" t="s">
        <v>173</v>
      </c>
      <c r="EO28" s="10" t="s">
        <v>188</v>
      </c>
      <c r="EP28" t="s">
        <v>212</v>
      </c>
      <c r="EQ28" t="s">
        <v>214</v>
      </c>
      <c r="ER28">
        <f t="shared" si="0"/>
        <v>3</v>
      </c>
      <c r="ES28">
        <v>3</v>
      </c>
      <c r="ET28">
        <v>0</v>
      </c>
      <c r="EU28">
        <v>0</v>
      </c>
    </row>
    <row r="29" spans="1:158" ht="22.5" customHeight="1" x14ac:dyDescent="0.25">
      <c r="A29" s="9" t="s">
        <v>186</v>
      </c>
      <c r="B29" s="9" t="s">
        <v>186</v>
      </c>
      <c r="C29" s="106"/>
      <c r="D29" s="9" t="s">
        <v>186</v>
      </c>
      <c r="E29" s="119"/>
      <c r="F29" s="9"/>
      <c r="G29" s="112"/>
      <c r="H29" s="9" t="s">
        <v>186</v>
      </c>
      <c r="I29" s="9" t="s">
        <v>186</v>
      </c>
      <c r="J29" s="9" t="s">
        <v>186</v>
      </c>
      <c r="K29" s="9" t="s">
        <v>186</v>
      </c>
      <c r="L29" s="9" t="s">
        <v>186</v>
      </c>
      <c r="M29" s="9" t="s">
        <v>186</v>
      </c>
      <c r="N29" s="107"/>
      <c r="O29" s="9" t="s">
        <v>156</v>
      </c>
      <c r="P29" s="123"/>
      <c r="Q29" s="123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23"/>
      <c r="AE29" s="123"/>
      <c r="AF29" s="123"/>
      <c r="AG29" s="9"/>
      <c r="AH29" s="9"/>
      <c r="AI29" s="123"/>
      <c r="AJ29" s="123"/>
      <c r="AK29" s="123"/>
      <c r="AL29" s="118"/>
      <c r="AM29" s="9" t="s">
        <v>186</v>
      </c>
      <c r="AN29" s="9" t="s">
        <v>186</v>
      </c>
      <c r="AO29" s="9" t="s">
        <v>186</v>
      </c>
      <c r="AP29" s="9" t="s">
        <v>186</v>
      </c>
      <c r="AQ29" s="106"/>
      <c r="AR29" s="9" t="s">
        <v>186</v>
      </c>
      <c r="AS29" s="9" t="s">
        <v>186</v>
      </c>
      <c r="AT29" s="9" t="s">
        <v>186</v>
      </c>
      <c r="AU29" s="9" t="s">
        <v>186</v>
      </c>
      <c r="AV29" s="9" t="s">
        <v>186</v>
      </c>
      <c r="AW29" s="9" t="s">
        <v>186</v>
      </c>
      <c r="AX29" s="9" t="s">
        <v>186</v>
      </c>
      <c r="AY29" s="129"/>
      <c r="AZ29" s="125"/>
      <c r="BA29" s="126"/>
      <c r="BB29" s="9" t="s">
        <v>186</v>
      </c>
      <c r="BC29" s="9" t="s">
        <v>186</v>
      </c>
      <c r="BD29" s="124"/>
      <c r="BE29" s="126" t="s">
        <v>155</v>
      </c>
      <c r="BF29" s="9" t="s">
        <v>186</v>
      </c>
      <c r="BG29" s="9" t="s">
        <v>186</v>
      </c>
      <c r="BH29" s="124"/>
      <c r="BI29" s="125"/>
      <c r="BJ29" s="125"/>
      <c r="BK29" s="125"/>
      <c r="BL29" s="125"/>
      <c r="BM29" s="126"/>
      <c r="BN29" s="9" t="s">
        <v>186</v>
      </c>
      <c r="BO29" s="124"/>
      <c r="BP29" s="125"/>
      <c r="BQ29" s="130" t="s">
        <v>165</v>
      </c>
      <c r="BR29" s="130" t="s">
        <v>186</v>
      </c>
      <c r="BS29" s="138"/>
      <c r="BT29" s="112"/>
      <c r="BU29" s="9" t="s">
        <v>186</v>
      </c>
      <c r="BV29" s="9" t="s">
        <v>186</v>
      </c>
      <c r="BW29" s="9" t="s">
        <v>186</v>
      </c>
      <c r="BX29" s="9" t="s">
        <v>186</v>
      </c>
      <c r="BY29" s="9" t="s">
        <v>186</v>
      </c>
      <c r="BZ29" s="111"/>
      <c r="CA29" s="138"/>
      <c r="CB29" s="133"/>
      <c r="CC29" s="9" t="s">
        <v>186</v>
      </c>
      <c r="CD29" s="9" t="s">
        <v>186</v>
      </c>
      <c r="CE29" s="9" t="s">
        <v>186</v>
      </c>
      <c r="CF29" s="9" t="s">
        <v>186</v>
      </c>
      <c r="CG29" s="9" t="s">
        <v>186</v>
      </c>
      <c r="CH29" s="9" t="s">
        <v>186</v>
      </c>
      <c r="CI29" s="9" t="s">
        <v>186</v>
      </c>
      <c r="CJ29" s="9" t="s">
        <v>186</v>
      </c>
      <c r="CK29" s="124"/>
      <c r="CL29" s="125"/>
      <c r="CM29" s="125"/>
      <c r="CN29" s="125"/>
      <c r="CO29" s="125"/>
      <c r="CP29" s="125"/>
      <c r="CQ29" s="125" t="s">
        <v>154</v>
      </c>
      <c r="CR29" s="125"/>
      <c r="CS29" s="126"/>
      <c r="CT29" s="9" t="s">
        <v>186</v>
      </c>
      <c r="CU29" s="124"/>
      <c r="CV29" s="125" t="s">
        <v>159</v>
      </c>
      <c r="CW29" s="125"/>
      <c r="CX29" s="130"/>
      <c r="CY29" s="126"/>
      <c r="CZ29" s="9" t="s">
        <v>186</v>
      </c>
      <c r="DA29" s="124"/>
      <c r="DB29" s="125"/>
      <c r="DC29" s="126"/>
      <c r="DD29" s="9" t="s">
        <v>186</v>
      </c>
      <c r="DE29" s="9" t="s">
        <v>186</v>
      </c>
      <c r="DF29" s="9" t="s">
        <v>186</v>
      </c>
      <c r="DG29" s="9" t="s">
        <v>186</v>
      </c>
      <c r="DH29" s="9" t="s">
        <v>186</v>
      </c>
      <c r="DI29" s="9" t="s">
        <v>186</v>
      </c>
      <c r="DJ29" s="9" t="s">
        <v>186</v>
      </c>
      <c r="DK29" s="9" t="s">
        <v>186</v>
      </c>
      <c r="DL29" s="9" t="s">
        <v>186</v>
      </c>
      <c r="DM29" s="9" t="s">
        <v>186</v>
      </c>
      <c r="DN29" s="9" t="s">
        <v>186</v>
      </c>
      <c r="DO29" s="9" t="s">
        <v>186</v>
      </c>
      <c r="DP29" s="9" t="s">
        <v>186</v>
      </c>
      <c r="DQ29" s="9" t="s">
        <v>186</v>
      </c>
      <c r="DR29" s="9" t="s">
        <v>186</v>
      </c>
      <c r="DS29" s="9" t="s">
        <v>186</v>
      </c>
      <c r="DT29" s="9" t="s">
        <v>186</v>
      </c>
      <c r="DU29" s="19" t="s">
        <v>4</v>
      </c>
      <c r="DZ29">
        <v>39</v>
      </c>
      <c r="EE29" t="s">
        <v>164</v>
      </c>
      <c r="EL29">
        <f t="shared" si="1"/>
        <v>2</v>
      </c>
      <c r="EN29" s="10" t="s">
        <v>168</v>
      </c>
      <c r="EO29" s="10" t="s">
        <v>188</v>
      </c>
      <c r="EP29" t="s">
        <v>212</v>
      </c>
      <c r="EQ29" t="s">
        <v>214</v>
      </c>
      <c r="ER29">
        <f t="shared" si="0"/>
        <v>3</v>
      </c>
      <c r="ES29">
        <v>3</v>
      </c>
      <c r="ET29">
        <v>0</v>
      </c>
      <c r="EU29">
        <v>0</v>
      </c>
    </row>
    <row r="30" spans="1:158" ht="22.5" customHeight="1" x14ac:dyDescent="0.25">
      <c r="A30" s="9" t="s">
        <v>186</v>
      </c>
      <c r="B30" s="9" t="s">
        <v>186</v>
      </c>
      <c r="C30" s="122"/>
      <c r="D30" s="9" t="s">
        <v>186</v>
      </c>
      <c r="E30" s="120"/>
      <c r="F30" s="9"/>
      <c r="G30" s="9" t="s">
        <v>155</v>
      </c>
      <c r="H30" s="139"/>
      <c r="I30" s="9" t="s">
        <v>186</v>
      </c>
      <c r="J30" s="9" t="s">
        <v>186</v>
      </c>
      <c r="K30" s="9" t="s">
        <v>186</v>
      </c>
      <c r="L30" s="9" t="s">
        <v>186</v>
      </c>
      <c r="M30" s="9" t="s">
        <v>186</v>
      </c>
      <c r="N30" s="136"/>
      <c r="O30" s="117"/>
      <c r="P30" s="9" t="s">
        <v>161</v>
      </c>
      <c r="Q30" s="9"/>
      <c r="R30" s="9"/>
      <c r="S30" s="9"/>
      <c r="T30" s="9" t="s">
        <v>166</v>
      </c>
      <c r="U30" s="9"/>
      <c r="V30" s="9" t="s">
        <v>174</v>
      </c>
      <c r="W30" s="117"/>
      <c r="X30" s="117"/>
      <c r="Y30" s="9"/>
      <c r="Z30" s="9"/>
      <c r="AA30" s="9"/>
      <c r="AB30" s="9"/>
      <c r="AC30" s="9"/>
      <c r="AD30" s="117"/>
      <c r="AE30" s="9"/>
      <c r="AF30" s="117"/>
      <c r="AG30" s="9"/>
      <c r="AH30" s="9"/>
      <c r="AI30" s="117"/>
      <c r="AJ30" s="9" t="s">
        <v>184</v>
      </c>
      <c r="AK30" s="117"/>
      <c r="AL30" s="135"/>
      <c r="AM30" s="9" t="s">
        <v>186</v>
      </c>
      <c r="AN30" s="9" t="s">
        <v>186</v>
      </c>
      <c r="AO30" s="9" t="s">
        <v>186</v>
      </c>
      <c r="AP30" s="9" t="s">
        <v>186</v>
      </c>
      <c r="AQ30" s="106"/>
      <c r="AR30" s="9" t="s">
        <v>186</v>
      </c>
      <c r="AS30" s="9" t="s">
        <v>186</v>
      </c>
      <c r="AT30" s="9" t="s">
        <v>186</v>
      </c>
      <c r="AU30" s="9" t="s">
        <v>186</v>
      </c>
      <c r="AV30" s="9" t="s">
        <v>186</v>
      </c>
      <c r="AW30" s="9" t="s">
        <v>186</v>
      </c>
      <c r="AX30" s="9" t="s">
        <v>186</v>
      </c>
      <c r="AY30" s="9" t="s">
        <v>186</v>
      </c>
      <c r="AZ30" s="9" t="s">
        <v>186</v>
      </c>
      <c r="BA30" s="9" t="s">
        <v>186</v>
      </c>
      <c r="BB30" s="9" t="s">
        <v>186</v>
      </c>
      <c r="BC30" s="9" t="s">
        <v>186</v>
      </c>
      <c r="BD30" s="9" t="s">
        <v>186</v>
      </c>
      <c r="BE30" s="9" t="s">
        <v>186</v>
      </c>
      <c r="BF30" s="9" t="s">
        <v>186</v>
      </c>
      <c r="BG30" s="9" t="s">
        <v>186</v>
      </c>
      <c r="BH30" s="9" t="s">
        <v>186</v>
      </c>
      <c r="BI30" s="9" t="s">
        <v>186</v>
      </c>
      <c r="BJ30" s="9" t="s">
        <v>186</v>
      </c>
      <c r="BK30" s="9" t="s">
        <v>186</v>
      </c>
      <c r="BL30" s="9" t="s">
        <v>186</v>
      </c>
      <c r="BM30" s="9" t="s">
        <v>186</v>
      </c>
      <c r="BN30" s="9" t="s">
        <v>184</v>
      </c>
      <c r="BO30" s="9" t="s">
        <v>186</v>
      </c>
      <c r="BP30" s="9" t="s">
        <v>186</v>
      </c>
      <c r="BQ30" s="9" t="s">
        <v>186</v>
      </c>
      <c r="BR30" s="9" t="s">
        <v>186</v>
      </c>
      <c r="BS30" s="9" t="s">
        <v>186</v>
      </c>
      <c r="BT30" s="136"/>
      <c r="BU30" s="121"/>
      <c r="BV30" s="9" t="s">
        <v>186</v>
      </c>
      <c r="BW30" s="9" t="s">
        <v>186</v>
      </c>
      <c r="BX30" s="116"/>
      <c r="BY30" s="137"/>
      <c r="BZ30" s="135"/>
      <c r="CA30" s="9" t="s">
        <v>186</v>
      </c>
      <c r="CB30" s="9" t="s">
        <v>186</v>
      </c>
      <c r="CC30" s="9" t="s">
        <v>186</v>
      </c>
      <c r="CD30" s="9" t="s">
        <v>186</v>
      </c>
      <c r="CE30" s="9" t="s">
        <v>186</v>
      </c>
      <c r="CF30" s="9" t="s">
        <v>186</v>
      </c>
      <c r="CG30" s="9" t="s">
        <v>186</v>
      </c>
      <c r="CH30" s="9" t="s">
        <v>186</v>
      </c>
      <c r="CI30" s="9" t="s">
        <v>186</v>
      </c>
      <c r="CJ30" s="9" t="s">
        <v>186</v>
      </c>
      <c r="CK30" s="9" t="s">
        <v>186</v>
      </c>
      <c r="CL30" s="9" t="s">
        <v>186</v>
      </c>
      <c r="CM30" s="9" t="s">
        <v>158</v>
      </c>
      <c r="CN30" s="9" t="s">
        <v>186</v>
      </c>
      <c r="CO30" s="9" t="s">
        <v>186</v>
      </c>
      <c r="CP30" s="9" t="s">
        <v>186</v>
      </c>
      <c r="CQ30" s="9" t="s">
        <v>186</v>
      </c>
      <c r="CR30" s="9" t="s">
        <v>186</v>
      </c>
      <c r="CS30" s="9" t="s">
        <v>186</v>
      </c>
      <c r="CT30" s="9" t="s">
        <v>186</v>
      </c>
      <c r="CU30" s="9" t="s">
        <v>186</v>
      </c>
      <c r="CV30" s="9" t="s">
        <v>186</v>
      </c>
      <c r="CW30" s="9" t="s">
        <v>186</v>
      </c>
      <c r="CX30" s="9" t="s">
        <v>186</v>
      </c>
      <c r="CY30" s="9" t="s">
        <v>186</v>
      </c>
      <c r="CZ30" s="9" t="s">
        <v>186</v>
      </c>
      <c r="DA30" s="9" t="s">
        <v>186</v>
      </c>
      <c r="DB30" s="9" t="s">
        <v>168</v>
      </c>
      <c r="DC30" s="9" t="s">
        <v>186</v>
      </c>
      <c r="DD30" s="9" t="s">
        <v>186</v>
      </c>
      <c r="DE30" s="9" t="s">
        <v>186</v>
      </c>
      <c r="DF30" s="9" t="s">
        <v>186</v>
      </c>
      <c r="DG30" s="9" t="s">
        <v>186</v>
      </c>
      <c r="DH30" s="9" t="s">
        <v>186</v>
      </c>
      <c r="DI30" s="9" t="s">
        <v>186</v>
      </c>
      <c r="DJ30" s="9" t="s">
        <v>186</v>
      </c>
      <c r="DK30" s="9" t="s">
        <v>186</v>
      </c>
      <c r="DL30" s="9" t="s">
        <v>186</v>
      </c>
      <c r="DM30" s="9" t="s">
        <v>186</v>
      </c>
      <c r="DN30" s="9" t="s">
        <v>186</v>
      </c>
      <c r="DO30" s="9" t="s">
        <v>186</v>
      </c>
      <c r="DP30" s="9" t="s">
        <v>186</v>
      </c>
      <c r="DQ30" s="9" t="s">
        <v>186</v>
      </c>
      <c r="DR30" s="9" t="s">
        <v>186</v>
      </c>
      <c r="DS30" s="9" t="s">
        <v>186</v>
      </c>
      <c r="DT30" s="9" t="s">
        <v>186</v>
      </c>
      <c r="DU30" s="19" t="s">
        <v>4</v>
      </c>
      <c r="DZ30">
        <v>38</v>
      </c>
      <c r="EE30" t="s">
        <v>158</v>
      </c>
      <c r="EL30">
        <f t="shared" si="1"/>
        <v>1</v>
      </c>
      <c r="EN30" s="10" t="s">
        <v>156</v>
      </c>
      <c r="EO30" s="10" t="s">
        <v>188</v>
      </c>
      <c r="EP30" t="s">
        <v>209</v>
      </c>
      <c r="EQ30" t="s">
        <v>214</v>
      </c>
      <c r="ER30">
        <f t="shared" si="0"/>
        <v>3</v>
      </c>
      <c r="ES30">
        <v>3</v>
      </c>
      <c r="ET30">
        <v>0</v>
      </c>
      <c r="EU30">
        <v>0</v>
      </c>
    </row>
    <row r="31" spans="1:158" ht="22.5" customHeight="1" x14ac:dyDescent="0.25">
      <c r="A31" s="9" t="s">
        <v>186</v>
      </c>
      <c r="B31" s="9" t="s">
        <v>186</v>
      </c>
      <c r="C31" s="106"/>
      <c r="D31" s="9" t="s">
        <v>186</v>
      </c>
      <c r="E31" s="119"/>
      <c r="F31" s="123"/>
      <c r="G31" s="126" t="s">
        <v>154</v>
      </c>
      <c r="H31" s="9" t="s">
        <v>186</v>
      </c>
      <c r="I31" s="9" t="s">
        <v>186</v>
      </c>
      <c r="J31" s="9" t="s">
        <v>186</v>
      </c>
      <c r="K31" s="9" t="s">
        <v>186</v>
      </c>
      <c r="L31" s="9" t="s">
        <v>186</v>
      </c>
      <c r="M31" s="9" t="s">
        <v>186</v>
      </c>
      <c r="N31" s="9" t="s">
        <v>186</v>
      </c>
      <c r="O31" s="124"/>
      <c r="P31" s="123"/>
      <c r="Q31" s="9"/>
      <c r="R31" s="9"/>
      <c r="S31" s="9"/>
      <c r="T31" s="125"/>
      <c r="U31" s="9"/>
      <c r="V31" s="123"/>
      <c r="W31" s="123"/>
      <c r="X31" s="123"/>
      <c r="Y31" s="123"/>
      <c r="Z31" s="125"/>
      <c r="AA31" s="9"/>
      <c r="AB31" s="9" t="s">
        <v>179</v>
      </c>
      <c r="AC31" s="9"/>
      <c r="AD31" s="9"/>
      <c r="AE31" s="9"/>
      <c r="AF31" s="9" t="s">
        <v>161</v>
      </c>
      <c r="AG31" s="9"/>
      <c r="AH31" s="9"/>
      <c r="AI31" s="9"/>
      <c r="AJ31" s="9"/>
      <c r="AK31" s="126"/>
      <c r="AL31" s="9" t="s">
        <v>186</v>
      </c>
      <c r="AM31" s="9" t="s">
        <v>186</v>
      </c>
      <c r="AN31" s="9" t="s">
        <v>186</v>
      </c>
      <c r="AO31" s="9" t="s">
        <v>186</v>
      </c>
      <c r="AP31" s="9" t="s">
        <v>186</v>
      </c>
      <c r="AQ31" s="106"/>
      <c r="AR31" s="9" t="s">
        <v>186</v>
      </c>
      <c r="AS31" s="9" t="s">
        <v>186</v>
      </c>
      <c r="AT31" s="9" t="s">
        <v>186</v>
      </c>
      <c r="AU31" s="9" t="s">
        <v>186</v>
      </c>
      <c r="AV31" s="9" t="s">
        <v>186</v>
      </c>
      <c r="AW31" s="9" t="s">
        <v>186</v>
      </c>
      <c r="AX31" s="9" t="s">
        <v>186</v>
      </c>
      <c r="AY31" s="9" t="s">
        <v>186</v>
      </c>
      <c r="AZ31" s="9" t="s">
        <v>186</v>
      </c>
      <c r="BA31" s="9" t="s">
        <v>186</v>
      </c>
      <c r="BB31" s="9" t="s">
        <v>186</v>
      </c>
      <c r="BC31" s="9" t="s">
        <v>186</v>
      </c>
      <c r="BD31" s="9" t="s">
        <v>186</v>
      </c>
      <c r="BE31" s="9" t="s">
        <v>186</v>
      </c>
      <c r="BF31" s="9" t="s">
        <v>186</v>
      </c>
      <c r="BG31" s="9" t="s">
        <v>186</v>
      </c>
      <c r="BH31" s="9" t="s">
        <v>186</v>
      </c>
      <c r="BI31" s="9" t="s">
        <v>186</v>
      </c>
      <c r="BJ31" s="9" t="s">
        <v>186</v>
      </c>
      <c r="BK31" s="9" t="s">
        <v>186</v>
      </c>
      <c r="BL31" s="9" t="s">
        <v>186</v>
      </c>
      <c r="BM31" s="9" t="s">
        <v>186</v>
      </c>
      <c r="BN31" s="9" t="s">
        <v>186</v>
      </c>
      <c r="BO31" s="9" t="s">
        <v>186</v>
      </c>
      <c r="BP31" s="9" t="s">
        <v>186</v>
      </c>
      <c r="BQ31" s="9" t="s">
        <v>186</v>
      </c>
      <c r="BR31" s="9" t="s">
        <v>186</v>
      </c>
      <c r="BS31" s="9" t="s">
        <v>186</v>
      </c>
      <c r="BT31" s="9" t="s">
        <v>186</v>
      </c>
      <c r="BU31" s="129"/>
      <c r="BV31" s="112"/>
      <c r="BW31" s="9" t="s">
        <v>186</v>
      </c>
      <c r="BX31" s="140"/>
      <c r="BY31" s="9" t="s">
        <v>186</v>
      </c>
      <c r="BZ31" s="9" t="s">
        <v>186</v>
      </c>
      <c r="CA31" s="9" t="s">
        <v>186</v>
      </c>
      <c r="CB31" s="9" t="s">
        <v>186</v>
      </c>
      <c r="CC31" s="9" t="s">
        <v>186</v>
      </c>
      <c r="CD31" s="9" t="s">
        <v>186</v>
      </c>
      <c r="CE31" s="9" t="s">
        <v>186</v>
      </c>
      <c r="CF31" s="9" t="s">
        <v>186</v>
      </c>
      <c r="CG31" s="9" t="s">
        <v>186</v>
      </c>
      <c r="CH31" s="9" t="s">
        <v>186</v>
      </c>
      <c r="CI31" s="9" t="s">
        <v>186</v>
      </c>
      <c r="CJ31" s="9" t="s">
        <v>186</v>
      </c>
      <c r="CK31" s="9" t="s">
        <v>186</v>
      </c>
      <c r="CL31" s="9" t="s">
        <v>186</v>
      </c>
      <c r="CM31" s="9"/>
      <c r="CN31" s="9" t="s">
        <v>186</v>
      </c>
      <c r="CO31" s="9" t="s">
        <v>186</v>
      </c>
      <c r="CP31" s="9" t="s">
        <v>186</v>
      </c>
      <c r="CQ31" s="9" t="s">
        <v>186</v>
      </c>
      <c r="CR31" s="9" t="s">
        <v>186</v>
      </c>
      <c r="CS31" s="9" t="s">
        <v>186</v>
      </c>
      <c r="CT31" s="9" t="s">
        <v>186</v>
      </c>
      <c r="CU31" s="9" t="s">
        <v>186</v>
      </c>
      <c r="CV31" s="9" t="s">
        <v>186</v>
      </c>
      <c r="CW31" s="9" t="s">
        <v>186</v>
      </c>
      <c r="CX31" s="9" t="s">
        <v>186</v>
      </c>
      <c r="CY31" s="9" t="s">
        <v>186</v>
      </c>
      <c r="CZ31" s="9" t="s">
        <v>186</v>
      </c>
      <c r="DA31" s="9" t="s">
        <v>186</v>
      </c>
      <c r="DB31" s="9" t="s">
        <v>186</v>
      </c>
      <c r="DC31" s="9" t="s">
        <v>186</v>
      </c>
      <c r="DD31" s="9" t="s">
        <v>186</v>
      </c>
      <c r="DE31" s="9" t="s">
        <v>186</v>
      </c>
      <c r="DF31" s="9" t="s">
        <v>186</v>
      </c>
      <c r="DG31" s="9" t="s">
        <v>186</v>
      </c>
      <c r="DH31" s="9" t="s">
        <v>186</v>
      </c>
      <c r="DI31" s="9" t="s">
        <v>186</v>
      </c>
      <c r="DJ31" s="9" t="s">
        <v>186</v>
      </c>
      <c r="DK31" s="9" t="s">
        <v>186</v>
      </c>
      <c r="DL31" s="9" t="s">
        <v>186</v>
      </c>
      <c r="DM31" s="9" t="s">
        <v>186</v>
      </c>
      <c r="DN31" s="9" t="s">
        <v>186</v>
      </c>
      <c r="DO31" s="9" t="s">
        <v>186</v>
      </c>
      <c r="DP31" s="9" t="s">
        <v>186</v>
      </c>
      <c r="DQ31" s="9" t="s">
        <v>186</v>
      </c>
      <c r="DR31" s="9" t="s">
        <v>186</v>
      </c>
      <c r="DS31" s="9" t="s">
        <v>186</v>
      </c>
      <c r="DT31" s="9" t="s">
        <v>186</v>
      </c>
      <c r="DU31" s="19" t="s">
        <v>4</v>
      </c>
      <c r="DZ31">
        <v>37</v>
      </c>
      <c r="EE31" t="s">
        <v>183</v>
      </c>
      <c r="EL31">
        <f t="shared" si="1"/>
        <v>1</v>
      </c>
      <c r="EN31" s="10" t="s">
        <v>185</v>
      </c>
      <c r="EO31" s="10" t="s">
        <v>188</v>
      </c>
      <c r="EP31" t="s">
        <v>207</v>
      </c>
      <c r="EQ31" t="s">
        <v>217</v>
      </c>
      <c r="ER31">
        <f t="shared" si="0"/>
        <v>3</v>
      </c>
      <c r="ES31">
        <v>3</v>
      </c>
      <c r="ET31">
        <v>0</v>
      </c>
      <c r="EU31">
        <v>0</v>
      </c>
    </row>
    <row r="32" spans="1:158" ht="22.5" customHeight="1" x14ac:dyDescent="0.25">
      <c r="A32" s="9" t="s">
        <v>186</v>
      </c>
      <c r="B32" s="9" t="s">
        <v>186</v>
      </c>
      <c r="C32" s="106"/>
      <c r="D32" s="9" t="s">
        <v>186</v>
      </c>
      <c r="E32" s="124"/>
      <c r="F32" s="135"/>
      <c r="G32" s="9" t="s">
        <v>186</v>
      </c>
      <c r="H32" s="9" t="s">
        <v>186</v>
      </c>
      <c r="I32" s="9" t="s">
        <v>186</v>
      </c>
      <c r="J32" s="9" t="s">
        <v>186</v>
      </c>
      <c r="K32" s="9" t="s">
        <v>186</v>
      </c>
      <c r="L32" s="9" t="s">
        <v>186</v>
      </c>
      <c r="M32" s="9" t="s">
        <v>186</v>
      </c>
      <c r="N32" s="9" t="s">
        <v>186</v>
      </c>
      <c r="O32" s="9" t="s">
        <v>186</v>
      </c>
      <c r="P32" s="124"/>
      <c r="Q32" s="9"/>
      <c r="R32" s="117"/>
      <c r="S32" s="118"/>
      <c r="T32" s="9" t="s">
        <v>168</v>
      </c>
      <c r="U32" s="119"/>
      <c r="V32" s="117"/>
      <c r="W32" s="117"/>
      <c r="X32" s="117"/>
      <c r="Y32" s="127"/>
      <c r="Z32" s="9" t="s">
        <v>157</v>
      </c>
      <c r="AA32" s="119"/>
      <c r="AB32" s="9"/>
      <c r="AC32" s="9"/>
      <c r="AD32" s="9"/>
      <c r="AE32" s="9"/>
      <c r="AF32" s="9"/>
      <c r="AG32" s="9"/>
      <c r="AH32" s="9"/>
      <c r="AI32" s="9"/>
      <c r="AJ32" s="126"/>
      <c r="AK32" s="9" t="s">
        <v>158</v>
      </c>
      <c r="AL32" s="9" t="s">
        <v>186</v>
      </c>
      <c r="AM32" s="9" t="s">
        <v>186</v>
      </c>
      <c r="AN32" s="9" t="s">
        <v>186</v>
      </c>
      <c r="AO32" s="9" t="s">
        <v>186</v>
      </c>
      <c r="AP32" s="9" t="s">
        <v>186</v>
      </c>
      <c r="AQ32" s="106"/>
      <c r="AR32" s="9" t="s">
        <v>186</v>
      </c>
      <c r="AS32" s="9" t="s">
        <v>186</v>
      </c>
      <c r="AT32" s="9" t="s">
        <v>186</v>
      </c>
      <c r="AU32" s="9" t="s">
        <v>186</v>
      </c>
      <c r="AV32" s="9" t="s">
        <v>186</v>
      </c>
      <c r="AW32" s="9" t="s">
        <v>186</v>
      </c>
      <c r="AX32" s="9" t="s">
        <v>186</v>
      </c>
      <c r="AY32" s="9" t="s">
        <v>186</v>
      </c>
      <c r="AZ32" s="9" t="s">
        <v>186</v>
      </c>
      <c r="BA32" s="9" t="s">
        <v>186</v>
      </c>
      <c r="BB32" s="9" t="s">
        <v>186</v>
      </c>
      <c r="BC32" s="9" t="s">
        <v>186</v>
      </c>
      <c r="BD32" s="9" t="s">
        <v>186</v>
      </c>
      <c r="BE32" s="9" t="s">
        <v>186</v>
      </c>
      <c r="BF32" s="9" t="s">
        <v>186</v>
      </c>
      <c r="BG32" s="9" t="s">
        <v>186</v>
      </c>
      <c r="BH32" s="9" t="s">
        <v>186</v>
      </c>
      <c r="BI32" s="9" t="s">
        <v>186</v>
      </c>
      <c r="BJ32" s="9" t="s">
        <v>186</v>
      </c>
      <c r="BK32" s="9" t="s">
        <v>186</v>
      </c>
      <c r="BL32" s="9" t="s">
        <v>186</v>
      </c>
      <c r="BM32" s="9" t="s">
        <v>186</v>
      </c>
      <c r="BN32" s="9" t="s">
        <v>186</v>
      </c>
      <c r="BO32" s="9" t="s">
        <v>186</v>
      </c>
      <c r="BP32" s="9" t="s">
        <v>186</v>
      </c>
      <c r="BQ32" s="9" t="s">
        <v>186</v>
      </c>
      <c r="BR32" s="9" t="s">
        <v>186</v>
      </c>
      <c r="BS32" s="9" t="s">
        <v>186</v>
      </c>
      <c r="BT32" s="9" t="s">
        <v>186</v>
      </c>
      <c r="BU32" s="9" t="s">
        <v>186</v>
      </c>
      <c r="BV32" s="136"/>
      <c r="BW32" s="141"/>
      <c r="BX32" s="127"/>
      <c r="BY32" s="9" t="s">
        <v>186</v>
      </c>
      <c r="BZ32" s="9" t="s">
        <v>186</v>
      </c>
      <c r="CA32" s="9" t="s">
        <v>186</v>
      </c>
      <c r="CB32" s="9" t="s">
        <v>186</v>
      </c>
      <c r="CC32" s="9" t="s">
        <v>186</v>
      </c>
      <c r="CD32" s="9" t="s">
        <v>186</v>
      </c>
      <c r="CE32" s="9" t="s">
        <v>186</v>
      </c>
      <c r="CF32" s="9" t="s">
        <v>186</v>
      </c>
      <c r="CG32" s="9" t="s">
        <v>186</v>
      </c>
      <c r="CH32" s="9" t="s">
        <v>186</v>
      </c>
      <c r="CI32" s="9" t="s">
        <v>186</v>
      </c>
      <c r="CJ32" s="9" t="s">
        <v>186</v>
      </c>
      <c r="CK32" s="9" t="s">
        <v>186</v>
      </c>
      <c r="CL32" s="9" t="s">
        <v>186</v>
      </c>
      <c r="CM32" s="9" t="s">
        <v>186</v>
      </c>
      <c r="CN32" s="9" t="s">
        <v>186</v>
      </c>
      <c r="CO32" s="9" t="s">
        <v>186</v>
      </c>
      <c r="CP32" s="9" t="s">
        <v>186</v>
      </c>
      <c r="CQ32" s="9" t="s">
        <v>186</v>
      </c>
      <c r="CR32" s="9" t="s">
        <v>186</v>
      </c>
      <c r="CS32" s="9" t="s">
        <v>186</v>
      </c>
      <c r="CT32" s="9" t="s">
        <v>186</v>
      </c>
      <c r="CU32" s="9" t="s">
        <v>186</v>
      </c>
      <c r="CV32" s="9" t="s">
        <v>186</v>
      </c>
      <c r="CW32" s="9" t="s">
        <v>186</v>
      </c>
      <c r="CX32" s="9" t="s">
        <v>186</v>
      </c>
      <c r="CY32" s="9" t="s">
        <v>186</v>
      </c>
      <c r="CZ32" s="9" t="s">
        <v>186</v>
      </c>
      <c r="DA32" s="9" t="s">
        <v>186</v>
      </c>
      <c r="DB32" s="9" t="s">
        <v>186</v>
      </c>
      <c r="DC32" s="9" t="s">
        <v>186</v>
      </c>
      <c r="DD32" s="9" t="s">
        <v>186</v>
      </c>
      <c r="DE32" s="9" t="s">
        <v>186</v>
      </c>
      <c r="DF32" s="9" t="s">
        <v>186</v>
      </c>
      <c r="DG32" s="9" t="s">
        <v>186</v>
      </c>
      <c r="DH32" s="9" t="s">
        <v>186</v>
      </c>
      <c r="DI32" s="9" t="s">
        <v>186</v>
      </c>
      <c r="DJ32" s="9" t="s">
        <v>186</v>
      </c>
      <c r="DK32" s="9" t="s">
        <v>186</v>
      </c>
      <c r="DL32" s="9" t="s">
        <v>186</v>
      </c>
      <c r="DM32" s="9" t="s">
        <v>186</v>
      </c>
      <c r="DN32" s="9" t="s">
        <v>186</v>
      </c>
      <c r="DO32" s="9" t="s">
        <v>186</v>
      </c>
      <c r="DP32" s="9" t="s">
        <v>186</v>
      </c>
      <c r="DQ32" s="9" t="s">
        <v>186</v>
      </c>
      <c r="DR32" s="9" t="s">
        <v>186</v>
      </c>
      <c r="DS32" s="9" t="s">
        <v>186</v>
      </c>
      <c r="DT32" s="9" t="s">
        <v>186</v>
      </c>
      <c r="DU32" s="19" t="s">
        <v>4</v>
      </c>
      <c r="DZ32">
        <v>36</v>
      </c>
      <c r="EE32" t="s">
        <v>160</v>
      </c>
      <c r="EL32">
        <f t="shared" si="1"/>
        <v>1</v>
      </c>
      <c r="EN32" s="10" t="s">
        <v>164</v>
      </c>
      <c r="EO32" s="10" t="s">
        <v>189</v>
      </c>
      <c r="EP32" t="s">
        <v>207</v>
      </c>
      <c r="EQ32" t="s">
        <v>217</v>
      </c>
      <c r="ER32">
        <f t="shared" si="0"/>
        <v>3</v>
      </c>
      <c r="ES32">
        <v>2</v>
      </c>
      <c r="ET32">
        <v>0</v>
      </c>
      <c r="EU32">
        <v>1</v>
      </c>
    </row>
    <row r="33" spans="1:151" ht="22.5" customHeight="1" x14ac:dyDescent="0.25">
      <c r="A33" s="9" t="s">
        <v>186</v>
      </c>
      <c r="B33" s="9" t="s">
        <v>186</v>
      </c>
      <c r="C33" s="106"/>
      <c r="D33" s="9" t="s">
        <v>186</v>
      </c>
      <c r="E33" s="9" t="s">
        <v>186</v>
      </c>
      <c r="F33" s="9" t="s">
        <v>186</v>
      </c>
      <c r="G33" s="9" t="s">
        <v>186</v>
      </c>
      <c r="H33" s="9" t="s">
        <v>186</v>
      </c>
      <c r="I33" s="9" t="s">
        <v>186</v>
      </c>
      <c r="J33" s="9" t="s">
        <v>186</v>
      </c>
      <c r="K33" s="9" t="s">
        <v>186</v>
      </c>
      <c r="L33" s="9" t="s">
        <v>186</v>
      </c>
      <c r="M33" s="9" t="s">
        <v>186</v>
      </c>
      <c r="N33" s="9" t="s">
        <v>186</v>
      </c>
      <c r="O33" s="9" t="s">
        <v>186</v>
      </c>
      <c r="P33" s="9" t="s">
        <v>186</v>
      </c>
      <c r="Q33" s="119" t="s">
        <v>164</v>
      </c>
      <c r="R33" s="125"/>
      <c r="S33" s="126"/>
      <c r="T33" s="9" t="s">
        <v>186</v>
      </c>
      <c r="U33" s="124"/>
      <c r="V33" s="130"/>
      <c r="W33" s="125"/>
      <c r="X33" s="125"/>
      <c r="Y33" s="126"/>
      <c r="Z33" s="9" t="s">
        <v>186</v>
      </c>
      <c r="AA33" s="119"/>
      <c r="AB33" s="125"/>
      <c r="AC33" s="125"/>
      <c r="AD33" s="125"/>
      <c r="AE33" s="125"/>
      <c r="AF33" s="125" t="s">
        <v>155</v>
      </c>
      <c r="AG33" s="125"/>
      <c r="AH33" s="125"/>
      <c r="AI33" s="126" t="s">
        <v>185</v>
      </c>
      <c r="AJ33" s="9" t="s">
        <v>186</v>
      </c>
      <c r="AK33" s="9" t="s">
        <v>186</v>
      </c>
      <c r="AL33" s="9" t="s">
        <v>186</v>
      </c>
      <c r="AM33" s="9" t="s">
        <v>186</v>
      </c>
      <c r="AN33" s="9" t="s">
        <v>186</v>
      </c>
      <c r="AO33" s="9" t="s">
        <v>186</v>
      </c>
      <c r="AP33" s="9" t="s">
        <v>186</v>
      </c>
      <c r="AQ33" s="106"/>
      <c r="AR33" s="9" t="s">
        <v>186</v>
      </c>
      <c r="AS33" s="9" t="s">
        <v>186</v>
      </c>
      <c r="AT33" s="9" t="s">
        <v>186</v>
      </c>
      <c r="AU33" s="9" t="s">
        <v>186</v>
      </c>
      <c r="AV33" s="9" t="s">
        <v>186</v>
      </c>
      <c r="AW33" s="9" t="s">
        <v>186</v>
      </c>
      <c r="AX33" s="9" t="s">
        <v>186</v>
      </c>
      <c r="AY33" s="9" t="s">
        <v>186</v>
      </c>
      <c r="AZ33" s="9" t="s">
        <v>186</v>
      </c>
      <c r="BA33" s="9" t="s">
        <v>186</v>
      </c>
      <c r="BB33" s="9" t="s">
        <v>186</v>
      </c>
      <c r="BC33" s="9" t="s">
        <v>186</v>
      </c>
      <c r="BD33" s="9" t="s">
        <v>186</v>
      </c>
      <c r="BE33" s="9" t="s">
        <v>186</v>
      </c>
      <c r="BF33" s="9" t="s">
        <v>186</v>
      </c>
      <c r="BG33" s="9" t="s">
        <v>186</v>
      </c>
      <c r="BH33" s="9" t="s">
        <v>186</v>
      </c>
      <c r="BI33" s="9" t="s">
        <v>186</v>
      </c>
      <c r="BJ33" s="9" t="s">
        <v>186</v>
      </c>
      <c r="BK33" s="9" t="s">
        <v>186</v>
      </c>
      <c r="BL33" s="9" t="s">
        <v>186</v>
      </c>
      <c r="BM33" s="9" t="s">
        <v>186</v>
      </c>
      <c r="BN33" s="9" t="s">
        <v>186</v>
      </c>
      <c r="BO33" s="9" t="s">
        <v>186</v>
      </c>
      <c r="BP33" s="9" t="s">
        <v>186</v>
      </c>
      <c r="BQ33" s="9" t="s">
        <v>186</v>
      </c>
      <c r="BR33" s="9" t="s">
        <v>186</v>
      </c>
      <c r="BS33" s="9" t="s">
        <v>186</v>
      </c>
      <c r="BT33" s="9" t="s">
        <v>186</v>
      </c>
      <c r="BU33" s="9" t="s">
        <v>186</v>
      </c>
      <c r="BV33" s="9" t="s">
        <v>186</v>
      </c>
      <c r="BW33" s="132"/>
      <c r="BX33" s="128"/>
      <c r="BY33" s="9" t="s">
        <v>186</v>
      </c>
      <c r="BZ33" s="9" t="s">
        <v>186</v>
      </c>
      <c r="CA33" s="9" t="s">
        <v>186</v>
      </c>
      <c r="CB33" s="9" t="s">
        <v>186</v>
      </c>
      <c r="CC33" s="9" t="s">
        <v>186</v>
      </c>
      <c r="CD33" s="9" t="s">
        <v>186</v>
      </c>
      <c r="CE33" s="9" t="s">
        <v>186</v>
      </c>
      <c r="CF33" s="9" t="s">
        <v>186</v>
      </c>
      <c r="CG33" s="9" t="s">
        <v>186</v>
      </c>
      <c r="CH33" s="9" t="s">
        <v>186</v>
      </c>
      <c r="CI33" s="9" t="s">
        <v>186</v>
      </c>
      <c r="CJ33" s="9" t="s">
        <v>186</v>
      </c>
      <c r="CK33" s="9" t="s">
        <v>186</v>
      </c>
      <c r="CL33" s="9" t="s">
        <v>186</v>
      </c>
      <c r="CM33" s="9" t="s">
        <v>186</v>
      </c>
      <c r="CN33" s="9" t="s">
        <v>186</v>
      </c>
      <c r="CO33" s="9" t="s">
        <v>186</v>
      </c>
      <c r="CP33" s="9" t="s">
        <v>186</v>
      </c>
      <c r="CQ33" s="9" t="s">
        <v>186</v>
      </c>
      <c r="CR33" s="9" t="s">
        <v>186</v>
      </c>
      <c r="CS33" s="9" t="s">
        <v>186</v>
      </c>
      <c r="CT33" s="9" t="s">
        <v>186</v>
      </c>
      <c r="CU33" s="9" t="s">
        <v>186</v>
      </c>
      <c r="CV33" s="9" t="s">
        <v>186</v>
      </c>
      <c r="CW33" s="9" t="s">
        <v>186</v>
      </c>
      <c r="CX33" s="9" t="s">
        <v>186</v>
      </c>
      <c r="CY33" s="9" t="s">
        <v>186</v>
      </c>
      <c r="CZ33" s="9" t="s">
        <v>186</v>
      </c>
      <c r="DA33" s="9" t="s">
        <v>186</v>
      </c>
      <c r="DB33" s="9" t="s">
        <v>186</v>
      </c>
      <c r="DC33" s="9" t="s">
        <v>186</v>
      </c>
      <c r="DD33" s="9" t="s">
        <v>186</v>
      </c>
      <c r="DE33" s="9" t="s">
        <v>186</v>
      </c>
      <c r="DF33" s="9" t="s">
        <v>186</v>
      </c>
      <c r="DG33" s="9" t="s">
        <v>186</v>
      </c>
      <c r="DH33" s="9" t="s">
        <v>186</v>
      </c>
      <c r="DI33" s="9" t="s">
        <v>186</v>
      </c>
      <c r="DJ33" s="9" t="s">
        <v>186</v>
      </c>
      <c r="DK33" s="9" t="s">
        <v>186</v>
      </c>
      <c r="DL33" s="9" t="s">
        <v>186</v>
      </c>
      <c r="DM33" s="9" t="s">
        <v>186</v>
      </c>
      <c r="DN33" s="9" t="s">
        <v>186</v>
      </c>
      <c r="DO33" s="9" t="s">
        <v>186</v>
      </c>
      <c r="DP33" s="9" t="s">
        <v>186</v>
      </c>
      <c r="DQ33" s="9" t="s">
        <v>186</v>
      </c>
      <c r="DR33" s="9" t="s">
        <v>186</v>
      </c>
      <c r="DS33" s="9" t="s">
        <v>186</v>
      </c>
      <c r="DT33" s="9" t="s">
        <v>186</v>
      </c>
      <c r="DU33" s="19" t="s">
        <v>4</v>
      </c>
      <c r="DZ33">
        <v>35</v>
      </c>
      <c r="EE33" t="s">
        <v>184</v>
      </c>
      <c r="EL33">
        <f t="shared" si="1"/>
        <v>1</v>
      </c>
      <c r="EN33" s="10" t="s">
        <v>163</v>
      </c>
      <c r="EO33" s="10" t="s">
        <v>190</v>
      </c>
      <c r="EP33" t="s">
        <v>209</v>
      </c>
      <c r="EQ33" t="s">
        <v>214</v>
      </c>
      <c r="ER33">
        <f t="shared" si="0"/>
        <v>3</v>
      </c>
      <c r="ES33">
        <v>0</v>
      </c>
      <c r="ET33">
        <v>2</v>
      </c>
      <c r="EU33">
        <v>1</v>
      </c>
    </row>
    <row r="34" spans="1:151" ht="22.5" customHeight="1" x14ac:dyDescent="0.25">
      <c r="A34" s="9" t="s">
        <v>186</v>
      </c>
      <c r="B34" s="9" t="s">
        <v>186</v>
      </c>
      <c r="C34" s="106"/>
      <c r="D34" s="9" t="s">
        <v>186</v>
      </c>
      <c r="E34" s="9" t="s">
        <v>186</v>
      </c>
      <c r="F34" s="9" t="s">
        <v>186</v>
      </c>
      <c r="G34" s="9" t="s">
        <v>186</v>
      </c>
      <c r="H34" s="9" t="s">
        <v>186</v>
      </c>
      <c r="I34" s="9" t="s">
        <v>186</v>
      </c>
      <c r="J34" s="9" t="s">
        <v>186</v>
      </c>
      <c r="K34" s="9" t="s">
        <v>186</v>
      </c>
      <c r="L34" s="9" t="s">
        <v>186</v>
      </c>
      <c r="M34" s="9" t="s">
        <v>186</v>
      </c>
      <c r="N34" s="9" t="s">
        <v>186</v>
      </c>
      <c r="O34" s="9" t="s">
        <v>186</v>
      </c>
      <c r="P34" s="9" t="s">
        <v>186</v>
      </c>
      <c r="Q34" s="122"/>
      <c r="R34" s="9" t="s">
        <v>186</v>
      </c>
      <c r="S34" s="9" t="s">
        <v>186</v>
      </c>
      <c r="T34" s="9" t="s">
        <v>186</v>
      </c>
      <c r="U34" s="9" t="s">
        <v>186</v>
      </c>
      <c r="V34" s="9" t="s">
        <v>186</v>
      </c>
      <c r="W34" s="9" t="s">
        <v>186</v>
      </c>
      <c r="X34" s="9" t="s">
        <v>186</v>
      </c>
      <c r="Y34" s="9" t="s">
        <v>186</v>
      </c>
      <c r="Z34" s="9" t="s">
        <v>186</v>
      </c>
      <c r="AA34" s="122"/>
      <c r="AB34" s="9" t="s">
        <v>186</v>
      </c>
      <c r="AC34" s="9" t="s">
        <v>186</v>
      </c>
      <c r="AD34" s="9" t="s">
        <v>186</v>
      </c>
      <c r="AE34" s="9" t="s">
        <v>186</v>
      </c>
      <c r="AF34" s="9" t="s">
        <v>186</v>
      </c>
      <c r="AG34" s="9" t="s">
        <v>186</v>
      </c>
      <c r="AH34" s="9" t="s">
        <v>186</v>
      </c>
      <c r="AI34" s="9" t="s">
        <v>186</v>
      </c>
      <c r="AJ34" s="9" t="s">
        <v>186</v>
      </c>
      <c r="AK34" s="9" t="s">
        <v>186</v>
      </c>
      <c r="AL34" s="9" t="s">
        <v>186</v>
      </c>
      <c r="AM34" s="9" t="s">
        <v>186</v>
      </c>
      <c r="AN34" s="9" t="s">
        <v>186</v>
      </c>
      <c r="AO34" s="9" t="s">
        <v>186</v>
      </c>
      <c r="AP34" s="9" t="s">
        <v>186</v>
      </c>
      <c r="AQ34" s="106"/>
      <c r="AR34" s="9" t="s">
        <v>186</v>
      </c>
      <c r="AS34" s="9" t="s">
        <v>186</v>
      </c>
      <c r="AT34" s="9" t="s">
        <v>186</v>
      </c>
      <c r="AU34" s="9" t="s">
        <v>186</v>
      </c>
      <c r="AV34" s="9" t="s">
        <v>186</v>
      </c>
      <c r="AW34" s="9" t="s">
        <v>186</v>
      </c>
      <c r="AX34" s="9" t="s">
        <v>186</v>
      </c>
      <c r="AY34" s="9" t="s">
        <v>186</v>
      </c>
      <c r="AZ34" s="9" t="s">
        <v>186</v>
      </c>
      <c r="BA34" s="9" t="s">
        <v>186</v>
      </c>
      <c r="BB34" s="9" t="s">
        <v>186</v>
      </c>
      <c r="BC34" s="9" t="s">
        <v>186</v>
      </c>
      <c r="BD34" s="9" t="s">
        <v>186</v>
      </c>
      <c r="BE34" s="9" t="s">
        <v>186</v>
      </c>
      <c r="BF34" s="9" t="s">
        <v>186</v>
      </c>
      <c r="BG34" s="9" t="s">
        <v>186</v>
      </c>
      <c r="BH34" s="9" t="s">
        <v>186</v>
      </c>
      <c r="BI34" s="9" t="s">
        <v>186</v>
      </c>
      <c r="BJ34" s="9" t="s">
        <v>186</v>
      </c>
      <c r="BK34" s="9" t="s">
        <v>186</v>
      </c>
      <c r="BL34" s="9" t="s">
        <v>186</v>
      </c>
      <c r="BM34" s="9" t="s">
        <v>186</v>
      </c>
      <c r="BN34" s="9" t="s">
        <v>186</v>
      </c>
      <c r="BO34" s="9" t="s">
        <v>186</v>
      </c>
      <c r="BP34" s="9" t="s">
        <v>186</v>
      </c>
      <c r="BQ34" s="9" t="s">
        <v>186</v>
      </c>
      <c r="BR34" s="9" t="s">
        <v>186</v>
      </c>
      <c r="BS34" s="9" t="s">
        <v>186</v>
      </c>
      <c r="BT34" s="9" t="s">
        <v>186</v>
      </c>
      <c r="BU34" s="9" t="s">
        <v>186</v>
      </c>
      <c r="BV34" s="116"/>
      <c r="BW34" s="131"/>
      <c r="BX34" s="131"/>
      <c r="BY34" s="121"/>
      <c r="BZ34" s="9" t="s">
        <v>186</v>
      </c>
      <c r="CA34" s="9" t="s">
        <v>186</v>
      </c>
      <c r="CB34" s="9" t="s">
        <v>186</v>
      </c>
      <c r="CC34" s="9" t="s">
        <v>186</v>
      </c>
      <c r="CD34" s="9" t="s">
        <v>186</v>
      </c>
      <c r="CE34" s="9" t="s">
        <v>186</v>
      </c>
      <c r="CF34" s="9" t="s">
        <v>186</v>
      </c>
      <c r="CG34" s="9" t="s">
        <v>186</v>
      </c>
      <c r="CH34" s="9" t="s">
        <v>186</v>
      </c>
      <c r="CI34" s="9" t="s">
        <v>186</v>
      </c>
      <c r="CJ34" s="9" t="s">
        <v>186</v>
      </c>
      <c r="CK34" s="9" t="s">
        <v>186</v>
      </c>
      <c r="CL34" s="9" t="s">
        <v>186</v>
      </c>
      <c r="CM34" s="9" t="s">
        <v>186</v>
      </c>
      <c r="CN34" s="9" t="s">
        <v>186</v>
      </c>
      <c r="CO34" s="9" t="s">
        <v>186</v>
      </c>
      <c r="CP34" s="9" t="s">
        <v>186</v>
      </c>
      <c r="CQ34" s="9" t="s">
        <v>186</v>
      </c>
      <c r="CR34" s="9" t="s">
        <v>186</v>
      </c>
      <c r="CS34" s="9" t="s">
        <v>186</v>
      </c>
      <c r="CT34" s="9" t="s">
        <v>186</v>
      </c>
      <c r="CU34" s="9" t="s">
        <v>186</v>
      </c>
      <c r="CV34" s="9" t="s">
        <v>186</v>
      </c>
      <c r="CW34" s="9" t="s">
        <v>186</v>
      </c>
      <c r="CX34" s="9" t="s">
        <v>186</v>
      </c>
      <c r="CY34" s="9" t="s">
        <v>186</v>
      </c>
      <c r="CZ34" s="9" t="s">
        <v>186</v>
      </c>
      <c r="DA34" s="9" t="s">
        <v>186</v>
      </c>
      <c r="DB34" s="9" t="s">
        <v>186</v>
      </c>
      <c r="DC34" s="9" t="s">
        <v>186</v>
      </c>
      <c r="DD34" s="9" t="s">
        <v>186</v>
      </c>
      <c r="DE34" s="9" t="s">
        <v>186</v>
      </c>
      <c r="DF34" s="9" t="s">
        <v>186</v>
      </c>
      <c r="DG34" s="9" t="s">
        <v>186</v>
      </c>
      <c r="DH34" s="9" t="s">
        <v>186</v>
      </c>
      <c r="DI34" s="9" t="s">
        <v>186</v>
      </c>
      <c r="DJ34" s="9" t="s">
        <v>186</v>
      </c>
      <c r="DK34" s="9" t="s">
        <v>186</v>
      </c>
      <c r="DL34" s="9" t="s">
        <v>186</v>
      </c>
      <c r="DM34" s="9" t="s">
        <v>186</v>
      </c>
      <c r="DN34" s="9" t="s">
        <v>186</v>
      </c>
      <c r="DO34" s="9" t="s">
        <v>186</v>
      </c>
      <c r="DP34" s="9" t="s">
        <v>186</v>
      </c>
      <c r="DQ34" s="9" t="s">
        <v>186</v>
      </c>
      <c r="DR34" s="9" t="s">
        <v>186</v>
      </c>
      <c r="DS34" s="9" t="s">
        <v>186</v>
      </c>
      <c r="DT34" s="9" t="s">
        <v>186</v>
      </c>
      <c r="DU34" s="19" t="s">
        <v>4</v>
      </c>
      <c r="DZ34">
        <v>34</v>
      </c>
      <c r="EE34" t="s">
        <v>154</v>
      </c>
    </row>
    <row r="35" spans="1:151" ht="22.5" customHeight="1" x14ac:dyDescent="0.25">
      <c r="A35" s="9" t="s">
        <v>186</v>
      </c>
      <c r="B35" s="9" t="s">
        <v>186</v>
      </c>
      <c r="C35" s="106"/>
      <c r="D35" s="9" t="s">
        <v>186</v>
      </c>
      <c r="E35" s="9" t="s">
        <v>186</v>
      </c>
      <c r="F35" s="9" t="s">
        <v>186</v>
      </c>
      <c r="G35" s="9" t="s">
        <v>186</v>
      </c>
      <c r="H35" s="9" t="s">
        <v>186</v>
      </c>
      <c r="I35" s="9" t="s">
        <v>186</v>
      </c>
      <c r="J35" s="9" t="s">
        <v>186</v>
      </c>
      <c r="K35" s="9" t="s">
        <v>186</v>
      </c>
      <c r="L35" s="9" t="s">
        <v>186</v>
      </c>
      <c r="M35" s="9" t="s">
        <v>186</v>
      </c>
      <c r="N35" s="9" t="s">
        <v>186</v>
      </c>
      <c r="O35" s="9" t="s">
        <v>186</v>
      </c>
      <c r="P35" s="9" t="s">
        <v>186</v>
      </c>
      <c r="Q35" s="122"/>
      <c r="R35" s="9" t="s">
        <v>186</v>
      </c>
      <c r="S35" s="9" t="s">
        <v>186</v>
      </c>
      <c r="T35" s="9" t="s">
        <v>186</v>
      </c>
      <c r="U35" s="9" t="s">
        <v>186</v>
      </c>
      <c r="V35" s="9" t="s">
        <v>186</v>
      </c>
      <c r="W35" s="9" t="s">
        <v>186</v>
      </c>
      <c r="X35" s="9" t="s">
        <v>186</v>
      </c>
      <c r="Y35" s="9" t="s">
        <v>186</v>
      </c>
      <c r="Z35" s="9" t="s">
        <v>186</v>
      </c>
      <c r="AA35" s="122"/>
      <c r="AB35" s="9" t="s">
        <v>186</v>
      </c>
      <c r="AC35" s="9" t="s">
        <v>186</v>
      </c>
      <c r="AD35" s="9" t="s">
        <v>186</v>
      </c>
      <c r="AE35" s="9" t="s">
        <v>186</v>
      </c>
      <c r="AF35" s="9" t="s">
        <v>186</v>
      </c>
      <c r="AG35" s="9" t="s">
        <v>186</v>
      </c>
      <c r="AH35" s="9" t="s">
        <v>186</v>
      </c>
      <c r="AI35" s="9" t="s">
        <v>186</v>
      </c>
      <c r="AJ35" s="9" t="s">
        <v>186</v>
      </c>
      <c r="AK35" s="9" t="s">
        <v>186</v>
      </c>
      <c r="AL35" s="9" t="s">
        <v>186</v>
      </c>
      <c r="AM35" s="9" t="s">
        <v>186</v>
      </c>
      <c r="AN35" s="111"/>
      <c r="AO35" s="109"/>
      <c r="AP35" s="9" t="s">
        <v>186</v>
      </c>
      <c r="AQ35" s="106"/>
      <c r="AR35" s="9" t="s">
        <v>186</v>
      </c>
      <c r="AS35" s="9" t="s">
        <v>186</v>
      </c>
      <c r="AT35" s="9" t="s">
        <v>186</v>
      </c>
      <c r="AU35" s="9" t="s">
        <v>186</v>
      </c>
      <c r="AV35" s="9" t="s">
        <v>186</v>
      </c>
      <c r="AW35" s="9" t="s">
        <v>186</v>
      </c>
      <c r="AX35" s="9" t="s">
        <v>186</v>
      </c>
      <c r="AY35" s="9" t="s">
        <v>186</v>
      </c>
      <c r="AZ35" s="9" t="s">
        <v>186</v>
      </c>
      <c r="BA35" s="9" t="s">
        <v>186</v>
      </c>
      <c r="BB35" s="9" t="s">
        <v>186</v>
      </c>
      <c r="BC35" s="9" t="s">
        <v>186</v>
      </c>
      <c r="BD35" s="9" t="s">
        <v>186</v>
      </c>
      <c r="BE35" s="9" t="s">
        <v>186</v>
      </c>
      <c r="BF35" s="9" t="s">
        <v>186</v>
      </c>
      <c r="BG35" s="9" t="s">
        <v>186</v>
      </c>
      <c r="BH35" s="9" t="s">
        <v>186</v>
      </c>
      <c r="BI35" s="9" t="s">
        <v>186</v>
      </c>
      <c r="BJ35" s="9" t="s">
        <v>186</v>
      </c>
      <c r="BK35" s="9" t="s">
        <v>186</v>
      </c>
      <c r="BL35" s="9" t="s">
        <v>186</v>
      </c>
      <c r="BM35" s="9" t="s">
        <v>186</v>
      </c>
      <c r="BN35" s="9" t="s">
        <v>186</v>
      </c>
      <c r="BO35" s="9" t="s">
        <v>186</v>
      </c>
      <c r="BP35" s="9" t="s">
        <v>186</v>
      </c>
      <c r="BQ35" s="9" t="s">
        <v>186</v>
      </c>
      <c r="BR35" s="9" t="s">
        <v>186</v>
      </c>
      <c r="BS35" s="9" t="s">
        <v>186</v>
      </c>
      <c r="BT35" s="9" t="s">
        <v>186</v>
      </c>
      <c r="BU35" s="9" t="s">
        <v>186</v>
      </c>
      <c r="BV35" s="140"/>
      <c r="BW35" s="9" t="s">
        <v>186</v>
      </c>
      <c r="BX35" s="9" t="s">
        <v>186</v>
      </c>
      <c r="BY35" s="129"/>
      <c r="BZ35" s="112"/>
      <c r="CA35" s="9" t="s">
        <v>186</v>
      </c>
      <c r="CB35" s="9" t="s">
        <v>186</v>
      </c>
      <c r="CC35" s="9" t="s">
        <v>186</v>
      </c>
      <c r="CD35" s="9" t="s">
        <v>186</v>
      </c>
      <c r="CE35" s="9" t="s">
        <v>186</v>
      </c>
      <c r="CF35" s="9" t="s">
        <v>186</v>
      </c>
      <c r="CG35" s="9" t="s">
        <v>186</v>
      </c>
      <c r="CH35" s="9" t="s">
        <v>186</v>
      </c>
      <c r="CI35" s="9" t="s">
        <v>186</v>
      </c>
      <c r="CJ35" s="9" t="s">
        <v>186</v>
      </c>
      <c r="CK35" s="9" t="s">
        <v>186</v>
      </c>
      <c r="CL35" s="9" t="s">
        <v>186</v>
      </c>
      <c r="CM35" s="9" t="s">
        <v>186</v>
      </c>
      <c r="CN35" s="9" t="s">
        <v>186</v>
      </c>
      <c r="CO35" s="9" t="s">
        <v>186</v>
      </c>
      <c r="CP35" s="9" t="s">
        <v>186</v>
      </c>
      <c r="CQ35" s="9" t="s">
        <v>186</v>
      </c>
      <c r="CR35" s="9" t="s">
        <v>186</v>
      </c>
      <c r="CS35" s="9" t="s">
        <v>186</v>
      </c>
      <c r="CT35" s="9" t="s">
        <v>186</v>
      </c>
      <c r="CU35" s="9" t="s">
        <v>186</v>
      </c>
      <c r="CV35" s="9" t="s">
        <v>186</v>
      </c>
      <c r="CW35" s="9" t="s">
        <v>186</v>
      </c>
      <c r="CX35" s="9" t="s">
        <v>186</v>
      </c>
      <c r="CY35" s="9" t="s">
        <v>186</v>
      </c>
      <c r="CZ35" s="9" t="s">
        <v>186</v>
      </c>
      <c r="DA35" s="9" t="s">
        <v>186</v>
      </c>
      <c r="DB35" s="9" t="s">
        <v>186</v>
      </c>
      <c r="DC35" s="9" t="s">
        <v>186</v>
      </c>
      <c r="DD35" s="9" t="s">
        <v>186</v>
      </c>
      <c r="DE35" s="9" t="s">
        <v>186</v>
      </c>
      <c r="DF35" s="9" t="s">
        <v>186</v>
      </c>
      <c r="DG35" s="9" t="s">
        <v>186</v>
      </c>
      <c r="DH35" s="9" t="s">
        <v>186</v>
      </c>
      <c r="DI35" s="9" t="s">
        <v>186</v>
      </c>
      <c r="DJ35" s="9" t="s">
        <v>186</v>
      </c>
      <c r="DK35" s="9" t="s">
        <v>186</v>
      </c>
      <c r="DL35" s="9" t="s">
        <v>186</v>
      </c>
      <c r="DM35" s="9" t="s">
        <v>186</v>
      </c>
      <c r="DN35" s="9" t="s">
        <v>186</v>
      </c>
      <c r="DO35" s="9" t="s">
        <v>186</v>
      </c>
      <c r="DP35" s="9" t="s">
        <v>186</v>
      </c>
      <c r="DQ35" s="9" t="s">
        <v>186</v>
      </c>
      <c r="DR35" s="9" t="s">
        <v>186</v>
      </c>
      <c r="DS35" s="9" t="s">
        <v>186</v>
      </c>
      <c r="DT35" s="9" t="s">
        <v>186</v>
      </c>
      <c r="DU35" s="19" t="s">
        <v>4</v>
      </c>
      <c r="DZ35">
        <v>33</v>
      </c>
    </row>
    <row r="36" spans="1:151" ht="22.5" customHeight="1" x14ac:dyDescent="0.25">
      <c r="A36" s="9" t="s">
        <v>186</v>
      </c>
      <c r="B36" s="9" t="s">
        <v>186</v>
      </c>
      <c r="C36" s="106"/>
      <c r="D36" s="9" t="s">
        <v>186</v>
      </c>
      <c r="E36" s="9" t="s">
        <v>186</v>
      </c>
      <c r="F36" s="9" t="s">
        <v>186</v>
      </c>
      <c r="G36" s="9" t="s">
        <v>186</v>
      </c>
      <c r="H36" s="9" t="s">
        <v>186</v>
      </c>
      <c r="I36" s="9" t="s">
        <v>186</v>
      </c>
      <c r="J36" s="9" t="s">
        <v>186</v>
      </c>
      <c r="K36" s="9" t="s">
        <v>186</v>
      </c>
      <c r="L36" s="9" t="s">
        <v>186</v>
      </c>
      <c r="M36" s="9" t="s">
        <v>186</v>
      </c>
      <c r="N36" s="9" t="s">
        <v>186</v>
      </c>
      <c r="O36" s="9" t="s">
        <v>186</v>
      </c>
      <c r="P36" s="9" t="s">
        <v>186</v>
      </c>
      <c r="Q36" s="142"/>
      <c r="R36" s="9" t="s">
        <v>186</v>
      </c>
      <c r="S36" s="9" t="s">
        <v>186</v>
      </c>
      <c r="T36" s="9" t="s">
        <v>186</v>
      </c>
      <c r="U36" s="9" t="s">
        <v>186</v>
      </c>
      <c r="V36" s="9" t="s">
        <v>186</v>
      </c>
      <c r="W36" s="9" t="s">
        <v>186</v>
      </c>
      <c r="X36" s="9" t="s">
        <v>186</v>
      </c>
      <c r="Y36" s="9" t="s">
        <v>186</v>
      </c>
      <c r="Z36" s="110"/>
      <c r="AA36" s="126" t="s">
        <v>186</v>
      </c>
      <c r="AB36" s="9" t="s">
        <v>186</v>
      </c>
      <c r="AC36" s="9" t="s">
        <v>186</v>
      </c>
      <c r="AD36" s="9" t="s">
        <v>186</v>
      </c>
      <c r="AE36" s="9" t="s">
        <v>186</v>
      </c>
      <c r="AF36" s="9" t="s">
        <v>186</v>
      </c>
      <c r="AG36" s="9" t="s">
        <v>186</v>
      </c>
      <c r="AH36" s="9" t="s">
        <v>186</v>
      </c>
      <c r="AI36" s="9" t="s">
        <v>186</v>
      </c>
      <c r="AJ36" s="9" t="s">
        <v>186</v>
      </c>
      <c r="AK36" s="9" t="s">
        <v>186</v>
      </c>
      <c r="AL36" s="9" t="s">
        <v>186</v>
      </c>
      <c r="AM36" s="107" t="s">
        <v>185</v>
      </c>
      <c r="AN36" s="9"/>
      <c r="AO36" s="118"/>
      <c r="AP36" s="9" t="s">
        <v>186</v>
      </c>
      <c r="AQ36" s="106"/>
      <c r="AR36" s="9" t="s">
        <v>186</v>
      </c>
      <c r="AS36" s="9" t="s">
        <v>186</v>
      </c>
      <c r="AT36" s="9" t="s">
        <v>186</v>
      </c>
      <c r="AU36" s="9" t="s">
        <v>186</v>
      </c>
      <c r="AV36" s="9" t="s">
        <v>186</v>
      </c>
      <c r="AW36" s="9" t="s">
        <v>186</v>
      </c>
      <c r="AX36" s="9" t="s">
        <v>186</v>
      </c>
      <c r="AY36" s="9" t="s">
        <v>186</v>
      </c>
      <c r="AZ36" s="9" t="s">
        <v>186</v>
      </c>
      <c r="BA36" s="9" t="s">
        <v>186</v>
      </c>
      <c r="BB36" s="9" t="s">
        <v>186</v>
      </c>
      <c r="BC36" s="9" t="s">
        <v>186</v>
      </c>
      <c r="BD36" s="9" t="s">
        <v>186</v>
      </c>
      <c r="BE36" s="9" t="s">
        <v>186</v>
      </c>
      <c r="BF36" s="9" t="s">
        <v>186</v>
      </c>
      <c r="BG36" s="9" t="s">
        <v>186</v>
      </c>
      <c r="BH36" s="9" t="s">
        <v>186</v>
      </c>
      <c r="BI36" s="9" t="s">
        <v>186</v>
      </c>
      <c r="BJ36" s="9" t="s">
        <v>186</v>
      </c>
      <c r="BK36" s="9" t="s">
        <v>186</v>
      </c>
      <c r="BL36" s="9" t="s">
        <v>186</v>
      </c>
      <c r="BM36" s="9" t="s">
        <v>186</v>
      </c>
      <c r="BN36" s="9" t="s">
        <v>186</v>
      </c>
      <c r="BO36" s="9" t="s">
        <v>186</v>
      </c>
      <c r="BP36" s="9" t="s">
        <v>186</v>
      </c>
      <c r="BQ36" s="9" t="s">
        <v>186</v>
      </c>
      <c r="BR36" s="9" t="s">
        <v>186</v>
      </c>
      <c r="BS36" s="9" t="s">
        <v>186</v>
      </c>
      <c r="BT36" s="9" t="s">
        <v>186</v>
      </c>
      <c r="BU36" s="116"/>
      <c r="BV36" s="135"/>
      <c r="BW36" s="9" t="s">
        <v>186</v>
      </c>
      <c r="BX36" s="9" t="s">
        <v>186</v>
      </c>
      <c r="BY36" s="9" t="s">
        <v>186</v>
      </c>
      <c r="BZ36" s="136"/>
      <c r="CA36" s="137"/>
      <c r="CB36" s="121"/>
      <c r="CC36" s="9" t="s">
        <v>186</v>
      </c>
      <c r="CD36" s="9" t="s">
        <v>186</v>
      </c>
      <c r="CE36" s="9" t="s">
        <v>186</v>
      </c>
      <c r="CF36" s="9" t="s">
        <v>186</v>
      </c>
      <c r="CG36" s="9" t="s">
        <v>186</v>
      </c>
      <c r="CH36" s="9" t="s">
        <v>186</v>
      </c>
      <c r="CI36" s="9" t="s">
        <v>186</v>
      </c>
      <c r="CJ36" s="9" t="s">
        <v>186</v>
      </c>
      <c r="CK36" s="9" t="s">
        <v>186</v>
      </c>
      <c r="CL36" s="9" t="s">
        <v>186</v>
      </c>
      <c r="CM36" s="9" t="s">
        <v>186</v>
      </c>
      <c r="CN36" s="9" t="s">
        <v>186</v>
      </c>
      <c r="CO36" s="9" t="s">
        <v>186</v>
      </c>
      <c r="CP36" s="9" t="s">
        <v>186</v>
      </c>
      <c r="CQ36" s="9" t="s">
        <v>186</v>
      </c>
      <c r="CR36" s="9" t="s">
        <v>186</v>
      </c>
      <c r="CS36" s="9" t="s">
        <v>186</v>
      </c>
      <c r="CT36" s="9" t="s">
        <v>186</v>
      </c>
      <c r="CU36" s="9" t="s">
        <v>186</v>
      </c>
      <c r="CV36" s="9" t="s">
        <v>186</v>
      </c>
      <c r="CW36" s="9" t="s">
        <v>186</v>
      </c>
      <c r="CX36" s="9" t="s">
        <v>186</v>
      </c>
      <c r="CY36" s="9" t="s">
        <v>186</v>
      </c>
      <c r="CZ36" s="9" t="s">
        <v>186</v>
      </c>
      <c r="DA36" s="9" t="s">
        <v>186</v>
      </c>
      <c r="DB36" s="9" t="s">
        <v>186</v>
      </c>
      <c r="DC36" s="9" t="s">
        <v>186</v>
      </c>
      <c r="DD36" s="9" t="s">
        <v>186</v>
      </c>
      <c r="DE36" s="9" t="s">
        <v>186</v>
      </c>
      <c r="DF36" s="9" t="s">
        <v>186</v>
      </c>
      <c r="DG36" s="9" t="s">
        <v>186</v>
      </c>
      <c r="DH36" s="9" t="s">
        <v>186</v>
      </c>
      <c r="DI36" s="9" t="s">
        <v>186</v>
      </c>
      <c r="DJ36" s="9" t="s">
        <v>186</v>
      </c>
      <c r="DK36" s="9" t="s">
        <v>186</v>
      </c>
      <c r="DL36" s="9" t="s">
        <v>186</v>
      </c>
      <c r="DM36" s="9" t="s">
        <v>186</v>
      </c>
      <c r="DN36" s="9" t="s">
        <v>186</v>
      </c>
      <c r="DO36" s="9" t="s">
        <v>186</v>
      </c>
      <c r="DP36" s="9" t="s">
        <v>186</v>
      </c>
      <c r="DQ36" s="9" t="s">
        <v>186</v>
      </c>
      <c r="DR36" s="9" t="s">
        <v>186</v>
      </c>
      <c r="DS36" s="9" t="s">
        <v>186</v>
      </c>
      <c r="DT36" s="9" t="s">
        <v>186</v>
      </c>
      <c r="DU36" s="19" t="s">
        <v>4</v>
      </c>
      <c r="DZ36">
        <v>32</v>
      </c>
    </row>
    <row r="37" spans="1:151" ht="22.5" customHeight="1" x14ac:dyDescent="0.25">
      <c r="A37" s="9" t="s">
        <v>186</v>
      </c>
      <c r="B37" s="9" t="s">
        <v>186</v>
      </c>
      <c r="C37" s="106"/>
      <c r="D37" s="9" t="s">
        <v>186</v>
      </c>
      <c r="E37" s="9" t="s">
        <v>186</v>
      </c>
      <c r="F37" s="9" t="s">
        <v>186</v>
      </c>
      <c r="G37" s="9" t="s">
        <v>186</v>
      </c>
      <c r="H37" s="9" t="s">
        <v>186</v>
      </c>
      <c r="I37" s="9" t="s">
        <v>186</v>
      </c>
      <c r="J37" s="9" t="s">
        <v>186</v>
      </c>
      <c r="K37" s="9" t="s">
        <v>186</v>
      </c>
      <c r="L37" s="9" t="s">
        <v>186</v>
      </c>
      <c r="M37" s="9" t="s">
        <v>186</v>
      </c>
      <c r="N37" s="9" t="s">
        <v>186</v>
      </c>
      <c r="O37" s="9" t="s">
        <v>186</v>
      </c>
      <c r="P37" s="9" t="s">
        <v>186</v>
      </c>
      <c r="Q37" s="9" t="s">
        <v>186</v>
      </c>
      <c r="R37" s="115"/>
      <c r="S37" s="9" t="s">
        <v>186</v>
      </c>
      <c r="T37" s="110"/>
      <c r="U37" s="108"/>
      <c r="V37" s="109"/>
      <c r="W37" s="9" t="s">
        <v>186</v>
      </c>
      <c r="X37" s="107"/>
      <c r="Y37" s="109"/>
      <c r="Z37" s="9" t="s">
        <v>186</v>
      </c>
      <c r="AA37" s="9" t="s">
        <v>186</v>
      </c>
      <c r="AB37" s="9" t="s">
        <v>186</v>
      </c>
      <c r="AC37" s="9" t="s">
        <v>186</v>
      </c>
      <c r="AD37" s="9" t="s">
        <v>186</v>
      </c>
      <c r="AE37" s="9" t="s">
        <v>186</v>
      </c>
      <c r="AF37" s="9" t="s">
        <v>186</v>
      </c>
      <c r="AG37" s="9" t="s">
        <v>186</v>
      </c>
      <c r="AH37" s="9" t="s">
        <v>186</v>
      </c>
      <c r="AI37" s="9" t="s">
        <v>186</v>
      </c>
      <c r="AJ37" s="9" t="s">
        <v>186</v>
      </c>
      <c r="AK37" s="9" t="s">
        <v>186</v>
      </c>
      <c r="AL37" s="143"/>
      <c r="AM37" s="123"/>
      <c r="AN37" s="9"/>
      <c r="AO37" s="128"/>
      <c r="AP37" s="9" t="s">
        <v>186</v>
      </c>
      <c r="AQ37" s="122"/>
      <c r="AR37" s="9" t="s">
        <v>186</v>
      </c>
      <c r="AS37" s="9" t="s">
        <v>186</v>
      </c>
      <c r="AT37" s="9" t="s">
        <v>186</v>
      </c>
      <c r="AU37" s="9" t="s">
        <v>186</v>
      </c>
      <c r="AV37" s="9" t="s">
        <v>186</v>
      </c>
      <c r="AW37" s="9" t="s">
        <v>186</v>
      </c>
      <c r="AX37" s="9" t="s">
        <v>186</v>
      </c>
      <c r="AY37" s="9" t="s">
        <v>186</v>
      </c>
      <c r="AZ37" s="9" t="s">
        <v>186</v>
      </c>
      <c r="BA37" s="9" t="s">
        <v>186</v>
      </c>
      <c r="BB37" s="9" t="s">
        <v>186</v>
      </c>
      <c r="BC37" s="9" t="s">
        <v>186</v>
      </c>
      <c r="BD37" s="9" t="s">
        <v>186</v>
      </c>
      <c r="BE37" s="9" t="s">
        <v>186</v>
      </c>
      <c r="BF37" s="9" t="s">
        <v>186</v>
      </c>
      <c r="BG37" s="9" t="s">
        <v>186</v>
      </c>
      <c r="BH37" s="9" t="s">
        <v>186</v>
      </c>
      <c r="BI37" s="9" t="s">
        <v>186</v>
      </c>
      <c r="BJ37" s="9" t="s">
        <v>186</v>
      </c>
      <c r="BK37" s="9" t="s">
        <v>186</v>
      </c>
      <c r="BL37" s="9" t="s">
        <v>186</v>
      </c>
      <c r="BM37" s="9" t="s">
        <v>186</v>
      </c>
      <c r="BN37" s="9" t="s">
        <v>186</v>
      </c>
      <c r="BO37" s="9" t="s">
        <v>186</v>
      </c>
      <c r="BP37" s="9" t="s">
        <v>186</v>
      </c>
      <c r="BQ37" s="9" t="s">
        <v>186</v>
      </c>
      <c r="BR37" s="9" t="s">
        <v>186</v>
      </c>
      <c r="BS37" s="9" t="s">
        <v>186</v>
      </c>
      <c r="BT37" s="9" t="s">
        <v>186</v>
      </c>
      <c r="BU37" s="140"/>
      <c r="BV37" s="9" t="s">
        <v>186</v>
      </c>
      <c r="BW37" s="9" t="s">
        <v>186</v>
      </c>
      <c r="BX37" s="9" t="s">
        <v>186</v>
      </c>
      <c r="BY37" s="9" t="s">
        <v>186</v>
      </c>
      <c r="BZ37" s="9" t="s">
        <v>186</v>
      </c>
      <c r="CA37" s="9" t="s">
        <v>186</v>
      </c>
      <c r="CB37" s="129"/>
      <c r="CC37" s="112"/>
      <c r="CD37" s="9" t="s">
        <v>186</v>
      </c>
      <c r="CE37" s="9" t="s">
        <v>186</v>
      </c>
      <c r="CF37" s="9" t="s">
        <v>186</v>
      </c>
      <c r="CG37" s="9" t="s">
        <v>186</v>
      </c>
      <c r="CH37" s="9" t="s">
        <v>186</v>
      </c>
      <c r="CI37" s="9" t="s">
        <v>186</v>
      </c>
      <c r="CJ37" s="9" t="s">
        <v>186</v>
      </c>
      <c r="CK37" s="9" t="s">
        <v>186</v>
      </c>
      <c r="CL37" s="9" t="s">
        <v>186</v>
      </c>
      <c r="CM37" s="9" t="s">
        <v>186</v>
      </c>
      <c r="CN37" s="9" t="s">
        <v>186</v>
      </c>
      <c r="CO37" s="9" t="s">
        <v>186</v>
      </c>
      <c r="CP37" s="9" t="s">
        <v>186</v>
      </c>
      <c r="CQ37" s="9" t="s">
        <v>186</v>
      </c>
      <c r="CR37" s="9" t="s">
        <v>186</v>
      </c>
      <c r="CS37" s="9" t="s">
        <v>186</v>
      </c>
      <c r="CT37" s="9" t="s">
        <v>186</v>
      </c>
      <c r="CU37" s="9" t="s">
        <v>186</v>
      </c>
      <c r="CV37" s="9" t="s">
        <v>186</v>
      </c>
      <c r="CW37" s="9" t="s">
        <v>168</v>
      </c>
      <c r="CX37" s="9" t="s">
        <v>186</v>
      </c>
      <c r="CY37" s="9" t="s">
        <v>186</v>
      </c>
      <c r="CZ37" s="9" t="s">
        <v>186</v>
      </c>
      <c r="DA37" s="9" t="s">
        <v>186</v>
      </c>
      <c r="DB37" s="9" t="s">
        <v>186</v>
      </c>
      <c r="DC37" s="9" t="s">
        <v>186</v>
      </c>
      <c r="DD37" s="9" t="s">
        <v>186</v>
      </c>
      <c r="DE37" s="9" t="s">
        <v>186</v>
      </c>
      <c r="DF37" s="9" t="s">
        <v>186</v>
      </c>
      <c r="DG37" s="9" t="s">
        <v>186</v>
      </c>
      <c r="DH37" s="9" t="s">
        <v>186</v>
      </c>
      <c r="DI37" s="9" t="s">
        <v>186</v>
      </c>
      <c r="DJ37" s="9" t="s">
        <v>186</v>
      </c>
      <c r="DK37" s="9" t="s">
        <v>186</v>
      </c>
      <c r="DL37" s="9" t="s">
        <v>186</v>
      </c>
      <c r="DM37" s="9" t="s">
        <v>186</v>
      </c>
      <c r="DN37" s="9" t="s">
        <v>186</v>
      </c>
      <c r="DO37" s="9" t="s">
        <v>186</v>
      </c>
      <c r="DP37" s="9" t="s">
        <v>186</v>
      </c>
      <c r="DQ37" s="9" t="s">
        <v>186</v>
      </c>
      <c r="DR37" s="9" t="s">
        <v>186</v>
      </c>
      <c r="DS37" s="9" t="s">
        <v>186</v>
      </c>
      <c r="DT37" s="9" t="s">
        <v>186</v>
      </c>
      <c r="DU37" s="19" t="s">
        <v>4</v>
      </c>
      <c r="DZ37">
        <v>31</v>
      </c>
    </row>
    <row r="38" spans="1:151" ht="22.5" customHeight="1" x14ac:dyDescent="0.25">
      <c r="A38" s="9" t="s">
        <v>186</v>
      </c>
      <c r="B38" s="9" t="s">
        <v>186</v>
      </c>
      <c r="C38" s="106"/>
      <c r="D38" s="9" t="s">
        <v>186</v>
      </c>
      <c r="E38" s="9" t="s">
        <v>186</v>
      </c>
      <c r="F38" s="9" t="s">
        <v>186</v>
      </c>
      <c r="G38" s="9" t="s">
        <v>186</v>
      </c>
      <c r="H38" s="9" t="s">
        <v>186</v>
      </c>
      <c r="I38" s="9" t="s">
        <v>186</v>
      </c>
      <c r="J38" s="9" t="s">
        <v>186</v>
      </c>
      <c r="K38" s="107"/>
      <c r="L38" s="109"/>
      <c r="M38" s="9" t="s">
        <v>186</v>
      </c>
      <c r="N38" s="115"/>
      <c r="O38" s="9" t="s">
        <v>186</v>
      </c>
      <c r="P38" s="107"/>
      <c r="Q38" s="108"/>
      <c r="R38" s="118"/>
      <c r="S38" s="9" t="s">
        <v>186</v>
      </c>
      <c r="T38" s="9" t="s">
        <v>186</v>
      </c>
      <c r="U38" s="120"/>
      <c r="V38" s="118"/>
      <c r="W38" s="9" t="s">
        <v>186</v>
      </c>
      <c r="X38" s="119"/>
      <c r="Y38" s="117"/>
      <c r="Z38" s="108"/>
      <c r="AA38" s="108" t="s">
        <v>159</v>
      </c>
      <c r="AB38" s="109"/>
      <c r="AC38" s="9" t="s">
        <v>186</v>
      </c>
      <c r="AD38" s="115"/>
      <c r="AE38" s="9" t="s">
        <v>186</v>
      </c>
      <c r="AF38" s="107" t="s">
        <v>160</v>
      </c>
      <c r="AG38" s="108"/>
      <c r="AH38" s="109" t="s">
        <v>170</v>
      </c>
      <c r="AI38" s="9" t="s">
        <v>186</v>
      </c>
      <c r="AJ38" s="9" t="s">
        <v>186</v>
      </c>
      <c r="AK38" s="9" t="s">
        <v>186</v>
      </c>
      <c r="AL38" s="9" t="s">
        <v>186</v>
      </c>
      <c r="AM38" s="124" t="s">
        <v>156</v>
      </c>
      <c r="AN38" s="9"/>
      <c r="AO38" s="118"/>
      <c r="AP38" s="9" t="s">
        <v>186</v>
      </c>
      <c r="AQ38" s="106"/>
      <c r="AR38" s="9" t="s">
        <v>186</v>
      </c>
      <c r="AS38" s="9" t="s">
        <v>186</v>
      </c>
      <c r="AT38" s="9" t="s">
        <v>186</v>
      </c>
      <c r="AU38" s="9" t="s">
        <v>186</v>
      </c>
      <c r="AV38" s="9" t="s">
        <v>186</v>
      </c>
      <c r="AW38" s="9" t="s">
        <v>186</v>
      </c>
      <c r="AX38" s="9" t="s">
        <v>186</v>
      </c>
      <c r="AY38" s="9" t="s">
        <v>186</v>
      </c>
      <c r="AZ38" s="9" t="s">
        <v>186</v>
      </c>
      <c r="BA38" s="9" t="s">
        <v>186</v>
      </c>
      <c r="BB38" s="9" t="s">
        <v>168</v>
      </c>
      <c r="BC38" s="9" t="s">
        <v>186</v>
      </c>
      <c r="BD38" s="9" t="s">
        <v>186</v>
      </c>
      <c r="BE38" s="9" t="s">
        <v>186</v>
      </c>
      <c r="BF38" s="9" t="s">
        <v>186</v>
      </c>
      <c r="BG38" s="9" t="s">
        <v>186</v>
      </c>
      <c r="BH38" s="9" t="s">
        <v>186</v>
      </c>
      <c r="BI38" s="9" t="s">
        <v>186</v>
      </c>
      <c r="BJ38" s="9" t="s">
        <v>186</v>
      </c>
      <c r="BK38" s="9" t="s">
        <v>186</v>
      </c>
      <c r="BL38" s="9" t="s">
        <v>186</v>
      </c>
      <c r="BM38" s="9" t="s">
        <v>186</v>
      </c>
      <c r="BN38" s="9" t="s">
        <v>186</v>
      </c>
      <c r="BO38" s="9" t="s">
        <v>186</v>
      </c>
      <c r="BP38" s="9" t="s">
        <v>186</v>
      </c>
      <c r="BQ38" s="9" t="s">
        <v>186</v>
      </c>
      <c r="BR38" s="9" t="s">
        <v>186</v>
      </c>
      <c r="BS38" s="9" t="s">
        <v>186</v>
      </c>
      <c r="BT38" s="116"/>
      <c r="BU38" s="135"/>
      <c r="BV38" s="9" t="s">
        <v>186</v>
      </c>
      <c r="BW38" s="9" t="s">
        <v>186</v>
      </c>
      <c r="BX38" s="9" t="s">
        <v>186</v>
      </c>
      <c r="BY38" s="9" t="s">
        <v>186</v>
      </c>
      <c r="BZ38" s="9" t="s">
        <v>186</v>
      </c>
      <c r="CA38" s="9" t="s">
        <v>186</v>
      </c>
      <c r="CB38" s="9" t="s">
        <v>186</v>
      </c>
      <c r="CC38" s="136"/>
      <c r="CD38" s="121"/>
      <c r="CE38" s="9" t="s">
        <v>186</v>
      </c>
      <c r="CF38" s="9" t="s">
        <v>186</v>
      </c>
      <c r="CG38" s="9" t="s">
        <v>186</v>
      </c>
      <c r="CH38" s="9" t="s">
        <v>186</v>
      </c>
      <c r="CI38" s="9" t="s">
        <v>186</v>
      </c>
      <c r="CJ38" s="9" t="s">
        <v>186</v>
      </c>
      <c r="CK38" s="107"/>
      <c r="CL38" s="108"/>
      <c r="CM38" s="108"/>
      <c r="CN38" s="108"/>
      <c r="CO38" s="108"/>
      <c r="CP38" s="108"/>
      <c r="CQ38" s="108"/>
      <c r="CR38" s="108"/>
      <c r="CS38" s="109"/>
      <c r="CT38" s="9" t="s">
        <v>186</v>
      </c>
      <c r="CU38" s="107"/>
      <c r="CV38" s="108"/>
      <c r="CW38" s="108"/>
      <c r="CX38" s="141"/>
      <c r="CY38" s="109"/>
      <c r="CZ38" s="9" t="s">
        <v>186</v>
      </c>
      <c r="DA38" s="107"/>
      <c r="DB38" s="108"/>
      <c r="DC38" s="109"/>
      <c r="DD38" s="9" t="s">
        <v>186</v>
      </c>
      <c r="DE38" s="9" t="s">
        <v>186</v>
      </c>
      <c r="DF38" s="9" t="s">
        <v>186</v>
      </c>
      <c r="DG38" s="9" t="s">
        <v>186</v>
      </c>
      <c r="DH38" s="9" t="s">
        <v>186</v>
      </c>
      <c r="DI38" s="9" t="s">
        <v>186</v>
      </c>
      <c r="DJ38" s="9" t="s">
        <v>186</v>
      </c>
      <c r="DK38" s="9" t="s">
        <v>186</v>
      </c>
      <c r="DL38" s="9" t="s">
        <v>186</v>
      </c>
      <c r="DM38" s="9" t="s">
        <v>186</v>
      </c>
      <c r="DN38" s="9" t="s">
        <v>186</v>
      </c>
      <c r="DO38" s="9" t="s">
        <v>186</v>
      </c>
      <c r="DP38" s="9" t="s">
        <v>186</v>
      </c>
      <c r="DQ38" s="9" t="s">
        <v>186</v>
      </c>
      <c r="DR38" s="9" t="s">
        <v>186</v>
      </c>
      <c r="DS38" s="9" t="s">
        <v>186</v>
      </c>
      <c r="DT38" s="9" t="s">
        <v>186</v>
      </c>
      <c r="DU38" s="19" t="s">
        <v>4</v>
      </c>
      <c r="DZ38">
        <v>30</v>
      </c>
    </row>
    <row r="39" spans="1:151" ht="22.5" customHeight="1" x14ac:dyDescent="0.25">
      <c r="A39" s="9" t="s">
        <v>186</v>
      </c>
      <c r="B39" s="9" t="s">
        <v>186</v>
      </c>
      <c r="C39" s="106"/>
      <c r="D39" s="9" t="s">
        <v>186</v>
      </c>
      <c r="E39" s="9" t="s">
        <v>186</v>
      </c>
      <c r="F39" s="9" t="s">
        <v>186</v>
      </c>
      <c r="G39" s="9" t="s">
        <v>186</v>
      </c>
      <c r="H39" s="9" t="s">
        <v>186</v>
      </c>
      <c r="I39" s="9" t="s">
        <v>186</v>
      </c>
      <c r="J39" s="9" t="s">
        <v>186</v>
      </c>
      <c r="K39" s="119"/>
      <c r="L39" s="123"/>
      <c r="M39" s="108"/>
      <c r="N39" s="9"/>
      <c r="O39" s="113"/>
      <c r="P39" s="9"/>
      <c r="Q39" s="9"/>
      <c r="R39" s="123"/>
      <c r="S39" s="108"/>
      <c r="T39" s="134"/>
      <c r="U39" s="125"/>
      <c r="V39" s="126"/>
      <c r="W39" s="9" t="s">
        <v>186</v>
      </c>
      <c r="X39" s="124" t="s">
        <v>154</v>
      </c>
      <c r="Y39" s="125"/>
      <c r="Z39" s="125"/>
      <c r="AA39" s="9"/>
      <c r="AB39" s="123"/>
      <c r="AC39" s="108"/>
      <c r="AD39" s="9"/>
      <c r="AE39" s="113"/>
      <c r="AF39" s="9"/>
      <c r="AG39" s="9"/>
      <c r="AH39" s="123"/>
      <c r="AI39" s="109"/>
      <c r="AJ39" s="9" t="s">
        <v>186</v>
      </c>
      <c r="AK39" s="9" t="s">
        <v>186</v>
      </c>
      <c r="AL39" s="9" t="s">
        <v>186</v>
      </c>
      <c r="AM39" s="9" t="s">
        <v>186</v>
      </c>
      <c r="AN39" s="129"/>
      <c r="AO39" s="126"/>
      <c r="AP39" s="9" t="s">
        <v>186</v>
      </c>
      <c r="AQ39" s="106"/>
      <c r="AR39" s="9" t="s">
        <v>186</v>
      </c>
      <c r="AS39" s="9" t="s">
        <v>186</v>
      </c>
      <c r="AT39" s="9" t="s">
        <v>186</v>
      </c>
      <c r="AU39" s="9" t="s">
        <v>186</v>
      </c>
      <c r="AV39" s="9" t="s">
        <v>186</v>
      </c>
      <c r="AW39" s="9" t="s">
        <v>186</v>
      </c>
      <c r="AX39" s="9" t="s">
        <v>186</v>
      </c>
      <c r="AY39" s="9" t="s">
        <v>186</v>
      </c>
      <c r="AZ39" s="107"/>
      <c r="BA39" s="108"/>
      <c r="BB39" s="109"/>
      <c r="BC39" s="9" t="s">
        <v>186</v>
      </c>
      <c r="BD39" s="107"/>
      <c r="BE39" s="113" t="s">
        <v>162</v>
      </c>
      <c r="BF39" s="108"/>
      <c r="BG39" s="108"/>
      <c r="BH39" s="109"/>
      <c r="BI39" s="9" t="s">
        <v>186</v>
      </c>
      <c r="BJ39" s="107" t="s">
        <v>161</v>
      </c>
      <c r="BK39" s="108"/>
      <c r="BL39" s="108"/>
      <c r="BM39" s="108"/>
      <c r="BN39" s="108" t="s">
        <v>167</v>
      </c>
      <c r="BO39" s="108"/>
      <c r="BP39" s="108"/>
      <c r="BQ39" s="108"/>
      <c r="BR39" s="108"/>
      <c r="BS39" s="113" t="s">
        <v>186</v>
      </c>
      <c r="BT39" s="133" t="s">
        <v>161</v>
      </c>
      <c r="BU39" s="9" t="s">
        <v>186</v>
      </c>
      <c r="BV39" s="9" t="s">
        <v>186</v>
      </c>
      <c r="BW39" s="9" t="s">
        <v>186</v>
      </c>
      <c r="BX39" s="9" t="s">
        <v>186</v>
      </c>
      <c r="BY39" s="9" t="s">
        <v>186</v>
      </c>
      <c r="BZ39" s="9" t="s">
        <v>186</v>
      </c>
      <c r="CA39" s="9" t="s">
        <v>186</v>
      </c>
      <c r="CB39" s="9" t="s">
        <v>186</v>
      </c>
      <c r="CC39" s="9" t="s">
        <v>186</v>
      </c>
      <c r="CD39" s="129"/>
      <c r="CE39" s="112"/>
      <c r="CF39" s="9" t="s">
        <v>186</v>
      </c>
      <c r="CG39" s="9" t="s">
        <v>186</v>
      </c>
      <c r="CH39" s="9" t="s">
        <v>186</v>
      </c>
      <c r="CI39" s="9" t="s">
        <v>186</v>
      </c>
      <c r="CJ39" s="107"/>
      <c r="CK39" s="9" t="s">
        <v>159</v>
      </c>
      <c r="CL39" s="9"/>
      <c r="CM39" s="9"/>
      <c r="CN39" s="9"/>
      <c r="CO39" s="9"/>
      <c r="CP39" s="9"/>
      <c r="CQ39" s="9"/>
      <c r="CR39" s="9"/>
      <c r="CS39" s="118"/>
      <c r="CT39" s="9" t="s">
        <v>157</v>
      </c>
      <c r="CU39" s="132"/>
      <c r="CV39" s="123"/>
      <c r="CW39" s="123"/>
      <c r="CX39" s="123"/>
      <c r="CY39" s="118"/>
      <c r="CZ39" s="9" t="s">
        <v>186</v>
      </c>
      <c r="DA39" s="119"/>
      <c r="DB39" s="123"/>
      <c r="DC39" s="9"/>
      <c r="DD39" s="109"/>
      <c r="DE39" s="9" t="s">
        <v>186</v>
      </c>
      <c r="DF39" s="9" t="s">
        <v>186</v>
      </c>
      <c r="DG39" s="9" t="s">
        <v>186</v>
      </c>
      <c r="DH39" s="9" t="s">
        <v>186</v>
      </c>
      <c r="DI39" s="9" t="s">
        <v>186</v>
      </c>
      <c r="DJ39" s="9" t="s">
        <v>186</v>
      </c>
      <c r="DK39" s="9" t="s">
        <v>186</v>
      </c>
      <c r="DL39" s="9" t="s">
        <v>186</v>
      </c>
      <c r="DM39" s="9" t="s">
        <v>186</v>
      </c>
      <c r="DN39" s="9" t="s">
        <v>186</v>
      </c>
      <c r="DO39" s="9" t="s">
        <v>186</v>
      </c>
      <c r="DP39" s="9" t="s">
        <v>186</v>
      </c>
      <c r="DQ39" s="9" t="s">
        <v>186</v>
      </c>
      <c r="DR39" s="9" t="s">
        <v>186</v>
      </c>
      <c r="DS39" s="9" t="s">
        <v>186</v>
      </c>
      <c r="DT39" s="9" t="s">
        <v>186</v>
      </c>
      <c r="DU39" s="19" t="s">
        <v>4</v>
      </c>
      <c r="DZ39">
        <v>29</v>
      </c>
    </row>
    <row r="40" spans="1:151" ht="22.5" customHeight="1" x14ac:dyDescent="0.25">
      <c r="A40" s="9" t="s">
        <v>186</v>
      </c>
      <c r="B40" s="9" t="s">
        <v>186</v>
      </c>
      <c r="C40" s="106"/>
      <c r="D40" s="9" t="s">
        <v>186</v>
      </c>
      <c r="E40" s="9" t="s">
        <v>186</v>
      </c>
      <c r="F40" s="9" t="s">
        <v>186</v>
      </c>
      <c r="G40" s="9" t="s">
        <v>186</v>
      </c>
      <c r="H40" s="9" t="s">
        <v>186</v>
      </c>
      <c r="I40" s="9" t="s">
        <v>186</v>
      </c>
      <c r="J40" s="9" t="s">
        <v>186</v>
      </c>
      <c r="K40" s="119"/>
      <c r="L40" s="9"/>
      <c r="M40" s="9"/>
      <c r="N40" s="9"/>
      <c r="O40" s="9"/>
      <c r="P40" s="9"/>
      <c r="Q40" s="9"/>
      <c r="R40" s="9"/>
      <c r="S40" s="118"/>
      <c r="T40" s="9" t="s">
        <v>186</v>
      </c>
      <c r="U40" s="9" t="s">
        <v>186</v>
      </c>
      <c r="V40" s="9" t="s">
        <v>186</v>
      </c>
      <c r="W40" s="115"/>
      <c r="X40" s="9" t="s">
        <v>186</v>
      </c>
      <c r="Y40" s="9" t="s">
        <v>186</v>
      </c>
      <c r="Z40" s="9" t="s">
        <v>186</v>
      </c>
      <c r="AA40" s="119"/>
      <c r="AB40" s="9"/>
      <c r="AC40" s="117"/>
      <c r="AD40" s="117" t="s">
        <v>181</v>
      </c>
      <c r="AE40" s="9"/>
      <c r="AF40" s="9"/>
      <c r="AG40" s="9"/>
      <c r="AH40" s="9"/>
      <c r="AI40" s="127" t="s">
        <v>183</v>
      </c>
      <c r="AJ40" s="9" t="s">
        <v>186</v>
      </c>
      <c r="AK40" s="9" t="s">
        <v>186</v>
      </c>
      <c r="AL40" s="9" t="s">
        <v>186</v>
      </c>
      <c r="AM40" s="9" t="s">
        <v>186</v>
      </c>
      <c r="AN40" s="9" t="s">
        <v>186</v>
      </c>
      <c r="AO40" s="9" t="s">
        <v>186</v>
      </c>
      <c r="AP40" s="9" t="s">
        <v>186</v>
      </c>
      <c r="AQ40" s="106"/>
      <c r="AR40" s="9" t="s">
        <v>186</v>
      </c>
      <c r="AS40" s="9" t="s">
        <v>186</v>
      </c>
      <c r="AT40" s="9" t="s">
        <v>186</v>
      </c>
      <c r="AU40" s="9" t="s">
        <v>186</v>
      </c>
      <c r="AV40" s="9" t="s">
        <v>186</v>
      </c>
      <c r="AW40" s="9" t="s">
        <v>186</v>
      </c>
      <c r="AX40" s="9" t="s">
        <v>186</v>
      </c>
      <c r="AY40" s="107"/>
      <c r="AZ40" s="9"/>
      <c r="BA40" s="117"/>
      <c r="BB40" s="118" t="s">
        <v>171</v>
      </c>
      <c r="BC40" s="9" t="s">
        <v>186</v>
      </c>
      <c r="BD40" s="119" t="s">
        <v>160</v>
      </c>
      <c r="BE40" s="117"/>
      <c r="BF40" s="117"/>
      <c r="BG40" s="117"/>
      <c r="BH40" s="127"/>
      <c r="BI40" s="9" t="s">
        <v>186</v>
      </c>
      <c r="BJ40" s="119"/>
      <c r="BK40" s="9"/>
      <c r="BL40" s="9"/>
      <c r="BM40" s="9"/>
      <c r="BN40" s="9"/>
      <c r="BO40" s="9"/>
      <c r="BP40" s="9"/>
      <c r="BQ40" s="9"/>
      <c r="BR40" s="9"/>
      <c r="BS40" s="118"/>
      <c r="BT40" s="9"/>
      <c r="BU40" s="9" t="s">
        <v>186</v>
      </c>
      <c r="BV40" s="9" t="s">
        <v>186</v>
      </c>
      <c r="BW40" s="9" t="s">
        <v>186</v>
      </c>
      <c r="BX40" s="9" t="s">
        <v>186</v>
      </c>
      <c r="BY40" s="9" t="s">
        <v>186</v>
      </c>
      <c r="BZ40" s="9" t="s">
        <v>186</v>
      </c>
      <c r="CA40" s="9" t="s">
        <v>186</v>
      </c>
      <c r="CB40" s="9" t="s">
        <v>186</v>
      </c>
      <c r="CC40" s="9" t="s">
        <v>186</v>
      </c>
      <c r="CD40" s="9" t="s">
        <v>186</v>
      </c>
      <c r="CE40" s="136"/>
      <c r="CF40" s="141"/>
      <c r="CG40" s="121"/>
      <c r="CH40" s="9" t="s">
        <v>186</v>
      </c>
      <c r="CI40" s="107"/>
      <c r="CJ40" s="9"/>
      <c r="CK40" s="9"/>
      <c r="CL40" s="9"/>
      <c r="CM40" s="9"/>
      <c r="CN40" s="9"/>
      <c r="CO40" s="9"/>
      <c r="CP40" s="9"/>
      <c r="CQ40" s="9"/>
      <c r="CR40" s="9" t="s">
        <v>170</v>
      </c>
      <c r="CS40" s="9"/>
      <c r="CT40" s="108"/>
      <c r="CU40" s="117"/>
      <c r="CV40" s="117" t="s">
        <v>156</v>
      </c>
      <c r="CW40" s="117" t="s">
        <v>183</v>
      </c>
      <c r="CX40" s="117"/>
      <c r="CY40" s="9"/>
      <c r="CZ40" s="108"/>
      <c r="DA40" s="9"/>
      <c r="DB40" s="9"/>
      <c r="DC40" s="9"/>
      <c r="DD40" s="117"/>
      <c r="DE40" s="109"/>
      <c r="DF40" s="9" t="s">
        <v>186</v>
      </c>
      <c r="DG40" s="9" t="s">
        <v>186</v>
      </c>
      <c r="DH40" s="9" t="s">
        <v>186</v>
      </c>
      <c r="DI40" s="9" t="s">
        <v>186</v>
      </c>
      <c r="DJ40" s="9" t="s">
        <v>186</v>
      </c>
      <c r="DK40" s="9" t="s">
        <v>186</v>
      </c>
      <c r="DL40" s="9" t="s">
        <v>186</v>
      </c>
      <c r="DM40" s="9" t="s">
        <v>186</v>
      </c>
      <c r="DN40" s="9" t="s">
        <v>186</v>
      </c>
      <c r="DO40" s="9" t="s">
        <v>186</v>
      </c>
      <c r="DP40" s="9" t="s">
        <v>186</v>
      </c>
      <c r="DQ40" s="9" t="s">
        <v>186</v>
      </c>
      <c r="DR40" s="9" t="s">
        <v>186</v>
      </c>
      <c r="DS40" s="9" t="s">
        <v>186</v>
      </c>
      <c r="DT40" s="9" t="s">
        <v>186</v>
      </c>
      <c r="DU40" s="19" t="s">
        <v>4</v>
      </c>
      <c r="DZ40">
        <v>28</v>
      </c>
    </row>
    <row r="41" spans="1:151" ht="22.5" customHeight="1" x14ac:dyDescent="0.25">
      <c r="A41" s="9" t="s">
        <v>186</v>
      </c>
      <c r="B41" s="9" t="s">
        <v>186</v>
      </c>
      <c r="C41" s="106"/>
      <c r="D41" s="9" t="s">
        <v>186</v>
      </c>
      <c r="E41" s="9" t="s">
        <v>186</v>
      </c>
      <c r="F41" s="9" t="s">
        <v>186</v>
      </c>
      <c r="G41" s="9" t="s">
        <v>186</v>
      </c>
      <c r="H41" s="9" t="s">
        <v>186</v>
      </c>
      <c r="I41" s="9" t="s">
        <v>186</v>
      </c>
      <c r="J41" s="9" t="s">
        <v>186</v>
      </c>
      <c r="K41" s="119"/>
      <c r="L41" s="9"/>
      <c r="M41" s="9"/>
      <c r="N41" s="9"/>
      <c r="O41" s="9"/>
      <c r="P41" s="9"/>
      <c r="Q41" s="9"/>
      <c r="R41" s="9"/>
      <c r="S41" s="118"/>
      <c r="T41" s="9" t="s">
        <v>186</v>
      </c>
      <c r="U41" s="9" t="s">
        <v>186</v>
      </c>
      <c r="V41" s="144"/>
      <c r="W41" s="145"/>
      <c r="X41" s="146" t="s">
        <v>158</v>
      </c>
      <c r="Y41" s="9" t="s">
        <v>186</v>
      </c>
      <c r="Z41" s="9" t="s">
        <v>186</v>
      </c>
      <c r="AA41" s="119"/>
      <c r="AB41" s="9"/>
      <c r="AC41" s="123"/>
      <c r="AD41" s="123"/>
      <c r="AE41" s="9"/>
      <c r="AF41" s="9"/>
      <c r="AG41" s="9"/>
      <c r="AH41" s="9"/>
      <c r="AI41" s="128"/>
      <c r="AJ41" s="9" t="s">
        <v>186</v>
      </c>
      <c r="AK41" s="9" t="s">
        <v>186</v>
      </c>
      <c r="AL41" s="9" t="s">
        <v>186</v>
      </c>
      <c r="AM41" s="9" t="s">
        <v>186</v>
      </c>
      <c r="AN41" s="9" t="s">
        <v>186</v>
      </c>
      <c r="AO41" s="9" t="s">
        <v>186</v>
      </c>
      <c r="AP41" s="9" t="s">
        <v>186</v>
      </c>
      <c r="AQ41" s="106"/>
      <c r="AR41" s="9" t="s">
        <v>186</v>
      </c>
      <c r="AS41" s="9" t="s">
        <v>186</v>
      </c>
      <c r="AT41" s="9" t="s">
        <v>186</v>
      </c>
      <c r="AU41" s="9" t="s">
        <v>186</v>
      </c>
      <c r="AV41" s="9" t="s">
        <v>186</v>
      </c>
      <c r="AW41" s="9" t="s">
        <v>186</v>
      </c>
      <c r="AX41" s="107"/>
      <c r="AY41" s="123"/>
      <c r="AZ41" s="9"/>
      <c r="BA41" s="9"/>
      <c r="BB41" s="9"/>
      <c r="BC41" s="108"/>
      <c r="BD41" s="9"/>
      <c r="BE41" s="123"/>
      <c r="BF41" s="123"/>
      <c r="BG41" s="123" t="s">
        <v>178</v>
      </c>
      <c r="BH41" s="123"/>
      <c r="BI41" s="108"/>
      <c r="BJ41" s="9"/>
      <c r="BK41" s="9"/>
      <c r="BL41" s="9" t="s">
        <v>159</v>
      </c>
      <c r="BM41" s="9"/>
      <c r="BN41" s="9"/>
      <c r="BO41" s="9"/>
      <c r="BP41" s="9"/>
      <c r="BQ41" s="9"/>
      <c r="BR41" s="9" t="s">
        <v>162</v>
      </c>
      <c r="BS41" s="9"/>
      <c r="BT41" s="109" t="s">
        <v>185</v>
      </c>
      <c r="BU41" s="9" t="s">
        <v>186</v>
      </c>
      <c r="BV41" s="9" t="s">
        <v>186</v>
      </c>
      <c r="BW41" s="9" t="s">
        <v>186</v>
      </c>
      <c r="BX41" s="9" t="s">
        <v>186</v>
      </c>
      <c r="BY41" s="9" t="s">
        <v>186</v>
      </c>
      <c r="BZ41" s="9" t="s">
        <v>186</v>
      </c>
      <c r="CA41" s="9" t="s">
        <v>186</v>
      </c>
      <c r="CB41" s="9" t="s">
        <v>186</v>
      </c>
      <c r="CC41" s="9" t="s">
        <v>186</v>
      </c>
      <c r="CD41" s="9" t="s">
        <v>186</v>
      </c>
      <c r="CE41" s="9" t="s">
        <v>186</v>
      </c>
      <c r="CF41" s="129"/>
      <c r="CG41" s="130"/>
      <c r="CH41" s="113" t="s">
        <v>172</v>
      </c>
      <c r="CI41" s="123"/>
      <c r="CJ41" s="9"/>
      <c r="CK41" s="123"/>
      <c r="CL41" s="9"/>
      <c r="CM41" s="9"/>
      <c r="CN41" s="123"/>
      <c r="CO41" s="9"/>
      <c r="CP41" s="123"/>
      <c r="CQ41" s="9"/>
      <c r="CR41" s="9"/>
      <c r="CS41" s="9"/>
      <c r="CT41" s="9"/>
      <c r="CU41" s="9"/>
      <c r="CV41" s="123"/>
      <c r="CW41" s="123"/>
      <c r="CX41" s="9" t="s">
        <v>154</v>
      </c>
      <c r="CY41" s="9"/>
      <c r="CZ41" s="9"/>
      <c r="DA41" s="9"/>
      <c r="DB41" s="9"/>
      <c r="DC41" s="9"/>
      <c r="DD41" s="9"/>
      <c r="DE41" s="123"/>
      <c r="DF41" s="112" t="s">
        <v>156</v>
      </c>
      <c r="DG41" s="9" t="s">
        <v>186</v>
      </c>
      <c r="DH41" s="9" t="s">
        <v>186</v>
      </c>
      <c r="DI41" s="9" t="s">
        <v>186</v>
      </c>
      <c r="DJ41" s="9" t="s">
        <v>186</v>
      </c>
      <c r="DK41" s="9" t="s">
        <v>186</v>
      </c>
      <c r="DL41" s="9" t="s">
        <v>186</v>
      </c>
      <c r="DM41" s="9" t="s">
        <v>186</v>
      </c>
      <c r="DN41" s="9" t="s">
        <v>186</v>
      </c>
      <c r="DO41" s="9" t="s">
        <v>186</v>
      </c>
      <c r="DP41" s="9" t="s">
        <v>186</v>
      </c>
      <c r="DQ41" s="9" t="s">
        <v>186</v>
      </c>
      <c r="DR41" s="9" t="s">
        <v>186</v>
      </c>
      <c r="DS41" s="9" t="s">
        <v>186</v>
      </c>
      <c r="DT41" s="9" t="s">
        <v>186</v>
      </c>
      <c r="DU41" s="19" t="s">
        <v>4</v>
      </c>
      <c r="DZ41">
        <v>27</v>
      </c>
    </row>
    <row r="42" spans="1:151" ht="22.5" customHeight="1" x14ac:dyDescent="0.25">
      <c r="A42" s="9" t="s">
        <v>186</v>
      </c>
      <c r="B42" s="9" t="s">
        <v>186</v>
      </c>
      <c r="C42" s="106"/>
      <c r="D42" s="9" t="s">
        <v>186</v>
      </c>
      <c r="E42" s="9" t="s">
        <v>186</v>
      </c>
      <c r="F42" s="9" t="s">
        <v>186</v>
      </c>
      <c r="G42" s="9" t="s">
        <v>186</v>
      </c>
      <c r="H42" s="9" t="s">
        <v>186</v>
      </c>
      <c r="I42" s="9" t="s">
        <v>186</v>
      </c>
      <c r="J42" s="9" t="s">
        <v>186</v>
      </c>
      <c r="K42" s="119"/>
      <c r="L42" s="117"/>
      <c r="M42" s="125"/>
      <c r="N42" s="125"/>
      <c r="O42" s="117"/>
      <c r="P42" s="9"/>
      <c r="Q42" s="125"/>
      <c r="R42" s="117"/>
      <c r="S42" s="118"/>
      <c r="T42" s="9" t="s">
        <v>186</v>
      </c>
      <c r="U42" s="144"/>
      <c r="V42" s="146" t="s">
        <v>171</v>
      </c>
      <c r="W42" s="145"/>
      <c r="X42" s="146" t="s">
        <v>186</v>
      </c>
      <c r="Y42" s="147"/>
      <c r="Z42" s="9" t="s">
        <v>186</v>
      </c>
      <c r="AA42" s="124"/>
      <c r="AB42" s="117"/>
      <c r="AC42" s="9"/>
      <c r="AD42" s="9"/>
      <c r="AE42" s="131"/>
      <c r="AF42" s="9"/>
      <c r="AG42" s="9"/>
      <c r="AH42" s="117"/>
      <c r="AI42" s="126" t="s">
        <v>170</v>
      </c>
      <c r="AJ42" s="9" t="s">
        <v>186</v>
      </c>
      <c r="AK42" s="9" t="s">
        <v>186</v>
      </c>
      <c r="AL42" s="9" t="s">
        <v>186</v>
      </c>
      <c r="AM42" s="9" t="s">
        <v>186</v>
      </c>
      <c r="AN42" s="9" t="s">
        <v>186</v>
      </c>
      <c r="AO42" s="9" t="s">
        <v>186</v>
      </c>
      <c r="AP42" s="9" t="s">
        <v>186</v>
      </c>
      <c r="AQ42" s="106"/>
      <c r="AR42" s="9" t="s">
        <v>186</v>
      </c>
      <c r="AS42" s="9" t="s">
        <v>186</v>
      </c>
      <c r="AT42" s="9" t="s">
        <v>186</v>
      </c>
      <c r="AU42" s="9" t="s">
        <v>186</v>
      </c>
      <c r="AV42" s="9" t="s">
        <v>186</v>
      </c>
      <c r="AW42" s="116" t="s">
        <v>162</v>
      </c>
      <c r="AX42" s="117"/>
      <c r="AY42" s="9"/>
      <c r="AZ42" s="9"/>
      <c r="BA42" s="9"/>
      <c r="BB42" s="9"/>
      <c r="BC42" s="9"/>
      <c r="BD42" s="9"/>
      <c r="BE42" s="9" t="s">
        <v>165</v>
      </c>
      <c r="BF42" s="117"/>
      <c r="BG42" s="117"/>
      <c r="BH42" s="9"/>
      <c r="BI42" s="9"/>
      <c r="BJ42" s="9"/>
      <c r="BK42" s="9"/>
      <c r="BL42" s="9"/>
      <c r="BM42" s="117"/>
      <c r="BN42" s="9"/>
      <c r="BO42" s="117"/>
      <c r="BP42" s="9"/>
      <c r="BQ42" s="9"/>
      <c r="BR42" s="117"/>
      <c r="BS42" s="9"/>
      <c r="BT42" s="117"/>
      <c r="BU42" s="121"/>
      <c r="BV42" s="9" t="s">
        <v>186</v>
      </c>
      <c r="BW42" s="9" t="s">
        <v>186</v>
      </c>
      <c r="BX42" s="9" t="s">
        <v>186</v>
      </c>
      <c r="BY42" s="9" t="s">
        <v>186</v>
      </c>
      <c r="BZ42" s="9" t="s">
        <v>186</v>
      </c>
      <c r="CA42" s="9" t="s">
        <v>186</v>
      </c>
      <c r="CB42" s="9" t="s">
        <v>186</v>
      </c>
      <c r="CC42" s="9" t="s">
        <v>186</v>
      </c>
      <c r="CD42" s="9" t="s">
        <v>186</v>
      </c>
      <c r="CE42" s="9" t="s">
        <v>186</v>
      </c>
      <c r="CF42" s="9" t="s">
        <v>186</v>
      </c>
      <c r="CG42" s="9" t="s">
        <v>186</v>
      </c>
      <c r="CH42" s="119"/>
      <c r="CI42" s="117"/>
      <c r="CJ42" s="117"/>
      <c r="CK42" s="117"/>
      <c r="CL42" s="9" t="s">
        <v>178</v>
      </c>
      <c r="CM42" s="9"/>
      <c r="CN42" s="117"/>
      <c r="CO42" s="117"/>
      <c r="CP42" s="117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117"/>
      <c r="DD42" s="117"/>
      <c r="DE42" s="9"/>
      <c r="DF42" s="126"/>
      <c r="DG42" s="9" t="s">
        <v>186</v>
      </c>
      <c r="DH42" s="9" t="s">
        <v>186</v>
      </c>
      <c r="DI42" s="9" t="s">
        <v>186</v>
      </c>
      <c r="DJ42" s="9" t="s">
        <v>186</v>
      </c>
      <c r="DK42" s="9" t="s">
        <v>186</v>
      </c>
      <c r="DL42" s="9" t="s">
        <v>186</v>
      </c>
      <c r="DM42" s="9" t="s">
        <v>186</v>
      </c>
      <c r="DN42" s="9" t="s">
        <v>186</v>
      </c>
      <c r="DO42" s="9" t="s">
        <v>186</v>
      </c>
      <c r="DP42" s="9" t="s">
        <v>186</v>
      </c>
      <c r="DQ42" s="9" t="s">
        <v>186</v>
      </c>
      <c r="DR42" s="9" t="s">
        <v>186</v>
      </c>
      <c r="DS42" s="9" t="s">
        <v>186</v>
      </c>
      <c r="DT42" s="9" t="s">
        <v>186</v>
      </c>
      <c r="DU42" s="19" t="s">
        <v>4</v>
      </c>
      <c r="DZ42">
        <v>26</v>
      </c>
    </row>
    <row r="43" spans="1:151" ht="22.5" customHeight="1" x14ac:dyDescent="0.25">
      <c r="A43" s="9" t="s">
        <v>186</v>
      </c>
      <c r="B43" s="9" t="s">
        <v>186</v>
      </c>
      <c r="C43" s="106"/>
      <c r="D43" s="9" t="s">
        <v>186</v>
      </c>
      <c r="E43" s="9" t="s">
        <v>186</v>
      </c>
      <c r="F43" s="9" t="s">
        <v>186</v>
      </c>
      <c r="G43" s="9" t="s">
        <v>186</v>
      </c>
      <c r="H43" s="9" t="s">
        <v>186</v>
      </c>
      <c r="I43" s="9" t="s">
        <v>186</v>
      </c>
      <c r="J43" s="9" t="s">
        <v>186</v>
      </c>
      <c r="K43" s="119"/>
      <c r="L43" s="118"/>
      <c r="M43" s="9" t="s">
        <v>186</v>
      </c>
      <c r="N43" s="9" t="s">
        <v>186</v>
      </c>
      <c r="O43" s="124"/>
      <c r="P43" s="126"/>
      <c r="Q43" s="9" t="s">
        <v>186</v>
      </c>
      <c r="R43" s="124"/>
      <c r="S43" s="126"/>
      <c r="T43" s="9" t="s">
        <v>186</v>
      </c>
      <c r="U43" s="148" t="s">
        <v>182</v>
      </c>
      <c r="V43" s="146"/>
      <c r="W43" s="149"/>
      <c r="X43" s="150"/>
      <c r="Y43" s="145" t="s">
        <v>164</v>
      </c>
      <c r="Z43" s="9" t="s">
        <v>186</v>
      </c>
      <c r="AA43" s="9" t="s">
        <v>157</v>
      </c>
      <c r="AB43" s="124"/>
      <c r="AC43" s="125"/>
      <c r="AD43" s="126" t="s">
        <v>184</v>
      </c>
      <c r="AE43" s="9" t="s">
        <v>186</v>
      </c>
      <c r="AF43" s="124"/>
      <c r="AG43" s="123"/>
      <c r="AH43" s="118"/>
      <c r="AI43" s="9" t="s">
        <v>186</v>
      </c>
      <c r="AJ43" s="9" t="s">
        <v>186</v>
      </c>
      <c r="AK43" s="9" t="s">
        <v>186</v>
      </c>
      <c r="AL43" s="9" t="s">
        <v>186</v>
      </c>
      <c r="AM43" s="9" t="s">
        <v>186</v>
      </c>
      <c r="AN43" s="9" t="s">
        <v>186</v>
      </c>
      <c r="AO43" s="9" t="s">
        <v>186</v>
      </c>
      <c r="AP43" s="9" t="s">
        <v>186</v>
      </c>
      <c r="AQ43" s="106"/>
      <c r="AR43" s="9" t="s">
        <v>186</v>
      </c>
      <c r="AS43" s="9" t="s">
        <v>186</v>
      </c>
      <c r="AT43" s="9" t="s">
        <v>186</v>
      </c>
      <c r="AU43" s="9" t="s">
        <v>186</v>
      </c>
      <c r="AV43" s="9" t="s">
        <v>186</v>
      </c>
      <c r="AW43" s="124"/>
      <c r="AX43" s="9"/>
      <c r="AY43" s="123"/>
      <c r="AZ43" s="123"/>
      <c r="BA43" s="9"/>
      <c r="BB43" s="9"/>
      <c r="BC43" s="9"/>
      <c r="BD43" s="9"/>
      <c r="BE43" s="9"/>
      <c r="BF43" s="9"/>
      <c r="BG43" s="9"/>
      <c r="BH43" s="9"/>
      <c r="BI43" s="9" t="s">
        <v>177</v>
      </c>
      <c r="BJ43" s="9"/>
      <c r="BK43" s="9"/>
      <c r="BL43" s="9"/>
      <c r="BM43" s="123"/>
      <c r="BN43" s="123"/>
      <c r="BO43" s="123"/>
      <c r="BP43" s="9"/>
      <c r="BQ43" s="9" t="s">
        <v>159</v>
      </c>
      <c r="BR43" s="123"/>
      <c r="BS43" s="123"/>
      <c r="BT43" s="123"/>
      <c r="BU43" s="118"/>
      <c r="BV43" s="9" t="s">
        <v>186</v>
      </c>
      <c r="BW43" s="9" t="s">
        <v>186</v>
      </c>
      <c r="BX43" s="9" t="s">
        <v>186</v>
      </c>
      <c r="BY43" s="9" t="s">
        <v>186</v>
      </c>
      <c r="BZ43" s="9" t="s">
        <v>186</v>
      </c>
      <c r="CA43" s="9" t="s">
        <v>186</v>
      </c>
      <c r="CB43" s="9" t="s">
        <v>186</v>
      </c>
      <c r="CC43" s="9" t="s">
        <v>186</v>
      </c>
      <c r="CD43" s="9" t="s">
        <v>186</v>
      </c>
      <c r="CE43" s="9" t="s">
        <v>186</v>
      </c>
      <c r="CF43" s="9" t="s">
        <v>186</v>
      </c>
      <c r="CG43" s="9" t="s">
        <v>186</v>
      </c>
      <c r="CH43" s="124"/>
      <c r="CI43" s="125"/>
      <c r="CJ43" s="9"/>
      <c r="CK43" s="9"/>
      <c r="CL43" s="9"/>
      <c r="CM43" s="9"/>
      <c r="CN43" s="9"/>
      <c r="CO43" s="123"/>
      <c r="CP43" s="123"/>
      <c r="CQ43" s="9"/>
      <c r="CR43" s="9"/>
      <c r="CS43" s="9"/>
      <c r="CT43" s="9"/>
      <c r="CU43" s="123" t="s">
        <v>184</v>
      </c>
      <c r="CV43" s="9"/>
      <c r="CW43" s="9"/>
      <c r="CX43" s="9"/>
      <c r="CY43" s="9"/>
      <c r="CZ43" s="9"/>
      <c r="DA43" s="9"/>
      <c r="DB43" s="9"/>
      <c r="DC43" s="9"/>
      <c r="DD43" s="9"/>
      <c r="DE43" s="126"/>
      <c r="DF43" s="9" t="s">
        <v>186</v>
      </c>
      <c r="DG43" s="9" t="s">
        <v>157</v>
      </c>
      <c r="DH43" s="9" t="s">
        <v>186</v>
      </c>
      <c r="DI43" s="9" t="s">
        <v>186</v>
      </c>
      <c r="DJ43" s="9" t="s">
        <v>186</v>
      </c>
      <c r="DK43" s="9" t="s">
        <v>186</v>
      </c>
      <c r="DL43" s="9" t="s">
        <v>186</v>
      </c>
      <c r="DM43" s="9" t="s">
        <v>186</v>
      </c>
      <c r="DN43" s="9" t="s">
        <v>186</v>
      </c>
      <c r="DO43" s="9" t="s">
        <v>186</v>
      </c>
      <c r="DP43" s="9" t="s">
        <v>186</v>
      </c>
      <c r="DQ43" s="9" t="s">
        <v>186</v>
      </c>
      <c r="DR43" s="9" t="s">
        <v>186</v>
      </c>
      <c r="DS43" s="9" t="s">
        <v>186</v>
      </c>
      <c r="DT43" s="9" t="s">
        <v>186</v>
      </c>
      <c r="DU43" s="19" t="s">
        <v>4</v>
      </c>
      <c r="DZ43">
        <v>25</v>
      </c>
    </row>
    <row r="44" spans="1:151" ht="22.5" customHeight="1" x14ac:dyDescent="0.25">
      <c r="A44" s="9" t="s">
        <v>186</v>
      </c>
      <c r="B44" s="9" t="s">
        <v>186</v>
      </c>
      <c r="C44" s="106"/>
      <c r="D44" s="9" t="s">
        <v>186</v>
      </c>
      <c r="E44" s="9" t="s">
        <v>186</v>
      </c>
      <c r="F44" s="9" t="s">
        <v>186</v>
      </c>
      <c r="G44" s="9" t="s">
        <v>186</v>
      </c>
      <c r="H44" s="9" t="s">
        <v>186</v>
      </c>
      <c r="I44" s="9" t="s">
        <v>186</v>
      </c>
      <c r="J44" s="9" t="s">
        <v>186</v>
      </c>
      <c r="K44" s="119"/>
      <c r="L44" s="9"/>
      <c r="M44" s="114"/>
      <c r="N44" s="9" t="s">
        <v>186</v>
      </c>
      <c r="O44" s="9" t="s">
        <v>186</v>
      </c>
      <c r="P44" s="9" t="s">
        <v>186</v>
      </c>
      <c r="Q44" s="9" t="s">
        <v>186</v>
      </c>
      <c r="R44" s="9" t="s">
        <v>186</v>
      </c>
      <c r="S44" s="9" t="s">
        <v>186</v>
      </c>
      <c r="T44" s="9" t="s">
        <v>186</v>
      </c>
      <c r="U44" s="148"/>
      <c r="V44" s="151"/>
      <c r="W44" s="146"/>
      <c r="X44" s="146"/>
      <c r="Y44" s="145"/>
      <c r="Z44" s="9" t="s">
        <v>186</v>
      </c>
      <c r="AA44" s="9" t="s">
        <v>186</v>
      </c>
      <c r="AB44" s="9" t="s">
        <v>186</v>
      </c>
      <c r="AC44" s="9" t="s">
        <v>186</v>
      </c>
      <c r="AD44" s="9" t="s">
        <v>186</v>
      </c>
      <c r="AE44" s="9" t="s">
        <v>186</v>
      </c>
      <c r="AF44" s="9" t="s">
        <v>186</v>
      </c>
      <c r="AG44" s="120" t="s">
        <v>175</v>
      </c>
      <c r="AH44" s="118"/>
      <c r="AI44" s="9" t="s">
        <v>186</v>
      </c>
      <c r="AJ44" s="9" t="s">
        <v>186</v>
      </c>
      <c r="AK44" s="9" t="s">
        <v>186</v>
      </c>
      <c r="AL44" s="9" t="s">
        <v>186</v>
      </c>
      <c r="AM44" s="9" t="s">
        <v>186</v>
      </c>
      <c r="AN44" s="9" t="s">
        <v>186</v>
      </c>
      <c r="AO44" s="9" t="s">
        <v>186</v>
      </c>
      <c r="AP44" s="9" t="s">
        <v>186</v>
      </c>
      <c r="AQ44" s="106"/>
      <c r="AR44" s="9" t="s">
        <v>186</v>
      </c>
      <c r="AS44" s="9" t="s">
        <v>186</v>
      </c>
      <c r="AT44" s="9" t="s">
        <v>186</v>
      </c>
      <c r="AU44" s="9" t="s">
        <v>186</v>
      </c>
      <c r="AV44" s="9" t="s">
        <v>186</v>
      </c>
      <c r="AW44" s="9" t="s">
        <v>186</v>
      </c>
      <c r="AX44" s="124" t="s">
        <v>176</v>
      </c>
      <c r="AY44" s="9"/>
      <c r="AZ44" s="9"/>
      <c r="BA44" s="9"/>
      <c r="BB44" s="9" t="s">
        <v>181</v>
      </c>
      <c r="BC44" s="9"/>
      <c r="BD44" s="9"/>
      <c r="BE44" s="9"/>
      <c r="BF44" s="9"/>
      <c r="BG44" s="9"/>
      <c r="BH44" s="117"/>
      <c r="BI44" s="9"/>
      <c r="BJ44" s="9"/>
      <c r="BK44" s="9"/>
      <c r="BL44" s="9"/>
      <c r="BM44" s="117"/>
      <c r="BN44" s="117"/>
      <c r="BO44" s="9" t="s">
        <v>155</v>
      </c>
      <c r="BP44" s="9"/>
      <c r="BQ44" s="9"/>
      <c r="BR44" s="9"/>
      <c r="BS44" s="9"/>
      <c r="BT44" s="125"/>
      <c r="BU44" s="126"/>
      <c r="BV44" s="9" t="s">
        <v>173</v>
      </c>
      <c r="BW44" s="9" t="s">
        <v>186</v>
      </c>
      <c r="BX44" s="9" t="s">
        <v>186</v>
      </c>
      <c r="BY44" s="9" t="s">
        <v>186</v>
      </c>
      <c r="BZ44" s="9" t="s">
        <v>186</v>
      </c>
      <c r="CA44" s="9" t="s">
        <v>186</v>
      </c>
      <c r="CB44" s="9" t="s">
        <v>186</v>
      </c>
      <c r="CC44" s="9" t="s">
        <v>186</v>
      </c>
      <c r="CD44" s="9" t="s">
        <v>186</v>
      </c>
      <c r="CE44" s="9" t="s">
        <v>186</v>
      </c>
      <c r="CF44" s="9" t="s">
        <v>186</v>
      </c>
      <c r="CG44" s="9" t="s">
        <v>186</v>
      </c>
      <c r="CH44" s="9" t="s">
        <v>186</v>
      </c>
      <c r="CI44" s="9" t="s">
        <v>186</v>
      </c>
      <c r="CJ44" s="120"/>
      <c r="CK44" s="9" t="s">
        <v>179</v>
      </c>
      <c r="CL44" s="9"/>
      <c r="CM44" s="9"/>
      <c r="CN44" s="117"/>
      <c r="CO44" s="117"/>
      <c r="CP44" s="117"/>
      <c r="CQ44" s="9"/>
      <c r="CR44" s="9"/>
      <c r="CS44" s="9"/>
      <c r="CT44" s="9"/>
      <c r="CU44" s="117"/>
      <c r="CV44" s="117" t="s">
        <v>160</v>
      </c>
      <c r="CW44" s="9"/>
      <c r="CX44" s="9"/>
      <c r="CY44" s="9"/>
      <c r="CZ44" s="9" t="s">
        <v>184</v>
      </c>
      <c r="DA44" s="9"/>
      <c r="DB44" s="9"/>
      <c r="DC44" s="9" t="s">
        <v>164</v>
      </c>
      <c r="DD44" s="118"/>
      <c r="DE44" s="9" t="s">
        <v>186</v>
      </c>
      <c r="DF44" s="9" t="s">
        <v>186</v>
      </c>
      <c r="DG44" s="9" t="s">
        <v>186</v>
      </c>
      <c r="DH44" s="9" t="s">
        <v>186</v>
      </c>
      <c r="DI44" s="9" t="s">
        <v>186</v>
      </c>
      <c r="DJ44" s="9" t="s">
        <v>186</v>
      </c>
      <c r="DK44" s="9" t="s">
        <v>186</v>
      </c>
      <c r="DL44" s="9" t="s">
        <v>186</v>
      </c>
      <c r="DM44" s="9" t="s">
        <v>186</v>
      </c>
      <c r="DN44" s="9" t="s">
        <v>186</v>
      </c>
      <c r="DO44" s="9" t="s">
        <v>186</v>
      </c>
      <c r="DP44" s="9" t="s">
        <v>186</v>
      </c>
      <c r="DQ44" s="9" t="s">
        <v>186</v>
      </c>
      <c r="DR44" s="9" t="s">
        <v>186</v>
      </c>
      <c r="DS44" s="9" t="s">
        <v>186</v>
      </c>
      <c r="DT44" s="9" t="s">
        <v>186</v>
      </c>
      <c r="DU44" s="19" t="s">
        <v>4</v>
      </c>
      <c r="DZ44">
        <v>24</v>
      </c>
    </row>
    <row r="45" spans="1:151" ht="22.5" customHeight="1" x14ac:dyDescent="0.25">
      <c r="A45" s="9" t="s">
        <v>186</v>
      </c>
      <c r="B45" s="9" t="s">
        <v>186</v>
      </c>
      <c r="C45" s="106"/>
      <c r="D45" s="9" t="s">
        <v>186</v>
      </c>
      <c r="E45" s="9" t="s">
        <v>186</v>
      </c>
      <c r="F45" s="9" t="s">
        <v>186</v>
      </c>
      <c r="G45" s="9" t="s">
        <v>186</v>
      </c>
      <c r="H45" s="9" t="s">
        <v>186</v>
      </c>
      <c r="I45" s="9" t="s">
        <v>186</v>
      </c>
      <c r="J45" s="9" t="s">
        <v>186</v>
      </c>
      <c r="K45" s="119"/>
      <c r="L45" s="128"/>
      <c r="M45" s="9" t="s">
        <v>186</v>
      </c>
      <c r="N45" s="9" t="s">
        <v>186</v>
      </c>
      <c r="O45" s="107"/>
      <c r="P45" s="109"/>
      <c r="Q45" s="9" t="s">
        <v>186</v>
      </c>
      <c r="R45" s="9" t="s">
        <v>186</v>
      </c>
      <c r="S45" s="152"/>
      <c r="T45" s="153" t="s">
        <v>161</v>
      </c>
      <c r="U45" s="154" t="s">
        <v>183</v>
      </c>
      <c r="V45" s="146"/>
      <c r="W45" s="155"/>
      <c r="X45" s="146"/>
      <c r="Y45" s="156" t="s">
        <v>156</v>
      </c>
      <c r="Z45" s="153" t="s">
        <v>163</v>
      </c>
      <c r="AA45" s="157"/>
      <c r="AB45" s="9" t="s">
        <v>186</v>
      </c>
      <c r="AC45" s="9" t="s">
        <v>186</v>
      </c>
      <c r="AD45" s="115" t="s">
        <v>161</v>
      </c>
      <c r="AE45" s="9" t="s">
        <v>186</v>
      </c>
      <c r="AF45" s="107"/>
      <c r="AG45" s="9"/>
      <c r="AH45" s="123"/>
      <c r="AI45" s="109"/>
      <c r="AJ45" s="9" t="s">
        <v>186</v>
      </c>
      <c r="AK45" s="9" t="s">
        <v>186</v>
      </c>
      <c r="AL45" s="9" t="s">
        <v>186</v>
      </c>
      <c r="AM45" s="9" t="s">
        <v>186</v>
      </c>
      <c r="AN45" s="9" t="s">
        <v>186</v>
      </c>
      <c r="AO45" s="9" t="s">
        <v>186</v>
      </c>
      <c r="AP45" s="9" t="s">
        <v>186</v>
      </c>
      <c r="AQ45" s="106"/>
      <c r="AR45" s="9" t="s">
        <v>186</v>
      </c>
      <c r="AS45" s="9" t="s">
        <v>186</v>
      </c>
      <c r="AT45" s="9" t="s">
        <v>186</v>
      </c>
      <c r="AU45" s="9" t="s">
        <v>186</v>
      </c>
      <c r="AV45" s="9" t="s">
        <v>186</v>
      </c>
      <c r="AW45" s="9" t="s">
        <v>186</v>
      </c>
      <c r="AX45" s="9" t="s">
        <v>186</v>
      </c>
      <c r="AY45" s="119" t="s">
        <v>156</v>
      </c>
      <c r="AZ45" s="9" t="s">
        <v>154</v>
      </c>
      <c r="BA45" s="9"/>
      <c r="BB45" s="9" t="s">
        <v>161</v>
      </c>
      <c r="BC45" s="9"/>
      <c r="BD45" s="9"/>
      <c r="BE45" s="9"/>
      <c r="BF45" s="9"/>
      <c r="BG45" s="123"/>
      <c r="BH45" s="123"/>
      <c r="BI45" s="9"/>
      <c r="BJ45" s="9"/>
      <c r="BK45" s="9"/>
      <c r="BL45" s="9" t="s">
        <v>171</v>
      </c>
      <c r="BM45" s="123"/>
      <c r="BN45" s="123"/>
      <c r="BO45" s="123"/>
      <c r="BP45" s="9"/>
      <c r="BQ45" s="9"/>
      <c r="BR45" s="9"/>
      <c r="BS45" s="128"/>
      <c r="BT45" s="9" t="s">
        <v>186</v>
      </c>
      <c r="BU45" s="9" t="s">
        <v>186</v>
      </c>
      <c r="BV45" s="9" t="s">
        <v>186</v>
      </c>
      <c r="BW45" s="9" t="s">
        <v>186</v>
      </c>
      <c r="BX45" s="9" t="s">
        <v>186</v>
      </c>
      <c r="BY45" s="9" t="s">
        <v>186</v>
      </c>
      <c r="BZ45" s="9" t="s">
        <v>186</v>
      </c>
      <c r="CA45" s="9" t="s">
        <v>186</v>
      </c>
      <c r="CB45" s="9" t="s">
        <v>186</v>
      </c>
      <c r="CC45" s="9" t="s">
        <v>186</v>
      </c>
      <c r="CD45" s="9" t="s">
        <v>186</v>
      </c>
      <c r="CE45" s="9" t="s">
        <v>186</v>
      </c>
      <c r="CF45" s="9" t="s">
        <v>186</v>
      </c>
      <c r="CG45" s="9" t="s">
        <v>186</v>
      </c>
      <c r="CH45" s="107" t="s">
        <v>182</v>
      </c>
      <c r="CI45" s="113"/>
      <c r="CJ45" s="123"/>
      <c r="CK45" s="9"/>
      <c r="CL45" s="9"/>
      <c r="CM45" s="9"/>
      <c r="CN45" s="9" t="s">
        <v>162</v>
      </c>
      <c r="CO45" s="9" t="s">
        <v>181</v>
      </c>
      <c r="CP45" s="9"/>
      <c r="CQ45" s="9"/>
      <c r="CR45" s="9"/>
      <c r="CS45" s="9"/>
      <c r="CT45" s="9"/>
      <c r="CU45" s="123"/>
      <c r="CV45" s="123"/>
      <c r="CW45" s="9"/>
      <c r="CX45" s="9"/>
      <c r="CY45" s="9" t="s">
        <v>155</v>
      </c>
      <c r="CZ45" s="9"/>
      <c r="DA45" s="9"/>
      <c r="DB45" s="9"/>
      <c r="DC45" s="9"/>
      <c r="DD45" s="128"/>
      <c r="DE45" s="9" t="s">
        <v>186</v>
      </c>
      <c r="DF45" s="9" t="s">
        <v>186</v>
      </c>
      <c r="DG45" s="9" t="s">
        <v>186</v>
      </c>
      <c r="DH45" s="9" t="s">
        <v>186</v>
      </c>
      <c r="DI45" s="9" t="s">
        <v>186</v>
      </c>
      <c r="DJ45" s="9" t="s">
        <v>186</v>
      </c>
      <c r="DK45" s="9" t="s">
        <v>186</v>
      </c>
      <c r="DL45" s="9" t="s">
        <v>186</v>
      </c>
      <c r="DM45" s="9" t="s">
        <v>186</v>
      </c>
      <c r="DN45" s="9" t="s">
        <v>186</v>
      </c>
      <c r="DO45" s="9" t="s">
        <v>186</v>
      </c>
      <c r="DP45" s="9" t="s">
        <v>186</v>
      </c>
      <c r="DQ45" s="9" t="s">
        <v>186</v>
      </c>
      <c r="DR45" s="9" t="s">
        <v>186</v>
      </c>
      <c r="DS45" s="9" t="s">
        <v>186</v>
      </c>
      <c r="DT45" s="9" t="s">
        <v>186</v>
      </c>
      <c r="DU45" s="19" t="s">
        <v>4</v>
      </c>
      <c r="DZ45">
        <v>23</v>
      </c>
    </row>
    <row r="46" spans="1:151" ht="22.5" customHeight="1" x14ac:dyDescent="0.25">
      <c r="A46" s="9" t="s">
        <v>186</v>
      </c>
      <c r="B46" s="9" t="s">
        <v>186</v>
      </c>
      <c r="C46" s="106"/>
      <c r="D46" s="9" t="s">
        <v>186</v>
      </c>
      <c r="E46" s="9" t="s">
        <v>186</v>
      </c>
      <c r="F46" s="9" t="s">
        <v>186</v>
      </c>
      <c r="G46" s="9" t="s">
        <v>186</v>
      </c>
      <c r="H46" s="9" t="s">
        <v>186</v>
      </c>
      <c r="I46" s="9" t="s">
        <v>186</v>
      </c>
      <c r="J46" s="9" t="s">
        <v>186</v>
      </c>
      <c r="K46" s="119"/>
      <c r="L46" s="9"/>
      <c r="M46" s="108"/>
      <c r="N46" s="108"/>
      <c r="O46" s="117"/>
      <c r="P46" s="118"/>
      <c r="Q46" s="9" t="s">
        <v>186</v>
      </c>
      <c r="R46" s="152" t="s">
        <v>166</v>
      </c>
      <c r="S46" s="156"/>
      <c r="T46" s="158" t="s">
        <v>165</v>
      </c>
      <c r="U46" s="156"/>
      <c r="V46" s="159"/>
      <c r="W46" s="9" t="s">
        <v>186</v>
      </c>
      <c r="X46" s="160"/>
      <c r="Y46" s="156"/>
      <c r="Z46" s="156"/>
      <c r="AA46" s="156"/>
      <c r="AB46" s="161"/>
      <c r="AC46" s="9" t="s">
        <v>186</v>
      </c>
      <c r="AD46" s="119"/>
      <c r="AE46" s="141"/>
      <c r="AF46" s="9"/>
      <c r="AG46" s="9"/>
      <c r="AH46" s="9"/>
      <c r="AI46" s="118"/>
      <c r="AJ46" s="9" t="s">
        <v>186</v>
      </c>
      <c r="AK46" s="9" t="s">
        <v>186</v>
      </c>
      <c r="AL46" s="9" t="s">
        <v>186</v>
      </c>
      <c r="AM46" s="9" t="s">
        <v>186</v>
      </c>
      <c r="AN46" s="9" t="s">
        <v>186</v>
      </c>
      <c r="AO46" s="9" t="s">
        <v>186</v>
      </c>
      <c r="AP46" s="9" t="s">
        <v>186</v>
      </c>
      <c r="AQ46" s="106"/>
      <c r="AR46" s="9" t="s">
        <v>186</v>
      </c>
      <c r="AS46" s="9" t="s">
        <v>186</v>
      </c>
      <c r="AT46" s="9" t="s">
        <v>186</v>
      </c>
      <c r="AU46" s="9" t="s">
        <v>186</v>
      </c>
      <c r="AV46" s="9" t="s">
        <v>186</v>
      </c>
      <c r="AW46" s="9" t="s">
        <v>186</v>
      </c>
      <c r="AX46" s="9" t="s">
        <v>186</v>
      </c>
      <c r="AY46" s="120"/>
      <c r="AZ46" s="9"/>
      <c r="BA46" s="9"/>
      <c r="BB46" s="9"/>
      <c r="BC46" s="9"/>
      <c r="BD46" s="9"/>
      <c r="BE46" s="9"/>
      <c r="BF46" s="9" t="s">
        <v>170</v>
      </c>
      <c r="BG46" s="117"/>
      <c r="BH46" s="117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117"/>
      <c r="BT46" s="141"/>
      <c r="BU46" s="109"/>
      <c r="BV46" s="9" t="s">
        <v>186</v>
      </c>
      <c r="BW46" s="9" t="s">
        <v>186</v>
      </c>
      <c r="BX46" s="9" t="s">
        <v>186</v>
      </c>
      <c r="BY46" s="9" t="s">
        <v>186</v>
      </c>
      <c r="BZ46" s="9" t="s">
        <v>186</v>
      </c>
      <c r="CA46" s="9" t="s">
        <v>186</v>
      </c>
      <c r="CB46" s="9" t="s">
        <v>186</v>
      </c>
      <c r="CC46" s="9" t="s">
        <v>186</v>
      </c>
      <c r="CD46" s="9" t="s">
        <v>186</v>
      </c>
      <c r="CE46" s="9" t="s">
        <v>186</v>
      </c>
      <c r="CF46" s="9" t="s">
        <v>186</v>
      </c>
      <c r="CG46" s="9" t="s">
        <v>186</v>
      </c>
      <c r="CH46" s="119"/>
      <c r="CI46" s="9"/>
      <c r="CJ46" s="9"/>
      <c r="CK46" s="9"/>
      <c r="CL46" s="9"/>
      <c r="CM46" s="9" t="s">
        <v>182</v>
      </c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117"/>
      <c r="CZ46" s="9"/>
      <c r="DA46" s="9"/>
      <c r="DB46" s="117"/>
      <c r="DC46" s="9"/>
      <c r="DD46" s="127" t="s">
        <v>161</v>
      </c>
      <c r="DE46" s="9" t="s">
        <v>186</v>
      </c>
      <c r="DF46" s="9" t="s">
        <v>168</v>
      </c>
      <c r="DG46" s="9" t="s">
        <v>186</v>
      </c>
      <c r="DH46" s="9" t="s">
        <v>186</v>
      </c>
      <c r="DI46" s="9" t="s">
        <v>186</v>
      </c>
      <c r="DJ46" s="9" t="s">
        <v>186</v>
      </c>
      <c r="DK46" s="9" t="s">
        <v>186</v>
      </c>
      <c r="DL46" s="9" t="s">
        <v>186</v>
      </c>
      <c r="DM46" s="9" t="s">
        <v>186</v>
      </c>
      <c r="DN46" s="9" t="s">
        <v>186</v>
      </c>
      <c r="DO46" s="9" t="s">
        <v>186</v>
      </c>
      <c r="DP46" s="9" t="s">
        <v>186</v>
      </c>
      <c r="DQ46" s="9" t="s">
        <v>186</v>
      </c>
      <c r="DR46" s="9" t="s">
        <v>186</v>
      </c>
      <c r="DS46" s="9" t="s">
        <v>186</v>
      </c>
      <c r="DT46" s="9" t="s">
        <v>186</v>
      </c>
      <c r="DU46" s="19" t="s">
        <v>4</v>
      </c>
      <c r="DZ46">
        <v>22</v>
      </c>
    </row>
    <row r="47" spans="1:151" ht="22.5" customHeight="1" x14ac:dyDescent="0.25">
      <c r="A47" s="9" t="s">
        <v>186</v>
      </c>
      <c r="B47" s="9" t="s">
        <v>186</v>
      </c>
      <c r="C47" s="106"/>
      <c r="D47" s="9" t="s">
        <v>186</v>
      </c>
      <c r="E47" s="9" t="s">
        <v>186</v>
      </c>
      <c r="F47" s="9" t="s">
        <v>186</v>
      </c>
      <c r="G47" s="9" t="s">
        <v>186</v>
      </c>
      <c r="H47" s="9" t="s">
        <v>186</v>
      </c>
      <c r="I47" s="9" t="s">
        <v>186</v>
      </c>
      <c r="J47" s="9" t="s">
        <v>186</v>
      </c>
      <c r="K47" s="119"/>
      <c r="L47" s="9"/>
      <c r="M47" s="125"/>
      <c r="N47" s="125"/>
      <c r="O47" s="125"/>
      <c r="P47" s="126"/>
      <c r="Q47" s="9" t="s">
        <v>186</v>
      </c>
      <c r="R47" s="160"/>
      <c r="S47" s="154"/>
      <c r="T47" s="162"/>
      <c r="U47" s="154"/>
      <c r="V47" s="159"/>
      <c r="W47" s="9" t="s">
        <v>186</v>
      </c>
      <c r="X47" s="160"/>
      <c r="Y47" s="156"/>
      <c r="Z47" s="154"/>
      <c r="AA47" s="163"/>
      <c r="AB47" s="164"/>
      <c r="AC47" s="9" t="s">
        <v>186</v>
      </c>
      <c r="AD47" s="124"/>
      <c r="AE47" s="125"/>
      <c r="AF47" s="125"/>
      <c r="AG47" s="9"/>
      <c r="AH47" s="9"/>
      <c r="AI47" s="126"/>
      <c r="AJ47" s="9" t="s">
        <v>186</v>
      </c>
      <c r="AK47" s="9" t="s">
        <v>186</v>
      </c>
      <c r="AL47" s="9" t="s">
        <v>186</v>
      </c>
      <c r="AM47" s="9" t="s">
        <v>186</v>
      </c>
      <c r="AN47" s="9" t="s">
        <v>186</v>
      </c>
      <c r="AO47" s="9" t="s">
        <v>186</v>
      </c>
      <c r="AP47" s="9" t="s">
        <v>186</v>
      </c>
      <c r="AQ47" s="106"/>
      <c r="AR47" s="9" t="s">
        <v>186</v>
      </c>
      <c r="AS47" s="9" t="s">
        <v>186</v>
      </c>
      <c r="AT47" s="9" t="s">
        <v>186</v>
      </c>
      <c r="AU47" s="9" t="s">
        <v>186</v>
      </c>
      <c r="AV47" s="9" t="s">
        <v>186</v>
      </c>
      <c r="AW47" s="9" t="s">
        <v>186</v>
      </c>
      <c r="AX47" s="9" t="s">
        <v>186</v>
      </c>
      <c r="AY47" s="132"/>
      <c r="AZ47" s="9"/>
      <c r="BA47" s="123"/>
      <c r="BB47" s="9"/>
      <c r="BC47" s="9" t="s">
        <v>156</v>
      </c>
      <c r="BD47" s="123"/>
      <c r="BE47" s="9"/>
      <c r="BF47" s="9"/>
      <c r="BG47" s="9" t="s">
        <v>166</v>
      </c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118"/>
      <c r="BV47" s="9" t="s">
        <v>186</v>
      </c>
      <c r="BW47" s="9" t="s">
        <v>186</v>
      </c>
      <c r="BX47" s="9" t="s">
        <v>186</v>
      </c>
      <c r="BY47" s="9" t="s">
        <v>186</v>
      </c>
      <c r="BZ47" s="9" t="s">
        <v>186</v>
      </c>
      <c r="CA47" s="9" t="s">
        <v>186</v>
      </c>
      <c r="CB47" s="9" t="s">
        <v>186</v>
      </c>
      <c r="CC47" s="9" t="s">
        <v>186</v>
      </c>
      <c r="CD47" s="9" t="s">
        <v>186</v>
      </c>
      <c r="CE47" s="9" t="s">
        <v>186</v>
      </c>
      <c r="CF47" s="9" t="s">
        <v>186</v>
      </c>
      <c r="CG47" s="9" t="s">
        <v>186</v>
      </c>
      <c r="CH47" s="119"/>
      <c r="CI47" s="123"/>
      <c r="CJ47" s="9"/>
      <c r="CK47" s="123"/>
      <c r="CL47" s="9"/>
      <c r="CM47" s="9"/>
      <c r="CN47" s="9"/>
      <c r="CO47" s="9"/>
      <c r="CP47" s="9"/>
      <c r="CQ47" s="9"/>
      <c r="CR47" s="9"/>
      <c r="CS47" s="9"/>
      <c r="CT47" s="123"/>
      <c r="CU47" s="123"/>
      <c r="CV47" s="9"/>
      <c r="CW47" s="9" t="s">
        <v>163</v>
      </c>
      <c r="CX47" s="9"/>
      <c r="CY47" s="123"/>
      <c r="CZ47" s="9"/>
      <c r="DA47" s="9"/>
      <c r="DB47" s="9"/>
      <c r="DC47" s="123"/>
      <c r="DD47" s="123" t="s">
        <v>165</v>
      </c>
      <c r="DE47" s="112"/>
      <c r="DF47" s="9" t="s">
        <v>186</v>
      </c>
      <c r="DG47" s="9" t="s">
        <v>186</v>
      </c>
      <c r="DH47" s="9" t="s">
        <v>186</v>
      </c>
      <c r="DI47" s="9" t="s">
        <v>186</v>
      </c>
      <c r="DJ47" s="9" t="s">
        <v>186</v>
      </c>
      <c r="DK47" s="9" t="s">
        <v>186</v>
      </c>
      <c r="DL47" s="9" t="s">
        <v>186</v>
      </c>
      <c r="DM47" s="9" t="s">
        <v>186</v>
      </c>
      <c r="DN47" s="9" t="s">
        <v>186</v>
      </c>
      <c r="DO47" s="9" t="s">
        <v>186</v>
      </c>
      <c r="DP47" s="9" t="s">
        <v>186</v>
      </c>
      <c r="DQ47" s="9" t="s">
        <v>186</v>
      </c>
      <c r="DR47" s="9" t="s">
        <v>186</v>
      </c>
      <c r="DS47" s="9" t="s">
        <v>186</v>
      </c>
      <c r="DT47" s="9" t="s">
        <v>186</v>
      </c>
      <c r="DU47" s="19" t="s">
        <v>4</v>
      </c>
      <c r="DZ47">
        <v>21</v>
      </c>
    </row>
    <row r="48" spans="1:151" ht="22.5" customHeight="1" x14ac:dyDescent="0.25">
      <c r="A48" s="9" t="s">
        <v>186</v>
      </c>
      <c r="B48" s="9" t="s">
        <v>186</v>
      </c>
      <c r="C48" s="106"/>
      <c r="D48" s="9" t="s">
        <v>186</v>
      </c>
      <c r="E48" s="9" t="s">
        <v>186</v>
      </c>
      <c r="F48" s="9" t="s">
        <v>186</v>
      </c>
      <c r="G48" s="9" t="s">
        <v>186</v>
      </c>
      <c r="H48" s="9" t="s">
        <v>186</v>
      </c>
      <c r="I48" s="9" t="s">
        <v>186</v>
      </c>
      <c r="J48" s="9" t="s">
        <v>186</v>
      </c>
      <c r="K48" s="119"/>
      <c r="L48" s="127"/>
      <c r="M48" s="9" t="s">
        <v>186</v>
      </c>
      <c r="N48" s="9" t="s">
        <v>186</v>
      </c>
      <c r="O48" s="9" t="s">
        <v>186</v>
      </c>
      <c r="P48" s="9" t="s">
        <v>186</v>
      </c>
      <c r="Q48" s="9" t="s">
        <v>186</v>
      </c>
      <c r="R48" s="165"/>
      <c r="S48" s="159" t="s">
        <v>155</v>
      </c>
      <c r="T48" s="156" t="s">
        <v>186</v>
      </c>
      <c r="U48" s="165"/>
      <c r="V48" s="159"/>
      <c r="W48" s="9" t="s">
        <v>186</v>
      </c>
      <c r="X48" s="160"/>
      <c r="Y48" s="156"/>
      <c r="Z48" s="159"/>
      <c r="AA48" s="156" t="s">
        <v>168</v>
      </c>
      <c r="AB48" s="156" t="s">
        <v>186</v>
      </c>
      <c r="AC48" s="9" t="s">
        <v>186</v>
      </c>
      <c r="AD48" s="9" t="s">
        <v>186</v>
      </c>
      <c r="AE48" s="9" t="s">
        <v>186</v>
      </c>
      <c r="AF48" s="9" t="s">
        <v>186</v>
      </c>
      <c r="AG48" s="119"/>
      <c r="AH48" s="127"/>
      <c r="AI48" s="9" t="s">
        <v>157</v>
      </c>
      <c r="AJ48" s="9" t="s">
        <v>186</v>
      </c>
      <c r="AK48" s="9" t="s">
        <v>186</v>
      </c>
      <c r="AL48" s="9" t="s">
        <v>186</v>
      </c>
      <c r="AM48" s="9" t="s">
        <v>186</v>
      </c>
      <c r="AN48" s="9" t="s">
        <v>186</v>
      </c>
      <c r="AO48" s="9" t="s">
        <v>186</v>
      </c>
      <c r="AP48" s="9" t="s">
        <v>186</v>
      </c>
      <c r="AQ48" s="106"/>
      <c r="AR48" s="9" t="s">
        <v>186</v>
      </c>
      <c r="AS48" s="9" t="s">
        <v>186</v>
      </c>
      <c r="AT48" s="9" t="s">
        <v>186</v>
      </c>
      <c r="AU48" s="9" t="s">
        <v>186</v>
      </c>
      <c r="AV48" s="9" t="s">
        <v>186</v>
      </c>
      <c r="AW48" s="9" t="s">
        <v>186</v>
      </c>
      <c r="AX48" s="116"/>
      <c r="AY48" s="117"/>
      <c r="AZ48" s="117"/>
      <c r="BA48" s="9"/>
      <c r="BB48" s="9"/>
      <c r="BC48" s="9"/>
      <c r="BD48" s="117"/>
      <c r="BE48" s="9"/>
      <c r="BF48" s="9"/>
      <c r="BG48" s="9"/>
      <c r="BH48" s="117"/>
      <c r="BI48" s="117"/>
      <c r="BJ48" s="9"/>
      <c r="BK48" s="9"/>
      <c r="BL48" s="9"/>
      <c r="BM48" s="9" t="s">
        <v>155</v>
      </c>
      <c r="BN48" s="9"/>
      <c r="BO48" s="9"/>
      <c r="BP48" s="9"/>
      <c r="BQ48" s="9" t="s">
        <v>184</v>
      </c>
      <c r="BR48" s="117"/>
      <c r="BS48" s="9"/>
      <c r="BT48" s="117" t="s">
        <v>172</v>
      </c>
      <c r="BU48" s="118"/>
      <c r="BV48" s="9" t="s">
        <v>186</v>
      </c>
      <c r="BW48" s="9" t="s">
        <v>186</v>
      </c>
      <c r="BX48" s="9" t="s">
        <v>186</v>
      </c>
      <c r="BY48" s="9" t="s">
        <v>186</v>
      </c>
      <c r="BZ48" s="9" t="s">
        <v>186</v>
      </c>
      <c r="CA48" s="9" t="s">
        <v>186</v>
      </c>
      <c r="CB48" s="9" t="s">
        <v>186</v>
      </c>
      <c r="CC48" s="9" t="s">
        <v>186</v>
      </c>
      <c r="CD48" s="9" t="s">
        <v>186</v>
      </c>
      <c r="CE48" s="9" t="s">
        <v>186</v>
      </c>
      <c r="CF48" s="9" t="s">
        <v>186</v>
      </c>
      <c r="CG48" s="9" t="s">
        <v>186</v>
      </c>
      <c r="CH48" s="119"/>
      <c r="CI48" s="9" t="s">
        <v>171</v>
      </c>
      <c r="CJ48" s="9"/>
      <c r="CK48" s="9" t="s">
        <v>166</v>
      </c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117"/>
      <c r="DD48" s="9"/>
      <c r="DE48" s="117" t="s">
        <v>185</v>
      </c>
      <c r="DF48" s="109"/>
      <c r="DG48" s="9" t="s">
        <v>186</v>
      </c>
      <c r="DH48" s="9" t="s">
        <v>186</v>
      </c>
      <c r="DI48" s="9" t="s">
        <v>186</v>
      </c>
      <c r="DJ48" s="9" t="s">
        <v>186</v>
      </c>
      <c r="DK48" s="9" t="s">
        <v>186</v>
      </c>
      <c r="DL48" s="9" t="s">
        <v>186</v>
      </c>
      <c r="DM48" s="9" t="s">
        <v>186</v>
      </c>
      <c r="DN48" s="9" t="s">
        <v>186</v>
      </c>
      <c r="DO48" s="9" t="s">
        <v>186</v>
      </c>
      <c r="DP48" s="9" t="s">
        <v>186</v>
      </c>
      <c r="DQ48" s="9" t="s">
        <v>186</v>
      </c>
      <c r="DR48" s="9" t="s">
        <v>186</v>
      </c>
      <c r="DS48" s="9" t="s">
        <v>186</v>
      </c>
      <c r="DT48" s="9" t="s">
        <v>186</v>
      </c>
      <c r="DU48" s="19" t="s">
        <v>4</v>
      </c>
      <c r="DZ48">
        <v>20</v>
      </c>
    </row>
    <row r="49" spans="1:130" ht="22.5" customHeight="1" x14ac:dyDescent="0.25">
      <c r="A49" s="9" t="s">
        <v>186</v>
      </c>
      <c r="B49" s="9" t="s">
        <v>186</v>
      </c>
      <c r="C49" s="106"/>
      <c r="D49" s="9" t="s">
        <v>186</v>
      </c>
      <c r="E49" s="9" t="s">
        <v>186</v>
      </c>
      <c r="F49" s="9" t="s">
        <v>186</v>
      </c>
      <c r="G49" s="9" t="s">
        <v>186</v>
      </c>
      <c r="H49" s="9" t="s">
        <v>186</v>
      </c>
      <c r="I49" s="9" t="s">
        <v>186</v>
      </c>
      <c r="J49" s="9" t="s">
        <v>186</v>
      </c>
      <c r="K49" s="124"/>
      <c r="L49" s="125"/>
      <c r="M49" s="114"/>
      <c r="N49" s="9" t="s">
        <v>186</v>
      </c>
      <c r="O49" s="9" t="s">
        <v>186</v>
      </c>
      <c r="P49" s="166" t="s">
        <v>170</v>
      </c>
      <c r="Q49" s="167"/>
      <c r="R49" s="168"/>
      <c r="S49" s="159"/>
      <c r="T49" s="156" t="s">
        <v>186</v>
      </c>
      <c r="U49" s="169"/>
      <c r="V49" s="146"/>
      <c r="W49" s="150"/>
      <c r="X49" s="146" t="s">
        <v>179</v>
      </c>
      <c r="Y49" s="156" t="s">
        <v>167</v>
      </c>
      <c r="Z49" s="163"/>
      <c r="AA49" s="170"/>
      <c r="AB49" s="168" t="s">
        <v>186</v>
      </c>
      <c r="AC49" s="166" t="s">
        <v>174</v>
      </c>
      <c r="AD49" s="171"/>
      <c r="AE49" s="9" t="s">
        <v>186</v>
      </c>
      <c r="AF49" s="9" t="s">
        <v>186</v>
      </c>
      <c r="AG49" s="124"/>
      <c r="AH49" s="125"/>
      <c r="AI49" s="114"/>
      <c r="AJ49" s="9" t="s">
        <v>186</v>
      </c>
      <c r="AK49" s="9" t="s">
        <v>186</v>
      </c>
      <c r="AL49" s="9" t="s">
        <v>186</v>
      </c>
      <c r="AM49" s="9" t="s">
        <v>186</v>
      </c>
      <c r="AN49" s="9" t="s">
        <v>186</v>
      </c>
      <c r="AO49" s="9" t="s">
        <v>186</v>
      </c>
      <c r="AP49" s="9" t="s">
        <v>186</v>
      </c>
      <c r="AQ49" s="106"/>
      <c r="AR49" s="9" t="s">
        <v>186</v>
      </c>
      <c r="AS49" s="9" t="s">
        <v>186</v>
      </c>
      <c r="AT49" s="9" t="s">
        <v>186</v>
      </c>
      <c r="AU49" s="9" t="s">
        <v>186</v>
      </c>
      <c r="AV49" s="9" t="s">
        <v>186</v>
      </c>
      <c r="AW49" s="107"/>
      <c r="AX49" s="123"/>
      <c r="AY49" s="9"/>
      <c r="AZ49" s="123" t="s">
        <v>170</v>
      </c>
      <c r="BA49" s="9"/>
      <c r="BB49" s="9"/>
      <c r="BC49" s="9"/>
      <c r="BD49" s="9"/>
      <c r="BE49" s="9"/>
      <c r="BF49" s="9"/>
      <c r="BG49" s="9" t="s">
        <v>155</v>
      </c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 t="s">
        <v>164</v>
      </c>
      <c r="BS49" s="9"/>
      <c r="BT49" s="9"/>
      <c r="BU49" s="118"/>
      <c r="BV49" s="9" t="s">
        <v>158</v>
      </c>
      <c r="BW49" s="9" t="s">
        <v>186</v>
      </c>
      <c r="BX49" s="9" t="s">
        <v>186</v>
      </c>
      <c r="BY49" s="9" t="s">
        <v>186</v>
      </c>
      <c r="BZ49" s="9" t="s">
        <v>186</v>
      </c>
      <c r="CA49" s="9" t="s">
        <v>186</v>
      </c>
      <c r="CB49" s="9" t="s">
        <v>186</v>
      </c>
      <c r="CC49" s="9" t="s">
        <v>186</v>
      </c>
      <c r="CD49" s="9" t="s">
        <v>186</v>
      </c>
      <c r="CE49" s="9" t="s">
        <v>186</v>
      </c>
      <c r="CF49" s="9" t="s">
        <v>186</v>
      </c>
      <c r="CG49" s="9" t="s">
        <v>186</v>
      </c>
      <c r="CH49" s="11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 t="s">
        <v>183</v>
      </c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118"/>
      <c r="DG49" s="9" t="s">
        <v>186</v>
      </c>
      <c r="DH49" s="9" t="s">
        <v>186</v>
      </c>
      <c r="DI49" s="9" t="s">
        <v>186</v>
      </c>
      <c r="DJ49" s="9" t="s">
        <v>186</v>
      </c>
      <c r="DK49" s="9" t="s">
        <v>186</v>
      </c>
      <c r="DL49" s="9" t="s">
        <v>186</v>
      </c>
      <c r="DM49" s="9" t="s">
        <v>186</v>
      </c>
      <c r="DN49" s="9" t="s">
        <v>186</v>
      </c>
      <c r="DO49" s="9" t="s">
        <v>186</v>
      </c>
      <c r="DP49" s="9" t="s">
        <v>186</v>
      </c>
      <c r="DQ49" s="9" t="s">
        <v>186</v>
      </c>
      <c r="DR49" s="9" t="s">
        <v>186</v>
      </c>
      <c r="DS49" s="9" t="s">
        <v>186</v>
      </c>
      <c r="DT49" s="9" t="s">
        <v>186</v>
      </c>
      <c r="DU49" s="19" t="s">
        <v>4</v>
      </c>
      <c r="DZ49">
        <v>19</v>
      </c>
    </row>
    <row r="50" spans="1:130" ht="22.5" customHeight="1" x14ac:dyDescent="0.25">
      <c r="A50" s="9" t="s">
        <v>186</v>
      </c>
      <c r="B50" s="9" t="s">
        <v>186</v>
      </c>
      <c r="C50" s="106"/>
      <c r="D50" s="9" t="s">
        <v>186</v>
      </c>
      <c r="E50" s="9" t="s">
        <v>186</v>
      </c>
      <c r="F50" s="9" t="s">
        <v>186</v>
      </c>
      <c r="G50" s="9" t="s">
        <v>186</v>
      </c>
      <c r="H50" s="9" t="s">
        <v>186</v>
      </c>
      <c r="I50" s="9" t="s">
        <v>186</v>
      </c>
      <c r="J50" s="9" t="s">
        <v>186</v>
      </c>
      <c r="K50" s="9" t="s">
        <v>186</v>
      </c>
      <c r="L50" s="9" t="s">
        <v>186</v>
      </c>
      <c r="M50" s="9" t="s">
        <v>186</v>
      </c>
      <c r="N50" s="110"/>
      <c r="O50" s="172"/>
      <c r="P50" s="173"/>
      <c r="Q50" s="168"/>
      <c r="R50" s="168" t="s">
        <v>162</v>
      </c>
      <c r="S50" s="174"/>
      <c r="T50" s="9" t="s">
        <v>186</v>
      </c>
      <c r="U50" s="175"/>
      <c r="V50" s="155"/>
      <c r="W50" s="146" t="s">
        <v>170</v>
      </c>
      <c r="X50" s="146"/>
      <c r="Y50" s="145"/>
      <c r="Z50" s="9" t="s">
        <v>186</v>
      </c>
      <c r="AA50" s="176" t="s">
        <v>159</v>
      </c>
      <c r="AB50" s="168" t="s">
        <v>186</v>
      </c>
      <c r="AC50" s="177"/>
      <c r="AD50" s="168"/>
      <c r="AE50" s="178"/>
      <c r="AF50" s="114"/>
      <c r="AG50" s="9" t="s">
        <v>186</v>
      </c>
      <c r="AH50" s="9" t="s">
        <v>186</v>
      </c>
      <c r="AI50" s="9" t="s">
        <v>186</v>
      </c>
      <c r="AJ50" s="9" t="s">
        <v>186</v>
      </c>
      <c r="AK50" s="9" t="s">
        <v>186</v>
      </c>
      <c r="AL50" s="9" t="s">
        <v>186</v>
      </c>
      <c r="AM50" s="9" t="s">
        <v>186</v>
      </c>
      <c r="AN50" s="9" t="s">
        <v>186</v>
      </c>
      <c r="AO50" s="9" t="s">
        <v>186</v>
      </c>
      <c r="AP50" s="9" t="s">
        <v>186</v>
      </c>
      <c r="AQ50" s="106"/>
      <c r="AR50" s="9" t="s">
        <v>186</v>
      </c>
      <c r="AS50" s="9" t="s">
        <v>186</v>
      </c>
      <c r="AT50" s="9" t="s">
        <v>186</v>
      </c>
      <c r="AU50" s="9" t="s">
        <v>186</v>
      </c>
      <c r="AV50" s="9" t="s">
        <v>186</v>
      </c>
      <c r="AW50" s="11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 t="s">
        <v>165</v>
      </c>
      <c r="BL50" s="9" t="s">
        <v>175</v>
      </c>
      <c r="BM50" s="9"/>
      <c r="BN50" s="9"/>
      <c r="BO50" s="9"/>
      <c r="BP50" s="9"/>
      <c r="BQ50" s="9"/>
      <c r="BR50" s="9"/>
      <c r="BS50" s="9"/>
      <c r="BT50" s="9"/>
      <c r="BU50" s="118" t="s">
        <v>182</v>
      </c>
      <c r="BV50" s="9" t="s">
        <v>186</v>
      </c>
      <c r="BW50" s="9" t="s">
        <v>186</v>
      </c>
      <c r="BX50" s="9" t="s">
        <v>186</v>
      </c>
      <c r="BY50" s="9" t="s">
        <v>186</v>
      </c>
      <c r="BZ50" s="9" t="s">
        <v>186</v>
      </c>
      <c r="CA50" s="9" t="s">
        <v>186</v>
      </c>
      <c r="CB50" s="9" t="s">
        <v>186</v>
      </c>
      <c r="CC50" s="9" t="s">
        <v>186</v>
      </c>
      <c r="CD50" s="9" t="s">
        <v>186</v>
      </c>
      <c r="CE50" s="9" t="s">
        <v>186</v>
      </c>
      <c r="CF50" s="9" t="s">
        <v>186</v>
      </c>
      <c r="CG50" s="9" t="s">
        <v>186</v>
      </c>
      <c r="CH50" s="124"/>
      <c r="CI50" s="125"/>
      <c r="CJ50" s="131"/>
      <c r="CK50" s="9"/>
      <c r="CL50" s="9"/>
      <c r="CM50" s="9"/>
      <c r="CN50" s="9"/>
      <c r="CO50" s="9"/>
      <c r="CP50" s="9" t="s">
        <v>179</v>
      </c>
      <c r="CQ50" s="9"/>
      <c r="CR50" s="9"/>
      <c r="CS50" s="9"/>
      <c r="CT50" s="9"/>
      <c r="CU50" s="9"/>
      <c r="CV50" s="9"/>
      <c r="CW50" s="9"/>
      <c r="CX50" s="9" t="s">
        <v>175</v>
      </c>
      <c r="CY50" s="117"/>
      <c r="CZ50" s="9"/>
      <c r="DA50" s="9"/>
      <c r="DB50" s="9"/>
      <c r="DC50" s="117"/>
      <c r="DD50" s="117"/>
      <c r="DE50" s="131"/>
      <c r="DF50" s="135"/>
      <c r="DG50" s="9" t="s">
        <v>173</v>
      </c>
      <c r="DH50" s="9" t="s">
        <v>186</v>
      </c>
      <c r="DI50" s="9" t="s">
        <v>186</v>
      </c>
      <c r="DJ50" s="9" t="s">
        <v>186</v>
      </c>
      <c r="DK50" s="9" t="s">
        <v>186</v>
      </c>
      <c r="DL50" s="9" t="s">
        <v>186</v>
      </c>
      <c r="DM50" s="9" t="s">
        <v>186</v>
      </c>
      <c r="DN50" s="9" t="s">
        <v>186</v>
      </c>
      <c r="DO50" s="9" t="s">
        <v>186</v>
      </c>
      <c r="DP50" s="9" t="s">
        <v>186</v>
      </c>
      <c r="DQ50" s="9" t="s">
        <v>186</v>
      </c>
      <c r="DR50" s="9" t="s">
        <v>186</v>
      </c>
      <c r="DS50" s="9" t="s">
        <v>186</v>
      </c>
      <c r="DT50" s="9" t="s">
        <v>186</v>
      </c>
      <c r="DU50" s="19" t="s">
        <v>4</v>
      </c>
      <c r="DZ50">
        <v>18</v>
      </c>
    </row>
    <row r="51" spans="1:130" ht="22.5" customHeight="1" x14ac:dyDescent="0.25">
      <c r="A51" s="9" t="s">
        <v>186</v>
      </c>
      <c r="B51" s="9" t="s">
        <v>186</v>
      </c>
      <c r="C51" s="106"/>
      <c r="D51" s="9" t="s">
        <v>186</v>
      </c>
      <c r="E51" s="9" t="s">
        <v>186</v>
      </c>
      <c r="F51" s="9" t="s">
        <v>186</v>
      </c>
      <c r="G51" s="9" t="s">
        <v>186</v>
      </c>
      <c r="H51" s="9" t="s">
        <v>186</v>
      </c>
      <c r="I51" s="9" t="s">
        <v>186</v>
      </c>
      <c r="J51" s="9" t="s">
        <v>186</v>
      </c>
      <c r="K51" s="107"/>
      <c r="L51" s="108"/>
      <c r="M51" s="109"/>
      <c r="N51" s="9" t="s">
        <v>186</v>
      </c>
      <c r="O51" s="179" t="s">
        <v>154</v>
      </c>
      <c r="P51" s="168"/>
      <c r="Q51" s="180"/>
      <c r="R51" s="181"/>
      <c r="S51" s="182"/>
      <c r="T51" s="9" t="s">
        <v>186</v>
      </c>
      <c r="U51" s="146" t="s">
        <v>186</v>
      </c>
      <c r="V51" s="146" t="s">
        <v>186</v>
      </c>
      <c r="W51" s="183"/>
      <c r="X51" s="146"/>
      <c r="Y51" s="145"/>
      <c r="Z51" s="9" t="s">
        <v>186</v>
      </c>
      <c r="AA51" s="177"/>
      <c r="AB51" s="172" t="s">
        <v>182</v>
      </c>
      <c r="AC51" s="180"/>
      <c r="AD51" s="180"/>
      <c r="AE51" s="174" t="s">
        <v>180</v>
      </c>
      <c r="AF51" s="9" t="s">
        <v>186</v>
      </c>
      <c r="AG51" s="107"/>
      <c r="AH51" s="108"/>
      <c r="AI51" s="114"/>
      <c r="AJ51" s="9" t="s">
        <v>186</v>
      </c>
      <c r="AK51" s="9" t="s">
        <v>186</v>
      </c>
      <c r="AL51" s="9" t="s">
        <v>186</v>
      </c>
      <c r="AM51" s="9" t="s">
        <v>186</v>
      </c>
      <c r="AN51" s="9" t="s">
        <v>186</v>
      </c>
      <c r="AO51" s="9" t="s">
        <v>186</v>
      </c>
      <c r="AP51" s="9" t="s">
        <v>186</v>
      </c>
      <c r="AQ51" s="106"/>
      <c r="AR51" s="9" t="s">
        <v>186</v>
      </c>
      <c r="AS51" s="9" t="s">
        <v>186</v>
      </c>
      <c r="AT51" s="9" t="s">
        <v>186</v>
      </c>
      <c r="AU51" s="9" t="s">
        <v>186</v>
      </c>
      <c r="AV51" s="9" t="s">
        <v>186</v>
      </c>
      <c r="AW51" s="129"/>
      <c r="AX51" s="130"/>
      <c r="AY51" s="123"/>
      <c r="AZ51" s="123"/>
      <c r="BA51" s="9"/>
      <c r="BB51" s="9"/>
      <c r="BC51" s="9"/>
      <c r="BD51" s="123"/>
      <c r="BE51" s="9" t="s">
        <v>179</v>
      </c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130"/>
      <c r="BT51" s="125"/>
      <c r="BU51" s="126"/>
      <c r="BV51" s="9" t="s">
        <v>186</v>
      </c>
      <c r="BW51" s="9" t="s">
        <v>186</v>
      </c>
      <c r="BX51" s="9" t="s">
        <v>186</v>
      </c>
      <c r="BY51" s="9" t="s">
        <v>186</v>
      </c>
      <c r="BZ51" s="9" t="s">
        <v>186</v>
      </c>
      <c r="CA51" s="9" t="s">
        <v>186</v>
      </c>
      <c r="CB51" s="9" t="s">
        <v>186</v>
      </c>
      <c r="CC51" s="9" t="s">
        <v>186</v>
      </c>
      <c r="CD51" s="9" t="s">
        <v>186</v>
      </c>
      <c r="CE51" s="9" t="s">
        <v>186</v>
      </c>
      <c r="CF51" s="9" t="s">
        <v>186</v>
      </c>
      <c r="CG51" s="9" t="s">
        <v>186</v>
      </c>
      <c r="CH51" s="9" t="s">
        <v>186</v>
      </c>
      <c r="CI51" s="9" t="s">
        <v>173</v>
      </c>
      <c r="CJ51" s="9" t="s">
        <v>186</v>
      </c>
      <c r="CK51" s="132"/>
      <c r="CL51" s="9"/>
      <c r="CM51" s="9"/>
      <c r="CN51" s="9"/>
      <c r="CO51" s="123"/>
      <c r="CP51" s="9"/>
      <c r="CQ51" s="9"/>
      <c r="CR51" s="9"/>
      <c r="CS51" s="9"/>
      <c r="CT51" s="9"/>
      <c r="CU51" s="9"/>
      <c r="CV51" s="9"/>
      <c r="CW51" s="9"/>
      <c r="CX51" s="123"/>
      <c r="CY51" s="9"/>
      <c r="CZ51" s="123"/>
      <c r="DA51" s="9"/>
      <c r="DB51" s="9" t="s">
        <v>177</v>
      </c>
      <c r="DC51" s="9"/>
      <c r="DD51" s="118"/>
      <c r="DE51" s="9" t="s">
        <v>186</v>
      </c>
      <c r="DF51" s="9" t="s">
        <v>186</v>
      </c>
      <c r="DG51" s="9" t="s">
        <v>186</v>
      </c>
      <c r="DH51" s="9" t="s">
        <v>186</v>
      </c>
      <c r="DI51" s="9" t="s">
        <v>186</v>
      </c>
      <c r="DJ51" s="9" t="s">
        <v>186</v>
      </c>
      <c r="DK51" s="9" t="s">
        <v>186</v>
      </c>
      <c r="DL51" s="9" t="s">
        <v>186</v>
      </c>
      <c r="DM51" s="9" t="s">
        <v>186</v>
      </c>
      <c r="DN51" s="9" t="s">
        <v>186</v>
      </c>
      <c r="DO51" s="9" t="s">
        <v>186</v>
      </c>
      <c r="DP51" s="9" t="s">
        <v>186</v>
      </c>
      <c r="DQ51" s="9" t="s">
        <v>186</v>
      </c>
      <c r="DR51" s="9" t="s">
        <v>186</v>
      </c>
      <c r="DS51" s="9" t="s">
        <v>186</v>
      </c>
      <c r="DT51" s="9" t="s">
        <v>186</v>
      </c>
      <c r="DU51" s="19" t="s">
        <v>4</v>
      </c>
      <c r="DZ51">
        <v>17</v>
      </c>
    </row>
    <row r="52" spans="1:130" ht="22.5" customHeight="1" x14ac:dyDescent="0.25">
      <c r="A52" s="9" t="s">
        <v>186</v>
      </c>
      <c r="B52" s="9" t="s">
        <v>186</v>
      </c>
      <c r="C52" s="106"/>
      <c r="D52" s="9" t="s">
        <v>186</v>
      </c>
      <c r="E52" s="9" t="s">
        <v>186</v>
      </c>
      <c r="F52" s="9" t="s">
        <v>186</v>
      </c>
      <c r="G52" s="9" t="s">
        <v>186</v>
      </c>
      <c r="H52" s="9" t="s">
        <v>186</v>
      </c>
      <c r="I52" s="9" t="s">
        <v>186</v>
      </c>
      <c r="J52" s="9" t="s">
        <v>186</v>
      </c>
      <c r="K52" s="124"/>
      <c r="L52" s="117"/>
      <c r="M52" s="118"/>
      <c r="N52" s="9" t="s">
        <v>186</v>
      </c>
      <c r="O52" s="184"/>
      <c r="P52" s="173"/>
      <c r="Q52" s="174"/>
      <c r="R52" s="168" t="s">
        <v>173</v>
      </c>
      <c r="S52" s="168" t="s">
        <v>168</v>
      </c>
      <c r="T52" s="9" t="s">
        <v>186</v>
      </c>
      <c r="U52" s="185" t="s">
        <v>160</v>
      </c>
      <c r="V52" s="150" t="s">
        <v>171</v>
      </c>
      <c r="W52" s="146"/>
      <c r="X52" s="146"/>
      <c r="Y52" s="186"/>
      <c r="Z52" s="9" t="s">
        <v>186</v>
      </c>
      <c r="AA52" s="184"/>
      <c r="AB52" s="168"/>
      <c r="AC52" s="173"/>
      <c r="AD52" s="168"/>
      <c r="AE52" s="182"/>
      <c r="AF52" s="9" t="s">
        <v>186</v>
      </c>
      <c r="AG52" s="119"/>
      <c r="AH52" s="127"/>
      <c r="AI52" s="9" t="s">
        <v>158</v>
      </c>
      <c r="AJ52" s="9" t="s">
        <v>186</v>
      </c>
      <c r="AK52" s="9" t="s">
        <v>186</v>
      </c>
      <c r="AL52" s="9" t="s">
        <v>186</v>
      </c>
      <c r="AM52" s="9" t="s">
        <v>186</v>
      </c>
      <c r="AN52" s="9" t="s">
        <v>186</v>
      </c>
      <c r="AO52" s="9" t="s">
        <v>186</v>
      </c>
      <c r="AP52" s="9" t="s">
        <v>186</v>
      </c>
      <c r="AQ52" s="106"/>
      <c r="AR52" s="9" t="s">
        <v>186</v>
      </c>
      <c r="AS52" s="9" t="s">
        <v>186</v>
      </c>
      <c r="AT52" s="9" t="s">
        <v>186</v>
      </c>
      <c r="AU52" s="9" t="s">
        <v>186</v>
      </c>
      <c r="AV52" s="9" t="s">
        <v>186</v>
      </c>
      <c r="AW52" s="9" t="s">
        <v>186</v>
      </c>
      <c r="AX52" s="9" t="s">
        <v>173</v>
      </c>
      <c r="AY52" s="119"/>
      <c r="AZ52" s="9"/>
      <c r="BA52" s="9"/>
      <c r="BB52" s="9"/>
      <c r="BC52" s="117"/>
      <c r="BD52" s="9"/>
      <c r="BE52" s="117"/>
      <c r="BF52" s="9"/>
      <c r="BG52" s="9"/>
      <c r="BH52" s="9" t="s">
        <v>161</v>
      </c>
      <c r="BI52" s="9"/>
      <c r="BJ52" s="9"/>
      <c r="BK52" s="9"/>
      <c r="BL52" s="9"/>
      <c r="BM52" s="9"/>
      <c r="BN52" s="117"/>
      <c r="BO52" s="9"/>
      <c r="BP52" s="9"/>
      <c r="BQ52" s="9"/>
      <c r="BR52" s="127"/>
      <c r="BS52" s="9" t="s">
        <v>186</v>
      </c>
      <c r="BT52" s="9" t="s">
        <v>157</v>
      </c>
      <c r="BU52" s="9" t="s">
        <v>186</v>
      </c>
      <c r="BV52" s="9" t="s">
        <v>186</v>
      </c>
      <c r="BW52" s="9" t="s">
        <v>186</v>
      </c>
      <c r="BX52" s="9" t="s">
        <v>186</v>
      </c>
      <c r="BY52" s="9" t="s">
        <v>186</v>
      </c>
      <c r="BZ52" s="9" t="s">
        <v>186</v>
      </c>
      <c r="CA52" s="9" t="s">
        <v>186</v>
      </c>
      <c r="CB52" s="9" t="s">
        <v>186</v>
      </c>
      <c r="CC52" s="9" t="s">
        <v>186</v>
      </c>
      <c r="CD52" s="9" t="s">
        <v>186</v>
      </c>
      <c r="CE52" s="9" t="s">
        <v>186</v>
      </c>
      <c r="CF52" s="9" t="s">
        <v>186</v>
      </c>
      <c r="CG52" s="9" t="s">
        <v>186</v>
      </c>
      <c r="CH52" s="9" t="s">
        <v>186</v>
      </c>
      <c r="CI52" s="116"/>
      <c r="CJ52" s="141"/>
      <c r="CK52" s="117"/>
      <c r="CL52" s="9"/>
      <c r="CM52" s="9"/>
      <c r="CN52" s="9"/>
      <c r="CO52" s="117" t="s">
        <v>159</v>
      </c>
      <c r="CP52" s="9"/>
      <c r="CQ52" s="9"/>
      <c r="CR52" s="9"/>
      <c r="CS52" s="9"/>
      <c r="CT52" s="117"/>
      <c r="CU52" s="117"/>
      <c r="CV52" s="9"/>
      <c r="CW52" s="9"/>
      <c r="CX52" s="117"/>
      <c r="CY52" s="117"/>
      <c r="CZ52" s="117"/>
      <c r="DA52" s="9"/>
      <c r="DB52" s="9"/>
      <c r="DC52" s="9"/>
      <c r="DD52" s="9"/>
      <c r="DE52" s="108"/>
      <c r="DF52" s="109" t="s">
        <v>154</v>
      </c>
      <c r="DG52" s="9" t="s">
        <v>186</v>
      </c>
      <c r="DH52" s="9" t="s">
        <v>186</v>
      </c>
      <c r="DI52" s="9" t="s">
        <v>186</v>
      </c>
      <c r="DJ52" s="9" t="s">
        <v>186</v>
      </c>
      <c r="DK52" s="9" t="s">
        <v>186</v>
      </c>
      <c r="DL52" s="9" t="s">
        <v>186</v>
      </c>
      <c r="DM52" s="9" t="s">
        <v>186</v>
      </c>
      <c r="DN52" s="9" t="s">
        <v>186</v>
      </c>
      <c r="DO52" s="9" t="s">
        <v>186</v>
      </c>
      <c r="DP52" s="9" t="s">
        <v>186</v>
      </c>
      <c r="DQ52" s="9" t="s">
        <v>186</v>
      </c>
      <c r="DR52" s="9" t="s">
        <v>186</v>
      </c>
      <c r="DS52" s="9" t="s">
        <v>186</v>
      </c>
      <c r="DT52" s="9" t="s">
        <v>186</v>
      </c>
      <c r="DU52" s="19" t="s">
        <v>4</v>
      </c>
      <c r="DZ52">
        <v>16</v>
      </c>
    </row>
    <row r="53" spans="1:130" ht="22.5" customHeight="1" x14ac:dyDescent="0.25">
      <c r="A53" s="9" t="s">
        <v>186</v>
      </c>
      <c r="B53" s="9" t="s">
        <v>186</v>
      </c>
      <c r="C53" s="106"/>
      <c r="D53" s="9" t="s">
        <v>186</v>
      </c>
      <c r="E53" s="9" t="s">
        <v>186</v>
      </c>
      <c r="F53" s="9" t="s">
        <v>186</v>
      </c>
      <c r="G53" s="9" t="s">
        <v>186</v>
      </c>
      <c r="H53" s="9" t="s">
        <v>186</v>
      </c>
      <c r="I53" s="9" t="s">
        <v>186</v>
      </c>
      <c r="J53" s="9" t="s">
        <v>186</v>
      </c>
      <c r="K53" s="9" t="s">
        <v>186</v>
      </c>
      <c r="L53" s="119"/>
      <c r="M53" s="118"/>
      <c r="N53" s="9" t="s">
        <v>186</v>
      </c>
      <c r="O53" s="9" t="s">
        <v>186</v>
      </c>
      <c r="P53" s="177"/>
      <c r="Q53" s="180"/>
      <c r="R53" s="171"/>
      <c r="S53" s="9" t="s">
        <v>186</v>
      </c>
      <c r="T53" s="9" t="s">
        <v>186</v>
      </c>
      <c r="U53" s="9" t="s">
        <v>186</v>
      </c>
      <c r="V53" s="148"/>
      <c r="W53" s="149"/>
      <c r="X53" s="145" t="s">
        <v>181</v>
      </c>
      <c r="Y53" s="9" t="s">
        <v>186</v>
      </c>
      <c r="Z53" s="9" t="s">
        <v>186</v>
      </c>
      <c r="AA53" s="9" t="s">
        <v>186</v>
      </c>
      <c r="AB53" s="179"/>
      <c r="AC53" s="168"/>
      <c r="AD53" s="174"/>
      <c r="AE53" s="9" t="s">
        <v>186</v>
      </c>
      <c r="AF53" s="9" t="s">
        <v>186</v>
      </c>
      <c r="AG53" s="119"/>
      <c r="AH53" s="9"/>
      <c r="AI53" s="109"/>
      <c r="AJ53" s="9" t="s">
        <v>186</v>
      </c>
      <c r="AK53" s="9" t="s">
        <v>186</v>
      </c>
      <c r="AL53" s="9" t="s">
        <v>186</v>
      </c>
      <c r="AM53" s="9" t="s">
        <v>186</v>
      </c>
      <c r="AN53" s="9" t="s">
        <v>186</v>
      </c>
      <c r="AO53" s="9" t="s">
        <v>186</v>
      </c>
      <c r="AP53" s="9" t="s">
        <v>186</v>
      </c>
      <c r="AQ53" s="106"/>
      <c r="AR53" s="9" t="s">
        <v>186</v>
      </c>
      <c r="AS53" s="9" t="s">
        <v>186</v>
      </c>
      <c r="AT53" s="9" t="s">
        <v>186</v>
      </c>
      <c r="AU53" s="9" t="s">
        <v>186</v>
      </c>
      <c r="AV53" s="9" t="s">
        <v>186</v>
      </c>
      <c r="AW53" s="107" t="s">
        <v>166</v>
      </c>
      <c r="AX53" s="108"/>
      <c r="AY53" s="9" t="s">
        <v>169</v>
      </c>
      <c r="AZ53" s="9"/>
      <c r="BA53" s="9"/>
      <c r="BB53" s="9"/>
      <c r="BC53" s="123"/>
      <c r="BD53" s="123"/>
      <c r="BE53" s="123"/>
      <c r="BF53" s="9"/>
      <c r="BG53" s="9"/>
      <c r="BH53" s="123" t="s">
        <v>182</v>
      </c>
      <c r="BI53" s="123"/>
      <c r="BJ53" s="9"/>
      <c r="BK53" s="9"/>
      <c r="BL53" s="9"/>
      <c r="BM53" s="9"/>
      <c r="BN53" s="123"/>
      <c r="BO53" s="9"/>
      <c r="BP53" s="9"/>
      <c r="BQ53" s="9"/>
      <c r="BR53" s="123"/>
      <c r="BS53" s="113"/>
      <c r="BT53" s="112"/>
      <c r="BU53" s="9" t="s">
        <v>186</v>
      </c>
      <c r="BV53" s="9" t="s">
        <v>168</v>
      </c>
      <c r="BW53" s="9" t="s">
        <v>186</v>
      </c>
      <c r="BX53" s="9" t="s">
        <v>186</v>
      </c>
      <c r="BY53" s="9" t="s">
        <v>186</v>
      </c>
      <c r="BZ53" s="9" t="s">
        <v>186</v>
      </c>
      <c r="CA53" s="9" t="s">
        <v>186</v>
      </c>
      <c r="CB53" s="9" t="s">
        <v>186</v>
      </c>
      <c r="CC53" s="9" t="s">
        <v>186</v>
      </c>
      <c r="CD53" s="9" t="s">
        <v>186</v>
      </c>
      <c r="CE53" s="9" t="s">
        <v>186</v>
      </c>
      <c r="CF53" s="9" t="s">
        <v>186</v>
      </c>
      <c r="CG53" s="9" t="s">
        <v>186</v>
      </c>
      <c r="CH53" s="107"/>
      <c r="CI53" s="9"/>
      <c r="CJ53" s="123"/>
      <c r="CK53" s="123"/>
      <c r="CL53" s="9" t="s">
        <v>174</v>
      </c>
      <c r="CM53" s="9"/>
      <c r="CN53" s="123"/>
      <c r="CO53" s="9"/>
      <c r="CP53" s="9"/>
      <c r="CQ53" s="9"/>
      <c r="CR53" s="9" t="s">
        <v>176</v>
      </c>
      <c r="CS53" s="123"/>
      <c r="CT53" s="123"/>
      <c r="CU53" s="123"/>
      <c r="CV53" s="9"/>
      <c r="CW53" s="9"/>
      <c r="CX53" s="123"/>
      <c r="CY53" s="123"/>
      <c r="CZ53" s="123"/>
      <c r="DA53" s="9"/>
      <c r="DB53" s="9"/>
      <c r="DC53" s="123"/>
      <c r="DD53" s="9"/>
      <c r="DE53" s="9"/>
      <c r="DF53" s="118" t="s">
        <v>162</v>
      </c>
      <c r="DG53" s="9" t="s">
        <v>186</v>
      </c>
      <c r="DH53" s="9" t="s">
        <v>186</v>
      </c>
      <c r="DI53" s="9" t="s">
        <v>186</v>
      </c>
      <c r="DJ53" s="9" t="s">
        <v>186</v>
      </c>
      <c r="DK53" s="9" t="s">
        <v>186</v>
      </c>
      <c r="DL53" s="9" t="s">
        <v>186</v>
      </c>
      <c r="DM53" s="9" t="s">
        <v>186</v>
      </c>
      <c r="DN53" s="9" t="s">
        <v>186</v>
      </c>
      <c r="DO53" s="9" t="s">
        <v>186</v>
      </c>
      <c r="DP53" s="9" t="s">
        <v>186</v>
      </c>
      <c r="DQ53" s="9" t="s">
        <v>186</v>
      </c>
      <c r="DR53" s="9" t="s">
        <v>186</v>
      </c>
      <c r="DS53" s="9" t="s">
        <v>186</v>
      </c>
      <c r="DT53" s="9" t="s">
        <v>186</v>
      </c>
      <c r="DU53" s="19" t="s">
        <v>4</v>
      </c>
      <c r="DZ53">
        <v>15</v>
      </c>
    </row>
    <row r="54" spans="1:130" ht="22.5" customHeight="1" x14ac:dyDescent="0.25">
      <c r="A54" s="9" t="s">
        <v>186</v>
      </c>
      <c r="B54" s="9" t="s">
        <v>186</v>
      </c>
      <c r="C54" s="106"/>
      <c r="D54" s="9" t="s">
        <v>186</v>
      </c>
      <c r="E54" s="9" t="s">
        <v>186</v>
      </c>
      <c r="F54" s="9" t="s">
        <v>186</v>
      </c>
      <c r="G54" s="9" t="s">
        <v>186</v>
      </c>
      <c r="H54" s="9" t="s">
        <v>186</v>
      </c>
      <c r="I54" s="9" t="s">
        <v>186</v>
      </c>
      <c r="J54" s="9" t="s">
        <v>186</v>
      </c>
      <c r="K54" s="9" t="s">
        <v>186</v>
      </c>
      <c r="L54" s="119"/>
      <c r="M54" s="118"/>
      <c r="N54" s="9" t="s">
        <v>186</v>
      </c>
      <c r="O54" s="9" t="s">
        <v>186</v>
      </c>
      <c r="P54" s="148" t="s">
        <v>162</v>
      </c>
      <c r="Q54" s="146"/>
      <c r="R54" s="187"/>
      <c r="S54" s="9" t="s">
        <v>186</v>
      </c>
      <c r="T54" s="9" t="s">
        <v>186</v>
      </c>
      <c r="U54" s="9" t="s">
        <v>186</v>
      </c>
      <c r="V54" s="177"/>
      <c r="W54" s="168"/>
      <c r="X54" s="188"/>
      <c r="Y54" s="9" t="s">
        <v>186</v>
      </c>
      <c r="Z54" s="9" t="s">
        <v>186</v>
      </c>
      <c r="AA54" s="9" t="s">
        <v>186</v>
      </c>
      <c r="AB54" s="160"/>
      <c r="AC54" s="158"/>
      <c r="AD54" s="159"/>
      <c r="AE54" s="9" t="s">
        <v>186</v>
      </c>
      <c r="AF54" s="9" t="s">
        <v>186</v>
      </c>
      <c r="AG54" s="119" t="s">
        <v>178</v>
      </c>
      <c r="AH54" s="9"/>
      <c r="AI54" s="126"/>
      <c r="AJ54" s="9" t="s">
        <v>186</v>
      </c>
      <c r="AK54" s="9" t="s">
        <v>186</v>
      </c>
      <c r="AL54" s="9" t="s">
        <v>186</v>
      </c>
      <c r="AM54" s="9" t="s">
        <v>186</v>
      </c>
      <c r="AN54" s="9" t="s">
        <v>186</v>
      </c>
      <c r="AO54" s="9" t="s">
        <v>186</v>
      </c>
      <c r="AP54" s="9" t="s">
        <v>186</v>
      </c>
      <c r="AQ54" s="106"/>
      <c r="AR54" s="9" t="s">
        <v>186</v>
      </c>
      <c r="AS54" s="9" t="s">
        <v>186</v>
      </c>
      <c r="AT54" s="9" t="s">
        <v>186</v>
      </c>
      <c r="AU54" s="9" t="s">
        <v>186</v>
      </c>
      <c r="AV54" s="9" t="s">
        <v>186</v>
      </c>
      <c r="AW54" s="119"/>
      <c r="AX54" s="9" t="s">
        <v>182</v>
      </c>
      <c r="AY54" s="9"/>
      <c r="AZ54" s="117"/>
      <c r="BA54" s="9"/>
      <c r="BB54" s="9"/>
      <c r="BC54" s="117"/>
      <c r="BD54" s="117"/>
      <c r="BE54" s="117"/>
      <c r="BF54" s="9"/>
      <c r="BG54" s="9"/>
      <c r="BH54" s="117"/>
      <c r="BI54" s="117"/>
      <c r="BJ54" s="117"/>
      <c r="BK54" s="9"/>
      <c r="BL54" s="9"/>
      <c r="BM54" s="9"/>
      <c r="BN54" s="9"/>
      <c r="BO54" s="117"/>
      <c r="BP54" s="9"/>
      <c r="BQ54" s="9"/>
      <c r="BR54" s="117"/>
      <c r="BS54" s="117" t="s">
        <v>166</v>
      </c>
      <c r="BT54" s="9"/>
      <c r="BU54" s="109"/>
      <c r="BV54" s="9" t="s">
        <v>186</v>
      </c>
      <c r="BW54" s="9" t="s">
        <v>186</v>
      </c>
      <c r="BX54" s="9" t="s">
        <v>186</v>
      </c>
      <c r="BY54" s="9" t="s">
        <v>186</v>
      </c>
      <c r="BZ54" s="9" t="s">
        <v>186</v>
      </c>
      <c r="CA54" s="9" t="s">
        <v>186</v>
      </c>
      <c r="CB54" s="9" t="s">
        <v>186</v>
      </c>
      <c r="CC54" s="9" t="s">
        <v>186</v>
      </c>
      <c r="CD54" s="9" t="s">
        <v>186</v>
      </c>
      <c r="CE54" s="9" t="s">
        <v>186</v>
      </c>
      <c r="CF54" s="9" t="s">
        <v>186</v>
      </c>
      <c r="CG54" s="9" t="s">
        <v>186</v>
      </c>
      <c r="CH54" s="124"/>
      <c r="CI54" s="125"/>
      <c r="CJ54" s="9"/>
      <c r="CK54" s="9"/>
      <c r="CL54" s="117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117"/>
      <c r="DC54" s="117" t="s">
        <v>171</v>
      </c>
      <c r="DD54" s="9" t="s">
        <v>156</v>
      </c>
      <c r="DE54" s="125"/>
      <c r="DF54" s="118"/>
      <c r="DG54" s="9" t="s">
        <v>186</v>
      </c>
      <c r="DH54" s="9" t="s">
        <v>186</v>
      </c>
      <c r="DI54" s="9" t="s">
        <v>186</v>
      </c>
      <c r="DJ54" s="9" t="s">
        <v>186</v>
      </c>
      <c r="DK54" s="9" t="s">
        <v>186</v>
      </c>
      <c r="DL54" s="9" t="s">
        <v>186</v>
      </c>
      <c r="DM54" s="9" t="s">
        <v>186</v>
      </c>
      <c r="DN54" s="9" t="s">
        <v>186</v>
      </c>
      <c r="DO54" s="9" t="s">
        <v>186</v>
      </c>
      <c r="DP54" s="9" t="s">
        <v>186</v>
      </c>
      <c r="DQ54" s="9" t="s">
        <v>186</v>
      </c>
      <c r="DR54" s="9" t="s">
        <v>186</v>
      </c>
      <c r="DS54" s="9" t="s">
        <v>186</v>
      </c>
      <c r="DT54" s="9" t="s">
        <v>186</v>
      </c>
      <c r="DU54" s="19" t="s">
        <v>4</v>
      </c>
      <c r="DZ54">
        <v>14</v>
      </c>
    </row>
    <row r="55" spans="1:130" ht="22.5" customHeight="1" x14ac:dyDescent="0.25">
      <c r="A55" s="9" t="s">
        <v>186</v>
      </c>
      <c r="B55" s="9" t="s">
        <v>186</v>
      </c>
      <c r="C55" s="106"/>
      <c r="D55" s="9" t="s">
        <v>186</v>
      </c>
      <c r="E55" s="9" t="s">
        <v>186</v>
      </c>
      <c r="F55" s="9" t="s">
        <v>186</v>
      </c>
      <c r="G55" s="9" t="s">
        <v>186</v>
      </c>
      <c r="H55" s="9" t="s">
        <v>186</v>
      </c>
      <c r="I55" s="9" t="s">
        <v>186</v>
      </c>
      <c r="J55" s="9" t="s">
        <v>186</v>
      </c>
      <c r="K55" s="107"/>
      <c r="L55" s="123"/>
      <c r="M55" s="118"/>
      <c r="N55" s="9" t="s">
        <v>186</v>
      </c>
      <c r="O55" s="144"/>
      <c r="P55" s="146"/>
      <c r="Q55" s="189"/>
      <c r="R55" s="146" t="s">
        <v>186</v>
      </c>
      <c r="S55" s="146" t="s">
        <v>184</v>
      </c>
      <c r="T55" s="9" t="s">
        <v>186</v>
      </c>
      <c r="U55" s="166"/>
      <c r="V55" s="168"/>
      <c r="W55" s="168"/>
      <c r="X55" s="190" t="s">
        <v>175</v>
      </c>
      <c r="Y55" s="191"/>
      <c r="Z55" s="9" t="s">
        <v>186</v>
      </c>
      <c r="AA55" s="192" t="s">
        <v>169</v>
      </c>
      <c r="AB55" s="163"/>
      <c r="AC55" s="156"/>
      <c r="AD55" s="154"/>
      <c r="AE55" s="170"/>
      <c r="AF55" s="9" t="s">
        <v>186</v>
      </c>
      <c r="AG55" s="119"/>
      <c r="AH55" s="128"/>
      <c r="AI55" s="9" t="s">
        <v>186</v>
      </c>
      <c r="AJ55" s="9" t="s">
        <v>186</v>
      </c>
      <c r="AK55" s="9" t="s">
        <v>186</v>
      </c>
      <c r="AL55" s="9" t="s">
        <v>186</v>
      </c>
      <c r="AM55" s="9" t="s">
        <v>186</v>
      </c>
      <c r="AN55" s="9" t="s">
        <v>186</v>
      </c>
      <c r="AO55" s="9" t="s">
        <v>186</v>
      </c>
      <c r="AP55" s="9" t="s">
        <v>186</v>
      </c>
      <c r="AQ55" s="106"/>
      <c r="AR55" s="9" t="s">
        <v>186</v>
      </c>
      <c r="AS55" s="9" t="s">
        <v>186</v>
      </c>
      <c r="AT55" s="9" t="s">
        <v>186</v>
      </c>
      <c r="AU55" s="9" t="s">
        <v>186</v>
      </c>
      <c r="AV55" s="9" t="s">
        <v>186</v>
      </c>
      <c r="AW55" s="119"/>
      <c r="AX55" s="125"/>
      <c r="AY55" s="9"/>
      <c r="AZ55" s="123"/>
      <c r="BA55" s="123" t="s">
        <v>156</v>
      </c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123"/>
      <c r="BR55" s="9"/>
      <c r="BS55" s="9"/>
      <c r="BT55" s="125"/>
      <c r="BU55" s="126" t="s">
        <v>183</v>
      </c>
      <c r="BV55" s="9" t="s">
        <v>186</v>
      </c>
      <c r="BW55" s="9" t="s">
        <v>186</v>
      </c>
      <c r="BX55" s="9" t="s">
        <v>186</v>
      </c>
      <c r="BY55" s="9" t="s">
        <v>186</v>
      </c>
      <c r="BZ55" s="9" t="s">
        <v>186</v>
      </c>
      <c r="CA55" s="9" t="s">
        <v>186</v>
      </c>
      <c r="CB55" s="9" t="s">
        <v>186</v>
      </c>
      <c r="CC55" s="9" t="s">
        <v>186</v>
      </c>
      <c r="CD55" s="9" t="s">
        <v>186</v>
      </c>
      <c r="CE55" s="9" t="s">
        <v>186</v>
      </c>
      <c r="CF55" s="9" t="s">
        <v>186</v>
      </c>
      <c r="CG55" s="9" t="s">
        <v>186</v>
      </c>
      <c r="CH55" s="9" t="s">
        <v>186</v>
      </c>
      <c r="CI55" s="9" t="s">
        <v>186</v>
      </c>
      <c r="CJ55" s="132"/>
      <c r="CK55" s="123"/>
      <c r="CL55" s="9" t="s">
        <v>161</v>
      </c>
      <c r="CM55" s="9"/>
      <c r="CN55" s="9" t="s">
        <v>185</v>
      </c>
      <c r="CO55" s="123"/>
      <c r="CP55" s="9"/>
      <c r="CQ55" s="123"/>
      <c r="CR55" s="9"/>
      <c r="CS55" s="9"/>
      <c r="CT55" s="123" t="s">
        <v>180</v>
      </c>
      <c r="CU55" s="9"/>
      <c r="CV55" s="9" t="s">
        <v>161</v>
      </c>
      <c r="CW55" s="9"/>
      <c r="CX55" s="9"/>
      <c r="CY55" s="123"/>
      <c r="CZ55" s="123"/>
      <c r="DA55" s="9"/>
      <c r="DB55" s="9" t="s">
        <v>185</v>
      </c>
      <c r="DC55" s="9"/>
      <c r="DD55" s="128"/>
      <c r="DE55" s="9" t="s">
        <v>186</v>
      </c>
      <c r="DF55" s="142"/>
      <c r="DG55" s="9" t="s">
        <v>186</v>
      </c>
      <c r="DH55" s="9" t="s">
        <v>186</v>
      </c>
      <c r="DI55" s="9" t="s">
        <v>186</v>
      </c>
      <c r="DJ55" s="9" t="s">
        <v>186</v>
      </c>
      <c r="DK55" s="9" t="s">
        <v>186</v>
      </c>
      <c r="DL55" s="9" t="s">
        <v>186</v>
      </c>
      <c r="DM55" s="9" t="s">
        <v>186</v>
      </c>
      <c r="DN55" s="9" t="s">
        <v>186</v>
      </c>
      <c r="DO55" s="9" t="s">
        <v>186</v>
      </c>
      <c r="DP55" s="9" t="s">
        <v>186</v>
      </c>
      <c r="DQ55" s="9" t="s">
        <v>186</v>
      </c>
      <c r="DR55" s="9" t="s">
        <v>186</v>
      </c>
      <c r="DS55" s="9" t="s">
        <v>186</v>
      </c>
      <c r="DT55" s="9" t="s">
        <v>186</v>
      </c>
      <c r="DU55" s="19" t="s">
        <v>4</v>
      </c>
      <c r="DZ55">
        <v>13</v>
      </c>
    </row>
    <row r="56" spans="1:130" ht="22.5" customHeight="1" x14ac:dyDescent="0.25">
      <c r="A56" s="9" t="s">
        <v>186</v>
      </c>
      <c r="B56" s="9" t="s">
        <v>186</v>
      </c>
      <c r="C56" s="106"/>
      <c r="D56" s="9" t="s">
        <v>186</v>
      </c>
      <c r="E56" s="9" t="s">
        <v>186</v>
      </c>
      <c r="F56" s="9" t="s">
        <v>186</v>
      </c>
      <c r="G56" s="9" t="s">
        <v>186</v>
      </c>
      <c r="H56" s="9" t="s">
        <v>186</v>
      </c>
      <c r="I56" s="9" t="s">
        <v>186</v>
      </c>
      <c r="J56" s="9" t="s">
        <v>186</v>
      </c>
      <c r="K56" s="119"/>
      <c r="L56" s="9"/>
      <c r="M56" s="118"/>
      <c r="N56" s="9" t="s">
        <v>186</v>
      </c>
      <c r="O56" s="148"/>
      <c r="P56" s="151"/>
      <c r="Q56" s="151"/>
      <c r="R56" s="150"/>
      <c r="S56" s="193" t="s">
        <v>176</v>
      </c>
      <c r="T56" s="9" t="s">
        <v>186</v>
      </c>
      <c r="U56" s="177"/>
      <c r="V56" s="168"/>
      <c r="W56" s="188"/>
      <c r="X56" s="168" t="s">
        <v>157</v>
      </c>
      <c r="Y56" s="168" t="s">
        <v>173</v>
      </c>
      <c r="Z56" s="9" t="s">
        <v>186</v>
      </c>
      <c r="AA56" s="156" t="s">
        <v>186</v>
      </c>
      <c r="AB56" s="156" t="s">
        <v>157</v>
      </c>
      <c r="AC56" s="165"/>
      <c r="AD56" s="156"/>
      <c r="AE56" s="159"/>
      <c r="AF56" s="9" t="s">
        <v>186</v>
      </c>
      <c r="AG56" s="119"/>
      <c r="AH56" s="9"/>
      <c r="AI56" s="109"/>
      <c r="AJ56" s="9" t="s">
        <v>186</v>
      </c>
      <c r="AK56" s="9" t="s">
        <v>186</v>
      </c>
      <c r="AL56" s="9" t="s">
        <v>186</v>
      </c>
      <c r="AM56" s="9" t="s">
        <v>186</v>
      </c>
      <c r="AN56" s="9" t="s">
        <v>186</v>
      </c>
      <c r="AO56" s="9" t="s">
        <v>186</v>
      </c>
      <c r="AP56" s="9" t="s">
        <v>186</v>
      </c>
      <c r="AQ56" s="106"/>
      <c r="AR56" s="9" t="s">
        <v>186</v>
      </c>
      <c r="AS56" s="9" t="s">
        <v>186</v>
      </c>
      <c r="AT56" s="9" t="s">
        <v>186</v>
      </c>
      <c r="AU56" s="9" t="s">
        <v>186</v>
      </c>
      <c r="AV56" s="9" t="s">
        <v>186</v>
      </c>
      <c r="AW56" s="142"/>
      <c r="AX56" s="9" t="s">
        <v>186</v>
      </c>
      <c r="AY56" s="120"/>
      <c r="AZ56" s="9"/>
      <c r="BA56" s="9"/>
      <c r="BB56" s="9"/>
      <c r="BC56" s="117"/>
      <c r="BD56" s="117"/>
      <c r="BE56" s="9"/>
      <c r="BF56" s="9"/>
      <c r="BG56" s="9"/>
      <c r="BH56" s="9"/>
      <c r="BI56" s="117"/>
      <c r="BJ56" s="9"/>
      <c r="BK56" s="9"/>
      <c r="BL56" s="117" t="s">
        <v>160</v>
      </c>
      <c r="BM56" s="9"/>
      <c r="BN56" s="117"/>
      <c r="BO56" s="9"/>
      <c r="BP56" s="9"/>
      <c r="BQ56" s="9"/>
      <c r="BR56" s="117"/>
      <c r="BS56" s="127"/>
      <c r="BT56" s="9" t="s">
        <v>186</v>
      </c>
      <c r="BU56" s="9" t="s">
        <v>186</v>
      </c>
      <c r="BV56" s="9" t="s">
        <v>186</v>
      </c>
      <c r="BW56" s="9" t="s">
        <v>186</v>
      </c>
      <c r="BX56" s="9" t="s">
        <v>186</v>
      </c>
      <c r="BY56" s="9" t="s">
        <v>186</v>
      </c>
      <c r="BZ56" s="9" t="s">
        <v>186</v>
      </c>
      <c r="CA56" s="9" t="s">
        <v>186</v>
      </c>
      <c r="CB56" s="9" t="s">
        <v>186</v>
      </c>
      <c r="CC56" s="9" t="s">
        <v>186</v>
      </c>
      <c r="CD56" s="9" t="s">
        <v>186</v>
      </c>
      <c r="CE56" s="9" t="s">
        <v>186</v>
      </c>
      <c r="CF56" s="9" t="s">
        <v>186</v>
      </c>
      <c r="CG56" s="9" t="s">
        <v>186</v>
      </c>
      <c r="CH56" s="9" t="s">
        <v>168</v>
      </c>
      <c r="CI56" s="107"/>
      <c r="CJ56" s="9" t="s">
        <v>155</v>
      </c>
      <c r="CK56" s="9"/>
      <c r="CL56" s="9"/>
      <c r="CM56" s="9"/>
      <c r="CN56" s="9"/>
      <c r="CO56" s="9"/>
      <c r="CP56" s="117"/>
      <c r="CQ56" s="9" t="s">
        <v>179</v>
      </c>
      <c r="CR56" s="9"/>
      <c r="CS56" s="9"/>
      <c r="CT56" s="9"/>
      <c r="CU56" s="9"/>
      <c r="CV56" s="9"/>
      <c r="CW56" s="9"/>
      <c r="CX56" s="9"/>
      <c r="CY56" s="117"/>
      <c r="CZ56" s="117"/>
      <c r="DA56" s="9"/>
      <c r="DB56" s="117"/>
      <c r="DC56" s="9"/>
      <c r="DD56" s="118"/>
      <c r="DE56" s="9" t="s">
        <v>186</v>
      </c>
      <c r="DF56" s="9" t="s">
        <v>186</v>
      </c>
      <c r="DG56" s="9" t="s">
        <v>186</v>
      </c>
      <c r="DH56" s="9" t="s">
        <v>186</v>
      </c>
      <c r="DI56" s="9" t="s">
        <v>186</v>
      </c>
      <c r="DJ56" s="9" t="s">
        <v>186</v>
      </c>
      <c r="DK56" s="9" t="s">
        <v>186</v>
      </c>
      <c r="DL56" s="9" t="s">
        <v>186</v>
      </c>
      <c r="DM56" s="9" t="s">
        <v>186</v>
      </c>
      <c r="DN56" s="9" t="s">
        <v>186</v>
      </c>
      <c r="DO56" s="9" t="s">
        <v>186</v>
      </c>
      <c r="DP56" s="9" t="s">
        <v>186</v>
      </c>
      <c r="DQ56" s="9" t="s">
        <v>186</v>
      </c>
      <c r="DR56" s="9" t="s">
        <v>186</v>
      </c>
      <c r="DS56" s="9" t="s">
        <v>186</v>
      </c>
      <c r="DT56" s="9" t="s">
        <v>186</v>
      </c>
      <c r="DU56" s="19" t="s">
        <v>4</v>
      </c>
      <c r="DZ56">
        <v>12</v>
      </c>
    </row>
    <row r="57" spans="1:130" ht="22.5" customHeight="1" x14ac:dyDescent="0.25">
      <c r="A57" s="9" t="s">
        <v>186</v>
      </c>
      <c r="B57" s="9" t="s">
        <v>186</v>
      </c>
      <c r="C57" s="106" t="s">
        <v>186</v>
      </c>
      <c r="D57" s="9" t="s">
        <v>186</v>
      </c>
      <c r="E57" s="9" t="s">
        <v>186</v>
      </c>
      <c r="F57" s="9" t="s">
        <v>186</v>
      </c>
      <c r="G57" s="9" t="s">
        <v>186</v>
      </c>
      <c r="H57" s="9" t="s">
        <v>186</v>
      </c>
      <c r="I57" s="9" t="s">
        <v>186</v>
      </c>
      <c r="J57" s="9" t="s">
        <v>186</v>
      </c>
      <c r="K57" s="119"/>
      <c r="L57" s="9"/>
      <c r="M57" s="118"/>
      <c r="N57" s="9" t="s">
        <v>186</v>
      </c>
      <c r="O57" s="194"/>
      <c r="P57" s="146"/>
      <c r="Q57" s="146"/>
      <c r="R57" s="146"/>
      <c r="S57" s="186" t="s">
        <v>155</v>
      </c>
      <c r="T57" s="9" t="s">
        <v>186</v>
      </c>
      <c r="U57" s="184"/>
      <c r="V57" s="168"/>
      <c r="W57" s="168"/>
      <c r="X57" s="167" t="s">
        <v>177</v>
      </c>
      <c r="Y57" s="191"/>
      <c r="Z57" s="9" t="s">
        <v>186</v>
      </c>
      <c r="AA57" s="192" t="s">
        <v>178</v>
      </c>
      <c r="AB57" s="195"/>
      <c r="AC57" s="156"/>
      <c r="AD57" s="156"/>
      <c r="AE57" s="196" t="s">
        <v>172</v>
      </c>
      <c r="AF57" s="9" t="s">
        <v>186</v>
      </c>
      <c r="AG57" s="124"/>
      <c r="AH57" s="9"/>
      <c r="AI57" s="118" t="s">
        <v>182</v>
      </c>
      <c r="AJ57" s="9" t="s">
        <v>186</v>
      </c>
      <c r="AK57" s="9" t="s">
        <v>186</v>
      </c>
      <c r="AL57" s="9" t="s">
        <v>186</v>
      </c>
      <c r="AM57" s="9" t="s">
        <v>186</v>
      </c>
      <c r="AN57" s="9" t="s">
        <v>186</v>
      </c>
      <c r="AO57" s="9" t="s">
        <v>186</v>
      </c>
      <c r="AP57" s="9" t="s">
        <v>186</v>
      </c>
      <c r="AQ57" s="106"/>
      <c r="AR57" s="9" t="s">
        <v>186</v>
      </c>
      <c r="AS57" s="9" t="s">
        <v>186</v>
      </c>
      <c r="AT57" s="9" t="s">
        <v>186</v>
      </c>
      <c r="AU57" s="9" t="s">
        <v>186</v>
      </c>
      <c r="AV57" s="9" t="s">
        <v>186</v>
      </c>
      <c r="AW57" s="9" t="s">
        <v>186</v>
      </c>
      <c r="AX57" s="9" t="s">
        <v>157</v>
      </c>
      <c r="AY57" s="119"/>
      <c r="AZ57" s="9"/>
      <c r="BA57" s="123"/>
      <c r="BB57" s="9"/>
      <c r="BC57" s="123"/>
      <c r="BD57" s="123"/>
      <c r="BE57" s="9"/>
      <c r="BF57" s="9"/>
      <c r="BG57" s="9"/>
      <c r="BH57" s="9"/>
      <c r="BI57" s="9"/>
      <c r="BJ57" s="9"/>
      <c r="BK57" s="9"/>
      <c r="BL57" s="9"/>
      <c r="BM57" s="123" t="s">
        <v>179</v>
      </c>
      <c r="BN57" s="9"/>
      <c r="BO57" s="9"/>
      <c r="BP57" s="9"/>
      <c r="BQ57" s="9" t="s">
        <v>185</v>
      </c>
      <c r="BR57" s="9"/>
      <c r="BS57" s="9"/>
      <c r="BT57" s="109"/>
      <c r="BU57" s="9" t="s">
        <v>186</v>
      </c>
      <c r="BV57" s="9" t="s">
        <v>173</v>
      </c>
      <c r="BW57" s="9" t="s">
        <v>186</v>
      </c>
      <c r="BX57" s="9" t="s">
        <v>186</v>
      </c>
      <c r="BY57" s="9" t="s">
        <v>186</v>
      </c>
      <c r="BZ57" s="9" t="s">
        <v>186</v>
      </c>
      <c r="CA57" s="9" t="s">
        <v>186</v>
      </c>
      <c r="CB57" s="9" t="s">
        <v>186</v>
      </c>
      <c r="CC57" s="9" t="s">
        <v>186</v>
      </c>
      <c r="CD57" s="9" t="s">
        <v>186</v>
      </c>
      <c r="CE57" s="9" t="s">
        <v>186</v>
      </c>
      <c r="CF57" s="9" t="s">
        <v>186</v>
      </c>
      <c r="CG57" s="9" t="s">
        <v>186</v>
      </c>
      <c r="CH57" s="107"/>
      <c r="CI57" s="9"/>
      <c r="CJ57" s="9"/>
      <c r="CK57" s="9"/>
      <c r="CL57" s="9"/>
      <c r="CM57" s="9"/>
      <c r="CN57" s="123"/>
      <c r="CO57" s="9"/>
      <c r="CP57" s="123"/>
      <c r="CQ57" s="9"/>
      <c r="CR57" s="9"/>
      <c r="CS57" s="9"/>
      <c r="CT57" s="9"/>
      <c r="CU57" s="123"/>
      <c r="CV57" s="9"/>
      <c r="CW57" s="9"/>
      <c r="CX57" s="9"/>
      <c r="CY57" s="9"/>
      <c r="CZ57" s="9"/>
      <c r="DA57" s="9"/>
      <c r="DB57" s="9" t="s">
        <v>176</v>
      </c>
      <c r="DC57" s="9"/>
      <c r="DD57" s="9"/>
      <c r="DE57" s="108"/>
      <c r="DF57" s="109"/>
      <c r="DG57" s="9" t="s">
        <v>186</v>
      </c>
      <c r="DH57" s="9" t="s">
        <v>186</v>
      </c>
      <c r="DI57" s="9" t="s">
        <v>186</v>
      </c>
      <c r="DJ57" s="9" t="s">
        <v>186</v>
      </c>
      <c r="DK57" s="9" t="s">
        <v>186</v>
      </c>
      <c r="DL57" s="9" t="s">
        <v>186</v>
      </c>
      <c r="DM57" s="9" t="s">
        <v>186</v>
      </c>
      <c r="DN57" s="9" t="s">
        <v>186</v>
      </c>
      <c r="DO57" s="9" t="s">
        <v>186</v>
      </c>
      <c r="DP57" s="9" t="s">
        <v>186</v>
      </c>
      <c r="DQ57" s="9" t="s">
        <v>186</v>
      </c>
      <c r="DR57" s="9" t="s">
        <v>186</v>
      </c>
      <c r="DS57" s="9" t="s">
        <v>186</v>
      </c>
      <c r="DT57" s="9" t="s">
        <v>186</v>
      </c>
      <c r="DU57" s="19" t="s">
        <v>4</v>
      </c>
      <c r="DZ57">
        <v>11</v>
      </c>
    </row>
    <row r="58" spans="1:130" ht="22.5" customHeight="1" x14ac:dyDescent="0.25">
      <c r="A58" s="9" t="s">
        <v>186</v>
      </c>
      <c r="B58" s="9" t="s">
        <v>186</v>
      </c>
      <c r="C58" s="106" t="s">
        <v>186</v>
      </c>
      <c r="D58" s="9" t="s">
        <v>186</v>
      </c>
      <c r="E58" s="9" t="s">
        <v>186</v>
      </c>
      <c r="F58" s="9" t="s">
        <v>186</v>
      </c>
      <c r="G58" s="9" t="s">
        <v>186</v>
      </c>
      <c r="H58" s="9" t="s">
        <v>186</v>
      </c>
      <c r="I58" s="9" t="s">
        <v>186</v>
      </c>
      <c r="J58" s="9" t="s">
        <v>186</v>
      </c>
      <c r="K58" s="119"/>
      <c r="L58" s="117"/>
      <c r="M58" s="126"/>
      <c r="N58" s="9" t="s">
        <v>186</v>
      </c>
      <c r="O58" s="9" t="s">
        <v>186</v>
      </c>
      <c r="P58" s="197" t="s">
        <v>185</v>
      </c>
      <c r="Q58" s="155"/>
      <c r="R58" s="186"/>
      <c r="S58" s="9" t="s">
        <v>186</v>
      </c>
      <c r="T58" s="9" t="s">
        <v>186</v>
      </c>
      <c r="U58" s="9" t="s">
        <v>186</v>
      </c>
      <c r="V58" s="184"/>
      <c r="W58" s="181"/>
      <c r="X58" s="182"/>
      <c r="Y58" s="9" t="s">
        <v>186</v>
      </c>
      <c r="Z58" s="9" t="s">
        <v>186</v>
      </c>
      <c r="AA58" s="9" t="s">
        <v>186</v>
      </c>
      <c r="AB58" s="198"/>
      <c r="AC58" s="163"/>
      <c r="AD58" s="196"/>
      <c r="AE58" s="9" t="s">
        <v>186</v>
      </c>
      <c r="AF58" s="9" t="s">
        <v>186</v>
      </c>
      <c r="AG58" s="9" t="s">
        <v>186</v>
      </c>
      <c r="AH58" s="120"/>
      <c r="AI58" s="118"/>
      <c r="AJ58" s="9" t="s">
        <v>186</v>
      </c>
      <c r="AK58" s="9" t="s">
        <v>186</v>
      </c>
      <c r="AL58" s="9" t="s">
        <v>186</v>
      </c>
      <c r="AM58" s="9" t="s">
        <v>186</v>
      </c>
      <c r="AN58" s="9" t="s">
        <v>186</v>
      </c>
      <c r="AO58" s="9" t="s">
        <v>186</v>
      </c>
      <c r="AP58" s="9" t="s">
        <v>186</v>
      </c>
      <c r="AQ58" s="106"/>
      <c r="AR58" s="9" t="s">
        <v>186</v>
      </c>
      <c r="AS58" s="9" t="s">
        <v>186</v>
      </c>
      <c r="AT58" s="9" t="s">
        <v>186</v>
      </c>
      <c r="AU58" s="9" t="s">
        <v>186</v>
      </c>
      <c r="AV58" s="9" t="s">
        <v>186</v>
      </c>
      <c r="AW58" s="107"/>
      <c r="AX58" s="108" t="s">
        <v>174</v>
      </c>
      <c r="AY58" s="9"/>
      <c r="AZ58" s="9"/>
      <c r="BA58" s="9"/>
      <c r="BB58" s="9"/>
      <c r="BC58" s="9"/>
      <c r="BD58" s="9"/>
      <c r="BE58" s="9"/>
      <c r="BF58" s="9"/>
      <c r="BG58" s="9"/>
      <c r="BH58" s="117"/>
      <c r="BI58" s="9"/>
      <c r="BJ58" s="9"/>
      <c r="BK58" s="9"/>
      <c r="BL58" s="9"/>
      <c r="BM58" s="117"/>
      <c r="BN58" s="9"/>
      <c r="BO58" s="117"/>
      <c r="BP58" s="9" t="s">
        <v>176</v>
      </c>
      <c r="BQ58" s="9"/>
      <c r="BR58" s="9"/>
      <c r="BS58" s="9"/>
      <c r="BT58" s="9"/>
      <c r="BU58" s="109"/>
      <c r="BV58" s="9" t="s">
        <v>186</v>
      </c>
      <c r="BW58" s="9" t="s">
        <v>186</v>
      </c>
      <c r="BX58" s="9" t="s">
        <v>186</v>
      </c>
      <c r="BY58" s="9" t="s">
        <v>186</v>
      </c>
      <c r="BZ58" s="9" t="s">
        <v>186</v>
      </c>
      <c r="CA58" s="9" t="s">
        <v>186</v>
      </c>
      <c r="CB58" s="9" t="s">
        <v>186</v>
      </c>
      <c r="CC58" s="9" t="s">
        <v>186</v>
      </c>
      <c r="CD58" s="9" t="s">
        <v>186</v>
      </c>
      <c r="CE58" s="9" t="s">
        <v>186</v>
      </c>
      <c r="CF58" s="9" t="s">
        <v>186</v>
      </c>
      <c r="CG58" s="9" t="s">
        <v>186</v>
      </c>
      <c r="CH58" s="119"/>
      <c r="CI58" s="9"/>
      <c r="CJ58" s="9"/>
      <c r="CK58" s="9"/>
      <c r="CL58" s="9" t="s">
        <v>170</v>
      </c>
      <c r="CM58" s="9"/>
      <c r="CN58" s="117"/>
      <c r="CO58" s="117"/>
      <c r="CP58" s="9"/>
      <c r="CQ58" s="9" t="s">
        <v>169</v>
      </c>
      <c r="CR58" s="9"/>
      <c r="CS58" s="117"/>
      <c r="CT58" s="9" t="s">
        <v>171</v>
      </c>
      <c r="CU58" s="117"/>
      <c r="CV58" s="9"/>
      <c r="CW58" s="9"/>
      <c r="CX58" s="117"/>
      <c r="CY58" s="117"/>
      <c r="CZ58" s="117"/>
      <c r="DA58" s="9" t="s">
        <v>165</v>
      </c>
      <c r="DB58" s="9"/>
      <c r="DC58" s="9"/>
      <c r="DD58" s="9"/>
      <c r="DE58" s="117"/>
      <c r="DF58" s="118"/>
      <c r="DG58" s="9" t="s">
        <v>186</v>
      </c>
      <c r="DH58" s="9" t="s">
        <v>186</v>
      </c>
      <c r="DI58" s="9" t="s">
        <v>186</v>
      </c>
      <c r="DJ58" s="9" t="s">
        <v>186</v>
      </c>
      <c r="DK58" s="9" t="s">
        <v>186</v>
      </c>
      <c r="DL58" s="9" t="s">
        <v>186</v>
      </c>
      <c r="DM58" s="9" t="s">
        <v>186</v>
      </c>
      <c r="DN58" s="9" t="s">
        <v>186</v>
      </c>
      <c r="DO58" s="9" t="s">
        <v>186</v>
      </c>
      <c r="DP58" s="9" t="s">
        <v>186</v>
      </c>
      <c r="DQ58" s="9" t="s">
        <v>186</v>
      </c>
      <c r="DR58" s="9" t="s">
        <v>186</v>
      </c>
      <c r="DS58" s="9" t="s">
        <v>186</v>
      </c>
      <c r="DT58" s="9" t="s">
        <v>186</v>
      </c>
      <c r="DU58" s="19" t="s">
        <v>4</v>
      </c>
      <c r="DZ58">
        <v>10</v>
      </c>
    </row>
    <row r="59" spans="1:130" ht="22.5" customHeight="1" x14ac:dyDescent="0.25">
      <c r="A59" s="9" t="s">
        <v>186</v>
      </c>
      <c r="B59" s="9" t="s">
        <v>186</v>
      </c>
      <c r="C59" s="106" t="s">
        <v>186</v>
      </c>
      <c r="D59" s="9" t="s">
        <v>186</v>
      </c>
      <c r="E59" s="9" t="s">
        <v>186</v>
      </c>
      <c r="F59" s="9" t="s">
        <v>186</v>
      </c>
      <c r="G59" s="9" t="s">
        <v>186</v>
      </c>
      <c r="H59" s="9" t="s">
        <v>186</v>
      </c>
      <c r="I59" s="9" t="s">
        <v>186</v>
      </c>
      <c r="J59" s="9" t="s">
        <v>186</v>
      </c>
      <c r="K59" s="119"/>
      <c r="L59" s="118"/>
      <c r="M59" s="9" t="s">
        <v>186</v>
      </c>
      <c r="N59" s="9" t="s">
        <v>186</v>
      </c>
      <c r="O59" s="9" t="s">
        <v>186</v>
      </c>
      <c r="P59" s="9" t="s">
        <v>186</v>
      </c>
      <c r="Q59" s="9" t="s">
        <v>186</v>
      </c>
      <c r="R59" s="9" t="s">
        <v>186</v>
      </c>
      <c r="S59" s="9" t="s">
        <v>186</v>
      </c>
      <c r="T59" s="9" t="s">
        <v>186</v>
      </c>
      <c r="U59" s="9" t="s">
        <v>186</v>
      </c>
      <c r="V59" s="9" t="s">
        <v>186</v>
      </c>
      <c r="W59" s="9" t="s">
        <v>186</v>
      </c>
      <c r="X59" s="9" t="s">
        <v>186</v>
      </c>
      <c r="Y59" s="9" t="s">
        <v>186</v>
      </c>
      <c r="Z59" s="9" t="s">
        <v>186</v>
      </c>
      <c r="AA59" s="9" t="s">
        <v>186</v>
      </c>
      <c r="AB59" s="9" t="s">
        <v>186</v>
      </c>
      <c r="AC59" s="9" t="s">
        <v>186</v>
      </c>
      <c r="AD59" s="9" t="s">
        <v>186</v>
      </c>
      <c r="AE59" s="9" t="s">
        <v>186</v>
      </c>
      <c r="AF59" s="9" t="s">
        <v>186</v>
      </c>
      <c r="AG59" s="107"/>
      <c r="AH59" s="9"/>
      <c r="AI59" s="118"/>
      <c r="AJ59" s="9" t="s">
        <v>186</v>
      </c>
      <c r="AK59" s="9" t="s">
        <v>186</v>
      </c>
      <c r="AL59" s="9" t="s">
        <v>186</v>
      </c>
      <c r="AM59" s="9" t="s">
        <v>186</v>
      </c>
      <c r="AN59" s="9" t="s">
        <v>186</v>
      </c>
      <c r="AO59" s="9" t="s">
        <v>186</v>
      </c>
      <c r="AP59" s="9" t="s">
        <v>186</v>
      </c>
      <c r="AQ59" s="106"/>
      <c r="AR59" s="9" t="s">
        <v>186</v>
      </c>
      <c r="AS59" s="9" t="s">
        <v>186</v>
      </c>
      <c r="AT59" s="9" t="s">
        <v>186</v>
      </c>
      <c r="AU59" s="9" t="s">
        <v>186</v>
      </c>
      <c r="AV59" s="9" t="s">
        <v>186</v>
      </c>
      <c r="AW59" s="119"/>
      <c r="AX59" s="123"/>
      <c r="AY59" s="9"/>
      <c r="AZ59" s="9"/>
      <c r="BA59" s="9"/>
      <c r="BB59" s="9"/>
      <c r="BC59" s="123"/>
      <c r="BD59" s="123"/>
      <c r="BE59" s="123"/>
      <c r="BF59" s="9"/>
      <c r="BG59" s="9"/>
      <c r="BH59" s="123" t="s">
        <v>180</v>
      </c>
      <c r="BI59" s="9"/>
      <c r="BJ59" s="123" t="s">
        <v>170</v>
      </c>
      <c r="BK59" s="9"/>
      <c r="BL59" s="9" t="s">
        <v>184</v>
      </c>
      <c r="BM59" s="9"/>
      <c r="BN59" s="123"/>
      <c r="BO59" s="123"/>
      <c r="BP59" s="9"/>
      <c r="BQ59" s="9"/>
      <c r="BR59" s="9"/>
      <c r="BS59" s="9"/>
      <c r="BT59" s="9"/>
      <c r="BU59" s="118"/>
      <c r="BV59" s="9" t="s">
        <v>168</v>
      </c>
      <c r="BW59" s="9" t="s">
        <v>186</v>
      </c>
      <c r="BX59" s="9" t="s">
        <v>186</v>
      </c>
      <c r="BY59" s="9" t="s">
        <v>186</v>
      </c>
      <c r="BZ59" s="9" t="s">
        <v>186</v>
      </c>
      <c r="CA59" s="9" t="s">
        <v>186</v>
      </c>
      <c r="CB59" s="9" t="s">
        <v>186</v>
      </c>
      <c r="CC59" s="9" t="s">
        <v>186</v>
      </c>
      <c r="CD59" s="9" t="s">
        <v>186</v>
      </c>
      <c r="CE59" s="9" t="s">
        <v>186</v>
      </c>
      <c r="CF59" s="9" t="s">
        <v>186</v>
      </c>
      <c r="CG59" s="9" t="s">
        <v>186</v>
      </c>
      <c r="CH59" s="129"/>
      <c r="CI59" s="9"/>
      <c r="CJ59" s="9"/>
      <c r="CK59" s="9"/>
      <c r="CL59" s="123"/>
      <c r="CM59" s="9"/>
      <c r="CN59" s="9"/>
      <c r="CO59" s="9"/>
      <c r="CP59" s="9"/>
      <c r="CQ59" s="9"/>
      <c r="CR59" s="123"/>
      <c r="CS59" s="9"/>
      <c r="CT59" s="9"/>
      <c r="CU59" s="9"/>
      <c r="CV59" s="9"/>
      <c r="CW59" s="9"/>
      <c r="CX59" s="9"/>
      <c r="CY59" s="9"/>
      <c r="CZ59" s="123"/>
      <c r="DA59" s="9"/>
      <c r="DB59" s="123"/>
      <c r="DC59" s="123"/>
      <c r="DD59" s="9"/>
      <c r="DE59" s="9"/>
      <c r="DF59" s="126"/>
      <c r="DG59" s="9" t="s">
        <v>186</v>
      </c>
      <c r="DH59" s="9" t="s">
        <v>186</v>
      </c>
      <c r="DI59" s="9" t="s">
        <v>186</v>
      </c>
      <c r="DJ59" s="9" t="s">
        <v>186</v>
      </c>
      <c r="DK59" s="9" t="s">
        <v>186</v>
      </c>
      <c r="DL59" s="9" t="s">
        <v>186</v>
      </c>
      <c r="DM59" s="9" t="s">
        <v>186</v>
      </c>
      <c r="DN59" s="9" t="s">
        <v>186</v>
      </c>
      <c r="DO59" s="9" t="s">
        <v>186</v>
      </c>
      <c r="DP59" s="9" t="s">
        <v>186</v>
      </c>
      <c r="DQ59" s="9" t="s">
        <v>186</v>
      </c>
      <c r="DR59" s="9" t="s">
        <v>186</v>
      </c>
      <c r="DS59" s="9" t="s">
        <v>186</v>
      </c>
      <c r="DT59" s="9" t="s">
        <v>186</v>
      </c>
      <c r="DU59" s="19" t="s">
        <v>4</v>
      </c>
      <c r="DZ59">
        <v>9</v>
      </c>
    </row>
    <row r="60" spans="1:130" ht="22.5" customHeight="1" x14ac:dyDescent="0.25">
      <c r="A60" s="9" t="s">
        <v>186</v>
      </c>
      <c r="B60" s="9" t="s">
        <v>186</v>
      </c>
      <c r="C60" s="106" t="s">
        <v>186</v>
      </c>
      <c r="D60" s="9" t="s">
        <v>186</v>
      </c>
      <c r="E60" s="9" t="s">
        <v>186</v>
      </c>
      <c r="F60" s="9" t="s">
        <v>186</v>
      </c>
      <c r="G60" s="9" t="s">
        <v>186</v>
      </c>
      <c r="H60" s="9" t="s">
        <v>186</v>
      </c>
      <c r="I60" s="9" t="s">
        <v>186</v>
      </c>
      <c r="J60" s="9" t="s">
        <v>186</v>
      </c>
      <c r="K60" s="119"/>
      <c r="L60" s="118"/>
      <c r="M60" s="9" t="s">
        <v>186</v>
      </c>
      <c r="N60" s="107"/>
      <c r="O60" s="109"/>
      <c r="P60" s="9" t="s">
        <v>186</v>
      </c>
      <c r="Q60" s="9" t="s">
        <v>186</v>
      </c>
      <c r="R60" s="107"/>
      <c r="S60" s="108"/>
      <c r="T60" s="108"/>
      <c r="U60" s="121"/>
      <c r="V60" s="9" t="s">
        <v>186</v>
      </c>
      <c r="W60" s="9" t="s">
        <v>186</v>
      </c>
      <c r="X60" s="9" t="s">
        <v>186</v>
      </c>
      <c r="Y60" s="107"/>
      <c r="Z60" s="108"/>
      <c r="AA60" s="108"/>
      <c r="AB60" s="109"/>
      <c r="AC60" s="9" t="s">
        <v>186</v>
      </c>
      <c r="AD60" s="9" t="s">
        <v>186</v>
      </c>
      <c r="AE60" s="107"/>
      <c r="AF60" s="108"/>
      <c r="AG60" s="9" t="s">
        <v>166</v>
      </c>
      <c r="AH60" s="9"/>
      <c r="AI60" s="118"/>
      <c r="AJ60" s="9" t="s">
        <v>186</v>
      </c>
      <c r="AK60" s="9" t="s">
        <v>186</v>
      </c>
      <c r="AL60" s="9" t="s">
        <v>186</v>
      </c>
      <c r="AM60" s="9" t="s">
        <v>186</v>
      </c>
      <c r="AN60" s="9" t="s">
        <v>186</v>
      </c>
      <c r="AO60" s="9" t="s">
        <v>186</v>
      </c>
      <c r="AP60" s="9" t="s">
        <v>186</v>
      </c>
      <c r="AQ60" s="106"/>
      <c r="AR60" s="9" t="s">
        <v>186</v>
      </c>
      <c r="AS60" s="9" t="s">
        <v>186</v>
      </c>
      <c r="AT60" s="9" t="s">
        <v>186</v>
      </c>
      <c r="AU60" s="9" t="s">
        <v>186</v>
      </c>
      <c r="AV60" s="9" t="s">
        <v>186</v>
      </c>
      <c r="AW60" s="124"/>
      <c r="AX60" s="9"/>
      <c r="AY60" s="9"/>
      <c r="AZ60" s="117"/>
      <c r="BA60" s="117" t="s">
        <v>183</v>
      </c>
      <c r="BB60" s="9"/>
      <c r="BC60" s="117"/>
      <c r="BD60" s="9"/>
      <c r="BE60" s="9"/>
      <c r="BF60" s="9"/>
      <c r="BG60" s="9"/>
      <c r="BH60" s="9"/>
      <c r="BI60" s="9"/>
      <c r="BJ60" s="9"/>
      <c r="BK60" s="117" t="s">
        <v>185</v>
      </c>
      <c r="BL60" s="9"/>
      <c r="BM60" s="9"/>
      <c r="BN60" s="9"/>
      <c r="BO60" s="9"/>
      <c r="BP60" s="9"/>
      <c r="BQ60" s="117"/>
      <c r="BR60" s="9"/>
      <c r="BS60" s="9"/>
      <c r="BT60" s="9"/>
      <c r="BU60" s="135"/>
      <c r="BV60" s="9" t="s">
        <v>186</v>
      </c>
      <c r="BW60" s="9" t="s">
        <v>186</v>
      </c>
      <c r="BX60" s="9" t="s">
        <v>186</v>
      </c>
      <c r="BY60" s="9" t="s">
        <v>186</v>
      </c>
      <c r="BZ60" s="9" t="s">
        <v>186</v>
      </c>
      <c r="CA60" s="9" t="s">
        <v>186</v>
      </c>
      <c r="CB60" s="9" t="s">
        <v>186</v>
      </c>
      <c r="CC60" s="9" t="s">
        <v>186</v>
      </c>
      <c r="CD60" s="9" t="s">
        <v>186</v>
      </c>
      <c r="CE60" s="9" t="s">
        <v>186</v>
      </c>
      <c r="CF60" s="9" t="s">
        <v>186</v>
      </c>
      <c r="CG60" s="9" t="s">
        <v>186</v>
      </c>
      <c r="CH60" s="9" t="s">
        <v>186</v>
      </c>
      <c r="CI60" s="124"/>
      <c r="CJ60" s="117" t="s">
        <v>166</v>
      </c>
      <c r="CK60" s="9"/>
      <c r="CL60" s="117"/>
      <c r="CM60" s="9" t="s">
        <v>167</v>
      </c>
      <c r="CN60" s="9"/>
      <c r="CO60" s="117"/>
      <c r="CP60" s="125"/>
      <c r="CQ60" s="131" t="s">
        <v>159</v>
      </c>
      <c r="CR60" s="117"/>
      <c r="CS60" s="125"/>
      <c r="CT60" s="131"/>
      <c r="CU60" s="125"/>
      <c r="CV60" s="117"/>
      <c r="CW60" s="9"/>
      <c r="CX60" s="9" t="s">
        <v>182</v>
      </c>
      <c r="CY60" s="117"/>
      <c r="CZ60" s="125"/>
      <c r="DA60" s="9" t="s">
        <v>155</v>
      </c>
      <c r="DB60" s="9"/>
      <c r="DC60" s="9"/>
      <c r="DD60" s="9"/>
      <c r="DE60" s="135"/>
      <c r="DF60" s="9" t="s">
        <v>158</v>
      </c>
      <c r="DG60" s="9" t="s">
        <v>186</v>
      </c>
      <c r="DH60" s="9" t="s">
        <v>186</v>
      </c>
      <c r="DI60" s="9" t="s">
        <v>186</v>
      </c>
      <c r="DJ60" s="9" t="s">
        <v>186</v>
      </c>
      <c r="DK60" s="9" t="s">
        <v>186</v>
      </c>
      <c r="DL60" s="9" t="s">
        <v>186</v>
      </c>
      <c r="DM60" s="9" t="s">
        <v>186</v>
      </c>
      <c r="DN60" s="9" t="s">
        <v>186</v>
      </c>
      <c r="DO60" s="9" t="s">
        <v>186</v>
      </c>
      <c r="DP60" s="9" t="s">
        <v>186</v>
      </c>
      <c r="DQ60" s="9" t="s">
        <v>186</v>
      </c>
      <c r="DR60" s="9" t="s">
        <v>186</v>
      </c>
      <c r="DS60" s="9" t="s">
        <v>186</v>
      </c>
      <c r="DT60" s="9" t="s">
        <v>186</v>
      </c>
      <c r="DU60" s="19" t="s">
        <v>4</v>
      </c>
      <c r="DZ60">
        <v>8</v>
      </c>
    </row>
    <row r="61" spans="1:130" ht="22.5" customHeight="1" x14ac:dyDescent="0.25">
      <c r="A61" s="9" t="s">
        <v>186</v>
      </c>
      <c r="B61" s="9" t="s">
        <v>186</v>
      </c>
      <c r="C61" s="106" t="s">
        <v>186</v>
      </c>
      <c r="D61" s="9" t="s">
        <v>186</v>
      </c>
      <c r="E61" s="9" t="s">
        <v>186</v>
      </c>
      <c r="F61" s="9" t="s">
        <v>186</v>
      </c>
      <c r="G61" s="9" t="s">
        <v>186</v>
      </c>
      <c r="H61" s="9" t="s">
        <v>186</v>
      </c>
      <c r="I61" s="9" t="s">
        <v>186</v>
      </c>
      <c r="J61" s="9" t="s">
        <v>186</v>
      </c>
      <c r="K61" s="119"/>
      <c r="L61" s="123"/>
      <c r="M61" s="113"/>
      <c r="N61" s="123"/>
      <c r="O61" s="123"/>
      <c r="P61" s="113"/>
      <c r="Q61" s="113"/>
      <c r="R61" s="123"/>
      <c r="S61" s="9"/>
      <c r="T61" s="123"/>
      <c r="U61" s="123"/>
      <c r="V61" s="109"/>
      <c r="W61" s="9" t="s">
        <v>186</v>
      </c>
      <c r="X61" s="107"/>
      <c r="Y61" s="123"/>
      <c r="Z61" s="9"/>
      <c r="AA61" s="9"/>
      <c r="AB61" s="123"/>
      <c r="AC61" s="108"/>
      <c r="AD61" s="108"/>
      <c r="AE61" s="123"/>
      <c r="AF61" s="9"/>
      <c r="AG61" s="9"/>
      <c r="AH61" s="123"/>
      <c r="AI61" s="126"/>
      <c r="AJ61" s="9" t="s">
        <v>186</v>
      </c>
      <c r="AK61" s="9" t="s">
        <v>186</v>
      </c>
      <c r="AL61" s="9" t="s">
        <v>186</v>
      </c>
      <c r="AM61" s="9" t="s">
        <v>186</v>
      </c>
      <c r="AN61" s="9" t="s">
        <v>186</v>
      </c>
      <c r="AO61" s="9" t="s">
        <v>186</v>
      </c>
      <c r="AP61" s="9" t="s">
        <v>186</v>
      </c>
      <c r="AQ61" s="106"/>
      <c r="AR61" s="9" t="s">
        <v>186</v>
      </c>
      <c r="AS61" s="9" t="s">
        <v>186</v>
      </c>
      <c r="AT61" s="9" t="s">
        <v>186</v>
      </c>
      <c r="AU61" s="9" t="s">
        <v>186</v>
      </c>
      <c r="AV61" s="9" t="s">
        <v>186</v>
      </c>
      <c r="AW61" s="9" t="s">
        <v>186</v>
      </c>
      <c r="AX61" s="129"/>
      <c r="AY61" s="9"/>
      <c r="AZ61" s="9"/>
      <c r="BA61" s="9"/>
      <c r="BB61" s="9"/>
      <c r="BC61" s="125"/>
      <c r="BD61" s="123"/>
      <c r="BE61" s="9"/>
      <c r="BF61" s="9"/>
      <c r="BG61" s="123"/>
      <c r="BH61" s="125"/>
      <c r="BI61" s="130" t="s">
        <v>171</v>
      </c>
      <c r="BJ61" s="125"/>
      <c r="BK61" s="123"/>
      <c r="BL61" s="130"/>
      <c r="BM61" s="125" t="s">
        <v>163</v>
      </c>
      <c r="BN61" s="123"/>
      <c r="BO61" s="9"/>
      <c r="BP61" s="9"/>
      <c r="BQ61" s="123"/>
      <c r="BR61" s="9"/>
      <c r="BS61" s="123" t="s">
        <v>159</v>
      </c>
      <c r="BT61" s="126"/>
      <c r="BU61" s="9" t="s">
        <v>186</v>
      </c>
      <c r="BV61" s="9" t="s">
        <v>186</v>
      </c>
      <c r="BW61" s="9" t="s">
        <v>186</v>
      </c>
      <c r="BX61" s="9" t="s">
        <v>186</v>
      </c>
      <c r="BY61" s="9" t="s">
        <v>186</v>
      </c>
      <c r="BZ61" s="9" t="s">
        <v>186</v>
      </c>
      <c r="CA61" s="9" t="s">
        <v>186</v>
      </c>
      <c r="CB61" s="9" t="s">
        <v>186</v>
      </c>
      <c r="CC61" s="9" t="s">
        <v>186</v>
      </c>
      <c r="CD61" s="9" t="s">
        <v>186</v>
      </c>
      <c r="CE61" s="9" t="s">
        <v>186</v>
      </c>
      <c r="CF61" s="9" t="s">
        <v>186</v>
      </c>
      <c r="CG61" s="9" t="s">
        <v>186</v>
      </c>
      <c r="CH61" s="9" t="s">
        <v>186</v>
      </c>
      <c r="CI61" s="9" t="s">
        <v>186</v>
      </c>
      <c r="CJ61" s="124"/>
      <c r="CK61" s="9"/>
      <c r="CL61" s="123"/>
      <c r="CM61" s="9" t="s">
        <v>160</v>
      </c>
      <c r="CN61" s="123"/>
      <c r="CO61" s="118"/>
      <c r="CP61" s="9" t="s">
        <v>186</v>
      </c>
      <c r="CQ61" s="9" t="s">
        <v>186</v>
      </c>
      <c r="CR61" s="122" t="s">
        <v>170</v>
      </c>
      <c r="CS61" s="9" t="s">
        <v>186</v>
      </c>
      <c r="CT61" s="9" t="s">
        <v>186</v>
      </c>
      <c r="CU61" s="9" t="s">
        <v>186</v>
      </c>
      <c r="CV61" s="119"/>
      <c r="CW61" s="9"/>
      <c r="CX61" s="9"/>
      <c r="CY61" s="118"/>
      <c r="CZ61" s="9" t="s">
        <v>186</v>
      </c>
      <c r="DA61" s="119"/>
      <c r="DB61" s="123"/>
      <c r="DC61" s="9"/>
      <c r="DD61" s="126"/>
      <c r="DE61" s="9" t="s">
        <v>186</v>
      </c>
      <c r="DF61" s="9" t="s">
        <v>186</v>
      </c>
      <c r="DG61" s="9" t="s">
        <v>186</v>
      </c>
      <c r="DH61" s="9" t="s">
        <v>186</v>
      </c>
      <c r="DI61" s="9" t="s">
        <v>186</v>
      </c>
      <c r="DJ61" s="9" t="s">
        <v>186</v>
      </c>
      <c r="DK61" s="9" t="s">
        <v>186</v>
      </c>
      <c r="DL61" s="9" t="s">
        <v>186</v>
      </c>
      <c r="DM61" s="9" t="s">
        <v>186</v>
      </c>
      <c r="DN61" s="9" t="s">
        <v>186</v>
      </c>
      <c r="DO61" s="9" t="s">
        <v>186</v>
      </c>
      <c r="DP61" s="9" t="s">
        <v>186</v>
      </c>
      <c r="DQ61" s="9" t="s">
        <v>186</v>
      </c>
      <c r="DR61" s="9" t="s">
        <v>186</v>
      </c>
      <c r="DS61" s="9" t="s">
        <v>186</v>
      </c>
      <c r="DT61" s="9" t="s">
        <v>186</v>
      </c>
      <c r="DU61" s="19" t="s">
        <v>4</v>
      </c>
      <c r="DZ61">
        <v>7</v>
      </c>
    </row>
    <row r="62" spans="1:130" ht="22.5" customHeight="1" x14ac:dyDescent="0.25">
      <c r="A62" s="9" t="s">
        <v>186</v>
      </c>
      <c r="B62" s="9" t="s">
        <v>186</v>
      </c>
      <c r="C62" s="106" t="s">
        <v>186</v>
      </c>
      <c r="D62" s="9" t="s">
        <v>186</v>
      </c>
      <c r="E62" s="9" t="s">
        <v>186</v>
      </c>
      <c r="F62" s="9" t="s">
        <v>186</v>
      </c>
      <c r="G62" s="9" t="s">
        <v>186</v>
      </c>
      <c r="H62" s="9" t="s">
        <v>186</v>
      </c>
      <c r="I62" s="9" t="s">
        <v>186</v>
      </c>
      <c r="J62" s="9" t="s">
        <v>186</v>
      </c>
      <c r="K62" s="119"/>
      <c r="L62" s="9"/>
      <c r="M62" s="9"/>
      <c r="N62" s="9"/>
      <c r="O62" s="117"/>
      <c r="P62" s="9"/>
      <c r="Q62" s="9"/>
      <c r="R62" s="117"/>
      <c r="S62" s="117"/>
      <c r="T62" s="9"/>
      <c r="U62" s="9"/>
      <c r="V62" s="118"/>
      <c r="W62" s="9" t="s">
        <v>186</v>
      </c>
      <c r="X62" s="119"/>
      <c r="Y62" s="9"/>
      <c r="Z62" s="9" t="s">
        <v>169</v>
      </c>
      <c r="AA62" s="9" t="s">
        <v>169</v>
      </c>
      <c r="AB62" s="9"/>
      <c r="AC62" s="9"/>
      <c r="AD62" s="117"/>
      <c r="AE62" s="9"/>
      <c r="AF62" s="117" t="s">
        <v>165</v>
      </c>
      <c r="AG62" s="9"/>
      <c r="AH62" s="118"/>
      <c r="AI62" s="9" t="s">
        <v>186</v>
      </c>
      <c r="AJ62" s="9" t="s">
        <v>186</v>
      </c>
      <c r="AK62" s="9" t="s">
        <v>186</v>
      </c>
      <c r="AL62" s="9" t="s">
        <v>186</v>
      </c>
      <c r="AM62" s="9" t="s">
        <v>186</v>
      </c>
      <c r="AN62" s="9" t="s">
        <v>186</v>
      </c>
      <c r="AO62" s="9" t="s">
        <v>186</v>
      </c>
      <c r="AP62" s="9" t="s">
        <v>186</v>
      </c>
      <c r="AQ62" s="106"/>
      <c r="AR62" s="9" t="s">
        <v>186</v>
      </c>
      <c r="AS62" s="9" t="s">
        <v>186</v>
      </c>
      <c r="AT62" s="9" t="s">
        <v>186</v>
      </c>
      <c r="AU62" s="9" t="s">
        <v>186</v>
      </c>
      <c r="AV62" s="9" t="s">
        <v>186</v>
      </c>
      <c r="AW62" s="9" t="s">
        <v>186</v>
      </c>
      <c r="AX62" s="9" t="s">
        <v>186</v>
      </c>
      <c r="AY62" s="124"/>
      <c r="AZ62" s="9"/>
      <c r="BA62" s="117"/>
      <c r="BB62" s="118"/>
      <c r="BC62" s="9" t="s">
        <v>157</v>
      </c>
      <c r="BD62" s="119"/>
      <c r="BE62" s="9"/>
      <c r="BF62" s="9"/>
      <c r="BG62" s="118"/>
      <c r="BH62" s="9" t="s">
        <v>186</v>
      </c>
      <c r="BI62" s="9" t="s">
        <v>186</v>
      </c>
      <c r="BJ62" s="9" t="s">
        <v>186</v>
      </c>
      <c r="BK62" s="122"/>
      <c r="BL62" s="9" t="s">
        <v>186</v>
      </c>
      <c r="BM62" s="9" t="s">
        <v>186</v>
      </c>
      <c r="BN62" s="119"/>
      <c r="BO62" s="117" t="s">
        <v>154</v>
      </c>
      <c r="BP62" s="9"/>
      <c r="BQ62" s="117"/>
      <c r="BR62" s="9"/>
      <c r="BS62" s="126"/>
      <c r="BT62" s="9" t="s">
        <v>186</v>
      </c>
      <c r="BU62" s="9" t="s">
        <v>186</v>
      </c>
      <c r="BV62" s="9" t="s">
        <v>186</v>
      </c>
      <c r="BW62" s="9" t="s">
        <v>186</v>
      </c>
      <c r="BX62" s="9" t="s">
        <v>186</v>
      </c>
      <c r="BY62" s="9" t="s">
        <v>186</v>
      </c>
      <c r="BZ62" s="9" t="s">
        <v>186</v>
      </c>
      <c r="CA62" s="9" t="s">
        <v>186</v>
      </c>
      <c r="CB62" s="9" t="s">
        <v>186</v>
      </c>
      <c r="CC62" s="9" t="s">
        <v>186</v>
      </c>
      <c r="CD62" s="9" t="s">
        <v>186</v>
      </c>
      <c r="CE62" s="9" t="s">
        <v>186</v>
      </c>
      <c r="CF62" s="9" t="s">
        <v>186</v>
      </c>
      <c r="CG62" s="9" t="s">
        <v>186</v>
      </c>
      <c r="CH62" s="9" t="s">
        <v>186</v>
      </c>
      <c r="CI62" s="9" t="s">
        <v>186</v>
      </c>
      <c r="CJ62" s="9" t="s">
        <v>186</v>
      </c>
      <c r="CK62" s="136"/>
      <c r="CL62" s="125"/>
      <c r="CM62" s="125"/>
      <c r="CN62" s="131"/>
      <c r="CO62" s="125"/>
      <c r="CP62" s="114"/>
      <c r="CQ62" s="9" t="s">
        <v>186</v>
      </c>
      <c r="CR62" s="142"/>
      <c r="CS62" s="9" t="s">
        <v>186</v>
      </c>
      <c r="CT62" s="9" t="s">
        <v>186</v>
      </c>
      <c r="CU62" s="9" t="s">
        <v>186</v>
      </c>
      <c r="CV62" s="124" t="s">
        <v>162</v>
      </c>
      <c r="CW62" s="125"/>
      <c r="CX62" s="125"/>
      <c r="CY62" s="126"/>
      <c r="CZ62" s="9" t="s">
        <v>186</v>
      </c>
      <c r="DA62" s="124"/>
      <c r="DB62" s="125"/>
      <c r="DC62" s="126"/>
      <c r="DD62" s="9" t="s">
        <v>186</v>
      </c>
      <c r="DE62" s="9" t="s">
        <v>186</v>
      </c>
      <c r="DF62" s="9" t="s">
        <v>186</v>
      </c>
      <c r="DG62" s="9" t="s">
        <v>186</v>
      </c>
      <c r="DH62" s="9" t="s">
        <v>186</v>
      </c>
      <c r="DI62" s="9" t="s">
        <v>186</v>
      </c>
      <c r="DJ62" s="9" t="s">
        <v>186</v>
      </c>
      <c r="DK62" s="9" t="s">
        <v>186</v>
      </c>
      <c r="DL62" s="9" t="s">
        <v>186</v>
      </c>
      <c r="DM62" s="9" t="s">
        <v>186</v>
      </c>
      <c r="DN62" s="9" t="s">
        <v>186</v>
      </c>
      <c r="DO62" s="9" t="s">
        <v>186</v>
      </c>
      <c r="DP62" s="9" t="s">
        <v>186</v>
      </c>
      <c r="DQ62" s="9" t="s">
        <v>186</v>
      </c>
      <c r="DR62" s="9" t="s">
        <v>186</v>
      </c>
      <c r="DS62" s="9" t="s">
        <v>186</v>
      </c>
      <c r="DT62" s="9" t="s">
        <v>186</v>
      </c>
      <c r="DU62" s="19" t="s">
        <v>4</v>
      </c>
      <c r="DZ62">
        <v>6</v>
      </c>
    </row>
    <row r="63" spans="1:130" ht="22.5" customHeight="1" x14ac:dyDescent="0.25">
      <c r="A63" s="9" t="s">
        <v>186</v>
      </c>
      <c r="B63" s="9" t="s">
        <v>186</v>
      </c>
      <c r="C63" s="106" t="s">
        <v>186</v>
      </c>
      <c r="D63" s="9" t="s">
        <v>186</v>
      </c>
      <c r="E63" s="9" t="s">
        <v>186</v>
      </c>
      <c r="F63" s="9" t="s">
        <v>186</v>
      </c>
      <c r="G63" s="9" t="s">
        <v>186</v>
      </c>
      <c r="H63" s="9" t="s">
        <v>186</v>
      </c>
      <c r="I63" s="9" t="s">
        <v>186</v>
      </c>
      <c r="J63" s="9" t="s">
        <v>186</v>
      </c>
      <c r="K63" s="119"/>
      <c r="L63" s="9"/>
      <c r="M63" s="9"/>
      <c r="N63" s="123"/>
      <c r="O63" s="9"/>
      <c r="P63" s="9"/>
      <c r="Q63" s="123"/>
      <c r="R63" s="9"/>
      <c r="S63" s="9"/>
      <c r="T63" s="123"/>
      <c r="U63" s="9"/>
      <c r="V63" s="118"/>
      <c r="W63" s="9" t="s">
        <v>186</v>
      </c>
      <c r="X63" s="119"/>
      <c r="Y63" s="9"/>
      <c r="Z63" s="9" t="s">
        <v>169</v>
      </c>
      <c r="AA63" s="9" t="s">
        <v>169</v>
      </c>
      <c r="AB63" s="9"/>
      <c r="AC63" s="123"/>
      <c r="AD63" s="9" t="s">
        <v>171</v>
      </c>
      <c r="AE63" s="9"/>
      <c r="AF63" s="9"/>
      <c r="AG63" s="123" t="s">
        <v>177</v>
      </c>
      <c r="AH63" s="123"/>
      <c r="AI63" s="109"/>
      <c r="AJ63" s="9" t="s">
        <v>186</v>
      </c>
      <c r="AK63" s="9" t="s">
        <v>186</v>
      </c>
      <c r="AL63" s="9" t="s">
        <v>186</v>
      </c>
      <c r="AM63" s="9" t="s">
        <v>186</v>
      </c>
      <c r="AN63" s="9" t="s">
        <v>186</v>
      </c>
      <c r="AO63" s="9" t="s">
        <v>186</v>
      </c>
      <c r="AP63" s="9" t="s">
        <v>186</v>
      </c>
      <c r="AQ63" s="106"/>
      <c r="AR63" s="9" t="s">
        <v>186</v>
      </c>
      <c r="AS63" s="9" t="s">
        <v>186</v>
      </c>
      <c r="AT63" s="9" t="s">
        <v>186</v>
      </c>
      <c r="AU63" s="9" t="s">
        <v>186</v>
      </c>
      <c r="AV63" s="9" t="s">
        <v>186</v>
      </c>
      <c r="AW63" s="9" t="s">
        <v>186</v>
      </c>
      <c r="AX63" s="9" t="s">
        <v>186</v>
      </c>
      <c r="AY63" s="9" t="s">
        <v>186</v>
      </c>
      <c r="AZ63" s="124"/>
      <c r="BA63" s="125"/>
      <c r="BB63" s="126"/>
      <c r="BC63" s="9" t="s">
        <v>186</v>
      </c>
      <c r="BD63" s="124"/>
      <c r="BE63" s="125"/>
      <c r="BF63" s="125"/>
      <c r="BG63" s="126"/>
      <c r="BH63" s="9" t="s">
        <v>186</v>
      </c>
      <c r="BI63" s="9" t="s">
        <v>186</v>
      </c>
      <c r="BJ63" s="9" t="s">
        <v>186</v>
      </c>
      <c r="BK63" s="142"/>
      <c r="BL63" s="9" t="s">
        <v>186</v>
      </c>
      <c r="BM63" s="110"/>
      <c r="BN63" s="125"/>
      <c r="BO63" s="130"/>
      <c r="BP63" s="125"/>
      <c r="BQ63" s="125"/>
      <c r="BR63" s="133"/>
      <c r="BS63" s="9" t="s">
        <v>186</v>
      </c>
      <c r="BT63" s="9" t="s">
        <v>186</v>
      </c>
      <c r="BU63" s="9" t="s">
        <v>186</v>
      </c>
      <c r="BV63" s="9" t="s">
        <v>186</v>
      </c>
      <c r="BW63" s="9" t="s">
        <v>186</v>
      </c>
      <c r="BX63" s="9" t="s">
        <v>186</v>
      </c>
      <c r="BY63" s="9" t="s">
        <v>186</v>
      </c>
      <c r="BZ63" s="9" t="s">
        <v>186</v>
      </c>
      <c r="CA63" s="9" t="s">
        <v>186</v>
      </c>
      <c r="CB63" s="9" t="s">
        <v>186</v>
      </c>
      <c r="CC63" s="9" t="s">
        <v>186</v>
      </c>
      <c r="CD63" s="9" t="s">
        <v>186</v>
      </c>
      <c r="CE63" s="9" t="s">
        <v>186</v>
      </c>
      <c r="CF63" s="9" t="s">
        <v>186</v>
      </c>
      <c r="CG63" s="9" t="s">
        <v>186</v>
      </c>
      <c r="CH63" s="9" t="s">
        <v>186</v>
      </c>
      <c r="CI63" s="9" t="s">
        <v>186</v>
      </c>
      <c r="CJ63" s="9" t="s">
        <v>186</v>
      </c>
      <c r="CK63" s="9" t="s">
        <v>186</v>
      </c>
      <c r="CL63" s="9" t="s">
        <v>186</v>
      </c>
      <c r="CM63" s="9" t="s">
        <v>186</v>
      </c>
      <c r="CN63" s="9" t="s">
        <v>186</v>
      </c>
      <c r="CO63" s="9" t="s">
        <v>184</v>
      </c>
      <c r="CP63" s="9" t="s">
        <v>186</v>
      </c>
      <c r="CQ63" s="9" t="s">
        <v>186</v>
      </c>
      <c r="CR63" s="9" t="s">
        <v>186</v>
      </c>
      <c r="CS63" s="9" t="s">
        <v>173</v>
      </c>
      <c r="CT63" s="9" t="s">
        <v>186</v>
      </c>
      <c r="CU63" s="9" t="s">
        <v>186</v>
      </c>
      <c r="CV63" s="9" t="s">
        <v>186</v>
      </c>
      <c r="CW63" s="9" t="s">
        <v>157</v>
      </c>
      <c r="CX63" s="9" t="s">
        <v>186</v>
      </c>
      <c r="CY63" s="9" t="s">
        <v>186</v>
      </c>
      <c r="CZ63" s="9" t="s">
        <v>186</v>
      </c>
      <c r="DA63" s="9" t="s">
        <v>186</v>
      </c>
      <c r="DB63" s="9" t="s">
        <v>186</v>
      </c>
      <c r="DC63" s="9" t="s">
        <v>186</v>
      </c>
      <c r="DD63" s="9" t="s">
        <v>186</v>
      </c>
      <c r="DE63" s="9" t="s">
        <v>186</v>
      </c>
      <c r="DF63" s="9" t="s">
        <v>186</v>
      </c>
      <c r="DG63" s="9" t="s">
        <v>186</v>
      </c>
      <c r="DH63" s="9" t="s">
        <v>186</v>
      </c>
      <c r="DI63" s="9" t="s">
        <v>186</v>
      </c>
      <c r="DJ63" s="9" t="s">
        <v>186</v>
      </c>
      <c r="DK63" s="9" t="s">
        <v>186</v>
      </c>
      <c r="DL63" s="9" t="s">
        <v>186</v>
      </c>
      <c r="DM63" s="9" t="s">
        <v>186</v>
      </c>
      <c r="DN63" s="9" t="s">
        <v>186</v>
      </c>
      <c r="DO63" s="9" t="s">
        <v>186</v>
      </c>
      <c r="DP63" s="9" t="s">
        <v>186</v>
      </c>
      <c r="DQ63" s="9" t="s">
        <v>186</v>
      </c>
      <c r="DR63" s="9" t="s">
        <v>186</v>
      </c>
      <c r="DS63" s="9" t="s">
        <v>186</v>
      </c>
      <c r="DT63" s="9" t="s">
        <v>186</v>
      </c>
      <c r="DU63" s="19" t="s">
        <v>4</v>
      </c>
      <c r="DZ63">
        <v>5</v>
      </c>
    </row>
    <row r="64" spans="1:130" ht="22.5" customHeight="1" x14ac:dyDescent="0.25">
      <c r="A64" s="9" t="s">
        <v>186</v>
      </c>
      <c r="B64" s="9" t="s">
        <v>186</v>
      </c>
      <c r="C64" s="106" t="s">
        <v>186</v>
      </c>
      <c r="D64" s="9" t="s">
        <v>186</v>
      </c>
      <c r="E64" s="9" t="s">
        <v>186</v>
      </c>
      <c r="F64" s="9" t="s">
        <v>186</v>
      </c>
      <c r="G64" s="9" t="s">
        <v>186</v>
      </c>
      <c r="H64" s="9" t="s">
        <v>186</v>
      </c>
      <c r="I64" s="9" t="s">
        <v>186</v>
      </c>
      <c r="J64" s="9" t="s">
        <v>186</v>
      </c>
      <c r="K64" s="124"/>
      <c r="L64" s="117"/>
      <c r="M64" s="9"/>
      <c r="N64" s="9"/>
      <c r="O64" s="131"/>
      <c r="P64" s="9"/>
      <c r="Q64" s="9"/>
      <c r="R64" s="117"/>
      <c r="S64" s="125"/>
      <c r="T64" s="9"/>
      <c r="U64" s="117"/>
      <c r="V64" s="126"/>
      <c r="W64" s="9" t="s">
        <v>186</v>
      </c>
      <c r="X64" s="124"/>
      <c r="Y64" s="117"/>
      <c r="Z64" s="9"/>
      <c r="AA64" s="9"/>
      <c r="AB64" s="117"/>
      <c r="AC64" s="125"/>
      <c r="AD64" s="9"/>
      <c r="AE64" s="117"/>
      <c r="AF64" s="125"/>
      <c r="AG64" s="125"/>
      <c r="AH64" s="117"/>
      <c r="AI64" s="118"/>
      <c r="AJ64" s="9" t="s">
        <v>186</v>
      </c>
      <c r="AK64" s="9" t="s">
        <v>186</v>
      </c>
      <c r="AL64" s="9" t="s">
        <v>186</v>
      </c>
      <c r="AM64" s="9" t="s">
        <v>186</v>
      </c>
      <c r="AN64" s="9" t="s">
        <v>186</v>
      </c>
      <c r="AO64" s="9" t="s">
        <v>186</v>
      </c>
      <c r="AP64" s="9" t="s">
        <v>186</v>
      </c>
      <c r="AQ64" s="106" t="s">
        <v>186</v>
      </c>
      <c r="AR64" s="9" t="s">
        <v>186</v>
      </c>
      <c r="AS64" s="9" t="s">
        <v>186</v>
      </c>
      <c r="AT64" s="9" t="s">
        <v>186</v>
      </c>
      <c r="AU64" s="9" t="s">
        <v>186</v>
      </c>
      <c r="AV64" s="9" t="s">
        <v>186</v>
      </c>
      <c r="AW64" s="9" t="s">
        <v>186</v>
      </c>
      <c r="AX64" s="9" t="s">
        <v>186</v>
      </c>
      <c r="AY64" s="9" t="s">
        <v>186</v>
      </c>
      <c r="AZ64" s="9" t="s">
        <v>186</v>
      </c>
      <c r="BA64" s="9" t="s">
        <v>186</v>
      </c>
      <c r="BB64" s="9" t="s">
        <v>186</v>
      </c>
      <c r="BC64" s="9" t="s">
        <v>186</v>
      </c>
      <c r="BD64" s="9" t="s">
        <v>186</v>
      </c>
      <c r="BE64" s="9" t="s">
        <v>186</v>
      </c>
      <c r="BF64" s="9" t="s">
        <v>186</v>
      </c>
      <c r="BG64" s="9" t="s">
        <v>186</v>
      </c>
      <c r="BH64" s="9" t="s">
        <v>186</v>
      </c>
      <c r="BI64" s="9" t="s">
        <v>186</v>
      </c>
      <c r="BJ64" s="9" t="s">
        <v>186</v>
      </c>
      <c r="BK64" s="9" t="s">
        <v>186</v>
      </c>
      <c r="BL64" s="9" t="s">
        <v>186</v>
      </c>
      <c r="BM64" s="9" t="s">
        <v>186</v>
      </c>
      <c r="BN64" s="9" t="s">
        <v>186</v>
      </c>
      <c r="BO64" s="9" t="s">
        <v>186</v>
      </c>
      <c r="BP64" s="9" t="s">
        <v>186</v>
      </c>
      <c r="BQ64" s="9" t="s">
        <v>186</v>
      </c>
      <c r="BR64" s="9" t="s">
        <v>186</v>
      </c>
      <c r="BS64" s="9" t="s">
        <v>186</v>
      </c>
      <c r="BT64" s="9" t="s">
        <v>186</v>
      </c>
      <c r="BU64" s="9" t="s">
        <v>186</v>
      </c>
      <c r="BV64" s="9" t="s">
        <v>186</v>
      </c>
      <c r="BW64" s="9" t="s">
        <v>186</v>
      </c>
      <c r="BX64" s="9" t="s">
        <v>186</v>
      </c>
      <c r="BY64" s="9" t="s">
        <v>186</v>
      </c>
      <c r="BZ64" s="9" t="s">
        <v>186</v>
      </c>
      <c r="CA64" s="9" t="s">
        <v>186</v>
      </c>
      <c r="CB64" s="9" t="s">
        <v>186</v>
      </c>
      <c r="CC64" s="9" t="s">
        <v>186</v>
      </c>
      <c r="CD64" s="9" t="s">
        <v>186</v>
      </c>
      <c r="CE64" s="9" t="s">
        <v>186</v>
      </c>
      <c r="CF64" s="9" t="s">
        <v>186</v>
      </c>
      <c r="CG64" s="9" t="s">
        <v>186</v>
      </c>
      <c r="CH64" s="9" t="s">
        <v>186</v>
      </c>
      <c r="CI64" s="9" t="s">
        <v>186</v>
      </c>
      <c r="CJ64" s="9" t="s">
        <v>186</v>
      </c>
      <c r="CK64" s="9" t="s">
        <v>186</v>
      </c>
      <c r="CL64" s="9" t="s">
        <v>186</v>
      </c>
      <c r="CM64" s="9" t="s">
        <v>186</v>
      </c>
      <c r="CN64" s="9" t="s">
        <v>186</v>
      </c>
      <c r="CO64" s="9" t="s">
        <v>186</v>
      </c>
      <c r="CP64" s="9" t="s">
        <v>186</v>
      </c>
      <c r="CQ64" s="9" t="s">
        <v>186</v>
      </c>
      <c r="CR64" s="9" t="s">
        <v>186</v>
      </c>
      <c r="CS64" s="9" t="s">
        <v>186</v>
      </c>
      <c r="CT64" s="9" t="s">
        <v>186</v>
      </c>
      <c r="CU64" s="9" t="s">
        <v>186</v>
      </c>
      <c r="CV64" s="9" t="s">
        <v>186</v>
      </c>
      <c r="CW64" s="9" t="s">
        <v>186</v>
      </c>
      <c r="CX64" s="9" t="s">
        <v>186</v>
      </c>
      <c r="CY64" s="9" t="s">
        <v>186</v>
      </c>
      <c r="CZ64" s="9" t="s">
        <v>186</v>
      </c>
      <c r="DA64" s="9" t="s">
        <v>186</v>
      </c>
      <c r="DB64" s="9" t="s">
        <v>186</v>
      </c>
      <c r="DC64" s="9" t="s">
        <v>186</v>
      </c>
      <c r="DD64" s="9" t="s">
        <v>186</v>
      </c>
      <c r="DE64" s="9" t="s">
        <v>186</v>
      </c>
      <c r="DF64" s="9" t="s">
        <v>186</v>
      </c>
      <c r="DG64" s="9" t="s">
        <v>186</v>
      </c>
      <c r="DH64" s="9" t="s">
        <v>186</v>
      </c>
      <c r="DI64" s="9" t="s">
        <v>186</v>
      </c>
      <c r="DJ64" s="9" t="s">
        <v>186</v>
      </c>
      <c r="DK64" s="9" t="s">
        <v>186</v>
      </c>
      <c r="DL64" s="9" t="s">
        <v>186</v>
      </c>
      <c r="DM64" s="9" t="s">
        <v>186</v>
      </c>
      <c r="DN64" s="9" t="s">
        <v>186</v>
      </c>
      <c r="DO64" s="9" t="s">
        <v>186</v>
      </c>
      <c r="DP64" s="9" t="s">
        <v>186</v>
      </c>
      <c r="DQ64" s="9" t="s">
        <v>186</v>
      </c>
      <c r="DR64" s="9" t="s">
        <v>186</v>
      </c>
      <c r="DS64" s="9" t="s">
        <v>186</v>
      </c>
      <c r="DT64" s="9" t="s">
        <v>186</v>
      </c>
      <c r="DU64" s="19" t="s">
        <v>4</v>
      </c>
      <c r="DZ64">
        <v>4</v>
      </c>
    </row>
    <row r="65" spans="1:130" ht="22.5" customHeight="1" x14ac:dyDescent="0.25">
      <c r="A65" s="9" t="s">
        <v>186</v>
      </c>
      <c r="B65" s="9" t="s">
        <v>186</v>
      </c>
      <c r="C65" s="106" t="s">
        <v>186</v>
      </c>
      <c r="D65" s="9" t="s">
        <v>186</v>
      </c>
      <c r="E65" s="9" t="s">
        <v>186</v>
      </c>
      <c r="F65" s="9" t="s">
        <v>186</v>
      </c>
      <c r="G65" s="9" t="s">
        <v>186</v>
      </c>
      <c r="H65" s="9" t="s">
        <v>186</v>
      </c>
      <c r="I65" s="9" t="s">
        <v>186</v>
      </c>
      <c r="J65" s="9" t="s">
        <v>186</v>
      </c>
      <c r="K65" s="9" t="s">
        <v>186</v>
      </c>
      <c r="L65" s="124"/>
      <c r="M65" s="125"/>
      <c r="N65" s="126"/>
      <c r="O65" s="9" t="s">
        <v>186</v>
      </c>
      <c r="P65" s="124"/>
      <c r="Q65" s="125"/>
      <c r="R65" s="126"/>
      <c r="S65" s="9" t="s">
        <v>186</v>
      </c>
      <c r="T65" s="124"/>
      <c r="U65" s="126"/>
      <c r="V65" s="9" t="s">
        <v>186</v>
      </c>
      <c r="W65" s="199"/>
      <c r="X65" s="9" t="s">
        <v>186</v>
      </c>
      <c r="Y65" s="124"/>
      <c r="Z65" s="125"/>
      <c r="AA65" s="125"/>
      <c r="AB65" s="126"/>
      <c r="AC65" s="9" t="s">
        <v>186</v>
      </c>
      <c r="AD65" s="124"/>
      <c r="AE65" s="126"/>
      <c r="AF65" s="9" t="s">
        <v>186</v>
      </c>
      <c r="AG65" s="9" t="s">
        <v>186</v>
      </c>
      <c r="AH65" s="124"/>
      <c r="AI65" s="126"/>
      <c r="AJ65" s="9" t="s">
        <v>186</v>
      </c>
      <c r="AK65" s="9" t="s">
        <v>186</v>
      </c>
      <c r="AL65" s="9" t="s">
        <v>186</v>
      </c>
      <c r="AM65" s="9" t="s">
        <v>186</v>
      </c>
      <c r="AN65" s="9" t="s">
        <v>186</v>
      </c>
      <c r="AO65" s="9" t="s">
        <v>186</v>
      </c>
      <c r="AP65" s="9" t="s">
        <v>186</v>
      </c>
      <c r="AQ65" s="106" t="s">
        <v>186</v>
      </c>
      <c r="AR65" s="9" t="s">
        <v>186</v>
      </c>
      <c r="AS65" s="9" t="s">
        <v>186</v>
      </c>
      <c r="AT65" s="9" t="s">
        <v>186</v>
      </c>
      <c r="AU65" s="9" t="s">
        <v>186</v>
      </c>
      <c r="AV65" s="9" t="s">
        <v>186</v>
      </c>
      <c r="AW65" s="9" t="s">
        <v>186</v>
      </c>
      <c r="AX65" s="9" t="s">
        <v>186</v>
      </c>
      <c r="AY65" s="9" t="s">
        <v>186</v>
      </c>
      <c r="AZ65" s="9" t="s">
        <v>186</v>
      </c>
      <c r="BA65" s="9" t="s">
        <v>186</v>
      </c>
      <c r="BB65" s="9" t="s">
        <v>186</v>
      </c>
      <c r="BC65" s="9" t="s">
        <v>186</v>
      </c>
      <c r="BD65" s="9" t="s">
        <v>186</v>
      </c>
      <c r="BE65" s="9" t="s">
        <v>186</v>
      </c>
      <c r="BF65" s="9" t="s">
        <v>186</v>
      </c>
      <c r="BG65" s="9" t="s">
        <v>186</v>
      </c>
      <c r="BH65" s="9" t="s">
        <v>186</v>
      </c>
      <c r="BI65" s="9" t="s">
        <v>186</v>
      </c>
      <c r="BJ65" s="9" t="s">
        <v>186</v>
      </c>
      <c r="BK65" s="9" t="s">
        <v>186</v>
      </c>
      <c r="BL65" s="9" t="s">
        <v>186</v>
      </c>
      <c r="BM65" s="9" t="s">
        <v>186</v>
      </c>
      <c r="BN65" s="9" t="s">
        <v>186</v>
      </c>
      <c r="BO65" s="9" t="s">
        <v>186</v>
      </c>
      <c r="BP65" s="9" t="s">
        <v>186</v>
      </c>
      <c r="BQ65" s="9" t="s">
        <v>186</v>
      </c>
      <c r="BR65" s="9" t="s">
        <v>186</v>
      </c>
      <c r="BS65" s="9" t="s">
        <v>186</v>
      </c>
      <c r="BT65" s="9" t="s">
        <v>186</v>
      </c>
      <c r="BU65" s="9" t="s">
        <v>186</v>
      </c>
      <c r="BV65" s="9" t="s">
        <v>186</v>
      </c>
      <c r="BW65" s="9" t="s">
        <v>186</v>
      </c>
      <c r="BX65" s="9" t="s">
        <v>186</v>
      </c>
      <c r="BY65" s="9" t="s">
        <v>186</v>
      </c>
      <c r="BZ65" s="9" t="s">
        <v>186</v>
      </c>
      <c r="CA65" s="9" t="s">
        <v>186</v>
      </c>
      <c r="CB65" s="9" t="s">
        <v>186</v>
      </c>
      <c r="CC65" s="9" t="s">
        <v>186</v>
      </c>
      <c r="CD65" s="9" t="s">
        <v>186</v>
      </c>
      <c r="CE65" s="9" t="s">
        <v>186</v>
      </c>
      <c r="CF65" s="9" t="s">
        <v>186</v>
      </c>
      <c r="CG65" s="9" t="s">
        <v>186</v>
      </c>
      <c r="CH65" s="9" t="s">
        <v>186</v>
      </c>
      <c r="CI65" s="9" t="s">
        <v>186</v>
      </c>
      <c r="CJ65" s="9" t="s">
        <v>186</v>
      </c>
      <c r="CK65" s="9" t="s">
        <v>186</v>
      </c>
      <c r="CL65" s="9" t="s">
        <v>186</v>
      </c>
      <c r="CM65" s="9" t="s">
        <v>186</v>
      </c>
      <c r="CN65" s="9" t="s">
        <v>186</v>
      </c>
      <c r="CO65" s="9" t="s">
        <v>186</v>
      </c>
      <c r="CP65" s="9" t="s">
        <v>186</v>
      </c>
      <c r="CQ65" s="9" t="s">
        <v>186</v>
      </c>
      <c r="CR65" s="9" t="s">
        <v>186</v>
      </c>
      <c r="CS65" s="9" t="s">
        <v>186</v>
      </c>
      <c r="CT65" s="9" t="s">
        <v>186</v>
      </c>
      <c r="CU65" s="9" t="s">
        <v>186</v>
      </c>
      <c r="CV65" s="9" t="s">
        <v>186</v>
      </c>
      <c r="CW65" s="9" t="s">
        <v>186</v>
      </c>
      <c r="CX65" s="9" t="s">
        <v>186</v>
      </c>
      <c r="CY65" s="9" t="s">
        <v>186</v>
      </c>
      <c r="CZ65" s="9" t="s">
        <v>186</v>
      </c>
      <c r="DA65" s="9" t="s">
        <v>186</v>
      </c>
      <c r="DB65" s="9" t="s">
        <v>186</v>
      </c>
      <c r="DC65" s="9" t="s">
        <v>186</v>
      </c>
      <c r="DD65" s="9" t="s">
        <v>186</v>
      </c>
      <c r="DE65" s="9" t="s">
        <v>186</v>
      </c>
      <c r="DF65" s="9" t="s">
        <v>186</v>
      </c>
      <c r="DG65" s="9" t="s">
        <v>186</v>
      </c>
      <c r="DH65" s="9" t="s">
        <v>186</v>
      </c>
      <c r="DI65" s="9" t="s">
        <v>186</v>
      </c>
      <c r="DJ65" s="9" t="s">
        <v>186</v>
      </c>
      <c r="DK65" s="9" t="s">
        <v>186</v>
      </c>
      <c r="DL65" s="9" t="s">
        <v>186</v>
      </c>
      <c r="DM65" s="9" t="s">
        <v>186</v>
      </c>
      <c r="DN65" s="9" t="s">
        <v>186</v>
      </c>
      <c r="DO65" s="9" t="s">
        <v>186</v>
      </c>
      <c r="DP65" s="9" t="s">
        <v>186</v>
      </c>
      <c r="DQ65" s="9" t="s">
        <v>186</v>
      </c>
      <c r="DR65" s="9" t="s">
        <v>186</v>
      </c>
      <c r="DS65" s="9" t="s">
        <v>186</v>
      </c>
      <c r="DT65" s="9" t="s">
        <v>186</v>
      </c>
      <c r="DU65" s="19" t="s">
        <v>4</v>
      </c>
      <c r="DZ65">
        <v>3</v>
      </c>
    </row>
    <row r="66" spans="1:130" ht="22.5" customHeight="1" x14ac:dyDescent="0.25">
      <c r="A66" s="9" t="s">
        <v>186</v>
      </c>
      <c r="B66" s="9" t="s">
        <v>186</v>
      </c>
      <c r="C66" s="106" t="s">
        <v>186</v>
      </c>
      <c r="D66" s="9" t="s">
        <v>186</v>
      </c>
      <c r="E66" s="9" t="s">
        <v>186</v>
      </c>
      <c r="F66" s="9" t="s">
        <v>186</v>
      </c>
      <c r="G66" s="9" t="s">
        <v>186</v>
      </c>
      <c r="H66" s="9" t="s">
        <v>186</v>
      </c>
      <c r="I66" s="9" t="s">
        <v>186</v>
      </c>
      <c r="J66" s="9" t="s">
        <v>186</v>
      </c>
      <c r="K66" s="9" t="s">
        <v>186</v>
      </c>
      <c r="L66" s="9" t="s">
        <v>186</v>
      </c>
      <c r="M66" s="9" t="s">
        <v>186</v>
      </c>
      <c r="N66" s="9" t="s">
        <v>186</v>
      </c>
      <c r="O66" s="9" t="s">
        <v>186</v>
      </c>
      <c r="P66" s="9" t="s">
        <v>186</v>
      </c>
      <c r="Q66" s="9" t="s">
        <v>186</v>
      </c>
      <c r="R66" s="9" t="s">
        <v>186</v>
      </c>
      <c r="S66" s="9" t="s">
        <v>186</v>
      </c>
      <c r="T66" s="9" t="s">
        <v>186</v>
      </c>
      <c r="U66" s="9" t="s">
        <v>186</v>
      </c>
      <c r="V66" s="9" t="s">
        <v>186</v>
      </c>
      <c r="W66" s="9" t="s">
        <v>186</v>
      </c>
      <c r="X66" s="9" t="s">
        <v>186</v>
      </c>
      <c r="Y66" s="9" t="s">
        <v>186</v>
      </c>
      <c r="Z66" s="9" t="s">
        <v>186</v>
      </c>
      <c r="AA66" s="9" t="s">
        <v>186</v>
      </c>
      <c r="AB66" s="9" t="s">
        <v>186</v>
      </c>
      <c r="AC66" s="9" t="s">
        <v>186</v>
      </c>
      <c r="AD66" s="9" t="s">
        <v>186</v>
      </c>
      <c r="AE66" s="9" t="s">
        <v>186</v>
      </c>
      <c r="AF66" s="9" t="s">
        <v>186</v>
      </c>
      <c r="AG66" s="9" t="s">
        <v>186</v>
      </c>
      <c r="AH66" s="9" t="s">
        <v>186</v>
      </c>
      <c r="AI66" s="9" t="s">
        <v>186</v>
      </c>
      <c r="AJ66" s="9" t="s">
        <v>186</v>
      </c>
      <c r="AK66" s="9" t="s">
        <v>186</v>
      </c>
      <c r="AL66" s="9" t="s">
        <v>186</v>
      </c>
      <c r="AM66" s="9" t="s">
        <v>186</v>
      </c>
      <c r="AN66" s="9" t="s">
        <v>186</v>
      </c>
      <c r="AO66" s="9" t="s">
        <v>186</v>
      </c>
      <c r="AP66" s="9" t="s">
        <v>186</v>
      </c>
      <c r="AQ66" s="106" t="s">
        <v>186</v>
      </c>
      <c r="AR66" s="9" t="s">
        <v>186</v>
      </c>
      <c r="AS66" s="9" t="s">
        <v>186</v>
      </c>
      <c r="AT66" s="9" t="s">
        <v>186</v>
      </c>
      <c r="AU66" s="9" t="s">
        <v>186</v>
      </c>
      <c r="AV66" s="9" t="s">
        <v>186</v>
      </c>
      <c r="AW66" s="9" t="s">
        <v>186</v>
      </c>
      <c r="AX66" s="9" t="s">
        <v>186</v>
      </c>
      <c r="AY66" s="9" t="s">
        <v>186</v>
      </c>
      <c r="AZ66" s="9" t="s">
        <v>186</v>
      </c>
      <c r="BA66" s="9" t="s">
        <v>186</v>
      </c>
      <c r="BB66" s="9" t="s">
        <v>186</v>
      </c>
      <c r="BC66" s="9" t="s">
        <v>186</v>
      </c>
      <c r="BD66" s="9" t="s">
        <v>186</v>
      </c>
      <c r="BE66" s="9" t="s">
        <v>186</v>
      </c>
      <c r="BF66" s="9" t="s">
        <v>186</v>
      </c>
      <c r="BG66" s="9" t="s">
        <v>186</v>
      </c>
      <c r="BH66" s="9" t="s">
        <v>186</v>
      </c>
      <c r="BI66" s="9" t="s">
        <v>186</v>
      </c>
      <c r="BJ66" s="9" t="s">
        <v>186</v>
      </c>
      <c r="BK66" s="9" t="s">
        <v>186</v>
      </c>
      <c r="BL66" s="9" t="s">
        <v>186</v>
      </c>
      <c r="BM66" s="9" t="s">
        <v>186</v>
      </c>
      <c r="BN66" s="9" t="s">
        <v>186</v>
      </c>
      <c r="BO66" s="9" t="s">
        <v>186</v>
      </c>
      <c r="BP66" s="9" t="s">
        <v>186</v>
      </c>
      <c r="BQ66" s="9" t="s">
        <v>186</v>
      </c>
      <c r="BR66" s="9" t="s">
        <v>186</v>
      </c>
      <c r="BS66" s="9" t="s">
        <v>186</v>
      </c>
      <c r="BT66" s="9" t="s">
        <v>186</v>
      </c>
      <c r="BU66" s="9" t="s">
        <v>186</v>
      </c>
      <c r="BV66" s="9" t="s">
        <v>186</v>
      </c>
      <c r="BW66" s="9" t="s">
        <v>186</v>
      </c>
      <c r="BX66" s="9" t="s">
        <v>186</v>
      </c>
      <c r="BY66" s="9" t="s">
        <v>186</v>
      </c>
      <c r="BZ66" s="9" t="s">
        <v>186</v>
      </c>
      <c r="CA66" s="9" t="s">
        <v>186</v>
      </c>
      <c r="CB66" s="9" t="s">
        <v>186</v>
      </c>
      <c r="CC66" s="9" t="s">
        <v>186</v>
      </c>
      <c r="CD66" s="9" t="s">
        <v>186</v>
      </c>
      <c r="CE66" s="9" t="s">
        <v>186</v>
      </c>
      <c r="CF66" s="9" t="s">
        <v>186</v>
      </c>
      <c r="CG66" s="9" t="s">
        <v>186</v>
      </c>
      <c r="CH66" s="9" t="s">
        <v>186</v>
      </c>
      <c r="CI66" s="9" t="s">
        <v>186</v>
      </c>
      <c r="CJ66" s="9"/>
      <c r="CK66" s="9" t="s">
        <v>186</v>
      </c>
      <c r="CL66" s="9" t="s">
        <v>186</v>
      </c>
      <c r="CM66" s="9" t="s">
        <v>186</v>
      </c>
      <c r="CN66" s="9" t="s">
        <v>186</v>
      </c>
      <c r="CO66" s="9"/>
      <c r="CP66" s="9" t="s">
        <v>186</v>
      </c>
      <c r="CQ66" s="9"/>
      <c r="CR66" s="9"/>
      <c r="CS66" s="9" t="s">
        <v>186</v>
      </c>
      <c r="CT66" s="9" t="s">
        <v>186</v>
      </c>
      <c r="CU66" s="9" t="s">
        <v>186</v>
      </c>
      <c r="CV66" s="9" t="s">
        <v>186</v>
      </c>
      <c r="CW66" s="9" t="s">
        <v>186</v>
      </c>
      <c r="CX66" s="9" t="s">
        <v>186</v>
      </c>
      <c r="CY66" s="9" t="s">
        <v>186</v>
      </c>
      <c r="CZ66" s="9" t="s">
        <v>186</v>
      </c>
      <c r="DA66" s="9" t="s">
        <v>186</v>
      </c>
      <c r="DB66" s="9" t="s">
        <v>186</v>
      </c>
      <c r="DC66" s="9" t="s">
        <v>186</v>
      </c>
      <c r="DD66" s="9" t="s">
        <v>186</v>
      </c>
      <c r="DE66" s="9" t="s">
        <v>186</v>
      </c>
      <c r="DF66" s="9" t="s">
        <v>186</v>
      </c>
      <c r="DG66" s="9" t="s">
        <v>186</v>
      </c>
      <c r="DH66" s="9" t="s">
        <v>186</v>
      </c>
      <c r="DI66" s="9" t="s">
        <v>186</v>
      </c>
      <c r="DJ66" s="9" t="s">
        <v>186</v>
      </c>
      <c r="DK66" s="9" t="s">
        <v>186</v>
      </c>
      <c r="DL66" s="9" t="s">
        <v>186</v>
      </c>
      <c r="DM66" s="9" t="s">
        <v>186</v>
      </c>
      <c r="DN66" s="9" t="s">
        <v>186</v>
      </c>
      <c r="DO66" s="9" t="s">
        <v>186</v>
      </c>
      <c r="DP66" s="9" t="s">
        <v>186</v>
      </c>
      <c r="DQ66" s="9" t="s">
        <v>186</v>
      </c>
      <c r="DR66" s="9" t="s">
        <v>186</v>
      </c>
      <c r="DS66" s="9" t="s">
        <v>186</v>
      </c>
      <c r="DT66" s="9" t="s">
        <v>186</v>
      </c>
      <c r="DU66" s="19" t="s">
        <v>4</v>
      </c>
      <c r="DZ66">
        <v>2</v>
      </c>
    </row>
    <row r="67" spans="1:130" ht="22.5" customHeight="1" x14ac:dyDescent="0.25">
      <c r="A67" s="9" t="s">
        <v>186</v>
      </c>
      <c r="B67" s="9" t="s">
        <v>186</v>
      </c>
      <c r="C67" s="106" t="s">
        <v>186</v>
      </c>
      <c r="D67" s="9" t="s">
        <v>186</v>
      </c>
      <c r="E67" s="9" t="s">
        <v>186</v>
      </c>
      <c r="F67" s="9" t="s">
        <v>186</v>
      </c>
      <c r="G67" s="9" t="s">
        <v>186</v>
      </c>
      <c r="H67" s="9" t="s">
        <v>186</v>
      </c>
      <c r="I67" s="9" t="s">
        <v>186</v>
      </c>
      <c r="J67" s="9" t="s">
        <v>186</v>
      </c>
      <c r="K67" s="9" t="s">
        <v>186</v>
      </c>
      <c r="L67" s="9" t="s">
        <v>186</v>
      </c>
      <c r="M67" s="9" t="s">
        <v>186</v>
      </c>
      <c r="N67" s="9" t="s">
        <v>186</v>
      </c>
      <c r="O67" s="9" t="s">
        <v>186</v>
      </c>
      <c r="P67" s="9" t="s">
        <v>186</v>
      </c>
      <c r="Q67" s="9" t="s">
        <v>186</v>
      </c>
      <c r="R67" s="9" t="s">
        <v>186</v>
      </c>
      <c r="S67" s="9" t="s">
        <v>186</v>
      </c>
      <c r="T67" s="9" t="s">
        <v>186</v>
      </c>
      <c r="U67" s="9" t="s">
        <v>186</v>
      </c>
      <c r="V67" s="9" t="s">
        <v>186</v>
      </c>
      <c r="W67" s="9" t="s">
        <v>186</v>
      </c>
      <c r="X67" s="9" t="s">
        <v>186</v>
      </c>
      <c r="Y67" s="9" t="s">
        <v>186</v>
      </c>
      <c r="Z67" s="9" t="s">
        <v>186</v>
      </c>
      <c r="AA67" s="9" t="s">
        <v>186</v>
      </c>
      <c r="AB67" s="9" t="s">
        <v>186</v>
      </c>
      <c r="AC67" s="9" t="s">
        <v>186</v>
      </c>
      <c r="AD67" s="9" t="s">
        <v>186</v>
      </c>
      <c r="AE67" s="9" t="s">
        <v>186</v>
      </c>
      <c r="AF67" s="9" t="s">
        <v>186</v>
      </c>
      <c r="AG67" s="9" t="s">
        <v>186</v>
      </c>
      <c r="AH67" s="9" t="s">
        <v>186</v>
      </c>
      <c r="AI67" s="9" t="s">
        <v>186</v>
      </c>
      <c r="AJ67" s="9" t="s">
        <v>186</v>
      </c>
      <c r="AK67" s="9" t="s">
        <v>186</v>
      </c>
      <c r="AL67" s="9" t="s">
        <v>186</v>
      </c>
      <c r="AM67" s="9" t="s">
        <v>186</v>
      </c>
      <c r="AN67" s="9" t="s">
        <v>186</v>
      </c>
      <c r="AO67" s="9" t="s">
        <v>186</v>
      </c>
      <c r="AP67" s="9" t="s">
        <v>186</v>
      </c>
      <c r="AQ67" s="106" t="s">
        <v>186</v>
      </c>
      <c r="AR67" s="9" t="s">
        <v>186</v>
      </c>
      <c r="AS67" s="9" t="s">
        <v>186</v>
      </c>
      <c r="AT67" s="9" t="s">
        <v>186</v>
      </c>
      <c r="AU67" s="9" t="s">
        <v>186</v>
      </c>
      <c r="AV67" s="9" t="s">
        <v>186</v>
      </c>
      <c r="AW67" s="9" t="s">
        <v>186</v>
      </c>
      <c r="AX67" s="9" t="s">
        <v>186</v>
      </c>
      <c r="AY67" s="9" t="s">
        <v>186</v>
      </c>
      <c r="AZ67" s="9" t="s">
        <v>186</v>
      </c>
      <c r="BA67" s="9" t="s">
        <v>186</v>
      </c>
      <c r="BB67" s="9" t="s">
        <v>186</v>
      </c>
      <c r="BC67" s="9" t="s">
        <v>186</v>
      </c>
      <c r="BD67" s="9" t="s">
        <v>186</v>
      </c>
      <c r="BE67" s="9" t="s">
        <v>186</v>
      </c>
      <c r="BF67" s="9" t="s">
        <v>186</v>
      </c>
      <c r="BG67" s="9" t="s">
        <v>186</v>
      </c>
      <c r="BH67" s="9" t="s">
        <v>186</v>
      </c>
      <c r="BI67" s="9" t="s">
        <v>186</v>
      </c>
      <c r="BJ67" s="9" t="s">
        <v>186</v>
      </c>
      <c r="BK67" s="9" t="s">
        <v>186</v>
      </c>
      <c r="BL67" s="9" t="s">
        <v>186</v>
      </c>
      <c r="BM67" s="9" t="s">
        <v>186</v>
      </c>
      <c r="BN67" s="9" t="s">
        <v>186</v>
      </c>
      <c r="BO67" s="9" t="s">
        <v>186</v>
      </c>
      <c r="BP67" s="9" t="s">
        <v>186</v>
      </c>
      <c r="BQ67" s="9" t="s">
        <v>186</v>
      </c>
      <c r="BR67" s="9" t="s">
        <v>186</v>
      </c>
      <c r="BS67" s="9" t="s">
        <v>186</v>
      </c>
      <c r="BT67" s="9" t="s">
        <v>186</v>
      </c>
      <c r="BU67" s="9" t="s">
        <v>186</v>
      </c>
      <c r="BV67" s="9" t="s">
        <v>186</v>
      </c>
      <c r="BW67" s="9" t="s">
        <v>186</v>
      </c>
      <c r="BX67" s="9" t="s">
        <v>186</v>
      </c>
      <c r="BY67" s="9" t="s">
        <v>186</v>
      </c>
      <c r="BZ67" s="9" t="s">
        <v>186</v>
      </c>
      <c r="CA67" s="9" t="s">
        <v>186</v>
      </c>
      <c r="CB67" s="9" t="s">
        <v>186</v>
      </c>
      <c r="CC67" s="9" t="s">
        <v>186</v>
      </c>
      <c r="CD67" s="9" t="s">
        <v>186</v>
      </c>
      <c r="CE67" s="9" t="s">
        <v>186</v>
      </c>
      <c r="CF67" s="9" t="s">
        <v>186</v>
      </c>
      <c r="CG67" s="9" t="s">
        <v>186</v>
      </c>
      <c r="CH67" s="9" t="s">
        <v>186</v>
      </c>
      <c r="CI67" s="9" t="s">
        <v>186</v>
      </c>
      <c r="CJ67" s="9" t="s">
        <v>186</v>
      </c>
      <c r="CK67" s="9" t="s">
        <v>186</v>
      </c>
      <c r="CL67" s="9" t="s">
        <v>186</v>
      </c>
      <c r="CM67" s="9" t="s">
        <v>186</v>
      </c>
      <c r="CN67" s="9" t="s">
        <v>186</v>
      </c>
      <c r="CO67" s="9" t="s">
        <v>186</v>
      </c>
      <c r="CP67" s="9" t="s">
        <v>186</v>
      </c>
      <c r="CQ67" s="9" t="s">
        <v>186</v>
      </c>
      <c r="CR67" s="9" t="s">
        <v>186</v>
      </c>
      <c r="CS67" s="9" t="s">
        <v>186</v>
      </c>
      <c r="CT67" s="9" t="s">
        <v>186</v>
      </c>
      <c r="CU67" s="9" t="s">
        <v>186</v>
      </c>
      <c r="CV67" s="9" t="s">
        <v>186</v>
      </c>
      <c r="CW67" s="9" t="s">
        <v>186</v>
      </c>
      <c r="CX67" s="9" t="s">
        <v>186</v>
      </c>
      <c r="CY67" s="9" t="s">
        <v>186</v>
      </c>
      <c r="CZ67" s="9" t="s">
        <v>186</v>
      </c>
      <c r="DA67" s="9" t="s">
        <v>186</v>
      </c>
      <c r="DB67" s="9" t="s">
        <v>186</v>
      </c>
      <c r="DC67" s="9" t="s">
        <v>186</v>
      </c>
      <c r="DD67" s="9" t="s">
        <v>186</v>
      </c>
      <c r="DE67" s="9" t="s">
        <v>186</v>
      </c>
      <c r="DF67" s="9" t="s">
        <v>186</v>
      </c>
      <c r="DG67" s="9" t="s">
        <v>186</v>
      </c>
      <c r="DH67" s="9" t="s">
        <v>186</v>
      </c>
      <c r="DI67" s="9" t="s">
        <v>186</v>
      </c>
      <c r="DJ67" s="9" t="s">
        <v>186</v>
      </c>
      <c r="DK67" s="9" t="s">
        <v>186</v>
      </c>
      <c r="DL67" s="9" t="s">
        <v>186</v>
      </c>
      <c r="DM67" s="9" t="s">
        <v>186</v>
      </c>
      <c r="DN67" s="9" t="s">
        <v>186</v>
      </c>
      <c r="DO67" s="9" t="s">
        <v>186</v>
      </c>
      <c r="DP67" s="9" t="s">
        <v>186</v>
      </c>
      <c r="DQ67" s="9" t="s">
        <v>186</v>
      </c>
      <c r="DR67" s="9" t="s">
        <v>186</v>
      </c>
      <c r="DS67" s="9" t="s">
        <v>186</v>
      </c>
      <c r="DT67" s="9" t="s">
        <v>186</v>
      </c>
      <c r="DU67" s="19" t="s">
        <v>4</v>
      </c>
      <c r="DZ67">
        <v>1</v>
      </c>
    </row>
    <row r="68" spans="1:130" ht="22.5" customHeight="1" x14ac:dyDescent="0.25">
      <c r="A68" s="9" t="s">
        <v>186</v>
      </c>
      <c r="B68" s="9" t="s">
        <v>186</v>
      </c>
      <c r="C68" s="106" t="s">
        <v>186</v>
      </c>
      <c r="D68" s="9" t="s">
        <v>186</v>
      </c>
      <c r="E68" s="9" t="s">
        <v>186</v>
      </c>
      <c r="F68" s="9" t="s">
        <v>186</v>
      </c>
      <c r="G68" s="9" t="s">
        <v>186</v>
      </c>
      <c r="H68" s="9" t="s">
        <v>186</v>
      </c>
      <c r="I68" s="9" t="s">
        <v>186</v>
      </c>
      <c r="J68" s="9" t="s">
        <v>186</v>
      </c>
      <c r="K68" s="9" t="s">
        <v>186</v>
      </c>
      <c r="L68" s="9" t="s">
        <v>186</v>
      </c>
      <c r="M68" s="9" t="s">
        <v>186</v>
      </c>
      <c r="N68" s="9" t="s">
        <v>186</v>
      </c>
      <c r="O68" s="9" t="s">
        <v>186</v>
      </c>
      <c r="P68" s="9" t="s">
        <v>186</v>
      </c>
      <c r="Q68" s="9" t="s">
        <v>186</v>
      </c>
      <c r="R68" s="9" t="s">
        <v>186</v>
      </c>
      <c r="S68" s="9" t="s">
        <v>186</v>
      </c>
      <c r="T68" s="9" t="s">
        <v>186</v>
      </c>
      <c r="U68" s="9" t="s">
        <v>186</v>
      </c>
      <c r="V68" s="9" t="s">
        <v>186</v>
      </c>
      <c r="W68" s="9" t="s">
        <v>186</v>
      </c>
      <c r="X68" s="9" t="s">
        <v>186</v>
      </c>
      <c r="Y68" s="9" t="s">
        <v>186</v>
      </c>
      <c r="Z68" s="9" t="s">
        <v>186</v>
      </c>
      <c r="AA68" s="9" t="s">
        <v>186</v>
      </c>
      <c r="AB68" s="9" t="s">
        <v>186</v>
      </c>
      <c r="AC68" s="9" t="s">
        <v>186</v>
      </c>
      <c r="AD68" s="9" t="s">
        <v>186</v>
      </c>
      <c r="AE68" s="9" t="s">
        <v>186</v>
      </c>
      <c r="AF68" s="9" t="s">
        <v>186</v>
      </c>
      <c r="AG68" s="9" t="s">
        <v>186</v>
      </c>
      <c r="AH68" s="9" t="s">
        <v>186</v>
      </c>
      <c r="AI68" s="9" t="s">
        <v>186</v>
      </c>
      <c r="AJ68" s="9" t="s">
        <v>186</v>
      </c>
      <c r="AK68" s="9" t="s">
        <v>186</v>
      </c>
      <c r="AL68" s="9" t="s">
        <v>186</v>
      </c>
      <c r="AM68" s="9" t="s">
        <v>186</v>
      </c>
      <c r="AN68" s="9" t="s">
        <v>186</v>
      </c>
      <c r="AO68" s="9" t="s">
        <v>186</v>
      </c>
      <c r="AP68" s="9" t="s">
        <v>186</v>
      </c>
      <c r="AQ68" s="106" t="s">
        <v>186</v>
      </c>
      <c r="AR68" s="9" t="s">
        <v>186</v>
      </c>
      <c r="AS68" s="9" t="s">
        <v>186</v>
      </c>
      <c r="AT68" s="9" t="s">
        <v>186</v>
      </c>
      <c r="AU68" s="9" t="s">
        <v>186</v>
      </c>
      <c r="AV68" s="9" t="s">
        <v>186</v>
      </c>
      <c r="AW68" s="9" t="s">
        <v>186</v>
      </c>
      <c r="AX68" s="9" t="s">
        <v>186</v>
      </c>
      <c r="AY68" s="9" t="s">
        <v>186</v>
      </c>
      <c r="AZ68" s="9" t="s">
        <v>186</v>
      </c>
      <c r="BA68" s="9" t="s">
        <v>186</v>
      </c>
      <c r="BB68" s="9" t="s">
        <v>186</v>
      </c>
      <c r="BC68" s="9" t="s">
        <v>186</v>
      </c>
      <c r="BD68" s="9" t="s">
        <v>186</v>
      </c>
      <c r="BE68" s="9" t="s">
        <v>186</v>
      </c>
      <c r="BF68" s="9" t="s">
        <v>186</v>
      </c>
      <c r="BG68" s="9" t="s">
        <v>186</v>
      </c>
      <c r="BH68" s="9" t="s">
        <v>186</v>
      </c>
      <c r="BI68" s="9" t="s">
        <v>186</v>
      </c>
      <c r="BJ68" s="9" t="s">
        <v>186</v>
      </c>
      <c r="BK68" s="9" t="s">
        <v>186</v>
      </c>
      <c r="BL68" s="9" t="s">
        <v>186</v>
      </c>
      <c r="BM68" s="9" t="s">
        <v>186</v>
      </c>
      <c r="BN68" s="9" t="s">
        <v>186</v>
      </c>
      <c r="BO68" s="9" t="s">
        <v>186</v>
      </c>
      <c r="BP68" s="9" t="s">
        <v>186</v>
      </c>
      <c r="BQ68" s="9" t="s">
        <v>186</v>
      </c>
      <c r="BR68" s="9" t="s">
        <v>186</v>
      </c>
      <c r="BS68" s="9" t="s">
        <v>186</v>
      </c>
      <c r="BT68" s="9" t="s">
        <v>186</v>
      </c>
      <c r="BU68" s="9" t="s">
        <v>186</v>
      </c>
      <c r="BV68" s="9" t="s">
        <v>186</v>
      </c>
      <c r="BW68" s="9" t="s">
        <v>186</v>
      </c>
      <c r="BX68" s="9" t="s">
        <v>186</v>
      </c>
      <c r="BY68" s="9" t="s">
        <v>186</v>
      </c>
      <c r="BZ68" s="9" t="s">
        <v>186</v>
      </c>
      <c r="CA68" s="9" t="s">
        <v>186</v>
      </c>
      <c r="CB68" s="9" t="s">
        <v>186</v>
      </c>
      <c r="CC68" s="9" t="s">
        <v>186</v>
      </c>
      <c r="CD68" s="9" t="s">
        <v>186</v>
      </c>
      <c r="CE68" s="9" t="s">
        <v>186</v>
      </c>
      <c r="CF68" s="9" t="s">
        <v>186</v>
      </c>
      <c r="CG68" s="9" t="s">
        <v>186</v>
      </c>
      <c r="CH68" s="9" t="s">
        <v>186</v>
      </c>
      <c r="CI68" s="9" t="s">
        <v>186</v>
      </c>
      <c r="CJ68" s="9" t="s">
        <v>186</v>
      </c>
      <c r="CK68" s="9" t="s">
        <v>186</v>
      </c>
      <c r="CL68" s="9" t="s">
        <v>186</v>
      </c>
      <c r="CM68" s="9" t="s">
        <v>186</v>
      </c>
      <c r="CN68" s="9" t="s">
        <v>186</v>
      </c>
      <c r="CO68" s="9" t="s">
        <v>186</v>
      </c>
      <c r="CP68" s="9" t="s">
        <v>186</v>
      </c>
      <c r="CQ68" s="9" t="s">
        <v>186</v>
      </c>
      <c r="CR68" s="9" t="s">
        <v>186</v>
      </c>
      <c r="CS68" s="9" t="s">
        <v>186</v>
      </c>
      <c r="CT68" s="9" t="s">
        <v>186</v>
      </c>
      <c r="CU68" s="9" t="s">
        <v>186</v>
      </c>
      <c r="CV68" s="9" t="s">
        <v>186</v>
      </c>
      <c r="CW68" s="9" t="s">
        <v>186</v>
      </c>
      <c r="CX68" s="9" t="s">
        <v>186</v>
      </c>
      <c r="CY68" s="9" t="s">
        <v>186</v>
      </c>
      <c r="CZ68" s="9" t="s">
        <v>186</v>
      </c>
      <c r="DA68" s="9" t="s">
        <v>186</v>
      </c>
      <c r="DB68" s="9" t="s">
        <v>186</v>
      </c>
      <c r="DC68" s="9" t="s">
        <v>186</v>
      </c>
      <c r="DD68" s="9" t="s">
        <v>186</v>
      </c>
      <c r="DE68" s="9" t="s">
        <v>186</v>
      </c>
      <c r="DF68" s="9" t="s">
        <v>186</v>
      </c>
      <c r="DG68" s="9" t="s">
        <v>186</v>
      </c>
      <c r="DH68" s="9" t="s">
        <v>186</v>
      </c>
      <c r="DI68" s="9" t="s">
        <v>186</v>
      </c>
      <c r="DJ68" s="9" t="s">
        <v>186</v>
      </c>
      <c r="DK68" s="9" t="s">
        <v>186</v>
      </c>
      <c r="DL68" s="9" t="s">
        <v>186</v>
      </c>
      <c r="DM68" s="9" t="s">
        <v>186</v>
      </c>
      <c r="DN68" s="9" t="s">
        <v>186</v>
      </c>
      <c r="DO68" s="9" t="s">
        <v>186</v>
      </c>
      <c r="DP68" s="9" t="s">
        <v>186</v>
      </c>
      <c r="DQ68" s="9" t="s">
        <v>186</v>
      </c>
      <c r="DR68" s="9" t="s">
        <v>186</v>
      </c>
      <c r="DS68" s="9" t="s">
        <v>186</v>
      </c>
      <c r="DT68" s="9" t="s">
        <v>186</v>
      </c>
      <c r="DU68" s="19" t="s">
        <v>4</v>
      </c>
      <c r="DZ68">
        <v>0</v>
      </c>
    </row>
    <row r="69" spans="1:130" ht="22.5" customHeight="1" x14ac:dyDescent="0.25">
      <c r="A69" s="19" t="s">
        <v>4</v>
      </c>
      <c r="B69" s="19" t="s">
        <v>4</v>
      </c>
      <c r="C69" s="19" t="s">
        <v>4</v>
      </c>
      <c r="D69" s="19" t="s">
        <v>4</v>
      </c>
      <c r="E69" s="19" t="s">
        <v>4</v>
      </c>
      <c r="F69" s="19" t="s">
        <v>4</v>
      </c>
      <c r="G69" s="19" t="s">
        <v>4</v>
      </c>
      <c r="H69" s="19" t="s">
        <v>4</v>
      </c>
      <c r="I69" s="19" t="s">
        <v>4</v>
      </c>
      <c r="J69" s="19" t="s">
        <v>4</v>
      </c>
      <c r="K69" s="19" t="s">
        <v>4</v>
      </c>
      <c r="L69" s="19" t="s">
        <v>4</v>
      </c>
      <c r="M69" s="19" t="s">
        <v>4</v>
      </c>
      <c r="N69" s="19" t="s">
        <v>4</v>
      </c>
      <c r="O69" s="19" t="s">
        <v>4</v>
      </c>
      <c r="P69" s="19" t="s">
        <v>4</v>
      </c>
      <c r="Q69" s="19" t="s">
        <v>4</v>
      </c>
      <c r="R69" s="19" t="s">
        <v>4</v>
      </c>
      <c r="S69" s="19" t="s">
        <v>4</v>
      </c>
      <c r="T69" s="19" t="s">
        <v>4</v>
      </c>
      <c r="U69" s="19" t="s">
        <v>4</v>
      </c>
      <c r="V69" s="19" t="s">
        <v>4</v>
      </c>
      <c r="W69" s="19" t="s">
        <v>4</v>
      </c>
      <c r="X69" s="19" t="s">
        <v>4</v>
      </c>
      <c r="Y69" s="19" t="s">
        <v>4</v>
      </c>
      <c r="Z69" s="19" t="s">
        <v>4</v>
      </c>
      <c r="AA69" s="19" t="s">
        <v>4</v>
      </c>
      <c r="AB69" s="19" t="s">
        <v>4</v>
      </c>
      <c r="AC69" s="19" t="s">
        <v>4</v>
      </c>
      <c r="AD69" s="19" t="s">
        <v>4</v>
      </c>
      <c r="AE69" s="19" t="s">
        <v>4</v>
      </c>
      <c r="AF69" s="19" t="s">
        <v>4</v>
      </c>
      <c r="AG69" s="19" t="s">
        <v>4</v>
      </c>
      <c r="AH69" s="19" t="s">
        <v>4</v>
      </c>
      <c r="AI69" s="19" t="s">
        <v>4</v>
      </c>
      <c r="AJ69" s="19" t="s">
        <v>4</v>
      </c>
      <c r="AK69" s="19" t="s">
        <v>4</v>
      </c>
      <c r="AL69" s="19" t="s">
        <v>4</v>
      </c>
      <c r="AM69" s="19" t="s">
        <v>4</v>
      </c>
      <c r="AN69" s="19" t="s">
        <v>4</v>
      </c>
      <c r="AO69" s="19" t="s">
        <v>4</v>
      </c>
      <c r="AP69" s="19" t="s">
        <v>4</v>
      </c>
      <c r="AQ69" s="19" t="s">
        <v>4</v>
      </c>
      <c r="AR69" s="19" t="s">
        <v>4</v>
      </c>
      <c r="AS69" s="19" t="s">
        <v>4</v>
      </c>
      <c r="AT69" s="19" t="s">
        <v>4</v>
      </c>
      <c r="AU69" s="19" t="s">
        <v>4</v>
      </c>
      <c r="AV69" s="19" t="s">
        <v>4</v>
      </c>
      <c r="AW69" s="19" t="s">
        <v>4</v>
      </c>
      <c r="AX69" s="19" t="s">
        <v>4</v>
      </c>
      <c r="AY69" s="19" t="s">
        <v>4</v>
      </c>
      <c r="AZ69" s="19" t="s">
        <v>4</v>
      </c>
      <c r="BA69" s="19" t="s">
        <v>4</v>
      </c>
      <c r="BB69" s="19" t="s">
        <v>4</v>
      </c>
      <c r="BC69" s="19" t="s">
        <v>4</v>
      </c>
      <c r="BD69" s="19" t="s">
        <v>4</v>
      </c>
      <c r="BE69" s="19" t="s">
        <v>4</v>
      </c>
      <c r="BF69" s="19" t="s">
        <v>4</v>
      </c>
      <c r="BG69" s="19" t="s">
        <v>4</v>
      </c>
      <c r="BH69" s="19" t="s">
        <v>4</v>
      </c>
      <c r="BI69" s="19" t="s">
        <v>4</v>
      </c>
      <c r="BJ69" s="19" t="s">
        <v>4</v>
      </c>
      <c r="BK69" s="19" t="s">
        <v>4</v>
      </c>
      <c r="BL69" s="19" t="s">
        <v>4</v>
      </c>
      <c r="BM69" s="19" t="s">
        <v>4</v>
      </c>
      <c r="BN69" s="19" t="s">
        <v>4</v>
      </c>
      <c r="BO69" s="19" t="s">
        <v>4</v>
      </c>
      <c r="BP69" s="19" t="s">
        <v>4</v>
      </c>
      <c r="BQ69" s="19" t="s">
        <v>4</v>
      </c>
      <c r="BR69" s="19" t="s">
        <v>4</v>
      </c>
      <c r="BS69" s="19" t="s">
        <v>4</v>
      </c>
      <c r="BT69" s="19" t="s">
        <v>4</v>
      </c>
      <c r="BU69" s="19" t="s">
        <v>4</v>
      </c>
      <c r="BV69" s="19" t="s">
        <v>4</v>
      </c>
      <c r="BW69" s="19" t="s">
        <v>4</v>
      </c>
      <c r="BX69" s="19" t="s">
        <v>4</v>
      </c>
      <c r="BY69" s="19" t="s">
        <v>4</v>
      </c>
      <c r="BZ69" s="19" t="s">
        <v>4</v>
      </c>
      <c r="CA69" s="19" t="s">
        <v>4</v>
      </c>
      <c r="CB69" s="19" t="s">
        <v>4</v>
      </c>
      <c r="CC69" s="19" t="s">
        <v>4</v>
      </c>
      <c r="CD69" s="19" t="s">
        <v>4</v>
      </c>
      <c r="CE69" s="19" t="s">
        <v>4</v>
      </c>
      <c r="CF69" s="19" t="s">
        <v>4</v>
      </c>
      <c r="CG69" s="19" t="s">
        <v>4</v>
      </c>
      <c r="CH69" s="19" t="s">
        <v>4</v>
      </c>
      <c r="CI69" s="19" t="s">
        <v>4</v>
      </c>
      <c r="CJ69" s="19" t="s">
        <v>4</v>
      </c>
      <c r="CK69" s="19" t="s">
        <v>4</v>
      </c>
      <c r="CL69" s="19" t="s">
        <v>4</v>
      </c>
      <c r="CM69" s="19" t="s">
        <v>4</v>
      </c>
      <c r="CN69" s="19" t="s">
        <v>4</v>
      </c>
      <c r="CO69" s="19" t="s">
        <v>4</v>
      </c>
      <c r="CP69" s="19" t="s">
        <v>4</v>
      </c>
      <c r="CQ69" s="19" t="s">
        <v>4</v>
      </c>
      <c r="CR69" s="19" t="s">
        <v>4</v>
      </c>
      <c r="CS69" s="19" t="s">
        <v>4</v>
      </c>
      <c r="CT69" s="19" t="s">
        <v>4</v>
      </c>
      <c r="CU69" s="19" t="s">
        <v>4</v>
      </c>
      <c r="CV69" s="19" t="s">
        <v>4</v>
      </c>
      <c r="CW69" s="19" t="s">
        <v>4</v>
      </c>
      <c r="CX69" s="19" t="s">
        <v>4</v>
      </c>
      <c r="CY69" s="19" t="s">
        <v>4</v>
      </c>
      <c r="CZ69" s="19" t="s">
        <v>4</v>
      </c>
      <c r="DA69" s="19" t="s">
        <v>4</v>
      </c>
      <c r="DB69" s="19" t="s">
        <v>4</v>
      </c>
      <c r="DC69" s="19" t="s">
        <v>4</v>
      </c>
      <c r="DD69" s="19" t="s">
        <v>4</v>
      </c>
      <c r="DE69" s="19" t="s">
        <v>4</v>
      </c>
      <c r="DF69" s="19" t="s">
        <v>4</v>
      </c>
      <c r="DG69" s="19" t="s">
        <v>4</v>
      </c>
      <c r="DH69" s="19" t="s">
        <v>4</v>
      </c>
      <c r="DI69" s="19" t="s">
        <v>4</v>
      </c>
      <c r="DJ69" s="19" t="s">
        <v>4</v>
      </c>
      <c r="DK69" s="19" t="s">
        <v>4</v>
      </c>
      <c r="DL69" s="19" t="s">
        <v>4</v>
      </c>
      <c r="DM69" s="19" t="s">
        <v>4</v>
      </c>
      <c r="DN69" s="19" t="s">
        <v>4</v>
      </c>
      <c r="DO69" s="19" t="s">
        <v>4</v>
      </c>
      <c r="DP69" s="19" t="s">
        <v>4</v>
      </c>
      <c r="DQ69" s="19" t="s">
        <v>4</v>
      </c>
      <c r="DR69" s="19" t="s">
        <v>4</v>
      </c>
      <c r="DS69" s="19" t="s">
        <v>4</v>
      </c>
      <c r="DT69" s="19" t="s">
        <v>4</v>
      </c>
      <c r="DU69" s="19" t="s">
        <v>4</v>
      </c>
    </row>
    <row r="70" spans="1:130" ht="22.5" customHeight="1" x14ac:dyDescent="0.25">
      <c r="A70" t="s">
        <v>5</v>
      </c>
    </row>
    <row r="71" spans="1:130" ht="22.5" customHeight="1" x14ac:dyDescent="0.25">
      <c r="A71">
        <v>0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  <c r="N71">
        <v>13</v>
      </c>
      <c r="O71">
        <v>14</v>
      </c>
      <c r="P71">
        <v>15</v>
      </c>
      <c r="Q71">
        <v>16</v>
      </c>
      <c r="R71">
        <v>17</v>
      </c>
      <c r="S71">
        <v>18</v>
      </c>
      <c r="T71">
        <v>19</v>
      </c>
      <c r="U71">
        <v>20</v>
      </c>
      <c r="V71">
        <v>21</v>
      </c>
      <c r="W71">
        <v>22</v>
      </c>
      <c r="X71">
        <v>23</v>
      </c>
      <c r="Y71">
        <v>24</v>
      </c>
      <c r="Z71">
        <v>25</v>
      </c>
      <c r="AA71">
        <v>26</v>
      </c>
      <c r="AB71">
        <v>27</v>
      </c>
      <c r="AC71">
        <v>28</v>
      </c>
      <c r="AD71">
        <v>29</v>
      </c>
      <c r="AE71">
        <v>30</v>
      </c>
      <c r="AF71">
        <v>31</v>
      </c>
      <c r="AG71">
        <v>32</v>
      </c>
      <c r="AH71">
        <v>33</v>
      </c>
      <c r="AI71">
        <v>34</v>
      </c>
      <c r="AJ71">
        <v>35</v>
      </c>
      <c r="AK71">
        <v>36</v>
      </c>
      <c r="AL71">
        <v>37</v>
      </c>
      <c r="AM71">
        <v>38</v>
      </c>
      <c r="AN71">
        <v>39</v>
      </c>
      <c r="AO71">
        <v>40</v>
      </c>
      <c r="AP71">
        <v>41</v>
      </c>
      <c r="AQ71">
        <v>42</v>
      </c>
      <c r="AR71">
        <v>43</v>
      </c>
      <c r="AS71">
        <v>44</v>
      </c>
      <c r="AT71">
        <v>45</v>
      </c>
      <c r="AU71">
        <v>46</v>
      </c>
      <c r="AV71">
        <v>47</v>
      </c>
      <c r="AW71">
        <v>48</v>
      </c>
      <c r="AX71">
        <v>49</v>
      </c>
      <c r="AY71">
        <v>50</v>
      </c>
      <c r="AZ71">
        <v>51</v>
      </c>
      <c r="BA71">
        <v>52</v>
      </c>
      <c r="BB71">
        <v>53</v>
      </c>
      <c r="BC71">
        <v>54</v>
      </c>
      <c r="BD71">
        <v>55</v>
      </c>
      <c r="BE71">
        <v>56</v>
      </c>
      <c r="BF71">
        <v>57</v>
      </c>
      <c r="BG71">
        <v>58</v>
      </c>
      <c r="BH71">
        <v>59</v>
      </c>
      <c r="BI71">
        <v>60</v>
      </c>
      <c r="BJ71">
        <v>61</v>
      </c>
      <c r="BK71">
        <v>62</v>
      </c>
      <c r="BL71">
        <v>63</v>
      </c>
      <c r="BM71">
        <v>64</v>
      </c>
      <c r="BN71">
        <v>65</v>
      </c>
      <c r="BO71">
        <v>66</v>
      </c>
      <c r="BP71">
        <v>67</v>
      </c>
      <c r="BQ71">
        <v>68</v>
      </c>
      <c r="BR71">
        <v>69</v>
      </c>
      <c r="BS71">
        <v>70</v>
      </c>
      <c r="BT71">
        <v>71</v>
      </c>
      <c r="BU71">
        <v>72</v>
      </c>
      <c r="BV71">
        <v>73</v>
      </c>
      <c r="BW71">
        <v>74</v>
      </c>
      <c r="BX71">
        <v>75</v>
      </c>
      <c r="BY71">
        <v>76</v>
      </c>
      <c r="BZ71">
        <v>77</v>
      </c>
      <c r="CA71">
        <v>78</v>
      </c>
      <c r="CB71">
        <v>79</v>
      </c>
      <c r="CC71">
        <v>80</v>
      </c>
      <c r="CD71">
        <v>81</v>
      </c>
      <c r="CE71">
        <v>82</v>
      </c>
      <c r="CF71">
        <v>83</v>
      </c>
      <c r="CG71">
        <v>84</v>
      </c>
      <c r="CH71">
        <v>85</v>
      </c>
      <c r="CI71">
        <v>86</v>
      </c>
      <c r="CJ71">
        <v>87</v>
      </c>
      <c r="CK71">
        <v>88</v>
      </c>
      <c r="CL71">
        <v>89</v>
      </c>
      <c r="CM71">
        <v>90</v>
      </c>
      <c r="CN71">
        <v>91</v>
      </c>
      <c r="CO71">
        <v>92</v>
      </c>
      <c r="CP71">
        <v>93</v>
      </c>
      <c r="CQ71">
        <v>94</v>
      </c>
      <c r="CR71">
        <v>95</v>
      </c>
      <c r="CS71">
        <v>96</v>
      </c>
      <c r="CT71">
        <v>97</v>
      </c>
      <c r="CU71">
        <v>98</v>
      </c>
      <c r="CV71">
        <v>99</v>
      </c>
      <c r="CW71">
        <v>100</v>
      </c>
      <c r="CX71">
        <v>101</v>
      </c>
      <c r="CY71">
        <v>102</v>
      </c>
      <c r="CZ71">
        <v>103</v>
      </c>
      <c r="DA71">
        <v>104</v>
      </c>
      <c r="DB71">
        <v>105</v>
      </c>
      <c r="DC71">
        <v>106</v>
      </c>
      <c r="DD71">
        <v>107</v>
      </c>
      <c r="DE71">
        <v>108</v>
      </c>
      <c r="DF71">
        <v>109</v>
      </c>
      <c r="DG71">
        <v>110</v>
      </c>
      <c r="DH71">
        <v>111</v>
      </c>
      <c r="DI71">
        <v>112</v>
      </c>
      <c r="DJ71">
        <v>113</v>
      </c>
      <c r="DK71">
        <v>114</v>
      </c>
      <c r="DL71">
        <v>115</v>
      </c>
      <c r="DM71">
        <v>116</v>
      </c>
      <c r="DN71">
        <v>117</v>
      </c>
      <c r="DO71">
        <v>118</v>
      </c>
      <c r="DP71">
        <v>119</v>
      </c>
      <c r="DQ71">
        <v>120</v>
      </c>
      <c r="DR71">
        <v>121</v>
      </c>
      <c r="DS71">
        <v>122</v>
      </c>
      <c r="DT71">
        <v>123</v>
      </c>
    </row>
    <row r="73" spans="1:130" ht="22.5" customHeight="1" x14ac:dyDescent="0.25">
      <c r="C73" s="203" t="s">
        <v>536</v>
      </c>
      <c r="D73" s="203"/>
      <c r="E73" s="203"/>
      <c r="F73" s="203"/>
      <c r="G73" s="203"/>
      <c r="H73" s="203"/>
      <c r="I73" s="203"/>
      <c r="J73" s="203"/>
      <c r="N73" s="203" t="s">
        <v>535</v>
      </c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N73" s="203" t="s">
        <v>537</v>
      </c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BK73" s="203" t="s">
        <v>539</v>
      </c>
      <c r="BL73" s="203"/>
      <c r="BM73" s="203"/>
      <c r="BN73" s="203"/>
      <c r="BO73" s="203"/>
      <c r="BP73" s="203"/>
      <c r="CC73" s="203" t="s">
        <v>538</v>
      </c>
      <c r="CD73" s="203"/>
      <c r="CE73" s="203"/>
      <c r="CF73" s="203"/>
      <c r="CG73" s="203"/>
      <c r="CH73" s="203"/>
      <c r="CI73" s="203"/>
    </row>
    <row r="74" spans="1:130" ht="22.5" customHeight="1" x14ac:dyDescent="0.25">
      <c r="C74" t="s">
        <v>188</v>
      </c>
      <c r="D74">
        <f>COUNTIF($F$74:$F$105, C74 &amp; "*")</f>
        <v>11</v>
      </c>
      <c r="F74" s="20" t="s">
        <v>188</v>
      </c>
      <c r="G74" s="10" t="s">
        <v>185</v>
      </c>
      <c r="N74" t="str">
        <f>_xlfn.CONCAT(O74, ",", P74)</f>
        <v>6,37</v>
      </c>
      <c r="O74">
        <v>6</v>
      </c>
      <c r="P74">
        <v>37</v>
      </c>
      <c r="Q74" t="s">
        <v>154</v>
      </c>
      <c r="Z74" s="20" t="s">
        <v>154</v>
      </c>
      <c r="AA74">
        <f t="shared" ref="AA74:AA105" si="2">COUNTIF($Q$74:$Q$138, Z74)</f>
        <v>3</v>
      </c>
      <c r="AS74" s="27" t="s">
        <v>185</v>
      </c>
      <c r="AT74">
        <f>COUNTIF($J$35:$AO$66, AS74)</f>
        <v>2</v>
      </c>
      <c r="AW74">
        <f>COUNTIF(AT74:AT105, 1)</f>
        <v>8</v>
      </c>
      <c r="AX74" s="20" t="s">
        <v>523</v>
      </c>
      <c r="BN74" s="27" t="s">
        <v>185</v>
      </c>
      <c r="BO74">
        <f>COUNTIF($A$1:$DT$68, BN74)</f>
        <v>16</v>
      </c>
      <c r="CC74">
        <f>COUNTIF($CD$74:$CD$333,CD74)</f>
        <v>1</v>
      </c>
      <c r="CD74" t="s">
        <v>298</v>
      </c>
      <c r="CE74" t="s">
        <v>154</v>
      </c>
    </row>
    <row r="75" spans="1:130" ht="22.5" customHeight="1" x14ac:dyDescent="0.25">
      <c r="C75" s="21" t="s">
        <v>189</v>
      </c>
      <c r="D75">
        <f>COUNTIF($F$74:$F$105, C75 &amp; "*")</f>
        <v>12</v>
      </c>
      <c r="F75" s="20" t="s">
        <v>188</v>
      </c>
      <c r="G75" s="10" t="s">
        <v>173</v>
      </c>
      <c r="N75" t="str">
        <f t="shared" ref="N75:N138" si="3">_xlfn.CONCAT(O75, ",", P75)</f>
        <v>6,38</v>
      </c>
      <c r="O75">
        <v>6</v>
      </c>
      <c r="P75">
        <v>38</v>
      </c>
      <c r="Q75" t="s">
        <v>155</v>
      </c>
      <c r="Z75" s="20" t="s">
        <v>185</v>
      </c>
      <c r="AA75">
        <f t="shared" si="2"/>
        <v>2</v>
      </c>
      <c r="AS75" s="30" t="s">
        <v>173</v>
      </c>
      <c r="AT75">
        <f t="shared" ref="AT75:AT105" si="4">COUNTIF($J$35:$AO$66, AS75)</f>
        <v>2</v>
      </c>
      <c r="AW75">
        <f>SUM(AT74:AT105)</f>
        <v>65</v>
      </c>
      <c r="AX75" s="32" t="s">
        <v>524</v>
      </c>
      <c r="BN75" s="30" t="s">
        <v>173</v>
      </c>
      <c r="BO75">
        <f t="shared" ref="BO75:BO105" si="5">COUNTIF($A$1:$DT$68, BN75)</f>
        <v>16</v>
      </c>
      <c r="CC75">
        <f t="shared" ref="CC75:CC138" si="6">COUNTIF($CD$74:$CD$333,CD75)</f>
        <v>1</v>
      </c>
      <c r="CD75" t="s">
        <v>444</v>
      </c>
      <c r="CE75" t="s">
        <v>154</v>
      </c>
    </row>
    <row r="76" spans="1:130" ht="22.5" customHeight="1" x14ac:dyDescent="0.25">
      <c r="C76" t="s">
        <v>187</v>
      </c>
      <c r="D76">
        <f>COUNTIF($F$74:$F$105, C76 &amp; "*")</f>
        <v>9</v>
      </c>
      <c r="F76" s="20" t="s">
        <v>188</v>
      </c>
      <c r="G76" s="10" t="s">
        <v>171</v>
      </c>
      <c r="N76" t="str">
        <f t="shared" si="3"/>
        <v>14,39</v>
      </c>
      <c r="O76">
        <v>14</v>
      </c>
      <c r="P76">
        <v>39</v>
      </c>
      <c r="Q76" t="s">
        <v>156</v>
      </c>
      <c r="Z76" s="20" t="s">
        <v>173</v>
      </c>
      <c r="AA76">
        <f t="shared" si="2"/>
        <v>2</v>
      </c>
      <c r="AS76" s="28" t="s">
        <v>171</v>
      </c>
      <c r="AT76">
        <f t="shared" si="4"/>
        <v>3</v>
      </c>
      <c r="BN76" s="28" t="s">
        <v>171</v>
      </c>
      <c r="BO76">
        <f t="shared" si="5"/>
        <v>17</v>
      </c>
      <c r="CC76">
        <f t="shared" si="6"/>
        <v>1</v>
      </c>
      <c r="CD76" t="s">
        <v>416</v>
      </c>
      <c r="CE76" t="s">
        <v>154</v>
      </c>
    </row>
    <row r="77" spans="1:130" ht="22.5" customHeight="1" x14ac:dyDescent="0.25">
      <c r="F77" s="20" t="s">
        <v>188</v>
      </c>
      <c r="G77" s="10" t="s">
        <v>159</v>
      </c>
      <c r="N77" t="str">
        <f t="shared" si="3"/>
        <v>14,43</v>
      </c>
      <c r="O77">
        <v>14</v>
      </c>
      <c r="P77">
        <v>43</v>
      </c>
      <c r="Q77" t="s">
        <v>157</v>
      </c>
      <c r="Z77" s="20" t="s">
        <v>183</v>
      </c>
      <c r="AA77">
        <f t="shared" si="2"/>
        <v>2</v>
      </c>
      <c r="AS77" s="28" t="s">
        <v>159</v>
      </c>
      <c r="AT77">
        <f t="shared" si="4"/>
        <v>2</v>
      </c>
      <c r="BN77" s="28" t="s">
        <v>159</v>
      </c>
      <c r="BO77">
        <f t="shared" si="5"/>
        <v>16</v>
      </c>
      <c r="CC77">
        <f t="shared" si="6"/>
        <v>1</v>
      </c>
      <c r="CD77" t="s">
        <v>436</v>
      </c>
      <c r="CE77" t="s">
        <v>154</v>
      </c>
    </row>
    <row r="78" spans="1:130" ht="22.5" customHeight="1" x14ac:dyDescent="0.25">
      <c r="F78" s="20" t="s">
        <v>188</v>
      </c>
      <c r="G78" s="10" t="s">
        <v>168</v>
      </c>
      <c r="N78" t="str">
        <f t="shared" si="3"/>
        <v>14,52</v>
      </c>
      <c r="O78">
        <v>14</v>
      </c>
      <c r="P78">
        <v>52</v>
      </c>
      <c r="Q78" t="s">
        <v>158</v>
      </c>
      <c r="Z78" s="20" t="s">
        <v>165</v>
      </c>
      <c r="AA78">
        <f t="shared" si="2"/>
        <v>2</v>
      </c>
      <c r="AS78" s="30" t="s">
        <v>168</v>
      </c>
      <c r="AT78">
        <f t="shared" si="4"/>
        <v>2</v>
      </c>
      <c r="BN78" s="30" t="s">
        <v>168</v>
      </c>
      <c r="BO78">
        <f t="shared" si="5"/>
        <v>16</v>
      </c>
      <c r="CC78">
        <f t="shared" si="6"/>
        <v>1</v>
      </c>
      <c r="CD78" t="s">
        <v>390</v>
      </c>
      <c r="CE78" t="s">
        <v>154</v>
      </c>
    </row>
    <row r="79" spans="1:130" ht="22.5" customHeight="1" x14ac:dyDescent="0.25">
      <c r="F79" s="20" t="s">
        <v>188</v>
      </c>
      <c r="G79" s="10" t="s">
        <v>156</v>
      </c>
      <c r="N79" t="str">
        <f t="shared" si="3"/>
        <v>14,54</v>
      </c>
      <c r="O79">
        <v>14</v>
      </c>
      <c r="P79">
        <v>54</v>
      </c>
      <c r="Q79" t="s">
        <v>159</v>
      </c>
      <c r="Z79" s="20" t="s">
        <v>171</v>
      </c>
      <c r="AA79">
        <f t="shared" si="2"/>
        <v>2</v>
      </c>
      <c r="AS79" s="28" t="s">
        <v>156</v>
      </c>
      <c r="AT79">
        <f t="shared" si="4"/>
        <v>2</v>
      </c>
      <c r="BN79" s="28" t="s">
        <v>156</v>
      </c>
      <c r="BO79">
        <f t="shared" si="5"/>
        <v>16</v>
      </c>
      <c r="CC79">
        <f t="shared" si="6"/>
        <v>1</v>
      </c>
      <c r="CD79" t="s">
        <v>399</v>
      </c>
      <c r="CE79" t="s">
        <v>154</v>
      </c>
    </row>
    <row r="80" spans="1:130" ht="22.5" customHeight="1" x14ac:dyDescent="0.25">
      <c r="F80" s="20" t="s">
        <v>188</v>
      </c>
      <c r="G80" s="10" t="s">
        <v>157</v>
      </c>
      <c r="N80" t="str">
        <f t="shared" si="3"/>
        <v>14,56</v>
      </c>
      <c r="O80">
        <v>14</v>
      </c>
      <c r="P80">
        <v>56</v>
      </c>
      <c r="Q80" t="s">
        <v>160</v>
      </c>
      <c r="Z80" s="20" t="s">
        <v>159</v>
      </c>
      <c r="AA80">
        <f t="shared" si="2"/>
        <v>2</v>
      </c>
      <c r="AS80" s="30" t="s">
        <v>157</v>
      </c>
      <c r="AT80">
        <f t="shared" si="4"/>
        <v>4</v>
      </c>
      <c r="BN80" s="30" t="s">
        <v>157</v>
      </c>
      <c r="BO80">
        <f t="shared" si="5"/>
        <v>18</v>
      </c>
      <c r="CC80">
        <f t="shared" si="6"/>
        <v>1</v>
      </c>
      <c r="CD80" t="s">
        <v>431</v>
      </c>
      <c r="CE80" t="s">
        <v>154</v>
      </c>
    </row>
    <row r="81" spans="2:83" ht="22.5" customHeight="1" x14ac:dyDescent="0.25">
      <c r="F81" s="20" t="s">
        <v>188</v>
      </c>
      <c r="G81" s="10" t="s">
        <v>162</v>
      </c>
      <c r="N81" t="str">
        <f t="shared" si="3"/>
        <v>15,38</v>
      </c>
      <c r="O81">
        <v>15</v>
      </c>
      <c r="P81">
        <v>38</v>
      </c>
      <c r="Q81" t="s">
        <v>161</v>
      </c>
      <c r="Z81" s="20" t="s">
        <v>168</v>
      </c>
      <c r="AA81">
        <f t="shared" si="2"/>
        <v>2</v>
      </c>
      <c r="AS81" s="28" t="s">
        <v>162</v>
      </c>
      <c r="AT81">
        <f t="shared" si="4"/>
        <v>2</v>
      </c>
      <c r="BN81" s="28" t="s">
        <v>162</v>
      </c>
      <c r="BO81">
        <f t="shared" si="5"/>
        <v>16</v>
      </c>
      <c r="CC81">
        <f t="shared" si="6"/>
        <v>1</v>
      </c>
      <c r="CD81" t="s">
        <v>456</v>
      </c>
      <c r="CE81" t="s">
        <v>154</v>
      </c>
    </row>
    <row r="82" spans="2:83" ht="22.5" customHeight="1" x14ac:dyDescent="0.25">
      <c r="F82" s="20" t="s">
        <v>188</v>
      </c>
      <c r="G82" s="10" t="s">
        <v>155</v>
      </c>
      <c r="N82" t="str">
        <f t="shared" si="3"/>
        <v>15,45</v>
      </c>
      <c r="O82">
        <v>15</v>
      </c>
      <c r="P82">
        <v>45</v>
      </c>
      <c r="Q82" t="s">
        <v>162</v>
      </c>
      <c r="Z82" s="20" t="s">
        <v>156</v>
      </c>
      <c r="AA82">
        <f t="shared" si="2"/>
        <v>2</v>
      </c>
      <c r="AS82" s="28" t="s">
        <v>155</v>
      </c>
      <c r="AT82">
        <f t="shared" si="4"/>
        <v>2</v>
      </c>
      <c r="BN82" s="28" t="s">
        <v>155</v>
      </c>
      <c r="BO82">
        <f t="shared" si="5"/>
        <v>17</v>
      </c>
      <c r="CC82">
        <f t="shared" si="6"/>
        <v>1</v>
      </c>
      <c r="CD82" t="s">
        <v>408</v>
      </c>
      <c r="CE82" t="s">
        <v>154</v>
      </c>
    </row>
    <row r="83" spans="2:83" ht="22.5" customHeight="1" x14ac:dyDescent="0.25">
      <c r="F83" s="20" t="s">
        <v>188</v>
      </c>
      <c r="G83" s="10" t="s">
        <v>182</v>
      </c>
      <c r="N83" t="str">
        <f t="shared" si="3"/>
        <v>15,48</v>
      </c>
      <c r="O83">
        <v>15</v>
      </c>
      <c r="P83">
        <v>48</v>
      </c>
      <c r="Q83" t="s">
        <v>163</v>
      </c>
      <c r="Z83" s="20" t="s">
        <v>169</v>
      </c>
      <c r="AA83">
        <f t="shared" si="2"/>
        <v>2</v>
      </c>
      <c r="AS83" s="28" t="s">
        <v>182</v>
      </c>
      <c r="AT83">
        <f t="shared" si="4"/>
        <v>3</v>
      </c>
      <c r="BN83" s="28" t="s">
        <v>182</v>
      </c>
      <c r="BO83">
        <f t="shared" si="5"/>
        <v>17</v>
      </c>
      <c r="CC83">
        <f t="shared" si="6"/>
        <v>1</v>
      </c>
      <c r="CD83" t="s">
        <v>254</v>
      </c>
      <c r="CE83" t="s">
        <v>185</v>
      </c>
    </row>
    <row r="84" spans="2:83" ht="22.5" customHeight="1" x14ac:dyDescent="0.25">
      <c r="F84" s="20" t="s">
        <v>188</v>
      </c>
      <c r="G84" s="10" t="s">
        <v>170</v>
      </c>
      <c r="N84" t="str">
        <f t="shared" si="3"/>
        <v>16,35</v>
      </c>
      <c r="O84">
        <v>16</v>
      </c>
      <c r="P84">
        <v>35</v>
      </c>
      <c r="Q84" t="s">
        <v>164</v>
      </c>
      <c r="Z84" s="20" t="s">
        <v>157</v>
      </c>
      <c r="AA84">
        <f t="shared" si="2"/>
        <v>2</v>
      </c>
      <c r="AS84" s="29" t="s">
        <v>170</v>
      </c>
      <c r="AT84">
        <f t="shared" si="4"/>
        <v>4</v>
      </c>
      <c r="BN84" s="29" t="s">
        <v>170</v>
      </c>
      <c r="BO84">
        <f t="shared" si="5"/>
        <v>18</v>
      </c>
      <c r="CC84">
        <f t="shared" si="6"/>
        <v>1</v>
      </c>
      <c r="CD84" t="s">
        <v>312</v>
      </c>
      <c r="CE84" t="s">
        <v>185</v>
      </c>
    </row>
    <row r="85" spans="2:83" ht="22.5" customHeight="1" x14ac:dyDescent="0.25">
      <c r="F85" s="20" t="s">
        <v>189</v>
      </c>
      <c r="G85" s="10" t="s">
        <v>169</v>
      </c>
      <c r="N85" t="str">
        <f t="shared" si="3"/>
        <v>16,43</v>
      </c>
      <c r="O85">
        <v>16</v>
      </c>
      <c r="P85">
        <v>43</v>
      </c>
      <c r="Q85" t="s">
        <v>165</v>
      </c>
      <c r="Z85" s="20" t="s">
        <v>167</v>
      </c>
      <c r="AA85">
        <f t="shared" si="2"/>
        <v>2</v>
      </c>
      <c r="AS85" s="27" t="s">
        <v>169</v>
      </c>
      <c r="AT85">
        <f t="shared" si="4"/>
        <v>5</v>
      </c>
      <c r="BN85" s="27" t="s">
        <v>169</v>
      </c>
      <c r="BO85">
        <f t="shared" si="5"/>
        <v>11</v>
      </c>
      <c r="CC85">
        <f t="shared" si="6"/>
        <v>1</v>
      </c>
      <c r="CD85" t="s">
        <v>322</v>
      </c>
      <c r="CE85" t="s">
        <v>185</v>
      </c>
    </row>
    <row r="86" spans="2:83" ht="22.5" customHeight="1" x14ac:dyDescent="0.25">
      <c r="F86" s="20" t="s">
        <v>189</v>
      </c>
      <c r="G86" s="10" t="s">
        <v>177</v>
      </c>
      <c r="N86" t="str">
        <f t="shared" si="3"/>
        <v>16,48</v>
      </c>
      <c r="O86">
        <v>16</v>
      </c>
      <c r="P86">
        <v>48</v>
      </c>
      <c r="Q86" t="s">
        <v>166</v>
      </c>
      <c r="Z86" s="20" t="s">
        <v>177</v>
      </c>
      <c r="AA86">
        <f t="shared" si="2"/>
        <v>2</v>
      </c>
      <c r="AS86" s="28" t="s">
        <v>177</v>
      </c>
      <c r="AT86">
        <f t="shared" si="4"/>
        <v>2</v>
      </c>
      <c r="BN86" s="28" t="s">
        <v>177</v>
      </c>
      <c r="BO86">
        <f t="shared" si="5"/>
        <v>8</v>
      </c>
      <c r="CC86">
        <f t="shared" si="6"/>
        <v>1</v>
      </c>
      <c r="CD86" t="s">
        <v>244</v>
      </c>
      <c r="CE86" t="s">
        <v>185</v>
      </c>
    </row>
    <row r="87" spans="2:83" ht="22.5" customHeight="1" x14ac:dyDescent="0.25">
      <c r="F87" s="20" t="s">
        <v>189</v>
      </c>
      <c r="G87" s="10" t="s">
        <v>181</v>
      </c>
      <c r="N87" t="str">
        <f t="shared" si="3"/>
        <v>17,52</v>
      </c>
      <c r="O87">
        <v>17</v>
      </c>
      <c r="P87">
        <v>52</v>
      </c>
      <c r="Q87" t="s">
        <v>167</v>
      </c>
      <c r="Z87" s="20" t="s">
        <v>181</v>
      </c>
      <c r="AA87">
        <f t="shared" si="2"/>
        <v>2</v>
      </c>
      <c r="AS87" s="28" t="s">
        <v>181</v>
      </c>
      <c r="AT87">
        <f t="shared" si="4"/>
        <v>2</v>
      </c>
      <c r="BN87" s="28" t="s">
        <v>181</v>
      </c>
      <c r="BO87">
        <f t="shared" si="5"/>
        <v>8</v>
      </c>
      <c r="CC87">
        <f t="shared" si="6"/>
        <v>1</v>
      </c>
      <c r="CD87" t="s">
        <v>226</v>
      </c>
      <c r="CE87" t="s">
        <v>185</v>
      </c>
    </row>
    <row r="88" spans="2:83" ht="22.5" customHeight="1" x14ac:dyDescent="0.25">
      <c r="F88" s="20" t="s">
        <v>189</v>
      </c>
      <c r="G88" s="10" t="s">
        <v>178</v>
      </c>
      <c r="N88" t="str">
        <f t="shared" si="3"/>
        <v>17,57</v>
      </c>
      <c r="O88">
        <v>17</v>
      </c>
      <c r="P88">
        <v>57</v>
      </c>
      <c r="Q88" t="s">
        <v>155</v>
      </c>
      <c r="Z88" s="20" t="s">
        <v>176</v>
      </c>
      <c r="AA88">
        <f t="shared" si="2"/>
        <v>2</v>
      </c>
      <c r="AS88" s="28" t="s">
        <v>178</v>
      </c>
      <c r="AT88">
        <f t="shared" si="4"/>
        <v>2</v>
      </c>
      <c r="BN88" s="28" t="s">
        <v>178</v>
      </c>
      <c r="BO88">
        <f t="shared" si="5"/>
        <v>8</v>
      </c>
      <c r="CC88">
        <f t="shared" si="6"/>
        <v>1</v>
      </c>
      <c r="CD88" t="s">
        <v>235</v>
      </c>
      <c r="CE88" t="s">
        <v>185</v>
      </c>
    </row>
    <row r="89" spans="2:83" ht="22.5" customHeight="1" x14ac:dyDescent="0.25">
      <c r="F89" s="20" t="s">
        <v>189</v>
      </c>
      <c r="G89" s="10" t="s">
        <v>172</v>
      </c>
      <c r="N89" t="str">
        <f t="shared" si="3"/>
        <v>19,36</v>
      </c>
      <c r="O89">
        <v>19</v>
      </c>
      <c r="P89">
        <v>36</v>
      </c>
      <c r="Q89" t="s">
        <v>168</v>
      </c>
      <c r="Z89" s="20" t="s">
        <v>178</v>
      </c>
      <c r="AA89">
        <f t="shared" si="2"/>
        <v>2</v>
      </c>
      <c r="AS89" s="28" t="s">
        <v>172</v>
      </c>
      <c r="AT89">
        <f t="shared" si="4"/>
        <v>1</v>
      </c>
      <c r="BA89" s="20"/>
      <c r="BB89" s="10"/>
      <c r="BN89" s="28" t="s">
        <v>172</v>
      </c>
      <c r="BO89">
        <f t="shared" si="5"/>
        <v>7</v>
      </c>
      <c r="CC89">
        <f t="shared" si="6"/>
        <v>1</v>
      </c>
      <c r="CD89" t="s">
        <v>284</v>
      </c>
      <c r="CE89" t="s">
        <v>185</v>
      </c>
    </row>
    <row r="90" spans="2:83" ht="22.5" customHeight="1" x14ac:dyDescent="0.25">
      <c r="F90" s="20" t="s">
        <v>189</v>
      </c>
      <c r="G90" s="10" t="s">
        <v>175</v>
      </c>
      <c r="N90" t="str">
        <f t="shared" si="3"/>
        <v>19,38</v>
      </c>
      <c r="O90">
        <v>19</v>
      </c>
      <c r="P90">
        <v>38</v>
      </c>
      <c r="Q90" t="s">
        <v>166</v>
      </c>
      <c r="Z90" s="20" t="s">
        <v>161</v>
      </c>
      <c r="AA90">
        <f t="shared" si="2"/>
        <v>2</v>
      </c>
      <c r="AS90" s="28" t="s">
        <v>175</v>
      </c>
      <c r="AT90">
        <f t="shared" si="4"/>
        <v>2</v>
      </c>
      <c r="BA90" s="20"/>
      <c r="BB90" s="10"/>
      <c r="BN90" s="28" t="s">
        <v>175</v>
      </c>
      <c r="BO90">
        <f t="shared" si="5"/>
        <v>8</v>
      </c>
      <c r="CC90">
        <f t="shared" si="6"/>
        <v>1</v>
      </c>
      <c r="CD90" t="s">
        <v>294</v>
      </c>
      <c r="CE90" t="s">
        <v>185</v>
      </c>
    </row>
    <row r="91" spans="2:83" ht="22.5" customHeight="1" x14ac:dyDescent="0.25">
      <c r="F91" s="20" t="s">
        <v>189</v>
      </c>
      <c r="G91" s="10" t="s">
        <v>174</v>
      </c>
      <c r="N91" t="str">
        <f t="shared" si="3"/>
        <v>19,43</v>
      </c>
      <c r="O91">
        <v>19</v>
      </c>
      <c r="P91">
        <v>43</v>
      </c>
      <c r="Q91" t="s">
        <v>169</v>
      </c>
      <c r="Z91" s="20" t="s">
        <v>163</v>
      </c>
      <c r="AA91">
        <f t="shared" si="2"/>
        <v>1</v>
      </c>
      <c r="AS91" s="28" t="s">
        <v>174</v>
      </c>
      <c r="AT91">
        <f t="shared" si="4"/>
        <v>1</v>
      </c>
      <c r="BA91" s="20"/>
      <c r="BB91" s="10"/>
      <c r="BN91" s="28" t="s">
        <v>174</v>
      </c>
      <c r="BO91">
        <f t="shared" si="5"/>
        <v>7</v>
      </c>
      <c r="CC91">
        <f t="shared" si="6"/>
        <v>1</v>
      </c>
      <c r="CD91" t="s">
        <v>303</v>
      </c>
      <c r="CE91" t="s">
        <v>185</v>
      </c>
    </row>
    <row r="92" spans="2:83" ht="22.5" customHeight="1" x14ac:dyDescent="0.25">
      <c r="F92" s="20" t="s">
        <v>189</v>
      </c>
      <c r="G92" s="10" t="s">
        <v>164</v>
      </c>
      <c r="N92" t="str">
        <f t="shared" si="3"/>
        <v>19,45</v>
      </c>
      <c r="O92">
        <v>19</v>
      </c>
      <c r="P92">
        <v>45</v>
      </c>
      <c r="Q92" t="s">
        <v>170</v>
      </c>
      <c r="Z92" s="20" t="s">
        <v>166</v>
      </c>
      <c r="AA92">
        <f t="shared" si="2"/>
        <v>2</v>
      </c>
      <c r="AS92" s="28" t="s">
        <v>164</v>
      </c>
      <c r="AT92">
        <f t="shared" si="4"/>
        <v>1</v>
      </c>
      <c r="BA92" s="20"/>
      <c r="BB92" s="10"/>
      <c r="BN92" s="28" t="s">
        <v>164</v>
      </c>
      <c r="BO92">
        <f t="shared" si="5"/>
        <v>7</v>
      </c>
      <c r="CC92">
        <f t="shared" si="6"/>
        <v>1</v>
      </c>
      <c r="CD92" t="s">
        <v>331</v>
      </c>
      <c r="CE92" t="s">
        <v>185</v>
      </c>
    </row>
    <row r="93" spans="2:83" ht="22.5" customHeight="1" x14ac:dyDescent="0.25">
      <c r="F93" s="20" t="s">
        <v>189</v>
      </c>
      <c r="G93" s="10" t="s">
        <v>180</v>
      </c>
      <c r="N93" t="str">
        <f t="shared" si="3"/>
        <v>19,51</v>
      </c>
      <c r="O93">
        <v>19</v>
      </c>
      <c r="P93">
        <v>51</v>
      </c>
      <c r="Q93" t="s">
        <v>171</v>
      </c>
      <c r="Z93" s="20" t="s">
        <v>184</v>
      </c>
      <c r="AA93">
        <f t="shared" si="2"/>
        <v>2</v>
      </c>
      <c r="AS93" s="28" t="s">
        <v>180</v>
      </c>
      <c r="AT93">
        <f t="shared" si="4"/>
        <v>1</v>
      </c>
      <c r="BA93" s="20"/>
      <c r="BB93" s="10"/>
      <c r="BN93" s="28" t="s">
        <v>180</v>
      </c>
      <c r="BO93">
        <f t="shared" si="5"/>
        <v>7</v>
      </c>
      <c r="CC93">
        <f t="shared" si="6"/>
        <v>1</v>
      </c>
      <c r="CD93" t="s">
        <v>264</v>
      </c>
      <c r="CE93" t="s">
        <v>185</v>
      </c>
    </row>
    <row r="94" spans="2:83" ht="22.5" customHeight="1" x14ac:dyDescent="0.25">
      <c r="F94" s="20" t="s">
        <v>190</v>
      </c>
      <c r="G94" s="10" t="s">
        <v>167</v>
      </c>
      <c r="N94" t="str">
        <f t="shared" si="3"/>
        <v>19,54</v>
      </c>
      <c r="O94">
        <v>19</v>
      </c>
      <c r="P94">
        <v>54</v>
      </c>
      <c r="Q94" t="s">
        <v>172</v>
      </c>
      <c r="Z94" s="20" t="s">
        <v>162</v>
      </c>
      <c r="AA94">
        <f t="shared" si="2"/>
        <v>2</v>
      </c>
      <c r="AS94" s="28" t="s">
        <v>167</v>
      </c>
      <c r="AT94">
        <f t="shared" si="4"/>
        <v>1</v>
      </c>
      <c r="BA94" s="20"/>
      <c r="BB94" s="10"/>
      <c r="BN94" s="28" t="s">
        <v>167</v>
      </c>
      <c r="BO94">
        <f t="shared" si="5"/>
        <v>7</v>
      </c>
      <c r="CC94">
        <f t="shared" si="6"/>
        <v>1</v>
      </c>
      <c r="CD94" t="s">
        <v>274</v>
      </c>
      <c r="CE94" t="s">
        <v>185</v>
      </c>
    </row>
    <row r="95" spans="2:83" ht="22.5" customHeight="1" x14ac:dyDescent="0.25">
      <c r="F95" s="20" t="s">
        <v>190</v>
      </c>
      <c r="G95" s="10" t="s">
        <v>163</v>
      </c>
      <c r="N95" t="str">
        <f t="shared" si="3"/>
        <v>19,58</v>
      </c>
      <c r="O95">
        <v>19</v>
      </c>
      <c r="P95">
        <v>58</v>
      </c>
      <c r="Q95" t="s">
        <v>173</v>
      </c>
      <c r="Z95" s="20" t="s">
        <v>155</v>
      </c>
      <c r="AA95">
        <f t="shared" si="2"/>
        <v>3</v>
      </c>
      <c r="AS95" s="28" t="s">
        <v>163</v>
      </c>
      <c r="AT95">
        <f t="shared" si="4"/>
        <v>1</v>
      </c>
      <c r="BA95" s="20"/>
      <c r="BB95" s="10"/>
      <c r="BN95" s="28" t="s">
        <v>163</v>
      </c>
      <c r="BO95">
        <f t="shared" si="5"/>
        <v>6</v>
      </c>
      <c r="CC95">
        <f t="shared" si="6"/>
        <v>1</v>
      </c>
      <c r="CD95" t="s">
        <v>265</v>
      </c>
      <c r="CE95" t="s">
        <v>173</v>
      </c>
    </row>
    <row r="96" spans="2:83" ht="22.5" customHeight="1" x14ac:dyDescent="0.25">
      <c r="B96" s="21"/>
      <c r="C96" s="21"/>
      <c r="D96" s="21"/>
      <c r="E96" s="21"/>
      <c r="F96" s="20" t="s">
        <v>190</v>
      </c>
      <c r="G96" s="10" t="s">
        <v>158</v>
      </c>
      <c r="H96" s="21"/>
      <c r="I96" s="21"/>
      <c r="N96" t="str">
        <f t="shared" si="3"/>
        <v>20,48</v>
      </c>
      <c r="O96">
        <v>20</v>
      </c>
      <c r="P96">
        <v>48</v>
      </c>
      <c r="Q96" t="s">
        <v>154</v>
      </c>
      <c r="Z96" s="20" t="s">
        <v>182</v>
      </c>
      <c r="AA96">
        <f t="shared" si="2"/>
        <v>2</v>
      </c>
      <c r="AS96" s="31" t="s">
        <v>158</v>
      </c>
      <c r="AT96">
        <f t="shared" si="4"/>
        <v>2</v>
      </c>
      <c r="BA96" s="20"/>
      <c r="BB96" s="10"/>
      <c r="BD96" s="21"/>
      <c r="BE96" s="21"/>
      <c r="BF96" s="21"/>
      <c r="BG96" s="21"/>
      <c r="BH96" s="21"/>
      <c r="BJ96" s="21"/>
      <c r="BK96" s="21"/>
      <c r="BL96" s="21"/>
      <c r="BM96" s="21"/>
      <c r="BN96" s="31" t="s">
        <v>158</v>
      </c>
      <c r="BO96">
        <f t="shared" si="5"/>
        <v>8</v>
      </c>
      <c r="BP96" s="21"/>
      <c r="BQ96" s="21"/>
      <c r="BR96" s="21"/>
      <c r="BS96" s="21"/>
      <c r="BT96" s="21"/>
      <c r="CC96">
        <f t="shared" si="6"/>
        <v>1</v>
      </c>
      <c r="CD96" t="s">
        <v>332</v>
      </c>
      <c r="CE96" t="s">
        <v>173</v>
      </c>
    </row>
    <row r="97" spans="2:83" ht="22.5" customHeight="1" x14ac:dyDescent="0.25">
      <c r="B97" s="21"/>
      <c r="C97" s="21"/>
      <c r="D97" s="21"/>
      <c r="E97" s="21"/>
      <c r="F97" s="20" t="s">
        <v>187</v>
      </c>
      <c r="G97" s="10" t="s">
        <v>154</v>
      </c>
      <c r="H97" s="21"/>
      <c r="I97" s="21" t="s">
        <v>186</v>
      </c>
      <c r="N97" t="str">
        <f t="shared" si="3"/>
        <v>21,38</v>
      </c>
      <c r="O97">
        <v>21</v>
      </c>
      <c r="P97">
        <v>38</v>
      </c>
      <c r="Q97" t="s">
        <v>174</v>
      </c>
      <c r="Z97" s="20" t="s">
        <v>172</v>
      </c>
      <c r="AA97">
        <f t="shared" si="2"/>
        <v>2</v>
      </c>
      <c r="AS97" s="27" t="s">
        <v>154</v>
      </c>
      <c r="AT97">
        <f t="shared" si="4"/>
        <v>2</v>
      </c>
      <c r="BA97" s="20"/>
      <c r="BB97" s="10"/>
      <c r="BD97" s="21"/>
      <c r="BE97" s="21"/>
      <c r="BF97" s="21"/>
      <c r="BG97" s="21"/>
      <c r="BH97" s="21"/>
      <c r="BJ97" s="21"/>
      <c r="BK97" s="21"/>
      <c r="BL97" s="21"/>
      <c r="BM97" s="21"/>
      <c r="BN97" s="27" t="s">
        <v>154</v>
      </c>
      <c r="BO97">
        <f t="shared" si="5"/>
        <v>14</v>
      </c>
      <c r="BP97" s="21"/>
      <c r="BQ97" s="21"/>
      <c r="BR97" s="21"/>
      <c r="BS97" s="21"/>
      <c r="BT97" s="21"/>
      <c r="CC97">
        <f t="shared" si="6"/>
        <v>1</v>
      </c>
      <c r="CD97" t="s">
        <v>275</v>
      </c>
      <c r="CE97" t="s">
        <v>173</v>
      </c>
    </row>
    <row r="98" spans="2:83" ht="22.5" customHeight="1" x14ac:dyDescent="0.25">
      <c r="B98" s="21"/>
      <c r="C98" s="21"/>
      <c r="D98" s="21"/>
      <c r="E98" s="21"/>
      <c r="F98" s="20" t="s">
        <v>187</v>
      </c>
      <c r="G98" s="10" t="s">
        <v>183</v>
      </c>
      <c r="H98" s="21"/>
      <c r="I98" s="21" t="s">
        <v>186</v>
      </c>
      <c r="N98" t="str">
        <f t="shared" si="3"/>
        <v>21,41</v>
      </c>
      <c r="O98">
        <v>21</v>
      </c>
      <c r="P98">
        <v>41</v>
      </c>
      <c r="Q98" t="s">
        <v>175</v>
      </c>
      <c r="Z98" s="20" t="s">
        <v>175</v>
      </c>
      <c r="AA98">
        <f t="shared" si="2"/>
        <v>2</v>
      </c>
      <c r="AS98" s="28" t="s">
        <v>183</v>
      </c>
      <c r="AT98">
        <f t="shared" si="4"/>
        <v>2</v>
      </c>
      <c r="BA98" s="20"/>
      <c r="BB98" s="10"/>
      <c r="BD98" s="21"/>
      <c r="BE98" s="21"/>
      <c r="BF98" s="21"/>
      <c r="BG98" s="21"/>
      <c r="BH98" s="21"/>
      <c r="BJ98" s="21"/>
      <c r="BK98" s="21"/>
      <c r="BL98" s="21"/>
      <c r="BM98" s="21"/>
      <c r="BN98" s="28" t="s">
        <v>183</v>
      </c>
      <c r="BO98">
        <f t="shared" si="5"/>
        <v>13</v>
      </c>
      <c r="BP98" s="21"/>
      <c r="BQ98" s="21"/>
      <c r="BR98" s="21"/>
      <c r="BS98" s="21"/>
      <c r="BT98" s="21"/>
      <c r="CC98">
        <f t="shared" si="6"/>
        <v>1</v>
      </c>
      <c r="CD98" t="s">
        <v>465</v>
      </c>
      <c r="CE98" t="s">
        <v>173</v>
      </c>
    </row>
    <row r="99" spans="2:83" ht="22.5" customHeight="1" x14ac:dyDescent="0.25">
      <c r="B99" s="21"/>
      <c r="C99" s="21"/>
      <c r="D99" s="21"/>
      <c r="E99" s="21"/>
      <c r="F99" s="20" t="s">
        <v>187</v>
      </c>
      <c r="G99" s="10" t="s">
        <v>165</v>
      </c>
      <c r="H99" s="21"/>
      <c r="I99" s="21" t="s">
        <v>186</v>
      </c>
      <c r="N99" t="str">
        <f t="shared" si="3"/>
        <v>21,43</v>
      </c>
      <c r="O99">
        <v>21</v>
      </c>
      <c r="P99">
        <v>43</v>
      </c>
      <c r="Q99" t="s">
        <v>176</v>
      </c>
      <c r="Z99" s="20" t="s">
        <v>174</v>
      </c>
      <c r="AA99">
        <f t="shared" si="2"/>
        <v>2</v>
      </c>
      <c r="AS99" s="28" t="s">
        <v>165</v>
      </c>
      <c r="AT99">
        <f t="shared" si="4"/>
        <v>2</v>
      </c>
      <c r="BA99" s="20"/>
      <c r="BB99" s="10"/>
      <c r="BD99" s="21"/>
      <c r="BE99" s="21"/>
      <c r="BF99" s="21"/>
      <c r="BG99" s="21"/>
      <c r="BH99" s="21"/>
      <c r="BJ99" s="21"/>
      <c r="BK99" s="21"/>
      <c r="BL99" s="21"/>
      <c r="BM99" s="21"/>
      <c r="BN99" s="28" t="s">
        <v>165</v>
      </c>
      <c r="BO99">
        <f t="shared" si="5"/>
        <v>13</v>
      </c>
      <c r="BP99" s="21"/>
      <c r="BQ99" s="21"/>
      <c r="BR99" s="21"/>
      <c r="BS99" s="21"/>
      <c r="BT99" s="21"/>
      <c r="CC99">
        <f t="shared" si="6"/>
        <v>1</v>
      </c>
      <c r="CD99" t="s">
        <v>236</v>
      </c>
      <c r="CE99" t="s">
        <v>173</v>
      </c>
    </row>
    <row r="100" spans="2:83" ht="22.5" customHeight="1" x14ac:dyDescent="0.25">
      <c r="B100" s="21"/>
      <c r="C100" s="21"/>
      <c r="D100" s="21"/>
      <c r="E100" s="21"/>
      <c r="F100" s="20" t="s">
        <v>187</v>
      </c>
      <c r="G100" s="10" t="s">
        <v>176</v>
      </c>
      <c r="H100" s="21"/>
      <c r="I100" s="21"/>
      <c r="N100" t="str">
        <f t="shared" si="3"/>
        <v>21,53</v>
      </c>
      <c r="O100">
        <v>21</v>
      </c>
      <c r="P100">
        <v>53</v>
      </c>
      <c r="Q100" t="s">
        <v>177</v>
      </c>
      <c r="Z100" s="20" t="s">
        <v>179</v>
      </c>
      <c r="AA100">
        <f t="shared" si="2"/>
        <v>2</v>
      </c>
      <c r="AS100" s="28" t="s">
        <v>176</v>
      </c>
      <c r="AT100">
        <f t="shared" si="4"/>
        <v>1</v>
      </c>
      <c r="BA100" s="20"/>
      <c r="BB100" s="10"/>
      <c r="BD100" s="21"/>
      <c r="BE100" s="21"/>
      <c r="BF100" s="21"/>
      <c r="BG100" s="21"/>
      <c r="BH100" s="21"/>
      <c r="BJ100" s="21"/>
      <c r="BK100" s="21"/>
      <c r="BL100" s="21"/>
      <c r="BM100" s="21"/>
      <c r="BN100" s="28" t="s">
        <v>176</v>
      </c>
      <c r="BO100">
        <f t="shared" si="5"/>
        <v>12</v>
      </c>
      <c r="BP100" s="21"/>
      <c r="BQ100" s="21"/>
      <c r="BR100" s="21"/>
      <c r="BS100" s="21"/>
      <c r="BT100" s="21"/>
      <c r="CC100">
        <f t="shared" si="6"/>
        <v>1</v>
      </c>
      <c r="CD100" t="s">
        <v>285</v>
      </c>
      <c r="CE100" t="s">
        <v>173</v>
      </c>
    </row>
    <row r="101" spans="2:83" ht="22.5" customHeight="1" x14ac:dyDescent="0.25">
      <c r="B101" s="21"/>
      <c r="C101" s="21"/>
      <c r="D101" s="21"/>
      <c r="E101" s="21"/>
      <c r="F101" s="20" t="s">
        <v>187</v>
      </c>
      <c r="G101" s="10" t="s">
        <v>161</v>
      </c>
      <c r="H101" s="21"/>
      <c r="I101" s="21"/>
      <c r="N101" t="str">
        <f t="shared" si="3"/>
        <v>21,58</v>
      </c>
      <c r="O101">
        <v>21</v>
      </c>
      <c r="P101">
        <v>58</v>
      </c>
      <c r="Q101" t="s">
        <v>178</v>
      </c>
      <c r="Z101" s="20" t="s">
        <v>164</v>
      </c>
      <c r="AA101">
        <f t="shared" si="2"/>
        <v>2</v>
      </c>
      <c r="AS101" s="28" t="s">
        <v>161</v>
      </c>
      <c r="AT101">
        <f t="shared" si="4"/>
        <v>2</v>
      </c>
      <c r="BA101" s="20"/>
      <c r="BB101" s="10"/>
      <c r="BD101" s="21"/>
      <c r="BE101" s="21"/>
      <c r="BF101" s="21"/>
      <c r="BG101" s="21"/>
      <c r="BH101" s="21"/>
      <c r="BJ101" s="21"/>
      <c r="BK101" s="21"/>
      <c r="BL101" s="21"/>
      <c r="BM101" s="21"/>
      <c r="BN101" s="28" t="s">
        <v>161</v>
      </c>
      <c r="BO101">
        <f t="shared" si="5"/>
        <v>17</v>
      </c>
      <c r="BP101" s="21"/>
      <c r="BQ101" s="21"/>
      <c r="BR101" s="21"/>
      <c r="BS101" s="21"/>
      <c r="BT101" s="21"/>
      <c r="CC101">
        <f t="shared" si="6"/>
        <v>1</v>
      </c>
      <c r="CD101" t="s">
        <v>295</v>
      </c>
      <c r="CE101" t="s">
        <v>173</v>
      </c>
    </row>
    <row r="102" spans="2:83" ht="22.5" customHeight="1" x14ac:dyDescent="0.25">
      <c r="B102" s="21"/>
      <c r="C102" s="21"/>
      <c r="D102" s="21"/>
      <c r="E102" s="21"/>
      <c r="F102" s="20" t="s">
        <v>187</v>
      </c>
      <c r="G102" s="10" t="s">
        <v>166</v>
      </c>
      <c r="H102" s="21"/>
      <c r="I102" s="21"/>
      <c r="N102" t="str">
        <f t="shared" si="3"/>
        <v>24,43</v>
      </c>
      <c r="O102">
        <v>24</v>
      </c>
      <c r="P102">
        <v>43</v>
      </c>
      <c r="Q102" t="s">
        <v>165</v>
      </c>
      <c r="Z102" s="20" t="s">
        <v>160</v>
      </c>
      <c r="AA102">
        <f t="shared" si="2"/>
        <v>2</v>
      </c>
      <c r="AS102" s="28" t="s">
        <v>166</v>
      </c>
      <c r="AT102">
        <f t="shared" si="4"/>
        <v>2</v>
      </c>
      <c r="BA102" s="20"/>
      <c r="BB102" s="10"/>
      <c r="BD102" s="21"/>
      <c r="BE102" s="21"/>
      <c r="BF102" s="21"/>
      <c r="BG102" s="21"/>
      <c r="BH102" s="21"/>
      <c r="BJ102" s="21"/>
      <c r="BK102" s="21"/>
      <c r="BL102" s="21"/>
      <c r="BM102" s="21"/>
      <c r="BN102" s="28" t="s">
        <v>166</v>
      </c>
      <c r="BO102">
        <f t="shared" si="5"/>
        <v>13</v>
      </c>
      <c r="BP102" s="21"/>
      <c r="BQ102" s="21"/>
      <c r="BR102" s="21"/>
      <c r="BS102" s="21"/>
      <c r="BT102" s="21"/>
      <c r="CC102">
        <f t="shared" si="6"/>
        <v>1</v>
      </c>
      <c r="CD102" t="s">
        <v>227</v>
      </c>
      <c r="CE102" t="s">
        <v>173</v>
      </c>
    </row>
    <row r="103" spans="2:83" ht="22.5" customHeight="1" x14ac:dyDescent="0.25">
      <c r="B103" s="21"/>
      <c r="C103" s="21"/>
      <c r="D103" s="21"/>
      <c r="E103" s="21"/>
      <c r="F103" s="20" t="s">
        <v>187</v>
      </c>
      <c r="G103" s="10" t="s">
        <v>184</v>
      </c>
      <c r="H103" s="21"/>
      <c r="I103" s="21" t="s">
        <v>186</v>
      </c>
      <c r="N103" t="str">
        <f t="shared" si="3"/>
        <v>24,48</v>
      </c>
      <c r="O103">
        <v>24</v>
      </c>
      <c r="P103">
        <v>48</v>
      </c>
      <c r="Q103" t="s">
        <v>167</v>
      </c>
      <c r="Z103" s="20" t="s">
        <v>158</v>
      </c>
      <c r="AA103">
        <f t="shared" si="2"/>
        <v>2</v>
      </c>
      <c r="AS103" s="28" t="s">
        <v>184</v>
      </c>
      <c r="AT103">
        <f t="shared" si="4"/>
        <v>2</v>
      </c>
      <c r="BA103" s="20"/>
      <c r="BB103" s="10"/>
      <c r="BD103" s="21"/>
      <c r="BE103" s="21"/>
      <c r="BF103" s="21"/>
      <c r="BG103" s="21"/>
      <c r="BH103" s="21"/>
      <c r="BJ103" s="21"/>
      <c r="BK103" s="21"/>
      <c r="BL103" s="21"/>
      <c r="BM103" s="21"/>
      <c r="BN103" s="28" t="s">
        <v>184</v>
      </c>
      <c r="BO103">
        <f t="shared" si="5"/>
        <v>13</v>
      </c>
      <c r="BP103" s="21"/>
      <c r="BQ103" s="21"/>
      <c r="BR103" s="21"/>
      <c r="BS103" s="21"/>
      <c r="BT103" s="21"/>
      <c r="CC103">
        <f t="shared" si="6"/>
        <v>1</v>
      </c>
      <c r="CD103" t="s">
        <v>245</v>
      </c>
      <c r="CE103" t="s">
        <v>173</v>
      </c>
    </row>
    <row r="104" spans="2:83" ht="22.5" customHeight="1" x14ac:dyDescent="0.25">
      <c r="B104" s="21"/>
      <c r="C104" s="21"/>
      <c r="D104" s="21"/>
      <c r="E104" s="21"/>
      <c r="F104" s="20" t="s">
        <v>187</v>
      </c>
      <c r="G104" s="10" t="s">
        <v>179</v>
      </c>
      <c r="H104" s="21"/>
      <c r="I104" s="21" t="s">
        <v>186</v>
      </c>
      <c r="N104" t="str">
        <f t="shared" si="3"/>
        <v>24,53</v>
      </c>
      <c r="O104">
        <v>24</v>
      </c>
      <c r="P104">
        <v>53</v>
      </c>
      <c r="Q104" t="s">
        <v>179</v>
      </c>
      <c r="Z104" s="20" t="s">
        <v>170</v>
      </c>
      <c r="AA104">
        <f t="shared" si="2"/>
        <v>2</v>
      </c>
      <c r="AS104" s="28" t="s">
        <v>179</v>
      </c>
      <c r="AT104">
        <f t="shared" si="4"/>
        <v>1</v>
      </c>
      <c r="BA104" s="20"/>
      <c r="BB104" s="10"/>
      <c r="BD104" s="21"/>
      <c r="BE104" s="21"/>
      <c r="BF104" s="21"/>
      <c r="BG104" s="21"/>
      <c r="BH104" s="21"/>
      <c r="BJ104" s="21"/>
      <c r="BK104" s="21"/>
      <c r="BL104" s="21"/>
      <c r="BM104" s="21"/>
      <c r="BN104" s="28" t="s">
        <v>179</v>
      </c>
      <c r="BO104">
        <f t="shared" si="5"/>
        <v>12</v>
      </c>
      <c r="BP104" s="21"/>
      <c r="BQ104" s="21"/>
      <c r="BR104" s="21"/>
      <c r="BS104" s="21"/>
      <c r="BT104" s="21"/>
      <c r="CC104">
        <f t="shared" si="6"/>
        <v>1</v>
      </c>
      <c r="CD104" t="s">
        <v>323</v>
      </c>
      <c r="CE104" t="s">
        <v>173</v>
      </c>
    </row>
    <row r="105" spans="2:83" ht="22.5" customHeight="1" x14ac:dyDescent="0.25">
      <c r="B105" s="21"/>
      <c r="C105" s="21"/>
      <c r="D105" s="21"/>
      <c r="E105" s="21"/>
      <c r="F105" s="20" t="s">
        <v>187</v>
      </c>
      <c r="G105" s="10" t="s">
        <v>160</v>
      </c>
      <c r="H105" s="21"/>
      <c r="I105" s="21"/>
      <c r="N105" t="str">
        <f t="shared" si="3"/>
        <v>24,56</v>
      </c>
      <c r="O105">
        <v>24</v>
      </c>
      <c r="P105">
        <v>56</v>
      </c>
      <c r="Q105" t="s">
        <v>171</v>
      </c>
      <c r="Z105" s="20" t="s">
        <v>180</v>
      </c>
      <c r="AA105">
        <f t="shared" si="2"/>
        <v>2</v>
      </c>
      <c r="AS105" s="29" t="s">
        <v>160</v>
      </c>
      <c r="AT105" s="17">
        <f t="shared" si="4"/>
        <v>2</v>
      </c>
      <c r="BA105" s="20"/>
      <c r="BB105" s="10"/>
      <c r="BD105" s="21"/>
      <c r="BE105" s="21"/>
      <c r="BF105" s="21"/>
      <c r="BG105" s="21"/>
      <c r="BH105" s="21"/>
      <c r="BJ105" s="21"/>
      <c r="BK105" s="21"/>
      <c r="BL105" s="21"/>
      <c r="BM105" s="21"/>
      <c r="BN105" s="29" t="s">
        <v>160</v>
      </c>
      <c r="BO105">
        <f t="shared" si="5"/>
        <v>12</v>
      </c>
      <c r="BP105" s="21"/>
      <c r="BQ105" s="21"/>
      <c r="BR105" s="21"/>
      <c r="BS105" s="21"/>
      <c r="BT105" s="21"/>
      <c r="CC105">
        <f t="shared" si="6"/>
        <v>1</v>
      </c>
      <c r="CD105" t="s">
        <v>255</v>
      </c>
      <c r="CE105" t="s">
        <v>173</v>
      </c>
    </row>
    <row r="106" spans="2:83" ht="22.5" customHeight="1" x14ac:dyDescent="0.25">
      <c r="B106" s="21"/>
      <c r="C106" s="21"/>
      <c r="D106" s="21"/>
      <c r="E106" s="21"/>
      <c r="F106" s="21"/>
      <c r="G106" s="21"/>
      <c r="H106" s="21"/>
      <c r="I106" s="21"/>
      <c r="N106" t="str">
        <f t="shared" si="3"/>
        <v>25,36</v>
      </c>
      <c r="O106">
        <v>25</v>
      </c>
      <c r="P106">
        <v>36</v>
      </c>
      <c r="Q106" t="s">
        <v>157</v>
      </c>
      <c r="Z106" s="20"/>
      <c r="BA106" s="20"/>
      <c r="BB106" s="10"/>
      <c r="BD106" s="21"/>
      <c r="BE106" s="21"/>
      <c r="BF106" s="21"/>
      <c r="BG106" s="21"/>
      <c r="BH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CC106">
        <f t="shared" si="6"/>
        <v>1</v>
      </c>
      <c r="CD106" t="s">
        <v>313</v>
      </c>
      <c r="CE106" t="s">
        <v>173</v>
      </c>
    </row>
    <row r="107" spans="2:83" ht="22.5" customHeight="1" x14ac:dyDescent="0.25">
      <c r="B107" s="21"/>
      <c r="C107" s="21"/>
      <c r="D107" s="21"/>
      <c r="E107" s="21"/>
      <c r="F107" s="21"/>
      <c r="G107" s="21"/>
      <c r="H107" s="21"/>
      <c r="I107" s="21" t="s">
        <v>186</v>
      </c>
      <c r="N107" t="str">
        <f t="shared" si="3"/>
        <v>25,43</v>
      </c>
      <c r="O107">
        <v>25</v>
      </c>
      <c r="P107">
        <v>43</v>
      </c>
      <c r="Q107" t="s">
        <v>170</v>
      </c>
      <c r="Z107" s="20"/>
      <c r="BA107" s="20"/>
      <c r="BB107" s="10"/>
      <c r="BD107" s="21"/>
      <c r="BE107" s="21"/>
      <c r="BF107" s="21"/>
      <c r="BG107" s="21"/>
      <c r="BH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CC107">
        <f t="shared" si="6"/>
        <v>1</v>
      </c>
      <c r="CD107" t="s">
        <v>445</v>
      </c>
      <c r="CE107" t="s">
        <v>183</v>
      </c>
    </row>
    <row r="108" spans="2:83" ht="22.5" customHeight="1" x14ac:dyDescent="0.25">
      <c r="B108" s="21"/>
      <c r="C108" s="21"/>
      <c r="D108" s="21"/>
      <c r="E108" s="21"/>
      <c r="F108" s="21"/>
      <c r="G108" s="21"/>
      <c r="H108" s="21"/>
      <c r="I108" s="21" t="s">
        <v>186</v>
      </c>
      <c r="N108" t="str">
        <f t="shared" si="3"/>
        <v>25,46</v>
      </c>
      <c r="O108">
        <v>25</v>
      </c>
      <c r="P108">
        <v>46</v>
      </c>
      <c r="Q108" t="s">
        <v>176</v>
      </c>
      <c r="Z108" s="20"/>
      <c r="BA108" s="20"/>
      <c r="BB108" s="10"/>
      <c r="BD108" s="21"/>
      <c r="BE108" s="21"/>
      <c r="BF108" s="21"/>
      <c r="BG108" s="21"/>
      <c r="BH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CC108">
        <f t="shared" si="6"/>
        <v>1</v>
      </c>
      <c r="CD108" t="s">
        <v>409</v>
      </c>
      <c r="CE108" t="s">
        <v>183</v>
      </c>
    </row>
    <row r="109" spans="2:83" ht="22.5" customHeight="1" x14ac:dyDescent="0.25">
      <c r="B109" s="21"/>
      <c r="C109" s="21"/>
      <c r="D109" s="21"/>
      <c r="E109" s="21"/>
      <c r="F109" s="21"/>
      <c r="G109" s="21"/>
      <c r="H109" s="21"/>
      <c r="I109" s="21"/>
      <c r="N109" t="str">
        <f t="shared" si="3"/>
        <v>26,44</v>
      </c>
      <c r="O109">
        <v>26</v>
      </c>
      <c r="P109">
        <v>44</v>
      </c>
      <c r="Q109" t="s">
        <v>180</v>
      </c>
      <c r="Z109" s="20"/>
      <c r="BA109" s="20"/>
      <c r="BB109" s="10"/>
      <c r="BD109" s="21"/>
      <c r="BE109" s="21"/>
      <c r="BF109" s="21"/>
      <c r="BG109" s="21"/>
      <c r="BH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CC109">
        <f t="shared" si="6"/>
        <v>1</v>
      </c>
      <c r="CD109" t="s">
        <v>458</v>
      </c>
      <c r="CE109" t="s">
        <v>183</v>
      </c>
    </row>
    <row r="110" spans="2:83" ht="22.5" customHeight="1" x14ac:dyDescent="0.25">
      <c r="B110" s="21"/>
      <c r="C110" s="21"/>
      <c r="D110" s="21"/>
      <c r="E110" s="21"/>
      <c r="F110" s="21"/>
      <c r="G110" s="21"/>
      <c r="H110" s="21"/>
      <c r="I110" s="21"/>
      <c r="N110" t="str">
        <f t="shared" si="3"/>
        <v>27,37</v>
      </c>
      <c r="O110">
        <v>27</v>
      </c>
      <c r="P110">
        <v>37</v>
      </c>
      <c r="Q110" t="s">
        <v>179</v>
      </c>
      <c r="Z110" s="20"/>
      <c r="BA110" s="20"/>
      <c r="BB110" s="10"/>
      <c r="BD110" s="21"/>
      <c r="BE110" s="21"/>
      <c r="BF110" s="21"/>
      <c r="BG110" s="21"/>
      <c r="BH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CC110">
        <f t="shared" si="6"/>
        <v>1</v>
      </c>
      <c r="CD110" t="s">
        <v>383</v>
      </c>
      <c r="CE110" t="s">
        <v>183</v>
      </c>
    </row>
    <row r="111" spans="2:83" ht="22.5" customHeight="1" x14ac:dyDescent="0.25">
      <c r="B111" s="21"/>
      <c r="C111" s="21"/>
      <c r="D111" s="21"/>
      <c r="E111" s="21"/>
      <c r="F111" s="21"/>
      <c r="G111" s="21"/>
      <c r="H111" s="21"/>
      <c r="I111" s="21"/>
      <c r="N111" t="str">
        <f t="shared" si="3"/>
        <v>27,47</v>
      </c>
      <c r="O111">
        <v>27</v>
      </c>
      <c r="P111">
        <v>47</v>
      </c>
      <c r="Q111" t="s">
        <v>172</v>
      </c>
      <c r="Z111" s="20"/>
      <c r="BA111" s="20"/>
      <c r="BB111" s="10"/>
      <c r="BD111" s="21"/>
      <c r="BE111" s="21"/>
      <c r="BF111" s="21"/>
      <c r="BG111" s="21"/>
      <c r="BH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CC111">
        <f t="shared" si="6"/>
        <v>1</v>
      </c>
      <c r="CD111" t="s">
        <v>423</v>
      </c>
      <c r="CE111" t="s">
        <v>183</v>
      </c>
    </row>
    <row r="112" spans="2:83" ht="22.5" customHeight="1" x14ac:dyDescent="0.25">
      <c r="B112" s="21"/>
      <c r="C112" s="21"/>
      <c r="D112" s="21"/>
      <c r="E112" s="21"/>
      <c r="F112" s="21"/>
      <c r="G112" s="21"/>
      <c r="H112" s="21"/>
      <c r="I112" s="21"/>
      <c r="N112" t="str">
        <f t="shared" si="3"/>
        <v>27,53</v>
      </c>
      <c r="O112">
        <v>27</v>
      </c>
      <c r="P112">
        <v>53</v>
      </c>
      <c r="Q112" t="s">
        <v>156</v>
      </c>
      <c r="Z112" s="20"/>
      <c r="BA112" s="20"/>
      <c r="BB112" s="10"/>
      <c r="BD112" s="21"/>
      <c r="BE112" s="21"/>
      <c r="BF112" s="21"/>
      <c r="BG112" s="21"/>
      <c r="BH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CC112">
        <f t="shared" si="6"/>
        <v>1</v>
      </c>
      <c r="CD112" t="s">
        <v>400</v>
      </c>
      <c r="CE112" t="s">
        <v>183</v>
      </c>
    </row>
    <row r="113" spans="2:83" ht="22.5" customHeight="1" x14ac:dyDescent="0.25">
      <c r="B113" s="21"/>
      <c r="C113" s="21"/>
      <c r="D113" s="21"/>
      <c r="E113" s="21"/>
      <c r="F113" s="21"/>
      <c r="G113" s="21"/>
      <c r="H113" s="21"/>
      <c r="I113" s="21"/>
      <c r="N113" t="str">
        <f t="shared" si="3"/>
        <v>27,57</v>
      </c>
      <c r="O113">
        <v>27</v>
      </c>
      <c r="P113">
        <v>57</v>
      </c>
      <c r="Q113" t="s">
        <v>181</v>
      </c>
      <c r="Z113" s="20"/>
      <c r="BA113" s="20"/>
      <c r="BB113" s="10"/>
      <c r="BD113" s="21"/>
      <c r="BE113" s="21"/>
      <c r="BF113" s="21"/>
      <c r="BG113" s="21"/>
      <c r="BH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CC113">
        <f t="shared" si="6"/>
        <v>1</v>
      </c>
      <c r="CD113" t="s">
        <v>391</v>
      </c>
      <c r="CE113" t="s">
        <v>183</v>
      </c>
    </row>
    <row r="114" spans="2:83" ht="22.5" customHeight="1" x14ac:dyDescent="0.25">
      <c r="B114" s="21"/>
      <c r="C114" s="21"/>
      <c r="D114" s="21"/>
      <c r="E114" s="21"/>
      <c r="F114" s="21"/>
      <c r="G114" s="21"/>
      <c r="H114" s="21"/>
      <c r="I114" s="21"/>
      <c r="N114" t="str">
        <f t="shared" si="3"/>
        <v>27,58</v>
      </c>
      <c r="O114">
        <v>27</v>
      </c>
      <c r="P114">
        <v>58</v>
      </c>
      <c r="Q114" t="s">
        <v>180</v>
      </c>
      <c r="Z114" s="20"/>
      <c r="BA114" s="20"/>
      <c r="BB114" s="10"/>
      <c r="BD114" s="21"/>
      <c r="BE114" s="21"/>
      <c r="BF114" s="21"/>
      <c r="BG114" s="21"/>
      <c r="BH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CC114">
        <f t="shared" si="6"/>
        <v>1</v>
      </c>
      <c r="CD114" t="s">
        <v>432</v>
      </c>
      <c r="CE114" t="s">
        <v>183</v>
      </c>
    </row>
    <row r="115" spans="2:83" ht="22.5" customHeight="1" x14ac:dyDescent="0.25">
      <c r="B115" s="21"/>
      <c r="C115" s="21"/>
      <c r="D115" s="21"/>
      <c r="E115" s="21"/>
      <c r="F115" s="21"/>
      <c r="G115" s="21"/>
      <c r="H115" s="21"/>
      <c r="I115" s="21" t="s">
        <v>186</v>
      </c>
      <c r="N115" t="str">
        <f t="shared" si="3"/>
        <v>28,42</v>
      </c>
      <c r="O115">
        <v>28</v>
      </c>
      <c r="P115">
        <v>42</v>
      </c>
      <c r="Q115" t="s">
        <v>182</v>
      </c>
      <c r="Z115" s="20"/>
      <c r="BA115" s="20"/>
      <c r="BB115" s="10"/>
      <c r="BD115" s="21"/>
      <c r="BE115" s="21"/>
      <c r="BF115" s="21"/>
      <c r="BG115" s="21"/>
      <c r="BH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CC115">
        <f t="shared" si="6"/>
        <v>1</v>
      </c>
      <c r="CD115" t="s">
        <v>437</v>
      </c>
      <c r="CE115" t="s">
        <v>183</v>
      </c>
    </row>
    <row r="116" spans="2:83" ht="22.5" customHeight="1" x14ac:dyDescent="0.25">
      <c r="B116" s="21"/>
      <c r="C116" s="21"/>
      <c r="D116" s="21"/>
      <c r="E116" s="21"/>
      <c r="F116" s="21"/>
      <c r="G116" s="21"/>
      <c r="H116" s="21"/>
      <c r="I116" s="21"/>
      <c r="N116" t="str">
        <f t="shared" si="3"/>
        <v>29,48</v>
      </c>
      <c r="O116">
        <v>29</v>
      </c>
      <c r="P116">
        <v>48</v>
      </c>
      <c r="Q116" t="s">
        <v>169</v>
      </c>
      <c r="Z116" s="20"/>
      <c r="BA116" s="20"/>
      <c r="BB116" s="10"/>
      <c r="BD116" s="21"/>
      <c r="BE116" s="21"/>
      <c r="BF116" s="21"/>
      <c r="BG116" s="21"/>
      <c r="BH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CC116">
        <f t="shared" si="6"/>
        <v>1</v>
      </c>
      <c r="CD116" t="s">
        <v>446</v>
      </c>
      <c r="CE116" t="s">
        <v>165</v>
      </c>
    </row>
    <row r="117" spans="2:83" ht="22.5" customHeight="1" x14ac:dyDescent="0.25">
      <c r="B117" s="21"/>
      <c r="C117" s="21"/>
      <c r="D117" s="21"/>
      <c r="E117" s="21"/>
      <c r="F117" s="21"/>
      <c r="G117" s="21"/>
      <c r="H117" s="21"/>
      <c r="I117" s="21"/>
      <c r="N117" t="str">
        <f t="shared" si="3"/>
        <v>29,59</v>
      </c>
      <c r="O117">
        <v>29</v>
      </c>
      <c r="P117">
        <v>59</v>
      </c>
      <c r="Q117" t="s">
        <v>164</v>
      </c>
      <c r="Z117" s="20"/>
      <c r="BA117" s="20"/>
      <c r="BB117" s="10"/>
      <c r="BD117" s="21"/>
      <c r="BE117" s="21"/>
      <c r="BF117" s="21"/>
      <c r="BG117" s="21"/>
      <c r="BH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CC117">
        <f t="shared" si="6"/>
        <v>1</v>
      </c>
      <c r="CD117" t="s">
        <v>438</v>
      </c>
      <c r="CE117" t="s">
        <v>165</v>
      </c>
    </row>
    <row r="118" spans="2:83" ht="22.5" customHeight="1" x14ac:dyDescent="0.25">
      <c r="B118" s="21"/>
      <c r="C118" s="21"/>
      <c r="D118" s="21"/>
      <c r="E118" s="21"/>
      <c r="F118" s="21"/>
      <c r="G118" s="21"/>
      <c r="H118" s="21"/>
      <c r="I118" s="21"/>
      <c r="N118" t="str">
        <f t="shared" si="3"/>
        <v>30,44</v>
      </c>
      <c r="O118">
        <v>30</v>
      </c>
      <c r="P118">
        <v>44</v>
      </c>
      <c r="Q118" t="s">
        <v>183</v>
      </c>
      <c r="Z118" s="20"/>
      <c r="BA118" s="20"/>
      <c r="BB118" s="10"/>
      <c r="BD118" s="21"/>
      <c r="BE118" s="21"/>
      <c r="BF118" s="21"/>
      <c r="BG118" s="21"/>
      <c r="BH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CC118">
        <f t="shared" si="6"/>
        <v>1</v>
      </c>
      <c r="CD118" t="s">
        <v>433</v>
      </c>
      <c r="CE118" t="s">
        <v>165</v>
      </c>
    </row>
    <row r="119" spans="2:83" ht="22.5" customHeight="1" x14ac:dyDescent="0.25">
      <c r="B119" s="21"/>
      <c r="C119" s="21"/>
      <c r="D119" s="21"/>
      <c r="E119" s="21"/>
      <c r="F119" s="21"/>
      <c r="G119" s="21"/>
      <c r="H119" s="21"/>
      <c r="I119" s="21" t="s">
        <v>186</v>
      </c>
      <c r="N119" t="str">
        <f t="shared" si="3"/>
        <v>30,53</v>
      </c>
      <c r="O119">
        <v>30</v>
      </c>
      <c r="P119">
        <v>53</v>
      </c>
      <c r="Q119" t="s">
        <v>184</v>
      </c>
      <c r="Z119" s="20"/>
      <c r="BA119" s="20"/>
      <c r="BB119" s="10"/>
      <c r="BD119" s="21"/>
      <c r="BE119" s="21"/>
      <c r="BF119" s="21"/>
      <c r="BG119" s="21"/>
      <c r="BH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CC119">
        <f t="shared" si="6"/>
        <v>1</v>
      </c>
      <c r="CD119" t="s">
        <v>424</v>
      </c>
      <c r="CE119" t="s">
        <v>165</v>
      </c>
    </row>
    <row r="120" spans="2:83" ht="22.5" customHeight="1" x14ac:dyDescent="0.25">
      <c r="B120" s="21"/>
      <c r="C120" s="21"/>
      <c r="D120" s="21"/>
      <c r="E120" s="21"/>
      <c r="F120" s="21"/>
      <c r="G120" s="21"/>
      <c r="H120" s="21"/>
      <c r="I120" s="21" t="s">
        <v>186</v>
      </c>
      <c r="N120" t="str">
        <f t="shared" si="3"/>
        <v>30,54</v>
      </c>
      <c r="O120">
        <v>30</v>
      </c>
      <c r="P120">
        <v>54</v>
      </c>
      <c r="Q120" t="s">
        <v>162</v>
      </c>
      <c r="Z120" s="20"/>
      <c r="BA120" s="20"/>
      <c r="BB120" s="10"/>
      <c r="BD120" s="21"/>
      <c r="BE120" s="21"/>
      <c r="BF120" s="21"/>
      <c r="BG120" s="21"/>
      <c r="BH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CC120">
        <f t="shared" si="6"/>
        <v>1</v>
      </c>
      <c r="CD120" t="s">
        <v>384</v>
      </c>
      <c r="CE120" t="s">
        <v>165</v>
      </c>
    </row>
    <row r="121" spans="2:83" ht="22.5" customHeight="1" x14ac:dyDescent="0.25">
      <c r="B121" s="21"/>
      <c r="C121" s="21"/>
      <c r="D121" s="21"/>
      <c r="E121" s="21"/>
      <c r="F121" s="21"/>
      <c r="G121" s="21"/>
      <c r="H121" s="21"/>
      <c r="I121" s="21" t="s">
        <v>186</v>
      </c>
      <c r="N121" t="str">
        <f t="shared" si="3"/>
        <v>31,35</v>
      </c>
      <c r="O121">
        <v>31</v>
      </c>
      <c r="P121">
        <v>35</v>
      </c>
      <c r="Q121" t="s">
        <v>155</v>
      </c>
      <c r="Z121" s="20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CC121">
        <f t="shared" si="6"/>
        <v>1</v>
      </c>
      <c r="CD121" t="s">
        <v>392</v>
      </c>
      <c r="CE121" t="s">
        <v>165</v>
      </c>
    </row>
    <row r="122" spans="2:83" ht="22.5" customHeight="1" x14ac:dyDescent="0.25">
      <c r="B122" s="21"/>
      <c r="C122" s="21"/>
      <c r="D122" s="21"/>
      <c r="E122" s="21"/>
      <c r="F122" s="21"/>
      <c r="G122" s="21"/>
      <c r="H122" s="21"/>
      <c r="I122" s="21"/>
      <c r="N122" t="str">
        <f t="shared" si="3"/>
        <v>31,37</v>
      </c>
      <c r="O122">
        <v>31</v>
      </c>
      <c r="P122">
        <v>37</v>
      </c>
      <c r="Q122" t="s">
        <v>161</v>
      </c>
      <c r="Z122" s="20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CC122">
        <f t="shared" si="6"/>
        <v>1</v>
      </c>
      <c r="CD122" t="s">
        <v>417</v>
      </c>
      <c r="CE122" t="s">
        <v>165</v>
      </c>
    </row>
    <row r="123" spans="2:83" ht="22.5" customHeight="1" x14ac:dyDescent="0.25">
      <c r="B123" s="21"/>
      <c r="C123" s="21"/>
      <c r="D123" s="21"/>
      <c r="E123" s="21"/>
      <c r="F123" s="21"/>
      <c r="G123" s="21"/>
      <c r="H123" s="21"/>
      <c r="I123" s="21"/>
      <c r="N123" t="str">
        <f t="shared" si="3"/>
        <v>31,48</v>
      </c>
      <c r="O123">
        <v>31</v>
      </c>
      <c r="P123">
        <v>48</v>
      </c>
      <c r="Q123" t="s">
        <v>154</v>
      </c>
      <c r="Z123" s="20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CC123">
        <f t="shared" si="6"/>
        <v>1</v>
      </c>
      <c r="CD123" t="s">
        <v>410</v>
      </c>
      <c r="CE123" t="s">
        <v>165</v>
      </c>
    </row>
    <row r="124" spans="2:83" ht="22.5" customHeight="1" x14ac:dyDescent="0.25">
      <c r="B124" s="21"/>
      <c r="C124" s="21"/>
      <c r="D124" s="21"/>
      <c r="E124" s="21"/>
      <c r="F124" s="21"/>
      <c r="G124" s="21"/>
      <c r="H124" s="21"/>
      <c r="I124" s="21"/>
      <c r="N124" t="str">
        <f t="shared" si="3"/>
        <v>31,56</v>
      </c>
      <c r="O124">
        <v>31</v>
      </c>
      <c r="P124">
        <v>56</v>
      </c>
      <c r="Q124" t="s">
        <v>178</v>
      </c>
      <c r="Z124" s="20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CC124">
        <f t="shared" si="6"/>
        <v>1</v>
      </c>
      <c r="CD124" t="s">
        <v>401</v>
      </c>
      <c r="CE124" t="s">
        <v>165</v>
      </c>
    </row>
    <row r="125" spans="2:83" ht="22.5" customHeight="1" x14ac:dyDescent="0.25">
      <c r="N125" t="str">
        <f t="shared" si="3"/>
        <v>32,58</v>
      </c>
      <c r="O125">
        <v>32</v>
      </c>
      <c r="P125">
        <v>58</v>
      </c>
      <c r="Q125" t="s">
        <v>159</v>
      </c>
      <c r="Z125" s="20"/>
      <c r="CC125">
        <f t="shared" si="6"/>
        <v>1</v>
      </c>
      <c r="CD125" t="s">
        <v>333</v>
      </c>
      <c r="CE125" t="s">
        <v>171</v>
      </c>
    </row>
    <row r="126" spans="2:83" ht="22.5" customHeight="1" x14ac:dyDescent="0.25">
      <c r="N126" t="str">
        <f t="shared" si="3"/>
        <v>33,47</v>
      </c>
      <c r="O126">
        <v>33</v>
      </c>
      <c r="P126">
        <v>47</v>
      </c>
      <c r="Q126" t="s">
        <v>160</v>
      </c>
      <c r="Z126" s="20"/>
      <c r="CC126">
        <f t="shared" si="6"/>
        <v>1</v>
      </c>
      <c r="CD126" t="s">
        <v>237</v>
      </c>
      <c r="CE126" t="s">
        <v>171</v>
      </c>
    </row>
    <row r="127" spans="2:83" ht="22.5" customHeight="1" x14ac:dyDescent="0.25">
      <c r="N127" t="str">
        <f t="shared" si="3"/>
        <v>34,35</v>
      </c>
      <c r="O127">
        <v>34</v>
      </c>
      <c r="P127">
        <v>35</v>
      </c>
      <c r="Q127" t="s">
        <v>185</v>
      </c>
      <c r="Z127" s="20"/>
      <c r="CC127">
        <f t="shared" si="6"/>
        <v>1</v>
      </c>
      <c r="CD127" t="s">
        <v>246</v>
      </c>
      <c r="CE127" t="s">
        <v>171</v>
      </c>
    </row>
    <row r="128" spans="2:83" ht="22.5" customHeight="1" x14ac:dyDescent="0.25">
      <c r="N128" t="str">
        <f t="shared" si="3"/>
        <v>34,42</v>
      </c>
      <c r="O128">
        <v>34</v>
      </c>
      <c r="P128">
        <v>42</v>
      </c>
      <c r="Q128" t="s">
        <v>183</v>
      </c>
      <c r="Z128" s="20"/>
      <c r="CC128">
        <f t="shared" si="6"/>
        <v>1</v>
      </c>
      <c r="CD128" t="s">
        <v>304</v>
      </c>
      <c r="CE128" t="s">
        <v>171</v>
      </c>
    </row>
    <row r="129" spans="14:83" ht="22.5" customHeight="1" x14ac:dyDescent="0.25">
      <c r="N129" t="str">
        <f t="shared" si="3"/>
        <v>34,51</v>
      </c>
      <c r="O129">
        <v>34</v>
      </c>
      <c r="P129">
        <v>51</v>
      </c>
      <c r="Q129" t="s">
        <v>185</v>
      </c>
      <c r="Z129" s="20"/>
      <c r="CC129">
        <f t="shared" si="6"/>
        <v>1</v>
      </c>
      <c r="CD129" t="s">
        <v>296</v>
      </c>
      <c r="CE129" t="s">
        <v>171</v>
      </c>
    </row>
    <row r="130" spans="14:83" ht="22.5" customHeight="1" x14ac:dyDescent="0.25">
      <c r="N130" t="str">
        <f t="shared" si="3"/>
        <v>34,58</v>
      </c>
      <c r="O130">
        <v>34</v>
      </c>
      <c r="P130">
        <v>58</v>
      </c>
      <c r="Q130" t="s">
        <v>181</v>
      </c>
      <c r="Z130" s="20"/>
      <c r="CC130">
        <f t="shared" si="6"/>
        <v>1</v>
      </c>
      <c r="CD130" t="s">
        <v>286</v>
      </c>
      <c r="CE130" t="s">
        <v>171</v>
      </c>
    </row>
    <row r="131" spans="14:83" ht="22.5" customHeight="1" x14ac:dyDescent="0.25">
      <c r="N131" t="str">
        <f t="shared" si="3"/>
        <v>35,38</v>
      </c>
      <c r="O131">
        <v>35</v>
      </c>
      <c r="P131">
        <v>38</v>
      </c>
      <c r="Q131" t="s">
        <v>184</v>
      </c>
      <c r="Z131" s="20"/>
      <c r="CC131">
        <f t="shared" si="6"/>
        <v>1</v>
      </c>
      <c r="CD131" t="s">
        <v>228</v>
      </c>
      <c r="CE131" t="s">
        <v>171</v>
      </c>
    </row>
    <row r="132" spans="14:83" ht="22.5" customHeight="1" x14ac:dyDescent="0.25">
      <c r="N132" t="str">
        <f t="shared" si="3"/>
        <v>35,40</v>
      </c>
      <c r="O132">
        <v>35</v>
      </c>
      <c r="P132">
        <v>40</v>
      </c>
      <c r="Q132" t="s">
        <v>175</v>
      </c>
      <c r="Z132" s="20"/>
      <c r="CC132">
        <f t="shared" si="6"/>
        <v>1</v>
      </c>
      <c r="CD132" t="s">
        <v>324</v>
      </c>
      <c r="CE132" t="s">
        <v>171</v>
      </c>
    </row>
    <row r="133" spans="14:83" ht="22.5" customHeight="1" x14ac:dyDescent="0.25">
      <c r="N133" t="str">
        <f t="shared" si="3"/>
        <v>35,44</v>
      </c>
      <c r="O133">
        <v>35</v>
      </c>
      <c r="P133">
        <v>44</v>
      </c>
      <c r="Q133" t="s">
        <v>182</v>
      </c>
      <c r="Z133" s="20"/>
      <c r="CC133">
        <f t="shared" si="6"/>
        <v>1</v>
      </c>
      <c r="CD133" t="s">
        <v>276</v>
      </c>
      <c r="CE133" t="s">
        <v>171</v>
      </c>
    </row>
    <row r="134" spans="14:83" ht="22.5" customHeight="1" x14ac:dyDescent="0.25">
      <c r="N134" t="str">
        <f t="shared" si="3"/>
        <v>35,48</v>
      </c>
      <c r="O134">
        <v>35</v>
      </c>
      <c r="P134">
        <v>48</v>
      </c>
      <c r="Q134" t="s">
        <v>168</v>
      </c>
      <c r="Z134" s="20"/>
      <c r="CC134">
        <f t="shared" si="6"/>
        <v>1</v>
      </c>
      <c r="CD134" t="s">
        <v>256</v>
      </c>
      <c r="CE134" t="s">
        <v>171</v>
      </c>
    </row>
    <row r="135" spans="14:83" ht="22.5" customHeight="1" x14ac:dyDescent="0.25">
      <c r="N135" t="str">
        <f t="shared" si="3"/>
        <v>35,58</v>
      </c>
      <c r="O135">
        <v>35</v>
      </c>
      <c r="P135">
        <v>58</v>
      </c>
      <c r="Q135" t="s">
        <v>174</v>
      </c>
      <c r="Z135" s="20"/>
      <c r="CC135">
        <f t="shared" si="6"/>
        <v>1</v>
      </c>
      <c r="CD135" t="s">
        <v>314</v>
      </c>
      <c r="CE135" t="s">
        <v>171</v>
      </c>
    </row>
    <row r="136" spans="14:83" ht="22.5" customHeight="1" x14ac:dyDescent="0.25">
      <c r="N136" t="str">
        <f t="shared" si="3"/>
        <v>36,36</v>
      </c>
      <c r="O136">
        <v>36</v>
      </c>
      <c r="P136">
        <v>36</v>
      </c>
      <c r="Q136" t="s">
        <v>158</v>
      </c>
      <c r="Z136" s="20"/>
      <c r="CC136">
        <f t="shared" si="6"/>
        <v>1</v>
      </c>
      <c r="CD136" t="s">
        <v>266</v>
      </c>
      <c r="CE136" t="s">
        <v>171</v>
      </c>
    </row>
    <row r="137" spans="14:83" ht="22.5" customHeight="1" x14ac:dyDescent="0.25">
      <c r="N137" t="str">
        <f t="shared" si="3"/>
        <v>36,53</v>
      </c>
      <c r="O137">
        <v>36</v>
      </c>
      <c r="P137">
        <v>53</v>
      </c>
      <c r="Q137" t="s">
        <v>177</v>
      </c>
      <c r="Z137" s="20"/>
      <c r="CC137">
        <f t="shared" si="6"/>
        <v>1</v>
      </c>
      <c r="CD137" t="s">
        <v>325</v>
      </c>
      <c r="CE137" t="s">
        <v>159</v>
      </c>
    </row>
    <row r="138" spans="14:83" ht="22.5" customHeight="1" x14ac:dyDescent="0.25">
      <c r="N138" t="str">
        <f t="shared" si="3"/>
        <v>36,58</v>
      </c>
      <c r="O138">
        <v>36</v>
      </c>
      <c r="P138">
        <v>58</v>
      </c>
      <c r="Q138" t="s">
        <v>173</v>
      </c>
      <c r="Z138" s="20"/>
      <c r="CC138">
        <f t="shared" si="6"/>
        <v>1</v>
      </c>
      <c r="CD138" t="s">
        <v>257</v>
      </c>
      <c r="CE138" t="s">
        <v>159</v>
      </c>
    </row>
    <row r="139" spans="14:83" ht="22.5" customHeight="1" x14ac:dyDescent="0.25">
      <c r="CC139">
        <f t="shared" ref="CC139:CC202" si="7">COUNTIF($CD$74:$CD$333,CD139)</f>
        <v>1</v>
      </c>
      <c r="CD139" t="s">
        <v>238</v>
      </c>
      <c r="CE139" t="s">
        <v>159</v>
      </c>
    </row>
    <row r="140" spans="14:83" ht="22.5" customHeight="1" x14ac:dyDescent="0.25">
      <c r="CC140">
        <f t="shared" si="7"/>
        <v>1</v>
      </c>
      <c r="CD140" t="s">
        <v>229</v>
      </c>
      <c r="CE140" t="s">
        <v>159</v>
      </c>
    </row>
    <row r="141" spans="14:83" ht="22.5" customHeight="1" x14ac:dyDescent="0.25">
      <c r="CC141">
        <f t="shared" si="7"/>
        <v>1</v>
      </c>
      <c r="CD141" t="s">
        <v>305</v>
      </c>
      <c r="CE141" t="s">
        <v>159</v>
      </c>
    </row>
    <row r="142" spans="14:83" ht="22.5" customHeight="1" x14ac:dyDescent="0.25">
      <c r="CC142">
        <f t="shared" si="7"/>
        <v>1</v>
      </c>
      <c r="CD142" t="s">
        <v>247</v>
      </c>
      <c r="CE142" t="s">
        <v>159</v>
      </c>
    </row>
    <row r="143" spans="14:83" ht="22.5" customHeight="1" x14ac:dyDescent="0.25">
      <c r="CC143">
        <f t="shared" si="7"/>
        <v>1</v>
      </c>
      <c r="CD143" t="s">
        <v>287</v>
      </c>
      <c r="CE143" t="s">
        <v>159</v>
      </c>
    </row>
    <row r="144" spans="14:83" ht="22.5" customHeight="1" x14ac:dyDescent="0.25">
      <c r="CC144">
        <f t="shared" si="7"/>
        <v>1</v>
      </c>
      <c r="CD144" t="s">
        <v>467</v>
      </c>
      <c r="CE144" t="s">
        <v>159</v>
      </c>
    </row>
    <row r="145" spans="81:91" ht="22.5" customHeight="1" x14ac:dyDescent="0.25">
      <c r="CC145">
        <f t="shared" si="7"/>
        <v>1</v>
      </c>
      <c r="CD145" t="s">
        <v>267</v>
      </c>
      <c r="CE145" t="s">
        <v>159</v>
      </c>
    </row>
    <row r="146" spans="81:91" ht="22.5" customHeight="1" x14ac:dyDescent="0.25">
      <c r="CC146">
        <f t="shared" si="7"/>
        <v>1</v>
      </c>
      <c r="CD146" t="s">
        <v>334</v>
      </c>
      <c r="CE146" t="s">
        <v>159</v>
      </c>
    </row>
    <row r="147" spans="81:91" ht="22.5" customHeight="1" x14ac:dyDescent="0.25">
      <c r="CC147">
        <f t="shared" si="7"/>
        <v>1</v>
      </c>
      <c r="CD147" t="s">
        <v>315</v>
      </c>
      <c r="CE147" t="s">
        <v>159</v>
      </c>
    </row>
    <row r="148" spans="81:91" ht="22.5" customHeight="1" x14ac:dyDescent="0.25">
      <c r="CC148">
        <f t="shared" si="7"/>
        <v>1</v>
      </c>
      <c r="CD148" t="s">
        <v>277</v>
      </c>
      <c r="CE148" t="s">
        <v>159</v>
      </c>
    </row>
    <row r="149" spans="81:91" ht="22.5" customHeight="1" x14ac:dyDescent="0.25">
      <c r="CC149">
        <f t="shared" si="7"/>
        <v>1</v>
      </c>
      <c r="CD149" t="s">
        <v>268</v>
      </c>
      <c r="CE149" t="s">
        <v>168</v>
      </c>
    </row>
    <row r="150" spans="81:91" ht="22.5" customHeight="1" x14ac:dyDescent="0.25">
      <c r="CC150">
        <f t="shared" si="7"/>
        <v>1</v>
      </c>
      <c r="CD150" t="s">
        <v>326</v>
      </c>
      <c r="CE150" t="s">
        <v>168</v>
      </c>
    </row>
    <row r="151" spans="81:91" ht="22.5" customHeight="1" x14ac:dyDescent="0.25">
      <c r="CC151">
        <f t="shared" si="7"/>
        <v>1</v>
      </c>
      <c r="CD151" t="s">
        <v>316</v>
      </c>
      <c r="CE151" t="s">
        <v>168</v>
      </c>
    </row>
    <row r="152" spans="81:91" ht="22.5" customHeight="1" x14ac:dyDescent="0.25">
      <c r="CC152">
        <f t="shared" si="7"/>
        <v>1</v>
      </c>
      <c r="CD152" t="s">
        <v>258</v>
      </c>
      <c r="CE152" t="s">
        <v>168</v>
      </c>
    </row>
    <row r="153" spans="81:91" ht="22.5" customHeight="1" x14ac:dyDescent="0.25">
      <c r="CC153">
        <f t="shared" si="7"/>
        <v>1</v>
      </c>
      <c r="CD153" t="s">
        <v>278</v>
      </c>
      <c r="CE153" t="s">
        <v>168</v>
      </c>
    </row>
    <row r="154" spans="81:91" ht="22.5" customHeight="1" x14ac:dyDescent="0.25">
      <c r="CC154">
        <f t="shared" si="7"/>
        <v>1</v>
      </c>
      <c r="CD154" t="s">
        <v>248</v>
      </c>
      <c r="CE154" t="s">
        <v>168</v>
      </c>
      <c r="CM154" s="10"/>
    </row>
    <row r="155" spans="81:91" ht="22.5" customHeight="1" x14ac:dyDescent="0.25">
      <c r="CC155">
        <f t="shared" si="7"/>
        <v>1</v>
      </c>
      <c r="CD155" t="s">
        <v>457</v>
      </c>
      <c r="CE155" t="s">
        <v>168</v>
      </c>
    </row>
    <row r="156" spans="81:91" ht="22.5" customHeight="1" x14ac:dyDescent="0.25">
      <c r="CC156">
        <f t="shared" si="7"/>
        <v>1</v>
      </c>
      <c r="CD156" t="s">
        <v>297</v>
      </c>
      <c r="CE156" t="s">
        <v>168</v>
      </c>
    </row>
    <row r="157" spans="81:91" ht="22.5" customHeight="1" x14ac:dyDescent="0.25">
      <c r="CC157">
        <f t="shared" si="7"/>
        <v>1</v>
      </c>
      <c r="CD157" t="s">
        <v>306</v>
      </c>
      <c r="CE157" t="s">
        <v>168</v>
      </c>
    </row>
    <row r="158" spans="81:91" ht="22.5" customHeight="1" x14ac:dyDescent="0.25">
      <c r="CC158">
        <f t="shared" si="7"/>
        <v>1</v>
      </c>
      <c r="CD158" t="s">
        <v>230</v>
      </c>
      <c r="CE158" t="s">
        <v>168</v>
      </c>
    </row>
    <row r="159" spans="81:91" ht="22.5" customHeight="1" x14ac:dyDescent="0.25">
      <c r="CC159">
        <f t="shared" si="7"/>
        <v>1</v>
      </c>
      <c r="CD159" t="s">
        <v>288</v>
      </c>
      <c r="CE159" t="s">
        <v>168</v>
      </c>
    </row>
    <row r="160" spans="81:91" ht="22.5" customHeight="1" x14ac:dyDescent="0.25">
      <c r="CC160">
        <f t="shared" si="7"/>
        <v>1</v>
      </c>
      <c r="CD160" t="s">
        <v>335</v>
      </c>
      <c r="CE160" t="s">
        <v>168</v>
      </c>
    </row>
    <row r="161" spans="81:83" ht="22.5" customHeight="1" x14ac:dyDescent="0.25">
      <c r="CC161">
        <f t="shared" si="7"/>
        <v>1</v>
      </c>
      <c r="CD161" t="s">
        <v>451</v>
      </c>
      <c r="CE161" t="s">
        <v>156</v>
      </c>
    </row>
    <row r="162" spans="81:83" ht="22.5" customHeight="1" x14ac:dyDescent="0.25">
      <c r="CC162">
        <f t="shared" si="7"/>
        <v>1</v>
      </c>
      <c r="CD162" t="s">
        <v>317</v>
      </c>
      <c r="CE162" t="s">
        <v>156</v>
      </c>
    </row>
    <row r="163" spans="81:83" ht="22.5" customHeight="1" x14ac:dyDescent="0.25">
      <c r="CC163">
        <f t="shared" si="7"/>
        <v>1</v>
      </c>
      <c r="CD163" t="s">
        <v>327</v>
      </c>
      <c r="CE163" t="s">
        <v>156</v>
      </c>
    </row>
    <row r="164" spans="81:83" ht="22.5" customHeight="1" x14ac:dyDescent="0.25">
      <c r="CC164">
        <f t="shared" si="7"/>
        <v>1</v>
      </c>
      <c r="CD164" t="s">
        <v>307</v>
      </c>
      <c r="CE164" t="s">
        <v>156</v>
      </c>
    </row>
    <row r="165" spans="81:83" ht="22.5" customHeight="1" x14ac:dyDescent="0.25">
      <c r="CC165">
        <f t="shared" si="7"/>
        <v>1</v>
      </c>
      <c r="CD165" t="s">
        <v>231</v>
      </c>
      <c r="CE165" t="s">
        <v>156</v>
      </c>
    </row>
    <row r="166" spans="81:83" ht="22.5" customHeight="1" x14ac:dyDescent="0.25">
      <c r="CC166">
        <f t="shared" si="7"/>
        <v>1</v>
      </c>
      <c r="CD166" t="s">
        <v>289</v>
      </c>
      <c r="CE166" t="s">
        <v>156</v>
      </c>
    </row>
    <row r="167" spans="81:83" ht="22.5" customHeight="1" x14ac:dyDescent="0.25">
      <c r="CC167">
        <f t="shared" si="7"/>
        <v>1</v>
      </c>
      <c r="CD167" t="s">
        <v>249</v>
      </c>
      <c r="CE167" t="s">
        <v>156</v>
      </c>
    </row>
    <row r="168" spans="81:83" ht="22.5" customHeight="1" x14ac:dyDescent="0.25">
      <c r="CC168">
        <f t="shared" si="7"/>
        <v>1</v>
      </c>
      <c r="CD168" t="s">
        <v>239</v>
      </c>
      <c r="CE168" t="s">
        <v>156</v>
      </c>
    </row>
    <row r="169" spans="81:83" ht="22.5" customHeight="1" x14ac:dyDescent="0.25">
      <c r="CC169">
        <f t="shared" si="7"/>
        <v>1</v>
      </c>
      <c r="CD169" t="s">
        <v>269</v>
      </c>
      <c r="CE169" t="s">
        <v>156</v>
      </c>
    </row>
    <row r="170" spans="81:83" ht="22.5" customHeight="1" x14ac:dyDescent="0.25">
      <c r="CC170">
        <f t="shared" si="7"/>
        <v>1</v>
      </c>
      <c r="CD170" t="s">
        <v>279</v>
      </c>
      <c r="CE170" t="s">
        <v>156</v>
      </c>
    </row>
    <row r="171" spans="81:83" ht="22.5" customHeight="1" x14ac:dyDescent="0.25">
      <c r="CC171">
        <f t="shared" si="7"/>
        <v>1</v>
      </c>
      <c r="CD171" t="s">
        <v>259</v>
      </c>
      <c r="CE171" t="s">
        <v>156</v>
      </c>
    </row>
    <row r="172" spans="81:83" ht="22.5" customHeight="1" x14ac:dyDescent="0.25">
      <c r="CC172">
        <f t="shared" si="7"/>
        <v>1</v>
      </c>
      <c r="CD172" t="s">
        <v>336</v>
      </c>
      <c r="CE172" t="s">
        <v>156</v>
      </c>
    </row>
    <row r="173" spans="81:83" ht="22.5" customHeight="1" x14ac:dyDescent="0.25">
      <c r="CC173">
        <f t="shared" si="7"/>
        <v>1</v>
      </c>
      <c r="CD173" t="s">
        <v>352</v>
      </c>
      <c r="CE173" t="s">
        <v>169</v>
      </c>
    </row>
    <row r="174" spans="81:83" ht="22.5" customHeight="1" x14ac:dyDescent="0.25">
      <c r="CC174">
        <f t="shared" si="7"/>
        <v>1</v>
      </c>
      <c r="CD174" t="s">
        <v>364</v>
      </c>
      <c r="CE174" t="s">
        <v>169</v>
      </c>
    </row>
    <row r="175" spans="81:83" ht="22.5" customHeight="1" x14ac:dyDescent="0.25">
      <c r="CC175">
        <f t="shared" si="7"/>
        <v>1</v>
      </c>
      <c r="CD175" t="s">
        <v>340</v>
      </c>
      <c r="CE175" t="s">
        <v>169</v>
      </c>
    </row>
    <row r="176" spans="81:83" ht="22.5" customHeight="1" x14ac:dyDescent="0.25">
      <c r="CC176">
        <f t="shared" si="7"/>
        <v>1</v>
      </c>
      <c r="CD176" t="s">
        <v>481</v>
      </c>
      <c r="CE176" t="s">
        <v>169</v>
      </c>
    </row>
    <row r="177" spans="81:83" ht="22.5" customHeight="1" x14ac:dyDescent="0.25">
      <c r="CC177">
        <f t="shared" si="7"/>
        <v>1</v>
      </c>
      <c r="CD177" t="s">
        <v>472</v>
      </c>
      <c r="CE177" t="s">
        <v>157</v>
      </c>
    </row>
    <row r="178" spans="81:83" ht="22.5" customHeight="1" x14ac:dyDescent="0.25">
      <c r="CC178">
        <f t="shared" si="7"/>
        <v>1</v>
      </c>
      <c r="CD178" t="s">
        <v>471</v>
      </c>
      <c r="CE178" t="s">
        <v>157</v>
      </c>
    </row>
    <row r="179" spans="81:83" ht="22.5" customHeight="1" x14ac:dyDescent="0.25">
      <c r="CC179">
        <f t="shared" si="7"/>
        <v>1</v>
      </c>
      <c r="CD179" t="s">
        <v>475</v>
      </c>
      <c r="CE179" t="s">
        <v>157</v>
      </c>
    </row>
    <row r="180" spans="81:83" ht="22.5" customHeight="1" x14ac:dyDescent="0.25">
      <c r="CC180">
        <f t="shared" si="7"/>
        <v>1</v>
      </c>
      <c r="CD180" t="s">
        <v>476</v>
      </c>
      <c r="CE180" t="s">
        <v>157</v>
      </c>
    </row>
    <row r="181" spans="81:83" ht="22.5" customHeight="1" x14ac:dyDescent="0.25">
      <c r="CC181">
        <f t="shared" si="7"/>
        <v>1</v>
      </c>
      <c r="CD181" t="s">
        <v>480</v>
      </c>
      <c r="CE181" t="s">
        <v>157</v>
      </c>
    </row>
    <row r="182" spans="81:83" ht="22.5" customHeight="1" x14ac:dyDescent="0.25">
      <c r="CC182">
        <f t="shared" si="7"/>
        <v>1</v>
      </c>
      <c r="CD182" t="s">
        <v>479</v>
      </c>
      <c r="CE182" t="s">
        <v>157</v>
      </c>
    </row>
    <row r="183" spans="81:83" ht="22.5" customHeight="1" x14ac:dyDescent="0.25">
      <c r="CC183">
        <f t="shared" si="7"/>
        <v>1</v>
      </c>
      <c r="CD183" t="s">
        <v>470</v>
      </c>
      <c r="CE183" t="s">
        <v>157</v>
      </c>
    </row>
    <row r="184" spans="81:83" ht="22.5" customHeight="1" x14ac:dyDescent="0.25">
      <c r="CC184">
        <f t="shared" si="7"/>
        <v>1</v>
      </c>
      <c r="CD184" t="s">
        <v>474</v>
      </c>
      <c r="CE184" t="s">
        <v>157</v>
      </c>
    </row>
    <row r="185" spans="81:83" ht="22.5" customHeight="1" x14ac:dyDescent="0.25">
      <c r="CC185">
        <f t="shared" si="7"/>
        <v>1</v>
      </c>
      <c r="CD185" t="s">
        <v>478</v>
      </c>
      <c r="CE185" t="s">
        <v>157</v>
      </c>
    </row>
    <row r="186" spans="81:83" ht="22.5" customHeight="1" x14ac:dyDescent="0.25">
      <c r="CC186">
        <f t="shared" si="7"/>
        <v>1</v>
      </c>
      <c r="CD186" t="s">
        <v>477</v>
      </c>
      <c r="CE186" t="s">
        <v>157</v>
      </c>
    </row>
    <row r="187" spans="81:83" ht="22.5" customHeight="1" x14ac:dyDescent="0.25">
      <c r="CC187">
        <f t="shared" si="7"/>
        <v>1</v>
      </c>
      <c r="CD187" t="s">
        <v>375</v>
      </c>
      <c r="CE187" t="s">
        <v>157</v>
      </c>
    </row>
    <row r="188" spans="81:83" ht="22.5" customHeight="1" x14ac:dyDescent="0.25">
      <c r="CC188">
        <f t="shared" si="7"/>
        <v>1</v>
      </c>
      <c r="CD188" t="s">
        <v>473</v>
      </c>
      <c r="CE188" t="s">
        <v>157</v>
      </c>
    </row>
    <row r="189" spans="81:83" ht="22.5" customHeight="1" x14ac:dyDescent="0.25">
      <c r="CC189">
        <f t="shared" si="7"/>
        <v>1</v>
      </c>
      <c r="CD189" t="s">
        <v>453</v>
      </c>
      <c r="CE189" t="s">
        <v>167</v>
      </c>
    </row>
    <row r="190" spans="81:83" ht="22.5" customHeight="1" x14ac:dyDescent="0.25">
      <c r="CC190">
        <f t="shared" si="7"/>
        <v>1</v>
      </c>
      <c r="CD190" t="s">
        <v>349</v>
      </c>
      <c r="CE190" t="s">
        <v>167</v>
      </c>
    </row>
    <row r="191" spans="81:83" ht="22.5" customHeight="1" x14ac:dyDescent="0.25">
      <c r="CC191">
        <f t="shared" si="7"/>
        <v>1</v>
      </c>
      <c r="CD191" t="s">
        <v>484</v>
      </c>
      <c r="CE191" t="s">
        <v>167</v>
      </c>
    </row>
    <row r="192" spans="81:83" ht="22.5" customHeight="1" x14ac:dyDescent="0.25">
      <c r="CC192">
        <f t="shared" si="7"/>
        <v>1</v>
      </c>
      <c r="CD192" t="s">
        <v>361</v>
      </c>
      <c r="CE192" t="s">
        <v>167</v>
      </c>
    </row>
    <row r="193" spans="81:83" ht="22.5" customHeight="1" x14ac:dyDescent="0.25">
      <c r="CC193">
        <f t="shared" si="7"/>
        <v>1</v>
      </c>
      <c r="CD193" t="s">
        <v>374</v>
      </c>
      <c r="CE193" t="s">
        <v>177</v>
      </c>
    </row>
    <row r="194" spans="81:83" ht="22.5" customHeight="1" x14ac:dyDescent="0.25">
      <c r="CC194">
        <f t="shared" si="7"/>
        <v>1</v>
      </c>
      <c r="CD194" t="s">
        <v>341</v>
      </c>
      <c r="CE194" t="s">
        <v>177</v>
      </c>
    </row>
    <row r="195" spans="81:83" ht="22.5" customHeight="1" x14ac:dyDescent="0.25">
      <c r="CC195">
        <f t="shared" si="7"/>
        <v>1</v>
      </c>
      <c r="CD195" t="s">
        <v>365</v>
      </c>
      <c r="CE195" t="s">
        <v>177</v>
      </c>
    </row>
    <row r="196" spans="81:83" ht="22.5" customHeight="1" x14ac:dyDescent="0.25">
      <c r="CC196">
        <f t="shared" si="7"/>
        <v>1</v>
      </c>
      <c r="CD196" t="s">
        <v>353</v>
      </c>
      <c r="CE196" t="s">
        <v>177</v>
      </c>
    </row>
    <row r="197" spans="81:83" ht="22.5" customHeight="1" x14ac:dyDescent="0.25">
      <c r="CC197">
        <f t="shared" si="7"/>
        <v>1</v>
      </c>
      <c r="CD197" t="s">
        <v>452</v>
      </c>
      <c r="CE197" t="s">
        <v>181</v>
      </c>
    </row>
    <row r="198" spans="81:83" ht="22.5" customHeight="1" x14ac:dyDescent="0.25">
      <c r="CC198">
        <f t="shared" si="7"/>
        <v>1</v>
      </c>
      <c r="CD198" t="s">
        <v>328</v>
      </c>
      <c r="CE198" t="s">
        <v>181</v>
      </c>
    </row>
    <row r="199" spans="81:83" ht="22.5" customHeight="1" x14ac:dyDescent="0.25">
      <c r="CC199">
        <f t="shared" si="7"/>
        <v>1</v>
      </c>
      <c r="CD199" t="s">
        <v>342</v>
      </c>
      <c r="CE199" t="s">
        <v>181</v>
      </c>
    </row>
    <row r="200" spans="81:83" ht="22.5" customHeight="1" x14ac:dyDescent="0.25">
      <c r="CC200">
        <f t="shared" si="7"/>
        <v>1</v>
      </c>
      <c r="CD200" t="s">
        <v>354</v>
      </c>
      <c r="CE200" t="s">
        <v>181</v>
      </c>
    </row>
    <row r="201" spans="81:83" ht="22.5" customHeight="1" x14ac:dyDescent="0.25">
      <c r="CC201">
        <f t="shared" si="7"/>
        <v>1</v>
      </c>
      <c r="CD201" t="s">
        <v>402</v>
      </c>
      <c r="CE201" t="s">
        <v>176</v>
      </c>
    </row>
    <row r="202" spans="81:83" ht="22.5" customHeight="1" x14ac:dyDescent="0.25">
      <c r="CC202">
        <f t="shared" si="7"/>
        <v>1</v>
      </c>
      <c r="CD202" t="s">
        <v>439</v>
      </c>
      <c r="CE202" t="s">
        <v>176</v>
      </c>
    </row>
    <row r="203" spans="81:83" ht="22.5" customHeight="1" x14ac:dyDescent="0.25">
      <c r="CC203">
        <f t="shared" ref="CC203:CC266" si="8">COUNTIF($CD$74:$CD$333,CD203)</f>
        <v>1</v>
      </c>
      <c r="CD203" t="s">
        <v>411</v>
      </c>
      <c r="CE203" t="s">
        <v>176</v>
      </c>
    </row>
    <row r="204" spans="81:83" ht="22.5" customHeight="1" x14ac:dyDescent="0.25">
      <c r="CC204">
        <f t="shared" si="8"/>
        <v>1</v>
      </c>
      <c r="CD204" t="s">
        <v>425</v>
      </c>
      <c r="CE204" t="s">
        <v>176</v>
      </c>
    </row>
    <row r="205" spans="81:83" ht="22.5" customHeight="1" x14ac:dyDescent="0.25">
      <c r="CC205">
        <f t="shared" si="8"/>
        <v>1</v>
      </c>
      <c r="CD205" t="s">
        <v>393</v>
      </c>
      <c r="CE205" t="s">
        <v>176</v>
      </c>
    </row>
    <row r="206" spans="81:83" ht="22.5" customHeight="1" x14ac:dyDescent="0.25">
      <c r="CC206">
        <f t="shared" si="8"/>
        <v>1</v>
      </c>
      <c r="CD206" t="s">
        <v>385</v>
      </c>
      <c r="CE206" t="s">
        <v>176</v>
      </c>
    </row>
    <row r="207" spans="81:83" ht="22.5" customHeight="1" x14ac:dyDescent="0.25">
      <c r="CC207">
        <f t="shared" si="8"/>
        <v>1</v>
      </c>
      <c r="CD207" t="s">
        <v>434</v>
      </c>
      <c r="CE207" t="s">
        <v>176</v>
      </c>
    </row>
    <row r="208" spans="81:83" ht="22.5" customHeight="1" x14ac:dyDescent="0.25">
      <c r="CC208">
        <f t="shared" si="8"/>
        <v>1</v>
      </c>
      <c r="CD208" t="s">
        <v>418</v>
      </c>
      <c r="CE208" t="s">
        <v>176</v>
      </c>
    </row>
    <row r="209" spans="81:83" ht="22.5" customHeight="1" x14ac:dyDescent="0.25">
      <c r="CC209">
        <f t="shared" si="8"/>
        <v>1</v>
      </c>
      <c r="CD209" t="s">
        <v>447</v>
      </c>
      <c r="CE209" t="s">
        <v>176</v>
      </c>
    </row>
    <row r="210" spans="81:83" ht="22.5" customHeight="1" x14ac:dyDescent="0.25">
      <c r="CC210">
        <f t="shared" si="8"/>
        <v>1</v>
      </c>
      <c r="CD210" t="s">
        <v>355</v>
      </c>
      <c r="CE210" t="s">
        <v>178</v>
      </c>
    </row>
    <row r="211" spans="81:83" ht="22.5" customHeight="1" x14ac:dyDescent="0.25">
      <c r="CC211">
        <f t="shared" si="8"/>
        <v>1</v>
      </c>
      <c r="CD211" t="s">
        <v>343</v>
      </c>
      <c r="CE211" t="s">
        <v>178</v>
      </c>
    </row>
    <row r="212" spans="81:83" ht="22.5" customHeight="1" x14ac:dyDescent="0.25">
      <c r="CC212">
        <f t="shared" si="8"/>
        <v>1</v>
      </c>
      <c r="CD212" t="s">
        <v>367</v>
      </c>
      <c r="CE212" t="s">
        <v>178</v>
      </c>
    </row>
    <row r="213" spans="81:83" ht="22.5" customHeight="1" x14ac:dyDescent="0.25">
      <c r="CC213">
        <f t="shared" si="8"/>
        <v>1</v>
      </c>
      <c r="CD213" t="s">
        <v>461</v>
      </c>
      <c r="CE213" t="s">
        <v>178</v>
      </c>
    </row>
    <row r="214" spans="81:83" ht="22.5" customHeight="1" x14ac:dyDescent="0.25">
      <c r="CC214">
        <f t="shared" si="8"/>
        <v>1</v>
      </c>
      <c r="CD214" t="s">
        <v>366</v>
      </c>
      <c r="CE214" t="s">
        <v>161</v>
      </c>
    </row>
    <row r="215" spans="81:83" ht="22.5" customHeight="1" x14ac:dyDescent="0.25">
      <c r="CC215">
        <f t="shared" si="8"/>
        <v>1</v>
      </c>
      <c r="CD215" t="s">
        <v>448</v>
      </c>
      <c r="CE215" t="s">
        <v>161</v>
      </c>
    </row>
    <row r="216" spans="81:83" ht="22.5" customHeight="1" x14ac:dyDescent="0.25">
      <c r="CC216">
        <f t="shared" si="8"/>
        <v>1</v>
      </c>
      <c r="CD216" t="s">
        <v>398</v>
      </c>
      <c r="CE216" t="s">
        <v>161</v>
      </c>
    </row>
    <row r="217" spans="81:83" ht="22.5" customHeight="1" x14ac:dyDescent="0.25">
      <c r="CC217">
        <f t="shared" si="8"/>
        <v>1</v>
      </c>
      <c r="CD217" t="s">
        <v>386</v>
      </c>
      <c r="CE217" t="s">
        <v>161</v>
      </c>
    </row>
    <row r="218" spans="81:83" ht="22.5" customHeight="1" x14ac:dyDescent="0.25">
      <c r="CC218">
        <f t="shared" si="8"/>
        <v>1</v>
      </c>
      <c r="CD218" t="s">
        <v>426</v>
      </c>
      <c r="CE218" t="s">
        <v>161</v>
      </c>
    </row>
    <row r="219" spans="81:83" ht="22.5" customHeight="1" x14ac:dyDescent="0.25">
      <c r="CC219">
        <f t="shared" si="8"/>
        <v>1</v>
      </c>
      <c r="CD219" t="s">
        <v>485</v>
      </c>
      <c r="CE219" t="s">
        <v>161</v>
      </c>
    </row>
    <row r="220" spans="81:83" ht="22.5" customHeight="1" x14ac:dyDescent="0.25">
      <c r="CC220">
        <f t="shared" si="8"/>
        <v>1</v>
      </c>
      <c r="CD220" t="s">
        <v>394</v>
      </c>
      <c r="CE220" t="s">
        <v>161</v>
      </c>
    </row>
    <row r="221" spans="81:83" ht="22.5" customHeight="1" x14ac:dyDescent="0.25">
      <c r="CC221">
        <f t="shared" si="8"/>
        <v>1</v>
      </c>
      <c r="CD221" t="s">
        <v>430</v>
      </c>
      <c r="CE221" t="s">
        <v>161</v>
      </c>
    </row>
    <row r="222" spans="81:83" ht="22.5" customHeight="1" x14ac:dyDescent="0.25">
      <c r="CC222">
        <f t="shared" si="8"/>
        <v>1</v>
      </c>
      <c r="CD222" t="s">
        <v>412</v>
      </c>
      <c r="CE222" t="s">
        <v>161</v>
      </c>
    </row>
    <row r="223" spans="81:83" ht="22.5" customHeight="1" x14ac:dyDescent="0.25">
      <c r="CC223">
        <f t="shared" si="8"/>
        <v>1</v>
      </c>
      <c r="CD223" t="s">
        <v>443</v>
      </c>
      <c r="CE223" t="s">
        <v>161</v>
      </c>
    </row>
    <row r="224" spans="81:83" ht="22.5" customHeight="1" x14ac:dyDescent="0.25">
      <c r="CC224">
        <f t="shared" si="8"/>
        <v>1</v>
      </c>
      <c r="CD224" t="s">
        <v>403</v>
      </c>
      <c r="CE224" t="s">
        <v>161</v>
      </c>
    </row>
    <row r="225" spans="70:83" ht="22.5" customHeight="1" x14ac:dyDescent="0.25">
      <c r="CC225">
        <f t="shared" si="8"/>
        <v>1</v>
      </c>
      <c r="CD225" t="s">
        <v>415</v>
      </c>
      <c r="CE225" t="s">
        <v>161</v>
      </c>
    </row>
    <row r="226" spans="70:83" ht="22.5" customHeight="1" x14ac:dyDescent="0.25">
      <c r="CC226">
        <f t="shared" si="8"/>
        <v>1</v>
      </c>
      <c r="CD226" t="s">
        <v>440</v>
      </c>
      <c r="CE226" t="s">
        <v>161</v>
      </c>
    </row>
    <row r="227" spans="70:83" ht="22.5" customHeight="1" x14ac:dyDescent="0.25">
      <c r="CC227">
        <f t="shared" si="8"/>
        <v>1</v>
      </c>
      <c r="CD227" t="s">
        <v>381</v>
      </c>
      <c r="CE227" t="s">
        <v>163</v>
      </c>
    </row>
    <row r="228" spans="70:83" ht="22.5" customHeight="1" x14ac:dyDescent="0.25">
      <c r="CC228">
        <f t="shared" si="8"/>
        <v>1</v>
      </c>
      <c r="CD228" t="s">
        <v>362</v>
      </c>
      <c r="CE228" t="s">
        <v>163</v>
      </c>
    </row>
    <row r="229" spans="70:83" ht="22.5" customHeight="1" x14ac:dyDescent="0.25">
      <c r="CC229">
        <f t="shared" si="8"/>
        <v>1</v>
      </c>
      <c r="CD229" t="s">
        <v>350</v>
      </c>
      <c r="CE229" t="s">
        <v>163</v>
      </c>
    </row>
    <row r="230" spans="70:83" ht="22.5" customHeight="1" x14ac:dyDescent="0.25">
      <c r="CC230">
        <f t="shared" si="8"/>
        <v>1</v>
      </c>
      <c r="CD230" t="s">
        <v>466</v>
      </c>
      <c r="CE230" t="s">
        <v>163</v>
      </c>
    </row>
    <row r="231" spans="70:83" ht="22.5" customHeight="1" x14ac:dyDescent="0.25">
      <c r="CC231">
        <f t="shared" si="8"/>
        <v>1</v>
      </c>
      <c r="CD231" t="s">
        <v>459</v>
      </c>
      <c r="CE231" t="s">
        <v>166</v>
      </c>
    </row>
    <row r="232" spans="70:83" ht="22.5" customHeight="1" x14ac:dyDescent="0.25">
      <c r="CC232">
        <f t="shared" si="8"/>
        <v>1</v>
      </c>
      <c r="CD232" t="s">
        <v>427</v>
      </c>
      <c r="CE232" t="s">
        <v>166</v>
      </c>
    </row>
    <row r="233" spans="70:83" ht="22.5" customHeight="1" x14ac:dyDescent="0.25">
      <c r="CC233">
        <f t="shared" si="8"/>
        <v>1</v>
      </c>
      <c r="CD233" t="s">
        <v>395</v>
      </c>
      <c r="CE233" t="s">
        <v>166</v>
      </c>
    </row>
    <row r="234" spans="70:83" ht="22.5" customHeight="1" x14ac:dyDescent="0.25">
      <c r="CC234">
        <f t="shared" si="8"/>
        <v>1</v>
      </c>
      <c r="CD234" t="s">
        <v>435</v>
      </c>
      <c r="CE234" t="s">
        <v>166</v>
      </c>
    </row>
    <row r="235" spans="70:83" ht="22.5" customHeight="1" x14ac:dyDescent="0.25">
      <c r="CC235">
        <f t="shared" si="8"/>
        <v>1</v>
      </c>
      <c r="CD235" t="s">
        <v>387</v>
      </c>
      <c r="CE235" t="s">
        <v>166</v>
      </c>
    </row>
    <row r="236" spans="70:83" ht="22.5" customHeight="1" x14ac:dyDescent="0.25">
      <c r="CC236">
        <f t="shared" si="8"/>
        <v>1</v>
      </c>
      <c r="CD236" t="s">
        <v>419</v>
      </c>
      <c r="CE236" t="s">
        <v>166</v>
      </c>
    </row>
    <row r="237" spans="70:83" ht="22.5" customHeight="1" x14ac:dyDescent="0.25">
      <c r="CC237">
        <f t="shared" si="8"/>
        <v>1</v>
      </c>
      <c r="CD237" t="s">
        <v>483</v>
      </c>
      <c r="CE237" t="s">
        <v>166</v>
      </c>
    </row>
    <row r="238" spans="70:83" ht="22.5" customHeight="1" x14ac:dyDescent="0.25">
      <c r="CC238">
        <f t="shared" si="8"/>
        <v>1</v>
      </c>
      <c r="CD238" t="s">
        <v>449</v>
      </c>
      <c r="CE238" t="s">
        <v>166</v>
      </c>
    </row>
    <row r="239" spans="70:83" ht="22.5" customHeight="1" x14ac:dyDescent="0.25">
      <c r="BR239" t="str">
        <f>_xlfn.CONCAT(A$71, ",", $DZ1)</f>
        <v>0,67</v>
      </c>
      <c r="CC239">
        <f t="shared" si="8"/>
        <v>1</v>
      </c>
      <c r="CD239" t="s">
        <v>404</v>
      </c>
      <c r="CE239" t="s">
        <v>166</v>
      </c>
    </row>
    <row r="240" spans="70:83" ht="22.5" customHeight="1" x14ac:dyDescent="0.25">
      <c r="CC240">
        <f t="shared" si="8"/>
        <v>1</v>
      </c>
      <c r="CD240" t="s">
        <v>450</v>
      </c>
      <c r="CE240" t="s">
        <v>184</v>
      </c>
    </row>
    <row r="241" spans="81:83" ht="22.5" customHeight="1" x14ac:dyDescent="0.25">
      <c r="CC241">
        <f t="shared" si="8"/>
        <v>1</v>
      </c>
      <c r="CD241" t="s">
        <v>413</v>
      </c>
      <c r="CE241" t="s">
        <v>184</v>
      </c>
    </row>
    <row r="242" spans="81:83" ht="22.5" customHeight="1" x14ac:dyDescent="0.25">
      <c r="CC242">
        <f t="shared" si="8"/>
        <v>1</v>
      </c>
      <c r="CD242" t="s">
        <v>396</v>
      </c>
      <c r="CE242" t="s">
        <v>184</v>
      </c>
    </row>
    <row r="243" spans="81:83" ht="22.5" customHeight="1" x14ac:dyDescent="0.25">
      <c r="CC243">
        <f t="shared" si="8"/>
        <v>1</v>
      </c>
      <c r="CD243" t="s">
        <v>428</v>
      </c>
      <c r="CE243" t="s">
        <v>184</v>
      </c>
    </row>
    <row r="244" spans="81:83" ht="22.5" customHeight="1" x14ac:dyDescent="0.25">
      <c r="CC244">
        <f t="shared" si="8"/>
        <v>1</v>
      </c>
      <c r="CD244" t="s">
        <v>420</v>
      </c>
      <c r="CE244" t="s">
        <v>184</v>
      </c>
    </row>
    <row r="245" spans="81:83" ht="22.5" customHeight="1" x14ac:dyDescent="0.25">
      <c r="CC245">
        <f t="shared" si="8"/>
        <v>1</v>
      </c>
      <c r="CD245" t="s">
        <v>469</v>
      </c>
      <c r="CE245" t="s">
        <v>184</v>
      </c>
    </row>
    <row r="246" spans="81:83" ht="22.5" customHeight="1" x14ac:dyDescent="0.25">
      <c r="CC246">
        <f t="shared" si="8"/>
        <v>1</v>
      </c>
      <c r="CD246" t="s">
        <v>405</v>
      </c>
      <c r="CE246" t="s">
        <v>184</v>
      </c>
    </row>
    <row r="247" spans="81:83" ht="22.5" customHeight="1" x14ac:dyDescent="0.25">
      <c r="CC247">
        <f t="shared" si="8"/>
        <v>1</v>
      </c>
      <c r="CD247" t="s">
        <v>468</v>
      </c>
      <c r="CE247" t="s">
        <v>184</v>
      </c>
    </row>
    <row r="248" spans="81:83" ht="22.5" customHeight="1" x14ac:dyDescent="0.25">
      <c r="CC248">
        <f t="shared" si="8"/>
        <v>1</v>
      </c>
      <c r="CD248" t="s">
        <v>441</v>
      </c>
      <c r="CE248" t="s">
        <v>184</v>
      </c>
    </row>
    <row r="249" spans="81:83" ht="22.5" customHeight="1" x14ac:dyDescent="0.25">
      <c r="CC249">
        <f t="shared" si="8"/>
        <v>1</v>
      </c>
      <c r="CD249" t="s">
        <v>454</v>
      </c>
      <c r="CE249" t="s">
        <v>162</v>
      </c>
    </row>
    <row r="250" spans="81:83" ht="22.5" customHeight="1" x14ac:dyDescent="0.25">
      <c r="CC250">
        <f t="shared" si="8"/>
        <v>1</v>
      </c>
      <c r="CD250" t="s">
        <v>280</v>
      </c>
      <c r="CE250" t="s">
        <v>162</v>
      </c>
    </row>
    <row r="251" spans="81:83" ht="22.5" customHeight="1" x14ac:dyDescent="0.25">
      <c r="CC251">
        <f t="shared" si="8"/>
        <v>1</v>
      </c>
      <c r="CD251" t="s">
        <v>270</v>
      </c>
      <c r="CE251" t="s">
        <v>162</v>
      </c>
    </row>
    <row r="252" spans="81:83" ht="22.5" customHeight="1" x14ac:dyDescent="0.25">
      <c r="CC252">
        <f t="shared" si="8"/>
        <v>1</v>
      </c>
      <c r="CD252" t="s">
        <v>318</v>
      </c>
      <c r="CE252" t="s">
        <v>162</v>
      </c>
    </row>
    <row r="253" spans="81:83" ht="22.5" customHeight="1" x14ac:dyDescent="0.25">
      <c r="CC253">
        <f t="shared" si="8"/>
        <v>1</v>
      </c>
      <c r="CD253" t="s">
        <v>299</v>
      </c>
      <c r="CE253" t="s">
        <v>162</v>
      </c>
    </row>
    <row r="254" spans="81:83" ht="22.5" customHeight="1" x14ac:dyDescent="0.25">
      <c r="CC254">
        <f t="shared" si="8"/>
        <v>1</v>
      </c>
      <c r="CD254" t="s">
        <v>250</v>
      </c>
      <c r="CE254" t="s">
        <v>162</v>
      </c>
    </row>
    <row r="255" spans="81:83" ht="22.5" customHeight="1" x14ac:dyDescent="0.25">
      <c r="CC255">
        <f t="shared" si="8"/>
        <v>1</v>
      </c>
      <c r="CD255" t="s">
        <v>290</v>
      </c>
      <c r="CE255" t="s">
        <v>162</v>
      </c>
    </row>
    <row r="256" spans="81:83" ht="22.5" customHeight="1" x14ac:dyDescent="0.25">
      <c r="CC256">
        <f t="shared" si="8"/>
        <v>1</v>
      </c>
      <c r="CD256" t="s">
        <v>232</v>
      </c>
      <c r="CE256" t="s">
        <v>162</v>
      </c>
    </row>
    <row r="257" spans="81:83" ht="22.5" customHeight="1" x14ac:dyDescent="0.25">
      <c r="CC257">
        <f t="shared" si="8"/>
        <v>1</v>
      </c>
      <c r="CD257" t="s">
        <v>308</v>
      </c>
      <c r="CE257" t="s">
        <v>162</v>
      </c>
    </row>
    <row r="258" spans="81:83" ht="22.5" customHeight="1" x14ac:dyDescent="0.25">
      <c r="CC258">
        <f t="shared" si="8"/>
        <v>1</v>
      </c>
      <c r="CD258" t="s">
        <v>240</v>
      </c>
      <c r="CE258" t="s">
        <v>162</v>
      </c>
    </row>
    <row r="259" spans="81:83" ht="22.5" customHeight="1" x14ac:dyDescent="0.25">
      <c r="CC259">
        <f t="shared" si="8"/>
        <v>1</v>
      </c>
      <c r="CD259" t="s">
        <v>260</v>
      </c>
      <c r="CE259" t="s">
        <v>162</v>
      </c>
    </row>
    <row r="260" spans="81:83" ht="22.5" customHeight="1" x14ac:dyDescent="0.25">
      <c r="CC260">
        <f t="shared" si="8"/>
        <v>1</v>
      </c>
      <c r="CD260" t="s">
        <v>464</v>
      </c>
      <c r="CE260" t="s">
        <v>162</v>
      </c>
    </row>
    <row r="261" spans="81:83" ht="22.5" customHeight="1" x14ac:dyDescent="0.25">
      <c r="CC261">
        <f t="shared" si="8"/>
        <v>1</v>
      </c>
      <c r="CD261" t="s">
        <v>329</v>
      </c>
      <c r="CE261" t="s">
        <v>155</v>
      </c>
    </row>
    <row r="262" spans="81:83" ht="22.5" customHeight="1" x14ac:dyDescent="0.25">
      <c r="CC262">
        <f t="shared" si="8"/>
        <v>1</v>
      </c>
      <c r="CD262" t="s">
        <v>271</v>
      </c>
      <c r="CE262" t="s">
        <v>155</v>
      </c>
    </row>
    <row r="263" spans="81:83" ht="22.5" customHeight="1" x14ac:dyDescent="0.25">
      <c r="CC263">
        <f t="shared" si="8"/>
        <v>1</v>
      </c>
      <c r="CD263" t="s">
        <v>337</v>
      </c>
      <c r="CE263" t="s">
        <v>155</v>
      </c>
    </row>
    <row r="264" spans="81:83" ht="22.5" customHeight="1" x14ac:dyDescent="0.25">
      <c r="CC264">
        <f t="shared" si="8"/>
        <v>1</v>
      </c>
      <c r="CD264" t="s">
        <v>241</v>
      </c>
      <c r="CE264" t="s">
        <v>155</v>
      </c>
    </row>
    <row r="265" spans="81:83" ht="22.5" customHeight="1" x14ac:dyDescent="0.25">
      <c r="CC265">
        <f t="shared" si="8"/>
        <v>1</v>
      </c>
      <c r="CD265" t="s">
        <v>251</v>
      </c>
      <c r="CE265" t="s">
        <v>155</v>
      </c>
    </row>
    <row r="266" spans="81:83" ht="22.5" customHeight="1" x14ac:dyDescent="0.25">
      <c r="CC266">
        <f t="shared" si="8"/>
        <v>1</v>
      </c>
      <c r="CD266" t="s">
        <v>300</v>
      </c>
      <c r="CE266" t="s">
        <v>155</v>
      </c>
    </row>
    <row r="267" spans="81:83" ht="22.5" customHeight="1" x14ac:dyDescent="0.25">
      <c r="CC267">
        <f t="shared" ref="CC267:CC330" si="9">COUNTIF($CD$74:$CD$333,CD267)</f>
        <v>1</v>
      </c>
      <c r="CD267" t="s">
        <v>309</v>
      </c>
      <c r="CE267" t="s">
        <v>155</v>
      </c>
    </row>
    <row r="268" spans="81:83" ht="22.5" customHeight="1" x14ac:dyDescent="0.25">
      <c r="CC268">
        <f t="shared" si="9"/>
        <v>1</v>
      </c>
      <c r="CD268" t="s">
        <v>291</v>
      </c>
      <c r="CE268" t="s">
        <v>155</v>
      </c>
    </row>
    <row r="269" spans="81:83" ht="22.5" customHeight="1" x14ac:dyDescent="0.25">
      <c r="CC269">
        <f t="shared" si="9"/>
        <v>1</v>
      </c>
      <c r="CD269" t="s">
        <v>233</v>
      </c>
      <c r="CE269" t="s">
        <v>155</v>
      </c>
    </row>
    <row r="270" spans="81:83" ht="22.5" customHeight="1" x14ac:dyDescent="0.25">
      <c r="CC270">
        <f t="shared" si="9"/>
        <v>1</v>
      </c>
      <c r="CD270" t="s">
        <v>261</v>
      </c>
      <c r="CE270" t="s">
        <v>155</v>
      </c>
    </row>
    <row r="271" spans="81:83" ht="22.5" customHeight="1" x14ac:dyDescent="0.25">
      <c r="CC271">
        <f t="shared" si="9"/>
        <v>1</v>
      </c>
      <c r="CD271" t="s">
        <v>281</v>
      </c>
      <c r="CE271" t="s">
        <v>155</v>
      </c>
    </row>
    <row r="272" spans="81:83" ht="22.5" customHeight="1" x14ac:dyDescent="0.25">
      <c r="CC272">
        <f t="shared" si="9"/>
        <v>1</v>
      </c>
      <c r="CD272" t="s">
        <v>319</v>
      </c>
      <c r="CE272" t="s">
        <v>155</v>
      </c>
    </row>
    <row r="273" spans="81:83" ht="22.5" customHeight="1" x14ac:dyDescent="0.25">
      <c r="CC273">
        <f t="shared" si="9"/>
        <v>1</v>
      </c>
      <c r="CD273" t="s">
        <v>272</v>
      </c>
      <c r="CE273" t="s">
        <v>182</v>
      </c>
    </row>
    <row r="274" spans="81:83" ht="22.5" customHeight="1" x14ac:dyDescent="0.25">
      <c r="CC274">
        <f t="shared" si="9"/>
        <v>1</v>
      </c>
      <c r="CD274" t="s">
        <v>330</v>
      </c>
      <c r="CE274" t="s">
        <v>182</v>
      </c>
    </row>
    <row r="275" spans="81:83" ht="22.5" customHeight="1" x14ac:dyDescent="0.25">
      <c r="CC275">
        <f t="shared" si="9"/>
        <v>1</v>
      </c>
      <c r="CD275" t="s">
        <v>301</v>
      </c>
      <c r="CE275" t="s">
        <v>182</v>
      </c>
    </row>
    <row r="276" spans="81:83" ht="22.5" customHeight="1" x14ac:dyDescent="0.25">
      <c r="CC276">
        <f t="shared" si="9"/>
        <v>1</v>
      </c>
      <c r="CD276" t="s">
        <v>234</v>
      </c>
      <c r="CE276" t="s">
        <v>182</v>
      </c>
    </row>
    <row r="277" spans="81:83" ht="22.5" customHeight="1" x14ac:dyDescent="0.25">
      <c r="CC277">
        <f t="shared" si="9"/>
        <v>1</v>
      </c>
      <c r="CD277" t="s">
        <v>292</v>
      </c>
      <c r="CE277" t="s">
        <v>182</v>
      </c>
    </row>
    <row r="278" spans="81:83" ht="22.5" customHeight="1" x14ac:dyDescent="0.25">
      <c r="CC278">
        <f t="shared" si="9"/>
        <v>1</v>
      </c>
      <c r="CD278" t="s">
        <v>242</v>
      </c>
      <c r="CE278" t="s">
        <v>182</v>
      </c>
    </row>
    <row r="279" spans="81:83" ht="22.5" customHeight="1" x14ac:dyDescent="0.25">
      <c r="CC279">
        <f t="shared" si="9"/>
        <v>1</v>
      </c>
      <c r="CD279" t="s">
        <v>252</v>
      </c>
      <c r="CE279" t="s">
        <v>182</v>
      </c>
    </row>
    <row r="280" spans="81:83" ht="22.5" customHeight="1" x14ac:dyDescent="0.25">
      <c r="CC280">
        <f t="shared" si="9"/>
        <v>1</v>
      </c>
      <c r="CD280" t="s">
        <v>310</v>
      </c>
      <c r="CE280" t="s">
        <v>182</v>
      </c>
    </row>
    <row r="281" spans="81:83" ht="22.5" customHeight="1" x14ac:dyDescent="0.25">
      <c r="CC281">
        <f t="shared" si="9"/>
        <v>1</v>
      </c>
      <c r="CD281" t="s">
        <v>320</v>
      </c>
      <c r="CE281" t="s">
        <v>182</v>
      </c>
    </row>
    <row r="282" spans="81:83" ht="22.5" customHeight="1" x14ac:dyDescent="0.25">
      <c r="CC282">
        <f t="shared" si="9"/>
        <v>1</v>
      </c>
      <c r="CD282" t="s">
        <v>282</v>
      </c>
      <c r="CE282" t="s">
        <v>182</v>
      </c>
    </row>
    <row r="283" spans="81:83" ht="22.5" customHeight="1" x14ac:dyDescent="0.25">
      <c r="CC283">
        <f t="shared" si="9"/>
        <v>1</v>
      </c>
      <c r="CD283" t="s">
        <v>338</v>
      </c>
      <c r="CE283" t="s">
        <v>182</v>
      </c>
    </row>
    <row r="284" spans="81:83" ht="22.5" customHeight="1" x14ac:dyDescent="0.25">
      <c r="CC284">
        <f t="shared" si="9"/>
        <v>1</v>
      </c>
      <c r="CD284" t="s">
        <v>262</v>
      </c>
      <c r="CE284" t="s">
        <v>182</v>
      </c>
    </row>
    <row r="285" spans="81:83" ht="22.5" customHeight="1" x14ac:dyDescent="0.25">
      <c r="CC285">
        <f t="shared" si="9"/>
        <v>1</v>
      </c>
      <c r="CD285" t="s">
        <v>368</v>
      </c>
      <c r="CE285" t="s">
        <v>172</v>
      </c>
    </row>
    <row r="286" spans="81:83" ht="22.5" customHeight="1" x14ac:dyDescent="0.25">
      <c r="CC286">
        <f t="shared" si="9"/>
        <v>1</v>
      </c>
      <c r="CD286" t="s">
        <v>344</v>
      </c>
      <c r="CE286" t="s">
        <v>172</v>
      </c>
    </row>
    <row r="287" spans="81:83" ht="22.5" customHeight="1" x14ac:dyDescent="0.25">
      <c r="CC287">
        <f t="shared" si="9"/>
        <v>1</v>
      </c>
      <c r="CD287" t="s">
        <v>376</v>
      </c>
      <c r="CE287" t="s">
        <v>172</v>
      </c>
    </row>
    <row r="288" spans="81:83" ht="22.5" customHeight="1" x14ac:dyDescent="0.25">
      <c r="CC288">
        <f t="shared" si="9"/>
        <v>1</v>
      </c>
      <c r="CD288" t="s">
        <v>356</v>
      </c>
      <c r="CE288" t="s">
        <v>172</v>
      </c>
    </row>
    <row r="289" spans="81:83" ht="22.5" customHeight="1" x14ac:dyDescent="0.25">
      <c r="CC289">
        <f t="shared" si="9"/>
        <v>1</v>
      </c>
      <c r="CD289" t="s">
        <v>377</v>
      </c>
      <c r="CE289" t="s">
        <v>175</v>
      </c>
    </row>
    <row r="290" spans="81:83" ht="22.5" customHeight="1" x14ac:dyDescent="0.25">
      <c r="CC290">
        <f t="shared" si="9"/>
        <v>1</v>
      </c>
      <c r="CD290" t="s">
        <v>345</v>
      </c>
      <c r="CE290" t="s">
        <v>175</v>
      </c>
    </row>
    <row r="291" spans="81:83" ht="22.5" customHeight="1" x14ac:dyDescent="0.25">
      <c r="CC291">
        <f t="shared" si="9"/>
        <v>1</v>
      </c>
      <c r="CD291" t="s">
        <v>369</v>
      </c>
      <c r="CE291" t="s">
        <v>175</v>
      </c>
    </row>
    <row r="292" spans="81:83" ht="22.5" customHeight="1" x14ac:dyDescent="0.25">
      <c r="CC292">
        <f t="shared" si="9"/>
        <v>1</v>
      </c>
      <c r="CD292" t="s">
        <v>357</v>
      </c>
      <c r="CE292" t="s">
        <v>175</v>
      </c>
    </row>
    <row r="293" spans="81:83" ht="22.5" customHeight="1" x14ac:dyDescent="0.25">
      <c r="CC293">
        <f t="shared" si="9"/>
        <v>1</v>
      </c>
      <c r="CD293" t="s">
        <v>370</v>
      </c>
      <c r="CE293" t="s">
        <v>174</v>
      </c>
    </row>
    <row r="294" spans="81:83" ht="22.5" customHeight="1" x14ac:dyDescent="0.25">
      <c r="CC294">
        <f t="shared" si="9"/>
        <v>1</v>
      </c>
      <c r="CD294" t="s">
        <v>346</v>
      </c>
      <c r="CE294" t="s">
        <v>174</v>
      </c>
    </row>
    <row r="295" spans="81:83" ht="22.5" customHeight="1" x14ac:dyDescent="0.25">
      <c r="CC295">
        <f t="shared" si="9"/>
        <v>1</v>
      </c>
      <c r="CD295" t="s">
        <v>378</v>
      </c>
      <c r="CE295" t="s">
        <v>174</v>
      </c>
    </row>
    <row r="296" spans="81:83" ht="22.5" customHeight="1" x14ac:dyDescent="0.25">
      <c r="CC296">
        <f t="shared" si="9"/>
        <v>1</v>
      </c>
      <c r="CD296" t="s">
        <v>358</v>
      </c>
      <c r="CE296" t="s">
        <v>174</v>
      </c>
    </row>
    <row r="297" spans="81:83" ht="22.5" customHeight="1" x14ac:dyDescent="0.25">
      <c r="CC297">
        <f t="shared" si="9"/>
        <v>1</v>
      </c>
      <c r="CD297" t="s">
        <v>463</v>
      </c>
      <c r="CE297" t="s">
        <v>179</v>
      </c>
    </row>
    <row r="298" spans="81:83" ht="22.5" customHeight="1" x14ac:dyDescent="0.25">
      <c r="CC298">
        <f t="shared" si="9"/>
        <v>1</v>
      </c>
      <c r="CD298" t="s">
        <v>406</v>
      </c>
      <c r="CE298" t="s">
        <v>179</v>
      </c>
    </row>
    <row r="299" spans="81:83" ht="22.5" customHeight="1" x14ac:dyDescent="0.25">
      <c r="CC299">
        <f t="shared" si="9"/>
        <v>1</v>
      </c>
      <c r="CD299" t="s">
        <v>388</v>
      </c>
      <c r="CE299" t="s">
        <v>179</v>
      </c>
    </row>
    <row r="300" spans="81:83" ht="22.5" customHeight="1" x14ac:dyDescent="0.25">
      <c r="CC300">
        <f t="shared" si="9"/>
        <v>1</v>
      </c>
      <c r="CD300" t="s">
        <v>429</v>
      </c>
      <c r="CE300" t="s">
        <v>179</v>
      </c>
    </row>
    <row r="301" spans="81:83" ht="22.5" customHeight="1" x14ac:dyDescent="0.25">
      <c r="CC301">
        <f t="shared" si="9"/>
        <v>1</v>
      </c>
      <c r="CD301" t="s">
        <v>421</v>
      </c>
      <c r="CE301" t="s">
        <v>179</v>
      </c>
    </row>
    <row r="302" spans="81:83" ht="22.5" customHeight="1" x14ac:dyDescent="0.25">
      <c r="CC302">
        <f t="shared" si="9"/>
        <v>1</v>
      </c>
      <c r="CD302" t="s">
        <v>397</v>
      </c>
      <c r="CE302" t="s">
        <v>179</v>
      </c>
    </row>
    <row r="303" spans="81:83" ht="22.5" customHeight="1" x14ac:dyDescent="0.25">
      <c r="CC303">
        <f t="shared" si="9"/>
        <v>1</v>
      </c>
      <c r="CD303" t="s">
        <v>460</v>
      </c>
      <c r="CE303" t="s">
        <v>179</v>
      </c>
    </row>
    <row r="304" spans="81:83" ht="22.5" customHeight="1" x14ac:dyDescent="0.25">
      <c r="CC304">
        <f t="shared" si="9"/>
        <v>1</v>
      </c>
      <c r="CD304" t="s">
        <v>442</v>
      </c>
      <c r="CE304" t="s">
        <v>179</v>
      </c>
    </row>
    <row r="305" spans="81:83" ht="22.5" customHeight="1" x14ac:dyDescent="0.25">
      <c r="CC305">
        <f t="shared" si="9"/>
        <v>1</v>
      </c>
      <c r="CD305" t="s">
        <v>414</v>
      </c>
      <c r="CE305" t="s">
        <v>179</v>
      </c>
    </row>
    <row r="306" spans="81:83" ht="22.5" customHeight="1" x14ac:dyDescent="0.25">
      <c r="CC306">
        <f t="shared" si="9"/>
        <v>1</v>
      </c>
      <c r="CD306" t="s">
        <v>462</v>
      </c>
      <c r="CE306" t="s">
        <v>164</v>
      </c>
    </row>
    <row r="307" spans="81:83" ht="22.5" customHeight="1" x14ac:dyDescent="0.25">
      <c r="CC307">
        <f t="shared" si="9"/>
        <v>1</v>
      </c>
      <c r="CD307" t="s">
        <v>347</v>
      </c>
      <c r="CE307" t="s">
        <v>164</v>
      </c>
    </row>
    <row r="308" spans="81:83" ht="22.5" customHeight="1" x14ac:dyDescent="0.25">
      <c r="CC308">
        <f t="shared" si="9"/>
        <v>1</v>
      </c>
      <c r="CD308" t="s">
        <v>371</v>
      </c>
      <c r="CE308" t="s">
        <v>164</v>
      </c>
    </row>
    <row r="309" spans="81:83" ht="22.5" customHeight="1" x14ac:dyDescent="0.25">
      <c r="CC309">
        <f t="shared" si="9"/>
        <v>1</v>
      </c>
      <c r="CD309" t="s">
        <v>359</v>
      </c>
      <c r="CE309" t="s">
        <v>164</v>
      </c>
    </row>
    <row r="310" spans="81:83" ht="22.5" customHeight="1" x14ac:dyDescent="0.25">
      <c r="CC310">
        <f t="shared" si="9"/>
        <v>1</v>
      </c>
      <c r="CD310" t="s">
        <v>380</v>
      </c>
      <c r="CE310" t="s">
        <v>160</v>
      </c>
    </row>
    <row r="311" spans="81:83" ht="22.5" customHeight="1" x14ac:dyDescent="0.25">
      <c r="CC311">
        <f t="shared" si="9"/>
        <v>1</v>
      </c>
      <c r="CD311" t="s">
        <v>389</v>
      </c>
      <c r="CE311" t="s">
        <v>160</v>
      </c>
    </row>
    <row r="312" spans="81:83" ht="22.5" customHeight="1" x14ac:dyDescent="0.25">
      <c r="CC312">
        <f t="shared" si="9"/>
        <v>1</v>
      </c>
      <c r="CD312" t="s">
        <v>422</v>
      </c>
      <c r="CE312" t="s">
        <v>160</v>
      </c>
    </row>
    <row r="313" spans="81:83" ht="22.5" customHeight="1" x14ac:dyDescent="0.25">
      <c r="CC313">
        <f t="shared" si="9"/>
        <v>1</v>
      </c>
      <c r="CD313" t="s">
        <v>407</v>
      </c>
      <c r="CE313" t="s">
        <v>160</v>
      </c>
    </row>
    <row r="314" spans="81:83" ht="22.5" customHeight="1" x14ac:dyDescent="0.25">
      <c r="CC314">
        <f t="shared" si="9"/>
        <v>1</v>
      </c>
      <c r="CD314" t="s">
        <v>382</v>
      </c>
      <c r="CE314" t="s">
        <v>158</v>
      </c>
    </row>
    <row r="315" spans="81:83" ht="22.5" customHeight="1" x14ac:dyDescent="0.25">
      <c r="CC315">
        <f t="shared" si="9"/>
        <v>1</v>
      </c>
      <c r="CD315" t="s">
        <v>373</v>
      </c>
      <c r="CE315" t="s">
        <v>158</v>
      </c>
    </row>
    <row r="316" spans="81:83" ht="22.5" customHeight="1" x14ac:dyDescent="0.25">
      <c r="CC316">
        <f t="shared" si="9"/>
        <v>1</v>
      </c>
      <c r="CD316" t="s">
        <v>351</v>
      </c>
      <c r="CE316" t="s">
        <v>158</v>
      </c>
    </row>
    <row r="317" spans="81:83" ht="22.5" customHeight="1" x14ac:dyDescent="0.25">
      <c r="CC317">
        <f t="shared" si="9"/>
        <v>1</v>
      </c>
      <c r="CD317" t="s">
        <v>363</v>
      </c>
      <c r="CE317" t="s">
        <v>158</v>
      </c>
    </row>
    <row r="318" spans="81:83" ht="22.5" customHeight="1" x14ac:dyDescent="0.25">
      <c r="CC318">
        <f t="shared" si="9"/>
        <v>1</v>
      </c>
      <c r="CD318" t="s">
        <v>283</v>
      </c>
      <c r="CE318" t="s">
        <v>170</v>
      </c>
    </row>
    <row r="319" spans="81:83" ht="22.5" customHeight="1" x14ac:dyDescent="0.25">
      <c r="CC319">
        <f t="shared" si="9"/>
        <v>1</v>
      </c>
      <c r="CD319" t="s">
        <v>263</v>
      </c>
      <c r="CE319" t="s">
        <v>170</v>
      </c>
    </row>
    <row r="320" spans="81:83" ht="22.5" customHeight="1" x14ac:dyDescent="0.25">
      <c r="CC320">
        <f t="shared" si="9"/>
        <v>1</v>
      </c>
      <c r="CD320" t="s">
        <v>243</v>
      </c>
      <c r="CE320" t="s">
        <v>170</v>
      </c>
    </row>
    <row r="321" spans="81:83" ht="22.5" customHeight="1" x14ac:dyDescent="0.25">
      <c r="CC321">
        <f t="shared" si="9"/>
        <v>1</v>
      </c>
      <c r="CD321" t="s">
        <v>302</v>
      </c>
      <c r="CE321" t="s">
        <v>170</v>
      </c>
    </row>
    <row r="322" spans="81:83" ht="22.5" customHeight="1" x14ac:dyDescent="0.25">
      <c r="CC322">
        <f t="shared" si="9"/>
        <v>1</v>
      </c>
      <c r="CD322" t="s">
        <v>293</v>
      </c>
      <c r="CE322" t="s">
        <v>170</v>
      </c>
    </row>
    <row r="323" spans="81:83" ht="22.5" customHeight="1" x14ac:dyDescent="0.25">
      <c r="CC323">
        <f t="shared" si="9"/>
        <v>1</v>
      </c>
      <c r="CD323" t="s">
        <v>253</v>
      </c>
      <c r="CE323" t="s">
        <v>170</v>
      </c>
    </row>
    <row r="324" spans="81:83" ht="22.5" customHeight="1" x14ac:dyDescent="0.25">
      <c r="CC324">
        <f t="shared" si="9"/>
        <v>1</v>
      </c>
      <c r="CD324" t="s">
        <v>311</v>
      </c>
      <c r="CE324" t="s">
        <v>170</v>
      </c>
    </row>
    <row r="325" spans="81:83" ht="22.5" customHeight="1" x14ac:dyDescent="0.25">
      <c r="CC325">
        <f t="shared" si="9"/>
        <v>1</v>
      </c>
      <c r="CD325" t="s">
        <v>455</v>
      </c>
      <c r="CE325" t="s">
        <v>170</v>
      </c>
    </row>
    <row r="326" spans="81:83" ht="22.5" customHeight="1" x14ac:dyDescent="0.25">
      <c r="CC326">
        <f t="shared" si="9"/>
        <v>1</v>
      </c>
      <c r="CD326" t="s">
        <v>339</v>
      </c>
      <c r="CE326" t="s">
        <v>170</v>
      </c>
    </row>
    <row r="327" spans="81:83" ht="22.5" customHeight="1" x14ac:dyDescent="0.25">
      <c r="CC327">
        <f t="shared" si="9"/>
        <v>1</v>
      </c>
      <c r="CD327" t="s">
        <v>273</v>
      </c>
      <c r="CE327" t="s">
        <v>170</v>
      </c>
    </row>
    <row r="328" spans="81:83" ht="22.5" customHeight="1" x14ac:dyDescent="0.25">
      <c r="CC328">
        <f t="shared" si="9"/>
        <v>1</v>
      </c>
      <c r="CD328" t="s">
        <v>321</v>
      </c>
      <c r="CE328" t="s">
        <v>170</v>
      </c>
    </row>
    <row r="329" spans="81:83" ht="22.5" customHeight="1" x14ac:dyDescent="0.25">
      <c r="CC329">
        <f t="shared" si="9"/>
        <v>1</v>
      </c>
      <c r="CD329" t="s">
        <v>482</v>
      </c>
      <c r="CE329" t="s">
        <v>170</v>
      </c>
    </row>
    <row r="330" spans="81:83" ht="22.5" customHeight="1" x14ac:dyDescent="0.25">
      <c r="CC330">
        <f t="shared" si="9"/>
        <v>1</v>
      </c>
      <c r="CD330" t="s">
        <v>360</v>
      </c>
      <c r="CE330" t="s">
        <v>180</v>
      </c>
    </row>
    <row r="331" spans="81:83" ht="22.5" customHeight="1" x14ac:dyDescent="0.25">
      <c r="CC331">
        <f t="shared" ref="CC331:CC333" si="10">COUNTIF($CD$74:$CD$333,CD331)</f>
        <v>1</v>
      </c>
      <c r="CD331" t="s">
        <v>348</v>
      </c>
      <c r="CE331" t="s">
        <v>180</v>
      </c>
    </row>
    <row r="332" spans="81:83" ht="22.5" customHeight="1" x14ac:dyDescent="0.25">
      <c r="CC332">
        <f t="shared" si="10"/>
        <v>1</v>
      </c>
      <c r="CD332" t="s">
        <v>372</v>
      </c>
      <c r="CE332" t="s">
        <v>180</v>
      </c>
    </row>
    <row r="333" spans="81:83" ht="22.5" customHeight="1" x14ac:dyDescent="0.25">
      <c r="CC333">
        <f t="shared" si="10"/>
        <v>1</v>
      </c>
      <c r="CD333" t="s">
        <v>379</v>
      </c>
      <c r="CE333" t="s">
        <v>180</v>
      </c>
    </row>
  </sheetData>
  <autoFilter ref="EM1:EU33" xr:uid="{6E0A8698-C4A8-4CE2-88C9-DCE1319D53E9}">
    <sortState xmlns:xlrd2="http://schemas.microsoft.com/office/spreadsheetml/2017/richdata2" ref="EM2:EU33">
      <sortCondition descending="1" ref="ER1:ER33"/>
    </sortState>
  </autoFilter>
  <sortState xmlns:xlrd2="http://schemas.microsoft.com/office/spreadsheetml/2017/richdata2" ref="AS74:AU105">
    <sortCondition ref="AU74:AU105"/>
  </sortState>
  <mergeCells count="5">
    <mergeCell ref="N73:AA73"/>
    <mergeCell ref="C73:J73"/>
    <mergeCell ref="AN73:AX73"/>
    <mergeCell ref="CC73:CI73"/>
    <mergeCell ref="BK73:BP73"/>
  </mergeCells>
  <conditionalFormatting sqref="A1:DT68">
    <cfRule type="expression" dxfId="10" priority="15">
      <formula>COUNTIF($EE$3:$EE$34, A1) = 1</formula>
    </cfRule>
  </conditionalFormatting>
  <conditionalFormatting sqref="A1:DU69">
    <cfRule type="expression" dxfId="9" priority="2">
      <formula>A1=$EE$2</formula>
    </cfRule>
  </conditionalFormatting>
  <conditionalFormatting sqref="EL2:EU33">
    <cfRule type="expression" dxfId="8" priority="3">
      <formula>$EL2 = 3</formula>
    </cfRule>
    <cfRule type="expression" dxfId="7" priority="4">
      <formula>$EL2 = 2</formula>
    </cfRule>
    <cfRule type="expression" dxfId="6" priority="5">
      <formula>$EL2 = 1</formula>
    </cfRule>
  </conditionalFormatting>
  <conditionalFormatting sqref="FG2:FP10">
    <cfRule type="expression" dxfId="5" priority="1">
      <formula>MOD(ROW(), 2) = 1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26EA-ED3D-484F-9071-C60BF0FA61BE}">
  <sheetPr codeName="Sheet11"/>
  <dimension ref="A1:DZ71"/>
  <sheetViews>
    <sheetView zoomScale="70" zoomScaleNormal="70" workbookViewId="0">
      <selection activeCell="A12" sqref="A12"/>
    </sheetView>
  </sheetViews>
  <sheetFormatPr defaultColWidth="4.28515625" defaultRowHeight="22.5" customHeight="1" x14ac:dyDescent="0.25"/>
  <cols>
    <col min="82" max="82" width="6.7109375" customWidth="1"/>
  </cols>
  <sheetData>
    <row r="1" spans="1:130" ht="22.5" customHeight="1" x14ac:dyDescent="0.25">
      <c r="A1" s="9"/>
      <c r="B1" s="9"/>
      <c r="C1" s="10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106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19" t="s">
        <v>4</v>
      </c>
      <c r="DY1" t="s">
        <v>6</v>
      </c>
      <c r="DZ1">
        <v>67</v>
      </c>
    </row>
    <row r="2" spans="1:130" ht="22.5" customHeight="1" x14ac:dyDescent="0.25">
      <c r="A2" s="9"/>
      <c r="B2" s="9"/>
      <c r="C2" s="10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106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19" t="s">
        <v>4</v>
      </c>
      <c r="DZ2">
        <v>66</v>
      </c>
    </row>
    <row r="3" spans="1:130" ht="22.5" customHeight="1" x14ac:dyDescent="0.25">
      <c r="A3" s="9"/>
      <c r="B3" s="9"/>
      <c r="C3" s="106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06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19" t="s">
        <v>4</v>
      </c>
      <c r="DZ3">
        <v>65</v>
      </c>
    </row>
    <row r="4" spans="1:130" ht="22.5" customHeight="1" x14ac:dyDescent="0.25">
      <c r="A4" s="9"/>
      <c r="B4" s="9"/>
      <c r="C4" s="106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06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19" t="s">
        <v>4</v>
      </c>
      <c r="DZ4">
        <v>64</v>
      </c>
    </row>
    <row r="5" spans="1:130" ht="22.5" customHeight="1" x14ac:dyDescent="0.25">
      <c r="A5" s="9"/>
      <c r="B5" s="9"/>
      <c r="C5" s="106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06"/>
      <c r="AR5" s="9"/>
      <c r="AS5" s="9"/>
      <c r="AT5" s="9"/>
      <c r="AU5" s="9"/>
      <c r="AW5" s="9"/>
      <c r="AX5" s="9"/>
      <c r="AY5" s="107"/>
      <c r="AZ5" s="108"/>
      <c r="BA5" s="109"/>
      <c r="BB5" s="9"/>
      <c r="BC5" s="110"/>
      <c r="BD5" s="108"/>
      <c r="BE5" s="108"/>
      <c r="BF5" s="109"/>
      <c r="BG5" s="9"/>
      <c r="BH5" s="111"/>
      <c r="BI5" s="108"/>
      <c r="BJ5" s="109"/>
      <c r="BK5" s="9"/>
      <c r="BL5" s="9"/>
      <c r="BM5" s="9"/>
      <c r="BN5" s="9"/>
      <c r="BO5" s="9"/>
      <c r="BP5" s="107"/>
      <c r="BQ5" s="112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I5" s="9"/>
      <c r="CJ5" s="9"/>
      <c r="CK5" s="111"/>
      <c r="CL5" s="108"/>
      <c r="CM5" s="108"/>
      <c r="CN5" s="113"/>
      <c r="CO5" s="108"/>
      <c r="CP5" s="114"/>
      <c r="CQ5" s="9"/>
      <c r="CR5" s="115" t="b">
        <v>1</v>
      </c>
      <c r="CS5" s="9"/>
      <c r="CT5" s="9"/>
      <c r="CU5" s="9"/>
      <c r="CV5" s="107"/>
      <c r="CW5" s="108"/>
      <c r="CX5" s="108"/>
      <c r="CY5" s="109"/>
      <c r="CZ5" s="9"/>
      <c r="DA5" s="107"/>
      <c r="DB5" s="108"/>
      <c r="DC5" s="10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19" t="s">
        <v>4</v>
      </c>
      <c r="DZ5">
        <v>63</v>
      </c>
    </row>
    <row r="6" spans="1:130" ht="22.5" customHeight="1" x14ac:dyDescent="0.25">
      <c r="A6" s="9"/>
      <c r="B6" s="9"/>
      <c r="C6" s="106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06"/>
      <c r="AR6" s="9"/>
      <c r="AS6" s="9"/>
      <c r="AT6" s="9"/>
      <c r="AU6" s="9"/>
      <c r="AV6" s="9"/>
      <c r="AW6" s="9"/>
      <c r="AX6" s="116"/>
      <c r="AY6" s="9"/>
      <c r="AZ6" s="117"/>
      <c r="BA6" s="118"/>
      <c r="BB6" s="9"/>
      <c r="BC6" s="9"/>
      <c r="BD6" s="119"/>
      <c r="BE6" s="9"/>
      <c r="BF6" s="118" t="b">
        <v>1</v>
      </c>
      <c r="BG6" s="9"/>
      <c r="BH6" s="120"/>
      <c r="BI6" s="9"/>
      <c r="BJ6" s="117"/>
      <c r="BK6" s="121"/>
      <c r="BL6" s="9"/>
      <c r="BM6" s="9"/>
      <c r="BN6" s="9"/>
      <c r="BO6" s="107"/>
      <c r="BP6" s="9"/>
      <c r="BQ6" s="117"/>
      <c r="BR6" s="10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107"/>
      <c r="CK6" s="9"/>
      <c r="CL6" s="117"/>
      <c r="CM6" s="9"/>
      <c r="CN6" s="117"/>
      <c r="CO6" s="118"/>
      <c r="CP6" s="9"/>
      <c r="CQ6" s="9"/>
      <c r="CR6" s="122"/>
      <c r="CS6" s="9"/>
      <c r="CT6" s="9"/>
      <c r="CU6" s="9"/>
      <c r="CV6" s="119"/>
      <c r="CW6" s="9"/>
      <c r="CX6" s="9"/>
      <c r="CY6" s="118"/>
      <c r="CZ6" s="9"/>
      <c r="DA6" s="119"/>
      <c r="DB6" s="117" t="b">
        <v>1</v>
      </c>
      <c r="DC6" s="9"/>
      <c r="DD6" s="10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19" t="s">
        <v>4</v>
      </c>
      <c r="DZ6">
        <v>62</v>
      </c>
    </row>
    <row r="7" spans="1:130" ht="22.5" customHeight="1" x14ac:dyDescent="0.25">
      <c r="A7" s="9"/>
      <c r="B7" s="9"/>
      <c r="C7" s="106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06"/>
      <c r="AR7" s="9"/>
      <c r="AS7" s="9"/>
      <c r="AT7" s="9"/>
      <c r="AU7" s="9"/>
      <c r="AV7" s="9"/>
      <c r="AW7" s="107"/>
      <c r="AX7" s="9"/>
      <c r="AY7" s="9"/>
      <c r="AZ7" s="9"/>
      <c r="BA7" s="9"/>
      <c r="BB7" s="108"/>
      <c r="BC7" s="113"/>
      <c r="BD7" s="9"/>
      <c r="BE7" s="9"/>
      <c r="BF7" s="9"/>
      <c r="BG7" s="108"/>
      <c r="BH7" s="123"/>
      <c r="BI7" s="9"/>
      <c r="BJ7" s="9"/>
      <c r="BK7" s="123"/>
      <c r="BL7" s="113"/>
      <c r="BM7" s="113"/>
      <c r="BN7" s="108"/>
      <c r="BO7" s="9"/>
      <c r="BP7" s="123"/>
      <c r="BQ7" s="9"/>
      <c r="BR7" s="123"/>
      <c r="BS7" s="109" t="b">
        <v>1</v>
      </c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107"/>
      <c r="CJ7" s="123"/>
      <c r="CK7" s="9"/>
      <c r="CL7" s="123"/>
      <c r="CM7" s="9"/>
      <c r="CN7" s="9"/>
      <c r="CO7" s="123"/>
      <c r="CP7" s="108"/>
      <c r="CQ7" s="113"/>
      <c r="CR7" s="123"/>
      <c r="CS7" s="108"/>
      <c r="CT7" s="113"/>
      <c r="CU7" s="108"/>
      <c r="CV7" s="123"/>
      <c r="CW7" s="9"/>
      <c r="CX7" s="9"/>
      <c r="CY7" s="123"/>
      <c r="CZ7" s="108"/>
      <c r="DA7" s="9"/>
      <c r="DB7" s="9"/>
      <c r="DC7" s="9"/>
      <c r="DD7" s="9"/>
      <c r="DE7" s="112" t="b">
        <v>1</v>
      </c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19" t="s">
        <v>4</v>
      </c>
      <c r="DZ7">
        <v>61</v>
      </c>
    </row>
    <row r="8" spans="1:130" ht="22.5" customHeight="1" x14ac:dyDescent="0.25">
      <c r="A8" s="9"/>
      <c r="B8" s="9"/>
      <c r="C8" s="10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106"/>
      <c r="AR8" s="9"/>
      <c r="AS8" s="9"/>
      <c r="AT8" s="9"/>
      <c r="AU8" s="9"/>
      <c r="AV8" s="107"/>
      <c r="AW8" s="9"/>
      <c r="AX8" s="9"/>
      <c r="AY8" s="117" t="b">
        <v>1</v>
      </c>
      <c r="AZ8" s="9"/>
      <c r="BA8" s="9"/>
      <c r="BB8" s="9"/>
      <c r="BC8" s="9"/>
      <c r="BD8" s="117"/>
      <c r="BE8" s="117"/>
      <c r="BF8" s="9"/>
      <c r="BG8" s="9"/>
      <c r="BH8" s="117"/>
      <c r="BI8" s="9"/>
      <c r="BJ8" s="117"/>
      <c r="BK8" s="117"/>
      <c r="BL8" s="9"/>
      <c r="BM8" s="9" t="b">
        <v>1</v>
      </c>
      <c r="BN8" s="9"/>
      <c r="BO8" s="9"/>
      <c r="BP8" s="117"/>
      <c r="BQ8" s="9"/>
      <c r="BR8" s="9"/>
      <c r="BS8" s="9"/>
      <c r="BT8" s="10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116"/>
      <c r="CI8" s="9"/>
      <c r="CJ8" s="9"/>
      <c r="CK8" s="9"/>
      <c r="CL8" s="117"/>
      <c r="CM8" s="9"/>
      <c r="CN8" s="9"/>
      <c r="CO8" s="9"/>
      <c r="CP8" s="9"/>
      <c r="CQ8" s="9"/>
      <c r="CR8" s="117"/>
      <c r="CS8" s="9"/>
      <c r="CT8" s="9"/>
      <c r="CU8" s="9"/>
      <c r="CV8" s="9"/>
      <c r="CW8" s="9"/>
      <c r="CX8" s="9"/>
      <c r="CY8" s="9"/>
      <c r="CZ8" s="117"/>
      <c r="DA8" s="9"/>
      <c r="DB8" s="117"/>
      <c r="DC8" s="117"/>
      <c r="DD8" s="9"/>
      <c r="DE8" s="9"/>
      <c r="DF8" s="10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19" t="s">
        <v>4</v>
      </c>
      <c r="DZ8">
        <v>60</v>
      </c>
    </row>
    <row r="9" spans="1:130" ht="22.5" customHeight="1" x14ac:dyDescent="0.25">
      <c r="A9" s="9"/>
      <c r="B9" s="9"/>
      <c r="C9" s="10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7"/>
      <c r="R9" s="108"/>
      <c r="S9" s="109"/>
      <c r="T9" s="9"/>
      <c r="U9" s="107"/>
      <c r="V9" s="108"/>
      <c r="W9" s="108"/>
      <c r="X9" s="109"/>
      <c r="Y9" s="9"/>
      <c r="Z9" s="9"/>
      <c r="AA9" s="9"/>
      <c r="AB9" s="115"/>
      <c r="AC9" s="9"/>
      <c r="AD9" s="110"/>
      <c r="AE9" s="108"/>
      <c r="AF9" s="113"/>
      <c r="AG9" s="108"/>
      <c r="AH9" s="108"/>
      <c r="AI9" s="112"/>
      <c r="AJ9" s="9"/>
      <c r="AK9" s="9"/>
      <c r="AL9" s="9"/>
      <c r="AM9" s="9"/>
      <c r="AN9" s="9"/>
      <c r="AO9" s="9"/>
      <c r="AP9" s="9"/>
      <c r="AQ9" s="106"/>
      <c r="AR9" s="9"/>
      <c r="AS9" s="9"/>
      <c r="AT9" s="9"/>
      <c r="AU9" s="9"/>
      <c r="AV9" s="119"/>
      <c r="AW9" s="123"/>
      <c r="AX9" s="9"/>
      <c r="AY9" s="123"/>
      <c r="AZ9" s="9"/>
      <c r="BA9" s="9"/>
      <c r="BB9" s="123"/>
      <c r="BC9" s="9"/>
      <c r="BD9" s="123"/>
      <c r="BE9" s="9"/>
      <c r="BF9" s="9"/>
      <c r="BG9" s="9"/>
      <c r="BH9" s="9"/>
      <c r="BI9" s="9"/>
      <c r="BJ9" s="9"/>
      <c r="BK9" s="9"/>
      <c r="BL9" s="123"/>
      <c r="BM9" s="9"/>
      <c r="BN9" s="9"/>
      <c r="BO9" s="9"/>
      <c r="BP9" s="9"/>
      <c r="BQ9" s="9"/>
      <c r="BR9" s="9"/>
      <c r="BS9" s="123"/>
      <c r="BT9" s="118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119"/>
      <c r="CI9" s="9"/>
      <c r="CJ9" s="9"/>
      <c r="CK9" s="9"/>
      <c r="CL9" s="9"/>
      <c r="CM9" s="9" t="b">
        <v>1</v>
      </c>
      <c r="CN9" s="123"/>
      <c r="CO9" s="123"/>
      <c r="CP9" s="9"/>
      <c r="CQ9" s="9"/>
      <c r="CR9" s="9"/>
      <c r="CS9" s="123"/>
      <c r="CT9" s="9"/>
      <c r="CU9" s="123"/>
      <c r="CV9" s="9"/>
      <c r="CW9" s="9"/>
      <c r="CX9" s="123"/>
      <c r="CY9" s="123"/>
      <c r="CZ9" s="123"/>
      <c r="DA9" s="9"/>
      <c r="DB9" s="9"/>
      <c r="DC9" s="9"/>
      <c r="DD9" s="9"/>
      <c r="DE9" s="123"/>
      <c r="DF9" s="118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19" t="s">
        <v>4</v>
      </c>
      <c r="DZ9">
        <v>59</v>
      </c>
    </row>
    <row r="10" spans="1:130" ht="22.5" customHeight="1" x14ac:dyDescent="0.25">
      <c r="A10" s="9"/>
      <c r="B10" s="9"/>
      <c r="C10" s="106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07" t="b">
        <v>1</v>
      </c>
      <c r="Q10" s="9"/>
      <c r="R10" s="117"/>
      <c r="S10" s="118"/>
      <c r="T10" s="9"/>
      <c r="U10" s="119"/>
      <c r="V10" s="9"/>
      <c r="W10" s="9"/>
      <c r="X10" s="118"/>
      <c r="Y10" s="9"/>
      <c r="Z10" s="9"/>
      <c r="AA10" s="9"/>
      <c r="AB10" s="122"/>
      <c r="AC10" s="9"/>
      <c r="AD10" s="9"/>
      <c r="AE10" s="119"/>
      <c r="AF10" s="117"/>
      <c r="AG10" s="9"/>
      <c r="AH10" s="117"/>
      <c r="AI10" s="9"/>
      <c r="AJ10" s="109"/>
      <c r="AK10" s="9"/>
      <c r="AL10" s="9"/>
      <c r="AM10" s="9"/>
      <c r="AN10" s="9"/>
      <c r="AO10" s="9"/>
      <c r="AP10" s="9"/>
      <c r="AQ10" s="106"/>
      <c r="AR10" s="9"/>
      <c r="AS10" s="9"/>
      <c r="AT10" s="9"/>
      <c r="AU10" s="9"/>
      <c r="AV10" s="124"/>
      <c r="AW10" s="125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b">
        <v>1</v>
      </c>
      <c r="BO10" s="9"/>
      <c r="BP10" s="9"/>
      <c r="BQ10" s="9"/>
      <c r="BR10" s="9"/>
      <c r="BS10" s="125"/>
      <c r="BT10" s="126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124"/>
      <c r="CI10" s="9"/>
      <c r="CJ10" s="9"/>
      <c r="CK10" s="9"/>
      <c r="CL10" s="9"/>
      <c r="CM10" s="9"/>
      <c r="CN10" s="117"/>
      <c r="CO10" s="9"/>
      <c r="CP10" s="117"/>
      <c r="CQ10" s="9"/>
      <c r="CR10" s="9"/>
      <c r="CS10" s="9"/>
      <c r="CT10" s="9"/>
      <c r="CU10" s="117"/>
      <c r="CV10" s="9"/>
      <c r="CW10" s="9"/>
      <c r="CX10" s="9"/>
      <c r="CY10" s="9"/>
      <c r="CZ10" s="9"/>
      <c r="DA10" s="9"/>
      <c r="DB10" s="9"/>
      <c r="DC10" s="9"/>
      <c r="DD10" s="9"/>
      <c r="DE10" s="125"/>
      <c r="DF10" s="126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19" t="s">
        <v>4</v>
      </c>
      <c r="DZ10">
        <v>58</v>
      </c>
    </row>
    <row r="11" spans="1:130" ht="22.5" customHeight="1" x14ac:dyDescent="0.25">
      <c r="A11" s="9"/>
      <c r="B11" s="9"/>
      <c r="C11" s="106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11"/>
      <c r="P11" s="9"/>
      <c r="Q11" s="9"/>
      <c r="R11" s="9"/>
      <c r="S11" s="9"/>
      <c r="T11" s="108"/>
      <c r="U11" s="123"/>
      <c r="V11" s="9"/>
      <c r="W11" s="9"/>
      <c r="X11" s="123"/>
      <c r="Y11" s="108"/>
      <c r="Z11" s="113"/>
      <c r="AA11" s="108"/>
      <c r="AB11" s="123"/>
      <c r="AC11" s="113"/>
      <c r="AD11" s="108"/>
      <c r="AE11" s="123"/>
      <c r="AF11" s="9"/>
      <c r="AG11" s="9"/>
      <c r="AH11" s="123"/>
      <c r="AI11" s="9"/>
      <c r="AJ11" s="123"/>
      <c r="AK11" s="109"/>
      <c r="AL11" s="9"/>
      <c r="AM11" s="9"/>
      <c r="AN11" s="9"/>
      <c r="AO11" s="9"/>
      <c r="AP11" s="9"/>
      <c r="AQ11" s="106"/>
      <c r="AR11" s="9"/>
      <c r="AS11" s="9"/>
      <c r="AT11" s="9"/>
      <c r="AU11" s="9"/>
      <c r="AV11" s="9"/>
      <c r="AW11" s="9"/>
      <c r="AX11" s="119"/>
      <c r="AY11" s="123"/>
      <c r="AZ11" s="123"/>
      <c r="BA11" s="9"/>
      <c r="BB11" s="123"/>
      <c r="BC11" s="123" t="b">
        <v>1</v>
      </c>
      <c r="BD11" s="9"/>
      <c r="BE11" s="123"/>
      <c r="BF11" s="123"/>
      <c r="BG11" s="123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118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24" t="b">
        <v>1</v>
      </c>
      <c r="CJ11" s="9"/>
      <c r="CK11" s="9"/>
      <c r="CL11" s="9"/>
      <c r="CM11" s="9"/>
      <c r="CN11" s="9"/>
      <c r="CO11" s="9"/>
      <c r="CP11" s="123"/>
      <c r="CQ11" s="9"/>
      <c r="CR11" s="9"/>
      <c r="CS11" s="9"/>
      <c r="CT11" s="9"/>
      <c r="CU11" s="9"/>
      <c r="CV11" s="9"/>
      <c r="CW11" s="9"/>
      <c r="CX11" s="9"/>
      <c r="CY11" s="123"/>
      <c r="CZ11" s="123"/>
      <c r="DA11" s="9"/>
      <c r="DB11" s="123"/>
      <c r="DC11" s="9"/>
      <c r="DD11" s="118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19" t="s">
        <v>4</v>
      </c>
      <c r="DZ11">
        <v>57</v>
      </c>
    </row>
    <row r="12" spans="1:130" ht="22.5" customHeight="1" x14ac:dyDescent="0.25">
      <c r="A12" s="9"/>
      <c r="B12" s="9"/>
      <c r="C12" s="106"/>
      <c r="D12" s="9"/>
      <c r="E12" s="9"/>
      <c r="F12" s="9"/>
      <c r="G12" s="9"/>
      <c r="H12" s="9"/>
      <c r="I12" s="9"/>
      <c r="J12" s="9"/>
      <c r="K12" s="9"/>
      <c r="L12" s="9"/>
      <c r="M12" s="9"/>
      <c r="N12" s="107"/>
      <c r="O12" s="9"/>
      <c r="P12" s="9"/>
      <c r="Q12" s="117"/>
      <c r="R12" s="117"/>
      <c r="S12" s="9"/>
      <c r="T12" s="117"/>
      <c r="U12" s="9"/>
      <c r="V12" s="9"/>
      <c r="W12" s="9"/>
      <c r="X12" s="9"/>
      <c r="Y12" s="9"/>
      <c r="Z12" s="9"/>
      <c r="AA12" s="9"/>
      <c r="AB12" s="117"/>
      <c r="AC12" s="9"/>
      <c r="AD12" s="9"/>
      <c r="AE12" s="9"/>
      <c r="AF12" s="9"/>
      <c r="AG12" s="9"/>
      <c r="AH12" s="117"/>
      <c r="AI12" s="9"/>
      <c r="AJ12" s="9"/>
      <c r="AK12" s="9"/>
      <c r="AL12" s="121"/>
      <c r="AM12" s="9"/>
      <c r="AN12" s="9"/>
      <c r="AO12" s="9"/>
      <c r="AP12" s="9"/>
      <c r="AQ12" s="106"/>
      <c r="AR12" s="9"/>
      <c r="AS12" s="9"/>
      <c r="AT12" s="9"/>
      <c r="AU12" s="9"/>
      <c r="AV12" s="107"/>
      <c r="AW12" s="108"/>
      <c r="AX12" s="117"/>
      <c r="AY12" s="9"/>
      <c r="AZ12" s="117"/>
      <c r="BA12" s="9"/>
      <c r="BB12" s="117"/>
      <c r="BC12" s="117"/>
      <c r="BD12" s="9"/>
      <c r="BE12" s="117"/>
      <c r="BF12" s="117"/>
      <c r="BG12" s="9"/>
      <c r="BH12" s="117"/>
      <c r="BI12" s="9"/>
      <c r="BJ12" s="9"/>
      <c r="BK12" s="117"/>
      <c r="BL12" s="117"/>
      <c r="BM12" s="9"/>
      <c r="BN12" s="9"/>
      <c r="BO12" s="9"/>
      <c r="BP12" s="9"/>
      <c r="BQ12" s="9"/>
      <c r="BR12" s="9"/>
      <c r="BS12" s="108"/>
      <c r="BT12" s="10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120"/>
      <c r="CK12" s="117"/>
      <c r="CL12" s="9"/>
      <c r="CM12" s="9"/>
      <c r="CN12" s="9"/>
      <c r="CO12" s="117"/>
      <c r="CP12" s="9"/>
      <c r="CQ12" s="117"/>
      <c r="CR12" s="9"/>
      <c r="CS12" s="9"/>
      <c r="CT12" s="117"/>
      <c r="CU12" s="9"/>
      <c r="CV12" s="9"/>
      <c r="CW12" s="9"/>
      <c r="CX12" s="9"/>
      <c r="CY12" s="117"/>
      <c r="CZ12" s="117"/>
      <c r="DA12" s="9" t="b">
        <v>1</v>
      </c>
      <c r="DB12" s="9"/>
      <c r="DC12" s="9"/>
      <c r="DD12" s="127"/>
      <c r="DE12" s="9"/>
      <c r="DF12" s="115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19" t="s">
        <v>4</v>
      </c>
      <c r="DZ12">
        <v>56</v>
      </c>
    </row>
    <row r="13" spans="1:130" ht="22.5" customHeight="1" x14ac:dyDescent="0.25">
      <c r="A13" s="9"/>
      <c r="B13" s="9"/>
      <c r="C13" s="106"/>
      <c r="D13" s="9"/>
      <c r="E13" s="9"/>
      <c r="F13" s="9"/>
      <c r="G13" s="9"/>
      <c r="H13" s="9"/>
      <c r="I13" s="9"/>
      <c r="J13" s="9"/>
      <c r="K13" s="9"/>
      <c r="L13" s="9"/>
      <c r="M13" s="9"/>
      <c r="N13" s="119"/>
      <c r="O13" s="123"/>
      <c r="P13" s="9"/>
      <c r="Q13" s="9"/>
      <c r="R13" s="9"/>
      <c r="S13" s="9"/>
      <c r="T13" s="123"/>
      <c r="U13" s="123"/>
      <c r="V13" s="123"/>
      <c r="W13" s="9"/>
      <c r="X13" s="9"/>
      <c r="Y13" s="123"/>
      <c r="Z13" s="9"/>
      <c r="AA13" s="123"/>
      <c r="AB13" s="9"/>
      <c r="AC13" s="9"/>
      <c r="AD13" s="9"/>
      <c r="AE13" s="123"/>
      <c r="AF13" s="123"/>
      <c r="AG13" s="9"/>
      <c r="AH13" s="9"/>
      <c r="AI13" s="9"/>
      <c r="AJ13" s="9"/>
      <c r="AK13" s="9"/>
      <c r="AL13" s="118"/>
      <c r="AM13" s="9"/>
      <c r="AN13" s="9"/>
      <c r="AO13" s="9"/>
      <c r="AP13" s="9"/>
      <c r="AQ13" s="106"/>
      <c r="AR13" s="9"/>
      <c r="AS13" s="9"/>
      <c r="AT13" s="9"/>
      <c r="AU13" s="9"/>
      <c r="AV13" s="119"/>
      <c r="AW13" s="9"/>
      <c r="AX13" s="9"/>
      <c r="AY13" s="9"/>
      <c r="AZ13" s="123"/>
      <c r="BA13" s="9"/>
      <c r="BB13" s="9"/>
      <c r="BC13" s="9"/>
      <c r="BD13" s="9"/>
      <c r="BE13" s="123"/>
      <c r="BF13" s="123"/>
      <c r="BG13" s="123"/>
      <c r="BH13" s="9"/>
      <c r="BI13" s="9" t="b">
        <v>1</v>
      </c>
      <c r="BJ13" s="9"/>
      <c r="BK13" s="9"/>
      <c r="BL13" s="9"/>
      <c r="BM13" s="9"/>
      <c r="BN13" s="9"/>
      <c r="BO13" s="9"/>
      <c r="BP13" s="9"/>
      <c r="BQ13" s="9"/>
      <c r="BR13" s="123"/>
      <c r="BS13" s="123"/>
      <c r="BT13" s="128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107"/>
      <c r="CI13" s="108"/>
      <c r="CJ13" s="9"/>
      <c r="CK13" s="9"/>
      <c r="CL13" s="123" t="b">
        <v>1</v>
      </c>
      <c r="CM13" s="9"/>
      <c r="CN13" s="9"/>
      <c r="CO13" s="9"/>
      <c r="CP13" s="9"/>
      <c r="CQ13" s="9"/>
      <c r="CR13" s="9"/>
      <c r="CS13" s="9"/>
      <c r="CT13" s="9"/>
      <c r="CU13" s="9" t="b">
        <v>1</v>
      </c>
      <c r="CV13" s="9"/>
      <c r="CW13" s="9"/>
      <c r="CX13" s="9"/>
      <c r="CY13" s="9"/>
      <c r="CZ13" s="9"/>
      <c r="DA13" s="9"/>
      <c r="DB13" s="123"/>
      <c r="DC13" s="123"/>
      <c r="DD13" s="9"/>
      <c r="DE13" s="108"/>
      <c r="DF13" s="118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19" t="s">
        <v>4</v>
      </c>
      <c r="DZ13">
        <v>55</v>
      </c>
    </row>
    <row r="14" spans="1:130" ht="22.5" customHeight="1" x14ac:dyDescent="0.25">
      <c r="A14" s="9"/>
      <c r="B14" s="9"/>
      <c r="C14" s="106"/>
      <c r="D14" s="9"/>
      <c r="E14" s="9"/>
      <c r="F14" s="9"/>
      <c r="G14" s="9"/>
      <c r="H14" s="9"/>
      <c r="I14" s="9"/>
      <c r="J14" s="9"/>
      <c r="K14" s="9"/>
      <c r="L14" s="9"/>
      <c r="M14" s="9"/>
      <c r="N14" s="124"/>
      <c r="O14" s="125"/>
      <c r="P14" s="9"/>
      <c r="Q14" s="9"/>
      <c r="R14" s="9"/>
      <c r="S14" s="9"/>
      <c r="T14" s="9"/>
      <c r="U14" s="9"/>
      <c r="V14" s="9"/>
      <c r="W14" s="9"/>
      <c r="X14" s="9"/>
      <c r="Y14" s="117"/>
      <c r="Z14" s="9"/>
      <c r="AA14" s="9"/>
      <c r="AB14" s="9"/>
      <c r="AC14" s="9"/>
      <c r="AD14" s="117"/>
      <c r="AE14" s="9"/>
      <c r="AF14" s="117"/>
      <c r="AG14" s="9"/>
      <c r="AH14" s="9"/>
      <c r="AI14" s="9"/>
      <c r="AJ14" s="9"/>
      <c r="AK14" s="9" t="b">
        <v>1</v>
      </c>
      <c r="AL14" s="126"/>
      <c r="AM14" s="9"/>
      <c r="AN14" s="9"/>
      <c r="AO14" s="9"/>
      <c r="AP14" s="9"/>
      <c r="AQ14" s="106"/>
      <c r="AR14" s="9"/>
      <c r="AS14" s="9"/>
      <c r="AT14" s="9"/>
      <c r="AU14" s="9"/>
      <c r="AV14" s="119"/>
      <c r="AW14" s="9" t="b">
        <v>1</v>
      </c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117"/>
      <c r="BR14" s="117"/>
      <c r="BS14" s="117"/>
      <c r="BT14" s="118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124"/>
      <c r="CI14" s="9"/>
      <c r="CJ14" s="117"/>
      <c r="CK14" s="117"/>
      <c r="CL14" s="9"/>
      <c r="CM14" s="9"/>
      <c r="CN14" s="117"/>
      <c r="CO14" s="9"/>
      <c r="CP14" s="9"/>
      <c r="CQ14" s="9"/>
      <c r="CR14" s="9"/>
      <c r="CS14" s="117"/>
      <c r="CT14" s="117"/>
      <c r="CU14" s="117"/>
      <c r="CV14" s="9"/>
      <c r="CW14" s="9"/>
      <c r="CX14" s="117"/>
      <c r="CY14" s="117"/>
      <c r="CZ14" s="117"/>
      <c r="DA14" s="9"/>
      <c r="DB14" s="9"/>
      <c r="DC14" s="117"/>
      <c r="DD14" s="9"/>
      <c r="DE14" s="9"/>
      <c r="DF14" s="118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19" t="s">
        <v>4</v>
      </c>
      <c r="DZ14">
        <v>54</v>
      </c>
    </row>
    <row r="15" spans="1:130" ht="22.5" customHeight="1" x14ac:dyDescent="0.25">
      <c r="A15" s="9"/>
      <c r="B15" s="9"/>
      <c r="C15" s="106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19"/>
      <c r="Q15" s="9"/>
      <c r="R15" s="123"/>
      <c r="S15" s="9"/>
      <c r="T15" s="123"/>
      <c r="U15" s="123"/>
      <c r="V15" s="9"/>
      <c r="W15" s="9"/>
      <c r="X15" s="9"/>
      <c r="Y15" s="9"/>
      <c r="Z15" s="9"/>
      <c r="AA15" s="9"/>
      <c r="AB15" s="9"/>
      <c r="AC15" s="9"/>
      <c r="AD15" s="123"/>
      <c r="AE15" s="9"/>
      <c r="AF15" s="9"/>
      <c r="AG15" s="9"/>
      <c r="AH15" s="9"/>
      <c r="AI15" s="9"/>
      <c r="AJ15" s="9"/>
      <c r="AK15" s="126"/>
      <c r="AL15" s="9"/>
      <c r="AM15" s="9"/>
      <c r="AN15" s="9"/>
      <c r="AO15" s="9"/>
      <c r="AP15" s="9"/>
      <c r="AQ15" s="106"/>
      <c r="AR15" s="9"/>
      <c r="AS15" s="9"/>
      <c r="AT15" s="9"/>
      <c r="AU15" s="9"/>
      <c r="AV15" s="124"/>
      <c r="AW15" s="125"/>
      <c r="AX15" s="123"/>
      <c r="AY15" s="9"/>
      <c r="AZ15" s="9"/>
      <c r="BA15" s="9"/>
      <c r="BB15" s="9" t="b">
        <v>1</v>
      </c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123"/>
      <c r="BN15" s="123"/>
      <c r="BO15" s="9"/>
      <c r="BP15" s="9"/>
      <c r="BQ15" s="123"/>
      <c r="BR15" s="123"/>
      <c r="BS15" s="123"/>
      <c r="BT15" s="118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129"/>
      <c r="CJ15" s="130"/>
      <c r="CK15" s="123"/>
      <c r="CL15" s="9"/>
      <c r="CM15" s="9"/>
      <c r="CN15" s="9"/>
      <c r="CO15" s="123"/>
      <c r="CP15" s="9"/>
      <c r="CQ15" s="9"/>
      <c r="CR15" s="9"/>
      <c r="CS15" s="9"/>
      <c r="CT15" s="123"/>
      <c r="CU15" s="123"/>
      <c r="CV15" s="9"/>
      <c r="CW15" s="9"/>
      <c r="CX15" s="123"/>
      <c r="CY15" s="123" t="b">
        <v>1</v>
      </c>
      <c r="CZ15" s="123"/>
      <c r="DA15" s="9"/>
      <c r="DB15" s="9"/>
      <c r="DC15" s="9"/>
      <c r="DD15" s="9"/>
      <c r="DE15" s="125"/>
      <c r="DF15" s="126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19" t="s">
        <v>4</v>
      </c>
      <c r="DZ15">
        <v>53</v>
      </c>
    </row>
    <row r="16" spans="1:130" ht="22.5" customHeight="1" x14ac:dyDescent="0.25">
      <c r="A16" s="9"/>
      <c r="B16" s="9"/>
      <c r="C16" s="106"/>
      <c r="D16" s="9"/>
      <c r="E16" s="9"/>
      <c r="F16" s="9"/>
      <c r="G16" s="9"/>
      <c r="H16" s="9"/>
      <c r="I16" s="9"/>
      <c r="J16" s="9"/>
      <c r="K16" s="9"/>
      <c r="L16" s="9"/>
      <c r="M16" s="9"/>
      <c r="N16" s="115"/>
      <c r="O16" s="9"/>
      <c r="P16" s="120"/>
      <c r="Q16" s="9"/>
      <c r="R16" s="9"/>
      <c r="S16" s="9"/>
      <c r="T16" s="117"/>
      <c r="U16" s="117"/>
      <c r="V16" s="9"/>
      <c r="W16" s="9"/>
      <c r="X16" s="9"/>
      <c r="Y16" s="9"/>
      <c r="Z16" s="117"/>
      <c r="AA16" s="9"/>
      <c r="AB16" s="9"/>
      <c r="AC16" s="117"/>
      <c r="AD16" s="9"/>
      <c r="AE16" s="117"/>
      <c r="AF16" s="9"/>
      <c r="AG16" s="9"/>
      <c r="AH16" s="9"/>
      <c r="AI16" s="117"/>
      <c r="AJ16" s="127"/>
      <c r="AK16" s="9"/>
      <c r="AL16" s="9"/>
      <c r="AM16" s="9"/>
      <c r="AN16" s="9"/>
      <c r="AO16" s="9"/>
      <c r="AP16" s="9"/>
      <c r="AQ16" s="106"/>
      <c r="AR16" s="9"/>
      <c r="AS16" s="9"/>
      <c r="AT16" s="9"/>
      <c r="AU16" s="9"/>
      <c r="AV16" s="9"/>
      <c r="AW16" s="9"/>
      <c r="AX16" s="119"/>
      <c r="AY16" s="9"/>
      <c r="AZ16" s="117"/>
      <c r="BA16" s="117"/>
      <c r="BB16" s="9"/>
      <c r="BC16" s="9"/>
      <c r="BD16" s="9"/>
      <c r="BE16" s="117"/>
      <c r="BF16" s="117"/>
      <c r="BG16" s="9"/>
      <c r="BH16" s="9"/>
      <c r="BI16" s="9"/>
      <c r="BJ16" s="9"/>
      <c r="BK16" s="117"/>
      <c r="BL16" s="9"/>
      <c r="BM16" s="117"/>
      <c r="BN16" s="117"/>
      <c r="BO16" s="117"/>
      <c r="BP16" s="9" t="b">
        <v>1</v>
      </c>
      <c r="BQ16" s="9"/>
      <c r="BR16" s="117"/>
      <c r="BS16" s="131"/>
      <c r="BT16" s="126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120"/>
      <c r="CL16" s="9"/>
      <c r="CM16" s="9"/>
      <c r="CN16" s="9"/>
      <c r="CO16" s="117" t="b">
        <v>1</v>
      </c>
      <c r="CP16" s="9"/>
      <c r="CQ16" s="9"/>
      <c r="CR16" s="9"/>
      <c r="CS16" s="9"/>
      <c r="CT16" s="9"/>
      <c r="CU16" s="9"/>
      <c r="CV16" s="9"/>
      <c r="CW16" s="9"/>
      <c r="CX16" s="117"/>
      <c r="CY16" s="9"/>
      <c r="CZ16" s="117"/>
      <c r="DA16" s="9"/>
      <c r="DB16" s="9"/>
      <c r="DC16" s="9"/>
      <c r="DD16" s="118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19" t="s">
        <v>4</v>
      </c>
      <c r="DZ16">
        <v>52</v>
      </c>
    </row>
    <row r="17" spans="1:130" ht="22.5" customHeight="1" x14ac:dyDescent="0.25">
      <c r="A17" s="9"/>
      <c r="B17" s="9"/>
      <c r="C17" s="106"/>
      <c r="D17" s="9"/>
      <c r="E17" s="9"/>
      <c r="F17" s="9"/>
      <c r="G17" s="9"/>
      <c r="H17" s="9"/>
      <c r="I17" s="9"/>
      <c r="J17" s="9"/>
      <c r="K17" s="9"/>
      <c r="L17" s="9"/>
      <c r="M17" s="9"/>
      <c r="N17" s="119"/>
      <c r="O17" s="108"/>
      <c r="P17" s="9"/>
      <c r="Q17" s="123"/>
      <c r="R17" s="123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23"/>
      <c r="AI17" s="9"/>
      <c r="AJ17" s="9"/>
      <c r="AK17" s="108"/>
      <c r="AL17" s="109"/>
      <c r="AM17" s="9"/>
      <c r="AN17" s="9"/>
      <c r="AO17" s="9"/>
      <c r="AP17" s="9"/>
      <c r="AQ17" s="106"/>
      <c r="AR17" s="9"/>
      <c r="AS17" s="9"/>
      <c r="AT17" s="9"/>
      <c r="AU17" s="9"/>
      <c r="AV17" s="9"/>
      <c r="AW17" s="9"/>
      <c r="AX17" s="132"/>
      <c r="AY17" s="9"/>
      <c r="AZ17" s="9"/>
      <c r="BA17" s="9"/>
      <c r="BB17" s="9"/>
      <c r="BC17" s="123"/>
      <c r="BD17" s="9"/>
      <c r="BE17" s="123"/>
      <c r="BF17" s="123"/>
      <c r="BG17" s="9"/>
      <c r="BH17" s="9"/>
      <c r="BI17" s="9"/>
      <c r="BJ17" s="9"/>
      <c r="BK17" s="123"/>
      <c r="BL17" s="9"/>
      <c r="BM17" s="9"/>
      <c r="BN17" s="9"/>
      <c r="BO17" s="9"/>
      <c r="BP17" s="9"/>
      <c r="BQ17" s="9"/>
      <c r="BR17" s="118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107"/>
      <c r="CI17" s="108"/>
      <c r="CJ17" s="113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123"/>
      <c r="CZ17" s="9"/>
      <c r="DA17" s="9"/>
      <c r="DB17" s="9"/>
      <c r="DC17" s="123"/>
      <c r="DD17" s="123"/>
      <c r="DE17" s="113"/>
      <c r="DF17" s="112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19" t="s">
        <v>4</v>
      </c>
      <c r="DZ17">
        <v>51</v>
      </c>
    </row>
    <row r="18" spans="1:130" ht="22.5" customHeight="1" x14ac:dyDescent="0.25">
      <c r="A18" s="9"/>
      <c r="B18" s="9"/>
      <c r="C18" s="106"/>
      <c r="D18" s="9"/>
      <c r="E18" s="9"/>
      <c r="F18" s="9"/>
      <c r="G18" s="9"/>
      <c r="H18" s="9"/>
      <c r="I18" s="9"/>
      <c r="J18" s="9"/>
      <c r="K18" s="9"/>
      <c r="L18" s="9"/>
      <c r="M18" s="9"/>
      <c r="N18" s="119"/>
      <c r="O18" s="9"/>
      <c r="P18" s="9"/>
      <c r="Q18" s="117"/>
      <c r="R18" s="9"/>
      <c r="S18" s="9"/>
      <c r="T18" s="117"/>
      <c r="U18" s="117"/>
      <c r="V18" s="117"/>
      <c r="W18" s="9"/>
      <c r="X18" s="9"/>
      <c r="Y18" s="117"/>
      <c r="Z18" s="117"/>
      <c r="AA18" s="117"/>
      <c r="AB18" s="9"/>
      <c r="AC18" s="9"/>
      <c r="AD18" s="9"/>
      <c r="AE18" s="9"/>
      <c r="AF18" s="117"/>
      <c r="AG18" s="9"/>
      <c r="AH18" s="9"/>
      <c r="AI18" s="117"/>
      <c r="AJ18" s="117"/>
      <c r="AK18" s="9"/>
      <c r="AL18" s="126"/>
      <c r="AM18" s="9"/>
      <c r="AN18" s="9"/>
      <c r="AO18" s="9"/>
      <c r="AP18" s="9"/>
      <c r="AQ18" s="106"/>
      <c r="AR18" s="9"/>
      <c r="AS18" s="9"/>
      <c r="AT18" s="9"/>
      <c r="AU18" s="9"/>
      <c r="AV18" s="9"/>
      <c r="AW18" s="9"/>
      <c r="AX18" s="119"/>
      <c r="AY18" s="9"/>
      <c r="AZ18" s="117"/>
      <c r="BA18" s="9"/>
      <c r="BB18" s="9"/>
      <c r="BC18" s="9"/>
      <c r="BD18" s="9"/>
      <c r="BE18" s="117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108"/>
      <c r="BT18" s="10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11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118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19" t="s">
        <v>4</v>
      </c>
      <c r="DZ18">
        <v>50</v>
      </c>
    </row>
    <row r="19" spans="1:130" ht="22.5" customHeight="1" x14ac:dyDescent="0.25">
      <c r="A19" s="9"/>
      <c r="B19" s="9"/>
      <c r="C19" s="106"/>
      <c r="D19" s="9"/>
      <c r="E19" s="9"/>
      <c r="F19" s="9"/>
      <c r="G19" s="9"/>
      <c r="H19" s="9"/>
      <c r="I19" s="9"/>
      <c r="J19" s="9"/>
      <c r="K19" s="9"/>
      <c r="L19" s="9"/>
      <c r="M19" s="9"/>
      <c r="N19" s="124"/>
      <c r="O19" s="125"/>
      <c r="P19" s="9"/>
      <c r="Q19" s="9"/>
      <c r="R19" s="9"/>
      <c r="S19" s="9"/>
      <c r="T19" s="123"/>
      <c r="U19" s="123"/>
      <c r="V19" s="123"/>
      <c r="W19" s="9"/>
      <c r="X19" s="9"/>
      <c r="Y19" s="123"/>
      <c r="Z19" s="123"/>
      <c r="AA19" s="9"/>
      <c r="AB19" s="9"/>
      <c r="AC19" s="9"/>
      <c r="AD19" s="9"/>
      <c r="AE19" s="123"/>
      <c r="AF19" s="9"/>
      <c r="AG19" s="9"/>
      <c r="AH19" s="9"/>
      <c r="AI19" s="123"/>
      <c r="AJ19" s="130"/>
      <c r="AK19" s="133"/>
      <c r="AL19" s="9"/>
      <c r="AM19" s="9"/>
      <c r="AN19" s="9"/>
      <c r="AO19" s="9"/>
      <c r="AP19" s="9"/>
      <c r="AQ19" s="106"/>
      <c r="AR19" s="9"/>
      <c r="AS19" s="9"/>
      <c r="AT19" s="9"/>
      <c r="AU19" s="9"/>
      <c r="AV19" s="110"/>
      <c r="AW19" s="134"/>
      <c r="AX19" s="123"/>
      <c r="AY19" s="123"/>
      <c r="AZ19" s="9"/>
      <c r="BA19" s="9"/>
      <c r="BB19" s="9"/>
      <c r="BC19" s="9"/>
      <c r="BD19" s="9" t="b">
        <v>1</v>
      </c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18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119"/>
      <c r="CI19" s="9"/>
      <c r="CJ19" s="9"/>
      <c r="CK19" s="9" t="b">
        <v>1</v>
      </c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 t="b">
        <v>1</v>
      </c>
      <c r="DA19" s="9"/>
      <c r="DB19" s="9"/>
      <c r="DC19" s="123"/>
      <c r="DD19" s="9"/>
      <c r="DE19" s="123"/>
      <c r="DF19" s="126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19" t="s">
        <v>4</v>
      </c>
      <c r="DZ19">
        <v>49</v>
      </c>
    </row>
    <row r="20" spans="1:130" ht="22.5" customHeight="1" x14ac:dyDescent="0.25">
      <c r="A20" s="9"/>
      <c r="B20" s="9"/>
      <c r="C20" s="106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19"/>
      <c r="Q20" s="9"/>
      <c r="R20" s="9"/>
      <c r="S20" s="9"/>
      <c r="T20" s="117"/>
      <c r="U20" s="9"/>
      <c r="V20" s="117"/>
      <c r="W20" s="9"/>
      <c r="X20" s="9"/>
      <c r="Y20" s="9"/>
      <c r="Z20" s="9"/>
      <c r="AA20" s="9"/>
      <c r="AB20" s="9"/>
      <c r="AC20" s="9"/>
      <c r="AD20" s="9"/>
      <c r="AE20" s="117"/>
      <c r="AF20" s="9"/>
      <c r="AG20" s="9"/>
      <c r="AH20" s="9"/>
      <c r="AI20" s="127"/>
      <c r="AJ20" s="9"/>
      <c r="AK20" s="9"/>
      <c r="AL20" s="9"/>
      <c r="AM20" s="9"/>
      <c r="AN20" s="9"/>
      <c r="AO20" s="9"/>
      <c r="AP20" s="9"/>
      <c r="AQ20" s="106"/>
      <c r="AR20" s="9"/>
      <c r="AS20" s="9"/>
      <c r="AT20" s="9"/>
      <c r="AU20" s="9"/>
      <c r="AV20" s="9"/>
      <c r="AW20" s="9"/>
      <c r="AX20" s="120"/>
      <c r="AY20" s="9"/>
      <c r="AZ20" s="9"/>
      <c r="BA20" s="9"/>
      <c r="BB20" s="9"/>
      <c r="BC20" s="117"/>
      <c r="BD20" s="9"/>
      <c r="BE20" s="9"/>
      <c r="BF20" s="9" t="b">
        <v>1</v>
      </c>
      <c r="BG20" s="9"/>
      <c r="BH20" s="9"/>
      <c r="BI20" s="9"/>
      <c r="BJ20" s="9"/>
      <c r="BK20" s="9"/>
      <c r="BL20" s="9"/>
      <c r="BM20" s="9"/>
      <c r="BN20" s="9"/>
      <c r="BO20" s="9" t="b">
        <v>1</v>
      </c>
      <c r="BP20" s="9"/>
      <c r="BQ20" s="9"/>
      <c r="BR20" s="9"/>
      <c r="BS20" s="9"/>
      <c r="BT20" s="118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119"/>
      <c r="CI20" s="117"/>
      <c r="CJ20" s="9"/>
      <c r="CK20" s="117"/>
      <c r="CL20" s="9"/>
      <c r="CM20" s="9"/>
      <c r="CN20" s="9"/>
      <c r="CO20" s="9"/>
      <c r="CP20" s="9"/>
      <c r="CQ20" s="9"/>
      <c r="CR20" s="9"/>
      <c r="CS20" s="9" t="b">
        <v>1</v>
      </c>
      <c r="CT20" s="117"/>
      <c r="CU20" s="117"/>
      <c r="CV20" s="9"/>
      <c r="CW20" s="9" t="b">
        <v>1</v>
      </c>
      <c r="CX20" s="9"/>
      <c r="CY20" s="117"/>
      <c r="CZ20" s="9"/>
      <c r="DA20" s="9"/>
      <c r="DB20" s="9"/>
      <c r="DC20" s="117"/>
      <c r="DD20" s="117"/>
      <c r="DE20" s="135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19" t="s">
        <v>4</v>
      </c>
      <c r="DZ20">
        <v>48</v>
      </c>
    </row>
    <row r="21" spans="1:130" ht="22.5" customHeight="1" x14ac:dyDescent="0.25">
      <c r="A21" s="9"/>
      <c r="B21" s="9"/>
      <c r="C21" s="106"/>
      <c r="D21" s="9"/>
      <c r="E21" s="9"/>
      <c r="F21" s="9"/>
      <c r="G21" s="9"/>
      <c r="H21" s="9"/>
      <c r="I21" s="9"/>
      <c r="J21" s="9"/>
      <c r="K21" s="9"/>
      <c r="L21" s="9"/>
      <c r="M21" s="9"/>
      <c r="N21" s="111"/>
      <c r="O21" s="113"/>
      <c r="P21" s="123"/>
      <c r="Q21" s="123"/>
      <c r="R21" s="9"/>
      <c r="S21" s="9"/>
      <c r="T21" s="9"/>
      <c r="U21" s="123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113"/>
      <c r="AK21" s="108"/>
      <c r="AL21" s="109"/>
      <c r="AM21" s="9"/>
      <c r="AN21" s="9"/>
      <c r="AO21" s="9"/>
      <c r="AP21" s="9"/>
      <c r="AQ21" s="106"/>
      <c r="AR21" s="9"/>
      <c r="AS21" s="9"/>
      <c r="AT21" s="9"/>
      <c r="AU21" s="9"/>
      <c r="AV21" s="115"/>
      <c r="AW21" s="9"/>
      <c r="AX21" s="119"/>
      <c r="AY21" s="9"/>
      <c r="AZ21" s="9"/>
      <c r="BA21" s="123"/>
      <c r="BB21" s="123"/>
      <c r="BC21" s="9"/>
      <c r="BD21" s="9"/>
      <c r="BE21" s="9"/>
      <c r="BF21" s="9"/>
      <c r="BG21" s="9"/>
      <c r="BH21" s="9"/>
      <c r="BI21" s="9"/>
      <c r="BJ21" s="9"/>
      <c r="BK21" s="9" t="b">
        <v>1</v>
      </c>
      <c r="BL21" s="9"/>
      <c r="BM21" s="9"/>
      <c r="BN21" s="123"/>
      <c r="BO21" s="123"/>
      <c r="BP21" s="123"/>
      <c r="BQ21" s="123"/>
      <c r="BR21" s="9"/>
      <c r="BS21" s="9"/>
      <c r="BT21" s="118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11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123"/>
      <c r="CZ21" s="9"/>
      <c r="DA21" s="9"/>
      <c r="DB21" s="123"/>
      <c r="DC21" s="9"/>
      <c r="DD21" s="128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19" t="s">
        <v>4</v>
      </c>
      <c r="DZ21">
        <v>47</v>
      </c>
    </row>
    <row r="22" spans="1:130" ht="22.5" customHeight="1" x14ac:dyDescent="0.25">
      <c r="A22" s="9"/>
      <c r="B22" s="9"/>
      <c r="C22" s="106"/>
      <c r="D22" s="9"/>
      <c r="E22" s="9"/>
      <c r="F22" s="9"/>
      <c r="G22" s="9"/>
      <c r="H22" s="9"/>
      <c r="I22" s="9"/>
      <c r="J22" s="9"/>
      <c r="K22" s="9"/>
      <c r="L22" s="9"/>
      <c r="M22" s="9"/>
      <c r="N22" s="11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18"/>
      <c r="AM22" s="9"/>
      <c r="AN22" s="9"/>
      <c r="AO22" s="9"/>
      <c r="AP22" s="9"/>
      <c r="AQ22" s="106"/>
      <c r="AR22" s="9"/>
      <c r="AS22" s="9"/>
      <c r="AT22" s="9"/>
      <c r="AU22" s="9"/>
      <c r="AV22" s="119"/>
      <c r="AW22" s="108"/>
      <c r="AX22" s="117"/>
      <c r="AY22" s="9"/>
      <c r="AZ22" s="117"/>
      <c r="BA22" s="9"/>
      <c r="BB22" s="9"/>
      <c r="BC22" s="117"/>
      <c r="BD22" s="9"/>
      <c r="BE22" s="9"/>
      <c r="BF22" s="117"/>
      <c r="BG22" s="117"/>
      <c r="BH22" s="9"/>
      <c r="BI22" s="9"/>
      <c r="BJ22" s="9"/>
      <c r="BK22" s="9"/>
      <c r="BL22" s="9"/>
      <c r="BM22" s="9"/>
      <c r="BN22" s="117"/>
      <c r="BO22" s="117"/>
      <c r="BP22" s="117"/>
      <c r="BQ22" s="9"/>
      <c r="BR22" s="9"/>
      <c r="BS22" s="9"/>
      <c r="BT22" s="118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124"/>
      <c r="CI22" s="131" t="b">
        <v>1</v>
      </c>
      <c r="CJ22" s="117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117"/>
      <c r="CV22" s="117"/>
      <c r="CW22" s="9"/>
      <c r="CX22" s="9"/>
      <c r="CY22" s="9"/>
      <c r="CZ22" s="9"/>
      <c r="DA22" s="9"/>
      <c r="DB22" s="9"/>
      <c r="DC22" s="9"/>
      <c r="DD22" s="127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19" t="s">
        <v>4</v>
      </c>
      <c r="DZ22">
        <v>46</v>
      </c>
    </row>
    <row r="23" spans="1:130" ht="22.5" customHeight="1" x14ac:dyDescent="0.25">
      <c r="A23" s="9"/>
      <c r="B23" s="9"/>
      <c r="C23" s="106"/>
      <c r="D23" s="9"/>
      <c r="E23" s="9"/>
      <c r="F23" s="9"/>
      <c r="G23" s="9"/>
      <c r="H23" s="9"/>
      <c r="I23" s="9"/>
      <c r="J23" s="9"/>
      <c r="K23" s="9"/>
      <c r="L23" s="9"/>
      <c r="M23" s="9"/>
      <c r="N23" s="124"/>
      <c r="O23" s="123"/>
      <c r="P23" s="9"/>
      <c r="Q23" s="12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18"/>
      <c r="AM23" s="9"/>
      <c r="AN23" s="9"/>
      <c r="AO23" s="9"/>
      <c r="AP23" s="9"/>
      <c r="AQ23" s="106"/>
      <c r="AR23" s="9"/>
      <c r="AS23" s="9"/>
      <c r="AT23" s="9"/>
      <c r="AU23" s="9"/>
      <c r="AV23" s="132"/>
      <c r="AW23" s="123"/>
      <c r="AX23" s="9"/>
      <c r="AY23" s="9"/>
      <c r="AZ23" s="123"/>
      <c r="BA23" s="123"/>
      <c r="BB23" s="9"/>
      <c r="BC23" s="9"/>
      <c r="BD23" s="9"/>
      <c r="BE23" s="123"/>
      <c r="BF23" s="9"/>
      <c r="BG23" s="9"/>
      <c r="BH23" s="9"/>
      <c r="BI23" s="9"/>
      <c r="BJ23" s="9"/>
      <c r="BK23" s="9"/>
      <c r="BL23" s="9"/>
      <c r="BM23" s="9"/>
      <c r="BN23" s="123"/>
      <c r="BO23" s="9"/>
      <c r="BP23" s="123"/>
      <c r="BQ23" s="123"/>
      <c r="BR23" s="9"/>
      <c r="BS23" s="9"/>
      <c r="BT23" s="118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132"/>
      <c r="CK23" s="9"/>
      <c r="CL23" s="9"/>
      <c r="CM23" s="9"/>
      <c r="CN23" s="123"/>
      <c r="CO23" s="123"/>
      <c r="CP23" s="123"/>
      <c r="CQ23" s="9"/>
      <c r="CR23" s="9"/>
      <c r="CS23" s="9"/>
      <c r="CT23" s="9"/>
      <c r="CU23" s="123"/>
      <c r="CV23" s="123"/>
      <c r="CW23" s="9"/>
      <c r="CX23" s="9"/>
      <c r="CY23" s="9"/>
      <c r="CZ23" s="9"/>
      <c r="DA23" s="9"/>
      <c r="DB23" s="9"/>
      <c r="DC23" s="9" t="b">
        <v>1</v>
      </c>
      <c r="DD23" s="118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19" t="s">
        <v>4</v>
      </c>
      <c r="DZ23">
        <v>45</v>
      </c>
    </row>
    <row r="24" spans="1:130" ht="22.5" customHeight="1" x14ac:dyDescent="0.25">
      <c r="A24" s="9"/>
      <c r="B24" s="9"/>
      <c r="C24" s="106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36"/>
      <c r="P24" s="117"/>
      <c r="Q24" s="117"/>
      <c r="R24" s="9"/>
      <c r="S24" s="9"/>
      <c r="T24" s="9"/>
      <c r="U24" s="117"/>
      <c r="V24" s="9"/>
      <c r="W24" s="9"/>
      <c r="X24" s="9"/>
      <c r="Y24" s="117"/>
      <c r="Z24" s="117"/>
      <c r="AA24" s="9"/>
      <c r="AB24" s="9"/>
      <c r="AC24" s="9"/>
      <c r="AD24" s="9"/>
      <c r="AE24" s="9"/>
      <c r="AF24" s="9"/>
      <c r="AG24" s="9"/>
      <c r="AH24" s="9"/>
      <c r="AI24" s="117"/>
      <c r="AJ24" s="9"/>
      <c r="AK24" s="117"/>
      <c r="AL24" s="118"/>
      <c r="AM24" s="9"/>
      <c r="AN24" s="9"/>
      <c r="AO24" s="9"/>
      <c r="AP24" s="9"/>
      <c r="AQ24" s="106"/>
      <c r="AR24" s="9"/>
      <c r="AS24" s="9"/>
      <c r="AT24" s="9"/>
      <c r="AU24" s="9"/>
      <c r="AV24" s="119"/>
      <c r="AW24" s="9"/>
      <c r="AX24" s="9"/>
      <c r="AY24" s="9" t="b">
        <v>1</v>
      </c>
      <c r="AZ24" s="9"/>
      <c r="BA24" s="9"/>
      <c r="BB24" s="9"/>
      <c r="BC24" s="9"/>
      <c r="BD24" s="9"/>
      <c r="BE24" s="9"/>
      <c r="BF24" s="9"/>
      <c r="BG24" s="9"/>
      <c r="BH24" s="9"/>
      <c r="BI24" s="9" t="b">
        <v>1</v>
      </c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18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107"/>
      <c r="CI24" s="108"/>
      <c r="CJ24" s="9"/>
      <c r="CK24" s="9"/>
      <c r="CL24" s="9"/>
      <c r="CM24" s="9"/>
      <c r="CN24" s="9"/>
      <c r="CO24" s="117"/>
      <c r="CP24" s="117"/>
      <c r="CQ24" s="9"/>
      <c r="CR24" s="9"/>
      <c r="CS24" s="9"/>
      <c r="CT24" s="9"/>
      <c r="CU24" s="117"/>
      <c r="CV24" s="9"/>
      <c r="CW24" s="9"/>
      <c r="CX24" s="9"/>
      <c r="CY24" s="9"/>
      <c r="CZ24" s="9"/>
      <c r="DA24" s="9"/>
      <c r="DB24" s="9"/>
      <c r="DC24" s="9"/>
      <c r="DD24" s="9"/>
      <c r="DE24" s="10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19" t="s">
        <v>4</v>
      </c>
      <c r="DZ24">
        <v>44</v>
      </c>
    </row>
    <row r="25" spans="1:130" ht="22.5" customHeight="1" x14ac:dyDescent="0.25">
      <c r="A25" s="9"/>
      <c r="B25" s="9"/>
      <c r="C25" s="106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32"/>
      <c r="Q25" s="9" t="b">
        <v>1</v>
      </c>
      <c r="R25" s="123"/>
      <c r="S25" s="9"/>
      <c r="T25" s="9"/>
      <c r="U25" s="123"/>
      <c r="V25" s="9"/>
      <c r="W25" s="9" t="b">
        <v>1</v>
      </c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18"/>
      <c r="AM25" s="9"/>
      <c r="AN25" s="9"/>
      <c r="AO25" s="9"/>
      <c r="AP25" s="9"/>
      <c r="AQ25" s="106"/>
      <c r="AR25" s="9"/>
      <c r="AS25" s="9"/>
      <c r="AT25" s="9"/>
      <c r="AU25" s="9"/>
      <c r="AV25" s="119"/>
      <c r="AW25" s="123" t="b">
        <v>1</v>
      </c>
      <c r="AX25" s="123"/>
      <c r="AY25" s="123"/>
      <c r="AZ25" s="9"/>
      <c r="BA25" s="9"/>
      <c r="BB25" s="9"/>
      <c r="BC25" s="9"/>
      <c r="BD25" s="123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118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119"/>
      <c r="CI25" s="123"/>
      <c r="CJ25" s="123"/>
      <c r="CK25" s="123"/>
      <c r="CL25" s="9"/>
      <c r="CM25" s="9"/>
      <c r="CN25" s="123"/>
      <c r="CO25" s="123"/>
      <c r="CP25" s="123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123"/>
      <c r="DD25" s="123"/>
      <c r="DE25" s="9"/>
      <c r="DF25" s="10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19" t="s">
        <v>4</v>
      </c>
      <c r="DZ25">
        <v>43</v>
      </c>
    </row>
    <row r="26" spans="1:130" ht="22.5" customHeight="1" x14ac:dyDescent="0.25">
      <c r="A26" s="9"/>
      <c r="B26" s="9"/>
      <c r="C26" s="106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20"/>
      <c r="Q26" s="9"/>
      <c r="R26" s="9"/>
      <c r="S26" s="9"/>
      <c r="T26" s="9"/>
      <c r="U26" s="9"/>
      <c r="V26" s="9"/>
      <c r="W26" s="9"/>
      <c r="X26" s="117"/>
      <c r="Y26" s="117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17"/>
      <c r="AK26" s="131"/>
      <c r="AL26" s="126"/>
      <c r="AM26" s="9"/>
      <c r="AN26" s="9"/>
      <c r="AO26" s="9"/>
      <c r="AP26" s="9"/>
      <c r="AQ26" s="106"/>
      <c r="AR26" s="9"/>
      <c r="AS26" s="9"/>
      <c r="AT26" s="9"/>
      <c r="AU26" s="9"/>
      <c r="AV26" s="136"/>
      <c r="AW26" s="9"/>
      <c r="AX26" s="9"/>
      <c r="AY26" s="9"/>
      <c r="AZ26" s="9"/>
      <c r="BA26" s="9"/>
      <c r="BB26" s="9"/>
      <c r="BC26" s="117"/>
      <c r="BD26" s="9"/>
      <c r="BE26" s="117"/>
      <c r="BF26" s="117"/>
      <c r="BG26" s="131"/>
      <c r="BH26" s="9"/>
      <c r="BI26" s="9"/>
      <c r="BJ26" s="9"/>
      <c r="BK26" s="117"/>
      <c r="BL26" s="9"/>
      <c r="BM26" s="9"/>
      <c r="BN26" s="9"/>
      <c r="BO26" s="9"/>
      <c r="BP26" s="117"/>
      <c r="BQ26" s="117"/>
      <c r="BR26" s="9"/>
      <c r="BS26" s="9" t="b">
        <v>1</v>
      </c>
      <c r="BT26" s="126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116"/>
      <c r="CG26" s="137"/>
      <c r="CH26" s="131"/>
      <c r="CI26" s="117"/>
      <c r="CJ26" s="9"/>
      <c r="CK26" s="117"/>
      <c r="CL26" s="9"/>
      <c r="CM26" s="9"/>
      <c r="CN26" s="117"/>
      <c r="CO26" s="9"/>
      <c r="CP26" s="117"/>
      <c r="CQ26" s="9" t="b">
        <v>1</v>
      </c>
      <c r="CR26" s="9"/>
      <c r="CS26" s="9"/>
      <c r="CT26" s="9"/>
      <c r="CU26" s="9"/>
      <c r="CV26" s="117"/>
      <c r="CW26" s="117"/>
      <c r="CX26" s="9"/>
      <c r="CY26" s="9"/>
      <c r="CZ26" s="9"/>
      <c r="DA26" s="9"/>
      <c r="DB26" s="9"/>
      <c r="DC26" s="9"/>
      <c r="DD26" s="9"/>
      <c r="DE26" s="117" t="b">
        <v>1</v>
      </c>
      <c r="DF26" s="135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19" t="s">
        <v>4</v>
      </c>
      <c r="DZ26">
        <v>42</v>
      </c>
    </row>
    <row r="27" spans="1:130" ht="22.5" customHeight="1" x14ac:dyDescent="0.25">
      <c r="A27" s="9"/>
      <c r="B27" s="9"/>
      <c r="C27" s="106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19"/>
      <c r="Q27" s="9"/>
      <c r="R27" s="9"/>
      <c r="S27" s="9"/>
      <c r="T27" s="9"/>
      <c r="U27" s="9"/>
      <c r="V27" s="9"/>
      <c r="W27" s="9"/>
      <c r="X27" s="123"/>
      <c r="Y27" s="123"/>
      <c r="Z27" s="9"/>
      <c r="AA27" s="9"/>
      <c r="AB27" s="9"/>
      <c r="AC27" s="9"/>
      <c r="AD27" s="123"/>
      <c r="AE27" s="123"/>
      <c r="AF27" s="123"/>
      <c r="AG27" s="9"/>
      <c r="AH27" s="9"/>
      <c r="AI27" s="9"/>
      <c r="AJ27" s="128"/>
      <c r="AK27" s="9"/>
      <c r="AL27" s="9"/>
      <c r="AM27" s="9"/>
      <c r="AN27" s="9"/>
      <c r="AO27" s="9"/>
      <c r="AP27" s="9"/>
      <c r="AQ27" s="106"/>
      <c r="AR27" s="9"/>
      <c r="AS27" s="9"/>
      <c r="AT27" s="9"/>
      <c r="AU27" s="9"/>
      <c r="AV27" s="9"/>
      <c r="AW27" s="124"/>
      <c r="AX27" s="123"/>
      <c r="AY27" s="9"/>
      <c r="AZ27" s="9"/>
      <c r="BA27" s="9"/>
      <c r="BB27" s="9"/>
      <c r="BC27" s="130"/>
      <c r="BD27" s="9"/>
      <c r="BE27" s="123"/>
      <c r="BF27" s="128"/>
      <c r="BG27" s="9"/>
      <c r="BH27" s="132"/>
      <c r="BI27" s="9"/>
      <c r="BJ27" s="9"/>
      <c r="BK27" s="9"/>
      <c r="BL27" s="9"/>
      <c r="BM27" s="123"/>
      <c r="BN27" s="130"/>
      <c r="BO27" s="9"/>
      <c r="BP27" s="123"/>
      <c r="BQ27" s="9"/>
      <c r="BR27" s="9"/>
      <c r="BS27" s="126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111"/>
      <c r="CE27" s="138"/>
      <c r="CF27" s="133"/>
      <c r="CG27" s="9"/>
      <c r="CH27" s="9"/>
      <c r="CI27" s="124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125"/>
      <c r="CU27" s="123"/>
      <c r="CV27" s="123"/>
      <c r="CW27" s="123"/>
      <c r="CX27" s="123"/>
      <c r="CY27" s="9"/>
      <c r="CZ27" s="125"/>
      <c r="DA27" s="9"/>
      <c r="DB27" s="9"/>
      <c r="DC27" s="9"/>
      <c r="DD27" s="123"/>
      <c r="DE27" s="126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19" t="s">
        <v>4</v>
      </c>
      <c r="DZ27">
        <v>41</v>
      </c>
    </row>
    <row r="28" spans="1:130" ht="22.5" customHeight="1" x14ac:dyDescent="0.25">
      <c r="A28" s="9"/>
      <c r="B28" s="9"/>
      <c r="C28" s="106"/>
      <c r="D28" s="9"/>
      <c r="E28" s="107"/>
      <c r="F28" s="109"/>
      <c r="G28" s="9"/>
      <c r="H28" s="9"/>
      <c r="I28" s="9"/>
      <c r="J28" s="9"/>
      <c r="K28" s="9"/>
      <c r="L28" s="9"/>
      <c r="M28" s="9"/>
      <c r="N28" s="9"/>
      <c r="O28" s="107"/>
      <c r="P28" s="9"/>
      <c r="Q28" s="9"/>
      <c r="R28" s="9"/>
      <c r="S28" s="9"/>
      <c r="T28" s="9"/>
      <c r="U28" s="9"/>
      <c r="V28" s="9"/>
      <c r="W28" s="9"/>
      <c r="X28" s="9"/>
      <c r="Y28" s="117"/>
      <c r="Z28" s="9"/>
      <c r="AA28" s="9"/>
      <c r="AB28" s="9"/>
      <c r="AC28" s="9"/>
      <c r="AD28" s="117"/>
      <c r="AE28" s="117"/>
      <c r="AF28" s="9"/>
      <c r="AG28" s="9"/>
      <c r="AH28" s="9"/>
      <c r="AI28" s="9"/>
      <c r="AJ28" s="9"/>
      <c r="AK28" s="108"/>
      <c r="AL28" s="109"/>
      <c r="AM28" s="9"/>
      <c r="AN28" s="9"/>
      <c r="AO28" s="9"/>
      <c r="AP28" s="9"/>
      <c r="AQ28" s="106"/>
      <c r="AR28" s="9"/>
      <c r="AS28" s="9"/>
      <c r="AT28" s="9"/>
      <c r="AU28" s="9"/>
      <c r="AV28" s="9"/>
      <c r="AW28" s="9"/>
      <c r="AX28" s="124"/>
      <c r="AY28" s="9"/>
      <c r="AZ28" s="9"/>
      <c r="BA28" s="9" t="b">
        <v>1</v>
      </c>
      <c r="BB28" s="126"/>
      <c r="BC28" s="9"/>
      <c r="BD28" s="119"/>
      <c r="BE28" s="9"/>
      <c r="BF28" s="135"/>
      <c r="BG28" s="9"/>
      <c r="BH28" s="119"/>
      <c r="BI28" s="9"/>
      <c r="BJ28" s="9"/>
      <c r="BK28" s="117"/>
      <c r="BL28" s="9"/>
      <c r="BM28" s="127"/>
      <c r="BN28" s="9"/>
      <c r="BO28" s="119"/>
      <c r="BP28" s="117"/>
      <c r="BQ28" s="117" t="b">
        <v>1</v>
      </c>
      <c r="BR28" s="118"/>
      <c r="BS28" s="9"/>
      <c r="BT28" s="9"/>
      <c r="BU28" s="9"/>
      <c r="BV28" s="9"/>
      <c r="BW28" s="9"/>
      <c r="BX28" s="9"/>
      <c r="BY28" s="9"/>
      <c r="BZ28" s="9"/>
      <c r="CA28" s="9"/>
      <c r="CB28" s="116"/>
      <c r="CC28" s="137"/>
      <c r="CD28" s="135"/>
      <c r="CE28" s="9"/>
      <c r="CF28" s="9"/>
      <c r="CG28" s="9"/>
      <c r="CH28" s="9"/>
      <c r="CI28" s="9"/>
      <c r="CJ28" s="124"/>
      <c r="CK28" s="9"/>
      <c r="CL28" s="9"/>
      <c r="CM28" s="9"/>
      <c r="CN28" s="9" t="b">
        <v>1</v>
      </c>
      <c r="CO28" s="9"/>
      <c r="CP28" s="9"/>
      <c r="CQ28" s="9"/>
      <c r="CR28" s="9"/>
      <c r="CS28" s="118"/>
      <c r="CT28" s="9"/>
      <c r="CU28" s="120"/>
      <c r="CV28" s="117"/>
      <c r="CW28" s="117"/>
      <c r="CX28" s="117"/>
      <c r="CY28" s="118"/>
      <c r="CZ28" s="9"/>
      <c r="DA28" s="119"/>
      <c r="DB28" s="117"/>
      <c r="DC28" s="9"/>
      <c r="DD28" s="126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19" t="s">
        <v>4</v>
      </c>
      <c r="DZ28">
        <v>40</v>
      </c>
    </row>
    <row r="29" spans="1:130" ht="22.5" customHeight="1" x14ac:dyDescent="0.25">
      <c r="A29" s="9"/>
      <c r="B29" s="9"/>
      <c r="C29" s="106"/>
      <c r="D29" s="9"/>
      <c r="E29" s="119"/>
      <c r="F29" s="9"/>
      <c r="G29" s="112"/>
      <c r="H29" s="9"/>
      <c r="I29" s="9"/>
      <c r="J29" s="9"/>
      <c r="K29" s="9"/>
      <c r="L29" s="9"/>
      <c r="M29" s="9"/>
      <c r="N29" s="107"/>
      <c r="O29" s="9"/>
      <c r="P29" s="123"/>
      <c r="Q29" s="123" t="b">
        <v>1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23"/>
      <c r="AE29" s="123"/>
      <c r="AF29" s="123"/>
      <c r="AG29" s="9"/>
      <c r="AH29" s="9"/>
      <c r="AI29" s="123"/>
      <c r="AJ29" s="123"/>
      <c r="AK29" s="123"/>
      <c r="AL29" s="118"/>
      <c r="AM29" s="9"/>
      <c r="AN29" s="9"/>
      <c r="AO29" s="9"/>
      <c r="AP29" s="9"/>
      <c r="AQ29" s="106"/>
      <c r="AR29" s="9"/>
      <c r="AS29" s="9"/>
      <c r="AT29" s="9"/>
      <c r="AU29" s="9"/>
      <c r="AV29" s="9"/>
      <c r="AW29" s="9"/>
      <c r="AX29" s="9"/>
      <c r="AY29" s="129"/>
      <c r="AZ29" s="125"/>
      <c r="BA29" s="126"/>
      <c r="BB29" s="9"/>
      <c r="BC29" s="9"/>
      <c r="BD29" s="124"/>
      <c r="BE29" s="126"/>
      <c r="BF29" s="9"/>
      <c r="BG29" s="9"/>
      <c r="BH29" s="124"/>
      <c r="BI29" s="125"/>
      <c r="BJ29" s="125"/>
      <c r="BK29" s="125"/>
      <c r="BL29" s="125"/>
      <c r="BM29" s="126"/>
      <c r="BN29" s="9"/>
      <c r="BO29" s="124"/>
      <c r="BP29" s="125"/>
      <c r="BQ29" s="130"/>
      <c r="BR29" s="130"/>
      <c r="BS29" s="138"/>
      <c r="BT29" s="112"/>
      <c r="BU29" s="9"/>
      <c r="BV29" s="9"/>
      <c r="BW29" s="9"/>
      <c r="BX29" s="9"/>
      <c r="BY29" s="9"/>
      <c r="BZ29" s="111"/>
      <c r="CA29" s="138"/>
      <c r="CB29" s="133"/>
      <c r="CC29" s="9"/>
      <c r="CD29" s="9"/>
      <c r="CE29" s="9"/>
      <c r="CF29" s="9"/>
      <c r="CG29" s="9"/>
      <c r="CH29" s="9"/>
      <c r="CI29" s="9"/>
      <c r="CJ29" s="9"/>
      <c r="CK29" s="124"/>
      <c r="CL29" s="125"/>
      <c r="CM29" s="125"/>
      <c r="CN29" s="125"/>
      <c r="CO29" s="125"/>
      <c r="CP29" s="125"/>
      <c r="CQ29" s="125"/>
      <c r="CR29" s="125"/>
      <c r="CS29" s="126"/>
      <c r="CT29" s="9"/>
      <c r="CU29" s="124"/>
      <c r="CV29" s="125" t="b">
        <v>1</v>
      </c>
      <c r="CW29" s="125"/>
      <c r="CX29" s="130"/>
      <c r="CY29" s="126"/>
      <c r="CZ29" s="9"/>
      <c r="DA29" s="124"/>
      <c r="DB29" s="125"/>
      <c r="DC29" s="126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19" t="s">
        <v>4</v>
      </c>
      <c r="DZ29">
        <v>39</v>
      </c>
    </row>
    <row r="30" spans="1:130" ht="22.5" customHeight="1" x14ac:dyDescent="0.25">
      <c r="A30" s="9"/>
      <c r="B30" s="9"/>
      <c r="C30" s="122"/>
      <c r="D30" s="9"/>
      <c r="E30" s="120"/>
      <c r="F30" s="9"/>
      <c r="G30" s="9"/>
      <c r="H30" s="139"/>
      <c r="I30" s="9"/>
      <c r="J30" s="9"/>
      <c r="K30" s="9"/>
      <c r="L30" s="9"/>
      <c r="M30" s="9"/>
      <c r="N30" s="136"/>
      <c r="O30" s="117"/>
      <c r="P30" s="9"/>
      <c r="Q30" s="9"/>
      <c r="R30" s="9"/>
      <c r="S30" s="9"/>
      <c r="T30" s="9"/>
      <c r="U30" s="9"/>
      <c r="V30" s="9"/>
      <c r="W30" s="117"/>
      <c r="X30" s="117"/>
      <c r="Y30" s="9"/>
      <c r="Z30" s="9"/>
      <c r="AA30" s="9"/>
      <c r="AB30" s="9"/>
      <c r="AC30" s="9"/>
      <c r="AD30" s="117"/>
      <c r="AE30" s="9"/>
      <c r="AF30" s="117"/>
      <c r="AG30" s="9"/>
      <c r="AH30" s="9"/>
      <c r="AI30" s="117"/>
      <c r="AJ30" s="9"/>
      <c r="AK30" s="117"/>
      <c r="AL30" s="135"/>
      <c r="AM30" s="9"/>
      <c r="AN30" s="9"/>
      <c r="AO30" s="9"/>
      <c r="AP30" s="9"/>
      <c r="AQ30" s="106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136"/>
      <c r="BU30" s="121"/>
      <c r="BV30" s="9"/>
      <c r="BW30" s="9"/>
      <c r="BX30" s="116"/>
      <c r="BY30" s="137"/>
      <c r="BZ30" s="135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19" t="s">
        <v>4</v>
      </c>
      <c r="DZ30">
        <v>38</v>
      </c>
    </row>
    <row r="31" spans="1:130" ht="22.5" customHeight="1" x14ac:dyDescent="0.25">
      <c r="A31" s="9"/>
      <c r="B31" s="9"/>
      <c r="C31" s="106"/>
      <c r="D31" s="9"/>
      <c r="E31" s="119"/>
      <c r="F31" s="123"/>
      <c r="G31" s="126"/>
      <c r="H31" s="9"/>
      <c r="I31" s="9"/>
      <c r="J31" s="9"/>
      <c r="K31" s="9"/>
      <c r="L31" s="9"/>
      <c r="M31" s="9"/>
      <c r="N31" s="9"/>
      <c r="O31" s="124"/>
      <c r="P31" s="123"/>
      <c r="Q31" s="9"/>
      <c r="R31" s="9"/>
      <c r="S31" s="9"/>
      <c r="T31" s="125"/>
      <c r="U31" s="9"/>
      <c r="V31" s="123"/>
      <c r="W31" s="123"/>
      <c r="X31" s="123"/>
      <c r="Y31" s="123"/>
      <c r="Z31" s="125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26"/>
      <c r="AL31" s="9"/>
      <c r="AM31" s="9"/>
      <c r="AN31" s="9"/>
      <c r="AO31" s="9"/>
      <c r="AP31" s="9"/>
      <c r="AQ31" s="106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129"/>
      <c r="BV31" s="112"/>
      <c r="BW31" s="9"/>
      <c r="BX31" s="140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19" t="s">
        <v>4</v>
      </c>
      <c r="DZ31">
        <v>37</v>
      </c>
    </row>
    <row r="32" spans="1:130" ht="22.5" customHeight="1" x14ac:dyDescent="0.25">
      <c r="A32" s="9"/>
      <c r="B32" s="9"/>
      <c r="C32" s="106"/>
      <c r="D32" s="9"/>
      <c r="E32" s="124"/>
      <c r="F32" s="135"/>
      <c r="G32" s="9"/>
      <c r="H32" s="9"/>
      <c r="I32" s="9"/>
      <c r="J32" s="9"/>
      <c r="K32" s="9"/>
      <c r="L32" s="9"/>
      <c r="M32" s="9"/>
      <c r="N32" s="9"/>
      <c r="O32" s="9"/>
      <c r="P32" s="124"/>
      <c r="Q32" s="9"/>
      <c r="R32" s="117"/>
      <c r="S32" s="118"/>
      <c r="T32" s="9"/>
      <c r="U32" s="119"/>
      <c r="V32" s="117"/>
      <c r="W32" s="117"/>
      <c r="X32" s="117"/>
      <c r="Y32" s="127"/>
      <c r="Z32" s="9"/>
      <c r="AA32" s="119"/>
      <c r="AB32" s="9"/>
      <c r="AC32" s="9"/>
      <c r="AD32" s="9"/>
      <c r="AE32" s="9"/>
      <c r="AF32" s="9"/>
      <c r="AG32" s="9"/>
      <c r="AH32" s="9"/>
      <c r="AI32" s="9"/>
      <c r="AJ32" s="126"/>
      <c r="AK32" s="9"/>
      <c r="AL32" s="9"/>
      <c r="AM32" s="9"/>
      <c r="AN32" s="9"/>
      <c r="AO32" s="9"/>
      <c r="AP32" s="9"/>
      <c r="AQ32" s="106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136"/>
      <c r="BW32" s="141"/>
      <c r="BX32" s="127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19" t="s">
        <v>4</v>
      </c>
      <c r="DZ32">
        <v>36</v>
      </c>
    </row>
    <row r="33" spans="1:130" ht="22.5" customHeight="1" x14ac:dyDescent="0.25">
      <c r="A33" s="9"/>
      <c r="B33" s="9"/>
      <c r="C33" s="106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9"/>
      <c r="R33" s="125"/>
      <c r="S33" s="126"/>
      <c r="T33" s="9"/>
      <c r="U33" s="124"/>
      <c r="V33" s="130"/>
      <c r="W33" s="125"/>
      <c r="X33" s="125"/>
      <c r="Y33" s="126"/>
      <c r="Z33" s="9"/>
      <c r="AA33" s="119"/>
      <c r="AB33" s="125"/>
      <c r="AC33" s="125"/>
      <c r="AD33" s="125"/>
      <c r="AE33" s="125"/>
      <c r="AF33" s="125"/>
      <c r="AG33" s="125"/>
      <c r="AH33" s="125"/>
      <c r="AI33" s="126"/>
      <c r="AJ33" s="9"/>
      <c r="AK33" s="9"/>
      <c r="AL33" s="9"/>
      <c r="AM33" s="9"/>
      <c r="AN33" s="9"/>
      <c r="AO33" s="9"/>
      <c r="AP33" s="9"/>
      <c r="AQ33" s="106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132"/>
      <c r="BX33" s="128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19" t="s">
        <v>4</v>
      </c>
      <c r="DZ33">
        <v>35</v>
      </c>
    </row>
    <row r="34" spans="1:130" ht="22.5" customHeight="1" x14ac:dyDescent="0.25">
      <c r="A34" s="9"/>
      <c r="B34" s="9"/>
      <c r="C34" s="106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22"/>
      <c r="R34" s="9"/>
      <c r="S34" s="9"/>
      <c r="T34" s="9"/>
      <c r="U34" s="9"/>
      <c r="V34" s="9"/>
      <c r="W34" s="9"/>
      <c r="X34" s="9"/>
      <c r="Y34" s="9"/>
      <c r="Z34" s="9"/>
      <c r="AA34" s="122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106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116"/>
      <c r="BW34" s="131"/>
      <c r="BX34" s="131"/>
      <c r="BY34" s="121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19" t="s">
        <v>4</v>
      </c>
      <c r="DZ34">
        <v>34</v>
      </c>
    </row>
    <row r="35" spans="1:130" ht="22.5" customHeight="1" x14ac:dyDescent="0.25">
      <c r="A35" s="9"/>
      <c r="B35" s="9"/>
      <c r="C35" s="106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22"/>
      <c r="R35" s="9"/>
      <c r="S35" s="9"/>
      <c r="T35" s="9"/>
      <c r="U35" s="9"/>
      <c r="V35" s="9"/>
      <c r="W35" s="9"/>
      <c r="X35" s="9"/>
      <c r="Y35" s="9"/>
      <c r="Z35" s="9"/>
      <c r="AA35" s="122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111"/>
      <c r="AO35" s="109"/>
      <c r="AP35" s="9"/>
      <c r="AQ35" s="106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140"/>
      <c r="BW35" s="9"/>
      <c r="BX35" s="9"/>
      <c r="BY35" s="129"/>
      <c r="BZ35" s="112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19" t="s">
        <v>4</v>
      </c>
      <c r="DZ35">
        <v>33</v>
      </c>
    </row>
    <row r="36" spans="1:130" ht="22.5" customHeight="1" x14ac:dyDescent="0.25">
      <c r="A36" s="9"/>
      <c r="B36" s="9"/>
      <c r="C36" s="106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42"/>
      <c r="R36" s="9"/>
      <c r="S36" s="9"/>
      <c r="T36" s="9"/>
      <c r="U36" s="9"/>
      <c r="V36" s="9"/>
      <c r="W36" s="9"/>
      <c r="X36" s="9"/>
      <c r="Y36" s="9"/>
      <c r="Z36" s="110"/>
      <c r="AA36" s="126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7"/>
      <c r="AN36" s="9"/>
      <c r="AO36" s="118"/>
      <c r="AP36" s="9"/>
      <c r="AQ36" s="106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116"/>
      <c r="BV36" s="135"/>
      <c r="BW36" s="9"/>
      <c r="BX36" s="9"/>
      <c r="BY36" s="9"/>
      <c r="BZ36" s="136"/>
      <c r="CA36" s="137"/>
      <c r="CB36" s="121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19" t="s">
        <v>4</v>
      </c>
      <c r="DZ36">
        <v>32</v>
      </c>
    </row>
    <row r="37" spans="1:130" ht="22.5" customHeight="1" x14ac:dyDescent="0.25">
      <c r="A37" s="9"/>
      <c r="B37" s="9"/>
      <c r="C37" s="106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15"/>
      <c r="S37" s="9"/>
      <c r="T37" s="110"/>
      <c r="U37" s="108"/>
      <c r="V37" s="109"/>
      <c r="W37" s="9"/>
      <c r="X37" s="107"/>
      <c r="Y37" s="10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43"/>
      <c r="AM37" s="123"/>
      <c r="AN37" s="9"/>
      <c r="AO37" s="128"/>
      <c r="AP37" s="9"/>
      <c r="AQ37" s="122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140"/>
      <c r="BV37" s="9"/>
      <c r="BW37" s="9"/>
      <c r="BX37" s="9"/>
      <c r="BY37" s="9"/>
      <c r="BZ37" s="9"/>
      <c r="CA37" s="9"/>
      <c r="CB37" s="129"/>
      <c r="CC37" s="112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19" t="s">
        <v>4</v>
      </c>
      <c r="DZ37">
        <v>31</v>
      </c>
    </row>
    <row r="38" spans="1:130" ht="22.5" customHeight="1" x14ac:dyDescent="0.25">
      <c r="A38" s="9"/>
      <c r="B38" s="9"/>
      <c r="C38" s="106"/>
      <c r="D38" s="9"/>
      <c r="E38" s="9"/>
      <c r="F38" s="9"/>
      <c r="G38" s="9"/>
      <c r="H38" s="9"/>
      <c r="I38" s="9"/>
      <c r="J38" s="9"/>
      <c r="K38" s="107"/>
      <c r="L38" s="109"/>
      <c r="M38" s="9"/>
      <c r="N38" s="115"/>
      <c r="O38" s="9"/>
      <c r="P38" s="107"/>
      <c r="Q38" s="108"/>
      <c r="R38" s="118"/>
      <c r="S38" s="9"/>
      <c r="T38" s="9"/>
      <c r="U38" s="120"/>
      <c r="V38" s="118"/>
      <c r="W38" s="9"/>
      <c r="X38" s="119"/>
      <c r="Y38" s="117"/>
      <c r="Z38" s="108"/>
      <c r="AA38" s="108"/>
      <c r="AB38" s="109"/>
      <c r="AC38" s="9"/>
      <c r="AD38" s="115"/>
      <c r="AE38" s="9"/>
      <c r="AF38" s="107"/>
      <c r="AG38" s="108"/>
      <c r="AH38" s="109"/>
      <c r="AI38" s="9"/>
      <c r="AJ38" s="9"/>
      <c r="AK38" s="9"/>
      <c r="AL38" s="9"/>
      <c r="AM38" s="124"/>
      <c r="AN38" s="9"/>
      <c r="AO38" s="118"/>
      <c r="AP38" s="9"/>
      <c r="AQ38" s="106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116"/>
      <c r="BU38" s="135"/>
      <c r="BV38" s="9"/>
      <c r="BW38" s="9"/>
      <c r="BX38" s="9"/>
      <c r="BY38" s="9"/>
      <c r="BZ38" s="9"/>
      <c r="CA38" s="9"/>
      <c r="CB38" s="9"/>
      <c r="CC38" s="136"/>
      <c r="CD38" s="121"/>
      <c r="CE38" s="9"/>
      <c r="CF38" s="9"/>
      <c r="CG38" s="9"/>
      <c r="CI38" s="9"/>
      <c r="CJ38" s="9"/>
      <c r="CK38" s="107"/>
      <c r="CL38" s="108"/>
      <c r="CM38" s="108"/>
      <c r="CN38" s="108"/>
      <c r="CO38" s="108" t="b">
        <v>1</v>
      </c>
      <c r="CP38" s="108"/>
      <c r="CQ38" s="108"/>
      <c r="CR38" s="108"/>
      <c r="CS38" s="109"/>
      <c r="CT38" s="9"/>
      <c r="CU38" s="107"/>
      <c r="CV38" s="108"/>
      <c r="CW38" s="108"/>
      <c r="CX38" s="141"/>
      <c r="CY38" s="109"/>
      <c r="CZ38" s="9"/>
      <c r="DA38" s="107" t="b">
        <v>1</v>
      </c>
      <c r="DB38" s="108"/>
      <c r="DC38" s="10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19" t="s">
        <v>4</v>
      </c>
      <c r="DZ38">
        <v>30</v>
      </c>
    </row>
    <row r="39" spans="1:130" ht="22.5" customHeight="1" x14ac:dyDescent="0.25">
      <c r="A39" s="9"/>
      <c r="B39" s="9"/>
      <c r="C39" s="106"/>
      <c r="D39" s="9"/>
      <c r="E39" s="9"/>
      <c r="F39" s="9"/>
      <c r="G39" s="9"/>
      <c r="H39" s="9"/>
      <c r="I39" s="9"/>
      <c r="J39" s="9"/>
      <c r="K39" s="119"/>
      <c r="L39" s="123"/>
      <c r="M39" s="108"/>
      <c r="N39" s="9"/>
      <c r="O39" s="113"/>
      <c r="P39" s="9"/>
      <c r="Q39" s="9"/>
      <c r="R39" s="123"/>
      <c r="S39" s="108"/>
      <c r="T39" s="134"/>
      <c r="U39" s="125"/>
      <c r="V39" s="126"/>
      <c r="W39" s="9"/>
      <c r="X39" s="124"/>
      <c r="Y39" s="125"/>
      <c r="Z39" s="125"/>
      <c r="AA39" s="9"/>
      <c r="AB39" s="123"/>
      <c r="AC39" s="108"/>
      <c r="AD39" s="9"/>
      <c r="AE39" s="113"/>
      <c r="AF39" s="9"/>
      <c r="AG39" s="9"/>
      <c r="AH39" s="123"/>
      <c r="AI39" s="109"/>
      <c r="AJ39" s="9"/>
      <c r="AK39" s="9"/>
      <c r="AL39" s="9"/>
      <c r="AM39" s="9"/>
      <c r="AN39" s="129"/>
      <c r="AO39" s="126"/>
      <c r="AP39" s="9"/>
      <c r="AQ39" s="106"/>
      <c r="AR39" s="9"/>
      <c r="AS39" s="9"/>
      <c r="AT39" s="9"/>
      <c r="AV39" s="9"/>
      <c r="AX39" s="9"/>
      <c r="AY39" s="9"/>
      <c r="AZ39" s="107"/>
      <c r="BA39" s="108"/>
      <c r="BB39" s="109"/>
      <c r="BC39" s="9"/>
      <c r="BD39" s="107"/>
      <c r="BE39" s="113"/>
      <c r="BF39" s="108"/>
      <c r="BG39" s="108"/>
      <c r="BH39" s="109"/>
      <c r="BI39" s="9"/>
      <c r="BJ39" s="107"/>
      <c r="BK39" s="108"/>
      <c r="BL39" s="108"/>
      <c r="BM39" s="108"/>
      <c r="BN39" s="108" t="b">
        <v>1</v>
      </c>
      <c r="BO39" s="108"/>
      <c r="BP39" s="108"/>
      <c r="BQ39" s="108"/>
      <c r="BR39" s="108"/>
      <c r="BS39" s="113"/>
      <c r="BT39" s="133"/>
      <c r="BU39" s="9"/>
      <c r="BV39" s="9"/>
      <c r="BW39" s="9"/>
      <c r="BX39" s="9"/>
      <c r="BY39" s="9"/>
      <c r="BZ39" s="9"/>
      <c r="CA39" s="9"/>
      <c r="CB39" s="9"/>
      <c r="CC39" s="9"/>
      <c r="CD39" s="129"/>
      <c r="CE39" s="112"/>
      <c r="CF39" s="9"/>
      <c r="CG39" s="9"/>
      <c r="CH39" s="9"/>
      <c r="CI39" s="9"/>
      <c r="CJ39" s="107"/>
      <c r="CK39" s="9"/>
      <c r="CL39" s="9"/>
      <c r="CM39" s="9"/>
      <c r="CN39" s="9"/>
      <c r="CO39" s="9"/>
      <c r="CP39" s="9"/>
      <c r="CQ39" s="9"/>
      <c r="CR39" s="9"/>
      <c r="CS39" s="118"/>
      <c r="CT39" s="9"/>
      <c r="CU39" s="132"/>
      <c r="CV39" s="123"/>
      <c r="CW39" s="123"/>
      <c r="CX39" s="123"/>
      <c r="CY39" s="118"/>
      <c r="CZ39" s="9"/>
      <c r="DA39" s="119"/>
      <c r="DB39" s="123"/>
      <c r="DC39" s="9"/>
      <c r="DD39" s="10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19" t="s">
        <v>4</v>
      </c>
      <c r="DZ39">
        <v>29</v>
      </c>
    </row>
    <row r="40" spans="1:130" ht="22.5" customHeight="1" x14ac:dyDescent="0.25">
      <c r="A40" s="9"/>
      <c r="B40" s="9"/>
      <c r="C40" s="106"/>
      <c r="D40" s="9"/>
      <c r="E40" s="9"/>
      <c r="F40" s="9"/>
      <c r="G40" s="9"/>
      <c r="H40" s="9"/>
      <c r="I40" s="9"/>
      <c r="J40" s="9"/>
      <c r="K40" s="119"/>
      <c r="L40" s="9"/>
      <c r="M40" s="9"/>
      <c r="N40" s="9"/>
      <c r="O40" s="9"/>
      <c r="P40" s="9"/>
      <c r="Q40" s="9"/>
      <c r="R40" s="9"/>
      <c r="S40" s="118"/>
      <c r="T40" s="9"/>
      <c r="U40" s="9"/>
      <c r="V40" s="9"/>
      <c r="W40" s="115"/>
      <c r="X40" s="9"/>
      <c r="Y40" s="9"/>
      <c r="Z40" s="9"/>
      <c r="AA40" s="119"/>
      <c r="AB40" s="9"/>
      <c r="AC40" s="117"/>
      <c r="AD40" s="117"/>
      <c r="AE40" s="9"/>
      <c r="AF40" s="9"/>
      <c r="AG40" s="9"/>
      <c r="AH40" s="9"/>
      <c r="AI40" s="127"/>
      <c r="AJ40" s="9"/>
      <c r="AK40" s="9"/>
      <c r="AL40" s="9"/>
      <c r="AM40" s="9"/>
      <c r="AN40" s="9"/>
      <c r="AO40" s="9"/>
      <c r="AP40" s="9"/>
      <c r="AQ40" s="106"/>
      <c r="AR40" s="9"/>
      <c r="AS40" s="9"/>
      <c r="AT40" s="9"/>
      <c r="AU40" s="9"/>
      <c r="AV40" s="9"/>
      <c r="AW40" s="9"/>
      <c r="AX40" s="9"/>
      <c r="AY40" s="107"/>
      <c r="AZ40" s="9"/>
      <c r="BA40" s="117"/>
      <c r="BB40" s="118"/>
      <c r="BC40" s="9"/>
      <c r="BD40" s="119"/>
      <c r="BE40" s="117"/>
      <c r="BF40" s="117"/>
      <c r="BG40" s="117"/>
      <c r="BH40" s="127"/>
      <c r="BI40" s="9"/>
      <c r="BJ40" s="119"/>
      <c r="BK40" s="9"/>
      <c r="BL40" s="9"/>
      <c r="BM40" s="9"/>
      <c r="BN40" s="9"/>
      <c r="BO40" s="9"/>
      <c r="BP40" s="9"/>
      <c r="BQ40" s="9"/>
      <c r="BR40" s="9"/>
      <c r="BS40" s="118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136"/>
      <c r="CF40" s="141"/>
      <c r="CG40" s="121"/>
      <c r="CH40" s="9"/>
      <c r="CI40" s="107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108"/>
      <c r="CU40" s="117"/>
      <c r="CV40" s="117"/>
      <c r="CW40" s="117"/>
      <c r="CX40" s="117"/>
      <c r="CY40" s="9"/>
      <c r="CZ40" s="108"/>
      <c r="DA40" s="9"/>
      <c r="DB40" s="9"/>
      <c r="DC40" s="9" t="b">
        <v>1</v>
      </c>
      <c r="DD40" s="117"/>
      <c r="DE40" s="10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19" t="s">
        <v>4</v>
      </c>
      <c r="DZ40">
        <v>28</v>
      </c>
    </row>
    <row r="41" spans="1:130" ht="22.5" customHeight="1" x14ac:dyDescent="0.25">
      <c r="A41" s="9"/>
      <c r="B41" s="9"/>
      <c r="C41" s="106"/>
      <c r="D41" s="9"/>
      <c r="E41" s="9"/>
      <c r="F41" s="9"/>
      <c r="G41" s="9"/>
      <c r="H41" s="9"/>
      <c r="I41" s="9"/>
      <c r="J41" s="9"/>
      <c r="K41" s="119"/>
      <c r="L41" s="9"/>
      <c r="M41" s="9"/>
      <c r="N41" s="9"/>
      <c r="O41" s="9"/>
      <c r="P41" s="9"/>
      <c r="Q41" s="9"/>
      <c r="R41" s="9"/>
      <c r="S41" s="118"/>
      <c r="T41" s="9"/>
      <c r="U41" s="9"/>
      <c r="V41" s="107"/>
      <c r="W41" s="118"/>
      <c r="X41" s="9"/>
      <c r="Y41" s="9"/>
      <c r="Z41" s="9"/>
      <c r="AA41" s="119"/>
      <c r="AB41" s="9"/>
      <c r="AC41" s="123"/>
      <c r="AD41" s="123"/>
      <c r="AE41" s="9"/>
      <c r="AF41" s="9"/>
      <c r="AG41" s="9"/>
      <c r="AH41" s="9"/>
      <c r="AI41" s="128"/>
      <c r="AJ41" s="9"/>
      <c r="AK41" s="9"/>
      <c r="AL41" s="9"/>
      <c r="AM41" s="9"/>
      <c r="AN41" s="9"/>
      <c r="AO41" s="9"/>
      <c r="AP41" s="9"/>
      <c r="AQ41" s="106"/>
      <c r="AR41" s="9"/>
      <c r="AS41" s="9"/>
      <c r="AT41" s="9"/>
      <c r="AU41" s="9"/>
      <c r="AV41" s="9"/>
      <c r="AW41" s="9"/>
      <c r="AX41" s="107"/>
      <c r="AY41" s="123"/>
      <c r="AZ41" s="9"/>
      <c r="BA41" s="9"/>
      <c r="BB41" s="9"/>
      <c r="BC41" s="108"/>
      <c r="BD41" s="9"/>
      <c r="BE41" s="123" t="b">
        <v>1</v>
      </c>
      <c r="BF41" s="123"/>
      <c r="BG41" s="123"/>
      <c r="BH41" s="123"/>
      <c r="BI41" s="108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10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129"/>
      <c r="CG41" s="130"/>
      <c r="CH41" s="113"/>
      <c r="CI41" s="123"/>
      <c r="CJ41" s="9"/>
      <c r="CK41" s="123"/>
      <c r="CL41" s="9"/>
      <c r="CM41" s="9"/>
      <c r="CN41" s="123"/>
      <c r="CO41" s="9"/>
      <c r="CP41" s="123"/>
      <c r="CQ41" s="9"/>
      <c r="CR41" s="9"/>
      <c r="CS41" s="9"/>
      <c r="CT41" s="9"/>
      <c r="CU41" s="9"/>
      <c r="CV41" s="123"/>
      <c r="CW41" s="123"/>
      <c r="CX41" s="9"/>
      <c r="CY41" s="9"/>
      <c r="CZ41" s="9"/>
      <c r="DA41" s="9"/>
      <c r="DB41" s="9"/>
      <c r="DC41" s="9"/>
      <c r="DD41" s="9"/>
      <c r="DE41" s="123"/>
      <c r="DF41" s="112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19" t="s">
        <v>4</v>
      </c>
      <c r="DZ41">
        <v>27</v>
      </c>
    </row>
    <row r="42" spans="1:130" ht="22.5" customHeight="1" x14ac:dyDescent="0.25">
      <c r="A42" s="9"/>
      <c r="B42" s="9"/>
      <c r="C42" s="106"/>
      <c r="D42" s="9"/>
      <c r="E42" s="9"/>
      <c r="F42" s="9"/>
      <c r="G42" s="9"/>
      <c r="H42" s="9"/>
      <c r="I42" s="9"/>
      <c r="J42" s="9"/>
      <c r="K42" s="119"/>
      <c r="L42" s="117"/>
      <c r="M42" s="125"/>
      <c r="N42" s="125"/>
      <c r="O42" s="117"/>
      <c r="P42" s="9"/>
      <c r="Q42" s="125"/>
      <c r="R42" s="117"/>
      <c r="S42" s="118"/>
      <c r="T42" s="9"/>
      <c r="U42" s="107"/>
      <c r="V42" s="9"/>
      <c r="W42" s="118"/>
      <c r="X42" s="9"/>
      <c r="Y42" s="115"/>
      <c r="Z42" s="9"/>
      <c r="AA42" s="124"/>
      <c r="AB42" s="117"/>
      <c r="AC42" s="9"/>
      <c r="AD42" s="9"/>
      <c r="AE42" s="131"/>
      <c r="AF42" s="9"/>
      <c r="AG42" s="9"/>
      <c r="AH42" s="117"/>
      <c r="AI42" s="126"/>
      <c r="AJ42" s="9"/>
      <c r="AK42" s="9"/>
      <c r="AL42" s="9"/>
      <c r="AM42" s="9"/>
      <c r="AN42" s="9"/>
      <c r="AO42" s="9"/>
      <c r="AP42" s="9"/>
      <c r="AQ42" s="106"/>
      <c r="AR42" s="9"/>
      <c r="AS42" s="9"/>
      <c r="AT42" s="9"/>
      <c r="AU42" s="9"/>
      <c r="AV42" s="9"/>
      <c r="AW42" s="116"/>
      <c r="AX42" s="117"/>
      <c r="AY42" s="9"/>
      <c r="AZ42" s="9"/>
      <c r="BA42" s="9"/>
      <c r="BB42" s="9"/>
      <c r="BC42" s="9"/>
      <c r="BD42" s="9"/>
      <c r="BE42" s="9"/>
      <c r="BF42" s="117"/>
      <c r="BG42" s="117"/>
      <c r="BH42" s="9"/>
      <c r="BI42" s="9"/>
      <c r="BJ42" s="9"/>
      <c r="BK42" s="9"/>
      <c r="BL42" s="9"/>
      <c r="BM42" s="117"/>
      <c r="BN42" s="9"/>
      <c r="BO42" s="117"/>
      <c r="BP42" s="9"/>
      <c r="BQ42" s="9"/>
      <c r="BR42" s="117"/>
      <c r="BS42" s="9"/>
      <c r="BT42" s="117"/>
      <c r="BU42" s="121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119"/>
      <c r="CI42" s="117"/>
      <c r="CJ42" s="117"/>
      <c r="CK42" s="117"/>
      <c r="CL42" s="9"/>
      <c r="CM42" s="9"/>
      <c r="CN42" s="117"/>
      <c r="CO42" s="117"/>
      <c r="CP42" s="117"/>
      <c r="CQ42" s="9"/>
      <c r="CR42" s="9"/>
      <c r="CS42" s="9" t="b">
        <v>1</v>
      </c>
      <c r="CT42" s="9"/>
      <c r="CU42" s="9"/>
      <c r="CV42" s="9"/>
      <c r="CW42" s="9"/>
      <c r="CX42" s="9"/>
      <c r="CY42" s="9"/>
      <c r="CZ42" s="9"/>
      <c r="DA42" s="9"/>
      <c r="DB42" s="9"/>
      <c r="DC42" s="117"/>
      <c r="DD42" s="117"/>
      <c r="DE42" s="9"/>
      <c r="DF42" s="126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19" t="s">
        <v>4</v>
      </c>
      <c r="DZ42">
        <v>26</v>
      </c>
    </row>
    <row r="43" spans="1:130" ht="22.5" customHeight="1" x14ac:dyDescent="0.25">
      <c r="A43" s="9"/>
      <c r="B43" s="9"/>
      <c r="C43" s="106"/>
      <c r="D43" s="9"/>
      <c r="E43" s="9"/>
      <c r="F43" s="9"/>
      <c r="G43" s="9"/>
      <c r="H43" s="9"/>
      <c r="I43" s="9"/>
      <c r="J43" s="9"/>
      <c r="K43" s="119"/>
      <c r="L43" s="118"/>
      <c r="M43" s="9"/>
      <c r="N43" s="9"/>
      <c r="O43" s="124"/>
      <c r="P43" s="126"/>
      <c r="Q43" s="9"/>
      <c r="R43" s="124"/>
      <c r="S43" s="126"/>
      <c r="T43" s="9"/>
      <c r="U43" s="119"/>
      <c r="V43" s="9"/>
      <c r="W43" s="123"/>
      <c r="X43" s="108"/>
      <c r="Y43" s="118"/>
      <c r="Z43" s="9"/>
      <c r="AA43" s="9"/>
      <c r="AB43" s="124"/>
      <c r="AC43" s="125"/>
      <c r="AD43" s="126"/>
      <c r="AE43" s="9"/>
      <c r="AF43" s="124"/>
      <c r="AG43" s="123"/>
      <c r="AH43" s="118"/>
      <c r="AI43" s="9"/>
      <c r="AJ43" s="9"/>
      <c r="AK43" s="9"/>
      <c r="AL43" s="9"/>
      <c r="AM43" s="9"/>
      <c r="AN43" s="9"/>
      <c r="AO43" s="9"/>
      <c r="AP43" s="9"/>
      <c r="AQ43" s="106"/>
      <c r="AR43" s="9"/>
      <c r="AS43" s="9"/>
      <c r="AT43" s="9"/>
      <c r="AU43" s="9"/>
      <c r="AV43" s="9"/>
      <c r="AW43" s="124"/>
      <c r="AX43" s="9"/>
      <c r="AY43" s="123"/>
      <c r="AZ43" s="123"/>
      <c r="BA43" s="9"/>
      <c r="BB43" s="9"/>
      <c r="BC43" s="9" t="b">
        <v>1</v>
      </c>
      <c r="BD43" s="9"/>
      <c r="BE43" s="9"/>
      <c r="BF43" s="9"/>
      <c r="BG43" s="9"/>
      <c r="BH43" s="9"/>
      <c r="BI43" s="9"/>
      <c r="BJ43" s="9" t="b">
        <v>1</v>
      </c>
      <c r="BK43" s="9"/>
      <c r="BL43" s="9"/>
      <c r="BM43" s="123"/>
      <c r="BN43" s="123"/>
      <c r="BO43" s="123"/>
      <c r="BP43" s="9"/>
      <c r="BQ43" s="9"/>
      <c r="BR43" s="123"/>
      <c r="BS43" s="123"/>
      <c r="BT43" s="123"/>
      <c r="BU43" s="118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124" t="b">
        <v>1</v>
      </c>
      <c r="CI43" s="125"/>
      <c r="CJ43" s="9"/>
      <c r="CK43" s="9"/>
      <c r="CL43" s="9"/>
      <c r="CM43" s="9"/>
      <c r="CN43" s="9"/>
      <c r="CO43" s="123"/>
      <c r="CP43" s="123"/>
      <c r="CQ43" s="9"/>
      <c r="CR43" s="9"/>
      <c r="CS43" s="9"/>
      <c r="CT43" s="9"/>
      <c r="CU43" s="123"/>
      <c r="CV43" s="9"/>
      <c r="CW43" s="9" t="b">
        <v>1</v>
      </c>
      <c r="CX43" s="9"/>
      <c r="CY43" s="9"/>
      <c r="CZ43" s="9"/>
      <c r="DA43" s="9"/>
      <c r="DB43" s="9"/>
      <c r="DC43" s="9"/>
      <c r="DD43" s="9"/>
      <c r="DE43" s="126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19" t="s">
        <v>4</v>
      </c>
      <c r="DZ43">
        <v>25</v>
      </c>
    </row>
    <row r="44" spans="1:130" ht="22.5" customHeight="1" x14ac:dyDescent="0.25">
      <c r="A44" s="9"/>
      <c r="B44" s="9"/>
      <c r="C44" s="106"/>
      <c r="D44" s="9"/>
      <c r="E44" s="9"/>
      <c r="F44" s="9"/>
      <c r="G44" s="9"/>
      <c r="H44" s="9"/>
      <c r="I44" s="9"/>
      <c r="J44" s="9"/>
      <c r="K44" s="119"/>
      <c r="L44" s="9"/>
      <c r="M44" s="114"/>
      <c r="N44" s="9"/>
      <c r="O44" s="9"/>
      <c r="P44" s="9"/>
      <c r="Q44" s="9"/>
      <c r="R44" s="9"/>
      <c r="S44" s="9"/>
      <c r="T44" s="9"/>
      <c r="U44" s="119"/>
      <c r="V44" s="117"/>
      <c r="W44" s="9"/>
      <c r="X44" s="9"/>
      <c r="Y44" s="118"/>
      <c r="Z44" s="9"/>
      <c r="AA44" s="9"/>
      <c r="AB44" s="9"/>
      <c r="AC44" s="9"/>
      <c r="AD44" s="9"/>
      <c r="AE44" s="9"/>
      <c r="AF44" s="9"/>
      <c r="AG44" s="120"/>
      <c r="AH44" s="118"/>
      <c r="AI44" s="9"/>
      <c r="AJ44" s="9"/>
      <c r="AK44" s="9"/>
      <c r="AL44" s="9"/>
      <c r="AM44" s="9"/>
      <c r="AN44" s="9"/>
      <c r="AO44" s="9"/>
      <c r="AP44" s="9"/>
      <c r="AQ44" s="106"/>
      <c r="AR44" s="9"/>
      <c r="AS44" s="9"/>
      <c r="AT44" s="9"/>
      <c r="AU44" s="9"/>
      <c r="AV44" s="9"/>
      <c r="AW44" s="9"/>
      <c r="AX44" s="124"/>
      <c r="AY44" s="9"/>
      <c r="AZ44" s="9"/>
      <c r="BA44" s="9"/>
      <c r="BB44" s="9"/>
      <c r="BC44" s="9"/>
      <c r="BD44" s="9"/>
      <c r="BE44" s="9"/>
      <c r="BF44" s="9" t="b">
        <v>1</v>
      </c>
      <c r="BG44" s="9"/>
      <c r="BH44" s="117"/>
      <c r="BI44" s="9"/>
      <c r="BJ44" s="9"/>
      <c r="BK44" s="9"/>
      <c r="BL44" s="9"/>
      <c r="BM44" s="117"/>
      <c r="BN44" s="117"/>
      <c r="BO44" s="9"/>
      <c r="BP44" s="9"/>
      <c r="BQ44" s="9"/>
      <c r="BR44" s="9" t="b">
        <v>1</v>
      </c>
      <c r="BS44" s="9"/>
      <c r="BT44" s="125"/>
      <c r="BU44" s="126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120"/>
      <c r="CK44" s="9"/>
      <c r="CL44" s="9"/>
      <c r="CM44" s="9"/>
      <c r="CN44" s="117"/>
      <c r="CO44" s="117"/>
      <c r="CP44" s="117"/>
      <c r="CQ44" s="9"/>
      <c r="CR44" s="9"/>
      <c r="CS44" s="9"/>
      <c r="CT44" s="9"/>
      <c r="CU44" s="117"/>
      <c r="CV44" s="117"/>
      <c r="CW44" s="9"/>
      <c r="CX44" s="9"/>
      <c r="CY44" s="9"/>
      <c r="CZ44" s="9"/>
      <c r="DA44" s="9"/>
      <c r="DB44" s="9"/>
      <c r="DC44" s="9"/>
      <c r="DD44" s="118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19" t="s">
        <v>4</v>
      </c>
      <c r="DZ44">
        <v>24</v>
      </c>
    </row>
    <row r="45" spans="1:130" ht="22.5" customHeight="1" x14ac:dyDescent="0.25">
      <c r="A45" s="9"/>
      <c r="B45" s="9"/>
      <c r="C45" s="106"/>
      <c r="D45" s="9"/>
      <c r="E45" s="9"/>
      <c r="F45" s="9"/>
      <c r="G45" s="9"/>
      <c r="H45" s="9"/>
      <c r="I45" s="9"/>
      <c r="J45" s="9"/>
      <c r="K45" s="119"/>
      <c r="L45" s="128"/>
      <c r="M45" s="9"/>
      <c r="N45" s="9"/>
      <c r="O45" s="107"/>
      <c r="P45" s="109"/>
      <c r="Q45" s="9"/>
      <c r="R45" s="9"/>
      <c r="S45" s="107"/>
      <c r="T45" s="108"/>
      <c r="U45" s="123"/>
      <c r="V45" s="9"/>
      <c r="W45" s="125"/>
      <c r="X45" s="9"/>
      <c r="Y45" s="9" t="b">
        <v>1</v>
      </c>
      <c r="Z45" s="108"/>
      <c r="AA45" s="112"/>
      <c r="AB45" s="9"/>
      <c r="AC45" s="9"/>
      <c r="AD45" s="115"/>
      <c r="AE45" s="9"/>
      <c r="AF45" s="107"/>
      <c r="AG45" s="9"/>
      <c r="AH45" s="123"/>
      <c r="AI45" s="109"/>
      <c r="AJ45" s="9"/>
      <c r="AK45" s="9"/>
      <c r="AL45" s="9"/>
      <c r="AM45" s="9"/>
      <c r="AN45" s="9"/>
      <c r="AO45" s="9"/>
      <c r="AP45" s="9"/>
      <c r="AQ45" s="106"/>
      <c r="AR45" s="9"/>
      <c r="AS45" s="9"/>
      <c r="AT45" s="9"/>
      <c r="AU45" s="9"/>
      <c r="AV45" s="9"/>
      <c r="AW45" s="9"/>
      <c r="AX45" s="9"/>
      <c r="AY45" s="119"/>
      <c r="AZ45" s="9"/>
      <c r="BA45" s="9"/>
      <c r="BB45" s="9"/>
      <c r="BC45" s="9"/>
      <c r="BD45" s="9"/>
      <c r="BE45" s="9"/>
      <c r="BF45" s="9"/>
      <c r="BG45" s="123"/>
      <c r="BH45" s="123"/>
      <c r="BI45" s="9"/>
      <c r="BJ45" s="9"/>
      <c r="BK45" s="9"/>
      <c r="BL45" s="9"/>
      <c r="BM45" s="123"/>
      <c r="BN45" s="123"/>
      <c r="BO45" s="123"/>
      <c r="BP45" s="9"/>
      <c r="BQ45" s="9"/>
      <c r="BR45" s="9"/>
      <c r="BS45" s="128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107"/>
      <c r="CI45" s="113"/>
      <c r="CJ45" s="123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123"/>
      <c r="CV45" s="123"/>
      <c r="CW45" s="9"/>
      <c r="CX45" s="9"/>
      <c r="CY45" s="9"/>
      <c r="CZ45" s="9"/>
      <c r="DA45" s="9"/>
      <c r="DB45" s="9"/>
      <c r="DC45" s="9"/>
      <c r="DD45" s="128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19" t="s">
        <v>4</v>
      </c>
      <c r="DZ45">
        <v>23</v>
      </c>
    </row>
    <row r="46" spans="1:130" ht="22.5" customHeight="1" x14ac:dyDescent="0.25">
      <c r="A46" s="9"/>
      <c r="B46" s="9"/>
      <c r="C46" s="106"/>
      <c r="D46" s="9"/>
      <c r="E46" s="9"/>
      <c r="F46" s="9"/>
      <c r="G46" s="9"/>
      <c r="H46" s="9"/>
      <c r="I46" s="9"/>
      <c r="J46" s="9"/>
      <c r="K46" s="119"/>
      <c r="L46" s="9"/>
      <c r="M46" s="108"/>
      <c r="N46" s="108"/>
      <c r="O46" s="117"/>
      <c r="P46" s="118"/>
      <c r="Q46" s="9"/>
      <c r="R46" s="107"/>
      <c r="S46" s="9"/>
      <c r="T46" s="117"/>
      <c r="U46" s="9"/>
      <c r="V46" s="118"/>
      <c r="W46" s="9"/>
      <c r="X46" s="119"/>
      <c r="Y46" s="9"/>
      <c r="Z46" s="9"/>
      <c r="AA46" s="9"/>
      <c r="AB46" s="121"/>
      <c r="AC46" s="9"/>
      <c r="AD46" s="119"/>
      <c r="AE46" s="141"/>
      <c r="AF46" s="9"/>
      <c r="AG46" s="9"/>
      <c r="AH46" s="9"/>
      <c r="AI46" s="118"/>
      <c r="AJ46" s="9"/>
      <c r="AK46" s="9"/>
      <c r="AL46" s="9"/>
      <c r="AM46" s="9"/>
      <c r="AN46" s="9"/>
      <c r="AO46" s="9"/>
      <c r="AP46" s="9"/>
      <c r="AQ46" s="106"/>
      <c r="AR46" s="9"/>
      <c r="AS46" s="9"/>
      <c r="AT46" s="9"/>
      <c r="AU46" s="9"/>
      <c r="AV46" s="9"/>
      <c r="AW46" s="9"/>
      <c r="AX46" s="9"/>
      <c r="AY46" s="120"/>
      <c r="AZ46" s="9"/>
      <c r="BA46" s="9"/>
      <c r="BB46" s="9"/>
      <c r="BC46" s="9"/>
      <c r="BD46" s="9"/>
      <c r="BE46" s="9"/>
      <c r="BF46" s="9"/>
      <c r="BG46" s="117"/>
      <c r="BH46" s="117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117"/>
      <c r="BT46" s="141"/>
      <c r="BU46" s="10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119"/>
      <c r="CI46" s="9"/>
      <c r="CJ46" s="9"/>
      <c r="CK46" s="9"/>
      <c r="CL46" s="9"/>
      <c r="CM46" s="9" t="b">
        <v>1</v>
      </c>
      <c r="CN46" s="9"/>
      <c r="CO46" s="9"/>
      <c r="CP46" s="9"/>
      <c r="CQ46" s="9"/>
      <c r="CR46" s="9"/>
      <c r="CS46" s="9"/>
      <c r="CT46" s="9"/>
      <c r="CU46" s="9"/>
      <c r="CV46" s="9"/>
      <c r="CW46" s="9" t="b">
        <v>1</v>
      </c>
      <c r="CX46" s="9"/>
      <c r="CY46" s="117"/>
      <c r="CZ46" s="9"/>
      <c r="DA46" s="9"/>
      <c r="DB46" s="117"/>
      <c r="DC46" s="9"/>
      <c r="DD46" s="127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19" t="s">
        <v>4</v>
      </c>
      <c r="DZ46">
        <v>22</v>
      </c>
    </row>
    <row r="47" spans="1:130" ht="22.5" customHeight="1" x14ac:dyDescent="0.25">
      <c r="A47" s="9"/>
      <c r="B47" s="9"/>
      <c r="C47" s="106"/>
      <c r="D47" s="9"/>
      <c r="E47" s="9"/>
      <c r="F47" s="9"/>
      <c r="G47" s="9"/>
      <c r="H47" s="9"/>
      <c r="I47" s="9"/>
      <c r="J47" s="9"/>
      <c r="K47" s="119"/>
      <c r="L47" s="9"/>
      <c r="M47" s="125"/>
      <c r="N47" s="125"/>
      <c r="O47" s="125" t="b">
        <v>1</v>
      </c>
      <c r="P47" s="126"/>
      <c r="Q47" s="9"/>
      <c r="R47" s="119"/>
      <c r="S47" s="123"/>
      <c r="T47" s="130"/>
      <c r="U47" s="123"/>
      <c r="V47" s="118"/>
      <c r="W47" s="9"/>
      <c r="X47" s="119"/>
      <c r="Y47" s="9"/>
      <c r="Z47" s="123"/>
      <c r="AA47" s="125"/>
      <c r="AB47" s="133"/>
      <c r="AC47" s="9"/>
      <c r="AD47" s="124"/>
      <c r="AE47" s="125"/>
      <c r="AF47" s="125"/>
      <c r="AG47" s="9"/>
      <c r="AH47" s="9"/>
      <c r="AI47" s="126"/>
      <c r="AJ47" s="9"/>
      <c r="AK47" s="9"/>
      <c r="AL47" s="9"/>
      <c r="AM47" s="9"/>
      <c r="AN47" s="9"/>
      <c r="AO47" s="9"/>
      <c r="AP47" s="9"/>
      <c r="AQ47" s="106"/>
      <c r="AR47" s="9"/>
      <c r="AS47" s="9"/>
      <c r="AT47" s="9"/>
      <c r="AU47" s="9"/>
      <c r="AV47" s="9"/>
      <c r="AW47" s="9"/>
      <c r="AX47" s="9"/>
      <c r="AY47" s="132"/>
      <c r="AZ47" s="9"/>
      <c r="BA47" s="123" t="b">
        <v>1</v>
      </c>
      <c r="BB47" s="9"/>
      <c r="BC47" s="9"/>
      <c r="BD47" s="123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118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119"/>
      <c r="CI47" s="123"/>
      <c r="CJ47" s="9"/>
      <c r="CK47" s="123"/>
      <c r="CL47" s="9"/>
      <c r="CM47" s="9"/>
      <c r="CN47" s="9"/>
      <c r="CO47" s="9"/>
      <c r="CP47" s="9"/>
      <c r="CQ47" s="9"/>
      <c r="CR47" s="9"/>
      <c r="CS47" s="9"/>
      <c r="CT47" s="123"/>
      <c r="CU47" s="123"/>
      <c r="CV47" s="9"/>
      <c r="CW47" s="9"/>
      <c r="CX47" s="9"/>
      <c r="CY47" s="123"/>
      <c r="CZ47" s="9"/>
      <c r="DA47" s="9"/>
      <c r="DB47" s="9"/>
      <c r="DC47" s="123"/>
      <c r="DD47" s="123"/>
      <c r="DE47" s="112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19" t="s">
        <v>4</v>
      </c>
      <c r="DZ47">
        <v>21</v>
      </c>
    </row>
    <row r="48" spans="1:130" ht="22.5" customHeight="1" x14ac:dyDescent="0.25">
      <c r="A48" s="9"/>
      <c r="B48" s="9"/>
      <c r="C48" s="106"/>
      <c r="D48" s="9"/>
      <c r="E48" s="9"/>
      <c r="F48" s="9"/>
      <c r="G48" s="9"/>
      <c r="H48" s="9"/>
      <c r="I48" s="9"/>
      <c r="J48" s="9"/>
      <c r="K48" s="119"/>
      <c r="L48" s="127"/>
      <c r="M48" s="9"/>
      <c r="N48" s="9"/>
      <c r="O48" s="9"/>
      <c r="P48" s="9"/>
      <c r="Q48" s="9"/>
      <c r="R48" s="120"/>
      <c r="S48" s="118"/>
      <c r="T48" s="9"/>
      <c r="U48" s="120"/>
      <c r="V48" s="118"/>
      <c r="W48" s="9"/>
      <c r="X48" s="119"/>
      <c r="Y48" s="9" t="b">
        <v>1</v>
      </c>
      <c r="Z48" s="118"/>
      <c r="AA48" s="9"/>
      <c r="AB48" s="9"/>
      <c r="AC48" s="9"/>
      <c r="AD48" s="9"/>
      <c r="AE48" s="9"/>
      <c r="AF48" s="9"/>
      <c r="AG48" s="119"/>
      <c r="AH48" s="127"/>
      <c r="AI48" s="9"/>
      <c r="AJ48" s="9"/>
      <c r="AK48" s="9"/>
      <c r="AL48" s="9"/>
      <c r="AM48" s="9"/>
      <c r="AN48" s="9"/>
      <c r="AO48" s="9"/>
      <c r="AP48" s="9"/>
      <c r="AQ48" s="106"/>
      <c r="AR48" s="9"/>
      <c r="AS48" s="9"/>
      <c r="AT48" s="9"/>
      <c r="AU48" s="9"/>
      <c r="AV48" s="9"/>
      <c r="AW48" s="9"/>
      <c r="AX48" s="116"/>
      <c r="AY48" s="117"/>
      <c r="AZ48" s="117"/>
      <c r="BA48" s="9"/>
      <c r="BB48" s="9"/>
      <c r="BC48" s="9"/>
      <c r="BD48" s="117"/>
      <c r="BE48" s="9"/>
      <c r="BF48" s="9"/>
      <c r="BG48" s="9"/>
      <c r="BH48" s="117"/>
      <c r="BI48" s="117"/>
      <c r="BJ48" s="9"/>
      <c r="BK48" s="9"/>
      <c r="BL48" s="9"/>
      <c r="BM48" s="9"/>
      <c r="BN48" s="9"/>
      <c r="BO48" s="9"/>
      <c r="BP48" s="9" t="b">
        <v>1</v>
      </c>
      <c r="BQ48" s="9"/>
      <c r="BR48" s="117"/>
      <c r="BS48" s="9"/>
      <c r="BT48" s="117"/>
      <c r="BU48" s="118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11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117"/>
      <c r="DD48" s="9"/>
      <c r="DE48" s="117" t="b">
        <v>1</v>
      </c>
      <c r="DF48" s="10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19" t="s">
        <v>4</v>
      </c>
      <c r="DZ48">
        <v>20</v>
      </c>
    </row>
    <row r="49" spans="1:130" ht="22.5" customHeight="1" x14ac:dyDescent="0.25">
      <c r="A49" s="9"/>
      <c r="B49" s="9"/>
      <c r="C49" s="106"/>
      <c r="D49" s="9"/>
      <c r="E49" s="9"/>
      <c r="F49" s="9"/>
      <c r="G49" s="9"/>
      <c r="H49" s="9"/>
      <c r="I49" s="9"/>
      <c r="J49" s="9"/>
      <c r="K49" s="124"/>
      <c r="L49" s="125"/>
      <c r="M49" s="114"/>
      <c r="N49" s="9"/>
      <c r="O49" s="9"/>
      <c r="P49" s="107"/>
      <c r="Q49" s="113"/>
      <c r="R49" s="9"/>
      <c r="S49" s="118"/>
      <c r="T49" s="9"/>
      <c r="U49" s="132"/>
      <c r="V49" s="9"/>
      <c r="W49" s="108"/>
      <c r="X49" s="9"/>
      <c r="Y49" s="9"/>
      <c r="Z49" s="125"/>
      <c r="AA49" s="109"/>
      <c r="AB49" s="9"/>
      <c r="AC49" s="107"/>
      <c r="AD49" s="109"/>
      <c r="AE49" s="9"/>
      <c r="AF49" s="9"/>
      <c r="AG49" s="124"/>
      <c r="AH49" s="125" t="b">
        <v>1</v>
      </c>
      <c r="AI49" s="114"/>
      <c r="AJ49" s="9"/>
      <c r="AK49" s="9"/>
      <c r="AL49" s="9"/>
      <c r="AM49" s="9"/>
      <c r="AN49" s="9"/>
      <c r="AO49" s="9"/>
      <c r="AP49" s="9"/>
      <c r="AQ49" s="106"/>
      <c r="AR49" s="9"/>
      <c r="AS49" s="9"/>
      <c r="AT49" s="9"/>
      <c r="AU49" s="9"/>
      <c r="AV49" s="9"/>
      <c r="AW49" s="107"/>
      <c r="AX49" s="123"/>
      <c r="AY49" s="9"/>
      <c r="AZ49" s="123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118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119"/>
      <c r="CI49" s="9"/>
      <c r="CJ49" s="9"/>
      <c r="CK49" s="9" t="b">
        <v>1</v>
      </c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118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19" t="s">
        <v>4</v>
      </c>
      <c r="DZ49">
        <v>19</v>
      </c>
    </row>
    <row r="50" spans="1:130" ht="22.5" customHeight="1" x14ac:dyDescent="0.25">
      <c r="A50" s="9"/>
      <c r="B50" s="9"/>
      <c r="C50" s="106"/>
      <c r="D50" s="9"/>
      <c r="E50" s="9"/>
      <c r="F50" s="9"/>
      <c r="G50" s="9"/>
      <c r="H50" s="9"/>
      <c r="I50" s="9"/>
      <c r="J50" s="9"/>
      <c r="K50" s="9"/>
      <c r="L50" s="9"/>
      <c r="M50" s="9"/>
      <c r="N50" s="110"/>
      <c r="O50" s="108"/>
      <c r="P50" s="117"/>
      <c r="Q50" s="9"/>
      <c r="R50" s="9"/>
      <c r="S50" s="118"/>
      <c r="T50" s="9"/>
      <c r="U50" s="136"/>
      <c r="V50" s="125"/>
      <c r="W50" s="9"/>
      <c r="X50" s="9"/>
      <c r="Y50" s="118"/>
      <c r="Z50" s="9"/>
      <c r="AA50" s="122"/>
      <c r="AB50" s="9"/>
      <c r="AC50" s="119"/>
      <c r="AD50" s="9"/>
      <c r="AE50" s="141"/>
      <c r="AF50" s="114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106"/>
      <c r="AR50" s="9"/>
      <c r="AS50" s="9"/>
      <c r="AT50" s="9"/>
      <c r="AU50" s="9"/>
      <c r="AV50" s="9"/>
      <c r="AW50" s="119" t="b">
        <v>1</v>
      </c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 t="b">
        <v>1</v>
      </c>
      <c r="BT50" s="9"/>
      <c r="BU50" s="118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124"/>
      <c r="CI50" s="125"/>
      <c r="CJ50" s="131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117"/>
      <c r="CZ50" s="9"/>
      <c r="DA50" s="9"/>
      <c r="DB50" s="9"/>
      <c r="DC50" s="117"/>
      <c r="DD50" s="117"/>
      <c r="DE50" s="131"/>
      <c r="DF50" s="135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19" t="s">
        <v>4</v>
      </c>
      <c r="DZ50">
        <v>18</v>
      </c>
    </row>
    <row r="51" spans="1:130" ht="22.5" customHeight="1" x14ac:dyDescent="0.25">
      <c r="A51" s="9"/>
      <c r="B51" s="9"/>
      <c r="C51" s="106"/>
      <c r="D51" s="9"/>
      <c r="E51" s="9"/>
      <c r="F51" s="9"/>
      <c r="G51" s="9"/>
      <c r="H51" s="9"/>
      <c r="I51" s="9"/>
      <c r="J51" s="9"/>
      <c r="K51" s="107"/>
      <c r="L51" s="108"/>
      <c r="M51" s="109"/>
      <c r="N51" s="9"/>
      <c r="O51" s="132"/>
      <c r="P51" s="9"/>
      <c r="Q51" s="123"/>
      <c r="R51" s="125"/>
      <c r="S51" s="126"/>
      <c r="T51" s="9"/>
      <c r="U51" s="9"/>
      <c r="V51" s="9"/>
      <c r="W51" s="132"/>
      <c r="X51" s="9"/>
      <c r="Y51" s="118"/>
      <c r="Z51" s="9"/>
      <c r="AA51" s="119"/>
      <c r="AB51" s="108"/>
      <c r="AC51" s="123"/>
      <c r="AD51" s="123"/>
      <c r="AE51" s="118"/>
      <c r="AF51" s="9"/>
      <c r="AG51" s="107"/>
      <c r="AH51" s="108"/>
      <c r="AI51" s="114"/>
      <c r="AJ51" s="9"/>
      <c r="AK51" s="9"/>
      <c r="AL51" s="9"/>
      <c r="AM51" s="9"/>
      <c r="AN51" s="9"/>
      <c r="AO51" s="9"/>
      <c r="AP51" s="9"/>
      <c r="AQ51" s="106"/>
      <c r="AR51" s="9"/>
      <c r="AS51" s="9"/>
      <c r="AT51" s="9"/>
      <c r="AU51" s="9"/>
      <c r="AV51" s="9"/>
      <c r="AW51" s="129"/>
      <c r="AX51" s="130"/>
      <c r="AY51" s="123"/>
      <c r="AZ51" s="123"/>
      <c r="BA51" s="9"/>
      <c r="BB51" s="9"/>
      <c r="BC51" s="9"/>
      <c r="BD51" s="123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130"/>
      <c r="BT51" s="125"/>
      <c r="BU51" s="126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132"/>
      <c r="CL51" s="9"/>
      <c r="CM51" s="9"/>
      <c r="CN51" s="9"/>
      <c r="CO51" s="123"/>
      <c r="CP51" s="9"/>
      <c r="CQ51" s="9"/>
      <c r="CR51" s="9"/>
      <c r="CS51" s="9"/>
      <c r="CT51" s="9"/>
      <c r="CU51" s="9"/>
      <c r="CV51" s="9"/>
      <c r="CW51" s="9"/>
      <c r="CX51" s="123"/>
      <c r="CY51" s="9"/>
      <c r="CZ51" s="123"/>
      <c r="DA51" s="9"/>
      <c r="DB51" s="9"/>
      <c r="DC51" s="9"/>
      <c r="DD51" s="118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19" t="s">
        <v>4</v>
      </c>
      <c r="DZ51">
        <v>17</v>
      </c>
    </row>
    <row r="52" spans="1:130" ht="22.5" customHeight="1" x14ac:dyDescent="0.25">
      <c r="A52" s="9"/>
      <c r="B52" s="9"/>
      <c r="C52" s="106"/>
      <c r="D52" s="9"/>
      <c r="E52" s="9"/>
      <c r="F52" s="9"/>
      <c r="G52" s="9"/>
      <c r="H52" s="9"/>
      <c r="I52" s="9"/>
      <c r="J52" s="9"/>
      <c r="K52" s="124"/>
      <c r="L52" s="117"/>
      <c r="M52" s="118"/>
      <c r="N52" s="9"/>
      <c r="O52" s="124"/>
      <c r="P52" s="117"/>
      <c r="Q52" s="118"/>
      <c r="R52" s="9"/>
      <c r="S52" s="9"/>
      <c r="T52" s="9"/>
      <c r="U52" s="110"/>
      <c r="V52" s="108"/>
      <c r="W52" s="9"/>
      <c r="X52" s="9"/>
      <c r="Y52" s="126"/>
      <c r="Z52" s="9"/>
      <c r="AA52" s="124"/>
      <c r="AB52" s="9"/>
      <c r="AC52" s="117"/>
      <c r="AD52" s="9"/>
      <c r="AE52" s="126"/>
      <c r="AF52" s="9"/>
      <c r="AG52" s="119"/>
      <c r="AH52" s="127"/>
      <c r="AI52" s="9"/>
      <c r="AJ52" s="9"/>
      <c r="AK52" s="9"/>
      <c r="AL52" s="9"/>
      <c r="AM52" s="9"/>
      <c r="AN52" s="9"/>
      <c r="AO52" s="9"/>
      <c r="AP52" s="9"/>
      <c r="AQ52" s="106"/>
      <c r="AR52" s="9"/>
      <c r="AS52" s="9"/>
      <c r="AT52" s="9"/>
      <c r="AU52" s="9"/>
      <c r="AV52" s="9"/>
      <c r="AW52" s="9"/>
      <c r="AX52" s="9"/>
      <c r="AY52" s="119"/>
      <c r="AZ52" s="9"/>
      <c r="BA52" s="9"/>
      <c r="BB52" s="9"/>
      <c r="BC52" s="117"/>
      <c r="BD52" s="9"/>
      <c r="BE52" s="117"/>
      <c r="BF52" s="9"/>
      <c r="BG52" s="9"/>
      <c r="BH52" s="9"/>
      <c r="BI52" s="9"/>
      <c r="BJ52" s="9"/>
      <c r="BK52" s="9"/>
      <c r="BL52" s="9"/>
      <c r="BM52" s="9"/>
      <c r="BN52" s="117"/>
      <c r="BO52" s="9"/>
      <c r="BP52" s="9"/>
      <c r="BQ52" s="9"/>
      <c r="BR52" s="127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116"/>
      <c r="CJ52" s="141"/>
      <c r="CK52" s="117"/>
      <c r="CL52" s="9"/>
      <c r="CM52" s="9"/>
      <c r="CN52" s="9"/>
      <c r="CO52" s="117"/>
      <c r="CP52" s="9"/>
      <c r="CQ52" s="9"/>
      <c r="CR52" s="9"/>
      <c r="CS52" s="9"/>
      <c r="CT52" s="117"/>
      <c r="CU52" s="117"/>
      <c r="CV52" s="9"/>
      <c r="CW52" s="9"/>
      <c r="CX52" s="117"/>
      <c r="CY52" s="117"/>
      <c r="CZ52" s="117" t="b">
        <v>1</v>
      </c>
      <c r="DA52" s="9"/>
      <c r="DB52" s="9"/>
      <c r="DC52" s="9"/>
      <c r="DD52" s="9"/>
      <c r="DE52" s="108"/>
      <c r="DF52" s="10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19" t="s">
        <v>4</v>
      </c>
      <c r="DZ52">
        <v>16</v>
      </c>
    </row>
    <row r="53" spans="1:130" ht="22.5" customHeight="1" x14ac:dyDescent="0.25">
      <c r="A53" s="9"/>
      <c r="B53" s="9"/>
      <c r="C53" s="106"/>
      <c r="D53" s="9"/>
      <c r="E53" s="9"/>
      <c r="F53" s="9"/>
      <c r="G53" s="9"/>
      <c r="H53" s="9"/>
      <c r="I53" s="9"/>
      <c r="J53" s="9"/>
      <c r="K53" s="9"/>
      <c r="L53" s="119"/>
      <c r="M53" s="118"/>
      <c r="N53" s="9"/>
      <c r="O53" s="9"/>
      <c r="P53" s="119"/>
      <c r="Q53" s="123"/>
      <c r="R53" s="109"/>
      <c r="S53" s="9"/>
      <c r="T53" s="9"/>
      <c r="U53" s="9"/>
      <c r="V53" s="119"/>
      <c r="W53" s="123"/>
      <c r="X53" s="118"/>
      <c r="Y53" s="9"/>
      <c r="Z53" s="9"/>
      <c r="AA53" s="9"/>
      <c r="AB53" s="132"/>
      <c r="AC53" s="9"/>
      <c r="AD53" s="118"/>
      <c r="AE53" s="9"/>
      <c r="AF53" s="9"/>
      <c r="AG53" s="119"/>
      <c r="AH53" s="9"/>
      <c r="AI53" s="109"/>
      <c r="AJ53" s="9"/>
      <c r="AK53" s="9"/>
      <c r="AL53" s="9"/>
      <c r="AM53" s="9"/>
      <c r="AN53" s="9"/>
      <c r="AO53" s="9"/>
      <c r="AP53" s="9"/>
      <c r="AQ53" s="106"/>
      <c r="AR53" s="9"/>
      <c r="AS53" s="9"/>
      <c r="AT53" s="9"/>
      <c r="AU53" s="9"/>
      <c r="AV53" s="9"/>
      <c r="AW53" s="107"/>
      <c r="AX53" s="108"/>
      <c r="AY53" s="9"/>
      <c r="AZ53" s="9"/>
      <c r="BA53" s="9"/>
      <c r="BB53" s="9"/>
      <c r="BC53" s="123"/>
      <c r="BD53" s="123"/>
      <c r="BE53" s="123"/>
      <c r="BF53" s="9"/>
      <c r="BG53" s="9"/>
      <c r="BH53" s="123"/>
      <c r="BI53" s="123"/>
      <c r="BJ53" s="9"/>
      <c r="BK53" s="9" t="b">
        <v>1</v>
      </c>
      <c r="BL53" s="9"/>
      <c r="BM53" s="9"/>
      <c r="BN53" s="123"/>
      <c r="BO53" s="9"/>
      <c r="BP53" s="9"/>
      <c r="BQ53" s="9"/>
      <c r="BR53" s="123"/>
      <c r="BS53" s="113"/>
      <c r="BT53" s="112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107"/>
      <c r="CI53" s="9"/>
      <c r="CJ53" s="123"/>
      <c r="CK53" s="123"/>
      <c r="CL53" s="9" t="b">
        <v>1</v>
      </c>
      <c r="CM53" s="9"/>
      <c r="CN53" s="123"/>
      <c r="CO53" s="9"/>
      <c r="CP53" s="9"/>
      <c r="CQ53" s="9"/>
      <c r="CR53" s="9"/>
      <c r="CS53" s="123"/>
      <c r="CT53" s="123"/>
      <c r="CU53" s="123"/>
      <c r="CV53" s="9"/>
      <c r="CW53" s="9"/>
      <c r="CX53" s="123"/>
      <c r="CY53" s="123"/>
      <c r="CZ53" s="123"/>
      <c r="DA53" s="9"/>
      <c r="DB53" s="9"/>
      <c r="DC53" s="123"/>
      <c r="DD53" s="9"/>
      <c r="DE53" s="9"/>
      <c r="DF53" s="118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19" t="s">
        <v>4</v>
      </c>
      <c r="DZ53">
        <v>15</v>
      </c>
    </row>
    <row r="54" spans="1:130" ht="22.5" customHeight="1" x14ac:dyDescent="0.25">
      <c r="A54" s="9"/>
      <c r="B54" s="9"/>
      <c r="C54" s="106"/>
      <c r="D54" s="9"/>
      <c r="E54" s="9"/>
      <c r="F54" s="9"/>
      <c r="G54" s="9"/>
      <c r="H54" s="9"/>
      <c r="I54" s="9"/>
      <c r="J54" s="9"/>
      <c r="K54" s="9"/>
      <c r="L54" s="119"/>
      <c r="M54" s="118"/>
      <c r="N54" s="9"/>
      <c r="O54" s="9"/>
      <c r="P54" s="119"/>
      <c r="Q54" s="9"/>
      <c r="R54" s="135"/>
      <c r="S54" s="9"/>
      <c r="T54" s="9"/>
      <c r="U54" s="9"/>
      <c r="V54" s="119"/>
      <c r="W54" s="9"/>
      <c r="X54" s="127"/>
      <c r="Y54" s="9"/>
      <c r="Z54" s="9"/>
      <c r="AA54" s="9"/>
      <c r="AB54" s="119"/>
      <c r="AC54" s="117"/>
      <c r="AD54" s="118"/>
      <c r="AE54" s="9"/>
      <c r="AF54" s="9"/>
      <c r="AG54" s="119"/>
      <c r="AH54" s="9"/>
      <c r="AI54" s="126"/>
      <c r="AJ54" s="9"/>
      <c r="AK54" s="9"/>
      <c r="AL54" s="9"/>
      <c r="AM54" s="9"/>
      <c r="AN54" s="9"/>
      <c r="AO54" s="9"/>
      <c r="AP54" s="9"/>
      <c r="AQ54" s="106"/>
      <c r="AR54" s="9"/>
      <c r="AS54" s="9"/>
      <c r="AT54" s="9"/>
      <c r="AU54" s="9"/>
      <c r="AV54" s="9"/>
      <c r="AW54" s="119"/>
      <c r="AX54" s="9"/>
      <c r="AY54" s="9"/>
      <c r="AZ54" s="117" t="b">
        <v>1</v>
      </c>
      <c r="BA54" s="9"/>
      <c r="BB54" s="9"/>
      <c r="BC54" s="117"/>
      <c r="BD54" s="117"/>
      <c r="BE54" s="117" t="b">
        <v>1</v>
      </c>
      <c r="BF54" s="9"/>
      <c r="BG54" s="9"/>
      <c r="BH54" s="117"/>
      <c r="BI54" s="117"/>
      <c r="BJ54" s="117"/>
      <c r="BK54" s="9"/>
      <c r="BL54" s="9"/>
      <c r="BM54" s="9"/>
      <c r="BN54" s="9"/>
      <c r="BO54" s="117"/>
      <c r="BP54" s="9"/>
      <c r="BQ54" s="9"/>
      <c r="BR54" s="117"/>
      <c r="BS54" s="117"/>
      <c r="BT54" s="9"/>
      <c r="BU54" s="109" t="b">
        <v>1</v>
      </c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124"/>
      <c r="CI54" s="125"/>
      <c r="CJ54" s="9"/>
      <c r="CK54" s="9"/>
      <c r="CL54" s="117"/>
      <c r="CM54" s="9"/>
      <c r="CN54" s="9"/>
      <c r="CO54" s="9"/>
      <c r="CP54" s="9"/>
      <c r="CQ54" s="9"/>
      <c r="CR54" s="9"/>
      <c r="CS54" s="9"/>
      <c r="CT54" s="9"/>
      <c r="CU54" s="9"/>
      <c r="CV54" s="9" t="b">
        <v>1</v>
      </c>
      <c r="CW54" s="9"/>
      <c r="CX54" s="9"/>
      <c r="CY54" s="9"/>
      <c r="CZ54" s="9"/>
      <c r="DA54" s="9"/>
      <c r="DB54" s="117"/>
      <c r="DC54" s="117"/>
      <c r="DD54" s="9"/>
      <c r="DE54" s="125"/>
      <c r="DF54" s="118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19" t="s">
        <v>4</v>
      </c>
      <c r="DZ54">
        <v>14</v>
      </c>
    </row>
    <row r="55" spans="1:130" ht="22.5" customHeight="1" x14ac:dyDescent="0.25">
      <c r="A55" s="9"/>
      <c r="B55" s="9"/>
      <c r="C55" s="106"/>
      <c r="D55" s="9"/>
      <c r="E55" s="9"/>
      <c r="F55" s="9"/>
      <c r="G55" s="9"/>
      <c r="H55" s="9"/>
      <c r="I55" s="9"/>
      <c r="J55" s="9"/>
      <c r="K55" s="107"/>
      <c r="L55" s="123"/>
      <c r="M55" s="118"/>
      <c r="N55" s="9"/>
      <c r="O55" s="107"/>
      <c r="P55" s="9"/>
      <c r="Q55" s="128"/>
      <c r="R55" s="9"/>
      <c r="S55" s="9"/>
      <c r="T55" s="9"/>
      <c r="U55" s="107"/>
      <c r="V55" s="9"/>
      <c r="W55" s="9"/>
      <c r="X55" s="130"/>
      <c r="Y55" s="114"/>
      <c r="Z55" s="9"/>
      <c r="AA55" s="110"/>
      <c r="AB55" s="125"/>
      <c r="AC55" s="9"/>
      <c r="AD55" s="123"/>
      <c r="AE55" s="109"/>
      <c r="AF55" s="9"/>
      <c r="AG55" s="119"/>
      <c r="AH55" s="128"/>
      <c r="AI55" s="9"/>
      <c r="AJ55" s="9"/>
      <c r="AK55" s="9"/>
      <c r="AL55" s="9"/>
      <c r="AM55" s="9"/>
      <c r="AN55" s="9"/>
      <c r="AO55" s="9"/>
      <c r="AP55" s="9"/>
      <c r="AQ55" s="106"/>
      <c r="AR55" s="9"/>
      <c r="AS55" s="9"/>
      <c r="AT55" s="9"/>
      <c r="AU55" s="9"/>
      <c r="AV55" s="9"/>
      <c r="AW55" s="119"/>
      <c r="AX55" s="125"/>
      <c r="AY55" s="9"/>
      <c r="AZ55" s="123"/>
      <c r="BA55" s="123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123"/>
      <c r="BR55" s="9"/>
      <c r="BS55" s="9"/>
      <c r="BT55" s="125"/>
      <c r="BU55" s="126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132"/>
      <c r="CK55" s="123"/>
      <c r="CL55" s="9"/>
      <c r="CM55" s="9"/>
      <c r="CN55" s="9"/>
      <c r="CO55" s="123"/>
      <c r="CP55" s="9"/>
      <c r="CQ55" s="123"/>
      <c r="CR55" s="9"/>
      <c r="CS55" s="9"/>
      <c r="CT55" s="123"/>
      <c r="CU55" s="9"/>
      <c r="CV55" s="9"/>
      <c r="CW55" s="9"/>
      <c r="CX55" s="9"/>
      <c r="CY55" s="123"/>
      <c r="CZ55" s="123"/>
      <c r="DA55" s="9"/>
      <c r="DB55" s="9"/>
      <c r="DC55" s="9"/>
      <c r="DD55" s="128"/>
      <c r="DE55" s="9"/>
      <c r="DF55" s="142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19" t="s">
        <v>4</v>
      </c>
      <c r="DZ55">
        <v>13</v>
      </c>
    </row>
    <row r="56" spans="1:130" ht="22.5" customHeight="1" x14ac:dyDescent="0.25">
      <c r="A56" s="9"/>
      <c r="B56" s="9"/>
      <c r="C56" s="106"/>
      <c r="D56" s="9"/>
      <c r="E56" s="9"/>
      <c r="F56" s="9"/>
      <c r="G56" s="9"/>
      <c r="H56" s="9"/>
      <c r="I56" s="9"/>
      <c r="J56" s="9"/>
      <c r="K56" s="119"/>
      <c r="L56" s="9"/>
      <c r="M56" s="118"/>
      <c r="N56" s="9"/>
      <c r="O56" s="119"/>
      <c r="P56" s="117"/>
      <c r="Q56" s="117"/>
      <c r="R56" s="108"/>
      <c r="S56" s="109"/>
      <c r="T56" s="9"/>
      <c r="U56" s="119"/>
      <c r="V56" s="9"/>
      <c r="W56" s="127"/>
      <c r="X56" s="9"/>
      <c r="Y56" s="9"/>
      <c r="Z56" s="9"/>
      <c r="AA56" s="9"/>
      <c r="AB56" s="9"/>
      <c r="AC56" s="120"/>
      <c r="AD56" s="9"/>
      <c r="AE56" s="118"/>
      <c r="AF56" s="9"/>
      <c r="AG56" s="119"/>
      <c r="AH56" s="9"/>
      <c r="AI56" s="109"/>
      <c r="AJ56" s="9"/>
      <c r="AK56" s="9"/>
      <c r="AL56" s="9"/>
      <c r="AM56" s="9"/>
      <c r="AN56" s="9"/>
      <c r="AO56" s="9"/>
      <c r="AP56" s="9"/>
      <c r="AQ56" s="106"/>
      <c r="AR56" s="9"/>
      <c r="AS56" s="9"/>
      <c r="AT56" s="9"/>
      <c r="AU56" s="9"/>
      <c r="AV56" s="9"/>
      <c r="AW56" s="142"/>
      <c r="AX56" s="9"/>
      <c r="AY56" s="120"/>
      <c r="AZ56" s="9"/>
      <c r="BA56" s="9"/>
      <c r="BB56" s="9"/>
      <c r="BC56" s="117"/>
      <c r="BD56" s="117"/>
      <c r="BE56" s="9"/>
      <c r="BF56" s="9"/>
      <c r="BG56" s="9"/>
      <c r="BH56" s="9"/>
      <c r="BI56" s="117"/>
      <c r="BJ56" s="9"/>
      <c r="BK56" s="9"/>
      <c r="BL56" s="117"/>
      <c r="BM56" s="9"/>
      <c r="BN56" s="117"/>
      <c r="BO56" s="9"/>
      <c r="BP56" s="9"/>
      <c r="BQ56" s="9" t="b">
        <v>1</v>
      </c>
      <c r="BR56" s="117"/>
      <c r="BS56" s="127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107" t="b">
        <v>1</v>
      </c>
      <c r="CJ56" s="9"/>
      <c r="CK56" s="9"/>
      <c r="CL56" s="9"/>
      <c r="CM56" s="9"/>
      <c r="CN56" s="9"/>
      <c r="CO56" s="9"/>
      <c r="CP56" s="117"/>
      <c r="CQ56" s="9"/>
      <c r="CR56" s="9"/>
      <c r="CS56" s="9"/>
      <c r="CT56" s="9"/>
      <c r="CU56" s="9"/>
      <c r="CV56" s="9"/>
      <c r="CW56" s="9"/>
      <c r="CX56" s="9"/>
      <c r="CY56" s="117"/>
      <c r="CZ56" s="117"/>
      <c r="DA56" s="9"/>
      <c r="DB56" s="117" t="b">
        <v>1</v>
      </c>
      <c r="DC56" s="9"/>
      <c r="DD56" s="118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19" t="s">
        <v>4</v>
      </c>
      <c r="DZ56">
        <v>12</v>
      </c>
    </row>
    <row r="57" spans="1:130" ht="22.5" customHeight="1" x14ac:dyDescent="0.25">
      <c r="A57" s="9"/>
      <c r="B57" s="9"/>
      <c r="C57" s="106"/>
      <c r="D57" s="9"/>
      <c r="E57" s="9"/>
      <c r="F57" s="9"/>
      <c r="G57" s="9"/>
      <c r="H57" s="9"/>
      <c r="I57" s="9"/>
      <c r="J57" s="9"/>
      <c r="K57" s="119"/>
      <c r="L57" s="9"/>
      <c r="M57" s="118"/>
      <c r="N57" s="9"/>
      <c r="O57" s="129"/>
      <c r="P57" s="9"/>
      <c r="Q57" s="9"/>
      <c r="R57" s="9"/>
      <c r="S57" s="126"/>
      <c r="T57" s="9"/>
      <c r="U57" s="124"/>
      <c r="V57" s="9"/>
      <c r="W57" s="9"/>
      <c r="X57" s="113"/>
      <c r="Y57" s="114"/>
      <c r="Z57" s="9"/>
      <c r="AA57" s="110"/>
      <c r="AB57" s="113"/>
      <c r="AC57" s="9"/>
      <c r="AD57" s="9"/>
      <c r="AE57" s="126"/>
      <c r="AF57" s="9"/>
      <c r="AG57" s="124"/>
      <c r="AH57" s="9"/>
      <c r="AI57" s="118"/>
      <c r="AJ57" s="9"/>
      <c r="AK57" s="9"/>
      <c r="AL57" s="9"/>
      <c r="AM57" s="9"/>
      <c r="AN57" s="9"/>
      <c r="AO57" s="9"/>
      <c r="AP57" s="9"/>
      <c r="AQ57" s="106"/>
      <c r="AR57" s="9"/>
      <c r="AS57" s="9"/>
      <c r="AT57" s="9"/>
      <c r="AU57" s="9"/>
      <c r="AV57" s="9"/>
      <c r="AW57" s="9"/>
      <c r="AX57" s="9"/>
      <c r="AY57" s="119"/>
      <c r="AZ57" s="9"/>
      <c r="BA57" s="123"/>
      <c r="BB57" s="9"/>
      <c r="BC57" s="123"/>
      <c r="BD57" s="123"/>
      <c r="BE57" s="9"/>
      <c r="BF57" s="9"/>
      <c r="BG57" s="9"/>
      <c r="BH57" s="9"/>
      <c r="BI57" s="9"/>
      <c r="BJ57" s="9"/>
      <c r="BK57" s="9"/>
      <c r="BL57" s="9"/>
      <c r="BM57" s="123"/>
      <c r="BN57" s="9"/>
      <c r="BO57" s="9"/>
      <c r="BP57" s="9"/>
      <c r="BQ57" s="9"/>
      <c r="BR57" s="9"/>
      <c r="BS57" s="9"/>
      <c r="BT57" s="10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107"/>
      <c r="CI57" s="9"/>
      <c r="CJ57" s="9"/>
      <c r="CK57" s="9"/>
      <c r="CL57" s="9"/>
      <c r="CM57" s="9"/>
      <c r="CN57" s="123" t="b">
        <v>1</v>
      </c>
      <c r="CO57" s="9"/>
      <c r="CP57" s="123"/>
      <c r="CQ57" s="9"/>
      <c r="CR57" s="9"/>
      <c r="CS57" s="9"/>
      <c r="CT57" s="9"/>
      <c r="CU57" s="123"/>
      <c r="CV57" s="9"/>
      <c r="CW57" s="9"/>
      <c r="CX57" s="9"/>
      <c r="CY57" s="9"/>
      <c r="CZ57" s="9"/>
      <c r="DA57" s="9"/>
      <c r="DB57" s="9"/>
      <c r="DC57" s="9"/>
      <c r="DD57" s="9"/>
      <c r="DE57" s="108"/>
      <c r="DF57" s="10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19" t="s">
        <v>4</v>
      </c>
      <c r="DZ57">
        <v>11</v>
      </c>
    </row>
    <row r="58" spans="1:130" ht="22.5" customHeight="1" x14ac:dyDescent="0.25">
      <c r="A58" s="9"/>
      <c r="B58" s="9"/>
      <c r="C58" s="106"/>
      <c r="D58" s="9"/>
      <c r="E58" s="9"/>
      <c r="F58" s="9"/>
      <c r="G58" s="9"/>
      <c r="H58" s="9"/>
      <c r="I58" s="9"/>
      <c r="J58" s="9"/>
      <c r="K58" s="119"/>
      <c r="L58" s="117"/>
      <c r="M58" s="126"/>
      <c r="N58" s="9"/>
      <c r="O58" s="9"/>
      <c r="P58" s="124"/>
      <c r="Q58" s="125"/>
      <c r="R58" s="126"/>
      <c r="S58" s="9"/>
      <c r="T58" s="9"/>
      <c r="U58" s="9"/>
      <c r="V58" s="124"/>
      <c r="W58" s="125"/>
      <c r="X58" s="126"/>
      <c r="Y58" s="9"/>
      <c r="Z58" s="9"/>
      <c r="AA58" s="9"/>
      <c r="AB58" s="124"/>
      <c r="AC58" s="125"/>
      <c r="AD58" s="126"/>
      <c r="AE58" s="9"/>
      <c r="AF58" s="9"/>
      <c r="AG58" s="9"/>
      <c r="AH58" s="120"/>
      <c r="AI58" s="118"/>
      <c r="AJ58" s="9"/>
      <c r="AK58" s="9"/>
      <c r="AL58" s="9"/>
      <c r="AM58" s="9"/>
      <c r="AN58" s="9"/>
      <c r="AO58" s="9"/>
      <c r="AP58" s="9"/>
      <c r="AQ58" s="106"/>
      <c r="AR58" s="9"/>
      <c r="AS58" s="9"/>
      <c r="AT58" s="9"/>
      <c r="AU58" s="9"/>
      <c r="AV58" s="9"/>
      <c r="AW58" s="107"/>
      <c r="AX58" s="108"/>
      <c r="AY58" s="9" t="b">
        <v>1</v>
      </c>
      <c r="AZ58" s="9"/>
      <c r="BA58" s="9"/>
      <c r="BB58" s="9"/>
      <c r="BC58" s="9"/>
      <c r="BD58" s="9"/>
      <c r="BE58" s="9"/>
      <c r="BF58" s="9"/>
      <c r="BG58" s="9"/>
      <c r="BH58" s="117"/>
      <c r="BI58" s="9"/>
      <c r="BJ58" s="9"/>
      <c r="BK58" s="9"/>
      <c r="BL58" s="9"/>
      <c r="BM58" s="117"/>
      <c r="BN58" s="9"/>
      <c r="BO58" s="117"/>
      <c r="BP58" s="9"/>
      <c r="BQ58" s="9"/>
      <c r="BR58" s="9"/>
      <c r="BS58" s="9"/>
      <c r="BT58" s="9"/>
      <c r="BU58" s="10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119"/>
      <c r="CI58" s="9"/>
      <c r="CJ58" s="9"/>
      <c r="CK58" s="9"/>
      <c r="CL58" s="9"/>
      <c r="CM58" s="9"/>
      <c r="CN58" s="117"/>
      <c r="CO58" s="117"/>
      <c r="CP58" s="9"/>
      <c r="CQ58" s="9"/>
      <c r="CR58" s="9"/>
      <c r="CS58" s="117"/>
      <c r="CT58" s="9"/>
      <c r="CU58" s="117"/>
      <c r="CV58" s="9"/>
      <c r="CW58" s="9"/>
      <c r="CX58" s="117"/>
      <c r="CY58" s="117"/>
      <c r="CZ58" s="117"/>
      <c r="DA58" s="9"/>
      <c r="DB58" s="9"/>
      <c r="DC58" s="9"/>
      <c r="DD58" s="9"/>
      <c r="DE58" s="117"/>
      <c r="DF58" s="118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19" t="s">
        <v>4</v>
      </c>
      <c r="DZ58">
        <v>10</v>
      </c>
    </row>
    <row r="59" spans="1:130" ht="22.5" customHeight="1" x14ac:dyDescent="0.25">
      <c r="A59" s="9"/>
      <c r="B59" s="9"/>
      <c r="C59" s="106"/>
      <c r="D59" s="9"/>
      <c r="E59" s="9"/>
      <c r="F59" s="9"/>
      <c r="G59" s="9"/>
      <c r="H59" s="9"/>
      <c r="I59" s="9"/>
      <c r="J59" s="9"/>
      <c r="K59" s="119"/>
      <c r="L59" s="11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07"/>
      <c r="AH59" s="9"/>
      <c r="AI59" s="118"/>
      <c r="AJ59" s="9"/>
      <c r="AK59" s="9"/>
      <c r="AL59" s="9"/>
      <c r="AM59" s="9"/>
      <c r="AN59" s="9"/>
      <c r="AO59" s="9"/>
      <c r="AP59" s="9"/>
      <c r="AQ59" s="106"/>
      <c r="AR59" s="9"/>
      <c r="AS59" s="9"/>
      <c r="AT59" s="9"/>
      <c r="AU59" s="9"/>
      <c r="AV59" s="9"/>
      <c r="AW59" s="119"/>
      <c r="AX59" s="123"/>
      <c r="AY59" s="9"/>
      <c r="AZ59" s="9"/>
      <c r="BA59" s="9"/>
      <c r="BB59" s="9"/>
      <c r="BC59" s="123"/>
      <c r="BD59" s="123"/>
      <c r="BE59" s="123"/>
      <c r="BF59" s="9"/>
      <c r="BG59" s="9"/>
      <c r="BH59" s="123"/>
      <c r="BI59" s="9"/>
      <c r="BJ59" s="123"/>
      <c r="BK59" s="9"/>
      <c r="BL59" s="9"/>
      <c r="BM59" s="9"/>
      <c r="BN59" s="123"/>
      <c r="BO59" s="123"/>
      <c r="BP59" s="9"/>
      <c r="BQ59" s="9"/>
      <c r="BR59" s="9"/>
      <c r="BS59" s="9"/>
      <c r="BT59" s="9"/>
      <c r="BU59" s="118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129"/>
      <c r="CI59" s="9"/>
      <c r="CJ59" s="9"/>
      <c r="CK59" s="9"/>
      <c r="CL59" s="123"/>
      <c r="CM59" s="9"/>
      <c r="CN59" s="9"/>
      <c r="CO59" s="9"/>
      <c r="CP59" s="9"/>
      <c r="CQ59" s="9"/>
      <c r="CR59" s="123"/>
      <c r="CS59" s="9" t="b">
        <v>1</v>
      </c>
      <c r="CT59" s="9"/>
      <c r="CU59" s="9"/>
      <c r="CV59" s="9"/>
      <c r="CW59" s="9"/>
      <c r="CX59" s="9"/>
      <c r="CY59" s="9"/>
      <c r="CZ59" s="123"/>
      <c r="DA59" s="9"/>
      <c r="DB59" s="123"/>
      <c r="DC59" s="123"/>
      <c r="DD59" s="9"/>
      <c r="DE59" s="9"/>
      <c r="DF59" s="126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19" t="s">
        <v>4</v>
      </c>
      <c r="DZ59">
        <v>9</v>
      </c>
    </row>
    <row r="60" spans="1:130" ht="22.5" customHeight="1" x14ac:dyDescent="0.25">
      <c r="A60" s="9"/>
      <c r="B60" s="9"/>
      <c r="C60" s="106"/>
      <c r="D60" s="9"/>
      <c r="E60" s="9"/>
      <c r="F60" s="9"/>
      <c r="G60" s="9"/>
      <c r="H60" s="9"/>
      <c r="I60" s="9"/>
      <c r="J60" s="9"/>
      <c r="K60" s="119"/>
      <c r="L60" s="118"/>
      <c r="M60" s="9"/>
      <c r="N60" s="107"/>
      <c r="O60" s="109"/>
      <c r="P60" s="9"/>
      <c r="Q60" s="9"/>
      <c r="R60" s="107"/>
      <c r="S60" s="108"/>
      <c r="T60" s="108"/>
      <c r="U60" s="121"/>
      <c r="V60" s="9"/>
      <c r="W60" s="9"/>
      <c r="X60" s="9"/>
      <c r="Y60" s="107"/>
      <c r="Z60" s="108"/>
      <c r="AA60" s="108"/>
      <c r="AB60" s="109"/>
      <c r="AC60" s="9"/>
      <c r="AD60" s="9"/>
      <c r="AE60" s="107"/>
      <c r="AF60" s="108"/>
      <c r="AG60" s="9"/>
      <c r="AH60" s="9"/>
      <c r="AI60" s="118"/>
      <c r="AJ60" s="9"/>
      <c r="AK60" s="9"/>
      <c r="AL60" s="9"/>
      <c r="AM60" s="9"/>
      <c r="AN60" s="9"/>
      <c r="AO60" s="9"/>
      <c r="AP60" s="9"/>
      <c r="AQ60" s="106"/>
      <c r="AR60" s="9"/>
      <c r="AS60" s="9"/>
      <c r="AT60" s="9"/>
      <c r="AU60" s="9"/>
      <c r="AV60" s="9"/>
      <c r="AW60" s="124"/>
      <c r="AX60" s="9"/>
      <c r="AY60" s="9"/>
      <c r="AZ60" s="117"/>
      <c r="BA60" s="117"/>
      <c r="BB60" s="9"/>
      <c r="BC60" s="117"/>
      <c r="BD60" s="9"/>
      <c r="BE60" s="9"/>
      <c r="BF60" s="9"/>
      <c r="BG60" s="9"/>
      <c r="BH60" s="9"/>
      <c r="BI60" s="9"/>
      <c r="BJ60" s="9"/>
      <c r="BK60" s="117"/>
      <c r="BL60" s="9"/>
      <c r="BM60" s="9"/>
      <c r="BN60" s="9"/>
      <c r="BO60" s="9"/>
      <c r="BP60" s="9"/>
      <c r="BQ60" s="117"/>
      <c r="BR60" s="9"/>
      <c r="BS60" s="9"/>
      <c r="BT60" s="9"/>
      <c r="BU60" s="135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124"/>
      <c r="CJ60" s="117"/>
      <c r="CK60" s="9"/>
      <c r="CL60" s="117"/>
      <c r="CM60" s="9"/>
      <c r="CN60" s="9"/>
      <c r="CO60" s="117"/>
      <c r="CP60" s="125"/>
      <c r="CQ60" s="131"/>
      <c r="CR60" s="117"/>
      <c r="CS60" s="125"/>
      <c r="CT60" s="131"/>
      <c r="CU60" s="125"/>
      <c r="CV60" s="117"/>
      <c r="CW60" s="9"/>
      <c r="CX60" s="9" t="b">
        <v>1</v>
      </c>
      <c r="CY60" s="117"/>
      <c r="CZ60" s="125"/>
      <c r="DA60" s="9"/>
      <c r="DB60" s="9"/>
      <c r="DC60" s="9"/>
      <c r="DD60" s="9" t="b">
        <v>1</v>
      </c>
      <c r="DE60" s="135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19" t="s">
        <v>4</v>
      </c>
      <c r="DZ60">
        <v>8</v>
      </c>
    </row>
    <row r="61" spans="1:130" ht="22.5" customHeight="1" x14ac:dyDescent="0.25">
      <c r="A61" s="9"/>
      <c r="B61" s="9"/>
      <c r="C61" s="106"/>
      <c r="D61" s="9"/>
      <c r="E61" s="9"/>
      <c r="F61" s="9"/>
      <c r="G61" s="9"/>
      <c r="H61" s="9"/>
      <c r="I61" s="9"/>
      <c r="J61" s="9"/>
      <c r="K61" s="119"/>
      <c r="L61" s="123"/>
      <c r="M61" s="113"/>
      <c r="N61" s="123"/>
      <c r="O61" s="123"/>
      <c r="P61" s="113"/>
      <c r="Q61" s="113"/>
      <c r="R61" s="123"/>
      <c r="S61" s="9"/>
      <c r="T61" s="123"/>
      <c r="U61" s="123"/>
      <c r="V61" s="109"/>
      <c r="W61" s="9"/>
      <c r="X61" s="107"/>
      <c r="Y61" s="123"/>
      <c r="Z61" s="9"/>
      <c r="AA61" s="9"/>
      <c r="AB61" s="123"/>
      <c r="AC61" s="108"/>
      <c r="AD61" s="108"/>
      <c r="AE61" s="123"/>
      <c r="AF61" s="9"/>
      <c r="AG61" s="9"/>
      <c r="AH61" s="123"/>
      <c r="AI61" s="126"/>
      <c r="AJ61" s="9"/>
      <c r="AK61" s="9"/>
      <c r="AL61" s="9"/>
      <c r="AM61" s="9"/>
      <c r="AN61" s="9"/>
      <c r="AO61" s="9"/>
      <c r="AP61" s="9"/>
      <c r="AQ61" s="106"/>
      <c r="AR61" s="9"/>
      <c r="AS61" s="9"/>
      <c r="AT61" s="9"/>
      <c r="AU61" s="9"/>
      <c r="AV61" s="9"/>
      <c r="AW61" s="9"/>
      <c r="AX61" s="129"/>
      <c r="AY61" s="9"/>
      <c r="AZ61" s="9"/>
      <c r="BA61" s="9"/>
      <c r="BB61" s="9"/>
      <c r="BC61" s="125" t="b">
        <v>1</v>
      </c>
      <c r="BD61" s="123"/>
      <c r="BE61" s="9"/>
      <c r="BF61" s="9"/>
      <c r="BG61" s="123"/>
      <c r="BH61" s="125"/>
      <c r="BI61" s="130"/>
      <c r="BJ61" s="125"/>
      <c r="BK61" s="123"/>
      <c r="BL61" s="130"/>
      <c r="BM61" s="125" t="b">
        <v>1</v>
      </c>
      <c r="BN61" s="123"/>
      <c r="BO61" s="9"/>
      <c r="BP61" s="9"/>
      <c r="BQ61" s="123"/>
      <c r="BR61" s="9"/>
      <c r="BS61" s="123"/>
      <c r="BT61" s="126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124"/>
      <c r="CK61" s="9"/>
      <c r="CL61" s="123"/>
      <c r="CM61" s="9"/>
      <c r="CN61" s="123"/>
      <c r="CO61" s="118"/>
      <c r="CP61" s="9"/>
      <c r="CQ61" s="9"/>
      <c r="CR61" s="122"/>
      <c r="CS61" s="9"/>
      <c r="CT61" s="9"/>
      <c r="CU61" s="9"/>
      <c r="CV61" s="119"/>
      <c r="CW61" s="9"/>
      <c r="CX61" s="9"/>
      <c r="CY61" s="118"/>
      <c r="CZ61" s="9"/>
      <c r="DA61" s="119"/>
      <c r="DB61" s="123"/>
      <c r="DC61" s="9"/>
      <c r="DD61" s="126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19" t="s">
        <v>4</v>
      </c>
      <c r="DZ61">
        <v>7</v>
      </c>
    </row>
    <row r="62" spans="1:130" ht="22.5" customHeight="1" x14ac:dyDescent="0.25">
      <c r="A62" s="9"/>
      <c r="B62" s="9"/>
      <c r="C62" s="106"/>
      <c r="D62" s="9"/>
      <c r="E62" s="9"/>
      <c r="F62" s="9"/>
      <c r="G62" s="9"/>
      <c r="H62" s="9"/>
      <c r="I62" s="9"/>
      <c r="J62" s="9"/>
      <c r="K62" s="119"/>
      <c r="L62" s="9"/>
      <c r="M62" s="9"/>
      <c r="N62" s="9"/>
      <c r="O62" s="117"/>
      <c r="P62" s="9"/>
      <c r="Q62" s="9"/>
      <c r="R62" s="117"/>
      <c r="S62" s="117"/>
      <c r="T62" s="9"/>
      <c r="U62" s="9"/>
      <c r="V62" s="118"/>
      <c r="W62" s="9"/>
      <c r="X62" s="119"/>
      <c r="Y62" s="9"/>
      <c r="Z62" s="9"/>
      <c r="AA62" s="9"/>
      <c r="AB62" s="9"/>
      <c r="AC62" s="9"/>
      <c r="AD62" s="117"/>
      <c r="AE62" s="9"/>
      <c r="AF62" s="117"/>
      <c r="AG62" s="9"/>
      <c r="AH62" s="118"/>
      <c r="AI62" s="9"/>
      <c r="AJ62" s="9"/>
      <c r="AK62" s="9"/>
      <c r="AL62" s="9"/>
      <c r="AM62" s="9"/>
      <c r="AN62" s="9"/>
      <c r="AO62" s="9"/>
      <c r="AP62" s="9"/>
      <c r="AQ62" s="106"/>
      <c r="AR62" s="9"/>
      <c r="AS62" s="9"/>
      <c r="AT62" s="9"/>
      <c r="AU62" s="9"/>
      <c r="AV62" s="9"/>
      <c r="AW62" s="9"/>
      <c r="AX62" s="9"/>
      <c r="AY62" s="124"/>
      <c r="AZ62" s="9"/>
      <c r="BA62" s="117"/>
      <c r="BB62" s="118"/>
      <c r="BC62" s="9"/>
      <c r="BD62" s="119"/>
      <c r="BE62" s="9"/>
      <c r="BF62" s="9"/>
      <c r="BG62" s="118" t="b">
        <v>1</v>
      </c>
      <c r="BH62" s="9"/>
      <c r="BI62" s="9"/>
      <c r="BJ62" s="9"/>
      <c r="BK62" s="122"/>
      <c r="BL62" s="9"/>
      <c r="BM62" s="9"/>
      <c r="BN62" s="119"/>
      <c r="BO62" s="117"/>
      <c r="BP62" s="9"/>
      <c r="BQ62" s="117"/>
      <c r="BR62" s="9"/>
      <c r="BS62" s="126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136"/>
      <c r="CL62" s="125"/>
      <c r="CM62" s="125"/>
      <c r="CN62" s="131"/>
      <c r="CO62" s="125"/>
      <c r="CP62" s="114" t="b">
        <v>1</v>
      </c>
      <c r="CQ62" s="9"/>
      <c r="CR62" s="142"/>
      <c r="CS62" s="9"/>
      <c r="CT62" s="9"/>
      <c r="CU62" s="9"/>
      <c r="CV62" s="124"/>
      <c r="CW62" s="125"/>
      <c r="CX62" s="125"/>
      <c r="CY62" s="126"/>
      <c r="CZ62" s="9"/>
      <c r="DA62" s="124"/>
      <c r="DB62" s="125"/>
      <c r="DC62" s="126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19" t="s">
        <v>4</v>
      </c>
      <c r="DZ62">
        <v>6</v>
      </c>
    </row>
    <row r="63" spans="1:130" ht="22.5" customHeight="1" x14ac:dyDescent="0.25">
      <c r="A63" s="9"/>
      <c r="B63" s="9"/>
      <c r="C63" s="106"/>
      <c r="D63" s="9"/>
      <c r="E63" s="9"/>
      <c r="F63" s="9"/>
      <c r="G63" s="9"/>
      <c r="H63" s="9"/>
      <c r="I63" s="9"/>
      <c r="J63" s="9"/>
      <c r="K63" s="119"/>
      <c r="L63" s="9"/>
      <c r="M63" s="9"/>
      <c r="N63" s="123"/>
      <c r="O63" s="9"/>
      <c r="P63" s="9"/>
      <c r="Q63" s="123"/>
      <c r="R63" s="9"/>
      <c r="S63" s="9"/>
      <c r="T63" s="123"/>
      <c r="U63" s="9"/>
      <c r="V63" s="118"/>
      <c r="W63" s="9"/>
      <c r="X63" s="119"/>
      <c r="Y63" s="9"/>
      <c r="Z63" s="9"/>
      <c r="AA63" s="9"/>
      <c r="AB63" s="9"/>
      <c r="AC63" s="123"/>
      <c r="AD63" s="9"/>
      <c r="AE63" s="9"/>
      <c r="AF63" s="9"/>
      <c r="AG63" s="123"/>
      <c r="AH63" s="123"/>
      <c r="AI63" s="109"/>
      <c r="AJ63" s="9"/>
      <c r="AK63" s="9"/>
      <c r="AL63" s="9"/>
      <c r="AM63" s="9"/>
      <c r="AN63" s="9"/>
      <c r="AO63" s="9"/>
      <c r="AP63" s="9"/>
      <c r="AQ63" s="106"/>
      <c r="AR63" s="9"/>
      <c r="AS63" s="9"/>
      <c r="AT63" s="9"/>
      <c r="AU63" s="9"/>
      <c r="AV63" s="9"/>
      <c r="AW63" s="9"/>
      <c r="AX63" s="9"/>
      <c r="AY63" s="9"/>
      <c r="AZ63" s="124"/>
      <c r="BA63" s="125"/>
      <c r="BB63" s="126"/>
      <c r="BC63" s="9"/>
      <c r="BD63" s="124"/>
      <c r="BE63" s="125"/>
      <c r="BF63" s="125"/>
      <c r="BG63" s="126"/>
      <c r="BH63" s="9"/>
      <c r="BI63" s="9"/>
      <c r="BJ63" s="9"/>
      <c r="BK63" s="142"/>
      <c r="BL63" s="9"/>
      <c r="BM63" s="110"/>
      <c r="BN63" s="125"/>
      <c r="BO63" s="130" t="b">
        <v>1</v>
      </c>
      <c r="BP63" s="125"/>
      <c r="BQ63" s="125"/>
      <c r="BR63" s="133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19" t="s">
        <v>4</v>
      </c>
      <c r="DZ63">
        <v>5</v>
      </c>
    </row>
    <row r="64" spans="1:130" ht="22.5" customHeight="1" x14ac:dyDescent="0.25">
      <c r="A64" s="9"/>
      <c r="B64" s="9"/>
      <c r="C64" s="106"/>
      <c r="D64" s="9"/>
      <c r="E64" s="9"/>
      <c r="F64" s="9"/>
      <c r="G64" s="9"/>
      <c r="H64" s="9"/>
      <c r="I64" s="9"/>
      <c r="J64" s="9"/>
      <c r="K64" s="124"/>
      <c r="L64" s="117"/>
      <c r="M64" s="9"/>
      <c r="N64" s="9"/>
      <c r="O64" s="131"/>
      <c r="P64" s="9"/>
      <c r="Q64" s="9"/>
      <c r="R64" s="117"/>
      <c r="S64" s="125"/>
      <c r="T64" s="9"/>
      <c r="U64" s="117"/>
      <c r="V64" s="126"/>
      <c r="W64" s="9"/>
      <c r="X64" s="124"/>
      <c r="Y64" s="117"/>
      <c r="Z64" s="9"/>
      <c r="AA64" s="9"/>
      <c r="AB64" s="117"/>
      <c r="AC64" s="125" t="b">
        <v>1</v>
      </c>
      <c r="AD64" s="9"/>
      <c r="AE64" s="117"/>
      <c r="AF64" s="125"/>
      <c r="AG64" s="125"/>
      <c r="AH64" s="117"/>
      <c r="AI64" s="118"/>
      <c r="AJ64" s="9"/>
      <c r="AK64" s="9"/>
      <c r="AL64" s="9"/>
      <c r="AM64" s="9"/>
      <c r="AN64" s="9"/>
      <c r="AO64" s="9"/>
      <c r="AP64" s="9"/>
      <c r="AQ64" s="106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19" t="s">
        <v>4</v>
      </c>
      <c r="DZ64">
        <v>4</v>
      </c>
    </row>
    <row r="65" spans="1:130" ht="22.5" customHeight="1" x14ac:dyDescent="0.25">
      <c r="A65" s="9"/>
      <c r="B65" s="9"/>
      <c r="C65" s="106"/>
      <c r="D65" s="9"/>
      <c r="E65" s="9"/>
      <c r="F65" s="9"/>
      <c r="G65" s="9"/>
      <c r="H65" s="9"/>
      <c r="I65" s="9"/>
      <c r="J65" s="9"/>
      <c r="K65" s="9"/>
      <c r="L65" s="124"/>
      <c r="M65" s="125"/>
      <c r="N65" s="126"/>
      <c r="O65" s="9"/>
      <c r="P65" s="124"/>
      <c r="Q65" s="125"/>
      <c r="R65" s="126"/>
      <c r="S65" s="9"/>
      <c r="T65" s="124"/>
      <c r="U65" s="126"/>
      <c r="V65" s="9"/>
      <c r="W65" s="199"/>
      <c r="X65" s="9"/>
      <c r="Y65" s="124"/>
      <c r="Z65" s="125"/>
      <c r="AA65" s="125"/>
      <c r="AB65" s="126"/>
      <c r="AC65" s="9"/>
      <c r="AD65" s="124"/>
      <c r="AE65" s="126"/>
      <c r="AF65" s="9"/>
      <c r="AG65" s="9"/>
      <c r="AH65" s="124"/>
      <c r="AI65" s="126"/>
      <c r="AJ65" s="9"/>
      <c r="AK65" s="9"/>
      <c r="AL65" s="9"/>
      <c r="AM65" s="9"/>
      <c r="AN65" s="9"/>
      <c r="AO65" s="9"/>
      <c r="AP65" s="9"/>
      <c r="AQ65" s="106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19" t="s">
        <v>4</v>
      </c>
      <c r="DZ65">
        <v>3</v>
      </c>
    </row>
    <row r="66" spans="1:130" ht="22.5" customHeight="1" x14ac:dyDescent="0.25">
      <c r="A66" s="9"/>
      <c r="B66" s="9"/>
      <c r="C66" s="10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106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19" t="s">
        <v>4</v>
      </c>
      <c r="DZ66">
        <v>2</v>
      </c>
    </row>
    <row r="67" spans="1:130" ht="22.5" customHeight="1" x14ac:dyDescent="0.25">
      <c r="A67" s="9"/>
      <c r="B67" s="9"/>
      <c r="C67" s="10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106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19" t="s">
        <v>4</v>
      </c>
      <c r="DZ67">
        <v>1</v>
      </c>
    </row>
    <row r="68" spans="1:130" ht="22.5" customHeight="1" x14ac:dyDescent="0.25">
      <c r="A68" s="9"/>
      <c r="B68" s="9"/>
      <c r="C68" s="10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106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19" t="s">
        <v>4</v>
      </c>
      <c r="DZ68">
        <v>0</v>
      </c>
    </row>
    <row r="69" spans="1:130" ht="22.5" customHeight="1" x14ac:dyDescent="0.25">
      <c r="A69" s="19" t="s">
        <v>4</v>
      </c>
      <c r="B69" s="19" t="s">
        <v>4</v>
      </c>
      <c r="C69" s="19" t="s">
        <v>4</v>
      </c>
      <c r="D69" s="19" t="s">
        <v>4</v>
      </c>
      <c r="E69" s="19" t="s">
        <v>4</v>
      </c>
      <c r="F69" s="19" t="s">
        <v>4</v>
      </c>
      <c r="G69" s="19" t="s">
        <v>4</v>
      </c>
      <c r="H69" s="19" t="s">
        <v>4</v>
      </c>
      <c r="I69" s="19" t="s">
        <v>4</v>
      </c>
      <c r="J69" s="19" t="s">
        <v>4</v>
      </c>
      <c r="K69" s="19" t="s">
        <v>4</v>
      </c>
      <c r="L69" s="19" t="s">
        <v>4</v>
      </c>
      <c r="M69" s="19" t="s">
        <v>4</v>
      </c>
      <c r="N69" s="19" t="s">
        <v>4</v>
      </c>
      <c r="O69" s="19" t="s">
        <v>4</v>
      </c>
      <c r="P69" s="19" t="s">
        <v>4</v>
      </c>
      <c r="Q69" s="19" t="s">
        <v>4</v>
      </c>
      <c r="R69" s="19" t="s">
        <v>4</v>
      </c>
      <c r="S69" s="19" t="s">
        <v>4</v>
      </c>
      <c r="T69" s="19" t="s">
        <v>4</v>
      </c>
      <c r="U69" s="19" t="s">
        <v>4</v>
      </c>
      <c r="V69" s="19" t="s">
        <v>4</v>
      </c>
      <c r="W69" s="19" t="s">
        <v>4</v>
      </c>
      <c r="X69" s="19" t="s">
        <v>4</v>
      </c>
      <c r="Y69" s="19" t="s">
        <v>4</v>
      </c>
      <c r="Z69" s="19" t="s">
        <v>4</v>
      </c>
      <c r="AA69" s="19" t="s">
        <v>4</v>
      </c>
      <c r="AB69" s="19" t="s">
        <v>4</v>
      </c>
      <c r="AC69" s="19" t="s">
        <v>4</v>
      </c>
      <c r="AD69" s="19" t="s">
        <v>4</v>
      </c>
      <c r="AE69" s="19" t="s">
        <v>4</v>
      </c>
      <c r="AF69" s="19" t="s">
        <v>4</v>
      </c>
      <c r="AG69" s="19" t="s">
        <v>4</v>
      </c>
      <c r="AH69" s="19" t="s">
        <v>4</v>
      </c>
      <c r="AI69" s="19" t="s">
        <v>4</v>
      </c>
      <c r="AJ69" s="19" t="s">
        <v>4</v>
      </c>
      <c r="AK69" s="19" t="s">
        <v>4</v>
      </c>
      <c r="AL69" s="19" t="s">
        <v>4</v>
      </c>
      <c r="AM69" s="19" t="s">
        <v>4</v>
      </c>
      <c r="AN69" s="19" t="s">
        <v>4</v>
      </c>
      <c r="AO69" s="19" t="s">
        <v>4</v>
      </c>
      <c r="AP69" s="19" t="s">
        <v>4</v>
      </c>
      <c r="AQ69" s="19" t="s">
        <v>4</v>
      </c>
      <c r="AR69" s="19" t="s">
        <v>4</v>
      </c>
      <c r="AS69" s="19" t="s">
        <v>4</v>
      </c>
      <c r="AT69" s="19" t="s">
        <v>4</v>
      </c>
      <c r="AU69" s="19" t="s">
        <v>4</v>
      </c>
      <c r="AV69" s="19" t="s">
        <v>4</v>
      </c>
      <c r="AW69" s="19" t="s">
        <v>4</v>
      </c>
      <c r="AX69" s="19" t="s">
        <v>4</v>
      </c>
      <c r="AY69" s="19" t="s">
        <v>4</v>
      </c>
      <c r="AZ69" s="19" t="s">
        <v>4</v>
      </c>
      <c r="BA69" s="19" t="s">
        <v>4</v>
      </c>
      <c r="BB69" s="19" t="s">
        <v>4</v>
      </c>
      <c r="BC69" s="19" t="s">
        <v>4</v>
      </c>
      <c r="BD69" s="19" t="s">
        <v>4</v>
      </c>
      <c r="BE69" s="19" t="s">
        <v>4</v>
      </c>
      <c r="BF69" s="19" t="s">
        <v>4</v>
      </c>
      <c r="BG69" s="19" t="s">
        <v>4</v>
      </c>
      <c r="BH69" s="19" t="s">
        <v>4</v>
      </c>
      <c r="BI69" s="19" t="s">
        <v>4</v>
      </c>
      <c r="BJ69" s="19" t="s">
        <v>4</v>
      </c>
      <c r="BK69" s="19" t="s">
        <v>4</v>
      </c>
      <c r="BL69" s="19" t="s">
        <v>4</v>
      </c>
      <c r="BM69" s="19" t="s">
        <v>4</v>
      </c>
      <c r="BN69" s="19" t="s">
        <v>4</v>
      </c>
      <c r="BO69" s="19" t="s">
        <v>4</v>
      </c>
      <c r="BP69" s="19" t="s">
        <v>4</v>
      </c>
      <c r="BQ69" s="19" t="s">
        <v>4</v>
      </c>
      <c r="BR69" s="19" t="s">
        <v>4</v>
      </c>
      <c r="BS69" s="19" t="s">
        <v>4</v>
      </c>
      <c r="BT69" s="19" t="s">
        <v>4</v>
      </c>
      <c r="BU69" s="19" t="s">
        <v>4</v>
      </c>
      <c r="BV69" s="19" t="s">
        <v>4</v>
      </c>
      <c r="BW69" s="19" t="s">
        <v>4</v>
      </c>
      <c r="BX69" s="19" t="s">
        <v>4</v>
      </c>
      <c r="BY69" s="19" t="s">
        <v>4</v>
      </c>
      <c r="BZ69" s="19" t="s">
        <v>4</v>
      </c>
      <c r="CA69" s="19" t="s">
        <v>4</v>
      </c>
      <c r="CB69" s="19" t="s">
        <v>4</v>
      </c>
      <c r="CC69" s="19" t="s">
        <v>4</v>
      </c>
      <c r="CD69" s="19" t="s">
        <v>4</v>
      </c>
      <c r="CE69" s="19" t="s">
        <v>4</v>
      </c>
      <c r="CF69" s="19" t="s">
        <v>4</v>
      </c>
      <c r="CG69" s="19" t="s">
        <v>4</v>
      </c>
      <c r="CH69" s="19" t="s">
        <v>4</v>
      </c>
      <c r="CI69" s="19" t="s">
        <v>4</v>
      </c>
      <c r="CJ69" s="19" t="s">
        <v>4</v>
      </c>
      <c r="CK69" s="19" t="s">
        <v>4</v>
      </c>
      <c r="CL69" s="19" t="s">
        <v>4</v>
      </c>
      <c r="CM69" s="19" t="s">
        <v>4</v>
      </c>
      <c r="CN69" s="19" t="s">
        <v>4</v>
      </c>
      <c r="CO69" s="19" t="s">
        <v>4</v>
      </c>
      <c r="CP69" s="19" t="s">
        <v>4</v>
      </c>
      <c r="CQ69" s="19" t="s">
        <v>4</v>
      </c>
      <c r="CR69" s="19" t="s">
        <v>4</v>
      </c>
      <c r="CS69" s="19" t="s">
        <v>4</v>
      </c>
      <c r="CT69" s="19" t="s">
        <v>4</v>
      </c>
      <c r="CU69" s="19" t="s">
        <v>4</v>
      </c>
      <c r="CV69" s="19" t="s">
        <v>4</v>
      </c>
      <c r="CW69" s="19" t="s">
        <v>4</v>
      </c>
      <c r="CX69" s="19" t="s">
        <v>4</v>
      </c>
      <c r="CY69" s="19" t="s">
        <v>4</v>
      </c>
      <c r="CZ69" s="19" t="s">
        <v>4</v>
      </c>
      <c r="DA69" s="19" t="s">
        <v>4</v>
      </c>
      <c r="DB69" s="19" t="s">
        <v>4</v>
      </c>
      <c r="DC69" s="19" t="s">
        <v>4</v>
      </c>
      <c r="DD69" s="19" t="s">
        <v>4</v>
      </c>
      <c r="DE69" s="19" t="s">
        <v>4</v>
      </c>
      <c r="DF69" s="19" t="s">
        <v>4</v>
      </c>
      <c r="DG69" s="19" t="s">
        <v>4</v>
      </c>
      <c r="DH69" s="19" t="s">
        <v>4</v>
      </c>
      <c r="DI69" s="19" t="s">
        <v>4</v>
      </c>
      <c r="DJ69" s="19" t="s">
        <v>4</v>
      </c>
      <c r="DK69" s="19" t="s">
        <v>4</v>
      </c>
      <c r="DL69" s="19" t="s">
        <v>4</v>
      </c>
      <c r="DM69" s="19" t="s">
        <v>4</v>
      </c>
      <c r="DN69" s="19" t="s">
        <v>4</v>
      </c>
      <c r="DO69" s="19" t="s">
        <v>4</v>
      </c>
      <c r="DP69" s="19" t="s">
        <v>4</v>
      </c>
      <c r="DQ69" s="19" t="s">
        <v>4</v>
      </c>
      <c r="DR69" s="19" t="s">
        <v>4</v>
      </c>
      <c r="DS69" s="19" t="s">
        <v>4</v>
      </c>
      <c r="DT69" s="19" t="s">
        <v>4</v>
      </c>
      <c r="DU69" s="19" t="s">
        <v>4</v>
      </c>
    </row>
    <row r="70" spans="1:130" ht="22.5" customHeight="1" x14ac:dyDescent="0.25">
      <c r="A70" t="s">
        <v>5</v>
      </c>
    </row>
    <row r="71" spans="1:130" ht="22.5" customHeight="1" x14ac:dyDescent="0.25">
      <c r="A71">
        <v>0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  <c r="N71">
        <v>13</v>
      </c>
      <c r="O71">
        <v>14</v>
      </c>
      <c r="P71">
        <v>15</v>
      </c>
      <c r="Q71">
        <v>16</v>
      </c>
      <c r="R71">
        <v>17</v>
      </c>
      <c r="S71">
        <v>18</v>
      </c>
      <c r="T71">
        <v>19</v>
      </c>
      <c r="U71">
        <v>20</v>
      </c>
      <c r="V71">
        <v>21</v>
      </c>
      <c r="W71">
        <v>22</v>
      </c>
      <c r="X71">
        <v>23</v>
      </c>
      <c r="Y71">
        <v>24</v>
      </c>
      <c r="Z71">
        <v>25</v>
      </c>
      <c r="AA71">
        <v>26</v>
      </c>
      <c r="AB71">
        <v>27</v>
      </c>
      <c r="AC71">
        <v>28</v>
      </c>
      <c r="AD71">
        <v>29</v>
      </c>
      <c r="AE71">
        <v>30</v>
      </c>
      <c r="AF71">
        <v>31</v>
      </c>
      <c r="AG71">
        <v>32</v>
      </c>
      <c r="AH71">
        <v>33</v>
      </c>
      <c r="AI71">
        <v>34</v>
      </c>
      <c r="AJ71">
        <v>35</v>
      </c>
      <c r="AK71">
        <v>36</v>
      </c>
      <c r="AL71">
        <v>37</v>
      </c>
      <c r="AM71">
        <v>38</v>
      </c>
      <c r="AN71">
        <v>39</v>
      </c>
      <c r="AO71">
        <v>40</v>
      </c>
      <c r="AP71">
        <v>41</v>
      </c>
      <c r="AQ71">
        <v>42</v>
      </c>
      <c r="AR71">
        <v>43</v>
      </c>
      <c r="AS71">
        <v>44</v>
      </c>
      <c r="AT71">
        <v>45</v>
      </c>
      <c r="AU71">
        <v>46</v>
      </c>
      <c r="AV71">
        <v>47</v>
      </c>
      <c r="AW71">
        <v>48</v>
      </c>
      <c r="AX71">
        <v>49</v>
      </c>
      <c r="AY71">
        <v>50</v>
      </c>
      <c r="AZ71">
        <v>51</v>
      </c>
      <c r="BA71">
        <v>52</v>
      </c>
      <c r="BB71">
        <v>53</v>
      </c>
      <c r="BC71">
        <v>54</v>
      </c>
      <c r="BD71">
        <v>55</v>
      </c>
      <c r="BE71">
        <v>56</v>
      </c>
      <c r="BF71">
        <v>57</v>
      </c>
      <c r="BG71">
        <v>58</v>
      </c>
      <c r="BH71">
        <v>59</v>
      </c>
      <c r="BI71">
        <v>60</v>
      </c>
      <c r="BJ71">
        <v>61</v>
      </c>
      <c r="BK71">
        <v>62</v>
      </c>
      <c r="BL71">
        <v>63</v>
      </c>
      <c r="BM71">
        <v>64</v>
      </c>
      <c r="BN71">
        <v>65</v>
      </c>
      <c r="BO71">
        <v>66</v>
      </c>
      <c r="BP71">
        <v>67</v>
      </c>
      <c r="BQ71">
        <v>68</v>
      </c>
      <c r="BR71">
        <v>69</v>
      </c>
      <c r="BS71">
        <v>70</v>
      </c>
      <c r="BT71">
        <v>71</v>
      </c>
      <c r="BU71">
        <v>72</v>
      </c>
      <c r="BV71">
        <v>73</v>
      </c>
      <c r="BW71">
        <v>74</v>
      </c>
      <c r="BX71">
        <v>75</v>
      </c>
      <c r="BY71">
        <v>76</v>
      </c>
      <c r="BZ71">
        <v>77</v>
      </c>
      <c r="CA71">
        <v>78</v>
      </c>
      <c r="CB71">
        <v>79</v>
      </c>
      <c r="CC71">
        <v>80</v>
      </c>
      <c r="CD71">
        <v>81</v>
      </c>
      <c r="CE71">
        <v>82</v>
      </c>
      <c r="CF71">
        <v>83</v>
      </c>
      <c r="CG71">
        <v>84</v>
      </c>
      <c r="CH71">
        <v>85</v>
      </c>
      <c r="CI71">
        <v>86</v>
      </c>
      <c r="CJ71">
        <v>87</v>
      </c>
      <c r="CK71">
        <v>88</v>
      </c>
      <c r="CL71">
        <v>89</v>
      </c>
      <c r="CM71">
        <v>90</v>
      </c>
      <c r="CN71">
        <v>91</v>
      </c>
      <c r="CO71">
        <v>92</v>
      </c>
      <c r="CP71">
        <v>93</v>
      </c>
      <c r="CQ71">
        <v>94</v>
      </c>
      <c r="CR71">
        <v>95</v>
      </c>
      <c r="CS71">
        <v>96</v>
      </c>
      <c r="CT71">
        <v>97</v>
      </c>
      <c r="CU71">
        <v>98</v>
      </c>
      <c r="CV71">
        <v>99</v>
      </c>
      <c r="CW71">
        <v>100</v>
      </c>
      <c r="CX71">
        <v>101</v>
      </c>
      <c r="CY71">
        <v>102</v>
      </c>
      <c r="CZ71">
        <v>103</v>
      </c>
      <c r="DA71">
        <v>104</v>
      </c>
      <c r="DB71">
        <v>105</v>
      </c>
      <c r="DC71">
        <v>106</v>
      </c>
      <c r="DD71">
        <v>107</v>
      </c>
      <c r="DE71">
        <v>108</v>
      </c>
      <c r="DF71">
        <v>109</v>
      </c>
      <c r="DG71">
        <v>110</v>
      </c>
      <c r="DH71">
        <v>111</v>
      </c>
      <c r="DI71">
        <v>112</v>
      </c>
      <c r="DJ71">
        <v>113</v>
      </c>
      <c r="DK71">
        <v>114</v>
      </c>
      <c r="DL71">
        <v>115</v>
      </c>
      <c r="DM71">
        <v>116</v>
      </c>
      <c r="DN71">
        <v>117</v>
      </c>
      <c r="DO71">
        <v>118</v>
      </c>
      <c r="DP71">
        <v>119</v>
      </c>
      <c r="DQ71">
        <v>120</v>
      </c>
      <c r="DR71">
        <v>121</v>
      </c>
      <c r="DS71">
        <v>122</v>
      </c>
      <c r="DT71">
        <v>123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289C-35C8-4E31-A77F-A50C08381CFF}">
  <sheetPr codeName="Sheet6"/>
  <dimension ref="A1:DU202"/>
  <sheetViews>
    <sheetView topLeftCell="A166" workbookViewId="0">
      <selection activeCell="B75" sqref="B75:B202"/>
    </sheetView>
  </sheetViews>
  <sheetFormatPr defaultRowHeight="15" x14ac:dyDescent="0.25"/>
  <cols>
    <col min="1" max="1" width="33.42578125" customWidth="1"/>
  </cols>
  <sheetData>
    <row r="1" spans="1:125" ht="75" x14ac:dyDescent="0.25">
      <c r="A1" s="9" t="s">
        <v>55</v>
      </c>
      <c r="B1" t="s">
        <v>29</v>
      </c>
      <c r="C1" t="s">
        <v>56</v>
      </c>
      <c r="D1" t="s">
        <v>57</v>
      </c>
      <c r="I1">
        <f ca="1">OFFSET('rivers (2)'!$A$1, 2 * B$2 + 1, 2 * (67 - $A3))</f>
        <v>0</v>
      </c>
      <c r="J1" t="str">
        <f>CHAR(9) &amp; C1</f>
        <v xml:space="preserve">		RiverNSDirection=&lt;direc&gt;
	isWOfRiver
</v>
      </c>
      <c r="K1" t="str">
        <f>CHAR(9) &amp; D1</f>
        <v xml:space="preserve">		RiverWEDirection=&lt;direc&gt;
	isNOfRiver
</v>
      </c>
    </row>
    <row r="2" spans="1:125" x14ac:dyDescent="0.25">
      <c r="A2" t="s">
        <v>28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</row>
    <row r="3" spans="1:125" x14ac:dyDescent="0.25">
      <c r="A3" s="10">
        <v>67</v>
      </c>
      <c r="B3" t="str">
        <f ca="1">SUBSTITUTE(SUBSTITUTE(SUBSTITUTE(SUBSTITUTE($A$1,
"x_coord",B$2),
"y_coord",$A3),
"t_type",'terrain type'!A1),
"p_type", 'plot type'!A1)
&amp; IF(LEFT(resources!A1, 6) = "BONUS_", CHAR(9) &amp; "BonusType=" &amp; resources!A1 &amp; CHAR(10), "")
&amp; IF('goody huts'!A1, "	ImprovementType=IMPROVEMENT_GOODY_HUT" &amp; CHAR(10), "")
&amp; IF(ISBLANK(OFFSET('rivers (2)'!$A$1, 2 * (67 - $A3), 2 * B$2 + 1)), "", SUBSTITUTE($C$1, "&lt;direc&gt;", RIGHT(OFFSET('rivers (2)'!$A$1, 2 * (67 - $A3), 2 * B$2 + 1), 1)))
&amp; IF(ISBLANK(OFFSET('rivers (2)'!$A$1, 2 * (67 - $A3) + 1, 2 * B$2)), "", SUBSTITUTE($D$1, "&lt;direc&gt;", RIGHT(OFFSET('rivers (2)'!$A$1, 2 * (67 - $A3) + 1, 2 * B$2), 1)))
&amp; IF(ISBLANK('feature type'!A1), "EndPlot", SUBSTITUTE(SUBSTITUTE(output!$B$1,
                   "f_type", 'feature type'!A1),
                   "f_var", 'feature variety'!A1))
&amp; CHAR(10)</f>
        <v xml:space="preserve">BeginPlot
	x=0,y=67
	TerrainType=TERRAIN_OCEAN
	PlotType=3
EndPlot
</v>
      </c>
      <c r="C3" t="str">
        <f ca="1">SUBSTITUTE(SUBSTITUTE(SUBSTITUTE(SUBSTITUTE($A$1,
"x_coord",C$2),
"y_coord",$A3),
"t_type",'terrain type'!B1),
"p_type", 'plot type'!B1)
&amp; IF(LEFT(resources!B1, 6) = "BONUS_", CHAR(9) &amp; "BonusType=" &amp; resources!B1 &amp; CHAR(10), "")
&amp; IF('goody huts'!B1, "	ImprovementType=IMPROVEMENT_GOODY_HUT" &amp; CHAR(10), "")
&amp; IF(ISBLANK(OFFSET('rivers (2)'!$A$1, 2 * (67 - $A3), 2 * C$2 + 1)), "", SUBSTITUTE($C$1, "&lt;direc&gt;", RIGHT(OFFSET('rivers (2)'!$A$1, 2 * (67 - $A3), 2 * C$2 + 1), 1)))
&amp; IF(ISBLANK(OFFSET('rivers (2)'!$A$1, 2 * (67 - $A3) + 1, 2 * C$2)), "", SUBSTITUTE($D$1, "&lt;direc&gt;", RIGHT(OFFSET('rivers (2)'!$A$1, 2 * (67 - $A3) + 1, 2 * C$2), 1)))
&amp; IF(ISBLANK('feature type'!B1), "EndPlot", SUBSTITUTE(SUBSTITUTE(output!$B$1,
                   "f_type", 'feature type'!B1),
                   "f_var", 'feature variety'!B1))
&amp; CHAR(10)</f>
        <v xml:space="preserve">BeginPlot
	x=1,y=67
	TerrainType=TERRAIN_COAST
	PlotType=3
EndPlot
</v>
      </c>
      <c r="D3" t="str">
        <f ca="1">SUBSTITUTE(SUBSTITUTE(SUBSTITUTE(SUBSTITUTE($A$1,
"x_coord",D$2),
"y_coord",$A3),
"t_type",'terrain type'!C1),
"p_type", 'plot type'!C1)
&amp; IF(LEFT(resources!C1, 6) = "BONUS_", CHAR(9) &amp; "BonusType=" &amp; resources!C1 &amp; CHAR(10), "")
&amp; IF('goody huts'!C1, "	ImprovementType=IMPROVEMENT_GOODY_HUT" &amp; CHAR(10), "")
&amp; IF(ISBLANK(OFFSET('rivers (2)'!$A$1, 2 * (67 - $A3), 2 * D$2 + 1)), "", SUBSTITUTE($C$1, "&lt;direc&gt;", RIGHT(OFFSET('rivers (2)'!$A$1, 2 * (67 - $A3), 2 * D$2 + 1), 1)))
&amp; IF(ISBLANK(OFFSET('rivers (2)'!$A$1, 2 * (67 - $A3) + 1, 2 * D$2)), "", SUBSTITUTE($D$1, "&lt;direc&gt;", RIGHT(OFFSET('rivers (2)'!$A$1, 2 * (67 - $A3) + 1, 2 * D$2), 1)))
&amp; IF(ISBLANK('feature type'!C1), "EndPlot", SUBSTITUTE(SUBSTITUTE(output!$B$1,
                   "f_type", 'feature type'!C1),
                   "f_var", 'feature variety'!C1))
&amp; CHAR(10)</f>
        <v xml:space="preserve">BeginPlot
	x=2,y=67
	TerrainType=TERRAIN_SNOW
	PlotType=0
EndPlot
</v>
      </c>
      <c r="E3" t="str">
        <f ca="1">SUBSTITUTE(SUBSTITUTE(SUBSTITUTE(SUBSTITUTE($A$1,
"x_coord",E$2),
"y_coord",$A3),
"t_type",'terrain type'!D1),
"p_type", 'plot type'!D1)
&amp; IF(LEFT(resources!D1, 6) = "BONUS_", CHAR(9) &amp; "BonusType=" &amp; resources!D1 &amp; CHAR(10), "")
&amp; IF('goody huts'!D1, "	ImprovementType=IMPROVEMENT_GOODY_HUT" &amp; CHAR(10), "")
&amp; IF(ISBLANK(OFFSET('rivers (2)'!$A$1, 2 * (67 - $A3), 2 * E$2 + 1)), "", SUBSTITUTE($C$1, "&lt;direc&gt;", RIGHT(OFFSET('rivers (2)'!$A$1, 2 * (67 - $A3), 2 * E$2 + 1), 1)))
&amp; IF(ISBLANK(OFFSET('rivers (2)'!$A$1, 2 * (67 - $A3) + 1, 2 * E$2)), "", SUBSTITUTE($D$1, "&lt;direc&gt;", RIGHT(OFFSET('rivers (2)'!$A$1, 2 * (67 - $A3) + 1, 2 * E$2), 1)))
&amp; IF(ISBLANK('feature type'!D1), "EndPlot", SUBSTITUTE(SUBSTITUTE(output!$B$1,
                   "f_type", 'feature type'!D1),
                   "f_var", 'feature variety'!D1))
&amp; CHAR(10)</f>
        <v xml:space="preserve">BeginPlot
	x=3,y=67
	TerrainType=TERRAIN_COAST
	PlotType=3
EndPlot
</v>
      </c>
      <c r="F3" t="str">
        <f ca="1">SUBSTITUTE(SUBSTITUTE(SUBSTITUTE(SUBSTITUTE($A$1,
"x_coord",F$2),
"y_coord",$A3),
"t_type",'terrain type'!E1),
"p_type", 'plot type'!E1)
&amp; IF(LEFT(resources!E1, 6) = "BONUS_", CHAR(9) &amp; "BonusType=" &amp; resources!E1 &amp; CHAR(10), "")
&amp; IF('goody huts'!E1, "	ImprovementType=IMPROVEMENT_GOODY_HUT" &amp; CHAR(10), "")
&amp; IF(ISBLANK(OFFSET('rivers (2)'!$A$1, 2 * (67 - $A3), 2 * F$2 + 1)), "", SUBSTITUTE($C$1, "&lt;direc&gt;", RIGHT(OFFSET('rivers (2)'!$A$1, 2 * (67 - $A3), 2 * F$2 + 1), 1)))
&amp; IF(ISBLANK(OFFSET('rivers (2)'!$A$1, 2 * (67 - $A3) + 1, 2 * F$2)), "", SUBSTITUTE($D$1, "&lt;direc&gt;", RIGHT(OFFSET('rivers (2)'!$A$1, 2 * (67 - $A3) + 1, 2 * F$2), 1)))
&amp; IF(ISBLANK('feature type'!E1), "EndPlot", SUBSTITUTE(SUBSTITUTE(output!$B$1,
                   "f_type", 'feature type'!E1),
                   "f_var", 'feature variety'!E1))
&amp; CHAR(10)</f>
        <v xml:space="preserve">BeginPlot
	x=4,y=67
	TerrainType=TERRAIN_OCEAN
	PlotType=3
EndPlot
</v>
      </c>
      <c r="G3" t="str">
        <f ca="1">SUBSTITUTE(SUBSTITUTE(SUBSTITUTE(SUBSTITUTE($A$1,
"x_coord",G$2),
"y_coord",$A3),
"t_type",'terrain type'!F1),
"p_type", 'plot type'!F1)
&amp; IF(LEFT(resources!F1, 6) = "BONUS_", CHAR(9) &amp; "BonusType=" &amp; resources!F1 &amp; CHAR(10), "")
&amp; IF('goody huts'!F1, "	ImprovementType=IMPROVEMENT_GOODY_HUT" &amp; CHAR(10), "")
&amp; IF(ISBLANK(OFFSET('rivers (2)'!$A$1, 2 * (67 - $A3), 2 * G$2 + 1)), "", SUBSTITUTE($C$1, "&lt;direc&gt;", RIGHT(OFFSET('rivers (2)'!$A$1, 2 * (67 - $A3), 2 * G$2 + 1), 1)))
&amp; IF(ISBLANK(OFFSET('rivers (2)'!$A$1, 2 * (67 - $A3) + 1, 2 * G$2)), "", SUBSTITUTE($D$1, "&lt;direc&gt;", RIGHT(OFFSET('rivers (2)'!$A$1, 2 * (67 - $A3) + 1, 2 * G$2), 1)))
&amp; IF(ISBLANK('feature type'!F1), "EndPlot", SUBSTITUTE(SUBSTITUTE(output!$B$1,
                   "f_type", 'feature type'!F1),
                   "f_var", 'feature variety'!F1))
&amp; CHAR(10)</f>
        <v xml:space="preserve">BeginPlot
	x=5,y=67
	TerrainType=TERRAIN_OCEAN
	PlotType=3
EndPlot
</v>
      </c>
      <c r="H3" t="str">
        <f ca="1">SUBSTITUTE(SUBSTITUTE(SUBSTITUTE(SUBSTITUTE($A$1,
"x_coord",H$2),
"y_coord",$A3),
"t_type",'terrain type'!G1),
"p_type", 'plot type'!G1)
&amp; IF(LEFT(resources!G1, 6) = "BONUS_", CHAR(9) &amp; "BonusType=" &amp; resources!G1 &amp; CHAR(10), "")
&amp; IF('goody huts'!G1, "	ImprovementType=IMPROVEMENT_GOODY_HUT" &amp; CHAR(10), "")
&amp; IF(ISBLANK(OFFSET('rivers (2)'!$A$1, 2 * (67 - $A3), 2 * H$2 + 1)), "", SUBSTITUTE($C$1, "&lt;direc&gt;", RIGHT(OFFSET('rivers (2)'!$A$1, 2 * (67 - $A3), 2 * H$2 + 1), 1)))
&amp; IF(ISBLANK(OFFSET('rivers (2)'!$A$1, 2 * (67 - $A3) + 1, 2 * H$2)), "", SUBSTITUTE($D$1, "&lt;direc&gt;", RIGHT(OFFSET('rivers (2)'!$A$1, 2 * (67 - $A3) + 1, 2 * H$2), 1)))
&amp; IF(ISBLANK('feature type'!G1), "EndPlot", SUBSTITUTE(SUBSTITUTE(output!$B$1,
                   "f_type", 'feature type'!G1),
                   "f_var", 'feature variety'!G1))
&amp; CHAR(10)</f>
        <v xml:space="preserve">BeginPlot
	x=6,y=67
	TerrainType=TERRAIN_OCEAN
	PlotType=3
EndPlot
</v>
      </c>
      <c r="I3" t="str">
        <f ca="1">SUBSTITUTE(SUBSTITUTE(SUBSTITUTE(SUBSTITUTE($A$1,
"x_coord",I$2),
"y_coord",$A3),
"t_type",'terrain type'!H1),
"p_type", 'plot type'!H1)
&amp; IF(LEFT(resources!H1, 6) = "BONUS_", CHAR(9) &amp; "BonusType=" &amp; resources!H1 &amp; CHAR(10), "")
&amp; IF('goody huts'!H1, "	ImprovementType=IMPROVEMENT_GOODY_HUT" &amp; CHAR(10), "")
&amp; IF(ISBLANK(OFFSET('rivers (2)'!$A$1, 2 * (67 - $A3), 2 * I$2 + 1)), "", SUBSTITUTE($C$1, "&lt;direc&gt;", RIGHT(OFFSET('rivers (2)'!$A$1, 2 * (67 - $A3), 2 * I$2 + 1), 1)))
&amp; IF(ISBLANK(OFFSET('rivers (2)'!$A$1, 2 * (67 - $A3) + 1, 2 * I$2)), "", SUBSTITUTE($D$1, "&lt;direc&gt;", RIGHT(OFFSET('rivers (2)'!$A$1, 2 * (67 - $A3) + 1, 2 * I$2), 1)))
&amp; IF(ISBLANK('feature type'!H1), "EndPlot", SUBSTITUTE(SUBSTITUTE(output!$B$1,
                   "f_type", 'feature type'!H1),
                   "f_var", 'feature variety'!H1))
&amp; CHAR(10)</f>
        <v xml:space="preserve">BeginPlot
	x=7,y=67
	TerrainType=TERRAIN_OCEAN
	PlotType=3
EndPlot
</v>
      </c>
      <c r="J3" t="str">
        <f ca="1">SUBSTITUTE(SUBSTITUTE(SUBSTITUTE(SUBSTITUTE($A$1,
"x_coord",J$2),
"y_coord",$A3),
"t_type",'terrain type'!I1),
"p_type", 'plot type'!I1)
&amp; IF(LEFT(resources!I1, 6) = "BONUS_", CHAR(9) &amp; "BonusType=" &amp; resources!I1 &amp; CHAR(10), "")
&amp; IF('goody huts'!I1, "	ImprovementType=IMPROVEMENT_GOODY_HUT" &amp; CHAR(10), "")
&amp; IF(ISBLANK(OFFSET('rivers (2)'!$A$1, 2 * (67 - $A3), 2 * J$2 + 1)), "", SUBSTITUTE($C$1, "&lt;direc&gt;", RIGHT(OFFSET('rivers (2)'!$A$1, 2 * (67 - $A3), 2 * J$2 + 1), 1)))
&amp; IF(ISBLANK(OFFSET('rivers (2)'!$A$1, 2 * (67 - $A3) + 1, 2 * J$2)), "", SUBSTITUTE($D$1, "&lt;direc&gt;", RIGHT(OFFSET('rivers (2)'!$A$1, 2 * (67 - $A3) + 1, 2 * J$2), 1)))
&amp; IF(ISBLANK('feature type'!I1), "EndPlot", SUBSTITUTE(SUBSTITUTE(output!$B$1,
                   "f_type", 'feature type'!I1),
                   "f_var", 'feature variety'!I1))
&amp; CHAR(10)</f>
        <v xml:space="preserve">BeginPlot
	x=8,y=67
	TerrainType=TERRAIN_OCEAN
	PlotType=3
EndPlot
</v>
      </c>
      <c r="K3" t="str">
        <f ca="1">SUBSTITUTE(SUBSTITUTE(SUBSTITUTE(SUBSTITUTE($A$1,
"x_coord",K$2),
"y_coord",$A3),
"t_type",'terrain type'!J1),
"p_type", 'plot type'!J1)
&amp; IF(LEFT(resources!J1, 6) = "BONUS_", CHAR(9) &amp; "BonusType=" &amp; resources!J1 &amp; CHAR(10), "")
&amp; IF('goody huts'!J1, "	ImprovementType=IMPROVEMENT_GOODY_HUT" &amp; CHAR(10), "")
&amp; IF(ISBLANK(OFFSET('rivers (2)'!$A$1, 2 * (67 - $A3), 2 * K$2 + 1)), "", SUBSTITUTE($C$1, "&lt;direc&gt;", RIGHT(OFFSET('rivers (2)'!$A$1, 2 * (67 - $A3), 2 * K$2 + 1), 1)))
&amp; IF(ISBLANK(OFFSET('rivers (2)'!$A$1, 2 * (67 - $A3) + 1, 2 * K$2)), "", SUBSTITUTE($D$1, "&lt;direc&gt;", RIGHT(OFFSET('rivers (2)'!$A$1, 2 * (67 - $A3) + 1, 2 * K$2), 1)))
&amp; IF(ISBLANK('feature type'!J1), "EndPlot", SUBSTITUTE(SUBSTITUTE(output!$B$1,
                   "f_type", 'feature type'!J1),
                   "f_var", 'feature variety'!J1))
&amp; CHAR(10)</f>
        <v xml:space="preserve">BeginPlot
	x=9,y=67
	TerrainType=TERRAIN_OCEAN
	PlotType=3
EndPlot
</v>
      </c>
      <c r="L3" t="str">
        <f ca="1">SUBSTITUTE(SUBSTITUTE(SUBSTITUTE(SUBSTITUTE($A$1,
"x_coord",L$2),
"y_coord",$A3),
"t_type",'terrain type'!K1),
"p_type", 'plot type'!K1)
&amp; IF(LEFT(resources!K1, 6) = "BONUS_", CHAR(9) &amp; "BonusType=" &amp; resources!K1 &amp; CHAR(10), "")
&amp; IF('goody huts'!K1, "	ImprovementType=IMPROVEMENT_GOODY_HUT" &amp; CHAR(10), "")
&amp; IF(ISBLANK(OFFSET('rivers (2)'!$A$1, 2 * (67 - $A3), 2 * L$2 + 1)), "", SUBSTITUTE($C$1, "&lt;direc&gt;", RIGHT(OFFSET('rivers (2)'!$A$1, 2 * (67 - $A3), 2 * L$2 + 1), 1)))
&amp; IF(ISBLANK(OFFSET('rivers (2)'!$A$1, 2 * (67 - $A3) + 1, 2 * L$2)), "", SUBSTITUTE($D$1, "&lt;direc&gt;", RIGHT(OFFSET('rivers (2)'!$A$1, 2 * (67 - $A3) + 1, 2 * L$2), 1)))
&amp; IF(ISBLANK('feature type'!K1), "EndPlot", SUBSTITUTE(SUBSTITUTE(output!$B$1,
                   "f_type", 'feature type'!K1),
                   "f_var", 'feature variety'!K1))
&amp; CHAR(10)</f>
        <v xml:space="preserve">BeginPlot
	x=10,y=67
	TerrainType=TERRAIN_OCEAN
	PlotType=3
EndPlot
</v>
      </c>
      <c r="M3" t="str">
        <f ca="1">SUBSTITUTE(SUBSTITUTE(SUBSTITUTE(SUBSTITUTE($A$1,
"x_coord",M$2),
"y_coord",$A3),
"t_type",'terrain type'!L1),
"p_type", 'plot type'!L1)
&amp; IF(LEFT(resources!L1, 6) = "BONUS_", CHAR(9) &amp; "BonusType=" &amp; resources!L1 &amp; CHAR(10), "")
&amp; IF('goody huts'!L1, "	ImprovementType=IMPROVEMENT_GOODY_HUT" &amp; CHAR(10), "")
&amp; IF(ISBLANK(OFFSET('rivers (2)'!$A$1, 2 * (67 - $A3), 2 * M$2 + 1)), "", SUBSTITUTE($C$1, "&lt;direc&gt;", RIGHT(OFFSET('rivers (2)'!$A$1, 2 * (67 - $A3), 2 * M$2 + 1), 1)))
&amp; IF(ISBLANK(OFFSET('rivers (2)'!$A$1, 2 * (67 - $A3) + 1, 2 * M$2)), "", SUBSTITUTE($D$1, "&lt;direc&gt;", RIGHT(OFFSET('rivers (2)'!$A$1, 2 * (67 - $A3) + 1, 2 * M$2), 1)))
&amp; IF(ISBLANK('feature type'!L1), "EndPlot", SUBSTITUTE(SUBSTITUTE(output!$B$1,
                   "f_type", 'feature type'!L1),
                   "f_var", 'feature variety'!L1))
&amp; CHAR(10)</f>
        <v xml:space="preserve">BeginPlot
	x=11,y=67
	TerrainType=TERRAIN_OCEAN
	PlotType=3
EndPlot
</v>
      </c>
      <c r="N3" t="str">
        <f ca="1">SUBSTITUTE(SUBSTITUTE(SUBSTITUTE(SUBSTITUTE($A$1,
"x_coord",N$2),
"y_coord",$A3),
"t_type",'terrain type'!M1),
"p_type", 'plot type'!M1)
&amp; IF(LEFT(resources!M1, 6) = "BONUS_", CHAR(9) &amp; "BonusType=" &amp; resources!M1 &amp; CHAR(10), "")
&amp; IF('goody huts'!M1, "	ImprovementType=IMPROVEMENT_GOODY_HUT" &amp; CHAR(10), "")
&amp; IF(ISBLANK(OFFSET('rivers (2)'!$A$1, 2 * (67 - $A3), 2 * N$2 + 1)), "", SUBSTITUTE($C$1, "&lt;direc&gt;", RIGHT(OFFSET('rivers (2)'!$A$1, 2 * (67 - $A3), 2 * N$2 + 1), 1)))
&amp; IF(ISBLANK(OFFSET('rivers (2)'!$A$1, 2 * (67 - $A3) + 1, 2 * N$2)), "", SUBSTITUTE($D$1, "&lt;direc&gt;", RIGHT(OFFSET('rivers (2)'!$A$1, 2 * (67 - $A3) + 1, 2 * N$2), 1)))
&amp; IF(ISBLANK('feature type'!M1), "EndPlot", SUBSTITUTE(SUBSTITUTE(output!$B$1,
                   "f_type", 'feature type'!M1),
                   "f_var", 'feature variety'!M1))
&amp; CHAR(10)</f>
        <v xml:space="preserve">BeginPlot
	x=12,y=67
	TerrainType=TERRAIN_OCEAN
	PlotType=3
EndPlot
</v>
      </c>
      <c r="O3" t="str">
        <f ca="1">SUBSTITUTE(SUBSTITUTE(SUBSTITUTE(SUBSTITUTE($A$1,
"x_coord",O$2),
"y_coord",$A3),
"t_type",'terrain type'!N1),
"p_type", 'plot type'!N1)
&amp; IF(LEFT(resources!N1, 6) = "BONUS_", CHAR(9) &amp; "BonusType=" &amp; resources!N1 &amp; CHAR(10), "")
&amp; IF('goody huts'!N1, "	ImprovementType=IMPROVEMENT_GOODY_HUT" &amp; CHAR(10), "")
&amp; IF(ISBLANK(OFFSET('rivers (2)'!$A$1, 2 * (67 - $A3), 2 * O$2 + 1)), "", SUBSTITUTE($C$1, "&lt;direc&gt;", RIGHT(OFFSET('rivers (2)'!$A$1, 2 * (67 - $A3), 2 * O$2 + 1), 1)))
&amp; IF(ISBLANK(OFFSET('rivers (2)'!$A$1, 2 * (67 - $A3) + 1, 2 * O$2)), "", SUBSTITUTE($D$1, "&lt;direc&gt;", RIGHT(OFFSET('rivers (2)'!$A$1, 2 * (67 - $A3) + 1, 2 * O$2), 1)))
&amp; IF(ISBLANK('feature type'!N1), "EndPlot", SUBSTITUTE(SUBSTITUTE(output!$B$1,
                   "f_type", 'feature type'!N1),
                   "f_var", 'feature variety'!N1))
&amp; CHAR(10)</f>
        <v xml:space="preserve">BeginPlot
	x=13,y=67
	TerrainType=TERRAIN_OCEAN
	PlotType=3
EndPlot
</v>
      </c>
      <c r="P3" t="str">
        <f ca="1">SUBSTITUTE(SUBSTITUTE(SUBSTITUTE(SUBSTITUTE($A$1,
"x_coord",P$2),
"y_coord",$A3),
"t_type",'terrain type'!O1),
"p_type", 'plot type'!O1)
&amp; IF(LEFT(resources!O1, 6) = "BONUS_", CHAR(9) &amp; "BonusType=" &amp; resources!O1 &amp; CHAR(10), "")
&amp; IF('goody huts'!O1, "	ImprovementType=IMPROVEMENT_GOODY_HUT" &amp; CHAR(10), "")
&amp; IF(ISBLANK(OFFSET('rivers (2)'!$A$1, 2 * (67 - $A3), 2 * P$2 + 1)), "", SUBSTITUTE($C$1, "&lt;direc&gt;", RIGHT(OFFSET('rivers (2)'!$A$1, 2 * (67 - $A3), 2 * P$2 + 1), 1)))
&amp; IF(ISBLANK(OFFSET('rivers (2)'!$A$1, 2 * (67 - $A3) + 1, 2 * P$2)), "", SUBSTITUTE($D$1, "&lt;direc&gt;", RIGHT(OFFSET('rivers (2)'!$A$1, 2 * (67 - $A3) + 1, 2 * P$2), 1)))
&amp; IF(ISBLANK('feature type'!O1), "EndPlot", SUBSTITUTE(SUBSTITUTE(output!$B$1,
                   "f_type", 'feature type'!O1),
                   "f_var", 'feature variety'!O1))
&amp; CHAR(10)</f>
        <v xml:space="preserve">BeginPlot
	x=14,y=67
	TerrainType=TERRAIN_OCEAN
	PlotType=3
EndPlot
</v>
      </c>
      <c r="Q3" t="str">
        <f ca="1">SUBSTITUTE(SUBSTITUTE(SUBSTITUTE(SUBSTITUTE($A$1,
"x_coord",Q$2),
"y_coord",$A3),
"t_type",'terrain type'!P1),
"p_type", 'plot type'!P1)
&amp; IF(LEFT(resources!P1, 6) = "BONUS_", CHAR(9) &amp; "BonusType=" &amp; resources!P1 &amp; CHAR(10), "")
&amp; IF('goody huts'!P1, "	ImprovementType=IMPROVEMENT_GOODY_HUT" &amp; CHAR(10), "")
&amp; IF(ISBLANK(OFFSET('rivers (2)'!$A$1, 2 * (67 - $A3), 2 * Q$2 + 1)), "", SUBSTITUTE($C$1, "&lt;direc&gt;", RIGHT(OFFSET('rivers (2)'!$A$1, 2 * (67 - $A3), 2 * Q$2 + 1), 1)))
&amp; IF(ISBLANK(OFFSET('rivers (2)'!$A$1, 2 * (67 - $A3) + 1, 2 * Q$2)), "", SUBSTITUTE($D$1, "&lt;direc&gt;", RIGHT(OFFSET('rivers (2)'!$A$1, 2 * (67 - $A3) + 1, 2 * Q$2), 1)))
&amp; IF(ISBLANK('feature type'!P1), "EndPlot", SUBSTITUTE(SUBSTITUTE(output!$B$1,
                   "f_type", 'feature type'!P1),
                   "f_var", 'feature variety'!P1))
&amp; CHAR(10)</f>
        <v xml:space="preserve">BeginPlot
	x=15,y=67
	TerrainType=TERRAIN_OCEAN
	PlotType=3
EndPlot
</v>
      </c>
      <c r="R3" t="str">
        <f ca="1">SUBSTITUTE(SUBSTITUTE(SUBSTITUTE(SUBSTITUTE($A$1,
"x_coord",R$2),
"y_coord",$A3),
"t_type",'terrain type'!Q1),
"p_type", 'plot type'!Q1)
&amp; IF(LEFT(resources!Q1, 6) = "BONUS_", CHAR(9) &amp; "BonusType=" &amp; resources!Q1 &amp; CHAR(10), "")
&amp; IF('goody huts'!Q1, "	ImprovementType=IMPROVEMENT_GOODY_HUT" &amp; CHAR(10), "")
&amp; IF(ISBLANK(OFFSET('rivers (2)'!$A$1, 2 * (67 - $A3), 2 * R$2 + 1)), "", SUBSTITUTE($C$1, "&lt;direc&gt;", RIGHT(OFFSET('rivers (2)'!$A$1, 2 * (67 - $A3), 2 * R$2 + 1), 1)))
&amp; IF(ISBLANK(OFFSET('rivers (2)'!$A$1, 2 * (67 - $A3) + 1, 2 * R$2)), "", SUBSTITUTE($D$1, "&lt;direc&gt;", RIGHT(OFFSET('rivers (2)'!$A$1, 2 * (67 - $A3) + 1, 2 * R$2), 1)))
&amp; IF(ISBLANK('feature type'!Q1), "EndPlot", SUBSTITUTE(SUBSTITUTE(output!$B$1,
                   "f_type", 'feature type'!Q1),
                   "f_var", 'feature variety'!Q1))
&amp; CHAR(10)</f>
        <v xml:space="preserve">BeginPlot
	x=16,y=67
	TerrainType=TERRAIN_OCEAN
	PlotType=3
EndPlot
</v>
      </c>
      <c r="S3" t="str">
        <f ca="1">SUBSTITUTE(SUBSTITUTE(SUBSTITUTE(SUBSTITUTE($A$1,
"x_coord",S$2),
"y_coord",$A3),
"t_type",'terrain type'!R1),
"p_type", 'plot type'!R1)
&amp; IF(LEFT(resources!R1, 6) = "BONUS_", CHAR(9) &amp; "BonusType=" &amp; resources!R1 &amp; CHAR(10), "")
&amp; IF('goody huts'!R1, "	ImprovementType=IMPROVEMENT_GOODY_HUT" &amp; CHAR(10), "")
&amp; IF(ISBLANK(OFFSET('rivers (2)'!$A$1, 2 * (67 - $A3), 2 * S$2 + 1)), "", SUBSTITUTE($C$1, "&lt;direc&gt;", RIGHT(OFFSET('rivers (2)'!$A$1, 2 * (67 - $A3), 2 * S$2 + 1), 1)))
&amp; IF(ISBLANK(OFFSET('rivers (2)'!$A$1, 2 * (67 - $A3) + 1, 2 * S$2)), "", SUBSTITUTE($D$1, "&lt;direc&gt;", RIGHT(OFFSET('rivers (2)'!$A$1, 2 * (67 - $A3) + 1, 2 * S$2), 1)))
&amp; IF(ISBLANK('feature type'!R1), "EndPlot", SUBSTITUTE(SUBSTITUTE(output!$B$1,
                   "f_type", 'feature type'!R1),
                   "f_var", 'feature variety'!R1))
&amp; CHAR(10)</f>
        <v xml:space="preserve">BeginPlot
	x=17,y=67
	TerrainType=TERRAIN_OCEAN
	PlotType=3
EndPlot
</v>
      </c>
      <c r="T3" t="str">
        <f ca="1">SUBSTITUTE(SUBSTITUTE(SUBSTITUTE(SUBSTITUTE($A$1,
"x_coord",T$2),
"y_coord",$A3),
"t_type",'terrain type'!S1),
"p_type", 'plot type'!S1)
&amp; IF(LEFT(resources!S1, 6) = "BONUS_", CHAR(9) &amp; "BonusType=" &amp; resources!S1 &amp; CHAR(10), "")
&amp; IF('goody huts'!S1, "	ImprovementType=IMPROVEMENT_GOODY_HUT" &amp; CHAR(10), "")
&amp; IF(ISBLANK(OFFSET('rivers (2)'!$A$1, 2 * (67 - $A3), 2 * T$2 + 1)), "", SUBSTITUTE($C$1, "&lt;direc&gt;", RIGHT(OFFSET('rivers (2)'!$A$1, 2 * (67 - $A3), 2 * T$2 + 1), 1)))
&amp; IF(ISBLANK(OFFSET('rivers (2)'!$A$1, 2 * (67 - $A3) + 1, 2 * T$2)), "", SUBSTITUTE($D$1, "&lt;direc&gt;", RIGHT(OFFSET('rivers (2)'!$A$1, 2 * (67 - $A3) + 1, 2 * T$2), 1)))
&amp; IF(ISBLANK('feature type'!S1), "EndPlot", SUBSTITUTE(SUBSTITUTE(output!$B$1,
                   "f_type", 'feature type'!S1),
                   "f_var", 'feature variety'!S1))
&amp; CHAR(10)</f>
        <v xml:space="preserve">BeginPlot
	x=18,y=67
	TerrainType=TERRAIN_OCEAN
	PlotType=3
EndPlot
</v>
      </c>
      <c r="U3" t="str">
        <f ca="1">SUBSTITUTE(SUBSTITUTE(SUBSTITUTE(SUBSTITUTE($A$1,
"x_coord",U$2),
"y_coord",$A3),
"t_type",'terrain type'!T1),
"p_type", 'plot type'!T1)
&amp; IF(LEFT(resources!T1, 6) = "BONUS_", CHAR(9) &amp; "BonusType=" &amp; resources!T1 &amp; CHAR(10), "")
&amp; IF('goody huts'!T1, "	ImprovementType=IMPROVEMENT_GOODY_HUT" &amp; CHAR(10), "")
&amp; IF(ISBLANK(OFFSET('rivers (2)'!$A$1, 2 * (67 - $A3), 2 * U$2 + 1)), "", SUBSTITUTE($C$1, "&lt;direc&gt;", RIGHT(OFFSET('rivers (2)'!$A$1, 2 * (67 - $A3), 2 * U$2 + 1), 1)))
&amp; IF(ISBLANK(OFFSET('rivers (2)'!$A$1, 2 * (67 - $A3) + 1, 2 * U$2)), "", SUBSTITUTE($D$1, "&lt;direc&gt;", RIGHT(OFFSET('rivers (2)'!$A$1, 2 * (67 - $A3) + 1, 2 * U$2), 1)))
&amp; IF(ISBLANK('feature type'!T1), "EndPlot", SUBSTITUTE(SUBSTITUTE(output!$B$1,
                   "f_type", 'feature type'!T1),
                   "f_var", 'feature variety'!T1))
&amp; CHAR(10)</f>
        <v xml:space="preserve">BeginPlot
	x=19,y=67
	TerrainType=TERRAIN_OCEAN
	PlotType=3
EndPlot
</v>
      </c>
      <c r="V3" t="str">
        <f ca="1">SUBSTITUTE(SUBSTITUTE(SUBSTITUTE(SUBSTITUTE($A$1,
"x_coord",V$2),
"y_coord",$A3),
"t_type",'terrain type'!U1),
"p_type", 'plot type'!U1)
&amp; IF(LEFT(resources!U1, 6) = "BONUS_", CHAR(9) &amp; "BonusType=" &amp; resources!U1 &amp; CHAR(10), "")
&amp; IF('goody huts'!U1, "	ImprovementType=IMPROVEMENT_GOODY_HUT" &amp; CHAR(10), "")
&amp; IF(ISBLANK(OFFSET('rivers (2)'!$A$1, 2 * (67 - $A3), 2 * V$2 + 1)), "", SUBSTITUTE($C$1, "&lt;direc&gt;", RIGHT(OFFSET('rivers (2)'!$A$1, 2 * (67 - $A3), 2 * V$2 + 1), 1)))
&amp; IF(ISBLANK(OFFSET('rivers (2)'!$A$1, 2 * (67 - $A3) + 1, 2 * V$2)), "", SUBSTITUTE($D$1, "&lt;direc&gt;", RIGHT(OFFSET('rivers (2)'!$A$1, 2 * (67 - $A3) + 1, 2 * V$2), 1)))
&amp; IF(ISBLANK('feature type'!U1), "EndPlot", SUBSTITUTE(SUBSTITUTE(output!$B$1,
                   "f_type", 'feature type'!U1),
                   "f_var", 'feature variety'!U1))
&amp; CHAR(10)</f>
        <v xml:space="preserve">BeginPlot
	x=20,y=67
	TerrainType=TERRAIN_OCEAN
	PlotType=3
EndPlot
</v>
      </c>
      <c r="W3" t="str">
        <f ca="1">SUBSTITUTE(SUBSTITUTE(SUBSTITUTE(SUBSTITUTE($A$1,
"x_coord",W$2),
"y_coord",$A3),
"t_type",'terrain type'!V1),
"p_type", 'plot type'!V1)
&amp; IF(LEFT(resources!V1, 6) = "BONUS_", CHAR(9) &amp; "BonusType=" &amp; resources!V1 &amp; CHAR(10), "")
&amp; IF('goody huts'!V1, "	ImprovementType=IMPROVEMENT_GOODY_HUT" &amp; CHAR(10), "")
&amp; IF(ISBLANK(OFFSET('rivers (2)'!$A$1, 2 * (67 - $A3), 2 * W$2 + 1)), "", SUBSTITUTE($C$1, "&lt;direc&gt;", RIGHT(OFFSET('rivers (2)'!$A$1, 2 * (67 - $A3), 2 * W$2 + 1), 1)))
&amp; IF(ISBLANK(OFFSET('rivers (2)'!$A$1, 2 * (67 - $A3) + 1, 2 * W$2)), "", SUBSTITUTE($D$1, "&lt;direc&gt;", RIGHT(OFFSET('rivers (2)'!$A$1, 2 * (67 - $A3) + 1, 2 * W$2), 1)))
&amp; IF(ISBLANK('feature type'!V1), "EndPlot", SUBSTITUTE(SUBSTITUTE(output!$B$1,
                   "f_type", 'feature type'!V1),
                   "f_var", 'feature variety'!V1))
&amp; CHAR(10)</f>
        <v xml:space="preserve">BeginPlot
	x=21,y=67
	TerrainType=TERRAIN_OCEAN
	PlotType=3
EndPlot
</v>
      </c>
      <c r="X3" t="str">
        <f ca="1">SUBSTITUTE(SUBSTITUTE(SUBSTITUTE(SUBSTITUTE($A$1,
"x_coord",X$2),
"y_coord",$A3),
"t_type",'terrain type'!W1),
"p_type", 'plot type'!W1)
&amp; IF(LEFT(resources!W1, 6) = "BONUS_", CHAR(9) &amp; "BonusType=" &amp; resources!W1 &amp; CHAR(10), "")
&amp; IF('goody huts'!W1, "	ImprovementType=IMPROVEMENT_GOODY_HUT" &amp; CHAR(10), "")
&amp; IF(ISBLANK(OFFSET('rivers (2)'!$A$1, 2 * (67 - $A3), 2 * X$2 + 1)), "", SUBSTITUTE($C$1, "&lt;direc&gt;", RIGHT(OFFSET('rivers (2)'!$A$1, 2 * (67 - $A3), 2 * X$2 + 1), 1)))
&amp; IF(ISBLANK(OFFSET('rivers (2)'!$A$1, 2 * (67 - $A3) + 1, 2 * X$2)), "", SUBSTITUTE($D$1, "&lt;direc&gt;", RIGHT(OFFSET('rivers (2)'!$A$1, 2 * (67 - $A3) + 1, 2 * X$2), 1)))
&amp; IF(ISBLANK('feature type'!W1), "EndPlot", SUBSTITUTE(SUBSTITUTE(output!$B$1,
                   "f_type", 'feature type'!W1),
                   "f_var", 'feature variety'!W1))
&amp; CHAR(10)</f>
        <v xml:space="preserve">BeginPlot
	x=22,y=67
	TerrainType=TERRAIN_OCEAN
	PlotType=3
EndPlot
</v>
      </c>
      <c r="Y3" t="str">
        <f ca="1">SUBSTITUTE(SUBSTITUTE(SUBSTITUTE(SUBSTITUTE($A$1,
"x_coord",Y$2),
"y_coord",$A3),
"t_type",'terrain type'!X1),
"p_type", 'plot type'!X1)
&amp; IF(LEFT(resources!X1, 6) = "BONUS_", CHAR(9) &amp; "BonusType=" &amp; resources!X1 &amp; CHAR(10), "")
&amp; IF('goody huts'!X1, "	ImprovementType=IMPROVEMENT_GOODY_HUT" &amp; CHAR(10), "")
&amp; IF(ISBLANK(OFFSET('rivers (2)'!$A$1, 2 * (67 - $A3), 2 * Y$2 + 1)), "", SUBSTITUTE($C$1, "&lt;direc&gt;", RIGHT(OFFSET('rivers (2)'!$A$1, 2 * (67 - $A3), 2 * Y$2 + 1), 1)))
&amp; IF(ISBLANK(OFFSET('rivers (2)'!$A$1, 2 * (67 - $A3) + 1, 2 * Y$2)), "", SUBSTITUTE($D$1, "&lt;direc&gt;", RIGHT(OFFSET('rivers (2)'!$A$1, 2 * (67 - $A3) + 1, 2 * Y$2), 1)))
&amp; IF(ISBLANK('feature type'!X1), "EndPlot", SUBSTITUTE(SUBSTITUTE(output!$B$1,
                   "f_type", 'feature type'!X1),
                   "f_var", 'feature variety'!X1))
&amp; CHAR(10)</f>
        <v xml:space="preserve">BeginPlot
	x=23,y=67
	TerrainType=TERRAIN_OCEAN
	PlotType=3
EndPlot
</v>
      </c>
      <c r="Z3" t="str">
        <f ca="1">SUBSTITUTE(SUBSTITUTE(SUBSTITUTE(SUBSTITUTE($A$1,
"x_coord",Z$2),
"y_coord",$A3),
"t_type",'terrain type'!Y1),
"p_type", 'plot type'!Y1)
&amp; IF(LEFT(resources!Y1, 6) = "BONUS_", CHAR(9) &amp; "BonusType=" &amp; resources!Y1 &amp; CHAR(10), "")
&amp; IF('goody huts'!Y1, "	ImprovementType=IMPROVEMENT_GOODY_HUT" &amp; CHAR(10), "")
&amp; IF(ISBLANK(OFFSET('rivers (2)'!$A$1, 2 * (67 - $A3), 2 * Z$2 + 1)), "", SUBSTITUTE($C$1, "&lt;direc&gt;", RIGHT(OFFSET('rivers (2)'!$A$1, 2 * (67 - $A3), 2 * Z$2 + 1), 1)))
&amp; IF(ISBLANK(OFFSET('rivers (2)'!$A$1, 2 * (67 - $A3) + 1, 2 * Z$2)), "", SUBSTITUTE($D$1, "&lt;direc&gt;", RIGHT(OFFSET('rivers (2)'!$A$1, 2 * (67 - $A3) + 1, 2 * Z$2), 1)))
&amp; IF(ISBLANK('feature type'!Y1), "EndPlot", SUBSTITUTE(SUBSTITUTE(output!$B$1,
                   "f_type", 'feature type'!Y1),
                   "f_var", 'feature variety'!Y1))
&amp; CHAR(10)</f>
        <v xml:space="preserve">BeginPlot
	x=24,y=67
	TerrainType=TERRAIN_OCEAN
	PlotType=3
EndPlot
</v>
      </c>
      <c r="AA3" t="str">
        <f ca="1">SUBSTITUTE(SUBSTITUTE(SUBSTITUTE(SUBSTITUTE($A$1,
"x_coord",AA$2),
"y_coord",$A3),
"t_type",'terrain type'!Z1),
"p_type", 'plot type'!Z1)
&amp; IF(LEFT(resources!Z1, 6) = "BONUS_", CHAR(9) &amp; "BonusType=" &amp; resources!Z1 &amp; CHAR(10), "")
&amp; IF('goody huts'!Z1, "	ImprovementType=IMPROVEMENT_GOODY_HUT" &amp; CHAR(10), "")
&amp; IF(ISBLANK(OFFSET('rivers (2)'!$A$1, 2 * (67 - $A3), 2 * AA$2 + 1)), "", SUBSTITUTE($C$1, "&lt;direc&gt;", RIGHT(OFFSET('rivers (2)'!$A$1, 2 * (67 - $A3), 2 * AA$2 + 1), 1)))
&amp; IF(ISBLANK(OFFSET('rivers (2)'!$A$1, 2 * (67 - $A3) + 1, 2 * AA$2)), "", SUBSTITUTE($D$1, "&lt;direc&gt;", RIGHT(OFFSET('rivers (2)'!$A$1, 2 * (67 - $A3) + 1, 2 * AA$2), 1)))
&amp; IF(ISBLANK('feature type'!Z1), "EndPlot", SUBSTITUTE(SUBSTITUTE(output!$B$1,
                   "f_type", 'feature type'!Z1),
                   "f_var", 'feature variety'!Z1))
&amp; CHAR(10)</f>
        <v xml:space="preserve">BeginPlot
	x=25,y=67
	TerrainType=TERRAIN_OCEAN
	PlotType=3
EndPlot
</v>
      </c>
      <c r="AB3" t="str">
        <f ca="1">SUBSTITUTE(SUBSTITUTE(SUBSTITUTE(SUBSTITUTE($A$1,
"x_coord",AB$2),
"y_coord",$A3),
"t_type",'terrain type'!AA1),
"p_type", 'plot type'!AA1)
&amp; IF(LEFT(resources!AA1, 6) = "BONUS_", CHAR(9) &amp; "BonusType=" &amp; resources!AA1 &amp; CHAR(10), "")
&amp; IF('goody huts'!AA1, "	ImprovementType=IMPROVEMENT_GOODY_HUT" &amp; CHAR(10), "")
&amp; IF(ISBLANK(OFFSET('rivers (2)'!$A$1, 2 * (67 - $A3), 2 * AB$2 + 1)), "", SUBSTITUTE($C$1, "&lt;direc&gt;", RIGHT(OFFSET('rivers (2)'!$A$1, 2 * (67 - $A3), 2 * AB$2 + 1), 1)))
&amp; IF(ISBLANK(OFFSET('rivers (2)'!$A$1, 2 * (67 - $A3) + 1, 2 * AB$2)), "", SUBSTITUTE($D$1, "&lt;direc&gt;", RIGHT(OFFSET('rivers (2)'!$A$1, 2 * (67 - $A3) + 1, 2 * AB$2), 1)))
&amp; IF(ISBLANK('feature type'!AA1), "EndPlot", SUBSTITUTE(SUBSTITUTE(output!$B$1,
                   "f_type", 'feature type'!AA1),
                   "f_var", 'feature variety'!AA1))
&amp; CHAR(10)</f>
        <v xml:space="preserve">BeginPlot
	x=26,y=67
	TerrainType=TERRAIN_OCEAN
	PlotType=3
EndPlot
</v>
      </c>
      <c r="AC3" t="str">
        <f ca="1">SUBSTITUTE(SUBSTITUTE(SUBSTITUTE(SUBSTITUTE($A$1,
"x_coord",AC$2),
"y_coord",$A3),
"t_type",'terrain type'!AB1),
"p_type", 'plot type'!AB1)
&amp; IF(LEFT(resources!AB1, 6) = "BONUS_", CHAR(9) &amp; "BonusType=" &amp; resources!AB1 &amp; CHAR(10), "")
&amp; IF('goody huts'!AB1, "	ImprovementType=IMPROVEMENT_GOODY_HUT" &amp; CHAR(10), "")
&amp; IF(ISBLANK(OFFSET('rivers (2)'!$A$1, 2 * (67 - $A3), 2 * AC$2 + 1)), "", SUBSTITUTE($C$1, "&lt;direc&gt;", RIGHT(OFFSET('rivers (2)'!$A$1, 2 * (67 - $A3), 2 * AC$2 + 1), 1)))
&amp; IF(ISBLANK(OFFSET('rivers (2)'!$A$1, 2 * (67 - $A3) + 1, 2 * AC$2)), "", SUBSTITUTE($D$1, "&lt;direc&gt;", RIGHT(OFFSET('rivers (2)'!$A$1, 2 * (67 - $A3) + 1, 2 * AC$2), 1)))
&amp; IF(ISBLANK('feature type'!AB1), "EndPlot", SUBSTITUTE(SUBSTITUTE(output!$B$1,
                   "f_type", 'feature type'!AB1),
                   "f_var", 'feature variety'!AB1))
&amp; CHAR(10)</f>
        <v xml:space="preserve">BeginPlot
	x=27,y=67
	TerrainType=TERRAIN_OCEAN
	PlotType=3
EndPlot
</v>
      </c>
      <c r="AD3" t="str">
        <f ca="1">SUBSTITUTE(SUBSTITUTE(SUBSTITUTE(SUBSTITUTE($A$1,
"x_coord",AD$2),
"y_coord",$A3),
"t_type",'terrain type'!AC1),
"p_type", 'plot type'!AC1)
&amp; IF(LEFT(resources!AC1, 6) = "BONUS_", CHAR(9) &amp; "BonusType=" &amp; resources!AC1 &amp; CHAR(10), "")
&amp; IF('goody huts'!AC1, "	ImprovementType=IMPROVEMENT_GOODY_HUT" &amp; CHAR(10), "")
&amp; IF(ISBLANK(OFFSET('rivers (2)'!$A$1, 2 * (67 - $A3), 2 * AD$2 + 1)), "", SUBSTITUTE($C$1, "&lt;direc&gt;", RIGHT(OFFSET('rivers (2)'!$A$1, 2 * (67 - $A3), 2 * AD$2 + 1), 1)))
&amp; IF(ISBLANK(OFFSET('rivers (2)'!$A$1, 2 * (67 - $A3) + 1, 2 * AD$2)), "", SUBSTITUTE($D$1, "&lt;direc&gt;", RIGHT(OFFSET('rivers (2)'!$A$1, 2 * (67 - $A3) + 1, 2 * AD$2), 1)))
&amp; IF(ISBLANK('feature type'!AC1), "EndPlot", SUBSTITUTE(SUBSTITUTE(output!$B$1,
                   "f_type", 'feature type'!AC1),
                   "f_var", 'feature variety'!AC1))
&amp; CHAR(10)</f>
        <v xml:space="preserve">BeginPlot
	x=28,y=67
	TerrainType=TERRAIN_OCEAN
	PlotType=3
EndPlot
</v>
      </c>
      <c r="AE3" t="str">
        <f ca="1">SUBSTITUTE(SUBSTITUTE(SUBSTITUTE(SUBSTITUTE($A$1,
"x_coord",AE$2),
"y_coord",$A3),
"t_type",'terrain type'!AD1),
"p_type", 'plot type'!AD1)
&amp; IF(LEFT(resources!AD1, 6) = "BONUS_", CHAR(9) &amp; "BonusType=" &amp; resources!AD1 &amp; CHAR(10), "")
&amp; IF('goody huts'!AD1, "	ImprovementType=IMPROVEMENT_GOODY_HUT" &amp; CHAR(10), "")
&amp; IF(ISBLANK(OFFSET('rivers (2)'!$A$1, 2 * (67 - $A3), 2 * AE$2 + 1)), "", SUBSTITUTE($C$1, "&lt;direc&gt;", RIGHT(OFFSET('rivers (2)'!$A$1, 2 * (67 - $A3), 2 * AE$2 + 1), 1)))
&amp; IF(ISBLANK(OFFSET('rivers (2)'!$A$1, 2 * (67 - $A3) + 1, 2 * AE$2)), "", SUBSTITUTE($D$1, "&lt;direc&gt;", RIGHT(OFFSET('rivers (2)'!$A$1, 2 * (67 - $A3) + 1, 2 * AE$2), 1)))
&amp; IF(ISBLANK('feature type'!AD1), "EndPlot", SUBSTITUTE(SUBSTITUTE(output!$B$1,
                   "f_type", 'feature type'!AD1),
                   "f_var", 'feature variety'!AD1))
&amp; CHAR(10)</f>
        <v xml:space="preserve">BeginPlot
	x=29,y=67
	TerrainType=TERRAIN_OCEAN
	PlotType=3
EndPlot
</v>
      </c>
      <c r="AF3" t="str">
        <f ca="1">SUBSTITUTE(SUBSTITUTE(SUBSTITUTE(SUBSTITUTE($A$1,
"x_coord",AF$2),
"y_coord",$A3),
"t_type",'terrain type'!AE1),
"p_type", 'plot type'!AE1)
&amp; IF(LEFT(resources!AE1, 6) = "BONUS_", CHAR(9) &amp; "BonusType=" &amp; resources!AE1 &amp; CHAR(10), "")
&amp; IF('goody huts'!AE1, "	ImprovementType=IMPROVEMENT_GOODY_HUT" &amp; CHAR(10), "")
&amp; IF(ISBLANK(OFFSET('rivers (2)'!$A$1, 2 * (67 - $A3), 2 * AF$2 + 1)), "", SUBSTITUTE($C$1, "&lt;direc&gt;", RIGHT(OFFSET('rivers (2)'!$A$1, 2 * (67 - $A3), 2 * AF$2 + 1), 1)))
&amp; IF(ISBLANK(OFFSET('rivers (2)'!$A$1, 2 * (67 - $A3) + 1, 2 * AF$2)), "", SUBSTITUTE($D$1, "&lt;direc&gt;", RIGHT(OFFSET('rivers (2)'!$A$1, 2 * (67 - $A3) + 1, 2 * AF$2), 1)))
&amp; IF(ISBLANK('feature type'!AE1), "EndPlot", SUBSTITUTE(SUBSTITUTE(output!$B$1,
                   "f_type", 'feature type'!AE1),
                   "f_var", 'feature variety'!AE1))
&amp; CHAR(10)</f>
        <v xml:space="preserve">BeginPlot
	x=30,y=67
	TerrainType=TERRAIN_OCEAN
	PlotType=3
EndPlot
</v>
      </c>
      <c r="AG3" t="str">
        <f ca="1">SUBSTITUTE(SUBSTITUTE(SUBSTITUTE(SUBSTITUTE($A$1,
"x_coord",AG$2),
"y_coord",$A3),
"t_type",'terrain type'!AF1),
"p_type", 'plot type'!AF1)
&amp; IF(LEFT(resources!AF1, 6) = "BONUS_", CHAR(9) &amp; "BonusType=" &amp; resources!AF1 &amp; CHAR(10), "")
&amp; IF('goody huts'!AF1, "	ImprovementType=IMPROVEMENT_GOODY_HUT" &amp; CHAR(10), "")
&amp; IF(ISBLANK(OFFSET('rivers (2)'!$A$1, 2 * (67 - $A3), 2 * AG$2 + 1)), "", SUBSTITUTE($C$1, "&lt;direc&gt;", RIGHT(OFFSET('rivers (2)'!$A$1, 2 * (67 - $A3), 2 * AG$2 + 1), 1)))
&amp; IF(ISBLANK(OFFSET('rivers (2)'!$A$1, 2 * (67 - $A3) + 1, 2 * AG$2)), "", SUBSTITUTE($D$1, "&lt;direc&gt;", RIGHT(OFFSET('rivers (2)'!$A$1, 2 * (67 - $A3) + 1, 2 * AG$2), 1)))
&amp; IF(ISBLANK('feature type'!AF1), "EndPlot", SUBSTITUTE(SUBSTITUTE(output!$B$1,
                   "f_type", 'feature type'!AF1),
                   "f_var", 'feature variety'!AF1))
&amp; CHAR(10)</f>
        <v xml:space="preserve">BeginPlot
	x=31,y=67
	TerrainType=TERRAIN_OCEAN
	PlotType=3
EndPlot
</v>
      </c>
      <c r="AH3" t="str">
        <f ca="1">SUBSTITUTE(SUBSTITUTE(SUBSTITUTE(SUBSTITUTE($A$1,
"x_coord",AH$2),
"y_coord",$A3),
"t_type",'terrain type'!AG1),
"p_type", 'plot type'!AG1)
&amp; IF(LEFT(resources!AG1, 6) = "BONUS_", CHAR(9) &amp; "BonusType=" &amp; resources!AG1 &amp; CHAR(10), "")
&amp; IF('goody huts'!AG1, "	ImprovementType=IMPROVEMENT_GOODY_HUT" &amp; CHAR(10), "")
&amp; IF(ISBLANK(OFFSET('rivers (2)'!$A$1, 2 * (67 - $A3), 2 * AH$2 + 1)), "", SUBSTITUTE($C$1, "&lt;direc&gt;", RIGHT(OFFSET('rivers (2)'!$A$1, 2 * (67 - $A3), 2 * AH$2 + 1), 1)))
&amp; IF(ISBLANK(OFFSET('rivers (2)'!$A$1, 2 * (67 - $A3) + 1, 2 * AH$2)), "", SUBSTITUTE($D$1, "&lt;direc&gt;", RIGHT(OFFSET('rivers (2)'!$A$1, 2 * (67 - $A3) + 1, 2 * AH$2), 1)))
&amp; IF(ISBLANK('feature type'!AG1), "EndPlot", SUBSTITUTE(SUBSTITUTE(output!$B$1,
                   "f_type", 'feature type'!AG1),
                   "f_var", 'feature variety'!AG1))
&amp; CHAR(10)</f>
        <v xml:space="preserve">BeginPlot
	x=32,y=67
	TerrainType=TERRAIN_OCEAN
	PlotType=3
EndPlot
</v>
      </c>
      <c r="AI3" t="str">
        <f ca="1">SUBSTITUTE(SUBSTITUTE(SUBSTITUTE(SUBSTITUTE($A$1,
"x_coord",AI$2),
"y_coord",$A3),
"t_type",'terrain type'!AH1),
"p_type", 'plot type'!AH1)
&amp; IF(LEFT(resources!AH1, 6) = "BONUS_", CHAR(9) &amp; "BonusType=" &amp; resources!AH1 &amp; CHAR(10), "")
&amp; IF('goody huts'!AH1, "	ImprovementType=IMPROVEMENT_GOODY_HUT" &amp; CHAR(10), "")
&amp; IF(ISBLANK(OFFSET('rivers (2)'!$A$1, 2 * (67 - $A3), 2 * AI$2 + 1)), "", SUBSTITUTE($C$1, "&lt;direc&gt;", RIGHT(OFFSET('rivers (2)'!$A$1, 2 * (67 - $A3), 2 * AI$2 + 1), 1)))
&amp; IF(ISBLANK(OFFSET('rivers (2)'!$A$1, 2 * (67 - $A3) + 1, 2 * AI$2)), "", SUBSTITUTE($D$1, "&lt;direc&gt;", RIGHT(OFFSET('rivers (2)'!$A$1, 2 * (67 - $A3) + 1, 2 * AI$2), 1)))
&amp; IF(ISBLANK('feature type'!AH1), "EndPlot", SUBSTITUTE(SUBSTITUTE(output!$B$1,
                   "f_type", 'feature type'!AH1),
                   "f_var", 'feature variety'!AH1))
&amp; CHAR(10)</f>
        <v xml:space="preserve">BeginPlot
	x=33,y=67
	TerrainType=TERRAIN_OCEAN
	PlotType=3
EndPlot
</v>
      </c>
      <c r="AJ3" t="str">
        <f ca="1">SUBSTITUTE(SUBSTITUTE(SUBSTITUTE(SUBSTITUTE($A$1,
"x_coord",AJ$2),
"y_coord",$A3),
"t_type",'terrain type'!AI1),
"p_type", 'plot type'!AI1)
&amp; IF(LEFT(resources!AI1, 6) = "BONUS_", CHAR(9) &amp; "BonusType=" &amp; resources!AI1 &amp; CHAR(10), "")
&amp; IF('goody huts'!AI1, "	ImprovementType=IMPROVEMENT_GOODY_HUT" &amp; CHAR(10), "")
&amp; IF(ISBLANK(OFFSET('rivers (2)'!$A$1, 2 * (67 - $A3), 2 * AJ$2 + 1)), "", SUBSTITUTE($C$1, "&lt;direc&gt;", RIGHT(OFFSET('rivers (2)'!$A$1, 2 * (67 - $A3), 2 * AJ$2 + 1), 1)))
&amp; IF(ISBLANK(OFFSET('rivers (2)'!$A$1, 2 * (67 - $A3) + 1, 2 * AJ$2)), "", SUBSTITUTE($D$1, "&lt;direc&gt;", RIGHT(OFFSET('rivers (2)'!$A$1, 2 * (67 - $A3) + 1, 2 * AJ$2), 1)))
&amp; IF(ISBLANK('feature type'!AI1), "EndPlot", SUBSTITUTE(SUBSTITUTE(output!$B$1,
                   "f_type", 'feature type'!AI1),
                   "f_var", 'feature variety'!AI1))
&amp; CHAR(10)</f>
        <v xml:space="preserve">BeginPlot
	x=34,y=67
	TerrainType=TERRAIN_OCEAN
	PlotType=3
EndPlot
</v>
      </c>
      <c r="AK3" t="str">
        <f ca="1">SUBSTITUTE(SUBSTITUTE(SUBSTITUTE(SUBSTITUTE($A$1,
"x_coord",AK$2),
"y_coord",$A3),
"t_type",'terrain type'!AJ1),
"p_type", 'plot type'!AJ1)
&amp; IF(LEFT(resources!AJ1, 6) = "BONUS_", CHAR(9) &amp; "BonusType=" &amp; resources!AJ1 &amp; CHAR(10), "")
&amp; IF('goody huts'!AJ1, "	ImprovementType=IMPROVEMENT_GOODY_HUT" &amp; CHAR(10), "")
&amp; IF(ISBLANK(OFFSET('rivers (2)'!$A$1, 2 * (67 - $A3), 2 * AK$2 + 1)), "", SUBSTITUTE($C$1, "&lt;direc&gt;", RIGHT(OFFSET('rivers (2)'!$A$1, 2 * (67 - $A3), 2 * AK$2 + 1), 1)))
&amp; IF(ISBLANK(OFFSET('rivers (2)'!$A$1, 2 * (67 - $A3) + 1, 2 * AK$2)), "", SUBSTITUTE($D$1, "&lt;direc&gt;", RIGHT(OFFSET('rivers (2)'!$A$1, 2 * (67 - $A3) + 1, 2 * AK$2), 1)))
&amp; IF(ISBLANK('feature type'!AJ1), "EndPlot", SUBSTITUTE(SUBSTITUTE(output!$B$1,
                   "f_type", 'feature type'!AJ1),
                   "f_var", 'feature variety'!AJ1))
&amp; CHAR(10)</f>
        <v xml:space="preserve">BeginPlot
	x=35,y=67
	TerrainType=TERRAIN_OCEAN
	PlotType=3
EndPlot
</v>
      </c>
      <c r="AL3" t="str">
        <f ca="1">SUBSTITUTE(SUBSTITUTE(SUBSTITUTE(SUBSTITUTE($A$1,
"x_coord",AL$2),
"y_coord",$A3),
"t_type",'terrain type'!AK1),
"p_type", 'plot type'!AK1)
&amp; IF(LEFT(resources!AK1, 6) = "BONUS_", CHAR(9) &amp; "BonusType=" &amp; resources!AK1 &amp; CHAR(10), "")
&amp; IF('goody huts'!AK1, "	ImprovementType=IMPROVEMENT_GOODY_HUT" &amp; CHAR(10), "")
&amp; IF(ISBLANK(OFFSET('rivers (2)'!$A$1, 2 * (67 - $A3), 2 * AL$2 + 1)), "", SUBSTITUTE($C$1, "&lt;direc&gt;", RIGHT(OFFSET('rivers (2)'!$A$1, 2 * (67 - $A3), 2 * AL$2 + 1), 1)))
&amp; IF(ISBLANK(OFFSET('rivers (2)'!$A$1, 2 * (67 - $A3) + 1, 2 * AL$2)), "", SUBSTITUTE($D$1, "&lt;direc&gt;", RIGHT(OFFSET('rivers (2)'!$A$1, 2 * (67 - $A3) + 1, 2 * AL$2), 1)))
&amp; IF(ISBLANK('feature type'!AK1), "EndPlot", SUBSTITUTE(SUBSTITUTE(output!$B$1,
                   "f_type", 'feature type'!AK1),
                   "f_var", 'feature variety'!AK1))
&amp; CHAR(10)</f>
        <v xml:space="preserve">BeginPlot
	x=36,y=67
	TerrainType=TERRAIN_OCEAN
	PlotType=3
EndPlot
</v>
      </c>
      <c r="AM3" t="str">
        <f ca="1">SUBSTITUTE(SUBSTITUTE(SUBSTITUTE(SUBSTITUTE($A$1,
"x_coord",AM$2),
"y_coord",$A3),
"t_type",'terrain type'!AL1),
"p_type", 'plot type'!AL1)
&amp; IF(LEFT(resources!AL1, 6) = "BONUS_", CHAR(9) &amp; "BonusType=" &amp; resources!AL1 &amp; CHAR(10), "")
&amp; IF('goody huts'!AL1, "	ImprovementType=IMPROVEMENT_GOODY_HUT" &amp; CHAR(10), "")
&amp; IF(ISBLANK(OFFSET('rivers (2)'!$A$1, 2 * (67 - $A3), 2 * AM$2 + 1)), "", SUBSTITUTE($C$1, "&lt;direc&gt;", RIGHT(OFFSET('rivers (2)'!$A$1, 2 * (67 - $A3), 2 * AM$2 + 1), 1)))
&amp; IF(ISBLANK(OFFSET('rivers (2)'!$A$1, 2 * (67 - $A3) + 1, 2 * AM$2)), "", SUBSTITUTE($D$1, "&lt;direc&gt;", RIGHT(OFFSET('rivers (2)'!$A$1, 2 * (67 - $A3) + 1, 2 * AM$2), 1)))
&amp; IF(ISBLANK('feature type'!AL1), "EndPlot", SUBSTITUTE(SUBSTITUTE(output!$B$1,
                   "f_type", 'feature type'!AL1),
                   "f_var", 'feature variety'!AL1))
&amp; CHAR(10)</f>
        <v xml:space="preserve">BeginPlot
	x=37,y=67
	TerrainType=TERRAIN_OCEAN
	PlotType=3
EndPlot
</v>
      </c>
      <c r="AN3" t="str">
        <f ca="1">SUBSTITUTE(SUBSTITUTE(SUBSTITUTE(SUBSTITUTE($A$1,
"x_coord",AN$2),
"y_coord",$A3),
"t_type",'terrain type'!AM1),
"p_type", 'plot type'!AM1)
&amp; IF(LEFT(resources!AM1, 6) = "BONUS_", CHAR(9) &amp; "BonusType=" &amp; resources!AM1 &amp; CHAR(10), "")
&amp; IF('goody huts'!AM1, "	ImprovementType=IMPROVEMENT_GOODY_HUT" &amp; CHAR(10), "")
&amp; IF(ISBLANK(OFFSET('rivers (2)'!$A$1, 2 * (67 - $A3), 2 * AN$2 + 1)), "", SUBSTITUTE($C$1, "&lt;direc&gt;", RIGHT(OFFSET('rivers (2)'!$A$1, 2 * (67 - $A3), 2 * AN$2 + 1), 1)))
&amp; IF(ISBLANK(OFFSET('rivers (2)'!$A$1, 2 * (67 - $A3) + 1, 2 * AN$2)), "", SUBSTITUTE($D$1, "&lt;direc&gt;", RIGHT(OFFSET('rivers (2)'!$A$1, 2 * (67 - $A3) + 1, 2 * AN$2), 1)))
&amp; IF(ISBLANK('feature type'!AM1), "EndPlot", SUBSTITUTE(SUBSTITUTE(output!$B$1,
                   "f_type", 'feature type'!AM1),
                   "f_var", 'feature variety'!AM1))
&amp; CHAR(10)</f>
        <v xml:space="preserve">BeginPlot
	x=38,y=67
	TerrainType=TERRAIN_OCEAN
	PlotType=3
EndPlot
</v>
      </c>
      <c r="AO3" t="str">
        <f ca="1">SUBSTITUTE(SUBSTITUTE(SUBSTITUTE(SUBSTITUTE($A$1,
"x_coord",AO$2),
"y_coord",$A3),
"t_type",'terrain type'!AN1),
"p_type", 'plot type'!AN1)
&amp; IF(LEFT(resources!AN1, 6) = "BONUS_", CHAR(9) &amp; "BonusType=" &amp; resources!AN1 &amp; CHAR(10), "")
&amp; IF('goody huts'!AN1, "	ImprovementType=IMPROVEMENT_GOODY_HUT" &amp; CHAR(10), "")
&amp; IF(ISBLANK(OFFSET('rivers (2)'!$A$1, 2 * (67 - $A3), 2 * AO$2 + 1)), "", SUBSTITUTE($C$1, "&lt;direc&gt;", RIGHT(OFFSET('rivers (2)'!$A$1, 2 * (67 - $A3), 2 * AO$2 + 1), 1)))
&amp; IF(ISBLANK(OFFSET('rivers (2)'!$A$1, 2 * (67 - $A3) + 1, 2 * AO$2)), "", SUBSTITUTE($D$1, "&lt;direc&gt;", RIGHT(OFFSET('rivers (2)'!$A$1, 2 * (67 - $A3) + 1, 2 * AO$2), 1)))
&amp; IF(ISBLANK('feature type'!AN1), "EndPlot", SUBSTITUTE(SUBSTITUTE(output!$B$1,
                   "f_type", 'feature type'!AN1),
                   "f_var", 'feature variety'!AN1))
&amp; CHAR(10)</f>
        <v xml:space="preserve">BeginPlot
	x=39,y=67
	TerrainType=TERRAIN_OCEAN
	PlotType=3
EndPlot
</v>
      </c>
      <c r="AP3" t="str">
        <f ca="1">SUBSTITUTE(SUBSTITUTE(SUBSTITUTE(SUBSTITUTE($A$1,
"x_coord",AP$2),
"y_coord",$A3),
"t_type",'terrain type'!AO1),
"p_type", 'plot type'!AO1)
&amp; IF(LEFT(resources!AO1, 6) = "BONUS_", CHAR(9) &amp; "BonusType=" &amp; resources!AO1 &amp; CHAR(10), "")
&amp; IF('goody huts'!AO1, "	ImprovementType=IMPROVEMENT_GOODY_HUT" &amp; CHAR(10), "")
&amp; IF(ISBLANK(OFFSET('rivers (2)'!$A$1, 2 * (67 - $A3), 2 * AP$2 + 1)), "", SUBSTITUTE($C$1, "&lt;direc&gt;", RIGHT(OFFSET('rivers (2)'!$A$1, 2 * (67 - $A3), 2 * AP$2 + 1), 1)))
&amp; IF(ISBLANK(OFFSET('rivers (2)'!$A$1, 2 * (67 - $A3) + 1, 2 * AP$2)), "", SUBSTITUTE($D$1, "&lt;direc&gt;", RIGHT(OFFSET('rivers (2)'!$A$1, 2 * (67 - $A3) + 1, 2 * AP$2), 1)))
&amp; IF(ISBLANK('feature type'!AO1), "EndPlot", SUBSTITUTE(SUBSTITUTE(output!$B$1,
                   "f_type", 'feature type'!AO1),
                   "f_var", 'feature variety'!AO1))
&amp; CHAR(10)</f>
        <v xml:space="preserve">BeginPlot
	x=40,y=67
	TerrainType=TERRAIN_OCEAN
	PlotType=3
EndPlot
</v>
      </c>
      <c r="AQ3" t="str">
        <f ca="1">SUBSTITUTE(SUBSTITUTE(SUBSTITUTE(SUBSTITUTE($A$1,
"x_coord",AQ$2),
"y_coord",$A3),
"t_type",'terrain type'!AP1),
"p_type", 'plot type'!AP1)
&amp; IF(LEFT(resources!AP1, 6) = "BONUS_", CHAR(9) &amp; "BonusType=" &amp; resources!AP1 &amp; CHAR(10), "")
&amp; IF('goody huts'!AP1, "	ImprovementType=IMPROVEMENT_GOODY_HUT" &amp; CHAR(10), "")
&amp; IF(ISBLANK(OFFSET('rivers (2)'!$A$1, 2 * (67 - $A3), 2 * AQ$2 + 1)), "", SUBSTITUTE($C$1, "&lt;direc&gt;", RIGHT(OFFSET('rivers (2)'!$A$1, 2 * (67 - $A3), 2 * AQ$2 + 1), 1)))
&amp; IF(ISBLANK(OFFSET('rivers (2)'!$A$1, 2 * (67 - $A3) + 1, 2 * AQ$2)), "", SUBSTITUTE($D$1, "&lt;direc&gt;", RIGHT(OFFSET('rivers (2)'!$A$1, 2 * (67 - $A3) + 1, 2 * AQ$2), 1)))
&amp; IF(ISBLANK('feature type'!AP1), "EndPlot", SUBSTITUTE(SUBSTITUTE(output!$B$1,
                   "f_type", 'feature type'!AP1),
                   "f_var", 'feature variety'!AP1))
&amp; CHAR(10)</f>
        <v xml:space="preserve">BeginPlot
	x=41,y=67
	TerrainType=TERRAIN_COAST
	PlotType=3
EndPlot
</v>
      </c>
      <c r="AR3" t="str">
        <f ca="1">SUBSTITUTE(SUBSTITUTE(SUBSTITUTE(SUBSTITUTE($A$1,
"x_coord",AR$2),
"y_coord",$A3),
"t_type",'terrain type'!AQ1),
"p_type", 'plot type'!AQ1)
&amp; IF(LEFT(resources!AQ1, 6) = "BONUS_", CHAR(9) &amp; "BonusType=" &amp; resources!AQ1 &amp; CHAR(10), "")
&amp; IF('goody huts'!AQ1, "	ImprovementType=IMPROVEMENT_GOODY_HUT" &amp; CHAR(10), "")
&amp; IF(ISBLANK(OFFSET('rivers (2)'!$A$1, 2 * (67 - $A3), 2 * AR$2 + 1)), "", SUBSTITUTE($C$1, "&lt;direc&gt;", RIGHT(OFFSET('rivers (2)'!$A$1, 2 * (67 - $A3), 2 * AR$2 + 1), 1)))
&amp; IF(ISBLANK(OFFSET('rivers (2)'!$A$1, 2 * (67 - $A3) + 1, 2 * AR$2)), "", SUBSTITUTE($D$1, "&lt;direc&gt;", RIGHT(OFFSET('rivers (2)'!$A$1, 2 * (67 - $A3) + 1, 2 * AR$2), 1)))
&amp; IF(ISBLANK('feature type'!AQ1), "EndPlot", SUBSTITUTE(SUBSTITUTE(output!$B$1,
                   "f_type", 'feature type'!AQ1),
                   "f_var", 'feature variety'!AQ1))
&amp; CHAR(10)</f>
        <v xml:space="preserve">BeginPlot
	x=42,y=67
	TerrainType=TERRAIN_SNOW
	PlotType=0
EndPlot
</v>
      </c>
      <c r="AS3" t="str">
        <f ca="1">SUBSTITUTE(SUBSTITUTE(SUBSTITUTE(SUBSTITUTE($A$1,
"x_coord",AS$2),
"y_coord",$A3),
"t_type",'terrain type'!AR1),
"p_type", 'plot type'!AR1)
&amp; IF(LEFT(resources!AR1, 6) = "BONUS_", CHAR(9) &amp; "BonusType=" &amp; resources!AR1 &amp; CHAR(10), "")
&amp; IF('goody huts'!AR1, "	ImprovementType=IMPROVEMENT_GOODY_HUT" &amp; CHAR(10), "")
&amp; IF(ISBLANK(OFFSET('rivers (2)'!$A$1, 2 * (67 - $A3), 2 * AS$2 + 1)), "", SUBSTITUTE($C$1, "&lt;direc&gt;", RIGHT(OFFSET('rivers (2)'!$A$1, 2 * (67 - $A3), 2 * AS$2 + 1), 1)))
&amp; IF(ISBLANK(OFFSET('rivers (2)'!$A$1, 2 * (67 - $A3) + 1, 2 * AS$2)), "", SUBSTITUTE($D$1, "&lt;direc&gt;", RIGHT(OFFSET('rivers (2)'!$A$1, 2 * (67 - $A3) + 1, 2 * AS$2), 1)))
&amp; IF(ISBLANK('feature type'!AR1), "EndPlot", SUBSTITUTE(SUBSTITUTE(output!$B$1,
                   "f_type", 'feature type'!AR1),
                   "f_var", 'feature variety'!AR1))
&amp; CHAR(10)</f>
        <v xml:space="preserve">BeginPlot
	x=43,y=67
	TerrainType=TERRAIN_COAST
	PlotType=3
EndPlot
</v>
      </c>
      <c r="AT3" t="str">
        <f ca="1">SUBSTITUTE(SUBSTITUTE(SUBSTITUTE(SUBSTITUTE($A$1,
"x_coord",AT$2),
"y_coord",$A3),
"t_type",'terrain type'!AS1),
"p_type", 'plot type'!AS1)
&amp; IF(LEFT(resources!AS1, 6) = "BONUS_", CHAR(9) &amp; "BonusType=" &amp; resources!AS1 &amp; CHAR(10), "")
&amp; IF('goody huts'!AS1, "	ImprovementType=IMPROVEMENT_GOODY_HUT" &amp; CHAR(10), "")
&amp; IF(ISBLANK(OFFSET('rivers (2)'!$A$1, 2 * (67 - $A3), 2 * AT$2 + 1)), "", SUBSTITUTE($C$1, "&lt;direc&gt;", RIGHT(OFFSET('rivers (2)'!$A$1, 2 * (67 - $A3), 2 * AT$2 + 1), 1)))
&amp; IF(ISBLANK(OFFSET('rivers (2)'!$A$1, 2 * (67 - $A3) + 1, 2 * AT$2)), "", SUBSTITUTE($D$1, "&lt;direc&gt;", RIGHT(OFFSET('rivers (2)'!$A$1, 2 * (67 - $A3) + 1, 2 * AT$2), 1)))
&amp; IF(ISBLANK('feature type'!AS1), "EndPlot", SUBSTITUTE(SUBSTITUTE(output!$B$1,
                   "f_type", 'feature type'!AS1),
                   "f_var", 'feature variety'!AS1))
&amp; CHAR(10)</f>
        <v xml:space="preserve">BeginPlot
	x=44,y=67
	TerrainType=TERRAIN_OCEAN
	PlotType=3
EndPlot
</v>
      </c>
      <c r="AU3" t="str">
        <f ca="1">SUBSTITUTE(SUBSTITUTE(SUBSTITUTE(SUBSTITUTE($A$1,
"x_coord",AU$2),
"y_coord",$A3),
"t_type",'terrain type'!AT1),
"p_type", 'plot type'!AT1)
&amp; IF(LEFT(resources!AT1, 6) = "BONUS_", CHAR(9) &amp; "BonusType=" &amp; resources!AT1 &amp; CHAR(10), "")
&amp; IF('goody huts'!AT1, "	ImprovementType=IMPROVEMENT_GOODY_HUT" &amp; CHAR(10), "")
&amp; IF(ISBLANK(OFFSET('rivers (2)'!$A$1, 2 * (67 - $A3), 2 * AU$2 + 1)), "", SUBSTITUTE($C$1, "&lt;direc&gt;", RIGHT(OFFSET('rivers (2)'!$A$1, 2 * (67 - $A3), 2 * AU$2 + 1), 1)))
&amp; IF(ISBLANK(OFFSET('rivers (2)'!$A$1, 2 * (67 - $A3) + 1, 2 * AU$2)), "", SUBSTITUTE($D$1, "&lt;direc&gt;", RIGHT(OFFSET('rivers (2)'!$A$1, 2 * (67 - $A3) + 1, 2 * AU$2), 1)))
&amp; IF(ISBLANK('feature type'!AT1), "EndPlot", SUBSTITUTE(SUBSTITUTE(output!$B$1,
                   "f_type", 'feature type'!AT1),
                   "f_var", 'feature variety'!AT1))
&amp; CHAR(10)</f>
        <v xml:space="preserve">BeginPlot
	x=45,y=67
	TerrainType=TERRAIN_OCEAN
	PlotType=3
EndPlot
</v>
      </c>
      <c r="AV3" t="str">
        <f ca="1">SUBSTITUTE(SUBSTITUTE(SUBSTITUTE(SUBSTITUTE($A$1,
"x_coord",AV$2),
"y_coord",$A3),
"t_type",'terrain type'!AU1),
"p_type", 'plot type'!AU1)
&amp; IF(LEFT(resources!AU1, 6) = "BONUS_", CHAR(9) &amp; "BonusType=" &amp; resources!AU1 &amp; CHAR(10), "")
&amp; IF('goody huts'!AU1, "	ImprovementType=IMPROVEMENT_GOODY_HUT" &amp; CHAR(10), "")
&amp; IF(ISBLANK(OFFSET('rivers (2)'!$A$1, 2 * (67 - $A3), 2 * AV$2 + 1)), "", SUBSTITUTE($C$1, "&lt;direc&gt;", RIGHT(OFFSET('rivers (2)'!$A$1, 2 * (67 - $A3), 2 * AV$2 + 1), 1)))
&amp; IF(ISBLANK(OFFSET('rivers (2)'!$A$1, 2 * (67 - $A3) + 1, 2 * AV$2)), "", SUBSTITUTE($D$1, "&lt;direc&gt;", RIGHT(OFFSET('rivers (2)'!$A$1, 2 * (67 - $A3) + 1, 2 * AV$2), 1)))
&amp; IF(ISBLANK('feature type'!AU1), "EndPlot", SUBSTITUTE(SUBSTITUTE(output!$B$1,
                   "f_type", 'feature type'!AU1),
                   "f_var", 'feature variety'!AU1))
&amp; CHAR(10)</f>
        <v xml:space="preserve">BeginPlot
	x=46,y=67
	TerrainType=TERRAIN_OCEAN
	PlotType=3
EndPlot
</v>
      </c>
      <c r="AW3" t="str">
        <f ca="1">SUBSTITUTE(SUBSTITUTE(SUBSTITUTE(SUBSTITUTE($A$1,
"x_coord",AW$2),
"y_coord",$A3),
"t_type",'terrain type'!AV1),
"p_type", 'plot type'!AV1)
&amp; IF(LEFT(resources!AV1, 6) = "BONUS_", CHAR(9) &amp; "BonusType=" &amp; resources!AV1 &amp; CHAR(10), "")
&amp; IF('goody huts'!AV1, "	ImprovementType=IMPROVEMENT_GOODY_HUT" &amp; CHAR(10), "")
&amp; IF(ISBLANK(OFFSET('rivers (2)'!$A$1, 2 * (67 - $A3), 2 * AW$2 + 1)), "", SUBSTITUTE($C$1, "&lt;direc&gt;", RIGHT(OFFSET('rivers (2)'!$A$1, 2 * (67 - $A3), 2 * AW$2 + 1), 1)))
&amp; IF(ISBLANK(OFFSET('rivers (2)'!$A$1, 2 * (67 - $A3) + 1, 2 * AW$2)), "", SUBSTITUTE($D$1, "&lt;direc&gt;", RIGHT(OFFSET('rivers (2)'!$A$1, 2 * (67 - $A3) + 1, 2 * AW$2), 1)))
&amp; IF(ISBLANK('feature type'!AV1), "EndPlot", SUBSTITUTE(SUBSTITUTE(output!$B$1,
                   "f_type", 'feature type'!AV1),
                   "f_var", 'feature variety'!AV1))
&amp; CHAR(10)</f>
        <v xml:space="preserve">BeginPlot
	x=47,y=67
	TerrainType=TERRAIN_OCEAN
	PlotType=3
EndPlot
</v>
      </c>
      <c r="AX3" t="str">
        <f ca="1">SUBSTITUTE(SUBSTITUTE(SUBSTITUTE(SUBSTITUTE($A$1,
"x_coord",AX$2),
"y_coord",$A3),
"t_type",'terrain type'!AW1),
"p_type", 'plot type'!AW1)
&amp; IF(LEFT(resources!AW1, 6) = "BONUS_", CHAR(9) &amp; "BonusType=" &amp; resources!AW1 &amp; CHAR(10), "")
&amp; IF('goody huts'!AW1, "	ImprovementType=IMPROVEMENT_GOODY_HUT" &amp; CHAR(10), "")
&amp; IF(ISBLANK(OFFSET('rivers (2)'!$A$1, 2 * (67 - $A3), 2 * AX$2 + 1)), "", SUBSTITUTE($C$1, "&lt;direc&gt;", RIGHT(OFFSET('rivers (2)'!$A$1, 2 * (67 - $A3), 2 * AX$2 + 1), 1)))
&amp; IF(ISBLANK(OFFSET('rivers (2)'!$A$1, 2 * (67 - $A3) + 1, 2 * AX$2)), "", SUBSTITUTE($D$1, "&lt;direc&gt;", RIGHT(OFFSET('rivers (2)'!$A$1, 2 * (67 - $A3) + 1, 2 * AX$2), 1)))
&amp; IF(ISBLANK('feature type'!AW1), "EndPlot", SUBSTITUTE(SUBSTITUTE(output!$B$1,
                   "f_type", 'feature type'!AW1),
                   "f_var", 'feature variety'!AW1))
&amp; CHAR(10)</f>
        <v xml:space="preserve">BeginPlot
	x=48,y=67
	TerrainType=TERRAIN_OCEAN
	PlotType=3
EndPlot
</v>
      </c>
      <c r="AY3" t="str">
        <f ca="1">SUBSTITUTE(SUBSTITUTE(SUBSTITUTE(SUBSTITUTE($A$1,
"x_coord",AY$2),
"y_coord",$A3),
"t_type",'terrain type'!AX1),
"p_type", 'plot type'!AX1)
&amp; IF(LEFT(resources!AX1, 6) = "BONUS_", CHAR(9) &amp; "BonusType=" &amp; resources!AX1 &amp; CHAR(10), "")
&amp; IF('goody huts'!AX1, "	ImprovementType=IMPROVEMENT_GOODY_HUT" &amp; CHAR(10), "")
&amp; IF(ISBLANK(OFFSET('rivers (2)'!$A$1, 2 * (67 - $A3), 2 * AY$2 + 1)), "", SUBSTITUTE($C$1, "&lt;direc&gt;", RIGHT(OFFSET('rivers (2)'!$A$1, 2 * (67 - $A3), 2 * AY$2 + 1), 1)))
&amp; IF(ISBLANK(OFFSET('rivers (2)'!$A$1, 2 * (67 - $A3) + 1, 2 * AY$2)), "", SUBSTITUTE($D$1, "&lt;direc&gt;", RIGHT(OFFSET('rivers (2)'!$A$1, 2 * (67 - $A3) + 1, 2 * AY$2), 1)))
&amp; IF(ISBLANK('feature type'!AX1), "EndPlot", SUBSTITUTE(SUBSTITUTE(output!$B$1,
                   "f_type", 'feature type'!AX1),
                   "f_var", 'feature variety'!AX1))
&amp; CHAR(10)</f>
        <v xml:space="preserve">BeginPlot
	x=49,y=67
	TerrainType=TERRAIN_OCEAN
	PlotType=3
EndPlot
</v>
      </c>
      <c r="AZ3" t="str">
        <f ca="1">SUBSTITUTE(SUBSTITUTE(SUBSTITUTE(SUBSTITUTE($A$1,
"x_coord",AZ$2),
"y_coord",$A3),
"t_type",'terrain type'!AY1),
"p_type", 'plot type'!AY1)
&amp; IF(LEFT(resources!AY1, 6) = "BONUS_", CHAR(9) &amp; "BonusType=" &amp; resources!AY1 &amp; CHAR(10), "")
&amp; IF('goody huts'!AY1, "	ImprovementType=IMPROVEMENT_GOODY_HUT" &amp; CHAR(10), "")
&amp; IF(ISBLANK(OFFSET('rivers (2)'!$A$1, 2 * (67 - $A3), 2 * AZ$2 + 1)), "", SUBSTITUTE($C$1, "&lt;direc&gt;", RIGHT(OFFSET('rivers (2)'!$A$1, 2 * (67 - $A3), 2 * AZ$2 + 1), 1)))
&amp; IF(ISBLANK(OFFSET('rivers (2)'!$A$1, 2 * (67 - $A3) + 1, 2 * AZ$2)), "", SUBSTITUTE($D$1, "&lt;direc&gt;", RIGHT(OFFSET('rivers (2)'!$A$1, 2 * (67 - $A3) + 1, 2 * AZ$2), 1)))
&amp; IF(ISBLANK('feature type'!AY1), "EndPlot", SUBSTITUTE(SUBSTITUTE(output!$B$1,
                   "f_type", 'feature type'!AY1),
                   "f_var", 'feature variety'!AY1))
&amp; CHAR(10)</f>
        <v xml:space="preserve">BeginPlot
	x=50,y=67
	TerrainType=TERRAIN_OCEAN
	PlotType=3
EndPlot
</v>
      </c>
      <c r="BA3" t="str">
        <f ca="1">SUBSTITUTE(SUBSTITUTE(SUBSTITUTE(SUBSTITUTE($A$1,
"x_coord",BA$2),
"y_coord",$A3),
"t_type",'terrain type'!AZ1),
"p_type", 'plot type'!AZ1)
&amp; IF(LEFT(resources!AZ1, 6) = "BONUS_", CHAR(9) &amp; "BonusType=" &amp; resources!AZ1 &amp; CHAR(10), "")
&amp; IF('goody huts'!AZ1, "	ImprovementType=IMPROVEMENT_GOODY_HUT" &amp; CHAR(10), "")
&amp; IF(ISBLANK(OFFSET('rivers (2)'!$A$1, 2 * (67 - $A3), 2 * BA$2 + 1)), "", SUBSTITUTE($C$1, "&lt;direc&gt;", RIGHT(OFFSET('rivers (2)'!$A$1, 2 * (67 - $A3), 2 * BA$2 + 1), 1)))
&amp; IF(ISBLANK(OFFSET('rivers (2)'!$A$1, 2 * (67 - $A3) + 1, 2 * BA$2)), "", SUBSTITUTE($D$1, "&lt;direc&gt;", RIGHT(OFFSET('rivers (2)'!$A$1, 2 * (67 - $A3) + 1, 2 * BA$2), 1)))
&amp; IF(ISBLANK('feature type'!AZ1), "EndPlot", SUBSTITUTE(SUBSTITUTE(output!$B$1,
                   "f_type", 'feature type'!AZ1),
                   "f_var", 'feature variety'!AZ1))
&amp; CHAR(10)</f>
        <v xml:space="preserve">BeginPlot
	x=51,y=67
	TerrainType=TERRAIN_OCEAN
	PlotType=3
EndPlot
</v>
      </c>
      <c r="BB3" t="str">
        <f ca="1">SUBSTITUTE(SUBSTITUTE(SUBSTITUTE(SUBSTITUTE($A$1,
"x_coord",BB$2),
"y_coord",$A3),
"t_type",'terrain type'!BA1),
"p_type", 'plot type'!BA1)
&amp; IF(LEFT(resources!BA1, 6) = "BONUS_", CHAR(9) &amp; "BonusType=" &amp; resources!BA1 &amp; CHAR(10), "")
&amp; IF('goody huts'!BA1, "	ImprovementType=IMPROVEMENT_GOODY_HUT" &amp; CHAR(10), "")
&amp; IF(ISBLANK(OFFSET('rivers (2)'!$A$1, 2 * (67 - $A3), 2 * BB$2 + 1)), "", SUBSTITUTE($C$1, "&lt;direc&gt;", RIGHT(OFFSET('rivers (2)'!$A$1, 2 * (67 - $A3), 2 * BB$2 + 1), 1)))
&amp; IF(ISBLANK(OFFSET('rivers (2)'!$A$1, 2 * (67 - $A3) + 1, 2 * BB$2)), "", SUBSTITUTE($D$1, "&lt;direc&gt;", RIGHT(OFFSET('rivers (2)'!$A$1, 2 * (67 - $A3) + 1, 2 * BB$2), 1)))
&amp; IF(ISBLANK('feature type'!BA1), "EndPlot", SUBSTITUTE(SUBSTITUTE(output!$B$1,
                   "f_type", 'feature type'!BA1),
                   "f_var", 'feature variety'!BA1))
&amp; CHAR(10)</f>
        <v xml:space="preserve">BeginPlot
	x=52,y=67
	TerrainType=TERRAIN_OCEAN
	PlotType=3
EndPlot
</v>
      </c>
      <c r="BC3" t="str">
        <f ca="1">SUBSTITUTE(SUBSTITUTE(SUBSTITUTE(SUBSTITUTE($A$1,
"x_coord",BC$2),
"y_coord",$A3),
"t_type",'terrain type'!BB1),
"p_type", 'plot type'!BB1)
&amp; IF(LEFT(resources!BB1, 6) = "BONUS_", CHAR(9) &amp; "BonusType=" &amp; resources!BB1 &amp; CHAR(10), "")
&amp; IF('goody huts'!BB1, "	ImprovementType=IMPROVEMENT_GOODY_HUT" &amp; CHAR(10), "")
&amp; IF(ISBLANK(OFFSET('rivers (2)'!$A$1, 2 * (67 - $A3), 2 * BC$2 + 1)), "", SUBSTITUTE($C$1, "&lt;direc&gt;", RIGHT(OFFSET('rivers (2)'!$A$1, 2 * (67 - $A3), 2 * BC$2 + 1), 1)))
&amp; IF(ISBLANK(OFFSET('rivers (2)'!$A$1, 2 * (67 - $A3) + 1, 2 * BC$2)), "", SUBSTITUTE($D$1, "&lt;direc&gt;", RIGHT(OFFSET('rivers (2)'!$A$1, 2 * (67 - $A3) + 1, 2 * BC$2), 1)))
&amp; IF(ISBLANK('feature type'!BB1), "EndPlot", SUBSTITUTE(SUBSTITUTE(output!$B$1,
                   "f_type", 'feature type'!BB1),
                   "f_var", 'feature variety'!BB1))
&amp; CHAR(10)</f>
        <v xml:space="preserve">BeginPlot
	x=53,y=67
	TerrainType=TERRAIN_OCEAN
	PlotType=3
EndPlot
</v>
      </c>
      <c r="BD3" t="str">
        <f ca="1">SUBSTITUTE(SUBSTITUTE(SUBSTITUTE(SUBSTITUTE($A$1,
"x_coord",BD$2),
"y_coord",$A3),
"t_type",'terrain type'!BC1),
"p_type", 'plot type'!BC1)
&amp; IF(LEFT(resources!BC1, 6) = "BONUS_", CHAR(9) &amp; "BonusType=" &amp; resources!BC1 &amp; CHAR(10), "")
&amp; IF('goody huts'!BC1, "	ImprovementType=IMPROVEMENT_GOODY_HUT" &amp; CHAR(10), "")
&amp; IF(ISBLANK(OFFSET('rivers (2)'!$A$1, 2 * (67 - $A3), 2 * BD$2 + 1)), "", SUBSTITUTE($C$1, "&lt;direc&gt;", RIGHT(OFFSET('rivers (2)'!$A$1, 2 * (67 - $A3), 2 * BD$2 + 1), 1)))
&amp; IF(ISBLANK(OFFSET('rivers (2)'!$A$1, 2 * (67 - $A3) + 1, 2 * BD$2)), "", SUBSTITUTE($D$1, "&lt;direc&gt;", RIGHT(OFFSET('rivers (2)'!$A$1, 2 * (67 - $A3) + 1, 2 * BD$2), 1)))
&amp; IF(ISBLANK('feature type'!BC1), "EndPlot", SUBSTITUTE(SUBSTITUTE(output!$B$1,
                   "f_type", 'feature type'!BC1),
                   "f_var", 'feature variety'!BC1))
&amp; CHAR(10)</f>
        <v xml:space="preserve">BeginPlot
	x=54,y=67
	TerrainType=TERRAIN_OCEAN
	PlotType=3
EndPlot
</v>
      </c>
      <c r="BE3" t="str">
        <f ca="1">SUBSTITUTE(SUBSTITUTE(SUBSTITUTE(SUBSTITUTE($A$1,
"x_coord",BE$2),
"y_coord",$A3),
"t_type",'terrain type'!BD1),
"p_type", 'plot type'!BD1)
&amp; IF(LEFT(resources!BD1, 6) = "BONUS_", CHAR(9) &amp; "BonusType=" &amp; resources!BD1 &amp; CHAR(10), "")
&amp; IF('goody huts'!BD1, "	ImprovementType=IMPROVEMENT_GOODY_HUT" &amp; CHAR(10), "")
&amp; IF(ISBLANK(OFFSET('rivers (2)'!$A$1, 2 * (67 - $A3), 2 * BE$2 + 1)), "", SUBSTITUTE($C$1, "&lt;direc&gt;", RIGHT(OFFSET('rivers (2)'!$A$1, 2 * (67 - $A3), 2 * BE$2 + 1), 1)))
&amp; IF(ISBLANK(OFFSET('rivers (2)'!$A$1, 2 * (67 - $A3) + 1, 2 * BE$2)), "", SUBSTITUTE($D$1, "&lt;direc&gt;", RIGHT(OFFSET('rivers (2)'!$A$1, 2 * (67 - $A3) + 1, 2 * BE$2), 1)))
&amp; IF(ISBLANK('feature type'!BD1), "EndPlot", SUBSTITUTE(SUBSTITUTE(output!$B$1,
                   "f_type", 'feature type'!BD1),
                   "f_var", 'feature variety'!BD1))
&amp; CHAR(10)</f>
        <v xml:space="preserve">BeginPlot
	x=55,y=67
	TerrainType=TERRAIN_OCEAN
	PlotType=3
EndPlot
</v>
      </c>
      <c r="BF3" t="str">
        <f ca="1">SUBSTITUTE(SUBSTITUTE(SUBSTITUTE(SUBSTITUTE($A$1,
"x_coord",BF$2),
"y_coord",$A3),
"t_type",'terrain type'!BE1),
"p_type", 'plot type'!BE1)
&amp; IF(LEFT(resources!BE1, 6) = "BONUS_", CHAR(9) &amp; "BonusType=" &amp; resources!BE1 &amp; CHAR(10), "")
&amp; IF('goody huts'!BE1, "	ImprovementType=IMPROVEMENT_GOODY_HUT" &amp; CHAR(10), "")
&amp; IF(ISBLANK(OFFSET('rivers (2)'!$A$1, 2 * (67 - $A3), 2 * BF$2 + 1)), "", SUBSTITUTE($C$1, "&lt;direc&gt;", RIGHT(OFFSET('rivers (2)'!$A$1, 2 * (67 - $A3), 2 * BF$2 + 1), 1)))
&amp; IF(ISBLANK(OFFSET('rivers (2)'!$A$1, 2 * (67 - $A3) + 1, 2 * BF$2)), "", SUBSTITUTE($D$1, "&lt;direc&gt;", RIGHT(OFFSET('rivers (2)'!$A$1, 2 * (67 - $A3) + 1, 2 * BF$2), 1)))
&amp; IF(ISBLANK('feature type'!BE1), "EndPlot", SUBSTITUTE(SUBSTITUTE(output!$B$1,
                   "f_type", 'feature type'!BE1),
                   "f_var", 'feature variety'!BE1))
&amp; CHAR(10)</f>
        <v xml:space="preserve">BeginPlot
	x=56,y=67
	TerrainType=TERRAIN_OCEAN
	PlotType=3
EndPlot
</v>
      </c>
      <c r="BG3" t="str">
        <f ca="1">SUBSTITUTE(SUBSTITUTE(SUBSTITUTE(SUBSTITUTE($A$1,
"x_coord",BG$2),
"y_coord",$A3),
"t_type",'terrain type'!BF1),
"p_type", 'plot type'!BF1)
&amp; IF(LEFT(resources!BF1, 6) = "BONUS_", CHAR(9) &amp; "BonusType=" &amp; resources!BF1 &amp; CHAR(10), "")
&amp; IF('goody huts'!BF1, "	ImprovementType=IMPROVEMENT_GOODY_HUT" &amp; CHAR(10), "")
&amp; IF(ISBLANK(OFFSET('rivers (2)'!$A$1, 2 * (67 - $A3), 2 * BG$2 + 1)), "", SUBSTITUTE($C$1, "&lt;direc&gt;", RIGHT(OFFSET('rivers (2)'!$A$1, 2 * (67 - $A3), 2 * BG$2 + 1), 1)))
&amp; IF(ISBLANK(OFFSET('rivers (2)'!$A$1, 2 * (67 - $A3) + 1, 2 * BG$2)), "", SUBSTITUTE($D$1, "&lt;direc&gt;", RIGHT(OFFSET('rivers (2)'!$A$1, 2 * (67 - $A3) + 1, 2 * BG$2), 1)))
&amp; IF(ISBLANK('feature type'!BF1), "EndPlot", SUBSTITUTE(SUBSTITUTE(output!$B$1,
                   "f_type", 'feature type'!BF1),
                   "f_var", 'feature variety'!BF1))
&amp; CHAR(10)</f>
        <v xml:space="preserve">BeginPlot
	x=57,y=67
	TerrainType=TERRAIN_OCEAN
	PlotType=3
EndPlot
</v>
      </c>
      <c r="BH3" t="str">
        <f ca="1">SUBSTITUTE(SUBSTITUTE(SUBSTITUTE(SUBSTITUTE($A$1,
"x_coord",BH$2),
"y_coord",$A3),
"t_type",'terrain type'!BG1),
"p_type", 'plot type'!BG1)
&amp; IF(LEFT(resources!BG1, 6) = "BONUS_", CHAR(9) &amp; "BonusType=" &amp; resources!BG1 &amp; CHAR(10), "")
&amp; IF('goody huts'!BG1, "	ImprovementType=IMPROVEMENT_GOODY_HUT" &amp; CHAR(10), "")
&amp; IF(ISBLANK(OFFSET('rivers (2)'!$A$1, 2 * (67 - $A3), 2 * BH$2 + 1)), "", SUBSTITUTE($C$1, "&lt;direc&gt;", RIGHT(OFFSET('rivers (2)'!$A$1, 2 * (67 - $A3), 2 * BH$2 + 1), 1)))
&amp; IF(ISBLANK(OFFSET('rivers (2)'!$A$1, 2 * (67 - $A3) + 1, 2 * BH$2)), "", SUBSTITUTE($D$1, "&lt;direc&gt;", RIGHT(OFFSET('rivers (2)'!$A$1, 2 * (67 - $A3) + 1, 2 * BH$2), 1)))
&amp; IF(ISBLANK('feature type'!BG1), "EndPlot", SUBSTITUTE(SUBSTITUTE(output!$B$1,
                   "f_type", 'feature type'!BG1),
                   "f_var", 'feature variety'!BG1))
&amp; CHAR(10)</f>
        <v xml:space="preserve">BeginPlot
	x=58,y=67
	TerrainType=TERRAIN_OCEAN
	PlotType=3
EndPlot
</v>
      </c>
      <c r="BI3" t="str">
        <f ca="1">SUBSTITUTE(SUBSTITUTE(SUBSTITUTE(SUBSTITUTE($A$1,
"x_coord",BI$2),
"y_coord",$A3),
"t_type",'terrain type'!BH1),
"p_type", 'plot type'!BH1)
&amp; IF(LEFT(resources!BH1, 6) = "BONUS_", CHAR(9) &amp; "BonusType=" &amp; resources!BH1 &amp; CHAR(10), "")
&amp; IF('goody huts'!BH1, "	ImprovementType=IMPROVEMENT_GOODY_HUT" &amp; CHAR(10), "")
&amp; IF(ISBLANK(OFFSET('rivers (2)'!$A$1, 2 * (67 - $A3), 2 * BI$2 + 1)), "", SUBSTITUTE($C$1, "&lt;direc&gt;", RIGHT(OFFSET('rivers (2)'!$A$1, 2 * (67 - $A3), 2 * BI$2 + 1), 1)))
&amp; IF(ISBLANK(OFFSET('rivers (2)'!$A$1, 2 * (67 - $A3) + 1, 2 * BI$2)), "", SUBSTITUTE($D$1, "&lt;direc&gt;", RIGHT(OFFSET('rivers (2)'!$A$1, 2 * (67 - $A3) + 1, 2 * BI$2), 1)))
&amp; IF(ISBLANK('feature type'!BH1), "EndPlot", SUBSTITUTE(SUBSTITUTE(output!$B$1,
                   "f_type", 'feature type'!BH1),
                   "f_var", 'feature variety'!BH1))
&amp; CHAR(10)</f>
        <v xml:space="preserve">BeginPlot
	x=59,y=67
	TerrainType=TERRAIN_OCEAN
	PlotType=3
EndPlot
</v>
      </c>
      <c r="BJ3" t="str">
        <f ca="1">SUBSTITUTE(SUBSTITUTE(SUBSTITUTE(SUBSTITUTE($A$1,
"x_coord",BJ$2),
"y_coord",$A3),
"t_type",'terrain type'!BI1),
"p_type", 'plot type'!BI1)
&amp; IF(LEFT(resources!BI1, 6) = "BONUS_", CHAR(9) &amp; "BonusType=" &amp; resources!BI1 &amp; CHAR(10), "")
&amp; IF('goody huts'!BI1, "	ImprovementType=IMPROVEMENT_GOODY_HUT" &amp; CHAR(10), "")
&amp; IF(ISBLANK(OFFSET('rivers (2)'!$A$1, 2 * (67 - $A3), 2 * BJ$2 + 1)), "", SUBSTITUTE($C$1, "&lt;direc&gt;", RIGHT(OFFSET('rivers (2)'!$A$1, 2 * (67 - $A3), 2 * BJ$2 + 1), 1)))
&amp; IF(ISBLANK(OFFSET('rivers (2)'!$A$1, 2 * (67 - $A3) + 1, 2 * BJ$2)), "", SUBSTITUTE($D$1, "&lt;direc&gt;", RIGHT(OFFSET('rivers (2)'!$A$1, 2 * (67 - $A3) + 1, 2 * BJ$2), 1)))
&amp; IF(ISBLANK('feature type'!BI1), "EndPlot", SUBSTITUTE(SUBSTITUTE(output!$B$1,
                   "f_type", 'feature type'!BI1),
                   "f_var", 'feature variety'!BI1))
&amp; CHAR(10)</f>
        <v xml:space="preserve">BeginPlot
	x=60,y=67
	TerrainType=TERRAIN_OCEAN
	PlotType=3
EndPlot
</v>
      </c>
      <c r="BK3" t="str">
        <f ca="1">SUBSTITUTE(SUBSTITUTE(SUBSTITUTE(SUBSTITUTE($A$1,
"x_coord",BK$2),
"y_coord",$A3),
"t_type",'terrain type'!BJ1),
"p_type", 'plot type'!BJ1)
&amp; IF(LEFT(resources!BJ1, 6) = "BONUS_", CHAR(9) &amp; "BonusType=" &amp; resources!BJ1 &amp; CHAR(10), "")
&amp; IF('goody huts'!BJ1, "	ImprovementType=IMPROVEMENT_GOODY_HUT" &amp; CHAR(10), "")
&amp; IF(ISBLANK(OFFSET('rivers (2)'!$A$1, 2 * (67 - $A3), 2 * BK$2 + 1)), "", SUBSTITUTE($C$1, "&lt;direc&gt;", RIGHT(OFFSET('rivers (2)'!$A$1, 2 * (67 - $A3), 2 * BK$2 + 1), 1)))
&amp; IF(ISBLANK(OFFSET('rivers (2)'!$A$1, 2 * (67 - $A3) + 1, 2 * BK$2)), "", SUBSTITUTE($D$1, "&lt;direc&gt;", RIGHT(OFFSET('rivers (2)'!$A$1, 2 * (67 - $A3) + 1, 2 * BK$2), 1)))
&amp; IF(ISBLANK('feature type'!BJ1), "EndPlot", SUBSTITUTE(SUBSTITUTE(output!$B$1,
                   "f_type", 'feature type'!BJ1),
                   "f_var", 'feature variety'!BJ1))
&amp; CHAR(10)</f>
        <v xml:space="preserve">BeginPlot
	x=61,y=67
	TerrainType=TERRAIN_OCEAN
	PlotType=3
EndPlot
</v>
      </c>
      <c r="BL3" t="str">
        <f ca="1">SUBSTITUTE(SUBSTITUTE(SUBSTITUTE(SUBSTITUTE($A$1,
"x_coord",BL$2),
"y_coord",$A3),
"t_type",'terrain type'!BK1),
"p_type", 'plot type'!BK1)
&amp; IF(LEFT(resources!BK1, 6) = "BONUS_", CHAR(9) &amp; "BonusType=" &amp; resources!BK1 &amp; CHAR(10), "")
&amp; IF('goody huts'!BK1, "	ImprovementType=IMPROVEMENT_GOODY_HUT" &amp; CHAR(10), "")
&amp; IF(ISBLANK(OFFSET('rivers (2)'!$A$1, 2 * (67 - $A3), 2 * BL$2 + 1)), "", SUBSTITUTE($C$1, "&lt;direc&gt;", RIGHT(OFFSET('rivers (2)'!$A$1, 2 * (67 - $A3), 2 * BL$2 + 1), 1)))
&amp; IF(ISBLANK(OFFSET('rivers (2)'!$A$1, 2 * (67 - $A3) + 1, 2 * BL$2)), "", SUBSTITUTE($D$1, "&lt;direc&gt;", RIGHT(OFFSET('rivers (2)'!$A$1, 2 * (67 - $A3) + 1, 2 * BL$2), 1)))
&amp; IF(ISBLANK('feature type'!BK1), "EndPlot", SUBSTITUTE(SUBSTITUTE(output!$B$1,
                   "f_type", 'feature type'!BK1),
                   "f_var", 'feature variety'!BK1))
&amp; CHAR(10)</f>
        <v xml:space="preserve">BeginPlot
	x=62,y=67
	TerrainType=TERRAIN_OCEAN
	PlotType=3
EndPlot
</v>
      </c>
      <c r="BM3" t="str">
        <f ca="1">SUBSTITUTE(SUBSTITUTE(SUBSTITUTE(SUBSTITUTE($A$1,
"x_coord",BM$2),
"y_coord",$A3),
"t_type",'terrain type'!BL1),
"p_type", 'plot type'!BL1)
&amp; IF(LEFT(resources!BL1, 6) = "BONUS_", CHAR(9) &amp; "BonusType=" &amp; resources!BL1 &amp; CHAR(10), "")
&amp; IF('goody huts'!BL1, "	ImprovementType=IMPROVEMENT_GOODY_HUT" &amp; CHAR(10), "")
&amp; IF(ISBLANK(OFFSET('rivers (2)'!$A$1, 2 * (67 - $A3), 2 * BM$2 + 1)), "", SUBSTITUTE($C$1, "&lt;direc&gt;", RIGHT(OFFSET('rivers (2)'!$A$1, 2 * (67 - $A3), 2 * BM$2 + 1), 1)))
&amp; IF(ISBLANK(OFFSET('rivers (2)'!$A$1, 2 * (67 - $A3) + 1, 2 * BM$2)), "", SUBSTITUTE($D$1, "&lt;direc&gt;", RIGHT(OFFSET('rivers (2)'!$A$1, 2 * (67 - $A3) + 1, 2 * BM$2), 1)))
&amp; IF(ISBLANK('feature type'!BL1), "EndPlot", SUBSTITUTE(SUBSTITUTE(output!$B$1,
                   "f_type", 'feature type'!BL1),
                   "f_var", 'feature variety'!BL1))
&amp; CHAR(10)</f>
        <v xml:space="preserve">BeginPlot
	x=63,y=67
	TerrainType=TERRAIN_OCEAN
	PlotType=3
EndPlot
</v>
      </c>
      <c r="BN3" t="str">
        <f ca="1">SUBSTITUTE(SUBSTITUTE(SUBSTITUTE(SUBSTITUTE($A$1,
"x_coord",BN$2),
"y_coord",$A3),
"t_type",'terrain type'!BM1),
"p_type", 'plot type'!BM1)
&amp; IF(LEFT(resources!BM1, 6) = "BONUS_", CHAR(9) &amp; "BonusType=" &amp; resources!BM1 &amp; CHAR(10), "")
&amp; IF('goody huts'!BM1, "	ImprovementType=IMPROVEMENT_GOODY_HUT" &amp; CHAR(10), "")
&amp; IF(ISBLANK(OFFSET('rivers (2)'!$A$1, 2 * (67 - $A3), 2 * BN$2 + 1)), "", SUBSTITUTE($C$1, "&lt;direc&gt;", RIGHT(OFFSET('rivers (2)'!$A$1, 2 * (67 - $A3), 2 * BN$2 + 1), 1)))
&amp; IF(ISBLANK(OFFSET('rivers (2)'!$A$1, 2 * (67 - $A3) + 1, 2 * BN$2)), "", SUBSTITUTE($D$1, "&lt;direc&gt;", RIGHT(OFFSET('rivers (2)'!$A$1, 2 * (67 - $A3) + 1, 2 * BN$2), 1)))
&amp; IF(ISBLANK('feature type'!BM1), "EndPlot", SUBSTITUTE(SUBSTITUTE(output!$B$1,
                   "f_type", 'feature type'!BM1),
                   "f_var", 'feature variety'!BM1))
&amp; CHAR(10)</f>
        <v xml:space="preserve">BeginPlot
	x=64,y=67
	TerrainType=TERRAIN_OCEAN
	PlotType=3
EndPlot
</v>
      </c>
      <c r="BO3" t="str">
        <f ca="1">SUBSTITUTE(SUBSTITUTE(SUBSTITUTE(SUBSTITUTE($A$1,
"x_coord",BO$2),
"y_coord",$A3),
"t_type",'terrain type'!BN1),
"p_type", 'plot type'!BN1)
&amp; IF(LEFT(resources!BN1, 6) = "BONUS_", CHAR(9) &amp; "BonusType=" &amp; resources!BN1 &amp; CHAR(10), "")
&amp; IF('goody huts'!BN1, "	ImprovementType=IMPROVEMENT_GOODY_HUT" &amp; CHAR(10), "")
&amp; IF(ISBLANK(OFFSET('rivers (2)'!$A$1, 2 * (67 - $A3), 2 * BO$2 + 1)), "", SUBSTITUTE($C$1, "&lt;direc&gt;", RIGHT(OFFSET('rivers (2)'!$A$1, 2 * (67 - $A3), 2 * BO$2 + 1), 1)))
&amp; IF(ISBLANK(OFFSET('rivers (2)'!$A$1, 2 * (67 - $A3) + 1, 2 * BO$2)), "", SUBSTITUTE($D$1, "&lt;direc&gt;", RIGHT(OFFSET('rivers (2)'!$A$1, 2 * (67 - $A3) + 1, 2 * BO$2), 1)))
&amp; IF(ISBLANK('feature type'!BN1), "EndPlot", SUBSTITUTE(SUBSTITUTE(output!$B$1,
                   "f_type", 'feature type'!BN1),
                   "f_var", 'feature variety'!BN1))
&amp; CHAR(10)</f>
        <v xml:space="preserve">BeginPlot
	x=65,y=67
	TerrainType=TERRAIN_OCEAN
	PlotType=3
EndPlot
</v>
      </c>
      <c r="BP3" t="str">
        <f ca="1">SUBSTITUTE(SUBSTITUTE(SUBSTITUTE(SUBSTITUTE($A$1,
"x_coord",BP$2),
"y_coord",$A3),
"t_type",'terrain type'!BO1),
"p_type", 'plot type'!BO1)
&amp; IF(LEFT(resources!BO1, 6) = "BONUS_", CHAR(9) &amp; "BonusType=" &amp; resources!BO1 &amp; CHAR(10), "")
&amp; IF('goody huts'!BO1, "	ImprovementType=IMPROVEMENT_GOODY_HUT" &amp; CHAR(10), "")
&amp; IF(ISBLANK(OFFSET('rivers (2)'!$A$1, 2 * (67 - $A3), 2 * BP$2 + 1)), "", SUBSTITUTE($C$1, "&lt;direc&gt;", RIGHT(OFFSET('rivers (2)'!$A$1, 2 * (67 - $A3), 2 * BP$2 + 1), 1)))
&amp; IF(ISBLANK(OFFSET('rivers (2)'!$A$1, 2 * (67 - $A3) + 1, 2 * BP$2)), "", SUBSTITUTE($D$1, "&lt;direc&gt;", RIGHT(OFFSET('rivers (2)'!$A$1, 2 * (67 - $A3) + 1, 2 * BP$2), 1)))
&amp; IF(ISBLANK('feature type'!BO1), "EndPlot", SUBSTITUTE(SUBSTITUTE(output!$B$1,
                   "f_type", 'feature type'!BO1),
                   "f_var", 'feature variety'!BO1))
&amp; CHAR(10)</f>
        <v xml:space="preserve">BeginPlot
	x=66,y=67
	TerrainType=TERRAIN_OCEAN
	PlotType=3
EndPlot
</v>
      </c>
      <c r="BQ3" t="str">
        <f ca="1">SUBSTITUTE(SUBSTITUTE(SUBSTITUTE(SUBSTITUTE($A$1,
"x_coord",BQ$2),
"y_coord",$A3),
"t_type",'terrain type'!BP1),
"p_type", 'plot type'!BP1)
&amp; IF(LEFT(resources!BP1, 6) = "BONUS_", CHAR(9) &amp; "BonusType=" &amp; resources!BP1 &amp; CHAR(10), "")
&amp; IF('goody huts'!BP1, "	ImprovementType=IMPROVEMENT_GOODY_HUT" &amp; CHAR(10), "")
&amp; IF(ISBLANK(OFFSET('rivers (2)'!$A$1, 2 * (67 - $A3), 2 * BQ$2 + 1)), "", SUBSTITUTE($C$1, "&lt;direc&gt;", RIGHT(OFFSET('rivers (2)'!$A$1, 2 * (67 - $A3), 2 * BQ$2 + 1), 1)))
&amp; IF(ISBLANK(OFFSET('rivers (2)'!$A$1, 2 * (67 - $A3) + 1, 2 * BQ$2)), "", SUBSTITUTE($D$1, "&lt;direc&gt;", RIGHT(OFFSET('rivers (2)'!$A$1, 2 * (67 - $A3) + 1, 2 * BQ$2), 1)))
&amp; IF(ISBLANK('feature type'!BP1), "EndPlot", SUBSTITUTE(SUBSTITUTE(output!$B$1,
                   "f_type", 'feature type'!BP1),
                   "f_var", 'feature variety'!BP1))
&amp; CHAR(10)</f>
        <v xml:space="preserve">BeginPlot
	x=67,y=67
	TerrainType=TERRAIN_OCEAN
	PlotType=3
EndPlot
</v>
      </c>
      <c r="BR3" t="str">
        <f ca="1">SUBSTITUTE(SUBSTITUTE(SUBSTITUTE(SUBSTITUTE($A$1,
"x_coord",BR$2),
"y_coord",$A3),
"t_type",'terrain type'!BQ1),
"p_type", 'plot type'!BQ1)
&amp; IF(LEFT(resources!BQ1, 6) = "BONUS_", CHAR(9) &amp; "BonusType=" &amp; resources!BQ1 &amp; CHAR(10), "")
&amp; IF('goody huts'!BQ1, "	ImprovementType=IMPROVEMENT_GOODY_HUT" &amp; CHAR(10), "")
&amp; IF(ISBLANK(OFFSET('rivers (2)'!$A$1, 2 * (67 - $A3), 2 * BR$2 + 1)), "", SUBSTITUTE($C$1, "&lt;direc&gt;", RIGHT(OFFSET('rivers (2)'!$A$1, 2 * (67 - $A3), 2 * BR$2 + 1), 1)))
&amp; IF(ISBLANK(OFFSET('rivers (2)'!$A$1, 2 * (67 - $A3) + 1, 2 * BR$2)), "", SUBSTITUTE($D$1, "&lt;direc&gt;", RIGHT(OFFSET('rivers (2)'!$A$1, 2 * (67 - $A3) + 1, 2 * BR$2), 1)))
&amp; IF(ISBLANK('feature type'!BQ1), "EndPlot", SUBSTITUTE(SUBSTITUTE(output!$B$1,
                   "f_type", 'feature type'!BQ1),
                   "f_var", 'feature variety'!BQ1))
&amp; CHAR(10)</f>
        <v xml:space="preserve">BeginPlot
	x=68,y=67
	TerrainType=TERRAIN_OCEAN
	PlotType=3
EndPlot
</v>
      </c>
      <c r="BS3" t="str">
        <f ca="1">SUBSTITUTE(SUBSTITUTE(SUBSTITUTE(SUBSTITUTE($A$1,
"x_coord",BS$2),
"y_coord",$A3),
"t_type",'terrain type'!BR1),
"p_type", 'plot type'!BR1)
&amp; IF(LEFT(resources!BR1, 6) = "BONUS_", CHAR(9) &amp; "BonusType=" &amp; resources!BR1 &amp; CHAR(10), "")
&amp; IF('goody huts'!BR1, "	ImprovementType=IMPROVEMENT_GOODY_HUT" &amp; CHAR(10), "")
&amp; IF(ISBLANK(OFFSET('rivers (2)'!$A$1, 2 * (67 - $A3), 2 * BS$2 + 1)), "", SUBSTITUTE($C$1, "&lt;direc&gt;", RIGHT(OFFSET('rivers (2)'!$A$1, 2 * (67 - $A3), 2 * BS$2 + 1), 1)))
&amp; IF(ISBLANK(OFFSET('rivers (2)'!$A$1, 2 * (67 - $A3) + 1, 2 * BS$2)), "", SUBSTITUTE($D$1, "&lt;direc&gt;", RIGHT(OFFSET('rivers (2)'!$A$1, 2 * (67 - $A3) + 1, 2 * BS$2), 1)))
&amp; IF(ISBLANK('feature type'!BR1), "EndPlot", SUBSTITUTE(SUBSTITUTE(output!$B$1,
                   "f_type", 'feature type'!BR1),
                   "f_var", 'feature variety'!BR1))
&amp; CHAR(10)</f>
        <v xml:space="preserve">BeginPlot
	x=69,y=67
	TerrainType=TERRAIN_OCEAN
	PlotType=3
EndPlot
</v>
      </c>
      <c r="BT3" t="str">
        <f ca="1">SUBSTITUTE(SUBSTITUTE(SUBSTITUTE(SUBSTITUTE($A$1,
"x_coord",BT$2),
"y_coord",$A3),
"t_type",'terrain type'!BS1),
"p_type", 'plot type'!BS1)
&amp; IF(LEFT(resources!BS1, 6) = "BONUS_", CHAR(9) &amp; "BonusType=" &amp; resources!BS1 &amp; CHAR(10), "")
&amp; IF('goody huts'!BS1, "	ImprovementType=IMPROVEMENT_GOODY_HUT" &amp; CHAR(10), "")
&amp; IF(ISBLANK(OFFSET('rivers (2)'!$A$1, 2 * (67 - $A3), 2 * BT$2 + 1)), "", SUBSTITUTE($C$1, "&lt;direc&gt;", RIGHT(OFFSET('rivers (2)'!$A$1, 2 * (67 - $A3), 2 * BT$2 + 1), 1)))
&amp; IF(ISBLANK(OFFSET('rivers (2)'!$A$1, 2 * (67 - $A3) + 1, 2 * BT$2)), "", SUBSTITUTE($D$1, "&lt;direc&gt;", RIGHT(OFFSET('rivers (2)'!$A$1, 2 * (67 - $A3) + 1, 2 * BT$2), 1)))
&amp; IF(ISBLANK('feature type'!BS1), "EndPlot", SUBSTITUTE(SUBSTITUTE(output!$B$1,
                   "f_type", 'feature type'!BS1),
                   "f_var", 'feature variety'!BS1))
&amp; CHAR(10)</f>
        <v xml:space="preserve">BeginPlot
	x=70,y=67
	TerrainType=TERRAIN_OCEAN
	PlotType=3
EndPlot
</v>
      </c>
      <c r="BU3" t="str">
        <f ca="1">SUBSTITUTE(SUBSTITUTE(SUBSTITUTE(SUBSTITUTE($A$1,
"x_coord",BU$2),
"y_coord",$A3),
"t_type",'terrain type'!BT1),
"p_type", 'plot type'!BT1)
&amp; IF(LEFT(resources!BT1, 6) = "BONUS_", CHAR(9) &amp; "BonusType=" &amp; resources!BT1 &amp; CHAR(10), "")
&amp; IF('goody huts'!BT1, "	ImprovementType=IMPROVEMENT_GOODY_HUT" &amp; CHAR(10), "")
&amp; IF(ISBLANK(OFFSET('rivers (2)'!$A$1, 2 * (67 - $A3), 2 * BU$2 + 1)), "", SUBSTITUTE($C$1, "&lt;direc&gt;", RIGHT(OFFSET('rivers (2)'!$A$1, 2 * (67 - $A3), 2 * BU$2 + 1), 1)))
&amp; IF(ISBLANK(OFFSET('rivers (2)'!$A$1, 2 * (67 - $A3) + 1, 2 * BU$2)), "", SUBSTITUTE($D$1, "&lt;direc&gt;", RIGHT(OFFSET('rivers (2)'!$A$1, 2 * (67 - $A3) + 1, 2 * BU$2), 1)))
&amp; IF(ISBLANK('feature type'!BT1), "EndPlot", SUBSTITUTE(SUBSTITUTE(output!$B$1,
                   "f_type", 'feature type'!BT1),
                   "f_var", 'feature variety'!BT1))
&amp; CHAR(10)</f>
        <v xml:space="preserve">BeginPlot
	x=71,y=67
	TerrainType=TERRAIN_OCEAN
	PlotType=3
EndPlot
</v>
      </c>
      <c r="BV3" t="str">
        <f ca="1">SUBSTITUTE(SUBSTITUTE(SUBSTITUTE(SUBSTITUTE($A$1,
"x_coord",BV$2),
"y_coord",$A3),
"t_type",'terrain type'!BU1),
"p_type", 'plot type'!BU1)
&amp; IF(LEFT(resources!BU1, 6) = "BONUS_", CHAR(9) &amp; "BonusType=" &amp; resources!BU1 &amp; CHAR(10), "")
&amp; IF('goody huts'!BU1, "	ImprovementType=IMPROVEMENT_GOODY_HUT" &amp; CHAR(10), "")
&amp; IF(ISBLANK(OFFSET('rivers (2)'!$A$1, 2 * (67 - $A3), 2 * BV$2 + 1)), "", SUBSTITUTE($C$1, "&lt;direc&gt;", RIGHT(OFFSET('rivers (2)'!$A$1, 2 * (67 - $A3), 2 * BV$2 + 1), 1)))
&amp; IF(ISBLANK(OFFSET('rivers (2)'!$A$1, 2 * (67 - $A3) + 1, 2 * BV$2)), "", SUBSTITUTE($D$1, "&lt;direc&gt;", RIGHT(OFFSET('rivers (2)'!$A$1, 2 * (67 - $A3) + 1, 2 * BV$2), 1)))
&amp; IF(ISBLANK('feature type'!BU1), "EndPlot", SUBSTITUTE(SUBSTITUTE(output!$B$1,
                   "f_type", 'feature type'!BU1),
                   "f_var", 'feature variety'!BU1))
&amp; CHAR(10)</f>
        <v xml:space="preserve">BeginPlot
	x=72,y=67
	TerrainType=TERRAIN_OCEAN
	PlotType=3
EndPlot
</v>
      </c>
      <c r="BW3" t="str">
        <f ca="1">SUBSTITUTE(SUBSTITUTE(SUBSTITUTE(SUBSTITUTE($A$1,
"x_coord",BW$2),
"y_coord",$A3),
"t_type",'terrain type'!BV1),
"p_type", 'plot type'!BV1)
&amp; IF(LEFT(resources!BV1, 6) = "BONUS_", CHAR(9) &amp; "BonusType=" &amp; resources!BV1 &amp; CHAR(10), "")
&amp; IF('goody huts'!BV1, "	ImprovementType=IMPROVEMENT_GOODY_HUT" &amp; CHAR(10), "")
&amp; IF(ISBLANK(OFFSET('rivers (2)'!$A$1, 2 * (67 - $A3), 2 * BW$2 + 1)), "", SUBSTITUTE($C$1, "&lt;direc&gt;", RIGHT(OFFSET('rivers (2)'!$A$1, 2 * (67 - $A3), 2 * BW$2 + 1), 1)))
&amp; IF(ISBLANK(OFFSET('rivers (2)'!$A$1, 2 * (67 - $A3) + 1, 2 * BW$2)), "", SUBSTITUTE($D$1, "&lt;direc&gt;", RIGHT(OFFSET('rivers (2)'!$A$1, 2 * (67 - $A3) + 1, 2 * BW$2), 1)))
&amp; IF(ISBLANK('feature type'!BV1), "EndPlot", SUBSTITUTE(SUBSTITUTE(output!$B$1,
                   "f_type", 'feature type'!BV1),
                   "f_var", 'feature variety'!BV1))
&amp; CHAR(10)</f>
        <v xml:space="preserve">BeginPlot
	x=73,y=67
	TerrainType=TERRAIN_OCEAN
	PlotType=3
EndPlot
</v>
      </c>
      <c r="BX3" t="str">
        <f ca="1">SUBSTITUTE(SUBSTITUTE(SUBSTITUTE(SUBSTITUTE($A$1,
"x_coord",BX$2),
"y_coord",$A3),
"t_type",'terrain type'!BW1),
"p_type", 'plot type'!BW1)
&amp; IF(LEFT(resources!BW1, 6) = "BONUS_", CHAR(9) &amp; "BonusType=" &amp; resources!BW1 &amp; CHAR(10), "")
&amp; IF('goody huts'!BW1, "	ImprovementType=IMPROVEMENT_GOODY_HUT" &amp; CHAR(10), "")
&amp; IF(ISBLANK(OFFSET('rivers (2)'!$A$1, 2 * (67 - $A3), 2 * BX$2 + 1)), "", SUBSTITUTE($C$1, "&lt;direc&gt;", RIGHT(OFFSET('rivers (2)'!$A$1, 2 * (67 - $A3), 2 * BX$2 + 1), 1)))
&amp; IF(ISBLANK(OFFSET('rivers (2)'!$A$1, 2 * (67 - $A3) + 1, 2 * BX$2)), "", SUBSTITUTE($D$1, "&lt;direc&gt;", RIGHT(OFFSET('rivers (2)'!$A$1, 2 * (67 - $A3) + 1, 2 * BX$2), 1)))
&amp; IF(ISBLANK('feature type'!BW1), "EndPlot", SUBSTITUTE(SUBSTITUTE(output!$B$1,
                   "f_type", 'feature type'!BW1),
                   "f_var", 'feature variety'!BW1))
&amp; CHAR(10)</f>
        <v xml:space="preserve">BeginPlot
	x=74,y=67
	TerrainType=TERRAIN_OCEAN
	PlotType=3
EndPlot
</v>
      </c>
      <c r="BY3" t="str">
        <f ca="1">SUBSTITUTE(SUBSTITUTE(SUBSTITUTE(SUBSTITUTE($A$1,
"x_coord",BY$2),
"y_coord",$A3),
"t_type",'terrain type'!BX1),
"p_type", 'plot type'!BX1)
&amp; IF(LEFT(resources!BX1, 6) = "BONUS_", CHAR(9) &amp; "BonusType=" &amp; resources!BX1 &amp; CHAR(10), "")
&amp; IF('goody huts'!BX1, "	ImprovementType=IMPROVEMENT_GOODY_HUT" &amp; CHAR(10), "")
&amp; IF(ISBLANK(OFFSET('rivers (2)'!$A$1, 2 * (67 - $A3), 2 * BY$2 + 1)), "", SUBSTITUTE($C$1, "&lt;direc&gt;", RIGHT(OFFSET('rivers (2)'!$A$1, 2 * (67 - $A3), 2 * BY$2 + 1), 1)))
&amp; IF(ISBLANK(OFFSET('rivers (2)'!$A$1, 2 * (67 - $A3) + 1, 2 * BY$2)), "", SUBSTITUTE($D$1, "&lt;direc&gt;", RIGHT(OFFSET('rivers (2)'!$A$1, 2 * (67 - $A3) + 1, 2 * BY$2), 1)))
&amp; IF(ISBLANK('feature type'!BX1), "EndPlot", SUBSTITUTE(SUBSTITUTE(output!$B$1,
                   "f_type", 'feature type'!BX1),
                   "f_var", 'feature variety'!BX1))
&amp; CHAR(10)</f>
        <v xml:space="preserve">BeginPlot
	x=75,y=67
	TerrainType=TERRAIN_OCEAN
	PlotType=3
EndPlot
</v>
      </c>
      <c r="BZ3" t="str">
        <f ca="1">SUBSTITUTE(SUBSTITUTE(SUBSTITUTE(SUBSTITUTE($A$1,
"x_coord",BZ$2),
"y_coord",$A3),
"t_type",'terrain type'!BY1),
"p_type", 'plot type'!BY1)
&amp; IF(LEFT(resources!BY1, 6) = "BONUS_", CHAR(9) &amp; "BonusType=" &amp; resources!BY1 &amp; CHAR(10), "")
&amp; IF('goody huts'!BY1, "	ImprovementType=IMPROVEMENT_GOODY_HUT" &amp; CHAR(10), "")
&amp; IF(ISBLANK(OFFSET('rivers (2)'!$A$1, 2 * (67 - $A3), 2 * BZ$2 + 1)), "", SUBSTITUTE($C$1, "&lt;direc&gt;", RIGHT(OFFSET('rivers (2)'!$A$1, 2 * (67 - $A3), 2 * BZ$2 + 1), 1)))
&amp; IF(ISBLANK(OFFSET('rivers (2)'!$A$1, 2 * (67 - $A3) + 1, 2 * BZ$2)), "", SUBSTITUTE($D$1, "&lt;direc&gt;", RIGHT(OFFSET('rivers (2)'!$A$1, 2 * (67 - $A3) + 1, 2 * BZ$2), 1)))
&amp; IF(ISBLANK('feature type'!BY1), "EndPlot", SUBSTITUTE(SUBSTITUTE(output!$B$1,
                   "f_type", 'feature type'!BY1),
                   "f_var", 'feature variety'!BY1))
&amp; CHAR(10)</f>
        <v xml:space="preserve">BeginPlot
	x=76,y=67
	TerrainType=TERRAIN_OCEAN
	PlotType=3
EndPlot
</v>
      </c>
      <c r="CA3" t="str">
        <f ca="1">SUBSTITUTE(SUBSTITUTE(SUBSTITUTE(SUBSTITUTE($A$1,
"x_coord",CA$2),
"y_coord",$A3),
"t_type",'terrain type'!BZ1),
"p_type", 'plot type'!BZ1)
&amp; IF(LEFT(resources!BZ1, 6) = "BONUS_", CHAR(9) &amp; "BonusType=" &amp; resources!BZ1 &amp; CHAR(10), "")
&amp; IF('goody huts'!BZ1, "	ImprovementType=IMPROVEMENT_GOODY_HUT" &amp; CHAR(10), "")
&amp; IF(ISBLANK(OFFSET('rivers (2)'!$A$1, 2 * (67 - $A3), 2 * CA$2 + 1)), "", SUBSTITUTE($C$1, "&lt;direc&gt;", RIGHT(OFFSET('rivers (2)'!$A$1, 2 * (67 - $A3), 2 * CA$2 + 1), 1)))
&amp; IF(ISBLANK(OFFSET('rivers (2)'!$A$1, 2 * (67 - $A3) + 1, 2 * CA$2)), "", SUBSTITUTE($D$1, "&lt;direc&gt;", RIGHT(OFFSET('rivers (2)'!$A$1, 2 * (67 - $A3) + 1, 2 * CA$2), 1)))
&amp; IF(ISBLANK('feature type'!BZ1), "EndPlot", SUBSTITUTE(SUBSTITUTE(output!$B$1,
                   "f_type", 'feature type'!BZ1),
                   "f_var", 'feature variety'!BZ1))
&amp; CHAR(10)</f>
        <v xml:space="preserve">BeginPlot
	x=77,y=67
	TerrainType=TERRAIN_OCEAN
	PlotType=3
EndPlot
</v>
      </c>
      <c r="CB3" t="str">
        <f ca="1">SUBSTITUTE(SUBSTITUTE(SUBSTITUTE(SUBSTITUTE($A$1,
"x_coord",CB$2),
"y_coord",$A3),
"t_type",'terrain type'!CA1),
"p_type", 'plot type'!CA1)
&amp; IF(LEFT(resources!CA1, 6) = "BONUS_", CHAR(9) &amp; "BonusType=" &amp; resources!CA1 &amp; CHAR(10), "")
&amp; IF('goody huts'!CA1, "	ImprovementType=IMPROVEMENT_GOODY_HUT" &amp; CHAR(10), "")
&amp; IF(ISBLANK(OFFSET('rivers (2)'!$A$1, 2 * (67 - $A3), 2 * CB$2 + 1)), "", SUBSTITUTE($C$1, "&lt;direc&gt;", RIGHT(OFFSET('rivers (2)'!$A$1, 2 * (67 - $A3), 2 * CB$2 + 1), 1)))
&amp; IF(ISBLANK(OFFSET('rivers (2)'!$A$1, 2 * (67 - $A3) + 1, 2 * CB$2)), "", SUBSTITUTE($D$1, "&lt;direc&gt;", RIGHT(OFFSET('rivers (2)'!$A$1, 2 * (67 - $A3) + 1, 2 * CB$2), 1)))
&amp; IF(ISBLANK('feature type'!CA1), "EndPlot", SUBSTITUTE(SUBSTITUTE(output!$B$1,
                   "f_type", 'feature type'!CA1),
                   "f_var", 'feature variety'!CA1))
&amp; CHAR(10)</f>
        <v xml:space="preserve">BeginPlot
	x=78,y=67
	TerrainType=TERRAIN_OCEAN
	PlotType=3
EndPlot
</v>
      </c>
      <c r="CC3" t="str">
        <f ca="1">SUBSTITUTE(SUBSTITUTE(SUBSTITUTE(SUBSTITUTE($A$1,
"x_coord",CC$2),
"y_coord",$A3),
"t_type",'terrain type'!CB1),
"p_type", 'plot type'!CB1)
&amp; IF(LEFT(resources!CB1, 6) = "BONUS_", CHAR(9) &amp; "BonusType=" &amp; resources!CB1 &amp; CHAR(10), "")
&amp; IF('goody huts'!CB1, "	ImprovementType=IMPROVEMENT_GOODY_HUT" &amp; CHAR(10), "")
&amp; IF(ISBLANK(OFFSET('rivers (2)'!$A$1, 2 * (67 - $A3), 2 * CC$2 + 1)), "", SUBSTITUTE($C$1, "&lt;direc&gt;", RIGHT(OFFSET('rivers (2)'!$A$1, 2 * (67 - $A3), 2 * CC$2 + 1), 1)))
&amp; IF(ISBLANK(OFFSET('rivers (2)'!$A$1, 2 * (67 - $A3) + 1, 2 * CC$2)), "", SUBSTITUTE($D$1, "&lt;direc&gt;", RIGHT(OFFSET('rivers (2)'!$A$1, 2 * (67 - $A3) + 1, 2 * CC$2), 1)))
&amp; IF(ISBLANK('feature type'!CB1), "EndPlot", SUBSTITUTE(SUBSTITUTE(output!$B$1,
                   "f_type", 'feature type'!CB1),
                   "f_var", 'feature variety'!CB1))
&amp; CHAR(10)</f>
        <v xml:space="preserve">BeginPlot
	x=79,y=67
	TerrainType=TERRAIN_OCEAN
	PlotType=3
EndPlot
</v>
      </c>
      <c r="CD3" t="str">
        <f ca="1">SUBSTITUTE(SUBSTITUTE(SUBSTITUTE(SUBSTITUTE($A$1,
"x_coord",CD$2),
"y_coord",$A3),
"t_type",'terrain type'!CC1),
"p_type", 'plot type'!CC1)
&amp; IF(LEFT(resources!CC1, 6) = "BONUS_", CHAR(9) &amp; "BonusType=" &amp; resources!CC1 &amp; CHAR(10), "")
&amp; IF('goody huts'!CC1, "	ImprovementType=IMPROVEMENT_GOODY_HUT" &amp; CHAR(10), "")
&amp; IF(ISBLANK(OFFSET('rivers (2)'!$A$1, 2 * (67 - $A3), 2 * CD$2 + 1)), "", SUBSTITUTE($C$1, "&lt;direc&gt;", RIGHT(OFFSET('rivers (2)'!$A$1, 2 * (67 - $A3), 2 * CD$2 + 1), 1)))
&amp; IF(ISBLANK(OFFSET('rivers (2)'!$A$1, 2 * (67 - $A3) + 1, 2 * CD$2)), "", SUBSTITUTE($D$1, "&lt;direc&gt;", RIGHT(OFFSET('rivers (2)'!$A$1, 2 * (67 - $A3) + 1, 2 * CD$2), 1)))
&amp; IF(ISBLANK('feature type'!CC1), "EndPlot", SUBSTITUTE(SUBSTITUTE(output!$B$1,
                   "f_type", 'feature type'!CC1),
                   "f_var", 'feature variety'!CC1))
&amp; CHAR(10)</f>
        <v xml:space="preserve">BeginPlot
	x=80,y=67
	TerrainType=TERRAIN_OCEAN
	PlotType=3
EndPlot
</v>
      </c>
      <c r="CE3" t="str">
        <f ca="1">SUBSTITUTE(SUBSTITUTE(SUBSTITUTE(SUBSTITUTE($A$1,
"x_coord",CE$2),
"y_coord",$A3),
"t_type",'terrain type'!CD1),
"p_type", 'plot type'!CD1)
&amp; IF(LEFT(resources!CD1, 6) = "BONUS_", CHAR(9) &amp; "BonusType=" &amp; resources!CD1 &amp; CHAR(10), "")
&amp; IF('goody huts'!CD1, "	ImprovementType=IMPROVEMENT_GOODY_HUT" &amp; CHAR(10), "")
&amp; IF(ISBLANK(OFFSET('rivers (2)'!$A$1, 2 * (67 - $A3), 2 * CE$2 + 1)), "", SUBSTITUTE($C$1, "&lt;direc&gt;", RIGHT(OFFSET('rivers (2)'!$A$1, 2 * (67 - $A3), 2 * CE$2 + 1), 1)))
&amp; IF(ISBLANK(OFFSET('rivers (2)'!$A$1, 2 * (67 - $A3) + 1, 2 * CE$2)), "", SUBSTITUTE($D$1, "&lt;direc&gt;", RIGHT(OFFSET('rivers (2)'!$A$1, 2 * (67 - $A3) + 1, 2 * CE$2), 1)))
&amp; IF(ISBLANK('feature type'!CD1), "EndPlot", SUBSTITUTE(SUBSTITUTE(output!$B$1,
                   "f_type", 'feature type'!CD1),
                   "f_var", 'feature variety'!CD1))
&amp; CHAR(10)</f>
        <v xml:space="preserve">BeginPlot
	x=81,y=67
	TerrainType=TERRAIN_OCEAN
	PlotType=3
EndPlot
</v>
      </c>
      <c r="CF3" t="str">
        <f ca="1">SUBSTITUTE(SUBSTITUTE(SUBSTITUTE(SUBSTITUTE($A$1,
"x_coord",CF$2),
"y_coord",$A3),
"t_type",'terrain type'!CE1),
"p_type", 'plot type'!CE1)
&amp; IF(LEFT(resources!CE1, 6) = "BONUS_", CHAR(9) &amp; "BonusType=" &amp; resources!CE1 &amp; CHAR(10), "")
&amp; IF('goody huts'!CE1, "	ImprovementType=IMPROVEMENT_GOODY_HUT" &amp; CHAR(10), "")
&amp; IF(ISBLANK(OFFSET('rivers (2)'!$A$1, 2 * (67 - $A3), 2 * CF$2 + 1)), "", SUBSTITUTE($C$1, "&lt;direc&gt;", RIGHT(OFFSET('rivers (2)'!$A$1, 2 * (67 - $A3), 2 * CF$2 + 1), 1)))
&amp; IF(ISBLANK(OFFSET('rivers (2)'!$A$1, 2 * (67 - $A3) + 1, 2 * CF$2)), "", SUBSTITUTE($D$1, "&lt;direc&gt;", RIGHT(OFFSET('rivers (2)'!$A$1, 2 * (67 - $A3) + 1, 2 * CF$2), 1)))
&amp; IF(ISBLANK('feature type'!CE1), "EndPlot", SUBSTITUTE(SUBSTITUTE(output!$B$1,
                   "f_type", 'feature type'!CE1),
                   "f_var", 'feature variety'!CE1))
&amp; CHAR(10)</f>
        <v xml:space="preserve">BeginPlot
	x=82,y=67
	TerrainType=TERRAIN_OCEAN
	PlotType=3
EndPlot
</v>
      </c>
      <c r="CG3" t="str">
        <f ca="1">SUBSTITUTE(SUBSTITUTE(SUBSTITUTE(SUBSTITUTE($A$1,
"x_coord",CG$2),
"y_coord",$A3),
"t_type",'terrain type'!CF1),
"p_type", 'plot type'!CF1)
&amp; IF(LEFT(resources!CF1, 6) = "BONUS_", CHAR(9) &amp; "BonusType=" &amp; resources!CF1 &amp; CHAR(10), "")
&amp; IF('goody huts'!CF1, "	ImprovementType=IMPROVEMENT_GOODY_HUT" &amp; CHAR(10), "")
&amp; IF(ISBLANK(OFFSET('rivers (2)'!$A$1, 2 * (67 - $A3), 2 * CG$2 + 1)), "", SUBSTITUTE($C$1, "&lt;direc&gt;", RIGHT(OFFSET('rivers (2)'!$A$1, 2 * (67 - $A3), 2 * CG$2 + 1), 1)))
&amp; IF(ISBLANK(OFFSET('rivers (2)'!$A$1, 2 * (67 - $A3) + 1, 2 * CG$2)), "", SUBSTITUTE($D$1, "&lt;direc&gt;", RIGHT(OFFSET('rivers (2)'!$A$1, 2 * (67 - $A3) + 1, 2 * CG$2), 1)))
&amp; IF(ISBLANK('feature type'!CF1), "EndPlot", SUBSTITUTE(SUBSTITUTE(output!$B$1,
                   "f_type", 'feature type'!CF1),
                   "f_var", 'feature variety'!CF1))
&amp; CHAR(10)</f>
        <v xml:space="preserve">BeginPlot
	x=83,y=67
	TerrainType=TERRAIN_OCEAN
	PlotType=3
EndPlot
</v>
      </c>
      <c r="CH3" t="str">
        <f ca="1">SUBSTITUTE(SUBSTITUTE(SUBSTITUTE(SUBSTITUTE($A$1,
"x_coord",CH$2),
"y_coord",$A3),
"t_type",'terrain type'!CG1),
"p_type", 'plot type'!CG1)
&amp; IF(LEFT(resources!CG1, 6) = "BONUS_", CHAR(9) &amp; "BonusType=" &amp; resources!CG1 &amp; CHAR(10), "")
&amp; IF('goody huts'!CG1, "	ImprovementType=IMPROVEMENT_GOODY_HUT" &amp; CHAR(10), "")
&amp; IF(ISBLANK(OFFSET('rivers (2)'!$A$1, 2 * (67 - $A3), 2 * CH$2 + 1)), "", SUBSTITUTE($C$1, "&lt;direc&gt;", RIGHT(OFFSET('rivers (2)'!$A$1, 2 * (67 - $A3), 2 * CH$2 + 1), 1)))
&amp; IF(ISBLANK(OFFSET('rivers (2)'!$A$1, 2 * (67 - $A3) + 1, 2 * CH$2)), "", SUBSTITUTE($D$1, "&lt;direc&gt;", RIGHT(OFFSET('rivers (2)'!$A$1, 2 * (67 - $A3) + 1, 2 * CH$2), 1)))
&amp; IF(ISBLANK('feature type'!CG1), "EndPlot", SUBSTITUTE(SUBSTITUTE(output!$B$1,
                   "f_type", 'feature type'!CG1),
                   "f_var", 'feature variety'!CG1))
&amp; CHAR(10)</f>
        <v xml:space="preserve">BeginPlot
	x=84,y=67
	TerrainType=TERRAIN_OCEAN
	PlotType=3
EndPlot
</v>
      </c>
      <c r="CI3" t="str">
        <f ca="1">SUBSTITUTE(SUBSTITUTE(SUBSTITUTE(SUBSTITUTE($A$1,
"x_coord",CI$2),
"y_coord",$A3),
"t_type",'terrain type'!CH1),
"p_type", 'plot type'!CH1)
&amp; IF(LEFT(resources!CH1, 6) = "BONUS_", CHAR(9) &amp; "BonusType=" &amp; resources!CH1 &amp; CHAR(10), "")
&amp; IF('goody huts'!CH1, "	ImprovementType=IMPROVEMENT_GOODY_HUT" &amp; CHAR(10), "")
&amp; IF(ISBLANK(OFFSET('rivers (2)'!$A$1, 2 * (67 - $A3), 2 * CI$2 + 1)), "", SUBSTITUTE($C$1, "&lt;direc&gt;", RIGHT(OFFSET('rivers (2)'!$A$1, 2 * (67 - $A3), 2 * CI$2 + 1), 1)))
&amp; IF(ISBLANK(OFFSET('rivers (2)'!$A$1, 2 * (67 - $A3) + 1, 2 * CI$2)), "", SUBSTITUTE($D$1, "&lt;direc&gt;", RIGHT(OFFSET('rivers (2)'!$A$1, 2 * (67 - $A3) + 1, 2 * CI$2), 1)))
&amp; IF(ISBLANK('feature type'!CH1), "EndPlot", SUBSTITUTE(SUBSTITUTE(output!$B$1,
                   "f_type", 'feature type'!CH1),
                   "f_var", 'feature variety'!CH1))
&amp; CHAR(10)</f>
        <v xml:space="preserve">BeginPlot
	x=85,y=67
	TerrainType=TERRAIN_OCEAN
	PlotType=3
EndPlot
</v>
      </c>
      <c r="CJ3" t="str">
        <f ca="1">SUBSTITUTE(SUBSTITUTE(SUBSTITUTE(SUBSTITUTE($A$1,
"x_coord",CJ$2),
"y_coord",$A3),
"t_type",'terrain type'!CI1),
"p_type", 'plot type'!CI1)
&amp; IF(LEFT(resources!CI1, 6) = "BONUS_", CHAR(9) &amp; "BonusType=" &amp; resources!CI1 &amp; CHAR(10), "")
&amp; IF('goody huts'!CI1, "	ImprovementType=IMPROVEMENT_GOODY_HUT" &amp; CHAR(10), "")
&amp; IF(ISBLANK(OFFSET('rivers (2)'!$A$1, 2 * (67 - $A3), 2 * CJ$2 + 1)), "", SUBSTITUTE($C$1, "&lt;direc&gt;", RIGHT(OFFSET('rivers (2)'!$A$1, 2 * (67 - $A3), 2 * CJ$2 + 1), 1)))
&amp; IF(ISBLANK(OFFSET('rivers (2)'!$A$1, 2 * (67 - $A3) + 1, 2 * CJ$2)), "", SUBSTITUTE($D$1, "&lt;direc&gt;", RIGHT(OFFSET('rivers (2)'!$A$1, 2 * (67 - $A3) + 1, 2 * CJ$2), 1)))
&amp; IF(ISBLANK('feature type'!CI1), "EndPlot", SUBSTITUTE(SUBSTITUTE(output!$B$1,
                   "f_type", 'feature type'!CI1),
                   "f_var", 'feature variety'!CI1))
&amp; CHAR(10)</f>
        <v xml:space="preserve">BeginPlot
	x=86,y=67
	TerrainType=TERRAIN_OCEAN
	PlotType=3
EndPlot
</v>
      </c>
      <c r="CK3" t="str">
        <f ca="1">SUBSTITUTE(SUBSTITUTE(SUBSTITUTE(SUBSTITUTE($A$1,
"x_coord",CK$2),
"y_coord",$A3),
"t_type",'terrain type'!CJ1),
"p_type", 'plot type'!CJ1)
&amp; IF(LEFT(resources!CJ1, 6) = "BONUS_", CHAR(9) &amp; "BonusType=" &amp; resources!CJ1 &amp; CHAR(10), "")
&amp; IF('goody huts'!CJ1, "	ImprovementType=IMPROVEMENT_GOODY_HUT" &amp; CHAR(10), "")
&amp; IF(ISBLANK(OFFSET('rivers (2)'!$A$1, 2 * (67 - $A3), 2 * CK$2 + 1)), "", SUBSTITUTE($C$1, "&lt;direc&gt;", RIGHT(OFFSET('rivers (2)'!$A$1, 2 * (67 - $A3), 2 * CK$2 + 1), 1)))
&amp; IF(ISBLANK(OFFSET('rivers (2)'!$A$1, 2 * (67 - $A3) + 1, 2 * CK$2)), "", SUBSTITUTE($D$1, "&lt;direc&gt;", RIGHT(OFFSET('rivers (2)'!$A$1, 2 * (67 - $A3) + 1, 2 * CK$2), 1)))
&amp; IF(ISBLANK('feature type'!CJ1), "EndPlot", SUBSTITUTE(SUBSTITUTE(output!$B$1,
                   "f_type", 'feature type'!CJ1),
                   "f_var", 'feature variety'!CJ1))
&amp; CHAR(10)</f>
        <v xml:space="preserve">BeginPlot
	x=87,y=67
	TerrainType=TERRAIN_OCEAN
	PlotType=3
EndPlot
</v>
      </c>
      <c r="CL3" t="str">
        <f ca="1">SUBSTITUTE(SUBSTITUTE(SUBSTITUTE(SUBSTITUTE($A$1,
"x_coord",CL$2),
"y_coord",$A3),
"t_type",'terrain type'!CK1),
"p_type", 'plot type'!CK1)
&amp; IF(LEFT(resources!CK1, 6) = "BONUS_", CHAR(9) &amp; "BonusType=" &amp; resources!CK1 &amp; CHAR(10), "")
&amp; IF('goody huts'!CK1, "	ImprovementType=IMPROVEMENT_GOODY_HUT" &amp; CHAR(10), "")
&amp; IF(ISBLANK(OFFSET('rivers (2)'!$A$1, 2 * (67 - $A3), 2 * CL$2 + 1)), "", SUBSTITUTE($C$1, "&lt;direc&gt;", RIGHT(OFFSET('rivers (2)'!$A$1, 2 * (67 - $A3), 2 * CL$2 + 1), 1)))
&amp; IF(ISBLANK(OFFSET('rivers (2)'!$A$1, 2 * (67 - $A3) + 1, 2 * CL$2)), "", SUBSTITUTE($D$1, "&lt;direc&gt;", RIGHT(OFFSET('rivers (2)'!$A$1, 2 * (67 - $A3) + 1, 2 * CL$2), 1)))
&amp; IF(ISBLANK('feature type'!CK1), "EndPlot", SUBSTITUTE(SUBSTITUTE(output!$B$1,
                   "f_type", 'feature type'!CK1),
                   "f_var", 'feature variety'!CK1))
&amp; CHAR(10)</f>
        <v xml:space="preserve">BeginPlot
	x=88,y=67
	TerrainType=TERRAIN_OCEAN
	PlotType=3
EndPlot
</v>
      </c>
      <c r="CM3" t="str">
        <f ca="1">SUBSTITUTE(SUBSTITUTE(SUBSTITUTE(SUBSTITUTE($A$1,
"x_coord",CM$2),
"y_coord",$A3),
"t_type",'terrain type'!CL1),
"p_type", 'plot type'!CL1)
&amp; IF(LEFT(resources!CL1, 6) = "BONUS_", CHAR(9) &amp; "BonusType=" &amp; resources!CL1 &amp; CHAR(10), "")
&amp; IF('goody huts'!CL1, "	ImprovementType=IMPROVEMENT_GOODY_HUT" &amp; CHAR(10), "")
&amp; IF(ISBLANK(OFFSET('rivers (2)'!$A$1, 2 * (67 - $A3), 2 * CM$2 + 1)), "", SUBSTITUTE($C$1, "&lt;direc&gt;", RIGHT(OFFSET('rivers (2)'!$A$1, 2 * (67 - $A3), 2 * CM$2 + 1), 1)))
&amp; IF(ISBLANK(OFFSET('rivers (2)'!$A$1, 2 * (67 - $A3) + 1, 2 * CM$2)), "", SUBSTITUTE($D$1, "&lt;direc&gt;", RIGHT(OFFSET('rivers (2)'!$A$1, 2 * (67 - $A3) + 1, 2 * CM$2), 1)))
&amp; IF(ISBLANK('feature type'!CL1), "EndPlot", SUBSTITUTE(SUBSTITUTE(output!$B$1,
                   "f_type", 'feature type'!CL1),
                   "f_var", 'feature variety'!CL1))
&amp; CHAR(10)</f>
        <v xml:space="preserve">BeginPlot
	x=89,y=67
	TerrainType=TERRAIN_OCEAN
	PlotType=3
EndPlot
</v>
      </c>
      <c r="CN3" t="str">
        <f ca="1">SUBSTITUTE(SUBSTITUTE(SUBSTITUTE(SUBSTITUTE($A$1,
"x_coord",CN$2),
"y_coord",$A3),
"t_type",'terrain type'!CM1),
"p_type", 'plot type'!CM1)
&amp; IF(LEFT(resources!CM1, 6) = "BONUS_", CHAR(9) &amp; "BonusType=" &amp; resources!CM1 &amp; CHAR(10), "")
&amp; IF('goody huts'!CM1, "	ImprovementType=IMPROVEMENT_GOODY_HUT" &amp; CHAR(10), "")
&amp; IF(ISBLANK(OFFSET('rivers (2)'!$A$1, 2 * (67 - $A3), 2 * CN$2 + 1)), "", SUBSTITUTE($C$1, "&lt;direc&gt;", RIGHT(OFFSET('rivers (2)'!$A$1, 2 * (67 - $A3), 2 * CN$2 + 1), 1)))
&amp; IF(ISBLANK(OFFSET('rivers (2)'!$A$1, 2 * (67 - $A3) + 1, 2 * CN$2)), "", SUBSTITUTE($D$1, "&lt;direc&gt;", RIGHT(OFFSET('rivers (2)'!$A$1, 2 * (67 - $A3) + 1, 2 * CN$2), 1)))
&amp; IF(ISBLANK('feature type'!CM1), "EndPlot", SUBSTITUTE(SUBSTITUTE(output!$B$1,
                   "f_type", 'feature type'!CM1),
                   "f_var", 'feature variety'!CM1))
&amp; CHAR(10)</f>
        <v xml:space="preserve">BeginPlot
	x=90,y=67
	TerrainType=TERRAIN_OCEAN
	PlotType=3
EndPlot
</v>
      </c>
      <c r="CO3" t="str">
        <f ca="1">SUBSTITUTE(SUBSTITUTE(SUBSTITUTE(SUBSTITUTE($A$1,
"x_coord",CO$2),
"y_coord",$A3),
"t_type",'terrain type'!CN1),
"p_type", 'plot type'!CN1)
&amp; IF(LEFT(resources!CN1, 6) = "BONUS_", CHAR(9) &amp; "BonusType=" &amp; resources!CN1 &amp; CHAR(10), "")
&amp; IF('goody huts'!CN1, "	ImprovementType=IMPROVEMENT_GOODY_HUT" &amp; CHAR(10), "")
&amp; IF(ISBLANK(OFFSET('rivers (2)'!$A$1, 2 * (67 - $A3), 2 * CO$2 + 1)), "", SUBSTITUTE($C$1, "&lt;direc&gt;", RIGHT(OFFSET('rivers (2)'!$A$1, 2 * (67 - $A3), 2 * CO$2 + 1), 1)))
&amp; IF(ISBLANK(OFFSET('rivers (2)'!$A$1, 2 * (67 - $A3) + 1, 2 * CO$2)), "", SUBSTITUTE($D$1, "&lt;direc&gt;", RIGHT(OFFSET('rivers (2)'!$A$1, 2 * (67 - $A3) + 1, 2 * CO$2), 1)))
&amp; IF(ISBLANK('feature type'!CN1), "EndPlot", SUBSTITUTE(SUBSTITUTE(output!$B$1,
                   "f_type", 'feature type'!CN1),
                   "f_var", 'feature variety'!CN1))
&amp; CHAR(10)</f>
        <v xml:space="preserve">BeginPlot
	x=91,y=67
	TerrainType=TERRAIN_OCEAN
	PlotType=3
EndPlot
</v>
      </c>
      <c r="CP3" t="str">
        <f ca="1">SUBSTITUTE(SUBSTITUTE(SUBSTITUTE(SUBSTITUTE($A$1,
"x_coord",CP$2),
"y_coord",$A3),
"t_type",'terrain type'!CO1),
"p_type", 'plot type'!CO1)
&amp; IF(LEFT(resources!CO1, 6) = "BONUS_", CHAR(9) &amp; "BonusType=" &amp; resources!CO1 &amp; CHAR(10), "")
&amp; IF('goody huts'!CO1, "	ImprovementType=IMPROVEMENT_GOODY_HUT" &amp; CHAR(10), "")
&amp; IF(ISBLANK(OFFSET('rivers (2)'!$A$1, 2 * (67 - $A3), 2 * CP$2 + 1)), "", SUBSTITUTE($C$1, "&lt;direc&gt;", RIGHT(OFFSET('rivers (2)'!$A$1, 2 * (67 - $A3), 2 * CP$2 + 1), 1)))
&amp; IF(ISBLANK(OFFSET('rivers (2)'!$A$1, 2 * (67 - $A3) + 1, 2 * CP$2)), "", SUBSTITUTE($D$1, "&lt;direc&gt;", RIGHT(OFFSET('rivers (2)'!$A$1, 2 * (67 - $A3) + 1, 2 * CP$2), 1)))
&amp; IF(ISBLANK('feature type'!CO1), "EndPlot", SUBSTITUTE(SUBSTITUTE(output!$B$1,
                   "f_type", 'feature type'!CO1),
                   "f_var", 'feature variety'!CO1))
&amp; CHAR(10)</f>
        <v xml:space="preserve">BeginPlot
	x=92,y=67
	TerrainType=TERRAIN_OCEAN
	PlotType=3
EndPlot
</v>
      </c>
      <c r="CQ3" t="str">
        <f ca="1">SUBSTITUTE(SUBSTITUTE(SUBSTITUTE(SUBSTITUTE($A$1,
"x_coord",CQ$2),
"y_coord",$A3),
"t_type",'terrain type'!CP1),
"p_type", 'plot type'!CP1)
&amp; IF(LEFT(resources!CP1, 6) = "BONUS_", CHAR(9) &amp; "BonusType=" &amp; resources!CP1 &amp; CHAR(10), "")
&amp; IF('goody huts'!CP1, "	ImprovementType=IMPROVEMENT_GOODY_HUT" &amp; CHAR(10), "")
&amp; IF(ISBLANK(OFFSET('rivers (2)'!$A$1, 2 * (67 - $A3), 2 * CQ$2 + 1)), "", SUBSTITUTE($C$1, "&lt;direc&gt;", RIGHT(OFFSET('rivers (2)'!$A$1, 2 * (67 - $A3), 2 * CQ$2 + 1), 1)))
&amp; IF(ISBLANK(OFFSET('rivers (2)'!$A$1, 2 * (67 - $A3) + 1, 2 * CQ$2)), "", SUBSTITUTE($D$1, "&lt;direc&gt;", RIGHT(OFFSET('rivers (2)'!$A$1, 2 * (67 - $A3) + 1, 2 * CQ$2), 1)))
&amp; IF(ISBLANK('feature type'!CP1), "EndPlot", SUBSTITUTE(SUBSTITUTE(output!$B$1,
                   "f_type", 'feature type'!CP1),
                   "f_var", 'feature variety'!CP1))
&amp; CHAR(10)</f>
        <v xml:space="preserve">BeginPlot
	x=93,y=67
	TerrainType=TERRAIN_OCEAN
	PlotType=3
EndPlot
</v>
      </c>
      <c r="CR3" t="str">
        <f ca="1">SUBSTITUTE(SUBSTITUTE(SUBSTITUTE(SUBSTITUTE($A$1,
"x_coord",CR$2),
"y_coord",$A3),
"t_type",'terrain type'!CQ1),
"p_type", 'plot type'!CQ1)
&amp; IF(LEFT(resources!CQ1, 6) = "BONUS_", CHAR(9) &amp; "BonusType=" &amp; resources!CQ1 &amp; CHAR(10), "")
&amp; IF('goody huts'!CQ1, "	ImprovementType=IMPROVEMENT_GOODY_HUT" &amp; CHAR(10), "")
&amp; IF(ISBLANK(OFFSET('rivers (2)'!$A$1, 2 * (67 - $A3), 2 * CR$2 + 1)), "", SUBSTITUTE($C$1, "&lt;direc&gt;", RIGHT(OFFSET('rivers (2)'!$A$1, 2 * (67 - $A3), 2 * CR$2 + 1), 1)))
&amp; IF(ISBLANK(OFFSET('rivers (2)'!$A$1, 2 * (67 - $A3) + 1, 2 * CR$2)), "", SUBSTITUTE($D$1, "&lt;direc&gt;", RIGHT(OFFSET('rivers (2)'!$A$1, 2 * (67 - $A3) + 1, 2 * CR$2), 1)))
&amp; IF(ISBLANK('feature type'!CQ1), "EndPlot", SUBSTITUTE(SUBSTITUTE(output!$B$1,
                   "f_type", 'feature type'!CQ1),
                   "f_var", 'feature variety'!CQ1))
&amp; CHAR(10)</f>
        <v xml:space="preserve">BeginPlot
	x=94,y=67
	TerrainType=TERRAIN_OCEAN
	PlotType=3
EndPlot
</v>
      </c>
      <c r="CS3" t="str">
        <f ca="1">SUBSTITUTE(SUBSTITUTE(SUBSTITUTE(SUBSTITUTE($A$1,
"x_coord",CS$2),
"y_coord",$A3),
"t_type",'terrain type'!CR1),
"p_type", 'plot type'!CR1)
&amp; IF(LEFT(resources!CR1, 6) = "BONUS_", CHAR(9) &amp; "BonusType=" &amp; resources!CR1 &amp; CHAR(10), "")
&amp; IF('goody huts'!CR1, "	ImprovementType=IMPROVEMENT_GOODY_HUT" &amp; CHAR(10), "")
&amp; IF(ISBLANK(OFFSET('rivers (2)'!$A$1, 2 * (67 - $A3), 2 * CS$2 + 1)), "", SUBSTITUTE($C$1, "&lt;direc&gt;", RIGHT(OFFSET('rivers (2)'!$A$1, 2 * (67 - $A3), 2 * CS$2 + 1), 1)))
&amp; IF(ISBLANK(OFFSET('rivers (2)'!$A$1, 2 * (67 - $A3) + 1, 2 * CS$2)), "", SUBSTITUTE($D$1, "&lt;direc&gt;", RIGHT(OFFSET('rivers (2)'!$A$1, 2 * (67 - $A3) + 1, 2 * CS$2), 1)))
&amp; IF(ISBLANK('feature type'!CR1), "EndPlot", SUBSTITUTE(SUBSTITUTE(output!$B$1,
                   "f_type", 'feature type'!CR1),
                   "f_var", 'feature variety'!CR1))
&amp; CHAR(10)</f>
        <v xml:space="preserve">BeginPlot
	x=95,y=67
	TerrainType=TERRAIN_OCEAN
	PlotType=3
EndPlot
</v>
      </c>
      <c r="CT3" t="str">
        <f ca="1">SUBSTITUTE(SUBSTITUTE(SUBSTITUTE(SUBSTITUTE($A$1,
"x_coord",CT$2),
"y_coord",$A3),
"t_type",'terrain type'!CS1),
"p_type", 'plot type'!CS1)
&amp; IF(LEFT(resources!CS1, 6) = "BONUS_", CHAR(9) &amp; "BonusType=" &amp; resources!CS1 &amp; CHAR(10), "")
&amp; IF('goody huts'!CS1, "	ImprovementType=IMPROVEMENT_GOODY_HUT" &amp; CHAR(10), "")
&amp; IF(ISBLANK(OFFSET('rivers (2)'!$A$1, 2 * (67 - $A3), 2 * CT$2 + 1)), "", SUBSTITUTE($C$1, "&lt;direc&gt;", RIGHT(OFFSET('rivers (2)'!$A$1, 2 * (67 - $A3), 2 * CT$2 + 1), 1)))
&amp; IF(ISBLANK(OFFSET('rivers (2)'!$A$1, 2 * (67 - $A3) + 1, 2 * CT$2)), "", SUBSTITUTE($D$1, "&lt;direc&gt;", RIGHT(OFFSET('rivers (2)'!$A$1, 2 * (67 - $A3) + 1, 2 * CT$2), 1)))
&amp; IF(ISBLANK('feature type'!CS1), "EndPlot", SUBSTITUTE(SUBSTITUTE(output!$B$1,
                   "f_type", 'feature type'!CS1),
                   "f_var", 'feature variety'!CS1))
&amp; CHAR(10)</f>
        <v xml:space="preserve">BeginPlot
	x=96,y=67
	TerrainType=TERRAIN_OCEAN
	PlotType=3
EndPlot
</v>
      </c>
      <c r="CU3" t="str">
        <f ca="1">SUBSTITUTE(SUBSTITUTE(SUBSTITUTE(SUBSTITUTE($A$1,
"x_coord",CU$2),
"y_coord",$A3),
"t_type",'terrain type'!CT1),
"p_type", 'plot type'!CT1)
&amp; IF(LEFT(resources!CT1, 6) = "BONUS_", CHAR(9) &amp; "BonusType=" &amp; resources!CT1 &amp; CHAR(10), "")
&amp; IF('goody huts'!CT1, "	ImprovementType=IMPROVEMENT_GOODY_HUT" &amp; CHAR(10), "")
&amp; IF(ISBLANK(OFFSET('rivers (2)'!$A$1, 2 * (67 - $A3), 2 * CU$2 + 1)), "", SUBSTITUTE($C$1, "&lt;direc&gt;", RIGHT(OFFSET('rivers (2)'!$A$1, 2 * (67 - $A3), 2 * CU$2 + 1), 1)))
&amp; IF(ISBLANK(OFFSET('rivers (2)'!$A$1, 2 * (67 - $A3) + 1, 2 * CU$2)), "", SUBSTITUTE($D$1, "&lt;direc&gt;", RIGHT(OFFSET('rivers (2)'!$A$1, 2 * (67 - $A3) + 1, 2 * CU$2), 1)))
&amp; IF(ISBLANK('feature type'!CT1), "EndPlot", SUBSTITUTE(SUBSTITUTE(output!$B$1,
                   "f_type", 'feature type'!CT1),
                   "f_var", 'feature variety'!CT1))
&amp; CHAR(10)</f>
        <v xml:space="preserve">BeginPlot
	x=97,y=67
	TerrainType=TERRAIN_OCEAN
	PlotType=3
EndPlot
</v>
      </c>
      <c r="CV3" t="str">
        <f ca="1">SUBSTITUTE(SUBSTITUTE(SUBSTITUTE(SUBSTITUTE($A$1,
"x_coord",CV$2),
"y_coord",$A3),
"t_type",'terrain type'!CU1),
"p_type", 'plot type'!CU1)
&amp; IF(LEFT(resources!CU1, 6) = "BONUS_", CHAR(9) &amp; "BonusType=" &amp; resources!CU1 &amp; CHAR(10), "")
&amp; IF('goody huts'!CU1, "	ImprovementType=IMPROVEMENT_GOODY_HUT" &amp; CHAR(10), "")
&amp; IF(ISBLANK(OFFSET('rivers (2)'!$A$1, 2 * (67 - $A3), 2 * CV$2 + 1)), "", SUBSTITUTE($C$1, "&lt;direc&gt;", RIGHT(OFFSET('rivers (2)'!$A$1, 2 * (67 - $A3), 2 * CV$2 + 1), 1)))
&amp; IF(ISBLANK(OFFSET('rivers (2)'!$A$1, 2 * (67 - $A3) + 1, 2 * CV$2)), "", SUBSTITUTE($D$1, "&lt;direc&gt;", RIGHT(OFFSET('rivers (2)'!$A$1, 2 * (67 - $A3) + 1, 2 * CV$2), 1)))
&amp; IF(ISBLANK('feature type'!CU1), "EndPlot", SUBSTITUTE(SUBSTITUTE(output!$B$1,
                   "f_type", 'feature type'!CU1),
                   "f_var", 'feature variety'!CU1))
&amp; CHAR(10)</f>
        <v xml:space="preserve">BeginPlot
	x=98,y=67
	TerrainType=TERRAIN_OCEAN
	PlotType=3
EndPlot
</v>
      </c>
      <c r="CW3" t="str">
        <f ca="1">SUBSTITUTE(SUBSTITUTE(SUBSTITUTE(SUBSTITUTE($A$1,
"x_coord",CW$2),
"y_coord",$A3),
"t_type",'terrain type'!CV1),
"p_type", 'plot type'!CV1)
&amp; IF(LEFT(resources!CV1, 6) = "BONUS_", CHAR(9) &amp; "BonusType=" &amp; resources!CV1 &amp; CHAR(10), "")
&amp; IF('goody huts'!CV1, "	ImprovementType=IMPROVEMENT_GOODY_HUT" &amp; CHAR(10), "")
&amp; IF(ISBLANK(OFFSET('rivers (2)'!$A$1, 2 * (67 - $A3), 2 * CW$2 + 1)), "", SUBSTITUTE($C$1, "&lt;direc&gt;", RIGHT(OFFSET('rivers (2)'!$A$1, 2 * (67 - $A3), 2 * CW$2 + 1), 1)))
&amp; IF(ISBLANK(OFFSET('rivers (2)'!$A$1, 2 * (67 - $A3) + 1, 2 * CW$2)), "", SUBSTITUTE($D$1, "&lt;direc&gt;", RIGHT(OFFSET('rivers (2)'!$A$1, 2 * (67 - $A3) + 1, 2 * CW$2), 1)))
&amp; IF(ISBLANK('feature type'!CV1), "EndPlot", SUBSTITUTE(SUBSTITUTE(output!$B$1,
                   "f_type", 'feature type'!CV1),
                   "f_var", 'feature variety'!CV1))
&amp; CHAR(10)</f>
        <v xml:space="preserve">BeginPlot
	x=99,y=67
	TerrainType=TERRAIN_OCEAN
	PlotType=3
EndPlot
</v>
      </c>
      <c r="CX3" t="str">
        <f ca="1">SUBSTITUTE(SUBSTITUTE(SUBSTITUTE(SUBSTITUTE($A$1,
"x_coord",CX$2),
"y_coord",$A3),
"t_type",'terrain type'!CW1),
"p_type", 'plot type'!CW1)
&amp; IF(LEFT(resources!CW1, 6) = "BONUS_", CHAR(9) &amp; "BonusType=" &amp; resources!CW1 &amp; CHAR(10), "")
&amp; IF('goody huts'!CW1, "	ImprovementType=IMPROVEMENT_GOODY_HUT" &amp; CHAR(10), "")
&amp; IF(ISBLANK(OFFSET('rivers (2)'!$A$1, 2 * (67 - $A3), 2 * CX$2 + 1)), "", SUBSTITUTE($C$1, "&lt;direc&gt;", RIGHT(OFFSET('rivers (2)'!$A$1, 2 * (67 - $A3), 2 * CX$2 + 1), 1)))
&amp; IF(ISBLANK(OFFSET('rivers (2)'!$A$1, 2 * (67 - $A3) + 1, 2 * CX$2)), "", SUBSTITUTE($D$1, "&lt;direc&gt;", RIGHT(OFFSET('rivers (2)'!$A$1, 2 * (67 - $A3) + 1, 2 * CX$2), 1)))
&amp; IF(ISBLANK('feature type'!CW1), "EndPlot", SUBSTITUTE(SUBSTITUTE(output!$B$1,
                   "f_type", 'feature type'!CW1),
                   "f_var", 'feature variety'!CW1))
&amp; CHAR(10)</f>
        <v xml:space="preserve">BeginPlot
	x=100,y=67
	TerrainType=TERRAIN_OCEAN
	PlotType=3
EndPlot
</v>
      </c>
      <c r="CY3" t="str">
        <f ca="1">SUBSTITUTE(SUBSTITUTE(SUBSTITUTE(SUBSTITUTE($A$1,
"x_coord",CY$2),
"y_coord",$A3),
"t_type",'terrain type'!CX1),
"p_type", 'plot type'!CX1)
&amp; IF(LEFT(resources!CX1, 6) = "BONUS_", CHAR(9) &amp; "BonusType=" &amp; resources!CX1 &amp; CHAR(10), "")
&amp; IF('goody huts'!CX1, "	ImprovementType=IMPROVEMENT_GOODY_HUT" &amp; CHAR(10), "")
&amp; IF(ISBLANK(OFFSET('rivers (2)'!$A$1, 2 * (67 - $A3), 2 * CY$2 + 1)), "", SUBSTITUTE($C$1, "&lt;direc&gt;", RIGHT(OFFSET('rivers (2)'!$A$1, 2 * (67 - $A3), 2 * CY$2 + 1), 1)))
&amp; IF(ISBLANK(OFFSET('rivers (2)'!$A$1, 2 * (67 - $A3) + 1, 2 * CY$2)), "", SUBSTITUTE($D$1, "&lt;direc&gt;", RIGHT(OFFSET('rivers (2)'!$A$1, 2 * (67 - $A3) + 1, 2 * CY$2), 1)))
&amp; IF(ISBLANK('feature type'!CX1), "EndPlot", SUBSTITUTE(SUBSTITUTE(output!$B$1,
                   "f_type", 'feature type'!CX1),
                   "f_var", 'feature variety'!CX1))
&amp; CHAR(10)</f>
        <v xml:space="preserve">BeginPlot
	x=101,y=67
	TerrainType=TERRAIN_OCEAN
	PlotType=3
EndPlot
</v>
      </c>
      <c r="CZ3" t="str">
        <f ca="1">SUBSTITUTE(SUBSTITUTE(SUBSTITUTE(SUBSTITUTE($A$1,
"x_coord",CZ$2),
"y_coord",$A3),
"t_type",'terrain type'!CY1),
"p_type", 'plot type'!CY1)
&amp; IF(LEFT(resources!CY1, 6) = "BONUS_", CHAR(9) &amp; "BonusType=" &amp; resources!CY1 &amp; CHAR(10), "")
&amp; IF('goody huts'!CY1, "	ImprovementType=IMPROVEMENT_GOODY_HUT" &amp; CHAR(10), "")
&amp; IF(ISBLANK(OFFSET('rivers (2)'!$A$1, 2 * (67 - $A3), 2 * CZ$2 + 1)), "", SUBSTITUTE($C$1, "&lt;direc&gt;", RIGHT(OFFSET('rivers (2)'!$A$1, 2 * (67 - $A3), 2 * CZ$2 + 1), 1)))
&amp; IF(ISBLANK(OFFSET('rivers (2)'!$A$1, 2 * (67 - $A3) + 1, 2 * CZ$2)), "", SUBSTITUTE($D$1, "&lt;direc&gt;", RIGHT(OFFSET('rivers (2)'!$A$1, 2 * (67 - $A3) + 1, 2 * CZ$2), 1)))
&amp; IF(ISBLANK('feature type'!CY1), "EndPlot", SUBSTITUTE(SUBSTITUTE(output!$B$1,
                   "f_type", 'feature type'!CY1),
                   "f_var", 'feature variety'!CY1))
&amp; CHAR(10)</f>
        <v xml:space="preserve">BeginPlot
	x=102,y=67
	TerrainType=TERRAIN_OCEAN
	PlotType=3
EndPlot
</v>
      </c>
      <c r="DA3" t="str">
        <f ca="1">SUBSTITUTE(SUBSTITUTE(SUBSTITUTE(SUBSTITUTE($A$1,
"x_coord",DA$2),
"y_coord",$A3),
"t_type",'terrain type'!CZ1),
"p_type", 'plot type'!CZ1)
&amp; IF(LEFT(resources!CZ1, 6) = "BONUS_", CHAR(9) &amp; "BonusType=" &amp; resources!CZ1 &amp; CHAR(10), "")
&amp; IF('goody huts'!CZ1, "	ImprovementType=IMPROVEMENT_GOODY_HUT" &amp; CHAR(10), "")
&amp; IF(ISBLANK(OFFSET('rivers (2)'!$A$1, 2 * (67 - $A3), 2 * DA$2 + 1)), "", SUBSTITUTE($C$1, "&lt;direc&gt;", RIGHT(OFFSET('rivers (2)'!$A$1, 2 * (67 - $A3), 2 * DA$2 + 1), 1)))
&amp; IF(ISBLANK(OFFSET('rivers (2)'!$A$1, 2 * (67 - $A3) + 1, 2 * DA$2)), "", SUBSTITUTE($D$1, "&lt;direc&gt;", RIGHT(OFFSET('rivers (2)'!$A$1, 2 * (67 - $A3) + 1, 2 * DA$2), 1)))
&amp; IF(ISBLANK('feature type'!CZ1), "EndPlot", SUBSTITUTE(SUBSTITUTE(output!$B$1,
                   "f_type", 'feature type'!CZ1),
                   "f_var", 'feature variety'!CZ1))
&amp; CHAR(10)</f>
        <v xml:space="preserve">BeginPlot
	x=103,y=67
	TerrainType=TERRAIN_OCEAN
	PlotType=3
EndPlot
</v>
      </c>
      <c r="DB3" t="str">
        <f ca="1">SUBSTITUTE(SUBSTITUTE(SUBSTITUTE(SUBSTITUTE($A$1,
"x_coord",DB$2),
"y_coord",$A3),
"t_type",'terrain type'!DA1),
"p_type", 'plot type'!DA1)
&amp; IF(LEFT(resources!DA1, 6) = "BONUS_", CHAR(9) &amp; "BonusType=" &amp; resources!DA1 &amp; CHAR(10), "")
&amp; IF('goody huts'!DA1, "	ImprovementType=IMPROVEMENT_GOODY_HUT" &amp; CHAR(10), "")
&amp; IF(ISBLANK(OFFSET('rivers (2)'!$A$1, 2 * (67 - $A3), 2 * DB$2 + 1)), "", SUBSTITUTE($C$1, "&lt;direc&gt;", RIGHT(OFFSET('rivers (2)'!$A$1, 2 * (67 - $A3), 2 * DB$2 + 1), 1)))
&amp; IF(ISBLANK(OFFSET('rivers (2)'!$A$1, 2 * (67 - $A3) + 1, 2 * DB$2)), "", SUBSTITUTE($D$1, "&lt;direc&gt;", RIGHT(OFFSET('rivers (2)'!$A$1, 2 * (67 - $A3) + 1, 2 * DB$2), 1)))
&amp; IF(ISBLANK('feature type'!DA1), "EndPlot", SUBSTITUTE(SUBSTITUTE(output!$B$1,
                   "f_type", 'feature type'!DA1),
                   "f_var", 'feature variety'!DA1))
&amp; CHAR(10)</f>
        <v xml:space="preserve">BeginPlot
	x=104,y=67
	TerrainType=TERRAIN_OCEAN
	PlotType=3
EndPlot
</v>
      </c>
      <c r="DC3" t="str">
        <f ca="1">SUBSTITUTE(SUBSTITUTE(SUBSTITUTE(SUBSTITUTE($A$1,
"x_coord",DC$2),
"y_coord",$A3),
"t_type",'terrain type'!DB1),
"p_type", 'plot type'!DB1)
&amp; IF(LEFT(resources!DB1, 6) = "BONUS_", CHAR(9) &amp; "BonusType=" &amp; resources!DB1 &amp; CHAR(10), "")
&amp; IF('goody huts'!DB1, "	ImprovementType=IMPROVEMENT_GOODY_HUT" &amp; CHAR(10), "")
&amp; IF(ISBLANK(OFFSET('rivers (2)'!$A$1, 2 * (67 - $A3), 2 * DC$2 + 1)), "", SUBSTITUTE($C$1, "&lt;direc&gt;", RIGHT(OFFSET('rivers (2)'!$A$1, 2 * (67 - $A3), 2 * DC$2 + 1), 1)))
&amp; IF(ISBLANK(OFFSET('rivers (2)'!$A$1, 2 * (67 - $A3) + 1, 2 * DC$2)), "", SUBSTITUTE($D$1, "&lt;direc&gt;", RIGHT(OFFSET('rivers (2)'!$A$1, 2 * (67 - $A3) + 1, 2 * DC$2), 1)))
&amp; IF(ISBLANK('feature type'!DB1), "EndPlot", SUBSTITUTE(SUBSTITUTE(output!$B$1,
                   "f_type", 'feature type'!DB1),
                   "f_var", 'feature variety'!DB1))
&amp; CHAR(10)</f>
        <v xml:space="preserve">BeginPlot
	x=105,y=67
	TerrainType=TERRAIN_OCEAN
	PlotType=3
EndPlot
</v>
      </c>
      <c r="DD3" t="str">
        <f ca="1">SUBSTITUTE(SUBSTITUTE(SUBSTITUTE(SUBSTITUTE($A$1,
"x_coord",DD$2),
"y_coord",$A3),
"t_type",'terrain type'!DC1),
"p_type", 'plot type'!DC1)
&amp; IF(LEFT(resources!DC1, 6) = "BONUS_", CHAR(9) &amp; "BonusType=" &amp; resources!DC1 &amp; CHAR(10), "")
&amp; IF('goody huts'!DC1, "	ImprovementType=IMPROVEMENT_GOODY_HUT" &amp; CHAR(10), "")
&amp; IF(ISBLANK(OFFSET('rivers (2)'!$A$1, 2 * (67 - $A3), 2 * DD$2 + 1)), "", SUBSTITUTE($C$1, "&lt;direc&gt;", RIGHT(OFFSET('rivers (2)'!$A$1, 2 * (67 - $A3), 2 * DD$2 + 1), 1)))
&amp; IF(ISBLANK(OFFSET('rivers (2)'!$A$1, 2 * (67 - $A3) + 1, 2 * DD$2)), "", SUBSTITUTE($D$1, "&lt;direc&gt;", RIGHT(OFFSET('rivers (2)'!$A$1, 2 * (67 - $A3) + 1, 2 * DD$2), 1)))
&amp; IF(ISBLANK('feature type'!DC1), "EndPlot", SUBSTITUTE(SUBSTITUTE(output!$B$1,
                   "f_type", 'feature type'!DC1),
                   "f_var", 'feature variety'!DC1))
&amp; CHAR(10)</f>
        <v xml:space="preserve">BeginPlot
	x=106,y=67
	TerrainType=TERRAIN_OCEAN
	PlotType=3
EndPlot
</v>
      </c>
      <c r="DE3" t="str">
        <f ca="1">SUBSTITUTE(SUBSTITUTE(SUBSTITUTE(SUBSTITUTE($A$1,
"x_coord",DE$2),
"y_coord",$A3),
"t_type",'terrain type'!DD1),
"p_type", 'plot type'!DD1)
&amp; IF(LEFT(resources!DD1, 6) = "BONUS_", CHAR(9) &amp; "BonusType=" &amp; resources!DD1 &amp; CHAR(10), "")
&amp; IF('goody huts'!DD1, "	ImprovementType=IMPROVEMENT_GOODY_HUT" &amp; CHAR(10), "")
&amp; IF(ISBLANK(OFFSET('rivers (2)'!$A$1, 2 * (67 - $A3), 2 * DE$2 + 1)), "", SUBSTITUTE($C$1, "&lt;direc&gt;", RIGHT(OFFSET('rivers (2)'!$A$1, 2 * (67 - $A3), 2 * DE$2 + 1), 1)))
&amp; IF(ISBLANK(OFFSET('rivers (2)'!$A$1, 2 * (67 - $A3) + 1, 2 * DE$2)), "", SUBSTITUTE($D$1, "&lt;direc&gt;", RIGHT(OFFSET('rivers (2)'!$A$1, 2 * (67 - $A3) + 1, 2 * DE$2), 1)))
&amp; IF(ISBLANK('feature type'!DD1), "EndPlot", SUBSTITUTE(SUBSTITUTE(output!$B$1,
                   "f_type", 'feature type'!DD1),
                   "f_var", 'feature variety'!DD1))
&amp; CHAR(10)</f>
        <v xml:space="preserve">BeginPlot
	x=107,y=67
	TerrainType=TERRAIN_OCEAN
	PlotType=3
EndPlot
</v>
      </c>
      <c r="DF3" t="str">
        <f ca="1">SUBSTITUTE(SUBSTITUTE(SUBSTITUTE(SUBSTITUTE($A$1,
"x_coord",DF$2),
"y_coord",$A3),
"t_type",'terrain type'!DE1),
"p_type", 'plot type'!DE1)
&amp; IF(LEFT(resources!DE1, 6) = "BONUS_", CHAR(9) &amp; "BonusType=" &amp; resources!DE1 &amp; CHAR(10), "")
&amp; IF('goody huts'!DE1, "	ImprovementType=IMPROVEMENT_GOODY_HUT" &amp; CHAR(10), "")
&amp; IF(ISBLANK(OFFSET('rivers (2)'!$A$1, 2 * (67 - $A3), 2 * DF$2 + 1)), "", SUBSTITUTE($C$1, "&lt;direc&gt;", RIGHT(OFFSET('rivers (2)'!$A$1, 2 * (67 - $A3), 2 * DF$2 + 1), 1)))
&amp; IF(ISBLANK(OFFSET('rivers (2)'!$A$1, 2 * (67 - $A3) + 1, 2 * DF$2)), "", SUBSTITUTE($D$1, "&lt;direc&gt;", RIGHT(OFFSET('rivers (2)'!$A$1, 2 * (67 - $A3) + 1, 2 * DF$2), 1)))
&amp; IF(ISBLANK('feature type'!DE1), "EndPlot", SUBSTITUTE(SUBSTITUTE(output!$B$1,
                   "f_type", 'feature type'!DE1),
                   "f_var", 'feature variety'!DE1))
&amp; CHAR(10)</f>
        <v xml:space="preserve">BeginPlot
	x=108,y=67
	TerrainType=TERRAIN_OCEAN
	PlotType=3
EndPlot
</v>
      </c>
      <c r="DG3" t="str">
        <f ca="1">SUBSTITUTE(SUBSTITUTE(SUBSTITUTE(SUBSTITUTE($A$1,
"x_coord",DG$2),
"y_coord",$A3),
"t_type",'terrain type'!DF1),
"p_type", 'plot type'!DF1)
&amp; IF(LEFT(resources!DF1, 6) = "BONUS_", CHAR(9) &amp; "BonusType=" &amp; resources!DF1 &amp; CHAR(10), "")
&amp; IF('goody huts'!DF1, "	ImprovementType=IMPROVEMENT_GOODY_HUT" &amp; CHAR(10), "")
&amp; IF(ISBLANK(OFFSET('rivers (2)'!$A$1, 2 * (67 - $A3), 2 * DG$2 + 1)), "", SUBSTITUTE($C$1, "&lt;direc&gt;", RIGHT(OFFSET('rivers (2)'!$A$1, 2 * (67 - $A3), 2 * DG$2 + 1), 1)))
&amp; IF(ISBLANK(OFFSET('rivers (2)'!$A$1, 2 * (67 - $A3) + 1, 2 * DG$2)), "", SUBSTITUTE($D$1, "&lt;direc&gt;", RIGHT(OFFSET('rivers (2)'!$A$1, 2 * (67 - $A3) + 1, 2 * DG$2), 1)))
&amp; IF(ISBLANK('feature type'!DF1), "EndPlot", SUBSTITUTE(SUBSTITUTE(output!$B$1,
                   "f_type", 'feature type'!DF1),
                   "f_var", 'feature variety'!DF1))
&amp; CHAR(10)</f>
        <v xml:space="preserve">BeginPlot
	x=109,y=67
	TerrainType=TERRAIN_OCEAN
	PlotType=3
EndPlot
</v>
      </c>
      <c r="DH3" t="str">
        <f ca="1">SUBSTITUTE(SUBSTITUTE(SUBSTITUTE(SUBSTITUTE($A$1,
"x_coord",DH$2),
"y_coord",$A3),
"t_type",'terrain type'!DG1),
"p_type", 'plot type'!DG1)
&amp; IF(LEFT(resources!DG1, 6) = "BONUS_", CHAR(9) &amp; "BonusType=" &amp; resources!DG1 &amp; CHAR(10), "")
&amp; IF('goody huts'!DG1, "	ImprovementType=IMPROVEMENT_GOODY_HUT" &amp; CHAR(10), "")
&amp; IF(ISBLANK(OFFSET('rivers (2)'!$A$1, 2 * (67 - $A3), 2 * DH$2 + 1)), "", SUBSTITUTE($C$1, "&lt;direc&gt;", RIGHT(OFFSET('rivers (2)'!$A$1, 2 * (67 - $A3), 2 * DH$2 + 1), 1)))
&amp; IF(ISBLANK(OFFSET('rivers (2)'!$A$1, 2 * (67 - $A3) + 1, 2 * DH$2)), "", SUBSTITUTE($D$1, "&lt;direc&gt;", RIGHT(OFFSET('rivers (2)'!$A$1, 2 * (67 - $A3) + 1, 2 * DH$2), 1)))
&amp; IF(ISBLANK('feature type'!DG1), "EndPlot", SUBSTITUTE(SUBSTITUTE(output!$B$1,
                   "f_type", 'feature type'!DG1),
                   "f_var", 'feature variety'!DG1))
&amp; CHAR(10)</f>
        <v xml:space="preserve">BeginPlot
	x=110,y=67
	TerrainType=TERRAIN_OCEAN
	PlotType=3
EndPlot
</v>
      </c>
      <c r="DI3" t="str">
        <f ca="1">SUBSTITUTE(SUBSTITUTE(SUBSTITUTE(SUBSTITUTE($A$1,
"x_coord",DI$2),
"y_coord",$A3),
"t_type",'terrain type'!DH1),
"p_type", 'plot type'!DH1)
&amp; IF(LEFT(resources!DH1, 6) = "BONUS_", CHAR(9) &amp; "BonusType=" &amp; resources!DH1 &amp; CHAR(10), "")
&amp; IF('goody huts'!DH1, "	ImprovementType=IMPROVEMENT_GOODY_HUT" &amp; CHAR(10), "")
&amp; IF(ISBLANK(OFFSET('rivers (2)'!$A$1, 2 * (67 - $A3), 2 * DI$2 + 1)), "", SUBSTITUTE($C$1, "&lt;direc&gt;", RIGHT(OFFSET('rivers (2)'!$A$1, 2 * (67 - $A3), 2 * DI$2 + 1), 1)))
&amp; IF(ISBLANK(OFFSET('rivers (2)'!$A$1, 2 * (67 - $A3) + 1, 2 * DI$2)), "", SUBSTITUTE($D$1, "&lt;direc&gt;", RIGHT(OFFSET('rivers (2)'!$A$1, 2 * (67 - $A3) + 1, 2 * DI$2), 1)))
&amp; IF(ISBLANK('feature type'!DH1), "EndPlot", SUBSTITUTE(SUBSTITUTE(output!$B$1,
                   "f_type", 'feature type'!DH1),
                   "f_var", 'feature variety'!DH1))
&amp; CHAR(10)</f>
        <v xml:space="preserve">BeginPlot
	x=111,y=67
	TerrainType=TERRAIN_OCEAN
	PlotType=3
EndPlot
</v>
      </c>
      <c r="DJ3" t="str">
        <f ca="1">SUBSTITUTE(SUBSTITUTE(SUBSTITUTE(SUBSTITUTE($A$1,
"x_coord",DJ$2),
"y_coord",$A3),
"t_type",'terrain type'!DI1),
"p_type", 'plot type'!DI1)
&amp; IF(LEFT(resources!DI1, 6) = "BONUS_", CHAR(9) &amp; "BonusType=" &amp; resources!DI1 &amp; CHAR(10), "")
&amp; IF('goody huts'!DI1, "	ImprovementType=IMPROVEMENT_GOODY_HUT" &amp; CHAR(10), "")
&amp; IF(ISBLANK(OFFSET('rivers (2)'!$A$1, 2 * (67 - $A3), 2 * DJ$2 + 1)), "", SUBSTITUTE($C$1, "&lt;direc&gt;", RIGHT(OFFSET('rivers (2)'!$A$1, 2 * (67 - $A3), 2 * DJ$2 + 1), 1)))
&amp; IF(ISBLANK(OFFSET('rivers (2)'!$A$1, 2 * (67 - $A3) + 1, 2 * DJ$2)), "", SUBSTITUTE($D$1, "&lt;direc&gt;", RIGHT(OFFSET('rivers (2)'!$A$1, 2 * (67 - $A3) + 1, 2 * DJ$2), 1)))
&amp; IF(ISBLANK('feature type'!DI1), "EndPlot", SUBSTITUTE(SUBSTITUTE(output!$B$1,
                   "f_type", 'feature type'!DI1),
                   "f_var", 'feature variety'!DI1))
&amp; CHAR(10)</f>
        <v xml:space="preserve">BeginPlot
	x=112,y=67
	TerrainType=TERRAIN_OCEAN
	PlotType=3
EndPlot
</v>
      </c>
      <c r="DK3" t="str">
        <f ca="1">SUBSTITUTE(SUBSTITUTE(SUBSTITUTE(SUBSTITUTE($A$1,
"x_coord",DK$2),
"y_coord",$A3),
"t_type",'terrain type'!DJ1),
"p_type", 'plot type'!DJ1)
&amp; IF(LEFT(resources!DJ1, 6) = "BONUS_", CHAR(9) &amp; "BonusType=" &amp; resources!DJ1 &amp; CHAR(10), "")
&amp; IF('goody huts'!DJ1, "	ImprovementType=IMPROVEMENT_GOODY_HUT" &amp; CHAR(10), "")
&amp; IF(ISBLANK(OFFSET('rivers (2)'!$A$1, 2 * (67 - $A3), 2 * DK$2 + 1)), "", SUBSTITUTE($C$1, "&lt;direc&gt;", RIGHT(OFFSET('rivers (2)'!$A$1, 2 * (67 - $A3), 2 * DK$2 + 1), 1)))
&amp; IF(ISBLANK(OFFSET('rivers (2)'!$A$1, 2 * (67 - $A3) + 1, 2 * DK$2)), "", SUBSTITUTE($D$1, "&lt;direc&gt;", RIGHT(OFFSET('rivers (2)'!$A$1, 2 * (67 - $A3) + 1, 2 * DK$2), 1)))
&amp; IF(ISBLANK('feature type'!DJ1), "EndPlot", SUBSTITUTE(SUBSTITUTE(output!$B$1,
                   "f_type", 'feature type'!DJ1),
                   "f_var", 'feature variety'!DJ1))
&amp; CHAR(10)</f>
        <v xml:space="preserve">BeginPlot
	x=113,y=67
	TerrainType=TERRAIN_OCEAN
	PlotType=3
EndPlot
</v>
      </c>
      <c r="DL3" t="str">
        <f ca="1">SUBSTITUTE(SUBSTITUTE(SUBSTITUTE(SUBSTITUTE($A$1,
"x_coord",DL$2),
"y_coord",$A3),
"t_type",'terrain type'!DK1),
"p_type", 'plot type'!DK1)
&amp; IF(LEFT(resources!DK1, 6) = "BONUS_", CHAR(9) &amp; "BonusType=" &amp; resources!DK1 &amp; CHAR(10), "")
&amp; IF('goody huts'!DK1, "	ImprovementType=IMPROVEMENT_GOODY_HUT" &amp; CHAR(10), "")
&amp; IF(ISBLANK(OFFSET('rivers (2)'!$A$1, 2 * (67 - $A3), 2 * DL$2 + 1)), "", SUBSTITUTE($C$1, "&lt;direc&gt;", RIGHT(OFFSET('rivers (2)'!$A$1, 2 * (67 - $A3), 2 * DL$2 + 1), 1)))
&amp; IF(ISBLANK(OFFSET('rivers (2)'!$A$1, 2 * (67 - $A3) + 1, 2 * DL$2)), "", SUBSTITUTE($D$1, "&lt;direc&gt;", RIGHT(OFFSET('rivers (2)'!$A$1, 2 * (67 - $A3) + 1, 2 * DL$2), 1)))
&amp; IF(ISBLANK('feature type'!DK1), "EndPlot", SUBSTITUTE(SUBSTITUTE(output!$B$1,
                   "f_type", 'feature type'!DK1),
                   "f_var", 'feature variety'!DK1))
&amp; CHAR(10)</f>
        <v xml:space="preserve">BeginPlot
	x=114,y=67
	TerrainType=TERRAIN_OCEAN
	PlotType=3
EndPlot
</v>
      </c>
      <c r="DM3" t="str">
        <f ca="1">SUBSTITUTE(SUBSTITUTE(SUBSTITUTE(SUBSTITUTE($A$1,
"x_coord",DM$2),
"y_coord",$A3),
"t_type",'terrain type'!DL1),
"p_type", 'plot type'!DL1)
&amp; IF(LEFT(resources!DL1, 6) = "BONUS_", CHAR(9) &amp; "BonusType=" &amp; resources!DL1 &amp; CHAR(10), "")
&amp; IF('goody huts'!DL1, "	ImprovementType=IMPROVEMENT_GOODY_HUT" &amp; CHAR(10), "")
&amp; IF(ISBLANK(OFFSET('rivers (2)'!$A$1, 2 * (67 - $A3), 2 * DM$2 + 1)), "", SUBSTITUTE($C$1, "&lt;direc&gt;", RIGHT(OFFSET('rivers (2)'!$A$1, 2 * (67 - $A3), 2 * DM$2 + 1), 1)))
&amp; IF(ISBLANK(OFFSET('rivers (2)'!$A$1, 2 * (67 - $A3) + 1, 2 * DM$2)), "", SUBSTITUTE($D$1, "&lt;direc&gt;", RIGHT(OFFSET('rivers (2)'!$A$1, 2 * (67 - $A3) + 1, 2 * DM$2), 1)))
&amp; IF(ISBLANK('feature type'!DL1), "EndPlot", SUBSTITUTE(SUBSTITUTE(output!$B$1,
                   "f_type", 'feature type'!DL1),
                   "f_var", 'feature variety'!DL1))
&amp; CHAR(10)</f>
        <v xml:space="preserve">BeginPlot
	x=115,y=67
	TerrainType=TERRAIN_OCEAN
	PlotType=3
EndPlot
</v>
      </c>
      <c r="DN3" t="str">
        <f ca="1">SUBSTITUTE(SUBSTITUTE(SUBSTITUTE(SUBSTITUTE($A$1,
"x_coord",DN$2),
"y_coord",$A3),
"t_type",'terrain type'!DM1),
"p_type", 'plot type'!DM1)
&amp; IF(LEFT(resources!DM1, 6) = "BONUS_", CHAR(9) &amp; "BonusType=" &amp; resources!DM1 &amp; CHAR(10), "")
&amp; IF('goody huts'!DM1, "	ImprovementType=IMPROVEMENT_GOODY_HUT" &amp; CHAR(10), "")
&amp; IF(ISBLANK(OFFSET('rivers (2)'!$A$1, 2 * (67 - $A3), 2 * DN$2 + 1)), "", SUBSTITUTE($C$1, "&lt;direc&gt;", RIGHT(OFFSET('rivers (2)'!$A$1, 2 * (67 - $A3), 2 * DN$2 + 1), 1)))
&amp; IF(ISBLANK(OFFSET('rivers (2)'!$A$1, 2 * (67 - $A3) + 1, 2 * DN$2)), "", SUBSTITUTE($D$1, "&lt;direc&gt;", RIGHT(OFFSET('rivers (2)'!$A$1, 2 * (67 - $A3) + 1, 2 * DN$2), 1)))
&amp; IF(ISBLANK('feature type'!DM1), "EndPlot", SUBSTITUTE(SUBSTITUTE(output!$B$1,
                   "f_type", 'feature type'!DM1),
                   "f_var", 'feature variety'!DM1))
&amp; CHAR(10)</f>
        <v xml:space="preserve">BeginPlot
	x=116,y=67
	TerrainType=TERRAIN_OCEAN
	PlotType=3
EndPlot
</v>
      </c>
      <c r="DO3" t="str">
        <f ca="1">SUBSTITUTE(SUBSTITUTE(SUBSTITUTE(SUBSTITUTE($A$1,
"x_coord",DO$2),
"y_coord",$A3),
"t_type",'terrain type'!DN1),
"p_type", 'plot type'!DN1)
&amp; IF(LEFT(resources!DN1, 6) = "BONUS_", CHAR(9) &amp; "BonusType=" &amp; resources!DN1 &amp; CHAR(10), "")
&amp; IF('goody huts'!DN1, "	ImprovementType=IMPROVEMENT_GOODY_HUT" &amp; CHAR(10), "")
&amp; IF(ISBLANK(OFFSET('rivers (2)'!$A$1, 2 * (67 - $A3), 2 * DO$2 + 1)), "", SUBSTITUTE($C$1, "&lt;direc&gt;", RIGHT(OFFSET('rivers (2)'!$A$1, 2 * (67 - $A3), 2 * DO$2 + 1), 1)))
&amp; IF(ISBLANK(OFFSET('rivers (2)'!$A$1, 2 * (67 - $A3) + 1, 2 * DO$2)), "", SUBSTITUTE($D$1, "&lt;direc&gt;", RIGHT(OFFSET('rivers (2)'!$A$1, 2 * (67 - $A3) + 1, 2 * DO$2), 1)))
&amp; IF(ISBLANK('feature type'!DN1), "EndPlot", SUBSTITUTE(SUBSTITUTE(output!$B$1,
                   "f_type", 'feature type'!DN1),
                   "f_var", 'feature variety'!DN1))
&amp; CHAR(10)</f>
        <v xml:space="preserve">BeginPlot
	x=117,y=67
	TerrainType=TERRAIN_OCEAN
	PlotType=3
EndPlot
</v>
      </c>
      <c r="DP3" t="str">
        <f ca="1">SUBSTITUTE(SUBSTITUTE(SUBSTITUTE(SUBSTITUTE($A$1,
"x_coord",DP$2),
"y_coord",$A3),
"t_type",'terrain type'!DO1),
"p_type", 'plot type'!DO1)
&amp; IF(LEFT(resources!DO1, 6) = "BONUS_", CHAR(9) &amp; "BonusType=" &amp; resources!DO1 &amp; CHAR(10), "")
&amp; IF('goody huts'!DO1, "	ImprovementType=IMPROVEMENT_GOODY_HUT" &amp; CHAR(10), "")
&amp; IF(ISBLANK(OFFSET('rivers (2)'!$A$1, 2 * (67 - $A3), 2 * DP$2 + 1)), "", SUBSTITUTE($C$1, "&lt;direc&gt;", RIGHT(OFFSET('rivers (2)'!$A$1, 2 * (67 - $A3), 2 * DP$2 + 1), 1)))
&amp; IF(ISBLANK(OFFSET('rivers (2)'!$A$1, 2 * (67 - $A3) + 1, 2 * DP$2)), "", SUBSTITUTE($D$1, "&lt;direc&gt;", RIGHT(OFFSET('rivers (2)'!$A$1, 2 * (67 - $A3) + 1, 2 * DP$2), 1)))
&amp; IF(ISBLANK('feature type'!DO1), "EndPlot", SUBSTITUTE(SUBSTITUTE(output!$B$1,
                   "f_type", 'feature type'!DO1),
                   "f_var", 'feature variety'!DO1))
&amp; CHAR(10)</f>
        <v xml:space="preserve">BeginPlot
	x=118,y=67
	TerrainType=TERRAIN_OCEAN
	PlotType=3
EndPlot
</v>
      </c>
      <c r="DQ3" t="str">
        <f ca="1">SUBSTITUTE(SUBSTITUTE(SUBSTITUTE(SUBSTITUTE($A$1,
"x_coord",DQ$2),
"y_coord",$A3),
"t_type",'terrain type'!DP1),
"p_type", 'plot type'!DP1)
&amp; IF(LEFT(resources!DP1, 6) = "BONUS_", CHAR(9) &amp; "BonusType=" &amp; resources!DP1 &amp; CHAR(10), "")
&amp; IF('goody huts'!DP1, "	ImprovementType=IMPROVEMENT_GOODY_HUT" &amp; CHAR(10), "")
&amp; IF(ISBLANK(OFFSET('rivers (2)'!$A$1, 2 * (67 - $A3), 2 * DQ$2 + 1)), "", SUBSTITUTE($C$1, "&lt;direc&gt;", RIGHT(OFFSET('rivers (2)'!$A$1, 2 * (67 - $A3), 2 * DQ$2 + 1), 1)))
&amp; IF(ISBLANK(OFFSET('rivers (2)'!$A$1, 2 * (67 - $A3) + 1, 2 * DQ$2)), "", SUBSTITUTE($D$1, "&lt;direc&gt;", RIGHT(OFFSET('rivers (2)'!$A$1, 2 * (67 - $A3) + 1, 2 * DQ$2), 1)))
&amp; IF(ISBLANK('feature type'!DP1), "EndPlot", SUBSTITUTE(SUBSTITUTE(output!$B$1,
                   "f_type", 'feature type'!DP1),
                   "f_var", 'feature variety'!DP1))
&amp; CHAR(10)</f>
        <v xml:space="preserve">BeginPlot
	x=119,y=67
	TerrainType=TERRAIN_OCEAN
	PlotType=3
EndPlot
</v>
      </c>
      <c r="DR3" t="str">
        <f ca="1">SUBSTITUTE(SUBSTITUTE(SUBSTITUTE(SUBSTITUTE($A$1,
"x_coord",DR$2),
"y_coord",$A3),
"t_type",'terrain type'!DQ1),
"p_type", 'plot type'!DQ1)
&amp; IF(LEFT(resources!DQ1, 6) = "BONUS_", CHAR(9) &amp; "BonusType=" &amp; resources!DQ1 &amp; CHAR(10), "")
&amp; IF('goody huts'!DQ1, "	ImprovementType=IMPROVEMENT_GOODY_HUT" &amp; CHAR(10), "")
&amp; IF(ISBLANK(OFFSET('rivers (2)'!$A$1, 2 * (67 - $A3), 2 * DR$2 + 1)), "", SUBSTITUTE($C$1, "&lt;direc&gt;", RIGHT(OFFSET('rivers (2)'!$A$1, 2 * (67 - $A3), 2 * DR$2 + 1), 1)))
&amp; IF(ISBLANK(OFFSET('rivers (2)'!$A$1, 2 * (67 - $A3) + 1, 2 * DR$2)), "", SUBSTITUTE($D$1, "&lt;direc&gt;", RIGHT(OFFSET('rivers (2)'!$A$1, 2 * (67 - $A3) + 1, 2 * DR$2), 1)))
&amp; IF(ISBLANK('feature type'!DQ1), "EndPlot", SUBSTITUTE(SUBSTITUTE(output!$B$1,
                   "f_type", 'feature type'!DQ1),
                   "f_var", 'feature variety'!DQ1))
&amp; CHAR(10)</f>
        <v xml:space="preserve">BeginPlot
	x=120,y=67
	TerrainType=TERRAIN_OCEAN
	PlotType=3
EndPlot
</v>
      </c>
      <c r="DS3" t="str">
        <f ca="1">SUBSTITUTE(SUBSTITUTE(SUBSTITUTE(SUBSTITUTE($A$1,
"x_coord",DS$2),
"y_coord",$A3),
"t_type",'terrain type'!DR1),
"p_type", 'plot type'!DR1)
&amp; IF(LEFT(resources!DR1, 6) = "BONUS_", CHAR(9) &amp; "BonusType=" &amp; resources!DR1 &amp; CHAR(10), "")
&amp; IF('goody huts'!DR1, "	ImprovementType=IMPROVEMENT_GOODY_HUT" &amp; CHAR(10), "")
&amp; IF(ISBLANK(OFFSET('rivers (2)'!$A$1, 2 * (67 - $A3), 2 * DS$2 + 1)), "", SUBSTITUTE($C$1, "&lt;direc&gt;", RIGHT(OFFSET('rivers (2)'!$A$1, 2 * (67 - $A3), 2 * DS$2 + 1), 1)))
&amp; IF(ISBLANK(OFFSET('rivers (2)'!$A$1, 2 * (67 - $A3) + 1, 2 * DS$2)), "", SUBSTITUTE($D$1, "&lt;direc&gt;", RIGHT(OFFSET('rivers (2)'!$A$1, 2 * (67 - $A3) + 1, 2 * DS$2), 1)))
&amp; IF(ISBLANK('feature type'!DR1), "EndPlot", SUBSTITUTE(SUBSTITUTE(output!$B$1,
                   "f_type", 'feature type'!DR1),
                   "f_var", 'feature variety'!DR1))
&amp; CHAR(10)</f>
        <v xml:space="preserve">BeginPlot
	x=121,y=67
	TerrainType=TERRAIN_OCEAN
	PlotType=3
EndPlot
</v>
      </c>
      <c r="DT3" t="str">
        <f ca="1">SUBSTITUTE(SUBSTITUTE(SUBSTITUTE(SUBSTITUTE($A$1,
"x_coord",DT$2),
"y_coord",$A3),
"t_type",'terrain type'!DS1),
"p_type", 'plot type'!DS1)
&amp; IF(LEFT(resources!DS1, 6) = "BONUS_", CHAR(9) &amp; "BonusType=" &amp; resources!DS1 &amp; CHAR(10), "")
&amp; IF('goody huts'!DS1, "	ImprovementType=IMPROVEMENT_GOODY_HUT" &amp; CHAR(10), "")
&amp; IF(ISBLANK(OFFSET('rivers (2)'!$A$1, 2 * (67 - $A3), 2 * DT$2 + 1)), "", SUBSTITUTE($C$1, "&lt;direc&gt;", RIGHT(OFFSET('rivers (2)'!$A$1, 2 * (67 - $A3), 2 * DT$2 + 1), 1)))
&amp; IF(ISBLANK(OFFSET('rivers (2)'!$A$1, 2 * (67 - $A3) + 1, 2 * DT$2)), "", SUBSTITUTE($D$1, "&lt;direc&gt;", RIGHT(OFFSET('rivers (2)'!$A$1, 2 * (67 - $A3) + 1, 2 * DT$2), 1)))
&amp; IF(ISBLANK('feature type'!DS1), "EndPlot", SUBSTITUTE(SUBSTITUTE(output!$B$1,
                   "f_type", 'feature type'!DS1),
                   "f_var", 'feature variety'!DS1))
&amp; CHAR(10)</f>
        <v xml:space="preserve">BeginPlot
	x=122,y=67
	TerrainType=TERRAIN_OCEAN
	PlotType=3
EndPlot
</v>
      </c>
      <c r="DU3" t="str">
        <f ca="1">SUBSTITUTE(SUBSTITUTE(SUBSTITUTE(SUBSTITUTE($A$1,
"x_coord",DU$2),
"y_coord",$A3),
"t_type",'terrain type'!DT1),
"p_type", 'plot type'!DT1)
&amp; IF(LEFT(resources!DT1, 6) = "BONUS_", CHAR(9) &amp; "BonusType=" &amp; resources!DT1 &amp; CHAR(10), "")
&amp; IF('goody huts'!DT1, "	ImprovementType=IMPROVEMENT_GOODY_HUT" &amp; CHAR(10), "")
&amp; IF(ISBLANK(OFFSET('rivers (2)'!$A$1, 2 * (67 - $A3), 2 * DU$2 + 1)), "", SUBSTITUTE($C$1, "&lt;direc&gt;", RIGHT(OFFSET('rivers (2)'!$A$1, 2 * (67 - $A3), 2 * DU$2 + 1), 1)))
&amp; IF(ISBLANK(OFFSET('rivers (2)'!$A$1, 2 * (67 - $A3) + 1, 2 * DU$2)), "", SUBSTITUTE($D$1, "&lt;direc&gt;", RIGHT(OFFSET('rivers (2)'!$A$1, 2 * (67 - $A3) + 1, 2 * DU$2), 1)))
&amp; IF(ISBLANK('feature type'!DT1), "EndPlot", SUBSTITUTE(SUBSTITUTE(output!$B$1,
                   "f_type", 'feature type'!DT1),
                   "f_var", 'feature variety'!DT1))
&amp; CHAR(10)</f>
        <v xml:space="preserve">BeginPlot
	x=123,y=67
	TerrainType=TERRAIN_OCEAN
	PlotType=3
EndPlot
</v>
      </c>
    </row>
    <row r="4" spans="1:125" x14ac:dyDescent="0.25">
      <c r="A4" s="10">
        <v>66</v>
      </c>
      <c r="B4" t="str">
        <f ca="1">SUBSTITUTE(SUBSTITUTE(SUBSTITUTE(SUBSTITUTE($A$1,
"x_coord",B$2),
"y_coord",$A4),
"t_type",'terrain type'!A2),
"p_type", 'plot type'!A2)
&amp; IF(LEFT(resources!A2, 6) = "BONUS_", CHAR(9) &amp; "BonusType=" &amp; resources!A2 &amp; CHAR(10), "")
&amp; IF('goody huts'!A2, "	ImprovementType=IMPROVEMENT_GOODY_HUT" &amp; CHAR(10), "")
&amp; IF(ISBLANK(OFFSET('rivers (2)'!$A$1, 2 * (67 - $A4), 2 * B$2 + 1)), "", SUBSTITUTE($C$1, "&lt;direc&gt;", RIGHT(OFFSET('rivers (2)'!$A$1, 2 * (67 - $A4), 2 * B$2 + 1), 1)))
&amp; IF(ISBLANK(OFFSET('rivers (2)'!$A$1, 2 * (67 - $A4) + 1, 2 * B$2)), "", SUBSTITUTE($D$1, "&lt;direc&gt;", RIGHT(OFFSET('rivers (2)'!$A$1, 2 * (67 - $A4) + 1, 2 * B$2), 1)))
&amp; IF(ISBLANK('feature type'!A2), "EndPlot", SUBSTITUTE(SUBSTITUTE(output!$B$1,
                   "f_type", 'feature type'!A2),
                   "f_var", 'feature variety'!A2))
&amp; CHAR(10)</f>
        <v xml:space="preserve">BeginPlot
	x=0,y=66
	TerrainType=TERRAIN_OCEAN
	PlotType=3
EndPlot
</v>
      </c>
      <c r="C4" t="str">
        <f ca="1">SUBSTITUTE(SUBSTITUTE(SUBSTITUTE(SUBSTITUTE($A$1,
"x_coord",C$2),
"y_coord",$A4),
"t_type",'terrain type'!B2),
"p_type", 'plot type'!B2)
&amp; IF(LEFT(resources!B2, 6) = "BONUS_", CHAR(9) &amp; "BonusType=" &amp; resources!B2 &amp; CHAR(10), "")
&amp; IF('goody huts'!B2, "	ImprovementType=IMPROVEMENT_GOODY_HUT" &amp; CHAR(10), "")
&amp; IF(ISBLANK(OFFSET('rivers (2)'!$A$1, 2 * (67 - $A4), 2 * C$2 + 1)), "", SUBSTITUTE($C$1, "&lt;direc&gt;", RIGHT(OFFSET('rivers (2)'!$A$1, 2 * (67 - $A4), 2 * C$2 + 1), 1)))
&amp; IF(ISBLANK(OFFSET('rivers (2)'!$A$1, 2 * (67 - $A4) + 1, 2 * C$2)), "", SUBSTITUTE($D$1, "&lt;direc&gt;", RIGHT(OFFSET('rivers (2)'!$A$1, 2 * (67 - $A4) + 1, 2 * C$2), 1)))
&amp; IF(ISBLANK('feature type'!B2), "EndPlot", SUBSTITUTE(SUBSTITUTE(output!$B$1,
                   "f_type", 'feature type'!B2),
                   "f_var", 'feature variety'!B2))
&amp; CHAR(10)</f>
        <v xml:space="preserve">BeginPlot
	x=1,y=66
	TerrainType=TERRAIN_COAST
	PlotType=3
EndPlot
</v>
      </c>
      <c r="D4" t="str">
        <f ca="1">SUBSTITUTE(SUBSTITUTE(SUBSTITUTE(SUBSTITUTE($A$1,
"x_coord",D$2),
"y_coord",$A4),
"t_type",'terrain type'!C2),
"p_type", 'plot type'!C2)
&amp; IF(LEFT(resources!C2, 6) = "BONUS_", CHAR(9) &amp; "BonusType=" &amp; resources!C2 &amp; CHAR(10), "")
&amp; IF('goody huts'!C2, "	ImprovementType=IMPROVEMENT_GOODY_HUT" &amp; CHAR(10), "")
&amp; IF(ISBLANK(OFFSET('rivers (2)'!$A$1, 2 * (67 - $A4), 2 * D$2 + 1)), "", SUBSTITUTE($C$1, "&lt;direc&gt;", RIGHT(OFFSET('rivers (2)'!$A$1, 2 * (67 - $A4), 2 * D$2 + 1), 1)))
&amp; IF(ISBLANK(OFFSET('rivers (2)'!$A$1, 2 * (67 - $A4) + 1, 2 * D$2)), "", SUBSTITUTE($D$1, "&lt;direc&gt;", RIGHT(OFFSET('rivers (2)'!$A$1, 2 * (67 - $A4) + 1, 2 * D$2), 1)))
&amp; IF(ISBLANK('feature type'!C2), "EndPlot", SUBSTITUTE(SUBSTITUTE(output!$B$1,
                   "f_type", 'feature type'!C2),
                   "f_var", 'feature variety'!C2))
&amp; CHAR(10)</f>
        <v xml:space="preserve">BeginPlot
	x=2,y=66
	TerrainType=TERRAIN_SNOW
	PlotType=0
EndPlot
</v>
      </c>
      <c r="E4" t="str">
        <f ca="1">SUBSTITUTE(SUBSTITUTE(SUBSTITUTE(SUBSTITUTE($A$1,
"x_coord",E$2),
"y_coord",$A4),
"t_type",'terrain type'!D2),
"p_type", 'plot type'!D2)
&amp; IF(LEFT(resources!D2, 6) = "BONUS_", CHAR(9) &amp; "BonusType=" &amp; resources!D2 &amp; CHAR(10), "")
&amp; IF('goody huts'!D2, "	ImprovementType=IMPROVEMENT_GOODY_HUT" &amp; CHAR(10), "")
&amp; IF(ISBLANK(OFFSET('rivers (2)'!$A$1, 2 * (67 - $A4), 2 * E$2 + 1)), "", SUBSTITUTE($C$1, "&lt;direc&gt;", RIGHT(OFFSET('rivers (2)'!$A$1, 2 * (67 - $A4), 2 * E$2 + 1), 1)))
&amp; IF(ISBLANK(OFFSET('rivers (2)'!$A$1, 2 * (67 - $A4) + 1, 2 * E$2)), "", SUBSTITUTE($D$1, "&lt;direc&gt;", RIGHT(OFFSET('rivers (2)'!$A$1, 2 * (67 - $A4) + 1, 2 * E$2), 1)))
&amp; IF(ISBLANK('feature type'!D2), "EndPlot", SUBSTITUTE(SUBSTITUTE(output!$B$1,
                   "f_type", 'feature type'!D2),
                   "f_var", 'feature variety'!D2))
&amp; CHAR(10)</f>
        <v xml:space="preserve">BeginPlot
	x=3,y=66
	TerrainType=TERRAIN_COAST
	PlotType=3
EndPlot
</v>
      </c>
      <c r="F4" t="str">
        <f ca="1">SUBSTITUTE(SUBSTITUTE(SUBSTITUTE(SUBSTITUTE($A$1,
"x_coord",F$2),
"y_coord",$A4),
"t_type",'terrain type'!E2),
"p_type", 'plot type'!E2)
&amp; IF(LEFT(resources!E2, 6) = "BONUS_", CHAR(9) &amp; "BonusType=" &amp; resources!E2 &amp; CHAR(10), "")
&amp; IF('goody huts'!E2, "	ImprovementType=IMPROVEMENT_GOODY_HUT" &amp; CHAR(10), "")
&amp; IF(ISBLANK(OFFSET('rivers (2)'!$A$1, 2 * (67 - $A4), 2 * F$2 + 1)), "", SUBSTITUTE($C$1, "&lt;direc&gt;", RIGHT(OFFSET('rivers (2)'!$A$1, 2 * (67 - $A4), 2 * F$2 + 1), 1)))
&amp; IF(ISBLANK(OFFSET('rivers (2)'!$A$1, 2 * (67 - $A4) + 1, 2 * F$2)), "", SUBSTITUTE($D$1, "&lt;direc&gt;", RIGHT(OFFSET('rivers (2)'!$A$1, 2 * (67 - $A4) + 1, 2 * F$2), 1)))
&amp; IF(ISBLANK('feature type'!E2), "EndPlot", SUBSTITUTE(SUBSTITUTE(output!$B$1,
                   "f_type", 'feature type'!E2),
                   "f_var", 'feature variety'!E2))
&amp; CHAR(10)</f>
        <v xml:space="preserve">BeginPlot
	x=4,y=66
	TerrainType=TERRAIN_OCEAN
	PlotType=3
EndPlot
</v>
      </c>
      <c r="G4" t="str">
        <f ca="1">SUBSTITUTE(SUBSTITUTE(SUBSTITUTE(SUBSTITUTE($A$1,
"x_coord",G$2),
"y_coord",$A4),
"t_type",'terrain type'!F2),
"p_type", 'plot type'!F2)
&amp; IF(LEFT(resources!F2, 6) = "BONUS_", CHAR(9) &amp; "BonusType=" &amp; resources!F2 &amp; CHAR(10), "")
&amp; IF('goody huts'!F2, "	ImprovementType=IMPROVEMENT_GOODY_HUT" &amp; CHAR(10), "")
&amp; IF(ISBLANK(OFFSET('rivers (2)'!$A$1, 2 * (67 - $A4), 2 * G$2 + 1)), "", SUBSTITUTE($C$1, "&lt;direc&gt;", RIGHT(OFFSET('rivers (2)'!$A$1, 2 * (67 - $A4), 2 * G$2 + 1), 1)))
&amp; IF(ISBLANK(OFFSET('rivers (2)'!$A$1, 2 * (67 - $A4) + 1, 2 * G$2)), "", SUBSTITUTE($D$1, "&lt;direc&gt;", RIGHT(OFFSET('rivers (2)'!$A$1, 2 * (67 - $A4) + 1, 2 * G$2), 1)))
&amp; IF(ISBLANK('feature type'!F2), "EndPlot", SUBSTITUTE(SUBSTITUTE(output!$B$1,
                   "f_type", 'feature type'!F2),
                   "f_var", 'feature variety'!F2))
&amp; CHAR(10)</f>
        <v xml:space="preserve">BeginPlot
	x=5,y=66
	TerrainType=TERRAIN_OCEAN
	PlotType=3
EndPlot
</v>
      </c>
      <c r="H4" t="str">
        <f ca="1">SUBSTITUTE(SUBSTITUTE(SUBSTITUTE(SUBSTITUTE($A$1,
"x_coord",H$2),
"y_coord",$A4),
"t_type",'terrain type'!G2),
"p_type", 'plot type'!G2)
&amp; IF(LEFT(resources!G2, 6) = "BONUS_", CHAR(9) &amp; "BonusType=" &amp; resources!G2 &amp; CHAR(10), "")
&amp; IF('goody huts'!G2, "	ImprovementType=IMPROVEMENT_GOODY_HUT" &amp; CHAR(10), "")
&amp; IF(ISBLANK(OFFSET('rivers (2)'!$A$1, 2 * (67 - $A4), 2 * H$2 + 1)), "", SUBSTITUTE($C$1, "&lt;direc&gt;", RIGHT(OFFSET('rivers (2)'!$A$1, 2 * (67 - $A4), 2 * H$2 + 1), 1)))
&amp; IF(ISBLANK(OFFSET('rivers (2)'!$A$1, 2 * (67 - $A4) + 1, 2 * H$2)), "", SUBSTITUTE($D$1, "&lt;direc&gt;", RIGHT(OFFSET('rivers (2)'!$A$1, 2 * (67 - $A4) + 1, 2 * H$2), 1)))
&amp; IF(ISBLANK('feature type'!G2), "EndPlot", SUBSTITUTE(SUBSTITUTE(output!$B$1,
                   "f_type", 'feature type'!G2),
                   "f_var", 'feature variety'!G2))
&amp; CHAR(10)</f>
        <v xml:space="preserve">BeginPlot
	x=6,y=66
	TerrainType=TERRAIN_OCEAN
	PlotType=3
EndPlot
</v>
      </c>
      <c r="I4" t="str">
        <f ca="1">SUBSTITUTE(SUBSTITUTE(SUBSTITUTE(SUBSTITUTE($A$1,
"x_coord",I$2),
"y_coord",$A4),
"t_type",'terrain type'!H2),
"p_type", 'plot type'!H2)
&amp; IF(LEFT(resources!H2, 6) = "BONUS_", CHAR(9) &amp; "BonusType=" &amp; resources!H2 &amp; CHAR(10), "")
&amp; IF('goody huts'!H2, "	ImprovementType=IMPROVEMENT_GOODY_HUT" &amp; CHAR(10), "")
&amp; IF(ISBLANK(OFFSET('rivers (2)'!$A$1, 2 * (67 - $A4), 2 * I$2 + 1)), "", SUBSTITUTE($C$1, "&lt;direc&gt;", RIGHT(OFFSET('rivers (2)'!$A$1, 2 * (67 - $A4), 2 * I$2 + 1), 1)))
&amp; IF(ISBLANK(OFFSET('rivers (2)'!$A$1, 2 * (67 - $A4) + 1, 2 * I$2)), "", SUBSTITUTE($D$1, "&lt;direc&gt;", RIGHT(OFFSET('rivers (2)'!$A$1, 2 * (67 - $A4) + 1, 2 * I$2), 1)))
&amp; IF(ISBLANK('feature type'!H2), "EndPlot", SUBSTITUTE(SUBSTITUTE(output!$B$1,
                   "f_type", 'feature type'!H2),
                   "f_var", 'feature variety'!H2))
&amp; CHAR(10)</f>
        <v xml:space="preserve">BeginPlot
	x=7,y=66
	TerrainType=TERRAIN_OCEAN
	PlotType=3
EndPlot
</v>
      </c>
      <c r="J4" t="str">
        <f ca="1">SUBSTITUTE(SUBSTITUTE(SUBSTITUTE(SUBSTITUTE($A$1,
"x_coord",J$2),
"y_coord",$A4),
"t_type",'terrain type'!I2),
"p_type", 'plot type'!I2)
&amp; IF(LEFT(resources!I2, 6) = "BONUS_", CHAR(9) &amp; "BonusType=" &amp; resources!I2 &amp; CHAR(10), "")
&amp; IF('goody huts'!I2, "	ImprovementType=IMPROVEMENT_GOODY_HUT" &amp; CHAR(10), "")
&amp; IF(ISBLANK(OFFSET('rivers (2)'!$A$1, 2 * (67 - $A4), 2 * J$2 + 1)), "", SUBSTITUTE($C$1, "&lt;direc&gt;", RIGHT(OFFSET('rivers (2)'!$A$1, 2 * (67 - $A4), 2 * J$2 + 1), 1)))
&amp; IF(ISBLANK(OFFSET('rivers (2)'!$A$1, 2 * (67 - $A4) + 1, 2 * J$2)), "", SUBSTITUTE($D$1, "&lt;direc&gt;", RIGHT(OFFSET('rivers (2)'!$A$1, 2 * (67 - $A4) + 1, 2 * J$2), 1)))
&amp; IF(ISBLANK('feature type'!I2), "EndPlot", SUBSTITUTE(SUBSTITUTE(output!$B$1,
                   "f_type", 'feature type'!I2),
                   "f_var", 'feature variety'!I2))
&amp; CHAR(10)</f>
        <v xml:space="preserve">BeginPlot
	x=8,y=66
	TerrainType=TERRAIN_OCEAN
	PlotType=3
EndPlot
</v>
      </c>
      <c r="K4" t="str">
        <f ca="1">SUBSTITUTE(SUBSTITUTE(SUBSTITUTE(SUBSTITUTE($A$1,
"x_coord",K$2),
"y_coord",$A4),
"t_type",'terrain type'!J2),
"p_type", 'plot type'!J2)
&amp; IF(LEFT(resources!J2, 6) = "BONUS_", CHAR(9) &amp; "BonusType=" &amp; resources!J2 &amp; CHAR(10), "")
&amp; IF('goody huts'!J2, "	ImprovementType=IMPROVEMENT_GOODY_HUT" &amp; CHAR(10), "")
&amp; IF(ISBLANK(OFFSET('rivers (2)'!$A$1, 2 * (67 - $A4), 2 * K$2 + 1)), "", SUBSTITUTE($C$1, "&lt;direc&gt;", RIGHT(OFFSET('rivers (2)'!$A$1, 2 * (67 - $A4), 2 * K$2 + 1), 1)))
&amp; IF(ISBLANK(OFFSET('rivers (2)'!$A$1, 2 * (67 - $A4) + 1, 2 * K$2)), "", SUBSTITUTE($D$1, "&lt;direc&gt;", RIGHT(OFFSET('rivers (2)'!$A$1, 2 * (67 - $A4) + 1, 2 * K$2), 1)))
&amp; IF(ISBLANK('feature type'!J2), "EndPlot", SUBSTITUTE(SUBSTITUTE(output!$B$1,
                   "f_type", 'feature type'!J2),
                   "f_var", 'feature variety'!J2))
&amp; CHAR(10)</f>
        <v xml:space="preserve">BeginPlot
	x=9,y=66
	TerrainType=TERRAIN_OCEAN
	PlotType=3
EndPlot
</v>
      </c>
      <c r="L4" t="str">
        <f ca="1">SUBSTITUTE(SUBSTITUTE(SUBSTITUTE(SUBSTITUTE($A$1,
"x_coord",L$2),
"y_coord",$A4),
"t_type",'terrain type'!K2),
"p_type", 'plot type'!K2)
&amp; IF(LEFT(resources!K2, 6) = "BONUS_", CHAR(9) &amp; "BonusType=" &amp; resources!K2 &amp; CHAR(10), "")
&amp; IF('goody huts'!K2, "	ImprovementType=IMPROVEMENT_GOODY_HUT" &amp; CHAR(10), "")
&amp; IF(ISBLANK(OFFSET('rivers (2)'!$A$1, 2 * (67 - $A4), 2 * L$2 + 1)), "", SUBSTITUTE($C$1, "&lt;direc&gt;", RIGHT(OFFSET('rivers (2)'!$A$1, 2 * (67 - $A4), 2 * L$2 + 1), 1)))
&amp; IF(ISBLANK(OFFSET('rivers (2)'!$A$1, 2 * (67 - $A4) + 1, 2 * L$2)), "", SUBSTITUTE($D$1, "&lt;direc&gt;", RIGHT(OFFSET('rivers (2)'!$A$1, 2 * (67 - $A4) + 1, 2 * L$2), 1)))
&amp; IF(ISBLANK('feature type'!K2), "EndPlot", SUBSTITUTE(SUBSTITUTE(output!$B$1,
                   "f_type", 'feature type'!K2),
                   "f_var", 'feature variety'!K2))
&amp; CHAR(10)</f>
        <v xml:space="preserve">BeginPlot
	x=10,y=66
	TerrainType=TERRAIN_OCEAN
	PlotType=3
EndPlot
</v>
      </c>
      <c r="M4" t="str">
        <f ca="1">SUBSTITUTE(SUBSTITUTE(SUBSTITUTE(SUBSTITUTE($A$1,
"x_coord",M$2),
"y_coord",$A4),
"t_type",'terrain type'!L2),
"p_type", 'plot type'!L2)
&amp; IF(LEFT(resources!L2, 6) = "BONUS_", CHAR(9) &amp; "BonusType=" &amp; resources!L2 &amp; CHAR(10), "")
&amp; IF('goody huts'!L2, "	ImprovementType=IMPROVEMENT_GOODY_HUT" &amp; CHAR(10), "")
&amp; IF(ISBLANK(OFFSET('rivers (2)'!$A$1, 2 * (67 - $A4), 2 * M$2 + 1)), "", SUBSTITUTE($C$1, "&lt;direc&gt;", RIGHT(OFFSET('rivers (2)'!$A$1, 2 * (67 - $A4), 2 * M$2 + 1), 1)))
&amp; IF(ISBLANK(OFFSET('rivers (2)'!$A$1, 2 * (67 - $A4) + 1, 2 * M$2)), "", SUBSTITUTE($D$1, "&lt;direc&gt;", RIGHT(OFFSET('rivers (2)'!$A$1, 2 * (67 - $A4) + 1, 2 * M$2), 1)))
&amp; IF(ISBLANK('feature type'!L2), "EndPlot", SUBSTITUTE(SUBSTITUTE(output!$B$1,
                   "f_type", 'feature type'!L2),
                   "f_var", 'feature variety'!L2))
&amp; CHAR(10)</f>
        <v xml:space="preserve">BeginPlot
	x=11,y=66
	TerrainType=TERRAIN_OCEAN
	PlotType=3
EndPlot
</v>
      </c>
      <c r="N4" t="str">
        <f ca="1">SUBSTITUTE(SUBSTITUTE(SUBSTITUTE(SUBSTITUTE($A$1,
"x_coord",N$2),
"y_coord",$A4),
"t_type",'terrain type'!M2),
"p_type", 'plot type'!M2)
&amp; IF(LEFT(resources!M2, 6) = "BONUS_", CHAR(9) &amp; "BonusType=" &amp; resources!M2 &amp; CHAR(10), "")
&amp; IF('goody huts'!M2, "	ImprovementType=IMPROVEMENT_GOODY_HUT" &amp; CHAR(10), "")
&amp; IF(ISBLANK(OFFSET('rivers (2)'!$A$1, 2 * (67 - $A4), 2 * N$2 + 1)), "", SUBSTITUTE($C$1, "&lt;direc&gt;", RIGHT(OFFSET('rivers (2)'!$A$1, 2 * (67 - $A4), 2 * N$2 + 1), 1)))
&amp; IF(ISBLANK(OFFSET('rivers (2)'!$A$1, 2 * (67 - $A4) + 1, 2 * N$2)), "", SUBSTITUTE($D$1, "&lt;direc&gt;", RIGHT(OFFSET('rivers (2)'!$A$1, 2 * (67 - $A4) + 1, 2 * N$2), 1)))
&amp; IF(ISBLANK('feature type'!M2), "EndPlot", SUBSTITUTE(SUBSTITUTE(output!$B$1,
                   "f_type", 'feature type'!M2),
                   "f_var", 'feature variety'!M2))
&amp; CHAR(10)</f>
        <v xml:space="preserve">BeginPlot
	x=12,y=66
	TerrainType=TERRAIN_OCEAN
	PlotType=3
EndPlot
</v>
      </c>
      <c r="O4" t="str">
        <f ca="1">SUBSTITUTE(SUBSTITUTE(SUBSTITUTE(SUBSTITUTE($A$1,
"x_coord",O$2),
"y_coord",$A4),
"t_type",'terrain type'!N2),
"p_type", 'plot type'!N2)
&amp; IF(LEFT(resources!N2, 6) = "BONUS_", CHAR(9) &amp; "BonusType=" &amp; resources!N2 &amp; CHAR(10), "")
&amp; IF('goody huts'!N2, "	ImprovementType=IMPROVEMENT_GOODY_HUT" &amp; CHAR(10), "")
&amp; IF(ISBLANK(OFFSET('rivers (2)'!$A$1, 2 * (67 - $A4), 2 * O$2 + 1)), "", SUBSTITUTE($C$1, "&lt;direc&gt;", RIGHT(OFFSET('rivers (2)'!$A$1, 2 * (67 - $A4), 2 * O$2 + 1), 1)))
&amp; IF(ISBLANK(OFFSET('rivers (2)'!$A$1, 2 * (67 - $A4) + 1, 2 * O$2)), "", SUBSTITUTE($D$1, "&lt;direc&gt;", RIGHT(OFFSET('rivers (2)'!$A$1, 2 * (67 - $A4) + 1, 2 * O$2), 1)))
&amp; IF(ISBLANK('feature type'!N2), "EndPlot", SUBSTITUTE(SUBSTITUTE(output!$B$1,
                   "f_type", 'feature type'!N2),
                   "f_var", 'feature variety'!N2))
&amp; CHAR(10)</f>
        <v xml:space="preserve">BeginPlot
	x=13,y=66
	TerrainType=TERRAIN_OCEAN
	PlotType=3
EndPlot
</v>
      </c>
      <c r="P4" t="str">
        <f ca="1">SUBSTITUTE(SUBSTITUTE(SUBSTITUTE(SUBSTITUTE($A$1,
"x_coord",P$2),
"y_coord",$A4),
"t_type",'terrain type'!O2),
"p_type", 'plot type'!O2)
&amp; IF(LEFT(resources!O2, 6) = "BONUS_", CHAR(9) &amp; "BonusType=" &amp; resources!O2 &amp; CHAR(10), "")
&amp; IF('goody huts'!O2, "	ImprovementType=IMPROVEMENT_GOODY_HUT" &amp; CHAR(10), "")
&amp; IF(ISBLANK(OFFSET('rivers (2)'!$A$1, 2 * (67 - $A4), 2 * P$2 + 1)), "", SUBSTITUTE($C$1, "&lt;direc&gt;", RIGHT(OFFSET('rivers (2)'!$A$1, 2 * (67 - $A4), 2 * P$2 + 1), 1)))
&amp; IF(ISBLANK(OFFSET('rivers (2)'!$A$1, 2 * (67 - $A4) + 1, 2 * P$2)), "", SUBSTITUTE($D$1, "&lt;direc&gt;", RIGHT(OFFSET('rivers (2)'!$A$1, 2 * (67 - $A4) + 1, 2 * P$2), 1)))
&amp; IF(ISBLANK('feature type'!O2), "EndPlot", SUBSTITUTE(SUBSTITUTE(output!$B$1,
                   "f_type", 'feature type'!O2),
                   "f_var", 'feature variety'!O2))
&amp; CHAR(10)</f>
        <v xml:space="preserve">BeginPlot
	x=14,y=66
	TerrainType=TERRAIN_OCEAN
	PlotType=3
EndPlot
</v>
      </c>
      <c r="Q4" t="str">
        <f ca="1">SUBSTITUTE(SUBSTITUTE(SUBSTITUTE(SUBSTITUTE($A$1,
"x_coord",Q$2),
"y_coord",$A4),
"t_type",'terrain type'!P2),
"p_type", 'plot type'!P2)
&amp; IF(LEFT(resources!P2, 6) = "BONUS_", CHAR(9) &amp; "BonusType=" &amp; resources!P2 &amp; CHAR(10), "")
&amp; IF('goody huts'!P2, "	ImprovementType=IMPROVEMENT_GOODY_HUT" &amp; CHAR(10), "")
&amp; IF(ISBLANK(OFFSET('rivers (2)'!$A$1, 2 * (67 - $A4), 2 * Q$2 + 1)), "", SUBSTITUTE($C$1, "&lt;direc&gt;", RIGHT(OFFSET('rivers (2)'!$A$1, 2 * (67 - $A4), 2 * Q$2 + 1), 1)))
&amp; IF(ISBLANK(OFFSET('rivers (2)'!$A$1, 2 * (67 - $A4) + 1, 2 * Q$2)), "", SUBSTITUTE($D$1, "&lt;direc&gt;", RIGHT(OFFSET('rivers (2)'!$A$1, 2 * (67 - $A4) + 1, 2 * Q$2), 1)))
&amp; IF(ISBLANK('feature type'!P2), "EndPlot", SUBSTITUTE(SUBSTITUTE(output!$B$1,
                   "f_type", 'feature type'!P2),
                   "f_var", 'feature variety'!P2))
&amp; CHAR(10)</f>
        <v xml:space="preserve">BeginPlot
	x=15,y=66
	TerrainType=TERRAIN_OCEAN
	PlotType=3
EndPlot
</v>
      </c>
      <c r="R4" t="str">
        <f ca="1">SUBSTITUTE(SUBSTITUTE(SUBSTITUTE(SUBSTITUTE($A$1,
"x_coord",R$2),
"y_coord",$A4),
"t_type",'terrain type'!Q2),
"p_type", 'plot type'!Q2)
&amp; IF(LEFT(resources!Q2, 6) = "BONUS_", CHAR(9) &amp; "BonusType=" &amp; resources!Q2 &amp; CHAR(10), "")
&amp; IF('goody huts'!Q2, "	ImprovementType=IMPROVEMENT_GOODY_HUT" &amp; CHAR(10), "")
&amp; IF(ISBLANK(OFFSET('rivers (2)'!$A$1, 2 * (67 - $A4), 2 * R$2 + 1)), "", SUBSTITUTE($C$1, "&lt;direc&gt;", RIGHT(OFFSET('rivers (2)'!$A$1, 2 * (67 - $A4), 2 * R$2 + 1), 1)))
&amp; IF(ISBLANK(OFFSET('rivers (2)'!$A$1, 2 * (67 - $A4) + 1, 2 * R$2)), "", SUBSTITUTE($D$1, "&lt;direc&gt;", RIGHT(OFFSET('rivers (2)'!$A$1, 2 * (67 - $A4) + 1, 2 * R$2), 1)))
&amp; IF(ISBLANK('feature type'!Q2), "EndPlot", SUBSTITUTE(SUBSTITUTE(output!$B$1,
                   "f_type", 'feature type'!Q2),
                   "f_var", 'feature variety'!Q2))
&amp; CHAR(10)</f>
        <v xml:space="preserve">BeginPlot
	x=16,y=66
	TerrainType=TERRAIN_OCEAN
	PlotType=3
EndPlot
</v>
      </c>
      <c r="S4" t="str">
        <f ca="1">SUBSTITUTE(SUBSTITUTE(SUBSTITUTE(SUBSTITUTE($A$1,
"x_coord",S$2),
"y_coord",$A4),
"t_type",'terrain type'!R2),
"p_type", 'plot type'!R2)
&amp; IF(LEFT(resources!R2, 6) = "BONUS_", CHAR(9) &amp; "BonusType=" &amp; resources!R2 &amp; CHAR(10), "")
&amp; IF('goody huts'!R2, "	ImprovementType=IMPROVEMENT_GOODY_HUT" &amp; CHAR(10), "")
&amp; IF(ISBLANK(OFFSET('rivers (2)'!$A$1, 2 * (67 - $A4), 2 * S$2 + 1)), "", SUBSTITUTE($C$1, "&lt;direc&gt;", RIGHT(OFFSET('rivers (2)'!$A$1, 2 * (67 - $A4), 2 * S$2 + 1), 1)))
&amp; IF(ISBLANK(OFFSET('rivers (2)'!$A$1, 2 * (67 - $A4) + 1, 2 * S$2)), "", SUBSTITUTE($D$1, "&lt;direc&gt;", RIGHT(OFFSET('rivers (2)'!$A$1, 2 * (67 - $A4) + 1, 2 * S$2), 1)))
&amp; IF(ISBLANK('feature type'!R2), "EndPlot", SUBSTITUTE(SUBSTITUTE(output!$B$1,
                   "f_type", 'feature type'!R2),
                   "f_var", 'feature variety'!R2))
&amp; CHAR(10)</f>
        <v xml:space="preserve">BeginPlot
	x=17,y=66
	TerrainType=TERRAIN_OCEAN
	PlotType=3
EndPlot
</v>
      </c>
      <c r="T4" t="str">
        <f ca="1">SUBSTITUTE(SUBSTITUTE(SUBSTITUTE(SUBSTITUTE($A$1,
"x_coord",T$2),
"y_coord",$A4),
"t_type",'terrain type'!S2),
"p_type", 'plot type'!S2)
&amp; IF(LEFT(resources!S2, 6) = "BONUS_", CHAR(9) &amp; "BonusType=" &amp; resources!S2 &amp; CHAR(10), "")
&amp; IF('goody huts'!S2, "	ImprovementType=IMPROVEMENT_GOODY_HUT" &amp; CHAR(10), "")
&amp; IF(ISBLANK(OFFSET('rivers (2)'!$A$1, 2 * (67 - $A4), 2 * T$2 + 1)), "", SUBSTITUTE($C$1, "&lt;direc&gt;", RIGHT(OFFSET('rivers (2)'!$A$1, 2 * (67 - $A4), 2 * T$2 + 1), 1)))
&amp; IF(ISBLANK(OFFSET('rivers (2)'!$A$1, 2 * (67 - $A4) + 1, 2 * T$2)), "", SUBSTITUTE($D$1, "&lt;direc&gt;", RIGHT(OFFSET('rivers (2)'!$A$1, 2 * (67 - $A4) + 1, 2 * T$2), 1)))
&amp; IF(ISBLANK('feature type'!S2), "EndPlot", SUBSTITUTE(SUBSTITUTE(output!$B$1,
                   "f_type", 'feature type'!S2),
                   "f_var", 'feature variety'!S2))
&amp; CHAR(10)</f>
        <v xml:space="preserve">BeginPlot
	x=18,y=66
	TerrainType=TERRAIN_OCEAN
	PlotType=3
EndPlot
</v>
      </c>
      <c r="U4" t="str">
        <f ca="1">SUBSTITUTE(SUBSTITUTE(SUBSTITUTE(SUBSTITUTE($A$1,
"x_coord",U$2),
"y_coord",$A4),
"t_type",'terrain type'!T2),
"p_type", 'plot type'!T2)
&amp; IF(LEFT(resources!T2, 6) = "BONUS_", CHAR(9) &amp; "BonusType=" &amp; resources!T2 &amp; CHAR(10), "")
&amp; IF('goody huts'!T2, "	ImprovementType=IMPROVEMENT_GOODY_HUT" &amp; CHAR(10), "")
&amp; IF(ISBLANK(OFFSET('rivers (2)'!$A$1, 2 * (67 - $A4), 2 * U$2 + 1)), "", SUBSTITUTE($C$1, "&lt;direc&gt;", RIGHT(OFFSET('rivers (2)'!$A$1, 2 * (67 - $A4), 2 * U$2 + 1), 1)))
&amp; IF(ISBLANK(OFFSET('rivers (2)'!$A$1, 2 * (67 - $A4) + 1, 2 * U$2)), "", SUBSTITUTE($D$1, "&lt;direc&gt;", RIGHT(OFFSET('rivers (2)'!$A$1, 2 * (67 - $A4) + 1, 2 * U$2), 1)))
&amp; IF(ISBLANK('feature type'!T2), "EndPlot", SUBSTITUTE(SUBSTITUTE(output!$B$1,
                   "f_type", 'feature type'!T2),
                   "f_var", 'feature variety'!T2))
&amp; CHAR(10)</f>
        <v xml:space="preserve">BeginPlot
	x=19,y=66
	TerrainType=TERRAIN_OCEAN
	PlotType=3
EndPlot
</v>
      </c>
      <c r="V4" t="str">
        <f ca="1">SUBSTITUTE(SUBSTITUTE(SUBSTITUTE(SUBSTITUTE($A$1,
"x_coord",V$2),
"y_coord",$A4),
"t_type",'terrain type'!U2),
"p_type", 'plot type'!U2)
&amp; IF(LEFT(resources!U2, 6) = "BONUS_", CHAR(9) &amp; "BonusType=" &amp; resources!U2 &amp; CHAR(10), "")
&amp; IF('goody huts'!U2, "	ImprovementType=IMPROVEMENT_GOODY_HUT" &amp; CHAR(10), "")
&amp; IF(ISBLANK(OFFSET('rivers (2)'!$A$1, 2 * (67 - $A4), 2 * V$2 + 1)), "", SUBSTITUTE($C$1, "&lt;direc&gt;", RIGHT(OFFSET('rivers (2)'!$A$1, 2 * (67 - $A4), 2 * V$2 + 1), 1)))
&amp; IF(ISBLANK(OFFSET('rivers (2)'!$A$1, 2 * (67 - $A4) + 1, 2 * V$2)), "", SUBSTITUTE($D$1, "&lt;direc&gt;", RIGHT(OFFSET('rivers (2)'!$A$1, 2 * (67 - $A4) + 1, 2 * V$2), 1)))
&amp; IF(ISBLANK('feature type'!U2), "EndPlot", SUBSTITUTE(SUBSTITUTE(output!$B$1,
                   "f_type", 'feature type'!U2),
                   "f_var", 'feature variety'!U2))
&amp; CHAR(10)</f>
        <v xml:space="preserve">BeginPlot
	x=20,y=66
	TerrainType=TERRAIN_OCEAN
	PlotType=3
EndPlot
</v>
      </c>
      <c r="W4" t="str">
        <f ca="1">SUBSTITUTE(SUBSTITUTE(SUBSTITUTE(SUBSTITUTE($A$1,
"x_coord",W$2),
"y_coord",$A4),
"t_type",'terrain type'!V2),
"p_type", 'plot type'!V2)
&amp; IF(LEFT(resources!V2, 6) = "BONUS_", CHAR(9) &amp; "BonusType=" &amp; resources!V2 &amp; CHAR(10), "")
&amp; IF('goody huts'!V2, "	ImprovementType=IMPROVEMENT_GOODY_HUT" &amp; CHAR(10), "")
&amp; IF(ISBLANK(OFFSET('rivers (2)'!$A$1, 2 * (67 - $A4), 2 * W$2 + 1)), "", SUBSTITUTE($C$1, "&lt;direc&gt;", RIGHT(OFFSET('rivers (2)'!$A$1, 2 * (67 - $A4), 2 * W$2 + 1), 1)))
&amp; IF(ISBLANK(OFFSET('rivers (2)'!$A$1, 2 * (67 - $A4) + 1, 2 * W$2)), "", SUBSTITUTE($D$1, "&lt;direc&gt;", RIGHT(OFFSET('rivers (2)'!$A$1, 2 * (67 - $A4) + 1, 2 * W$2), 1)))
&amp; IF(ISBLANK('feature type'!V2), "EndPlot", SUBSTITUTE(SUBSTITUTE(output!$B$1,
                   "f_type", 'feature type'!V2),
                   "f_var", 'feature variety'!V2))
&amp; CHAR(10)</f>
        <v xml:space="preserve">BeginPlot
	x=21,y=66
	TerrainType=TERRAIN_OCEAN
	PlotType=3
EndPlot
</v>
      </c>
      <c r="X4" t="str">
        <f ca="1">SUBSTITUTE(SUBSTITUTE(SUBSTITUTE(SUBSTITUTE($A$1,
"x_coord",X$2),
"y_coord",$A4),
"t_type",'terrain type'!W2),
"p_type", 'plot type'!W2)
&amp; IF(LEFT(resources!W2, 6) = "BONUS_", CHAR(9) &amp; "BonusType=" &amp; resources!W2 &amp; CHAR(10), "")
&amp; IF('goody huts'!W2, "	ImprovementType=IMPROVEMENT_GOODY_HUT" &amp; CHAR(10), "")
&amp; IF(ISBLANK(OFFSET('rivers (2)'!$A$1, 2 * (67 - $A4), 2 * X$2 + 1)), "", SUBSTITUTE($C$1, "&lt;direc&gt;", RIGHT(OFFSET('rivers (2)'!$A$1, 2 * (67 - $A4), 2 * X$2 + 1), 1)))
&amp; IF(ISBLANK(OFFSET('rivers (2)'!$A$1, 2 * (67 - $A4) + 1, 2 * X$2)), "", SUBSTITUTE($D$1, "&lt;direc&gt;", RIGHT(OFFSET('rivers (2)'!$A$1, 2 * (67 - $A4) + 1, 2 * X$2), 1)))
&amp; IF(ISBLANK('feature type'!W2), "EndPlot", SUBSTITUTE(SUBSTITUTE(output!$B$1,
                   "f_type", 'feature type'!W2),
                   "f_var", 'feature variety'!W2))
&amp; CHAR(10)</f>
        <v xml:space="preserve">BeginPlot
	x=22,y=66
	TerrainType=TERRAIN_OCEAN
	PlotType=3
EndPlot
</v>
      </c>
      <c r="Y4" t="str">
        <f ca="1">SUBSTITUTE(SUBSTITUTE(SUBSTITUTE(SUBSTITUTE($A$1,
"x_coord",Y$2),
"y_coord",$A4),
"t_type",'terrain type'!X2),
"p_type", 'plot type'!X2)
&amp; IF(LEFT(resources!X2, 6) = "BONUS_", CHAR(9) &amp; "BonusType=" &amp; resources!X2 &amp; CHAR(10), "")
&amp; IF('goody huts'!X2, "	ImprovementType=IMPROVEMENT_GOODY_HUT" &amp; CHAR(10), "")
&amp; IF(ISBLANK(OFFSET('rivers (2)'!$A$1, 2 * (67 - $A4), 2 * Y$2 + 1)), "", SUBSTITUTE($C$1, "&lt;direc&gt;", RIGHT(OFFSET('rivers (2)'!$A$1, 2 * (67 - $A4), 2 * Y$2 + 1), 1)))
&amp; IF(ISBLANK(OFFSET('rivers (2)'!$A$1, 2 * (67 - $A4) + 1, 2 * Y$2)), "", SUBSTITUTE($D$1, "&lt;direc&gt;", RIGHT(OFFSET('rivers (2)'!$A$1, 2 * (67 - $A4) + 1, 2 * Y$2), 1)))
&amp; IF(ISBLANK('feature type'!X2), "EndPlot", SUBSTITUTE(SUBSTITUTE(output!$B$1,
                   "f_type", 'feature type'!X2),
                   "f_var", 'feature variety'!X2))
&amp; CHAR(10)</f>
        <v xml:space="preserve">BeginPlot
	x=23,y=66
	TerrainType=TERRAIN_OCEAN
	PlotType=3
EndPlot
</v>
      </c>
      <c r="Z4" t="str">
        <f ca="1">SUBSTITUTE(SUBSTITUTE(SUBSTITUTE(SUBSTITUTE($A$1,
"x_coord",Z$2),
"y_coord",$A4),
"t_type",'terrain type'!Y2),
"p_type", 'plot type'!Y2)
&amp; IF(LEFT(resources!Y2, 6) = "BONUS_", CHAR(9) &amp; "BonusType=" &amp; resources!Y2 &amp; CHAR(10), "")
&amp; IF('goody huts'!Y2, "	ImprovementType=IMPROVEMENT_GOODY_HUT" &amp; CHAR(10), "")
&amp; IF(ISBLANK(OFFSET('rivers (2)'!$A$1, 2 * (67 - $A4), 2 * Z$2 + 1)), "", SUBSTITUTE($C$1, "&lt;direc&gt;", RIGHT(OFFSET('rivers (2)'!$A$1, 2 * (67 - $A4), 2 * Z$2 + 1), 1)))
&amp; IF(ISBLANK(OFFSET('rivers (2)'!$A$1, 2 * (67 - $A4) + 1, 2 * Z$2)), "", SUBSTITUTE($D$1, "&lt;direc&gt;", RIGHT(OFFSET('rivers (2)'!$A$1, 2 * (67 - $A4) + 1, 2 * Z$2), 1)))
&amp; IF(ISBLANK('feature type'!Y2), "EndPlot", SUBSTITUTE(SUBSTITUTE(output!$B$1,
                   "f_type", 'feature type'!Y2),
                   "f_var", 'feature variety'!Y2))
&amp; CHAR(10)</f>
        <v xml:space="preserve">BeginPlot
	x=24,y=66
	TerrainType=TERRAIN_OCEAN
	PlotType=3
EndPlot
</v>
      </c>
      <c r="AA4" t="str">
        <f ca="1">SUBSTITUTE(SUBSTITUTE(SUBSTITUTE(SUBSTITUTE($A$1,
"x_coord",AA$2),
"y_coord",$A4),
"t_type",'terrain type'!Z2),
"p_type", 'plot type'!Z2)
&amp; IF(LEFT(resources!Z2, 6) = "BONUS_", CHAR(9) &amp; "BonusType=" &amp; resources!Z2 &amp; CHAR(10), "")
&amp; IF('goody huts'!Z2, "	ImprovementType=IMPROVEMENT_GOODY_HUT" &amp; CHAR(10), "")
&amp; IF(ISBLANK(OFFSET('rivers (2)'!$A$1, 2 * (67 - $A4), 2 * AA$2 + 1)), "", SUBSTITUTE($C$1, "&lt;direc&gt;", RIGHT(OFFSET('rivers (2)'!$A$1, 2 * (67 - $A4), 2 * AA$2 + 1), 1)))
&amp; IF(ISBLANK(OFFSET('rivers (2)'!$A$1, 2 * (67 - $A4) + 1, 2 * AA$2)), "", SUBSTITUTE($D$1, "&lt;direc&gt;", RIGHT(OFFSET('rivers (2)'!$A$1, 2 * (67 - $A4) + 1, 2 * AA$2), 1)))
&amp; IF(ISBLANK('feature type'!Z2), "EndPlot", SUBSTITUTE(SUBSTITUTE(output!$B$1,
                   "f_type", 'feature type'!Z2),
                   "f_var", 'feature variety'!Z2))
&amp; CHAR(10)</f>
        <v xml:space="preserve">BeginPlot
	x=25,y=66
	TerrainType=TERRAIN_OCEAN
	PlotType=3
EndPlot
</v>
      </c>
      <c r="AB4" t="str">
        <f ca="1">SUBSTITUTE(SUBSTITUTE(SUBSTITUTE(SUBSTITUTE($A$1,
"x_coord",AB$2),
"y_coord",$A4),
"t_type",'terrain type'!AA2),
"p_type", 'plot type'!AA2)
&amp; IF(LEFT(resources!AA2, 6) = "BONUS_", CHAR(9) &amp; "BonusType=" &amp; resources!AA2 &amp; CHAR(10), "")
&amp; IF('goody huts'!AA2, "	ImprovementType=IMPROVEMENT_GOODY_HUT" &amp; CHAR(10), "")
&amp; IF(ISBLANK(OFFSET('rivers (2)'!$A$1, 2 * (67 - $A4), 2 * AB$2 + 1)), "", SUBSTITUTE($C$1, "&lt;direc&gt;", RIGHT(OFFSET('rivers (2)'!$A$1, 2 * (67 - $A4), 2 * AB$2 + 1), 1)))
&amp; IF(ISBLANK(OFFSET('rivers (2)'!$A$1, 2 * (67 - $A4) + 1, 2 * AB$2)), "", SUBSTITUTE($D$1, "&lt;direc&gt;", RIGHT(OFFSET('rivers (2)'!$A$1, 2 * (67 - $A4) + 1, 2 * AB$2), 1)))
&amp; IF(ISBLANK('feature type'!AA2), "EndPlot", SUBSTITUTE(SUBSTITUTE(output!$B$1,
                   "f_type", 'feature type'!AA2),
                   "f_var", 'feature variety'!AA2))
&amp; CHAR(10)</f>
        <v xml:space="preserve">BeginPlot
	x=26,y=66
	TerrainType=TERRAIN_OCEAN
	PlotType=3
EndPlot
</v>
      </c>
      <c r="AC4" t="str">
        <f ca="1">SUBSTITUTE(SUBSTITUTE(SUBSTITUTE(SUBSTITUTE($A$1,
"x_coord",AC$2),
"y_coord",$A4),
"t_type",'terrain type'!AB2),
"p_type", 'plot type'!AB2)
&amp; IF(LEFT(resources!AB2, 6) = "BONUS_", CHAR(9) &amp; "BonusType=" &amp; resources!AB2 &amp; CHAR(10), "")
&amp; IF('goody huts'!AB2, "	ImprovementType=IMPROVEMENT_GOODY_HUT" &amp; CHAR(10), "")
&amp; IF(ISBLANK(OFFSET('rivers (2)'!$A$1, 2 * (67 - $A4), 2 * AC$2 + 1)), "", SUBSTITUTE($C$1, "&lt;direc&gt;", RIGHT(OFFSET('rivers (2)'!$A$1, 2 * (67 - $A4), 2 * AC$2 + 1), 1)))
&amp; IF(ISBLANK(OFFSET('rivers (2)'!$A$1, 2 * (67 - $A4) + 1, 2 * AC$2)), "", SUBSTITUTE($D$1, "&lt;direc&gt;", RIGHT(OFFSET('rivers (2)'!$A$1, 2 * (67 - $A4) + 1, 2 * AC$2), 1)))
&amp; IF(ISBLANK('feature type'!AB2), "EndPlot", SUBSTITUTE(SUBSTITUTE(output!$B$1,
                   "f_type", 'feature type'!AB2),
                   "f_var", 'feature variety'!AB2))
&amp; CHAR(10)</f>
        <v xml:space="preserve">BeginPlot
	x=27,y=66
	TerrainType=TERRAIN_OCEAN
	PlotType=3
EndPlot
</v>
      </c>
      <c r="AD4" t="str">
        <f ca="1">SUBSTITUTE(SUBSTITUTE(SUBSTITUTE(SUBSTITUTE($A$1,
"x_coord",AD$2),
"y_coord",$A4),
"t_type",'terrain type'!AC2),
"p_type", 'plot type'!AC2)
&amp; IF(LEFT(resources!AC2, 6) = "BONUS_", CHAR(9) &amp; "BonusType=" &amp; resources!AC2 &amp; CHAR(10), "")
&amp; IF('goody huts'!AC2, "	ImprovementType=IMPROVEMENT_GOODY_HUT" &amp; CHAR(10), "")
&amp; IF(ISBLANK(OFFSET('rivers (2)'!$A$1, 2 * (67 - $A4), 2 * AD$2 + 1)), "", SUBSTITUTE($C$1, "&lt;direc&gt;", RIGHT(OFFSET('rivers (2)'!$A$1, 2 * (67 - $A4), 2 * AD$2 + 1), 1)))
&amp; IF(ISBLANK(OFFSET('rivers (2)'!$A$1, 2 * (67 - $A4) + 1, 2 * AD$2)), "", SUBSTITUTE($D$1, "&lt;direc&gt;", RIGHT(OFFSET('rivers (2)'!$A$1, 2 * (67 - $A4) + 1, 2 * AD$2), 1)))
&amp; IF(ISBLANK('feature type'!AC2), "EndPlot", SUBSTITUTE(SUBSTITUTE(output!$B$1,
                   "f_type", 'feature type'!AC2),
                   "f_var", 'feature variety'!AC2))
&amp; CHAR(10)</f>
        <v xml:space="preserve">BeginPlot
	x=28,y=66
	TerrainType=TERRAIN_OCEAN
	PlotType=3
EndPlot
</v>
      </c>
      <c r="AE4" t="str">
        <f ca="1">SUBSTITUTE(SUBSTITUTE(SUBSTITUTE(SUBSTITUTE($A$1,
"x_coord",AE$2),
"y_coord",$A4),
"t_type",'terrain type'!AD2),
"p_type", 'plot type'!AD2)
&amp; IF(LEFT(resources!AD2, 6) = "BONUS_", CHAR(9) &amp; "BonusType=" &amp; resources!AD2 &amp; CHAR(10), "")
&amp; IF('goody huts'!AD2, "	ImprovementType=IMPROVEMENT_GOODY_HUT" &amp; CHAR(10), "")
&amp; IF(ISBLANK(OFFSET('rivers (2)'!$A$1, 2 * (67 - $A4), 2 * AE$2 + 1)), "", SUBSTITUTE($C$1, "&lt;direc&gt;", RIGHT(OFFSET('rivers (2)'!$A$1, 2 * (67 - $A4), 2 * AE$2 + 1), 1)))
&amp; IF(ISBLANK(OFFSET('rivers (2)'!$A$1, 2 * (67 - $A4) + 1, 2 * AE$2)), "", SUBSTITUTE($D$1, "&lt;direc&gt;", RIGHT(OFFSET('rivers (2)'!$A$1, 2 * (67 - $A4) + 1, 2 * AE$2), 1)))
&amp; IF(ISBLANK('feature type'!AD2), "EndPlot", SUBSTITUTE(SUBSTITUTE(output!$B$1,
                   "f_type", 'feature type'!AD2),
                   "f_var", 'feature variety'!AD2))
&amp; CHAR(10)</f>
        <v xml:space="preserve">BeginPlot
	x=29,y=66
	TerrainType=TERRAIN_OCEAN
	PlotType=3
EndPlot
</v>
      </c>
      <c r="AF4" t="str">
        <f ca="1">SUBSTITUTE(SUBSTITUTE(SUBSTITUTE(SUBSTITUTE($A$1,
"x_coord",AF$2),
"y_coord",$A4),
"t_type",'terrain type'!AE2),
"p_type", 'plot type'!AE2)
&amp; IF(LEFT(resources!AE2, 6) = "BONUS_", CHAR(9) &amp; "BonusType=" &amp; resources!AE2 &amp; CHAR(10), "")
&amp; IF('goody huts'!AE2, "	ImprovementType=IMPROVEMENT_GOODY_HUT" &amp; CHAR(10), "")
&amp; IF(ISBLANK(OFFSET('rivers (2)'!$A$1, 2 * (67 - $A4), 2 * AF$2 + 1)), "", SUBSTITUTE($C$1, "&lt;direc&gt;", RIGHT(OFFSET('rivers (2)'!$A$1, 2 * (67 - $A4), 2 * AF$2 + 1), 1)))
&amp; IF(ISBLANK(OFFSET('rivers (2)'!$A$1, 2 * (67 - $A4) + 1, 2 * AF$2)), "", SUBSTITUTE($D$1, "&lt;direc&gt;", RIGHT(OFFSET('rivers (2)'!$A$1, 2 * (67 - $A4) + 1, 2 * AF$2), 1)))
&amp; IF(ISBLANK('feature type'!AE2), "EndPlot", SUBSTITUTE(SUBSTITUTE(output!$B$1,
                   "f_type", 'feature type'!AE2),
                   "f_var", 'feature variety'!AE2))
&amp; CHAR(10)</f>
        <v xml:space="preserve">BeginPlot
	x=30,y=66
	TerrainType=TERRAIN_OCEAN
	PlotType=3
EndPlot
</v>
      </c>
      <c r="AG4" t="str">
        <f ca="1">SUBSTITUTE(SUBSTITUTE(SUBSTITUTE(SUBSTITUTE($A$1,
"x_coord",AG$2),
"y_coord",$A4),
"t_type",'terrain type'!AF2),
"p_type", 'plot type'!AF2)
&amp; IF(LEFT(resources!AF2, 6) = "BONUS_", CHAR(9) &amp; "BonusType=" &amp; resources!AF2 &amp; CHAR(10), "")
&amp; IF('goody huts'!AF2, "	ImprovementType=IMPROVEMENT_GOODY_HUT" &amp; CHAR(10), "")
&amp; IF(ISBLANK(OFFSET('rivers (2)'!$A$1, 2 * (67 - $A4), 2 * AG$2 + 1)), "", SUBSTITUTE($C$1, "&lt;direc&gt;", RIGHT(OFFSET('rivers (2)'!$A$1, 2 * (67 - $A4), 2 * AG$2 + 1), 1)))
&amp; IF(ISBLANK(OFFSET('rivers (2)'!$A$1, 2 * (67 - $A4) + 1, 2 * AG$2)), "", SUBSTITUTE($D$1, "&lt;direc&gt;", RIGHT(OFFSET('rivers (2)'!$A$1, 2 * (67 - $A4) + 1, 2 * AG$2), 1)))
&amp; IF(ISBLANK('feature type'!AF2), "EndPlot", SUBSTITUTE(SUBSTITUTE(output!$B$1,
                   "f_type", 'feature type'!AF2),
                   "f_var", 'feature variety'!AF2))
&amp; CHAR(10)</f>
        <v xml:space="preserve">BeginPlot
	x=31,y=66
	TerrainType=TERRAIN_OCEAN
	PlotType=3
EndPlot
</v>
      </c>
      <c r="AH4" t="str">
        <f ca="1">SUBSTITUTE(SUBSTITUTE(SUBSTITUTE(SUBSTITUTE($A$1,
"x_coord",AH$2),
"y_coord",$A4),
"t_type",'terrain type'!AG2),
"p_type", 'plot type'!AG2)
&amp; IF(LEFT(resources!AG2, 6) = "BONUS_", CHAR(9) &amp; "BonusType=" &amp; resources!AG2 &amp; CHAR(10), "")
&amp; IF('goody huts'!AG2, "	ImprovementType=IMPROVEMENT_GOODY_HUT" &amp; CHAR(10), "")
&amp; IF(ISBLANK(OFFSET('rivers (2)'!$A$1, 2 * (67 - $A4), 2 * AH$2 + 1)), "", SUBSTITUTE($C$1, "&lt;direc&gt;", RIGHT(OFFSET('rivers (2)'!$A$1, 2 * (67 - $A4), 2 * AH$2 + 1), 1)))
&amp; IF(ISBLANK(OFFSET('rivers (2)'!$A$1, 2 * (67 - $A4) + 1, 2 * AH$2)), "", SUBSTITUTE($D$1, "&lt;direc&gt;", RIGHT(OFFSET('rivers (2)'!$A$1, 2 * (67 - $A4) + 1, 2 * AH$2), 1)))
&amp; IF(ISBLANK('feature type'!AG2), "EndPlot", SUBSTITUTE(SUBSTITUTE(output!$B$1,
                   "f_type", 'feature type'!AG2),
                   "f_var", 'feature variety'!AG2))
&amp; CHAR(10)</f>
        <v xml:space="preserve">BeginPlot
	x=32,y=66
	TerrainType=TERRAIN_OCEAN
	PlotType=3
EndPlot
</v>
      </c>
      <c r="AI4" t="str">
        <f ca="1">SUBSTITUTE(SUBSTITUTE(SUBSTITUTE(SUBSTITUTE($A$1,
"x_coord",AI$2),
"y_coord",$A4),
"t_type",'terrain type'!AH2),
"p_type", 'plot type'!AH2)
&amp; IF(LEFT(resources!AH2, 6) = "BONUS_", CHAR(9) &amp; "BonusType=" &amp; resources!AH2 &amp; CHAR(10), "")
&amp; IF('goody huts'!AH2, "	ImprovementType=IMPROVEMENT_GOODY_HUT" &amp; CHAR(10), "")
&amp; IF(ISBLANK(OFFSET('rivers (2)'!$A$1, 2 * (67 - $A4), 2 * AI$2 + 1)), "", SUBSTITUTE($C$1, "&lt;direc&gt;", RIGHT(OFFSET('rivers (2)'!$A$1, 2 * (67 - $A4), 2 * AI$2 + 1), 1)))
&amp; IF(ISBLANK(OFFSET('rivers (2)'!$A$1, 2 * (67 - $A4) + 1, 2 * AI$2)), "", SUBSTITUTE($D$1, "&lt;direc&gt;", RIGHT(OFFSET('rivers (2)'!$A$1, 2 * (67 - $A4) + 1, 2 * AI$2), 1)))
&amp; IF(ISBLANK('feature type'!AH2), "EndPlot", SUBSTITUTE(SUBSTITUTE(output!$B$1,
                   "f_type", 'feature type'!AH2),
                   "f_var", 'feature variety'!AH2))
&amp; CHAR(10)</f>
        <v xml:space="preserve">BeginPlot
	x=33,y=66
	TerrainType=TERRAIN_OCEAN
	PlotType=3
EndPlot
</v>
      </c>
      <c r="AJ4" t="str">
        <f ca="1">SUBSTITUTE(SUBSTITUTE(SUBSTITUTE(SUBSTITUTE($A$1,
"x_coord",AJ$2),
"y_coord",$A4),
"t_type",'terrain type'!AI2),
"p_type", 'plot type'!AI2)
&amp; IF(LEFT(resources!AI2, 6) = "BONUS_", CHAR(9) &amp; "BonusType=" &amp; resources!AI2 &amp; CHAR(10), "")
&amp; IF('goody huts'!AI2, "	ImprovementType=IMPROVEMENT_GOODY_HUT" &amp; CHAR(10), "")
&amp; IF(ISBLANK(OFFSET('rivers (2)'!$A$1, 2 * (67 - $A4), 2 * AJ$2 + 1)), "", SUBSTITUTE($C$1, "&lt;direc&gt;", RIGHT(OFFSET('rivers (2)'!$A$1, 2 * (67 - $A4), 2 * AJ$2 + 1), 1)))
&amp; IF(ISBLANK(OFFSET('rivers (2)'!$A$1, 2 * (67 - $A4) + 1, 2 * AJ$2)), "", SUBSTITUTE($D$1, "&lt;direc&gt;", RIGHT(OFFSET('rivers (2)'!$A$1, 2 * (67 - $A4) + 1, 2 * AJ$2), 1)))
&amp; IF(ISBLANK('feature type'!AI2), "EndPlot", SUBSTITUTE(SUBSTITUTE(output!$B$1,
                   "f_type", 'feature type'!AI2),
                   "f_var", 'feature variety'!AI2))
&amp; CHAR(10)</f>
        <v xml:space="preserve">BeginPlot
	x=34,y=66
	TerrainType=TERRAIN_OCEAN
	PlotType=3
EndPlot
</v>
      </c>
      <c r="AK4" t="str">
        <f ca="1">SUBSTITUTE(SUBSTITUTE(SUBSTITUTE(SUBSTITUTE($A$1,
"x_coord",AK$2),
"y_coord",$A4),
"t_type",'terrain type'!AJ2),
"p_type", 'plot type'!AJ2)
&amp; IF(LEFT(resources!AJ2, 6) = "BONUS_", CHAR(9) &amp; "BonusType=" &amp; resources!AJ2 &amp; CHAR(10), "")
&amp; IF('goody huts'!AJ2, "	ImprovementType=IMPROVEMENT_GOODY_HUT" &amp; CHAR(10), "")
&amp; IF(ISBLANK(OFFSET('rivers (2)'!$A$1, 2 * (67 - $A4), 2 * AK$2 + 1)), "", SUBSTITUTE($C$1, "&lt;direc&gt;", RIGHT(OFFSET('rivers (2)'!$A$1, 2 * (67 - $A4), 2 * AK$2 + 1), 1)))
&amp; IF(ISBLANK(OFFSET('rivers (2)'!$A$1, 2 * (67 - $A4) + 1, 2 * AK$2)), "", SUBSTITUTE($D$1, "&lt;direc&gt;", RIGHT(OFFSET('rivers (2)'!$A$1, 2 * (67 - $A4) + 1, 2 * AK$2), 1)))
&amp; IF(ISBLANK('feature type'!AJ2), "EndPlot", SUBSTITUTE(SUBSTITUTE(output!$B$1,
                   "f_type", 'feature type'!AJ2),
                   "f_var", 'feature variety'!AJ2))
&amp; CHAR(10)</f>
        <v xml:space="preserve">BeginPlot
	x=35,y=66
	TerrainType=TERRAIN_OCEAN
	PlotType=3
EndPlot
</v>
      </c>
      <c r="AL4" t="str">
        <f ca="1">SUBSTITUTE(SUBSTITUTE(SUBSTITUTE(SUBSTITUTE($A$1,
"x_coord",AL$2),
"y_coord",$A4),
"t_type",'terrain type'!AK2),
"p_type", 'plot type'!AK2)
&amp; IF(LEFT(resources!AK2, 6) = "BONUS_", CHAR(9) &amp; "BonusType=" &amp; resources!AK2 &amp; CHAR(10), "")
&amp; IF('goody huts'!AK2, "	ImprovementType=IMPROVEMENT_GOODY_HUT" &amp; CHAR(10), "")
&amp; IF(ISBLANK(OFFSET('rivers (2)'!$A$1, 2 * (67 - $A4), 2 * AL$2 + 1)), "", SUBSTITUTE($C$1, "&lt;direc&gt;", RIGHT(OFFSET('rivers (2)'!$A$1, 2 * (67 - $A4), 2 * AL$2 + 1), 1)))
&amp; IF(ISBLANK(OFFSET('rivers (2)'!$A$1, 2 * (67 - $A4) + 1, 2 * AL$2)), "", SUBSTITUTE($D$1, "&lt;direc&gt;", RIGHT(OFFSET('rivers (2)'!$A$1, 2 * (67 - $A4) + 1, 2 * AL$2), 1)))
&amp; IF(ISBLANK('feature type'!AK2), "EndPlot", SUBSTITUTE(SUBSTITUTE(output!$B$1,
                   "f_type", 'feature type'!AK2),
                   "f_var", 'feature variety'!AK2))
&amp; CHAR(10)</f>
        <v xml:space="preserve">BeginPlot
	x=36,y=66
	TerrainType=TERRAIN_OCEAN
	PlotType=3
EndPlot
</v>
      </c>
      <c r="AM4" t="str">
        <f ca="1">SUBSTITUTE(SUBSTITUTE(SUBSTITUTE(SUBSTITUTE($A$1,
"x_coord",AM$2),
"y_coord",$A4),
"t_type",'terrain type'!AL2),
"p_type", 'plot type'!AL2)
&amp; IF(LEFT(resources!AL2, 6) = "BONUS_", CHAR(9) &amp; "BonusType=" &amp; resources!AL2 &amp; CHAR(10), "")
&amp; IF('goody huts'!AL2, "	ImprovementType=IMPROVEMENT_GOODY_HUT" &amp; CHAR(10), "")
&amp; IF(ISBLANK(OFFSET('rivers (2)'!$A$1, 2 * (67 - $A4), 2 * AM$2 + 1)), "", SUBSTITUTE($C$1, "&lt;direc&gt;", RIGHT(OFFSET('rivers (2)'!$A$1, 2 * (67 - $A4), 2 * AM$2 + 1), 1)))
&amp; IF(ISBLANK(OFFSET('rivers (2)'!$A$1, 2 * (67 - $A4) + 1, 2 * AM$2)), "", SUBSTITUTE($D$1, "&lt;direc&gt;", RIGHT(OFFSET('rivers (2)'!$A$1, 2 * (67 - $A4) + 1, 2 * AM$2), 1)))
&amp; IF(ISBLANK('feature type'!AL2), "EndPlot", SUBSTITUTE(SUBSTITUTE(output!$B$1,
                   "f_type", 'feature type'!AL2),
                   "f_var", 'feature variety'!AL2))
&amp; CHAR(10)</f>
        <v xml:space="preserve">BeginPlot
	x=37,y=66
	TerrainType=TERRAIN_OCEAN
	PlotType=3
EndPlot
</v>
      </c>
      <c r="AN4" t="str">
        <f ca="1">SUBSTITUTE(SUBSTITUTE(SUBSTITUTE(SUBSTITUTE($A$1,
"x_coord",AN$2),
"y_coord",$A4),
"t_type",'terrain type'!AM2),
"p_type", 'plot type'!AM2)
&amp; IF(LEFT(resources!AM2, 6) = "BONUS_", CHAR(9) &amp; "BonusType=" &amp; resources!AM2 &amp; CHAR(10), "")
&amp; IF('goody huts'!AM2, "	ImprovementType=IMPROVEMENT_GOODY_HUT" &amp; CHAR(10), "")
&amp; IF(ISBLANK(OFFSET('rivers (2)'!$A$1, 2 * (67 - $A4), 2 * AN$2 + 1)), "", SUBSTITUTE($C$1, "&lt;direc&gt;", RIGHT(OFFSET('rivers (2)'!$A$1, 2 * (67 - $A4), 2 * AN$2 + 1), 1)))
&amp; IF(ISBLANK(OFFSET('rivers (2)'!$A$1, 2 * (67 - $A4) + 1, 2 * AN$2)), "", SUBSTITUTE($D$1, "&lt;direc&gt;", RIGHT(OFFSET('rivers (2)'!$A$1, 2 * (67 - $A4) + 1, 2 * AN$2), 1)))
&amp; IF(ISBLANK('feature type'!AM2), "EndPlot", SUBSTITUTE(SUBSTITUTE(output!$B$1,
                   "f_type", 'feature type'!AM2),
                   "f_var", 'feature variety'!AM2))
&amp; CHAR(10)</f>
        <v xml:space="preserve">BeginPlot
	x=38,y=66
	TerrainType=TERRAIN_OCEAN
	PlotType=3
EndPlot
</v>
      </c>
      <c r="AO4" t="str">
        <f ca="1">SUBSTITUTE(SUBSTITUTE(SUBSTITUTE(SUBSTITUTE($A$1,
"x_coord",AO$2),
"y_coord",$A4),
"t_type",'terrain type'!AN2),
"p_type", 'plot type'!AN2)
&amp; IF(LEFT(resources!AN2, 6) = "BONUS_", CHAR(9) &amp; "BonusType=" &amp; resources!AN2 &amp; CHAR(10), "")
&amp; IF('goody huts'!AN2, "	ImprovementType=IMPROVEMENT_GOODY_HUT" &amp; CHAR(10), "")
&amp; IF(ISBLANK(OFFSET('rivers (2)'!$A$1, 2 * (67 - $A4), 2 * AO$2 + 1)), "", SUBSTITUTE($C$1, "&lt;direc&gt;", RIGHT(OFFSET('rivers (2)'!$A$1, 2 * (67 - $A4), 2 * AO$2 + 1), 1)))
&amp; IF(ISBLANK(OFFSET('rivers (2)'!$A$1, 2 * (67 - $A4) + 1, 2 * AO$2)), "", SUBSTITUTE($D$1, "&lt;direc&gt;", RIGHT(OFFSET('rivers (2)'!$A$1, 2 * (67 - $A4) + 1, 2 * AO$2), 1)))
&amp; IF(ISBLANK('feature type'!AN2), "EndPlot", SUBSTITUTE(SUBSTITUTE(output!$B$1,
                   "f_type", 'feature type'!AN2),
                   "f_var", 'feature variety'!AN2))
&amp; CHAR(10)</f>
        <v xml:space="preserve">BeginPlot
	x=39,y=66
	TerrainType=TERRAIN_OCEAN
	PlotType=3
EndPlot
</v>
      </c>
      <c r="AP4" t="str">
        <f ca="1">SUBSTITUTE(SUBSTITUTE(SUBSTITUTE(SUBSTITUTE($A$1,
"x_coord",AP$2),
"y_coord",$A4),
"t_type",'terrain type'!AO2),
"p_type", 'plot type'!AO2)
&amp; IF(LEFT(resources!AO2, 6) = "BONUS_", CHAR(9) &amp; "BonusType=" &amp; resources!AO2 &amp; CHAR(10), "")
&amp; IF('goody huts'!AO2, "	ImprovementType=IMPROVEMENT_GOODY_HUT" &amp; CHAR(10), "")
&amp; IF(ISBLANK(OFFSET('rivers (2)'!$A$1, 2 * (67 - $A4), 2 * AP$2 + 1)), "", SUBSTITUTE($C$1, "&lt;direc&gt;", RIGHT(OFFSET('rivers (2)'!$A$1, 2 * (67 - $A4), 2 * AP$2 + 1), 1)))
&amp; IF(ISBLANK(OFFSET('rivers (2)'!$A$1, 2 * (67 - $A4) + 1, 2 * AP$2)), "", SUBSTITUTE($D$1, "&lt;direc&gt;", RIGHT(OFFSET('rivers (2)'!$A$1, 2 * (67 - $A4) + 1, 2 * AP$2), 1)))
&amp; IF(ISBLANK('feature type'!AO2), "EndPlot", SUBSTITUTE(SUBSTITUTE(output!$B$1,
                   "f_type", 'feature type'!AO2),
                   "f_var", 'feature variety'!AO2))
&amp; CHAR(10)</f>
        <v xml:space="preserve">BeginPlot
	x=40,y=66
	TerrainType=TERRAIN_OCEAN
	PlotType=3
EndPlot
</v>
      </c>
      <c r="AQ4" t="str">
        <f ca="1">SUBSTITUTE(SUBSTITUTE(SUBSTITUTE(SUBSTITUTE($A$1,
"x_coord",AQ$2),
"y_coord",$A4),
"t_type",'terrain type'!AP2),
"p_type", 'plot type'!AP2)
&amp; IF(LEFT(resources!AP2, 6) = "BONUS_", CHAR(9) &amp; "BonusType=" &amp; resources!AP2 &amp; CHAR(10), "")
&amp; IF('goody huts'!AP2, "	ImprovementType=IMPROVEMENT_GOODY_HUT" &amp; CHAR(10), "")
&amp; IF(ISBLANK(OFFSET('rivers (2)'!$A$1, 2 * (67 - $A4), 2 * AQ$2 + 1)), "", SUBSTITUTE($C$1, "&lt;direc&gt;", RIGHT(OFFSET('rivers (2)'!$A$1, 2 * (67 - $A4), 2 * AQ$2 + 1), 1)))
&amp; IF(ISBLANK(OFFSET('rivers (2)'!$A$1, 2 * (67 - $A4) + 1, 2 * AQ$2)), "", SUBSTITUTE($D$1, "&lt;direc&gt;", RIGHT(OFFSET('rivers (2)'!$A$1, 2 * (67 - $A4) + 1, 2 * AQ$2), 1)))
&amp; IF(ISBLANK('feature type'!AP2), "EndPlot", SUBSTITUTE(SUBSTITUTE(output!$B$1,
                   "f_type", 'feature type'!AP2),
                   "f_var", 'feature variety'!AP2))
&amp; CHAR(10)</f>
        <v xml:space="preserve">BeginPlot
	x=41,y=66
	TerrainType=TERRAIN_COAST
	PlotType=3
EndPlot
</v>
      </c>
      <c r="AR4" t="str">
        <f ca="1">SUBSTITUTE(SUBSTITUTE(SUBSTITUTE(SUBSTITUTE($A$1,
"x_coord",AR$2),
"y_coord",$A4),
"t_type",'terrain type'!AQ2),
"p_type", 'plot type'!AQ2)
&amp; IF(LEFT(resources!AQ2, 6) = "BONUS_", CHAR(9) &amp; "BonusType=" &amp; resources!AQ2 &amp; CHAR(10), "")
&amp; IF('goody huts'!AQ2, "	ImprovementType=IMPROVEMENT_GOODY_HUT" &amp; CHAR(10), "")
&amp; IF(ISBLANK(OFFSET('rivers (2)'!$A$1, 2 * (67 - $A4), 2 * AR$2 + 1)), "", SUBSTITUTE($C$1, "&lt;direc&gt;", RIGHT(OFFSET('rivers (2)'!$A$1, 2 * (67 - $A4), 2 * AR$2 + 1), 1)))
&amp; IF(ISBLANK(OFFSET('rivers (2)'!$A$1, 2 * (67 - $A4) + 1, 2 * AR$2)), "", SUBSTITUTE($D$1, "&lt;direc&gt;", RIGHT(OFFSET('rivers (2)'!$A$1, 2 * (67 - $A4) + 1, 2 * AR$2), 1)))
&amp; IF(ISBLANK('feature type'!AQ2), "EndPlot", SUBSTITUTE(SUBSTITUTE(output!$B$1,
                   "f_type", 'feature type'!AQ2),
                   "f_var", 'feature variety'!AQ2))
&amp; CHAR(10)</f>
        <v xml:space="preserve">BeginPlot
	x=42,y=66
	TerrainType=TERRAIN_SNOW
	PlotType=0
EndPlot
</v>
      </c>
      <c r="AS4" t="str">
        <f ca="1">SUBSTITUTE(SUBSTITUTE(SUBSTITUTE(SUBSTITUTE($A$1,
"x_coord",AS$2),
"y_coord",$A4),
"t_type",'terrain type'!AR2),
"p_type", 'plot type'!AR2)
&amp; IF(LEFT(resources!AR2, 6) = "BONUS_", CHAR(9) &amp; "BonusType=" &amp; resources!AR2 &amp; CHAR(10), "")
&amp; IF('goody huts'!AR2, "	ImprovementType=IMPROVEMENT_GOODY_HUT" &amp; CHAR(10), "")
&amp; IF(ISBLANK(OFFSET('rivers (2)'!$A$1, 2 * (67 - $A4), 2 * AS$2 + 1)), "", SUBSTITUTE($C$1, "&lt;direc&gt;", RIGHT(OFFSET('rivers (2)'!$A$1, 2 * (67 - $A4), 2 * AS$2 + 1), 1)))
&amp; IF(ISBLANK(OFFSET('rivers (2)'!$A$1, 2 * (67 - $A4) + 1, 2 * AS$2)), "", SUBSTITUTE($D$1, "&lt;direc&gt;", RIGHT(OFFSET('rivers (2)'!$A$1, 2 * (67 - $A4) + 1, 2 * AS$2), 1)))
&amp; IF(ISBLANK('feature type'!AR2), "EndPlot", SUBSTITUTE(SUBSTITUTE(output!$B$1,
                   "f_type", 'feature type'!AR2),
                   "f_var", 'feature variety'!AR2))
&amp; CHAR(10)</f>
        <v xml:space="preserve">BeginPlot
	x=43,y=66
	TerrainType=TERRAIN_COAST
	PlotType=3
EndPlot
</v>
      </c>
      <c r="AT4" t="str">
        <f ca="1">SUBSTITUTE(SUBSTITUTE(SUBSTITUTE(SUBSTITUTE($A$1,
"x_coord",AT$2),
"y_coord",$A4),
"t_type",'terrain type'!AS2),
"p_type", 'plot type'!AS2)
&amp; IF(LEFT(resources!AS2, 6) = "BONUS_", CHAR(9) &amp; "BonusType=" &amp; resources!AS2 &amp; CHAR(10), "")
&amp; IF('goody huts'!AS2, "	ImprovementType=IMPROVEMENT_GOODY_HUT" &amp; CHAR(10), "")
&amp; IF(ISBLANK(OFFSET('rivers (2)'!$A$1, 2 * (67 - $A4), 2 * AT$2 + 1)), "", SUBSTITUTE($C$1, "&lt;direc&gt;", RIGHT(OFFSET('rivers (2)'!$A$1, 2 * (67 - $A4), 2 * AT$2 + 1), 1)))
&amp; IF(ISBLANK(OFFSET('rivers (2)'!$A$1, 2 * (67 - $A4) + 1, 2 * AT$2)), "", SUBSTITUTE($D$1, "&lt;direc&gt;", RIGHT(OFFSET('rivers (2)'!$A$1, 2 * (67 - $A4) + 1, 2 * AT$2), 1)))
&amp; IF(ISBLANK('feature type'!AS2), "EndPlot", SUBSTITUTE(SUBSTITUTE(output!$B$1,
                   "f_type", 'feature type'!AS2),
                   "f_var", 'feature variety'!AS2))
&amp; CHAR(10)</f>
        <v xml:space="preserve">BeginPlot
	x=44,y=66
	TerrainType=TERRAIN_OCEAN
	PlotType=3
EndPlot
</v>
      </c>
      <c r="AU4" t="str">
        <f ca="1">SUBSTITUTE(SUBSTITUTE(SUBSTITUTE(SUBSTITUTE($A$1,
"x_coord",AU$2),
"y_coord",$A4),
"t_type",'terrain type'!AT2),
"p_type", 'plot type'!AT2)
&amp; IF(LEFT(resources!AT2, 6) = "BONUS_", CHAR(9) &amp; "BonusType=" &amp; resources!AT2 &amp; CHAR(10), "")
&amp; IF('goody huts'!AT2, "	ImprovementType=IMPROVEMENT_GOODY_HUT" &amp; CHAR(10), "")
&amp; IF(ISBLANK(OFFSET('rivers (2)'!$A$1, 2 * (67 - $A4), 2 * AU$2 + 1)), "", SUBSTITUTE($C$1, "&lt;direc&gt;", RIGHT(OFFSET('rivers (2)'!$A$1, 2 * (67 - $A4), 2 * AU$2 + 1), 1)))
&amp; IF(ISBLANK(OFFSET('rivers (2)'!$A$1, 2 * (67 - $A4) + 1, 2 * AU$2)), "", SUBSTITUTE($D$1, "&lt;direc&gt;", RIGHT(OFFSET('rivers (2)'!$A$1, 2 * (67 - $A4) + 1, 2 * AU$2), 1)))
&amp; IF(ISBLANK('feature type'!AT2), "EndPlot", SUBSTITUTE(SUBSTITUTE(output!$B$1,
                   "f_type", 'feature type'!AT2),
                   "f_var", 'feature variety'!AT2))
&amp; CHAR(10)</f>
        <v xml:space="preserve">BeginPlot
	x=45,y=66
	TerrainType=TERRAIN_OCEAN
	PlotType=3
EndPlot
</v>
      </c>
      <c r="AV4" t="str">
        <f ca="1">SUBSTITUTE(SUBSTITUTE(SUBSTITUTE(SUBSTITUTE($A$1,
"x_coord",AV$2),
"y_coord",$A4),
"t_type",'terrain type'!AU2),
"p_type", 'plot type'!AU2)
&amp; IF(LEFT(resources!AU2, 6) = "BONUS_", CHAR(9) &amp; "BonusType=" &amp; resources!AU2 &amp; CHAR(10), "")
&amp; IF('goody huts'!AU2, "	ImprovementType=IMPROVEMENT_GOODY_HUT" &amp; CHAR(10), "")
&amp; IF(ISBLANK(OFFSET('rivers (2)'!$A$1, 2 * (67 - $A4), 2 * AV$2 + 1)), "", SUBSTITUTE($C$1, "&lt;direc&gt;", RIGHT(OFFSET('rivers (2)'!$A$1, 2 * (67 - $A4), 2 * AV$2 + 1), 1)))
&amp; IF(ISBLANK(OFFSET('rivers (2)'!$A$1, 2 * (67 - $A4) + 1, 2 * AV$2)), "", SUBSTITUTE($D$1, "&lt;direc&gt;", RIGHT(OFFSET('rivers (2)'!$A$1, 2 * (67 - $A4) + 1, 2 * AV$2), 1)))
&amp; IF(ISBLANK('feature type'!AU2), "EndPlot", SUBSTITUTE(SUBSTITUTE(output!$B$1,
                   "f_type", 'feature type'!AU2),
                   "f_var", 'feature variety'!AU2))
&amp; CHAR(10)</f>
        <v xml:space="preserve">BeginPlot
	x=46,y=66
	TerrainType=TERRAIN_OCEAN
	PlotType=3
EndPlot
</v>
      </c>
      <c r="AW4" t="str">
        <f ca="1">SUBSTITUTE(SUBSTITUTE(SUBSTITUTE(SUBSTITUTE($A$1,
"x_coord",AW$2),
"y_coord",$A4),
"t_type",'terrain type'!AV2),
"p_type", 'plot type'!AV2)
&amp; IF(LEFT(resources!AV2, 6) = "BONUS_", CHAR(9) &amp; "BonusType=" &amp; resources!AV2 &amp; CHAR(10), "")
&amp; IF('goody huts'!AV2, "	ImprovementType=IMPROVEMENT_GOODY_HUT" &amp; CHAR(10), "")
&amp; IF(ISBLANK(OFFSET('rivers (2)'!$A$1, 2 * (67 - $A4), 2 * AW$2 + 1)), "", SUBSTITUTE($C$1, "&lt;direc&gt;", RIGHT(OFFSET('rivers (2)'!$A$1, 2 * (67 - $A4), 2 * AW$2 + 1), 1)))
&amp; IF(ISBLANK(OFFSET('rivers (2)'!$A$1, 2 * (67 - $A4) + 1, 2 * AW$2)), "", SUBSTITUTE($D$1, "&lt;direc&gt;", RIGHT(OFFSET('rivers (2)'!$A$1, 2 * (67 - $A4) + 1, 2 * AW$2), 1)))
&amp; IF(ISBLANK('feature type'!AV2), "EndPlot", SUBSTITUTE(SUBSTITUTE(output!$B$1,
                   "f_type", 'feature type'!AV2),
                   "f_var", 'feature variety'!AV2))
&amp; CHAR(10)</f>
        <v xml:space="preserve">BeginPlot
	x=47,y=66
	TerrainType=TERRAIN_OCEAN
	PlotType=3
EndPlot
</v>
      </c>
      <c r="AX4" t="str">
        <f ca="1">SUBSTITUTE(SUBSTITUTE(SUBSTITUTE(SUBSTITUTE($A$1,
"x_coord",AX$2),
"y_coord",$A4),
"t_type",'terrain type'!AW2),
"p_type", 'plot type'!AW2)
&amp; IF(LEFT(resources!AW2, 6) = "BONUS_", CHAR(9) &amp; "BonusType=" &amp; resources!AW2 &amp; CHAR(10), "")
&amp; IF('goody huts'!AW2, "	ImprovementType=IMPROVEMENT_GOODY_HUT" &amp; CHAR(10), "")
&amp; IF(ISBLANK(OFFSET('rivers (2)'!$A$1, 2 * (67 - $A4), 2 * AX$2 + 1)), "", SUBSTITUTE($C$1, "&lt;direc&gt;", RIGHT(OFFSET('rivers (2)'!$A$1, 2 * (67 - $A4), 2 * AX$2 + 1), 1)))
&amp; IF(ISBLANK(OFFSET('rivers (2)'!$A$1, 2 * (67 - $A4) + 1, 2 * AX$2)), "", SUBSTITUTE($D$1, "&lt;direc&gt;", RIGHT(OFFSET('rivers (2)'!$A$1, 2 * (67 - $A4) + 1, 2 * AX$2), 1)))
&amp; IF(ISBLANK('feature type'!AW2), "EndPlot", SUBSTITUTE(SUBSTITUTE(output!$B$1,
                   "f_type", 'feature type'!AW2),
                   "f_var", 'feature variety'!AW2))
&amp; CHAR(10)</f>
        <v xml:space="preserve">BeginPlot
	x=48,y=66
	TerrainType=TERRAIN_OCEAN
	PlotType=3
EndPlot
</v>
      </c>
      <c r="AY4" t="str">
        <f ca="1">SUBSTITUTE(SUBSTITUTE(SUBSTITUTE(SUBSTITUTE($A$1,
"x_coord",AY$2),
"y_coord",$A4),
"t_type",'terrain type'!AX2),
"p_type", 'plot type'!AX2)
&amp; IF(LEFT(resources!AX2, 6) = "BONUS_", CHAR(9) &amp; "BonusType=" &amp; resources!AX2 &amp; CHAR(10), "")
&amp; IF('goody huts'!AX2, "	ImprovementType=IMPROVEMENT_GOODY_HUT" &amp; CHAR(10), "")
&amp; IF(ISBLANK(OFFSET('rivers (2)'!$A$1, 2 * (67 - $A4), 2 * AY$2 + 1)), "", SUBSTITUTE($C$1, "&lt;direc&gt;", RIGHT(OFFSET('rivers (2)'!$A$1, 2 * (67 - $A4), 2 * AY$2 + 1), 1)))
&amp; IF(ISBLANK(OFFSET('rivers (2)'!$A$1, 2 * (67 - $A4) + 1, 2 * AY$2)), "", SUBSTITUTE($D$1, "&lt;direc&gt;", RIGHT(OFFSET('rivers (2)'!$A$1, 2 * (67 - $A4) + 1, 2 * AY$2), 1)))
&amp; IF(ISBLANK('feature type'!AX2), "EndPlot", SUBSTITUTE(SUBSTITUTE(output!$B$1,
                   "f_type", 'feature type'!AX2),
                   "f_var", 'feature variety'!AX2))
&amp; CHAR(10)</f>
        <v xml:space="preserve">BeginPlot
	x=49,y=66
	TerrainType=TERRAIN_OCEAN
	PlotType=3
EndPlot
</v>
      </c>
      <c r="AZ4" t="str">
        <f ca="1">SUBSTITUTE(SUBSTITUTE(SUBSTITUTE(SUBSTITUTE($A$1,
"x_coord",AZ$2),
"y_coord",$A4),
"t_type",'terrain type'!AY2),
"p_type", 'plot type'!AY2)
&amp; IF(LEFT(resources!AY2, 6) = "BONUS_", CHAR(9) &amp; "BonusType=" &amp; resources!AY2 &amp; CHAR(10), "")
&amp; IF('goody huts'!AY2, "	ImprovementType=IMPROVEMENT_GOODY_HUT" &amp; CHAR(10), "")
&amp; IF(ISBLANK(OFFSET('rivers (2)'!$A$1, 2 * (67 - $A4), 2 * AZ$2 + 1)), "", SUBSTITUTE($C$1, "&lt;direc&gt;", RIGHT(OFFSET('rivers (2)'!$A$1, 2 * (67 - $A4), 2 * AZ$2 + 1), 1)))
&amp; IF(ISBLANK(OFFSET('rivers (2)'!$A$1, 2 * (67 - $A4) + 1, 2 * AZ$2)), "", SUBSTITUTE($D$1, "&lt;direc&gt;", RIGHT(OFFSET('rivers (2)'!$A$1, 2 * (67 - $A4) + 1, 2 * AZ$2), 1)))
&amp; IF(ISBLANK('feature type'!AY2), "EndPlot", SUBSTITUTE(SUBSTITUTE(output!$B$1,
                   "f_type", 'feature type'!AY2),
                   "f_var", 'feature variety'!AY2))
&amp; CHAR(10)</f>
        <v xml:space="preserve">BeginPlot
	x=50,y=66
	TerrainType=TERRAIN_OCEAN
	PlotType=3
EndPlot
</v>
      </c>
      <c r="BA4" t="str">
        <f ca="1">SUBSTITUTE(SUBSTITUTE(SUBSTITUTE(SUBSTITUTE($A$1,
"x_coord",BA$2),
"y_coord",$A4),
"t_type",'terrain type'!AZ2),
"p_type", 'plot type'!AZ2)
&amp; IF(LEFT(resources!AZ2, 6) = "BONUS_", CHAR(9) &amp; "BonusType=" &amp; resources!AZ2 &amp; CHAR(10), "")
&amp; IF('goody huts'!AZ2, "	ImprovementType=IMPROVEMENT_GOODY_HUT" &amp; CHAR(10), "")
&amp; IF(ISBLANK(OFFSET('rivers (2)'!$A$1, 2 * (67 - $A4), 2 * BA$2 + 1)), "", SUBSTITUTE($C$1, "&lt;direc&gt;", RIGHT(OFFSET('rivers (2)'!$A$1, 2 * (67 - $A4), 2 * BA$2 + 1), 1)))
&amp; IF(ISBLANK(OFFSET('rivers (2)'!$A$1, 2 * (67 - $A4) + 1, 2 * BA$2)), "", SUBSTITUTE($D$1, "&lt;direc&gt;", RIGHT(OFFSET('rivers (2)'!$A$1, 2 * (67 - $A4) + 1, 2 * BA$2), 1)))
&amp; IF(ISBLANK('feature type'!AZ2), "EndPlot", SUBSTITUTE(SUBSTITUTE(output!$B$1,
                   "f_type", 'feature type'!AZ2),
                   "f_var", 'feature variety'!AZ2))
&amp; CHAR(10)</f>
        <v xml:space="preserve">BeginPlot
	x=51,y=66
	TerrainType=TERRAIN_OCEAN
	PlotType=3
EndPlot
</v>
      </c>
      <c r="BB4" t="str">
        <f ca="1">SUBSTITUTE(SUBSTITUTE(SUBSTITUTE(SUBSTITUTE($A$1,
"x_coord",BB$2),
"y_coord",$A4),
"t_type",'terrain type'!BA2),
"p_type", 'plot type'!BA2)
&amp; IF(LEFT(resources!BA2, 6) = "BONUS_", CHAR(9) &amp; "BonusType=" &amp; resources!BA2 &amp; CHAR(10), "")
&amp; IF('goody huts'!BA2, "	ImprovementType=IMPROVEMENT_GOODY_HUT" &amp; CHAR(10), "")
&amp; IF(ISBLANK(OFFSET('rivers (2)'!$A$1, 2 * (67 - $A4), 2 * BB$2 + 1)), "", SUBSTITUTE($C$1, "&lt;direc&gt;", RIGHT(OFFSET('rivers (2)'!$A$1, 2 * (67 - $A4), 2 * BB$2 + 1), 1)))
&amp; IF(ISBLANK(OFFSET('rivers (2)'!$A$1, 2 * (67 - $A4) + 1, 2 * BB$2)), "", SUBSTITUTE($D$1, "&lt;direc&gt;", RIGHT(OFFSET('rivers (2)'!$A$1, 2 * (67 - $A4) + 1, 2 * BB$2), 1)))
&amp; IF(ISBLANK('feature type'!BA2), "EndPlot", SUBSTITUTE(SUBSTITUTE(output!$B$1,
                   "f_type", 'feature type'!BA2),
                   "f_var", 'feature variety'!BA2))
&amp; CHAR(10)</f>
        <v xml:space="preserve">BeginPlot
	x=52,y=66
	TerrainType=TERRAIN_OCEAN
	PlotType=3
EndPlot
</v>
      </c>
      <c r="BC4" t="str">
        <f ca="1">SUBSTITUTE(SUBSTITUTE(SUBSTITUTE(SUBSTITUTE($A$1,
"x_coord",BC$2),
"y_coord",$A4),
"t_type",'terrain type'!BB2),
"p_type", 'plot type'!BB2)
&amp; IF(LEFT(resources!BB2, 6) = "BONUS_", CHAR(9) &amp; "BonusType=" &amp; resources!BB2 &amp; CHAR(10), "")
&amp; IF('goody huts'!BB2, "	ImprovementType=IMPROVEMENT_GOODY_HUT" &amp; CHAR(10), "")
&amp; IF(ISBLANK(OFFSET('rivers (2)'!$A$1, 2 * (67 - $A4), 2 * BC$2 + 1)), "", SUBSTITUTE($C$1, "&lt;direc&gt;", RIGHT(OFFSET('rivers (2)'!$A$1, 2 * (67 - $A4), 2 * BC$2 + 1), 1)))
&amp; IF(ISBLANK(OFFSET('rivers (2)'!$A$1, 2 * (67 - $A4) + 1, 2 * BC$2)), "", SUBSTITUTE($D$1, "&lt;direc&gt;", RIGHT(OFFSET('rivers (2)'!$A$1, 2 * (67 - $A4) + 1, 2 * BC$2), 1)))
&amp; IF(ISBLANK('feature type'!BB2), "EndPlot", SUBSTITUTE(SUBSTITUTE(output!$B$1,
                   "f_type", 'feature type'!BB2),
                   "f_var", 'feature variety'!BB2))
&amp; CHAR(10)</f>
        <v xml:space="preserve">BeginPlot
	x=53,y=66
	TerrainType=TERRAIN_OCEAN
	PlotType=3
EndPlot
</v>
      </c>
      <c r="BD4" t="str">
        <f ca="1">SUBSTITUTE(SUBSTITUTE(SUBSTITUTE(SUBSTITUTE($A$1,
"x_coord",BD$2),
"y_coord",$A4),
"t_type",'terrain type'!BC2),
"p_type", 'plot type'!BC2)
&amp; IF(LEFT(resources!BC2, 6) = "BONUS_", CHAR(9) &amp; "BonusType=" &amp; resources!BC2 &amp; CHAR(10), "")
&amp; IF('goody huts'!BC2, "	ImprovementType=IMPROVEMENT_GOODY_HUT" &amp; CHAR(10), "")
&amp; IF(ISBLANK(OFFSET('rivers (2)'!$A$1, 2 * (67 - $A4), 2 * BD$2 + 1)), "", SUBSTITUTE($C$1, "&lt;direc&gt;", RIGHT(OFFSET('rivers (2)'!$A$1, 2 * (67 - $A4), 2 * BD$2 + 1), 1)))
&amp; IF(ISBLANK(OFFSET('rivers (2)'!$A$1, 2 * (67 - $A4) + 1, 2 * BD$2)), "", SUBSTITUTE($D$1, "&lt;direc&gt;", RIGHT(OFFSET('rivers (2)'!$A$1, 2 * (67 - $A4) + 1, 2 * BD$2), 1)))
&amp; IF(ISBLANK('feature type'!BC2), "EndPlot", SUBSTITUTE(SUBSTITUTE(output!$B$1,
                   "f_type", 'feature type'!BC2),
                   "f_var", 'feature variety'!BC2))
&amp; CHAR(10)</f>
        <v xml:space="preserve">BeginPlot
	x=54,y=66
	TerrainType=TERRAIN_OCEAN
	PlotType=3
EndPlot
</v>
      </c>
      <c r="BE4" t="str">
        <f ca="1">SUBSTITUTE(SUBSTITUTE(SUBSTITUTE(SUBSTITUTE($A$1,
"x_coord",BE$2),
"y_coord",$A4),
"t_type",'terrain type'!BD2),
"p_type", 'plot type'!BD2)
&amp; IF(LEFT(resources!BD2, 6) = "BONUS_", CHAR(9) &amp; "BonusType=" &amp; resources!BD2 &amp; CHAR(10), "")
&amp; IF('goody huts'!BD2, "	ImprovementType=IMPROVEMENT_GOODY_HUT" &amp; CHAR(10), "")
&amp; IF(ISBLANK(OFFSET('rivers (2)'!$A$1, 2 * (67 - $A4), 2 * BE$2 + 1)), "", SUBSTITUTE($C$1, "&lt;direc&gt;", RIGHT(OFFSET('rivers (2)'!$A$1, 2 * (67 - $A4), 2 * BE$2 + 1), 1)))
&amp; IF(ISBLANK(OFFSET('rivers (2)'!$A$1, 2 * (67 - $A4) + 1, 2 * BE$2)), "", SUBSTITUTE($D$1, "&lt;direc&gt;", RIGHT(OFFSET('rivers (2)'!$A$1, 2 * (67 - $A4) + 1, 2 * BE$2), 1)))
&amp; IF(ISBLANK('feature type'!BD2), "EndPlot", SUBSTITUTE(SUBSTITUTE(output!$B$1,
                   "f_type", 'feature type'!BD2),
                   "f_var", 'feature variety'!BD2))
&amp; CHAR(10)</f>
        <v xml:space="preserve">BeginPlot
	x=55,y=66
	TerrainType=TERRAIN_OCEAN
	PlotType=3
EndPlot
</v>
      </c>
      <c r="BF4" t="str">
        <f ca="1">SUBSTITUTE(SUBSTITUTE(SUBSTITUTE(SUBSTITUTE($A$1,
"x_coord",BF$2),
"y_coord",$A4),
"t_type",'terrain type'!BE2),
"p_type", 'plot type'!BE2)
&amp; IF(LEFT(resources!BE2, 6) = "BONUS_", CHAR(9) &amp; "BonusType=" &amp; resources!BE2 &amp; CHAR(10), "")
&amp; IF('goody huts'!BE2, "	ImprovementType=IMPROVEMENT_GOODY_HUT" &amp; CHAR(10), "")
&amp; IF(ISBLANK(OFFSET('rivers (2)'!$A$1, 2 * (67 - $A4), 2 * BF$2 + 1)), "", SUBSTITUTE($C$1, "&lt;direc&gt;", RIGHT(OFFSET('rivers (2)'!$A$1, 2 * (67 - $A4), 2 * BF$2 + 1), 1)))
&amp; IF(ISBLANK(OFFSET('rivers (2)'!$A$1, 2 * (67 - $A4) + 1, 2 * BF$2)), "", SUBSTITUTE($D$1, "&lt;direc&gt;", RIGHT(OFFSET('rivers (2)'!$A$1, 2 * (67 - $A4) + 1, 2 * BF$2), 1)))
&amp; IF(ISBLANK('feature type'!BE2), "EndPlot", SUBSTITUTE(SUBSTITUTE(output!$B$1,
                   "f_type", 'feature type'!BE2),
                   "f_var", 'feature variety'!BE2))
&amp; CHAR(10)</f>
        <v xml:space="preserve">BeginPlot
	x=56,y=66
	TerrainType=TERRAIN_OCEAN
	PlotType=3
EndPlot
</v>
      </c>
      <c r="BG4" t="str">
        <f ca="1">SUBSTITUTE(SUBSTITUTE(SUBSTITUTE(SUBSTITUTE($A$1,
"x_coord",BG$2),
"y_coord",$A4),
"t_type",'terrain type'!BF2),
"p_type", 'plot type'!BF2)
&amp; IF(LEFT(resources!BF2, 6) = "BONUS_", CHAR(9) &amp; "BonusType=" &amp; resources!BF2 &amp; CHAR(10), "")
&amp; IF('goody huts'!BF2, "	ImprovementType=IMPROVEMENT_GOODY_HUT" &amp; CHAR(10), "")
&amp; IF(ISBLANK(OFFSET('rivers (2)'!$A$1, 2 * (67 - $A4), 2 * BG$2 + 1)), "", SUBSTITUTE($C$1, "&lt;direc&gt;", RIGHT(OFFSET('rivers (2)'!$A$1, 2 * (67 - $A4), 2 * BG$2 + 1), 1)))
&amp; IF(ISBLANK(OFFSET('rivers (2)'!$A$1, 2 * (67 - $A4) + 1, 2 * BG$2)), "", SUBSTITUTE($D$1, "&lt;direc&gt;", RIGHT(OFFSET('rivers (2)'!$A$1, 2 * (67 - $A4) + 1, 2 * BG$2), 1)))
&amp; IF(ISBLANK('feature type'!BF2), "EndPlot", SUBSTITUTE(SUBSTITUTE(output!$B$1,
                   "f_type", 'feature type'!BF2),
                   "f_var", 'feature variety'!BF2))
&amp; CHAR(10)</f>
        <v xml:space="preserve">BeginPlot
	x=57,y=66
	TerrainType=TERRAIN_OCEAN
	PlotType=3
EndPlot
</v>
      </c>
      <c r="BH4" t="str">
        <f ca="1">SUBSTITUTE(SUBSTITUTE(SUBSTITUTE(SUBSTITUTE($A$1,
"x_coord",BH$2),
"y_coord",$A4),
"t_type",'terrain type'!BG2),
"p_type", 'plot type'!BG2)
&amp; IF(LEFT(resources!BG2, 6) = "BONUS_", CHAR(9) &amp; "BonusType=" &amp; resources!BG2 &amp; CHAR(10), "")
&amp; IF('goody huts'!BG2, "	ImprovementType=IMPROVEMENT_GOODY_HUT" &amp; CHAR(10), "")
&amp; IF(ISBLANK(OFFSET('rivers (2)'!$A$1, 2 * (67 - $A4), 2 * BH$2 + 1)), "", SUBSTITUTE($C$1, "&lt;direc&gt;", RIGHT(OFFSET('rivers (2)'!$A$1, 2 * (67 - $A4), 2 * BH$2 + 1), 1)))
&amp; IF(ISBLANK(OFFSET('rivers (2)'!$A$1, 2 * (67 - $A4) + 1, 2 * BH$2)), "", SUBSTITUTE($D$1, "&lt;direc&gt;", RIGHT(OFFSET('rivers (2)'!$A$1, 2 * (67 - $A4) + 1, 2 * BH$2), 1)))
&amp; IF(ISBLANK('feature type'!BG2), "EndPlot", SUBSTITUTE(SUBSTITUTE(output!$B$1,
                   "f_type", 'feature type'!BG2),
                   "f_var", 'feature variety'!BG2))
&amp; CHAR(10)</f>
        <v xml:space="preserve">BeginPlot
	x=58,y=66
	TerrainType=TERRAIN_OCEAN
	PlotType=3
EndPlot
</v>
      </c>
      <c r="BI4" t="str">
        <f ca="1">SUBSTITUTE(SUBSTITUTE(SUBSTITUTE(SUBSTITUTE($A$1,
"x_coord",BI$2),
"y_coord",$A4),
"t_type",'terrain type'!BH2),
"p_type", 'plot type'!BH2)
&amp; IF(LEFT(resources!BH2, 6) = "BONUS_", CHAR(9) &amp; "BonusType=" &amp; resources!BH2 &amp; CHAR(10), "")
&amp; IF('goody huts'!BH2, "	ImprovementType=IMPROVEMENT_GOODY_HUT" &amp; CHAR(10), "")
&amp; IF(ISBLANK(OFFSET('rivers (2)'!$A$1, 2 * (67 - $A4), 2 * BI$2 + 1)), "", SUBSTITUTE($C$1, "&lt;direc&gt;", RIGHT(OFFSET('rivers (2)'!$A$1, 2 * (67 - $A4), 2 * BI$2 + 1), 1)))
&amp; IF(ISBLANK(OFFSET('rivers (2)'!$A$1, 2 * (67 - $A4) + 1, 2 * BI$2)), "", SUBSTITUTE($D$1, "&lt;direc&gt;", RIGHT(OFFSET('rivers (2)'!$A$1, 2 * (67 - $A4) + 1, 2 * BI$2), 1)))
&amp; IF(ISBLANK('feature type'!BH2), "EndPlot", SUBSTITUTE(SUBSTITUTE(output!$B$1,
                   "f_type", 'feature type'!BH2),
                   "f_var", 'feature variety'!BH2))
&amp; CHAR(10)</f>
        <v xml:space="preserve">BeginPlot
	x=59,y=66
	TerrainType=TERRAIN_OCEAN
	PlotType=3
EndPlot
</v>
      </c>
      <c r="BJ4" t="str">
        <f ca="1">SUBSTITUTE(SUBSTITUTE(SUBSTITUTE(SUBSTITUTE($A$1,
"x_coord",BJ$2),
"y_coord",$A4),
"t_type",'terrain type'!BI2),
"p_type", 'plot type'!BI2)
&amp; IF(LEFT(resources!BI2, 6) = "BONUS_", CHAR(9) &amp; "BonusType=" &amp; resources!BI2 &amp; CHAR(10), "")
&amp; IF('goody huts'!BI2, "	ImprovementType=IMPROVEMENT_GOODY_HUT" &amp; CHAR(10), "")
&amp; IF(ISBLANK(OFFSET('rivers (2)'!$A$1, 2 * (67 - $A4), 2 * BJ$2 + 1)), "", SUBSTITUTE($C$1, "&lt;direc&gt;", RIGHT(OFFSET('rivers (2)'!$A$1, 2 * (67 - $A4), 2 * BJ$2 + 1), 1)))
&amp; IF(ISBLANK(OFFSET('rivers (2)'!$A$1, 2 * (67 - $A4) + 1, 2 * BJ$2)), "", SUBSTITUTE($D$1, "&lt;direc&gt;", RIGHT(OFFSET('rivers (2)'!$A$1, 2 * (67 - $A4) + 1, 2 * BJ$2), 1)))
&amp; IF(ISBLANK('feature type'!BI2), "EndPlot", SUBSTITUTE(SUBSTITUTE(output!$B$1,
                   "f_type", 'feature type'!BI2),
                   "f_var", 'feature variety'!BI2))
&amp; CHAR(10)</f>
        <v xml:space="preserve">BeginPlot
	x=60,y=66
	TerrainType=TERRAIN_OCEAN
	PlotType=3
EndPlot
</v>
      </c>
      <c r="BK4" t="str">
        <f ca="1">SUBSTITUTE(SUBSTITUTE(SUBSTITUTE(SUBSTITUTE($A$1,
"x_coord",BK$2),
"y_coord",$A4),
"t_type",'terrain type'!BJ2),
"p_type", 'plot type'!BJ2)
&amp; IF(LEFT(resources!BJ2, 6) = "BONUS_", CHAR(9) &amp; "BonusType=" &amp; resources!BJ2 &amp; CHAR(10), "")
&amp; IF('goody huts'!BJ2, "	ImprovementType=IMPROVEMENT_GOODY_HUT" &amp; CHAR(10), "")
&amp; IF(ISBLANK(OFFSET('rivers (2)'!$A$1, 2 * (67 - $A4), 2 * BK$2 + 1)), "", SUBSTITUTE($C$1, "&lt;direc&gt;", RIGHT(OFFSET('rivers (2)'!$A$1, 2 * (67 - $A4), 2 * BK$2 + 1), 1)))
&amp; IF(ISBLANK(OFFSET('rivers (2)'!$A$1, 2 * (67 - $A4) + 1, 2 * BK$2)), "", SUBSTITUTE($D$1, "&lt;direc&gt;", RIGHT(OFFSET('rivers (2)'!$A$1, 2 * (67 - $A4) + 1, 2 * BK$2), 1)))
&amp; IF(ISBLANK('feature type'!BJ2), "EndPlot", SUBSTITUTE(SUBSTITUTE(output!$B$1,
                   "f_type", 'feature type'!BJ2),
                   "f_var", 'feature variety'!BJ2))
&amp; CHAR(10)</f>
        <v xml:space="preserve">BeginPlot
	x=61,y=66
	TerrainType=TERRAIN_OCEAN
	PlotType=3
EndPlot
</v>
      </c>
      <c r="BL4" t="str">
        <f ca="1">SUBSTITUTE(SUBSTITUTE(SUBSTITUTE(SUBSTITUTE($A$1,
"x_coord",BL$2),
"y_coord",$A4),
"t_type",'terrain type'!BK2),
"p_type", 'plot type'!BK2)
&amp; IF(LEFT(resources!BK2, 6) = "BONUS_", CHAR(9) &amp; "BonusType=" &amp; resources!BK2 &amp; CHAR(10), "")
&amp; IF('goody huts'!BK2, "	ImprovementType=IMPROVEMENT_GOODY_HUT" &amp; CHAR(10), "")
&amp; IF(ISBLANK(OFFSET('rivers (2)'!$A$1, 2 * (67 - $A4), 2 * BL$2 + 1)), "", SUBSTITUTE($C$1, "&lt;direc&gt;", RIGHT(OFFSET('rivers (2)'!$A$1, 2 * (67 - $A4), 2 * BL$2 + 1), 1)))
&amp; IF(ISBLANK(OFFSET('rivers (2)'!$A$1, 2 * (67 - $A4) + 1, 2 * BL$2)), "", SUBSTITUTE($D$1, "&lt;direc&gt;", RIGHT(OFFSET('rivers (2)'!$A$1, 2 * (67 - $A4) + 1, 2 * BL$2), 1)))
&amp; IF(ISBLANK('feature type'!BK2), "EndPlot", SUBSTITUTE(SUBSTITUTE(output!$B$1,
                   "f_type", 'feature type'!BK2),
                   "f_var", 'feature variety'!BK2))
&amp; CHAR(10)</f>
        <v xml:space="preserve">BeginPlot
	x=62,y=66
	TerrainType=TERRAIN_OCEAN
	PlotType=3
EndPlot
</v>
      </c>
      <c r="BM4" t="str">
        <f ca="1">SUBSTITUTE(SUBSTITUTE(SUBSTITUTE(SUBSTITUTE($A$1,
"x_coord",BM$2),
"y_coord",$A4),
"t_type",'terrain type'!BL2),
"p_type", 'plot type'!BL2)
&amp; IF(LEFT(resources!BL2, 6) = "BONUS_", CHAR(9) &amp; "BonusType=" &amp; resources!BL2 &amp; CHAR(10), "")
&amp; IF('goody huts'!BL2, "	ImprovementType=IMPROVEMENT_GOODY_HUT" &amp; CHAR(10), "")
&amp; IF(ISBLANK(OFFSET('rivers (2)'!$A$1, 2 * (67 - $A4), 2 * BM$2 + 1)), "", SUBSTITUTE($C$1, "&lt;direc&gt;", RIGHT(OFFSET('rivers (2)'!$A$1, 2 * (67 - $A4), 2 * BM$2 + 1), 1)))
&amp; IF(ISBLANK(OFFSET('rivers (2)'!$A$1, 2 * (67 - $A4) + 1, 2 * BM$2)), "", SUBSTITUTE($D$1, "&lt;direc&gt;", RIGHT(OFFSET('rivers (2)'!$A$1, 2 * (67 - $A4) + 1, 2 * BM$2), 1)))
&amp; IF(ISBLANK('feature type'!BL2), "EndPlot", SUBSTITUTE(SUBSTITUTE(output!$B$1,
                   "f_type", 'feature type'!BL2),
                   "f_var", 'feature variety'!BL2))
&amp; CHAR(10)</f>
        <v xml:space="preserve">BeginPlot
	x=63,y=66
	TerrainType=TERRAIN_OCEAN
	PlotType=3
EndPlot
</v>
      </c>
      <c r="BN4" t="str">
        <f ca="1">SUBSTITUTE(SUBSTITUTE(SUBSTITUTE(SUBSTITUTE($A$1,
"x_coord",BN$2),
"y_coord",$A4),
"t_type",'terrain type'!BM2),
"p_type", 'plot type'!BM2)
&amp; IF(LEFT(resources!BM2, 6) = "BONUS_", CHAR(9) &amp; "BonusType=" &amp; resources!BM2 &amp; CHAR(10), "")
&amp; IF('goody huts'!BM2, "	ImprovementType=IMPROVEMENT_GOODY_HUT" &amp; CHAR(10), "")
&amp; IF(ISBLANK(OFFSET('rivers (2)'!$A$1, 2 * (67 - $A4), 2 * BN$2 + 1)), "", SUBSTITUTE($C$1, "&lt;direc&gt;", RIGHT(OFFSET('rivers (2)'!$A$1, 2 * (67 - $A4), 2 * BN$2 + 1), 1)))
&amp; IF(ISBLANK(OFFSET('rivers (2)'!$A$1, 2 * (67 - $A4) + 1, 2 * BN$2)), "", SUBSTITUTE($D$1, "&lt;direc&gt;", RIGHT(OFFSET('rivers (2)'!$A$1, 2 * (67 - $A4) + 1, 2 * BN$2), 1)))
&amp; IF(ISBLANK('feature type'!BM2), "EndPlot", SUBSTITUTE(SUBSTITUTE(output!$B$1,
                   "f_type", 'feature type'!BM2),
                   "f_var", 'feature variety'!BM2))
&amp; CHAR(10)</f>
        <v xml:space="preserve">BeginPlot
	x=64,y=66
	TerrainType=TERRAIN_OCEAN
	PlotType=3
EndPlot
</v>
      </c>
      <c r="BO4" t="str">
        <f ca="1">SUBSTITUTE(SUBSTITUTE(SUBSTITUTE(SUBSTITUTE($A$1,
"x_coord",BO$2),
"y_coord",$A4),
"t_type",'terrain type'!BN2),
"p_type", 'plot type'!BN2)
&amp; IF(LEFT(resources!BN2, 6) = "BONUS_", CHAR(9) &amp; "BonusType=" &amp; resources!BN2 &amp; CHAR(10), "")
&amp; IF('goody huts'!BN2, "	ImprovementType=IMPROVEMENT_GOODY_HUT" &amp; CHAR(10), "")
&amp; IF(ISBLANK(OFFSET('rivers (2)'!$A$1, 2 * (67 - $A4), 2 * BO$2 + 1)), "", SUBSTITUTE($C$1, "&lt;direc&gt;", RIGHT(OFFSET('rivers (2)'!$A$1, 2 * (67 - $A4), 2 * BO$2 + 1), 1)))
&amp; IF(ISBLANK(OFFSET('rivers (2)'!$A$1, 2 * (67 - $A4) + 1, 2 * BO$2)), "", SUBSTITUTE($D$1, "&lt;direc&gt;", RIGHT(OFFSET('rivers (2)'!$A$1, 2 * (67 - $A4) + 1, 2 * BO$2), 1)))
&amp; IF(ISBLANK('feature type'!BN2), "EndPlot", SUBSTITUTE(SUBSTITUTE(output!$B$1,
                   "f_type", 'feature type'!BN2),
                   "f_var", 'feature variety'!BN2))
&amp; CHAR(10)</f>
        <v xml:space="preserve">BeginPlot
	x=65,y=66
	TerrainType=TERRAIN_OCEAN
	PlotType=3
EndPlot
</v>
      </c>
      <c r="BP4" t="str">
        <f ca="1">SUBSTITUTE(SUBSTITUTE(SUBSTITUTE(SUBSTITUTE($A$1,
"x_coord",BP$2),
"y_coord",$A4),
"t_type",'terrain type'!BO2),
"p_type", 'plot type'!BO2)
&amp; IF(LEFT(resources!BO2, 6) = "BONUS_", CHAR(9) &amp; "BonusType=" &amp; resources!BO2 &amp; CHAR(10), "")
&amp; IF('goody huts'!BO2, "	ImprovementType=IMPROVEMENT_GOODY_HUT" &amp; CHAR(10), "")
&amp; IF(ISBLANK(OFFSET('rivers (2)'!$A$1, 2 * (67 - $A4), 2 * BP$2 + 1)), "", SUBSTITUTE($C$1, "&lt;direc&gt;", RIGHT(OFFSET('rivers (2)'!$A$1, 2 * (67 - $A4), 2 * BP$2 + 1), 1)))
&amp; IF(ISBLANK(OFFSET('rivers (2)'!$A$1, 2 * (67 - $A4) + 1, 2 * BP$2)), "", SUBSTITUTE($D$1, "&lt;direc&gt;", RIGHT(OFFSET('rivers (2)'!$A$1, 2 * (67 - $A4) + 1, 2 * BP$2), 1)))
&amp; IF(ISBLANK('feature type'!BO2), "EndPlot", SUBSTITUTE(SUBSTITUTE(output!$B$1,
                   "f_type", 'feature type'!BO2),
                   "f_var", 'feature variety'!BO2))
&amp; CHAR(10)</f>
        <v xml:space="preserve">BeginPlot
	x=66,y=66
	TerrainType=TERRAIN_OCEAN
	PlotType=3
EndPlot
</v>
      </c>
      <c r="BQ4" t="str">
        <f ca="1">SUBSTITUTE(SUBSTITUTE(SUBSTITUTE(SUBSTITUTE($A$1,
"x_coord",BQ$2),
"y_coord",$A4),
"t_type",'terrain type'!BP2),
"p_type", 'plot type'!BP2)
&amp; IF(LEFT(resources!BP2, 6) = "BONUS_", CHAR(9) &amp; "BonusType=" &amp; resources!BP2 &amp; CHAR(10), "")
&amp; IF('goody huts'!BP2, "	ImprovementType=IMPROVEMENT_GOODY_HUT" &amp; CHAR(10), "")
&amp; IF(ISBLANK(OFFSET('rivers (2)'!$A$1, 2 * (67 - $A4), 2 * BQ$2 + 1)), "", SUBSTITUTE($C$1, "&lt;direc&gt;", RIGHT(OFFSET('rivers (2)'!$A$1, 2 * (67 - $A4), 2 * BQ$2 + 1), 1)))
&amp; IF(ISBLANK(OFFSET('rivers (2)'!$A$1, 2 * (67 - $A4) + 1, 2 * BQ$2)), "", SUBSTITUTE($D$1, "&lt;direc&gt;", RIGHT(OFFSET('rivers (2)'!$A$1, 2 * (67 - $A4) + 1, 2 * BQ$2), 1)))
&amp; IF(ISBLANK('feature type'!BP2), "EndPlot", SUBSTITUTE(SUBSTITUTE(output!$B$1,
                   "f_type", 'feature type'!BP2),
                   "f_var", 'feature variety'!BP2))
&amp; CHAR(10)</f>
        <v xml:space="preserve">BeginPlot
	x=67,y=66
	TerrainType=TERRAIN_OCEAN
	PlotType=3
EndPlot
</v>
      </c>
      <c r="BR4" t="str">
        <f ca="1">SUBSTITUTE(SUBSTITUTE(SUBSTITUTE(SUBSTITUTE($A$1,
"x_coord",BR$2),
"y_coord",$A4),
"t_type",'terrain type'!BQ2),
"p_type", 'plot type'!BQ2)
&amp; IF(LEFT(resources!BQ2, 6) = "BONUS_", CHAR(9) &amp; "BonusType=" &amp; resources!BQ2 &amp; CHAR(10), "")
&amp; IF('goody huts'!BQ2, "	ImprovementType=IMPROVEMENT_GOODY_HUT" &amp; CHAR(10), "")
&amp; IF(ISBLANK(OFFSET('rivers (2)'!$A$1, 2 * (67 - $A4), 2 * BR$2 + 1)), "", SUBSTITUTE($C$1, "&lt;direc&gt;", RIGHT(OFFSET('rivers (2)'!$A$1, 2 * (67 - $A4), 2 * BR$2 + 1), 1)))
&amp; IF(ISBLANK(OFFSET('rivers (2)'!$A$1, 2 * (67 - $A4) + 1, 2 * BR$2)), "", SUBSTITUTE($D$1, "&lt;direc&gt;", RIGHT(OFFSET('rivers (2)'!$A$1, 2 * (67 - $A4) + 1, 2 * BR$2), 1)))
&amp; IF(ISBLANK('feature type'!BQ2), "EndPlot", SUBSTITUTE(SUBSTITUTE(output!$B$1,
                   "f_type", 'feature type'!BQ2),
                   "f_var", 'feature variety'!BQ2))
&amp; CHAR(10)</f>
        <v xml:space="preserve">BeginPlot
	x=68,y=66
	TerrainType=TERRAIN_OCEAN
	PlotType=3
EndPlot
</v>
      </c>
      <c r="BS4" t="str">
        <f ca="1">SUBSTITUTE(SUBSTITUTE(SUBSTITUTE(SUBSTITUTE($A$1,
"x_coord",BS$2),
"y_coord",$A4),
"t_type",'terrain type'!BR2),
"p_type", 'plot type'!BR2)
&amp; IF(LEFT(resources!BR2, 6) = "BONUS_", CHAR(9) &amp; "BonusType=" &amp; resources!BR2 &amp; CHAR(10), "")
&amp; IF('goody huts'!BR2, "	ImprovementType=IMPROVEMENT_GOODY_HUT" &amp; CHAR(10), "")
&amp; IF(ISBLANK(OFFSET('rivers (2)'!$A$1, 2 * (67 - $A4), 2 * BS$2 + 1)), "", SUBSTITUTE($C$1, "&lt;direc&gt;", RIGHT(OFFSET('rivers (2)'!$A$1, 2 * (67 - $A4), 2 * BS$2 + 1), 1)))
&amp; IF(ISBLANK(OFFSET('rivers (2)'!$A$1, 2 * (67 - $A4) + 1, 2 * BS$2)), "", SUBSTITUTE($D$1, "&lt;direc&gt;", RIGHT(OFFSET('rivers (2)'!$A$1, 2 * (67 - $A4) + 1, 2 * BS$2), 1)))
&amp; IF(ISBLANK('feature type'!BR2), "EndPlot", SUBSTITUTE(SUBSTITUTE(output!$B$1,
                   "f_type", 'feature type'!BR2),
                   "f_var", 'feature variety'!BR2))
&amp; CHAR(10)</f>
        <v xml:space="preserve">BeginPlot
	x=69,y=66
	TerrainType=TERRAIN_OCEAN
	PlotType=3
EndPlot
</v>
      </c>
      <c r="BT4" t="str">
        <f ca="1">SUBSTITUTE(SUBSTITUTE(SUBSTITUTE(SUBSTITUTE($A$1,
"x_coord",BT$2),
"y_coord",$A4),
"t_type",'terrain type'!BS2),
"p_type", 'plot type'!BS2)
&amp; IF(LEFT(resources!BS2, 6) = "BONUS_", CHAR(9) &amp; "BonusType=" &amp; resources!BS2 &amp; CHAR(10), "")
&amp; IF('goody huts'!BS2, "	ImprovementType=IMPROVEMENT_GOODY_HUT" &amp; CHAR(10), "")
&amp; IF(ISBLANK(OFFSET('rivers (2)'!$A$1, 2 * (67 - $A4), 2 * BT$2 + 1)), "", SUBSTITUTE($C$1, "&lt;direc&gt;", RIGHT(OFFSET('rivers (2)'!$A$1, 2 * (67 - $A4), 2 * BT$2 + 1), 1)))
&amp; IF(ISBLANK(OFFSET('rivers (2)'!$A$1, 2 * (67 - $A4) + 1, 2 * BT$2)), "", SUBSTITUTE($D$1, "&lt;direc&gt;", RIGHT(OFFSET('rivers (2)'!$A$1, 2 * (67 - $A4) + 1, 2 * BT$2), 1)))
&amp; IF(ISBLANK('feature type'!BS2), "EndPlot", SUBSTITUTE(SUBSTITUTE(output!$B$1,
                   "f_type", 'feature type'!BS2),
                   "f_var", 'feature variety'!BS2))
&amp; CHAR(10)</f>
        <v xml:space="preserve">BeginPlot
	x=70,y=66
	TerrainType=TERRAIN_OCEAN
	PlotType=3
EndPlot
</v>
      </c>
      <c r="BU4" t="str">
        <f ca="1">SUBSTITUTE(SUBSTITUTE(SUBSTITUTE(SUBSTITUTE($A$1,
"x_coord",BU$2),
"y_coord",$A4),
"t_type",'terrain type'!BT2),
"p_type", 'plot type'!BT2)
&amp; IF(LEFT(resources!BT2, 6) = "BONUS_", CHAR(9) &amp; "BonusType=" &amp; resources!BT2 &amp; CHAR(10), "")
&amp; IF('goody huts'!BT2, "	ImprovementType=IMPROVEMENT_GOODY_HUT" &amp; CHAR(10), "")
&amp; IF(ISBLANK(OFFSET('rivers (2)'!$A$1, 2 * (67 - $A4), 2 * BU$2 + 1)), "", SUBSTITUTE($C$1, "&lt;direc&gt;", RIGHT(OFFSET('rivers (2)'!$A$1, 2 * (67 - $A4), 2 * BU$2 + 1), 1)))
&amp; IF(ISBLANK(OFFSET('rivers (2)'!$A$1, 2 * (67 - $A4) + 1, 2 * BU$2)), "", SUBSTITUTE($D$1, "&lt;direc&gt;", RIGHT(OFFSET('rivers (2)'!$A$1, 2 * (67 - $A4) + 1, 2 * BU$2), 1)))
&amp; IF(ISBLANK('feature type'!BT2), "EndPlot", SUBSTITUTE(SUBSTITUTE(output!$B$1,
                   "f_type", 'feature type'!BT2),
                   "f_var", 'feature variety'!BT2))
&amp; CHAR(10)</f>
        <v xml:space="preserve">BeginPlot
	x=71,y=66
	TerrainType=TERRAIN_OCEAN
	PlotType=3
EndPlot
</v>
      </c>
      <c r="BV4" t="str">
        <f ca="1">SUBSTITUTE(SUBSTITUTE(SUBSTITUTE(SUBSTITUTE($A$1,
"x_coord",BV$2),
"y_coord",$A4),
"t_type",'terrain type'!BU2),
"p_type", 'plot type'!BU2)
&amp; IF(LEFT(resources!BU2, 6) = "BONUS_", CHAR(9) &amp; "BonusType=" &amp; resources!BU2 &amp; CHAR(10), "")
&amp; IF('goody huts'!BU2, "	ImprovementType=IMPROVEMENT_GOODY_HUT" &amp; CHAR(10), "")
&amp; IF(ISBLANK(OFFSET('rivers (2)'!$A$1, 2 * (67 - $A4), 2 * BV$2 + 1)), "", SUBSTITUTE($C$1, "&lt;direc&gt;", RIGHT(OFFSET('rivers (2)'!$A$1, 2 * (67 - $A4), 2 * BV$2 + 1), 1)))
&amp; IF(ISBLANK(OFFSET('rivers (2)'!$A$1, 2 * (67 - $A4) + 1, 2 * BV$2)), "", SUBSTITUTE($D$1, "&lt;direc&gt;", RIGHT(OFFSET('rivers (2)'!$A$1, 2 * (67 - $A4) + 1, 2 * BV$2), 1)))
&amp; IF(ISBLANK('feature type'!BU2), "EndPlot", SUBSTITUTE(SUBSTITUTE(output!$B$1,
                   "f_type", 'feature type'!BU2),
                   "f_var", 'feature variety'!BU2))
&amp; CHAR(10)</f>
        <v xml:space="preserve">BeginPlot
	x=72,y=66
	TerrainType=TERRAIN_OCEAN
	PlotType=3
EndPlot
</v>
      </c>
      <c r="BW4" t="str">
        <f ca="1">SUBSTITUTE(SUBSTITUTE(SUBSTITUTE(SUBSTITUTE($A$1,
"x_coord",BW$2),
"y_coord",$A4),
"t_type",'terrain type'!BV2),
"p_type", 'plot type'!BV2)
&amp; IF(LEFT(resources!BV2, 6) = "BONUS_", CHAR(9) &amp; "BonusType=" &amp; resources!BV2 &amp; CHAR(10), "")
&amp; IF('goody huts'!BV2, "	ImprovementType=IMPROVEMENT_GOODY_HUT" &amp; CHAR(10), "")
&amp; IF(ISBLANK(OFFSET('rivers (2)'!$A$1, 2 * (67 - $A4), 2 * BW$2 + 1)), "", SUBSTITUTE($C$1, "&lt;direc&gt;", RIGHT(OFFSET('rivers (2)'!$A$1, 2 * (67 - $A4), 2 * BW$2 + 1), 1)))
&amp; IF(ISBLANK(OFFSET('rivers (2)'!$A$1, 2 * (67 - $A4) + 1, 2 * BW$2)), "", SUBSTITUTE($D$1, "&lt;direc&gt;", RIGHT(OFFSET('rivers (2)'!$A$1, 2 * (67 - $A4) + 1, 2 * BW$2), 1)))
&amp; IF(ISBLANK('feature type'!BV2), "EndPlot", SUBSTITUTE(SUBSTITUTE(output!$B$1,
                   "f_type", 'feature type'!BV2),
                   "f_var", 'feature variety'!BV2))
&amp; CHAR(10)</f>
        <v xml:space="preserve">BeginPlot
	x=73,y=66
	TerrainType=TERRAIN_OCEAN
	PlotType=3
EndPlot
</v>
      </c>
      <c r="BX4" t="str">
        <f ca="1">SUBSTITUTE(SUBSTITUTE(SUBSTITUTE(SUBSTITUTE($A$1,
"x_coord",BX$2),
"y_coord",$A4),
"t_type",'terrain type'!BW2),
"p_type", 'plot type'!BW2)
&amp; IF(LEFT(resources!BW2, 6) = "BONUS_", CHAR(9) &amp; "BonusType=" &amp; resources!BW2 &amp; CHAR(10), "")
&amp; IF('goody huts'!BW2, "	ImprovementType=IMPROVEMENT_GOODY_HUT" &amp; CHAR(10), "")
&amp; IF(ISBLANK(OFFSET('rivers (2)'!$A$1, 2 * (67 - $A4), 2 * BX$2 + 1)), "", SUBSTITUTE($C$1, "&lt;direc&gt;", RIGHT(OFFSET('rivers (2)'!$A$1, 2 * (67 - $A4), 2 * BX$2 + 1), 1)))
&amp; IF(ISBLANK(OFFSET('rivers (2)'!$A$1, 2 * (67 - $A4) + 1, 2 * BX$2)), "", SUBSTITUTE($D$1, "&lt;direc&gt;", RIGHT(OFFSET('rivers (2)'!$A$1, 2 * (67 - $A4) + 1, 2 * BX$2), 1)))
&amp; IF(ISBLANK('feature type'!BW2), "EndPlot", SUBSTITUTE(SUBSTITUTE(output!$B$1,
                   "f_type", 'feature type'!BW2),
                   "f_var", 'feature variety'!BW2))
&amp; CHAR(10)</f>
        <v xml:space="preserve">BeginPlot
	x=74,y=66
	TerrainType=TERRAIN_OCEAN
	PlotType=3
EndPlot
</v>
      </c>
      <c r="BY4" t="str">
        <f ca="1">SUBSTITUTE(SUBSTITUTE(SUBSTITUTE(SUBSTITUTE($A$1,
"x_coord",BY$2),
"y_coord",$A4),
"t_type",'terrain type'!BX2),
"p_type", 'plot type'!BX2)
&amp; IF(LEFT(resources!BX2, 6) = "BONUS_", CHAR(9) &amp; "BonusType=" &amp; resources!BX2 &amp; CHAR(10), "")
&amp; IF('goody huts'!BX2, "	ImprovementType=IMPROVEMENT_GOODY_HUT" &amp; CHAR(10), "")
&amp; IF(ISBLANK(OFFSET('rivers (2)'!$A$1, 2 * (67 - $A4), 2 * BY$2 + 1)), "", SUBSTITUTE($C$1, "&lt;direc&gt;", RIGHT(OFFSET('rivers (2)'!$A$1, 2 * (67 - $A4), 2 * BY$2 + 1), 1)))
&amp; IF(ISBLANK(OFFSET('rivers (2)'!$A$1, 2 * (67 - $A4) + 1, 2 * BY$2)), "", SUBSTITUTE($D$1, "&lt;direc&gt;", RIGHT(OFFSET('rivers (2)'!$A$1, 2 * (67 - $A4) + 1, 2 * BY$2), 1)))
&amp; IF(ISBLANK('feature type'!BX2), "EndPlot", SUBSTITUTE(SUBSTITUTE(output!$B$1,
                   "f_type", 'feature type'!BX2),
                   "f_var", 'feature variety'!BX2))
&amp; CHAR(10)</f>
        <v xml:space="preserve">BeginPlot
	x=75,y=66
	TerrainType=TERRAIN_OCEAN
	PlotType=3
EndPlot
</v>
      </c>
      <c r="BZ4" t="str">
        <f ca="1">SUBSTITUTE(SUBSTITUTE(SUBSTITUTE(SUBSTITUTE($A$1,
"x_coord",BZ$2),
"y_coord",$A4),
"t_type",'terrain type'!BY2),
"p_type", 'plot type'!BY2)
&amp; IF(LEFT(resources!BY2, 6) = "BONUS_", CHAR(9) &amp; "BonusType=" &amp; resources!BY2 &amp; CHAR(10), "")
&amp; IF('goody huts'!BY2, "	ImprovementType=IMPROVEMENT_GOODY_HUT" &amp; CHAR(10), "")
&amp; IF(ISBLANK(OFFSET('rivers (2)'!$A$1, 2 * (67 - $A4), 2 * BZ$2 + 1)), "", SUBSTITUTE($C$1, "&lt;direc&gt;", RIGHT(OFFSET('rivers (2)'!$A$1, 2 * (67 - $A4), 2 * BZ$2 + 1), 1)))
&amp; IF(ISBLANK(OFFSET('rivers (2)'!$A$1, 2 * (67 - $A4) + 1, 2 * BZ$2)), "", SUBSTITUTE($D$1, "&lt;direc&gt;", RIGHT(OFFSET('rivers (2)'!$A$1, 2 * (67 - $A4) + 1, 2 * BZ$2), 1)))
&amp; IF(ISBLANK('feature type'!BY2), "EndPlot", SUBSTITUTE(SUBSTITUTE(output!$B$1,
                   "f_type", 'feature type'!BY2),
                   "f_var", 'feature variety'!BY2))
&amp; CHAR(10)</f>
        <v xml:space="preserve">BeginPlot
	x=76,y=66
	TerrainType=TERRAIN_OCEAN
	PlotType=3
EndPlot
</v>
      </c>
      <c r="CA4" t="str">
        <f ca="1">SUBSTITUTE(SUBSTITUTE(SUBSTITUTE(SUBSTITUTE($A$1,
"x_coord",CA$2),
"y_coord",$A4),
"t_type",'terrain type'!BZ2),
"p_type", 'plot type'!BZ2)
&amp; IF(LEFT(resources!BZ2, 6) = "BONUS_", CHAR(9) &amp; "BonusType=" &amp; resources!BZ2 &amp; CHAR(10), "")
&amp; IF('goody huts'!BZ2, "	ImprovementType=IMPROVEMENT_GOODY_HUT" &amp; CHAR(10), "")
&amp; IF(ISBLANK(OFFSET('rivers (2)'!$A$1, 2 * (67 - $A4), 2 * CA$2 + 1)), "", SUBSTITUTE($C$1, "&lt;direc&gt;", RIGHT(OFFSET('rivers (2)'!$A$1, 2 * (67 - $A4), 2 * CA$2 + 1), 1)))
&amp; IF(ISBLANK(OFFSET('rivers (2)'!$A$1, 2 * (67 - $A4) + 1, 2 * CA$2)), "", SUBSTITUTE($D$1, "&lt;direc&gt;", RIGHT(OFFSET('rivers (2)'!$A$1, 2 * (67 - $A4) + 1, 2 * CA$2), 1)))
&amp; IF(ISBLANK('feature type'!BZ2), "EndPlot", SUBSTITUTE(SUBSTITUTE(output!$B$1,
                   "f_type", 'feature type'!BZ2),
                   "f_var", 'feature variety'!BZ2))
&amp; CHAR(10)</f>
        <v xml:space="preserve">BeginPlot
	x=77,y=66
	TerrainType=TERRAIN_OCEAN
	PlotType=3
EndPlot
</v>
      </c>
      <c r="CB4" t="str">
        <f ca="1">SUBSTITUTE(SUBSTITUTE(SUBSTITUTE(SUBSTITUTE($A$1,
"x_coord",CB$2),
"y_coord",$A4),
"t_type",'terrain type'!CA2),
"p_type", 'plot type'!CA2)
&amp; IF(LEFT(resources!CA2, 6) = "BONUS_", CHAR(9) &amp; "BonusType=" &amp; resources!CA2 &amp; CHAR(10), "")
&amp; IF('goody huts'!CA2, "	ImprovementType=IMPROVEMENT_GOODY_HUT" &amp; CHAR(10), "")
&amp; IF(ISBLANK(OFFSET('rivers (2)'!$A$1, 2 * (67 - $A4), 2 * CB$2 + 1)), "", SUBSTITUTE($C$1, "&lt;direc&gt;", RIGHT(OFFSET('rivers (2)'!$A$1, 2 * (67 - $A4), 2 * CB$2 + 1), 1)))
&amp; IF(ISBLANK(OFFSET('rivers (2)'!$A$1, 2 * (67 - $A4) + 1, 2 * CB$2)), "", SUBSTITUTE($D$1, "&lt;direc&gt;", RIGHT(OFFSET('rivers (2)'!$A$1, 2 * (67 - $A4) + 1, 2 * CB$2), 1)))
&amp; IF(ISBLANK('feature type'!CA2), "EndPlot", SUBSTITUTE(SUBSTITUTE(output!$B$1,
                   "f_type", 'feature type'!CA2),
                   "f_var", 'feature variety'!CA2))
&amp; CHAR(10)</f>
        <v xml:space="preserve">BeginPlot
	x=78,y=66
	TerrainType=TERRAIN_OCEAN
	PlotType=3
EndPlot
</v>
      </c>
      <c r="CC4" t="str">
        <f ca="1">SUBSTITUTE(SUBSTITUTE(SUBSTITUTE(SUBSTITUTE($A$1,
"x_coord",CC$2),
"y_coord",$A4),
"t_type",'terrain type'!CB2),
"p_type", 'plot type'!CB2)
&amp; IF(LEFT(resources!CB2, 6) = "BONUS_", CHAR(9) &amp; "BonusType=" &amp; resources!CB2 &amp; CHAR(10), "")
&amp; IF('goody huts'!CB2, "	ImprovementType=IMPROVEMENT_GOODY_HUT" &amp; CHAR(10), "")
&amp; IF(ISBLANK(OFFSET('rivers (2)'!$A$1, 2 * (67 - $A4), 2 * CC$2 + 1)), "", SUBSTITUTE($C$1, "&lt;direc&gt;", RIGHT(OFFSET('rivers (2)'!$A$1, 2 * (67 - $A4), 2 * CC$2 + 1), 1)))
&amp; IF(ISBLANK(OFFSET('rivers (2)'!$A$1, 2 * (67 - $A4) + 1, 2 * CC$2)), "", SUBSTITUTE($D$1, "&lt;direc&gt;", RIGHT(OFFSET('rivers (2)'!$A$1, 2 * (67 - $A4) + 1, 2 * CC$2), 1)))
&amp; IF(ISBLANK('feature type'!CB2), "EndPlot", SUBSTITUTE(SUBSTITUTE(output!$B$1,
                   "f_type", 'feature type'!CB2),
                   "f_var", 'feature variety'!CB2))
&amp; CHAR(10)</f>
        <v xml:space="preserve">BeginPlot
	x=79,y=66
	TerrainType=TERRAIN_OCEAN
	PlotType=3
EndPlot
</v>
      </c>
      <c r="CD4" t="str">
        <f ca="1">SUBSTITUTE(SUBSTITUTE(SUBSTITUTE(SUBSTITUTE($A$1,
"x_coord",CD$2),
"y_coord",$A4),
"t_type",'terrain type'!CC2),
"p_type", 'plot type'!CC2)
&amp; IF(LEFT(resources!CC2, 6) = "BONUS_", CHAR(9) &amp; "BonusType=" &amp; resources!CC2 &amp; CHAR(10), "")
&amp; IF('goody huts'!CC2, "	ImprovementType=IMPROVEMENT_GOODY_HUT" &amp; CHAR(10), "")
&amp; IF(ISBLANK(OFFSET('rivers (2)'!$A$1, 2 * (67 - $A4), 2 * CD$2 + 1)), "", SUBSTITUTE($C$1, "&lt;direc&gt;", RIGHT(OFFSET('rivers (2)'!$A$1, 2 * (67 - $A4), 2 * CD$2 + 1), 1)))
&amp; IF(ISBLANK(OFFSET('rivers (2)'!$A$1, 2 * (67 - $A4) + 1, 2 * CD$2)), "", SUBSTITUTE($D$1, "&lt;direc&gt;", RIGHT(OFFSET('rivers (2)'!$A$1, 2 * (67 - $A4) + 1, 2 * CD$2), 1)))
&amp; IF(ISBLANK('feature type'!CC2), "EndPlot", SUBSTITUTE(SUBSTITUTE(output!$B$1,
                   "f_type", 'feature type'!CC2),
                   "f_var", 'feature variety'!CC2))
&amp; CHAR(10)</f>
        <v xml:space="preserve">BeginPlot
	x=80,y=66
	TerrainType=TERRAIN_OCEAN
	PlotType=3
EndPlot
</v>
      </c>
      <c r="CE4" t="str">
        <f ca="1">SUBSTITUTE(SUBSTITUTE(SUBSTITUTE(SUBSTITUTE($A$1,
"x_coord",CE$2),
"y_coord",$A4),
"t_type",'terrain type'!CD2),
"p_type", 'plot type'!CD2)
&amp; IF(LEFT(resources!CD2, 6) = "BONUS_", CHAR(9) &amp; "BonusType=" &amp; resources!CD2 &amp; CHAR(10), "")
&amp; IF('goody huts'!CD2, "	ImprovementType=IMPROVEMENT_GOODY_HUT" &amp; CHAR(10), "")
&amp; IF(ISBLANK(OFFSET('rivers (2)'!$A$1, 2 * (67 - $A4), 2 * CE$2 + 1)), "", SUBSTITUTE($C$1, "&lt;direc&gt;", RIGHT(OFFSET('rivers (2)'!$A$1, 2 * (67 - $A4), 2 * CE$2 + 1), 1)))
&amp; IF(ISBLANK(OFFSET('rivers (2)'!$A$1, 2 * (67 - $A4) + 1, 2 * CE$2)), "", SUBSTITUTE($D$1, "&lt;direc&gt;", RIGHT(OFFSET('rivers (2)'!$A$1, 2 * (67 - $A4) + 1, 2 * CE$2), 1)))
&amp; IF(ISBLANK('feature type'!CD2), "EndPlot", SUBSTITUTE(SUBSTITUTE(output!$B$1,
                   "f_type", 'feature type'!CD2),
                   "f_var", 'feature variety'!CD2))
&amp; CHAR(10)</f>
        <v xml:space="preserve">BeginPlot
	x=81,y=66
	TerrainType=TERRAIN_OCEAN
	PlotType=3
EndPlot
</v>
      </c>
      <c r="CF4" t="str">
        <f ca="1">SUBSTITUTE(SUBSTITUTE(SUBSTITUTE(SUBSTITUTE($A$1,
"x_coord",CF$2),
"y_coord",$A4),
"t_type",'terrain type'!CE2),
"p_type", 'plot type'!CE2)
&amp; IF(LEFT(resources!CE2, 6) = "BONUS_", CHAR(9) &amp; "BonusType=" &amp; resources!CE2 &amp; CHAR(10), "")
&amp; IF('goody huts'!CE2, "	ImprovementType=IMPROVEMENT_GOODY_HUT" &amp; CHAR(10), "")
&amp; IF(ISBLANK(OFFSET('rivers (2)'!$A$1, 2 * (67 - $A4), 2 * CF$2 + 1)), "", SUBSTITUTE($C$1, "&lt;direc&gt;", RIGHT(OFFSET('rivers (2)'!$A$1, 2 * (67 - $A4), 2 * CF$2 + 1), 1)))
&amp; IF(ISBLANK(OFFSET('rivers (2)'!$A$1, 2 * (67 - $A4) + 1, 2 * CF$2)), "", SUBSTITUTE($D$1, "&lt;direc&gt;", RIGHT(OFFSET('rivers (2)'!$A$1, 2 * (67 - $A4) + 1, 2 * CF$2), 1)))
&amp; IF(ISBLANK('feature type'!CE2), "EndPlot", SUBSTITUTE(SUBSTITUTE(output!$B$1,
                   "f_type", 'feature type'!CE2),
                   "f_var", 'feature variety'!CE2))
&amp; CHAR(10)</f>
        <v xml:space="preserve">BeginPlot
	x=82,y=66
	TerrainType=TERRAIN_OCEAN
	PlotType=3
EndPlot
</v>
      </c>
      <c r="CG4" t="str">
        <f ca="1">SUBSTITUTE(SUBSTITUTE(SUBSTITUTE(SUBSTITUTE($A$1,
"x_coord",CG$2),
"y_coord",$A4),
"t_type",'terrain type'!CF2),
"p_type", 'plot type'!CF2)
&amp; IF(LEFT(resources!CF2, 6) = "BONUS_", CHAR(9) &amp; "BonusType=" &amp; resources!CF2 &amp; CHAR(10), "")
&amp; IF('goody huts'!CF2, "	ImprovementType=IMPROVEMENT_GOODY_HUT" &amp; CHAR(10), "")
&amp; IF(ISBLANK(OFFSET('rivers (2)'!$A$1, 2 * (67 - $A4), 2 * CG$2 + 1)), "", SUBSTITUTE($C$1, "&lt;direc&gt;", RIGHT(OFFSET('rivers (2)'!$A$1, 2 * (67 - $A4), 2 * CG$2 + 1), 1)))
&amp; IF(ISBLANK(OFFSET('rivers (2)'!$A$1, 2 * (67 - $A4) + 1, 2 * CG$2)), "", SUBSTITUTE($D$1, "&lt;direc&gt;", RIGHT(OFFSET('rivers (2)'!$A$1, 2 * (67 - $A4) + 1, 2 * CG$2), 1)))
&amp; IF(ISBLANK('feature type'!CF2), "EndPlot", SUBSTITUTE(SUBSTITUTE(output!$B$1,
                   "f_type", 'feature type'!CF2),
                   "f_var", 'feature variety'!CF2))
&amp; CHAR(10)</f>
        <v xml:space="preserve">BeginPlot
	x=83,y=66
	TerrainType=TERRAIN_OCEAN
	PlotType=3
EndPlot
</v>
      </c>
      <c r="CH4" t="str">
        <f ca="1">SUBSTITUTE(SUBSTITUTE(SUBSTITUTE(SUBSTITUTE($A$1,
"x_coord",CH$2),
"y_coord",$A4),
"t_type",'terrain type'!CG2),
"p_type", 'plot type'!CG2)
&amp; IF(LEFT(resources!CG2, 6) = "BONUS_", CHAR(9) &amp; "BonusType=" &amp; resources!CG2 &amp; CHAR(10), "")
&amp; IF('goody huts'!CG2, "	ImprovementType=IMPROVEMENT_GOODY_HUT" &amp; CHAR(10), "")
&amp; IF(ISBLANK(OFFSET('rivers (2)'!$A$1, 2 * (67 - $A4), 2 * CH$2 + 1)), "", SUBSTITUTE($C$1, "&lt;direc&gt;", RIGHT(OFFSET('rivers (2)'!$A$1, 2 * (67 - $A4), 2 * CH$2 + 1), 1)))
&amp; IF(ISBLANK(OFFSET('rivers (2)'!$A$1, 2 * (67 - $A4) + 1, 2 * CH$2)), "", SUBSTITUTE($D$1, "&lt;direc&gt;", RIGHT(OFFSET('rivers (2)'!$A$1, 2 * (67 - $A4) + 1, 2 * CH$2), 1)))
&amp; IF(ISBLANK('feature type'!CG2), "EndPlot", SUBSTITUTE(SUBSTITUTE(output!$B$1,
                   "f_type", 'feature type'!CG2),
                   "f_var", 'feature variety'!CG2))
&amp; CHAR(10)</f>
        <v xml:space="preserve">BeginPlot
	x=84,y=66
	TerrainType=TERRAIN_OCEAN
	PlotType=3
EndPlot
</v>
      </c>
      <c r="CI4" t="str">
        <f ca="1">SUBSTITUTE(SUBSTITUTE(SUBSTITUTE(SUBSTITUTE($A$1,
"x_coord",CI$2),
"y_coord",$A4),
"t_type",'terrain type'!CH2),
"p_type", 'plot type'!CH2)
&amp; IF(LEFT(resources!CH2, 6) = "BONUS_", CHAR(9) &amp; "BonusType=" &amp; resources!CH2 &amp; CHAR(10), "")
&amp; IF('goody huts'!CH2, "	ImprovementType=IMPROVEMENT_GOODY_HUT" &amp; CHAR(10), "")
&amp; IF(ISBLANK(OFFSET('rivers (2)'!$A$1, 2 * (67 - $A4), 2 * CI$2 + 1)), "", SUBSTITUTE($C$1, "&lt;direc&gt;", RIGHT(OFFSET('rivers (2)'!$A$1, 2 * (67 - $A4), 2 * CI$2 + 1), 1)))
&amp; IF(ISBLANK(OFFSET('rivers (2)'!$A$1, 2 * (67 - $A4) + 1, 2 * CI$2)), "", SUBSTITUTE($D$1, "&lt;direc&gt;", RIGHT(OFFSET('rivers (2)'!$A$1, 2 * (67 - $A4) + 1, 2 * CI$2), 1)))
&amp; IF(ISBLANK('feature type'!CH2), "EndPlot", SUBSTITUTE(SUBSTITUTE(output!$B$1,
                   "f_type", 'feature type'!CH2),
                   "f_var", 'feature variety'!CH2))
&amp; CHAR(10)</f>
        <v xml:space="preserve">BeginPlot
	x=85,y=66
	TerrainType=TERRAIN_OCEAN
	PlotType=3
EndPlot
</v>
      </c>
      <c r="CJ4" t="str">
        <f ca="1">SUBSTITUTE(SUBSTITUTE(SUBSTITUTE(SUBSTITUTE($A$1,
"x_coord",CJ$2),
"y_coord",$A4),
"t_type",'terrain type'!CI2),
"p_type", 'plot type'!CI2)
&amp; IF(LEFT(resources!CI2, 6) = "BONUS_", CHAR(9) &amp; "BonusType=" &amp; resources!CI2 &amp; CHAR(10), "")
&amp; IF('goody huts'!CI2, "	ImprovementType=IMPROVEMENT_GOODY_HUT" &amp; CHAR(10), "")
&amp; IF(ISBLANK(OFFSET('rivers (2)'!$A$1, 2 * (67 - $A4), 2 * CJ$2 + 1)), "", SUBSTITUTE($C$1, "&lt;direc&gt;", RIGHT(OFFSET('rivers (2)'!$A$1, 2 * (67 - $A4), 2 * CJ$2 + 1), 1)))
&amp; IF(ISBLANK(OFFSET('rivers (2)'!$A$1, 2 * (67 - $A4) + 1, 2 * CJ$2)), "", SUBSTITUTE($D$1, "&lt;direc&gt;", RIGHT(OFFSET('rivers (2)'!$A$1, 2 * (67 - $A4) + 1, 2 * CJ$2), 1)))
&amp; IF(ISBLANK('feature type'!CI2), "EndPlot", SUBSTITUTE(SUBSTITUTE(output!$B$1,
                   "f_type", 'feature type'!CI2),
                   "f_var", 'feature variety'!CI2))
&amp; CHAR(10)</f>
        <v xml:space="preserve">BeginPlot
	x=86,y=66
	TerrainType=TERRAIN_OCEAN
	PlotType=3
EndPlot
</v>
      </c>
      <c r="CK4" t="str">
        <f ca="1">SUBSTITUTE(SUBSTITUTE(SUBSTITUTE(SUBSTITUTE($A$1,
"x_coord",CK$2),
"y_coord",$A4),
"t_type",'terrain type'!CJ2),
"p_type", 'plot type'!CJ2)
&amp; IF(LEFT(resources!CJ2, 6) = "BONUS_", CHAR(9) &amp; "BonusType=" &amp; resources!CJ2 &amp; CHAR(10), "")
&amp; IF('goody huts'!CJ2, "	ImprovementType=IMPROVEMENT_GOODY_HUT" &amp; CHAR(10), "")
&amp; IF(ISBLANK(OFFSET('rivers (2)'!$A$1, 2 * (67 - $A4), 2 * CK$2 + 1)), "", SUBSTITUTE($C$1, "&lt;direc&gt;", RIGHT(OFFSET('rivers (2)'!$A$1, 2 * (67 - $A4), 2 * CK$2 + 1), 1)))
&amp; IF(ISBLANK(OFFSET('rivers (2)'!$A$1, 2 * (67 - $A4) + 1, 2 * CK$2)), "", SUBSTITUTE($D$1, "&lt;direc&gt;", RIGHT(OFFSET('rivers (2)'!$A$1, 2 * (67 - $A4) + 1, 2 * CK$2), 1)))
&amp; IF(ISBLANK('feature type'!CJ2), "EndPlot", SUBSTITUTE(SUBSTITUTE(output!$B$1,
                   "f_type", 'feature type'!CJ2),
                   "f_var", 'feature variety'!CJ2))
&amp; CHAR(10)</f>
        <v xml:space="preserve">BeginPlot
	x=87,y=66
	TerrainType=TERRAIN_OCEAN
	PlotType=3
EndPlot
</v>
      </c>
      <c r="CL4" t="str">
        <f ca="1">SUBSTITUTE(SUBSTITUTE(SUBSTITUTE(SUBSTITUTE($A$1,
"x_coord",CL$2),
"y_coord",$A4),
"t_type",'terrain type'!CK2),
"p_type", 'plot type'!CK2)
&amp; IF(LEFT(resources!CK2, 6) = "BONUS_", CHAR(9) &amp; "BonusType=" &amp; resources!CK2 &amp; CHAR(10), "")
&amp; IF('goody huts'!CK2, "	ImprovementType=IMPROVEMENT_GOODY_HUT" &amp; CHAR(10), "")
&amp; IF(ISBLANK(OFFSET('rivers (2)'!$A$1, 2 * (67 - $A4), 2 * CL$2 + 1)), "", SUBSTITUTE($C$1, "&lt;direc&gt;", RIGHT(OFFSET('rivers (2)'!$A$1, 2 * (67 - $A4), 2 * CL$2 + 1), 1)))
&amp; IF(ISBLANK(OFFSET('rivers (2)'!$A$1, 2 * (67 - $A4) + 1, 2 * CL$2)), "", SUBSTITUTE($D$1, "&lt;direc&gt;", RIGHT(OFFSET('rivers (2)'!$A$1, 2 * (67 - $A4) + 1, 2 * CL$2), 1)))
&amp; IF(ISBLANK('feature type'!CK2), "EndPlot", SUBSTITUTE(SUBSTITUTE(output!$B$1,
                   "f_type", 'feature type'!CK2),
                   "f_var", 'feature variety'!CK2))
&amp; CHAR(10)</f>
        <v xml:space="preserve">BeginPlot
	x=88,y=66
	TerrainType=TERRAIN_OCEAN
	PlotType=3
EndPlot
</v>
      </c>
      <c r="CM4" t="str">
        <f ca="1">SUBSTITUTE(SUBSTITUTE(SUBSTITUTE(SUBSTITUTE($A$1,
"x_coord",CM$2),
"y_coord",$A4),
"t_type",'terrain type'!CL2),
"p_type", 'plot type'!CL2)
&amp; IF(LEFT(resources!CL2, 6) = "BONUS_", CHAR(9) &amp; "BonusType=" &amp; resources!CL2 &amp; CHAR(10), "")
&amp; IF('goody huts'!CL2, "	ImprovementType=IMPROVEMENT_GOODY_HUT" &amp; CHAR(10), "")
&amp; IF(ISBLANK(OFFSET('rivers (2)'!$A$1, 2 * (67 - $A4), 2 * CM$2 + 1)), "", SUBSTITUTE($C$1, "&lt;direc&gt;", RIGHT(OFFSET('rivers (2)'!$A$1, 2 * (67 - $A4), 2 * CM$2 + 1), 1)))
&amp; IF(ISBLANK(OFFSET('rivers (2)'!$A$1, 2 * (67 - $A4) + 1, 2 * CM$2)), "", SUBSTITUTE($D$1, "&lt;direc&gt;", RIGHT(OFFSET('rivers (2)'!$A$1, 2 * (67 - $A4) + 1, 2 * CM$2), 1)))
&amp; IF(ISBLANK('feature type'!CL2), "EndPlot", SUBSTITUTE(SUBSTITUTE(output!$B$1,
                   "f_type", 'feature type'!CL2),
                   "f_var", 'feature variety'!CL2))
&amp; CHAR(10)</f>
        <v xml:space="preserve">BeginPlot
	x=89,y=66
	TerrainType=TERRAIN_OCEAN
	PlotType=3
EndPlot
</v>
      </c>
      <c r="CN4" t="str">
        <f ca="1">SUBSTITUTE(SUBSTITUTE(SUBSTITUTE(SUBSTITUTE($A$1,
"x_coord",CN$2),
"y_coord",$A4),
"t_type",'terrain type'!CM2),
"p_type", 'plot type'!CM2)
&amp; IF(LEFT(resources!CM2, 6) = "BONUS_", CHAR(9) &amp; "BonusType=" &amp; resources!CM2 &amp; CHAR(10), "")
&amp; IF('goody huts'!CM2, "	ImprovementType=IMPROVEMENT_GOODY_HUT" &amp; CHAR(10), "")
&amp; IF(ISBLANK(OFFSET('rivers (2)'!$A$1, 2 * (67 - $A4), 2 * CN$2 + 1)), "", SUBSTITUTE($C$1, "&lt;direc&gt;", RIGHT(OFFSET('rivers (2)'!$A$1, 2 * (67 - $A4), 2 * CN$2 + 1), 1)))
&amp; IF(ISBLANK(OFFSET('rivers (2)'!$A$1, 2 * (67 - $A4) + 1, 2 * CN$2)), "", SUBSTITUTE($D$1, "&lt;direc&gt;", RIGHT(OFFSET('rivers (2)'!$A$1, 2 * (67 - $A4) + 1, 2 * CN$2), 1)))
&amp; IF(ISBLANK('feature type'!CM2), "EndPlot", SUBSTITUTE(SUBSTITUTE(output!$B$1,
                   "f_type", 'feature type'!CM2),
                   "f_var", 'feature variety'!CM2))
&amp; CHAR(10)</f>
        <v xml:space="preserve">BeginPlot
	x=90,y=66
	TerrainType=TERRAIN_OCEAN
	PlotType=3
EndPlot
</v>
      </c>
      <c r="CO4" t="str">
        <f ca="1">SUBSTITUTE(SUBSTITUTE(SUBSTITUTE(SUBSTITUTE($A$1,
"x_coord",CO$2),
"y_coord",$A4),
"t_type",'terrain type'!CN2),
"p_type", 'plot type'!CN2)
&amp; IF(LEFT(resources!CN2, 6) = "BONUS_", CHAR(9) &amp; "BonusType=" &amp; resources!CN2 &amp; CHAR(10), "")
&amp; IF('goody huts'!CN2, "	ImprovementType=IMPROVEMENT_GOODY_HUT" &amp; CHAR(10), "")
&amp; IF(ISBLANK(OFFSET('rivers (2)'!$A$1, 2 * (67 - $A4), 2 * CO$2 + 1)), "", SUBSTITUTE($C$1, "&lt;direc&gt;", RIGHT(OFFSET('rivers (2)'!$A$1, 2 * (67 - $A4), 2 * CO$2 + 1), 1)))
&amp; IF(ISBLANK(OFFSET('rivers (2)'!$A$1, 2 * (67 - $A4) + 1, 2 * CO$2)), "", SUBSTITUTE($D$1, "&lt;direc&gt;", RIGHT(OFFSET('rivers (2)'!$A$1, 2 * (67 - $A4) + 1, 2 * CO$2), 1)))
&amp; IF(ISBLANK('feature type'!CN2), "EndPlot", SUBSTITUTE(SUBSTITUTE(output!$B$1,
                   "f_type", 'feature type'!CN2),
                   "f_var", 'feature variety'!CN2))
&amp; CHAR(10)</f>
        <v xml:space="preserve">BeginPlot
	x=91,y=66
	TerrainType=TERRAIN_OCEAN
	PlotType=3
EndPlot
</v>
      </c>
      <c r="CP4" t="str">
        <f ca="1">SUBSTITUTE(SUBSTITUTE(SUBSTITUTE(SUBSTITUTE($A$1,
"x_coord",CP$2),
"y_coord",$A4),
"t_type",'terrain type'!CO2),
"p_type", 'plot type'!CO2)
&amp; IF(LEFT(resources!CO2, 6) = "BONUS_", CHAR(9) &amp; "BonusType=" &amp; resources!CO2 &amp; CHAR(10), "")
&amp; IF('goody huts'!CO2, "	ImprovementType=IMPROVEMENT_GOODY_HUT" &amp; CHAR(10), "")
&amp; IF(ISBLANK(OFFSET('rivers (2)'!$A$1, 2 * (67 - $A4), 2 * CP$2 + 1)), "", SUBSTITUTE($C$1, "&lt;direc&gt;", RIGHT(OFFSET('rivers (2)'!$A$1, 2 * (67 - $A4), 2 * CP$2 + 1), 1)))
&amp; IF(ISBLANK(OFFSET('rivers (2)'!$A$1, 2 * (67 - $A4) + 1, 2 * CP$2)), "", SUBSTITUTE($D$1, "&lt;direc&gt;", RIGHT(OFFSET('rivers (2)'!$A$1, 2 * (67 - $A4) + 1, 2 * CP$2), 1)))
&amp; IF(ISBLANK('feature type'!CO2), "EndPlot", SUBSTITUTE(SUBSTITUTE(output!$B$1,
                   "f_type", 'feature type'!CO2),
                   "f_var", 'feature variety'!CO2))
&amp; CHAR(10)</f>
        <v xml:space="preserve">BeginPlot
	x=92,y=66
	TerrainType=TERRAIN_OCEAN
	PlotType=3
EndPlot
</v>
      </c>
      <c r="CQ4" t="str">
        <f ca="1">SUBSTITUTE(SUBSTITUTE(SUBSTITUTE(SUBSTITUTE($A$1,
"x_coord",CQ$2),
"y_coord",$A4),
"t_type",'terrain type'!CP2),
"p_type", 'plot type'!CP2)
&amp; IF(LEFT(resources!CP2, 6) = "BONUS_", CHAR(9) &amp; "BonusType=" &amp; resources!CP2 &amp; CHAR(10), "")
&amp; IF('goody huts'!CP2, "	ImprovementType=IMPROVEMENT_GOODY_HUT" &amp; CHAR(10), "")
&amp; IF(ISBLANK(OFFSET('rivers (2)'!$A$1, 2 * (67 - $A4), 2 * CQ$2 + 1)), "", SUBSTITUTE($C$1, "&lt;direc&gt;", RIGHT(OFFSET('rivers (2)'!$A$1, 2 * (67 - $A4), 2 * CQ$2 + 1), 1)))
&amp; IF(ISBLANK(OFFSET('rivers (2)'!$A$1, 2 * (67 - $A4) + 1, 2 * CQ$2)), "", SUBSTITUTE($D$1, "&lt;direc&gt;", RIGHT(OFFSET('rivers (2)'!$A$1, 2 * (67 - $A4) + 1, 2 * CQ$2), 1)))
&amp; IF(ISBLANK('feature type'!CP2), "EndPlot", SUBSTITUTE(SUBSTITUTE(output!$B$1,
                   "f_type", 'feature type'!CP2),
                   "f_var", 'feature variety'!CP2))
&amp; CHAR(10)</f>
        <v xml:space="preserve">BeginPlot
	x=93,y=66
	TerrainType=TERRAIN_OCEAN
	PlotType=3
EndPlot
</v>
      </c>
      <c r="CR4" t="str">
        <f ca="1">SUBSTITUTE(SUBSTITUTE(SUBSTITUTE(SUBSTITUTE($A$1,
"x_coord",CR$2),
"y_coord",$A4),
"t_type",'terrain type'!CQ2),
"p_type", 'plot type'!CQ2)
&amp; IF(LEFT(resources!CQ2, 6) = "BONUS_", CHAR(9) &amp; "BonusType=" &amp; resources!CQ2 &amp; CHAR(10), "")
&amp; IF('goody huts'!CQ2, "	ImprovementType=IMPROVEMENT_GOODY_HUT" &amp; CHAR(10), "")
&amp; IF(ISBLANK(OFFSET('rivers (2)'!$A$1, 2 * (67 - $A4), 2 * CR$2 + 1)), "", SUBSTITUTE($C$1, "&lt;direc&gt;", RIGHT(OFFSET('rivers (2)'!$A$1, 2 * (67 - $A4), 2 * CR$2 + 1), 1)))
&amp; IF(ISBLANK(OFFSET('rivers (2)'!$A$1, 2 * (67 - $A4) + 1, 2 * CR$2)), "", SUBSTITUTE($D$1, "&lt;direc&gt;", RIGHT(OFFSET('rivers (2)'!$A$1, 2 * (67 - $A4) + 1, 2 * CR$2), 1)))
&amp; IF(ISBLANK('feature type'!CQ2), "EndPlot", SUBSTITUTE(SUBSTITUTE(output!$B$1,
                   "f_type", 'feature type'!CQ2),
                   "f_var", 'feature variety'!CQ2))
&amp; CHAR(10)</f>
        <v xml:space="preserve">BeginPlot
	x=94,y=66
	TerrainType=TERRAIN_OCEAN
	PlotType=3
EndPlot
</v>
      </c>
      <c r="CS4" t="str">
        <f ca="1">SUBSTITUTE(SUBSTITUTE(SUBSTITUTE(SUBSTITUTE($A$1,
"x_coord",CS$2),
"y_coord",$A4),
"t_type",'terrain type'!CR2),
"p_type", 'plot type'!CR2)
&amp; IF(LEFT(resources!CR2, 6) = "BONUS_", CHAR(9) &amp; "BonusType=" &amp; resources!CR2 &amp; CHAR(10), "")
&amp; IF('goody huts'!CR2, "	ImprovementType=IMPROVEMENT_GOODY_HUT" &amp; CHAR(10), "")
&amp; IF(ISBLANK(OFFSET('rivers (2)'!$A$1, 2 * (67 - $A4), 2 * CS$2 + 1)), "", SUBSTITUTE($C$1, "&lt;direc&gt;", RIGHT(OFFSET('rivers (2)'!$A$1, 2 * (67 - $A4), 2 * CS$2 + 1), 1)))
&amp; IF(ISBLANK(OFFSET('rivers (2)'!$A$1, 2 * (67 - $A4) + 1, 2 * CS$2)), "", SUBSTITUTE($D$1, "&lt;direc&gt;", RIGHT(OFFSET('rivers (2)'!$A$1, 2 * (67 - $A4) + 1, 2 * CS$2), 1)))
&amp; IF(ISBLANK('feature type'!CR2), "EndPlot", SUBSTITUTE(SUBSTITUTE(output!$B$1,
                   "f_type", 'feature type'!CR2),
                   "f_var", 'feature variety'!CR2))
&amp; CHAR(10)</f>
        <v xml:space="preserve">BeginPlot
	x=95,y=66
	TerrainType=TERRAIN_OCEAN
	PlotType=3
EndPlot
</v>
      </c>
      <c r="CT4" t="str">
        <f ca="1">SUBSTITUTE(SUBSTITUTE(SUBSTITUTE(SUBSTITUTE($A$1,
"x_coord",CT$2),
"y_coord",$A4),
"t_type",'terrain type'!CS2),
"p_type", 'plot type'!CS2)
&amp; IF(LEFT(resources!CS2, 6) = "BONUS_", CHAR(9) &amp; "BonusType=" &amp; resources!CS2 &amp; CHAR(10), "")
&amp; IF('goody huts'!CS2, "	ImprovementType=IMPROVEMENT_GOODY_HUT" &amp; CHAR(10), "")
&amp; IF(ISBLANK(OFFSET('rivers (2)'!$A$1, 2 * (67 - $A4), 2 * CT$2 + 1)), "", SUBSTITUTE($C$1, "&lt;direc&gt;", RIGHT(OFFSET('rivers (2)'!$A$1, 2 * (67 - $A4), 2 * CT$2 + 1), 1)))
&amp; IF(ISBLANK(OFFSET('rivers (2)'!$A$1, 2 * (67 - $A4) + 1, 2 * CT$2)), "", SUBSTITUTE($D$1, "&lt;direc&gt;", RIGHT(OFFSET('rivers (2)'!$A$1, 2 * (67 - $A4) + 1, 2 * CT$2), 1)))
&amp; IF(ISBLANK('feature type'!CS2), "EndPlot", SUBSTITUTE(SUBSTITUTE(output!$B$1,
                   "f_type", 'feature type'!CS2),
                   "f_var", 'feature variety'!CS2))
&amp; CHAR(10)</f>
        <v xml:space="preserve">BeginPlot
	x=96,y=66
	TerrainType=TERRAIN_OCEAN
	PlotType=3
EndPlot
</v>
      </c>
      <c r="CU4" t="str">
        <f ca="1">SUBSTITUTE(SUBSTITUTE(SUBSTITUTE(SUBSTITUTE($A$1,
"x_coord",CU$2),
"y_coord",$A4),
"t_type",'terrain type'!CT2),
"p_type", 'plot type'!CT2)
&amp; IF(LEFT(resources!CT2, 6) = "BONUS_", CHAR(9) &amp; "BonusType=" &amp; resources!CT2 &amp; CHAR(10), "")
&amp; IF('goody huts'!CT2, "	ImprovementType=IMPROVEMENT_GOODY_HUT" &amp; CHAR(10), "")
&amp; IF(ISBLANK(OFFSET('rivers (2)'!$A$1, 2 * (67 - $A4), 2 * CU$2 + 1)), "", SUBSTITUTE($C$1, "&lt;direc&gt;", RIGHT(OFFSET('rivers (2)'!$A$1, 2 * (67 - $A4), 2 * CU$2 + 1), 1)))
&amp; IF(ISBLANK(OFFSET('rivers (2)'!$A$1, 2 * (67 - $A4) + 1, 2 * CU$2)), "", SUBSTITUTE($D$1, "&lt;direc&gt;", RIGHT(OFFSET('rivers (2)'!$A$1, 2 * (67 - $A4) + 1, 2 * CU$2), 1)))
&amp; IF(ISBLANK('feature type'!CT2), "EndPlot", SUBSTITUTE(SUBSTITUTE(output!$B$1,
                   "f_type", 'feature type'!CT2),
                   "f_var", 'feature variety'!CT2))
&amp; CHAR(10)</f>
        <v xml:space="preserve">BeginPlot
	x=97,y=66
	TerrainType=TERRAIN_OCEAN
	PlotType=3
EndPlot
</v>
      </c>
      <c r="CV4" t="str">
        <f ca="1">SUBSTITUTE(SUBSTITUTE(SUBSTITUTE(SUBSTITUTE($A$1,
"x_coord",CV$2),
"y_coord",$A4),
"t_type",'terrain type'!CU2),
"p_type", 'plot type'!CU2)
&amp; IF(LEFT(resources!CU2, 6) = "BONUS_", CHAR(9) &amp; "BonusType=" &amp; resources!CU2 &amp; CHAR(10), "")
&amp; IF('goody huts'!CU2, "	ImprovementType=IMPROVEMENT_GOODY_HUT" &amp; CHAR(10), "")
&amp; IF(ISBLANK(OFFSET('rivers (2)'!$A$1, 2 * (67 - $A4), 2 * CV$2 + 1)), "", SUBSTITUTE($C$1, "&lt;direc&gt;", RIGHT(OFFSET('rivers (2)'!$A$1, 2 * (67 - $A4), 2 * CV$2 + 1), 1)))
&amp; IF(ISBLANK(OFFSET('rivers (2)'!$A$1, 2 * (67 - $A4) + 1, 2 * CV$2)), "", SUBSTITUTE($D$1, "&lt;direc&gt;", RIGHT(OFFSET('rivers (2)'!$A$1, 2 * (67 - $A4) + 1, 2 * CV$2), 1)))
&amp; IF(ISBLANK('feature type'!CU2), "EndPlot", SUBSTITUTE(SUBSTITUTE(output!$B$1,
                   "f_type", 'feature type'!CU2),
                   "f_var", 'feature variety'!CU2))
&amp; CHAR(10)</f>
        <v xml:space="preserve">BeginPlot
	x=98,y=66
	TerrainType=TERRAIN_OCEAN
	PlotType=3
EndPlot
</v>
      </c>
      <c r="CW4" t="str">
        <f ca="1">SUBSTITUTE(SUBSTITUTE(SUBSTITUTE(SUBSTITUTE($A$1,
"x_coord",CW$2),
"y_coord",$A4),
"t_type",'terrain type'!CV2),
"p_type", 'plot type'!CV2)
&amp; IF(LEFT(resources!CV2, 6) = "BONUS_", CHAR(9) &amp; "BonusType=" &amp; resources!CV2 &amp; CHAR(10), "")
&amp; IF('goody huts'!CV2, "	ImprovementType=IMPROVEMENT_GOODY_HUT" &amp; CHAR(10), "")
&amp; IF(ISBLANK(OFFSET('rivers (2)'!$A$1, 2 * (67 - $A4), 2 * CW$2 + 1)), "", SUBSTITUTE($C$1, "&lt;direc&gt;", RIGHT(OFFSET('rivers (2)'!$A$1, 2 * (67 - $A4), 2 * CW$2 + 1), 1)))
&amp; IF(ISBLANK(OFFSET('rivers (2)'!$A$1, 2 * (67 - $A4) + 1, 2 * CW$2)), "", SUBSTITUTE($D$1, "&lt;direc&gt;", RIGHT(OFFSET('rivers (2)'!$A$1, 2 * (67 - $A4) + 1, 2 * CW$2), 1)))
&amp; IF(ISBLANK('feature type'!CV2), "EndPlot", SUBSTITUTE(SUBSTITUTE(output!$B$1,
                   "f_type", 'feature type'!CV2),
                   "f_var", 'feature variety'!CV2))
&amp; CHAR(10)</f>
        <v xml:space="preserve">BeginPlot
	x=99,y=66
	TerrainType=TERRAIN_OCEAN
	PlotType=3
EndPlot
</v>
      </c>
      <c r="CX4" t="str">
        <f ca="1">SUBSTITUTE(SUBSTITUTE(SUBSTITUTE(SUBSTITUTE($A$1,
"x_coord",CX$2),
"y_coord",$A4),
"t_type",'terrain type'!CW2),
"p_type", 'plot type'!CW2)
&amp; IF(LEFT(resources!CW2, 6) = "BONUS_", CHAR(9) &amp; "BonusType=" &amp; resources!CW2 &amp; CHAR(10), "")
&amp; IF('goody huts'!CW2, "	ImprovementType=IMPROVEMENT_GOODY_HUT" &amp; CHAR(10), "")
&amp; IF(ISBLANK(OFFSET('rivers (2)'!$A$1, 2 * (67 - $A4), 2 * CX$2 + 1)), "", SUBSTITUTE($C$1, "&lt;direc&gt;", RIGHT(OFFSET('rivers (2)'!$A$1, 2 * (67 - $A4), 2 * CX$2 + 1), 1)))
&amp; IF(ISBLANK(OFFSET('rivers (2)'!$A$1, 2 * (67 - $A4) + 1, 2 * CX$2)), "", SUBSTITUTE($D$1, "&lt;direc&gt;", RIGHT(OFFSET('rivers (2)'!$A$1, 2 * (67 - $A4) + 1, 2 * CX$2), 1)))
&amp; IF(ISBLANK('feature type'!CW2), "EndPlot", SUBSTITUTE(SUBSTITUTE(output!$B$1,
                   "f_type", 'feature type'!CW2),
                   "f_var", 'feature variety'!CW2))
&amp; CHAR(10)</f>
        <v xml:space="preserve">BeginPlot
	x=100,y=66
	TerrainType=TERRAIN_OCEAN
	PlotType=3
EndPlot
</v>
      </c>
      <c r="CY4" t="str">
        <f ca="1">SUBSTITUTE(SUBSTITUTE(SUBSTITUTE(SUBSTITUTE($A$1,
"x_coord",CY$2),
"y_coord",$A4),
"t_type",'terrain type'!CX2),
"p_type", 'plot type'!CX2)
&amp; IF(LEFT(resources!CX2, 6) = "BONUS_", CHAR(9) &amp; "BonusType=" &amp; resources!CX2 &amp; CHAR(10), "")
&amp; IF('goody huts'!CX2, "	ImprovementType=IMPROVEMENT_GOODY_HUT" &amp; CHAR(10), "")
&amp; IF(ISBLANK(OFFSET('rivers (2)'!$A$1, 2 * (67 - $A4), 2 * CY$2 + 1)), "", SUBSTITUTE($C$1, "&lt;direc&gt;", RIGHT(OFFSET('rivers (2)'!$A$1, 2 * (67 - $A4), 2 * CY$2 + 1), 1)))
&amp; IF(ISBLANK(OFFSET('rivers (2)'!$A$1, 2 * (67 - $A4) + 1, 2 * CY$2)), "", SUBSTITUTE($D$1, "&lt;direc&gt;", RIGHT(OFFSET('rivers (2)'!$A$1, 2 * (67 - $A4) + 1, 2 * CY$2), 1)))
&amp; IF(ISBLANK('feature type'!CX2), "EndPlot", SUBSTITUTE(SUBSTITUTE(output!$B$1,
                   "f_type", 'feature type'!CX2),
                   "f_var", 'feature variety'!CX2))
&amp; CHAR(10)</f>
        <v xml:space="preserve">BeginPlot
	x=101,y=66
	TerrainType=TERRAIN_OCEAN
	PlotType=3
EndPlot
</v>
      </c>
      <c r="CZ4" t="str">
        <f ca="1">SUBSTITUTE(SUBSTITUTE(SUBSTITUTE(SUBSTITUTE($A$1,
"x_coord",CZ$2),
"y_coord",$A4),
"t_type",'terrain type'!CY2),
"p_type", 'plot type'!CY2)
&amp; IF(LEFT(resources!CY2, 6) = "BONUS_", CHAR(9) &amp; "BonusType=" &amp; resources!CY2 &amp; CHAR(10), "")
&amp; IF('goody huts'!CY2, "	ImprovementType=IMPROVEMENT_GOODY_HUT" &amp; CHAR(10), "")
&amp; IF(ISBLANK(OFFSET('rivers (2)'!$A$1, 2 * (67 - $A4), 2 * CZ$2 + 1)), "", SUBSTITUTE($C$1, "&lt;direc&gt;", RIGHT(OFFSET('rivers (2)'!$A$1, 2 * (67 - $A4), 2 * CZ$2 + 1), 1)))
&amp; IF(ISBLANK(OFFSET('rivers (2)'!$A$1, 2 * (67 - $A4) + 1, 2 * CZ$2)), "", SUBSTITUTE($D$1, "&lt;direc&gt;", RIGHT(OFFSET('rivers (2)'!$A$1, 2 * (67 - $A4) + 1, 2 * CZ$2), 1)))
&amp; IF(ISBLANK('feature type'!CY2), "EndPlot", SUBSTITUTE(SUBSTITUTE(output!$B$1,
                   "f_type", 'feature type'!CY2),
                   "f_var", 'feature variety'!CY2))
&amp; CHAR(10)</f>
        <v xml:space="preserve">BeginPlot
	x=102,y=66
	TerrainType=TERRAIN_OCEAN
	PlotType=3
EndPlot
</v>
      </c>
      <c r="DA4" t="str">
        <f ca="1">SUBSTITUTE(SUBSTITUTE(SUBSTITUTE(SUBSTITUTE($A$1,
"x_coord",DA$2),
"y_coord",$A4),
"t_type",'terrain type'!CZ2),
"p_type", 'plot type'!CZ2)
&amp; IF(LEFT(resources!CZ2, 6) = "BONUS_", CHAR(9) &amp; "BonusType=" &amp; resources!CZ2 &amp; CHAR(10), "")
&amp; IF('goody huts'!CZ2, "	ImprovementType=IMPROVEMENT_GOODY_HUT" &amp; CHAR(10), "")
&amp; IF(ISBLANK(OFFSET('rivers (2)'!$A$1, 2 * (67 - $A4), 2 * DA$2 + 1)), "", SUBSTITUTE($C$1, "&lt;direc&gt;", RIGHT(OFFSET('rivers (2)'!$A$1, 2 * (67 - $A4), 2 * DA$2 + 1), 1)))
&amp; IF(ISBLANK(OFFSET('rivers (2)'!$A$1, 2 * (67 - $A4) + 1, 2 * DA$2)), "", SUBSTITUTE($D$1, "&lt;direc&gt;", RIGHT(OFFSET('rivers (2)'!$A$1, 2 * (67 - $A4) + 1, 2 * DA$2), 1)))
&amp; IF(ISBLANK('feature type'!CZ2), "EndPlot", SUBSTITUTE(SUBSTITUTE(output!$B$1,
                   "f_type", 'feature type'!CZ2),
                   "f_var", 'feature variety'!CZ2))
&amp; CHAR(10)</f>
        <v xml:space="preserve">BeginPlot
	x=103,y=66
	TerrainType=TERRAIN_OCEAN
	PlotType=3
EndPlot
</v>
      </c>
      <c r="DB4" t="str">
        <f ca="1">SUBSTITUTE(SUBSTITUTE(SUBSTITUTE(SUBSTITUTE($A$1,
"x_coord",DB$2),
"y_coord",$A4),
"t_type",'terrain type'!DA2),
"p_type", 'plot type'!DA2)
&amp; IF(LEFT(resources!DA2, 6) = "BONUS_", CHAR(9) &amp; "BonusType=" &amp; resources!DA2 &amp; CHAR(10), "")
&amp; IF('goody huts'!DA2, "	ImprovementType=IMPROVEMENT_GOODY_HUT" &amp; CHAR(10), "")
&amp; IF(ISBLANK(OFFSET('rivers (2)'!$A$1, 2 * (67 - $A4), 2 * DB$2 + 1)), "", SUBSTITUTE($C$1, "&lt;direc&gt;", RIGHT(OFFSET('rivers (2)'!$A$1, 2 * (67 - $A4), 2 * DB$2 + 1), 1)))
&amp; IF(ISBLANK(OFFSET('rivers (2)'!$A$1, 2 * (67 - $A4) + 1, 2 * DB$2)), "", SUBSTITUTE($D$1, "&lt;direc&gt;", RIGHT(OFFSET('rivers (2)'!$A$1, 2 * (67 - $A4) + 1, 2 * DB$2), 1)))
&amp; IF(ISBLANK('feature type'!DA2), "EndPlot", SUBSTITUTE(SUBSTITUTE(output!$B$1,
                   "f_type", 'feature type'!DA2),
                   "f_var", 'feature variety'!DA2))
&amp; CHAR(10)</f>
        <v xml:space="preserve">BeginPlot
	x=104,y=66
	TerrainType=TERRAIN_OCEAN
	PlotType=3
EndPlot
</v>
      </c>
      <c r="DC4" t="str">
        <f ca="1">SUBSTITUTE(SUBSTITUTE(SUBSTITUTE(SUBSTITUTE($A$1,
"x_coord",DC$2),
"y_coord",$A4),
"t_type",'terrain type'!DB2),
"p_type", 'plot type'!DB2)
&amp; IF(LEFT(resources!DB2, 6) = "BONUS_", CHAR(9) &amp; "BonusType=" &amp; resources!DB2 &amp; CHAR(10), "")
&amp; IF('goody huts'!DB2, "	ImprovementType=IMPROVEMENT_GOODY_HUT" &amp; CHAR(10), "")
&amp; IF(ISBLANK(OFFSET('rivers (2)'!$A$1, 2 * (67 - $A4), 2 * DC$2 + 1)), "", SUBSTITUTE($C$1, "&lt;direc&gt;", RIGHT(OFFSET('rivers (2)'!$A$1, 2 * (67 - $A4), 2 * DC$2 + 1), 1)))
&amp; IF(ISBLANK(OFFSET('rivers (2)'!$A$1, 2 * (67 - $A4) + 1, 2 * DC$2)), "", SUBSTITUTE($D$1, "&lt;direc&gt;", RIGHT(OFFSET('rivers (2)'!$A$1, 2 * (67 - $A4) + 1, 2 * DC$2), 1)))
&amp; IF(ISBLANK('feature type'!DB2), "EndPlot", SUBSTITUTE(SUBSTITUTE(output!$B$1,
                   "f_type", 'feature type'!DB2),
                   "f_var", 'feature variety'!DB2))
&amp; CHAR(10)</f>
        <v xml:space="preserve">BeginPlot
	x=105,y=66
	TerrainType=TERRAIN_OCEAN
	PlotType=3
EndPlot
</v>
      </c>
      <c r="DD4" t="str">
        <f ca="1">SUBSTITUTE(SUBSTITUTE(SUBSTITUTE(SUBSTITUTE($A$1,
"x_coord",DD$2),
"y_coord",$A4),
"t_type",'terrain type'!DC2),
"p_type", 'plot type'!DC2)
&amp; IF(LEFT(resources!DC2, 6) = "BONUS_", CHAR(9) &amp; "BonusType=" &amp; resources!DC2 &amp; CHAR(10), "")
&amp; IF('goody huts'!DC2, "	ImprovementType=IMPROVEMENT_GOODY_HUT" &amp; CHAR(10), "")
&amp; IF(ISBLANK(OFFSET('rivers (2)'!$A$1, 2 * (67 - $A4), 2 * DD$2 + 1)), "", SUBSTITUTE($C$1, "&lt;direc&gt;", RIGHT(OFFSET('rivers (2)'!$A$1, 2 * (67 - $A4), 2 * DD$2 + 1), 1)))
&amp; IF(ISBLANK(OFFSET('rivers (2)'!$A$1, 2 * (67 - $A4) + 1, 2 * DD$2)), "", SUBSTITUTE($D$1, "&lt;direc&gt;", RIGHT(OFFSET('rivers (2)'!$A$1, 2 * (67 - $A4) + 1, 2 * DD$2), 1)))
&amp; IF(ISBLANK('feature type'!DC2), "EndPlot", SUBSTITUTE(SUBSTITUTE(output!$B$1,
                   "f_type", 'feature type'!DC2),
                   "f_var", 'feature variety'!DC2))
&amp; CHAR(10)</f>
        <v xml:space="preserve">BeginPlot
	x=106,y=66
	TerrainType=TERRAIN_OCEAN
	PlotType=3
EndPlot
</v>
      </c>
      <c r="DE4" t="str">
        <f ca="1">SUBSTITUTE(SUBSTITUTE(SUBSTITUTE(SUBSTITUTE($A$1,
"x_coord",DE$2),
"y_coord",$A4),
"t_type",'terrain type'!DD2),
"p_type", 'plot type'!DD2)
&amp; IF(LEFT(resources!DD2, 6) = "BONUS_", CHAR(9) &amp; "BonusType=" &amp; resources!DD2 &amp; CHAR(10), "")
&amp; IF('goody huts'!DD2, "	ImprovementType=IMPROVEMENT_GOODY_HUT" &amp; CHAR(10), "")
&amp; IF(ISBLANK(OFFSET('rivers (2)'!$A$1, 2 * (67 - $A4), 2 * DE$2 + 1)), "", SUBSTITUTE($C$1, "&lt;direc&gt;", RIGHT(OFFSET('rivers (2)'!$A$1, 2 * (67 - $A4), 2 * DE$2 + 1), 1)))
&amp; IF(ISBLANK(OFFSET('rivers (2)'!$A$1, 2 * (67 - $A4) + 1, 2 * DE$2)), "", SUBSTITUTE($D$1, "&lt;direc&gt;", RIGHT(OFFSET('rivers (2)'!$A$1, 2 * (67 - $A4) + 1, 2 * DE$2), 1)))
&amp; IF(ISBLANK('feature type'!DD2), "EndPlot", SUBSTITUTE(SUBSTITUTE(output!$B$1,
                   "f_type", 'feature type'!DD2),
                   "f_var", 'feature variety'!DD2))
&amp; CHAR(10)</f>
        <v xml:space="preserve">BeginPlot
	x=107,y=66
	TerrainType=TERRAIN_OCEAN
	PlotType=3
EndPlot
</v>
      </c>
      <c r="DF4" t="str">
        <f ca="1">SUBSTITUTE(SUBSTITUTE(SUBSTITUTE(SUBSTITUTE($A$1,
"x_coord",DF$2),
"y_coord",$A4),
"t_type",'terrain type'!DE2),
"p_type", 'plot type'!DE2)
&amp; IF(LEFT(resources!DE2, 6) = "BONUS_", CHAR(9) &amp; "BonusType=" &amp; resources!DE2 &amp; CHAR(10), "")
&amp; IF('goody huts'!DE2, "	ImprovementType=IMPROVEMENT_GOODY_HUT" &amp; CHAR(10), "")
&amp; IF(ISBLANK(OFFSET('rivers (2)'!$A$1, 2 * (67 - $A4), 2 * DF$2 + 1)), "", SUBSTITUTE($C$1, "&lt;direc&gt;", RIGHT(OFFSET('rivers (2)'!$A$1, 2 * (67 - $A4), 2 * DF$2 + 1), 1)))
&amp; IF(ISBLANK(OFFSET('rivers (2)'!$A$1, 2 * (67 - $A4) + 1, 2 * DF$2)), "", SUBSTITUTE($D$1, "&lt;direc&gt;", RIGHT(OFFSET('rivers (2)'!$A$1, 2 * (67 - $A4) + 1, 2 * DF$2), 1)))
&amp; IF(ISBLANK('feature type'!DE2), "EndPlot", SUBSTITUTE(SUBSTITUTE(output!$B$1,
                   "f_type", 'feature type'!DE2),
                   "f_var", 'feature variety'!DE2))
&amp; CHAR(10)</f>
        <v xml:space="preserve">BeginPlot
	x=108,y=66
	TerrainType=TERRAIN_OCEAN
	PlotType=3
EndPlot
</v>
      </c>
      <c r="DG4" t="str">
        <f ca="1">SUBSTITUTE(SUBSTITUTE(SUBSTITUTE(SUBSTITUTE($A$1,
"x_coord",DG$2),
"y_coord",$A4),
"t_type",'terrain type'!DF2),
"p_type", 'plot type'!DF2)
&amp; IF(LEFT(resources!DF2, 6) = "BONUS_", CHAR(9) &amp; "BonusType=" &amp; resources!DF2 &amp; CHAR(10), "")
&amp; IF('goody huts'!DF2, "	ImprovementType=IMPROVEMENT_GOODY_HUT" &amp; CHAR(10), "")
&amp; IF(ISBLANK(OFFSET('rivers (2)'!$A$1, 2 * (67 - $A4), 2 * DG$2 + 1)), "", SUBSTITUTE($C$1, "&lt;direc&gt;", RIGHT(OFFSET('rivers (2)'!$A$1, 2 * (67 - $A4), 2 * DG$2 + 1), 1)))
&amp; IF(ISBLANK(OFFSET('rivers (2)'!$A$1, 2 * (67 - $A4) + 1, 2 * DG$2)), "", SUBSTITUTE($D$1, "&lt;direc&gt;", RIGHT(OFFSET('rivers (2)'!$A$1, 2 * (67 - $A4) + 1, 2 * DG$2), 1)))
&amp; IF(ISBLANK('feature type'!DF2), "EndPlot", SUBSTITUTE(SUBSTITUTE(output!$B$1,
                   "f_type", 'feature type'!DF2),
                   "f_var", 'feature variety'!DF2))
&amp; CHAR(10)</f>
        <v xml:space="preserve">BeginPlot
	x=109,y=66
	TerrainType=TERRAIN_OCEAN
	PlotType=3
EndPlot
</v>
      </c>
      <c r="DH4" t="str">
        <f ca="1">SUBSTITUTE(SUBSTITUTE(SUBSTITUTE(SUBSTITUTE($A$1,
"x_coord",DH$2),
"y_coord",$A4),
"t_type",'terrain type'!DG2),
"p_type", 'plot type'!DG2)
&amp; IF(LEFT(resources!DG2, 6) = "BONUS_", CHAR(9) &amp; "BonusType=" &amp; resources!DG2 &amp; CHAR(10), "")
&amp; IF('goody huts'!DG2, "	ImprovementType=IMPROVEMENT_GOODY_HUT" &amp; CHAR(10), "")
&amp; IF(ISBLANK(OFFSET('rivers (2)'!$A$1, 2 * (67 - $A4), 2 * DH$2 + 1)), "", SUBSTITUTE($C$1, "&lt;direc&gt;", RIGHT(OFFSET('rivers (2)'!$A$1, 2 * (67 - $A4), 2 * DH$2 + 1), 1)))
&amp; IF(ISBLANK(OFFSET('rivers (2)'!$A$1, 2 * (67 - $A4) + 1, 2 * DH$2)), "", SUBSTITUTE($D$1, "&lt;direc&gt;", RIGHT(OFFSET('rivers (2)'!$A$1, 2 * (67 - $A4) + 1, 2 * DH$2), 1)))
&amp; IF(ISBLANK('feature type'!DG2), "EndPlot", SUBSTITUTE(SUBSTITUTE(output!$B$1,
                   "f_type", 'feature type'!DG2),
                   "f_var", 'feature variety'!DG2))
&amp; CHAR(10)</f>
        <v xml:space="preserve">BeginPlot
	x=110,y=66
	TerrainType=TERRAIN_OCEAN
	PlotType=3
EndPlot
</v>
      </c>
      <c r="DI4" t="str">
        <f ca="1">SUBSTITUTE(SUBSTITUTE(SUBSTITUTE(SUBSTITUTE($A$1,
"x_coord",DI$2),
"y_coord",$A4),
"t_type",'terrain type'!DH2),
"p_type", 'plot type'!DH2)
&amp; IF(LEFT(resources!DH2, 6) = "BONUS_", CHAR(9) &amp; "BonusType=" &amp; resources!DH2 &amp; CHAR(10), "")
&amp; IF('goody huts'!DH2, "	ImprovementType=IMPROVEMENT_GOODY_HUT" &amp; CHAR(10), "")
&amp; IF(ISBLANK(OFFSET('rivers (2)'!$A$1, 2 * (67 - $A4), 2 * DI$2 + 1)), "", SUBSTITUTE($C$1, "&lt;direc&gt;", RIGHT(OFFSET('rivers (2)'!$A$1, 2 * (67 - $A4), 2 * DI$2 + 1), 1)))
&amp; IF(ISBLANK(OFFSET('rivers (2)'!$A$1, 2 * (67 - $A4) + 1, 2 * DI$2)), "", SUBSTITUTE($D$1, "&lt;direc&gt;", RIGHT(OFFSET('rivers (2)'!$A$1, 2 * (67 - $A4) + 1, 2 * DI$2), 1)))
&amp; IF(ISBLANK('feature type'!DH2), "EndPlot", SUBSTITUTE(SUBSTITUTE(output!$B$1,
                   "f_type", 'feature type'!DH2),
                   "f_var", 'feature variety'!DH2))
&amp; CHAR(10)</f>
        <v xml:space="preserve">BeginPlot
	x=111,y=66
	TerrainType=TERRAIN_OCEAN
	PlotType=3
EndPlot
</v>
      </c>
      <c r="DJ4" t="str">
        <f ca="1">SUBSTITUTE(SUBSTITUTE(SUBSTITUTE(SUBSTITUTE($A$1,
"x_coord",DJ$2),
"y_coord",$A4),
"t_type",'terrain type'!DI2),
"p_type", 'plot type'!DI2)
&amp; IF(LEFT(resources!DI2, 6) = "BONUS_", CHAR(9) &amp; "BonusType=" &amp; resources!DI2 &amp; CHAR(10), "")
&amp; IF('goody huts'!DI2, "	ImprovementType=IMPROVEMENT_GOODY_HUT" &amp; CHAR(10), "")
&amp; IF(ISBLANK(OFFSET('rivers (2)'!$A$1, 2 * (67 - $A4), 2 * DJ$2 + 1)), "", SUBSTITUTE($C$1, "&lt;direc&gt;", RIGHT(OFFSET('rivers (2)'!$A$1, 2 * (67 - $A4), 2 * DJ$2 + 1), 1)))
&amp; IF(ISBLANK(OFFSET('rivers (2)'!$A$1, 2 * (67 - $A4) + 1, 2 * DJ$2)), "", SUBSTITUTE($D$1, "&lt;direc&gt;", RIGHT(OFFSET('rivers (2)'!$A$1, 2 * (67 - $A4) + 1, 2 * DJ$2), 1)))
&amp; IF(ISBLANK('feature type'!DI2), "EndPlot", SUBSTITUTE(SUBSTITUTE(output!$B$1,
                   "f_type", 'feature type'!DI2),
                   "f_var", 'feature variety'!DI2))
&amp; CHAR(10)</f>
        <v xml:space="preserve">BeginPlot
	x=112,y=66
	TerrainType=TERRAIN_OCEAN
	PlotType=3
EndPlot
</v>
      </c>
      <c r="DK4" t="str">
        <f ca="1">SUBSTITUTE(SUBSTITUTE(SUBSTITUTE(SUBSTITUTE($A$1,
"x_coord",DK$2),
"y_coord",$A4),
"t_type",'terrain type'!DJ2),
"p_type", 'plot type'!DJ2)
&amp; IF(LEFT(resources!DJ2, 6) = "BONUS_", CHAR(9) &amp; "BonusType=" &amp; resources!DJ2 &amp; CHAR(10), "")
&amp; IF('goody huts'!DJ2, "	ImprovementType=IMPROVEMENT_GOODY_HUT" &amp; CHAR(10), "")
&amp; IF(ISBLANK(OFFSET('rivers (2)'!$A$1, 2 * (67 - $A4), 2 * DK$2 + 1)), "", SUBSTITUTE($C$1, "&lt;direc&gt;", RIGHT(OFFSET('rivers (2)'!$A$1, 2 * (67 - $A4), 2 * DK$2 + 1), 1)))
&amp; IF(ISBLANK(OFFSET('rivers (2)'!$A$1, 2 * (67 - $A4) + 1, 2 * DK$2)), "", SUBSTITUTE($D$1, "&lt;direc&gt;", RIGHT(OFFSET('rivers (2)'!$A$1, 2 * (67 - $A4) + 1, 2 * DK$2), 1)))
&amp; IF(ISBLANK('feature type'!DJ2), "EndPlot", SUBSTITUTE(SUBSTITUTE(output!$B$1,
                   "f_type", 'feature type'!DJ2),
                   "f_var", 'feature variety'!DJ2))
&amp; CHAR(10)</f>
        <v xml:space="preserve">BeginPlot
	x=113,y=66
	TerrainType=TERRAIN_OCEAN
	PlotType=3
EndPlot
</v>
      </c>
      <c r="DL4" t="str">
        <f ca="1">SUBSTITUTE(SUBSTITUTE(SUBSTITUTE(SUBSTITUTE($A$1,
"x_coord",DL$2),
"y_coord",$A4),
"t_type",'terrain type'!DK2),
"p_type", 'plot type'!DK2)
&amp; IF(LEFT(resources!DK2, 6) = "BONUS_", CHAR(9) &amp; "BonusType=" &amp; resources!DK2 &amp; CHAR(10), "")
&amp; IF('goody huts'!DK2, "	ImprovementType=IMPROVEMENT_GOODY_HUT" &amp; CHAR(10), "")
&amp; IF(ISBLANK(OFFSET('rivers (2)'!$A$1, 2 * (67 - $A4), 2 * DL$2 + 1)), "", SUBSTITUTE($C$1, "&lt;direc&gt;", RIGHT(OFFSET('rivers (2)'!$A$1, 2 * (67 - $A4), 2 * DL$2 + 1), 1)))
&amp; IF(ISBLANK(OFFSET('rivers (2)'!$A$1, 2 * (67 - $A4) + 1, 2 * DL$2)), "", SUBSTITUTE($D$1, "&lt;direc&gt;", RIGHT(OFFSET('rivers (2)'!$A$1, 2 * (67 - $A4) + 1, 2 * DL$2), 1)))
&amp; IF(ISBLANK('feature type'!DK2), "EndPlot", SUBSTITUTE(SUBSTITUTE(output!$B$1,
                   "f_type", 'feature type'!DK2),
                   "f_var", 'feature variety'!DK2))
&amp; CHAR(10)</f>
        <v xml:space="preserve">BeginPlot
	x=114,y=66
	TerrainType=TERRAIN_OCEAN
	PlotType=3
EndPlot
</v>
      </c>
      <c r="DM4" t="str">
        <f ca="1">SUBSTITUTE(SUBSTITUTE(SUBSTITUTE(SUBSTITUTE($A$1,
"x_coord",DM$2),
"y_coord",$A4),
"t_type",'terrain type'!DL2),
"p_type", 'plot type'!DL2)
&amp; IF(LEFT(resources!DL2, 6) = "BONUS_", CHAR(9) &amp; "BonusType=" &amp; resources!DL2 &amp; CHAR(10), "")
&amp; IF('goody huts'!DL2, "	ImprovementType=IMPROVEMENT_GOODY_HUT" &amp; CHAR(10), "")
&amp; IF(ISBLANK(OFFSET('rivers (2)'!$A$1, 2 * (67 - $A4), 2 * DM$2 + 1)), "", SUBSTITUTE($C$1, "&lt;direc&gt;", RIGHT(OFFSET('rivers (2)'!$A$1, 2 * (67 - $A4), 2 * DM$2 + 1), 1)))
&amp; IF(ISBLANK(OFFSET('rivers (2)'!$A$1, 2 * (67 - $A4) + 1, 2 * DM$2)), "", SUBSTITUTE($D$1, "&lt;direc&gt;", RIGHT(OFFSET('rivers (2)'!$A$1, 2 * (67 - $A4) + 1, 2 * DM$2), 1)))
&amp; IF(ISBLANK('feature type'!DL2), "EndPlot", SUBSTITUTE(SUBSTITUTE(output!$B$1,
                   "f_type", 'feature type'!DL2),
                   "f_var", 'feature variety'!DL2))
&amp; CHAR(10)</f>
        <v xml:space="preserve">BeginPlot
	x=115,y=66
	TerrainType=TERRAIN_OCEAN
	PlotType=3
EndPlot
</v>
      </c>
      <c r="DN4" t="str">
        <f ca="1">SUBSTITUTE(SUBSTITUTE(SUBSTITUTE(SUBSTITUTE($A$1,
"x_coord",DN$2),
"y_coord",$A4),
"t_type",'terrain type'!DM2),
"p_type", 'plot type'!DM2)
&amp; IF(LEFT(resources!DM2, 6) = "BONUS_", CHAR(9) &amp; "BonusType=" &amp; resources!DM2 &amp; CHAR(10), "")
&amp; IF('goody huts'!DM2, "	ImprovementType=IMPROVEMENT_GOODY_HUT" &amp; CHAR(10), "")
&amp; IF(ISBLANK(OFFSET('rivers (2)'!$A$1, 2 * (67 - $A4), 2 * DN$2 + 1)), "", SUBSTITUTE($C$1, "&lt;direc&gt;", RIGHT(OFFSET('rivers (2)'!$A$1, 2 * (67 - $A4), 2 * DN$2 + 1), 1)))
&amp; IF(ISBLANK(OFFSET('rivers (2)'!$A$1, 2 * (67 - $A4) + 1, 2 * DN$2)), "", SUBSTITUTE($D$1, "&lt;direc&gt;", RIGHT(OFFSET('rivers (2)'!$A$1, 2 * (67 - $A4) + 1, 2 * DN$2), 1)))
&amp; IF(ISBLANK('feature type'!DM2), "EndPlot", SUBSTITUTE(SUBSTITUTE(output!$B$1,
                   "f_type", 'feature type'!DM2),
                   "f_var", 'feature variety'!DM2))
&amp; CHAR(10)</f>
        <v xml:space="preserve">BeginPlot
	x=116,y=66
	TerrainType=TERRAIN_OCEAN
	PlotType=3
EndPlot
</v>
      </c>
      <c r="DO4" t="str">
        <f ca="1">SUBSTITUTE(SUBSTITUTE(SUBSTITUTE(SUBSTITUTE($A$1,
"x_coord",DO$2),
"y_coord",$A4),
"t_type",'terrain type'!DN2),
"p_type", 'plot type'!DN2)
&amp; IF(LEFT(resources!DN2, 6) = "BONUS_", CHAR(9) &amp; "BonusType=" &amp; resources!DN2 &amp; CHAR(10), "")
&amp; IF('goody huts'!DN2, "	ImprovementType=IMPROVEMENT_GOODY_HUT" &amp; CHAR(10), "")
&amp; IF(ISBLANK(OFFSET('rivers (2)'!$A$1, 2 * (67 - $A4), 2 * DO$2 + 1)), "", SUBSTITUTE($C$1, "&lt;direc&gt;", RIGHT(OFFSET('rivers (2)'!$A$1, 2 * (67 - $A4), 2 * DO$2 + 1), 1)))
&amp; IF(ISBLANK(OFFSET('rivers (2)'!$A$1, 2 * (67 - $A4) + 1, 2 * DO$2)), "", SUBSTITUTE($D$1, "&lt;direc&gt;", RIGHT(OFFSET('rivers (2)'!$A$1, 2 * (67 - $A4) + 1, 2 * DO$2), 1)))
&amp; IF(ISBLANK('feature type'!DN2), "EndPlot", SUBSTITUTE(SUBSTITUTE(output!$B$1,
                   "f_type", 'feature type'!DN2),
                   "f_var", 'feature variety'!DN2))
&amp; CHAR(10)</f>
        <v xml:space="preserve">BeginPlot
	x=117,y=66
	TerrainType=TERRAIN_OCEAN
	PlotType=3
EndPlot
</v>
      </c>
      <c r="DP4" t="str">
        <f ca="1">SUBSTITUTE(SUBSTITUTE(SUBSTITUTE(SUBSTITUTE($A$1,
"x_coord",DP$2),
"y_coord",$A4),
"t_type",'terrain type'!DO2),
"p_type", 'plot type'!DO2)
&amp; IF(LEFT(resources!DO2, 6) = "BONUS_", CHAR(9) &amp; "BonusType=" &amp; resources!DO2 &amp; CHAR(10), "")
&amp; IF('goody huts'!DO2, "	ImprovementType=IMPROVEMENT_GOODY_HUT" &amp; CHAR(10), "")
&amp; IF(ISBLANK(OFFSET('rivers (2)'!$A$1, 2 * (67 - $A4), 2 * DP$2 + 1)), "", SUBSTITUTE($C$1, "&lt;direc&gt;", RIGHT(OFFSET('rivers (2)'!$A$1, 2 * (67 - $A4), 2 * DP$2 + 1), 1)))
&amp; IF(ISBLANK(OFFSET('rivers (2)'!$A$1, 2 * (67 - $A4) + 1, 2 * DP$2)), "", SUBSTITUTE($D$1, "&lt;direc&gt;", RIGHT(OFFSET('rivers (2)'!$A$1, 2 * (67 - $A4) + 1, 2 * DP$2), 1)))
&amp; IF(ISBLANK('feature type'!DO2), "EndPlot", SUBSTITUTE(SUBSTITUTE(output!$B$1,
                   "f_type", 'feature type'!DO2),
                   "f_var", 'feature variety'!DO2))
&amp; CHAR(10)</f>
        <v xml:space="preserve">BeginPlot
	x=118,y=66
	TerrainType=TERRAIN_OCEAN
	PlotType=3
EndPlot
</v>
      </c>
      <c r="DQ4" t="str">
        <f ca="1">SUBSTITUTE(SUBSTITUTE(SUBSTITUTE(SUBSTITUTE($A$1,
"x_coord",DQ$2),
"y_coord",$A4),
"t_type",'terrain type'!DP2),
"p_type", 'plot type'!DP2)
&amp; IF(LEFT(resources!DP2, 6) = "BONUS_", CHAR(9) &amp; "BonusType=" &amp; resources!DP2 &amp; CHAR(10), "")
&amp; IF('goody huts'!DP2, "	ImprovementType=IMPROVEMENT_GOODY_HUT" &amp; CHAR(10), "")
&amp; IF(ISBLANK(OFFSET('rivers (2)'!$A$1, 2 * (67 - $A4), 2 * DQ$2 + 1)), "", SUBSTITUTE($C$1, "&lt;direc&gt;", RIGHT(OFFSET('rivers (2)'!$A$1, 2 * (67 - $A4), 2 * DQ$2 + 1), 1)))
&amp; IF(ISBLANK(OFFSET('rivers (2)'!$A$1, 2 * (67 - $A4) + 1, 2 * DQ$2)), "", SUBSTITUTE($D$1, "&lt;direc&gt;", RIGHT(OFFSET('rivers (2)'!$A$1, 2 * (67 - $A4) + 1, 2 * DQ$2), 1)))
&amp; IF(ISBLANK('feature type'!DP2), "EndPlot", SUBSTITUTE(SUBSTITUTE(output!$B$1,
                   "f_type", 'feature type'!DP2),
                   "f_var", 'feature variety'!DP2))
&amp; CHAR(10)</f>
        <v xml:space="preserve">BeginPlot
	x=119,y=66
	TerrainType=TERRAIN_OCEAN
	PlotType=3
EndPlot
</v>
      </c>
      <c r="DR4" t="str">
        <f ca="1">SUBSTITUTE(SUBSTITUTE(SUBSTITUTE(SUBSTITUTE($A$1,
"x_coord",DR$2),
"y_coord",$A4),
"t_type",'terrain type'!DQ2),
"p_type", 'plot type'!DQ2)
&amp; IF(LEFT(resources!DQ2, 6) = "BONUS_", CHAR(9) &amp; "BonusType=" &amp; resources!DQ2 &amp; CHAR(10), "")
&amp; IF('goody huts'!DQ2, "	ImprovementType=IMPROVEMENT_GOODY_HUT" &amp; CHAR(10), "")
&amp; IF(ISBLANK(OFFSET('rivers (2)'!$A$1, 2 * (67 - $A4), 2 * DR$2 + 1)), "", SUBSTITUTE($C$1, "&lt;direc&gt;", RIGHT(OFFSET('rivers (2)'!$A$1, 2 * (67 - $A4), 2 * DR$2 + 1), 1)))
&amp; IF(ISBLANK(OFFSET('rivers (2)'!$A$1, 2 * (67 - $A4) + 1, 2 * DR$2)), "", SUBSTITUTE($D$1, "&lt;direc&gt;", RIGHT(OFFSET('rivers (2)'!$A$1, 2 * (67 - $A4) + 1, 2 * DR$2), 1)))
&amp; IF(ISBLANK('feature type'!DQ2), "EndPlot", SUBSTITUTE(SUBSTITUTE(output!$B$1,
                   "f_type", 'feature type'!DQ2),
                   "f_var", 'feature variety'!DQ2))
&amp; CHAR(10)</f>
        <v xml:space="preserve">BeginPlot
	x=120,y=66
	TerrainType=TERRAIN_OCEAN
	PlotType=3
EndPlot
</v>
      </c>
      <c r="DS4" t="str">
        <f ca="1">SUBSTITUTE(SUBSTITUTE(SUBSTITUTE(SUBSTITUTE($A$1,
"x_coord",DS$2),
"y_coord",$A4),
"t_type",'terrain type'!DR2),
"p_type", 'plot type'!DR2)
&amp; IF(LEFT(resources!DR2, 6) = "BONUS_", CHAR(9) &amp; "BonusType=" &amp; resources!DR2 &amp; CHAR(10), "")
&amp; IF('goody huts'!DR2, "	ImprovementType=IMPROVEMENT_GOODY_HUT" &amp; CHAR(10), "")
&amp; IF(ISBLANK(OFFSET('rivers (2)'!$A$1, 2 * (67 - $A4), 2 * DS$2 + 1)), "", SUBSTITUTE($C$1, "&lt;direc&gt;", RIGHT(OFFSET('rivers (2)'!$A$1, 2 * (67 - $A4), 2 * DS$2 + 1), 1)))
&amp; IF(ISBLANK(OFFSET('rivers (2)'!$A$1, 2 * (67 - $A4) + 1, 2 * DS$2)), "", SUBSTITUTE($D$1, "&lt;direc&gt;", RIGHT(OFFSET('rivers (2)'!$A$1, 2 * (67 - $A4) + 1, 2 * DS$2), 1)))
&amp; IF(ISBLANK('feature type'!DR2), "EndPlot", SUBSTITUTE(SUBSTITUTE(output!$B$1,
                   "f_type", 'feature type'!DR2),
                   "f_var", 'feature variety'!DR2))
&amp; CHAR(10)</f>
        <v xml:space="preserve">BeginPlot
	x=121,y=66
	TerrainType=TERRAIN_OCEAN
	PlotType=3
EndPlot
</v>
      </c>
      <c r="DT4" t="str">
        <f ca="1">SUBSTITUTE(SUBSTITUTE(SUBSTITUTE(SUBSTITUTE($A$1,
"x_coord",DT$2),
"y_coord",$A4),
"t_type",'terrain type'!DS2),
"p_type", 'plot type'!DS2)
&amp; IF(LEFT(resources!DS2, 6) = "BONUS_", CHAR(9) &amp; "BonusType=" &amp; resources!DS2 &amp; CHAR(10), "")
&amp; IF('goody huts'!DS2, "	ImprovementType=IMPROVEMENT_GOODY_HUT" &amp; CHAR(10), "")
&amp; IF(ISBLANK(OFFSET('rivers (2)'!$A$1, 2 * (67 - $A4), 2 * DT$2 + 1)), "", SUBSTITUTE($C$1, "&lt;direc&gt;", RIGHT(OFFSET('rivers (2)'!$A$1, 2 * (67 - $A4), 2 * DT$2 + 1), 1)))
&amp; IF(ISBLANK(OFFSET('rivers (2)'!$A$1, 2 * (67 - $A4) + 1, 2 * DT$2)), "", SUBSTITUTE($D$1, "&lt;direc&gt;", RIGHT(OFFSET('rivers (2)'!$A$1, 2 * (67 - $A4) + 1, 2 * DT$2), 1)))
&amp; IF(ISBLANK('feature type'!DS2), "EndPlot", SUBSTITUTE(SUBSTITUTE(output!$B$1,
                   "f_type", 'feature type'!DS2),
                   "f_var", 'feature variety'!DS2))
&amp; CHAR(10)</f>
        <v xml:space="preserve">BeginPlot
	x=122,y=66
	TerrainType=TERRAIN_OCEAN
	PlotType=3
EndPlot
</v>
      </c>
      <c r="DU4" t="str">
        <f ca="1">SUBSTITUTE(SUBSTITUTE(SUBSTITUTE(SUBSTITUTE($A$1,
"x_coord",DU$2),
"y_coord",$A4),
"t_type",'terrain type'!DT2),
"p_type", 'plot type'!DT2)
&amp; IF(LEFT(resources!DT2, 6) = "BONUS_", CHAR(9) &amp; "BonusType=" &amp; resources!DT2 &amp; CHAR(10), "")
&amp; IF('goody huts'!DT2, "	ImprovementType=IMPROVEMENT_GOODY_HUT" &amp; CHAR(10), "")
&amp; IF(ISBLANK(OFFSET('rivers (2)'!$A$1, 2 * (67 - $A4), 2 * DU$2 + 1)), "", SUBSTITUTE($C$1, "&lt;direc&gt;", RIGHT(OFFSET('rivers (2)'!$A$1, 2 * (67 - $A4), 2 * DU$2 + 1), 1)))
&amp; IF(ISBLANK(OFFSET('rivers (2)'!$A$1, 2 * (67 - $A4) + 1, 2 * DU$2)), "", SUBSTITUTE($D$1, "&lt;direc&gt;", RIGHT(OFFSET('rivers (2)'!$A$1, 2 * (67 - $A4) + 1, 2 * DU$2), 1)))
&amp; IF(ISBLANK('feature type'!DT2), "EndPlot", SUBSTITUTE(SUBSTITUTE(output!$B$1,
                   "f_type", 'feature type'!DT2),
                   "f_var", 'feature variety'!DT2))
&amp; CHAR(10)</f>
        <v xml:space="preserve">BeginPlot
	x=123,y=66
	TerrainType=TERRAIN_OCEAN
	PlotType=3
EndPlot
</v>
      </c>
    </row>
    <row r="5" spans="1:125" x14ac:dyDescent="0.25">
      <c r="A5" s="10">
        <v>65</v>
      </c>
      <c r="B5" t="str">
        <f ca="1">SUBSTITUTE(SUBSTITUTE(SUBSTITUTE(SUBSTITUTE($A$1,
"x_coord",B$2),
"y_coord",$A5),
"t_type",'terrain type'!A3),
"p_type", 'plot type'!A3)
&amp; IF(LEFT(resources!A3, 6) = "BONUS_", CHAR(9) &amp; "BonusType=" &amp; resources!A3 &amp; CHAR(10), "")
&amp; IF('goody huts'!A3, "	ImprovementType=IMPROVEMENT_GOODY_HUT" &amp; CHAR(10), "")
&amp; IF(ISBLANK(OFFSET('rivers (2)'!$A$1, 2 * (67 - $A5), 2 * B$2 + 1)), "", SUBSTITUTE($C$1, "&lt;direc&gt;", RIGHT(OFFSET('rivers (2)'!$A$1, 2 * (67 - $A5), 2 * B$2 + 1), 1)))
&amp; IF(ISBLANK(OFFSET('rivers (2)'!$A$1, 2 * (67 - $A5) + 1, 2 * B$2)), "", SUBSTITUTE($D$1, "&lt;direc&gt;", RIGHT(OFFSET('rivers (2)'!$A$1, 2 * (67 - $A5) + 1, 2 * B$2), 1)))
&amp; IF(ISBLANK('feature type'!A3), "EndPlot", SUBSTITUTE(SUBSTITUTE(output!$B$1,
                   "f_type", 'feature type'!A3),
                   "f_var", 'feature variety'!A3))
&amp; CHAR(10)</f>
        <v xml:space="preserve">BeginPlot
	x=0,y=65
	TerrainType=TERRAIN_OCEAN
	PlotType=3
EndPlot
</v>
      </c>
      <c r="C5" t="str">
        <f ca="1">SUBSTITUTE(SUBSTITUTE(SUBSTITUTE(SUBSTITUTE($A$1,
"x_coord",C$2),
"y_coord",$A5),
"t_type",'terrain type'!B3),
"p_type", 'plot type'!B3)
&amp; IF(LEFT(resources!B3, 6) = "BONUS_", CHAR(9) &amp; "BonusType=" &amp; resources!B3 &amp; CHAR(10), "")
&amp; IF('goody huts'!B3, "	ImprovementType=IMPROVEMENT_GOODY_HUT" &amp; CHAR(10), "")
&amp; IF(ISBLANK(OFFSET('rivers (2)'!$A$1, 2 * (67 - $A5), 2 * C$2 + 1)), "", SUBSTITUTE($C$1, "&lt;direc&gt;", RIGHT(OFFSET('rivers (2)'!$A$1, 2 * (67 - $A5), 2 * C$2 + 1), 1)))
&amp; IF(ISBLANK(OFFSET('rivers (2)'!$A$1, 2 * (67 - $A5) + 1, 2 * C$2)), "", SUBSTITUTE($D$1, "&lt;direc&gt;", RIGHT(OFFSET('rivers (2)'!$A$1, 2 * (67 - $A5) + 1, 2 * C$2), 1)))
&amp; IF(ISBLANK('feature type'!B3), "EndPlot", SUBSTITUTE(SUBSTITUTE(output!$B$1,
                   "f_type", 'feature type'!B3),
                   "f_var", 'feature variety'!B3))
&amp; CHAR(10)</f>
        <v xml:space="preserve">BeginPlot
	x=1,y=65
	TerrainType=TERRAIN_COAST
	PlotType=3
EndPlot
</v>
      </c>
      <c r="D5" t="str">
        <f ca="1">SUBSTITUTE(SUBSTITUTE(SUBSTITUTE(SUBSTITUTE($A$1,
"x_coord",D$2),
"y_coord",$A5),
"t_type",'terrain type'!C3),
"p_type", 'plot type'!C3)
&amp; IF(LEFT(resources!C3, 6) = "BONUS_", CHAR(9) &amp; "BonusType=" &amp; resources!C3 &amp; CHAR(10), "")
&amp; IF('goody huts'!C3, "	ImprovementType=IMPROVEMENT_GOODY_HUT" &amp; CHAR(10), "")
&amp; IF(ISBLANK(OFFSET('rivers (2)'!$A$1, 2 * (67 - $A5), 2 * D$2 + 1)), "", SUBSTITUTE($C$1, "&lt;direc&gt;", RIGHT(OFFSET('rivers (2)'!$A$1, 2 * (67 - $A5), 2 * D$2 + 1), 1)))
&amp; IF(ISBLANK(OFFSET('rivers (2)'!$A$1, 2 * (67 - $A5) + 1, 2 * D$2)), "", SUBSTITUTE($D$1, "&lt;direc&gt;", RIGHT(OFFSET('rivers (2)'!$A$1, 2 * (67 - $A5) + 1, 2 * D$2), 1)))
&amp; IF(ISBLANK('feature type'!C3), "EndPlot", SUBSTITUTE(SUBSTITUTE(output!$B$1,
                   "f_type", 'feature type'!C3),
                   "f_var", 'feature variety'!C3))
&amp; CHAR(10)</f>
        <v xml:space="preserve">BeginPlot
	x=2,y=65
	TerrainType=TERRAIN_SNOW
	PlotType=0
EndPlot
</v>
      </c>
      <c r="E5" t="str">
        <f ca="1">SUBSTITUTE(SUBSTITUTE(SUBSTITUTE(SUBSTITUTE($A$1,
"x_coord",E$2),
"y_coord",$A5),
"t_type",'terrain type'!D3),
"p_type", 'plot type'!D3)
&amp; IF(LEFT(resources!D3, 6) = "BONUS_", CHAR(9) &amp; "BonusType=" &amp; resources!D3 &amp; CHAR(10), "")
&amp; IF('goody huts'!D3, "	ImprovementType=IMPROVEMENT_GOODY_HUT" &amp; CHAR(10), "")
&amp; IF(ISBLANK(OFFSET('rivers (2)'!$A$1, 2 * (67 - $A5), 2 * E$2 + 1)), "", SUBSTITUTE($C$1, "&lt;direc&gt;", RIGHT(OFFSET('rivers (2)'!$A$1, 2 * (67 - $A5), 2 * E$2 + 1), 1)))
&amp; IF(ISBLANK(OFFSET('rivers (2)'!$A$1, 2 * (67 - $A5) + 1, 2 * E$2)), "", SUBSTITUTE($D$1, "&lt;direc&gt;", RIGHT(OFFSET('rivers (2)'!$A$1, 2 * (67 - $A5) + 1, 2 * E$2), 1)))
&amp; IF(ISBLANK('feature type'!D3), "EndPlot", SUBSTITUTE(SUBSTITUTE(output!$B$1,
                   "f_type", 'feature type'!D3),
                   "f_var", 'feature variety'!D3))
&amp; CHAR(10)</f>
        <v xml:space="preserve">BeginPlot
	x=3,y=65
	TerrainType=TERRAIN_COAST
	PlotType=3
EndPlot
</v>
      </c>
      <c r="F5" t="str">
        <f ca="1">SUBSTITUTE(SUBSTITUTE(SUBSTITUTE(SUBSTITUTE($A$1,
"x_coord",F$2),
"y_coord",$A5),
"t_type",'terrain type'!E3),
"p_type", 'plot type'!E3)
&amp; IF(LEFT(resources!E3, 6) = "BONUS_", CHAR(9) &amp; "BonusType=" &amp; resources!E3 &amp; CHAR(10), "")
&amp; IF('goody huts'!E3, "	ImprovementType=IMPROVEMENT_GOODY_HUT" &amp; CHAR(10), "")
&amp; IF(ISBLANK(OFFSET('rivers (2)'!$A$1, 2 * (67 - $A5), 2 * F$2 + 1)), "", SUBSTITUTE($C$1, "&lt;direc&gt;", RIGHT(OFFSET('rivers (2)'!$A$1, 2 * (67 - $A5), 2 * F$2 + 1), 1)))
&amp; IF(ISBLANK(OFFSET('rivers (2)'!$A$1, 2 * (67 - $A5) + 1, 2 * F$2)), "", SUBSTITUTE($D$1, "&lt;direc&gt;", RIGHT(OFFSET('rivers (2)'!$A$1, 2 * (67 - $A5) + 1, 2 * F$2), 1)))
&amp; IF(ISBLANK('feature type'!E3), "EndPlot", SUBSTITUTE(SUBSTITUTE(output!$B$1,
                   "f_type", 'feature type'!E3),
                   "f_var", 'feature variety'!E3))
&amp; CHAR(10)</f>
        <v xml:space="preserve">BeginPlot
	x=4,y=65
	TerrainType=TERRAIN_OCEAN
	PlotType=3
EndPlot
</v>
      </c>
      <c r="G5" t="str">
        <f ca="1">SUBSTITUTE(SUBSTITUTE(SUBSTITUTE(SUBSTITUTE($A$1,
"x_coord",G$2),
"y_coord",$A5),
"t_type",'terrain type'!F3),
"p_type", 'plot type'!F3)
&amp; IF(LEFT(resources!F3, 6) = "BONUS_", CHAR(9) &amp; "BonusType=" &amp; resources!F3 &amp; CHAR(10), "")
&amp; IF('goody huts'!F3, "	ImprovementType=IMPROVEMENT_GOODY_HUT" &amp; CHAR(10), "")
&amp; IF(ISBLANK(OFFSET('rivers (2)'!$A$1, 2 * (67 - $A5), 2 * G$2 + 1)), "", SUBSTITUTE($C$1, "&lt;direc&gt;", RIGHT(OFFSET('rivers (2)'!$A$1, 2 * (67 - $A5), 2 * G$2 + 1), 1)))
&amp; IF(ISBLANK(OFFSET('rivers (2)'!$A$1, 2 * (67 - $A5) + 1, 2 * G$2)), "", SUBSTITUTE($D$1, "&lt;direc&gt;", RIGHT(OFFSET('rivers (2)'!$A$1, 2 * (67 - $A5) + 1, 2 * G$2), 1)))
&amp; IF(ISBLANK('feature type'!F3), "EndPlot", SUBSTITUTE(SUBSTITUTE(output!$B$1,
                   "f_type", 'feature type'!F3),
                   "f_var", 'feature variety'!F3))
&amp; CHAR(10)</f>
        <v xml:space="preserve">BeginPlot
	x=5,y=65
	TerrainType=TERRAIN_OCEAN
	PlotType=3
EndPlot
</v>
      </c>
      <c r="H5" t="str">
        <f ca="1">SUBSTITUTE(SUBSTITUTE(SUBSTITUTE(SUBSTITUTE($A$1,
"x_coord",H$2),
"y_coord",$A5),
"t_type",'terrain type'!G3),
"p_type", 'plot type'!G3)
&amp; IF(LEFT(resources!G3, 6) = "BONUS_", CHAR(9) &amp; "BonusType=" &amp; resources!G3 &amp; CHAR(10), "")
&amp; IF('goody huts'!G3, "	ImprovementType=IMPROVEMENT_GOODY_HUT" &amp; CHAR(10), "")
&amp; IF(ISBLANK(OFFSET('rivers (2)'!$A$1, 2 * (67 - $A5), 2 * H$2 + 1)), "", SUBSTITUTE($C$1, "&lt;direc&gt;", RIGHT(OFFSET('rivers (2)'!$A$1, 2 * (67 - $A5), 2 * H$2 + 1), 1)))
&amp; IF(ISBLANK(OFFSET('rivers (2)'!$A$1, 2 * (67 - $A5) + 1, 2 * H$2)), "", SUBSTITUTE($D$1, "&lt;direc&gt;", RIGHT(OFFSET('rivers (2)'!$A$1, 2 * (67 - $A5) + 1, 2 * H$2), 1)))
&amp; IF(ISBLANK('feature type'!G3), "EndPlot", SUBSTITUTE(SUBSTITUTE(output!$B$1,
                   "f_type", 'feature type'!G3),
                   "f_var", 'feature variety'!G3))
&amp; CHAR(10)</f>
        <v xml:space="preserve">BeginPlot
	x=6,y=65
	TerrainType=TERRAIN_OCEAN
	PlotType=3
EndPlot
</v>
      </c>
      <c r="I5" t="str">
        <f ca="1">SUBSTITUTE(SUBSTITUTE(SUBSTITUTE(SUBSTITUTE($A$1,
"x_coord",I$2),
"y_coord",$A5),
"t_type",'terrain type'!H3),
"p_type", 'plot type'!H3)
&amp; IF(LEFT(resources!H3, 6) = "BONUS_", CHAR(9) &amp; "BonusType=" &amp; resources!H3 &amp; CHAR(10), "")
&amp; IF('goody huts'!H3, "	ImprovementType=IMPROVEMENT_GOODY_HUT" &amp; CHAR(10), "")
&amp; IF(ISBLANK(OFFSET('rivers (2)'!$A$1, 2 * (67 - $A5), 2 * I$2 + 1)), "", SUBSTITUTE($C$1, "&lt;direc&gt;", RIGHT(OFFSET('rivers (2)'!$A$1, 2 * (67 - $A5), 2 * I$2 + 1), 1)))
&amp; IF(ISBLANK(OFFSET('rivers (2)'!$A$1, 2 * (67 - $A5) + 1, 2 * I$2)), "", SUBSTITUTE($D$1, "&lt;direc&gt;", RIGHT(OFFSET('rivers (2)'!$A$1, 2 * (67 - $A5) + 1, 2 * I$2), 1)))
&amp; IF(ISBLANK('feature type'!H3), "EndPlot", SUBSTITUTE(SUBSTITUTE(output!$B$1,
                   "f_type", 'feature type'!H3),
                   "f_var", 'feature variety'!H3))
&amp; CHAR(10)</f>
        <v xml:space="preserve">BeginPlot
	x=7,y=65
	TerrainType=TERRAIN_OCEAN
	PlotType=3
EndPlot
</v>
      </c>
      <c r="J5" t="str">
        <f ca="1">SUBSTITUTE(SUBSTITUTE(SUBSTITUTE(SUBSTITUTE($A$1,
"x_coord",J$2),
"y_coord",$A5),
"t_type",'terrain type'!I3),
"p_type", 'plot type'!I3)
&amp; IF(LEFT(resources!I3, 6) = "BONUS_", CHAR(9) &amp; "BonusType=" &amp; resources!I3 &amp; CHAR(10), "")
&amp; IF('goody huts'!I3, "	ImprovementType=IMPROVEMENT_GOODY_HUT" &amp; CHAR(10), "")
&amp; IF(ISBLANK(OFFSET('rivers (2)'!$A$1, 2 * (67 - $A5), 2 * J$2 + 1)), "", SUBSTITUTE($C$1, "&lt;direc&gt;", RIGHT(OFFSET('rivers (2)'!$A$1, 2 * (67 - $A5), 2 * J$2 + 1), 1)))
&amp; IF(ISBLANK(OFFSET('rivers (2)'!$A$1, 2 * (67 - $A5) + 1, 2 * J$2)), "", SUBSTITUTE($D$1, "&lt;direc&gt;", RIGHT(OFFSET('rivers (2)'!$A$1, 2 * (67 - $A5) + 1, 2 * J$2), 1)))
&amp; IF(ISBLANK('feature type'!I3), "EndPlot", SUBSTITUTE(SUBSTITUTE(output!$B$1,
                   "f_type", 'feature type'!I3),
                   "f_var", 'feature variety'!I3))
&amp; CHAR(10)</f>
        <v xml:space="preserve">BeginPlot
	x=8,y=65
	TerrainType=TERRAIN_OCEAN
	PlotType=3
EndPlot
</v>
      </c>
      <c r="K5" t="str">
        <f ca="1">SUBSTITUTE(SUBSTITUTE(SUBSTITUTE(SUBSTITUTE($A$1,
"x_coord",K$2),
"y_coord",$A5),
"t_type",'terrain type'!J3),
"p_type", 'plot type'!J3)
&amp; IF(LEFT(resources!J3, 6) = "BONUS_", CHAR(9) &amp; "BonusType=" &amp; resources!J3 &amp; CHAR(10), "")
&amp; IF('goody huts'!J3, "	ImprovementType=IMPROVEMENT_GOODY_HUT" &amp; CHAR(10), "")
&amp; IF(ISBLANK(OFFSET('rivers (2)'!$A$1, 2 * (67 - $A5), 2 * K$2 + 1)), "", SUBSTITUTE($C$1, "&lt;direc&gt;", RIGHT(OFFSET('rivers (2)'!$A$1, 2 * (67 - $A5), 2 * K$2 + 1), 1)))
&amp; IF(ISBLANK(OFFSET('rivers (2)'!$A$1, 2 * (67 - $A5) + 1, 2 * K$2)), "", SUBSTITUTE($D$1, "&lt;direc&gt;", RIGHT(OFFSET('rivers (2)'!$A$1, 2 * (67 - $A5) + 1, 2 * K$2), 1)))
&amp; IF(ISBLANK('feature type'!J3), "EndPlot", SUBSTITUTE(SUBSTITUTE(output!$B$1,
                   "f_type", 'feature type'!J3),
                   "f_var", 'feature variety'!J3))
&amp; CHAR(10)</f>
        <v xml:space="preserve">BeginPlot
	x=9,y=65
	TerrainType=TERRAIN_OCEAN
	PlotType=3
EndPlot
</v>
      </c>
      <c r="L5" t="str">
        <f ca="1">SUBSTITUTE(SUBSTITUTE(SUBSTITUTE(SUBSTITUTE($A$1,
"x_coord",L$2),
"y_coord",$A5),
"t_type",'terrain type'!K3),
"p_type", 'plot type'!K3)
&amp; IF(LEFT(resources!K3, 6) = "BONUS_", CHAR(9) &amp; "BonusType=" &amp; resources!K3 &amp; CHAR(10), "")
&amp; IF('goody huts'!K3, "	ImprovementType=IMPROVEMENT_GOODY_HUT" &amp; CHAR(10), "")
&amp; IF(ISBLANK(OFFSET('rivers (2)'!$A$1, 2 * (67 - $A5), 2 * L$2 + 1)), "", SUBSTITUTE($C$1, "&lt;direc&gt;", RIGHT(OFFSET('rivers (2)'!$A$1, 2 * (67 - $A5), 2 * L$2 + 1), 1)))
&amp; IF(ISBLANK(OFFSET('rivers (2)'!$A$1, 2 * (67 - $A5) + 1, 2 * L$2)), "", SUBSTITUTE($D$1, "&lt;direc&gt;", RIGHT(OFFSET('rivers (2)'!$A$1, 2 * (67 - $A5) + 1, 2 * L$2), 1)))
&amp; IF(ISBLANK('feature type'!K3), "EndPlot", SUBSTITUTE(SUBSTITUTE(output!$B$1,
                   "f_type", 'feature type'!K3),
                   "f_var", 'feature variety'!K3))
&amp; CHAR(10)</f>
        <v xml:space="preserve">BeginPlot
	x=10,y=65
	TerrainType=TERRAIN_OCEAN
	PlotType=3
EndPlot
</v>
      </c>
      <c r="M5" t="str">
        <f ca="1">SUBSTITUTE(SUBSTITUTE(SUBSTITUTE(SUBSTITUTE($A$1,
"x_coord",M$2),
"y_coord",$A5),
"t_type",'terrain type'!L3),
"p_type", 'plot type'!L3)
&amp; IF(LEFT(resources!L3, 6) = "BONUS_", CHAR(9) &amp; "BonusType=" &amp; resources!L3 &amp; CHAR(10), "")
&amp; IF('goody huts'!L3, "	ImprovementType=IMPROVEMENT_GOODY_HUT" &amp; CHAR(10), "")
&amp; IF(ISBLANK(OFFSET('rivers (2)'!$A$1, 2 * (67 - $A5), 2 * M$2 + 1)), "", SUBSTITUTE($C$1, "&lt;direc&gt;", RIGHT(OFFSET('rivers (2)'!$A$1, 2 * (67 - $A5), 2 * M$2 + 1), 1)))
&amp; IF(ISBLANK(OFFSET('rivers (2)'!$A$1, 2 * (67 - $A5) + 1, 2 * M$2)), "", SUBSTITUTE($D$1, "&lt;direc&gt;", RIGHT(OFFSET('rivers (2)'!$A$1, 2 * (67 - $A5) + 1, 2 * M$2), 1)))
&amp; IF(ISBLANK('feature type'!L3), "EndPlot", SUBSTITUTE(SUBSTITUTE(output!$B$1,
                   "f_type", 'feature type'!L3),
                   "f_var", 'feature variety'!L3))
&amp; CHAR(10)</f>
        <v xml:space="preserve">BeginPlot
	x=11,y=65
	TerrainType=TERRAIN_OCEAN
	PlotType=3
EndPlot
</v>
      </c>
      <c r="N5" t="str">
        <f ca="1">SUBSTITUTE(SUBSTITUTE(SUBSTITUTE(SUBSTITUTE($A$1,
"x_coord",N$2),
"y_coord",$A5),
"t_type",'terrain type'!M3),
"p_type", 'plot type'!M3)
&amp; IF(LEFT(resources!M3, 6) = "BONUS_", CHAR(9) &amp; "BonusType=" &amp; resources!M3 &amp; CHAR(10), "")
&amp; IF('goody huts'!M3, "	ImprovementType=IMPROVEMENT_GOODY_HUT" &amp; CHAR(10), "")
&amp; IF(ISBLANK(OFFSET('rivers (2)'!$A$1, 2 * (67 - $A5), 2 * N$2 + 1)), "", SUBSTITUTE($C$1, "&lt;direc&gt;", RIGHT(OFFSET('rivers (2)'!$A$1, 2 * (67 - $A5), 2 * N$2 + 1), 1)))
&amp; IF(ISBLANK(OFFSET('rivers (2)'!$A$1, 2 * (67 - $A5) + 1, 2 * N$2)), "", SUBSTITUTE($D$1, "&lt;direc&gt;", RIGHT(OFFSET('rivers (2)'!$A$1, 2 * (67 - $A5) + 1, 2 * N$2), 1)))
&amp; IF(ISBLANK('feature type'!M3), "EndPlot", SUBSTITUTE(SUBSTITUTE(output!$B$1,
                   "f_type", 'feature type'!M3),
                   "f_var", 'feature variety'!M3))
&amp; CHAR(10)</f>
        <v xml:space="preserve">BeginPlot
	x=12,y=65
	TerrainType=TERRAIN_OCEAN
	PlotType=3
EndPlot
</v>
      </c>
      <c r="O5" t="str">
        <f ca="1">SUBSTITUTE(SUBSTITUTE(SUBSTITUTE(SUBSTITUTE($A$1,
"x_coord",O$2),
"y_coord",$A5),
"t_type",'terrain type'!N3),
"p_type", 'plot type'!N3)
&amp; IF(LEFT(resources!N3, 6) = "BONUS_", CHAR(9) &amp; "BonusType=" &amp; resources!N3 &amp; CHAR(10), "")
&amp; IF('goody huts'!N3, "	ImprovementType=IMPROVEMENT_GOODY_HUT" &amp; CHAR(10), "")
&amp; IF(ISBLANK(OFFSET('rivers (2)'!$A$1, 2 * (67 - $A5), 2 * O$2 + 1)), "", SUBSTITUTE($C$1, "&lt;direc&gt;", RIGHT(OFFSET('rivers (2)'!$A$1, 2 * (67 - $A5), 2 * O$2 + 1), 1)))
&amp; IF(ISBLANK(OFFSET('rivers (2)'!$A$1, 2 * (67 - $A5) + 1, 2 * O$2)), "", SUBSTITUTE($D$1, "&lt;direc&gt;", RIGHT(OFFSET('rivers (2)'!$A$1, 2 * (67 - $A5) + 1, 2 * O$2), 1)))
&amp; IF(ISBLANK('feature type'!N3), "EndPlot", SUBSTITUTE(SUBSTITUTE(output!$B$1,
                   "f_type", 'feature type'!N3),
                   "f_var", 'feature variety'!N3))
&amp; CHAR(10)</f>
        <v xml:space="preserve">BeginPlot
	x=13,y=65
	TerrainType=TERRAIN_OCEAN
	PlotType=3
EndPlot
</v>
      </c>
      <c r="P5" t="str">
        <f ca="1">SUBSTITUTE(SUBSTITUTE(SUBSTITUTE(SUBSTITUTE($A$1,
"x_coord",P$2),
"y_coord",$A5),
"t_type",'terrain type'!O3),
"p_type", 'plot type'!O3)
&amp; IF(LEFT(resources!O3, 6) = "BONUS_", CHAR(9) &amp; "BonusType=" &amp; resources!O3 &amp; CHAR(10), "")
&amp; IF('goody huts'!O3, "	ImprovementType=IMPROVEMENT_GOODY_HUT" &amp; CHAR(10), "")
&amp; IF(ISBLANK(OFFSET('rivers (2)'!$A$1, 2 * (67 - $A5), 2 * P$2 + 1)), "", SUBSTITUTE($C$1, "&lt;direc&gt;", RIGHT(OFFSET('rivers (2)'!$A$1, 2 * (67 - $A5), 2 * P$2 + 1), 1)))
&amp; IF(ISBLANK(OFFSET('rivers (2)'!$A$1, 2 * (67 - $A5) + 1, 2 * P$2)), "", SUBSTITUTE($D$1, "&lt;direc&gt;", RIGHT(OFFSET('rivers (2)'!$A$1, 2 * (67 - $A5) + 1, 2 * P$2), 1)))
&amp; IF(ISBLANK('feature type'!O3), "EndPlot", SUBSTITUTE(SUBSTITUTE(output!$B$1,
                   "f_type", 'feature type'!O3),
                   "f_var", 'feature variety'!O3))
&amp; CHAR(10)</f>
        <v xml:space="preserve">BeginPlot
	x=14,y=65
	TerrainType=TERRAIN_OCEAN
	PlotType=3
EndPlot
</v>
      </c>
      <c r="Q5" t="str">
        <f ca="1">SUBSTITUTE(SUBSTITUTE(SUBSTITUTE(SUBSTITUTE($A$1,
"x_coord",Q$2),
"y_coord",$A5),
"t_type",'terrain type'!P3),
"p_type", 'plot type'!P3)
&amp; IF(LEFT(resources!P3, 6) = "BONUS_", CHAR(9) &amp; "BonusType=" &amp; resources!P3 &amp; CHAR(10), "")
&amp; IF('goody huts'!P3, "	ImprovementType=IMPROVEMENT_GOODY_HUT" &amp; CHAR(10), "")
&amp; IF(ISBLANK(OFFSET('rivers (2)'!$A$1, 2 * (67 - $A5), 2 * Q$2 + 1)), "", SUBSTITUTE($C$1, "&lt;direc&gt;", RIGHT(OFFSET('rivers (2)'!$A$1, 2 * (67 - $A5), 2 * Q$2 + 1), 1)))
&amp; IF(ISBLANK(OFFSET('rivers (2)'!$A$1, 2 * (67 - $A5) + 1, 2 * Q$2)), "", SUBSTITUTE($D$1, "&lt;direc&gt;", RIGHT(OFFSET('rivers (2)'!$A$1, 2 * (67 - $A5) + 1, 2 * Q$2), 1)))
&amp; IF(ISBLANK('feature type'!P3), "EndPlot", SUBSTITUTE(SUBSTITUTE(output!$B$1,
                   "f_type", 'feature type'!P3),
                   "f_var", 'feature variety'!P3))
&amp; CHAR(10)</f>
        <v xml:space="preserve">BeginPlot
	x=15,y=65
	TerrainType=TERRAIN_OCEAN
	PlotType=3
EndPlot
</v>
      </c>
      <c r="R5" t="str">
        <f ca="1">SUBSTITUTE(SUBSTITUTE(SUBSTITUTE(SUBSTITUTE($A$1,
"x_coord",R$2),
"y_coord",$A5),
"t_type",'terrain type'!Q3),
"p_type", 'plot type'!Q3)
&amp; IF(LEFT(resources!Q3, 6) = "BONUS_", CHAR(9) &amp; "BonusType=" &amp; resources!Q3 &amp; CHAR(10), "")
&amp; IF('goody huts'!Q3, "	ImprovementType=IMPROVEMENT_GOODY_HUT" &amp; CHAR(10), "")
&amp; IF(ISBLANK(OFFSET('rivers (2)'!$A$1, 2 * (67 - $A5), 2 * R$2 + 1)), "", SUBSTITUTE($C$1, "&lt;direc&gt;", RIGHT(OFFSET('rivers (2)'!$A$1, 2 * (67 - $A5), 2 * R$2 + 1), 1)))
&amp; IF(ISBLANK(OFFSET('rivers (2)'!$A$1, 2 * (67 - $A5) + 1, 2 * R$2)), "", SUBSTITUTE($D$1, "&lt;direc&gt;", RIGHT(OFFSET('rivers (2)'!$A$1, 2 * (67 - $A5) + 1, 2 * R$2), 1)))
&amp; IF(ISBLANK('feature type'!Q3), "EndPlot", SUBSTITUTE(SUBSTITUTE(output!$B$1,
                   "f_type", 'feature type'!Q3),
                   "f_var", 'feature variety'!Q3))
&amp; CHAR(10)</f>
        <v xml:space="preserve">BeginPlot
	x=16,y=65
	TerrainType=TERRAIN_OCEAN
	PlotType=3
EndPlot
</v>
      </c>
      <c r="S5" t="str">
        <f ca="1">SUBSTITUTE(SUBSTITUTE(SUBSTITUTE(SUBSTITUTE($A$1,
"x_coord",S$2),
"y_coord",$A5),
"t_type",'terrain type'!R3),
"p_type", 'plot type'!R3)
&amp; IF(LEFT(resources!R3, 6) = "BONUS_", CHAR(9) &amp; "BonusType=" &amp; resources!R3 &amp; CHAR(10), "")
&amp; IF('goody huts'!R3, "	ImprovementType=IMPROVEMENT_GOODY_HUT" &amp; CHAR(10), "")
&amp; IF(ISBLANK(OFFSET('rivers (2)'!$A$1, 2 * (67 - $A5), 2 * S$2 + 1)), "", SUBSTITUTE($C$1, "&lt;direc&gt;", RIGHT(OFFSET('rivers (2)'!$A$1, 2 * (67 - $A5), 2 * S$2 + 1), 1)))
&amp; IF(ISBLANK(OFFSET('rivers (2)'!$A$1, 2 * (67 - $A5) + 1, 2 * S$2)), "", SUBSTITUTE($D$1, "&lt;direc&gt;", RIGHT(OFFSET('rivers (2)'!$A$1, 2 * (67 - $A5) + 1, 2 * S$2), 1)))
&amp; IF(ISBLANK('feature type'!R3), "EndPlot", SUBSTITUTE(SUBSTITUTE(output!$B$1,
                   "f_type", 'feature type'!R3),
                   "f_var", 'feature variety'!R3))
&amp; CHAR(10)</f>
        <v xml:space="preserve">BeginPlot
	x=17,y=65
	TerrainType=TERRAIN_OCEAN
	PlotType=3
EndPlot
</v>
      </c>
      <c r="T5" t="str">
        <f ca="1">SUBSTITUTE(SUBSTITUTE(SUBSTITUTE(SUBSTITUTE($A$1,
"x_coord",T$2),
"y_coord",$A5),
"t_type",'terrain type'!S3),
"p_type", 'plot type'!S3)
&amp; IF(LEFT(resources!S3, 6) = "BONUS_", CHAR(9) &amp; "BonusType=" &amp; resources!S3 &amp; CHAR(10), "")
&amp; IF('goody huts'!S3, "	ImprovementType=IMPROVEMENT_GOODY_HUT" &amp; CHAR(10), "")
&amp; IF(ISBLANK(OFFSET('rivers (2)'!$A$1, 2 * (67 - $A5), 2 * T$2 + 1)), "", SUBSTITUTE($C$1, "&lt;direc&gt;", RIGHT(OFFSET('rivers (2)'!$A$1, 2 * (67 - $A5), 2 * T$2 + 1), 1)))
&amp; IF(ISBLANK(OFFSET('rivers (2)'!$A$1, 2 * (67 - $A5) + 1, 2 * T$2)), "", SUBSTITUTE($D$1, "&lt;direc&gt;", RIGHT(OFFSET('rivers (2)'!$A$1, 2 * (67 - $A5) + 1, 2 * T$2), 1)))
&amp; IF(ISBLANK('feature type'!S3), "EndPlot", SUBSTITUTE(SUBSTITUTE(output!$B$1,
                   "f_type", 'feature type'!S3),
                   "f_var", 'feature variety'!S3))
&amp; CHAR(10)</f>
        <v xml:space="preserve">BeginPlot
	x=18,y=65
	TerrainType=TERRAIN_OCEAN
	PlotType=3
EndPlot
</v>
      </c>
      <c r="U5" t="str">
        <f ca="1">SUBSTITUTE(SUBSTITUTE(SUBSTITUTE(SUBSTITUTE($A$1,
"x_coord",U$2),
"y_coord",$A5),
"t_type",'terrain type'!T3),
"p_type", 'plot type'!T3)
&amp; IF(LEFT(resources!T3, 6) = "BONUS_", CHAR(9) &amp; "BonusType=" &amp; resources!T3 &amp; CHAR(10), "")
&amp; IF('goody huts'!T3, "	ImprovementType=IMPROVEMENT_GOODY_HUT" &amp; CHAR(10), "")
&amp; IF(ISBLANK(OFFSET('rivers (2)'!$A$1, 2 * (67 - $A5), 2 * U$2 + 1)), "", SUBSTITUTE($C$1, "&lt;direc&gt;", RIGHT(OFFSET('rivers (2)'!$A$1, 2 * (67 - $A5), 2 * U$2 + 1), 1)))
&amp; IF(ISBLANK(OFFSET('rivers (2)'!$A$1, 2 * (67 - $A5) + 1, 2 * U$2)), "", SUBSTITUTE($D$1, "&lt;direc&gt;", RIGHT(OFFSET('rivers (2)'!$A$1, 2 * (67 - $A5) + 1, 2 * U$2), 1)))
&amp; IF(ISBLANK('feature type'!T3), "EndPlot", SUBSTITUTE(SUBSTITUTE(output!$B$1,
                   "f_type", 'feature type'!T3),
                   "f_var", 'feature variety'!T3))
&amp; CHAR(10)</f>
        <v xml:space="preserve">BeginPlot
	x=19,y=65
	TerrainType=TERRAIN_OCEAN
	PlotType=3
EndPlot
</v>
      </c>
      <c r="V5" t="str">
        <f ca="1">SUBSTITUTE(SUBSTITUTE(SUBSTITUTE(SUBSTITUTE($A$1,
"x_coord",V$2),
"y_coord",$A5),
"t_type",'terrain type'!U3),
"p_type", 'plot type'!U3)
&amp; IF(LEFT(resources!U3, 6) = "BONUS_", CHAR(9) &amp; "BonusType=" &amp; resources!U3 &amp; CHAR(10), "")
&amp; IF('goody huts'!U3, "	ImprovementType=IMPROVEMENT_GOODY_HUT" &amp; CHAR(10), "")
&amp; IF(ISBLANK(OFFSET('rivers (2)'!$A$1, 2 * (67 - $A5), 2 * V$2 + 1)), "", SUBSTITUTE($C$1, "&lt;direc&gt;", RIGHT(OFFSET('rivers (2)'!$A$1, 2 * (67 - $A5), 2 * V$2 + 1), 1)))
&amp; IF(ISBLANK(OFFSET('rivers (2)'!$A$1, 2 * (67 - $A5) + 1, 2 * V$2)), "", SUBSTITUTE($D$1, "&lt;direc&gt;", RIGHT(OFFSET('rivers (2)'!$A$1, 2 * (67 - $A5) + 1, 2 * V$2), 1)))
&amp; IF(ISBLANK('feature type'!U3), "EndPlot", SUBSTITUTE(SUBSTITUTE(output!$B$1,
                   "f_type", 'feature type'!U3),
                   "f_var", 'feature variety'!U3))
&amp; CHAR(10)</f>
        <v xml:space="preserve">BeginPlot
	x=20,y=65
	TerrainType=TERRAIN_OCEAN
	PlotType=3
EndPlot
</v>
      </c>
      <c r="W5" t="str">
        <f ca="1">SUBSTITUTE(SUBSTITUTE(SUBSTITUTE(SUBSTITUTE($A$1,
"x_coord",W$2),
"y_coord",$A5),
"t_type",'terrain type'!V3),
"p_type", 'plot type'!V3)
&amp; IF(LEFT(resources!V3, 6) = "BONUS_", CHAR(9) &amp; "BonusType=" &amp; resources!V3 &amp; CHAR(10), "")
&amp; IF('goody huts'!V3, "	ImprovementType=IMPROVEMENT_GOODY_HUT" &amp; CHAR(10), "")
&amp; IF(ISBLANK(OFFSET('rivers (2)'!$A$1, 2 * (67 - $A5), 2 * W$2 + 1)), "", SUBSTITUTE($C$1, "&lt;direc&gt;", RIGHT(OFFSET('rivers (2)'!$A$1, 2 * (67 - $A5), 2 * W$2 + 1), 1)))
&amp; IF(ISBLANK(OFFSET('rivers (2)'!$A$1, 2 * (67 - $A5) + 1, 2 * W$2)), "", SUBSTITUTE($D$1, "&lt;direc&gt;", RIGHT(OFFSET('rivers (2)'!$A$1, 2 * (67 - $A5) + 1, 2 * W$2), 1)))
&amp; IF(ISBLANK('feature type'!V3), "EndPlot", SUBSTITUTE(SUBSTITUTE(output!$B$1,
                   "f_type", 'feature type'!V3),
                   "f_var", 'feature variety'!V3))
&amp; CHAR(10)</f>
        <v xml:space="preserve">BeginPlot
	x=21,y=65
	TerrainType=TERRAIN_OCEAN
	PlotType=3
EndPlot
</v>
      </c>
      <c r="X5" t="str">
        <f ca="1">SUBSTITUTE(SUBSTITUTE(SUBSTITUTE(SUBSTITUTE($A$1,
"x_coord",X$2),
"y_coord",$A5),
"t_type",'terrain type'!W3),
"p_type", 'plot type'!W3)
&amp; IF(LEFT(resources!W3, 6) = "BONUS_", CHAR(9) &amp; "BonusType=" &amp; resources!W3 &amp; CHAR(10), "")
&amp; IF('goody huts'!W3, "	ImprovementType=IMPROVEMENT_GOODY_HUT" &amp; CHAR(10), "")
&amp; IF(ISBLANK(OFFSET('rivers (2)'!$A$1, 2 * (67 - $A5), 2 * X$2 + 1)), "", SUBSTITUTE($C$1, "&lt;direc&gt;", RIGHT(OFFSET('rivers (2)'!$A$1, 2 * (67 - $A5), 2 * X$2 + 1), 1)))
&amp; IF(ISBLANK(OFFSET('rivers (2)'!$A$1, 2 * (67 - $A5) + 1, 2 * X$2)), "", SUBSTITUTE($D$1, "&lt;direc&gt;", RIGHT(OFFSET('rivers (2)'!$A$1, 2 * (67 - $A5) + 1, 2 * X$2), 1)))
&amp; IF(ISBLANK('feature type'!W3), "EndPlot", SUBSTITUTE(SUBSTITUTE(output!$B$1,
                   "f_type", 'feature type'!W3),
                   "f_var", 'feature variety'!W3))
&amp; CHAR(10)</f>
        <v xml:space="preserve">BeginPlot
	x=22,y=65
	TerrainType=TERRAIN_OCEAN
	PlotType=3
EndPlot
</v>
      </c>
      <c r="Y5" t="str">
        <f ca="1">SUBSTITUTE(SUBSTITUTE(SUBSTITUTE(SUBSTITUTE($A$1,
"x_coord",Y$2),
"y_coord",$A5),
"t_type",'terrain type'!X3),
"p_type", 'plot type'!X3)
&amp; IF(LEFT(resources!X3, 6) = "BONUS_", CHAR(9) &amp; "BonusType=" &amp; resources!X3 &amp; CHAR(10), "")
&amp; IF('goody huts'!X3, "	ImprovementType=IMPROVEMENT_GOODY_HUT" &amp; CHAR(10), "")
&amp; IF(ISBLANK(OFFSET('rivers (2)'!$A$1, 2 * (67 - $A5), 2 * Y$2 + 1)), "", SUBSTITUTE($C$1, "&lt;direc&gt;", RIGHT(OFFSET('rivers (2)'!$A$1, 2 * (67 - $A5), 2 * Y$2 + 1), 1)))
&amp; IF(ISBLANK(OFFSET('rivers (2)'!$A$1, 2 * (67 - $A5) + 1, 2 * Y$2)), "", SUBSTITUTE($D$1, "&lt;direc&gt;", RIGHT(OFFSET('rivers (2)'!$A$1, 2 * (67 - $A5) + 1, 2 * Y$2), 1)))
&amp; IF(ISBLANK('feature type'!X3), "EndPlot", SUBSTITUTE(SUBSTITUTE(output!$B$1,
                   "f_type", 'feature type'!X3),
                   "f_var", 'feature variety'!X3))
&amp; CHAR(10)</f>
        <v xml:space="preserve">BeginPlot
	x=23,y=65
	TerrainType=TERRAIN_OCEAN
	PlotType=3
EndPlot
</v>
      </c>
      <c r="Z5" t="str">
        <f ca="1">SUBSTITUTE(SUBSTITUTE(SUBSTITUTE(SUBSTITUTE($A$1,
"x_coord",Z$2),
"y_coord",$A5),
"t_type",'terrain type'!Y3),
"p_type", 'plot type'!Y3)
&amp; IF(LEFT(resources!Y3, 6) = "BONUS_", CHAR(9) &amp; "BonusType=" &amp; resources!Y3 &amp; CHAR(10), "")
&amp; IF('goody huts'!Y3, "	ImprovementType=IMPROVEMENT_GOODY_HUT" &amp; CHAR(10), "")
&amp; IF(ISBLANK(OFFSET('rivers (2)'!$A$1, 2 * (67 - $A5), 2 * Z$2 + 1)), "", SUBSTITUTE($C$1, "&lt;direc&gt;", RIGHT(OFFSET('rivers (2)'!$A$1, 2 * (67 - $A5), 2 * Z$2 + 1), 1)))
&amp; IF(ISBLANK(OFFSET('rivers (2)'!$A$1, 2 * (67 - $A5) + 1, 2 * Z$2)), "", SUBSTITUTE($D$1, "&lt;direc&gt;", RIGHT(OFFSET('rivers (2)'!$A$1, 2 * (67 - $A5) + 1, 2 * Z$2), 1)))
&amp; IF(ISBLANK('feature type'!Y3), "EndPlot", SUBSTITUTE(SUBSTITUTE(output!$B$1,
                   "f_type", 'feature type'!Y3),
                   "f_var", 'feature variety'!Y3))
&amp; CHAR(10)</f>
        <v xml:space="preserve">BeginPlot
	x=24,y=65
	TerrainType=TERRAIN_OCEAN
	PlotType=3
EndPlot
</v>
      </c>
      <c r="AA5" t="str">
        <f ca="1">SUBSTITUTE(SUBSTITUTE(SUBSTITUTE(SUBSTITUTE($A$1,
"x_coord",AA$2),
"y_coord",$A5),
"t_type",'terrain type'!Z3),
"p_type", 'plot type'!Z3)
&amp; IF(LEFT(resources!Z3, 6) = "BONUS_", CHAR(9) &amp; "BonusType=" &amp; resources!Z3 &amp; CHAR(10), "")
&amp; IF('goody huts'!Z3, "	ImprovementType=IMPROVEMENT_GOODY_HUT" &amp; CHAR(10), "")
&amp; IF(ISBLANK(OFFSET('rivers (2)'!$A$1, 2 * (67 - $A5), 2 * AA$2 + 1)), "", SUBSTITUTE($C$1, "&lt;direc&gt;", RIGHT(OFFSET('rivers (2)'!$A$1, 2 * (67 - $A5), 2 * AA$2 + 1), 1)))
&amp; IF(ISBLANK(OFFSET('rivers (2)'!$A$1, 2 * (67 - $A5) + 1, 2 * AA$2)), "", SUBSTITUTE($D$1, "&lt;direc&gt;", RIGHT(OFFSET('rivers (2)'!$A$1, 2 * (67 - $A5) + 1, 2 * AA$2), 1)))
&amp; IF(ISBLANK('feature type'!Z3), "EndPlot", SUBSTITUTE(SUBSTITUTE(output!$B$1,
                   "f_type", 'feature type'!Z3),
                   "f_var", 'feature variety'!Z3))
&amp; CHAR(10)</f>
        <v xml:space="preserve">BeginPlot
	x=25,y=65
	TerrainType=TERRAIN_OCEAN
	PlotType=3
EndPlot
</v>
      </c>
      <c r="AB5" t="str">
        <f ca="1">SUBSTITUTE(SUBSTITUTE(SUBSTITUTE(SUBSTITUTE($A$1,
"x_coord",AB$2),
"y_coord",$A5),
"t_type",'terrain type'!AA3),
"p_type", 'plot type'!AA3)
&amp; IF(LEFT(resources!AA3, 6) = "BONUS_", CHAR(9) &amp; "BonusType=" &amp; resources!AA3 &amp; CHAR(10), "")
&amp; IF('goody huts'!AA3, "	ImprovementType=IMPROVEMENT_GOODY_HUT" &amp; CHAR(10), "")
&amp; IF(ISBLANK(OFFSET('rivers (2)'!$A$1, 2 * (67 - $A5), 2 * AB$2 + 1)), "", SUBSTITUTE($C$1, "&lt;direc&gt;", RIGHT(OFFSET('rivers (2)'!$A$1, 2 * (67 - $A5), 2 * AB$2 + 1), 1)))
&amp; IF(ISBLANK(OFFSET('rivers (2)'!$A$1, 2 * (67 - $A5) + 1, 2 * AB$2)), "", SUBSTITUTE($D$1, "&lt;direc&gt;", RIGHT(OFFSET('rivers (2)'!$A$1, 2 * (67 - $A5) + 1, 2 * AB$2), 1)))
&amp; IF(ISBLANK('feature type'!AA3), "EndPlot", SUBSTITUTE(SUBSTITUTE(output!$B$1,
                   "f_type", 'feature type'!AA3),
                   "f_var", 'feature variety'!AA3))
&amp; CHAR(10)</f>
        <v xml:space="preserve">BeginPlot
	x=26,y=65
	TerrainType=TERRAIN_OCEAN
	PlotType=3
EndPlot
</v>
      </c>
      <c r="AC5" t="str">
        <f ca="1">SUBSTITUTE(SUBSTITUTE(SUBSTITUTE(SUBSTITUTE($A$1,
"x_coord",AC$2),
"y_coord",$A5),
"t_type",'terrain type'!AB3),
"p_type", 'plot type'!AB3)
&amp; IF(LEFT(resources!AB3, 6) = "BONUS_", CHAR(9) &amp; "BonusType=" &amp; resources!AB3 &amp; CHAR(10), "")
&amp; IF('goody huts'!AB3, "	ImprovementType=IMPROVEMENT_GOODY_HUT" &amp; CHAR(10), "")
&amp; IF(ISBLANK(OFFSET('rivers (2)'!$A$1, 2 * (67 - $A5), 2 * AC$2 + 1)), "", SUBSTITUTE($C$1, "&lt;direc&gt;", RIGHT(OFFSET('rivers (2)'!$A$1, 2 * (67 - $A5), 2 * AC$2 + 1), 1)))
&amp; IF(ISBLANK(OFFSET('rivers (2)'!$A$1, 2 * (67 - $A5) + 1, 2 * AC$2)), "", SUBSTITUTE($D$1, "&lt;direc&gt;", RIGHT(OFFSET('rivers (2)'!$A$1, 2 * (67 - $A5) + 1, 2 * AC$2), 1)))
&amp; IF(ISBLANK('feature type'!AB3), "EndPlot", SUBSTITUTE(SUBSTITUTE(output!$B$1,
                   "f_type", 'feature type'!AB3),
                   "f_var", 'feature variety'!AB3))
&amp; CHAR(10)</f>
        <v xml:space="preserve">BeginPlot
	x=27,y=65
	TerrainType=TERRAIN_OCEAN
	PlotType=3
EndPlot
</v>
      </c>
      <c r="AD5" t="str">
        <f ca="1">SUBSTITUTE(SUBSTITUTE(SUBSTITUTE(SUBSTITUTE($A$1,
"x_coord",AD$2),
"y_coord",$A5),
"t_type",'terrain type'!AC3),
"p_type", 'plot type'!AC3)
&amp; IF(LEFT(resources!AC3, 6) = "BONUS_", CHAR(9) &amp; "BonusType=" &amp; resources!AC3 &amp; CHAR(10), "")
&amp; IF('goody huts'!AC3, "	ImprovementType=IMPROVEMENT_GOODY_HUT" &amp; CHAR(10), "")
&amp; IF(ISBLANK(OFFSET('rivers (2)'!$A$1, 2 * (67 - $A5), 2 * AD$2 + 1)), "", SUBSTITUTE($C$1, "&lt;direc&gt;", RIGHT(OFFSET('rivers (2)'!$A$1, 2 * (67 - $A5), 2 * AD$2 + 1), 1)))
&amp; IF(ISBLANK(OFFSET('rivers (2)'!$A$1, 2 * (67 - $A5) + 1, 2 * AD$2)), "", SUBSTITUTE($D$1, "&lt;direc&gt;", RIGHT(OFFSET('rivers (2)'!$A$1, 2 * (67 - $A5) + 1, 2 * AD$2), 1)))
&amp; IF(ISBLANK('feature type'!AC3), "EndPlot", SUBSTITUTE(SUBSTITUTE(output!$B$1,
                   "f_type", 'feature type'!AC3),
                   "f_var", 'feature variety'!AC3))
&amp; CHAR(10)</f>
        <v xml:space="preserve">BeginPlot
	x=28,y=65
	TerrainType=TERRAIN_OCEAN
	PlotType=3
EndPlot
</v>
      </c>
      <c r="AE5" t="str">
        <f ca="1">SUBSTITUTE(SUBSTITUTE(SUBSTITUTE(SUBSTITUTE($A$1,
"x_coord",AE$2),
"y_coord",$A5),
"t_type",'terrain type'!AD3),
"p_type", 'plot type'!AD3)
&amp; IF(LEFT(resources!AD3, 6) = "BONUS_", CHAR(9) &amp; "BonusType=" &amp; resources!AD3 &amp; CHAR(10), "")
&amp; IF('goody huts'!AD3, "	ImprovementType=IMPROVEMENT_GOODY_HUT" &amp; CHAR(10), "")
&amp; IF(ISBLANK(OFFSET('rivers (2)'!$A$1, 2 * (67 - $A5), 2 * AE$2 + 1)), "", SUBSTITUTE($C$1, "&lt;direc&gt;", RIGHT(OFFSET('rivers (2)'!$A$1, 2 * (67 - $A5), 2 * AE$2 + 1), 1)))
&amp; IF(ISBLANK(OFFSET('rivers (2)'!$A$1, 2 * (67 - $A5) + 1, 2 * AE$2)), "", SUBSTITUTE($D$1, "&lt;direc&gt;", RIGHT(OFFSET('rivers (2)'!$A$1, 2 * (67 - $A5) + 1, 2 * AE$2), 1)))
&amp; IF(ISBLANK('feature type'!AD3), "EndPlot", SUBSTITUTE(SUBSTITUTE(output!$B$1,
                   "f_type", 'feature type'!AD3),
                   "f_var", 'feature variety'!AD3))
&amp; CHAR(10)</f>
        <v xml:space="preserve">BeginPlot
	x=29,y=65
	TerrainType=TERRAIN_OCEAN
	PlotType=3
EndPlot
</v>
      </c>
      <c r="AF5" t="str">
        <f ca="1">SUBSTITUTE(SUBSTITUTE(SUBSTITUTE(SUBSTITUTE($A$1,
"x_coord",AF$2),
"y_coord",$A5),
"t_type",'terrain type'!AE3),
"p_type", 'plot type'!AE3)
&amp; IF(LEFT(resources!AE3, 6) = "BONUS_", CHAR(9) &amp; "BonusType=" &amp; resources!AE3 &amp; CHAR(10), "")
&amp; IF('goody huts'!AE3, "	ImprovementType=IMPROVEMENT_GOODY_HUT" &amp; CHAR(10), "")
&amp; IF(ISBLANK(OFFSET('rivers (2)'!$A$1, 2 * (67 - $A5), 2 * AF$2 + 1)), "", SUBSTITUTE($C$1, "&lt;direc&gt;", RIGHT(OFFSET('rivers (2)'!$A$1, 2 * (67 - $A5), 2 * AF$2 + 1), 1)))
&amp; IF(ISBLANK(OFFSET('rivers (2)'!$A$1, 2 * (67 - $A5) + 1, 2 * AF$2)), "", SUBSTITUTE($D$1, "&lt;direc&gt;", RIGHT(OFFSET('rivers (2)'!$A$1, 2 * (67 - $A5) + 1, 2 * AF$2), 1)))
&amp; IF(ISBLANK('feature type'!AE3), "EndPlot", SUBSTITUTE(SUBSTITUTE(output!$B$1,
                   "f_type", 'feature type'!AE3),
                   "f_var", 'feature variety'!AE3))
&amp; CHAR(10)</f>
        <v xml:space="preserve">BeginPlot
	x=30,y=65
	TerrainType=TERRAIN_OCEAN
	PlotType=3
EndPlot
</v>
      </c>
      <c r="AG5" t="str">
        <f ca="1">SUBSTITUTE(SUBSTITUTE(SUBSTITUTE(SUBSTITUTE($A$1,
"x_coord",AG$2),
"y_coord",$A5),
"t_type",'terrain type'!AF3),
"p_type", 'plot type'!AF3)
&amp; IF(LEFT(resources!AF3, 6) = "BONUS_", CHAR(9) &amp; "BonusType=" &amp; resources!AF3 &amp; CHAR(10), "")
&amp; IF('goody huts'!AF3, "	ImprovementType=IMPROVEMENT_GOODY_HUT" &amp; CHAR(10), "")
&amp; IF(ISBLANK(OFFSET('rivers (2)'!$A$1, 2 * (67 - $A5), 2 * AG$2 + 1)), "", SUBSTITUTE($C$1, "&lt;direc&gt;", RIGHT(OFFSET('rivers (2)'!$A$1, 2 * (67 - $A5), 2 * AG$2 + 1), 1)))
&amp; IF(ISBLANK(OFFSET('rivers (2)'!$A$1, 2 * (67 - $A5) + 1, 2 * AG$2)), "", SUBSTITUTE($D$1, "&lt;direc&gt;", RIGHT(OFFSET('rivers (2)'!$A$1, 2 * (67 - $A5) + 1, 2 * AG$2), 1)))
&amp; IF(ISBLANK('feature type'!AF3), "EndPlot", SUBSTITUTE(SUBSTITUTE(output!$B$1,
                   "f_type", 'feature type'!AF3),
                   "f_var", 'feature variety'!AF3))
&amp; CHAR(10)</f>
        <v xml:space="preserve">BeginPlot
	x=31,y=65
	TerrainType=TERRAIN_OCEAN
	PlotType=3
EndPlot
</v>
      </c>
      <c r="AH5" t="str">
        <f ca="1">SUBSTITUTE(SUBSTITUTE(SUBSTITUTE(SUBSTITUTE($A$1,
"x_coord",AH$2),
"y_coord",$A5),
"t_type",'terrain type'!AG3),
"p_type", 'plot type'!AG3)
&amp; IF(LEFT(resources!AG3, 6) = "BONUS_", CHAR(9) &amp; "BonusType=" &amp; resources!AG3 &amp; CHAR(10), "")
&amp; IF('goody huts'!AG3, "	ImprovementType=IMPROVEMENT_GOODY_HUT" &amp; CHAR(10), "")
&amp; IF(ISBLANK(OFFSET('rivers (2)'!$A$1, 2 * (67 - $A5), 2 * AH$2 + 1)), "", SUBSTITUTE($C$1, "&lt;direc&gt;", RIGHT(OFFSET('rivers (2)'!$A$1, 2 * (67 - $A5), 2 * AH$2 + 1), 1)))
&amp; IF(ISBLANK(OFFSET('rivers (2)'!$A$1, 2 * (67 - $A5) + 1, 2 * AH$2)), "", SUBSTITUTE($D$1, "&lt;direc&gt;", RIGHT(OFFSET('rivers (2)'!$A$1, 2 * (67 - $A5) + 1, 2 * AH$2), 1)))
&amp; IF(ISBLANK('feature type'!AG3), "EndPlot", SUBSTITUTE(SUBSTITUTE(output!$B$1,
                   "f_type", 'feature type'!AG3),
                   "f_var", 'feature variety'!AG3))
&amp; CHAR(10)</f>
        <v xml:space="preserve">BeginPlot
	x=32,y=65
	TerrainType=TERRAIN_OCEAN
	PlotType=3
EndPlot
</v>
      </c>
      <c r="AI5" t="str">
        <f ca="1">SUBSTITUTE(SUBSTITUTE(SUBSTITUTE(SUBSTITUTE($A$1,
"x_coord",AI$2),
"y_coord",$A5),
"t_type",'terrain type'!AH3),
"p_type", 'plot type'!AH3)
&amp; IF(LEFT(resources!AH3, 6) = "BONUS_", CHAR(9) &amp; "BonusType=" &amp; resources!AH3 &amp; CHAR(10), "")
&amp; IF('goody huts'!AH3, "	ImprovementType=IMPROVEMENT_GOODY_HUT" &amp; CHAR(10), "")
&amp; IF(ISBLANK(OFFSET('rivers (2)'!$A$1, 2 * (67 - $A5), 2 * AI$2 + 1)), "", SUBSTITUTE($C$1, "&lt;direc&gt;", RIGHT(OFFSET('rivers (2)'!$A$1, 2 * (67 - $A5), 2 * AI$2 + 1), 1)))
&amp; IF(ISBLANK(OFFSET('rivers (2)'!$A$1, 2 * (67 - $A5) + 1, 2 * AI$2)), "", SUBSTITUTE($D$1, "&lt;direc&gt;", RIGHT(OFFSET('rivers (2)'!$A$1, 2 * (67 - $A5) + 1, 2 * AI$2), 1)))
&amp; IF(ISBLANK('feature type'!AH3), "EndPlot", SUBSTITUTE(SUBSTITUTE(output!$B$1,
                   "f_type", 'feature type'!AH3),
                   "f_var", 'feature variety'!AH3))
&amp; CHAR(10)</f>
        <v xml:space="preserve">BeginPlot
	x=33,y=65
	TerrainType=TERRAIN_OCEAN
	PlotType=3
EndPlot
</v>
      </c>
      <c r="AJ5" t="str">
        <f ca="1">SUBSTITUTE(SUBSTITUTE(SUBSTITUTE(SUBSTITUTE($A$1,
"x_coord",AJ$2),
"y_coord",$A5),
"t_type",'terrain type'!AI3),
"p_type", 'plot type'!AI3)
&amp; IF(LEFT(resources!AI3, 6) = "BONUS_", CHAR(9) &amp; "BonusType=" &amp; resources!AI3 &amp; CHAR(10), "")
&amp; IF('goody huts'!AI3, "	ImprovementType=IMPROVEMENT_GOODY_HUT" &amp; CHAR(10), "")
&amp; IF(ISBLANK(OFFSET('rivers (2)'!$A$1, 2 * (67 - $A5), 2 * AJ$2 + 1)), "", SUBSTITUTE($C$1, "&lt;direc&gt;", RIGHT(OFFSET('rivers (2)'!$A$1, 2 * (67 - $A5), 2 * AJ$2 + 1), 1)))
&amp; IF(ISBLANK(OFFSET('rivers (2)'!$A$1, 2 * (67 - $A5) + 1, 2 * AJ$2)), "", SUBSTITUTE($D$1, "&lt;direc&gt;", RIGHT(OFFSET('rivers (2)'!$A$1, 2 * (67 - $A5) + 1, 2 * AJ$2), 1)))
&amp; IF(ISBLANK('feature type'!AI3), "EndPlot", SUBSTITUTE(SUBSTITUTE(output!$B$1,
                   "f_type", 'feature type'!AI3),
                   "f_var", 'feature variety'!AI3))
&amp; CHAR(10)</f>
        <v xml:space="preserve">BeginPlot
	x=34,y=65
	TerrainType=TERRAIN_OCEAN
	PlotType=3
EndPlot
</v>
      </c>
      <c r="AK5" t="str">
        <f ca="1">SUBSTITUTE(SUBSTITUTE(SUBSTITUTE(SUBSTITUTE($A$1,
"x_coord",AK$2),
"y_coord",$A5),
"t_type",'terrain type'!AJ3),
"p_type", 'plot type'!AJ3)
&amp; IF(LEFT(resources!AJ3, 6) = "BONUS_", CHAR(9) &amp; "BonusType=" &amp; resources!AJ3 &amp; CHAR(10), "")
&amp; IF('goody huts'!AJ3, "	ImprovementType=IMPROVEMENT_GOODY_HUT" &amp; CHAR(10), "")
&amp; IF(ISBLANK(OFFSET('rivers (2)'!$A$1, 2 * (67 - $A5), 2 * AK$2 + 1)), "", SUBSTITUTE($C$1, "&lt;direc&gt;", RIGHT(OFFSET('rivers (2)'!$A$1, 2 * (67 - $A5), 2 * AK$2 + 1), 1)))
&amp; IF(ISBLANK(OFFSET('rivers (2)'!$A$1, 2 * (67 - $A5) + 1, 2 * AK$2)), "", SUBSTITUTE($D$1, "&lt;direc&gt;", RIGHT(OFFSET('rivers (2)'!$A$1, 2 * (67 - $A5) + 1, 2 * AK$2), 1)))
&amp; IF(ISBLANK('feature type'!AJ3), "EndPlot", SUBSTITUTE(SUBSTITUTE(output!$B$1,
                   "f_type", 'feature type'!AJ3),
                   "f_var", 'feature variety'!AJ3))
&amp; CHAR(10)</f>
        <v xml:space="preserve">BeginPlot
	x=35,y=65
	TerrainType=TERRAIN_OCEAN
	PlotType=3
EndPlot
</v>
      </c>
      <c r="AL5" t="str">
        <f ca="1">SUBSTITUTE(SUBSTITUTE(SUBSTITUTE(SUBSTITUTE($A$1,
"x_coord",AL$2),
"y_coord",$A5),
"t_type",'terrain type'!AK3),
"p_type", 'plot type'!AK3)
&amp; IF(LEFT(resources!AK3, 6) = "BONUS_", CHAR(9) &amp; "BonusType=" &amp; resources!AK3 &amp; CHAR(10), "")
&amp; IF('goody huts'!AK3, "	ImprovementType=IMPROVEMENT_GOODY_HUT" &amp; CHAR(10), "")
&amp; IF(ISBLANK(OFFSET('rivers (2)'!$A$1, 2 * (67 - $A5), 2 * AL$2 + 1)), "", SUBSTITUTE($C$1, "&lt;direc&gt;", RIGHT(OFFSET('rivers (2)'!$A$1, 2 * (67 - $A5), 2 * AL$2 + 1), 1)))
&amp; IF(ISBLANK(OFFSET('rivers (2)'!$A$1, 2 * (67 - $A5) + 1, 2 * AL$2)), "", SUBSTITUTE($D$1, "&lt;direc&gt;", RIGHT(OFFSET('rivers (2)'!$A$1, 2 * (67 - $A5) + 1, 2 * AL$2), 1)))
&amp; IF(ISBLANK('feature type'!AK3), "EndPlot", SUBSTITUTE(SUBSTITUTE(output!$B$1,
                   "f_type", 'feature type'!AK3),
                   "f_var", 'feature variety'!AK3))
&amp; CHAR(10)</f>
        <v xml:space="preserve">BeginPlot
	x=36,y=65
	TerrainType=TERRAIN_OCEAN
	PlotType=3
EndPlot
</v>
      </c>
      <c r="AM5" t="str">
        <f ca="1">SUBSTITUTE(SUBSTITUTE(SUBSTITUTE(SUBSTITUTE($A$1,
"x_coord",AM$2),
"y_coord",$A5),
"t_type",'terrain type'!AL3),
"p_type", 'plot type'!AL3)
&amp; IF(LEFT(resources!AL3, 6) = "BONUS_", CHAR(9) &amp; "BonusType=" &amp; resources!AL3 &amp; CHAR(10), "")
&amp; IF('goody huts'!AL3, "	ImprovementType=IMPROVEMENT_GOODY_HUT" &amp; CHAR(10), "")
&amp; IF(ISBLANK(OFFSET('rivers (2)'!$A$1, 2 * (67 - $A5), 2 * AM$2 + 1)), "", SUBSTITUTE($C$1, "&lt;direc&gt;", RIGHT(OFFSET('rivers (2)'!$A$1, 2 * (67 - $A5), 2 * AM$2 + 1), 1)))
&amp; IF(ISBLANK(OFFSET('rivers (2)'!$A$1, 2 * (67 - $A5) + 1, 2 * AM$2)), "", SUBSTITUTE($D$1, "&lt;direc&gt;", RIGHT(OFFSET('rivers (2)'!$A$1, 2 * (67 - $A5) + 1, 2 * AM$2), 1)))
&amp; IF(ISBLANK('feature type'!AL3), "EndPlot", SUBSTITUTE(SUBSTITUTE(output!$B$1,
                   "f_type", 'feature type'!AL3),
                   "f_var", 'feature variety'!AL3))
&amp; CHAR(10)</f>
        <v xml:space="preserve">BeginPlot
	x=37,y=65
	TerrainType=TERRAIN_OCEAN
	PlotType=3
EndPlot
</v>
      </c>
      <c r="AN5" t="str">
        <f ca="1">SUBSTITUTE(SUBSTITUTE(SUBSTITUTE(SUBSTITUTE($A$1,
"x_coord",AN$2),
"y_coord",$A5),
"t_type",'terrain type'!AM3),
"p_type", 'plot type'!AM3)
&amp; IF(LEFT(resources!AM3, 6) = "BONUS_", CHAR(9) &amp; "BonusType=" &amp; resources!AM3 &amp; CHAR(10), "")
&amp; IF('goody huts'!AM3, "	ImprovementType=IMPROVEMENT_GOODY_HUT" &amp; CHAR(10), "")
&amp; IF(ISBLANK(OFFSET('rivers (2)'!$A$1, 2 * (67 - $A5), 2 * AN$2 + 1)), "", SUBSTITUTE($C$1, "&lt;direc&gt;", RIGHT(OFFSET('rivers (2)'!$A$1, 2 * (67 - $A5), 2 * AN$2 + 1), 1)))
&amp; IF(ISBLANK(OFFSET('rivers (2)'!$A$1, 2 * (67 - $A5) + 1, 2 * AN$2)), "", SUBSTITUTE($D$1, "&lt;direc&gt;", RIGHT(OFFSET('rivers (2)'!$A$1, 2 * (67 - $A5) + 1, 2 * AN$2), 1)))
&amp; IF(ISBLANK('feature type'!AM3), "EndPlot", SUBSTITUTE(SUBSTITUTE(output!$B$1,
                   "f_type", 'feature type'!AM3),
                   "f_var", 'feature variety'!AM3))
&amp; CHAR(10)</f>
        <v xml:space="preserve">BeginPlot
	x=38,y=65
	TerrainType=TERRAIN_OCEAN
	PlotType=3
EndPlot
</v>
      </c>
      <c r="AO5" t="str">
        <f ca="1">SUBSTITUTE(SUBSTITUTE(SUBSTITUTE(SUBSTITUTE($A$1,
"x_coord",AO$2),
"y_coord",$A5),
"t_type",'terrain type'!AN3),
"p_type", 'plot type'!AN3)
&amp; IF(LEFT(resources!AN3, 6) = "BONUS_", CHAR(9) &amp; "BonusType=" &amp; resources!AN3 &amp; CHAR(10), "")
&amp; IF('goody huts'!AN3, "	ImprovementType=IMPROVEMENT_GOODY_HUT" &amp; CHAR(10), "")
&amp; IF(ISBLANK(OFFSET('rivers (2)'!$A$1, 2 * (67 - $A5), 2 * AO$2 + 1)), "", SUBSTITUTE($C$1, "&lt;direc&gt;", RIGHT(OFFSET('rivers (2)'!$A$1, 2 * (67 - $A5), 2 * AO$2 + 1), 1)))
&amp; IF(ISBLANK(OFFSET('rivers (2)'!$A$1, 2 * (67 - $A5) + 1, 2 * AO$2)), "", SUBSTITUTE($D$1, "&lt;direc&gt;", RIGHT(OFFSET('rivers (2)'!$A$1, 2 * (67 - $A5) + 1, 2 * AO$2), 1)))
&amp; IF(ISBLANK('feature type'!AN3), "EndPlot", SUBSTITUTE(SUBSTITUTE(output!$B$1,
                   "f_type", 'feature type'!AN3),
                   "f_var", 'feature variety'!AN3))
&amp; CHAR(10)</f>
        <v xml:space="preserve">BeginPlot
	x=39,y=65
	TerrainType=TERRAIN_OCEAN
	PlotType=3
EndPlot
</v>
      </c>
      <c r="AP5" t="str">
        <f ca="1">SUBSTITUTE(SUBSTITUTE(SUBSTITUTE(SUBSTITUTE($A$1,
"x_coord",AP$2),
"y_coord",$A5),
"t_type",'terrain type'!AO3),
"p_type", 'plot type'!AO3)
&amp; IF(LEFT(resources!AO3, 6) = "BONUS_", CHAR(9) &amp; "BonusType=" &amp; resources!AO3 &amp; CHAR(10), "")
&amp; IF('goody huts'!AO3, "	ImprovementType=IMPROVEMENT_GOODY_HUT" &amp; CHAR(10), "")
&amp; IF(ISBLANK(OFFSET('rivers (2)'!$A$1, 2 * (67 - $A5), 2 * AP$2 + 1)), "", SUBSTITUTE($C$1, "&lt;direc&gt;", RIGHT(OFFSET('rivers (2)'!$A$1, 2 * (67 - $A5), 2 * AP$2 + 1), 1)))
&amp; IF(ISBLANK(OFFSET('rivers (2)'!$A$1, 2 * (67 - $A5) + 1, 2 * AP$2)), "", SUBSTITUTE($D$1, "&lt;direc&gt;", RIGHT(OFFSET('rivers (2)'!$A$1, 2 * (67 - $A5) + 1, 2 * AP$2), 1)))
&amp; IF(ISBLANK('feature type'!AO3), "EndPlot", SUBSTITUTE(SUBSTITUTE(output!$B$1,
                   "f_type", 'feature type'!AO3),
                   "f_var", 'feature variety'!AO3))
&amp; CHAR(10)</f>
        <v xml:space="preserve">BeginPlot
	x=40,y=65
	TerrainType=TERRAIN_OCEAN
	PlotType=3
EndPlot
</v>
      </c>
      <c r="AQ5" t="str">
        <f ca="1">SUBSTITUTE(SUBSTITUTE(SUBSTITUTE(SUBSTITUTE($A$1,
"x_coord",AQ$2),
"y_coord",$A5),
"t_type",'terrain type'!AP3),
"p_type", 'plot type'!AP3)
&amp; IF(LEFT(resources!AP3, 6) = "BONUS_", CHAR(9) &amp; "BonusType=" &amp; resources!AP3 &amp; CHAR(10), "")
&amp; IF('goody huts'!AP3, "	ImprovementType=IMPROVEMENT_GOODY_HUT" &amp; CHAR(10), "")
&amp; IF(ISBLANK(OFFSET('rivers (2)'!$A$1, 2 * (67 - $A5), 2 * AQ$2 + 1)), "", SUBSTITUTE($C$1, "&lt;direc&gt;", RIGHT(OFFSET('rivers (2)'!$A$1, 2 * (67 - $A5), 2 * AQ$2 + 1), 1)))
&amp; IF(ISBLANK(OFFSET('rivers (2)'!$A$1, 2 * (67 - $A5) + 1, 2 * AQ$2)), "", SUBSTITUTE($D$1, "&lt;direc&gt;", RIGHT(OFFSET('rivers (2)'!$A$1, 2 * (67 - $A5) + 1, 2 * AQ$2), 1)))
&amp; IF(ISBLANK('feature type'!AP3), "EndPlot", SUBSTITUTE(SUBSTITUTE(output!$B$1,
                   "f_type", 'feature type'!AP3),
                   "f_var", 'feature variety'!AP3))
&amp; CHAR(10)</f>
        <v xml:space="preserve">BeginPlot
	x=41,y=65
	TerrainType=TERRAIN_COAST
	PlotType=3
EndPlot
</v>
      </c>
      <c r="AR5" t="str">
        <f ca="1">SUBSTITUTE(SUBSTITUTE(SUBSTITUTE(SUBSTITUTE($A$1,
"x_coord",AR$2),
"y_coord",$A5),
"t_type",'terrain type'!AQ3),
"p_type", 'plot type'!AQ3)
&amp; IF(LEFT(resources!AQ3, 6) = "BONUS_", CHAR(9) &amp; "BonusType=" &amp; resources!AQ3 &amp; CHAR(10), "")
&amp; IF('goody huts'!AQ3, "	ImprovementType=IMPROVEMENT_GOODY_HUT" &amp; CHAR(10), "")
&amp; IF(ISBLANK(OFFSET('rivers (2)'!$A$1, 2 * (67 - $A5), 2 * AR$2 + 1)), "", SUBSTITUTE($C$1, "&lt;direc&gt;", RIGHT(OFFSET('rivers (2)'!$A$1, 2 * (67 - $A5), 2 * AR$2 + 1), 1)))
&amp; IF(ISBLANK(OFFSET('rivers (2)'!$A$1, 2 * (67 - $A5) + 1, 2 * AR$2)), "", SUBSTITUTE($D$1, "&lt;direc&gt;", RIGHT(OFFSET('rivers (2)'!$A$1, 2 * (67 - $A5) + 1, 2 * AR$2), 1)))
&amp; IF(ISBLANK('feature type'!AQ3), "EndPlot", SUBSTITUTE(SUBSTITUTE(output!$B$1,
                   "f_type", 'feature type'!AQ3),
                   "f_var", 'feature variety'!AQ3))
&amp; CHAR(10)</f>
        <v xml:space="preserve">BeginPlot
	x=42,y=65
	TerrainType=TERRAIN_SNOW
	PlotType=0
EndPlot
</v>
      </c>
      <c r="AS5" t="str">
        <f ca="1">SUBSTITUTE(SUBSTITUTE(SUBSTITUTE(SUBSTITUTE($A$1,
"x_coord",AS$2),
"y_coord",$A5),
"t_type",'terrain type'!AR3),
"p_type", 'plot type'!AR3)
&amp; IF(LEFT(resources!AR3, 6) = "BONUS_", CHAR(9) &amp; "BonusType=" &amp; resources!AR3 &amp; CHAR(10), "")
&amp; IF('goody huts'!AR3, "	ImprovementType=IMPROVEMENT_GOODY_HUT" &amp; CHAR(10), "")
&amp; IF(ISBLANK(OFFSET('rivers (2)'!$A$1, 2 * (67 - $A5), 2 * AS$2 + 1)), "", SUBSTITUTE($C$1, "&lt;direc&gt;", RIGHT(OFFSET('rivers (2)'!$A$1, 2 * (67 - $A5), 2 * AS$2 + 1), 1)))
&amp; IF(ISBLANK(OFFSET('rivers (2)'!$A$1, 2 * (67 - $A5) + 1, 2 * AS$2)), "", SUBSTITUTE($D$1, "&lt;direc&gt;", RIGHT(OFFSET('rivers (2)'!$A$1, 2 * (67 - $A5) + 1, 2 * AS$2), 1)))
&amp; IF(ISBLANK('feature type'!AR3), "EndPlot", SUBSTITUTE(SUBSTITUTE(output!$B$1,
                   "f_type", 'feature type'!AR3),
                   "f_var", 'feature variety'!AR3))
&amp; CHAR(10)</f>
        <v xml:space="preserve">BeginPlot
	x=43,y=65
	TerrainType=TERRAIN_COAST
	PlotType=3
EndPlot
</v>
      </c>
      <c r="AT5" t="str">
        <f ca="1">SUBSTITUTE(SUBSTITUTE(SUBSTITUTE(SUBSTITUTE($A$1,
"x_coord",AT$2),
"y_coord",$A5),
"t_type",'terrain type'!AS3),
"p_type", 'plot type'!AS3)
&amp; IF(LEFT(resources!AS3, 6) = "BONUS_", CHAR(9) &amp; "BonusType=" &amp; resources!AS3 &amp; CHAR(10), "")
&amp; IF('goody huts'!AS3, "	ImprovementType=IMPROVEMENT_GOODY_HUT" &amp; CHAR(10), "")
&amp; IF(ISBLANK(OFFSET('rivers (2)'!$A$1, 2 * (67 - $A5), 2 * AT$2 + 1)), "", SUBSTITUTE($C$1, "&lt;direc&gt;", RIGHT(OFFSET('rivers (2)'!$A$1, 2 * (67 - $A5), 2 * AT$2 + 1), 1)))
&amp; IF(ISBLANK(OFFSET('rivers (2)'!$A$1, 2 * (67 - $A5) + 1, 2 * AT$2)), "", SUBSTITUTE($D$1, "&lt;direc&gt;", RIGHT(OFFSET('rivers (2)'!$A$1, 2 * (67 - $A5) + 1, 2 * AT$2), 1)))
&amp; IF(ISBLANK('feature type'!AS3), "EndPlot", SUBSTITUTE(SUBSTITUTE(output!$B$1,
                   "f_type", 'feature type'!AS3),
                   "f_var", 'feature variety'!AS3))
&amp; CHAR(10)</f>
        <v xml:space="preserve">BeginPlot
	x=44,y=65
	TerrainType=TERRAIN_OCEAN
	PlotType=3
EndPlot
</v>
      </c>
      <c r="AU5" t="str">
        <f ca="1">SUBSTITUTE(SUBSTITUTE(SUBSTITUTE(SUBSTITUTE($A$1,
"x_coord",AU$2),
"y_coord",$A5),
"t_type",'terrain type'!AT3),
"p_type", 'plot type'!AT3)
&amp; IF(LEFT(resources!AT3, 6) = "BONUS_", CHAR(9) &amp; "BonusType=" &amp; resources!AT3 &amp; CHAR(10), "")
&amp; IF('goody huts'!AT3, "	ImprovementType=IMPROVEMENT_GOODY_HUT" &amp; CHAR(10), "")
&amp; IF(ISBLANK(OFFSET('rivers (2)'!$A$1, 2 * (67 - $A5), 2 * AU$2 + 1)), "", SUBSTITUTE($C$1, "&lt;direc&gt;", RIGHT(OFFSET('rivers (2)'!$A$1, 2 * (67 - $A5), 2 * AU$2 + 1), 1)))
&amp; IF(ISBLANK(OFFSET('rivers (2)'!$A$1, 2 * (67 - $A5) + 1, 2 * AU$2)), "", SUBSTITUTE($D$1, "&lt;direc&gt;", RIGHT(OFFSET('rivers (2)'!$A$1, 2 * (67 - $A5) + 1, 2 * AU$2), 1)))
&amp; IF(ISBLANK('feature type'!AT3), "EndPlot", SUBSTITUTE(SUBSTITUTE(output!$B$1,
                   "f_type", 'feature type'!AT3),
                   "f_var", 'feature variety'!AT3))
&amp; CHAR(10)</f>
        <v xml:space="preserve">BeginPlot
	x=45,y=65
	TerrainType=TERRAIN_OCEAN
	PlotType=3
EndPlot
</v>
      </c>
      <c r="AV5" t="str">
        <f ca="1">SUBSTITUTE(SUBSTITUTE(SUBSTITUTE(SUBSTITUTE($A$1,
"x_coord",AV$2),
"y_coord",$A5),
"t_type",'terrain type'!AU3),
"p_type", 'plot type'!AU3)
&amp; IF(LEFT(resources!AU3, 6) = "BONUS_", CHAR(9) &amp; "BonusType=" &amp; resources!AU3 &amp; CHAR(10), "")
&amp; IF('goody huts'!AU3, "	ImprovementType=IMPROVEMENT_GOODY_HUT" &amp; CHAR(10), "")
&amp; IF(ISBLANK(OFFSET('rivers (2)'!$A$1, 2 * (67 - $A5), 2 * AV$2 + 1)), "", SUBSTITUTE($C$1, "&lt;direc&gt;", RIGHT(OFFSET('rivers (2)'!$A$1, 2 * (67 - $A5), 2 * AV$2 + 1), 1)))
&amp; IF(ISBLANK(OFFSET('rivers (2)'!$A$1, 2 * (67 - $A5) + 1, 2 * AV$2)), "", SUBSTITUTE($D$1, "&lt;direc&gt;", RIGHT(OFFSET('rivers (2)'!$A$1, 2 * (67 - $A5) + 1, 2 * AV$2), 1)))
&amp; IF(ISBLANK('feature type'!AU3), "EndPlot", SUBSTITUTE(SUBSTITUTE(output!$B$1,
                   "f_type", 'feature type'!AU3),
                   "f_var", 'feature variety'!AU3))
&amp; CHAR(10)</f>
        <v xml:space="preserve">BeginPlot
	x=46,y=65
	TerrainType=TERRAIN_OCEAN
	PlotType=3
EndPlot
</v>
      </c>
      <c r="AW5" t="str">
        <f ca="1">SUBSTITUTE(SUBSTITUTE(SUBSTITUTE(SUBSTITUTE($A$1,
"x_coord",AW$2),
"y_coord",$A5),
"t_type",'terrain type'!AV3),
"p_type", 'plot type'!AV3)
&amp; IF(LEFT(resources!AV3, 6) = "BONUS_", CHAR(9) &amp; "BonusType=" &amp; resources!AV3 &amp; CHAR(10), "")
&amp; IF('goody huts'!AV3, "	ImprovementType=IMPROVEMENT_GOODY_HUT" &amp; CHAR(10), "")
&amp; IF(ISBLANK(OFFSET('rivers (2)'!$A$1, 2 * (67 - $A5), 2 * AW$2 + 1)), "", SUBSTITUTE($C$1, "&lt;direc&gt;", RIGHT(OFFSET('rivers (2)'!$A$1, 2 * (67 - $A5), 2 * AW$2 + 1), 1)))
&amp; IF(ISBLANK(OFFSET('rivers (2)'!$A$1, 2 * (67 - $A5) + 1, 2 * AW$2)), "", SUBSTITUTE($D$1, "&lt;direc&gt;", RIGHT(OFFSET('rivers (2)'!$A$1, 2 * (67 - $A5) + 1, 2 * AW$2), 1)))
&amp; IF(ISBLANK('feature type'!AV3), "EndPlot", SUBSTITUTE(SUBSTITUTE(output!$B$1,
                   "f_type", 'feature type'!AV3),
                   "f_var", 'feature variety'!AV3))
&amp; CHAR(10)</f>
        <v xml:space="preserve">BeginPlot
	x=47,y=65
	TerrainType=TERRAIN_OCEAN
	PlotType=3
EndPlot
</v>
      </c>
      <c r="AX5" t="str">
        <f ca="1">SUBSTITUTE(SUBSTITUTE(SUBSTITUTE(SUBSTITUTE($A$1,
"x_coord",AX$2),
"y_coord",$A5),
"t_type",'terrain type'!AW3),
"p_type", 'plot type'!AW3)
&amp; IF(LEFT(resources!AW3, 6) = "BONUS_", CHAR(9) &amp; "BonusType=" &amp; resources!AW3 &amp; CHAR(10), "")
&amp; IF('goody huts'!AW3, "	ImprovementType=IMPROVEMENT_GOODY_HUT" &amp; CHAR(10), "")
&amp; IF(ISBLANK(OFFSET('rivers (2)'!$A$1, 2 * (67 - $A5), 2 * AX$2 + 1)), "", SUBSTITUTE($C$1, "&lt;direc&gt;", RIGHT(OFFSET('rivers (2)'!$A$1, 2 * (67 - $A5), 2 * AX$2 + 1), 1)))
&amp; IF(ISBLANK(OFFSET('rivers (2)'!$A$1, 2 * (67 - $A5) + 1, 2 * AX$2)), "", SUBSTITUTE($D$1, "&lt;direc&gt;", RIGHT(OFFSET('rivers (2)'!$A$1, 2 * (67 - $A5) + 1, 2 * AX$2), 1)))
&amp; IF(ISBLANK('feature type'!AW3), "EndPlot", SUBSTITUTE(SUBSTITUTE(output!$B$1,
                   "f_type", 'feature type'!AW3),
                   "f_var", 'feature variety'!AW3))
&amp; CHAR(10)</f>
        <v xml:space="preserve">BeginPlot
	x=48,y=65
	TerrainType=TERRAIN_OCEAN
	PlotType=3
EndPlot
</v>
      </c>
      <c r="AY5" t="str">
        <f ca="1">SUBSTITUTE(SUBSTITUTE(SUBSTITUTE(SUBSTITUTE($A$1,
"x_coord",AY$2),
"y_coord",$A5),
"t_type",'terrain type'!AX3),
"p_type", 'plot type'!AX3)
&amp; IF(LEFT(resources!AX3, 6) = "BONUS_", CHAR(9) &amp; "BonusType=" &amp; resources!AX3 &amp; CHAR(10), "")
&amp; IF('goody huts'!AX3, "	ImprovementType=IMPROVEMENT_GOODY_HUT" &amp; CHAR(10), "")
&amp; IF(ISBLANK(OFFSET('rivers (2)'!$A$1, 2 * (67 - $A5), 2 * AY$2 + 1)), "", SUBSTITUTE($C$1, "&lt;direc&gt;", RIGHT(OFFSET('rivers (2)'!$A$1, 2 * (67 - $A5), 2 * AY$2 + 1), 1)))
&amp; IF(ISBLANK(OFFSET('rivers (2)'!$A$1, 2 * (67 - $A5) + 1, 2 * AY$2)), "", SUBSTITUTE($D$1, "&lt;direc&gt;", RIGHT(OFFSET('rivers (2)'!$A$1, 2 * (67 - $A5) + 1, 2 * AY$2), 1)))
&amp; IF(ISBLANK('feature type'!AX3), "EndPlot", SUBSTITUTE(SUBSTITUTE(output!$B$1,
                   "f_type", 'feature type'!AX3),
                   "f_var", 'feature variety'!AX3))
&amp; CHAR(10)</f>
        <v xml:space="preserve">BeginPlot
	x=49,y=65
	TerrainType=TERRAIN_OCEAN
	PlotType=3
EndPlot
</v>
      </c>
      <c r="AZ5" t="str">
        <f ca="1">SUBSTITUTE(SUBSTITUTE(SUBSTITUTE(SUBSTITUTE($A$1,
"x_coord",AZ$2),
"y_coord",$A5),
"t_type",'terrain type'!AY3),
"p_type", 'plot type'!AY3)
&amp; IF(LEFT(resources!AY3, 6) = "BONUS_", CHAR(9) &amp; "BonusType=" &amp; resources!AY3 &amp; CHAR(10), "")
&amp; IF('goody huts'!AY3, "	ImprovementType=IMPROVEMENT_GOODY_HUT" &amp; CHAR(10), "")
&amp; IF(ISBLANK(OFFSET('rivers (2)'!$A$1, 2 * (67 - $A5), 2 * AZ$2 + 1)), "", SUBSTITUTE($C$1, "&lt;direc&gt;", RIGHT(OFFSET('rivers (2)'!$A$1, 2 * (67 - $A5), 2 * AZ$2 + 1), 1)))
&amp; IF(ISBLANK(OFFSET('rivers (2)'!$A$1, 2 * (67 - $A5) + 1, 2 * AZ$2)), "", SUBSTITUTE($D$1, "&lt;direc&gt;", RIGHT(OFFSET('rivers (2)'!$A$1, 2 * (67 - $A5) + 1, 2 * AZ$2), 1)))
&amp; IF(ISBLANK('feature type'!AY3), "EndPlot", SUBSTITUTE(SUBSTITUTE(output!$B$1,
                   "f_type", 'feature type'!AY3),
                   "f_var", 'feature variety'!AY3))
&amp; CHAR(10)</f>
        <v xml:space="preserve">BeginPlot
	x=50,y=65
	TerrainType=TERRAIN_OCEAN
	PlotType=3
EndPlot
</v>
      </c>
      <c r="BA5" t="str">
        <f ca="1">SUBSTITUTE(SUBSTITUTE(SUBSTITUTE(SUBSTITUTE($A$1,
"x_coord",BA$2),
"y_coord",$A5),
"t_type",'terrain type'!AZ3),
"p_type", 'plot type'!AZ3)
&amp; IF(LEFT(resources!AZ3, 6) = "BONUS_", CHAR(9) &amp; "BonusType=" &amp; resources!AZ3 &amp; CHAR(10), "")
&amp; IF('goody huts'!AZ3, "	ImprovementType=IMPROVEMENT_GOODY_HUT" &amp; CHAR(10), "")
&amp; IF(ISBLANK(OFFSET('rivers (2)'!$A$1, 2 * (67 - $A5), 2 * BA$2 + 1)), "", SUBSTITUTE($C$1, "&lt;direc&gt;", RIGHT(OFFSET('rivers (2)'!$A$1, 2 * (67 - $A5), 2 * BA$2 + 1), 1)))
&amp; IF(ISBLANK(OFFSET('rivers (2)'!$A$1, 2 * (67 - $A5) + 1, 2 * BA$2)), "", SUBSTITUTE($D$1, "&lt;direc&gt;", RIGHT(OFFSET('rivers (2)'!$A$1, 2 * (67 - $A5) + 1, 2 * BA$2), 1)))
&amp; IF(ISBLANK('feature type'!AZ3), "EndPlot", SUBSTITUTE(SUBSTITUTE(output!$B$1,
                   "f_type", 'feature type'!AZ3),
                   "f_var", 'feature variety'!AZ3))
&amp; CHAR(10)</f>
        <v xml:space="preserve">BeginPlot
	x=51,y=65
	TerrainType=TERRAIN_OCEAN
	PlotType=3
EndPlot
</v>
      </c>
      <c r="BB5" t="str">
        <f ca="1">SUBSTITUTE(SUBSTITUTE(SUBSTITUTE(SUBSTITUTE($A$1,
"x_coord",BB$2),
"y_coord",$A5),
"t_type",'terrain type'!BA3),
"p_type", 'plot type'!BA3)
&amp; IF(LEFT(resources!BA3, 6) = "BONUS_", CHAR(9) &amp; "BonusType=" &amp; resources!BA3 &amp; CHAR(10), "")
&amp; IF('goody huts'!BA3, "	ImprovementType=IMPROVEMENT_GOODY_HUT" &amp; CHAR(10), "")
&amp; IF(ISBLANK(OFFSET('rivers (2)'!$A$1, 2 * (67 - $A5), 2 * BB$2 + 1)), "", SUBSTITUTE($C$1, "&lt;direc&gt;", RIGHT(OFFSET('rivers (2)'!$A$1, 2 * (67 - $A5), 2 * BB$2 + 1), 1)))
&amp; IF(ISBLANK(OFFSET('rivers (2)'!$A$1, 2 * (67 - $A5) + 1, 2 * BB$2)), "", SUBSTITUTE($D$1, "&lt;direc&gt;", RIGHT(OFFSET('rivers (2)'!$A$1, 2 * (67 - $A5) + 1, 2 * BB$2), 1)))
&amp; IF(ISBLANK('feature type'!BA3), "EndPlot", SUBSTITUTE(SUBSTITUTE(output!$B$1,
                   "f_type", 'feature type'!BA3),
                   "f_var", 'feature variety'!BA3))
&amp; CHAR(10)</f>
        <v xml:space="preserve">BeginPlot
	x=52,y=65
	TerrainType=TERRAIN_OCEAN
	PlotType=3
EndPlot
</v>
      </c>
      <c r="BC5" t="str">
        <f ca="1">SUBSTITUTE(SUBSTITUTE(SUBSTITUTE(SUBSTITUTE($A$1,
"x_coord",BC$2),
"y_coord",$A5),
"t_type",'terrain type'!BB3),
"p_type", 'plot type'!BB3)
&amp; IF(LEFT(resources!BB3, 6) = "BONUS_", CHAR(9) &amp; "BonusType=" &amp; resources!BB3 &amp; CHAR(10), "")
&amp; IF('goody huts'!BB3, "	ImprovementType=IMPROVEMENT_GOODY_HUT" &amp; CHAR(10), "")
&amp; IF(ISBLANK(OFFSET('rivers (2)'!$A$1, 2 * (67 - $A5), 2 * BC$2 + 1)), "", SUBSTITUTE($C$1, "&lt;direc&gt;", RIGHT(OFFSET('rivers (2)'!$A$1, 2 * (67 - $A5), 2 * BC$2 + 1), 1)))
&amp; IF(ISBLANK(OFFSET('rivers (2)'!$A$1, 2 * (67 - $A5) + 1, 2 * BC$2)), "", SUBSTITUTE($D$1, "&lt;direc&gt;", RIGHT(OFFSET('rivers (2)'!$A$1, 2 * (67 - $A5) + 1, 2 * BC$2), 1)))
&amp; IF(ISBLANK('feature type'!BB3), "EndPlot", SUBSTITUTE(SUBSTITUTE(output!$B$1,
                   "f_type", 'feature type'!BB3),
                   "f_var", 'feature variety'!BB3))
&amp; CHAR(10)</f>
        <v xml:space="preserve">BeginPlot
	x=53,y=65
	TerrainType=TERRAIN_OCEAN
	PlotType=3
EndPlot
</v>
      </c>
      <c r="BD5" t="str">
        <f ca="1">SUBSTITUTE(SUBSTITUTE(SUBSTITUTE(SUBSTITUTE($A$1,
"x_coord",BD$2),
"y_coord",$A5),
"t_type",'terrain type'!BC3),
"p_type", 'plot type'!BC3)
&amp; IF(LEFT(resources!BC3, 6) = "BONUS_", CHAR(9) &amp; "BonusType=" &amp; resources!BC3 &amp; CHAR(10), "")
&amp; IF('goody huts'!BC3, "	ImprovementType=IMPROVEMENT_GOODY_HUT" &amp; CHAR(10), "")
&amp; IF(ISBLANK(OFFSET('rivers (2)'!$A$1, 2 * (67 - $A5), 2 * BD$2 + 1)), "", SUBSTITUTE($C$1, "&lt;direc&gt;", RIGHT(OFFSET('rivers (2)'!$A$1, 2 * (67 - $A5), 2 * BD$2 + 1), 1)))
&amp; IF(ISBLANK(OFFSET('rivers (2)'!$A$1, 2 * (67 - $A5) + 1, 2 * BD$2)), "", SUBSTITUTE($D$1, "&lt;direc&gt;", RIGHT(OFFSET('rivers (2)'!$A$1, 2 * (67 - $A5) + 1, 2 * BD$2), 1)))
&amp; IF(ISBLANK('feature type'!BC3), "EndPlot", SUBSTITUTE(SUBSTITUTE(output!$B$1,
                   "f_type", 'feature type'!BC3),
                   "f_var", 'feature variety'!BC3))
&amp; CHAR(10)</f>
        <v xml:space="preserve">BeginPlot
	x=54,y=65
	TerrainType=TERRAIN_OCEAN
	PlotType=3
EndPlot
</v>
      </c>
      <c r="BE5" t="str">
        <f ca="1">SUBSTITUTE(SUBSTITUTE(SUBSTITUTE(SUBSTITUTE($A$1,
"x_coord",BE$2),
"y_coord",$A5),
"t_type",'terrain type'!BD3),
"p_type", 'plot type'!BD3)
&amp; IF(LEFT(resources!BD3, 6) = "BONUS_", CHAR(9) &amp; "BonusType=" &amp; resources!BD3 &amp; CHAR(10), "")
&amp; IF('goody huts'!BD3, "	ImprovementType=IMPROVEMENT_GOODY_HUT" &amp; CHAR(10), "")
&amp; IF(ISBLANK(OFFSET('rivers (2)'!$A$1, 2 * (67 - $A5), 2 * BE$2 + 1)), "", SUBSTITUTE($C$1, "&lt;direc&gt;", RIGHT(OFFSET('rivers (2)'!$A$1, 2 * (67 - $A5), 2 * BE$2 + 1), 1)))
&amp; IF(ISBLANK(OFFSET('rivers (2)'!$A$1, 2 * (67 - $A5) + 1, 2 * BE$2)), "", SUBSTITUTE($D$1, "&lt;direc&gt;", RIGHT(OFFSET('rivers (2)'!$A$1, 2 * (67 - $A5) + 1, 2 * BE$2), 1)))
&amp; IF(ISBLANK('feature type'!BD3), "EndPlot", SUBSTITUTE(SUBSTITUTE(output!$B$1,
                   "f_type", 'feature type'!BD3),
                   "f_var", 'feature variety'!BD3))
&amp; CHAR(10)</f>
        <v xml:space="preserve">BeginPlot
	x=55,y=65
	TerrainType=TERRAIN_OCEAN
	PlotType=3
EndPlot
</v>
      </c>
      <c r="BF5" t="str">
        <f ca="1">SUBSTITUTE(SUBSTITUTE(SUBSTITUTE(SUBSTITUTE($A$1,
"x_coord",BF$2),
"y_coord",$A5),
"t_type",'terrain type'!BE3),
"p_type", 'plot type'!BE3)
&amp; IF(LEFT(resources!BE3, 6) = "BONUS_", CHAR(9) &amp; "BonusType=" &amp; resources!BE3 &amp; CHAR(10), "")
&amp; IF('goody huts'!BE3, "	ImprovementType=IMPROVEMENT_GOODY_HUT" &amp; CHAR(10), "")
&amp; IF(ISBLANK(OFFSET('rivers (2)'!$A$1, 2 * (67 - $A5), 2 * BF$2 + 1)), "", SUBSTITUTE($C$1, "&lt;direc&gt;", RIGHT(OFFSET('rivers (2)'!$A$1, 2 * (67 - $A5), 2 * BF$2 + 1), 1)))
&amp; IF(ISBLANK(OFFSET('rivers (2)'!$A$1, 2 * (67 - $A5) + 1, 2 * BF$2)), "", SUBSTITUTE($D$1, "&lt;direc&gt;", RIGHT(OFFSET('rivers (2)'!$A$1, 2 * (67 - $A5) + 1, 2 * BF$2), 1)))
&amp; IF(ISBLANK('feature type'!BE3), "EndPlot", SUBSTITUTE(SUBSTITUTE(output!$B$1,
                   "f_type", 'feature type'!BE3),
                   "f_var", 'feature variety'!BE3))
&amp; CHAR(10)</f>
        <v xml:space="preserve">BeginPlot
	x=56,y=65
	TerrainType=TERRAIN_OCEAN
	PlotType=3
EndPlot
</v>
      </c>
      <c r="BG5" t="str">
        <f ca="1">SUBSTITUTE(SUBSTITUTE(SUBSTITUTE(SUBSTITUTE($A$1,
"x_coord",BG$2),
"y_coord",$A5),
"t_type",'terrain type'!BF3),
"p_type", 'plot type'!BF3)
&amp; IF(LEFT(resources!BF3, 6) = "BONUS_", CHAR(9) &amp; "BonusType=" &amp; resources!BF3 &amp; CHAR(10), "")
&amp; IF('goody huts'!BF3, "	ImprovementType=IMPROVEMENT_GOODY_HUT" &amp; CHAR(10), "")
&amp; IF(ISBLANK(OFFSET('rivers (2)'!$A$1, 2 * (67 - $A5), 2 * BG$2 + 1)), "", SUBSTITUTE($C$1, "&lt;direc&gt;", RIGHT(OFFSET('rivers (2)'!$A$1, 2 * (67 - $A5), 2 * BG$2 + 1), 1)))
&amp; IF(ISBLANK(OFFSET('rivers (2)'!$A$1, 2 * (67 - $A5) + 1, 2 * BG$2)), "", SUBSTITUTE($D$1, "&lt;direc&gt;", RIGHT(OFFSET('rivers (2)'!$A$1, 2 * (67 - $A5) + 1, 2 * BG$2), 1)))
&amp; IF(ISBLANK('feature type'!BF3), "EndPlot", SUBSTITUTE(SUBSTITUTE(output!$B$1,
                   "f_type", 'feature type'!BF3),
                   "f_var", 'feature variety'!BF3))
&amp; CHAR(10)</f>
        <v xml:space="preserve">BeginPlot
	x=57,y=65
	TerrainType=TERRAIN_OCEAN
	PlotType=3
EndPlot
</v>
      </c>
      <c r="BH5" t="str">
        <f ca="1">SUBSTITUTE(SUBSTITUTE(SUBSTITUTE(SUBSTITUTE($A$1,
"x_coord",BH$2),
"y_coord",$A5),
"t_type",'terrain type'!BG3),
"p_type", 'plot type'!BG3)
&amp; IF(LEFT(resources!BG3, 6) = "BONUS_", CHAR(9) &amp; "BonusType=" &amp; resources!BG3 &amp; CHAR(10), "")
&amp; IF('goody huts'!BG3, "	ImprovementType=IMPROVEMENT_GOODY_HUT" &amp; CHAR(10), "")
&amp; IF(ISBLANK(OFFSET('rivers (2)'!$A$1, 2 * (67 - $A5), 2 * BH$2 + 1)), "", SUBSTITUTE($C$1, "&lt;direc&gt;", RIGHT(OFFSET('rivers (2)'!$A$1, 2 * (67 - $A5), 2 * BH$2 + 1), 1)))
&amp; IF(ISBLANK(OFFSET('rivers (2)'!$A$1, 2 * (67 - $A5) + 1, 2 * BH$2)), "", SUBSTITUTE($D$1, "&lt;direc&gt;", RIGHT(OFFSET('rivers (2)'!$A$1, 2 * (67 - $A5) + 1, 2 * BH$2), 1)))
&amp; IF(ISBLANK('feature type'!BG3), "EndPlot", SUBSTITUTE(SUBSTITUTE(output!$B$1,
                   "f_type", 'feature type'!BG3),
                   "f_var", 'feature variety'!BG3))
&amp; CHAR(10)</f>
        <v xml:space="preserve">BeginPlot
	x=58,y=65
	TerrainType=TERRAIN_OCEAN
	PlotType=3
EndPlot
</v>
      </c>
      <c r="BI5" t="str">
        <f ca="1">SUBSTITUTE(SUBSTITUTE(SUBSTITUTE(SUBSTITUTE($A$1,
"x_coord",BI$2),
"y_coord",$A5),
"t_type",'terrain type'!BH3),
"p_type", 'plot type'!BH3)
&amp; IF(LEFT(resources!BH3, 6) = "BONUS_", CHAR(9) &amp; "BonusType=" &amp; resources!BH3 &amp; CHAR(10), "")
&amp; IF('goody huts'!BH3, "	ImprovementType=IMPROVEMENT_GOODY_HUT" &amp; CHAR(10), "")
&amp; IF(ISBLANK(OFFSET('rivers (2)'!$A$1, 2 * (67 - $A5), 2 * BI$2 + 1)), "", SUBSTITUTE($C$1, "&lt;direc&gt;", RIGHT(OFFSET('rivers (2)'!$A$1, 2 * (67 - $A5), 2 * BI$2 + 1), 1)))
&amp; IF(ISBLANK(OFFSET('rivers (2)'!$A$1, 2 * (67 - $A5) + 1, 2 * BI$2)), "", SUBSTITUTE($D$1, "&lt;direc&gt;", RIGHT(OFFSET('rivers (2)'!$A$1, 2 * (67 - $A5) + 1, 2 * BI$2), 1)))
&amp; IF(ISBLANK('feature type'!BH3), "EndPlot", SUBSTITUTE(SUBSTITUTE(output!$B$1,
                   "f_type", 'feature type'!BH3),
                   "f_var", 'feature variety'!BH3))
&amp; CHAR(10)</f>
        <v xml:space="preserve">BeginPlot
	x=59,y=65
	TerrainType=TERRAIN_OCEAN
	PlotType=3
EndPlot
</v>
      </c>
      <c r="BJ5" t="str">
        <f ca="1">SUBSTITUTE(SUBSTITUTE(SUBSTITUTE(SUBSTITUTE($A$1,
"x_coord",BJ$2),
"y_coord",$A5),
"t_type",'terrain type'!BI3),
"p_type", 'plot type'!BI3)
&amp; IF(LEFT(resources!BI3, 6) = "BONUS_", CHAR(9) &amp; "BonusType=" &amp; resources!BI3 &amp; CHAR(10), "")
&amp; IF('goody huts'!BI3, "	ImprovementType=IMPROVEMENT_GOODY_HUT" &amp; CHAR(10), "")
&amp; IF(ISBLANK(OFFSET('rivers (2)'!$A$1, 2 * (67 - $A5), 2 * BJ$2 + 1)), "", SUBSTITUTE($C$1, "&lt;direc&gt;", RIGHT(OFFSET('rivers (2)'!$A$1, 2 * (67 - $A5), 2 * BJ$2 + 1), 1)))
&amp; IF(ISBLANK(OFFSET('rivers (2)'!$A$1, 2 * (67 - $A5) + 1, 2 * BJ$2)), "", SUBSTITUTE($D$1, "&lt;direc&gt;", RIGHT(OFFSET('rivers (2)'!$A$1, 2 * (67 - $A5) + 1, 2 * BJ$2), 1)))
&amp; IF(ISBLANK('feature type'!BI3), "EndPlot", SUBSTITUTE(SUBSTITUTE(output!$B$1,
                   "f_type", 'feature type'!BI3),
                   "f_var", 'feature variety'!BI3))
&amp; CHAR(10)</f>
        <v xml:space="preserve">BeginPlot
	x=60,y=65
	TerrainType=TERRAIN_OCEAN
	PlotType=3
EndPlot
</v>
      </c>
      <c r="BK5" t="str">
        <f ca="1">SUBSTITUTE(SUBSTITUTE(SUBSTITUTE(SUBSTITUTE($A$1,
"x_coord",BK$2),
"y_coord",$A5),
"t_type",'terrain type'!BJ3),
"p_type", 'plot type'!BJ3)
&amp; IF(LEFT(resources!BJ3, 6) = "BONUS_", CHAR(9) &amp; "BonusType=" &amp; resources!BJ3 &amp; CHAR(10), "")
&amp; IF('goody huts'!BJ3, "	ImprovementType=IMPROVEMENT_GOODY_HUT" &amp; CHAR(10), "")
&amp; IF(ISBLANK(OFFSET('rivers (2)'!$A$1, 2 * (67 - $A5), 2 * BK$2 + 1)), "", SUBSTITUTE($C$1, "&lt;direc&gt;", RIGHT(OFFSET('rivers (2)'!$A$1, 2 * (67 - $A5), 2 * BK$2 + 1), 1)))
&amp; IF(ISBLANK(OFFSET('rivers (2)'!$A$1, 2 * (67 - $A5) + 1, 2 * BK$2)), "", SUBSTITUTE($D$1, "&lt;direc&gt;", RIGHT(OFFSET('rivers (2)'!$A$1, 2 * (67 - $A5) + 1, 2 * BK$2), 1)))
&amp; IF(ISBLANK('feature type'!BJ3), "EndPlot", SUBSTITUTE(SUBSTITUTE(output!$B$1,
                   "f_type", 'feature type'!BJ3),
                   "f_var", 'feature variety'!BJ3))
&amp; CHAR(10)</f>
        <v xml:space="preserve">BeginPlot
	x=61,y=65
	TerrainType=TERRAIN_OCEAN
	PlotType=3
EndPlot
</v>
      </c>
      <c r="BL5" t="str">
        <f ca="1">SUBSTITUTE(SUBSTITUTE(SUBSTITUTE(SUBSTITUTE($A$1,
"x_coord",BL$2),
"y_coord",$A5),
"t_type",'terrain type'!BK3),
"p_type", 'plot type'!BK3)
&amp; IF(LEFT(resources!BK3, 6) = "BONUS_", CHAR(9) &amp; "BonusType=" &amp; resources!BK3 &amp; CHAR(10), "")
&amp; IF('goody huts'!BK3, "	ImprovementType=IMPROVEMENT_GOODY_HUT" &amp; CHAR(10), "")
&amp; IF(ISBLANK(OFFSET('rivers (2)'!$A$1, 2 * (67 - $A5), 2 * BL$2 + 1)), "", SUBSTITUTE($C$1, "&lt;direc&gt;", RIGHT(OFFSET('rivers (2)'!$A$1, 2 * (67 - $A5), 2 * BL$2 + 1), 1)))
&amp; IF(ISBLANK(OFFSET('rivers (2)'!$A$1, 2 * (67 - $A5) + 1, 2 * BL$2)), "", SUBSTITUTE($D$1, "&lt;direc&gt;", RIGHT(OFFSET('rivers (2)'!$A$1, 2 * (67 - $A5) + 1, 2 * BL$2), 1)))
&amp; IF(ISBLANK('feature type'!BK3), "EndPlot", SUBSTITUTE(SUBSTITUTE(output!$B$1,
                   "f_type", 'feature type'!BK3),
                   "f_var", 'feature variety'!BK3))
&amp; CHAR(10)</f>
        <v xml:space="preserve">BeginPlot
	x=62,y=65
	TerrainType=TERRAIN_OCEAN
	PlotType=3
EndPlot
</v>
      </c>
      <c r="BM5" t="str">
        <f ca="1">SUBSTITUTE(SUBSTITUTE(SUBSTITUTE(SUBSTITUTE($A$1,
"x_coord",BM$2),
"y_coord",$A5),
"t_type",'terrain type'!BL3),
"p_type", 'plot type'!BL3)
&amp; IF(LEFT(resources!BL3, 6) = "BONUS_", CHAR(9) &amp; "BonusType=" &amp; resources!BL3 &amp; CHAR(10), "")
&amp; IF('goody huts'!BL3, "	ImprovementType=IMPROVEMENT_GOODY_HUT" &amp; CHAR(10), "")
&amp; IF(ISBLANK(OFFSET('rivers (2)'!$A$1, 2 * (67 - $A5), 2 * BM$2 + 1)), "", SUBSTITUTE($C$1, "&lt;direc&gt;", RIGHT(OFFSET('rivers (2)'!$A$1, 2 * (67 - $A5), 2 * BM$2 + 1), 1)))
&amp; IF(ISBLANK(OFFSET('rivers (2)'!$A$1, 2 * (67 - $A5) + 1, 2 * BM$2)), "", SUBSTITUTE($D$1, "&lt;direc&gt;", RIGHT(OFFSET('rivers (2)'!$A$1, 2 * (67 - $A5) + 1, 2 * BM$2), 1)))
&amp; IF(ISBLANK('feature type'!BL3), "EndPlot", SUBSTITUTE(SUBSTITUTE(output!$B$1,
                   "f_type", 'feature type'!BL3),
                   "f_var", 'feature variety'!BL3))
&amp; CHAR(10)</f>
        <v xml:space="preserve">BeginPlot
	x=63,y=65
	TerrainType=TERRAIN_OCEAN
	PlotType=3
EndPlot
</v>
      </c>
      <c r="BN5" t="str">
        <f ca="1">SUBSTITUTE(SUBSTITUTE(SUBSTITUTE(SUBSTITUTE($A$1,
"x_coord",BN$2),
"y_coord",$A5),
"t_type",'terrain type'!BM3),
"p_type", 'plot type'!BM3)
&amp; IF(LEFT(resources!BM3, 6) = "BONUS_", CHAR(9) &amp; "BonusType=" &amp; resources!BM3 &amp; CHAR(10), "")
&amp; IF('goody huts'!BM3, "	ImprovementType=IMPROVEMENT_GOODY_HUT" &amp; CHAR(10), "")
&amp; IF(ISBLANK(OFFSET('rivers (2)'!$A$1, 2 * (67 - $A5), 2 * BN$2 + 1)), "", SUBSTITUTE($C$1, "&lt;direc&gt;", RIGHT(OFFSET('rivers (2)'!$A$1, 2 * (67 - $A5), 2 * BN$2 + 1), 1)))
&amp; IF(ISBLANK(OFFSET('rivers (2)'!$A$1, 2 * (67 - $A5) + 1, 2 * BN$2)), "", SUBSTITUTE($D$1, "&lt;direc&gt;", RIGHT(OFFSET('rivers (2)'!$A$1, 2 * (67 - $A5) + 1, 2 * BN$2), 1)))
&amp; IF(ISBLANK('feature type'!BM3), "EndPlot", SUBSTITUTE(SUBSTITUTE(output!$B$1,
                   "f_type", 'feature type'!BM3),
                   "f_var", 'feature variety'!BM3))
&amp; CHAR(10)</f>
        <v xml:space="preserve">BeginPlot
	x=64,y=65
	TerrainType=TERRAIN_OCEAN
	PlotType=3
EndPlot
</v>
      </c>
      <c r="BO5" t="str">
        <f ca="1">SUBSTITUTE(SUBSTITUTE(SUBSTITUTE(SUBSTITUTE($A$1,
"x_coord",BO$2),
"y_coord",$A5),
"t_type",'terrain type'!BN3),
"p_type", 'plot type'!BN3)
&amp; IF(LEFT(resources!BN3, 6) = "BONUS_", CHAR(9) &amp; "BonusType=" &amp; resources!BN3 &amp; CHAR(10), "")
&amp; IF('goody huts'!BN3, "	ImprovementType=IMPROVEMENT_GOODY_HUT" &amp; CHAR(10), "")
&amp; IF(ISBLANK(OFFSET('rivers (2)'!$A$1, 2 * (67 - $A5), 2 * BO$2 + 1)), "", SUBSTITUTE($C$1, "&lt;direc&gt;", RIGHT(OFFSET('rivers (2)'!$A$1, 2 * (67 - $A5), 2 * BO$2 + 1), 1)))
&amp; IF(ISBLANK(OFFSET('rivers (2)'!$A$1, 2 * (67 - $A5) + 1, 2 * BO$2)), "", SUBSTITUTE($D$1, "&lt;direc&gt;", RIGHT(OFFSET('rivers (2)'!$A$1, 2 * (67 - $A5) + 1, 2 * BO$2), 1)))
&amp; IF(ISBLANK('feature type'!BN3), "EndPlot", SUBSTITUTE(SUBSTITUTE(output!$B$1,
                   "f_type", 'feature type'!BN3),
                   "f_var", 'feature variety'!BN3))
&amp; CHAR(10)</f>
        <v xml:space="preserve">BeginPlot
	x=65,y=65
	TerrainType=TERRAIN_OCEAN
	PlotType=3
EndPlot
</v>
      </c>
      <c r="BP5" t="str">
        <f ca="1">SUBSTITUTE(SUBSTITUTE(SUBSTITUTE(SUBSTITUTE($A$1,
"x_coord",BP$2),
"y_coord",$A5),
"t_type",'terrain type'!BO3),
"p_type", 'plot type'!BO3)
&amp; IF(LEFT(resources!BO3, 6) = "BONUS_", CHAR(9) &amp; "BonusType=" &amp; resources!BO3 &amp; CHAR(10), "")
&amp; IF('goody huts'!BO3, "	ImprovementType=IMPROVEMENT_GOODY_HUT" &amp; CHAR(10), "")
&amp; IF(ISBLANK(OFFSET('rivers (2)'!$A$1, 2 * (67 - $A5), 2 * BP$2 + 1)), "", SUBSTITUTE($C$1, "&lt;direc&gt;", RIGHT(OFFSET('rivers (2)'!$A$1, 2 * (67 - $A5), 2 * BP$2 + 1), 1)))
&amp; IF(ISBLANK(OFFSET('rivers (2)'!$A$1, 2 * (67 - $A5) + 1, 2 * BP$2)), "", SUBSTITUTE($D$1, "&lt;direc&gt;", RIGHT(OFFSET('rivers (2)'!$A$1, 2 * (67 - $A5) + 1, 2 * BP$2), 1)))
&amp; IF(ISBLANK('feature type'!BO3), "EndPlot", SUBSTITUTE(SUBSTITUTE(output!$B$1,
                   "f_type", 'feature type'!BO3),
                   "f_var", 'feature variety'!BO3))
&amp; CHAR(10)</f>
        <v xml:space="preserve">BeginPlot
	x=66,y=65
	TerrainType=TERRAIN_OCEAN
	PlotType=3
EndPlot
</v>
      </c>
      <c r="BQ5" t="str">
        <f ca="1">SUBSTITUTE(SUBSTITUTE(SUBSTITUTE(SUBSTITUTE($A$1,
"x_coord",BQ$2),
"y_coord",$A5),
"t_type",'terrain type'!BP3),
"p_type", 'plot type'!BP3)
&amp; IF(LEFT(resources!BP3, 6) = "BONUS_", CHAR(9) &amp; "BonusType=" &amp; resources!BP3 &amp; CHAR(10), "")
&amp; IF('goody huts'!BP3, "	ImprovementType=IMPROVEMENT_GOODY_HUT" &amp; CHAR(10), "")
&amp; IF(ISBLANK(OFFSET('rivers (2)'!$A$1, 2 * (67 - $A5), 2 * BQ$2 + 1)), "", SUBSTITUTE($C$1, "&lt;direc&gt;", RIGHT(OFFSET('rivers (2)'!$A$1, 2 * (67 - $A5), 2 * BQ$2 + 1), 1)))
&amp; IF(ISBLANK(OFFSET('rivers (2)'!$A$1, 2 * (67 - $A5) + 1, 2 * BQ$2)), "", SUBSTITUTE($D$1, "&lt;direc&gt;", RIGHT(OFFSET('rivers (2)'!$A$1, 2 * (67 - $A5) + 1, 2 * BQ$2), 1)))
&amp; IF(ISBLANK('feature type'!BP3), "EndPlot", SUBSTITUTE(SUBSTITUTE(output!$B$1,
                   "f_type", 'feature type'!BP3),
                   "f_var", 'feature variety'!BP3))
&amp; CHAR(10)</f>
        <v xml:space="preserve">BeginPlot
	x=67,y=65
	TerrainType=TERRAIN_OCEAN
	PlotType=3
EndPlot
</v>
      </c>
      <c r="BR5" t="str">
        <f ca="1">SUBSTITUTE(SUBSTITUTE(SUBSTITUTE(SUBSTITUTE($A$1,
"x_coord",BR$2),
"y_coord",$A5),
"t_type",'terrain type'!BQ3),
"p_type", 'plot type'!BQ3)
&amp; IF(LEFT(resources!BQ3, 6) = "BONUS_", CHAR(9) &amp; "BonusType=" &amp; resources!BQ3 &amp; CHAR(10), "")
&amp; IF('goody huts'!BQ3, "	ImprovementType=IMPROVEMENT_GOODY_HUT" &amp; CHAR(10), "")
&amp; IF(ISBLANK(OFFSET('rivers (2)'!$A$1, 2 * (67 - $A5), 2 * BR$2 + 1)), "", SUBSTITUTE($C$1, "&lt;direc&gt;", RIGHT(OFFSET('rivers (2)'!$A$1, 2 * (67 - $A5), 2 * BR$2 + 1), 1)))
&amp; IF(ISBLANK(OFFSET('rivers (2)'!$A$1, 2 * (67 - $A5) + 1, 2 * BR$2)), "", SUBSTITUTE($D$1, "&lt;direc&gt;", RIGHT(OFFSET('rivers (2)'!$A$1, 2 * (67 - $A5) + 1, 2 * BR$2), 1)))
&amp; IF(ISBLANK('feature type'!BQ3), "EndPlot", SUBSTITUTE(SUBSTITUTE(output!$B$1,
                   "f_type", 'feature type'!BQ3),
                   "f_var", 'feature variety'!BQ3))
&amp; CHAR(10)</f>
        <v xml:space="preserve">BeginPlot
	x=68,y=65
	TerrainType=TERRAIN_OCEAN
	PlotType=3
EndPlot
</v>
      </c>
      <c r="BS5" t="str">
        <f ca="1">SUBSTITUTE(SUBSTITUTE(SUBSTITUTE(SUBSTITUTE($A$1,
"x_coord",BS$2),
"y_coord",$A5),
"t_type",'terrain type'!BR3),
"p_type", 'plot type'!BR3)
&amp; IF(LEFT(resources!BR3, 6) = "BONUS_", CHAR(9) &amp; "BonusType=" &amp; resources!BR3 &amp; CHAR(10), "")
&amp; IF('goody huts'!BR3, "	ImprovementType=IMPROVEMENT_GOODY_HUT" &amp; CHAR(10), "")
&amp; IF(ISBLANK(OFFSET('rivers (2)'!$A$1, 2 * (67 - $A5), 2 * BS$2 + 1)), "", SUBSTITUTE($C$1, "&lt;direc&gt;", RIGHT(OFFSET('rivers (2)'!$A$1, 2 * (67 - $A5), 2 * BS$2 + 1), 1)))
&amp; IF(ISBLANK(OFFSET('rivers (2)'!$A$1, 2 * (67 - $A5) + 1, 2 * BS$2)), "", SUBSTITUTE($D$1, "&lt;direc&gt;", RIGHT(OFFSET('rivers (2)'!$A$1, 2 * (67 - $A5) + 1, 2 * BS$2), 1)))
&amp; IF(ISBLANK('feature type'!BR3), "EndPlot", SUBSTITUTE(SUBSTITUTE(output!$B$1,
                   "f_type", 'feature type'!BR3),
                   "f_var", 'feature variety'!BR3))
&amp; CHAR(10)</f>
        <v xml:space="preserve">BeginPlot
	x=69,y=65
	TerrainType=TERRAIN_OCEAN
	PlotType=3
EndPlot
</v>
      </c>
      <c r="BT5" t="str">
        <f ca="1">SUBSTITUTE(SUBSTITUTE(SUBSTITUTE(SUBSTITUTE($A$1,
"x_coord",BT$2),
"y_coord",$A5),
"t_type",'terrain type'!BS3),
"p_type", 'plot type'!BS3)
&amp; IF(LEFT(resources!BS3, 6) = "BONUS_", CHAR(9) &amp; "BonusType=" &amp; resources!BS3 &amp; CHAR(10), "")
&amp; IF('goody huts'!BS3, "	ImprovementType=IMPROVEMENT_GOODY_HUT" &amp; CHAR(10), "")
&amp; IF(ISBLANK(OFFSET('rivers (2)'!$A$1, 2 * (67 - $A5), 2 * BT$2 + 1)), "", SUBSTITUTE($C$1, "&lt;direc&gt;", RIGHT(OFFSET('rivers (2)'!$A$1, 2 * (67 - $A5), 2 * BT$2 + 1), 1)))
&amp; IF(ISBLANK(OFFSET('rivers (2)'!$A$1, 2 * (67 - $A5) + 1, 2 * BT$2)), "", SUBSTITUTE($D$1, "&lt;direc&gt;", RIGHT(OFFSET('rivers (2)'!$A$1, 2 * (67 - $A5) + 1, 2 * BT$2), 1)))
&amp; IF(ISBLANK('feature type'!BS3), "EndPlot", SUBSTITUTE(SUBSTITUTE(output!$B$1,
                   "f_type", 'feature type'!BS3),
                   "f_var", 'feature variety'!BS3))
&amp; CHAR(10)</f>
        <v xml:space="preserve">BeginPlot
	x=70,y=65
	TerrainType=TERRAIN_OCEAN
	PlotType=3
EndPlot
</v>
      </c>
      <c r="BU5" t="str">
        <f ca="1">SUBSTITUTE(SUBSTITUTE(SUBSTITUTE(SUBSTITUTE($A$1,
"x_coord",BU$2),
"y_coord",$A5),
"t_type",'terrain type'!BT3),
"p_type", 'plot type'!BT3)
&amp; IF(LEFT(resources!BT3, 6) = "BONUS_", CHAR(9) &amp; "BonusType=" &amp; resources!BT3 &amp; CHAR(10), "")
&amp; IF('goody huts'!BT3, "	ImprovementType=IMPROVEMENT_GOODY_HUT" &amp; CHAR(10), "")
&amp; IF(ISBLANK(OFFSET('rivers (2)'!$A$1, 2 * (67 - $A5), 2 * BU$2 + 1)), "", SUBSTITUTE($C$1, "&lt;direc&gt;", RIGHT(OFFSET('rivers (2)'!$A$1, 2 * (67 - $A5), 2 * BU$2 + 1), 1)))
&amp; IF(ISBLANK(OFFSET('rivers (2)'!$A$1, 2 * (67 - $A5) + 1, 2 * BU$2)), "", SUBSTITUTE($D$1, "&lt;direc&gt;", RIGHT(OFFSET('rivers (2)'!$A$1, 2 * (67 - $A5) + 1, 2 * BU$2), 1)))
&amp; IF(ISBLANK('feature type'!BT3), "EndPlot", SUBSTITUTE(SUBSTITUTE(output!$B$1,
                   "f_type", 'feature type'!BT3),
                   "f_var", 'feature variety'!BT3))
&amp; CHAR(10)</f>
        <v xml:space="preserve">BeginPlot
	x=71,y=65
	TerrainType=TERRAIN_OCEAN
	PlotType=3
EndPlot
</v>
      </c>
      <c r="BV5" t="str">
        <f ca="1">SUBSTITUTE(SUBSTITUTE(SUBSTITUTE(SUBSTITUTE($A$1,
"x_coord",BV$2),
"y_coord",$A5),
"t_type",'terrain type'!BU3),
"p_type", 'plot type'!BU3)
&amp; IF(LEFT(resources!BU3, 6) = "BONUS_", CHAR(9) &amp; "BonusType=" &amp; resources!BU3 &amp; CHAR(10), "")
&amp; IF('goody huts'!BU3, "	ImprovementType=IMPROVEMENT_GOODY_HUT" &amp; CHAR(10), "")
&amp; IF(ISBLANK(OFFSET('rivers (2)'!$A$1, 2 * (67 - $A5), 2 * BV$2 + 1)), "", SUBSTITUTE($C$1, "&lt;direc&gt;", RIGHT(OFFSET('rivers (2)'!$A$1, 2 * (67 - $A5), 2 * BV$2 + 1), 1)))
&amp; IF(ISBLANK(OFFSET('rivers (2)'!$A$1, 2 * (67 - $A5) + 1, 2 * BV$2)), "", SUBSTITUTE($D$1, "&lt;direc&gt;", RIGHT(OFFSET('rivers (2)'!$A$1, 2 * (67 - $A5) + 1, 2 * BV$2), 1)))
&amp; IF(ISBLANK('feature type'!BU3), "EndPlot", SUBSTITUTE(SUBSTITUTE(output!$B$1,
                   "f_type", 'feature type'!BU3),
                   "f_var", 'feature variety'!BU3))
&amp; CHAR(10)</f>
        <v xml:space="preserve">BeginPlot
	x=72,y=65
	TerrainType=TERRAIN_OCEAN
	PlotType=3
EndPlot
</v>
      </c>
      <c r="BW5" t="str">
        <f ca="1">SUBSTITUTE(SUBSTITUTE(SUBSTITUTE(SUBSTITUTE($A$1,
"x_coord",BW$2),
"y_coord",$A5),
"t_type",'terrain type'!BV3),
"p_type", 'plot type'!BV3)
&amp; IF(LEFT(resources!BV3, 6) = "BONUS_", CHAR(9) &amp; "BonusType=" &amp; resources!BV3 &amp; CHAR(10), "")
&amp; IF('goody huts'!BV3, "	ImprovementType=IMPROVEMENT_GOODY_HUT" &amp; CHAR(10), "")
&amp; IF(ISBLANK(OFFSET('rivers (2)'!$A$1, 2 * (67 - $A5), 2 * BW$2 + 1)), "", SUBSTITUTE($C$1, "&lt;direc&gt;", RIGHT(OFFSET('rivers (2)'!$A$1, 2 * (67 - $A5), 2 * BW$2 + 1), 1)))
&amp; IF(ISBLANK(OFFSET('rivers (2)'!$A$1, 2 * (67 - $A5) + 1, 2 * BW$2)), "", SUBSTITUTE($D$1, "&lt;direc&gt;", RIGHT(OFFSET('rivers (2)'!$A$1, 2 * (67 - $A5) + 1, 2 * BW$2), 1)))
&amp; IF(ISBLANK('feature type'!BV3), "EndPlot", SUBSTITUTE(SUBSTITUTE(output!$B$1,
                   "f_type", 'feature type'!BV3),
                   "f_var", 'feature variety'!BV3))
&amp; CHAR(10)</f>
        <v xml:space="preserve">BeginPlot
	x=73,y=65
	TerrainType=TERRAIN_OCEAN
	PlotType=3
EndPlot
</v>
      </c>
      <c r="BX5" t="str">
        <f ca="1">SUBSTITUTE(SUBSTITUTE(SUBSTITUTE(SUBSTITUTE($A$1,
"x_coord",BX$2),
"y_coord",$A5),
"t_type",'terrain type'!BW3),
"p_type", 'plot type'!BW3)
&amp; IF(LEFT(resources!BW3, 6) = "BONUS_", CHAR(9) &amp; "BonusType=" &amp; resources!BW3 &amp; CHAR(10), "")
&amp; IF('goody huts'!BW3, "	ImprovementType=IMPROVEMENT_GOODY_HUT" &amp; CHAR(10), "")
&amp; IF(ISBLANK(OFFSET('rivers (2)'!$A$1, 2 * (67 - $A5), 2 * BX$2 + 1)), "", SUBSTITUTE($C$1, "&lt;direc&gt;", RIGHT(OFFSET('rivers (2)'!$A$1, 2 * (67 - $A5), 2 * BX$2 + 1), 1)))
&amp; IF(ISBLANK(OFFSET('rivers (2)'!$A$1, 2 * (67 - $A5) + 1, 2 * BX$2)), "", SUBSTITUTE($D$1, "&lt;direc&gt;", RIGHT(OFFSET('rivers (2)'!$A$1, 2 * (67 - $A5) + 1, 2 * BX$2), 1)))
&amp; IF(ISBLANK('feature type'!BW3), "EndPlot", SUBSTITUTE(SUBSTITUTE(output!$B$1,
                   "f_type", 'feature type'!BW3),
                   "f_var", 'feature variety'!BW3))
&amp; CHAR(10)</f>
        <v xml:space="preserve">BeginPlot
	x=74,y=65
	TerrainType=TERRAIN_OCEAN
	PlotType=3
EndPlot
</v>
      </c>
      <c r="BY5" t="str">
        <f ca="1">SUBSTITUTE(SUBSTITUTE(SUBSTITUTE(SUBSTITUTE($A$1,
"x_coord",BY$2),
"y_coord",$A5),
"t_type",'terrain type'!BX3),
"p_type", 'plot type'!BX3)
&amp; IF(LEFT(resources!BX3, 6) = "BONUS_", CHAR(9) &amp; "BonusType=" &amp; resources!BX3 &amp; CHAR(10), "")
&amp; IF('goody huts'!BX3, "	ImprovementType=IMPROVEMENT_GOODY_HUT" &amp; CHAR(10), "")
&amp; IF(ISBLANK(OFFSET('rivers (2)'!$A$1, 2 * (67 - $A5), 2 * BY$2 + 1)), "", SUBSTITUTE($C$1, "&lt;direc&gt;", RIGHT(OFFSET('rivers (2)'!$A$1, 2 * (67 - $A5), 2 * BY$2 + 1), 1)))
&amp; IF(ISBLANK(OFFSET('rivers (2)'!$A$1, 2 * (67 - $A5) + 1, 2 * BY$2)), "", SUBSTITUTE($D$1, "&lt;direc&gt;", RIGHT(OFFSET('rivers (2)'!$A$1, 2 * (67 - $A5) + 1, 2 * BY$2), 1)))
&amp; IF(ISBLANK('feature type'!BX3), "EndPlot", SUBSTITUTE(SUBSTITUTE(output!$B$1,
                   "f_type", 'feature type'!BX3),
                   "f_var", 'feature variety'!BX3))
&amp; CHAR(10)</f>
        <v xml:space="preserve">BeginPlot
	x=75,y=65
	TerrainType=TERRAIN_OCEAN
	PlotType=3
EndPlot
</v>
      </c>
      <c r="BZ5" t="str">
        <f ca="1">SUBSTITUTE(SUBSTITUTE(SUBSTITUTE(SUBSTITUTE($A$1,
"x_coord",BZ$2),
"y_coord",$A5),
"t_type",'terrain type'!BY3),
"p_type", 'plot type'!BY3)
&amp; IF(LEFT(resources!BY3, 6) = "BONUS_", CHAR(9) &amp; "BonusType=" &amp; resources!BY3 &amp; CHAR(10), "")
&amp; IF('goody huts'!BY3, "	ImprovementType=IMPROVEMENT_GOODY_HUT" &amp; CHAR(10), "")
&amp; IF(ISBLANK(OFFSET('rivers (2)'!$A$1, 2 * (67 - $A5), 2 * BZ$2 + 1)), "", SUBSTITUTE($C$1, "&lt;direc&gt;", RIGHT(OFFSET('rivers (2)'!$A$1, 2 * (67 - $A5), 2 * BZ$2 + 1), 1)))
&amp; IF(ISBLANK(OFFSET('rivers (2)'!$A$1, 2 * (67 - $A5) + 1, 2 * BZ$2)), "", SUBSTITUTE($D$1, "&lt;direc&gt;", RIGHT(OFFSET('rivers (2)'!$A$1, 2 * (67 - $A5) + 1, 2 * BZ$2), 1)))
&amp; IF(ISBLANK('feature type'!BY3), "EndPlot", SUBSTITUTE(SUBSTITUTE(output!$B$1,
                   "f_type", 'feature type'!BY3),
                   "f_var", 'feature variety'!BY3))
&amp; CHAR(10)</f>
        <v xml:space="preserve">BeginPlot
	x=76,y=65
	TerrainType=TERRAIN_OCEAN
	PlotType=3
EndPlot
</v>
      </c>
      <c r="CA5" t="str">
        <f ca="1">SUBSTITUTE(SUBSTITUTE(SUBSTITUTE(SUBSTITUTE($A$1,
"x_coord",CA$2),
"y_coord",$A5),
"t_type",'terrain type'!BZ3),
"p_type", 'plot type'!BZ3)
&amp; IF(LEFT(resources!BZ3, 6) = "BONUS_", CHAR(9) &amp; "BonusType=" &amp; resources!BZ3 &amp; CHAR(10), "")
&amp; IF('goody huts'!BZ3, "	ImprovementType=IMPROVEMENT_GOODY_HUT" &amp; CHAR(10), "")
&amp; IF(ISBLANK(OFFSET('rivers (2)'!$A$1, 2 * (67 - $A5), 2 * CA$2 + 1)), "", SUBSTITUTE($C$1, "&lt;direc&gt;", RIGHT(OFFSET('rivers (2)'!$A$1, 2 * (67 - $A5), 2 * CA$2 + 1), 1)))
&amp; IF(ISBLANK(OFFSET('rivers (2)'!$A$1, 2 * (67 - $A5) + 1, 2 * CA$2)), "", SUBSTITUTE($D$1, "&lt;direc&gt;", RIGHT(OFFSET('rivers (2)'!$A$1, 2 * (67 - $A5) + 1, 2 * CA$2), 1)))
&amp; IF(ISBLANK('feature type'!BZ3), "EndPlot", SUBSTITUTE(SUBSTITUTE(output!$B$1,
                   "f_type", 'feature type'!BZ3),
                   "f_var", 'feature variety'!BZ3))
&amp; CHAR(10)</f>
        <v xml:space="preserve">BeginPlot
	x=77,y=65
	TerrainType=TERRAIN_OCEAN
	PlotType=3
EndPlot
</v>
      </c>
      <c r="CB5" t="str">
        <f ca="1">SUBSTITUTE(SUBSTITUTE(SUBSTITUTE(SUBSTITUTE($A$1,
"x_coord",CB$2),
"y_coord",$A5),
"t_type",'terrain type'!CA3),
"p_type", 'plot type'!CA3)
&amp; IF(LEFT(resources!CA3, 6) = "BONUS_", CHAR(9) &amp; "BonusType=" &amp; resources!CA3 &amp; CHAR(10), "")
&amp; IF('goody huts'!CA3, "	ImprovementType=IMPROVEMENT_GOODY_HUT" &amp; CHAR(10), "")
&amp; IF(ISBLANK(OFFSET('rivers (2)'!$A$1, 2 * (67 - $A5), 2 * CB$2 + 1)), "", SUBSTITUTE($C$1, "&lt;direc&gt;", RIGHT(OFFSET('rivers (2)'!$A$1, 2 * (67 - $A5), 2 * CB$2 + 1), 1)))
&amp; IF(ISBLANK(OFFSET('rivers (2)'!$A$1, 2 * (67 - $A5) + 1, 2 * CB$2)), "", SUBSTITUTE($D$1, "&lt;direc&gt;", RIGHT(OFFSET('rivers (2)'!$A$1, 2 * (67 - $A5) + 1, 2 * CB$2), 1)))
&amp; IF(ISBLANK('feature type'!CA3), "EndPlot", SUBSTITUTE(SUBSTITUTE(output!$B$1,
                   "f_type", 'feature type'!CA3),
                   "f_var", 'feature variety'!CA3))
&amp; CHAR(10)</f>
        <v xml:space="preserve">BeginPlot
	x=78,y=65
	TerrainType=TERRAIN_OCEAN
	PlotType=3
EndPlot
</v>
      </c>
      <c r="CC5" t="str">
        <f ca="1">SUBSTITUTE(SUBSTITUTE(SUBSTITUTE(SUBSTITUTE($A$1,
"x_coord",CC$2),
"y_coord",$A5),
"t_type",'terrain type'!CB3),
"p_type", 'plot type'!CB3)
&amp; IF(LEFT(resources!CB3, 6) = "BONUS_", CHAR(9) &amp; "BonusType=" &amp; resources!CB3 &amp; CHAR(10), "")
&amp; IF('goody huts'!CB3, "	ImprovementType=IMPROVEMENT_GOODY_HUT" &amp; CHAR(10), "")
&amp; IF(ISBLANK(OFFSET('rivers (2)'!$A$1, 2 * (67 - $A5), 2 * CC$2 + 1)), "", SUBSTITUTE($C$1, "&lt;direc&gt;", RIGHT(OFFSET('rivers (2)'!$A$1, 2 * (67 - $A5), 2 * CC$2 + 1), 1)))
&amp; IF(ISBLANK(OFFSET('rivers (2)'!$A$1, 2 * (67 - $A5) + 1, 2 * CC$2)), "", SUBSTITUTE($D$1, "&lt;direc&gt;", RIGHT(OFFSET('rivers (2)'!$A$1, 2 * (67 - $A5) + 1, 2 * CC$2), 1)))
&amp; IF(ISBLANK('feature type'!CB3), "EndPlot", SUBSTITUTE(SUBSTITUTE(output!$B$1,
                   "f_type", 'feature type'!CB3),
                   "f_var", 'feature variety'!CB3))
&amp; CHAR(10)</f>
        <v xml:space="preserve">BeginPlot
	x=79,y=65
	TerrainType=TERRAIN_OCEAN
	PlotType=3
EndPlot
</v>
      </c>
      <c r="CD5" t="str">
        <f ca="1">SUBSTITUTE(SUBSTITUTE(SUBSTITUTE(SUBSTITUTE($A$1,
"x_coord",CD$2),
"y_coord",$A5),
"t_type",'terrain type'!CC3),
"p_type", 'plot type'!CC3)
&amp; IF(LEFT(resources!CC3, 6) = "BONUS_", CHAR(9) &amp; "BonusType=" &amp; resources!CC3 &amp; CHAR(10), "")
&amp; IF('goody huts'!CC3, "	ImprovementType=IMPROVEMENT_GOODY_HUT" &amp; CHAR(10), "")
&amp; IF(ISBLANK(OFFSET('rivers (2)'!$A$1, 2 * (67 - $A5), 2 * CD$2 + 1)), "", SUBSTITUTE($C$1, "&lt;direc&gt;", RIGHT(OFFSET('rivers (2)'!$A$1, 2 * (67 - $A5), 2 * CD$2 + 1), 1)))
&amp; IF(ISBLANK(OFFSET('rivers (2)'!$A$1, 2 * (67 - $A5) + 1, 2 * CD$2)), "", SUBSTITUTE($D$1, "&lt;direc&gt;", RIGHT(OFFSET('rivers (2)'!$A$1, 2 * (67 - $A5) + 1, 2 * CD$2), 1)))
&amp; IF(ISBLANK('feature type'!CC3), "EndPlot", SUBSTITUTE(SUBSTITUTE(output!$B$1,
                   "f_type", 'feature type'!CC3),
                   "f_var", 'feature variety'!CC3))
&amp; CHAR(10)</f>
        <v xml:space="preserve">BeginPlot
	x=80,y=65
	TerrainType=TERRAIN_OCEAN
	PlotType=3
EndPlot
</v>
      </c>
      <c r="CE5" t="str">
        <f ca="1">SUBSTITUTE(SUBSTITUTE(SUBSTITUTE(SUBSTITUTE($A$1,
"x_coord",CE$2),
"y_coord",$A5),
"t_type",'terrain type'!CD3),
"p_type", 'plot type'!CD3)
&amp; IF(LEFT(resources!CD3, 6) = "BONUS_", CHAR(9) &amp; "BonusType=" &amp; resources!CD3 &amp; CHAR(10), "")
&amp; IF('goody huts'!CD3, "	ImprovementType=IMPROVEMENT_GOODY_HUT" &amp; CHAR(10), "")
&amp; IF(ISBLANK(OFFSET('rivers (2)'!$A$1, 2 * (67 - $A5), 2 * CE$2 + 1)), "", SUBSTITUTE($C$1, "&lt;direc&gt;", RIGHT(OFFSET('rivers (2)'!$A$1, 2 * (67 - $A5), 2 * CE$2 + 1), 1)))
&amp; IF(ISBLANK(OFFSET('rivers (2)'!$A$1, 2 * (67 - $A5) + 1, 2 * CE$2)), "", SUBSTITUTE($D$1, "&lt;direc&gt;", RIGHT(OFFSET('rivers (2)'!$A$1, 2 * (67 - $A5) + 1, 2 * CE$2), 1)))
&amp; IF(ISBLANK('feature type'!CD3), "EndPlot", SUBSTITUTE(SUBSTITUTE(output!$B$1,
                   "f_type", 'feature type'!CD3),
                   "f_var", 'feature variety'!CD3))
&amp; CHAR(10)</f>
        <v xml:space="preserve">BeginPlot
	x=81,y=65
	TerrainType=TERRAIN_OCEAN
	PlotType=3
EndPlot
</v>
      </c>
      <c r="CF5" t="str">
        <f ca="1">SUBSTITUTE(SUBSTITUTE(SUBSTITUTE(SUBSTITUTE($A$1,
"x_coord",CF$2),
"y_coord",$A5),
"t_type",'terrain type'!CE3),
"p_type", 'plot type'!CE3)
&amp; IF(LEFT(resources!CE3, 6) = "BONUS_", CHAR(9) &amp; "BonusType=" &amp; resources!CE3 &amp; CHAR(10), "")
&amp; IF('goody huts'!CE3, "	ImprovementType=IMPROVEMENT_GOODY_HUT" &amp; CHAR(10), "")
&amp; IF(ISBLANK(OFFSET('rivers (2)'!$A$1, 2 * (67 - $A5), 2 * CF$2 + 1)), "", SUBSTITUTE($C$1, "&lt;direc&gt;", RIGHT(OFFSET('rivers (2)'!$A$1, 2 * (67 - $A5), 2 * CF$2 + 1), 1)))
&amp; IF(ISBLANK(OFFSET('rivers (2)'!$A$1, 2 * (67 - $A5) + 1, 2 * CF$2)), "", SUBSTITUTE($D$1, "&lt;direc&gt;", RIGHT(OFFSET('rivers (2)'!$A$1, 2 * (67 - $A5) + 1, 2 * CF$2), 1)))
&amp; IF(ISBLANK('feature type'!CE3), "EndPlot", SUBSTITUTE(SUBSTITUTE(output!$B$1,
                   "f_type", 'feature type'!CE3),
                   "f_var", 'feature variety'!CE3))
&amp; CHAR(10)</f>
        <v xml:space="preserve">BeginPlot
	x=82,y=65
	TerrainType=TERRAIN_OCEAN
	PlotType=3
EndPlot
</v>
      </c>
      <c r="CG5" t="str">
        <f ca="1">SUBSTITUTE(SUBSTITUTE(SUBSTITUTE(SUBSTITUTE($A$1,
"x_coord",CG$2),
"y_coord",$A5),
"t_type",'terrain type'!CF3),
"p_type", 'plot type'!CF3)
&amp; IF(LEFT(resources!CF3, 6) = "BONUS_", CHAR(9) &amp; "BonusType=" &amp; resources!CF3 &amp; CHAR(10), "")
&amp; IF('goody huts'!CF3, "	ImprovementType=IMPROVEMENT_GOODY_HUT" &amp; CHAR(10), "")
&amp; IF(ISBLANK(OFFSET('rivers (2)'!$A$1, 2 * (67 - $A5), 2 * CG$2 + 1)), "", SUBSTITUTE($C$1, "&lt;direc&gt;", RIGHT(OFFSET('rivers (2)'!$A$1, 2 * (67 - $A5), 2 * CG$2 + 1), 1)))
&amp; IF(ISBLANK(OFFSET('rivers (2)'!$A$1, 2 * (67 - $A5) + 1, 2 * CG$2)), "", SUBSTITUTE($D$1, "&lt;direc&gt;", RIGHT(OFFSET('rivers (2)'!$A$1, 2 * (67 - $A5) + 1, 2 * CG$2), 1)))
&amp; IF(ISBLANK('feature type'!CF3), "EndPlot", SUBSTITUTE(SUBSTITUTE(output!$B$1,
                   "f_type", 'feature type'!CF3),
                   "f_var", 'feature variety'!CF3))
&amp; CHAR(10)</f>
        <v xml:space="preserve">BeginPlot
	x=83,y=65
	TerrainType=TERRAIN_OCEAN
	PlotType=3
EndPlot
</v>
      </c>
      <c r="CH5" t="str">
        <f ca="1">SUBSTITUTE(SUBSTITUTE(SUBSTITUTE(SUBSTITUTE($A$1,
"x_coord",CH$2),
"y_coord",$A5),
"t_type",'terrain type'!CG3),
"p_type", 'plot type'!CG3)
&amp; IF(LEFT(resources!CG3, 6) = "BONUS_", CHAR(9) &amp; "BonusType=" &amp; resources!CG3 &amp; CHAR(10), "")
&amp; IF('goody huts'!CG3, "	ImprovementType=IMPROVEMENT_GOODY_HUT" &amp; CHAR(10), "")
&amp; IF(ISBLANK(OFFSET('rivers (2)'!$A$1, 2 * (67 - $A5), 2 * CH$2 + 1)), "", SUBSTITUTE($C$1, "&lt;direc&gt;", RIGHT(OFFSET('rivers (2)'!$A$1, 2 * (67 - $A5), 2 * CH$2 + 1), 1)))
&amp; IF(ISBLANK(OFFSET('rivers (2)'!$A$1, 2 * (67 - $A5) + 1, 2 * CH$2)), "", SUBSTITUTE($D$1, "&lt;direc&gt;", RIGHT(OFFSET('rivers (2)'!$A$1, 2 * (67 - $A5) + 1, 2 * CH$2), 1)))
&amp; IF(ISBLANK('feature type'!CG3), "EndPlot", SUBSTITUTE(SUBSTITUTE(output!$B$1,
                   "f_type", 'feature type'!CG3),
                   "f_var", 'feature variety'!CG3))
&amp; CHAR(10)</f>
        <v xml:space="preserve">BeginPlot
	x=84,y=65
	TerrainType=TERRAIN_OCEAN
	PlotType=3
EndPlot
</v>
      </c>
      <c r="CI5" t="str">
        <f ca="1">SUBSTITUTE(SUBSTITUTE(SUBSTITUTE(SUBSTITUTE($A$1,
"x_coord",CI$2),
"y_coord",$A5),
"t_type",'terrain type'!CH3),
"p_type", 'plot type'!CH3)
&amp; IF(LEFT(resources!CH3, 6) = "BONUS_", CHAR(9) &amp; "BonusType=" &amp; resources!CH3 &amp; CHAR(10), "")
&amp; IF('goody huts'!CH3, "	ImprovementType=IMPROVEMENT_GOODY_HUT" &amp; CHAR(10), "")
&amp; IF(ISBLANK(OFFSET('rivers (2)'!$A$1, 2 * (67 - $A5), 2 * CI$2 + 1)), "", SUBSTITUTE($C$1, "&lt;direc&gt;", RIGHT(OFFSET('rivers (2)'!$A$1, 2 * (67 - $A5), 2 * CI$2 + 1), 1)))
&amp; IF(ISBLANK(OFFSET('rivers (2)'!$A$1, 2 * (67 - $A5) + 1, 2 * CI$2)), "", SUBSTITUTE($D$1, "&lt;direc&gt;", RIGHT(OFFSET('rivers (2)'!$A$1, 2 * (67 - $A5) + 1, 2 * CI$2), 1)))
&amp; IF(ISBLANK('feature type'!CH3), "EndPlot", SUBSTITUTE(SUBSTITUTE(output!$B$1,
                   "f_type", 'feature type'!CH3),
                   "f_var", 'feature variety'!CH3))
&amp; CHAR(10)</f>
        <v xml:space="preserve">BeginPlot
	x=85,y=65
	TerrainType=TERRAIN_OCEAN
	PlotType=3
EndPlot
</v>
      </c>
      <c r="CJ5" t="str">
        <f ca="1">SUBSTITUTE(SUBSTITUTE(SUBSTITUTE(SUBSTITUTE($A$1,
"x_coord",CJ$2),
"y_coord",$A5),
"t_type",'terrain type'!CI3),
"p_type", 'plot type'!CI3)
&amp; IF(LEFT(resources!CI3, 6) = "BONUS_", CHAR(9) &amp; "BonusType=" &amp; resources!CI3 &amp; CHAR(10), "")
&amp; IF('goody huts'!CI3, "	ImprovementType=IMPROVEMENT_GOODY_HUT" &amp; CHAR(10), "")
&amp; IF(ISBLANK(OFFSET('rivers (2)'!$A$1, 2 * (67 - $A5), 2 * CJ$2 + 1)), "", SUBSTITUTE($C$1, "&lt;direc&gt;", RIGHT(OFFSET('rivers (2)'!$A$1, 2 * (67 - $A5), 2 * CJ$2 + 1), 1)))
&amp; IF(ISBLANK(OFFSET('rivers (2)'!$A$1, 2 * (67 - $A5) + 1, 2 * CJ$2)), "", SUBSTITUTE($D$1, "&lt;direc&gt;", RIGHT(OFFSET('rivers (2)'!$A$1, 2 * (67 - $A5) + 1, 2 * CJ$2), 1)))
&amp; IF(ISBLANK('feature type'!CI3), "EndPlot", SUBSTITUTE(SUBSTITUTE(output!$B$1,
                   "f_type", 'feature type'!CI3),
                   "f_var", 'feature variety'!CI3))
&amp; CHAR(10)</f>
        <v xml:space="preserve">BeginPlot
	x=86,y=65
	TerrainType=TERRAIN_OCEAN
	PlotType=3
EndPlot
</v>
      </c>
      <c r="CK5" t="str">
        <f ca="1">SUBSTITUTE(SUBSTITUTE(SUBSTITUTE(SUBSTITUTE($A$1,
"x_coord",CK$2),
"y_coord",$A5),
"t_type",'terrain type'!CJ3),
"p_type", 'plot type'!CJ3)
&amp; IF(LEFT(resources!CJ3, 6) = "BONUS_", CHAR(9) &amp; "BonusType=" &amp; resources!CJ3 &amp; CHAR(10), "")
&amp; IF('goody huts'!CJ3, "	ImprovementType=IMPROVEMENT_GOODY_HUT" &amp; CHAR(10), "")
&amp; IF(ISBLANK(OFFSET('rivers (2)'!$A$1, 2 * (67 - $A5), 2 * CK$2 + 1)), "", SUBSTITUTE($C$1, "&lt;direc&gt;", RIGHT(OFFSET('rivers (2)'!$A$1, 2 * (67 - $A5), 2 * CK$2 + 1), 1)))
&amp; IF(ISBLANK(OFFSET('rivers (2)'!$A$1, 2 * (67 - $A5) + 1, 2 * CK$2)), "", SUBSTITUTE($D$1, "&lt;direc&gt;", RIGHT(OFFSET('rivers (2)'!$A$1, 2 * (67 - $A5) + 1, 2 * CK$2), 1)))
&amp; IF(ISBLANK('feature type'!CJ3), "EndPlot", SUBSTITUTE(SUBSTITUTE(output!$B$1,
                   "f_type", 'feature type'!CJ3),
                   "f_var", 'feature variety'!CJ3))
&amp; CHAR(10)</f>
        <v xml:space="preserve">BeginPlot
	x=87,y=65
	TerrainType=TERRAIN_OCEAN
	PlotType=3
EndPlot
</v>
      </c>
      <c r="CL5" t="str">
        <f ca="1">SUBSTITUTE(SUBSTITUTE(SUBSTITUTE(SUBSTITUTE($A$1,
"x_coord",CL$2),
"y_coord",$A5),
"t_type",'terrain type'!CK3),
"p_type", 'plot type'!CK3)
&amp; IF(LEFT(resources!CK3, 6) = "BONUS_", CHAR(9) &amp; "BonusType=" &amp; resources!CK3 &amp; CHAR(10), "")
&amp; IF('goody huts'!CK3, "	ImprovementType=IMPROVEMENT_GOODY_HUT" &amp; CHAR(10), "")
&amp; IF(ISBLANK(OFFSET('rivers (2)'!$A$1, 2 * (67 - $A5), 2 * CL$2 + 1)), "", SUBSTITUTE($C$1, "&lt;direc&gt;", RIGHT(OFFSET('rivers (2)'!$A$1, 2 * (67 - $A5), 2 * CL$2 + 1), 1)))
&amp; IF(ISBLANK(OFFSET('rivers (2)'!$A$1, 2 * (67 - $A5) + 1, 2 * CL$2)), "", SUBSTITUTE($D$1, "&lt;direc&gt;", RIGHT(OFFSET('rivers (2)'!$A$1, 2 * (67 - $A5) + 1, 2 * CL$2), 1)))
&amp; IF(ISBLANK('feature type'!CK3), "EndPlot", SUBSTITUTE(SUBSTITUTE(output!$B$1,
                   "f_type", 'feature type'!CK3),
                   "f_var", 'feature variety'!CK3))
&amp; CHAR(10)</f>
        <v xml:space="preserve">BeginPlot
	x=88,y=65
	TerrainType=TERRAIN_OCEAN
	PlotType=3
EndPlot
</v>
      </c>
      <c r="CM5" t="str">
        <f ca="1">SUBSTITUTE(SUBSTITUTE(SUBSTITUTE(SUBSTITUTE($A$1,
"x_coord",CM$2),
"y_coord",$A5),
"t_type",'terrain type'!CL3),
"p_type", 'plot type'!CL3)
&amp; IF(LEFT(resources!CL3, 6) = "BONUS_", CHAR(9) &amp; "BonusType=" &amp; resources!CL3 &amp; CHAR(10), "")
&amp; IF('goody huts'!CL3, "	ImprovementType=IMPROVEMENT_GOODY_HUT" &amp; CHAR(10), "")
&amp; IF(ISBLANK(OFFSET('rivers (2)'!$A$1, 2 * (67 - $A5), 2 * CM$2 + 1)), "", SUBSTITUTE($C$1, "&lt;direc&gt;", RIGHT(OFFSET('rivers (2)'!$A$1, 2 * (67 - $A5), 2 * CM$2 + 1), 1)))
&amp; IF(ISBLANK(OFFSET('rivers (2)'!$A$1, 2 * (67 - $A5) + 1, 2 * CM$2)), "", SUBSTITUTE($D$1, "&lt;direc&gt;", RIGHT(OFFSET('rivers (2)'!$A$1, 2 * (67 - $A5) + 1, 2 * CM$2), 1)))
&amp; IF(ISBLANK('feature type'!CL3), "EndPlot", SUBSTITUTE(SUBSTITUTE(output!$B$1,
                   "f_type", 'feature type'!CL3),
                   "f_var", 'feature variety'!CL3))
&amp; CHAR(10)</f>
        <v xml:space="preserve">BeginPlot
	x=89,y=65
	TerrainType=TERRAIN_OCEAN
	PlotType=3
EndPlot
</v>
      </c>
      <c r="CN5" t="str">
        <f ca="1">SUBSTITUTE(SUBSTITUTE(SUBSTITUTE(SUBSTITUTE($A$1,
"x_coord",CN$2),
"y_coord",$A5),
"t_type",'terrain type'!CM3),
"p_type", 'plot type'!CM3)
&amp; IF(LEFT(resources!CM3, 6) = "BONUS_", CHAR(9) &amp; "BonusType=" &amp; resources!CM3 &amp; CHAR(10), "")
&amp; IF('goody huts'!CM3, "	ImprovementType=IMPROVEMENT_GOODY_HUT" &amp; CHAR(10), "")
&amp; IF(ISBLANK(OFFSET('rivers (2)'!$A$1, 2 * (67 - $A5), 2 * CN$2 + 1)), "", SUBSTITUTE($C$1, "&lt;direc&gt;", RIGHT(OFFSET('rivers (2)'!$A$1, 2 * (67 - $A5), 2 * CN$2 + 1), 1)))
&amp; IF(ISBLANK(OFFSET('rivers (2)'!$A$1, 2 * (67 - $A5) + 1, 2 * CN$2)), "", SUBSTITUTE($D$1, "&lt;direc&gt;", RIGHT(OFFSET('rivers (2)'!$A$1, 2 * (67 - $A5) + 1, 2 * CN$2), 1)))
&amp; IF(ISBLANK('feature type'!CM3), "EndPlot", SUBSTITUTE(SUBSTITUTE(output!$B$1,
                   "f_type", 'feature type'!CM3),
                   "f_var", 'feature variety'!CM3))
&amp; CHAR(10)</f>
        <v xml:space="preserve">BeginPlot
	x=90,y=65
	TerrainType=TERRAIN_OCEAN
	PlotType=3
EndPlot
</v>
      </c>
      <c r="CO5" t="str">
        <f ca="1">SUBSTITUTE(SUBSTITUTE(SUBSTITUTE(SUBSTITUTE($A$1,
"x_coord",CO$2),
"y_coord",$A5),
"t_type",'terrain type'!CN3),
"p_type", 'plot type'!CN3)
&amp; IF(LEFT(resources!CN3, 6) = "BONUS_", CHAR(9) &amp; "BonusType=" &amp; resources!CN3 &amp; CHAR(10), "")
&amp; IF('goody huts'!CN3, "	ImprovementType=IMPROVEMENT_GOODY_HUT" &amp; CHAR(10), "")
&amp; IF(ISBLANK(OFFSET('rivers (2)'!$A$1, 2 * (67 - $A5), 2 * CO$2 + 1)), "", SUBSTITUTE($C$1, "&lt;direc&gt;", RIGHT(OFFSET('rivers (2)'!$A$1, 2 * (67 - $A5), 2 * CO$2 + 1), 1)))
&amp; IF(ISBLANK(OFFSET('rivers (2)'!$A$1, 2 * (67 - $A5) + 1, 2 * CO$2)), "", SUBSTITUTE($D$1, "&lt;direc&gt;", RIGHT(OFFSET('rivers (2)'!$A$1, 2 * (67 - $A5) + 1, 2 * CO$2), 1)))
&amp; IF(ISBLANK('feature type'!CN3), "EndPlot", SUBSTITUTE(SUBSTITUTE(output!$B$1,
                   "f_type", 'feature type'!CN3),
                   "f_var", 'feature variety'!CN3))
&amp; CHAR(10)</f>
        <v xml:space="preserve">BeginPlot
	x=91,y=65
	TerrainType=TERRAIN_OCEAN
	PlotType=3
EndPlot
</v>
      </c>
      <c r="CP5" t="str">
        <f ca="1">SUBSTITUTE(SUBSTITUTE(SUBSTITUTE(SUBSTITUTE($A$1,
"x_coord",CP$2),
"y_coord",$A5),
"t_type",'terrain type'!CO3),
"p_type", 'plot type'!CO3)
&amp; IF(LEFT(resources!CO3, 6) = "BONUS_", CHAR(9) &amp; "BonusType=" &amp; resources!CO3 &amp; CHAR(10), "")
&amp; IF('goody huts'!CO3, "	ImprovementType=IMPROVEMENT_GOODY_HUT" &amp; CHAR(10), "")
&amp; IF(ISBLANK(OFFSET('rivers (2)'!$A$1, 2 * (67 - $A5), 2 * CP$2 + 1)), "", SUBSTITUTE($C$1, "&lt;direc&gt;", RIGHT(OFFSET('rivers (2)'!$A$1, 2 * (67 - $A5), 2 * CP$2 + 1), 1)))
&amp; IF(ISBLANK(OFFSET('rivers (2)'!$A$1, 2 * (67 - $A5) + 1, 2 * CP$2)), "", SUBSTITUTE($D$1, "&lt;direc&gt;", RIGHT(OFFSET('rivers (2)'!$A$1, 2 * (67 - $A5) + 1, 2 * CP$2), 1)))
&amp; IF(ISBLANK('feature type'!CO3), "EndPlot", SUBSTITUTE(SUBSTITUTE(output!$B$1,
                   "f_type", 'feature type'!CO3),
                   "f_var", 'feature variety'!CO3))
&amp; CHAR(10)</f>
        <v xml:space="preserve">BeginPlot
	x=92,y=65
	TerrainType=TERRAIN_OCEAN
	PlotType=3
EndPlot
</v>
      </c>
      <c r="CQ5" t="str">
        <f ca="1">SUBSTITUTE(SUBSTITUTE(SUBSTITUTE(SUBSTITUTE($A$1,
"x_coord",CQ$2),
"y_coord",$A5),
"t_type",'terrain type'!CP3),
"p_type", 'plot type'!CP3)
&amp; IF(LEFT(resources!CP3, 6) = "BONUS_", CHAR(9) &amp; "BonusType=" &amp; resources!CP3 &amp; CHAR(10), "")
&amp; IF('goody huts'!CP3, "	ImprovementType=IMPROVEMENT_GOODY_HUT" &amp; CHAR(10), "")
&amp; IF(ISBLANK(OFFSET('rivers (2)'!$A$1, 2 * (67 - $A5), 2 * CQ$2 + 1)), "", SUBSTITUTE($C$1, "&lt;direc&gt;", RIGHT(OFFSET('rivers (2)'!$A$1, 2 * (67 - $A5), 2 * CQ$2 + 1), 1)))
&amp; IF(ISBLANK(OFFSET('rivers (2)'!$A$1, 2 * (67 - $A5) + 1, 2 * CQ$2)), "", SUBSTITUTE($D$1, "&lt;direc&gt;", RIGHT(OFFSET('rivers (2)'!$A$1, 2 * (67 - $A5) + 1, 2 * CQ$2), 1)))
&amp; IF(ISBLANK('feature type'!CP3), "EndPlot", SUBSTITUTE(SUBSTITUTE(output!$B$1,
                   "f_type", 'feature type'!CP3),
                   "f_var", 'feature variety'!CP3))
&amp; CHAR(10)</f>
        <v xml:space="preserve">BeginPlot
	x=93,y=65
	TerrainType=TERRAIN_OCEAN
	PlotType=3
EndPlot
</v>
      </c>
      <c r="CR5" t="str">
        <f ca="1">SUBSTITUTE(SUBSTITUTE(SUBSTITUTE(SUBSTITUTE($A$1,
"x_coord",CR$2),
"y_coord",$A5),
"t_type",'terrain type'!CQ3),
"p_type", 'plot type'!CQ3)
&amp; IF(LEFT(resources!CQ3, 6) = "BONUS_", CHAR(9) &amp; "BonusType=" &amp; resources!CQ3 &amp; CHAR(10), "")
&amp; IF('goody huts'!CQ3, "	ImprovementType=IMPROVEMENT_GOODY_HUT" &amp; CHAR(10), "")
&amp; IF(ISBLANK(OFFSET('rivers (2)'!$A$1, 2 * (67 - $A5), 2 * CR$2 + 1)), "", SUBSTITUTE($C$1, "&lt;direc&gt;", RIGHT(OFFSET('rivers (2)'!$A$1, 2 * (67 - $A5), 2 * CR$2 + 1), 1)))
&amp; IF(ISBLANK(OFFSET('rivers (2)'!$A$1, 2 * (67 - $A5) + 1, 2 * CR$2)), "", SUBSTITUTE($D$1, "&lt;direc&gt;", RIGHT(OFFSET('rivers (2)'!$A$1, 2 * (67 - $A5) + 1, 2 * CR$2), 1)))
&amp; IF(ISBLANK('feature type'!CQ3), "EndPlot", SUBSTITUTE(SUBSTITUTE(output!$B$1,
                   "f_type", 'feature type'!CQ3),
                   "f_var", 'feature variety'!CQ3))
&amp; CHAR(10)</f>
        <v xml:space="preserve">BeginPlot
	x=94,y=65
	TerrainType=TERRAIN_OCEAN
	PlotType=3
EndPlot
</v>
      </c>
      <c r="CS5" t="str">
        <f ca="1">SUBSTITUTE(SUBSTITUTE(SUBSTITUTE(SUBSTITUTE($A$1,
"x_coord",CS$2),
"y_coord",$A5),
"t_type",'terrain type'!CR3),
"p_type", 'plot type'!CR3)
&amp; IF(LEFT(resources!CR3, 6) = "BONUS_", CHAR(9) &amp; "BonusType=" &amp; resources!CR3 &amp; CHAR(10), "")
&amp; IF('goody huts'!CR3, "	ImprovementType=IMPROVEMENT_GOODY_HUT" &amp; CHAR(10), "")
&amp; IF(ISBLANK(OFFSET('rivers (2)'!$A$1, 2 * (67 - $A5), 2 * CS$2 + 1)), "", SUBSTITUTE($C$1, "&lt;direc&gt;", RIGHT(OFFSET('rivers (2)'!$A$1, 2 * (67 - $A5), 2 * CS$2 + 1), 1)))
&amp; IF(ISBLANK(OFFSET('rivers (2)'!$A$1, 2 * (67 - $A5) + 1, 2 * CS$2)), "", SUBSTITUTE($D$1, "&lt;direc&gt;", RIGHT(OFFSET('rivers (2)'!$A$1, 2 * (67 - $A5) + 1, 2 * CS$2), 1)))
&amp; IF(ISBLANK('feature type'!CR3), "EndPlot", SUBSTITUTE(SUBSTITUTE(output!$B$1,
                   "f_type", 'feature type'!CR3),
                   "f_var", 'feature variety'!CR3))
&amp; CHAR(10)</f>
        <v xml:space="preserve">BeginPlot
	x=95,y=65
	TerrainType=TERRAIN_OCEAN
	PlotType=3
EndPlot
</v>
      </c>
      <c r="CT5" t="str">
        <f ca="1">SUBSTITUTE(SUBSTITUTE(SUBSTITUTE(SUBSTITUTE($A$1,
"x_coord",CT$2),
"y_coord",$A5),
"t_type",'terrain type'!CS3),
"p_type", 'plot type'!CS3)
&amp; IF(LEFT(resources!CS3, 6) = "BONUS_", CHAR(9) &amp; "BonusType=" &amp; resources!CS3 &amp; CHAR(10), "")
&amp; IF('goody huts'!CS3, "	ImprovementType=IMPROVEMENT_GOODY_HUT" &amp; CHAR(10), "")
&amp; IF(ISBLANK(OFFSET('rivers (2)'!$A$1, 2 * (67 - $A5), 2 * CT$2 + 1)), "", SUBSTITUTE($C$1, "&lt;direc&gt;", RIGHT(OFFSET('rivers (2)'!$A$1, 2 * (67 - $A5), 2 * CT$2 + 1), 1)))
&amp; IF(ISBLANK(OFFSET('rivers (2)'!$A$1, 2 * (67 - $A5) + 1, 2 * CT$2)), "", SUBSTITUTE($D$1, "&lt;direc&gt;", RIGHT(OFFSET('rivers (2)'!$A$1, 2 * (67 - $A5) + 1, 2 * CT$2), 1)))
&amp; IF(ISBLANK('feature type'!CS3), "EndPlot", SUBSTITUTE(SUBSTITUTE(output!$B$1,
                   "f_type", 'feature type'!CS3),
                   "f_var", 'feature variety'!CS3))
&amp; CHAR(10)</f>
        <v xml:space="preserve">BeginPlot
	x=96,y=65
	TerrainType=TERRAIN_OCEAN
	PlotType=3
EndPlot
</v>
      </c>
      <c r="CU5" t="str">
        <f ca="1">SUBSTITUTE(SUBSTITUTE(SUBSTITUTE(SUBSTITUTE($A$1,
"x_coord",CU$2),
"y_coord",$A5),
"t_type",'terrain type'!CT3),
"p_type", 'plot type'!CT3)
&amp; IF(LEFT(resources!CT3, 6) = "BONUS_", CHAR(9) &amp; "BonusType=" &amp; resources!CT3 &amp; CHAR(10), "")
&amp; IF('goody huts'!CT3, "	ImprovementType=IMPROVEMENT_GOODY_HUT" &amp; CHAR(10), "")
&amp; IF(ISBLANK(OFFSET('rivers (2)'!$A$1, 2 * (67 - $A5), 2 * CU$2 + 1)), "", SUBSTITUTE($C$1, "&lt;direc&gt;", RIGHT(OFFSET('rivers (2)'!$A$1, 2 * (67 - $A5), 2 * CU$2 + 1), 1)))
&amp; IF(ISBLANK(OFFSET('rivers (2)'!$A$1, 2 * (67 - $A5) + 1, 2 * CU$2)), "", SUBSTITUTE($D$1, "&lt;direc&gt;", RIGHT(OFFSET('rivers (2)'!$A$1, 2 * (67 - $A5) + 1, 2 * CU$2), 1)))
&amp; IF(ISBLANK('feature type'!CT3), "EndPlot", SUBSTITUTE(SUBSTITUTE(output!$B$1,
                   "f_type", 'feature type'!CT3),
                   "f_var", 'feature variety'!CT3))
&amp; CHAR(10)</f>
        <v xml:space="preserve">BeginPlot
	x=97,y=65
	TerrainType=TERRAIN_OCEAN
	PlotType=3
EndPlot
</v>
      </c>
      <c r="CV5" t="str">
        <f ca="1">SUBSTITUTE(SUBSTITUTE(SUBSTITUTE(SUBSTITUTE($A$1,
"x_coord",CV$2),
"y_coord",$A5),
"t_type",'terrain type'!CU3),
"p_type", 'plot type'!CU3)
&amp; IF(LEFT(resources!CU3, 6) = "BONUS_", CHAR(9) &amp; "BonusType=" &amp; resources!CU3 &amp; CHAR(10), "")
&amp; IF('goody huts'!CU3, "	ImprovementType=IMPROVEMENT_GOODY_HUT" &amp; CHAR(10), "")
&amp; IF(ISBLANK(OFFSET('rivers (2)'!$A$1, 2 * (67 - $A5), 2 * CV$2 + 1)), "", SUBSTITUTE($C$1, "&lt;direc&gt;", RIGHT(OFFSET('rivers (2)'!$A$1, 2 * (67 - $A5), 2 * CV$2 + 1), 1)))
&amp; IF(ISBLANK(OFFSET('rivers (2)'!$A$1, 2 * (67 - $A5) + 1, 2 * CV$2)), "", SUBSTITUTE($D$1, "&lt;direc&gt;", RIGHT(OFFSET('rivers (2)'!$A$1, 2 * (67 - $A5) + 1, 2 * CV$2), 1)))
&amp; IF(ISBLANK('feature type'!CU3), "EndPlot", SUBSTITUTE(SUBSTITUTE(output!$B$1,
                   "f_type", 'feature type'!CU3),
                   "f_var", 'feature variety'!CU3))
&amp; CHAR(10)</f>
        <v xml:space="preserve">BeginPlot
	x=98,y=65
	TerrainType=TERRAIN_OCEAN
	PlotType=3
EndPlot
</v>
      </c>
      <c r="CW5" t="str">
        <f ca="1">SUBSTITUTE(SUBSTITUTE(SUBSTITUTE(SUBSTITUTE($A$1,
"x_coord",CW$2),
"y_coord",$A5),
"t_type",'terrain type'!CV3),
"p_type", 'plot type'!CV3)
&amp; IF(LEFT(resources!CV3, 6) = "BONUS_", CHAR(9) &amp; "BonusType=" &amp; resources!CV3 &amp; CHAR(10), "")
&amp; IF('goody huts'!CV3, "	ImprovementType=IMPROVEMENT_GOODY_HUT" &amp; CHAR(10), "")
&amp; IF(ISBLANK(OFFSET('rivers (2)'!$A$1, 2 * (67 - $A5), 2 * CW$2 + 1)), "", SUBSTITUTE($C$1, "&lt;direc&gt;", RIGHT(OFFSET('rivers (2)'!$A$1, 2 * (67 - $A5), 2 * CW$2 + 1), 1)))
&amp; IF(ISBLANK(OFFSET('rivers (2)'!$A$1, 2 * (67 - $A5) + 1, 2 * CW$2)), "", SUBSTITUTE($D$1, "&lt;direc&gt;", RIGHT(OFFSET('rivers (2)'!$A$1, 2 * (67 - $A5) + 1, 2 * CW$2), 1)))
&amp; IF(ISBLANK('feature type'!CV3), "EndPlot", SUBSTITUTE(SUBSTITUTE(output!$B$1,
                   "f_type", 'feature type'!CV3),
                   "f_var", 'feature variety'!CV3))
&amp; CHAR(10)</f>
        <v xml:space="preserve">BeginPlot
	x=99,y=65
	TerrainType=TERRAIN_OCEAN
	PlotType=3
EndPlot
</v>
      </c>
      <c r="CX5" t="str">
        <f ca="1">SUBSTITUTE(SUBSTITUTE(SUBSTITUTE(SUBSTITUTE($A$1,
"x_coord",CX$2),
"y_coord",$A5),
"t_type",'terrain type'!CW3),
"p_type", 'plot type'!CW3)
&amp; IF(LEFT(resources!CW3, 6) = "BONUS_", CHAR(9) &amp; "BonusType=" &amp; resources!CW3 &amp; CHAR(10), "")
&amp; IF('goody huts'!CW3, "	ImprovementType=IMPROVEMENT_GOODY_HUT" &amp; CHAR(10), "")
&amp; IF(ISBLANK(OFFSET('rivers (2)'!$A$1, 2 * (67 - $A5), 2 * CX$2 + 1)), "", SUBSTITUTE($C$1, "&lt;direc&gt;", RIGHT(OFFSET('rivers (2)'!$A$1, 2 * (67 - $A5), 2 * CX$2 + 1), 1)))
&amp; IF(ISBLANK(OFFSET('rivers (2)'!$A$1, 2 * (67 - $A5) + 1, 2 * CX$2)), "", SUBSTITUTE($D$1, "&lt;direc&gt;", RIGHT(OFFSET('rivers (2)'!$A$1, 2 * (67 - $A5) + 1, 2 * CX$2), 1)))
&amp; IF(ISBLANK('feature type'!CW3), "EndPlot", SUBSTITUTE(SUBSTITUTE(output!$B$1,
                   "f_type", 'feature type'!CW3),
                   "f_var", 'feature variety'!CW3))
&amp; CHAR(10)</f>
        <v xml:space="preserve">BeginPlot
	x=100,y=65
	TerrainType=TERRAIN_OCEAN
	PlotType=3
EndPlot
</v>
      </c>
      <c r="CY5" t="str">
        <f ca="1">SUBSTITUTE(SUBSTITUTE(SUBSTITUTE(SUBSTITUTE($A$1,
"x_coord",CY$2),
"y_coord",$A5),
"t_type",'terrain type'!CX3),
"p_type", 'plot type'!CX3)
&amp; IF(LEFT(resources!CX3, 6) = "BONUS_", CHAR(9) &amp; "BonusType=" &amp; resources!CX3 &amp; CHAR(10), "")
&amp; IF('goody huts'!CX3, "	ImprovementType=IMPROVEMENT_GOODY_HUT" &amp; CHAR(10), "")
&amp; IF(ISBLANK(OFFSET('rivers (2)'!$A$1, 2 * (67 - $A5), 2 * CY$2 + 1)), "", SUBSTITUTE($C$1, "&lt;direc&gt;", RIGHT(OFFSET('rivers (2)'!$A$1, 2 * (67 - $A5), 2 * CY$2 + 1), 1)))
&amp; IF(ISBLANK(OFFSET('rivers (2)'!$A$1, 2 * (67 - $A5) + 1, 2 * CY$2)), "", SUBSTITUTE($D$1, "&lt;direc&gt;", RIGHT(OFFSET('rivers (2)'!$A$1, 2 * (67 - $A5) + 1, 2 * CY$2), 1)))
&amp; IF(ISBLANK('feature type'!CX3), "EndPlot", SUBSTITUTE(SUBSTITUTE(output!$B$1,
                   "f_type", 'feature type'!CX3),
                   "f_var", 'feature variety'!CX3))
&amp; CHAR(10)</f>
        <v xml:space="preserve">BeginPlot
	x=101,y=65
	TerrainType=TERRAIN_OCEAN
	PlotType=3
EndPlot
</v>
      </c>
      <c r="CZ5" t="str">
        <f ca="1">SUBSTITUTE(SUBSTITUTE(SUBSTITUTE(SUBSTITUTE($A$1,
"x_coord",CZ$2),
"y_coord",$A5),
"t_type",'terrain type'!CY3),
"p_type", 'plot type'!CY3)
&amp; IF(LEFT(resources!CY3, 6) = "BONUS_", CHAR(9) &amp; "BonusType=" &amp; resources!CY3 &amp; CHAR(10), "")
&amp; IF('goody huts'!CY3, "	ImprovementType=IMPROVEMENT_GOODY_HUT" &amp; CHAR(10), "")
&amp; IF(ISBLANK(OFFSET('rivers (2)'!$A$1, 2 * (67 - $A5), 2 * CZ$2 + 1)), "", SUBSTITUTE($C$1, "&lt;direc&gt;", RIGHT(OFFSET('rivers (2)'!$A$1, 2 * (67 - $A5), 2 * CZ$2 + 1), 1)))
&amp; IF(ISBLANK(OFFSET('rivers (2)'!$A$1, 2 * (67 - $A5) + 1, 2 * CZ$2)), "", SUBSTITUTE($D$1, "&lt;direc&gt;", RIGHT(OFFSET('rivers (2)'!$A$1, 2 * (67 - $A5) + 1, 2 * CZ$2), 1)))
&amp; IF(ISBLANK('feature type'!CY3), "EndPlot", SUBSTITUTE(SUBSTITUTE(output!$B$1,
                   "f_type", 'feature type'!CY3),
                   "f_var", 'feature variety'!CY3))
&amp; CHAR(10)</f>
        <v xml:space="preserve">BeginPlot
	x=102,y=65
	TerrainType=TERRAIN_OCEAN
	PlotType=3
EndPlot
</v>
      </c>
      <c r="DA5" t="str">
        <f ca="1">SUBSTITUTE(SUBSTITUTE(SUBSTITUTE(SUBSTITUTE($A$1,
"x_coord",DA$2),
"y_coord",$A5),
"t_type",'terrain type'!CZ3),
"p_type", 'plot type'!CZ3)
&amp; IF(LEFT(resources!CZ3, 6) = "BONUS_", CHAR(9) &amp; "BonusType=" &amp; resources!CZ3 &amp; CHAR(10), "")
&amp; IF('goody huts'!CZ3, "	ImprovementType=IMPROVEMENT_GOODY_HUT" &amp; CHAR(10), "")
&amp; IF(ISBLANK(OFFSET('rivers (2)'!$A$1, 2 * (67 - $A5), 2 * DA$2 + 1)), "", SUBSTITUTE($C$1, "&lt;direc&gt;", RIGHT(OFFSET('rivers (2)'!$A$1, 2 * (67 - $A5), 2 * DA$2 + 1), 1)))
&amp; IF(ISBLANK(OFFSET('rivers (2)'!$A$1, 2 * (67 - $A5) + 1, 2 * DA$2)), "", SUBSTITUTE($D$1, "&lt;direc&gt;", RIGHT(OFFSET('rivers (2)'!$A$1, 2 * (67 - $A5) + 1, 2 * DA$2), 1)))
&amp; IF(ISBLANK('feature type'!CZ3), "EndPlot", SUBSTITUTE(SUBSTITUTE(output!$B$1,
                   "f_type", 'feature type'!CZ3),
                   "f_var", 'feature variety'!CZ3))
&amp; CHAR(10)</f>
        <v xml:space="preserve">BeginPlot
	x=103,y=65
	TerrainType=TERRAIN_OCEAN
	PlotType=3
EndPlot
</v>
      </c>
      <c r="DB5" t="str">
        <f ca="1">SUBSTITUTE(SUBSTITUTE(SUBSTITUTE(SUBSTITUTE($A$1,
"x_coord",DB$2),
"y_coord",$A5),
"t_type",'terrain type'!DA3),
"p_type", 'plot type'!DA3)
&amp; IF(LEFT(resources!DA3, 6) = "BONUS_", CHAR(9) &amp; "BonusType=" &amp; resources!DA3 &amp; CHAR(10), "")
&amp; IF('goody huts'!DA3, "	ImprovementType=IMPROVEMENT_GOODY_HUT" &amp; CHAR(10), "")
&amp; IF(ISBLANK(OFFSET('rivers (2)'!$A$1, 2 * (67 - $A5), 2 * DB$2 + 1)), "", SUBSTITUTE($C$1, "&lt;direc&gt;", RIGHT(OFFSET('rivers (2)'!$A$1, 2 * (67 - $A5), 2 * DB$2 + 1), 1)))
&amp; IF(ISBLANK(OFFSET('rivers (2)'!$A$1, 2 * (67 - $A5) + 1, 2 * DB$2)), "", SUBSTITUTE($D$1, "&lt;direc&gt;", RIGHT(OFFSET('rivers (2)'!$A$1, 2 * (67 - $A5) + 1, 2 * DB$2), 1)))
&amp; IF(ISBLANK('feature type'!DA3), "EndPlot", SUBSTITUTE(SUBSTITUTE(output!$B$1,
                   "f_type", 'feature type'!DA3),
                   "f_var", 'feature variety'!DA3))
&amp; CHAR(10)</f>
        <v xml:space="preserve">BeginPlot
	x=104,y=65
	TerrainType=TERRAIN_OCEAN
	PlotType=3
EndPlot
</v>
      </c>
      <c r="DC5" t="str">
        <f ca="1">SUBSTITUTE(SUBSTITUTE(SUBSTITUTE(SUBSTITUTE($A$1,
"x_coord",DC$2),
"y_coord",$A5),
"t_type",'terrain type'!DB3),
"p_type", 'plot type'!DB3)
&amp; IF(LEFT(resources!DB3, 6) = "BONUS_", CHAR(9) &amp; "BonusType=" &amp; resources!DB3 &amp; CHAR(10), "")
&amp; IF('goody huts'!DB3, "	ImprovementType=IMPROVEMENT_GOODY_HUT" &amp; CHAR(10), "")
&amp; IF(ISBLANK(OFFSET('rivers (2)'!$A$1, 2 * (67 - $A5), 2 * DC$2 + 1)), "", SUBSTITUTE($C$1, "&lt;direc&gt;", RIGHT(OFFSET('rivers (2)'!$A$1, 2 * (67 - $A5), 2 * DC$2 + 1), 1)))
&amp; IF(ISBLANK(OFFSET('rivers (2)'!$A$1, 2 * (67 - $A5) + 1, 2 * DC$2)), "", SUBSTITUTE($D$1, "&lt;direc&gt;", RIGHT(OFFSET('rivers (2)'!$A$1, 2 * (67 - $A5) + 1, 2 * DC$2), 1)))
&amp; IF(ISBLANK('feature type'!DB3), "EndPlot", SUBSTITUTE(SUBSTITUTE(output!$B$1,
                   "f_type", 'feature type'!DB3),
                   "f_var", 'feature variety'!DB3))
&amp; CHAR(10)</f>
        <v xml:space="preserve">BeginPlot
	x=105,y=65
	TerrainType=TERRAIN_OCEAN
	PlotType=3
EndPlot
</v>
      </c>
      <c r="DD5" t="str">
        <f ca="1">SUBSTITUTE(SUBSTITUTE(SUBSTITUTE(SUBSTITUTE($A$1,
"x_coord",DD$2),
"y_coord",$A5),
"t_type",'terrain type'!DC3),
"p_type", 'plot type'!DC3)
&amp; IF(LEFT(resources!DC3, 6) = "BONUS_", CHAR(9) &amp; "BonusType=" &amp; resources!DC3 &amp; CHAR(10), "")
&amp; IF('goody huts'!DC3, "	ImprovementType=IMPROVEMENT_GOODY_HUT" &amp; CHAR(10), "")
&amp; IF(ISBLANK(OFFSET('rivers (2)'!$A$1, 2 * (67 - $A5), 2 * DD$2 + 1)), "", SUBSTITUTE($C$1, "&lt;direc&gt;", RIGHT(OFFSET('rivers (2)'!$A$1, 2 * (67 - $A5), 2 * DD$2 + 1), 1)))
&amp; IF(ISBLANK(OFFSET('rivers (2)'!$A$1, 2 * (67 - $A5) + 1, 2 * DD$2)), "", SUBSTITUTE($D$1, "&lt;direc&gt;", RIGHT(OFFSET('rivers (2)'!$A$1, 2 * (67 - $A5) + 1, 2 * DD$2), 1)))
&amp; IF(ISBLANK('feature type'!DC3), "EndPlot", SUBSTITUTE(SUBSTITUTE(output!$B$1,
                   "f_type", 'feature type'!DC3),
                   "f_var", 'feature variety'!DC3))
&amp; CHAR(10)</f>
        <v xml:space="preserve">BeginPlot
	x=106,y=65
	TerrainType=TERRAIN_OCEAN
	PlotType=3
EndPlot
</v>
      </c>
      <c r="DE5" t="str">
        <f ca="1">SUBSTITUTE(SUBSTITUTE(SUBSTITUTE(SUBSTITUTE($A$1,
"x_coord",DE$2),
"y_coord",$A5),
"t_type",'terrain type'!DD3),
"p_type", 'plot type'!DD3)
&amp; IF(LEFT(resources!DD3, 6) = "BONUS_", CHAR(9) &amp; "BonusType=" &amp; resources!DD3 &amp; CHAR(10), "")
&amp; IF('goody huts'!DD3, "	ImprovementType=IMPROVEMENT_GOODY_HUT" &amp; CHAR(10), "")
&amp; IF(ISBLANK(OFFSET('rivers (2)'!$A$1, 2 * (67 - $A5), 2 * DE$2 + 1)), "", SUBSTITUTE($C$1, "&lt;direc&gt;", RIGHT(OFFSET('rivers (2)'!$A$1, 2 * (67 - $A5), 2 * DE$2 + 1), 1)))
&amp; IF(ISBLANK(OFFSET('rivers (2)'!$A$1, 2 * (67 - $A5) + 1, 2 * DE$2)), "", SUBSTITUTE($D$1, "&lt;direc&gt;", RIGHT(OFFSET('rivers (2)'!$A$1, 2 * (67 - $A5) + 1, 2 * DE$2), 1)))
&amp; IF(ISBLANK('feature type'!DD3), "EndPlot", SUBSTITUTE(SUBSTITUTE(output!$B$1,
                   "f_type", 'feature type'!DD3),
                   "f_var", 'feature variety'!DD3))
&amp; CHAR(10)</f>
        <v xml:space="preserve">BeginPlot
	x=107,y=65
	TerrainType=TERRAIN_OCEAN
	PlotType=3
EndPlot
</v>
      </c>
      <c r="DF5" t="str">
        <f ca="1">SUBSTITUTE(SUBSTITUTE(SUBSTITUTE(SUBSTITUTE($A$1,
"x_coord",DF$2),
"y_coord",$A5),
"t_type",'terrain type'!DE3),
"p_type", 'plot type'!DE3)
&amp; IF(LEFT(resources!DE3, 6) = "BONUS_", CHAR(9) &amp; "BonusType=" &amp; resources!DE3 &amp; CHAR(10), "")
&amp; IF('goody huts'!DE3, "	ImprovementType=IMPROVEMENT_GOODY_HUT" &amp; CHAR(10), "")
&amp; IF(ISBLANK(OFFSET('rivers (2)'!$A$1, 2 * (67 - $A5), 2 * DF$2 + 1)), "", SUBSTITUTE($C$1, "&lt;direc&gt;", RIGHT(OFFSET('rivers (2)'!$A$1, 2 * (67 - $A5), 2 * DF$2 + 1), 1)))
&amp; IF(ISBLANK(OFFSET('rivers (2)'!$A$1, 2 * (67 - $A5) + 1, 2 * DF$2)), "", SUBSTITUTE($D$1, "&lt;direc&gt;", RIGHT(OFFSET('rivers (2)'!$A$1, 2 * (67 - $A5) + 1, 2 * DF$2), 1)))
&amp; IF(ISBLANK('feature type'!DE3), "EndPlot", SUBSTITUTE(SUBSTITUTE(output!$B$1,
                   "f_type", 'feature type'!DE3),
                   "f_var", 'feature variety'!DE3))
&amp; CHAR(10)</f>
        <v xml:space="preserve">BeginPlot
	x=108,y=65
	TerrainType=TERRAIN_OCEAN
	PlotType=3
EndPlot
</v>
      </c>
      <c r="DG5" t="str">
        <f ca="1">SUBSTITUTE(SUBSTITUTE(SUBSTITUTE(SUBSTITUTE($A$1,
"x_coord",DG$2),
"y_coord",$A5),
"t_type",'terrain type'!DF3),
"p_type", 'plot type'!DF3)
&amp; IF(LEFT(resources!DF3, 6) = "BONUS_", CHAR(9) &amp; "BonusType=" &amp; resources!DF3 &amp; CHAR(10), "")
&amp; IF('goody huts'!DF3, "	ImprovementType=IMPROVEMENT_GOODY_HUT" &amp; CHAR(10), "")
&amp; IF(ISBLANK(OFFSET('rivers (2)'!$A$1, 2 * (67 - $A5), 2 * DG$2 + 1)), "", SUBSTITUTE($C$1, "&lt;direc&gt;", RIGHT(OFFSET('rivers (2)'!$A$1, 2 * (67 - $A5), 2 * DG$2 + 1), 1)))
&amp; IF(ISBLANK(OFFSET('rivers (2)'!$A$1, 2 * (67 - $A5) + 1, 2 * DG$2)), "", SUBSTITUTE($D$1, "&lt;direc&gt;", RIGHT(OFFSET('rivers (2)'!$A$1, 2 * (67 - $A5) + 1, 2 * DG$2), 1)))
&amp; IF(ISBLANK('feature type'!DF3), "EndPlot", SUBSTITUTE(SUBSTITUTE(output!$B$1,
                   "f_type", 'feature type'!DF3),
                   "f_var", 'feature variety'!DF3))
&amp; CHAR(10)</f>
        <v xml:space="preserve">BeginPlot
	x=109,y=65
	TerrainType=TERRAIN_OCEAN
	PlotType=3
EndPlot
</v>
      </c>
      <c r="DH5" t="str">
        <f ca="1">SUBSTITUTE(SUBSTITUTE(SUBSTITUTE(SUBSTITUTE($A$1,
"x_coord",DH$2),
"y_coord",$A5),
"t_type",'terrain type'!DG3),
"p_type", 'plot type'!DG3)
&amp; IF(LEFT(resources!DG3, 6) = "BONUS_", CHAR(9) &amp; "BonusType=" &amp; resources!DG3 &amp; CHAR(10), "")
&amp; IF('goody huts'!DG3, "	ImprovementType=IMPROVEMENT_GOODY_HUT" &amp; CHAR(10), "")
&amp; IF(ISBLANK(OFFSET('rivers (2)'!$A$1, 2 * (67 - $A5), 2 * DH$2 + 1)), "", SUBSTITUTE($C$1, "&lt;direc&gt;", RIGHT(OFFSET('rivers (2)'!$A$1, 2 * (67 - $A5), 2 * DH$2 + 1), 1)))
&amp; IF(ISBLANK(OFFSET('rivers (2)'!$A$1, 2 * (67 - $A5) + 1, 2 * DH$2)), "", SUBSTITUTE($D$1, "&lt;direc&gt;", RIGHT(OFFSET('rivers (2)'!$A$1, 2 * (67 - $A5) + 1, 2 * DH$2), 1)))
&amp; IF(ISBLANK('feature type'!DG3), "EndPlot", SUBSTITUTE(SUBSTITUTE(output!$B$1,
                   "f_type", 'feature type'!DG3),
                   "f_var", 'feature variety'!DG3))
&amp; CHAR(10)</f>
        <v xml:space="preserve">BeginPlot
	x=110,y=65
	TerrainType=TERRAIN_OCEAN
	PlotType=3
EndPlot
</v>
      </c>
      <c r="DI5" t="str">
        <f ca="1">SUBSTITUTE(SUBSTITUTE(SUBSTITUTE(SUBSTITUTE($A$1,
"x_coord",DI$2),
"y_coord",$A5),
"t_type",'terrain type'!DH3),
"p_type", 'plot type'!DH3)
&amp; IF(LEFT(resources!DH3, 6) = "BONUS_", CHAR(9) &amp; "BonusType=" &amp; resources!DH3 &amp; CHAR(10), "")
&amp; IF('goody huts'!DH3, "	ImprovementType=IMPROVEMENT_GOODY_HUT" &amp; CHAR(10), "")
&amp; IF(ISBLANK(OFFSET('rivers (2)'!$A$1, 2 * (67 - $A5), 2 * DI$2 + 1)), "", SUBSTITUTE($C$1, "&lt;direc&gt;", RIGHT(OFFSET('rivers (2)'!$A$1, 2 * (67 - $A5), 2 * DI$2 + 1), 1)))
&amp; IF(ISBLANK(OFFSET('rivers (2)'!$A$1, 2 * (67 - $A5) + 1, 2 * DI$2)), "", SUBSTITUTE($D$1, "&lt;direc&gt;", RIGHT(OFFSET('rivers (2)'!$A$1, 2 * (67 - $A5) + 1, 2 * DI$2), 1)))
&amp; IF(ISBLANK('feature type'!DH3), "EndPlot", SUBSTITUTE(SUBSTITUTE(output!$B$1,
                   "f_type", 'feature type'!DH3),
                   "f_var", 'feature variety'!DH3))
&amp; CHAR(10)</f>
        <v xml:space="preserve">BeginPlot
	x=111,y=65
	TerrainType=TERRAIN_OCEAN
	PlotType=3
EndPlot
</v>
      </c>
      <c r="DJ5" t="str">
        <f ca="1">SUBSTITUTE(SUBSTITUTE(SUBSTITUTE(SUBSTITUTE($A$1,
"x_coord",DJ$2),
"y_coord",$A5),
"t_type",'terrain type'!DI3),
"p_type", 'plot type'!DI3)
&amp; IF(LEFT(resources!DI3, 6) = "BONUS_", CHAR(9) &amp; "BonusType=" &amp; resources!DI3 &amp; CHAR(10), "")
&amp; IF('goody huts'!DI3, "	ImprovementType=IMPROVEMENT_GOODY_HUT" &amp; CHAR(10), "")
&amp; IF(ISBLANK(OFFSET('rivers (2)'!$A$1, 2 * (67 - $A5), 2 * DJ$2 + 1)), "", SUBSTITUTE($C$1, "&lt;direc&gt;", RIGHT(OFFSET('rivers (2)'!$A$1, 2 * (67 - $A5), 2 * DJ$2 + 1), 1)))
&amp; IF(ISBLANK(OFFSET('rivers (2)'!$A$1, 2 * (67 - $A5) + 1, 2 * DJ$2)), "", SUBSTITUTE($D$1, "&lt;direc&gt;", RIGHT(OFFSET('rivers (2)'!$A$1, 2 * (67 - $A5) + 1, 2 * DJ$2), 1)))
&amp; IF(ISBLANK('feature type'!DI3), "EndPlot", SUBSTITUTE(SUBSTITUTE(output!$B$1,
                   "f_type", 'feature type'!DI3),
                   "f_var", 'feature variety'!DI3))
&amp; CHAR(10)</f>
        <v xml:space="preserve">BeginPlot
	x=112,y=65
	TerrainType=TERRAIN_OCEAN
	PlotType=3
EndPlot
</v>
      </c>
      <c r="DK5" t="str">
        <f ca="1">SUBSTITUTE(SUBSTITUTE(SUBSTITUTE(SUBSTITUTE($A$1,
"x_coord",DK$2),
"y_coord",$A5),
"t_type",'terrain type'!DJ3),
"p_type", 'plot type'!DJ3)
&amp; IF(LEFT(resources!DJ3, 6) = "BONUS_", CHAR(9) &amp; "BonusType=" &amp; resources!DJ3 &amp; CHAR(10), "")
&amp; IF('goody huts'!DJ3, "	ImprovementType=IMPROVEMENT_GOODY_HUT" &amp; CHAR(10), "")
&amp; IF(ISBLANK(OFFSET('rivers (2)'!$A$1, 2 * (67 - $A5), 2 * DK$2 + 1)), "", SUBSTITUTE($C$1, "&lt;direc&gt;", RIGHT(OFFSET('rivers (2)'!$A$1, 2 * (67 - $A5), 2 * DK$2 + 1), 1)))
&amp; IF(ISBLANK(OFFSET('rivers (2)'!$A$1, 2 * (67 - $A5) + 1, 2 * DK$2)), "", SUBSTITUTE($D$1, "&lt;direc&gt;", RIGHT(OFFSET('rivers (2)'!$A$1, 2 * (67 - $A5) + 1, 2 * DK$2), 1)))
&amp; IF(ISBLANK('feature type'!DJ3), "EndPlot", SUBSTITUTE(SUBSTITUTE(output!$B$1,
                   "f_type", 'feature type'!DJ3),
                   "f_var", 'feature variety'!DJ3))
&amp; CHAR(10)</f>
        <v xml:space="preserve">BeginPlot
	x=113,y=65
	TerrainType=TERRAIN_OCEAN
	PlotType=3
EndPlot
</v>
      </c>
      <c r="DL5" t="str">
        <f ca="1">SUBSTITUTE(SUBSTITUTE(SUBSTITUTE(SUBSTITUTE($A$1,
"x_coord",DL$2),
"y_coord",$A5),
"t_type",'terrain type'!DK3),
"p_type", 'plot type'!DK3)
&amp; IF(LEFT(resources!DK3, 6) = "BONUS_", CHAR(9) &amp; "BonusType=" &amp; resources!DK3 &amp; CHAR(10), "")
&amp; IF('goody huts'!DK3, "	ImprovementType=IMPROVEMENT_GOODY_HUT" &amp; CHAR(10), "")
&amp; IF(ISBLANK(OFFSET('rivers (2)'!$A$1, 2 * (67 - $A5), 2 * DL$2 + 1)), "", SUBSTITUTE($C$1, "&lt;direc&gt;", RIGHT(OFFSET('rivers (2)'!$A$1, 2 * (67 - $A5), 2 * DL$2 + 1), 1)))
&amp; IF(ISBLANK(OFFSET('rivers (2)'!$A$1, 2 * (67 - $A5) + 1, 2 * DL$2)), "", SUBSTITUTE($D$1, "&lt;direc&gt;", RIGHT(OFFSET('rivers (2)'!$A$1, 2 * (67 - $A5) + 1, 2 * DL$2), 1)))
&amp; IF(ISBLANK('feature type'!DK3), "EndPlot", SUBSTITUTE(SUBSTITUTE(output!$B$1,
                   "f_type", 'feature type'!DK3),
                   "f_var", 'feature variety'!DK3))
&amp; CHAR(10)</f>
        <v xml:space="preserve">BeginPlot
	x=114,y=65
	TerrainType=TERRAIN_OCEAN
	PlotType=3
EndPlot
</v>
      </c>
      <c r="DM5" t="str">
        <f ca="1">SUBSTITUTE(SUBSTITUTE(SUBSTITUTE(SUBSTITUTE($A$1,
"x_coord",DM$2),
"y_coord",$A5),
"t_type",'terrain type'!DL3),
"p_type", 'plot type'!DL3)
&amp; IF(LEFT(resources!DL3, 6) = "BONUS_", CHAR(9) &amp; "BonusType=" &amp; resources!DL3 &amp; CHAR(10), "")
&amp; IF('goody huts'!DL3, "	ImprovementType=IMPROVEMENT_GOODY_HUT" &amp; CHAR(10), "")
&amp; IF(ISBLANK(OFFSET('rivers (2)'!$A$1, 2 * (67 - $A5), 2 * DM$2 + 1)), "", SUBSTITUTE($C$1, "&lt;direc&gt;", RIGHT(OFFSET('rivers (2)'!$A$1, 2 * (67 - $A5), 2 * DM$2 + 1), 1)))
&amp; IF(ISBLANK(OFFSET('rivers (2)'!$A$1, 2 * (67 - $A5) + 1, 2 * DM$2)), "", SUBSTITUTE($D$1, "&lt;direc&gt;", RIGHT(OFFSET('rivers (2)'!$A$1, 2 * (67 - $A5) + 1, 2 * DM$2), 1)))
&amp; IF(ISBLANK('feature type'!DL3), "EndPlot", SUBSTITUTE(SUBSTITUTE(output!$B$1,
                   "f_type", 'feature type'!DL3),
                   "f_var", 'feature variety'!DL3))
&amp; CHAR(10)</f>
        <v xml:space="preserve">BeginPlot
	x=115,y=65
	TerrainType=TERRAIN_OCEAN
	PlotType=3
EndPlot
</v>
      </c>
      <c r="DN5" t="str">
        <f ca="1">SUBSTITUTE(SUBSTITUTE(SUBSTITUTE(SUBSTITUTE($A$1,
"x_coord",DN$2),
"y_coord",$A5),
"t_type",'terrain type'!DM3),
"p_type", 'plot type'!DM3)
&amp; IF(LEFT(resources!DM3, 6) = "BONUS_", CHAR(9) &amp; "BonusType=" &amp; resources!DM3 &amp; CHAR(10), "")
&amp; IF('goody huts'!DM3, "	ImprovementType=IMPROVEMENT_GOODY_HUT" &amp; CHAR(10), "")
&amp; IF(ISBLANK(OFFSET('rivers (2)'!$A$1, 2 * (67 - $A5), 2 * DN$2 + 1)), "", SUBSTITUTE($C$1, "&lt;direc&gt;", RIGHT(OFFSET('rivers (2)'!$A$1, 2 * (67 - $A5), 2 * DN$2 + 1), 1)))
&amp; IF(ISBLANK(OFFSET('rivers (2)'!$A$1, 2 * (67 - $A5) + 1, 2 * DN$2)), "", SUBSTITUTE($D$1, "&lt;direc&gt;", RIGHT(OFFSET('rivers (2)'!$A$1, 2 * (67 - $A5) + 1, 2 * DN$2), 1)))
&amp; IF(ISBLANK('feature type'!DM3), "EndPlot", SUBSTITUTE(SUBSTITUTE(output!$B$1,
                   "f_type", 'feature type'!DM3),
                   "f_var", 'feature variety'!DM3))
&amp; CHAR(10)</f>
        <v xml:space="preserve">BeginPlot
	x=116,y=65
	TerrainType=TERRAIN_OCEAN
	PlotType=3
EndPlot
</v>
      </c>
      <c r="DO5" t="str">
        <f ca="1">SUBSTITUTE(SUBSTITUTE(SUBSTITUTE(SUBSTITUTE($A$1,
"x_coord",DO$2),
"y_coord",$A5),
"t_type",'terrain type'!DN3),
"p_type", 'plot type'!DN3)
&amp; IF(LEFT(resources!DN3, 6) = "BONUS_", CHAR(9) &amp; "BonusType=" &amp; resources!DN3 &amp; CHAR(10), "")
&amp; IF('goody huts'!DN3, "	ImprovementType=IMPROVEMENT_GOODY_HUT" &amp; CHAR(10), "")
&amp; IF(ISBLANK(OFFSET('rivers (2)'!$A$1, 2 * (67 - $A5), 2 * DO$2 + 1)), "", SUBSTITUTE($C$1, "&lt;direc&gt;", RIGHT(OFFSET('rivers (2)'!$A$1, 2 * (67 - $A5), 2 * DO$2 + 1), 1)))
&amp; IF(ISBLANK(OFFSET('rivers (2)'!$A$1, 2 * (67 - $A5) + 1, 2 * DO$2)), "", SUBSTITUTE($D$1, "&lt;direc&gt;", RIGHT(OFFSET('rivers (2)'!$A$1, 2 * (67 - $A5) + 1, 2 * DO$2), 1)))
&amp; IF(ISBLANK('feature type'!DN3), "EndPlot", SUBSTITUTE(SUBSTITUTE(output!$B$1,
                   "f_type", 'feature type'!DN3),
                   "f_var", 'feature variety'!DN3))
&amp; CHAR(10)</f>
        <v xml:space="preserve">BeginPlot
	x=117,y=65
	TerrainType=TERRAIN_OCEAN
	PlotType=3
EndPlot
</v>
      </c>
      <c r="DP5" t="str">
        <f ca="1">SUBSTITUTE(SUBSTITUTE(SUBSTITUTE(SUBSTITUTE($A$1,
"x_coord",DP$2),
"y_coord",$A5),
"t_type",'terrain type'!DO3),
"p_type", 'plot type'!DO3)
&amp; IF(LEFT(resources!DO3, 6) = "BONUS_", CHAR(9) &amp; "BonusType=" &amp; resources!DO3 &amp; CHAR(10), "")
&amp; IF('goody huts'!DO3, "	ImprovementType=IMPROVEMENT_GOODY_HUT" &amp; CHAR(10), "")
&amp; IF(ISBLANK(OFFSET('rivers (2)'!$A$1, 2 * (67 - $A5), 2 * DP$2 + 1)), "", SUBSTITUTE($C$1, "&lt;direc&gt;", RIGHT(OFFSET('rivers (2)'!$A$1, 2 * (67 - $A5), 2 * DP$2 + 1), 1)))
&amp; IF(ISBLANK(OFFSET('rivers (2)'!$A$1, 2 * (67 - $A5) + 1, 2 * DP$2)), "", SUBSTITUTE($D$1, "&lt;direc&gt;", RIGHT(OFFSET('rivers (2)'!$A$1, 2 * (67 - $A5) + 1, 2 * DP$2), 1)))
&amp; IF(ISBLANK('feature type'!DO3), "EndPlot", SUBSTITUTE(SUBSTITUTE(output!$B$1,
                   "f_type", 'feature type'!DO3),
                   "f_var", 'feature variety'!DO3))
&amp; CHAR(10)</f>
        <v xml:space="preserve">BeginPlot
	x=118,y=65
	TerrainType=TERRAIN_OCEAN
	PlotType=3
EndPlot
</v>
      </c>
      <c r="DQ5" t="str">
        <f ca="1">SUBSTITUTE(SUBSTITUTE(SUBSTITUTE(SUBSTITUTE($A$1,
"x_coord",DQ$2),
"y_coord",$A5),
"t_type",'terrain type'!DP3),
"p_type", 'plot type'!DP3)
&amp; IF(LEFT(resources!DP3, 6) = "BONUS_", CHAR(9) &amp; "BonusType=" &amp; resources!DP3 &amp; CHAR(10), "")
&amp; IF('goody huts'!DP3, "	ImprovementType=IMPROVEMENT_GOODY_HUT" &amp; CHAR(10), "")
&amp; IF(ISBLANK(OFFSET('rivers (2)'!$A$1, 2 * (67 - $A5), 2 * DQ$2 + 1)), "", SUBSTITUTE($C$1, "&lt;direc&gt;", RIGHT(OFFSET('rivers (2)'!$A$1, 2 * (67 - $A5), 2 * DQ$2 + 1), 1)))
&amp; IF(ISBLANK(OFFSET('rivers (2)'!$A$1, 2 * (67 - $A5) + 1, 2 * DQ$2)), "", SUBSTITUTE($D$1, "&lt;direc&gt;", RIGHT(OFFSET('rivers (2)'!$A$1, 2 * (67 - $A5) + 1, 2 * DQ$2), 1)))
&amp; IF(ISBLANK('feature type'!DP3), "EndPlot", SUBSTITUTE(SUBSTITUTE(output!$B$1,
                   "f_type", 'feature type'!DP3),
                   "f_var", 'feature variety'!DP3))
&amp; CHAR(10)</f>
        <v xml:space="preserve">BeginPlot
	x=119,y=65
	TerrainType=TERRAIN_OCEAN
	PlotType=3
EndPlot
</v>
      </c>
      <c r="DR5" t="str">
        <f ca="1">SUBSTITUTE(SUBSTITUTE(SUBSTITUTE(SUBSTITUTE($A$1,
"x_coord",DR$2),
"y_coord",$A5),
"t_type",'terrain type'!DQ3),
"p_type", 'plot type'!DQ3)
&amp; IF(LEFT(resources!DQ3, 6) = "BONUS_", CHAR(9) &amp; "BonusType=" &amp; resources!DQ3 &amp; CHAR(10), "")
&amp; IF('goody huts'!DQ3, "	ImprovementType=IMPROVEMENT_GOODY_HUT" &amp; CHAR(10), "")
&amp; IF(ISBLANK(OFFSET('rivers (2)'!$A$1, 2 * (67 - $A5), 2 * DR$2 + 1)), "", SUBSTITUTE($C$1, "&lt;direc&gt;", RIGHT(OFFSET('rivers (2)'!$A$1, 2 * (67 - $A5), 2 * DR$2 + 1), 1)))
&amp; IF(ISBLANK(OFFSET('rivers (2)'!$A$1, 2 * (67 - $A5) + 1, 2 * DR$2)), "", SUBSTITUTE($D$1, "&lt;direc&gt;", RIGHT(OFFSET('rivers (2)'!$A$1, 2 * (67 - $A5) + 1, 2 * DR$2), 1)))
&amp; IF(ISBLANK('feature type'!DQ3), "EndPlot", SUBSTITUTE(SUBSTITUTE(output!$B$1,
                   "f_type", 'feature type'!DQ3),
                   "f_var", 'feature variety'!DQ3))
&amp; CHAR(10)</f>
        <v xml:space="preserve">BeginPlot
	x=120,y=65
	TerrainType=TERRAIN_OCEAN
	PlotType=3
EndPlot
</v>
      </c>
      <c r="DS5" t="str">
        <f ca="1">SUBSTITUTE(SUBSTITUTE(SUBSTITUTE(SUBSTITUTE($A$1,
"x_coord",DS$2),
"y_coord",$A5),
"t_type",'terrain type'!DR3),
"p_type", 'plot type'!DR3)
&amp; IF(LEFT(resources!DR3, 6) = "BONUS_", CHAR(9) &amp; "BonusType=" &amp; resources!DR3 &amp; CHAR(10), "")
&amp; IF('goody huts'!DR3, "	ImprovementType=IMPROVEMENT_GOODY_HUT" &amp; CHAR(10), "")
&amp; IF(ISBLANK(OFFSET('rivers (2)'!$A$1, 2 * (67 - $A5), 2 * DS$2 + 1)), "", SUBSTITUTE($C$1, "&lt;direc&gt;", RIGHT(OFFSET('rivers (2)'!$A$1, 2 * (67 - $A5), 2 * DS$2 + 1), 1)))
&amp; IF(ISBLANK(OFFSET('rivers (2)'!$A$1, 2 * (67 - $A5) + 1, 2 * DS$2)), "", SUBSTITUTE($D$1, "&lt;direc&gt;", RIGHT(OFFSET('rivers (2)'!$A$1, 2 * (67 - $A5) + 1, 2 * DS$2), 1)))
&amp; IF(ISBLANK('feature type'!DR3), "EndPlot", SUBSTITUTE(SUBSTITUTE(output!$B$1,
                   "f_type", 'feature type'!DR3),
                   "f_var", 'feature variety'!DR3))
&amp; CHAR(10)</f>
        <v xml:space="preserve">BeginPlot
	x=121,y=65
	TerrainType=TERRAIN_OCEAN
	PlotType=3
EndPlot
</v>
      </c>
      <c r="DT5" t="str">
        <f ca="1">SUBSTITUTE(SUBSTITUTE(SUBSTITUTE(SUBSTITUTE($A$1,
"x_coord",DT$2),
"y_coord",$A5),
"t_type",'terrain type'!DS3),
"p_type", 'plot type'!DS3)
&amp; IF(LEFT(resources!DS3, 6) = "BONUS_", CHAR(9) &amp; "BonusType=" &amp; resources!DS3 &amp; CHAR(10), "")
&amp; IF('goody huts'!DS3, "	ImprovementType=IMPROVEMENT_GOODY_HUT" &amp; CHAR(10), "")
&amp; IF(ISBLANK(OFFSET('rivers (2)'!$A$1, 2 * (67 - $A5), 2 * DT$2 + 1)), "", SUBSTITUTE($C$1, "&lt;direc&gt;", RIGHT(OFFSET('rivers (2)'!$A$1, 2 * (67 - $A5), 2 * DT$2 + 1), 1)))
&amp; IF(ISBLANK(OFFSET('rivers (2)'!$A$1, 2 * (67 - $A5) + 1, 2 * DT$2)), "", SUBSTITUTE($D$1, "&lt;direc&gt;", RIGHT(OFFSET('rivers (2)'!$A$1, 2 * (67 - $A5) + 1, 2 * DT$2), 1)))
&amp; IF(ISBLANK('feature type'!DS3), "EndPlot", SUBSTITUTE(SUBSTITUTE(output!$B$1,
                   "f_type", 'feature type'!DS3),
                   "f_var", 'feature variety'!DS3))
&amp; CHAR(10)</f>
        <v xml:space="preserve">BeginPlot
	x=122,y=65
	TerrainType=TERRAIN_OCEAN
	PlotType=3
EndPlot
</v>
      </c>
      <c r="DU5" t="str">
        <f ca="1">SUBSTITUTE(SUBSTITUTE(SUBSTITUTE(SUBSTITUTE($A$1,
"x_coord",DU$2),
"y_coord",$A5),
"t_type",'terrain type'!DT3),
"p_type", 'plot type'!DT3)
&amp; IF(LEFT(resources!DT3, 6) = "BONUS_", CHAR(9) &amp; "BonusType=" &amp; resources!DT3 &amp; CHAR(10), "")
&amp; IF('goody huts'!DT3, "	ImprovementType=IMPROVEMENT_GOODY_HUT" &amp; CHAR(10), "")
&amp; IF(ISBLANK(OFFSET('rivers (2)'!$A$1, 2 * (67 - $A5), 2 * DU$2 + 1)), "", SUBSTITUTE($C$1, "&lt;direc&gt;", RIGHT(OFFSET('rivers (2)'!$A$1, 2 * (67 - $A5), 2 * DU$2 + 1), 1)))
&amp; IF(ISBLANK(OFFSET('rivers (2)'!$A$1, 2 * (67 - $A5) + 1, 2 * DU$2)), "", SUBSTITUTE($D$1, "&lt;direc&gt;", RIGHT(OFFSET('rivers (2)'!$A$1, 2 * (67 - $A5) + 1, 2 * DU$2), 1)))
&amp; IF(ISBLANK('feature type'!DT3), "EndPlot", SUBSTITUTE(SUBSTITUTE(output!$B$1,
                   "f_type", 'feature type'!DT3),
                   "f_var", 'feature variety'!DT3))
&amp; CHAR(10)</f>
        <v xml:space="preserve">BeginPlot
	x=123,y=65
	TerrainType=TERRAIN_OCEAN
	PlotType=3
EndPlot
</v>
      </c>
    </row>
    <row r="6" spans="1:125" x14ac:dyDescent="0.25">
      <c r="A6" s="10">
        <v>64</v>
      </c>
      <c r="B6" t="str">
        <f ca="1">SUBSTITUTE(SUBSTITUTE(SUBSTITUTE(SUBSTITUTE($A$1,
"x_coord",B$2),
"y_coord",$A6),
"t_type",'terrain type'!A4),
"p_type", 'plot type'!A4)
&amp; IF(LEFT(resources!A4, 6) = "BONUS_", CHAR(9) &amp; "BonusType=" &amp; resources!A4 &amp; CHAR(10), "")
&amp; IF('goody huts'!A4, "	ImprovementType=IMPROVEMENT_GOODY_HUT" &amp; CHAR(10), "")
&amp; IF(ISBLANK(OFFSET('rivers (2)'!$A$1, 2 * (67 - $A6), 2 * B$2 + 1)), "", SUBSTITUTE($C$1, "&lt;direc&gt;", RIGHT(OFFSET('rivers (2)'!$A$1, 2 * (67 - $A6), 2 * B$2 + 1), 1)))
&amp; IF(ISBLANK(OFFSET('rivers (2)'!$A$1, 2 * (67 - $A6) + 1, 2 * B$2)), "", SUBSTITUTE($D$1, "&lt;direc&gt;", RIGHT(OFFSET('rivers (2)'!$A$1, 2 * (67 - $A6) + 1, 2 * B$2), 1)))
&amp; IF(ISBLANK('feature type'!A4), "EndPlot", SUBSTITUTE(SUBSTITUTE(output!$B$1,
                   "f_type", 'feature type'!A4),
                   "f_var", 'feature variety'!A4))
&amp; CHAR(10)</f>
        <v xml:space="preserve">BeginPlot
	x=0,y=64
	TerrainType=TERRAIN_OCEAN
	PlotType=3
EndPlot
</v>
      </c>
      <c r="C6" t="str">
        <f ca="1">SUBSTITUTE(SUBSTITUTE(SUBSTITUTE(SUBSTITUTE($A$1,
"x_coord",C$2),
"y_coord",$A6),
"t_type",'terrain type'!B4),
"p_type", 'plot type'!B4)
&amp; IF(LEFT(resources!B4, 6) = "BONUS_", CHAR(9) &amp; "BonusType=" &amp; resources!B4 &amp; CHAR(10), "")
&amp; IF('goody huts'!B4, "	ImprovementType=IMPROVEMENT_GOODY_HUT" &amp; CHAR(10), "")
&amp; IF(ISBLANK(OFFSET('rivers (2)'!$A$1, 2 * (67 - $A6), 2 * C$2 + 1)), "", SUBSTITUTE($C$1, "&lt;direc&gt;", RIGHT(OFFSET('rivers (2)'!$A$1, 2 * (67 - $A6), 2 * C$2 + 1), 1)))
&amp; IF(ISBLANK(OFFSET('rivers (2)'!$A$1, 2 * (67 - $A6) + 1, 2 * C$2)), "", SUBSTITUTE($D$1, "&lt;direc&gt;", RIGHT(OFFSET('rivers (2)'!$A$1, 2 * (67 - $A6) + 1, 2 * C$2), 1)))
&amp; IF(ISBLANK('feature type'!B4), "EndPlot", SUBSTITUTE(SUBSTITUTE(output!$B$1,
                   "f_type", 'feature type'!B4),
                   "f_var", 'feature variety'!B4))
&amp; CHAR(10)</f>
        <v xml:space="preserve">BeginPlot
	x=1,y=64
	TerrainType=TERRAIN_COAST
	PlotType=3
EndPlot
</v>
      </c>
      <c r="D6" t="str">
        <f ca="1">SUBSTITUTE(SUBSTITUTE(SUBSTITUTE(SUBSTITUTE($A$1,
"x_coord",D$2),
"y_coord",$A6),
"t_type",'terrain type'!C4),
"p_type", 'plot type'!C4)
&amp; IF(LEFT(resources!C4, 6) = "BONUS_", CHAR(9) &amp; "BonusType=" &amp; resources!C4 &amp; CHAR(10), "")
&amp; IF('goody huts'!C4, "	ImprovementType=IMPROVEMENT_GOODY_HUT" &amp; CHAR(10), "")
&amp; IF(ISBLANK(OFFSET('rivers (2)'!$A$1, 2 * (67 - $A6), 2 * D$2 + 1)), "", SUBSTITUTE($C$1, "&lt;direc&gt;", RIGHT(OFFSET('rivers (2)'!$A$1, 2 * (67 - $A6), 2 * D$2 + 1), 1)))
&amp; IF(ISBLANK(OFFSET('rivers (2)'!$A$1, 2 * (67 - $A6) + 1, 2 * D$2)), "", SUBSTITUTE($D$1, "&lt;direc&gt;", RIGHT(OFFSET('rivers (2)'!$A$1, 2 * (67 - $A6) + 1, 2 * D$2), 1)))
&amp; IF(ISBLANK('feature type'!C4), "EndPlot", SUBSTITUTE(SUBSTITUTE(output!$B$1,
                   "f_type", 'feature type'!C4),
                   "f_var", 'feature variety'!C4))
&amp; CHAR(10)</f>
        <v xml:space="preserve">BeginPlot
	x=2,y=64
	TerrainType=TERRAIN_SNOW
	PlotType=0
EndPlot
</v>
      </c>
      <c r="E6" t="str">
        <f ca="1">SUBSTITUTE(SUBSTITUTE(SUBSTITUTE(SUBSTITUTE($A$1,
"x_coord",E$2),
"y_coord",$A6),
"t_type",'terrain type'!D4),
"p_type", 'plot type'!D4)
&amp; IF(LEFT(resources!D4, 6) = "BONUS_", CHAR(9) &amp; "BonusType=" &amp; resources!D4 &amp; CHAR(10), "")
&amp; IF('goody huts'!D4, "	ImprovementType=IMPROVEMENT_GOODY_HUT" &amp; CHAR(10), "")
&amp; IF(ISBLANK(OFFSET('rivers (2)'!$A$1, 2 * (67 - $A6), 2 * E$2 + 1)), "", SUBSTITUTE($C$1, "&lt;direc&gt;", RIGHT(OFFSET('rivers (2)'!$A$1, 2 * (67 - $A6), 2 * E$2 + 1), 1)))
&amp; IF(ISBLANK(OFFSET('rivers (2)'!$A$1, 2 * (67 - $A6) + 1, 2 * E$2)), "", SUBSTITUTE($D$1, "&lt;direc&gt;", RIGHT(OFFSET('rivers (2)'!$A$1, 2 * (67 - $A6) + 1, 2 * E$2), 1)))
&amp; IF(ISBLANK('feature type'!D4), "EndPlot", SUBSTITUTE(SUBSTITUTE(output!$B$1,
                   "f_type", 'feature type'!D4),
                   "f_var", 'feature variety'!D4))
&amp; CHAR(10)</f>
        <v xml:space="preserve">BeginPlot
	x=3,y=64
	TerrainType=TERRAIN_COAST
	PlotType=3
EndPlot
</v>
      </c>
      <c r="F6" t="str">
        <f ca="1">SUBSTITUTE(SUBSTITUTE(SUBSTITUTE(SUBSTITUTE($A$1,
"x_coord",F$2),
"y_coord",$A6),
"t_type",'terrain type'!E4),
"p_type", 'plot type'!E4)
&amp; IF(LEFT(resources!E4, 6) = "BONUS_", CHAR(9) &amp; "BonusType=" &amp; resources!E4 &amp; CHAR(10), "")
&amp; IF('goody huts'!E4, "	ImprovementType=IMPROVEMENT_GOODY_HUT" &amp; CHAR(10), "")
&amp; IF(ISBLANK(OFFSET('rivers (2)'!$A$1, 2 * (67 - $A6), 2 * F$2 + 1)), "", SUBSTITUTE($C$1, "&lt;direc&gt;", RIGHT(OFFSET('rivers (2)'!$A$1, 2 * (67 - $A6), 2 * F$2 + 1), 1)))
&amp; IF(ISBLANK(OFFSET('rivers (2)'!$A$1, 2 * (67 - $A6) + 1, 2 * F$2)), "", SUBSTITUTE($D$1, "&lt;direc&gt;", RIGHT(OFFSET('rivers (2)'!$A$1, 2 * (67 - $A6) + 1, 2 * F$2), 1)))
&amp; IF(ISBLANK('feature type'!E4), "EndPlot", SUBSTITUTE(SUBSTITUTE(output!$B$1,
                   "f_type", 'feature type'!E4),
                   "f_var", 'feature variety'!E4))
&amp; CHAR(10)</f>
        <v xml:space="preserve">BeginPlot
	x=4,y=64
	TerrainType=TERRAIN_OCEAN
	PlotType=3
EndPlot
</v>
      </c>
      <c r="G6" t="str">
        <f ca="1">SUBSTITUTE(SUBSTITUTE(SUBSTITUTE(SUBSTITUTE($A$1,
"x_coord",G$2),
"y_coord",$A6),
"t_type",'terrain type'!F4),
"p_type", 'plot type'!F4)
&amp; IF(LEFT(resources!F4, 6) = "BONUS_", CHAR(9) &amp; "BonusType=" &amp; resources!F4 &amp; CHAR(10), "")
&amp; IF('goody huts'!F4, "	ImprovementType=IMPROVEMENT_GOODY_HUT" &amp; CHAR(10), "")
&amp; IF(ISBLANK(OFFSET('rivers (2)'!$A$1, 2 * (67 - $A6), 2 * G$2 + 1)), "", SUBSTITUTE($C$1, "&lt;direc&gt;", RIGHT(OFFSET('rivers (2)'!$A$1, 2 * (67 - $A6), 2 * G$2 + 1), 1)))
&amp; IF(ISBLANK(OFFSET('rivers (2)'!$A$1, 2 * (67 - $A6) + 1, 2 * G$2)), "", SUBSTITUTE($D$1, "&lt;direc&gt;", RIGHT(OFFSET('rivers (2)'!$A$1, 2 * (67 - $A6) + 1, 2 * G$2), 1)))
&amp; IF(ISBLANK('feature type'!F4), "EndPlot", SUBSTITUTE(SUBSTITUTE(output!$B$1,
                   "f_type", 'feature type'!F4),
                   "f_var", 'feature variety'!F4))
&amp; CHAR(10)</f>
        <v xml:space="preserve">BeginPlot
	x=5,y=64
	TerrainType=TERRAIN_OCEAN
	PlotType=3
EndPlot
</v>
      </c>
      <c r="H6" t="str">
        <f ca="1">SUBSTITUTE(SUBSTITUTE(SUBSTITUTE(SUBSTITUTE($A$1,
"x_coord",H$2),
"y_coord",$A6),
"t_type",'terrain type'!G4),
"p_type", 'plot type'!G4)
&amp; IF(LEFT(resources!G4, 6) = "BONUS_", CHAR(9) &amp; "BonusType=" &amp; resources!G4 &amp; CHAR(10), "")
&amp; IF('goody huts'!G4, "	ImprovementType=IMPROVEMENT_GOODY_HUT" &amp; CHAR(10), "")
&amp; IF(ISBLANK(OFFSET('rivers (2)'!$A$1, 2 * (67 - $A6), 2 * H$2 + 1)), "", SUBSTITUTE($C$1, "&lt;direc&gt;", RIGHT(OFFSET('rivers (2)'!$A$1, 2 * (67 - $A6), 2 * H$2 + 1), 1)))
&amp; IF(ISBLANK(OFFSET('rivers (2)'!$A$1, 2 * (67 - $A6) + 1, 2 * H$2)), "", SUBSTITUTE($D$1, "&lt;direc&gt;", RIGHT(OFFSET('rivers (2)'!$A$1, 2 * (67 - $A6) + 1, 2 * H$2), 1)))
&amp; IF(ISBLANK('feature type'!G4), "EndPlot", SUBSTITUTE(SUBSTITUTE(output!$B$1,
                   "f_type", 'feature type'!G4),
                   "f_var", 'feature variety'!G4))
&amp; CHAR(10)</f>
        <v xml:space="preserve">BeginPlot
	x=6,y=64
	TerrainType=TERRAIN_OCEAN
	PlotType=3
EndPlot
</v>
      </c>
      <c r="I6" t="str">
        <f ca="1">SUBSTITUTE(SUBSTITUTE(SUBSTITUTE(SUBSTITUTE($A$1,
"x_coord",I$2),
"y_coord",$A6),
"t_type",'terrain type'!H4),
"p_type", 'plot type'!H4)
&amp; IF(LEFT(resources!H4, 6) = "BONUS_", CHAR(9) &amp; "BonusType=" &amp; resources!H4 &amp; CHAR(10), "")
&amp; IF('goody huts'!H4, "	ImprovementType=IMPROVEMENT_GOODY_HUT" &amp; CHAR(10), "")
&amp; IF(ISBLANK(OFFSET('rivers (2)'!$A$1, 2 * (67 - $A6), 2 * I$2 + 1)), "", SUBSTITUTE($C$1, "&lt;direc&gt;", RIGHT(OFFSET('rivers (2)'!$A$1, 2 * (67 - $A6), 2 * I$2 + 1), 1)))
&amp; IF(ISBLANK(OFFSET('rivers (2)'!$A$1, 2 * (67 - $A6) + 1, 2 * I$2)), "", SUBSTITUTE($D$1, "&lt;direc&gt;", RIGHT(OFFSET('rivers (2)'!$A$1, 2 * (67 - $A6) + 1, 2 * I$2), 1)))
&amp; IF(ISBLANK('feature type'!H4), "EndPlot", SUBSTITUTE(SUBSTITUTE(output!$B$1,
                   "f_type", 'feature type'!H4),
                   "f_var", 'feature variety'!H4))
&amp; CHAR(10)</f>
        <v xml:space="preserve">BeginPlot
	x=7,y=64
	TerrainType=TERRAIN_OCEAN
	PlotType=3
EndPlot
</v>
      </c>
      <c r="J6" t="str">
        <f ca="1">SUBSTITUTE(SUBSTITUTE(SUBSTITUTE(SUBSTITUTE($A$1,
"x_coord",J$2),
"y_coord",$A6),
"t_type",'terrain type'!I4),
"p_type", 'plot type'!I4)
&amp; IF(LEFT(resources!I4, 6) = "BONUS_", CHAR(9) &amp; "BonusType=" &amp; resources!I4 &amp; CHAR(10), "")
&amp; IF('goody huts'!I4, "	ImprovementType=IMPROVEMENT_GOODY_HUT" &amp; CHAR(10), "")
&amp; IF(ISBLANK(OFFSET('rivers (2)'!$A$1, 2 * (67 - $A6), 2 * J$2 + 1)), "", SUBSTITUTE($C$1, "&lt;direc&gt;", RIGHT(OFFSET('rivers (2)'!$A$1, 2 * (67 - $A6), 2 * J$2 + 1), 1)))
&amp; IF(ISBLANK(OFFSET('rivers (2)'!$A$1, 2 * (67 - $A6) + 1, 2 * J$2)), "", SUBSTITUTE($D$1, "&lt;direc&gt;", RIGHT(OFFSET('rivers (2)'!$A$1, 2 * (67 - $A6) + 1, 2 * J$2), 1)))
&amp; IF(ISBLANK('feature type'!I4), "EndPlot", SUBSTITUTE(SUBSTITUTE(output!$B$1,
                   "f_type", 'feature type'!I4),
                   "f_var", 'feature variety'!I4))
&amp; CHAR(10)</f>
        <v xml:space="preserve">BeginPlot
	x=8,y=64
	TerrainType=TERRAIN_OCEAN
	PlotType=3
EndPlot
</v>
      </c>
      <c r="K6" t="str">
        <f ca="1">SUBSTITUTE(SUBSTITUTE(SUBSTITUTE(SUBSTITUTE($A$1,
"x_coord",K$2),
"y_coord",$A6),
"t_type",'terrain type'!J4),
"p_type", 'plot type'!J4)
&amp; IF(LEFT(resources!J4, 6) = "BONUS_", CHAR(9) &amp; "BonusType=" &amp; resources!J4 &amp; CHAR(10), "")
&amp; IF('goody huts'!J4, "	ImprovementType=IMPROVEMENT_GOODY_HUT" &amp; CHAR(10), "")
&amp; IF(ISBLANK(OFFSET('rivers (2)'!$A$1, 2 * (67 - $A6), 2 * K$2 + 1)), "", SUBSTITUTE($C$1, "&lt;direc&gt;", RIGHT(OFFSET('rivers (2)'!$A$1, 2 * (67 - $A6), 2 * K$2 + 1), 1)))
&amp; IF(ISBLANK(OFFSET('rivers (2)'!$A$1, 2 * (67 - $A6) + 1, 2 * K$2)), "", SUBSTITUTE($D$1, "&lt;direc&gt;", RIGHT(OFFSET('rivers (2)'!$A$1, 2 * (67 - $A6) + 1, 2 * K$2), 1)))
&amp; IF(ISBLANK('feature type'!J4), "EndPlot", SUBSTITUTE(SUBSTITUTE(output!$B$1,
                   "f_type", 'feature type'!J4),
                   "f_var", 'feature variety'!J4))
&amp; CHAR(10)</f>
        <v xml:space="preserve">BeginPlot
	x=9,y=64
	TerrainType=TERRAIN_OCEAN
	PlotType=3
EndPlot
</v>
      </c>
      <c r="L6" t="str">
        <f ca="1">SUBSTITUTE(SUBSTITUTE(SUBSTITUTE(SUBSTITUTE($A$1,
"x_coord",L$2),
"y_coord",$A6),
"t_type",'terrain type'!K4),
"p_type", 'plot type'!K4)
&amp; IF(LEFT(resources!K4, 6) = "BONUS_", CHAR(9) &amp; "BonusType=" &amp; resources!K4 &amp; CHAR(10), "")
&amp; IF('goody huts'!K4, "	ImprovementType=IMPROVEMENT_GOODY_HUT" &amp; CHAR(10), "")
&amp; IF(ISBLANK(OFFSET('rivers (2)'!$A$1, 2 * (67 - $A6), 2 * L$2 + 1)), "", SUBSTITUTE($C$1, "&lt;direc&gt;", RIGHT(OFFSET('rivers (2)'!$A$1, 2 * (67 - $A6), 2 * L$2 + 1), 1)))
&amp; IF(ISBLANK(OFFSET('rivers (2)'!$A$1, 2 * (67 - $A6) + 1, 2 * L$2)), "", SUBSTITUTE($D$1, "&lt;direc&gt;", RIGHT(OFFSET('rivers (2)'!$A$1, 2 * (67 - $A6) + 1, 2 * L$2), 1)))
&amp; IF(ISBLANK('feature type'!K4), "EndPlot", SUBSTITUTE(SUBSTITUTE(output!$B$1,
                   "f_type", 'feature type'!K4),
                   "f_var", 'feature variety'!K4))
&amp; CHAR(10)</f>
        <v xml:space="preserve">BeginPlot
	x=10,y=64
	TerrainType=TERRAIN_OCEAN
	PlotType=3
EndPlot
</v>
      </c>
      <c r="M6" t="str">
        <f ca="1">SUBSTITUTE(SUBSTITUTE(SUBSTITUTE(SUBSTITUTE($A$1,
"x_coord",M$2),
"y_coord",$A6),
"t_type",'terrain type'!L4),
"p_type", 'plot type'!L4)
&amp; IF(LEFT(resources!L4, 6) = "BONUS_", CHAR(9) &amp; "BonusType=" &amp; resources!L4 &amp; CHAR(10), "")
&amp; IF('goody huts'!L4, "	ImprovementType=IMPROVEMENT_GOODY_HUT" &amp; CHAR(10), "")
&amp; IF(ISBLANK(OFFSET('rivers (2)'!$A$1, 2 * (67 - $A6), 2 * M$2 + 1)), "", SUBSTITUTE($C$1, "&lt;direc&gt;", RIGHT(OFFSET('rivers (2)'!$A$1, 2 * (67 - $A6), 2 * M$2 + 1), 1)))
&amp; IF(ISBLANK(OFFSET('rivers (2)'!$A$1, 2 * (67 - $A6) + 1, 2 * M$2)), "", SUBSTITUTE($D$1, "&lt;direc&gt;", RIGHT(OFFSET('rivers (2)'!$A$1, 2 * (67 - $A6) + 1, 2 * M$2), 1)))
&amp; IF(ISBLANK('feature type'!L4), "EndPlot", SUBSTITUTE(SUBSTITUTE(output!$B$1,
                   "f_type", 'feature type'!L4),
                   "f_var", 'feature variety'!L4))
&amp; CHAR(10)</f>
        <v xml:space="preserve">BeginPlot
	x=11,y=64
	TerrainType=TERRAIN_OCEAN
	PlotType=3
EndPlot
</v>
      </c>
      <c r="N6" t="str">
        <f ca="1">SUBSTITUTE(SUBSTITUTE(SUBSTITUTE(SUBSTITUTE($A$1,
"x_coord",N$2),
"y_coord",$A6),
"t_type",'terrain type'!M4),
"p_type", 'plot type'!M4)
&amp; IF(LEFT(resources!M4, 6) = "BONUS_", CHAR(9) &amp; "BonusType=" &amp; resources!M4 &amp; CHAR(10), "")
&amp; IF('goody huts'!M4, "	ImprovementType=IMPROVEMENT_GOODY_HUT" &amp; CHAR(10), "")
&amp; IF(ISBLANK(OFFSET('rivers (2)'!$A$1, 2 * (67 - $A6), 2 * N$2 + 1)), "", SUBSTITUTE($C$1, "&lt;direc&gt;", RIGHT(OFFSET('rivers (2)'!$A$1, 2 * (67 - $A6), 2 * N$2 + 1), 1)))
&amp; IF(ISBLANK(OFFSET('rivers (2)'!$A$1, 2 * (67 - $A6) + 1, 2 * N$2)), "", SUBSTITUTE($D$1, "&lt;direc&gt;", RIGHT(OFFSET('rivers (2)'!$A$1, 2 * (67 - $A6) + 1, 2 * N$2), 1)))
&amp; IF(ISBLANK('feature type'!M4), "EndPlot", SUBSTITUTE(SUBSTITUTE(output!$B$1,
                   "f_type", 'feature type'!M4),
                   "f_var", 'feature variety'!M4))
&amp; CHAR(10)</f>
        <v xml:space="preserve">BeginPlot
	x=12,y=64
	TerrainType=TERRAIN_OCEAN
	PlotType=3
EndPlot
</v>
      </c>
      <c r="O6" t="str">
        <f ca="1">SUBSTITUTE(SUBSTITUTE(SUBSTITUTE(SUBSTITUTE($A$1,
"x_coord",O$2),
"y_coord",$A6),
"t_type",'terrain type'!N4),
"p_type", 'plot type'!N4)
&amp; IF(LEFT(resources!N4, 6) = "BONUS_", CHAR(9) &amp; "BonusType=" &amp; resources!N4 &amp; CHAR(10), "")
&amp; IF('goody huts'!N4, "	ImprovementType=IMPROVEMENT_GOODY_HUT" &amp; CHAR(10), "")
&amp; IF(ISBLANK(OFFSET('rivers (2)'!$A$1, 2 * (67 - $A6), 2 * O$2 + 1)), "", SUBSTITUTE($C$1, "&lt;direc&gt;", RIGHT(OFFSET('rivers (2)'!$A$1, 2 * (67 - $A6), 2 * O$2 + 1), 1)))
&amp; IF(ISBLANK(OFFSET('rivers (2)'!$A$1, 2 * (67 - $A6) + 1, 2 * O$2)), "", SUBSTITUTE($D$1, "&lt;direc&gt;", RIGHT(OFFSET('rivers (2)'!$A$1, 2 * (67 - $A6) + 1, 2 * O$2), 1)))
&amp; IF(ISBLANK('feature type'!N4), "EndPlot", SUBSTITUTE(SUBSTITUTE(output!$B$1,
                   "f_type", 'feature type'!N4),
                   "f_var", 'feature variety'!N4))
&amp; CHAR(10)</f>
        <v xml:space="preserve">BeginPlot
	x=13,y=64
	TerrainType=TERRAIN_OCEAN
	PlotType=3
EndPlot
</v>
      </c>
      <c r="P6" t="str">
        <f ca="1">SUBSTITUTE(SUBSTITUTE(SUBSTITUTE(SUBSTITUTE($A$1,
"x_coord",P$2),
"y_coord",$A6),
"t_type",'terrain type'!O4),
"p_type", 'plot type'!O4)
&amp; IF(LEFT(resources!O4, 6) = "BONUS_", CHAR(9) &amp; "BonusType=" &amp; resources!O4 &amp; CHAR(10), "")
&amp; IF('goody huts'!O4, "	ImprovementType=IMPROVEMENT_GOODY_HUT" &amp; CHAR(10), "")
&amp; IF(ISBLANK(OFFSET('rivers (2)'!$A$1, 2 * (67 - $A6), 2 * P$2 + 1)), "", SUBSTITUTE($C$1, "&lt;direc&gt;", RIGHT(OFFSET('rivers (2)'!$A$1, 2 * (67 - $A6), 2 * P$2 + 1), 1)))
&amp; IF(ISBLANK(OFFSET('rivers (2)'!$A$1, 2 * (67 - $A6) + 1, 2 * P$2)), "", SUBSTITUTE($D$1, "&lt;direc&gt;", RIGHT(OFFSET('rivers (2)'!$A$1, 2 * (67 - $A6) + 1, 2 * P$2), 1)))
&amp; IF(ISBLANK('feature type'!O4), "EndPlot", SUBSTITUTE(SUBSTITUTE(output!$B$1,
                   "f_type", 'feature type'!O4),
                   "f_var", 'feature variety'!O4))
&amp; CHAR(10)</f>
        <v xml:space="preserve">BeginPlot
	x=14,y=64
	TerrainType=TERRAIN_OCEAN
	PlotType=3
EndPlot
</v>
      </c>
      <c r="Q6" t="str">
        <f ca="1">SUBSTITUTE(SUBSTITUTE(SUBSTITUTE(SUBSTITUTE($A$1,
"x_coord",Q$2),
"y_coord",$A6),
"t_type",'terrain type'!P4),
"p_type", 'plot type'!P4)
&amp; IF(LEFT(resources!P4, 6) = "BONUS_", CHAR(9) &amp; "BonusType=" &amp; resources!P4 &amp; CHAR(10), "")
&amp; IF('goody huts'!P4, "	ImprovementType=IMPROVEMENT_GOODY_HUT" &amp; CHAR(10), "")
&amp; IF(ISBLANK(OFFSET('rivers (2)'!$A$1, 2 * (67 - $A6), 2 * Q$2 + 1)), "", SUBSTITUTE($C$1, "&lt;direc&gt;", RIGHT(OFFSET('rivers (2)'!$A$1, 2 * (67 - $A6), 2 * Q$2 + 1), 1)))
&amp; IF(ISBLANK(OFFSET('rivers (2)'!$A$1, 2 * (67 - $A6) + 1, 2 * Q$2)), "", SUBSTITUTE($D$1, "&lt;direc&gt;", RIGHT(OFFSET('rivers (2)'!$A$1, 2 * (67 - $A6) + 1, 2 * Q$2), 1)))
&amp; IF(ISBLANK('feature type'!P4), "EndPlot", SUBSTITUTE(SUBSTITUTE(output!$B$1,
                   "f_type", 'feature type'!P4),
                   "f_var", 'feature variety'!P4))
&amp; CHAR(10)</f>
        <v xml:space="preserve">BeginPlot
	x=15,y=64
	TerrainType=TERRAIN_OCEAN
	PlotType=3
EndPlot
</v>
      </c>
      <c r="R6" t="str">
        <f ca="1">SUBSTITUTE(SUBSTITUTE(SUBSTITUTE(SUBSTITUTE($A$1,
"x_coord",R$2),
"y_coord",$A6),
"t_type",'terrain type'!Q4),
"p_type", 'plot type'!Q4)
&amp; IF(LEFT(resources!Q4, 6) = "BONUS_", CHAR(9) &amp; "BonusType=" &amp; resources!Q4 &amp; CHAR(10), "")
&amp; IF('goody huts'!Q4, "	ImprovementType=IMPROVEMENT_GOODY_HUT" &amp; CHAR(10), "")
&amp; IF(ISBLANK(OFFSET('rivers (2)'!$A$1, 2 * (67 - $A6), 2 * R$2 + 1)), "", SUBSTITUTE($C$1, "&lt;direc&gt;", RIGHT(OFFSET('rivers (2)'!$A$1, 2 * (67 - $A6), 2 * R$2 + 1), 1)))
&amp; IF(ISBLANK(OFFSET('rivers (2)'!$A$1, 2 * (67 - $A6) + 1, 2 * R$2)), "", SUBSTITUTE($D$1, "&lt;direc&gt;", RIGHT(OFFSET('rivers (2)'!$A$1, 2 * (67 - $A6) + 1, 2 * R$2), 1)))
&amp; IF(ISBLANK('feature type'!Q4), "EndPlot", SUBSTITUTE(SUBSTITUTE(output!$B$1,
                   "f_type", 'feature type'!Q4),
                   "f_var", 'feature variety'!Q4))
&amp; CHAR(10)</f>
        <v xml:space="preserve">BeginPlot
	x=16,y=64
	TerrainType=TERRAIN_OCEAN
	PlotType=3
EndPlot
</v>
      </c>
      <c r="S6" t="str">
        <f ca="1">SUBSTITUTE(SUBSTITUTE(SUBSTITUTE(SUBSTITUTE($A$1,
"x_coord",S$2),
"y_coord",$A6),
"t_type",'terrain type'!R4),
"p_type", 'plot type'!R4)
&amp; IF(LEFT(resources!R4, 6) = "BONUS_", CHAR(9) &amp; "BonusType=" &amp; resources!R4 &amp; CHAR(10), "")
&amp; IF('goody huts'!R4, "	ImprovementType=IMPROVEMENT_GOODY_HUT" &amp; CHAR(10), "")
&amp; IF(ISBLANK(OFFSET('rivers (2)'!$A$1, 2 * (67 - $A6), 2 * S$2 + 1)), "", SUBSTITUTE($C$1, "&lt;direc&gt;", RIGHT(OFFSET('rivers (2)'!$A$1, 2 * (67 - $A6), 2 * S$2 + 1), 1)))
&amp; IF(ISBLANK(OFFSET('rivers (2)'!$A$1, 2 * (67 - $A6) + 1, 2 * S$2)), "", SUBSTITUTE($D$1, "&lt;direc&gt;", RIGHT(OFFSET('rivers (2)'!$A$1, 2 * (67 - $A6) + 1, 2 * S$2), 1)))
&amp; IF(ISBLANK('feature type'!R4), "EndPlot", SUBSTITUTE(SUBSTITUTE(output!$B$1,
                   "f_type", 'feature type'!R4),
                   "f_var", 'feature variety'!R4))
&amp; CHAR(10)</f>
        <v xml:space="preserve">BeginPlot
	x=17,y=64
	TerrainType=TERRAIN_OCEAN
	PlotType=3
EndPlot
</v>
      </c>
      <c r="T6" t="str">
        <f ca="1">SUBSTITUTE(SUBSTITUTE(SUBSTITUTE(SUBSTITUTE($A$1,
"x_coord",T$2),
"y_coord",$A6),
"t_type",'terrain type'!S4),
"p_type", 'plot type'!S4)
&amp; IF(LEFT(resources!S4, 6) = "BONUS_", CHAR(9) &amp; "BonusType=" &amp; resources!S4 &amp; CHAR(10), "")
&amp; IF('goody huts'!S4, "	ImprovementType=IMPROVEMENT_GOODY_HUT" &amp; CHAR(10), "")
&amp; IF(ISBLANK(OFFSET('rivers (2)'!$A$1, 2 * (67 - $A6), 2 * T$2 + 1)), "", SUBSTITUTE($C$1, "&lt;direc&gt;", RIGHT(OFFSET('rivers (2)'!$A$1, 2 * (67 - $A6), 2 * T$2 + 1), 1)))
&amp; IF(ISBLANK(OFFSET('rivers (2)'!$A$1, 2 * (67 - $A6) + 1, 2 * T$2)), "", SUBSTITUTE($D$1, "&lt;direc&gt;", RIGHT(OFFSET('rivers (2)'!$A$1, 2 * (67 - $A6) + 1, 2 * T$2), 1)))
&amp; IF(ISBLANK('feature type'!S4), "EndPlot", SUBSTITUTE(SUBSTITUTE(output!$B$1,
                   "f_type", 'feature type'!S4),
                   "f_var", 'feature variety'!S4))
&amp; CHAR(10)</f>
        <v xml:space="preserve">BeginPlot
	x=18,y=64
	TerrainType=TERRAIN_OCEAN
	PlotType=3
EndPlot
</v>
      </c>
      <c r="U6" t="str">
        <f ca="1">SUBSTITUTE(SUBSTITUTE(SUBSTITUTE(SUBSTITUTE($A$1,
"x_coord",U$2),
"y_coord",$A6),
"t_type",'terrain type'!T4),
"p_type", 'plot type'!T4)
&amp; IF(LEFT(resources!T4, 6) = "BONUS_", CHAR(9) &amp; "BonusType=" &amp; resources!T4 &amp; CHAR(10), "")
&amp; IF('goody huts'!T4, "	ImprovementType=IMPROVEMENT_GOODY_HUT" &amp; CHAR(10), "")
&amp; IF(ISBLANK(OFFSET('rivers (2)'!$A$1, 2 * (67 - $A6), 2 * U$2 + 1)), "", SUBSTITUTE($C$1, "&lt;direc&gt;", RIGHT(OFFSET('rivers (2)'!$A$1, 2 * (67 - $A6), 2 * U$2 + 1), 1)))
&amp; IF(ISBLANK(OFFSET('rivers (2)'!$A$1, 2 * (67 - $A6) + 1, 2 * U$2)), "", SUBSTITUTE($D$1, "&lt;direc&gt;", RIGHT(OFFSET('rivers (2)'!$A$1, 2 * (67 - $A6) + 1, 2 * U$2), 1)))
&amp; IF(ISBLANK('feature type'!T4), "EndPlot", SUBSTITUTE(SUBSTITUTE(output!$B$1,
                   "f_type", 'feature type'!T4),
                   "f_var", 'feature variety'!T4))
&amp; CHAR(10)</f>
        <v xml:space="preserve">BeginPlot
	x=19,y=64
	TerrainType=TERRAIN_OCEAN
	PlotType=3
EndPlot
</v>
      </c>
      <c r="V6" t="str">
        <f ca="1">SUBSTITUTE(SUBSTITUTE(SUBSTITUTE(SUBSTITUTE($A$1,
"x_coord",V$2),
"y_coord",$A6),
"t_type",'terrain type'!U4),
"p_type", 'plot type'!U4)
&amp; IF(LEFT(resources!U4, 6) = "BONUS_", CHAR(9) &amp; "BonusType=" &amp; resources!U4 &amp; CHAR(10), "")
&amp; IF('goody huts'!U4, "	ImprovementType=IMPROVEMENT_GOODY_HUT" &amp; CHAR(10), "")
&amp; IF(ISBLANK(OFFSET('rivers (2)'!$A$1, 2 * (67 - $A6), 2 * V$2 + 1)), "", SUBSTITUTE($C$1, "&lt;direc&gt;", RIGHT(OFFSET('rivers (2)'!$A$1, 2 * (67 - $A6), 2 * V$2 + 1), 1)))
&amp; IF(ISBLANK(OFFSET('rivers (2)'!$A$1, 2 * (67 - $A6) + 1, 2 * V$2)), "", SUBSTITUTE($D$1, "&lt;direc&gt;", RIGHT(OFFSET('rivers (2)'!$A$1, 2 * (67 - $A6) + 1, 2 * V$2), 1)))
&amp; IF(ISBLANK('feature type'!U4), "EndPlot", SUBSTITUTE(SUBSTITUTE(output!$B$1,
                   "f_type", 'feature type'!U4),
                   "f_var", 'feature variety'!U4))
&amp; CHAR(10)</f>
        <v xml:space="preserve">BeginPlot
	x=20,y=64
	TerrainType=TERRAIN_OCEAN
	PlotType=3
EndPlot
</v>
      </c>
      <c r="W6" t="str">
        <f ca="1">SUBSTITUTE(SUBSTITUTE(SUBSTITUTE(SUBSTITUTE($A$1,
"x_coord",W$2),
"y_coord",$A6),
"t_type",'terrain type'!V4),
"p_type", 'plot type'!V4)
&amp; IF(LEFT(resources!V4, 6) = "BONUS_", CHAR(9) &amp; "BonusType=" &amp; resources!V4 &amp; CHAR(10), "")
&amp; IF('goody huts'!V4, "	ImprovementType=IMPROVEMENT_GOODY_HUT" &amp; CHAR(10), "")
&amp; IF(ISBLANK(OFFSET('rivers (2)'!$A$1, 2 * (67 - $A6), 2 * W$2 + 1)), "", SUBSTITUTE($C$1, "&lt;direc&gt;", RIGHT(OFFSET('rivers (2)'!$A$1, 2 * (67 - $A6), 2 * W$2 + 1), 1)))
&amp; IF(ISBLANK(OFFSET('rivers (2)'!$A$1, 2 * (67 - $A6) + 1, 2 * W$2)), "", SUBSTITUTE($D$1, "&lt;direc&gt;", RIGHT(OFFSET('rivers (2)'!$A$1, 2 * (67 - $A6) + 1, 2 * W$2), 1)))
&amp; IF(ISBLANK('feature type'!V4), "EndPlot", SUBSTITUTE(SUBSTITUTE(output!$B$1,
                   "f_type", 'feature type'!V4),
                   "f_var", 'feature variety'!V4))
&amp; CHAR(10)</f>
        <v xml:space="preserve">BeginPlot
	x=21,y=64
	TerrainType=TERRAIN_OCEAN
	PlotType=3
EndPlot
</v>
      </c>
      <c r="X6" t="str">
        <f ca="1">SUBSTITUTE(SUBSTITUTE(SUBSTITUTE(SUBSTITUTE($A$1,
"x_coord",X$2),
"y_coord",$A6),
"t_type",'terrain type'!W4),
"p_type", 'plot type'!W4)
&amp; IF(LEFT(resources!W4, 6) = "BONUS_", CHAR(9) &amp; "BonusType=" &amp; resources!W4 &amp; CHAR(10), "")
&amp; IF('goody huts'!W4, "	ImprovementType=IMPROVEMENT_GOODY_HUT" &amp; CHAR(10), "")
&amp; IF(ISBLANK(OFFSET('rivers (2)'!$A$1, 2 * (67 - $A6), 2 * X$2 + 1)), "", SUBSTITUTE($C$1, "&lt;direc&gt;", RIGHT(OFFSET('rivers (2)'!$A$1, 2 * (67 - $A6), 2 * X$2 + 1), 1)))
&amp; IF(ISBLANK(OFFSET('rivers (2)'!$A$1, 2 * (67 - $A6) + 1, 2 * X$2)), "", SUBSTITUTE($D$1, "&lt;direc&gt;", RIGHT(OFFSET('rivers (2)'!$A$1, 2 * (67 - $A6) + 1, 2 * X$2), 1)))
&amp; IF(ISBLANK('feature type'!W4), "EndPlot", SUBSTITUTE(SUBSTITUTE(output!$B$1,
                   "f_type", 'feature type'!W4),
                   "f_var", 'feature variety'!W4))
&amp; CHAR(10)</f>
        <v xml:space="preserve">BeginPlot
	x=22,y=64
	TerrainType=TERRAIN_OCEAN
	PlotType=3
EndPlot
</v>
      </c>
      <c r="Y6" t="str">
        <f ca="1">SUBSTITUTE(SUBSTITUTE(SUBSTITUTE(SUBSTITUTE($A$1,
"x_coord",Y$2),
"y_coord",$A6),
"t_type",'terrain type'!X4),
"p_type", 'plot type'!X4)
&amp; IF(LEFT(resources!X4, 6) = "BONUS_", CHAR(9) &amp; "BonusType=" &amp; resources!X4 &amp; CHAR(10), "")
&amp; IF('goody huts'!X4, "	ImprovementType=IMPROVEMENT_GOODY_HUT" &amp; CHAR(10), "")
&amp; IF(ISBLANK(OFFSET('rivers (2)'!$A$1, 2 * (67 - $A6), 2 * Y$2 + 1)), "", SUBSTITUTE($C$1, "&lt;direc&gt;", RIGHT(OFFSET('rivers (2)'!$A$1, 2 * (67 - $A6), 2 * Y$2 + 1), 1)))
&amp; IF(ISBLANK(OFFSET('rivers (2)'!$A$1, 2 * (67 - $A6) + 1, 2 * Y$2)), "", SUBSTITUTE($D$1, "&lt;direc&gt;", RIGHT(OFFSET('rivers (2)'!$A$1, 2 * (67 - $A6) + 1, 2 * Y$2), 1)))
&amp; IF(ISBLANK('feature type'!X4), "EndPlot", SUBSTITUTE(SUBSTITUTE(output!$B$1,
                   "f_type", 'feature type'!X4),
                   "f_var", 'feature variety'!X4))
&amp; CHAR(10)</f>
        <v xml:space="preserve">BeginPlot
	x=23,y=64
	TerrainType=TERRAIN_OCEAN
	PlotType=3
EndPlot
</v>
      </c>
      <c r="Z6" t="str">
        <f ca="1">SUBSTITUTE(SUBSTITUTE(SUBSTITUTE(SUBSTITUTE($A$1,
"x_coord",Z$2),
"y_coord",$A6),
"t_type",'terrain type'!Y4),
"p_type", 'plot type'!Y4)
&amp; IF(LEFT(resources!Y4, 6) = "BONUS_", CHAR(9) &amp; "BonusType=" &amp; resources!Y4 &amp; CHAR(10), "")
&amp; IF('goody huts'!Y4, "	ImprovementType=IMPROVEMENT_GOODY_HUT" &amp; CHAR(10), "")
&amp; IF(ISBLANK(OFFSET('rivers (2)'!$A$1, 2 * (67 - $A6), 2 * Z$2 + 1)), "", SUBSTITUTE($C$1, "&lt;direc&gt;", RIGHT(OFFSET('rivers (2)'!$A$1, 2 * (67 - $A6), 2 * Z$2 + 1), 1)))
&amp; IF(ISBLANK(OFFSET('rivers (2)'!$A$1, 2 * (67 - $A6) + 1, 2 * Z$2)), "", SUBSTITUTE($D$1, "&lt;direc&gt;", RIGHT(OFFSET('rivers (2)'!$A$1, 2 * (67 - $A6) + 1, 2 * Z$2), 1)))
&amp; IF(ISBLANK('feature type'!Y4), "EndPlot", SUBSTITUTE(SUBSTITUTE(output!$B$1,
                   "f_type", 'feature type'!Y4),
                   "f_var", 'feature variety'!Y4))
&amp; CHAR(10)</f>
        <v xml:space="preserve">BeginPlot
	x=24,y=64
	TerrainType=TERRAIN_OCEAN
	PlotType=3
EndPlot
</v>
      </c>
      <c r="AA6" t="str">
        <f ca="1">SUBSTITUTE(SUBSTITUTE(SUBSTITUTE(SUBSTITUTE($A$1,
"x_coord",AA$2),
"y_coord",$A6),
"t_type",'terrain type'!Z4),
"p_type", 'plot type'!Z4)
&amp; IF(LEFT(resources!Z4, 6) = "BONUS_", CHAR(9) &amp; "BonusType=" &amp; resources!Z4 &amp; CHAR(10), "")
&amp; IF('goody huts'!Z4, "	ImprovementType=IMPROVEMENT_GOODY_HUT" &amp; CHAR(10), "")
&amp; IF(ISBLANK(OFFSET('rivers (2)'!$A$1, 2 * (67 - $A6), 2 * AA$2 + 1)), "", SUBSTITUTE($C$1, "&lt;direc&gt;", RIGHT(OFFSET('rivers (2)'!$A$1, 2 * (67 - $A6), 2 * AA$2 + 1), 1)))
&amp; IF(ISBLANK(OFFSET('rivers (2)'!$A$1, 2 * (67 - $A6) + 1, 2 * AA$2)), "", SUBSTITUTE($D$1, "&lt;direc&gt;", RIGHT(OFFSET('rivers (2)'!$A$1, 2 * (67 - $A6) + 1, 2 * AA$2), 1)))
&amp; IF(ISBLANK('feature type'!Z4), "EndPlot", SUBSTITUTE(SUBSTITUTE(output!$B$1,
                   "f_type", 'feature type'!Z4),
                   "f_var", 'feature variety'!Z4))
&amp; CHAR(10)</f>
        <v xml:space="preserve">BeginPlot
	x=25,y=64
	TerrainType=TERRAIN_OCEAN
	PlotType=3
EndPlot
</v>
      </c>
      <c r="AB6" t="str">
        <f ca="1">SUBSTITUTE(SUBSTITUTE(SUBSTITUTE(SUBSTITUTE($A$1,
"x_coord",AB$2),
"y_coord",$A6),
"t_type",'terrain type'!AA4),
"p_type", 'plot type'!AA4)
&amp; IF(LEFT(resources!AA4, 6) = "BONUS_", CHAR(9) &amp; "BonusType=" &amp; resources!AA4 &amp; CHAR(10), "")
&amp; IF('goody huts'!AA4, "	ImprovementType=IMPROVEMENT_GOODY_HUT" &amp; CHAR(10), "")
&amp; IF(ISBLANK(OFFSET('rivers (2)'!$A$1, 2 * (67 - $A6), 2 * AB$2 + 1)), "", SUBSTITUTE($C$1, "&lt;direc&gt;", RIGHT(OFFSET('rivers (2)'!$A$1, 2 * (67 - $A6), 2 * AB$2 + 1), 1)))
&amp; IF(ISBLANK(OFFSET('rivers (2)'!$A$1, 2 * (67 - $A6) + 1, 2 * AB$2)), "", SUBSTITUTE($D$1, "&lt;direc&gt;", RIGHT(OFFSET('rivers (2)'!$A$1, 2 * (67 - $A6) + 1, 2 * AB$2), 1)))
&amp; IF(ISBLANK('feature type'!AA4), "EndPlot", SUBSTITUTE(SUBSTITUTE(output!$B$1,
                   "f_type", 'feature type'!AA4),
                   "f_var", 'feature variety'!AA4))
&amp; CHAR(10)</f>
        <v xml:space="preserve">BeginPlot
	x=26,y=64
	TerrainType=TERRAIN_OCEAN
	PlotType=3
EndPlot
</v>
      </c>
      <c r="AC6" t="str">
        <f ca="1">SUBSTITUTE(SUBSTITUTE(SUBSTITUTE(SUBSTITUTE($A$1,
"x_coord",AC$2),
"y_coord",$A6),
"t_type",'terrain type'!AB4),
"p_type", 'plot type'!AB4)
&amp; IF(LEFT(resources!AB4, 6) = "BONUS_", CHAR(9) &amp; "BonusType=" &amp; resources!AB4 &amp; CHAR(10), "")
&amp; IF('goody huts'!AB4, "	ImprovementType=IMPROVEMENT_GOODY_HUT" &amp; CHAR(10), "")
&amp; IF(ISBLANK(OFFSET('rivers (2)'!$A$1, 2 * (67 - $A6), 2 * AC$2 + 1)), "", SUBSTITUTE($C$1, "&lt;direc&gt;", RIGHT(OFFSET('rivers (2)'!$A$1, 2 * (67 - $A6), 2 * AC$2 + 1), 1)))
&amp; IF(ISBLANK(OFFSET('rivers (2)'!$A$1, 2 * (67 - $A6) + 1, 2 * AC$2)), "", SUBSTITUTE($D$1, "&lt;direc&gt;", RIGHT(OFFSET('rivers (2)'!$A$1, 2 * (67 - $A6) + 1, 2 * AC$2), 1)))
&amp; IF(ISBLANK('feature type'!AB4), "EndPlot", SUBSTITUTE(SUBSTITUTE(output!$B$1,
                   "f_type", 'feature type'!AB4),
                   "f_var", 'feature variety'!AB4))
&amp; CHAR(10)</f>
        <v xml:space="preserve">BeginPlot
	x=27,y=64
	TerrainType=TERRAIN_OCEAN
	PlotType=3
EndPlot
</v>
      </c>
      <c r="AD6" t="str">
        <f ca="1">SUBSTITUTE(SUBSTITUTE(SUBSTITUTE(SUBSTITUTE($A$1,
"x_coord",AD$2),
"y_coord",$A6),
"t_type",'terrain type'!AC4),
"p_type", 'plot type'!AC4)
&amp; IF(LEFT(resources!AC4, 6) = "BONUS_", CHAR(9) &amp; "BonusType=" &amp; resources!AC4 &amp; CHAR(10), "")
&amp; IF('goody huts'!AC4, "	ImprovementType=IMPROVEMENT_GOODY_HUT" &amp; CHAR(10), "")
&amp; IF(ISBLANK(OFFSET('rivers (2)'!$A$1, 2 * (67 - $A6), 2 * AD$2 + 1)), "", SUBSTITUTE($C$1, "&lt;direc&gt;", RIGHT(OFFSET('rivers (2)'!$A$1, 2 * (67 - $A6), 2 * AD$2 + 1), 1)))
&amp; IF(ISBLANK(OFFSET('rivers (2)'!$A$1, 2 * (67 - $A6) + 1, 2 * AD$2)), "", SUBSTITUTE($D$1, "&lt;direc&gt;", RIGHT(OFFSET('rivers (2)'!$A$1, 2 * (67 - $A6) + 1, 2 * AD$2), 1)))
&amp; IF(ISBLANK('feature type'!AC4), "EndPlot", SUBSTITUTE(SUBSTITUTE(output!$B$1,
                   "f_type", 'feature type'!AC4),
                   "f_var", 'feature variety'!AC4))
&amp; CHAR(10)</f>
        <v xml:space="preserve">BeginPlot
	x=28,y=64
	TerrainType=TERRAIN_OCEAN
	PlotType=3
EndPlot
</v>
      </c>
      <c r="AE6" t="str">
        <f ca="1">SUBSTITUTE(SUBSTITUTE(SUBSTITUTE(SUBSTITUTE($A$1,
"x_coord",AE$2),
"y_coord",$A6),
"t_type",'terrain type'!AD4),
"p_type", 'plot type'!AD4)
&amp; IF(LEFT(resources!AD4, 6) = "BONUS_", CHAR(9) &amp; "BonusType=" &amp; resources!AD4 &amp; CHAR(10), "")
&amp; IF('goody huts'!AD4, "	ImprovementType=IMPROVEMENT_GOODY_HUT" &amp; CHAR(10), "")
&amp; IF(ISBLANK(OFFSET('rivers (2)'!$A$1, 2 * (67 - $A6), 2 * AE$2 + 1)), "", SUBSTITUTE($C$1, "&lt;direc&gt;", RIGHT(OFFSET('rivers (2)'!$A$1, 2 * (67 - $A6), 2 * AE$2 + 1), 1)))
&amp; IF(ISBLANK(OFFSET('rivers (2)'!$A$1, 2 * (67 - $A6) + 1, 2 * AE$2)), "", SUBSTITUTE($D$1, "&lt;direc&gt;", RIGHT(OFFSET('rivers (2)'!$A$1, 2 * (67 - $A6) + 1, 2 * AE$2), 1)))
&amp; IF(ISBLANK('feature type'!AD4), "EndPlot", SUBSTITUTE(SUBSTITUTE(output!$B$1,
                   "f_type", 'feature type'!AD4),
                   "f_var", 'feature variety'!AD4))
&amp; CHAR(10)</f>
        <v xml:space="preserve">BeginPlot
	x=29,y=64
	TerrainType=TERRAIN_OCEAN
	PlotType=3
EndPlot
</v>
      </c>
      <c r="AF6" t="str">
        <f ca="1">SUBSTITUTE(SUBSTITUTE(SUBSTITUTE(SUBSTITUTE($A$1,
"x_coord",AF$2),
"y_coord",$A6),
"t_type",'terrain type'!AE4),
"p_type", 'plot type'!AE4)
&amp; IF(LEFT(resources!AE4, 6) = "BONUS_", CHAR(9) &amp; "BonusType=" &amp; resources!AE4 &amp; CHAR(10), "")
&amp; IF('goody huts'!AE4, "	ImprovementType=IMPROVEMENT_GOODY_HUT" &amp; CHAR(10), "")
&amp; IF(ISBLANK(OFFSET('rivers (2)'!$A$1, 2 * (67 - $A6), 2 * AF$2 + 1)), "", SUBSTITUTE($C$1, "&lt;direc&gt;", RIGHT(OFFSET('rivers (2)'!$A$1, 2 * (67 - $A6), 2 * AF$2 + 1), 1)))
&amp; IF(ISBLANK(OFFSET('rivers (2)'!$A$1, 2 * (67 - $A6) + 1, 2 * AF$2)), "", SUBSTITUTE($D$1, "&lt;direc&gt;", RIGHT(OFFSET('rivers (2)'!$A$1, 2 * (67 - $A6) + 1, 2 * AF$2), 1)))
&amp; IF(ISBLANK('feature type'!AE4), "EndPlot", SUBSTITUTE(SUBSTITUTE(output!$B$1,
                   "f_type", 'feature type'!AE4),
                   "f_var", 'feature variety'!AE4))
&amp; CHAR(10)</f>
        <v xml:space="preserve">BeginPlot
	x=30,y=64
	TerrainType=TERRAIN_OCEAN
	PlotType=3
EndPlot
</v>
      </c>
      <c r="AG6" t="str">
        <f ca="1">SUBSTITUTE(SUBSTITUTE(SUBSTITUTE(SUBSTITUTE($A$1,
"x_coord",AG$2),
"y_coord",$A6),
"t_type",'terrain type'!AF4),
"p_type", 'plot type'!AF4)
&amp; IF(LEFT(resources!AF4, 6) = "BONUS_", CHAR(9) &amp; "BonusType=" &amp; resources!AF4 &amp; CHAR(10), "")
&amp; IF('goody huts'!AF4, "	ImprovementType=IMPROVEMENT_GOODY_HUT" &amp; CHAR(10), "")
&amp; IF(ISBLANK(OFFSET('rivers (2)'!$A$1, 2 * (67 - $A6), 2 * AG$2 + 1)), "", SUBSTITUTE($C$1, "&lt;direc&gt;", RIGHT(OFFSET('rivers (2)'!$A$1, 2 * (67 - $A6), 2 * AG$2 + 1), 1)))
&amp; IF(ISBLANK(OFFSET('rivers (2)'!$A$1, 2 * (67 - $A6) + 1, 2 * AG$2)), "", SUBSTITUTE($D$1, "&lt;direc&gt;", RIGHT(OFFSET('rivers (2)'!$A$1, 2 * (67 - $A6) + 1, 2 * AG$2), 1)))
&amp; IF(ISBLANK('feature type'!AF4), "EndPlot", SUBSTITUTE(SUBSTITUTE(output!$B$1,
                   "f_type", 'feature type'!AF4),
                   "f_var", 'feature variety'!AF4))
&amp; CHAR(10)</f>
        <v xml:space="preserve">BeginPlot
	x=31,y=64
	TerrainType=TERRAIN_OCEAN
	PlotType=3
EndPlot
</v>
      </c>
      <c r="AH6" t="str">
        <f ca="1">SUBSTITUTE(SUBSTITUTE(SUBSTITUTE(SUBSTITUTE($A$1,
"x_coord",AH$2),
"y_coord",$A6),
"t_type",'terrain type'!AG4),
"p_type", 'plot type'!AG4)
&amp; IF(LEFT(resources!AG4, 6) = "BONUS_", CHAR(9) &amp; "BonusType=" &amp; resources!AG4 &amp; CHAR(10), "")
&amp; IF('goody huts'!AG4, "	ImprovementType=IMPROVEMENT_GOODY_HUT" &amp; CHAR(10), "")
&amp; IF(ISBLANK(OFFSET('rivers (2)'!$A$1, 2 * (67 - $A6), 2 * AH$2 + 1)), "", SUBSTITUTE($C$1, "&lt;direc&gt;", RIGHT(OFFSET('rivers (2)'!$A$1, 2 * (67 - $A6), 2 * AH$2 + 1), 1)))
&amp; IF(ISBLANK(OFFSET('rivers (2)'!$A$1, 2 * (67 - $A6) + 1, 2 * AH$2)), "", SUBSTITUTE($D$1, "&lt;direc&gt;", RIGHT(OFFSET('rivers (2)'!$A$1, 2 * (67 - $A6) + 1, 2 * AH$2), 1)))
&amp; IF(ISBLANK('feature type'!AG4), "EndPlot", SUBSTITUTE(SUBSTITUTE(output!$B$1,
                   "f_type", 'feature type'!AG4),
                   "f_var", 'feature variety'!AG4))
&amp; CHAR(10)</f>
        <v xml:space="preserve">BeginPlot
	x=32,y=64
	TerrainType=TERRAIN_OCEAN
	PlotType=3
EndPlot
</v>
      </c>
      <c r="AI6" t="str">
        <f ca="1">SUBSTITUTE(SUBSTITUTE(SUBSTITUTE(SUBSTITUTE($A$1,
"x_coord",AI$2),
"y_coord",$A6),
"t_type",'terrain type'!AH4),
"p_type", 'plot type'!AH4)
&amp; IF(LEFT(resources!AH4, 6) = "BONUS_", CHAR(9) &amp; "BonusType=" &amp; resources!AH4 &amp; CHAR(10), "")
&amp; IF('goody huts'!AH4, "	ImprovementType=IMPROVEMENT_GOODY_HUT" &amp; CHAR(10), "")
&amp; IF(ISBLANK(OFFSET('rivers (2)'!$A$1, 2 * (67 - $A6), 2 * AI$2 + 1)), "", SUBSTITUTE($C$1, "&lt;direc&gt;", RIGHT(OFFSET('rivers (2)'!$A$1, 2 * (67 - $A6), 2 * AI$2 + 1), 1)))
&amp; IF(ISBLANK(OFFSET('rivers (2)'!$A$1, 2 * (67 - $A6) + 1, 2 * AI$2)), "", SUBSTITUTE($D$1, "&lt;direc&gt;", RIGHT(OFFSET('rivers (2)'!$A$1, 2 * (67 - $A6) + 1, 2 * AI$2), 1)))
&amp; IF(ISBLANK('feature type'!AH4), "EndPlot", SUBSTITUTE(SUBSTITUTE(output!$B$1,
                   "f_type", 'feature type'!AH4),
                   "f_var", 'feature variety'!AH4))
&amp; CHAR(10)</f>
        <v xml:space="preserve">BeginPlot
	x=33,y=64
	TerrainType=TERRAIN_OCEAN
	PlotType=3
EndPlot
</v>
      </c>
      <c r="AJ6" t="str">
        <f ca="1">SUBSTITUTE(SUBSTITUTE(SUBSTITUTE(SUBSTITUTE($A$1,
"x_coord",AJ$2),
"y_coord",$A6),
"t_type",'terrain type'!AI4),
"p_type", 'plot type'!AI4)
&amp; IF(LEFT(resources!AI4, 6) = "BONUS_", CHAR(9) &amp; "BonusType=" &amp; resources!AI4 &amp; CHAR(10), "")
&amp; IF('goody huts'!AI4, "	ImprovementType=IMPROVEMENT_GOODY_HUT" &amp; CHAR(10), "")
&amp; IF(ISBLANK(OFFSET('rivers (2)'!$A$1, 2 * (67 - $A6), 2 * AJ$2 + 1)), "", SUBSTITUTE($C$1, "&lt;direc&gt;", RIGHT(OFFSET('rivers (2)'!$A$1, 2 * (67 - $A6), 2 * AJ$2 + 1), 1)))
&amp; IF(ISBLANK(OFFSET('rivers (2)'!$A$1, 2 * (67 - $A6) + 1, 2 * AJ$2)), "", SUBSTITUTE($D$1, "&lt;direc&gt;", RIGHT(OFFSET('rivers (2)'!$A$1, 2 * (67 - $A6) + 1, 2 * AJ$2), 1)))
&amp; IF(ISBLANK('feature type'!AI4), "EndPlot", SUBSTITUTE(SUBSTITUTE(output!$B$1,
                   "f_type", 'feature type'!AI4),
                   "f_var", 'feature variety'!AI4))
&amp; CHAR(10)</f>
        <v xml:space="preserve">BeginPlot
	x=34,y=64
	TerrainType=TERRAIN_OCEAN
	PlotType=3
EndPlot
</v>
      </c>
      <c r="AK6" t="str">
        <f ca="1">SUBSTITUTE(SUBSTITUTE(SUBSTITUTE(SUBSTITUTE($A$1,
"x_coord",AK$2),
"y_coord",$A6),
"t_type",'terrain type'!AJ4),
"p_type", 'plot type'!AJ4)
&amp; IF(LEFT(resources!AJ4, 6) = "BONUS_", CHAR(9) &amp; "BonusType=" &amp; resources!AJ4 &amp; CHAR(10), "")
&amp; IF('goody huts'!AJ4, "	ImprovementType=IMPROVEMENT_GOODY_HUT" &amp; CHAR(10), "")
&amp; IF(ISBLANK(OFFSET('rivers (2)'!$A$1, 2 * (67 - $A6), 2 * AK$2 + 1)), "", SUBSTITUTE($C$1, "&lt;direc&gt;", RIGHT(OFFSET('rivers (2)'!$A$1, 2 * (67 - $A6), 2 * AK$2 + 1), 1)))
&amp; IF(ISBLANK(OFFSET('rivers (2)'!$A$1, 2 * (67 - $A6) + 1, 2 * AK$2)), "", SUBSTITUTE($D$1, "&lt;direc&gt;", RIGHT(OFFSET('rivers (2)'!$A$1, 2 * (67 - $A6) + 1, 2 * AK$2), 1)))
&amp; IF(ISBLANK('feature type'!AJ4), "EndPlot", SUBSTITUTE(SUBSTITUTE(output!$B$1,
                   "f_type", 'feature type'!AJ4),
                   "f_var", 'feature variety'!AJ4))
&amp; CHAR(10)</f>
        <v xml:space="preserve">BeginPlot
	x=35,y=64
	TerrainType=TERRAIN_OCEAN
	PlotType=3
EndPlot
</v>
      </c>
      <c r="AL6" t="str">
        <f ca="1">SUBSTITUTE(SUBSTITUTE(SUBSTITUTE(SUBSTITUTE($A$1,
"x_coord",AL$2),
"y_coord",$A6),
"t_type",'terrain type'!AK4),
"p_type", 'plot type'!AK4)
&amp; IF(LEFT(resources!AK4, 6) = "BONUS_", CHAR(9) &amp; "BonusType=" &amp; resources!AK4 &amp; CHAR(10), "")
&amp; IF('goody huts'!AK4, "	ImprovementType=IMPROVEMENT_GOODY_HUT" &amp; CHAR(10), "")
&amp; IF(ISBLANK(OFFSET('rivers (2)'!$A$1, 2 * (67 - $A6), 2 * AL$2 + 1)), "", SUBSTITUTE($C$1, "&lt;direc&gt;", RIGHT(OFFSET('rivers (2)'!$A$1, 2 * (67 - $A6), 2 * AL$2 + 1), 1)))
&amp; IF(ISBLANK(OFFSET('rivers (2)'!$A$1, 2 * (67 - $A6) + 1, 2 * AL$2)), "", SUBSTITUTE($D$1, "&lt;direc&gt;", RIGHT(OFFSET('rivers (2)'!$A$1, 2 * (67 - $A6) + 1, 2 * AL$2), 1)))
&amp; IF(ISBLANK('feature type'!AK4), "EndPlot", SUBSTITUTE(SUBSTITUTE(output!$B$1,
                   "f_type", 'feature type'!AK4),
                   "f_var", 'feature variety'!AK4))
&amp; CHAR(10)</f>
        <v xml:space="preserve">BeginPlot
	x=36,y=64
	TerrainType=TERRAIN_OCEAN
	PlotType=3
EndPlot
</v>
      </c>
      <c r="AM6" t="str">
        <f ca="1">SUBSTITUTE(SUBSTITUTE(SUBSTITUTE(SUBSTITUTE($A$1,
"x_coord",AM$2),
"y_coord",$A6),
"t_type",'terrain type'!AL4),
"p_type", 'plot type'!AL4)
&amp; IF(LEFT(resources!AL4, 6) = "BONUS_", CHAR(9) &amp; "BonusType=" &amp; resources!AL4 &amp; CHAR(10), "")
&amp; IF('goody huts'!AL4, "	ImprovementType=IMPROVEMENT_GOODY_HUT" &amp; CHAR(10), "")
&amp; IF(ISBLANK(OFFSET('rivers (2)'!$A$1, 2 * (67 - $A6), 2 * AM$2 + 1)), "", SUBSTITUTE($C$1, "&lt;direc&gt;", RIGHT(OFFSET('rivers (2)'!$A$1, 2 * (67 - $A6), 2 * AM$2 + 1), 1)))
&amp; IF(ISBLANK(OFFSET('rivers (2)'!$A$1, 2 * (67 - $A6) + 1, 2 * AM$2)), "", SUBSTITUTE($D$1, "&lt;direc&gt;", RIGHT(OFFSET('rivers (2)'!$A$1, 2 * (67 - $A6) + 1, 2 * AM$2), 1)))
&amp; IF(ISBLANK('feature type'!AL4), "EndPlot", SUBSTITUTE(SUBSTITUTE(output!$B$1,
                   "f_type", 'feature type'!AL4),
                   "f_var", 'feature variety'!AL4))
&amp; CHAR(10)</f>
        <v xml:space="preserve">BeginPlot
	x=37,y=64
	TerrainType=TERRAIN_OCEAN
	PlotType=3
EndPlot
</v>
      </c>
      <c r="AN6" t="str">
        <f ca="1">SUBSTITUTE(SUBSTITUTE(SUBSTITUTE(SUBSTITUTE($A$1,
"x_coord",AN$2),
"y_coord",$A6),
"t_type",'terrain type'!AM4),
"p_type", 'plot type'!AM4)
&amp; IF(LEFT(resources!AM4, 6) = "BONUS_", CHAR(9) &amp; "BonusType=" &amp; resources!AM4 &amp; CHAR(10), "")
&amp; IF('goody huts'!AM4, "	ImprovementType=IMPROVEMENT_GOODY_HUT" &amp; CHAR(10), "")
&amp; IF(ISBLANK(OFFSET('rivers (2)'!$A$1, 2 * (67 - $A6), 2 * AN$2 + 1)), "", SUBSTITUTE($C$1, "&lt;direc&gt;", RIGHT(OFFSET('rivers (2)'!$A$1, 2 * (67 - $A6), 2 * AN$2 + 1), 1)))
&amp; IF(ISBLANK(OFFSET('rivers (2)'!$A$1, 2 * (67 - $A6) + 1, 2 * AN$2)), "", SUBSTITUTE($D$1, "&lt;direc&gt;", RIGHT(OFFSET('rivers (2)'!$A$1, 2 * (67 - $A6) + 1, 2 * AN$2), 1)))
&amp; IF(ISBLANK('feature type'!AM4), "EndPlot", SUBSTITUTE(SUBSTITUTE(output!$B$1,
                   "f_type", 'feature type'!AM4),
                   "f_var", 'feature variety'!AM4))
&amp; CHAR(10)</f>
        <v xml:space="preserve">BeginPlot
	x=38,y=64
	TerrainType=TERRAIN_OCEAN
	PlotType=3
EndPlot
</v>
      </c>
      <c r="AO6" t="str">
        <f ca="1">SUBSTITUTE(SUBSTITUTE(SUBSTITUTE(SUBSTITUTE($A$1,
"x_coord",AO$2),
"y_coord",$A6),
"t_type",'terrain type'!AN4),
"p_type", 'plot type'!AN4)
&amp; IF(LEFT(resources!AN4, 6) = "BONUS_", CHAR(9) &amp; "BonusType=" &amp; resources!AN4 &amp; CHAR(10), "")
&amp; IF('goody huts'!AN4, "	ImprovementType=IMPROVEMENT_GOODY_HUT" &amp; CHAR(10), "")
&amp; IF(ISBLANK(OFFSET('rivers (2)'!$A$1, 2 * (67 - $A6), 2 * AO$2 + 1)), "", SUBSTITUTE($C$1, "&lt;direc&gt;", RIGHT(OFFSET('rivers (2)'!$A$1, 2 * (67 - $A6), 2 * AO$2 + 1), 1)))
&amp; IF(ISBLANK(OFFSET('rivers (2)'!$A$1, 2 * (67 - $A6) + 1, 2 * AO$2)), "", SUBSTITUTE($D$1, "&lt;direc&gt;", RIGHT(OFFSET('rivers (2)'!$A$1, 2 * (67 - $A6) + 1, 2 * AO$2), 1)))
&amp; IF(ISBLANK('feature type'!AN4), "EndPlot", SUBSTITUTE(SUBSTITUTE(output!$B$1,
                   "f_type", 'feature type'!AN4),
                   "f_var", 'feature variety'!AN4))
&amp; CHAR(10)</f>
        <v xml:space="preserve">BeginPlot
	x=39,y=64
	TerrainType=TERRAIN_OCEAN
	PlotType=3
EndPlot
</v>
      </c>
      <c r="AP6" t="str">
        <f ca="1">SUBSTITUTE(SUBSTITUTE(SUBSTITUTE(SUBSTITUTE($A$1,
"x_coord",AP$2),
"y_coord",$A6),
"t_type",'terrain type'!AO4),
"p_type", 'plot type'!AO4)
&amp; IF(LEFT(resources!AO4, 6) = "BONUS_", CHAR(9) &amp; "BonusType=" &amp; resources!AO4 &amp; CHAR(10), "")
&amp; IF('goody huts'!AO4, "	ImprovementType=IMPROVEMENT_GOODY_HUT" &amp; CHAR(10), "")
&amp; IF(ISBLANK(OFFSET('rivers (2)'!$A$1, 2 * (67 - $A6), 2 * AP$2 + 1)), "", SUBSTITUTE($C$1, "&lt;direc&gt;", RIGHT(OFFSET('rivers (2)'!$A$1, 2 * (67 - $A6), 2 * AP$2 + 1), 1)))
&amp; IF(ISBLANK(OFFSET('rivers (2)'!$A$1, 2 * (67 - $A6) + 1, 2 * AP$2)), "", SUBSTITUTE($D$1, "&lt;direc&gt;", RIGHT(OFFSET('rivers (2)'!$A$1, 2 * (67 - $A6) + 1, 2 * AP$2), 1)))
&amp; IF(ISBLANK('feature type'!AO4), "EndPlot", SUBSTITUTE(SUBSTITUTE(output!$B$1,
                   "f_type", 'feature type'!AO4),
                   "f_var", 'feature variety'!AO4))
&amp; CHAR(10)</f>
        <v xml:space="preserve">BeginPlot
	x=40,y=64
	TerrainType=TERRAIN_OCEAN
	PlotType=3
EndPlot
</v>
      </c>
      <c r="AQ6" t="str">
        <f ca="1">SUBSTITUTE(SUBSTITUTE(SUBSTITUTE(SUBSTITUTE($A$1,
"x_coord",AQ$2),
"y_coord",$A6),
"t_type",'terrain type'!AP4),
"p_type", 'plot type'!AP4)
&amp; IF(LEFT(resources!AP4, 6) = "BONUS_", CHAR(9) &amp; "BonusType=" &amp; resources!AP4 &amp; CHAR(10), "")
&amp; IF('goody huts'!AP4, "	ImprovementType=IMPROVEMENT_GOODY_HUT" &amp; CHAR(10), "")
&amp; IF(ISBLANK(OFFSET('rivers (2)'!$A$1, 2 * (67 - $A6), 2 * AQ$2 + 1)), "", SUBSTITUTE($C$1, "&lt;direc&gt;", RIGHT(OFFSET('rivers (2)'!$A$1, 2 * (67 - $A6), 2 * AQ$2 + 1), 1)))
&amp; IF(ISBLANK(OFFSET('rivers (2)'!$A$1, 2 * (67 - $A6) + 1, 2 * AQ$2)), "", SUBSTITUTE($D$1, "&lt;direc&gt;", RIGHT(OFFSET('rivers (2)'!$A$1, 2 * (67 - $A6) + 1, 2 * AQ$2), 1)))
&amp; IF(ISBLANK('feature type'!AP4), "EndPlot", SUBSTITUTE(SUBSTITUTE(output!$B$1,
                   "f_type", 'feature type'!AP4),
                   "f_var", 'feature variety'!AP4))
&amp; CHAR(10)</f>
        <v xml:space="preserve">BeginPlot
	x=41,y=64
	TerrainType=TERRAIN_COAST
	PlotType=3
EndPlot
</v>
      </c>
      <c r="AR6" t="str">
        <f ca="1">SUBSTITUTE(SUBSTITUTE(SUBSTITUTE(SUBSTITUTE($A$1,
"x_coord",AR$2),
"y_coord",$A6),
"t_type",'terrain type'!AQ4),
"p_type", 'plot type'!AQ4)
&amp; IF(LEFT(resources!AQ4, 6) = "BONUS_", CHAR(9) &amp; "BonusType=" &amp; resources!AQ4 &amp; CHAR(10), "")
&amp; IF('goody huts'!AQ4, "	ImprovementType=IMPROVEMENT_GOODY_HUT" &amp; CHAR(10), "")
&amp; IF(ISBLANK(OFFSET('rivers (2)'!$A$1, 2 * (67 - $A6), 2 * AR$2 + 1)), "", SUBSTITUTE($C$1, "&lt;direc&gt;", RIGHT(OFFSET('rivers (2)'!$A$1, 2 * (67 - $A6), 2 * AR$2 + 1), 1)))
&amp; IF(ISBLANK(OFFSET('rivers (2)'!$A$1, 2 * (67 - $A6) + 1, 2 * AR$2)), "", SUBSTITUTE($D$1, "&lt;direc&gt;", RIGHT(OFFSET('rivers (2)'!$A$1, 2 * (67 - $A6) + 1, 2 * AR$2), 1)))
&amp; IF(ISBLANK('feature type'!AQ4), "EndPlot", SUBSTITUTE(SUBSTITUTE(output!$B$1,
                   "f_type", 'feature type'!AQ4),
                   "f_var", 'feature variety'!AQ4))
&amp; CHAR(10)</f>
        <v xml:space="preserve">BeginPlot
	x=42,y=64
	TerrainType=TERRAIN_SNOW
	PlotType=0
EndPlot
</v>
      </c>
      <c r="AS6" t="str">
        <f ca="1">SUBSTITUTE(SUBSTITUTE(SUBSTITUTE(SUBSTITUTE($A$1,
"x_coord",AS$2),
"y_coord",$A6),
"t_type",'terrain type'!AR4),
"p_type", 'plot type'!AR4)
&amp; IF(LEFT(resources!AR4, 6) = "BONUS_", CHAR(9) &amp; "BonusType=" &amp; resources!AR4 &amp; CHAR(10), "")
&amp; IF('goody huts'!AR4, "	ImprovementType=IMPROVEMENT_GOODY_HUT" &amp; CHAR(10), "")
&amp; IF(ISBLANK(OFFSET('rivers (2)'!$A$1, 2 * (67 - $A6), 2 * AS$2 + 1)), "", SUBSTITUTE($C$1, "&lt;direc&gt;", RIGHT(OFFSET('rivers (2)'!$A$1, 2 * (67 - $A6), 2 * AS$2 + 1), 1)))
&amp; IF(ISBLANK(OFFSET('rivers (2)'!$A$1, 2 * (67 - $A6) + 1, 2 * AS$2)), "", SUBSTITUTE($D$1, "&lt;direc&gt;", RIGHT(OFFSET('rivers (2)'!$A$1, 2 * (67 - $A6) + 1, 2 * AS$2), 1)))
&amp; IF(ISBLANK('feature type'!AR4), "EndPlot", SUBSTITUTE(SUBSTITUTE(output!$B$1,
                   "f_type", 'feature type'!AR4),
                   "f_var", 'feature variety'!AR4))
&amp; CHAR(10)</f>
        <v xml:space="preserve">BeginPlot
	x=43,y=64
	TerrainType=TERRAIN_COAST
	PlotType=3
EndPlot
</v>
      </c>
      <c r="AT6" t="str">
        <f ca="1">SUBSTITUTE(SUBSTITUTE(SUBSTITUTE(SUBSTITUTE($A$1,
"x_coord",AT$2),
"y_coord",$A6),
"t_type",'terrain type'!AS4),
"p_type", 'plot type'!AS4)
&amp; IF(LEFT(resources!AS4, 6) = "BONUS_", CHAR(9) &amp; "BonusType=" &amp; resources!AS4 &amp; CHAR(10), "")
&amp; IF('goody huts'!AS4, "	ImprovementType=IMPROVEMENT_GOODY_HUT" &amp; CHAR(10), "")
&amp; IF(ISBLANK(OFFSET('rivers (2)'!$A$1, 2 * (67 - $A6), 2 * AT$2 + 1)), "", SUBSTITUTE($C$1, "&lt;direc&gt;", RIGHT(OFFSET('rivers (2)'!$A$1, 2 * (67 - $A6), 2 * AT$2 + 1), 1)))
&amp; IF(ISBLANK(OFFSET('rivers (2)'!$A$1, 2 * (67 - $A6) + 1, 2 * AT$2)), "", SUBSTITUTE($D$1, "&lt;direc&gt;", RIGHT(OFFSET('rivers (2)'!$A$1, 2 * (67 - $A6) + 1, 2 * AT$2), 1)))
&amp; IF(ISBLANK('feature type'!AS4), "EndPlot", SUBSTITUTE(SUBSTITUTE(output!$B$1,
                   "f_type", 'feature type'!AS4),
                   "f_var", 'feature variety'!AS4))
&amp; CHAR(10)</f>
        <v xml:space="preserve">BeginPlot
	x=44,y=64
	TerrainType=TERRAIN_OCEAN
	PlotType=3
EndPlot
</v>
      </c>
      <c r="AU6" t="str">
        <f ca="1">SUBSTITUTE(SUBSTITUTE(SUBSTITUTE(SUBSTITUTE($A$1,
"x_coord",AU$2),
"y_coord",$A6),
"t_type",'terrain type'!AT4),
"p_type", 'plot type'!AT4)
&amp; IF(LEFT(resources!AT4, 6) = "BONUS_", CHAR(9) &amp; "BonusType=" &amp; resources!AT4 &amp; CHAR(10), "")
&amp; IF('goody huts'!AT4, "	ImprovementType=IMPROVEMENT_GOODY_HUT" &amp; CHAR(10), "")
&amp; IF(ISBLANK(OFFSET('rivers (2)'!$A$1, 2 * (67 - $A6), 2 * AU$2 + 1)), "", SUBSTITUTE($C$1, "&lt;direc&gt;", RIGHT(OFFSET('rivers (2)'!$A$1, 2 * (67 - $A6), 2 * AU$2 + 1), 1)))
&amp; IF(ISBLANK(OFFSET('rivers (2)'!$A$1, 2 * (67 - $A6) + 1, 2 * AU$2)), "", SUBSTITUTE($D$1, "&lt;direc&gt;", RIGHT(OFFSET('rivers (2)'!$A$1, 2 * (67 - $A6) + 1, 2 * AU$2), 1)))
&amp; IF(ISBLANK('feature type'!AT4), "EndPlot", SUBSTITUTE(SUBSTITUTE(output!$B$1,
                   "f_type", 'feature type'!AT4),
                   "f_var", 'feature variety'!AT4))
&amp; CHAR(10)</f>
        <v xml:space="preserve">BeginPlot
	x=45,y=64
	TerrainType=TERRAIN_OCEAN
	PlotType=3
EndPlot
</v>
      </c>
      <c r="AV6" t="str">
        <f ca="1">SUBSTITUTE(SUBSTITUTE(SUBSTITUTE(SUBSTITUTE($A$1,
"x_coord",AV$2),
"y_coord",$A6),
"t_type",'terrain type'!AU4),
"p_type", 'plot type'!AU4)
&amp; IF(LEFT(resources!AU4, 6) = "BONUS_", CHAR(9) &amp; "BonusType=" &amp; resources!AU4 &amp; CHAR(10), "")
&amp; IF('goody huts'!AU4, "	ImprovementType=IMPROVEMENT_GOODY_HUT" &amp; CHAR(10), "")
&amp; IF(ISBLANK(OFFSET('rivers (2)'!$A$1, 2 * (67 - $A6), 2 * AV$2 + 1)), "", SUBSTITUTE($C$1, "&lt;direc&gt;", RIGHT(OFFSET('rivers (2)'!$A$1, 2 * (67 - $A6), 2 * AV$2 + 1), 1)))
&amp; IF(ISBLANK(OFFSET('rivers (2)'!$A$1, 2 * (67 - $A6) + 1, 2 * AV$2)), "", SUBSTITUTE($D$1, "&lt;direc&gt;", RIGHT(OFFSET('rivers (2)'!$A$1, 2 * (67 - $A6) + 1, 2 * AV$2), 1)))
&amp; IF(ISBLANK('feature type'!AU4), "EndPlot", SUBSTITUTE(SUBSTITUTE(output!$B$1,
                   "f_type", 'feature type'!AU4),
                   "f_var", 'feature variety'!AU4))
&amp; CHAR(10)</f>
        <v xml:space="preserve">BeginPlot
	x=46,y=64
	TerrainType=TERRAIN_OCEAN
	PlotType=3
EndPlot
</v>
      </c>
      <c r="AW6" t="str">
        <f ca="1">SUBSTITUTE(SUBSTITUTE(SUBSTITUTE(SUBSTITUTE($A$1,
"x_coord",AW$2),
"y_coord",$A6),
"t_type",'terrain type'!AV4),
"p_type", 'plot type'!AV4)
&amp; IF(LEFT(resources!AV4, 6) = "BONUS_", CHAR(9) &amp; "BonusType=" &amp; resources!AV4 &amp; CHAR(10), "")
&amp; IF('goody huts'!AV4, "	ImprovementType=IMPROVEMENT_GOODY_HUT" &amp; CHAR(10), "")
&amp; IF(ISBLANK(OFFSET('rivers (2)'!$A$1, 2 * (67 - $A6), 2 * AW$2 + 1)), "", SUBSTITUTE($C$1, "&lt;direc&gt;", RIGHT(OFFSET('rivers (2)'!$A$1, 2 * (67 - $A6), 2 * AW$2 + 1), 1)))
&amp; IF(ISBLANK(OFFSET('rivers (2)'!$A$1, 2 * (67 - $A6) + 1, 2 * AW$2)), "", SUBSTITUTE($D$1, "&lt;direc&gt;", RIGHT(OFFSET('rivers (2)'!$A$1, 2 * (67 - $A6) + 1, 2 * AW$2), 1)))
&amp; IF(ISBLANK('feature type'!AV4), "EndPlot", SUBSTITUTE(SUBSTITUTE(output!$B$1,
                   "f_type", 'feature type'!AV4),
                   "f_var", 'feature variety'!AV4))
&amp; CHAR(10)</f>
        <v xml:space="preserve">BeginPlot
	x=47,y=64
	TerrainType=TERRAIN_OCEAN
	PlotType=3
EndPlot
</v>
      </c>
      <c r="AX6" t="str">
        <f ca="1">SUBSTITUTE(SUBSTITUTE(SUBSTITUTE(SUBSTITUTE($A$1,
"x_coord",AX$2),
"y_coord",$A6),
"t_type",'terrain type'!AW4),
"p_type", 'plot type'!AW4)
&amp; IF(LEFT(resources!AW4, 6) = "BONUS_", CHAR(9) &amp; "BonusType=" &amp; resources!AW4 &amp; CHAR(10), "")
&amp; IF('goody huts'!AW4, "	ImprovementType=IMPROVEMENT_GOODY_HUT" &amp; CHAR(10), "")
&amp; IF(ISBLANK(OFFSET('rivers (2)'!$A$1, 2 * (67 - $A6), 2 * AX$2 + 1)), "", SUBSTITUTE($C$1, "&lt;direc&gt;", RIGHT(OFFSET('rivers (2)'!$A$1, 2 * (67 - $A6), 2 * AX$2 + 1), 1)))
&amp; IF(ISBLANK(OFFSET('rivers (2)'!$A$1, 2 * (67 - $A6) + 1, 2 * AX$2)), "", SUBSTITUTE($D$1, "&lt;direc&gt;", RIGHT(OFFSET('rivers (2)'!$A$1, 2 * (67 - $A6) + 1, 2 * AX$2), 1)))
&amp; IF(ISBLANK('feature type'!AW4), "EndPlot", SUBSTITUTE(SUBSTITUTE(output!$B$1,
                   "f_type", 'feature type'!AW4),
                   "f_var", 'feature variety'!AW4))
&amp; CHAR(10)</f>
        <v xml:space="preserve">BeginPlot
	x=48,y=64
	TerrainType=TERRAIN_OCEAN
	PlotType=3
EndPlot
</v>
      </c>
      <c r="AY6" t="str">
        <f ca="1">SUBSTITUTE(SUBSTITUTE(SUBSTITUTE(SUBSTITUTE($A$1,
"x_coord",AY$2),
"y_coord",$A6),
"t_type",'terrain type'!AX4),
"p_type", 'plot type'!AX4)
&amp; IF(LEFT(resources!AX4, 6) = "BONUS_", CHAR(9) &amp; "BonusType=" &amp; resources!AX4 &amp; CHAR(10), "")
&amp; IF('goody huts'!AX4, "	ImprovementType=IMPROVEMENT_GOODY_HUT" &amp; CHAR(10), "")
&amp; IF(ISBLANK(OFFSET('rivers (2)'!$A$1, 2 * (67 - $A6), 2 * AY$2 + 1)), "", SUBSTITUTE($C$1, "&lt;direc&gt;", RIGHT(OFFSET('rivers (2)'!$A$1, 2 * (67 - $A6), 2 * AY$2 + 1), 1)))
&amp; IF(ISBLANK(OFFSET('rivers (2)'!$A$1, 2 * (67 - $A6) + 1, 2 * AY$2)), "", SUBSTITUTE($D$1, "&lt;direc&gt;", RIGHT(OFFSET('rivers (2)'!$A$1, 2 * (67 - $A6) + 1, 2 * AY$2), 1)))
&amp; IF(ISBLANK('feature type'!AX4), "EndPlot", SUBSTITUTE(SUBSTITUTE(output!$B$1,
                   "f_type", 'feature type'!AX4),
                   "f_var", 'feature variety'!AX4))
&amp; CHAR(10)</f>
        <v xml:space="preserve">BeginPlot
	x=49,y=64
	TerrainType=TERRAIN_COAST
	PlotType=3
EndPlot
</v>
      </c>
      <c r="AZ6" t="str">
        <f ca="1">SUBSTITUTE(SUBSTITUTE(SUBSTITUTE(SUBSTITUTE($A$1,
"x_coord",AZ$2),
"y_coord",$A6),
"t_type",'terrain type'!AY4),
"p_type", 'plot type'!AY4)
&amp; IF(LEFT(resources!AY4, 6) = "BONUS_", CHAR(9) &amp; "BonusType=" &amp; resources!AY4 &amp; CHAR(10), "")
&amp; IF('goody huts'!AY4, "	ImprovementType=IMPROVEMENT_GOODY_HUT" &amp; CHAR(10), "")
&amp; IF(ISBLANK(OFFSET('rivers (2)'!$A$1, 2 * (67 - $A6), 2 * AZ$2 + 1)), "", SUBSTITUTE($C$1, "&lt;direc&gt;", RIGHT(OFFSET('rivers (2)'!$A$1, 2 * (67 - $A6), 2 * AZ$2 + 1), 1)))
&amp; IF(ISBLANK(OFFSET('rivers (2)'!$A$1, 2 * (67 - $A6) + 1, 2 * AZ$2)), "", SUBSTITUTE($D$1, "&lt;direc&gt;", RIGHT(OFFSET('rivers (2)'!$A$1, 2 * (67 - $A6) + 1, 2 * AZ$2), 1)))
&amp; IF(ISBLANK('feature type'!AY4), "EndPlot", SUBSTITUTE(SUBSTITUTE(output!$B$1,
                   "f_type", 'feature type'!AY4),
                   "f_var", 'feature variety'!AY4))
&amp; CHAR(10)</f>
        <v xml:space="preserve">BeginPlot
	x=50,y=64
	TerrainType=TERRAIN_COAST
	PlotType=3
EndPlot
</v>
      </c>
      <c r="BA6" t="str">
        <f ca="1">SUBSTITUTE(SUBSTITUTE(SUBSTITUTE(SUBSTITUTE($A$1,
"x_coord",BA$2),
"y_coord",$A6),
"t_type",'terrain type'!AZ4),
"p_type", 'plot type'!AZ4)
&amp; IF(LEFT(resources!AZ4, 6) = "BONUS_", CHAR(9) &amp; "BonusType=" &amp; resources!AZ4 &amp; CHAR(10), "")
&amp; IF('goody huts'!AZ4, "	ImprovementType=IMPROVEMENT_GOODY_HUT" &amp; CHAR(10), "")
&amp; IF(ISBLANK(OFFSET('rivers (2)'!$A$1, 2 * (67 - $A6), 2 * BA$2 + 1)), "", SUBSTITUTE($C$1, "&lt;direc&gt;", RIGHT(OFFSET('rivers (2)'!$A$1, 2 * (67 - $A6), 2 * BA$2 + 1), 1)))
&amp; IF(ISBLANK(OFFSET('rivers (2)'!$A$1, 2 * (67 - $A6) + 1, 2 * BA$2)), "", SUBSTITUTE($D$1, "&lt;direc&gt;", RIGHT(OFFSET('rivers (2)'!$A$1, 2 * (67 - $A6) + 1, 2 * BA$2), 1)))
&amp; IF(ISBLANK('feature type'!AZ4), "EndPlot", SUBSTITUTE(SUBSTITUTE(output!$B$1,
                   "f_type", 'feature type'!AZ4),
                   "f_var", 'feature variety'!AZ4))
&amp; CHAR(10)</f>
        <v xml:space="preserve">BeginPlot
	x=51,y=64
	TerrainType=TERRAIN_COAST
	PlotType=3
EndPlot
</v>
      </c>
      <c r="BB6" t="str">
        <f ca="1">SUBSTITUTE(SUBSTITUTE(SUBSTITUTE(SUBSTITUTE($A$1,
"x_coord",BB$2),
"y_coord",$A6),
"t_type",'terrain type'!BA4),
"p_type", 'plot type'!BA4)
&amp; IF(LEFT(resources!BA4, 6) = "BONUS_", CHAR(9) &amp; "BonusType=" &amp; resources!BA4 &amp; CHAR(10), "")
&amp; IF('goody huts'!BA4, "	ImprovementType=IMPROVEMENT_GOODY_HUT" &amp; CHAR(10), "")
&amp; IF(ISBLANK(OFFSET('rivers (2)'!$A$1, 2 * (67 - $A6), 2 * BB$2 + 1)), "", SUBSTITUTE($C$1, "&lt;direc&gt;", RIGHT(OFFSET('rivers (2)'!$A$1, 2 * (67 - $A6), 2 * BB$2 + 1), 1)))
&amp; IF(ISBLANK(OFFSET('rivers (2)'!$A$1, 2 * (67 - $A6) + 1, 2 * BB$2)), "", SUBSTITUTE($D$1, "&lt;direc&gt;", RIGHT(OFFSET('rivers (2)'!$A$1, 2 * (67 - $A6) + 1, 2 * BB$2), 1)))
&amp; IF(ISBLANK('feature type'!BA4), "EndPlot", SUBSTITUTE(SUBSTITUTE(output!$B$1,
                   "f_type", 'feature type'!BA4),
                   "f_var", 'feature variety'!BA4))
&amp; CHAR(10)</f>
        <v xml:space="preserve">BeginPlot
	x=52,y=64
	TerrainType=TERRAIN_COAST
	PlotType=3
EndPlot
</v>
      </c>
      <c r="BC6" t="str">
        <f ca="1">SUBSTITUTE(SUBSTITUTE(SUBSTITUTE(SUBSTITUTE($A$1,
"x_coord",BC$2),
"y_coord",$A6),
"t_type",'terrain type'!BB4),
"p_type", 'plot type'!BB4)
&amp; IF(LEFT(resources!BB4, 6) = "BONUS_", CHAR(9) &amp; "BonusType=" &amp; resources!BB4 &amp; CHAR(10), "")
&amp; IF('goody huts'!BB4, "	ImprovementType=IMPROVEMENT_GOODY_HUT" &amp; CHAR(10), "")
&amp; IF(ISBLANK(OFFSET('rivers (2)'!$A$1, 2 * (67 - $A6), 2 * BC$2 + 1)), "", SUBSTITUTE($C$1, "&lt;direc&gt;", RIGHT(OFFSET('rivers (2)'!$A$1, 2 * (67 - $A6), 2 * BC$2 + 1), 1)))
&amp; IF(ISBLANK(OFFSET('rivers (2)'!$A$1, 2 * (67 - $A6) + 1, 2 * BC$2)), "", SUBSTITUTE($D$1, "&lt;direc&gt;", RIGHT(OFFSET('rivers (2)'!$A$1, 2 * (67 - $A6) + 1, 2 * BC$2), 1)))
&amp; IF(ISBLANK('feature type'!BB4), "EndPlot", SUBSTITUTE(SUBSTITUTE(output!$B$1,
                   "f_type", 'feature type'!BB4),
                   "f_var", 'feature variety'!BB4))
&amp; CHAR(10)</f>
        <v xml:space="preserve">BeginPlot
	x=53,y=64
	TerrainType=TERRAIN_COAST
	PlotType=3
EndPlot
</v>
      </c>
      <c r="BD6" t="str">
        <f ca="1">SUBSTITUTE(SUBSTITUTE(SUBSTITUTE(SUBSTITUTE($A$1,
"x_coord",BD$2),
"y_coord",$A6),
"t_type",'terrain type'!BC4),
"p_type", 'plot type'!BC4)
&amp; IF(LEFT(resources!BC4, 6) = "BONUS_", CHAR(9) &amp; "BonusType=" &amp; resources!BC4 &amp; CHAR(10), "")
&amp; IF('goody huts'!BC4, "	ImprovementType=IMPROVEMENT_GOODY_HUT" &amp; CHAR(10), "")
&amp; IF(ISBLANK(OFFSET('rivers (2)'!$A$1, 2 * (67 - $A6), 2 * BD$2 + 1)), "", SUBSTITUTE($C$1, "&lt;direc&gt;", RIGHT(OFFSET('rivers (2)'!$A$1, 2 * (67 - $A6), 2 * BD$2 + 1), 1)))
&amp; IF(ISBLANK(OFFSET('rivers (2)'!$A$1, 2 * (67 - $A6) + 1, 2 * BD$2)), "", SUBSTITUTE($D$1, "&lt;direc&gt;", RIGHT(OFFSET('rivers (2)'!$A$1, 2 * (67 - $A6) + 1, 2 * BD$2), 1)))
&amp; IF(ISBLANK('feature type'!BC4), "EndPlot", SUBSTITUTE(SUBSTITUTE(output!$B$1,
                   "f_type", 'feature type'!BC4),
                   "f_var", 'feature variety'!BC4))
&amp; CHAR(10)</f>
        <v xml:space="preserve">BeginPlot
	x=54,y=64
	TerrainType=TERRAIN_COAST
	PlotType=3
EndPlot
</v>
      </c>
      <c r="BE6" t="str">
        <f ca="1">SUBSTITUTE(SUBSTITUTE(SUBSTITUTE(SUBSTITUTE($A$1,
"x_coord",BE$2),
"y_coord",$A6),
"t_type",'terrain type'!BD4),
"p_type", 'plot type'!BD4)
&amp; IF(LEFT(resources!BD4, 6) = "BONUS_", CHAR(9) &amp; "BonusType=" &amp; resources!BD4 &amp; CHAR(10), "")
&amp; IF('goody huts'!BD4, "	ImprovementType=IMPROVEMENT_GOODY_HUT" &amp; CHAR(10), "")
&amp; IF(ISBLANK(OFFSET('rivers (2)'!$A$1, 2 * (67 - $A6), 2 * BE$2 + 1)), "", SUBSTITUTE($C$1, "&lt;direc&gt;", RIGHT(OFFSET('rivers (2)'!$A$1, 2 * (67 - $A6), 2 * BE$2 + 1), 1)))
&amp; IF(ISBLANK(OFFSET('rivers (2)'!$A$1, 2 * (67 - $A6) + 1, 2 * BE$2)), "", SUBSTITUTE($D$1, "&lt;direc&gt;", RIGHT(OFFSET('rivers (2)'!$A$1, 2 * (67 - $A6) + 1, 2 * BE$2), 1)))
&amp; IF(ISBLANK('feature type'!BD4), "EndPlot", SUBSTITUTE(SUBSTITUTE(output!$B$1,
                   "f_type", 'feature type'!BD4),
                   "f_var", 'feature variety'!BD4))
&amp; CHAR(10)</f>
        <v xml:space="preserve">BeginPlot
	x=55,y=64
	TerrainType=TERRAIN_COAST
	PlotType=3
EndPlot
</v>
      </c>
      <c r="BF6" t="str">
        <f ca="1">SUBSTITUTE(SUBSTITUTE(SUBSTITUTE(SUBSTITUTE($A$1,
"x_coord",BF$2),
"y_coord",$A6),
"t_type",'terrain type'!BE4),
"p_type", 'plot type'!BE4)
&amp; IF(LEFT(resources!BE4, 6) = "BONUS_", CHAR(9) &amp; "BonusType=" &amp; resources!BE4 &amp; CHAR(10), "")
&amp; IF('goody huts'!BE4, "	ImprovementType=IMPROVEMENT_GOODY_HUT" &amp; CHAR(10), "")
&amp; IF(ISBLANK(OFFSET('rivers (2)'!$A$1, 2 * (67 - $A6), 2 * BF$2 + 1)), "", SUBSTITUTE($C$1, "&lt;direc&gt;", RIGHT(OFFSET('rivers (2)'!$A$1, 2 * (67 - $A6), 2 * BF$2 + 1), 1)))
&amp; IF(ISBLANK(OFFSET('rivers (2)'!$A$1, 2 * (67 - $A6) + 1, 2 * BF$2)), "", SUBSTITUTE($D$1, "&lt;direc&gt;", RIGHT(OFFSET('rivers (2)'!$A$1, 2 * (67 - $A6) + 1, 2 * BF$2), 1)))
&amp; IF(ISBLANK('feature type'!BE4), "EndPlot", SUBSTITUTE(SUBSTITUTE(output!$B$1,
                   "f_type", 'feature type'!BE4),
                   "f_var", 'feature variety'!BE4))
&amp; CHAR(10)</f>
        <v xml:space="preserve">BeginPlot
	x=56,y=64
	TerrainType=TERRAIN_COAST
	PlotType=3
EndPlot
</v>
      </c>
      <c r="BG6" t="str">
        <f ca="1">SUBSTITUTE(SUBSTITUTE(SUBSTITUTE(SUBSTITUTE($A$1,
"x_coord",BG$2),
"y_coord",$A6),
"t_type",'terrain type'!BF4),
"p_type", 'plot type'!BF4)
&amp; IF(LEFT(resources!BF4, 6) = "BONUS_", CHAR(9) &amp; "BonusType=" &amp; resources!BF4 &amp; CHAR(10), "")
&amp; IF('goody huts'!BF4, "	ImprovementType=IMPROVEMENT_GOODY_HUT" &amp; CHAR(10), "")
&amp; IF(ISBLANK(OFFSET('rivers (2)'!$A$1, 2 * (67 - $A6), 2 * BG$2 + 1)), "", SUBSTITUTE($C$1, "&lt;direc&gt;", RIGHT(OFFSET('rivers (2)'!$A$1, 2 * (67 - $A6), 2 * BG$2 + 1), 1)))
&amp; IF(ISBLANK(OFFSET('rivers (2)'!$A$1, 2 * (67 - $A6) + 1, 2 * BG$2)), "", SUBSTITUTE($D$1, "&lt;direc&gt;", RIGHT(OFFSET('rivers (2)'!$A$1, 2 * (67 - $A6) + 1, 2 * BG$2), 1)))
&amp; IF(ISBLANK('feature type'!BF4), "EndPlot", SUBSTITUTE(SUBSTITUTE(output!$B$1,
                   "f_type", 'feature type'!BF4),
                   "f_var", 'feature variety'!BF4))
&amp; CHAR(10)</f>
        <v xml:space="preserve">BeginPlot
	x=57,y=64
	TerrainType=TERRAIN_COAST
	PlotType=3
EndPlot
</v>
      </c>
      <c r="BH6" t="str">
        <f ca="1">SUBSTITUTE(SUBSTITUTE(SUBSTITUTE(SUBSTITUTE($A$1,
"x_coord",BH$2),
"y_coord",$A6),
"t_type",'terrain type'!BG4),
"p_type", 'plot type'!BG4)
&amp; IF(LEFT(resources!BG4, 6) = "BONUS_", CHAR(9) &amp; "BonusType=" &amp; resources!BG4 &amp; CHAR(10), "")
&amp; IF('goody huts'!BG4, "	ImprovementType=IMPROVEMENT_GOODY_HUT" &amp; CHAR(10), "")
&amp; IF(ISBLANK(OFFSET('rivers (2)'!$A$1, 2 * (67 - $A6), 2 * BH$2 + 1)), "", SUBSTITUTE($C$1, "&lt;direc&gt;", RIGHT(OFFSET('rivers (2)'!$A$1, 2 * (67 - $A6), 2 * BH$2 + 1), 1)))
&amp; IF(ISBLANK(OFFSET('rivers (2)'!$A$1, 2 * (67 - $A6) + 1, 2 * BH$2)), "", SUBSTITUTE($D$1, "&lt;direc&gt;", RIGHT(OFFSET('rivers (2)'!$A$1, 2 * (67 - $A6) + 1, 2 * BH$2), 1)))
&amp; IF(ISBLANK('feature type'!BG4), "EndPlot", SUBSTITUTE(SUBSTITUTE(output!$B$1,
                   "f_type", 'feature type'!BG4),
                   "f_var", 'feature variety'!BG4))
&amp; CHAR(10)</f>
        <v xml:space="preserve">BeginPlot
	x=58,y=64
	TerrainType=TERRAIN_COAST
	PlotType=3
EndPlot
</v>
      </c>
      <c r="BI6" t="str">
        <f ca="1">SUBSTITUTE(SUBSTITUTE(SUBSTITUTE(SUBSTITUTE($A$1,
"x_coord",BI$2),
"y_coord",$A6),
"t_type",'terrain type'!BH4),
"p_type", 'plot type'!BH4)
&amp; IF(LEFT(resources!BH4, 6) = "BONUS_", CHAR(9) &amp; "BonusType=" &amp; resources!BH4 &amp; CHAR(10), "")
&amp; IF('goody huts'!BH4, "	ImprovementType=IMPROVEMENT_GOODY_HUT" &amp; CHAR(10), "")
&amp; IF(ISBLANK(OFFSET('rivers (2)'!$A$1, 2 * (67 - $A6), 2 * BI$2 + 1)), "", SUBSTITUTE($C$1, "&lt;direc&gt;", RIGHT(OFFSET('rivers (2)'!$A$1, 2 * (67 - $A6), 2 * BI$2 + 1), 1)))
&amp; IF(ISBLANK(OFFSET('rivers (2)'!$A$1, 2 * (67 - $A6) + 1, 2 * BI$2)), "", SUBSTITUTE($D$1, "&lt;direc&gt;", RIGHT(OFFSET('rivers (2)'!$A$1, 2 * (67 - $A6) + 1, 2 * BI$2), 1)))
&amp; IF(ISBLANK('feature type'!BH4), "EndPlot", SUBSTITUTE(SUBSTITUTE(output!$B$1,
                   "f_type", 'feature type'!BH4),
                   "f_var", 'feature variety'!BH4))
&amp; CHAR(10)</f>
        <v xml:space="preserve">BeginPlot
	x=59,y=64
	TerrainType=TERRAIN_COAST
	PlotType=3
EndPlot
</v>
      </c>
      <c r="BJ6" t="str">
        <f ca="1">SUBSTITUTE(SUBSTITUTE(SUBSTITUTE(SUBSTITUTE($A$1,
"x_coord",BJ$2),
"y_coord",$A6),
"t_type",'terrain type'!BI4),
"p_type", 'plot type'!BI4)
&amp; IF(LEFT(resources!BI4, 6) = "BONUS_", CHAR(9) &amp; "BonusType=" &amp; resources!BI4 &amp; CHAR(10), "")
&amp; IF('goody huts'!BI4, "	ImprovementType=IMPROVEMENT_GOODY_HUT" &amp; CHAR(10), "")
&amp; IF(ISBLANK(OFFSET('rivers (2)'!$A$1, 2 * (67 - $A6), 2 * BJ$2 + 1)), "", SUBSTITUTE($C$1, "&lt;direc&gt;", RIGHT(OFFSET('rivers (2)'!$A$1, 2 * (67 - $A6), 2 * BJ$2 + 1), 1)))
&amp; IF(ISBLANK(OFFSET('rivers (2)'!$A$1, 2 * (67 - $A6) + 1, 2 * BJ$2)), "", SUBSTITUTE($D$1, "&lt;direc&gt;", RIGHT(OFFSET('rivers (2)'!$A$1, 2 * (67 - $A6) + 1, 2 * BJ$2), 1)))
&amp; IF(ISBLANK('feature type'!BI4), "EndPlot", SUBSTITUTE(SUBSTITUTE(output!$B$1,
                   "f_type", 'feature type'!BI4),
                   "f_var", 'feature variety'!BI4))
&amp; CHAR(10)</f>
        <v xml:space="preserve">BeginPlot
	x=60,y=64
	TerrainType=TERRAIN_COAST
	PlotType=3
EndPlot
</v>
      </c>
      <c r="BK6" t="str">
        <f ca="1">SUBSTITUTE(SUBSTITUTE(SUBSTITUTE(SUBSTITUTE($A$1,
"x_coord",BK$2),
"y_coord",$A6),
"t_type",'terrain type'!BJ4),
"p_type", 'plot type'!BJ4)
&amp; IF(LEFT(resources!BJ4, 6) = "BONUS_", CHAR(9) &amp; "BonusType=" &amp; resources!BJ4 &amp; CHAR(10), "")
&amp; IF('goody huts'!BJ4, "	ImprovementType=IMPROVEMENT_GOODY_HUT" &amp; CHAR(10), "")
&amp; IF(ISBLANK(OFFSET('rivers (2)'!$A$1, 2 * (67 - $A6), 2 * BK$2 + 1)), "", SUBSTITUTE($C$1, "&lt;direc&gt;", RIGHT(OFFSET('rivers (2)'!$A$1, 2 * (67 - $A6), 2 * BK$2 + 1), 1)))
&amp; IF(ISBLANK(OFFSET('rivers (2)'!$A$1, 2 * (67 - $A6) + 1, 2 * BK$2)), "", SUBSTITUTE($D$1, "&lt;direc&gt;", RIGHT(OFFSET('rivers (2)'!$A$1, 2 * (67 - $A6) + 1, 2 * BK$2), 1)))
&amp; IF(ISBLANK('feature type'!BJ4), "EndPlot", SUBSTITUTE(SUBSTITUTE(output!$B$1,
                   "f_type", 'feature type'!BJ4),
                   "f_var", 'feature variety'!BJ4))
&amp; CHAR(10)</f>
        <v xml:space="preserve">BeginPlot
	x=61,y=64
	TerrainType=TERRAIN_COAST
	PlotType=3
EndPlot
</v>
      </c>
      <c r="BL6" t="str">
        <f ca="1">SUBSTITUTE(SUBSTITUTE(SUBSTITUTE(SUBSTITUTE($A$1,
"x_coord",BL$2),
"y_coord",$A6),
"t_type",'terrain type'!BK4),
"p_type", 'plot type'!BK4)
&amp; IF(LEFT(resources!BK4, 6) = "BONUS_", CHAR(9) &amp; "BonusType=" &amp; resources!BK4 &amp; CHAR(10), "")
&amp; IF('goody huts'!BK4, "	ImprovementType=IMPROVEMENT_GOODY_HUT" &amp; CHAR(10), "")
&amp; IF(ISBLANK(OFFSET('rivers (2)'!$A$1, 2 * (67 - $A6), 2 * BL$2 + 1)), "", SUBSTITUTE($C$1, "&lt;direc&gt;", RIGHT(OFFSET('rivers (2)'!$A$1, 2 * (67 - $A6), 2 * BL$2 + 1), 1)))
&amp; IF(ISBLANK(OFFSET('rivers (2)'!$A$1, 2 * (67 - $A6) + 1, 2 * BL$2)), "", SUBSTITUTE($D$1, "&lt;direc&gt;", RIGHT(OFFSET('rivers (2)'!$A$1, 2 * (67 - $A6) + 1, 2 * BL$2), 1)))
&amp; IF(ISBLANK('feature type'!BK4), "EndPlot", SUBSTITUTE(SUBSTITUTE(output!$B$1,
                   "f_type", 'feature type'!BK4),
                   "f_var", 'feature variety'!BK4))
&amp; CHAR(10)</f>
        <v xml:space="preserve">BeginPlot
	x=62,y=64
	TerrainType=TERRAIN_COAST
	PlotType=3
EndPlot
</v>
      </c>
      <c r="BM6" t="str">
        <f ca="1">SUBSTITUTE(SUBSTITUTE(SUBSTITUTE(SUBSTITUTE($A$1,
"x_coord",BM$2),
"y_coord",$A6),
"t_type",'terrain type'!BL4),
"p_type", 'plot type'!BL4)
&amp; IF(LEFT(resources!BL4, 6) = "BONUS_", CHAR(9) &amp; "BonusType=" &amp; resources!BL4 &amp; CHAR(10), "")
&amp; IF('goody huts'!BL4, "	ImprovementType=IMPROVEMENT_GOODY_HUT" &amp; CHAR(10), "")
&amp; IF(ISBLANK(OFFSET('rivers (2)'!$A$1, 2 * (67 - $A6), 2 * BM$2 + 1)), "", SUBSTITUTE($C$1, "&lt;direc&gt;", RIGHT(OFFSET('rivers (2)'!$A$1, 2 * (67 - $A6), 2 * BM$2 + 1), 1)))
&amp; IF(ISBLANK(OFFSET('rivers (2)'!$A$1, 2 * (67 - $A6) + 1, 2 * BM$2)), "", SUBSTITUTE($D$1, "&lt;direc&gt;", RIGHT(OFFSET('rivers (2)'!$A$1, 2 * (67 - $A6) + 1, 2 * BM$2), 1)))
&amp; IF(ISBLANK('feature type'!BL4), "EndPlot", SUBSTITUTE(SUBSTITUTE(output!$B$1,
                   "f_type", 'feature type'!BL4),
                   "f_var", 'feature variety'!BL4))
&amp; CHAR(10)</f>
        <v xml:space="preserve">BeginPlot
	x=63,y=64
	TerrainType=TERRAIN_COAST
	PlotType=3
EndPlot
</v>
      </c>
      <c r="BN6" t="str">
        <f ca="1">SUBSTITUTE(SUBSTITUTE(SUBSTITUTE(SUBSTITUTE($A$1,
"x_coord",BN$2),
"y_coord",$A6),
"t_type",'terrain type'!BM4),
"p_type", 'plot type'!BM4)
&amp; IF(LEFT(resources!BM4, 6) = "BONUS_", CHAR(9) &amp; "BonusType=" &amp; resources!BM4 &amp; CHAR(10), "")
&amp; IF('goody huts'!BM4, "	ImprovementType=IMPROVEMENT_GOODY_HUT" &amp; CHAR(10), "")
&amp; IF(ISBLANK(OFFSET('rivers (2)'!$A$1, 2 * (67 - $A6), 2 * BN$2 + 1)), "", SUBSTITUTE($C$1, "&lt;direc&gt;", RIGHT(OFFSET('rivers (2)'!$A$1, 2 * (67 - $A6), 2 * BN$2 + 1), 1)))
&amp; IF(ISBLANK(OFFSET('rivers (2)'!$A$1, 2 * (67 - $A6) + 1, 2 * BN$2)), "", SUBSTITUTE($D$1, "&lt;direc&gt;", RIGHT(OFFSET('rivers (2)'!$A$1, 2 * (67 - $A6) + 1, 2 * BN$2), 1)))
&amp; IF(ISBLANK('feature type'!BM4), "EndPlot", SUBSTITUTE(SUBSTITUTE(output!$B$1,
                   "f_type", 'feature type'!BM4),
                   "f_var", 'feature variety'!BM4))
&amp; CHAR(10)</f>
        <v xml:space="preserve">BeginPlot
	x=64,y=64
	TerrainType=TERRAIN_COAST
	PlotType=3
EndPlot
</v>
      </c>
      <c r="BO6" t="str">
        <f ca="1">SUBSTITUTE(SUBSTITUTE(SUBSTITUTE(SUBSTITUTE($A$1,
"x_coord",BO$2),
"y_coord",$A6),
"t_type",'terrain type'!BN4),
"p_type", 'plot type'!BN4)
&amp; IF(LEFT(resources!BN4, 6) = "BONUS_", CHAR(9) &amp; "BonusType=" &amp; resources!BN4 &amp; CHAR(10), "")
&amp; IF('goody huts'!BN4, "	ImprovementType=IMPROVEMENT_GOODY_HUT" &amp; CHAR(10), "")
&amp; IF(ISBLANK(OFFSET('rivers (2)'!$A$1, 2 * (67 - $A6), 2 * BO$2 + 1)), "", SUBSTITUTE($C$1, "&lt;direc&gt;", RIGHT(OFFSET('rivers (2)'!$A$1, 2 * (67 - $A6), 2 * BO$2 + 1), 1)))
&amp; IF(ISBLANK(OFFSET('rivers (2)'!$A$1, 2 * (67 - $A6) + 1, 2 * BO$2)), "", SUBSTITUTE($D$1, "&lt;direc&gt;", RIGHT(OFFSET('rivers (2)'!$A$1, 2 * (67 - $A6) + 1, 2 * BO$2), 1)))
&amp; IF(ISBLANK('feature type'!BN4), "EndPlot", SUBSTITUTE(SUBSTITUTE(output!$B$1,
                   "f_type", 'feature type'!BN4),
                   "f_var", 'feature variety'!BN4))
&amp; CHAR(10)</f>
        <v xml:space="preserve">BeginPlot
	x=65,y=64
	TerrainType=TERRAIN_COAST
	PlotType=3
EndPlot
</v>
      </c>
      <c r="BP6" t="str">
        <f ca="1">SUBSTITUTE(SUBSTITUTE(SUBSTITUTE(SUBSTITUTE($A$1,
"x_coord",BP$2),
"y_coord",$A6),
"t_type",'terrain type'!BO4),
"p_type", 'plot type'!BO4)
&amp; IF(LEFT(resources!BO4, 6) = "BONUS_", CHAR(9) &amp; "BonusType=" &amp; resources!BO4 &amp; CHAR(10), "")
&amp; IF('goody huts'!BO4, "	ImprovementType=IMPROVEMENT_GOODY_HUT" &amp; CHAR(10), "")
&amp; IF(ISBLANK(OFFSET('rivers (2)'!$A$1, 2 * (67 - $A6), 2 * BP$2 + 1)), "", SUBSTITUTE($C$1, "&lt;direc&gt;", RIGHT(OFFSET('rivers (2)'!$A$1, 2 * (67 - $A6), 2 * BP$2 + 1), 1)))
&amp; IF(ISBLANK(OFFSET('rivers (2)'!$A$1, 2 * (67 - $A6) + 1, 2 * BP$2)), "", SUBSTITUTE($D$1, "&lt;direc&gt;", RIGHT(OFFSET('rivers (2)'!$A$1, 2 * (67 - $A6) + 1, 2 * BP$2), 1)))
&amp; IF(ISBLANK('feature type'!BO4), "EndPlot", SUBSTITUTE(SUBSTITUTE(output!$B$1,
                   "f_type", 'feature type'!BO4),
                   "f_var", 'feature variety'!BO4))
&amp; CHAR(10)</f>
        <v xml:space="preserve">BeginPlot
	x=66,y=64
	TerrainType=TERRAIN_COAST
	PlotType=3
EndPlot
</v>
      </c>
      <c r="BQ6" t="str">
        <f ca="1">SUBSTITUTE(SUBSTITUTE(SUBSTITUTE(SUBSTITUTE($A$1,
"x_coord",BQ$2),
"y_coord",$A6),
"t_type",'terrain type'!BP4),
"p_type", 'plot type'!BP4)
&amp; IF(LEFT(resources!BP4, 6) = "BONUS_", CHAR(9) &amp; "BonusType=" &amp; resources!BP4 &amp; CHAR(10), "")
&amp; IF('goody huts'!BP4, "	ImprovementType=IMPROVEMENT_GOODY_HUT" &amp; CHAR(10), "")
&amp; IF(ISBLANK(OFFSET('rivers (2)'!$A$1, 2 * (67 - $A6), 2 * BQ$2 + 1)), "", SUBSTITUTE($C$1, "&lt;direc&gt;", RIGHT(OFFSET('rivers (2)'!$A$1, 2 * (67 - $A6), 2 * BQ$2 + 1), 1)))
&amp; IF(ISBLANK(OFFSET('rivers (2)'!$A$1, 2 * (67 - $A6) + 1, 2 * BQ$2)), "", SUBSTITUTE($D$1, "&lt;direc&gt;", RIGHT(OFFSET('rivers (2)'!$A$1, 2 * (67 - $A6) + 1, 2 * BQ$2), 1)))
&amp; IF(ISBLANK('feature type'!BP4), "EndPlot", SUBSTITUTE(SUBSTITUTE(output!$B$1,
                   "f_type", 'feature type'!BP4),
                   "f_var", 'feature variety'!BP4))
&amp; CHAR(10)</f>
        <v xml:space="preserve">BeginPlot
	x=67,y=64
	TerrainType=TERRAIN_COAST
	PlotType=3
EndPlot
</v>
      </c>
      <c r="BR6" t="str">
        <f ca="1">SUBSTITUTE(SUBSTITUTE(SUBSTITUTE(SUBSTITUTE($A$1,
"x_coord",BR$2),
"y_coord",$A6),
"t_type",'terrain type'!BQ4),
"p_type", 'plot type'!BQ4)
&amp; IF(LEFT(resources!BQ4, 6) = "BONUS_", CHAR(9) &amp; "BonusType=" &amp; resources!BQ4 &amp; CHAR(10), "")
&amp; IF('goody huts'!BQ4, "	ImprovementType=IMPROVEMENT_GOODY_HUT" &amp; CHAR(10), "")
&amp; IF(ISBLANK(OFFSET('rivers (2)'!$A$1, 2 * (67 - $A6), 2 * BR$2 + 1)), "", SUBSTITUTE($C$1, "&lt;direc&gt;", RIGHT(OFFSET('rivers (2)'!$A$1, 2 * (67 - $A6), 2 * BR$2 + 1), 1)))
&amp; IF(ISBLANK(OFFSET('rivers (2)'!$A$1, 2 * (67 - $A6) + 1, 2 * BR$2)), "", SUBSTITUTE($D$1, "&lt;direc&gt;", RIGHT(OFFSET('rivers (2)'!$A$1, 2 * (67 - $A6) + 1, 2 * BR$2), 1)))
&amp; IF(ISBLANK('feature type'!BQ4), "EndPlot", SUBSTITUTE(SUBSTITUTE(output!$B$1,
                   "f_type", 'feature type'!BQ4),
                   "f_var", 'feature variety'!BQ4))
&amp; CHAR(10)</f>
        <v xml:space="preserve">BeginPlot
	x=68,y=64
	TerrainType=TERRAIN_COAST
	PlotType=3
EndPlot
</v>
      </c>
      <c r="BS6" t="str">
        <f ca="1">SUBSTITUTE(SUBSTITUTE(SUBSTITUTE(SUBSTITUTE($A$1,
"x_coord",BS$2),
"y_coord",$A6),
"t_type",'terrain type'!BR4),
"p_type", 'plot type'!BR4)
&amp; IF(LEFT(resources!BR4, 6) = "BONUS_", CHAR(9) &amp; "BonusType=" &amp; resources!BR4 &amp; CHAR(10), "")
&amp; IF('goody huts'!BR4, "	ImprovementType=IMPROVEMENT_GOODY_HUT" &amp; CHAR(10), "")
&amp; IF(ISBLANK(OFFSET('rivers (2)'!$A$1, 2 * (67 - $A6), 2 * BS$2 + 1)), "", SUBSTITUTE($C$1, "&lt;direc&gt;", RIGHT(OFFSET('rivers (2)'!$A$1, 2 * (67 - $A6), 2 * BS$2 + 1), 1)))
&amp; IF(ISBLANK(OFFSET('rivers (2)'!$A$1, 2 * (67 - $A6) + 1, 2 * BS$2)), "", SUBSTITUTE($D$1, "&lt;direc&gt;", RIGHT(OFFSET('rivers (2)'!$A$1, 2 * (67 - $A6) + 1, 2 * BS$2), 1)))
&amp; IF(ISBLANK('feature type'!BR4), "EndPlot", SUBSTITUTE(SUBSTITUTE(output!$B$1,
                   "f_type", 'feature type'!BR4),
                   "f_var", 'feature variety'!BR4))
&amp; CHAR(10)</f>
        <v xml:space="preserve">BeginPlot
	x=69,y=64
	TerrainType=TERRAIN_COAST
	PlotType=3
	BonusType=BONUS_WHALE
EndPlot
</v>
      </c>
      <c r="BT6" t="str">
        <f ca="1">SUBSTITUTE(SUBSTITUTE(SUBSTITUTE(SUBSTITUTE($A$1,
"x_coord",BT$2),
"y_coord",$A6),
"t_type",'terrain type'!BS4),
"p_type", 'plot type'!BS4)
&amp; IF(LEFT(resources!BS4, 6) = "BONUS_", CHAR(9) &amp; "BonusType=" &amp; resources!BS4 &amp; CHAR(10), "")
&amp; IF('goody huts'!BS4, "	ImprovementType=IMPROVEMENT_GOODY_HUT" &amp; CHAR(10), "")
&amp; IF(ISBLANK(OFFSET('rivers (2)'!$A$1, 2 * (67 - $A6), 2 * BT$2 + 1)), "", SUBSTITUTE($C$1, "&lt;direc&gt;", RIGHT(OFFSET('rivers (2)'!$A$1, 2 * (67 - $A6), 2 * BT$2 + 1), 1)))
&amp; IF(ISBLANK(OFFSET('rivers (2)'!$A$1, 2 * (67 - $A6) + 1, 2 * BT$2)), "", SUBSTITUTE($D$1, "&lt;direc&gt;", RIGHT(OFFSET('rivers (2)'!$A$1, 2 * (67 - $A6) + 1, 2 * BT$2), 1)))
&amp; IF(ISBLANK('feature type'!BS4), "EndPlot", SUBSTITUTE(SUBSTITUTE(output!$B$1,
                   "f_type", 'feature type'!BS4),
                   "f_var", 'feature variety'!BS4))
&amp; CHAR(10)</f>
        <v xml:space="preserve">BeginPlot
	x=70,y=64
	TerrainType=TERRAIN_OCEAN
	PlotType=3
EndPlot
</v>
      </c>
      <c r="BU6" t="str">
        <f ca="1">SUBSTITUTE(SUBSTITUTE(SUBSTITUTE(SUBSTITUTE($A$1,
"x_coord",BU$2),
"y_coord",$A6),
"t_type",'terrain type'!BT4),
"p_type", 'plot type'!BT4)
&amp; IF(LEFT(resources!BT4, 6) = "BONUS_", CHAR(9) &amp; "BonusType=" &amp; resources!BT4 &amp; CHAR(10), "")
&amp; IF('goody huts'!BT4, "	ImprovementType=IMPROVEMENT_GOODY_HUT" &amp; CHAR(10), "")
&amp; IF(ISBLANK(OFFSET('rivers (2)'!$A$1, 2 * (67 - $A6), 2 * BU$2 + 1)), "", SUBSTITUTE($C$1, "&lt;direc&gt;", RIGHT(OFFSET('rivers (2)'!$A$1, 2 * (67 - $A6), 2 * BU$2 + 1), 1)))
&amp; IF(ISBLANK(OFFSET('rivers (2)'!$A$1, 2 * (67 - $A6) + 1, 2 * BU$2)), "", SUBSTITUTE($D$1, "&lt;direc&gt;", RIGHT(OFFSET('rivers (2)'!$A$1, 2 * (67 - $A6) + 1, 2 * BU$2), 1)))
&amp; IF(ISBLANK('feature type'!BT4), "EndPlot", SUBSTITUTE(SUBSTITUTE(output!$B$1,
                   "f_type", 'feature type'!BT4),
                   "f_var", 'feature variety'!BT4))
&amp; CHAR(10)</f>
        <v xml:space="preserve">BeginPlot
	x=71,y=64
	TerrainType=TERRAIN_OCEAN
	PlotType=3
EndPlot
</v>
      </c>
      <c r="BV6" t="str">
        <f ca="1">SUBSTITUTE(SUBSTITUTE(SUBSTITUTE(SUBSTITUTE($A$1,
"x_coord",BV$2),
"y_coord",$A6),
"t_type",'terrain type'!BU4),
"p_type", 'plot type'!BU4)
&amp; IF(LEFT(resources!BU4, 6) = "BONUS_", CHAR(9) &amp; "BonusType=" &amp; resources!BU4 &amp; CHAR(10), "")
&amp; IF('goody huts'!BU4, "	ImprovementType=IMPROVEMENT_GOODY_HUT" &amp; CHAR(10), "")
&amp; IF(ISBLANK(OFFSET('rivers (2)'!$A$1, 2 * (67 - $A6), 2 * BV$2 + 1)), "", SUBSTITUTE($C$1, "&lt;direc&gt;", RIGHT(OFFSET('rivers (2)'!$A$1, 2 * (67 - $A6), 2 * BV$2 + 1), 1)))
&amp; IF(ISBLANK(OFFSET('rivers (2)'!$A$1, 2 * (67 - $A6) + 1, 2 * BV$2)), "", SUBSTITUTE($D$1, "&lt;direc&gt;", RIGHT(OFFSET('rivers (2)'!$A$1, 2 * (67 - $A6) + 1, 2 * BV$2), 1)))
&amp; IF(ISBLANK('feature type'!BU4), "EndPlot", SUBSTITUTE(SUBSTITUTE(output!$B$1,
                   "f_type", 'feature type'!BU4),
                   "f_var", 'feature variety'!BU4))
&amp; CHAR(10)</f>
        <v xml:space="preserve">BeginPlot
	x=72,y=64
	TerrainType=TERRAIN_OCEAN
	PlotType=3
EndPlot
</v>
      </c>
      <c r="BW6" t="str">
        <f ca="1">SUBSTITUTE(SUBSTITUTE(SUBSTITUTE(SUBSTITUTE($A$1,
"x_coord",BW$2),
"y_coord",$A6),
"t_type",'terrain type'!BV4),
"p_type", 'plot type'!BV4)
&amp; IF(LEFT(resources!BV4, 6) = "BONUS_", CHAR(9) &amp; "BonusType=" &amp; resources!BV4 &amp; CHAR(10), "")
&amp; IF('goody huts'!BV4, "	ImprovementType=IMPROVEMENT_GOODY_HUT" &amp; CHAR(10), "")
&amp; IF(ISBLANK(OFFSET('rivers (2)'!$A$1, 2 * (67 - $A6), 2 * BW$2 + 1)), "", SUBSTITUTE($C$1, "&lt;direc&gt;", RIGHT(OFFSET('rivers (2)'!$A$1, 2 * (67 - $A6), 2 * BW$2 + 1), 1)))
&amp; IF(ISBLANK(OFFSET('rivers (2)'!$A$1, 2 * (67 - $A6) + 1, 2 * BW$2)), "", SUBSTITUTE($D$1, "&lt;direc&gt;", RIGHT(OFFSET('rivers (2)'!$A$1, 2 * (67 - $A6) + 1, 2 * BW$2), 1)))
&amp; IF(ISBLANK('feature type'!BV4), "EndPlot", SUBSTITUTE(SUBSTITUTE(output!$B$1,
                   "f_type", 'feature type'!BV4),
                   "f_var", 'feature variety'!BV4))
&amp; CHAR(10)</f>
        <v xml:space="preserve">BeginPlot
	x=73,y=64
	TerrainType=TERRAIN_OCEAN
	PlotType=3
EndPlot
</v>
      </c>
      <c r="BX6" t="str">
        <f ca="1">SUBSTITUTE(SUBSTITUTE(SUBSTITUTE(SUBSTITUTE($A$1,
"x_coord",BX$2),
"y_coord",$A6),
"t_type",'terrain type'!BW4),
"p_type", 'plot type'!BW4)
&amp; IF(LEFT(resources!BW4, 6) = "BONUS_", CHAR(9) &amp; "BonusType=" &amp; resources!BW4 &amp; CHAR(10), "")
&amp; IF('goody huts'!BW4, "	ImprovementType=IMPROVEMENT_GOODY_HUT" &amp; CHAR(10), "")
&amp; IF(ISBLANK(OFFSET('rivers (2)'!$A$1, 2 * (67 - $A6), 2 * BX$2 + 1)), "", SUBSTITUTE($C$1, "&lt;direc&gt;", RIGHT(OFFSET('rivers (2)'!$A$1, 2 * (67 - $A6), 2 * BX$2 + 1), 1)))
&amp; IF(ISBLANK(OFFSET('rivers (2)'!$A$1, 2 * (67 - $A6) + 1, 2 * BX$2)), "", SUBSTITUTE($D$1, "&lt;direc&gt;", RIGHT(OFFSET('rivers (2)'!$A$1, 2 * (67 - $A6) + 1, 2 * BX$2), 1)))
&amp; IF(ISBLANK('feature type'!BW4), "EndPlot", SUBSTITUTE(SUBSTITUTE(output!$B$1,
                   "f_type", 'feature type'!BW4),
                   "f_var", 'feature variety'!BW4))
&amp; CHAR(10)</f>
        <v xml:space="preserve">BeginPlot
	x=74,y=64
	TerrainType=TERRAIN_OCEAN
	PlotType=3
EndPlot
</v>
      </c>
      <c r="BY6" t="str">
        <f ca="1">SUBSTITUTE(SUBSTITUTE(SUBSTITUTE(SUBSTITUTE($A$1,
"x_coord",BY$2),
"y_coord",$A6),
"t_type",'terrain type'!BX4),
"p_type", 'plot type'!BX4)
&amp; IF(LEFT(resources!BX4, 6) = "BONUS_", CHAR(9) &amp; "BonusType=" &amp; resources!BX4 &amp; CHAR(10), "")
&amp; IF('goody huts'!BX4, "	ImprovementType=IMPROVEMENT_GOODY_HUT" &amp; CHAR(10), "")
&amp; IF(ISBLANK(OFFSET('rivers (2)'!$A$1, 2 * (67 - $A6), 2 * BY$2 + 1)), "", SUBSTITUTE($C$1, "&lt;direc&gt;", RIGHT(OFFSET('rivers (2)'!$A$1, 2 * (67 - $A6), 2 * BY$2 + 1), 1)))
&amp; IF(ISBLANK(OFFSET('rivers (2)'!$A$1, 2 * (67 - $A6) + 1, 2 * BY$2)), "", SUBSTITUTE($D$1, "&lt;direc&gt;", RIGHT(OFFSET('rivers (2)'!$A$1, 2 * (67 - $A6) + 1, 2 * BY$2), 1)))
&amp; IF(ISBLANK('feature type'!BX4), "EndPlot", SUBSTITUTE(SUBSTITUTE(output!$B$1,
                   "f_type", 'feature type'!BX4),
                   "f_var", 'feature variety'!BX4))
&amp; CHAR(10)</f>
        <v xml:space="preserve">BeginPlot
	x=75,y=64
	TerrainType=TERRAIN_OCEAN
	PlotType=3
EndPlot
</v>
      </c>
      <c r="BZ6" t="str">
        <f ca="1">SUBSTITUTE(SUBSTITUTE(SUBSTITUTE(SUBSTITUTE($A$1,
"x_coord",BZ$2),
"y_coord",$A6),
"t_type",'terrain type'!BY4),
"p_type", 'plot type'!BY4)
&amp; IF(LEFT(resources!BY4, 6) = "BONUS_", CHAR(9) &amp; "BonusType=" &amp; resources!BY4 &amp; CHAR(10), "")
&amp; IF('goody huts'!BY4, "	ImprovementType=IMPROVEMENT_GOODY_HUT" &amp; CHAR(10), "")
&amp; IF(ISBLANK(OFFSET('rivers (2)'!$A$1, 2 * (67 - $A6), 2 * BZ$2 + 1)), "", SUBSTITUTE($C$1, "&lt;direc&gt;", RIGHT(OFFSET('rivers (2)'!$A$1, 2 * (67 - $A6), 2 * BZ$2 + 1), 1)))
&amp; IF(ISBLANK(OFFSET('rivers (2)'!$A$1, 2 * (67 - $A6) + 1, 2 * BZ$2)), "", SUBSTITUTE($D$1, "&lt;direc&gt;", RIGHT(OFFSET('rivers (2)'!$A$1, 2 * (67 - $A6) + 1, 2 * BZ$2), 1)))
&amp; IF(ISBLANK('feature type'!BY4), "EndPlot", SUBSTITUTE(SUBSTITUTE(output!$B$1,
                   "f_type", 'feature type'!BY4),
                   "f_var", 'feature variety'!BY4))
&amp; CHAR(10)</f>
        <v xml:space="preserve">BeginPlot
	x=76,y=64
	TerrainType=TERRAIN_OCEAN
	PlotType=3
EndPlot
</v>
      </c>
      <c r="CA6" t="str">
        <f ca="1">SUBSTITUTE(SUBSTITUTE(SUBSTITUTE(SUBSTITUTE($A$1,
"x_coord",CA$2),
"y_coord",$A6),
"t_type",'terrain type'!BZ4),
"p_type", 'plot type'!BZ4)
&amp; IF(LEFT(resources!BZ4, 6) = "BONUS_", CHAR(9) &amp; "BonusType=" &amp; resources!BZ4 &amp; CHAR(10), "")
&amp; IF('goody huts'!BZ4, "	ImprovementType=IMPROVEMENT_GOODY_HUT" &amp; CHAR(10), "")
&amp; IF(ISBLANK(OFFSET('rivers (2)'!$A$1, 2 * (67 - $A6), 2 * CA$2 + 1)), "", SUBSTITUTE($C$1, "&lt;direc&gt;", RIGHT(OFFSET('rivers (2)'!$A$1, 2 * (67 - $A6), 2 * CA$2 + 1), 1)))
&amp; IF(ISBLANK(OFFSET('rivers (2)'!$A$1, 2 * (67 - $A6) + 1, 2 * CA$2)), "", SUBSTITUTE($D$1, "&lt;direc&gt;", RIGHT(OFFSET('rivers (2)'!$A$1, 2 * (67 - $A6) + 1, 2 * CA$2), 1)))
&amp; IF(ISBLANK('feature type'!BZ4), "EndPlot", SUBSTITUTE(SUBSTITUTE(output!$B$1,
                   "f_type", 'feature type'!BZ4),
                   "f_var", 'feature variety'!BZ4))
&amp; CHAR(10)</f>
        <v xml:space="preserve">BeginPlot
	x=77,y=64
	TerrainType=TERRAIN_OCEAN
	PlotType=3
EndPlot
</v>
      </c>
      <c r="CB6" t="str">
        <f ca="1">SUBSTITUTE(SUBSTITUTE(SUBSTITUTE(SUBSTITUTE($A$1,
"x_coord",CB$2),
"y_coord",$A6),
"t_type",'terrain type'!CA4),
"p_type", 'plot type'!CA4)
&amp; IF(LEFT(resources!CA4, 6) = "BONUS_", CHAR(9) &amp; "BonusType=" &amp; resources!CA4 &amp; CHAR(10), "")
&amp; IF('goody huts'!CA4, "	ImprovementType=IMPROVEMENT_GOODY_HUT" &amp; CHAR(10), "")
&amp; IF(ISBLANK(OFFSET('rivers (2)'!$A$1, 2 * (67 - $A6), 2 * CB$2 + 1)), "", SUBSTITUTE($C$1, "&lt;direc&gt;", RIGHT(OFFSET('rivers (2)'!$A$1, 2 * (67 - $A6), 2 * CB$2 + 1), 1)))
&amp; IF(ISBLANK(OFFSET('rivers (2)'!$A$1, 2 * (67 - $A6) + 1, 2 * CB$2)), "", SUBSTITUTE($D$1, "&lt;direc&gt;", RIGHT(OFFSET('rivers (2)'!$A$1, 2 * (67 - $A6) + 1, 2 * CB$2), 1)))
&amp; IF(ISBLANK('feature type'!CA4), "EndPlot", SUBSTITUTE(SUBSTITUTE(output!$B$1,
                   "f_type", 'feature type'!CA4),
                   "f_var", 'feature variety'!CA4))
&amp; CHAR(10)</f>
        <v xml:space="preserve">BeginPlot
	x=78,y=64
	TerrainType=TERRAIN_OCEAN
	PlotType=3
EndPlot
</v>
      </c>
      <c r="CC6" t="str">
        <f ca="1">SUBSTITUTE(SUBSTITUTE(SUBSTITUTE(SUBSTITUTE($A$1,
"x_coord",CC$2),
"y_coord",$A6),
"t_type",'terrain type'!CB4),
"p_type", 'plot type'!CB4)
&amp; IF(LEFT(resources!CB4, 6) = "BONUS_", CHAR(9) &amp; "BonusType=" &amp; resources!CB4 &amp; CHAR(10), "")
&amp; IF('goody huts'!CB4, "	ImprovementType=IMPROVEMENT_GOODY_HUT" &amp; CHAR(10), "")
&amp; IF(ISBLANK(OFFSET('rivers (2)'!$A$1, 2 * (67 - $A6), 2 * CC$2 + 1)), "", SUBSTITUTE($C$1, "&lt;direc&gt;", RIGHT(OFFSET('rivers (2)'!$A$1, 2 * (67 - $A6), 2 * CC$2 + 1), 1)))
&amp; IF(ISBLANK(OFFSET('rivers (2)'!$A$1, 2 * (67 - $A6) + 1, 2 * CC$2)), "", SUBSTITUTE($D$1, "&lt;direc&gt;", RIGHT(OFFSET('rivers (2)'!$A$1, 2 * (67 - $A6) + 1, 2 * CC$2), 1)))
&amp; IF(ISBLANK('feature type'!CB4), "EndPlot", SUBSTITUTE(SUBSTITUTE(output!$B$1,
                   "f_type", 'feature type'!CB4),
                   "f_var", 'feature variety'!CB4))
&amp; CHAR(10)</f>
        <v xml:space="preserve">BeginPlot
	x=79,y=64
	TerrainType=TERRAIN_OCEAN
	PlotType=3
EndPlot
</v>
      </c>
      <c r="CD6" t="str">
        <f ca="1">SUBSTITUTE(SUBSTITUTE(SUBSTITUTE(SUBSTITUTE($A$1,
"x_coord",CD$2),
"y_coord",$A6),
"t_type",'terrain type'!CC4),
"p_type", 'plot type'!CC4)
&amp; IF(LEFT(resources!CC4, 6) = "BONUS_", CHAR(9) &amp; "BonusType=" &amp; resources!CC4 &amp; CHAR(10), "")
&amp; IF('goody huts'!CC4, "	ImprovementType=IMPROVEMENT_GOODY_HUT" &amp; CHAR(10), "")
&amp; IF(ISBLANK(OFFSET('rivers (2)'!$A$1, 2 * (67 - $A6), 2 * CD$2 + 1)), "", SUBSTITUTE($C$1, "&lt;direc&gt;", RIGHT(OFFSET('rivers (2)'!$A$1, 2 * (67 - $A6), 2 * CD$2 + 1), 1)))
&amp; IF(ISBLANK(OFFSET('rivers (2)'!$A$1, 2 * (67 - $A6) + 1, 2 * CD$2)), "", SUBSTITUTE($D$1, "&lt;direc&gt;", RIGHT(OFFSET('rivers (2)'!$A$1, 2 * (67 - $A6) + 1, 2 * CD$2), 1)))
&amp; IF(ISBLANK('feature type'!CC4), "EndPlot", SUBSTITUTE(SUBSTITUTE(output!$B$1,
                   "f_type", 'feature type'!CC4),
                   "f_var", 'feature variety'!CC4))
&amp; CHAR(10)</f>
        <v xml:space="preserve">BeginPlot
	x=80,y=64
	TerrainType=TERRAIN_OCEAN
	PlotType=3
EndPlot
</v>
      </c>
      <c r="CE6" t="str">
        <f ca="1">SUBSTITUTE(SUBSTITUTE(SUBSTITUTE(SUBSTITUTE($A$1,
"x_coord",CE$2),
"y_coord",$A6),
"t_type",'terrain type'!CD4),
"p_type", 'plot type'!CD4)
&amp; IF(LEFT(resources!CD4, 6) = "BONUS_", CHAR(9) &amp; "BonusType=" &amp; resources!CD4 &amp; CHAR(10), "")
&amp; IF('goody huts'!CD4, "	ImprovementType=IMPROVEMENT_GOODY_HUT" &amp; CHAR(10), "")
&amp; IF(ISBLANK(OFFSET('rivers (2)'!$A$1, 2 * (67 - $A6), 2 * CE$2 + 1)), "", SUBSTITUTE($C$1, "&lt;direc&gt;", RIGHT(OFFSET('rivers (2)'!$A$1, 2 * (67 - $A6), 2 * CE$2 + 1), 1)))
&amp; IF(ISBLANK(OFFSET('rivers (2)'!$A$1, 2 * (67 - $A6) + 1, 2 * CE$2)), "", SUBSTITUTE($D$1, "&lt;direc&gt;", RIGHT(OFFSET('rivers (2)'!$A$1, 2 * (67 - $A6) + 1, 2 * CE$2), 1)))
&amp; IF(ISBLANK('feature type'!CD4), "EndPlot", SUBSTITUTE(SUBSTITUTE(output!$B$1,
                   "f_type", 'feature type'!CD4),
                   "f_var", 'feature variety'!CD4))
&amp; CHAR(10)</f>
        <v xml:space="preserve">BeginPlot
	x=81,y=64
	TerrainType=TERRAIN_OCEAN
	PlotType=3
EndPlot
</v>
      </c>
      <c r="CF6" t="str">
        <f ca="1">SUBSTITUTE(SUBSTITUTE(SUBSTITUTE(SUBSTITUTE($A$1,
"x_coord",CF$2),
"y_coord",$A6),
"t_type",'terrain type'!CE4),
"p_type", 'plot type'!CE4)
&amp; IF(LEFT(resources!CE4, 6) = "BONUS_", CHAR(9) &amp; "BonusType=" &amp; resources!CE4 &amp; CHAR(10), "")
&amp; IF('goody huts'!CE4, "	ImprovementType=IMPROVEMENT_GOODY_HUT" &amp; CHAR(10), "")
&amp; IF(ISBLANK(OFFSET('rivers (2)'!$A$1, 2 * (67 - $A6), 2 * CF$2 + 1)), "", SUBSTITUTE($C$1, "&lt;direc&gt;", RIGHT(OFFSET('rivers (2)'!$A$1, 2 * (67 - $A6), 2 * CF$2 + 1), 1)))
&amp; IF(ISBLANK(OFFSET('rivers (2)'!$A$1, 2 * (67 - $A6) + 1, 2 * CF$2)), "", SUBSTITUTE($D$1, "&lt;direc&gt;", RIGHT(OFFSET('rivers (2)'!$A$1, 2 * (67 - $A6) + 1, 2 * CF$2), 1)))
&amp; IF(ISBLANK('feature type'!CE4), "EndPlot", SUBSTITUTE(SUBSTITUTE(output!$B$1,
                   "f_type", 'feature type'!CE4),
                   "f_var", 'feature variety'!CE4))
&amp; CHAR(10)</f>
        <v xml:space="preserve">BeginPlot
	x=82,y=64
	TerrainType=TERRAIN_OCEAN
	PlotType=3
EndPlot
</v>
      </c>
      <c r="CG6" t="str">
        <f ca="1">SUBSTITUTE(SUBSTITUTE(SUBSTITUTE(SUBSTITUTE($A$1,
"x_coord",CG$2),
"y_coord",$A6),
"t_type",'terrain type'!CF4),
"p_type", 'plot type'!CF4)
&amp; IF(LEFT(resources!CF4, 6) = "BONUS_", CHAR(9) &amp; "BonusType=" &amp; resources!CF4 &amp; CHAR(10), "")
&amp; IF('goody huts'!CF4, "	ImprovementType=IMPROVEMENT_GOODY_HUT" &amp; CHAR(10), "")
&amp; IF(ISBLANK(OFFSET('rivers (2)'!$A$1, 2 * (67 - $A6), 2 * CG$2 + 1)), "", SUBSTITUTE($C$1, "&lt;direc&gt;", RIGHT(OFFSET('rivers (2)'!$A$1, 2 * (67 - $A6), 2 * CG$2 + 1), 1)))
&amp; IF(ISBLANK(OFFSET('rivers (2)'!$A$1, 2 * (67 - $A6) + 1, 2 * CG$2)), "", SUBSTITUTE($D$1, "&lt;direc&gt;", RIGHT(OFFSET('rivers (2)'!$A$1, 2 * (67 - $A6) + 1, 2 * CG$2), 1)))
&amp; IF(ISBLANK('feature type'!CF4), "EndPlot", SUBSTITUTE(SUBSTITUTE(output!$B$1,
                   "f_type", 'feature type'!CF4),
                   "f_var", 'feature variety'!CF4))
&amp; CHAR(10)</f>
        <v xml:space="preserve">BeginPlot
	x=83,y=64
	TerrainType=TERRAIN_OCEAN
	PlotType=3
EndPlot
</v>
      </c>
      <c r="CH6" t="str">
        <f ca="1">SUBSTITUTE(SUBSTITUTE(SUBSTITUTE(SUBSTITUTE($A$1,
"x_coord",CH$2),
"y_coord",$A6),
"t_type",'terrain type'!CG4),
"p_type", 'plot type'!CG4)
&amp; IF(LEFT(resources!CG4, 6) = "BONUS_", CHAR(9) &amp; "BonusType=" &amp; resources!CG4 &amp; CHAR(10), "")
&amp; IF('goody huts'!CG4, "	ImprovementType=IMPROVEMENT_GOODY_HUT" &amp; CHAR(10), "")
&amp; IF(ISBLANK(OFFSET('rivers (2)'!$A$1, 2 * (67 - $A6), 2 * CH$2 + 1)), "", SUBSTITUTE($C$1, "&lt;direc&gt;", RIGHT(OFFSET('rivers (2)'!$A$1, 2 * (67 - $A6), 2 * CH$2 + 1), 1)))
&amp; IF(ISBLANK(OFFSET('rivers (2)'!$A$1, 2 * (67 - $A6) + 1, 2 * CH$2)), "", SUBSTITUTE($D$1, "&lt;direc&gt;", RIGHT(OFFSET('rivers (2)'!$A$1, 2 * (67 - $A6) + 1, 2 * CH$2), 1)))
&amp; IF(ISBLANK('feature type'!CG4), "EndPlot", SUBSTITUTE(SUBSTITUTE(output!$B$1,
                   "f_type", 'feature type'!CG4),
                   "f_var", 'feature variety'!CG4))
&amp; CHAR(10)</f>
        <v xml:space="preserve">BeginPlot
	x=84,y=64
	TerrainType=TERRAIN_OCEAN
	PlotType=3
EndPlot
</v>
      </c>
      <c r="CI6" t="str">
        <f ca="1">SUBSTITUTE(SUBSTITUTE(SUBSTITUTE(SUBSTITUTE($A$1,
"x_coord",CI$2),
"y_coord",$A6),
"t_type",'terrain type'!CH4),
"p_type", 'plot type'!CH4)
&amp; IF(LEFT(resources!CH4, 6) = "BONUS_", CHAR(9) &amp; "BonusType=" &amp; resources!CH4 &amp; CHAR(10), "")
&amp; IF('goody huts'!CH4, "	ImprovementType=IMPROVEMENT_GOODY_HUT" &amp; CHAR(10), "")
&amp; IF(ISBLANK(OFFSET('rivers (2)'!$A$1, 2 * (67 - $A6), 2 * CI$2 + 1)), "", SUBSTITUTE($C$1, "&lt;direc&gt;", RIGHT(OFFSET('rivers (2)'!$A$1, 2 * (67 - $A6), 2 * CI$2 + 1), 1)))
&amp; IF(ISBLANK(OFFSET('rivers (2)'!$A$1, 2 * (67 - $A6) + 1, 2 * CI$2)), "", SUBSTITUTE($D$1, "&lt;direc&gt;", RIGHT(OFFSET('rivers (2)'!$A$1, 2 * (67 - $A6) + 1, 2 * CI$2), 1)))
&amp; IF(ISBLANK('feature type'!CH4), "EndPlot", SUBSTITUTE(SUBSTITUTE(output!$B$1,
                   "f_type", 'feature type'!CH4),
                   "f_var", 'feature variety'!CH4))
&amp; CHAR(10)</f>
        <v xml:space="preserve">BeginPlot
	x=85,y=64
	TerrainType=TERRAIN_OCEAN
	PlotType=3
EndPlot
</v>
      </c>
      <c r="CJ6" t="str">
        <f ca="1">SUBSTITUTE(SUBSTITUTE(SUBSTITUTE(SUBSTITUTE($A$1,
"x_coord",CJ$2),
"y_coord",$A6),
"t_type",'terrain type'!CI4),
"p_type", 'plot type'!CI4)
&amp; IF(LEFT(resources!CI4, 6) = "BONUS_", CHAR(9) &amp; "BonusType=" &amp; resources!CI4 &amp; CHAR(10), "")
&amp; IF('goody huts'!CI4, "	ImprovementType=IMPROVEMENT_GOODY_HUT" &amp; CHAR(10), "")
&amp; IF(ISBLANK(OFFSET('rivers (2)'!$A$1, 2 * (67 - $A6), 2 * CJ$2 + 1)), "", SUBSTITUTE($C$1, "&lt;direc&gt;", RIGHT(OFFSET('rivers (2)'!$A$1, 2 * (67 - $A6), 2 * CJ$2 + 1), 1)))
&amp; IF(ISBLANK(OFFSET('rivers (2)'!$A$1, 2 * (67 - $A6) + 1, 2 * CJ$2)), "", SUBSTITUTE($D$1, "&lt;direc&gt;", RIGHT(OFFSET('rivers (2)'!$A$1, 2 * (67 - $A6) + 1, 2 * CJ$2), 1)))
&amp; IF(ISBLANK('feature type'!CI4), "EndPlot", SUBSTITUTE(SUBSTITUTE(output!$B$1,
                   "f_type", 'feature type'!CI4),
                   "f_var", 'feature variety'!CI4))
&amp; CHAR(10)</f>
        <v xml:space="preserve">BeginPlot
	x=86,y=64
	TerrainType=TERRAIN_OCEAN
	PlotType=3
EndPlot
</v>
      </c>
      <c r="CK6" t="str">
        <f ca="1">SUBSTITUTE(SUBSTITUTE(SUBSTITUTE(SUBSTITUTE($A$1,
"x_coord",CK$2),
"y_coord",$A6),
"t_type",'terrain type'!CJ4),
"p_type", 'plot type'!CJ4)
&amp; IF(LEFT(resources!CJ4, 6) = "BONUS_", CHAR(9) &amp; "BonusType=" &amp; resources!CJ4 &amp; CHAR(10), "")
&amp; IF('goody huts'!CJ4, "	ImprovementType=IMPROVEMENT_GOODY_HUT" &amp; CHAR(10), "")
&amp; IF(ISBLANK(OFFSET('rivers (2)'!$A$1, 2 * (67 - $A6), 2 * CK$2 + 1)), "", SUBSTITUTE($C$1, "&lt;direc&gt;", RIGHT(OFFSET('rivers (2)'!$A$1, 2 * (67 - $A6), 2 * CK$2 + 1), 1)))
&amp; IF(ISBLANK(OFFSET('rivers (2)'!$A$1, 2 * (67 - $A6) + 1, 2 * CK$2)), "", SUBSTITUTE($D$1, "&lt;direc&gt;", RIGHT(OFFSET('rivers (2)'!$A$1, 2 * (67 - $A6) + 1, 2 * CK$2), 1)))
&amp; IF(ISBLANK('feature type'!CJ4), "EndPlot", SUBSTITUTE(SUBSTITUTE(output!$B$1,
                   "f_type", 'feature type'!CJ4),
                   "f_var", 'feature variety'!CJ4))
&amp; CHAR(10)</f>
        <v xml:space="preserve">BeginPlot
	x=87,y=64
	TerrainType=TERRAIN_COAST
	PlotType=3
EndPlot
</v>
      </c>
      <c r="CL6" t="str">
        <f ca="1">SUBSTITUTE(SUBSTITUTE(SUBSTITUTE(SUBSTITUTE($A$1,
"x_coord",CL$2),
"y_coord",$A6),
"t_type",'terrain type'!CK4),
"p_type", 'plot type'!CK4)
&amp; IF(LEFT(resources!CK4, 6) = "BONUS_", CHAR(9) &amp; "BonusType=" &amp; resources!CK4 &amp; CHAR(10), "")
&amp; IF('goody huts'!CK4, "	ImprovementType=IMPROVEMENT_GOODY_HUT" &amp; CHAR(10), "")
&amp; IF(ISBLANK(OFFSET('rivers (2)'!$A$1, 2 * (67 - $A6), 2 * CL$2 + 1)), "", SUBSTITUTE($C$1, "&lt;direc&gt;", RIGHT(OFFSET('rivers (2)'!$A$1, 2 * (67 - $A6), 2 * CL$2 + 1), 1)))
&amp; IF(ISBLANK(OFFSET('rivers (2)'!$A$1, 2 * (67 - $A6) + 1, 2 * CL$2)), "", SUBSTITUTE($D$1, "&lt;direc&gt;", RIGHT(OFFSET('rivers (2)'!$A$1, 2 * (67 - $A6) + 1, 2 * CL$2), 1)))
&amp; IF(ISBLANK('feature type'!CK4), "EndPlot", SUBSTITUTE(SUBSTITUTE(output!$B$1,
                   "f_type", 'feature type'!CK4),
                   "f_var", 'feature variety'!CK4))
&amp; CHAR(10)</f>
        <v xml:space="preserve">BeginPlot
	x=88,y=64
	TerrainType=TERRAIN_COAST
	PlotType=3
EndPlot
</v>
      </c>
      <c r="CM6" t="str">
        <f ca="1">SUBSTITUTE(SUBSTITUTE(SUBSTITUTE(SUBSTITUTE($A$1,
"x_coord",CM$2),
"y_coord",$A6),
"t_type",'terrain type'!CL4),
"p_type", 'plot type'!CL4)
&amp; IF(LEFT(resources!CL4, 6) = "BONUS_", CHAR(9) &amp; "BonusType=" &amp; resources!CL4 &amp; CHAR(10), "")
&amp; IF('goody huts'!CL4, "	ImprovementType=IMPROVEMENT_GOODY_HUT" &amp; CHAR(10), "")
&amp; IF(ISBLANK(OFFSET('rivers (2)'!$A$1, 2 * (67 - $A6), 2 * CM$2 + 1)), "", SUBSTITUTE($C$1, "&lt;direc&gt;", RIGHT(OFFSET('rivers (2)'!$A$1, 2 * (67 - $A6), 2 * CM$2 + 1), 1)))
&amp; IF(ISBLANK(OFFSET('rivers (2)'!$A$1, 2 * (67 - $A6) + 1, 2 * CM$2)), "", SUBSTITUTE($D$1, "&lt;direc&gt;", RIGHT(OFFSET('rivers (2)'!$A$1, 2 * (67 - $A6) + 1, 2 * CM$2), 1)))
&amp; IF(ISBLANK('feature type'!CL4), "EndPlot", SUBSTITUTE(SUBSTITUTE(output!$B$1,
                   "f_type", 'feature type'!CL4),
                   "f_var", 'feature variety'!CL4))
&amp; CHAR(10)</f>
        <v xml:space="preserve">BeginPlot
	x=89,y=64
	TerrainType=TERRAIN_COAST
	PlotType=3
EndPlot
</v>
      </c>
      <c r="CN6" t="str">
        <f ca="1">SUBSTITUTE(SUBSTITUTE(SUBSTITUTE(SUBSTITUTE($A$1,
"x_coord",CN$2),
"y_coord",$A6),
"t_type",'terrain type'!CM4),
"p_type", 'plot type'!CM4)
&amp; IF(LEFT(resources!CM4, 6) = "BONUS_", CHAR(9) &amp; "BonusType=" &amp; resources!CM4 &amp; CHAR(10), "")
&amp; IF('goody huts'!CM4, "	ImprovementType=IMPROVEMENT_GOODY_HUT" &amp; CHAR(10), "")
&amp; IF(ISBLANK(OFFSET('rivers (2)'!$A$1, 2 * (67 - $A6), 2 * CN$2 + 1)), "", SUBSTITUTE($C$1, "&lt;direc&gt;", RIGHT(OFFSET('rivers (2)'!$A$1, 2 * (67 - $A6), 2 * CN$2 + 1), 1)))
&amp; IF(ISBLANK(OFFSET('rivers (2)'!$A$1, 2 * (67 - $A6) + 1, 2 * CN$2)), "", SUBSTITUTE($D$1, "&lt;direc&gt;", RIGHT(OFFSET('rivers (2)'!$A$1, 2 * (67 - $A6) + 1, 2 * CN$2), 1)))
&amp; IF(ISBLANK('feature type'!CM4), "EndPlot", SUBSTITUTE(SUBSTITUTE(output!$B$1,
                   "f_type", 'feature type'!CM4),
                   "f_var", 'feature variety'!CM4))
&amp; CHAR(10)</f>
        <v xml:space="preserve">BeginPlot
	x=90,y=64
	TerrainType=TERRAIN_COAST
	PlotType=3
EndPlot
</v>
      </c>
      <c r="CO6" t="str">
        <f ca="1">SUBSTITUTE(SUBSTITUTE(SUBSTITUTE(SUBSTITUTE($A$1,
"x_coord",CO$2),
"y_coord",$A6),
"t_type",'terrain type'!CN4),
"p_type", 'plot type'!CN4)
&amp; IF(LEFT(resources!CN4, 6) = "BONUS_", CHAR(9) &amp; "BonusType=" &amp; resources!CN4 &amp; CHAR(10), "")
&amp; IF('goody huts'!CN4, "	ImprovementType=IMPROVEMENT_GOODY_HUT" &amp; CHAR(10), "")
&amp; IF(ISBLANK(OFFSET('rivers (2)'!$A$1, 2 * (67 - $A6), 2 * CO$2 + 1)), "", SUBSTITUTE($C$1, "&lt;direc&gt;", RIGHT(OFFSET('rivers (2)'!$A$1, 2 * (67 - $A6), 2 * CO$2 + 1), 1)))
&amp; IF(ISBLANK(OFFSET('rivers (2)'!$A$1, 2 * (67 - $A6) + 1, 2 * CO$2)), "", SUBSTITUTE($D$1, "&lt;direc&gt;", RIGHT(OFFSET('rivers (2)'!$A$1, 2 * (67 - $A6) + 1, 2 * CO$2), 1)))
&amp; IF(ISBLANK('feature type'!CN4), "EndPlot", SUBSTITUTE(SUBSTITUTE(output!$B$1,
                   "f_type", 'feature type'!CN4),
                   "f_var", 'feature variety'!CN4))
&amp; CHAR(10)</f>
        <v xml:space="preserve">BeginPlot
	x=91,y=64
	TerrainType=TERRAIN_COAST
	PlotType=3
EndPlot
</v>
      </c>
      <c r="CP6" t="str">
        <f ca="1">SUBSTITUTE(SUBSTITUTE(SUBSTITUTE(SUBSTITUTE($A$1,
"x_coord",CP$2),
"y_coord",$A6),
"t_type",'terrain type'!CO4),
"p_type", 'plot type'!CO4)
&amp; IF(LEFT(resources!CO4, 6) = "BONUS_", CHAR(9) &amp; "BonusType=" &amp; resources!CO4 &amp; CHAR(10), "")
&amp; IF('goody huts'!CO4, "	ImprovementType=IMPROVEMENT_GOODY_HUT" &amp; CHAR(10), "")
&amp; IF(ISBLANK(OFFSET('rivers (2)'!$A$1, 2 * (67 - $A6), 2 * CP$2 + 1)), "", SUBSTITUTE($C$1, "&lt;direc&gt;", RIGHT(OFFSET('rivers (2)'!$A$1, 2 * (67 - $A6), 2 * CP$2 + 1), 1)))
&amp; IF(ISBLANK(OFFSET('rivers (2)'!$A$1, 2 * (67 - $A6) + 1, 2 * CP$2)), "", SUBSTITUTE($D$1, "&lt;direc&gt;", RIGHT(OFFSET('rivers (2)'!$A$1, 2 * (67 - $A6) + 1, 2 * CP$2), 1)))
&amp; IF(ISBLANK('feature type'!CO4), "EndPlot", SUBSTITUTE(SUBSTITUTE(output!$B$1,
                   "f_type", 'feature type'!CO4),
                   "f_var", 'feature variety'!CO4))
&amp; CHAR(10)</f>
        <v xml:space="preserve">BeginPlot
	x=92,y=64
	TerrainType=TERRAIN_COAST
	PlotType=3
EndPlot
</v>
      </c>
      <c r="CQ6" t="str">
        <f ca="1">SUBSTITUTE(SUBSTITUTE(SUBSTITUTE(SUBSTITUTE($A$1,
"x_coord",CQ$2),
"y_coord",$A6),
"t_type",'terrain type'!CP4),
"p_type", 'plot type'!CP4)
&amp; IF(LEFT(resources!CP4, 6) = "BONUS_", CHAR(9) &amp; "BonusType=" &amp; resources!CP4 &amp; CHAR(10), "")
&amp; IF('goody huts'!CP4, "	ImprovementType=IMPROVEMENT_GOODY_HUT" &amp; CHAR(10), "")
&amp; IF(ISBLANK(OFFSET('rivers (2)'!$A$1, 2 * (67 - $A6), 2 * CQ$2 + 1)), "", SUBSTITUTE($C$1, "&lt;direc&gt;", RIGHT(OFFSET('rivers (2)'!$A$1, 2 * (67 - $A6), 2 * CQ$2 + 1), 1)))
&amp; IF(ISBLANK(OFFSET('rivers (2)'!$A$1, 2 * (67 - $A6) + 1, 2 * CQ$2)), "", SUBSTITUTE($D$1, "&lt;direc&gt;", RIGHT(OFFSET('rivers (2)'!$A$1, 2 * (67 - $A6) + 1, 2 * CQ$2), 1)))
&amp; IF(ISBLANK('feature type'!CP4), "EndPlot", SUBSTITUTE(SUBSTITUTE(output!$B$1,
                   "f_type", 'feature type'!CP4),
                   "f_var", 'feature variety'!CP4))
&amp; CHAR(10)</f>
        <v xml:space="preserve">BeginPlot
	x=93,y=64
	TerrainType=TERRAIN_COAST
	PlotType=3
EndPlot
</v>
      </c>
      <c r="CR6" t="str">
        <f ca="1">SUBSTITUTE(SUBSTITUTE(SUBSTITUTE(SUBSTITUTE($A$1,
"x_coord",CR$2),
"y_coord",$A6),
"t_type",'terrain type'!CQ4),
"p_type", 'plot type'!CQ4)
&amp; IF(LEFT(resources!CQ4, 6) = "BONUS_", CHAR(9) &amp; "BonusType=" &amp; resources!CQ4 &amp; CHAR(10), "")
&amp; IF('goody huts'!CQ4, "	ImprovementType=IMPROVEMENT_GOODY_HUT" &amp; CHAR(10), "")
&amp; IF(ISBLANK(OFFSET('rivers (2)'!$A$1, 2 * (67 - $A6), 2 * CR$2 + 1)), "", SUBSTITUTE($C$1, "&lt;direc&gt;", RIGHT(OFFSET('rivers (2)'!$A$1, 2 * (67 - $A6), 2 * CR$2 + 1), 1)))
&amp; IF(ISBLANK(OFFSET('rivers (2)'!$A$1, 2 * (67 - $A6) + 1, 2 * CR$2)), "", SUBSTITUTE($D$1, "&lt;direc&gt;", RIGHT(OFFSET('rivers (2)'!$A$1, 2 * (67 - $A6) + 1, 2 * CR$2), 1)))
&amp; IF(ISBLANK('feature type'!CQ4), "EndPlot", SUBSTITUTE(SUBSTITUTE(output!$B$1,
                   "f_type", 'feature type'!CQ4),
                   "f_var", 'feature variety'!CQ4))
&amp; CHAR(10)</f>
        <v xml:space="preserve">BeginPlot
	x=94,y=64
	TerrainType=TERRAIN_COAST
	PlotType=3
EndPlot
</v>
      </c>
      <c r="CS6" t="str">
        <f ca="1">SUBSTITUTE(SUBSTITUTE(SUBSTITUTE(SUBSTITUTE($A$1,
"x_coord",CS$2),
"y_coord",$A6),
"t_type",'terrain type'!CR4),
"p_type", 'plot type'!CR4)
&amp; IF(LEFT(resources!CR4, 6) = "BONUS_", CHAR(9) &amp; "BonusType=" &amp; resources!CR4 &amp; CHAR(10), "")
&amp; IF('goody huts'!CR4, "	ImprovementType=IMPROVEMENT_GOODY_HUT" &amp; CHAR(10), "")
&amp; IF(ISBLANK(OFFSET('rivers (2)'!$A$1, 2 * (67 - $A6), 2 * CS$2 + 1)), "", SUBSTITUTE($C$1, "&lt;direc&gt;", RIGHT(OFFSET('rivers (2)'!$A$1, 2 * (67 - $A6), 2 * CS$2 + 1), 1)))
&amp; IF(ISBLANK(OFFSET('rivers (2)'!$A$1, 2 * (67 - $A6) + 1, 2 * CS$2)), "", SUBSTITUTE($D$1, "&lt;direc&gt;", RIGHT(OFFSET('rivers (2)'!$A$1, 2 * (67 - $A6) + 1, 2 * CS$2), 1)))
&amp; IF(ISBLANK('feature type'!CR4), "EndPlot", SUBSTITUTE(SUBSTITUTE(output!$B$1,
                   "f_type", 'feature type'!CR4),
                   "f_var", 'feature variety'!CR4))
&amp; CHAR(10)</f>
        <v xml:space="preserve">BeginPlot
	x=95,y=64
	TerrainType=TERRAIN_COAST
	PlotType=3
EndPlot
</v>
      </c>
      <c r="CT6" t="str">
        <f ca="1">SUBSTITUTE(SUBSTITUTE(SUBSTITUTE(SUBSTITUTE($A$1,
"x_coord",CT$2),
"y_coord",$A6),
"t_type",'terrain type'!CS4),
"p_type", 'plot type'!CS4)
&amp; IF(LEFT(resources!CS4, 6) = "BONUS_", CHAR(9) &amp; "BonusType=" &amp; resources!CS4 &amp; CHAR(10), "")
&amp; IF('goody huts'!CS4, "	ImprovementType=IMPROVEMENT_GOODY_HUT" &amp; CHAR(10), "")
&amp; IF(ISBLANK(OFFSET('rivers (2)'!$A$1, 2 * (67 - $A6), 2 * CT$2 + 1)), "", SUBSTITUTE($C$1, "&lt;direc&gt;", RIGHT(OFFSET('rivers (2)'!$A$1, 2 * (67 - $A6), 2 * CT$2 + 1), 1)))
&amp; IF(ISBLANK(OFFSET('rivers (2)'!$A$1, 2 * (67 - $A6) + 1, 2 * CT$2)), "", SUBSTITUTE($D$1, "&lt;direc&gt;", RIGHT(OFFSET('rivers (2)'!$A$1, 2 * (67 - $A6) + 1, 2 * CT$2), 1)))
&amp; IF(ISBLANK('feature type'!CS4), "EndPlot", SUBSTITUTE(SUBSTITUTE(output!$B$1,
                   "f_type", 'feature type'!CS4),
                   "f_var", 'feature variety'!CS4))
&amp; CHAR(10)</f>
        <v xml:space="preserve">BeginPlot
	x=96,y=64
	TerrainType=TERRAIN_COAST
	PlotType=3
EndPlot
</v>
      </c>
      <c r="CU6" t="str">
        <f ca="1">SUBSTITUTE(SUBSTITUTE(SUBSTITUTE(SUBSTITUTE($A$1,
"x_coord",CU$2),
"y_coord",$A6),
"t_type",'terrain type'!CT4),
"p_type", 'plot type'!CT4)
&amp; IF(LEFT(resources!CT4, 6) = "BONUS_", CHAR(9) &amp; "BonusType=" &amp; resources!CT4 &amp; CHAR(10), "")
&amp; IF('goody huts'!CT4, "	ImprovementType=IMPROVEMENT_GOODY_HUT" &amp; CHAR(10), "")
&amp; IF(ISBLANK(OFFSET('rivers (2)'!$A$1, 2 * (67 - $A6), 2 * CU$2 + 1)), "", SUBSTITUTE($C$1, "&lt;direc&gt;", RIGHT(OFFSET('rivers (2)'!$A$1, 2 * (67 - $A6), 2 * CU$2 + 1), 1)))
&amp; IF(ISBLANK(OFFSET('rivers (2)'!$A$1, 2 * (67 - $A6) + 1, 2 * CU$2)), "", SUBSTITUTE($D$1, "&lt;direc&gt;", RIGHT(OFFSET('rivers (2)'!$A$1, 2 * (67 - $A6) + 1, 2 * CU$2), 1)))
&amp; IF(ISBLANK('feature type'!CT4), "EndPlot", SUBSTITUTE(SUBSTITUTE(output!$B$1,
                   "f_type", 'feature type'!CT4),
                   "f_var", 'feature variety'!CT4))
&amp; CHAR(10)</f>
        <v xml:space="preserve">BeginPlot
	x=97,y=64
	TerrainType=TERRAIN_OCEAN
	PlotType=3
EndPlot
</v>
      </c>
      <c r="CV6" t="str">
        <f ca="1">SUBSTITUTE(SUBSTITUTE(SUBSTITUTE(SUBSTITUTE($A$1,
"x_coord",CV$2),
"y_coord",$A6),
"t_type",'terrain type'!CU4),
"p_type", 'plot type'!CU4)
&amp; IF(LEFT(resources!CU4, 6) = "BONUS_", CHAR(9) &amp; "BonusType=" &amp; resources!CU4 &amp; CHAR(10), "")
&amp; IF('goody huts'!CU4, "	ImprovementType=IMPROVEMENT_GOODY_HUT" &amp; CHAR(10), "")
&amp; IF(ISBLANK(OFFSET('rivers (2)'!$A$1, 2 * (67 - $A6), 2 * CV$2 + 1)), "", SUBSTITUTE($C$1, "&lt;direc&gt;", RIGHT(OFFSET('rivers (2)'!$A$1, 2 * (67 - $A6), 2 * CV$2 + 1), 1)))
&amp; IF(ISBLANK(OFFSET('rivers (2)'!$A$1, 2 * (67 - $A6) + 1, 2 * CV$2)), "", SUBSTITUTE($D$1, "&lt;direc&gt;", RIGHT(OFFSET('rivers (2)'!$A$1, 2 * (67 - $A6) + 1, 2 * CV$2), 1)))
&amp; IF(ISBLANK('feature type'!CU4), "EndPlot", SUBSTITUTE(SUBSTITUTE(output!$B$1,
                   "f_type", 'feature type'!CU4),
                   "f_var", 'feature variety'!CU4))
&amp; CHAR(10)</f>
        <v xml:space="preserve">BeginPlot
	x=98,y=64
	TerrainType=TERRAIN_COAST
	PlotType=3
EndPlot
</v>
      </c>
      <c r="CW6" t="str">
        <f ca="1">SUBSTITUTE(SUBSTITUTE(SUBSTITUTE(SUBSTITUTE($A$1,
"x_coord",CW$2),
"y_coord",$A6),
"t_type",'terrain type'!CV4),
"p_type", 'plot type'!CV4)
&amp; IF(LEFT(resources!CV4, 6) = "BONUS_", CHAR(9) &amp; "BonusType=" &amp; resources!CV4 &amp; CHAR(10), "")
&amp; IF('goody huts'!CV4, "	ImprovementType=IMPROVEMENT_GOODY_HUT" &amp; CHAR(10), "")
&amp; IF(ISBLANK(OFFSET('rivers (2)'!$A$1, 2 * (67 - $A6), 2 * CW$2 + 1)), "", SUBSTITUTE($C$1, "&lt;direc&gt;", RIGHT(OFFSET('rivers (2)'!$A$1, 2 * (67 - $A6), 2 * CW$2 + 1), 1)))
&amp; IF(ISBLANK(OFFSET('rivers (2)'!$A$1, 2 * (67 - $A6) + 1, 2 * CW$2)), "", SUBSTITUTE($D$1, "&lt;direc&gt;", RIGHT(OFFSET('rivers (2)'!$A$1, 2 * (67 - $A6) + 1, 2 * CW$2), 1)))
&amp; IF(ISBLANK('feature type'!CV4), "EndPlot", SUBSTITUTE(SUBSTITUTE(output!$B$1,
                   "f_type", 'feature type'!CV4),
                   "f_var", 'feature variety'!CV4))
&amp; CHAR(10)</f>
        <v xml:space="preserve">BeginPlot
	x=99,y=64
	TerrainType=TERRAIN_COAST
	PlotType=3
EndPlot
</v>
      </c>
      <c r="CX6" t="str">
        <f ca="1">SUBSTITUTE(SUBSTITUTE(SUBSTITUTE(SUBSTITUTE($A$1,
"x_coord",CX$2),
"y_coord",$A6),
"t_type",'terrain type'!CW4),
"p_type", 'plot type'!CW4)
&amp; IF(LEFT(resources!CW4, 6) = "BONUS_", CHAR(9) &amp; "BonusType=" &amp; resources!CW4 &amp; CHAR(10), "")
&amp; IF('goody huts'!CW4, "	ImprovementType=IMPROVEMENT_GOODY_HUT" &amp; CHAR(10), "")
&amp; IF(ISBLANK(OFFSET('rivers (2)'!$A$1, 2 * (67 - $A6), 2 * CX$2 + 1)), "", SUBSTITUTE($C$1, "&lt;direc&gt;", RIGHT(OFFSET('rivers (2)'!$A$1, 2 * (67 - $A6), 2 * CX$2 + 1), 1)))
&amp; IF(ISBLANK(OFFSET('rivers (2)'!$A$1, 2 * (67 - $A6) + 1, 2 * CX$2)), "", SUBSTITUTE($D$1, "&lt;direc&gt;", RIGHT(OFFSET('rivers (2)'!$A$1, 2 * (67 - $A6) + 1, 2 * CX$2), 1)))
&amp; IF(ISBLANK('feature type'!CW4), "EndPlot", SUBSTITUTE(SUBSTITUTE(output!$B$1,
                   "f_type", 'feature type'!CW4),
                   "f_var", 'feature variety'!CW4))
&amp; CHAR(10)</f>
        <v xml:space="preserve">BeginPlot
	x=100,y=64
	TerrainType=TERRAIN_COAST
	PlotType=3
EndPlot
</v>
      </c>
      <c r="CY6" t="str">
        <f ca="1">SUBSTITUTE(SUBSTITUTE(SUBSTITUTE(SUBSTITUTE($A$1,
"x_coord",CY$2),
"y_coord",$A6),
"t_type",'terrain type'!CX4),
"p_type", 'plot type'!CX4)
&amp; IF(LEFT(resources!CX4, 6) = "BONUS_", CHAR(9) &amp; "BonusType=" &amp; resources!CX4 &amp; CHAR(10), "")
&amp; IF('goody huts'!CX4, "	ImprovementType=IMPROVEMENT_GOODY_HUT" &amp; CHAR(10), "")
&amp; IF(ISBLANK(OFFSET('rivers (2)'!$A$1, 2 * (67 - $A6), 2 * CY$2 + 1)), "", SUBSTITUTE($C$1, "&lt;direc&gt;", RIGHT(OFFSET('rivers (2)'!$A$1, 2 * (67 - $A6), 2 * CY$2 + 1), 1)))
&amp; IF(ISBLANK(OFFSET('rivers (2)'!$A$1, 2 * (67 - $A6) + 1, 2 * CY$2)), "", SUBSTITUTE($D$1, "&lt;direc&gt;", RIGHT(OFFSET('rivers (2)'!$A$1, 2 * (67 - $A6) + 1, 2 * CY$2), 1)))
&amp; IF(ISBLANK('feature type'!CX4), "EndPlot", SUBSTITUTE(SUBSTITUTE(output!$B$1,
                   "f_type", 'feature type'!CX4),
                   "f_var", 'feature variety'!CX4))
&amp; CHAR(10)</f>
        <v xml:space="preserve">BeginPlot
	x=101,y=64
	TerrainType=TERRAIN_COAST
	PlotType=3
EndPlot
</v>
      </c>
      <c r="CZ6" t="str">
        <f ca="1">SUBSTITUTE(SUBSTITUTE(SUBSTITUTE(SUBSTITUTE($A$1,
"x_coord",CZ$2),
"y_coord",$A6),
"t_type",'terrain type'!CY4),
"p_type", 'plot type'!CY4)
&amp; IF(LEFT(resources!CY4, 6) = "BONUS_", CHAR(9) &amp; "BonusType=" &amp; resources!CY4 &amp; CHAR(10), "")
&amp; IF('goody huts'!CY4, "	ImprovementType=IMPROVEMENT_GOODY_HUT" &amp; CHAR(10), "")
&amp; IF(ISBLANK(OFFSET('rivers (2)'!$A$1, 2 * (67 - $A6), 2 * CZ$2 + 1)), "", SUBSTITUTE($C$1, "&lt;direc&gt;", RIGHT(OFFSET('rivers (2)'!$A$1, 2 * (67 - $A6), 2 * CZ$2 + 1), 1)))
&amp; IF(ISBLANK(OFFSET('rivers (2)'!$A$1, 2 * (67 - $A6) + 1, 2 * CZ$2)), "", SUBSTITUTE($D$1, "&lt;direc&gt;", RIGHT(OFFSET('rivers (2)'!$A$1, 2 * (67 - $A6) + 1, 2 * CZ$2), 1)))
&amp; IF(ISBLANK('feature type'!CY4), "EndPlot", SUBSTITUTE(SUBSTITUTE(output!$B$1,
                   "f_type", 'feature type'!CY4),
                   "f_var", 'feature variety'!CY4))
&amp; CHAR(10)</f>
        <v xml:space="preserve">BeginPlot
	x=102,y=64
	TerrainType=TERRAIN_COAST
	PlotType=3
EndPlot
</v>
      </c>
      <c r="DA6" t="str">
        <f ca="1">SUBSTITUTE(SUBSTITUTE(SUBSTITUTE(SUBSTITUTE($A$1,
"x_coord",DA$2),
"y_coord",$A6),
"t_type",'terrain type'!CZ4),
"p_type", 'plot type'!CZ4)
&amp; IF(LEFT(resources!CZ4, 6) = "BONUS_", CHAR(9) &amp; "BonusType=" &amp; resources!CZ4 &amp; CHAR(10), "")
&amp; IF('goody huts'!CZ4, "	ImprovementType=IMPROVEMENT_GOODY_HUT" &amp; CHAR(10), "")
&amp; IF(ISBLANK(OFFSET('rivers (2)'!$A$1, 2 * (67 - $A6), 2 * DA$2 + 1)), "", SUBSTITUTE($C$1, "&lt;direc&gt;", RIGHT(OFFSET('rivers (2)'!$A$1, 2 * (67 - $A6), 2 * DA$2 + 1), 1)))
&amp; IF(ISBLANK(OFFSET('rivers (2)'!$A$1, 2 * (67 - $A6) + 1, 2 * DA$2)), "", SUBSTITUTE($D$1, "&lt;direc&gt;", RIGHT(OFFSET('rivers (2)'!$A$1, 2 * (67 - $A6) + 1, 2 * DA$2), 1)))
&amp; IF(ISBLANK('feature type'!CZ4), "EndPlot", SUBSTITUTE(SUBSTITUTE(output!$B$1,
                   "f_type", 'feature type'!CZ4),
                   "f_var", 'feature variety'!CZ4))
&amp; CHAR(10)</f>
        <v xml:space="preserve">BeginPlot
	x=103,y=64
	TerrainType=TERRAIN_COAST
	PlotType=3
EndPlot
</v>
      </c>
      <c r="DB6" t="str">
        <f ca="1">SUBSTITUTE(SUBSTITUTE(SUBSTITUTE(SUBSTITUTE($A$1,
"x_coord",DB$2),
"y_coord",$A6),
"t_type",'terrain type'!DA4),
"p_type", 'plot type'!DA4)
&amp; IF(LEFT(resources!DA4, 6) = "BONUS_", CHAR(9) &amp; "BonusType=" &amp; resources!DA4 &amp; CHAR(10), "")
&amp; IF('goody huts'!DA4, "	ImprovementType=IMPROVEMENT_GOODY_HUT" &amp; CHAR(10), "")
&amp; IF(ISBLANK(OFFSET('rivers (2)'!$A$1, 2 * (67 - $A6), 2 * DB$2 + 1)), "", SUBSTITUTE($C$1, "&lt;direc&gt;", RIGHT(OFFSET('rivers (2)'!$A$1, 2 * (67 - $A6), 2 * DB$2 + 1), 1)))
&amp; IF(ISBLANK(OFFSET('rivers (2)'!$A$1, 2 * (67 - $A6) + 1, 2 * DB$2)), "", SUBSTITUTE($D$1, "&lt;direc&gt;", RIGHT(OFFSET('rivers (2)'!$A$1, 2 * (67 - $A6) + 1, 2 * DB$2), 1)))
&amp; IF(ISBLANK('feature type'!DA4), "EndPlot", SUBSTITUTE(SUBSTITUTE(output!$B$1,
                   "f_type", 'feature type'!DA4),
                   "f_var", 'feature variety'!DA4))
&amp; CHAR(10)</f>
        <v xml:space="preserve">BeginPlot
	x=104,y=64
	TerrainType=TERRAIN_COAST
	PlotType=3
EndPlot
</v>
      </c>
      <c r="DC6" t="str">
        <f ca="1">SUBSTITUTE(SUBSTITUTE(SUBSTITUTE(SUBSTITUTE($A$1,
"x_coord",DC$2),
"y_coord",$A6),
"t_type",'terrain type'!DB4),
"p_type", 'plot type'!DB4)
&amp; IF(LEFT(resources!DB4, 6) = "BONUS_", CHAR(9) &amp; "BonusType=" &amp; resources!DB4 &amp; CHAR(10), "")
&amp; IF('goody huts'!DB4, "	ImprovementType=IMPROVEMENT_GOODY_HUT" &amp; CHAR(10), "")
&amp; IF(ISBLANK(OFFSET('rivers (2)'!$A$1, 2 * (67 - $A6), 2 * DC$2 + 1)), "", SUBSTITUTE($C$1, "&lt;direc&gt;", RIGHT(OFFSET('rivers (2)'!$A$1, 2 * (67 - $A6), 2 * DC$2 + 1), 1)))
&amp; IF(ISBLANK(OFFSET('rivers (2)'!$A$1, 2 * (67 - $A6) + 1, 2 * DC$2)), "", SUBSTITUTE($D$1, "&lt;direc&gt;", RIGHT(OFFSET('rivers (2)'!$A$1, 2 * (67 - $A6) + 1, 2 * DC$2), 1)))
&amp; IF(ISBLANK('feature type'!DB4), "EndPlot", SUBSTITUTE(SUBSTITUTE(output!$B$1,
                   "f_type", 'feature type'!DB4),
                   "f_var", 'feature variety'!DB4))
&amp; CHAR(10)</f>
        <v xml:space="preserve">BeginPlot
	x=105,y=64
	TerrainType=TERRAIN_COAST
	PlotType=3
EndPlot
</v>
      </c>
      <c r="DD6" t="str">
        <f ca="1">SUBSTITUTE(SUBSTITUTE(SUBSTITUTE(SUBSTITUTE($A$1,
"x_coord",DD$2),
"y_coord",$A6),
"t_type",'terrain type'!DC4),
"p_type", 'plot type'!DC4)
&amp; IF(LEFT(resources!DC4, 6) = "BONUS_", CHAR(9) &amp; "BonusType=" &amp; resources!DC4 &amp; CHAR(10), "")
&amp; IF('goody huts'!DC4, "	ImprovementType=IMPROVEMENT_GOODY_HUT" &amp; CHAR(10), "")
&amp; IF(ISBLANK(OFFSET('rivers (2)'!$A$1, 2 * (67 - $A6), 2 * DD$2 + 1)), "", SUBSTITUTE($C$1, "&lt;direc&gt;", RIGHT(OFFSET('rivers (2)'!$A$1, 2 * (67 - $A6), 2 * DD$2 + 1), 1)))
&amp; IF(ISBLANK(OFFSET('rivers (2)'!$A$1, 2 * (67 - $A6) + 1, 2 * DD$2)), "", SUBSTITUTE($D$1, "&lt;direc&gt;", RIGHT(OFFSET('rivers (2)'!$A$1, 2 * (67 - $A6) + 1, 2 * DD$2), 1)))
&amp; IF(ISBLANK('feature type'!DC4), "EndPlot", SUBSTITUTE(SUBSTITUTE(output!$B$1,
                   "f_type", 'feature type'!DC4),
                   "f_var", 'feature variety'!DC4))
&amp; CHAR(10)</f>
        <v xml:space="preserve">BeginPlot
	x=106,y=64
	TerrainType=TERRAIN_COAST
	PlotType=3
EndPlot
</v>
      </c>
      <c r="DE6" t="str">
        <f ca="1">SUBSTITUTE(SUBSTITUTE(SUBSTITUTE(SUBSTITUTE($A$1,
"x_coord",DE$2),
"y_coord",$A6),
"t_type",'terrain type'!DD4),
"p_type", 'plot type'!DD4)
&amp; IF(LEFT(resources!DD4, 6) = "BONUS_", CHAR(9) &amp; "BonusType=" &amp; resources!DD4 &amp; CHAR(10), "")
&amp; IF('goody huts'!DD4, "	ImprovementType=IMPROVEMENT_GOODY_HUT" &amp; CHAR(10), "")
&amp; IF(ISBLANK(OFFSET('rivers (2)'!$A$1, 2 * (67 - $A6), 2 * DE$2 + 1)), "", SUBSTITUTE($C$1, "&lt;direc&gt;", RIGHT(OFFSET('rivers (2)'!$A$1, 2 * (67 - $A6), 2 * DE$2 + 1), 1)))
&amp; IF(ISBLANK(OFFSET('rivers (2)'!$A$1, 2 * (67 - $A6) + 1, 2 * DE$2)), "", SUBSTITUTE($D$1, "&lt;direc&gt;", RIGHT(OFFSET('rivers (2)'!$A$1, 2 * (67 - $A6) + 1, 2 * DE$2), 1)))
&amp; IF(ISBLANK('feature type'!DD4), "EndPlot", SUBSTITUTE(SUBSTITUTE(output!$B$1,
                   "f_type", 'feature type'!DD4),
                   "f_var", 'feature variety'!DD4))
&amp; CHAR(10)</f>
        <v xml:space="preserve">BeginPlot
	x=107,y=64
	TerrainType=TERRAIN_COAST
	PlotType=3
EndPlot
</v>
      </c>
      <c r="DF6" t="str">
        <f ca="1">SUBSTITUTE(SUBSTITUTE(SUBSTITUTE(SUBSTITUTE($A$1,
"x_coord",DF$2),
"y_coord",$A6),
"t_type",'terrain type'!DE4),
"p_type", 'plot type'!DE4)
&amp; IF(LEFT(resources!DE4, 6) = "BONUS_", CHAR(9) &amp; "BonusType=" &amp; resources!DE4 &amp; CHAR(10), "")
&amp; IF('goody huts'!DE4, "	ImprovementType=IMPROVEMENT_GOODY_HUT" &amp; CHAR(10), "")
&amp; IF(ISBLANK(OFFSET('rivers (2)'!$A$1, 2 * (67 - $A6), 2 * DF$2 + 1)), "", SUBSTITUTE($C$1, "&lt;direc&gt;", RIGHT(OFFSET('rivers (2)'!$A$1, 2 * (67 - $A6), 2 * DF$2 + 1), 1)))
&amp; IF(ISBLANK(OFFSET('rivers (2)'!$A$1, 2 * (67 - $A6) + 1, 2 * DF$2)), "", SUBSTITUTE($D$1, "&lt;direc&gt;", RIGHT(OFFSET('rivers (2)'!$A$1, 2 * (67 - $A6) + 1, 2 * DF$2), 1)))
&amp; IF(ISBLANK('feature type'!DE4), "EndPlot", SUBSTITUTE(SUBSTITUTE(output!$B$1,
                   "f_type", 'feature type'!DE4),
                   "f_var", 'feature variety'!DE4))
&amp; CHAR(10)</f>
        <v xml:space="preserve">BeginPlot
	x=108,y=64
	TerrainType=TERRAIN_OCEAN
	PlotType=3
EndPlot
</v>
      </c>
      <c r="DG6" t="str">
        <f ca="1">SUBSTITUTE(SUBSTITUTE(SUBSTITUTE(SUBSTITUTE($A$1,
"x_coord",DG$2),
"y_coord",$A6),
"t_type",'terrain type'!DF4),
"p_type", 'plot type'!DF4)
&amp; IF(LEFT(resources!DF4, 6) = "BONUS_", CHAR(9) &amp; "BonusType=" &amp; resources!DF4 &amp; CHAR(10), "")
&amp; IF('goody huts'!DF4, "	ImprovementType=IMPROVEMENT_GOODY_HUT" &amp; CHAR(10), "")
&amp; IF(ISBLANK(OFFSET('rivers (2)'!$A$1, 2 * (67 - $A6), 2 * DG$2 + 1)), "", SUBSTITUTE($C$1, "&lt;direc&gt;", RIGHT(OFFSET('rivers (2)'!$A$1, 2 * (67 - $A6), 2 * DG$2 + 1), 1)))
&amp; IF(ISBLANK(OFFSET('rivers (2)'!$A$1, 2 * (67 - $A6) + 1, 2 * DG$2)), "", SUBSTITUTE($D$1, "&lt;direc&gt;", RIGHT(OFFSET('rivers (2)'!$A$1, 2 * (67 - $A6) + 1, 2 * DG$2), 1)))
&amp; IF(ISBLANK('feature type'!DF4), "EndPlot", SUBSTITUTE(SUBSTITUTE(output!$B$1,
                   "f_type", 'feature type'!DF4),
                   "f_var", 'feature variety'!DF4))
&amp; CHAR(10)</f>
        <v xml:space="preserve">BeginPlot
	x=109,y=64
	TerrainType=TERRAIN_OCEAN
	PlotType=3
EndPlot
</v>
      </c>
      <c r="DH6" t="str">
        <f ca="1">SUBSTITUTE(SUBSTITUTE(SUBSTITUTE(SUBSTITUTE($A$1,
"x_coord",DH$2),
"y_coord",$A6),
"t_type",'terrain type'!DG4),
"p_type", 'plot type'!DG4)
&amp; IF(LEFT(resources!DG4, 6) = "BONUS_", CHAR(9) &amp; "BonusType=" &amp; resources!DG4 &amp; CHAR(10), "")
&amp; IF('goody huts'!DG4, "	ImprovementType=IMPROVEMENT_GOODY_HUT" &amp; CHAR(10), "")
&amp; IF(ISBLANK(OFFSET('rivers (2)'!$A$1, 2 * (67 - $A6), 2 * DH$2 + 1)), "", SUBSTITUTE($C$1, "&lt;direc&gt;", RIGHT(OFFSET('rivers (2)'!$A$1, 2 * (67 - $A6), 2 * DH$2 + 1), 1)))
&amp; IF(ISBLANK(OFFSET('rivers (2)'!$A$1, 2 * (67 - $A6) + 1, 2 * DH$2)), "", SUBSTITUTE($D$1, "&lt;direc&gt;", RIGHT(OFFSET('rivers (2)'!$A$1, 2 * (67 - $A6) + 1, 2 * DH$2), 1)))
&amp; IF(ISBLANK('feature type'!DG4), "EndPlot", SUBSTITUTE(SUBSTITUTE(output!$B$1,
                   "f_type", 'feature type'!DG4),
                   "f_var", 'feature variety'!DG4))
&amp; CHAR(10)</f>
        <v xml:space="preserve">BeginPlot
	x=110,y=64
	TerrainType=TERRAIN_OCEAN
	PlotType=3
EndPlot
</v>
      </c>
      <c r="DI6" t="str">
        <f ca="1">SUBSTITUTE(SUBSTITUTE(SUBSTITUTE(SUBSTITUTE($A$1,
"x_coord",DI$2),
"y_coord",$A6),
"t_type",'terrain type'!DH4),
"p_type", 'plot type'!DH4)
&amp; IF(LEFT(resources!DH4, 6) = "BONUS_", CHAR(9) &amp; "BonusType=" &amp; resources!DH4 &amp; CHAR(10), "")
&amp; IF('goody huts'!DH4, "	ImprovementType=IMPROVEMENT_GOODY_HUT" &amp; CHAR(10), "")
&amp; IF(ISBLANK(OFFSET('rivers (2)'!$A$1, 2 * (67 - $A6), 2 * DI$2 + 1)), "", SUBSTITUTE($C$1, "&lt;direc&gt;", RIGHT(OFFSET('rivers (2)'!$A$1, 2 * (67 - $A6), 2 * DI$2 + 1), 1)))
&amp; IF(ISBLANK(OFFSET('rivers (2)'!$A$1, 2 * (67 - $A6) + 1, 2 * DI$2)), "", SUBSTITUTE($D$1, "&lt;direc&gt;", RIGHT(OFFSET('rivers (2)'!$A$1, 2 * (67 - $A6) + 1, 2 * DI$2), 1)))
&amp; IF(ISBLANK('feature type'!DH4), "EndPlot", SUBSTITUTE(SUBSTITUTE(output!$B$1,
                   "f_type", 'feature type'!DH4),
                   "f_var", 'feature variety'!DH4))
&amp; CHAR(10)</f>
        <v xml:space="preserve">BeginPlot
	x=111,y=64
	TerrainType=TERRAIN_OCEAN
	PlotType=3
EndPlot
</v>
      </c>
      <c r="DJ6" t="str">
        <f ca="1">SUBSTITUTE(SUBSTITUTE(SUBSTITUTE(SUBSTITUTE($A$1,
"x_coord",DJ$2),
"y_coord",$A6),
"t_type",'terrain type'!DI4),
"p_type", 'plot type'!DI4)
&amp; IF(LEFT(resources!DI4, 6) = "BONUS_", CHAR(9) &amp; "BonusType=" &amp; resources!DI4 &amp; CHAR(10), "")
&amp; IF('goody huts'!DI4, "	ImprovementType=IMPROVEMENT_GOODY_HUT" &amp; CHAR(10), "")
&amp; IF(ISBLANK(OFFSET('rivers (2)'!$A$1, 2 * (67 - $A6), 2 * DJ$2 + 1)), "", SUBSTITUTE($C$1, "&lt;direc&gt;", RIGHT(OFFSET('rivers (2)'!$A$1, 2 * (67 - $A6), 2 * DJ$2 + 1), 1)))
&amp; IF(ISBLANK(OFFSET('rivers (2)'!$A$1, 2 * (67 - $A6) + 1, 2 * DJ$2)), "", SUBSTITUTE($D$1, "&lt;direc&gt;", RIGHT(OFFSET('rivers (2)'!$A$1, 2 * (67 - $A6) + 1, 2 * DJ$2), 1)))
&amp; IF(ISBLANK('feature type'!DI4), "EndPlot", SUBSTITUTE(SUBSTITUTE(output!$B$1,
                   "f_type", 'feature type'!DI4),
                   "f_var", 'feature variety'!DI4))
&amp; CHAR(10)</f>
        <v xml:space="preserve">BeginPlot
	x=112,y=64
	TerrainType=TERRAIN_OCEAN
	PlotType=3
EndPlot
</v>
      </c>
      <c r="DK6" t="str">
        <f ca="1">SUBSTITUTE(SUBSTITUTE(SUBSTITUTE(SUBSTITUTE($A$1,
"x_coord",DK$2),
"y_coord",$A6),
"t_type",'terrain type'!DJ4),
"p_type", 'plot type'!DJ4)
&amp; IF(LEFT(resources!DJ4, 6) = "BONUS_", CHAR(9) &amp; "BonusType=" &amp; resources!DJ4 &amp; CHAR(10), "")
&amp; IF('goody huts'!DJ4, "	ImprovementType=IMPROVEMENT_GOODY_HUT" &amp; CHAR(10), "")
&amp; IF(ISBLANK(OFFSET('rivers (2)'!$A$1, 2 * (67 - $A6), 2 * DK$2 + 1)), "", SUBSTITUTE($C$1, "&lt;direc&gt;", RIGHT(OFFSET('rivers (2)'!$A$1, 2 * (67 - $A6), 2 * DK$2 + 1), 1)))
&amp; IF(ISBLANK(OFFSET('rivers (2)'!$A$1, 2 * (67 - $A6) + 1, 2 * DK$2)), "", SUBSTITUTE($D$1, "&lt;direc&gt;", RIGHT(OFFSET('rivers (2)'!$A$1, 2 * (67 - $A6) + 1, 2 * DK$2), 1)))
&amp; IF(ISBLANK('feature type'!DJ4), "EndPlot", SUBSTITUTE(SUBSTITUTE(output!$B$1,
                   "f_type", 'feature type'!DJ4),
                   "f_var", 'feature variety'!DJ4))
&amp; CHAR(10)</f>
        <v xml:space="preserve">BeginPlot
	x=113,y=64
	TerrainType=TERRAIN_OCEAN
	PlotType=3
EndPlot
</v>
      </c>
      <c r="DL6" t="str">
        <f ca="1">SUBSTITUTE(SUBSTITUTE(SUBSTITUTE(SUBSTITUTE($A$1,
"x_coord",DL$2),
"y_coord",$A6),
"t_type",'terrain type'!DK4),
"p_type", 'plot type'!DK4)
&amp; IF(LEFT(resources!DK4, 6) = "BONUS_", CHAR(9) &amp; "BonusType=" &amp; resources!DK4 &amp; CHAR(10), "")
&amp; IF('goody huts'!DK4, "	ImprovementType=IMPROVEMENT_GOODY_HUT" &amp; CHAR(10), "")
&amp; IF(ISBLANK(OFFSET('rivers (2)'!$A$1, 2 * (67 - $A6), 2 * DL$2 + 1)), "", SUBSTITUTE($C$1, "&lt;direc&gt;", RIGHT(OFFSET('rivers (2)'!$A$1, 2 * (67 - $A6), 2 * DL$2 + 1), 1)))
&amp; IF(ISBLANK(OFFSET('rivers (2)'!$A$1, 2 * (67 - $A6) + 1, 2 * DL$2)), "", SUBSTITUTE($D$1, "&lt;direc&gt;", RIGHT(OFFSET('rivers (2)'!$A$1, 2 * (67 - $A6) + 1, 2 * DL$2), 1)))
&amp; IF(ISBLANK('feature type'!DK4), "EndPlot", SUBSTITUTE(SUBSTITUTE(output!$B$1,
                   "f_type", 'feature type'!DK4),
                   "f_var", 'feature variety'!DK4))
&amp; CHAR(10)</f>
        <v xml:space="preserve">BeginPlot
	x=114,y=64
	TerrainType=TERRAIN_OCEAN
	PlotType=3
EndPlot
</v>
      </c>
      <c r="DM6" t="str">
        <f ca="1">SUBSTITUTE(SUBSTITUTE(SUBSTITUTE(SUBSTITUTE($A$1,
"x_coord",DM$2),
"y_coord",$A6),
"t_type",'terrain type'!DL4),
"p_type", 'plot type'!DL4)
&amp; IF(LEFT(resources!DL4, 6) = "BONUS_", CHAR(9) &amp; "BonusType=" &amp; resources!DL4 &amp; CHAR(10), "")
&amp; IF('goody huts'!DL4, "	ImprovementType=IMPROVEMENT_GOODY_HUT" &amp; CHAR(10), "")
&amp; IF(ISBLANK(OFFSET('rivers (2)'!$A$1, 2 * (67 - $A6), 2 * DM$2 + 1)), "", SUBSTITUTE($C$1, "&lt;direc&gt;", RIGHT(OFFSET('rivers (2)'!$A$1, 2 * (67 - $A6), 2 * DM$2 + 1), 1)))
&amp; IF(ISBLANK(OFFSET('rivers (2)'!$A$1, 2 * (67 - $A6) + 1, 2 * DM$2)), "", SUBSTITUTE($D$1, "&lt;direc&gt;", RIGHT(OFFSET('rivers (2)'!$A$1, 2 * (67 - $A6) + 1, 2 * DM$2), 1)))
&amp; IF(ISBLANK('feature type'!DL4), "EndPlot", SUBSTITUTE(SUBSTITUTE(output!$B$1,
                   "f_type", 'feature type'!DL4),
                   "f_var", 'feature variety'!DL4))
&amp; CHAR(10)</f>
        <v xml:space="preserve">BeginPlot
	x=115,y=64
	TerrainType=TERRAIN_OCEAN
	PlotType=3
EndPlot
</v>
      </c>
      <c r="DN6" t="str">
        <f ca="1">SUBSTITUTE(SUBSTITUTE(SUBSTITUTE(SUBSTITUTE($A$1,
"x_coord",DN$2),
"y_coord",$A6),
"t_type",'terrain type'!DM4),
"p_type", 'plot type'!DM4)
&amp; IF(LEFT(resources!DM4, 6) = "BONUS_", CHAR(9) &amp; "BonusType=" &amp; resources!DM4 &amp; CHAR(10), "")
&amp; IF('goody huts'!DM4, "	ImprovementType=IMPROVEMENT_GOODY_HUT" &amp; CHAR(10), "")
&amp; IF(ISBLANK(OFFSET('rivers (2)'!$A$1, 2 * (67 - $A6), 2 * DN$2 + 1)), "", SUBSTITUTE($C$1, "&lt;direc&gt;", RIGHT(OFFSET('rivers (2)'!$A$1, 2 * (67 - $A6), 2 * DN$2 + 1), 1)))
&amp; IF(ISBLANK(OFFSET('rivers (2)'!$A$1, 2 * (67 - $A6) + 1, 2 * DN$2)), "", SUBSTITUTE($D$1, "&lt;direc&gt;", RIGHT(OFFSET('rivers (2)'!$A$1, 2 * (67 - $A6) + 1, 2 * DN$2), 1)))
&amp; IF(ISBLANK('feature type'!DM4), "EndPlot", SUBSTITUTE(SUBSTITUTE(output!$B$1,
                   "f_type", 'feature type'!DM4),
                   "f_var", 'feature variety'!DM4))
&amp; CHAR(10)</f>
        <v xml:space="preserve">BeginPlot
	x=116,y=64
	TerrainType=TERRAIN_OCEAN
	PlotType=3
EndPlot
</v>
      </c>
      <c r="DO6" t="str">
        <f ca="1">SUBSTITUTE(SUBSTITUTE(SUBSTITUTE(SUBSTITUTE($A$1,
"x_coord",DO$2),
"y_coord",$A6),
"t_type",'terrain type'!DN4),
"p_type", 'plot type'!DN4)
&amp; IF(LEFT(resources!DN4, 6) = "BONUS_", CHAR(9) &amp; "BonusType=" &amp; resources!DN4 &amp; CHAR(10), "")
&amp; IF('goody huts'!DN4, "	ImprovementType=IMPROVEMENT_GOODY_HUT" &amp; CHAR(10), "")
&amp; IF(ISBLANK(OFFSET('rivers (2)'!$A$1, 2 * (67 - $A6), 2 * DO$2 + 1)), "", SUBSTITUTE($C$1, "&lt;direc&gt;", RIGHT(OFFSET('rivers (2)'!$A$1, 2 * (67 - $A6), 2 * DO$2 + 1), 1)))
&amp; IF(ISBLANK(OFFSET('rivers (2)'!$A$1, 2 * (67 - $A6) + 1, 2 * DO$2)), "", SUBSTITUTE($D$1, "&lt;direc&gt;", RIGHT(OFFSET('rivers (2)'!$A$1, 2 * (67 - $A6) + 1, 2 * DO$2), 1)))
&amp; IF(ISBLANK('feature type'!DN4), "EndPlot", SUBSTITUTE(SUBSTITUTE(output!$B$1,
                   "f_type", 'feature type'!DN4),
                   "f_var", 'feature variety'!DN4))
&amp; CHAR(10)</f>
        <v xml:space="preserve">BeginPlot
	x=117,y=64
	TerrainType=TERRAIN_OCEAN
	PlotType=3
EndPlot
</v>
      </c>
      <c r="DP6" t="str">
        <f ca="1">SUBSTITUTE(SUBSTITUTE(SUBSTITUTE(SUBSTITUTE($A$1,
"x_coord",DP$2),
"y_coord",$A6),
"t_type",'terrain type'!DO4),
"p_type", 'plot type'!DO4)
&amp; IF(LEFT(resources!DO4, 6) = "BONUS_", CHAR(9) &amp; "BonusType=" &amp; resources!DO4 &amp; CHAR(10), "")
&amp; IF('goody huts'!DO4, "	ImprovementType=IMPROVEMENT_GOODY_HUT" &amp; CHAR(10), "")
&amp; IF(ISBLANK(OFFSET('rivers (2)'!$A$1, 2 * (67 - $A6), 2 * DP$2 + 1)), "", SUBSTITUTE($C$1, "&lt;direc&gt;", RIGHT(OFFSET('rivers (2)'!$A$1, 2 * (67 - $A6), 2 * DP$2 + 1), 1)))
&amp; IF(ISBLANK(OFFSET('rivers (2)'!$A$1, 2 * (67 - $A6) + 1, 2 * DP$2)), "", SUBSTITUTE($D$1, "&lt;direc&gt;", RIGHT(OFFSET('rivers (2)'!$A$1, 2 * (67 - $A6) + 1, 2 * DP$2), 1)))
&amp; IF(ISBLANK('feature type'!DO4), "EndPlot", SUBSTITUTE(SUBSTITUTE(output!$B$1,
                   "f_type", 'feature type'!DO4),
                   "f_var", 'feature variety'!DO4))
&amp; CHAR(10)</f>
        <v xml:space="preserve">BeginPlot
	x=118,y=64
	TerrainType=TERRAIN_OCEAN
	PlotType=3
EndPlot
</v>
      </c>
      <c r="DQ6" t="str">
        <f ca="1">SUBSTITUTE(SUBSTITUTE(SUBSTITUTE(SUBSTITUTE($A$1,
"x_coord",DQ$2),
"y_coord",$A6),
"t_type",'terrain type'!DP4),
"p_type", 'plot type'!DP4)
&amp; IF(LEFT(resources!DP4, 6) = "BONUS_", CHAR(9) &amp; "BonusType=" &amp; resources!DP4 &amp; CHAR(10), "")
&amp; IF('goody huts'!DP4, "	ImprovementType=IMPROVEMENT_GOODY_HUT" &amp; CHAR(10), "")
&amp; IF(ISBLANK(OFFSET('rivers (2)'!$A$1, 2 * (67 - $A6), 2 * DQ$2 + 1)), "", SUBSTITUTE($C$1, "&lt;direc&gt;", RIGHT(OFFSET('rivers (2)'!$A$1, 2 * (67 - $A6), 2 * DQ$2 + 1), 1)))
&amp; IF(ISBLANK(OFFSET('rivers (2)'!$A$1, 2 * (67 - $A6) + 1, 2 * DQ$2)), "", SUBSTITUTE($D$1, "&lt;direc&gt;", RIGHT(OFFSET('rivers (2)'!$A$1, 2 * (67 - $A6) + 1, 2 * DQ$2), 1)))
&amp; IF(ISBLANK('feature type'!DP4), "EndPlot", SUBSTITUTE(SUBSTITUTE(output!$B$1,
                   "f_type", 'feature type'!DP4),
                   "f_var", 'feature variety'!DP4))
&amp; CHAR(10)</f>
        <v xml:space="preserve">BeginPlot
	x=119,y=64
	TerrainType=TERRAIN_OCEAN
	PlotType=3
EndPlot
</v>
      </c>
      <c r="DR6" t="str">
        <f ca="1">SUBSTITUTE(SUBSTITUTE(SUBSTITUTE(SUBSTITUTE($A$1,
"x_coord",DR$2),
"y_coord",$A6),
"t_type",'terrain type'!DQ4),
"p_type", 'plot type'!DQ4)
&amp; IF(LEFT(resources!DQ4, 6) = "BONUS_", CHAR(9) &amp; "BonusType=" &amp; resources!DQ4 &amp; CHAR(10), "")
&amp; IF('goody huts'!DQ4, "	ImprovementType=IMPROVEMENT_GOODY_HUT" &amp; CHAR(10), "")
&amp; IF(ISBLANK(OFFSET('rivers (2)'!$A$1, 2 * (67 - $A6), 2 * DR$2 + 1)), "", SUBSTITUTE($C$1, "&lt;direc&gt;", RIGHT(OFFSET('rivers (2)'!$A$1, 2 * (67 - $A6), 2 * DR$2 + 1), 1)))
&amp; IF(ISBLANK(OFFSET('rivers (2)'!$A$1, 2 * (67 - $A6) + 1, 2 * DR$2)), "", SUBSTITUTE($D$1, "&lt;direc&gt;", RIGHT(OFFSET('rivers (2)'!$A$1, 2 * (67 - $A6) + 1, 2 * DR$2), 1)))
&amp; IF(ISBLANK('feature type'!DQ4), "EndPlot", SUBSTITUTE(SUBSTITUTE(output!$B$1,
                   "f_type", 'feature type'!DQ4),
                   "f_var", 'feature variety'!DQ4))
&amp; CHAR(10)</f>
        <v xml:space="preserve">BeginPlot
	x=120,y=64
	TerrainType=TERRAIN_OCEAN
	PlotType=3
EndPlot
</v>
      </c>
      <c r="DS6" t="str">
        <f ca="1">SUBSTITUTE(SUBSTITUTE(SUBSTITUTE(SUBSTITUTE($A$1,
"x_coord",DS$2),
"y_coord",$A6),
"t_type",'terrain type'!DR4),
"p_type", 'plot type'!DR4)
&amp; IF(LEFT(resources!DR4, 6) = "BONUS_", CHAR(9) &amp; "BonusType=" &amp; resources!DR4 &amp; CHAR(10), "")
&amp; IF('goody huts'!DR4, "	ImprovementType=IMPROVEMENT_GOODY_HUT" &amp; CHAR(10), "")
&amp; IF(ISBLANK(OFFSET('rivers (2)'!$A$1, 2 * (67 - $A6), 2 * DS$2 + 1)), "", SUBSTITUTE($C$1, "&lt;direc&gt;", RIGHT(OFFSET('rivers (2)'!$A$1, 2 * (67 - $A6), 2 * DS$2 + 1), 1)))
&amp; IF(ISBLANK(OFFSET('rivers (2)'!$A$1, 2 * (67 - $A6) + 1, 2 * DS$2)), "", SUBSTITUTE($D$1, "&lt;direc&gt;", RIGHT(OFFSET('rivers (2)'!$A$1, 2 * (67 - $A6) + 1, 2 * DS$2), 1)))
&amp; IF(ISBLANK('feature type'!DR4), "EndPlot", SUBSTITUTE(SUBSTITUTE(output!$B$1,
                   "f_type", 'feature type'!DR4),
                   "f_var", 'feature variety'!DR4))
&amp; CHAR(10)</f>
        <v xml:space="preserve">BeginPlot
	x=121,y=64
	TerrainType=TERRAIN_OCEAN
	PlotType=3
EndPlot
</v>
      </c>
      <c r="DT6" t="str">
        <f ca="1">SUBSTITUTE(SUBSTITUTE(SUBSTITUTE(SUBSTITUTE($A$1,
"x_coord",DT$2),
"y_coord",$A6),
"t_type",'terrain type'!DS4),
"p_type", 'plot type'!DS4)
&amp; IF(LEFT(resources!DS4, 6) = "BONUS_", CHAR(9) &amp; "BonusType=" &amp; resources!DS4 &amp; CHAR(10), "")
&amp; IF('goody huts'!DS4, "	ImprovementType=IMPROVEMENT_GOODY_HUT" &amp; CHAR(10), "")
&amp; IF(ISBLANK(OFFSET('rivers (2)'!$A$1, 2 * (67 - $A6), 2 * DT$2 + 1)), "", SUBSTITUTE($C$1, "&lt;direc&gt;", RIGHT(OFFSET('rivers (2)'!$A$1, 2 * (67 - $A6), 2 * DT$2 + 1), 1)))
&amp; IF(ISBLANK(OFFSET('rivers (2)'!$A$1, 2 * (67 - $A6) + 1, 2 * DT$2)), "", SUBSTITUTE($D$1, "&lt;direc&gt;", RIGHT(OFFSET('rivers (2)'!$A$1, 2 * (67 - $A6) + 1, 2 * DT$2), 1)))
&amp; IF(ISBLANK('feature type'!DS4), "EndPlot", SUBSTITUTE(SUBSTITUTE(output!$B$1,
                   "f_type", 'feature type'!DS4),
                   "f_var", 'feature variety'!DS4))
&amp; CHAR(10)</f>
        <v xml:space="preserve">BeginPlot
	x=122,y=64
	TerrainType=TERRAIN_OCEAN
	PlotType=3
EndPlot
</v>
      </c>
      <c r="DU6" t="str">
        <f ca="1">SUBSTITUTE(SUBSTITUTE(SUBSTITUTE(SUBSTITUTE($A$1,
"x_coord",DU$2),
"y_coord",$A6),
"t_type",'terrain type'!DT4),
"p_type", 'plot type'!DT4)
&amp; IF(LEFT(resources!DT4, 6) = "BONUS_", CHAR(9) &amp; "BonusType=" &amp; resources!DT4 &amp; CHAR(10), "")
&amp; IF('goody huts'!DT4, "	ImprovementType=IMPROVEMENT_GOODY_HUT" &amp; CHAR(10), "")
&amp; IF(ISBLANK(OFFSET('rivers (2)'!$A$1, 2 * (67 - $A6), 2 * DU$2 + 1)), "", SUBSTITUTE($C$1, "&lt;direc&gt;", RIGHT(OFFSET('rivers (2)'!$A$1, 2 * (67 - $A6), 2 * DU$2 + 1), 1)))
&amp; IF(ISBLANK(OFFSET('rivers (2)'!$A$1, 2 * (67 - $A6) + 1, 2 * DU$2)), "", SUBSTITUTE($D$1, "&lt;direc&gt;", RIGHT(OFFSET('rivers (2)'!$A$1, 2 * (67 - $A6) + 1, 2 * DU$2), 1)))
&amp; IF(ISBLANK('feature type'!DT4), "EndPlot", SUBSTITUTE(SUBSTITUTE(output!$B$1,
                   "f_type", 'feature type'!DT4),
                   "f_var", 'feature variety'!DT4))
&amp; CHAR(10)</f>
        <v xml:space="preserve">BeginPlot
	x=123,y=64
	TerrainType=TERRAIN_OCEAN
	PlotType=3
EndPlot
</v>
      </c>
    </row>
    <row r="7" spans="1:125" x14ac:dyDescent="0.25">
      <c r="A7" s="10">
        <v>63</v>
      </c>
      <c r="B7" t="str">
        <f ca="1">SUBSTITUTE(SUBSTITUTE(SUBSTITUTE(SUBSTITUTE($A$1,
"x_coord",B$2),
"y_coord",$A7),
"t_type",'terrain type'!A5),
"p_type", 'plot type'!A5)
&amp; IF(LEFT(resources!A5, 6) = "BONUS_", CHAR(9) &amp; "BonusType=" &amp; resources!A5 &amp; CHAR(10), "")
&amp; IF('goody huts'!A5, "	ImprovementType=IMPROVEMENT_GOODY_HUT" &amp; CHAR(10), "")
&amp; IF(ISBLANK(OFFSET('rivers (2)'!$A$1, 2 * (67 - $A7), 2 * B$2 + 1)), "", SUBSTITUTE($C$1, "&lt;direc&gt;", RIGHT(OFFSET('rivers (2)'!$A$1, 2 * (67 - $A7), 2 * B$2 + 1), 1)))
&amp; IF(ISBLANK(OFFSET('rivers (2)'!$A$1, 2 * (67 - $A7) + 1, 2 * B$2)), "", SUBSTITUTE($D$1, "&lt;direc&gt;", RIGHT(OFFSET('rivers (2)'!$A$1, 2 * (67 - $A7) + 1, 2 * B$2), 1)))
&amp; IF(ISBLANK('feature type'!A5), "EndPlot", SUBSTITUTE(SUBSTITUTE(output!$B$1,
                   "f_type", 'feature type'!A5),
                   "f_var", 'feature variety'!A5))
&amp; CHAR(10)</f>
        <v xml:space="preserve">BeginPlot
	x=0,y=63
	TerrainType=TERRAIN_OCEAN
	PlotType=3
EndPlot
</v>
      </c>
      <c r="C7" t="str">
        <f ca="1">SUBSTITUTE(SUBSTITUTE(SUBSTITUTE(SUBSTITUTE($A$1,
"x_coord",C$2),
"y_coord",$A7),
"t_type",'terrain type'!B5),
"p_type", 'plot type'!B5)
&amp; IF(LEFT(resources!B5, 6) = "BONUS_", CHAR(9) &amp; "BonusType=" &amp; resources!B5 &amp; CHAR(10), "")
&amp; IF('goody huts'!B5, "	ImprovementType=IMPROVEMENT_GOODY_HUT" &amp; CHAR(10), "")
&amp; IF(ISBLANK(OFFSET('rivers (2)'!$A$1, 2 * (67 - $A7), 2 * C$2 + 1)), "", SUBSTITUTE($C$1, "&lt;direc&gt;", RIGHT(OFFSET('rivers (2)'!$A$1, 2 * (67 - $A7), 2 * C$2 + 1), 1)))
&amp; IF(ISBLANK(OFFSET('rivers (2)'!$A$1, 2 * (67 - $A7) + 1, 2 * C$2)), "", SUBSTITUTE($D$1, "&lt;direc&gt;", RIGHT(OFFSET('rivers (2)'!$A$1, 2 * (67 - $A7) + 1, 2 * C$2), 1)))
&amp; IF(ISBLANK('feature type'!B5), "EndPlot", SUBSTITUTE(SUBSTITUTE(output!$B$1,
                   "f_type", 'feature type'!B5),
                   "f_var", 'feature variety'!B5))
&amp; CHAR(10)</f>
        <v xml:space="preserve">BeginPlot
	x=1,y=63
	TerrainType=TERRAIN_COAST
	PlotType=3
EndPlot
</v>
      </c>
      <c r="D7" t="str">
        <f ca="1">SUBSTITUTE(SUBSTITUTE(SUBSTITUTE(SUBSTITUTE($A$1,
"x_coord",D$2),
"y_coord",$A7),
"t_type",'terrain type'!C5),
"p_type", 'plot type'!C5)
&amp; IF(LEFT(resources!C5, 6) = "BONUS_", CHAR(9) &amp; "BonusType=" &amp; resources!C5 &amp; CHAR(10), "")
&amp; IF('goody huts'!C5, "	ImprovementType=IMPROVEMENT_GOODY_HUT" &amp; CHAR(10), "")
&amp; IF(ISBLANK(OFFSET('rivers (2)'!$A$1, 2 * (67 - $A7), 2 * D$2 + 1)), "", SUBSTITUTE($C$1, "&lt;direc&gt;", RIGHT(OFFSET('rivers (2)'!$A$1, 2 * (67 - $A7), 2 * D$2 + 1), 1)))
&amp; IF(ISBLANK(OFFSET('rivers (2)'!$A$1, 2 * (67 - $A7) + 1, 2 * D$2)), "", SUBSTITUTE($D$1, "&lt;direc&gt;", RIGHT(OFFSET('rivers (2)'!$A$1, 2 * (67 - $A7) + 1, 2 * D$2), 1)))
&amp; IF(ISBLANK('feature type'!C5), "EndPlot", SUBSTITUTE(SUBSTITUTE(output!$B$1,
                   "f_type", 'feature type'!C5),
                   "f_var", 'feature variety'!C5))
&amp; CHAR(10)</f>
        <v xml:space="preserve">BeginPlot
	x=2,y=63
	TerrainType=TERRAIN_SNOW
	PlotType=0
EndPlot
</v>
      </c>
      <c r="E7" t="str">
        <f ca="1">SUBSTITUTE(SUBSTITUTE(SUBSTITUTE(SUBSTITUTE($A$1,
"x_coord",E$2),
"y_coord",$A7),
"t_type",'terrain type'!D5),
"p_type", 'plot type'!D5)
&amp; IF(LEFT(resources!D5, 6) = "BONUS_", CHAR(9) &amp; "BonusType=" &amp; resources!D5 &amp; CHAR(10), "")
&amp; IF('goody huts'!D5, "	ImprovementType=IMPROVEMENT_GOODY_HUT" &amp; CHAR(10), "")
&amp; IF(ISBLANK(OFFSET('rivers (2)'!$A$1, 2 * (67 - $A7), 2 * E$2 + 1)), "", SUBSTITUTE($C$1, "&lt;direc&gt;", RIGHT(OFFSET('rivers (2)'!$A$1, 2 * (67 - $A7), 2 * E$2 + 1), 1)))
&amp; IF(ISBLANK(OFFSET('rivers (2)'!$A$1, 2 * (67 - $A7) + 1, 2 * E$2)), "", SUBSTITUTE($D$1, "&lt;direc&gt;", RIGHT(OFFSET('rivers (2)'!$A$1, 2 * (67 - $A7) + 1, 2 * E$2), 1)))
&amp; IF(ISBLANK('feature type'!D5), "EndPlot", SUBSTITUTE(SUBSTITUTE(output!$B$1,
                   "f_type", 'feature type'!D5),
                   "f_var", 'feature variety'!D5))
&amp; CHAR(10)</f>
        <v xml:space="preserve">BeginPlot
	x=3,y=63
	TerrainType=TERRAIN_COAST
	PlotType=3
EndPlot
</v>
      </c>
      <c r="F7" t="str">
        <f ca="1">SUBSTITUTE(SUBSTITUTE(SUBSTITUTE(SUBSTITUTE($A$1,
"x_coord",F$2),
"y_coord",$A7),
"t_type",'terrain type'!E5),
"p_type", 'plot type'!E5)
&amp; IF(LEFT(resources!E5, 6) = "BONUS_", CHAR(9) &amp; "BonusType=" &amp; resources!E5 &amp; CHAR(10), "")
&amp; IF('goody huts'!E5, "	ImprovementType=IMPROVEMENT_GOODY_HUT" &amp; CHAR(10), "")
&amp; IF(ISBLANK(OFFSET('rivers (2)'!$A$1, 2 * (67 - $A7), 2 * F$2 + 1)), "", SUBSTITUTE($C$1, "&lt;direc&gt;", RIGHT(OFFSET('rivers (2)'!$A$1, 2 * (67 - $A7), 2 * F$2 + 1), 1)))
&amp; IF(ISBLANK(OFFSET('rivers (2)'!$A$1, 2 * (67 - $A7) + 1, 2 * F$2)), "", SUBSTITUTE($D$1, "&lt;direc&gt;", RIGHT(OFFSET('rivers (2)'!$A$1, 2 * (67 - $A7) + 1, 2 * F$2), 1)))
&amp; IF(ISBLANK('feature type'!E5), "EndPlot", SUBSTITUTE(SUBSTITUTE(output!$B$1,
                   "f_type", 'feature type'!E5),
                   "f_var", 'feature variety'!E5))
&amp; CHAR(10)</f>
        <v xml:space="preserve">BeginPlot
	x=4,y=63
	TerrainType=TERRAIN_OCEAN
	PlotType=3
EndPlot
</v>
      </c>
      <c r="G7" t="str">
        <f ca="1">SUBSTITUTE(SUBSTITUTE(SUBSTITUTE(SUBSTITUTE($A$1,
"x_coord",G$2),
"y_coord",$A7),
"t_type",'terrain type'!F5),
"p_type", 'plot type'!F5)
&amp; IF(LEFT(resources!F5, 6) = "BONUS_", CHAR(9) &amp; "BonusType=" &amp; resources!F5 &amp; CHAR(10), "")
&amp; IF('goody huts'!F5, "	ImprovementType=IMPROVEMENT_GOODY_HUT" &amp; CHAR(10), "")
&amp; IF(ISBLANK(OFFSET('rivers (2)'!$A$1, 2 * (67 - $A7), 2 * G$2 + 1)), "", SUBSTITUTE($C$1, "&lt;direc&gt;", RIGHT(OFFSET('rivers (2)'!$A$1, 2 * (67 - $A7), 2 * G$2 + 1), 1)))
&amp; IF(ISBLANK(OFFSET('rivers (2)'!$A$1, 2 * (67 - $A7) + 1, 2 * G$2)), "", SUBSTITUTE($D$1, "&lt;direc&gt;", RIGHT(OFFSET('rivers (2)'!$A$1, 2 * (67 - $A7) + 1, 2 * G$2), 1)))
&amp; IF(ISBLANK('feature type'!F5), "EndPlot", SUBSTITUTE(SUBSTITUTE(output!$B$1,
                   "f_type", 'feature type'!F5),
                   "f_var", 'feature variety'!F5))
&amp; CHAR(10)</f>
        <v xml:space="preserve">BeginPlot
	x=5,y=63
	TerrainType=TERRAIN_OCEAN
	PlotType=3
EndPlot
</v>
      </c>
      <c r="H7" t="str">
        <f ca="1">SUBSTITUTE(SUBSTITUTE(SUBSTITUTE(SUBSTITUTE($A$1,
"x_coord",H$2),
"y_coord",$A7),
"t_type",'terrain type'!G5),
"p_type", 'plot type'!G5)
&amp; IF(LEFT(resources!G5, 6) = "BONUS_", CHAR(9) &amp; "BonusType=" &amp; resources!G5 &amp; CHAR(10), "")
&amp; IF('goody huts'!G5, "	ImprovementType=IMPROVEMENT_GOODY_HUT" &amp; CHAR(10), "")
&amp; IF(ISBLANK(OFFSET('rivers (2)'!$A$1, 2 * (67 - $A7), 2 * H$2 + 1)), "", SUBSTITUTE($C$1, "&lt;direc&gt;", RIGHT(OFFSET('rivers (2)'!$A$1, 2 * (67 - $A7), 2 * H$2 + 1), 1)))
&amp; IF(ISBLANK(OFFSET('rivers (2)'!$A$1, 2 * (67 - $A7) + 1, 2 * H$2)), "", SUBSTITUTE($D$1, "&lt;direc&gt;", RIGHT(OFFSET('rivers (2)'!$A$1, 2 * (67 - $A7) + 1, 2 * H$2), 1)))
&amp; IF(ISBLANK('feature type'!G5), "EndPlot", SUBSTITUTE(SUBSTITUTE(output!$B$1,
                   "f_type", 'feature type'!G5),
                   "f_var", 'feature variety'!G5))
&amp; CHAR(10)</f>
        <v xml:space="preserve">BeginPlot
	x=6,y=63
	TerrainType=TERRAIN_OCEAN
	PlotType=3
EndPlot
</v>
      </c>
      <c r="I7" t="str">
        <f ca="1">SUBSTITUTE(SUBSTITUTE(SUBSTITUTE(SUBSTITUTE($A$1,
"x_coord",I$2),
"y_coord",$A7),
"t_type",'terrain type'!H5),
"p_type", 'plot type'!H5)
&amp; IF(LEFT(resources!H5, 6) = "BONUS_", CHAR(9) &amp; "BonusType=" &amp; resources!H5 &amp; CHAR(10), "")
&amp; IF('goody huts'!H5, "	ImprovementType=IMPROVEMENT_GOODY_HUT" &amp; CHAR(10), "")
&amp; IF(ISBLANK(OFFSET('rivers (2)'!$A$1, 2 * (67 - $A7), 2 * I$2 + 1)), "", SUBSTITUTE($C$1, "&lt;direc&gt;", RIGHT(OFFSET('rivers (2)'!$A$1, 2 * (67 - $A7), 2 * I$2 + 1), 1)))
&amp; IF(ISBLANK(OFFSET('rivers (2)'!$A$1, 2 * (67 - $A7) + 1, 2 * I$2)), "", SUBSTITUTE($D$1, "&lt;direc&gt;", RIGHT(OFFSET('rivers (2)'!$A$1, 2 * (67 - $A7) + 1, 2 * I$2), 1)))
&amp; IF(ISBLANK('feature type'!H5), "EndPlot", SUBSTITUTE(SUBSTITUTE(output!$B$1,
                   "f_type", 'feature type'!H5),
                   "f_var", 'feature variety'!H5))
&amp; CHAR(10)</f>
        <v xml:space="preserve">BeginPlot
	x=7,y=63
	TerrainType=TERRAIN_OCEAN
	PlotType=3
EndPlot
</v>
      </c>
      <c r="J7" t="str">
        <f ca="1">SUBSTITUTE(SUBSTITUTE(SUBSTITUTE(SUBSTITUTE($A$1,
"x_coord",J$2),
"y_coord",$A7),
"t_type",'terrain type'!I5),
"p_type", 'plot type'!I5)
&amp; IF(LEFT(resources!I5, 6) = "BONUS_", CHAR(9) &amp; "BonusType=" &amp; resources!I5 &amp; CHAR(10), "")
&amp; IF('goody huts'!I5, "	ImprovementType=IMPROVEMENT_GOODY_HUT" &amp; CHAR(10), "")
&amp; IF(ISBLANK(OFFSET('rivers (2)'!$A$1, 2 * (67 - $A7), 2 * J$2 + 1)), "", SUBSTITUTE($C$1, "&lt;direc&gt;", RIGHT(OFFSET('rivers (2)'!$A$1, 2 * (67 - $A7), 2 * J$2 + 1), 1)))
&amp; IF(ISBLANK(OFFSET('rivers (2)'!$A$1, 2 * (67 - $A7) + 1, 2 * J$2)), "", SUBSTITUTE($D$1, "&lt;direc&gt;", RIGHT(OFFSET('rivers (2)'!$A$1, 2 * (67 - $A7) + 1, 2 * J$2), 1)))
&amp; IF(ISBLANK('feature type'!I5), "EndPlot", SUBSTITUTE(SUBSTITUTE(output!$B$1,
                   "f_type", 'feature type'!I5),
                   "f_var", 'feature variety'!I5))
&amp; CHAR(10)</f>
        <v xml:space="preserve">BeginPlot
	x=8,y=63
	TerrainType=TERRAIN_OCEAN
	PlotType=3
EndPlot
</v>
      </c>
      <c r="K7" t="str">
        <f ca="1">SUBSTITUTE(SUBSTITUTE(SUBSTITUTE(SUBSTITUTE($A$1,
"x_coord",K$2),
"y_coord",$A7),
"t_type",'terrain type'!J5),
"p_type", 'plot type'!J5)
&amp; IF(LEFT(resources!J5, 6) = "BONUS_", CHAR(9) &amp; "BonusType=" &amp; resources!J5 &amp; CHAR(10), "")
&amp; IF('goody huts'!J5, "	ImprovementType=IMPROVEMENT_GOODY_HUT" &amp; CHAR(10), "")
&amp; IF(ISBLANK(OFFSET('rivers (2)'!$A$1, 2 * (67 - $A7), 2 * K$2 + 1)), "", SUBSTITUTE($C$1, "&lt;direc&gt;", RIGHT(OFFSET('rivers (2)'!$A$1, 2 * (67 - $A7), 2 * K$2 + 1), 1)))
&amp; IF(ISBLANK(OFFSET('rivers (2)'!$A$1, 2 * (67 - $A7) + 1, 2 * K$2)), "", SUBSTITUTE($D$1, "&lt;direc&gt;", RIGHT(OFFSET('rivers (2)'!$A$1, 2 * (67 - $A7) + 1, 2 * K$2), 1)))
&amp; IF(ISBLANK('feature type'!J5), "EndPlot", SUBSTITUTE(SUBSTITUTE(output!$B$1,
                   "f_type", 'feature type'!J5),
                   "f_var", 'feature variety'!J5))
&amp; CHAR(10)</f>
        <v xml:space="preserve">BeginPlot
	x=9,y=63
	TerrainType=TERRAIN_OCEAN
	PlotType=3
EndPlot
</v>
      </c>
      <c r="L7" t="str">
        <f ca="1">SUBSTITUTE(SUBSTITUTE(SUBSTITUTE(SUBSTITUTE($A$1,
"x_coord",L$2),
"y_coord",$A7),
"t_type",'terrain type'!K5),
"p_type", 'plot type'!K5)
&amp; IF(LEFT(resources!K5, 6) = "BONUS_", CHAR(9) &amp; "BonusType=" &amp; resources!K5 &amp; CHAR(10), "")
&amp; IF('goody huts'!K5, "	ImprovementType=IMPROVEMENT_GOODY_HUT" &amp; CHAR(10), "")
&amp; IF(ISBLANK(OFFSET('rivers (2)'!$A$1, 2 * (67 - $A7), 2 * L$2 + 1)), "", SUBSTITUTE($C$1, "&lt;direc&gt;", RIGHT(OFFSET('rivers (2)'!$A$1, 2 * (67 - $A7), 2 * L$2 + 1), 1)))
&amp; IF(ISBLANK(OFFSET('rivers (2)'!$A$1, 2 * (67 - $A7) + 1, 2 * L$2)), "", SUBSTITUTE($D$1, "&lt;direc&gt;", RIGHT(OFFSET('rivers (2)'!$A$1, 2 * (67 - $A7) + 1, 2 * L$2), 1)))
&amp; IF(ISBLANK('feature type'!K5), "EndPlot", SUBSTITUTE(SUBSTITUTE(output!$B$1,
                   "f_type", 'feature type'!K5),
                   "f_var", 'feature variety'!K5))
&amp; CHAR(10)</f>
        <v xml:space="preserve">BeginPlot
	x=10,y=63
	TerrainType=TERRAIN_OCEAN
	PlotType=3
EndPlot
</v>
      </c>
      <c r="M7" t="str">
        <f ca="1">SUBSTITUTE(SUBSTITUTE(SUBSTITUTE(SUBSTITUTE($A$1,
"x_coord",M$2),
"y_coord",$A7),
"t_type",'terrain type'!L5),
"p_type", 'plot type'!L5)
&amp; IF(LEFT(resources!L5, 6) = "BONUS_", CHAR(9) &amp; "BonusType=" &amp; resources!L5 &amp; CHAR(10), "")
&amp; IF('goody huts'!L5, "	ImprovementType=IMPROVEMENT_GOODY_HUT" &amp; CHAR(10), "")
&amp; IF(ISBLANK(OFFSET('rivers (2)'!$A$1, 2 * (67 - $A7), 2 * M$2 + 1)), "", SUBSTITUTE($C$1, "&lt;direc&gt;", RIGHT(OFFSET('rivers (2)'!$A$1, 2 * (67 - $A7), 2 * M$2 + 1), 1)))
&amp; IF(ISBLANK(OFFSET('rivers (2)'!$A$1, 2 * (67 - $A7) + 1, 2 * M$2)), "", SUBSTITUTE($D$1, "&lt;direc&gt;", RIGHT(OFFSET('rivers (2)'!$A$1, 2 * (67 - $A7) + 1, 2 * M$2), 1)))
&amp; IF(ISBLANK('feature type'!L5), "EndPlot", SUBSTITUTE(SUBSTITUTE(output!$B$1,
                   "f_type", 'feature type'!L5),
                   "f_var", 'feature variety'!L5))
&amp; CHAR(10)</f>
        <v xml:space="preserve">BeginPlot
	x=11,y=63
	TerrainType=TERRAIN_OCEAN
	PlotType=3
EndPlot
</v>
      </c>
      <c r="N7" t="str">
        <f ca="1">SUBSTITUTE(SUBSTITUTE(SUBSTITUTE(SUBSTITUTE($A$1,
"x_coord",N$2),
"y_coord",$A7),
"t_type",'terrain type'!M5),
"p_type", 'plot type'!M5)
&amp; IF(LEFT(resources!M5, 6) = "BONUS_", CHAR(9) &amp; "BonusType=" &amp; resources!M5 &amp; CHAR(10), "")
&amp; IF('goody huts'!M5, "	ImprovementType=IMPROVEMENT_GOODY_HUT" &amp; CHAR(10), "")
&amp; IF(ISBLANK(OFFSET('rivers (2)'!$A$1, 2 * (67 - $A7), 2 * N$2 + 1)), "", SUBSTITUTE($C$1, "&lt;direc&gt;", RIGHT(OFFSET('rivers (2)'!$A$1, 2 * (67 - $A7), 2 * N$2 + 1), 1)))
&amp; IF(ISBLANK(OFFSET('rivers (2)'!$A$1, 2 * (67 - $A7) + 1, 2 * N$2)), "", SUBSTITUTE($D$1, "&lt;direc&gt;", RIGHT(OFFSET('rivers (2)'!$A$1, 2 * (67 - $A7) + 1, 2 * N$2), 1)))
&amp; IF(ISBLANK('feature type'!M5), "EndPlot", SUBSTITUTE(SUBSTITUTE(output!$B$1,
                   "f_type", 'feature type'!M5),
                   "f_var", 'feature variety'!M5))
&amp; CHAR(10)</f>
        <v xml:space="preserve">BeginPlot
	x=12,y=63
	TerrainType=TERRAIN_OCEAN
	PlotType=3
EndPlot
</v>
      </c>
      <c r="O7" t="str">
        <f ca="1">SUBSTITUTE(SUBSTITUTE(SUBSTITUTE(SUBSTITUTE($A$1,
"x_coord",O$2),
"y_coord",$A7),
"t_type",'terrain type'!N5),
"p_type", 'plot type'!N5)
&amp; IF(LEFT(resources!N5, 6) = "BONUS_", CHAR(9) &amp; "BonusType=" &amp; resources!N5 &amp; CHAR(10), "")
&amp; IF('goody huts'!N5, "	ImprovementType=IMPROVEMENT_GOODY_HUT" &amp; CHAR(10), "")
&amp; IF(ISBLANK(OFFSET('rivers (2)'!$A$1, 2 * (67 - $A7), 2 * O$2 + 1)), "", SUBSTITUTE($C$1, "&lt;direc&gt;", RIGHT(OFFSET('rivers (2)'!$A$1, 2 * (67 - $A7), 2 * O$2 + 1), 1)))
&amp; IF(ISBLANK(OFFSET('rivers (2)'!$A$1, 2 * (67 - $A7) + 1, 2 * O$2)), "", SUBSTITUTE($D$1, "&lt;direc&gt;", RIGHT(OFFSET('rivers (2)'!$A$1, 2 * (67 - $A7) + 1, 2 * O$2), 1)))
&amp; IF(ISBLANK('feature type'!N5), "EndPlot", SUBSTITUTE(SUBSTITUTE(output!$B$1,
                   "f_type", 'feature type'!N5),
                   "f_var", 'feature variety'!N5))
&amp; CHAR(10)</f>
        <v xml:space="preserve">BeginPlot
	x=13,y=63
	TerrainType=TERRAIN_OCEAN
	PlotType=3
EndPlot
</v>
      </c>
      <c r="P7" t="str">
        <f ca="1">SUBSTITUTE(SUBSTITUTE(SUBSTITUTE(SUBSTITUTE($A$1,
"x_coord",P$2),
"y_coord",$A7),
"t_type",'terrain type'!O5),
"p_type", 'plot type'!O5)
&amp; IF(LEFT(resources!O5, 6) = "BONUS_", CHAR(9) &amp; "BonusType=" &amp; resources!O5 &amp; CHAR(10), "")
&amp; IF('goody huts'!O5, "	ImprovementType=IMPROVEMENT_GOODY_HUT" &amp; CHAR(10), "")
&amp; IF(ISBLANK(OFFSET('rivers (2)'!$A$1, 2 * (67 - $A7), 2 * P$2 + 1)), "", SUBSTITUTE($C$1, "&lt;direc&gt;", RIGHT(OFFSET('rivers (2)'!$A$1, 2 * (67 - $A7), 2 * P$2 + 1), 1)))
&amp; IF(ISBLANK(OFFSET('rivers (2)'!$A$1, 2 * (67 - $A7) + 1, 2 * P$2)), "", SUBSTITUTE($D$1, "&lt;direc&gt;", RIGHT(OFFSET('rivers (2)'!$A$1, 2 * (67 - $A7) + 1, 2 * P$2), 1)))
&amp; IF(ISBLANK('feature type'!O5), "EndPlot", SUBSTITUTE(SUBSTITUTE(output!$B$1,
                   "f_type", 'feature type'!O5),
                   "f_var", 'feature variety'!O5))
&amp; CHAR(10)</f>
        <v xml:space="preserve">BeginPlot
	x=14,y=63
	TerrainType=TERRAIN_OCEAN
	PlotType=3
EndPlot
</v>
      </c>
      <c r="Q7" t="str">
        <f ca="1">SUBSTITUTE(SUBSTITUTE(SUBSTITUTE(SUBSTITUTE($A$1,
"x_coord",Q$2),
"y_coord",$A7),
"t_type",'terrain type'!P5),
"p_type", 'plot type'!P5)
&amp; IF(LEFT(resources!P5, 6) = "BONUS_", CHAR(9) &amp; "BonusType=" &amp; resources!P5 &amp; CHAR(10), "")
&amp; IF('goody huts'!P5, "	ImprovementType=IMPROVEMENT_GOODY_HUT" &amp; CHAR(10), "")
&amp; IF(ISBLANK(OFFSET('rivers (2)'!$A$1, 2 * (67 - $A7), 2 * Q$2 + 1)), "", SUBSTITUTE($C$1, "&lt;direc&gt;", RIGHT(OFFSET('rivers (2)'!$A$1, 2 * (67 - $A7), 2 * Q$2 + 1), 1)))
&amp; IF(ISBLANK(OFFSET('rivers (2)'!$A$1, 2 * (67 - $A7) + 1, 2 * Q$2)), "", SUBSTITUTE($D$1, "&lt;direc&gt;", RIGHT(OFFSET('rivers (2)'!$A$1, 2 * (67 - $A7) + 1, 2 * Q$2), 1)))
&amp; IF(ISBLANK('feature type'!P5), "EndPlot", SUBSTITUTE(SUBSTITUTE(output!$B$1,
                   "f_type", 'feature type'!P5),
                   "f_var", 'feature variety'!P5))
&amp; CHAR(10)</f>
        <v xml:space="preserve">BeginPlot
	x=15,y=63
	TerrainType=TERRAIN_OCEAN
	PlotType=3
EndPlot
</v>
      </c>
      <c r="R7" t="str">
        <f ca="1">SUBSTITUTE(SUBSTITUTE(SUBSTITUTE(SUBSTITUTE($A$1,
"x_coord",R$2),
"y_coord",$A7),
"t_type",'terrain type'!Q5),
"p_type", 'plot type'!Q5)
&amp; IF(LEFT(resources!Q5, 6) = "BONUS_", CHAR(9) &amp; "BonusType=" &amp; resources!Q5 &amp; CHAR(10), "")
&amp; IF('goody huts'!Q5, "	ImprovementType=IMPROVEMENT_GOODY_HUT" &amp; CHAR(10), "")
&amp; IF(ISBLANK(OFFSET('rivers (2)'!$A$1, 2 * (67 - $A7), 2 * R$2 + 1)), "", SUBSTITUTE($C$1, "&lt;direc&gt;", RIGHT(OFFSET('rivers (2)'!$A$1, 2 * (67 - $A7), 2 * R$2 + 1), 1)))
&amp; IF(ISBLANK(OFFSET('rivers (2)'!$A$1, 2 * (67 - $A7) + 1, 2 * R$2)), "", SUBSTITUTE($D$1, "&lt;direc&gt;", RIGHT(OFFSET('rivers (2)'!$A$1, 2 * (67 - $A7) + 1, 2 * R$2), 1)))
&amp; IF(ISBLANK('feature type'!Q5), "EndPlot", SUBSTITUTE(SUBSTITUTE(output!$B$1,
                   "f_type", 'feature type'!Q5),
                   "f_var", 'feature variety'!Q5))
&amp; CHAR(10)</f>
        <v xml:space="preserve">BeginPlot
	x=16,y=63
	TerrainType=TERRAIN_OCEAN
	PlotType=3
EndPlot
</v>
      </c>
      <c r="S7" t="str">
        <f ca="1">SUBSTITUTE(SUBSTITUTE(SUBSTITUTE(SUBSTITUTE($A$1,
"x_coord",S$2),
"y_coord",$A7),
"t_type",'terrain type'!R5),
"p_type", 'plot type'!R5)
&amp; IF(LEFT(resources!R5, 6) = "BONUS_", CHAR(9) &amp; "BonusType=" &amp; resources!R5 &amp; CHAR(10), "")
&amp; IF('goody huts'!R5, "	ImprovementType=IMPROVEMENT_GOODY_HUT" &amp; CHAR(10), "")
&amp; IF(ISBLANK(OFFSET('rivers (2)'!$A$1, 2 * (67 - $A7), 2 * S$2 + 1)), "", SUBSTITUTE($C$1, "&lt;direc&gt;", RIGHT(OFFSET('rivers (2)'!$A$1, 2 * (67 - $A7), 2 * S$2 + 1), 1)))
&amp; IF(ISBLANK(OFFSET('rivers (2)'!$A$1, 2 * (67 - $A7) + 1, 2 * S$2)), "", SUBSTITUTE($D$1, "&lt;direc&gt;", RIGHT(OFFSET('rivers (2)'!$A$1, 2 * (67 - $A7) + 1, 2 * S$2), 1)))
&amp; IF(ISBLANK('feature type'!R5), "EndPlot", SUBSTITUTE(SUBSTITUTE(output!$B$1,
                   "f_type", 'feature type'!R5),
                   "f_var", 'feature variety'!R5))
&amp; CHAR(10)</f>
        <v xml:space="preserve">BeginPlot
	x=17,y=63
	TerrainType=TERRAIN_OCEAN
	PlotType=3
EndPlot
</v>
      </c>
      <c r="T7" t="str">
        <f ca="1">SUBSTITUTE(SUBSTITUTE(SUBSTITUTE(SUBSTITUTE($A$1,
"x_coord",T$2),
"y_coord",$A7),
"t_type",'terrain type'!S5),
"p_type", 'plot type'!S5)
&amp; IF(LEFT(resources!S5, 6) = "BONUS_", CHAR(9) &amp; "BonusType=" &amp; resources!S5 &amp; CHAR(10), "")
&amp; IF('goody huts'!S5, "	ImprovementType=IMPROVEMENT_GOODY_HUT" &amp; CHAR(10), "")
&amp; IF(ISBLANK(OFFSET('rivers (2)'!$A$1, 2 * (67 - $A7), 2 * T$2 + 1)), "", SUBSTITUTE($C$1, "&lt;direc&gt;", RIGHT(OFFSET('rivers (2)'!$A$1, 2 * (67 - $A7), 2 * T$2 + 1), 1)))
&amp; IF(ISBLANK(OFFSET('rivers (2)'!$A$1, 2 * (67 - $A7) + 1, 2 * T$2)), "", SUBSTITUTE($D$1, "&lt;direc&gt;", RIGHT(OFFSET('rivers (2)'!$A$1, 2 * (67 - $A7) + 1, 2 * T$2), 1)))
&amp; IF(ISBLANK('feature type'!S5), "EndPlot", SUBSTITUTE(SUBSTITUTE(output!$B$1,
                   "f_type", 'feature type'!S5),
                   "f_var", 'feature variety'!S5))
&amp; CHAR(10)</f>
        <v xml:space="preserve">BeginPlot
	x=18,y=63
	TerrainType=TERRAIN_OCEAN
	PlotType=3
EndPlot
</v>
      </c>
      <c r="U7" t="str">
        <f ca="1">SUBSTITUTE(SUBSTITUTE(SUBSTITUTE(SUBSTITUTE($A$1,
"x_coord",U$2),
"y_coord",$A7),
"t_type",'terrain type'!T5),
"p_type", 'plot type'!T5)
&amp; IF(LEFT(resources!T5, 6) = "BONUS_", CHAR(9) &amp; "BonusType=" &amp; resources!T5 &amp; CHAR(10), "")
&amp; IF('goody huts'!T5, "	ImprovementType=IMPROVEMENT_GOODY_HUT" &amp; CHAR(10), "")
&amp; IF(ISBLANK(OFFSET('rivers (2)'!$A$1, 2 * (67 - $A7), 2 * U$2 + 1)), "", SUBSTITUTE($C$1, "&lt;direc&gt;", RIGHT(OFFSET('rivers (2)'!$A$1, 2 * (67 - $A7), 2 * U$2 + 1), 1)))
&amp; IF(ISBLANK(OFFSET('rivers (2)'!$A$1, 2 * (67 - $A7) + 1, 2 * U$2)), "", SUBSTITUTE($D$1, "&lt;direc&gt;", RIGHT(OFFSET('rivers (2)'!$A$1, 2 * (67 - $A7) + 1, 2 * U$2), 1)))
&amp; IF(ISBLANK('feature type'!T5), "EndPlot", SUBSTITUTE(SUBSTITUTE(output!$B$1,
                   "f_type", 'feature type'!T5),
                   "f_var", 'feature variety'!T5))
&amp; CHAR(10)</f>
        <v xml:space="preserve">BeginPlot
	x=19,y=63
	TerrainType=TERRAIN_OCEAN
	PlotType=3
EndPlot
</v>
      </c>
      <c r="V7" t="str">
        <f ca="1">SUBSTITUTE(SUBSTITUTE(SUBSTITUTE(SUBSTITUTE($A$1,
"x_coord",V$2),
"y_coord",$A7),
"t_type",'terrain type'!U5),
"p_type", 'plot type'!U5)
&amp; IF(LEFT(resources!U5, 6) = "BONUS_", CHAR(9) &amp; "BonusType=" &amp; resources!U5 &amp; CHAR(10), "")
&amp; IF('goody huts'!U5, "	ImprovementType=IMPROVEMENT_GOODY_HUT" &amp; CHAR(10), "")
&amp; IF(ISBLANK(OFFSET('rivers (2)'!$A$1, 2 * (67 - $A7), 2 * V$2 + 1)), "", SUBSTITUTE($C$1, "&lt;direc&gt;", RIGHT(OFFSET('rivers (2)'!$A$1, 2 * (67 - $A7), 2 * V$2 + 1), 1)))
&amp; IF(ISBLANK(OFFSET('rivers (2)'!$A$1, 2 * (67 - $A7) + 1, 2 * V$2)), "", SUBSTITUTE($D$1, "&lt;direc&gt;", RIGHT(OFFSET('rivers (2)'!$A$1, 2 * (67 - $A7) + 1, 2 * V$2), 1)))
&amp; IF(ISBLANK('feature type'!U5), "EndPlot", SUBSTITUTE(SUBSTITUTE(output!$B$1,
                   "f_type", 'feature type'!U5),
                   "f_var", 'feature variety'!U5))
&amp; CHAR(10)</f>
        <v xml:space="preserve">BeginPlot
	x=20,y=63
	TerrainType=TERRAIN_OCEAN
	PlotType=3
EndPlot
</v>
      </c>
      <c r="W7" t="str">
        <f ca="1">SUBSTITUTE(SUBSTITUTE(SUBSTITUTE(SUBSTITUTE($A$1,
"x_coord",W$2),
"y_coord",$A7),
"t_type",'terrain type'!V5),
"p_type", 'plot type'!V5)
&amp; IF(LEFT(resources!V5, 6) = "BONUS_", CHAR(9) &amp; "BonusType=" &amp; resources!V5 &amp; CHAR(10), "")
&amp; IF('goody huts'!V5, "	ImprovementType=IMPROVEMENT_GOODY_HUT" &amp; CHAR(10), "")
&amp; IF(ISBLANK(OFFSET('rivers (2)'!$A$1, 2 * (67 - $A7), 2 * W$2 + 1)), "", SUBSTITUTE($C$1, "&lt;direc&gt;", RIGHT(OFFSET('rivers (2)'!$A$1, 2 * (67 - $A7), 2 * W$2 + 1), 1)))
&amp; IF(ISBLANK(OFFSET('rivers (2)'!$A$1, 2 * (67 - $A7) + 1, 2 * W$2)), "", SUBSTITUTE($D$1, "&lt;direc&gt;", RIGHT(OFFSET('rivers (2)'!$A$1, 2 * (67 - $A7) + 1, 2 * W$2), 1)))
&amp; IF(ISBLANK('feature type'!V5), "EndPlot", SUBSTITUTE(SUBSTITUTE(output!$B$1,
                   "f_type", 'feature type'!V5),
                   "f_var", 'feature variety'!V5))
&amp; CHAR(10)</f>
        <v xml:space="preserve">BeginPlot
	x=21,y=63
	TerrainType=TERRAIN_OCEAN
	PlotType=3
EndPlot
</v>
      </c>
      <c r="X7" t="str">
        <f ca="1">SUBSTITUTE(SUBSTITUTE(SUBSTITUTE(SUBSTITUTE($A$1,
"x_coord",X$2),
"y_coord",$A7),
"t_type",'terrain type'!W5),
"p_type", 'plot type'!W5)
&amp; IF(LEFT(resources!W5, 6) = "BONUS_", CHAR(9) &amp; "BonusType=" &amp; resources!W5 &amp; CHAR(10), "")
&amp; IF('goody huts'!W5, "	ImprovementType=IMPROVEMENT_GOODY_HUT" &amp; CHAR(10), "")
&amp; IF(ISBLANK(OFFSET('rivers (2)'!$A$1, 2 * (67 - $A7), 2 * X$2 + 1)), "", SUBSTITUTE($C$1, "&lt;direc&gt;", RIGHT(OFFSET('rivers (2)'!$A$1, 2 * (67 - $A7), 2 * X$2 + 1), 1)))
&amp; IF(ISBLANK(OFFSET('rivers (2)'!$A$1, 2 * (67 - $A7) + 1, 2 * X$2)), "", SUBSTITUTE($D$1, "&lt;direc&gt;", RIGHT(OFFSET('rivers (2)'!$A$1, 2 * (67 - $A7) + 1, 2 * X$2), 1)))
&amp; IF(ISBLANK('feature type'!W5), "EndPlot", SUBSTITUTE(SUBSTITUTE(output!$B$1,
                   "f_type", 'feature type'!W5),
                   "f_var", 'feature variety'!W5))
&amp; CHAR(10)</f>
        <v xml:space="preserve">BeginPlot
	x=22,y=63
	TerrainType=TERRAIN_OCEAN
	PlotType=3
EndPlot
</v>
      </c>
      <c r="Y7" t="str">
        <f ca="1">SUBSTITUTE(SUBSTITUTE(SUBSTITUTE(SUBSTITUTE($A$1,
"x_coord",Y$2),
"y_coord",$A7),
"t_type",'terrain type'!X5),
"p_type", 'plot type'!X5)
&amp; IF(LEFT(resources!X5, 6) = "BONUS_", CHAR(9) &amp; "BonusType=" &amp; resources!X5 &amp; CHAR(10), "")
&amp; IF('goody huts'!X5, "	ImprovementType=IMPROVEMENT_GOODY_HUT" &amp; CHAR(10), "")
&amp; IF(ISBLANK(OFFSET('rivers (2)'!$A$1, 2 * (67 - $A7), 2 * Y$2 + 1)), "", SUBSTITUTE($C$1, "&lt;direc&gt;", RIGHT(OFFSET('rivers (2)'!$A$1, 2 * (67 - $A7), 2 * Y$2 + 1), 1)))
&amp; IF(ISBLANK(OFFSET('rivers (2)'!$A$1, 2 * (67 - $A7) + 1, 2 * Y$2)), "", SUBSTITUTE($D$1, "&lt;direc&gt;", RIGHT(OFFSET('rivers (2)'!$A$1, 2 * (67 - $A7) + 1, 2 * Y$2), 1)))
&amp; IF(ISBLANK('feature type'!X5), "EndPlot", SUBSTITUTE(SUBSTITUTE(output!$B$1,
                   "f_type", 'feature type'!X5),
                   "f_var", 'feature variety'!X5))
&amp; CHAR(10)</f>
        <v xml:space="preserve">BeginPlot
	x=23,y=63
	TerrainType=TERRAIN_OCEAN
	PlotType=3
EndPlot
</v>
      </c>
      <c r="Z7" t="str">
        <f ca="1">SUBSTITUTE(SUBSTITUTE(SUBSTITUTE(SUBSTITUTE($A$1,
"x_coord",Z$2),
"y_coord",$A7),
"t_type",'terrain type'!Y5),
"p_type", 'plot type'!Y5)
&amp; IF(LEFT(resources!Y5, 6) = "BONUS_", CHAR(9) &amp; "BonusType=" &amp; resources!Y5 &amp; CHAR(10), "")
&amp; IF('goody huts'!Y5, "	ImprovementType=IMPROVEMENT_GOODY_HUT" &amp; CHAR(10), "")
&amp; IF(ISBLANK(OFFSET('rivers (2)'!$A$1, 2 * (67 - $A7), 2 * Z$2 + 1)), "", SUBSTITUTE($C$1, "&lt;direc&gt;", RIGHT(OFFSET('rivers (2)'!$A$1, 2 * (67 - $A7), 2 * Z$2 + 1), 1)))
&amp; IF(ISBLANK(OFFSET('rivers (2)'!$A$1, 2 * (67 - $A7) + 1, 2 * Z$2)), "", SUBSTITUTE($D$1, "&lt;direc&gt;", RIGHT(OFFSET('rivers (2)'!$A$1, 2 * (67 - $A7) + 1, 2 * Z$2), 1)))
&amp; IF(ISBLANK('feature type'!Y5), "EndPlot", SUBSTITUTE(SUBSTITUTE(output!$B$1,
                   "f_type", 'feature type'!Y5),
                   "f_var", 'feature variety'!Y5))
&amp; CHAR(10)</f>
        <v xml:space="preserve">BeginPlot
	x=24,y=63
	TerrainType=TERRAIN_OCEAN
	PlotType=3
EndPlot
</v>
      </c>
      <c r="AA7" t="str">
        <f ca="1">SUBSTITUTE(SUBSTITUTE(SUBSTITUTE(SUBSTITUTE($A$1,
"x_coord",AA$2),
"y_coord",$A7),
"t_type",'terrain type'!Z5),
"p_type", 'plot type'!Z5)
&amp; IF(LEFT(resources!Z5, 6) = "BONUS_", CHAR(9) &amp; "BonusType=" &amp; resources!Z5 &amp; CHAR(10), "")
&amp; IF('goody huts'!Z5, "	ImprovementType=IMPROVEMENT_GOODY_HUT" &amp; CHAR(10), "")
&amp; IF(ISBLANK(OFFSET('rivers (2)'!$A$1, 2 * (67 - $A7), 2 * AA$2 + 1)), "", SUBSTITUTE($C$1, "&lt;direc&gt;", RIGHT(OFFSET('rivers (2)'!$A$1, 2 * (67 - $A7), 2 * AA$2 + 1), 1)))
&amp; IF(ISBLANK(OFFSET('rivers (2)'!$A$1, 2 * (67 - $A7) + 1, 2 * AA$2)), "", SUBSTITUTE($D$1, "&lt;direc&gt;", RIGHT(OFFSET('rivers (2)'!$A$1, 2 * (67 - $A7) + 1, 2 * AA$2), 1)))
&amp; IF(ISBLANK('feature type'!Z5), "EndPlot", SUBSTITUTE(SUBSTITUTE(output!$B$1,
                   "f_type", 'feature type'!Z5),
                   "f_var", 'feature variety'!Z5))
&amp; CHAR(10)</f>
        <v xml:space="preserve">BeginPlot
	x=25,y=63
	TerrainType=TERRAIN_OCEAN
	PlotType=3
EndPlot
</v>
      </c>
      <c r="AB7" t="str">
        <f ca="1">SUBSTITUTE(SUBSTITUTE(SUBSTITUTE(SUBSTITUTE($A$1,
"x_coord",AB$2),
"y_coord",$A7),
"t_type",'terrain type'!AA5),
"p_type", 'plot type'!AA5)
&amp; IF(LEFT(resources!AA5, 6) = "BONUS_", CHAR(9) &amp; "BonusType=" &amp; resources!AA5 &amp; CHAR(10), "")
&amp; IF('goody huts'!AA5, "	ImprovementType=IMPROVEMENT_GOODY_HUT" &amp; CHAR(10), "")
&amp; IF(ISBLANK(OFFSET('rivers (2)'!$A$1, 2 * (67 - $A7), 2 * AB$2 + 1)), "", SUBSTITUTE($C$1, "&lt;direc&gt;", RIGHT(OFFSET('rivers (2)'!$A$1, 2 * (67 - $A7), 2 * AB$2 + 1), 1)))
&amp; IF(ISBLANK(OFFSET('rivers (2)'!$A$1, 2 * (67 - $A7) + 1, 2 * AB$2)), "", SUBSTITUTE($D$1, "&lt;direc&gt;", RIGHT(OFFSET('rivers (2)'!$A$1, 2 * (67 - $A7) + 1, 2 * AB$2), 1)))
&amp; IF(ISBLANK('feature type'!AA5), "EndPlot", SUBSTITUTE(SUBSTITUTE(output!$B$1,
                   "f_type", 'feature type'!AA5),
                   "f_var", 'feature variety'!AA5))
&amp; CHAR(10)</f>
        <v xml:space="preserve">BeginPlot
	x=26,y=63
	TerrainType=TERRAIN_OCEAN
	PlotType=3
EndPlot
</v>
      </c>
      <c r="AC7" t="str">
        <f ca="1">SUBSTITUTE(SUBSTITUTE(SUBSTITUTE(SUBSTITUTE($A$1,
"x_coord",AC$2),
"y_coord",$A7),
"t_type",'terrain type'!AB5),
"p_type", 'plot type'!AB5)
&amp; IF(LEFT(resources!AB5, 6) = "BONUS_", CHAR(9) &amp; "BonusType=" &amp; resources!AB5 &amp; CHAR(10), "")
&amp; IF('goody huts'!AB5, "	ImprovementType=IMPROVEMENT_GOODY_HUT" &amp; CHAR(10), "")
&amp; IF(ISBLANK(OFFSET('rivers (2)'!$A$1, 2 * (67 - $A7), 2 * AC$2 + 1)), "", SUBSTITUTE($C$1, "&lt;direc&gt;", RIGHT(OFFSET('rivers (2)'!$A$1, 2 * (67 - $A7), 2 * AC$2 + 1), 1)))
&amp; IF(ISBLANK(OFFSET('rivers (2)'!$A$1, 2 * (67 - $A7) + 1, 2 * AC$2)), "", SUBSTITUTE($D$1, "&lt;direc&gt;", RIGHT(OFFSET('rivers (2)'!$A$1, 2 * (67 - $A7) + 1, 2 * AC$2), 1)))
&amp; IF(ISBLANK('feature type'!AB5), "EndPlot", SUBSTITUTE(SUBSTITUTE(output!$B$1,
                   "f_type", 'feature type'!AB5),
                   "f_var", 'feature variety'!AB5))
&amp; CHAR(10)</f>
        <v xml:space="preserve">BeginPlot
	x=27,y=63
	TerrainType=TERRAIN_OCEAN
	PlotType=3
EndPlot
</v>
      </c>
      <c r="AD7" t="str">
        <f ca="1">SUBSTITUTE(SUBSTITUTE(SUBSTITUTE(SUBSTITUTE($A$1,
"x_coord",AD$2),
"y_coord",$A7),
"t_type",'terrain type'!AC5),
"p_type", 'plot type'!AC5)
&amp; IF(LEFT(resources!AC5, 6) = "BONUS_", CHAR(9) &amp; "BonusType=" &amp; resources!AC5 &amp; CHAR(10), "")
&amp; IF('goody huts'!AC5, "	ImprovementType=IMPROVEMENT_GOODY_HUT" &amp; CHAR(10), "")
&amp; IF(ISBLANK(OFFSET('rivers (2)'!$A$1, 2 * (67 - $A7), 2 * AD$2 + 1)), "", SUBSTITUTE($C$1, "&lt;direc&gt;", RIGHT(OFFSET('rivers (2)'!$A$1, 2 * (67 - $A7), 2 * AD$2 + 1), 1)))
&amp; IF(ISBLANK(OFFSET('rivers (2)'!$A$1, 2 * (67 - $A7) + 1, 2 * AD$2)), "", SUBSTITUTE($D$1, "&lt;direc&gt;", RIGHT(OFFSET('rivers (2)'!$A$1, 2 * (67 - $A7) + 1, 2 * AD$2), 1)))
&amp; IF(ISBLANK('feature type'!AC5), "EndPlot", SUBSTITUTE(SUBSTITUTE(output!$B$1,
                   "f_type", 'feature type'!AC5),
                   "f_var", 'feature variety'!AC5))
&amp; CHAR(10)</f>
        <v xml:space="preserve">BeginPlot
	x=28,y=63
	TerrainType=TERRAIN_OCEAN
	PlotType=3
EndPlot
</v>
      </c>
      <c r="AE7" t="str">
        <f ca="1">SUBSTITUTE(SUBSTITUTE(SUBSTITUTE(SUBSTITUTE($A$1,
"x_coord",AE$2),
"y_coord",$A7),
"t_type",'terrain type'!AD5),
"p_type", 'plot type'!AD5)
&amp; IF(LEFT(resources!AD5, 6) = "BONUS_", CHAR(9) &amp; "BonusType=" &amp; resources!AD5 &amp; CHAR(10), "")
&amp; IF('goody huts'!AD5, "	ImprovementType=IMPROVEMENT_GOODY_HUT" &amp; CHAR(10), "")
&amp; IF(ISBLANK(OFFSET('rivers (2)'!$A$1, 2 * (67 - $A7), 2 * AE$2 + 1)), "", SUBSTITUTE($C$1, "&lt;direc&gt;", RIGHT(OFFSET('rivers (2)'!$A$1, 2 * (67 - $A7), 2 * AE$2 + 1), 1)))
&amp; IF(ISBLANK(OFFSET('rivers (2)'!$A$1, 2 * (67 - $A7) + 1, 2 * AE$2)), "", SUBSTITUTE($D$1, "&lt;direc&gt;", RIGHT(OFFSET('rivers (2)'!$A$1, 2 * (67 - $A7) + 1, 2 * AE$2), 1)))
&amp; IF(ISBLANK('feature type'!AD5), "EndPlot", SUBSTITUTE(SUBSTITUTE(output!$B$1,
                   "f_type", 'feature type'!AD5),
                   "f_var", 'feature variety'!AD5))
&amp; CHAR(10)</f>
        <v xml:space="preserve">BeginPlot
	x=29,y=63
	TerrainType=TERRAIN_OCEAN
	PlotType=3
EndPlot
</v>
      </c>
      <c r="AF7" t="str">
        <f ca="1">SUBSTITUTE(SUBSTITUTE(SUBSTITUTE(SUBSTITUTE($A$1,
"x_coord",AF$2),
"y_coord",$A7),
"t_type",'terrain type'!AE5),
"p_type", 'plot type'!AE5)
&amp; IF(LEFT(resources!AE5, 6) = "BONUS_", CHAR(9) &amp; "BonusType=" &amp; resources!AE5 &amp; CHAR(10), "")
&amp; IF('goody huts'!AE5, "	ImprovementType=IMPROVEMENT_GOODY_HUT" &amp; CHAR(10), "")
&amp; IF(ISBLANK(OFFSET('rivers (2)'!$A$1, 2 * (67 - $A7), 2 * AF$2 + 1)), "", SUBSTITUTE($C$1, "&lt;direc&gt;", RIGHT(OFFSET('rivers (2)'!$A$1, 2 * (67 - $A7), 2 * AF$2 + 1), 1)))
&amp; IF(ISBLANK(OFFSET('rivers (2)'!$A$1, 2 * (67 - $A7) + 1, 2 * AF$2)), "", SUBSTITUTE($D$1, "&lt;direc&gt;", RIGHT(OFFSET('rivers (2)'!$A$1, 2 * (67 - $A7) + 1, 2 * AF$2), 1)))
&amp; IF(ISBLANK('feature type'!AE5), "EndPlot", SUBSTITUTE(SUBSTITUTE(output!$B$1,
                   "f_type", 'feature type'!AE5),
                   "f_var", 'feature variety'!AE5))
&amp; CHAR(10)</f>
        <v xml:space="preserve">BeginPlot
	x=30,y=63
	TerrainType=TERRAIN_OCEAN
	PlotType=3
EndPlot
</v>
      </c>
      <c r="AG7" t="str">
        <f ca="1">SUBSTITUTE(SUBSTITUTE(SUBSTITUTE(SUBSTITUTE($A$1,
"x_coord",AG$2),
"y_coord",$A7),
"t_type",'terrain type'!AF5),
"p_type", 'plot type'!AF5)
&amp; IF(LEFT(resources!AF5, 6) = "BONUS_", CHAR(9) &amp; "BonusType=" &amp; resources!AF5 &amp; CHAR(10), "")
&amp; IF('goody huts'!AF5, "	ImprovementType=IMPROVEMENT_GOODY_HUT" &amp; CHAR(10), "")
&amp; IF(ISBLANK(OFFSET('rivers (2)'!$A$1, 2 * (67 - $A7), 2 * AG$2 + 1)), "", SUBSTITUTE($C$1, "&lt;direc&gt;", RIGHT(OFFSET('rivers (2)'!$A$1, 2 * (67 - $A7), 2 * AG$2 + 1), 1)))
&amp; IF(ISBLANK(OFFSET('rivers (2)'!$A$1, 2 * (67 - $A7) + 1, 2 * AG$2)), "", SUBSTITUTE($D$1, "&lt;direc&gt;", RIGHT(OFFSET('rivers (2)'!$A$1, 2 * (67 - $A7) + 1, 2 * AG$2), 1)))
&amp; IF(ISBLANK('feature type'!AF5), "EndPlot", SUBSTITUTE(SUBSTITUTE(output!$B$1,
                   "f_type", 'feature type'!AF5),
                   "f_var", 'feature variety'!AF5))
&amp; CHAR(10)</f>
        <v xml:space="preserve">BeginPlot
	x=31,y=63
	TerrainType=TERRAIN_OCEAN
	PlotType=3
EndPlot
</v>
      </c>
      <c r="AH7" t="str">
        <f ca="1">SUBSTITUTE(SUBSTITUTE(SUBSTITUTE(SUBSTITUTE($A$1,
"x_coord",AH$2),
"y_coord",$A7),
"t_type",'terrain type'!AG5),
"p_type", 'plot type'!AG5)
&amp; IF(LEFT(resources!AG5, 6) = "BONUS_", CHAR(9) &amp; "BonusType=" &amp; resources!AG5 &amp; CHAR(10), "")
&amp; IF('goody huts'!AG5, "	ImprovementType=IMPROVEMENT_GOODY_HUT" &amp; CHAR(10), "")
&amp; IF(ISBLANK(OFFSET('rivers (2)'!$A$1, 2 * (67 - $A7), 2 * AH$2 + 1)), "", SUBSTITUTE($C$1, "&lt;direc&gt;", RIGHT(OFFSET('rivers (2)'!$A$1, 2 * (67 - $A7), 2 * AH$2 + 1), 1)))
&amp; IF(ISBLANK(OFFSET('rivers (2)'!$A$1, 2 * (67 - $A7) + 1, 2 * AH$2)), "", SUBSTITUTE($D$1, "&lt;direc&gt;", RIGHT(OFFSET('rivers (2)'!$A$1, 2 * (67 - $A7) + 1, 2 * AH$2), 1)))
&amp; IF(ISBLANK('feature type'!AG5), "EndPlot", SUBSTITUTE(SUBSTITUTE(output!$B$1,
                   "f_type", 'feature type'!AG5),
                   "f_var", 'feature variety'!AG5))
&amp; CHAR(10)</f>
        <v xml:space="preserve">BeginPlot
	x=32,y=63
	TerrainType=TERRAIN_OCEAN
	PlotType=3
EndPlot
</v>
      </c>
      <c r="AI7" t="str">
        <f ca="1">SUBSTITUTE(SUBSTITUTE(SUBSTITUTE(SUBSTITUTE($A$1,
"x_coord",AI$2),
"y_coord",$A7),
"t_type",'terrain type'!AH5),
"p_type", 'plot type'!AH5)
&amp; IF(LEFT(resources!AH5, 6) = "BONUS_", CHAR(9) &amp; "BonusType=" &amp; resources!AH5 &amp; CHAR(10), "")
&amp; IF('goody huts'!AH5, "	ImprovementType=IMPROVEMENT_GOODY_HUT" &amp; CHAR(10), "")
&amp; IF(ISBLANK(OFFSET('rivers (2)'!$A$1, 2 * (67 - $A7), 2 * AI$2 + 1)), "", SUBSTITUTE($C$1, "&lt;direc&gt;", RIGHT(OFFSET('rivers (2)'!$A$1, 2 * (67 - $A7), 2 * AI$2 + 1), 1)))
&amp; IF(ISBLANK(OFFSET('rivers (2)'!$A$1, 2 * (67 - $A7) + 1, 2 * AI$2)), "", SUBSTITUTE($D$1, "&lt;direc&gt;", RIGHT(OFFSET('rivers (2)'!$A$1, 2 * (67 - $A7) + 1, 2 * AI$2), 1)))
&amp; IF(ISBLANK('feature type'!AH5), "EndPlot", SUBSTITUTE(SUBSTITUTE(output!$B$1,
                   "f_type", 'feature type'!AH5),
                   "f_var", 'feature variety'!AH5))
&amp; CHAR(10)</f>
        <v xml:space="preserve">BeginPlot
	x=33,y=63
	TerrainType=TERRAIN_OCEAN
	PlotType=3
EndPlot
</v>
      </c>
      <c r="AJ7" t="str">
        <f ca="1">SUBSTITUTE(SUBSTITUTE(SUBSTITUTE(SUBSTITUTE($A$1,
"x_coord",AJ$2),
"y_coord",$A7),
"t_type",'terrain type'!AI5),
"p_type", 'plot type'!AI5)
&amp; IF(LEFT(resources!AI5, 6) = "BONUS_", CHAR(9) &amp; "BonusType=" &amp; resources!AI5 &amp; CHAR(10), "")
&amp; IF('goody huts'!AI5, "	ImprovementType=IMPROVEMENT_GOODY_HUT" &amp; CHAR(10), "")
&amp; IF(ISBLANK(OFFSET('rivers (2)'!$A$1, 2 * (67 - $A7), 2 * AJ$2 + 1)), "", SUBSTITUTE($C$1, "&lt;direc&gt;", RIGHT(OFFSET('rivers (2)'!$A$1, 2 * (67 - $A7), 2 * AJ$2 + 1), 1)))
&amp; IF(ISBLANK(OFFSET('rivers (2)'!$A$1, 2 * (67 - $A7) + 1, 2 * AJ$2)), "", SUBSTITUTE($D$1, "&lt;direc&gt;", RIGHT(OFFSET('rivers (2)'!$A$1, 2 * (67 - $A7) + 1, 2 * AJ$2), 1)))
&amp; IF(ISBLANK('feature type'!AI5), "EndPlot", SUBSTITUTE(SUBSTITUTE(output!$B$1,
                   "f_type", 'feature type'!AI5),
                   "f_var", 'feature variety'!AI5))
&amp; CHAR(10)</f>
        <v xml:space="preserve">BeginPlot
	x=34,y=63
	TerrainType=TERRAIN_OCEAN
	PlotType=3
EndPlot
</v>
      </c>
      <c r="AK7" t="str">
        <f ca="1">SUBSTITUTE(SUBSTITUTE(SUBSTITUTE(SUBSTITUTE($A$1,
"x_coord",AK$2),
"y_coord",$A7),
"t_type",'terrain type'!AJ5),
"p_type", 'plot type'!AJ5)
&amp; IF(LEFT(resources!AJ5, 6) = "BONUS_", CHAR(9) &amp; "BonusType=" &amp; resources!AJ5 &amp; CHAR(10), "")
&amp; IF('goody huts'!AJ5, "	ImprovementType=IMPROVEMENT_GOODY_HUT" &amp; CHAR(10), "")
&amp; IF(ISBLANK(OFFSET('rivers (2)'!$A$1, 2 * (67 - $A7), 2 * AK$2 + 1)), "", SUBSTITUTE($C$1, "&lt;direc&gt;", RIGHT(OFFSET('rivers (2)'!$A$1, 2 * (67 - $A7), 2 * AK$2 + 1), 1)))
&amp; IF(ISBLANK(OFFSET('rivers (2)'!$A$1, 2 * (67 - $A7) + 1, 2 * AK$2)), "", SUBSTITUTE($D$1, "&lt;direc&gt;", RIGHT(OFFSET('rivers (2)'!$A$1, 2 * (67 - $A7) + 1, 2 * AK$2), 1)))
&amp; IF(ISBLANK('feature type'!AJ5), "EndPlot", SUBSTITUTE(SUBSTITUTE(output!$B$1,
                   "f_type", 'feature type'!AJ5),
                   "f_var", 'feature variety'!AJ5))
&amp; CHAR(10)</f>
        <v xml:space="preserve">BeginPlot
	x=35,y=63
	TerrainType=TERRAIN_OCEAN
	PlotType=3
EndPlot
</v>
      </c>
      <c r="AL7" t="str">
        <f ca="1">SUBSTITUTE(SUBSTITUTE(SUBSTITUTE(SUBSTITUTE($A$1,
"x_coord",AL$2),
"y_coord",$A7),
"t_type",'terrain type'!AK5),
"p_type", 'plot type'!AK5)
&amp; IF(LEFT(resources!AK5, 6) = "BONUS_", CHAR(9) &amp; "BonusType=" &amp; resources!AK5 &amp; CHAR(10), "")
&amp; IF('goody huts'!AK5, "	ImprovementType=IMPROVEMENT_GOODY_HUT" &amp; CHAR(10), "")
&amp; IF(ISBLANK(OFFSET('rivers (2)'!$A$1, 2 * (67 - $A7), 2 * AL$2 + 1)), "", SUBSTITUTE($C$1, "&lt;direc&gt;", RIGHT(OFFSET('rivers (2)'!$A$1, 2 * (67 - $A7), 2 * AL$2 + 1), 1)))
&amp; IF(ISBLANK(OFFSET('rivers (2)'!$A$1, 2 * (67 - $A7) + 1, 2 * AL$2)), "", SUBSTITUTE($D$1, "&lt;direc&gt;", RIGHT(OFFSET('rivers (2)'!$A$1, 2 * (67 - $A7) + 1, 2 * AL$2), 1)))
&amp; IF(ISBLANK('feature type'!AK5), "EndPlot", SUBSTITUTE(SUBSTITUTE(output!$B$1,
                   "f_type", 'feature type'!AK5),
                   "f_var", 'feature variety'!AK5))
&amp; CHAR(10)</f>
        <v xml:space="preserve">BeginPlot
	x=36,y=63
	TerrainType=TERRAIN_OCEAN
	PlotType=3
EndPlot
</v>
      </c>
      <c r="AM7" t="str">
        <f ca="1">SUBSTITUTE(SUBSTITUTE(SUBSTITUTE(SUBSTITUTE($A$1,
"x_coord",AM$2),
"y_coord",$A7),
"t_type",'terrain type'!AL5),
"p_type", 'plot type'!AL5)
&amp; IF(LEFT(resources!AL5, 6) = "BONUS_", CHAR(9) &amp; "BonusType=" &amp; resources!AL5 &amp; CHAR(10), "")
&amp; IF('goody huts'!AL5, "	ImprovementType=IMPROVEMENT_GOODY_HUT" &amp; CHAR(10), "")
&amp; IF(ISBLANK(OFFSET('rivers (2)'!$A$1, 2 * (67 - $A7), 2 * AM$2 + 1)), "", SUBSTITUTE($C$1, "&lt;direc&gt;", RIGHT(OFFSET('rivers (2)'!$A$1, 2 * (67 - $A7), 2 * AM$2 + 1), 1)))
&amp; IF(ISBLANK(OFFSET('rivers (2)'!$A$1, 2 * (67 - $A7) + 1, 2 * AM$2)), "", SUBSTITUTE($D$1, "&lt;direc&gt;", RIGHT(OFFSET('rivers (2)'!$A$1, 2 * (67 - $A7) + 1, 2 * AM$2), 1)))
&amp; IF(ISBLANK('feature type'!AL5), "EndPlot", SUBSTITUTE(SUBSTITUTE(output!$B$1,
                   "f_type", 'feature type'!AL5),
                   "f_var", 'feature variety'!AL5))
&amp; CHAR(10)</f>
        <v xml:space="preserve">BeginPlot
	x=37,y=63
	TerrainType=TERRAIN_OCEAN
	PlotType=3
EndPlot
</v>
      </c>
      <c r="AN7" t="str">
        <f ca="1">SUBSTITUTE(SUBSTITUTE(SUBSTITUTE(SUBSTITUTE($A$1,
"x_coord",AN$2),
"y_coord",$A7),
"t_type",'terrain type'!AM5),
"p_type", 'plot type'!AM5)
&amp; IF(LEFT(resources!AM5, 6) = "BONUS_", CHAR(9) &amp; "BonusType=" &amp; resources!AM5 &amp; CHAR(10), "")
&amp; IF('goody huts'!AM5, "	ImprovementType=IMPROVEMENT_GOODY_HUT" &amp; CHAR(10), "")
&amp; IF(ISBLANK(OFFSET('rivers (2)'!$A$1, 2 * (67 - $A7), 2 * AN$2 + 1)), "", SUBSTITUTE($C$1, "&lt;direc&gt;", RIGHT(OFFSET('rivers (2)'!$A$1, 2 * (67 - $A7), 2 * AN$2 + 1), 1)))
&amp; IF(ISBLANK(OFFSET('rivers (2)'!$A$1, 2 * (67 - $A7) + 1, 2 * AN$2)), "", SUBSTITUTE($D$1, "&lt;direc&gt;", RIGHT(OFFSET('rivers (2)'!$A$1, 2 * (67 - $A7) + 1, 2 * AN$2), 1)))
&amp; IF(ISBLANK('feature type'!AM5), "EndPlot", SUBSTITUTE(SUBSTITUTE(output!$B$1,
                   "f_type", 'feature type'!AM5),
                   "f_var", 'feature variety'!AM5))
&amp; CHAR(10)</f>
        <v xml:space="preserve">BeginPlot
	x=38,y=63
	TerrainType=TERRAIN_OCEAN
	PlotType=3
EndPlot
</v>
      </c>
      <c r="AO7" t="str">
        <f ca="1">SUBSTITUTE(SUBSTITUTE(SUBSTITUTE(SUBSTITUTE($A$1,
"x_coord",AO$2),
"y_coord",$A7),
"t_type",'terrain type'!AN5),
"p_type", 'plot type'!AN5)
&amp; IF(LEFT(resources!AN5, 6) = "BONUS_", CHAR(9) &amp; "BonusType=" &amp; resources!AN5 &amp; CHAR(10), "")
&amp; IF('goody huts'!AN5, "	ImprovementType=IMPROVEMENT_GOODY_HUT" &amp; CHAR(10), "")
&amp; IF(ISBLANK(OFFSET('rivers (2)'!$A$1, 2 * (67 - $A7), 2 * AO$2 + 1)), "", SUBSTITUTE($C$1, "&lt;direc&gt;", RIGHT(OFFSET('rivers (2)'!$A$1, 2 * (67 - $A7), 2 * AO$2 + 1), 1)))
&amp; IF(ISBLANK(OFFSET('rivers (2)'!$A$1, 2 * (67 - $A7) + 1, 2 * AO$2)), "", SUBSTITUTE($D$1, "&lt;direc&gt;", RIGHT(OFFSET('rivers (2)'!$A$1, 2 * (67 - $A7) + 1, 2 * AO$2), 1)))
&amp; IF(ISBLANK('feature type'!AN5), "EndPlot", SUBSTITUTE(SUBSTITUTE(output!$B$1,
                   "f_type", 'feature type'!AN5),
                   "f_var", 'feature variety'!AN5))
&amp; CHAR(10)</f>
        <v xml:space="preserve">BeginPlot
	x=39,y=63
	TerrainType=TERRAIN_OCEAN
	PlotType=3
EndPlot
</v>
      </c>
      <c r="AP7" t="str">
        <f ca="1">SUBSTITUTE(SUBSTITUTE(SUBSTITUTE(SUBSTITUTE($A$1,
"x_coord",AP$2),
"y_coord",$A7),
"t_type",'terrain type'!AO5),
"p_type", 'plot type'!AO5)
&amp; IF(LEFT(resources!AO5, 6) = "BONUS_", CHAR(9) &amp; "BonusType=" &amp; resources!AO5 &amp; CHAR(10), "")
&amp; IF('goody huts'!AO5, "	ImprovementType=IMPROVEMENT_GOODY_HUT" &amp; CHAR(10), "")
&amp; IF(ISBLANK(OFFSET('rivers (2)'!$A$1, 2 * (67 - $A7), 2 * AP$2 + 1)), "", SUBSTITUTE($C$1, "&lt;direc&gt;", RIGHT(OFFSET('rivers (2)'!$A$1, 2 * (67 - $A7), 2 * AP$2 + 1), 1)))
&amp; IF(ISBLANK(OFFSET('rivers (2)'!$A$1, 2 * (67 - $A7) + 1, 2 * AP$2)), "", SUBSTITUTE($D$1, "&lt;direc&gt;", RIGHT(OFFSET('rivers (2)'!$A$1, 2 * (67 - $A7) + 1, 2 * AP$2), 1)))
&amp; IF(ISBLANK('feature type'!AO5), "EndPlot", SUBSTITUTE(SUBSTITUTE(output!$B$1,
                   "f_type", 'feature type'!AO5),
                   "f_var", 'feature variety'!AO5))
&amp; CHAR(10)</f>
        <v xml:space="preserve">BeginPlot
	x=40,y=63
	TerrainType=TERRAIN_OCEAN
	PlotType=3
EndPlot
</v>
      </c>
      <c r="AQ7" t="str">
        <f ca="1">SUBSTITUTE(SUBSTITUTE(SUBSTITUTE(SUBSTITUTE($A$1,
"x_coord",AQ$2),
"y_coord",$A7),
"t_type",'terrain type'!AP5),
"p_type", 'plot type'!AP5)
&amp; IF(LEFT(resources!AP5, 6) = "BONUS_", CHAR(9) &amp; "BonusType=" &amp; resources!AP5 &amp; CHAR(10), "")
&amp; IF('goody huts'!AP5, "	ImprovementType=IMPROVEMENT_GOODY_HUT" &amp; CHAR(10), "")
&amp; IF(ISBLANK(OFFSET('rivers (2)'!$A$1, 2 * (67 - $A7), 2 * AQ$2 + 1)), "", SUBSTITUTE($C$1, "&lt;direc&gt;", RIGHT(OFFSET('rivers (2)'!$A$1, 2 * (67 - $A7), 2 * AQ$2 + 1), 1)))
&amp; IF(ISBLANK(OFFSET('rivers (2)'!$A$1, 2 * (67 - $A7) + 1, 2 * AQ$2)), "", SUBSTITUTE($D$1, "&lt;direc&gt;", RIGHT(OFFSET('rivers (2)'!$A$1, 2 * (67 - $A7) + 1, 2 * AQ$2), 1)))
&amp; IF(ISBLANK('feature type'!AP5), "EndPlot", SUBSTITUTE(SUBSTITUTE(output!$B$1,
                   "f_type", 'feature type'!AP5),
                   "f_var", 'feature variety'!AP5))
&amp; CHAR(10)</f>
        <v xml:space="preserve">BeginPlot
	x=41,y=63
	TerrainType=TERRAIN_COAST
	PlotType=3
EndPlot
</v>
      </c>
      <c r="AR7" t="str">
        <f ca="1">SUBSTITUTE(SUBSTITUTE(SUBSTITUTE(SUBSTITUTE($A$1,
"x_coord",AR$2),
"y_coord",$A7),
"t_type",'terrain type'!AQ5),
"p_type", 'plot type'!AQ5)
&amp; IF(LEFT(resources!AQ5, 6) = "BONUS_", CHAR(9) &amp; "BonusType=" &amp; resources!AQ5 &amp; CHAR(10), "")
&amp; IF('goody huts'!AQ5, "	ImprovementType=IMPROVEMENT_GOODY_HUT" &amp; CHAR(10), "")
&amp; IF(ISBLANK(OFFSET('rivers (2)'!$A$1, 2 * (67 - $A7), 2 * AR$2 + 1)), "", SUBSTITUTE($C$1, "&lt;direc&gt;", RIGHT(OFFSET('rivers (2)'!$A$1, 2 * (67 - $A7), 2 * AR$2 + 1), 1)))
&amp; IF(ISBLANK(OFFSET('rivers (2)'!$A$1, 2 * (67 - $A7) + 1, 2 * AR$2)), "", SUBSTITUTE($D$1, "&lt;direc&gt;", RIGHT(OFFSET('rivers (2)'!$A$1, 2 * (67 - $A7) + 1, 2 * AR$2), 1)))
&amp; IF(ISBLANK('feature type'!AQ5), "EndPlot", SUBSTITUTE(SUBSTITUTE(output!$B$1,
                   "f_type", 'feature type'!AQ5),
                   "f_var", 'feature variety'!AQ5))
&amp; CHAR(10)</f>
        <v xml:space="preserve">BeginPlot
	x=42,y=63
	TerrainType=TERRAIN_SNOW
	PlotType=0
EndPlot
</v>
      </c>
      <c r="AS7" t="str">
        <f ca="1">SUBSTITUTE(SUBSTITUTE(SUBSTITUTE(SUBSTITUTE($A$1,
"x_coord",AS$2),
"y_coord",$A7),
"t_type",'terrain type'!AR5),
"p_type", 'plot type'!AR5)
&amp; IF(LEFT(resources!AR5, 6) = "BONUS_", CHAR(9) &amp; "BonusType=" &amp; resources!AR5 &amp; CHAR(10), "")
&amp; IF('goody huts'!AR5, "	ImprovementType=IMPROVEMENT_GOODY_HUT" &amp; CHAR(10), "")
&amp; IF(ISBLANK(OFFSET('rivers (2)'!$A$1, 2 * (67 - $A7), 2 * AS$2 + 1)), "", SUBSTITUTE($C$1, "&lt;direc&gt;", RIGHT(OFFSET('rivers (2)'!$A$1, 2 * (67 - $A7), 2 * AS$2 + 1), 1)))
&amp; IF(ISBLANK(OFFSET('rivers (2)'!$A$1, 2 * (67 - $A7) + 1, 2 * AS$2)), "", SUBSTITUTE($D$1, "&lt;direc&gt;", RIGHT(OFFSET('rivers (2)'!$A$1, 2 * (67 - $A7) + 1, 2 * AS$2), 1)))
&amp; IF(ISBLANK('feature type'!AR5), "EndPlot", SUBSTITUTE(SUBSTITUTE(output!$B$1,
                   "f_type", 'feature type'!AR5),
                   "f_var", 'feature variety'!AR5))
&amp; CHAR(10)</f>
        <v xml:space="preserve">BeginPlot
	x=43,y=63
	TerrainType=TERRAIN_COAST
	PlotType=3
EndPlot
</v>
      </c>
      <c r="AT7" t="str">
        <f ca="1">SUBSTITUTE(SUBSTITUTE(SUBSTITUTE(SUBSTITUTE($A$1,
"x_coord",AT$2),
"y_coord",$A7),
"t_type",'terrain type'!AS5),
"p_type", 'plot type'!AS5)
&amp; IF(LEFT(resources!AS5, 6) = "BONUS_", CHAR(9) &amp; "BonusType=" &amp; resources!AS5 &amp; CHAR(10), "")
&amp; IF('goody huts'!AS5, "	ImprovementType=IMPROVEMENT_GOODY_HUT" &amp; CHAR(10), "")
&amp; IF(ISBLANK(OFFSET('rivers (2)'!$A$1, 2 * (67 - $A7), 2 * AT$2 + 1)), "", SUBSTITUTE($C$1, "&lt;direc&gt;", RIGHT(OFFSET('rivers (2)'!$A$1, 2 * (67 - $A7), 2 * AT$2 + 1), 1)))
&amp; IF(ISBLANK(OFFSET('rivers (2)'!$A$1, 2 * (67 - $A7) + 1, 2 * AT$2)), "", SUBSTITUTE($D$1, "&lt;direc&gt;", RIGHT(OFFSET('rivers (2)'!$A$1, 2 * (67 - $A7) + 1, 2 * AT$2), 1)))
&amp; IF(ISBLANK('feature type'!AS5), "EndPlot", SUBSTITUTE(SUBSTITUTE(output!$B$1,
                   "f_type", 'feature type'!AS5),
                   "f_var", 'feature variety'!AS5))
&amp; CHAR(10)</f>
        <v xml:space="preserve">BeginPlot
	x=44,y=63
	TerrainType=TERRAIN_OCEAN
	PlotType=3
EndPlot
</v>
      </c>
      <c r="AU7" t="str">
        <f ca="1">SUBSTITUTE(SUBSTITUTE(SUBSTITUTE(SUBSTITUTE($A$1,
"x_coord",AU$2),
"y_coord",$A7),
"t_type",'terrain type'!AT5),
"p_type", 'plot type'!AT5)
&amp; IF(LEFT(resources!AT5, 6) = "BONUS_", CHAR(9) &amp; "BonusType=" &amp; resources!AT5 &amp; CHAR(10), "")
&amp; IF('goody huts'!AT5, "	ImprovementType=IMPROVEMENT_GOODY_HUT" &amp; CHAR(10), "")
&amp; IF(ISBLANK(OFFSET('rivers (2)'!$A$1, 2 * (67 - $A7), 2 * AU$2 + 1)), "", SUBSTITUTE($C$1, "&lt;direc&gt;", RIGHT(OFFSET('rivers (2)'!$A$1, 2 * (67 - $A7), 2 * AU$2 + 1), 1)))
&amp; IF(ISBLANK(OFFSET('rivers (2)'!$A$1, 2 * (67 - $A7) + 1, 2 * AU$2)), "", SUBSTITUTE($D$1, "&lt;direc&gt;", RIGHT(OFFSET('rivers (2)'!$A$1, 2 * (67 - $A7) + 1, 2 * AU$2), 1)))
&amp; IF(ISBLANK('feature type'!AT5), "EndPlot", SUBSTITUTE(SUBSTITUTE(output!$B$1,
                   "f_type", 'feature type'!AT5),
                   "f_var", 'feature variety'!AT5))
&amp; CHAR(10)</f>
        <v xml:space="preserve">BeginPlot
	x=45,y=63
	TerrainType=TERRAIN_OCEAN
	PlotType=3
EndPlot
</v>
      </c>
      <c r="AV7" t="str">
        <f ca="1">SUBSTITUTE(SUBSTITUTE(SUBSTITUTE(SUBSTITUTE($A$1,
"x_coord",AV$2),
"y_coord",$A7),
"t_type",'terrain type'!AU5),
"p_type", 'plot type'!AU5)
&amp; IF(LEFT(resources!AU5, 6) = "BONUS_", CHAR(9) &amp; "BonusType=" &amp; resources!AU5 &amp; CHAR(10), "")
&amp; IF('goody huts'!AU5, "	ImprovementType=IMPROVEMENT_GOODY_HUT" &amp; CHAR(10), "")
&amp; IF(ISBLANK(OFFSET('rivers (2)'!$A$1, 2 * (67 - $A7), 2 * AV$2 + 1)), "", SUBSTITUTE($C$1, "&lt;direc&gt;", RIGHT(OFFSET('rivers (2)'!$A$1, 2 * (67 - $A7), 2 * AV$2 + 1), 1)))
&amp; IF(ISBLANK(OFFSET('rivers (2)'!$A$1, 2 * (67 - $A7) + 1, 2 * AV$2)), "", SUBSTITUTE($D$1, "&lt;direc&gt;", RIGHT(OFFSET('rivers (2)'!$A$1, 2 * (67 - $A7) + 1, 2 * AV$2), 1)))
&amp; IF(ISBLANK('feature type'!AU5), "EndPlot", SUBSTITUTE(SUBSTITUTE(output!$B$1,
                   "f_type", 'feature type'!AU5),
                   "f_var", 'feature variety'!AU5))
&amp; CHAR(10)</f>
        <v xml:space="preserve">BeginPlot
	x=46,y=63
	TerrainType=TERRAIN_OCEAN
	PlotType=3
EndPlot
</v>
      </c>
      <c r="AW7" t="str">
        <f ca="1">SUBSTITUTE(SUBSTITUTE(SUBSTITUTE(SUBSTITUTE($A$1,
"x_coord",AW$2),
"y_coord",$A7),
"t_type",'terrain type'!AV5),
"p_type", 'plot type'!AV5)
&amp; IF(LEFT(resources!AV5, 6) = "BONUS_", CHAR(9) &amp; "BonusType=" &amp; resources!AV5 &amp; CHAR(10), "")
&amp; IF('goody huts'!AV5, "	ImprovementType=IMPROVEMENT_GOODY_HUT" &amp; CHAR(10), "")
&amp; IF(ISBLANK(OFFSET('rivers (2)'!$A$1, 2 * (67 - $A7), 2 * AW$2 + 1)), "", SUBSTITUTE($C$1, "&lt;direc&gt;", RIGHT(OFFSET('rivers (2)'!$A$1, 2 * (67 - $A7), 2 * AW$2 + 1), 1)))
&amp; IF(ISBLANK(OFFSET('rivers (2)'!$A$1, 2 * (67 - $A7) + 1, 2 * AW$2)), "", SUBSTITUTE($D$1, "&lt;direc&gt;", RIGHT(OFFSET('rivers (2)'!$A$1, 2 * (67 - $A7) + 1, 2 * AW$2), 1)))
&amp; IF(ISBLANK('feature type'!AV5), "EndPlot", SUBSTITUTE(SUBSTITUTE(output!$B$1,
                   "f_type", 'feature type'!AV5),
                   "f_var", 'feature variety'!AV5))
&amp; CHAR(10)</f>
        <v xml:space="preserve">BeginPlot
	x=47,y=63
	TerrainType=TERRAIN_OCEAN
	PlotType=3
EndPlot
</v>
      </c>
      <c r="AX7" t="str">
        <f ca="1">SUBSTITUTE(SUBSTITUTE(SUBSTITUTE(SUBSTITUTE($A$1,
"x_coord",AX$2),
"y_coord",$A7),
"t_type",'terrain type'!AW5),
"p_type", 'plot type'!AW5)
&amp; IF(LEFT(resources!AW5, 6) = "BONUS_", CHAR(9) &amp; "BonusType=" &amp; resources!AW5 &amp; CHAR(10), "")
&amp; IF('goody huts'!AW5, "	ImprovementType=IMPROVEMENT_GOODY_HUT" &amp; CHAR(10), "")
&amp; IF(ISBLANK(OFFSET('rivers (2)'!$A$1, 2 * (67 - $A7), 2 * AX$2 + 1)), "", SUBSTITUTE($C$1, "&lt;direc&gt;", RIGHT(OFFSET('rivers (2)'!$A$1, 2 * (67 - $A7), 2 * AX$2 + 1), 1)))
&amp; IF(ISBLANK(OFFSET('rivers (2)'!$A$1, 2 * (67 - $A7) + 1, 2 * AX$2)), "", SUBSTITUTE($D$1, "&lt;direc&gt;", RIGHT(OFFSET('rivers (2)'!$A$1, 2 * (67 - $A7) + 1, 2 * AX$2), 1)))
&amp; IF(ISBLANK('feature type'!AW5), "EndPlot", SUBSTITUTE(SUBSTITUTE(output!$B$1,
                   "f_type", 'feature type'!AW5),
                   "f_var", 'feature variety'!AW5))
&amp; CHAR(10)</f>
        <v xml:space="preserve">BeginPlot
	x=48,y=63
	TerrainType=TERRAIN_COAST
	PlotType=3
EndPlot
</v>
      </c>
      <c r="AY7" t="str">
        <f ca="1">SUBSTITUTE(SUBSTITUTE(SUBSTITUTE(SUBSTITUTE($A$1,
"x_coord",AY$2),
"y_coord",$A7),
"t_type",'terrain type'!AX5),
"p_type", 'plot type'!AX5)
&amp; IF(LEFT(resources!AX5, 6) = "BONUS_", CHAR(9) &amp; "BonusType=" &amp; resources!AX5 &amp; CHAR(10), "")
&amp; IF('goody huts'!AX5, "	ImprovementType=IMPROVEMENT_GOODY_HUT" &amp; CHAR(10), "")
&amp; IF(ISBLANK(OFFSET('rivers (2)'!$A$1, 2 * (67 - $A7), 2 * AY$2 + 1)), "", SUBSTITUTE($C$1, "&lt;direc&gt;", RIGHT(OFFSET('rivers (2)'!$A$1, 2 * (67 - $A7), 2 * AY$2 + 1), 1)))
&amp; IF(ISBLANK(OFFSET('rivers (2)'!$A$1, 2 * (67 - $A7) + 1, 2 * AY$2)), "", SUBSTITUTE($D$1, "&lt;direc&gt;", RIGHT(OFFSET('rivers (2)'!$A$1, 2 * (67 - $A7) + 1, 2 * AY$2), 1)))
&amp; IF(ISBLANK('feature type'!AX5), "EndPlot", SUBSTITUTE(SUBSTITUTE(output!$B$1,
                   "f_type", 'feature type'!AX5),
                   "f_var", 'feature variety'!AX5))
&amp; CHAR(10)</f>
        <v xml:space="preserve">BeginPlot
	x=49,y=63
	TerrainType=TERRAIN_COAST
	PlotType=3
EndPlot
</v>
      </c>
      <c r="AZ7" t="str">
        <f ca="1">SUBSTITUTE(SUBSTITUTE(SUBSTITUTE(SUBSTITUTE($A$1,
"x_coord",AZ$2),
"y_coord",$A7),
"t_type",'terrain type'!AY5),
"p_type", 'plot type'!AY5)
&amp; IF(LEFT(resources!AY5, 6) = "BONUS_", CHAR(9) &amp; "BonusType=" &amp; resources!AY5 &amp; CHAR(10), "")
&amp; IF('goody huts'!AY5, "	ImprovementType=IMPROVEMENT_GOODY_HUT" &amp; CHAR(10), "")
&amp; IF(ISBLANK(OFFSET('rivers (2)'!$A$1, 2 * (67 - $A7), 2 * AZ$2 + 1)), "", SUBSTITUTE($C$1, "&lt;direc&gt;", RIGHT(OFFSET('rivers (2)'!$A$1, 2 * (67 - $A7), 2 * AZ$2 + 1), 1)))
&amp; IF(ISBLANK(OFFSET('rivers (2)'!$A$1, 2 * (67 - $A7) + 1, 2 * AZ$2)), "", SUBSTITUTE($D$1, "&lt;direc&gt;", RIGHT(OFFSET('rivers (2)'!$A$1, 2 * (67 - $A7) + 1, 2 * AZ$2), 1)))
&amp; IF(ISBLANK('feature type'!AY5), "EndPlot", SUBSTITUTE(SUBSTITUTE(output!$B$1,
                   "f_type", 'feature type'!AY5),
                   "f_var", 'feature variety'!AY5))
&amp; CHAR(10)</f>
        <v xml:space="preserve">BeginPlot
	x=50,y=63
	TerrainType=TERRAIN_GRASS
	PlotType=2
	FeatureType=FEATURE_FOREST, FeatureVariety=1
EndPlot
</v>
      </c>
      <c r="BA7" t="str">
        <f ca="1">SUBSTITUTE(SUBSTITUTE(SUBSTITUTE(SUBSTITUTE($A$1,
"x_coord",BA$2),
"y_coord",$A7),
"t_type",'terrain type'!AZ5),
"p_type", 'plot type'!AZ5)
&amp; IF(LEFT(resources!AZ5, 6) = "BONUS_", CHAR(9) &amp; "BonusType=" &amp; resources!AZ5 &amp; CHAR(10), "")
&amp; IF('goody huts'!AZ5, "	ImprovementType=IMPROVEMENT_GOODY_HUT" &amp; CHAR(10), "")
&amp; IF(ISBLANK(OFFSET('rivers (2)'!$A$1, 2 * (67 - $A7), 2 * BA$2 + 1)), "", SUBSTITUTE($C$1, "&lt;direc&gt;", RIGHT(OFFSET('rivers (2)'!$A$1, 2 * (67 - $A7), 2 * BA$2 + 1), 1)))
&amp; IF(ISBLANK(OFFSET('rivers (2)'!$A$1, 2 * (67 - $A7) + 1, 2 * BA$2)), "", SUBSTITUTE($D$1, "&lt;direc&gt;", RIGHT(OFFSET('rivers (2)'!$A$1, 2 * (67 - $A7) + 1, 2 * BA$2), 1)))
&amp; IF(ISBLANK('feature type'!AZ5), "EndPlot", SUBSTITUTE(SUBSTITUTE(output!$B$1,
                   "f_type", 'feature type'!AZ5),
                   "f_var", 'feature variety'!AZ5))
&amp; CHAR(10)</f>
        <v xml:space="preserve">BeginPlot
	x=51,y=63
	TerrainType=TERRAIN_GRASS
	PlotType=2
EndPlot
</v>
      </c>
      <c r="BB7" t="str">
        <f ca="1">SUBSTITUTE(SUBSTITUTE(SUBSTITUTE(SUBSTITUTE($A$1,
"x_coord",BB$2),
"y_coord",$A7),
"t_type",'terrain type'!BA5),
"p_type", 'plot type'!BA5)
&amp; IF(LEFT(resources!BA5, 6) = "BONUS_", CHAR(9) &amp; "BonusType=" &amp; resources!BA5 &amp; CHAR(10), "")
&amp; IF('goody huts'!BA5, "	ImprovementType=IMPROVEMENT_GOODY_HUT" &amp; CHAR(10), "")
&amp; IF(ISBLANK(OFFSET('rivers (2)'!$A$1, 2 * (67 - $A7), 2 * BB$2 + 1)), "", SUBSTITUTE($C$1, "&lt;direc&gt;", RIGHT(OFFSET('rivers (2)'!$A$1, 2 * (67 - $A7), 2 * BB$2 + 1), 1)))
&amp; IF(ISBLANK(OFFSET('rivers (2)'!$A$1, 2 * (67 - $A7) + 1, 2 * BB$2)), "", SUBSTITUTE($D$1, "&lt;direc&gt;", RIGHT(OFFSET('rivers (2)'!$A$1, 2 * (67 - $A7) + 1, 2 * BB$2), 1)))
&amp; IF(ISBLANK('feature type'!BA5), "EndPlot", SUBSTITUTE(SUBSTITUTE(output!$B$1,
                   "f_type", 'feature type'!BA5),
                   "f_var", 'feature variety'!BA5))
&amp; CHAR(10)</f>
        <v xml:space="preserve">BeginPlot
	x=52,y=63
	TerrainType=TERRAIN_GRASS
	PlotType=2
EndPlot
</v>
      </c>
      <c r="BC7" t="str">
        <f ca="1">SUBSTITUTE(SUBSTITUTE(SUBSTITUTE(SUBSTITUTE($A$1,
"x_coord",BC$2),
"y_coord",$A7),
"t_type",'terrain type'!BB5),
"p_type", 'plot type'!BB5)
&amp; IF(LEFT(resources!BB5, 6) = "BONUS_", CHAR(9) &amp; "BonusType=" &amp; resources!BB5 &amp; CHAR(10), "")
&amp; IF('goody huts'!BB5, "	ImprovementType=IMPROVEMENT_GOODY_HUT" &amp; CHAR(10), "")
&amp; IF(ISBLANK(OFFSET('rivers (2)'!$A$1, 2 * (67 - $A7), 2 * BC$2 + 1)), "", SUBSTITUTE($C$1, "&lt;direc&gt;", RIGHT(OFFSET('rivers (2)'!$A$1, 2 * (67 - $A7), 2 * BC$2 + 1), 1)))
&amp; IF(ISBLANK(OFFSET('rivers (2)'!$A$1, 2 * (67 - $A7) + 1, 2 * BC$2)), "", SUBSTITUTE($D$1, "&lt;direc&gt;", RIGHT(OFFSET('rivers (2)'!$A$1, 2 * (67 - $A7) + 1, 2 * BC$2), 1)))
&amp; IF(ISBLANK('feature type'!BB5), "EndPlot", SUBSTITUTE(SUBSTITUTE(output!$B$1,
                   "f_type", 'feature type'!BB5),
                   "f_var", 'feature variety'!BB5))
&amp; CHAR(10)</f>
        <v xml:space="preserve">BeginPlot
	x=53,y=63
	TerrainType=TERRAIN_COAST
	PlotType=3
EndPlot
</v>
      </c>
      <c r="BD7" t="str">
        <f ca="1">SUBSTITUTE(SUBSTITUTE(SUBSTITUTE(SUBSTITUTE($A$1,
"x_coord",BD$2),
"y_coord",$A7),
"t_type",'terrain type'!BC5),
"p_type", 'plot type'!BC5)
&amp; IF(LEFT(resources!BC5, 6) = "BONUS_", CHAR(9) &amp; "BonusType=" &amp; resources!BC5 &amp; CHAR(10), "")
&amp; IF('goody huts'!BC5, "	ImprovementType=IMPROVEMENT_GOODY_HUT" &amp; CHAR(10), "")
&amp; IF(ISBLANK(OFFSET('rivers (2)'!$A$1, 2 * (67 - $A7), 2 * BD$2 + 1)), "", SUBSTITUTE($C$1, "&lt;direc&gt;", RIGHT(OFFSET('rivers (2)'!$A$1, 2 * (67 - $A7), 2 * BD$2 + 1), 1)))
&amp; IF(ISBLANK(OFFSET('rivers (2)'!$A$1, 2 * (67 - $A7) + 1, 2 * BD$2)), "", SUBSTITUTE($D$1, "&lt;direc&gt;", RIGHT(OFFSET('rivers (2)'!$A$1, 2 * (67 - $A7) + 1, 2 * BD$2), 1)))
&amp; IF(ISBLANK('feature type'!BC5), "EndPlot", SUBSTITUTE(SUBSTITUTE(output!$B$1,
                   "f_type", 'feature type'!BC5),
                   "f_var", 'feature variety'!BC5))
&amp; CHAR(10)</f>
        <v xml:space="preserve">BeginPlot
	x=54,y=63
	TerrainType=TERRAIN_GRASS
	PlotType=2
EndPlot
</v>
      </c>
      <c r="BE7" t="str">
        <f ca="1">SUBSTITUTE(SUBSTITUTE(SUBSTITUTE(SUBSTITUTE($A$1,
"x_coord",BE$2),
"y_coord",$A7),
"t_type",'terrain type'!BD5),
"p_type", 'plot type'!BD5)
&amp; IF(LEFT(resources!BD5, 6) = "BONUS_", CHAR(9) &amp; "BonusType=" &amp; resources!BD5 &amp; CHAR(10), "")
&amp; IF('goody huts'!BD5, "	ImprovementType=IMPROVEMENT_GOODY_HUT" &amp; CHAR(10), "")
&amp; IF(ISBLANK(OFFSET('rivers (2)'!$A$1, 2 * (67 - $A7), 2 * BE$2 + 1)), "", SUBSTITUTE($C$1, "&lt;direc&gt;", RIGHT(OFFSET('rivers (2)'!$A$1, 2 * (67 - $A7), 2 * BE$2 + 1), 1)))
&amp; IF(ISBLANK(OFFSET('rivers (2)'!$A$1, 2 * (67 - $A7) + 1, 2 * BE$2)), "", SUBSTITUTE($D$1, "&lt;direc&gt;", RIGHT(OFFSET('rivers (2)'!$A$1, 2 * (67 - $A7) + 1, 2 * BE$2), 1)))
&amp; IF(ISBLANK('feature type'!BD5), "EndPlot", SUBSTITUTE(SUBSTITUTE(output!$B$1,
                   "f_type", 'feature type'!BD5),
                   "f_var", 'feature variety'!BD5))
&amp; CHAR(10)</f>
        <v xml:space="preserve">BeginPlot
	x=55,y=63
	TerrainType=TERRAIN_GRASS
	PlotType=2
EndPlot
</v>
      </c>
      <c r="BF7" t="str">
        <f ca="1">SUBSTITUTE(SUBSTITUTE(SUBSTITUTE(SUBSTITUTE($A$1,
"x_coord",BF$2),
"y_coord",$A7),
"t_type",'terrain type'!BE5),
"p_type", 'plot type'!BE5)
&amp; IF(LEFT(resources!BE5, 6) = "BONUS_", CHAR(9) &amp; "BonusType=" &amp; resources!BE5 &amp; CHAR(10), "")
&amp; IF('goody huts'!BE5, "	ImprovementType=IMPROVEMENT_GOODY_HUT" &amp; CHAR(10), "")
&amp; IF(ISBLANK(OFFSET('rivers (2)'!$A$1, 2 * (67 - $A7), 2 * BF$2 + 1)), "", SUBSTITUTE($C$1, "&lt;direc&gt;", RIGHT(OFFSET('rivers (2)'!$A$1, 2 * (67 - $A7), 2 * BF$2 + 1), 1)))
&amp; IF(ISBLANK(OFFSET('rivers (2)'!$A$1, 2 * (67 - $A7) + 1, 2 * BF$2)), "", SUBSTITUTE($D$1, "&lt;direc&gt;", RIGHT(OFFSET('rivers (2)'!$A$1, 2 * (67 - $A7) + 1, 2 * BF$2), 1)))
&amp; IF(ISBLANK('feature type'!BE5), "EndPlot", SUBSTITUTE(SUBSTITUTE(output!$B$1,
                   "f_type", 'feature type'!BE5),
                   "f_var", 'feature variety'!BE5))
&amp; CHAR(10)</f>
        <v xml:space="preserve">BeginPlot
	x=56,y=63
	TerrainType=TERRAIN_GRASS
	PlotType=2
	FeatureType=FEATURE_FOREST, FeatureVariety=1
EndPlot
</v>
      </c>
      <c r="BG7" t="str">
        <f ca="1">SUBSTITUTE(SUBSTITUTE(SUBSTITUTE(SUBSTITUTE($A$1,
"x_coord",BG$2),
"y_coord",$A7),
"t_type",'terrain type'!BF5),
"p_type", 'plot type'!BF5)
&amp; IF(LEFT(resources!BF5, 6) = "BONUS_", CHAR(9) &amp; "BonusType=" &amp; resources!BF5 &amp; CHAR(10), "")
&amp; IF('goody huts'!BF5, "	ImprovementType=IMPROVEMENT_GOODY_HUT" &amp; CHAR(10), "")
&amp; IF(ISBLANK(OFFSET('rivers (2)'!$A$1, 2 * (67 - $A7), 2 * BG$2 + 1)), "", SUBSTITUTE($C$1, "&lt;direc&gt;", RIGHT(OFFSET('rivers (2)'!$A$1, 2 * (67 - $A7), 2 * BG$2 + 1), 1)))
&amp; IF(ISBLANK(OFFSET('rivers (2)'!$A$1, 2 * (67 - $A7) + 1, 2 * BG$2)), "", SUBSTITUTE($D$1, "&lt;direc&gt;", RIGHT(OFFSET('rivers (2)'!$A$1, 2 * (67 - $A7) + 1, 2 * BG$2), 1)))
&amp; IF(ISBLANK('feature type'!BF5), "EndPlot", SUBSTITUTE(SUBSTITUTE(output!$B$1,
                   "f_type", 'feature type'!BF5),
                   "f_var", 'feature variety'!BF5))
&amp; CHAR(10)</f>
        <v xml:space="preserve">BeginPlot
	x=57,y=63
	TerrainType=TERRAIN_GRASS
	PlotType=2
	FeatureType=FEATURE_FOREST, FeatureVariety=1
EndPlot
</v>
      </c>
      <c r="BH7" t="str">
        <f ca="1">SUBSTITUTE(SUBSTITUTE(SUBSTITUTE(SUBSTITUTE($A$1,
"x_coord",BH$2),
"y_coord",$A7),
"t_type",'terrain type'!BG5),
"p_type", 'plot type'!BG5)
&amp; IF(LEFT(resources!BG5, 6) = "BONUS_", CHAR(9) &amp; "BonusType=" &amp; resources!BG5 &amp; CHAR(10), "")
&amp; IF('goody huts'!BG5, "	ImprovementType=IMPROVEMENT_GOODY_HUT" &amp; CHAR(10), "")
&amp; IF(ISBLANK(OFFSET('rivers (2)'!$A$1, 2 * (67 - $A7), 2 * BH$2 + 1)), "", SUBSTITUTE($C$1, "&lt;direc&gt;", RIGHT(OFFSET('rivers (2)'!$A$1, 2 * (67 - $A7), 2 * BH$2 + 1), 1)))
&amp; IF(ISBLANK(OFFSET('rivers (2)'!$A$1, 2 * (67 - $A7) + 1, 2 * BH$2)), "", SUBSTITUTE($D$1, "&lt;direc&gt;", RIGHT(OFFSET('rivers (2)'!$A$1, 2 * (67 - $A7) + 1, 2 * BH$2), 1)))
&amp; IF(ISBLANK('feature type'!BG5), "EndPlot", SUBSTITUTE(SUBSTITUTE(output!$B$1,
                   "f_type", 'feature type'!BG5),
                   "f_var", 'feature variety'!BG5))
&amp; CHAR(10)</f>
        <v xml:space="preserve">BeginPlot
	x=58,y=63
	TerrainType=TERRAIN_COAST
	PlotType=3
EndPlot
</v>
      </c>
      <c r="BI7" t="str">
        <f ca="1">SUBSTITUTE(SUBSTITUTE(SUBSTITUTE(SUBSTITUTE($A$1,
"x_coord",BI$2),
"y_coord",$A7),
"t_type",'terrain type'!BH5),
"p_type", 'plot type'!BH5)
&amp; IF(LEFT(resources!BH5, 6) = "BONUS_", CHAR(9) &amp; "BonusType=" &amp; resources!BH5 &amp; CHAR(10), "")
&amp; IF('goody huts'!BH5, "	ImprovementType=IMPROVEMENT_GOODY_HUT" &amp; CHAR(10), "")
&amp; IF(ISBLANK(OFFSET('rivers (2)'!$A$1, 2 * (67 - $A7), 2 * BI$2 + 1)), "", SUBSTITUTE($C$1, "&lt;direc&gt;", RIGHT(OFFSET('rivers (2)'!$A$1, 2 * (67 - $A7), 2 * BI$2 + 1), 1)))
&amp; IF(ISBLANK(OFFSET('rivers (2)'!$A$1, 2 * (67 - $A7) + 1, 2 * BI$2)), "", SUBSTITUTE($D$1, "&lt;direc&gt;", RIGHT(OFFSET('rivers (2)'!$A$1, 2 * (67 - $A7) + 1, 2 * BI$2), 1)))
&amp; IF(ISBLANK('feature type'!BH5), "EndPlot", SUBSTITUTE(SUBSTITUTE(output!$B$1,
                   "f_type", 'feature type'!BH5),
                   "f_var", 'feature variety'!BH5))
&amp; CHAR(10)</f>
        <v xml:space="preserve">BeginPlot
	x=59,y=63
	TerrainType=TERRAIN_GRASS
	PlotType=1
EndPlot
</v>
      </c>
      <c r="BJ7" t="str">
        <f ca="1">SUBSTITUTE(SUBSTITUTE(SUBSTITUTE(SUBSTITUTE($A$1,
"x_coord",BJ$2),
"y_coord",$A7),
"t_type",'terrain type'!BI5),
"p_type", 'plot type'!BI5)
&amp; IF(LEFT(resources!BI5, 6) = "BONUS_", CHAR(9) &amp; "BonusType=" &amp; resources!BI5 &amp; CHAR(10), "")
&amp; IF('goody huts'!BI5, "	ImprovementType=IMPROVEMENT_GOODY_HUT" &amp; CHAR(10), "")
&amp; IF(ISBLANK(OFFSET('rivers (2)'!$A$1, 2 * (67 - $A7), 2 * BJ$2 + 1)), "", SUBSTITUTE($C$1, "&lt;direc&gt;", RIGHT(OFFSET('rivers (2)'!$A$1, 2 * (67 - $A7), 2 * BJ$2 + 1), 1)))
&amp; IF(ISBLANK(OFFSET('rivers (2)'!$A$1, 2 * (67 - $A7) + 1, 2 * BJ$2)), "", SUBSTITUTE($D$1, "&lt;direc&gt;", RIGHT(OFFSET('rivers (2)'!$A$1, 2 * (67 - $A7) + 1, 2 * BJ$2), 1)))
&amp; IF(ISBLANK('feature type'!BI5), "EndPlot", SUBSTITUTE(SUBSTITUTE(output!$B$1,
                   "f_type", 'feature type'!BI5),
                   "f_var", 'feature variety'!BI5))
&amp; CHAR(10)</f>
        <v xml:space="preserve">BeginPlot
	x=60,y=63
	TerrainType=TERRAIN_GRASS
	PlotType=2
EndPlot
</v>
      </c>
      <c r="BK7" t="str">
        <f ca="1">SUBSTITUTE(SUBSTITUTE(SUBSTITUTE(SUBSTITUTE($A$1,
"x_coord",BK$2),
"y_coord",$A7),
"t_type",'terrain type'!BJ5),
"p_type", 'plot type'!BJ5)
&amp; IF(LEFT(resources!BJ5, 6) = "BONUS_", CHAR(9) &amp; "BonusType=" &amp; resources!BJ5 &amp; CHAR(10), "")
&amp; IF('goody huts'!BJ5, "	ImprovementType=IMPROVEMENT_GOODY_HUT" &amp; CHAR(10), "")
&amp; IF(ISBLANK(OFFSET('rivers (2)'!$A$1, 2 * (67 - $A7), 2 * BK$2 + 1)), "", SUBSTITUTE($C$1, "&lt;direc&gt;", RIGHT(OFFSET('rivers (2)'!$A$1, 2 * (67 - $A7), 2 * BK$2 + 1), 1)))
&amp; IF(ISBLANK(OFFSET('rivers (2)'!$A$1, 2 * (67 - $A7) + 1, 2 * BK$2)), "", SUBSTITUTE($D$1, "&lt;direc&gt;", RIGHT(OFFSET('rivers (2)'!$A$1, 2 * (67 - $A7) + 1, 2 * BK$2), 1)))
&amp; IF(ISBLANK('feature type'!BJ5), "EndPlot", SUBSTITUTE(SUBSTITUTE(output!$B$1,
                   "f_type", 'feature type'!BJ5),
                   "f_var", 'feature variety'!BJ5))
&amp; CHAR(10)</f>
        <v xml:space="preserve">BeginPlot
	x=61,y=63
	TerrainType=TERRAIN_GRASS
	PlotType=2
EndPlot
</v>
      </c>
      <c r="BL7" t="str">
        <f ca="1">SUBSTITUTE(SUBSTITUTE(SUBSTITUTE(SUBSTITUTE($A$1,
"x_coord",BL$2),
"y_coord",$A7),
"t_type",'terrain type'!BK5),
"p_type", 'plot type'!BK5)
&amp; IF(LEFT(resources!BK5, 6) = "BONUS_", CHAR(9) &amp; "BonusType=" &amp; resources!BK5 &amp; CHAR(10), "")
&amp; IF('goody huts'!BK5, "	ImprovementType=IMPROVEMENT_GOODY_HUT" &amp; CHAR(10), "")
&amp; IF(ISBLANK(OFFSET('rivers (2)'!$A$1, 2 * (67 - $A7), 2 * BL$2 + 1)), "", SUBSTITUTE($C$1, "&lt;direc&gt;", RIGHT(OFFSET('rivers (2)'!$A$1, 2 * (67 - $A7), 2 * BL$2 + 1), 1)))
&amp; IF(ISBLANK(OFFSET('rivers (2)'!$A$1, 2 * (67 - $A7) + 1, 2 * BL$2)), "", SUBSTITUTE($D$1, "&lt;direc&gt;", RIGHT(OFFSET('rivers (2)'!$A$1, 2 * (67 - $A7) + 1, 2 * BL$2), 1)))
&amp; IF(ISBLANK('feature type'!BK5), "EndPlot", SUBSTITUTE(SUBSTITUTE(output!$B$1,
                   "f_type", 'feature type'!BK5),
                   "f_var", 'feature variety'!BK5))
&amp; CHAR(10)</f>
        <v xml:space="preserve">BeginPlot
	x=62,y=63
	TerrainType=TERRAIN_COAST
	PlotType=3
EndPlot
</v>
      </c>
      <c r="BM7" t="str">
        <f ca="1">SUBSTITUTE(SUBSTITUTE(SUBSTITUTE(SUBSTITUTE($A$1,
"x_coord",BM$2),
"y_coord",$A7),
"t_type",'terrain type'!BL5),
"p_type", 'plot type'!BL5)
&amp; IF(LEFT(resources!BL5, 6) = "BONUS_", CHAR(9) &amp; "BonusType=" &amp; resources!BL5 &amp; CHAR(10), "")
&amp; IF('goody huts'!BL5, "	ImprovementType=IMPROVEMENT_GOODY_HUT" &amp; CHAR(10), "")
&amp; IF(ISBLANK(OFFSET('rivers (2)'!$A$1, 2 * (67 - $A7), 2 * BM$2 + 1)), "", SUBSTITUTE($C$1, "&lt;direc&gt;", RIGHT(OFFSET('rivers (2)'!$A$1, 2 * (67 - $A7), 2 * BM$2 + 1), 1)))
&amp; IF(ISBLANK(OFFSET('rivers (2)'!$A$1, 2 * (67 - $A7) + 1, 2 * BM$2)), "", SUBSTITUTE($D$1, "&lt;direc&gt;", RIGHT(OFFSET('rivers (2)'!$A$1, 2 * (67 - $A7) + 1, 2 * BM$2), 1)))
&amp; IF(ISBLANK('feature type'!BL5), "EndPlot", SUBSTITUTE(SUBSTITUTE(output!$B$1,
                   "f_type", 'feature type'!BL5),
                   "f_var", 'feature variety'!BL5))
&amp; CHAR(10)</f>
        <v xml:space="preserve">BeginPlot
	x=63,y=63
	TerrainType=TERRAIN_COAST
	PlotType=3
EndPlot
</v>
      </c>
      <c r="BN7" t="str">
        <f ca="1">SUBSTITUTE(SUBSTITUTE(SUBSTITUTE(SUBSTITUTE($A$1,
"x_coord",BN$2),
"y_coord",$A7),
"t_type",'terrain type'!BM5),
"p_type", 'plot type'!BM5)
&amp; IF(LEFT(resources!BM5, 6) = "BONUS_", CHAR(9) &amp; "BonusType=" &amp; resources!BM5 &amp; CHAR(10), "")
&amp; IF('goody huts'!BM5, "	ImprovementType=IMPROVEMENT_GOODY_HUT" &amp; CHAR(10), "")
&amp; IF(ISBLANK(OFFSET('rivers (2)'!$A$1, 2 * (67 - $A7), 2 * BN$2 + 1)), "", SUBSTITUTE($C$1, "&lt;direc&gt;", RIGHT(OFFSET('rivers (2)'!$A$1, 2 * (67 - $A7), 2 * BN$2 + 1), 1)))
&amp; IF(ISBLANK(OFFSET('rivers (2)'!$A$1, 2 * (67 - $A7) + 1, 2 * BN$2)), "", SUBSTITUTE($D$1, "&lt;direc&gt;", RIGHT(OFFSET('rivers (2)'!$A$1, 2 * (67 - $A7) + 1, 2 * BN$2), 1)))
&amp; IF(ISBLANK('feature type'!BM5), "EndPlot", SUBSTITUTE(SUBSTITUTE(output!$B$1,
                   "f_type", 'feature type'!BM5),
                   "f_var", 'feature variety'!BM5))
&amp; CHAR(10)</f>
        <v xml:space="preserve">BeginPlot
	x=64,y=63
	TerrainType=TERRAIN_COAST
	PlotType=3
	FeatureType=FEATURE_FOREST, FeatureVariety=1
EndPlot
</v>
      </c>
      <c r="BO7" t="str">
        <f ca="1">SUBSTITUTE(SUBSTITUTE(SUBSTITUTE(SUBSTITUTE($A$1,
"x_coord",BO$2),
"y_coord",$A7),
"t_type",'terrain type'!BN5),
"p_type", 'plot type'!BN5)
&amp; IF(LEFT(resources!BN5, 6) = "BONUS_", CHAR(9) &amp; "BonusType=" &amp; resources!BN5 &amp; CHAR(10), "")
&amp; IF('goody huts'!BN5, "	ImprovementType=IMPROVEMENT_GOODY_HUT" &amp; CHAR(10), "")
&amp; IF(ISBLANK(OFFSET('rivers (2)'!$A$1, 2 * (67 - $A7), 2 * BO$2 + 1)), "", SUBSTITUTE($C$1, "&lt;direc&gt;", RIGHT(OFFSET('rivers (2)'!$A$1, 2 * (67 - $A7), 2 * BO$2 + 1), 1)))
&amp; IF(ISBLANK(OFFSET('rivers (2)'!$A$1, 2 * (67 - $A7) + 1, 2 * BO$2)), "", SUBSTITUTE($D$1, "&lt;direc&gt;", RIGHT(OFFSET('rivers (2)'!$A$1, 2 * (67 - $A7) + 1, 2 * BO$2), 1)))
&amp; IF(ISBLANK('feature type'!BN5), "EndPlot", SUBSTITUTE(SUBSTITUTE(output!$B$1,
                   "f_type", 'feature type'!BN5),
                   "f_var", 'feature variety'!BN5))
&amp; CHAR(10)</f>
        <v xml:space="preserve">BeginPlot
	x=65,y=63
	TerrainType=TERRAIN_COAST
	PlotType=3
	BonusType=BONUS_FISH
	FeatureType=FEATURE_FOREST, FeatureVariety=1
EndPlot
</v>
      </c>
      <c r="BP7" t="str">
        <f ca="1">SUBSTITUTE(SUBSTITUTE(SUBSTITUTE(SUBSTITUTE($A$1,
"x_coord",BP$2),
"y_coord",$A7),
"t_type",'terrain type'!BO5),
"p_type", 'plot type'!BO5)
&amp; IF(LEFT(resources!BO5, 6) = "BONUS_", CHAR(9) &amp; "BonusType=" &amp; resources!BO5 &amp; CHAR(10), "")
&amp; IF('goody huts'!BO5, "	ImprovementType=IMPROVEMENT_GOODY_HUT" &amp; CHAR(10), "")
&amp; IF(ISBLANK(OFFSET('rivers (2)'!$A$1, 2 * (67 - $A7), 2 * BP$2 + 1)), "", SUBSTITUTE($C$1, "&lt;direc&gt;", RIGHT(OFFSET('rivers (2)'!$A$1, 2 * (67 - $A7), 2 * BP$2 + 1), 1)))
&amp; IF(ISBLANK(OFFSET('rivers (2)'!$A$1, 2 * (67 - $A7) + 1, 2 * BP$2)), "", SUBSTITUTE($D$1, "&lt;direc&gt;", RIGHT(OFFSET('rivers (2)'!$A$1, 2 * (67 - $A7) + 1, 2 * BP$2), 1)))
&amp; IF(ISBLANK('feature type'!BO5), "EndPlot", SUBSTITUTE(SUBSTITUTE(output!$B$1,
                   "f_type", 'feature type'!BO5),
                   "f_var", 'feature variety'!BO5))
&amp; CHAR(10)</f>
        <v xml:space="preserve">BeginPlot
	x=66,y=63
	TerrainType=TERRAIN_COAST
	PlotType=3
EndPlot
</v>
      </c>
      <c r="BQ7" t="str">
        <f ca="1">SUBSTITUTE(SUBSTITUTE(SUBSTITUTE(SUBSTITUTE($A$1,
"x_coord",BQ$2),
"y_coord",$A7),
"t_type",'terrain type'!BP5),
"p_type", 'plot type'!BP5)
&amp; IF(LEFT(resources!BP5, 6) = "BONUS_", CHAR(9) &amp; "BonusType=" &amp; resources!BP5 &amp; CHAR(10), "")
&amp; IF('goody huts'!BP5, "	ImprovementType=IMPROVEMENT_GOODY_HUT" &amp; CHAR(10), "")
&amp; IF(ISBLANK(OFFSET('rivers (2)'!$A$1, 2 * (67 - $A7), 2 * BQ$2 + 1)), "", SUBSTITUTE($C$1, "&lt;direc&gt;", RIGHT(OFFSET('rivers (2)'!$A$1, 2 * (67 - $A7), 2 * BQ$2 + 1), 1)))
&amp; IF(ISBLANK(OFFSET('rivers (2)'!$A$1, 2 * (67 - $A7) + 1, 2 * BQ$2)), "", SUBSTITUTE($D$1, "&lt;direc&gt;", RIGHT(OFFSET('rivers (2)'!$A$1, 2 * (67 - $A7) + 1, 2 * BQ$2), 1)))
&amp; IF(ISBLANK('feature type'!BP5), "EndPlot", SUBSTITUTE(SUBSTITUTE(output!$B$1,
                   "f_type", 'feature type'!BP5),
                   "f_var", 'feature variety'!BP5))
&amp; CHAR(10)</f>
        <v xml:space="preserve">BeginPlot
	x=67,y=63
	TerrainType=TERRAIN_GRASS
	PlotType=2
EndPlot
</v>
      </c>
      <c r="BR7" t="str">
        <f ca="1">SUBSTITUTE(SUBSTITUTE(SUBSTITUTE(SUBSTITUTE($A$1,
"x_coord",BR$2),
"y_coord",$A7),
"t_type",'terrain type'!BQ5),
"p_type", 'plot type'!BQ5)
&amp; IF(LEFT(resources!BQ5, 6) = "BONUS_", CHAR(9) &amp; "BonusType=" &amp; resources!BQ5 &amp; CHAR(10), "")
&amp; IF('goody huts'!BQ5, "	ImprovementType=IMPROVEMENT_GOODY_HUT" &amp; CHAR(10), "")
&amp; IF(ISBLANK(OFFSET('rivers (2)'!$A$1, 2 * (67 - $A7), 2 * BR$2 + 1)), "", SUBSTITUTE($C$1, "&lt;direc&gt;", RIGHT(OFFSET('rivers (2)'!$A$1, 2 * (67 - $A7), 2 * BR$2 + 1), 1)))
&amp; IF(ISBLANK(OFFSET('rivers (2)'!$A$1, 2 * (67 - $A7) + 1, 2 * BR$2)), "", SUBSTITUTE($D$1, "&lt;direc&gt;", RIGHT(OFFSET('rivers (2)'!$A$1, 2 * (67 - $A7) + 1, 2 * BR$2), 1)))
&amp; IF(ISBLANK('feature type'!BQ5), "EndPlot", SUBSTITUTE(SUBSTITUTE(output!$B$1,
                   "f_type", 'feature type'!BQ5),
                   "f_var", 'feature variety'!BQ5))
&amp; CHAR(10)</f>
        <v xml:space="preserve">BeginPlot
	x=68,y=63
	TerrainType=TERRAIN_GRASS
	PlotType=1
EndPlot
</v>
      </c>
      <c r="BS7" t="str">
        <f ca="1">SUBSTITUTE(SUBSTITUTE(SUBSTITUTE(SUBSTITUTE($A$1,
"x_coord",BS$2),
"y_coord",$A7),
"t_type",'terrain type'!BR5),
"p_type", 'plot type'!BR5)
&amp; IF(LEFT(resources!BR5, 6) = "BONUS_", CHAR(9) &amp; "BonusType=" &amp; resources!BR5 &amp; CHAR(10), "")
&amp; IF('goody huts'!BR5, "	ImprovementType=IMPROVEMENT_GOODY_HUT" &amp; CHAR(10), "")
&amp; IF(ISBLANK(OFFSET('rivers (2)'!$A$1, 2 * (67 - $A7), 2 * BS$2 + 1)), "", SUBSTITUTE($C$1, "&lt;direc&gt;", RIGHT(OFFSET('rivers (2)'!$A$1, 2 * (67 - $A7), 2 * BS$2 + 1), 1)))
&amp; IF(ISBLANK(OFFSET('rivers (2)'!$A$1, 2 * (67 - $A7) + 1, 2 * BS$2)), "", SUBSTITUTE($D$1, "&lt;direc&gt;", RIGHT(OFFSET('rivers (2)'!$A$1, 2 * (67 - $A7) + 1, 2 * BS$2), 1)))
&amp; IF(ISBLANK('feature type'!BR5), "EndPlot", SUBSTITUTE(SUBSTITUTE(output!$B$1,
                   "f_type", 'feature type'!BR5),
                   "f_var", 'feature variety'!BR5))
&amp; CHAR(10)</f>
        <v xml:space="preserve">BeginPlot
	x=69,y=63
	TerrainType=TERRAIN_COAST
	PlotType=3
EndPlot
</v>
      </c>
      <c r="BT7" t="str">
        <f ca="1">SUBSTITUTE(SUBSTITUTE(SUBSTITUTE(SUBSTITUTE($A$1,
"x_coord",BT$2),
"y_coord",$A7),
"t_type",'terrain type'!BS5),
"p_type", 'plot type'!BS5)
&amp; IF(LEFT(resources!BS5, 6) = "BONUS_", CHAR(9) &amp; "BonusType=" &amp; resources!BS5 &amp; CHAR(10), "")
&amp; IF('goody huts'!BS5, "	ImprovementType=IMPROVEMENT_GOODY_HUT" &amp; CHAR(10), "")
&amp; IF(ISBLANK(OFFSET('rivers (2)'!$A$1, 2 * (67 - $A7), 2 * BT$2 + 1)), "", SUBSTITUTE($C$1, "&lt;direc&gt;", RIGHT(OFFSET('rivers (2)'!$A$1, 2 * (67 - $A7), 2 * BT$2 + 1), 1)))
&amp; IF(ISBLANK(OFFSET('rivers (2)'!$A$1, 2 * (67 - $A7) + 1, 2 * BT$2)), "", SUBSTITUTE($D$1, "&lt;direc&gt;", RIGHT(OFFSET('rivers (2)'!$A$1, 2 * (67 - $A7) + 1, 2 * BT$2), 1)))
&amp; IF(ISBLANK('feature type'!BS5), "EndPlot", SUBSTITUTE(SUBSTITUTE(output!$B$1,
                   "f_type", 'feature type'!BS5),
                   "f_var", 'feature variety'!BS5))
&amp; CHAR(10)</f>
        <v xml:space="preserve">BeginPlot
	x=70,y=63
	TerrainType=TERRAIN_COAST
	PlotType=3
EndPlot
</v>
      </c>
      <c r="BU7" t="str">
        <f ca="1">SUBSTITUTE(SUBSTITUTE(SUBSTITUTE(SUBSTITUTE($A$1,
"x_coord",BU$2),
"y_coord",$A7),
"t_type",'terrain type'!BT5),
"p_type", 'plot type'!BT5)
&amp; IF(LEFT(resources!BT5, 6) = "BONUS_", CHAR(9) &amp; "BonusType=" &amp; resources!BT5 &amp; CHAR(10), "")
&amp; IF('goody huts'!BT5, "	ImprovementType=IMPROVEMENT_GOODY_HUT" &amp; CHAR(10), "")
&amp; IF(ISBLANK(OFFSET('rivers (2)'!$A$1, 2 * (67 - $A7), 2 * BU$2 + 1)), "", SUBSTITUTE($C$1, "&lt;direc&gt;", RIGHT(OFFSET('rivers (2)'!$A$1, 2 * (67 - $A7), 2 * BU$2 + 1), 1)))
&amp; IF(ISBLANK(OFFSET('rivers (2)'!$A$1, 2 * (67 - $A7) + 1, 2 * BU$2)), "", SUBSTITUTE($D$1, "&lt;direc&gt;", RIGHT(OFFSET('rivers (2)'!$A$1, 2 * (67 - $A7) + 1, 2 * BU$2), 1)))
&amp; IF(ISBLANK('feature type'!BT5), "EndPlot", SUBSTITUTE(SUBSTITUTE(output!$B$1,
                   "f_type", 'feature type'!BT5),
                   "f_var", 'feature variety'!BT5))
&amp; CHAR(10)</f>
        <v xml:space="preserve">BeginPlot
	x=71,y=63
	TerrainType=TERRAIN_OCEAN
	PlotType=3
EndPlot
</v>
      </c>
      <c r="BV7" t="str">
        <f ca="1">SUBSTITUTE(SUBSTITUTE(SUBSTITUTE(SUBSTITUTE($A$1,
"x_coord",BV$2),
"y_coord",$A7),
"t_type",'terrain type'!BU5),
"p_type", 'plot type'!BU5)
&amp; IF(LEFT(resources!BU5, 6) = "BONUS_", CHAR(9) &amp; "BonusType=" &amp; resources!BU5 &amp; CHAR(10), "")
&amp; IF('goody huts'!BU5, "	ImprovementType=IMPROVEMENT_GOODY_HUT" &amp; CHAR(10), "")
&amp; IF(ISBLANK(OFFSET('rivers (2)'!$A$1, 2 * (67 - $A7), 2 * BV$2 + 1)), "", SUBSTITUTE($C$1, "&lt;direc&gt;", RIGHT(OFFSET('rivers (2)'!$A$1, 2 * (67 - $A7), 2 * BV$2 + 1), 1)))
&amp; IF(ISBLANK(OFFSET('rivers (2)'!$A$1, 2 * (67 - $A7) + 1, 2 * BV$2)), "", SUBSTITUTE($D$1, "&lt;direc&gt;", RIGHT(OFFSET('rivers (2)'!$A$1, 2 * (67 - $A7) + 1, 2 * BV$2), 1)))
&amp; IF(ISBLANK('feature type'!BU5), "EndPlot", SUBSTITUTE(SUBSTITUTE(output!$B$1,
                   "f_type", 'feature type'!BU5),
                   "f_var", 'feature variety'!BU5))
&amp; CHAR(10)</f>
        <v xml:space="preserve">BeginPlot
	x=72,y=63
	TerrainType=TERRAIN_OCEAN
	PlotType=3
EndPlot
</v>
      </c>
      <c r="BW7" t="str">
        <f ca="1">SUBSTITUTE(SUBSTITUTE(SUBSTITUTE(SUBSTITUTE($A$1,
"x_coord",BW$2),
"y_coord",$A7),
"t_type",'terrain type'!BV5),
"p_type", 'plot type'!BV5)
&amp; IF(LEFT(resources!BV5, 6) = "BONUS_", CHAR(9) &amp; "BonusType=" &amp; resources!BV5 &amp; CHAR(10), "")
&amp; IF('goody huts'!BV5, "	ImprovementType=IMPROVEMENT_GOODY_HUT" &amp; CHAR(10), "")
&amp; IF(ISBLANK(OFFSET('rivers (2)'!$A$1, 2 * (67 - $A7), 2 * BW$2 + 1)), "", SUBSTITUTE($C$1, "&lt;direc&gt;", RIGHT(OFFSET('rivers (2)'!$A$1, 2 * (67 - $A7), 2 * BW$2 + 1), 1)))
&amp; IF(ISBLANK(OFFSET('rivers (2)'!$A$1, 2 * (67 - $A7) + 1, 2 * BW$2)), "", SUBSTITUTE($D$1, "&lt;direc&gt;", RIGHT(OFFSET('rivers (2)'!$A$1, 2 * (67 - $A7) + 1, 2 * BW$2), 1)))
&amp; IF(ISBLANK('feature type'!BV5), "EndPlot", SUBSTITUTE(SUBSTITUTE(output!$B$1,
                   "f_type", 'feature type'!BV5),
                   "f_var", 'feature variety'!BV5))
&amp; CHAR(10)</f>
        <v xml:space="preserve">BeginPlot
	x=73,y=63
	TerrainType=TERRAIN_OCEAN
	PlotType=3
EndPlot
</v>
      </c>
      <c r="BX7" t="str">
        <f ca="1">SUBSTITUTE(SUBSTITUTE(SUBSTITUTE(SUBSTITUTE($A$1,
"x_coord",BX$2),
"y_coord",$A7),
"t_type",'terrain type'!BW5),
"p_type", 'plot type'!BW5)
&amp; IF(LEFT(resources!BW5, 6) = "BONUS_", CHAR(9) &amp; "BonusType=" &amp; resources!BW5 &amp; CHAR(10), "")
&amp; IF('goody huts'!BW5, "	ImprovementType=IMPROVEMENT_GOODY_HUT" &amp; CHAR(10), "")
&amp; IF(ISBLANK(OFFSET('rivers (2)'!$A$1, 2 * (67 - $A7), 2 * BX$2 + 1)), "", SUBSTITUTE($C$1, "&lt;direc&gt;", RIGHT(OFFSET('rivers (2)'!$A$1, 2 * (67 - $A7), 2 * BX$2 + 1), 1)))
&amp; IF(ISBLANK(OFFSET('rivers (2)'!$A$1, 2 * (67 - $A7) + 1, 2 * BX$2)), "", SUBSTITUTE($D$1, "&lt;direc&gt;", RIGHT(OFFSET('rivers (2)'!$A$1, 2 * (67 - $A7) + 1, 2 * BX$2), 1)))
&amp; IF(ISBLANK('feature type'!BW5), "EndPlot", SUBSTITUTE(SUBSTITUTE(output!$B$1,
                   "f_type", 'feature type'!BW5),
                   "f_var", 'feature variety'!BW5))
&amp; CHAR(10)</f>
        <v xml:space="preserve">BeginPlot
	x=74,y=63
	TerrainType=TERRAIN_OCEAN
	PlotType=3
EndPlot
</v>
      </c>
      <c r="BY7" t="str">
        <f ca="1">SUBSTITUTE(SUBSTITUTE(SUBSTITUTE(SUBSTITUTE($A$1,
"x_coord",BY$2),
"y_coord",$A7),
"t_type",'terrain type'!BX5),
"p_type", 'plot type'!BX5)
&amp; IF(LEFT(resources!BX5, 6) = "BONUS_", CHAR(9) &amp; "BonusType=" &amp; resources!BX5 &amp; CHAR(10), "")
&amp; IF('goody huts'!BX5, "	ImprovementType=IMPROVEMENT_GOODY_HUT" &amp; CHAR(10), "")
&amp; IF(ISBLANK(OFFSET('rivers (2)'!$A$1, 2 * (67 - $A7), 2 * BY$2 + 1)), "", SUBSTITUTE($C$1, "&lt;direc&gt;", RIGHT(OFFSET('rivers (2)'!$A$1, 2 * (67 - $A7), 2 * BY$2 + 1), 1)))
&amp; IF(ISBLANK(OFFSET('rivers (2)'!$A$1, 2 * (67 - $A7) + 1, 2 * BY$2)), "", SUBSTITUTE($D$1, "&lt;direc&gt;", RIGHT(OFFSET('rivers (2)'!$A$1, 2 * (67 - $A7) + 1, 2 * BY$2), 1)))
&amp; IF(ISBLANK('feature type'!BX5), "EndPlot", SUBSTITUTE(SUBSTITUTE(output!$B$1,
                   "f_type", 'feature type'!BX5),
                   "f_var", 'feature variety'!BX5))
&amp; CHAR(10)</f>
        <v xml:space="preserve">BeginPlot
	x=75,y=63
	TerrainType=TERRAIN_OCEAN
	PlotType=3
EndPlot
</v>
      </c>
      <c r="BZ7" t="str">
        <f ca="1">SUBSTITUTE(SUBSTITUTE(SUBSTITUTE(SUBSTITUTE($A$1,
"x_coord",BZ$2),
"y_coord",$A7),
"t_type",'terrain type'!BY5),
"p_type", 'plot type'!BY5)
&amp; IF(LEFT(resources!BY5, 6) = "BONUS_", CHAR(9) &amp; "BonusType=" &amp; resources!BY5 &amp; CHAR(10), "")
&amp; IF('goody huts'!BY5, "	ImprovementType=IMPROVEMENT_GOODY_HUT" &amp; CHAR(10), "")
&amp; IF(ISBLANK(OFFSET('rivers (2)'!$A$1, 2 * (67 - $A7), 2 * BZ$2 + 1)), "", SUBSTITUTE($C$1, "&lt;direc&gt;", RIGHT(OFFSET('rivers (2)'!$A$1, 2 * (67 - $A7), 2 * BZ$2 + 1), 1)))
&amp; IF(ISBLANK(OFFSET('rivers (2)'!$A$1, 2 * (67 - $A7) + 1, 2 * BZ$2)), "", SUBSTITUTE($D$1, "&lt;direc&gt;", RIGHT(OFFSET('rivers (2)'!$A$1, 2 * (67 - $A7) + 1, 2 * BZ$2), 1)))
&amp; IF(ISBLANK('feature type'!BY5), "EndPlot", SUBSTITUTE(SUBSTITUTE(output!$B$1,
                   "f_type", 'feature type'!BY5),
                   "f_var", 'feature variety'!BY5))
&amp; CHAR(10)</f>
        <v xml:space="preserve">BeginPlot
	x=76,y=63
	TerrainType=TERRAIN_OCEAN
	PlotType=3
EndPlot
</v>
      </c>
      <c r="CA7" t="str">
        <f ca="1">SUBSTITUTE(SUBSTITUTE(SUBSTITUTE(SUBSTITUTE($A$1,
"x_coord",CA$2),
"y_coord",$A7),
"t_type",'terrain type'!BZ5),
"p_type", 'plot type'!BZ5)
&amp; IF(LEFT(resources!BZ5, 6) = "BONUS_", CHAR(9) &amp; "BonusType=" &amp; resources!BZ5 &amp; CHAR(10), "")
&amp; IF('goody huts'!BZ5, "	ImprovementType=IMPROVEMENT_GOODY_HUT" &amp; CHAR(10), "")
&amp; IF(ISBLANK(OFFSET('rivers (2)'!$A$1, 2 * (67 - $A7), 2 * CA$2 + 1)), "", SUBSTITUTE($C$1, "&lt;direc&gt;", RIGHT(OFFSET('rivers (2)'!$A$1, 2 * (67 - $A7), 2 * CA$2 + 1), 1)))
&amp; IF(ISBLANK(OFFSET('rivers (2)'!$A$1, 2 * (67 - $A7) + 1, 2 * CA$2)), "", SUBSTITUTE($D$1, "&lt;direc&gt;", RIGHT(OFFSET('rivers (2)'!$A$1, 2 * (67 - $A7) + 1, 2 * CA$2), 1)))
&amp; IF(ISBLANK('feature type'!BZ5), "EndPlot", SUBSTITUTE(SUBSTITUTE(output!$B$1,
                   "f_type", 'feature type'!BZ5),
                   "f_var", 'feature variety'!BZ5))
&amp; CHAR(10)</f>
        <v xml:space="preserve">BeginPlot
	x=77,y=63
	TerrainType=TERRAIN_OCEAN
	PlotType=3
EndPlot
</v>
      </c>
      <c r="CB7" t="str">
        <f ca="1">SUBSTITUTE(SUBSTITUTE(SUBSTITUTE(SUBSTITUTE($A$1,
"x_coord",CB$2),
"y_coord",$A7),
"t_type",'terrain type'!CA5),
"p_type", 'plot type'!CA5)
&amp; IF(LEFT(resources!CA5, 6) = "BONUS_", CHAR(9) &amp; "BonusType=" &amp; resources!CA5 &amp; CHAR(10), "")
&amp; IF('goody huts'!CA5, "	ImprovementType=IMPROVEMENT_GOODY_HUT" &amp; CHAR(10), "")
&amp; IF(ISBLANK(OFFSET('rivers (2)'!$A$1, 2 * (67 - $A7), 2 * CB$2 + 1)), "", SUBSTITUTE($C$1, "&lt;direc&gt;", RIGHT(OFFSET('rivers (2)'!$A$1, 2 * (67 - $A7), 2 * CB$2 + 1), 1)))
&amp; IF(ISBLANK(OFFSET('rivers (2)'!$A$1, 2 * (67 - $A7) + 1, 2 * CB$2)), "", SUBSTITUTE($D$1, "&lt;direc&gt;", RIGHT(OFFSET('rivers (2)'!$A$1, 2 * (67 - $A7) + 1, 2 * CB$2), 1)))
&amp; IF(ISBLANK('feature type'!CA5), "EndPlot", SUBSTITUTE(SUBSTITUTE(output!$B$1,
                   "f_type", 'feature type'!CA5),
                   "f_var", 'feature variety'!CA5))
&amp; CHAR(10)</f>
        <v xml:space="preserve">BeginPlot
	x=78,y=63
	TerrainType=TERRAIN_OCEAN
	PlotType=3
EndPlot
</v>
      </c>
      <c r="CC7" t="str">
        <f ca="1">SUBSTITUTE(SUBSTITUTE(SUBSTITUTE(SUBSTITUTE($A$1,
"x_coord",CC$2),
"y_coord",$A7),
"t_type",'terrain type'!CB5),
"p_type", 'plot type'!CB5)
&amp; IF(LEFT(resources!CB5, 6) = "BONUS_", CHAR(9) &amp; "BonusType=" &amp; resources!CB5 &amp; CHAR(10), "")
&amp; IF('goody huts'!CB5, "	ImprovementType=IMPROVEMENT_GOODY_HUT" &amp; CHAR(10), "")
&amp; IF(ISBLANK(OFFSET('rivers (2)'!$A$1, 2 * (67 - $A7), 2 * CC$2 + 1)), "", SUBSTITUTE($C$1, "&lt;direc&gt;", RIGHT(OFFSET('rivers (2)'!$A$1, 2 * (67 - $A7), 2 * CC$2 + 1), 1)))
&amp; IF(ISBLANK(OFFSET('rivers (2)'!$A$1, 2 * (67 - $A7) + 1, 2 * CC$2)), "", SUBSTITUTE($D$1, "&lt;direc&gt;", RIGHT(OFFSET('rivers (2)'!$A$1, 2 * (67 - $A7) + 1, 2 * CC$2), 1)))
&amp; IF(ISBLANK('feature type'!CB5), "EndPlot", SUBSTITUTE(SUBSTITUTE(output!$B$1,
                   "f_type", 'feature type'!CB5),
                   "f_var", 'feature variety'!CB5))
&amp; CHAR(10)</f>
        <v xml:space="preserve">BeginPlot
	x=79,y=63
	TerrainType=TERRAIN_OCEAN
	PlotType=3
EndPlot
</v>
      </c>
      <c r="CD7" t="str">
        <f ca="1">SUBSTITUTE(SUBSTITUTE(SUBSTITUTE(SUBSTITUTE($A$1,
"x_coord",CD$2),
"y_coord",$A7),
"t_type",'terrain type'!CC5),
"p_type", 'plot type'!CC5)
&amp; IF(LEFT(resources!CC5, 6) = "BONUS_", CHAR(9) &amp; "BonusType=" &amp; resources!CC5 &amp; CHAR(10), "")
&amp; IF('goody huts'!CC5, "	ImprovementType=IMPROVEMENT_GOODY_HUT" &amp; CHAR(10), "")
&amp; IF(ISBLANK(OFFSET('rivers (2)'!$A$1, 2 * (67 - $A7), 2 * CD$2 + 1)), "", SUBSTITUTE($C$1, "&lt;direc&gt;", RIGHT(OFFSET('rivers (2)'!$A$1, 2 * (67 - $A7), 2 * CD$2 + 1), 1)))
&amp; IF(ISBLANK(OFFSET('rivers (2)'!$A$1, 2 * (67 - $A7) + 1, 2 * CD$2)), "", SUBSTITUTE($D$1, "&lt;direc&gt;", RIGHT(OFFSET('rivers (2)'!$A$1, 2 * (67 - $A7) + 1, 2 * CD$2), 1)))
&amp; IF(ISBLANK('feature type'!CC5), "EndPlot", SUBSTITUTE(SUBSTITUTE(output!$B$1,
                   "f_type", 'feature type'!CC5),
                   "f_var", 'feature variety'!CC5))
&amp; CHAR(10)</f>
        <v xml:space="preserve">BeginPlot
	x=80,y=63
	TerrainType=TERRAIN_OCEAN
	PlotType=3
EndPlot
</v>
      </c>
      <c r="CE7" t="str">
        <f ca="1">SUBSTITUTE(SUBSTITUTE(SUBSTITUTE(SUBSTITUTE($A$1,
"x_coord",CE$2),
"y_coord",$A7),
"t_type",'terrain type'!CD5),
"p_type", 'plot type'!CD5)
&amp; IF(LEFT(resources!CD5, 6) = "BONUS_", CHAR(9) &amp; "BonusType=" &amp; resources!CD5 &amp; CHAR(10), "")
&amp; IF('goody huts'!CD5, "	ImprovementType=IMPROVEMENT_GOODY_HUT" &amp; CHAR(10), "")
&amp; IF(ISBLANK(OFFSET('rivers (2)'!$A$1, 2 * (67 - $A7), 2 * CE$2 + 1)), "", SUBSTITUTE($C$1, "&lt;direc&gt;", RIGHT(OFFSET('rivers (2)'!$A$1, 2 * (67 - $A7), 2 * CE$2 + 1), 1)))
&amp; IF(ISBLANK(OFFSET('rivers (2)'!$A$1, 2 * (67 - $A7) + 1, 2 * CE$2)), "", SUBSTITUTE($D$1, "&lt;direc&gt;", RIGHT(OFFSET('rivers (2)'!$A$1, 2 * (67 - $A7) + 1, 2 * CE$2), 1)))
&amp; IF(ISBLANK('feature type'!CD5), "EndPlot", SUBSTITUTE(SUBSTITUTE(output!$B$1,
                   "f_type", 'feature type'!CD5),
                   "f_var", 'feature variety'!CD5))
&amp; CHAR(10)</f>
        <v xml:space="preserve">BeginPlot
	x=81,y=63
	TerrainType=TERRAIN_OCEAN
	PlotType=3
EndPlot
</v>
      </c>
      <c r="CF7" t="str">
        <f ca="1">SUBSTITUTE(SUBSTITUTE(SUBSTITUTE(SUBSTITUTE($A$1,
"x_coord",CF$2),
"y_coord",$A7),
"t_type",'terrain type'!CE5),
"p_type", 'plot type'!CE5)
&amp; IF(LEFT(resources!CE5, 6) = "BONUS_", CHAR(9) &amp; "BonusType=" &amp; resources!CE5 &amp; CHAR(10), "")
&amp; IF('goody huts'!CE5, "	ImprovementType=IMPROVEMENT_GOODY_HUT" &amp; CHAR(10), "")
&amp; IF(ISBLANK(OFFSET('rivers (2)'!$A$1, 2 * (67 - $A7), 2 * CF$2 + 1)), "", SUBSTITUTE($C$1, "&lt;direc&gt;", RIGHT(OFFSET('rivers (2)'!$A$1, 2 * (67 - $A7), 2 * CF$2 + 1), 1)))
&amp; IF(ISBLANK(OFFSET('rivers (2)'!$A$1, 2 * (67 - $A7) + 1, 2 * CF$2)), "", SUBSTITUTE($D$1, "&lt;direc&gt;", RIGHT(OFFSET('rivers (2)'!$A$1, 2 * (67 - $A7) + 1, 2 * CF$2), 1)))
&amp; IF(ISBLANK('feature type'!CE5), "EndPlot", SUBSTITUTE(SUBSTITUTE(output!$B$1,
                   "f_type", 'feature type'!CE5),
                   "f_var", 'feature variety'!CE5))
&amp; CHAR(10)</f>
        <v xml:space="preserve">BeginPlot
	x=82,y=63
	TerrainType=TERRAIN_OCEAN
	PlotType=3
EndPlot
</v>
      </c>
      <c r="CG7" t="str">
        <f ca="1">SUBSTITUTE(SUBSTITUTE(SUBSTITUTE(SUBSTITUTE($A$1,
"x_coord",CG$2),
"y_coord",$A7),
"t_type",'terrain type'!CF5),
"p_type", 'plot type'!CF5)
&amp; IF(LEFT(resources!CF5, 6) = "BONUS_", CHAR(9) &amp; "BonusType=" &amp; resources!CF5 &amp; CHAR(10), "")
&amp; IF('goody huts'!CF5, "	ImprovementType=IMPROVEMENT_GOODY_HUT" &amp; CHAR(10), "")
&amp; IF(ISBLANK(OFFSET('rivers (2)'!$A$1, 2 * (67 - $A7), 2 * CG$2 + 1)), "", SUBSTITUTE($C$1, "&lt;direc&gt;", RIGHT(OFFSET('rivers (2)'!$A$1, 2 * (67 - $A7), 2 * CG$2 + 1), 1)))
&amp; IF(ISBLANK(OFFSET('rivers (2)'!$A$1, 2 * (67 - $A7) + 1, 2 * CG$2)), "", SUBSTITUTE($D$1, "&lt;direc&gt;", RIGHT(OFFSET('rivers (2)'!$A$1, 2 * (67 - $A7) + 1, 2 * CG$2), 1)))
&amp; IF(ISBLANK('feature type'!CF5), "EndPlot", SUBSTITUTE(SUBSTITUTE(output!$B$1,
                   "f_type", 'feature type'!CF5),
                   "f_var", 'feature variety'!CF5))
&amp; CHAR(10)</f>
        <v xml:space="preserve">BeginPlot
	x=83,y=63
	TerrainType=TERRAIN_OCEAN
	PlotType=3
EndPlot
</v>
      </c>
      <c r="CH7" t="str">
        <f ca="1">SUBSTITUTE(SUBSTITUTE(SUBSTITUTE(SUBSTITUTE($A$1,
"x_coord",CH$2),
"y_coord",$A7),
"t_type",'terrain type'!CG5),
"p_type", 'plot type'!CG5)
&amp; IF(LEFT(resources!CG5, 6) = "BONUS_", CHAR(9) &amp; "BonusType=" &amp; resources!CG5 &amp; CHAR(10), "")
&amp; IF('goody huts'!CG5, "	ImprovementType=IMPROVEMENT_GOODY_HUT" &amp; CHAR(10), "")
&amp; IF(ISBLANK(OFFSET('rivers (2)'!$A$1, 2 * (67 - $A7), 2 * CH$2 + 1)), "", SUBSTITUTE($C$1, "&lt;direc&gt;", RIGHT(OFFSET('rivers (2)'!$A$1, 2 * (67 - $A7), 2 * CH$2 + 1), 1)))
&amp; IF(ISBLANK(OFFSET('rivers (2)'!$A$1, 2 * (67 - $A7) + 1, 2 * CH$2)), "", SUBSTITUTE($D$1, "&lt;direc&gt;", RIGHT(OFFSET('rivers (2)'!$A$1, 2 * (67 - $A7) + 1, 2 * CH$2), 1)))
&amp; IF(ISBLANK('feature type'!CG5), "EndPlot", SUBSTITUTE(SUBSTITUTE(output!$B$1,
                   "f_type", 'feature type'!CG5),
                   "f_var", 'feature variety'!CG5))
&amp; CHAR(10)</f>
        <v xml:space="preserve">BeginPlot
	x=84,y=63
	TerrainType=TERRAIN_OCEAN
	PlotType=3
EndPlot
</v>
      </c>
      <c r="CI7" t="str">
        <f ca="1">SUBSTITUTE(SUBSTITUTE(SUBSTITUTE(SUBSTITUTE($A$1,
"x_coord",CI$2),
"y_coord",$A7),
"t_type",'terrain type'!CH5),
"p_type", 'plot type'!CH5)
&amp; IF(LEFT(resources!CH5, 6) = "BONUS_", CHAR(9) &amp; "BonusType=" &amp; resources!CH5 &amp; CHAR(10), "")
&amp; IF('goody huts'!CH5, "	ImprovementType=IMPROVEMENT_GOODY_HUT" &amp; CHAR(10), "")
&amp; IF(ISBLANK(OFFSET('rivers (2)'!$A$1, 2 * (67 - $A7), 2 * CI$2 + 1)), "", SUBSTITUTE($C$1, "&lt;direc&gt;", RIGHT(OFFSET('rivers (2)'!$A$1, 2 * (67 - $A7), 2 * CI$2 + 1), 1)))
&amp; IF(ISBLANK(OFFSET('rivers (2)'!$A$1, 2 * (67 - $A7) + 1, 2 * CI$2)), "", SUBSTITUTE($D$1, "&lt;direc&gt;", RIGHT(OFFSET('rivers (2)'!$A$1, 2 * (67 - $A7) + 1, 2 * CI$2), 1)))
&amp; IF(ISBLANK('feature type'!CH5), "EndPlot", SUBSTITUTE(SUBSTITUTE(output!$B$1,
                   "f_type", 'feature type'!CH5),
                   "f_var", 'feature variety'!CH5))
&amp; CHAR(10)</f>
        <v xml:space="preserve">BeginPlot
	x=85,y=63
	TerrainType=TERRAIN_OCEAN
	PlotType=3
EndPlot
</v>
      </c>
      <c r="CJ7" t="str">
        <f ca="1">SUBSTITUTE(SUBSTITUTE(SUBSTITUTE(SUBSTITUTE($A$1,
"x_coord",CJ$2),
"y_coord",$A7),
"t_type",'terrain type'!CI5),
"p_type", 'plot type'!CI5)
&amp; IF(LEFT(resources!CI5, 6) = "BONUS_", CHAR(9) &amp; "BonusType=" &amp; resources!CI5 &amp; CHAR(10), "")
&amp; IF('goody huts'!CI5, "	ImprovementType=IMPROVEMENT_GOODY_HUT" &amp; CHAR(10), "")
&amp; IF(ISBLANK(OFFSET('rivers (2)'!$A$1, 2 * (67 - $A7), 2 * CJ$2 + 1)), "", SUBSTITUTE($C$1, "&lt;direc&gt;", RIGHT(OFFSET('rivers (2)'!$A$1, 2 * (67 - $A7), 2 * CJ$2 + 1), 1)))
&amp; IF(ISBLANK(OFFSET('rivers (2)'!$A$1, 2 * (67 - $A7) + 1, 2 * CJ$2)), "", SUBSTITUTE($D$1, "&lt;direc&gt;", RIGHT(OFFSET('rivers (2)'!$A$1, 2 * (67 - $A7) + 1, 2 * CJ$2), 1)))
&amp; IF(ISBLANK('feature type'!CI5), "EndPlot", SUBSTITUTE(SUBSTITUTE(output!$B$1,
                   "f_type", 'feature type'!CI5),
                   "f_var", 'feature variety'!CI5))
&amp; CHAR(10)</f>
        <v xml:space="preserve">BeginPlot
	x=86,y=63
	TerrainType=TERRAIN_COAST
	PlotType=3
EndPlot
</v>
      </c>
      <c r="CK7" t="str">
        <f ca="1">SUBSTITUTE(SUBSTITUTE(SUBSTITUTE(SUBSTITUTE($A$1,
"x_coord",CK$2),
"y_coord",$A7),
"t_type",'terrain type'!CJ5),
"p_type", 'plot type'!CJ5)
&amp; IF(LEFT(resources!CJ5, 6) = "BONUS_", CHAR(9) &amp; "BonusType=" &amp; resources!CJ5 &amp; CHAR(10), "")
&amp; IF('goody huts'!CJ5, "	ImprovementType=IMPROVEMENT_GOODY_HUT" &amp; CHAR(10), "")
&amp; IF(ISBLANK(OFFSET('rivers (2)'!$A$1, 2 * (67 - $A7), 2 * CK$2 + 1)), "", SUBSTITUTE($C$1, "&lt;direc&gt;", RIGHT(OFFSET('rivers (2)'!$A$1, 2 * (67 - $A7), 2 * CK$2 + 1), 1)))
&amp; IF(ISBLANK(OFFSET('rivers (2)'!$A$1, 2 * (67 - $A7) + 1, 2 * CK$2)), "", SUBSTITUTE($D$1, "&lt;direc&gt;", RIGHT(OFFSET('rivers (2)'!$A$1, 2 * (67 - $A7) + 1, 2 * CK$2), 1)))
&amp; IF(ISBLANK('feature type'!CJ5), "EndPlot", SUBSTITUTE(SUBSTITUTE(output!$B$1,
                   "f_type", 'feature type'!CJ5),
                   "f_var", 'feature variety'!CJ5))
&amp; CHAR(10)</f>
        <v xml:space="preserve">BeginPlot
	x=87,y=63
	TerrainType=TERRAIN_COAST
	PlotType=3
EndPlot
</v>
      </c>
      <c r="CL7" t="str">
        <f ca="1">SUBSTITUTE(SUBSTITUTE(SUBSTITUTE(SUBSTITUTE($A$1,
"x_coord",CL$2),
"y_coord",$A7),
"t_type",'terrain type'!CK5),
"p_type", 'plot type'!CK5)
&amp; IF(LEFT(resources!CK5, 6) = "BONUS_", CHAR(9) &amp; "BonusType=" &amp; resources!CK5 &amp; CHAR(10), "")
&amp; IF('goody huts'!CK5, "	ImprovementType=IMPROVEMENT_GOODY_HUT" &amp; CHAR(10), "")
&amp; IF(ISBLANK(OFFSET('rivers (2)'!$A$1, 2 * (67 - $A7), 2 * CL$2 + 1)), "", SUBSTITUTE($C$1, "&lt;direc&gt;", RIGHT(OFFSET('rivers (2)'!$A$1, 2 * (67 - $A7), 2 * CL$2 + 1), 1)))
&amp; IF(ISBLANK(OFFSET('rivers (2)'!$A$1, 2 * (67 - $A7) + 1, 2 * CL$2)), "", SUBSTITUTE($D$1, "&lt;direc&gt;", RIGHT(OFFSET('rivers (2)'!$A$1, 2 * (67 - $A7) + 1, 2 * CL$2), 1)))
&amp; IF(ISBLANK('feature type'!CK5), "EndPlot", SUBSTITUTE(SUBSTITUTE(output!$B$1,
                   "f_type", 'feature type'!CK5),
                   "f_var", 'feature variety'!CK5))
&amp; CHAR(10)</f>
        <v xml:space="preserve">BeginPlot
	x=88,y=63
	TerrainType=TERRAIN_GRASS
	PlotType=1
	FeatureType=FEATURE_FOREST, FeatureVariety=3
EndPlot
</v>
      </c>
      <c r="CM7" t="str">
        <f ca="1">SUBSTITUTE(SUBSTITUTE(SUBSTITUTE(SUBSTITUTE($A$1,
"x_coord",CM$2),
"y_coord",$A7),
"t_type",'terrain type'!CL5),
"p_type", 'plot type'!CL5)
&amp; IF(LEFT(resources!CL5, 6) = "BONUS_", CHAR(9) &amp; "BonusType=" &amp; resources!CL5 &amp; CHAR(10), "")
&amp; IF('goody huts'!CL5, "	ImprovementType=IMPROVEMENT_GOODY_HUT" &amp; CHAR(10), "")
&amp; IF(ISBLANK(OFFSET('rivers (2)'!$A$1, 2 * (67 - $A7), 2 * CM$2 + 1)), "", SUBSTITUTE($C$1, "&lt;direc&gt;", RIGHT(OFFSET('rivers (2)'!$A$1, 2 * (67 - $A7), 2 * CM$2 + 1), 1)))
&amp; IF(ISBLANK(OFFSET('rivers (2)'!$A$1, 2 * (67 - $A7) + 1, 2 * CM$2)), "", SUBSTITUTE($D$1, "&lt;direc&gt;", RIGHT(OFFSET('rivers (2)'!$A$1, 2 * (67 - $A7) + 1, 2 * CM$2), 1)))
&amp; IF(ISBLANK('feature type'!CL5), "EndPlot", SUBSTITUTE(SUBSTITUTE(output!$B$1,
                   "f_type", 'feature type'!CL5),
                   "f_var", 'feature variety'!CL5))
&amp; CHAR(10)</f>
        <v xml:space="preserve">BeginPlot
	x=89,y=63
	TerrainType=TERRAIN_GRASS
	PlotType=2
EndPlot
</v>
      </c>
      <c r="CN7" t="str">
        <f ca="1">SUBSTITUTE(SUBSTITUTE(SUBSTITUTE(SUBSTITUTE($A$1,
"x_coord",CN$2),
"y_coord",$A7),
"t_type",'terrain type'!CM5),
"p_type", 'plot type'!CM5)
&amp; IF(LEFT(resources!CM5, 6) = "BONUS_", CHAR(9) &amp; "BonusType=" &amp; resources!CM5 &amp; CHAR(10), "")
&amp; IF('goody huts'!CM5, "	ImprovementType=IMPROVEMENT_GOODY_HUT" &amp; CHAR(10), "")
&amp; IF(ISBLANK(OFFSET('rivers (2)'!$A$1, 2 * (67 - $A7), 2 * CN$2 + 1)), "", SUBSTITUTE($C$1, "&lt;direc&gt;", RIGHT(OFFSET('rivers (2)'!$A$1, 2 * (67 - $A7), 2 * CN$2 + 1), 1)))
&amp; IF(ISBLANK(OFFSET('rivers (2)'!$A$1, 2 * (67 - $A7) + 1, 2 * CN$2)), "", SUBSTITUTE($D$1, "&lt;direc&gt;", RIGHT(OFFSET('rivers (2)'!$A$1, 2 * (67 - $A7) + 1, 2 * CN$2), 1)))
&amp; IF(ISBLANK('feature type'!CM5), "EndPlot", SUBSTITUTE(SUBSTITUTE(output!$B$1,
                   "f_type", 'feature type'!CM5),
                   "f_var", 'feature variety'!CM5))
&amp; CHAR(10)</f>
        <v xml:space="preserve">BeginPlot
	x=90,y=63
	TerrainType=TERRAIN_GRASS
	PlotType=2
EndPlot
</v>
      </c>
      <c r="CO7" t="str">
        <f ca="1">SUBSTITUTE(SUBSTITUTE(SUBSTITUTE(SUBSTITUTE($A$1,
"x_coord",CO$2),
"y_coord",$A7),
"t_type",'terrain type'!CN5),
"p_type", 'plot type'!CN5)
&amp; IF(LEFT(resources!CN5, 6) = "BONUS_", CHAR(9) &amp; "BonusType=" &amp; resources!CN5 &amp; CHAR(10), "")
&amp; IF('goody huts'!CN5, "	ImprovementType=IMPROVEMENT_GOODY_HUT" &amp; CHAR(10), "")
&amp; IF(ISBLANK(OFFSET('rivers (2)'!$A$1, 2 * (67 - $A7), 2 * CO$2 + 1)), "", SUBSTITUTE($C$1, "&lt;direc&gt;", RIGHT(OFFSET('rivers (2)'!$A$1, 2 * (67 - $A7), 2 * CO$2 + 1), 1)))
&amp; IF(ISBLANK(OFFSET('rivers (2)'!$A$1, 2 * (67 - $A7) + 1, 2 * CO$2)), "", SUBSTITUTE($D$1, "&lt;direc&gt;", RIGHT(OFFSET('rivers (2)'!$A$1, 2 * (67 - $A7) + 1, 2 * CO$2), 1)))
&amp; IF(ISBLANK('feature type'!CN5), "EndPlot", SUBSTITUTE(SUBSTITUTE(output!$B$1,
                   "f_type", 'feature type'!CN5),
                   "f_var", 'feature variety'!CN5))
&amp; CHAR(10)</f>
        <v xml:space="preserve">BeginPlot
	x=91,y=63
	TerrainType=TERRAIN_GRASS
	PlotType=1
EndPlot
</v>
      </c>
      <c r="CP7" t="str">
        <f ca="1">SUBSTITUTE(SUBSTITUTE(SUBSTITUTE(SUBSTITUTE($A$1,
"x_coord",CP$2),
"y_coord",$A7),
"t_type",'terrain type'!CO5),
"p_type", 'plot type'!CO5)
&amp; IF(LEFT(resources!CO5, 6) = "BONUS_", CHAR(9) &amp; "BonusType=" &amp; resources!CO5 &amp; CHAR(10), "")
&amp; IF('goody huts'!CO5, "	ImprovementType=IMPROVEMENT_GOODY_HUT" &amp; CHAR(10), "")
&amp; IF(ISBLANK(OFFSET('rivers (2)'!$A$1, 2 * (67 - $A7), 2 * CP$2 + 1)), "", SUBSTITUTE($C$1, "&lt;direc&gt;", RIGHT(OFFSET('rivers (2)'!$A$1, 2 * (67 - $A7), 2 * CP$2 + 1), 1)))
&amp; IF(ISBLANK(OFFSET('rivers (2)'!$A$1, 2 * (67 - $A7) + 1, 2 * CP$2)), "", SUBSTITUTE($D$1, "&lt;direc&gt;", RIGHT(OFFSET('rivers (2)'!$A$1, 2 * (67 - $A7) + 1, 2 * CP$2), 1)))
&amp; IF(ISBLANK('feature type'!CO5), "EndPlot", SUBSTITUTE(SUBSTITUTE(output!$B$1,
                   "f_type", 'feature type'!CO5),
                   "f_var", 'feature variety'!CO5))
&amp; CHAR(10)</f>
        <v xml:space="preserve">BeginPlot
	x=92,y=63
	TerrainType=TERRAIN_GRASS
	PlotType=2
EndPlot
</v>
      </c>
      <c r="CQ7" t="str">
        <f ca="1">SUBSTITUTE(SUBSTITUTE(SUBSTITUTE(SUBSTITUTE($A$1,
"x_coord",CQ$2),
"y_coord",$A7),
"t_type",'terrain type'!CP5),
"p_type", 'plot type'!CP5)
&amp; IF(LEFT(resources!CP5, 6) = "BONUS_", CHAR(9) &amp; "BonusType=" &amp; resources!CP5 &amp; CHAR(10), "")
&amp; IF('goody huts'!CP5, "	ImprovementType=IMPROVEMENT_GOODY_HUT" &amp; CHAR(10), "")
&amp; IF(ISBLANK(OFFSET('rivers (2)'!$A$1, 2 * (67 - $A7), 2 * CQ$2 + 1)), "", SUBSTITUTE($C$1, "&lt;direc&gt;", RIGHT(OFFSET('rivers (2)'!$A$1, 2 * (67 - $A7), 2 * CQ$2 + 1), 1)))
&amp; IF(ISBLANK(OFFSET('rivers (2)'!$A$1, 2 * (67 - $A7) + 1, 2 * CQ$2)), "", SUBSTITUTE($D$1, "&lt;direc&gt;", RIGHT(OFFSET('rivers (2)'!$A$1, 2 * (67 - $A7) + 1, 2 * CQ$2), 1)))
&amp; IF(ISBLANK('feature type'!CP5), "EndPlot", SUBSTITUTE(SUBSTITUTE(output!$B$1,
                   "f_type", 'feature type'!CP5),
                   "f_var", 'feature variety'!CP5))
&amp; CHAR(10)</f>
        <v xml:space="preserve">BeginPlot
	x=93,y=63
	TerrainType=TERRAIN_GRASS
	PlotType=2
EndPlot
</v>
      </c>
      <c r="CR7" t="str">
        <f ca="1">SUBSTITUTE(SUBSTITUTE(SUBSTITUTE(SUBSTITUTE($A$1,
"x_coord",CR$2),
"y_coord",$A7),
"t_type",'terrain type'!CQ5),
"p_type", 'plot type'!CQ5)
&amp; IF(LEFT(resources!CQ5, 6) = "BONUS_", CHAR(9) &amp; "BonusType=" &amp; resources!CQ5 &amp; CHAR(10), "")
&amp; IF('goody huts'!CQ5, "	ImprovementType=IMPROVEMENT_GOODY_HUT" &amp; CHAR(10), "")
&amp; IF(ISBLANK(OFFSET('rivers (2)'!$A$1, 2 * (67 - $A7), 2 * CR$2 + 1)), "", SUBSTITUTE($C$1, "&lt;direc&gt;", RIGHT(OFFSET('rivers (2)'!$A$1, 2 * (67 - $A7), 2 * CR$2 + 1), 1)))
&amp; IF(ISBLANK(OFFSET('rivers (2)'!$A$1, 2 * (67 - $A7) + 1, 2 * CR$2)), "", SUBSTITUTE($D$1, "&lt;direc&gt;", RIGHT(OFFSET('rivers (2)'!$A$1, 2 * (67 - $A7) + 1, 2 * CR$2), 1)))
&amp; IF(ISBLANK('feature type'!CQ5), "EndPlot", SUBSTITUTE(SUBSTITUTE(output!$B$1,
                   "f_type", 'feature type'!CQ5),
                   "f_var", 'feature variety'!CQ5))
&amp; CHAR(10)</f>
        <v xml:space="preserve">BeginPlot
	x=94,y=63
	TerrainType=TERRAIN_COAST
	PlotType=3
	FeatureType=FEATURE_FOREST, FeatureVariety=3
EndPlot
</v>
      </c>
      <c r="CS7" t="str">
        <f ca="1">SUBSTITUTE(SUBSTITUTE(SUBSTITUTE(SUBSTITUTE($A$1,
"x_coord",CS$2),
"y_coord",$A7),
"t_type",'terrain type'!CR5),
"p_type", 'plot type'!CR5)
&amp; IF(LEFT(resources!CR5, 6) = "BONUS_", CHAR(9) &amp; "BonusType=" &amp; resources!CR5 &amp; CHAR(10), "")
&amp; IF('goody huts'!CR5, "	ImprovementType=IMPROVEMENT_GOODY_HUT" &amp; CHAR(10), "")
&amp; IF(ISBLANK(OFFSET('rivers (2)'!$A$1, 2 * (67 - $A7), 2 * CS$2 + 1)), "", SUBSTITUTE($C$1, "&lt;direc&gt;", RIGHT(OFFSET('rivers (2)'!$A$1, 2 * (67 - $A7), 2 * CS$2 + 1), 1)))
&amp; IF(ISBLANK(OFFSET('rivers (2)'!$A$1, 2 * (67 - $A7) + 1, 2 * CS$2)), "", SUBSTITUTE($D$1, "&lt;direc&gt;", RIGHT(OFFSET('rivers (2)'!$A$1, 2 * (67 - $A7) + 1, 2 * CS$2), 1)))
&amp; IF(ISBLANK('feature type'!CR5), "EndPlot", SUBSTITUTE(SUBSTITUTE(output!$B$1,
                   "f_type", 'feature type'!CR5),
                   "f_var", 'feature variety'!CR5))
&amp; CHAR(10)</f>
        <v xml:space="preserve">BeginPlot
	x=95,y=63
	TerrainType=TERRAIN_GRASS
	PlotType=2
	ImprovementType=IMPROVEMENT_GOODY_HUT
	FeatureType=FEATURE_FOREST, FeatureVariety=3
EndPlot
</v>
      </c>
      <c r="CT7" t="str">
        <f ca="1">SUBSTITUTE(SUBSTITUTE(SUBSTITUTE(SUBSTITUTE($A$1,
"x_coord",CT$2),
"y_coord",$A7),
"t_type",'terrain type'!CS5),
"p_type", 'plot type'!CS5)
&amp; IF(LEFT(resources!CS5, 6) = "BONUS_", CHAR(9) &amp; "BonusType=" &amp; resources!CS5 &amp; CHAR(10), "")
&amp; IF('goody huts'!CS5, "	ImprovementType=IMPROVEMENT_GOODY_HUT" &amp; CHAR(10), "")
&amp; IF(ISBLANK(OFFSET('rivers (2)'!$A$1, 2 * (67 - $A7), 2 * CT$2 + 1)), "", SUBSTITUTE($C$1, "&lt;direc&gt;", RIGHT(OFFSET('rivers (2)'!$A$1, 2 * (67 - $A7), 2 * CT$2 + 1), 1)))
&amp; IF(ISBLANK(OFFSET('rivers (2)'!$A$1, 2 * (67 - $A7) + 1, 2 * CT$2)), "", SUBSTITUTE($D$1, "&lt;direc&gt;", RIGHT(OFFSET('rivers (2)'!$A$1, 2 * (67 - $A7) + 1, 2 * CT$2), 1)))
&amp; IF(ISBLANK('feature type'!CS5), "EndPlot", SUBSTITUTE(SUBSTITUTE(output!$B$1,
                   "f_type", 'feature type'!CS5),
                   "f_var", 'feature variety'!CS5))
&amp; CHAR(10)</f>
        <v xml:space="preserve">BeginPlot
	x=96,y=63
	TerrainType=TERRAIN_COAST
	PlotType=3
EndPlot
</v>
      </c>
      <c r="CU7" t="str">
        <f ca="1">SUBSTITUTE(SUBSTITUTE(SUBSTITUTE(SUBSTITUTE($A$1,
"x_coord",CU$2),
"y_coord",$A7),
"t_type",'terrain type'!CT5),
"p_type", 'plot type'!CT5)
&amp; IF(LEFT(resources!CT5, 6) = "BONUS_", CHAR(9) &amp; "BonusType=" &amp; resources!CT5 &amp; CHAR(10), "")
&amp; IF('goody huts'!CT5, "	ImprovementType=IMPROVEMENT_GOODY_HUT" &amp; CHAR(10), "")
&amp; IF(ISBLANK(OFFSET('rivers (2)'!$A$1, 2 * (67 - $A7), 2 * CU$2 + 1)), "", SUBSTITUTE($C$1, "&lt;direc&gt;", RIGHT(OFFSET('rivers (2)'!$A$1, 2 * (67 - $A7), 2 * CU$2 + 1), 1)))
&amp; IF(ISBLANK(OFFSET('rivers (2)'!$A$1, 2 * (67 - $A7) + 1, 2 * CU$2)), "", SUBSTITUTE($D$1, "&lt;direc&gt;", RIGHT(OFFSET('rivers (2)'!$A$1, 2 * (67 - $A7) + 1, 2 * CU$2), 1)))
&amp; IF(ISBLANK('feature type'!CT5), "EndPlot", SUBSTITUTE(SUBSTITUTE(output!$B$1,
                   "f_type", 'feature type'!CT5),
                   "f_var", 'feature variety'!CT5))
&amp; CHAR(10)</f>
        <v xml:space="preserve">BeginPlot
	x=97,y=63
	TerrainType=TERRAIN_OCEAN
	PlotType=3
EndPlot
</v>
      </c>
      <c r="CV7" t="str">
        <f ca="1">SUBSTITUTE(SUBSTITUTE(SUBSTITUTE(SUBSTITUTE($A$1,
"x_coord",CV$2),
"y_coord",$A7),
"t_type",'terrain type'!CU5),
"p_type", 'plot type'!CU5)
&amp; IF(LEFT(resources!CU5, 6) = "BONUS_", CHAR(9) &amp; "BonusType=" &amp; resources!CU5 &amp; CHAR(10), "")
&amp; IF('goody huts'!CU5, "	ImprovementType=IMPROVEMENT_GOODY_HUT" &amp; CHAR(10), "")
&amp; IF(ISBLANK(OFFSET('rivers (2)'!$A$1, 2 * (67 - $A7), 2 * CV$2 + 1)), "", SUBSTITUTE($C$1, "&lt;direc&gt;", RIGHT(OFFSET('rivers (2)'!$A$1, 2 * (67 - $A7), 2 * CV$2 + 1), 1)))
&amp; IF(ISBLANK(OFFSET('rivers (2)'!$A$1, 2 * (67 - $A7) + 1, 2 * CV$2)), "", SUBSTITUTE($D$1, "&lt;direc&gt;", RIGHT(OFFSET('rivers (2)'!$A$1, 2 * (67 - $A7) + 1, 2 * CV$2), 1)))
&amp; IF(ISBLANK('feature type'!CU5), "EndPlot", SUBSTITUTE(SUBSTITUTE(output!$B$1,
                   "f_type", 'feature type'!CU5),
                   "f_var", 'feature variety'!CU5))
&amp; CHAR(10)</f>
        <v xml:space="preserve">BeginPlot
	x=98,y=63
	TerrainType=TERRAIN_COAST
	PlotType=3
EndPlot
</v>
      </c>
      <c r="CW7" t="str">
        <f ca="1">SUBSTITUTE(SUBSTITUTE(SUBSTITUTE(SUBSTITUTE($A$1,
"x_coord",CW$2),
"y_coord",$A7),
"t_type",'terrain type'!CV5),
"p_type", 'plot type'!CV5)
&amp; IF(LEFT(resources!CV5, 6) = "BONUS_", CHAR(9) &amp; "BonusType=" &amp; resources!CV5 &amp; CHAR(10), "")
&amp; IF('goody huts'!CV5, "	ImprovementType=IMPROVEMENT_GOODY_HUT" &amp; CHAR(10), "")
&amp; IF(ISBLANK(OFFSET('rivers (2)'!$A$1, 2 * (67 - $A7), 2 * CW$2 + 1)), "", SUBSTITUTE($C$1, "&lt;direc&gt;", RIGHT(OFFSET('rivers (2)'!$A$1, 2 * (67 - $A7), 2 * CW$2 + 1), 1)))
&amp; IF(ISBLANK(OFFSET('rivers (2)'!$A$1, 2 * (67 - $A7) + 1, 2 * CW$2)), "", SUBSTITUTE($D$1, "&lt;direc&gt;", RIGHT(OFFSET('rivers (2)'!$A$1, 2 * (67 - $A7) + 1, 2 * CW$2), 1)))
&amp; IF(ISBLANK('feature type'!CV5), "EndPlot", SUBSTITUTE(SUBSTITUTE(output!$B$1,
                   "f_type", 'feature type'!CV5),
                   "f_var", 'feature variety'!CV5))
&amp; CHAR(10)</f>
        <v xml:space="preserve">BeginPlot
	x=99,y=63
	TerrainType=TERRAIN_GRASS
	PlotType=2
EndPlot
</v>
      </c>
      <c r="CX7" t="str">
        <f ca="1">SUBSTITUTE(SUBSTITUTE(SUBSTITUTE(SUBSTITUTE($A$1,
"x_coord",CX$2),
"y_coord",$A7),
"t_type",'terrain type'!CW5),
"p_type", 'plot type'!CW5)
&amp; IF(LEFT(resources!CW5, 6) = "BONUS_", CHAR(9) &amp; "BonusType=" &amp; resources!CW5 &amp; CHAR(10), "")
&amp; IF('goody huts'!CW5, "	ImprovementType=IMPROVEMENT_GOODY_HUT" &amp; CHAR(10), "")
&amp; IF(ISBLANK(OFFSET('rivers (2)'!$A$1, 2 * (67 - $A7), 2 * CX$2 + 1)), "", SUBSTITUTE($C$1, "&lt;direc&gt;", RIGHT(OFFSET('rivers (2)'!$A$1, 2 * (67 - $A7), 2 * CX$2 + 1), 1)))
&amp; IF(ISBLANK(OFFSET('rivers (2)'!$A$1, 2 * (67 - $A7) + 1, 2 * CX$2)), "", SUBSTITUTE($D$1, "&lt;direc&gt;", RIGHT(OFFSET('rivers (2)'!$A$1, 2 * (67 - $A7) + 1, 2 * CX$2), 1)))
&amp; IF(ISBLANK('feature type'!CW5), "EndPlot", SUBSTITUTE(SUBSTITUTE(output!$B$1,
                   "f_type", 'feature type'!CW5),
                   "f_var", 'feature variety'!CW5))
&amp; CHAR(10)</f>
        <v xml:space="preserve">BeginPlot
	x=100,y=63
	TerrainType=TERRAIN_GRASS
	PlotType=2
EndPlot
</v>
      </c>
      <c r="CY7" t="str">
        <f ca="1">SUBSTITUTE(SUBSTITUTE(SUBSTITUTE(SUBSTITUTE($A$1,
"x_coord",CY$2),
"y_coord",$A7),
"t_type",'terrain type'!CX5),
"p_type", 'plot type'!CX5)
&amp; IF(LEFT(resources!CX5, 6) = "BONUS_", CHAR(9) &amp; "BonusType=" &amp; resources!CX5 &amp; CHAR(10), "")
&amp; IF('goody huts'!CX5, "	ImprovementType=IMPROVEMENT_GOODY_HUT" &amp; CHAR(10), "")
&amp; IF(ISBLANK(OFFSET('rivers (2)'!$A$1, 2 * (67 - $A7), 2 * CY$2 + 1)), "", SUBSTITUTE($C$1, "&lt;direc&gt;", RIGHT(OFFSET('rivers (2)'!$A$1, 2 * (67 - $A7), 2 * CY$2 + 1), 1)))
&amp; IF(ISBLANK(OFFSET('rivers (2)'!$A$1, 2 * (67 - $A7) + 1, 2 * CY$2)), "", SUBSTITUTE($D$1, "&lt;direc&gt;", RIGHT(OFFSET('rivers (2)'!$A$1, 2 * (67 - $A7) + 1, 2 * CY$2), 1)))
&amp; IF(ISBLANK('feature type'!CX5), "EndPlot", SUBSTITUTE(SUBSTITUTE(output!$B$1,
                   "f_type", 'feature type'!CX5),
                   "f_var", 'feature variety'!CX5))
&amp; CHAR(10)</f>
        <v xml:space="preserve">BeginPlot
	x=101,y=63
	TerrainType=TERRAIN_GRASS
	PlotType=2
EndPlot
</v>
      </c>
      <c r="CZ7" t="str">
        <f ca="1">SUBSTITUTE(SUBSTITUTE(SUBSTITUTE(SUBSTITUTE($A$1,
"x_coord",CZ$2),
"y_coord",$A7),
"t_type",'terrain type'!CY5),
"p_type", 'plot type'!CY5)
&amp; IF(LEFT(resources!CY5, 6) = "BONUS_", CHAR(9) &amp; "BonusType=" &amp; resources!CY5 &amp; CHAR(10), "")
&amp; IF('goody huts'!CY5, "	ImprovementType=IMPROVEMENT_GOODY_HUT" &amp; CHAR(10), "")
&amp; IF(ISBLANK(OFFSET('rivers (2)'!$A$1, 2 * (67 - $A7), 2 * CZ$2 + 1)), "", SUBSTITUTE($C$1, "&lt;direc&gt;", RIGHT(OFFSET('rivers (2)'!$A$1, 2 * (67 - $A7), 2 * CZ$2 + 1), 1)))
&amp; IF(ISBLANK(OFFSET('rivers (2)'!$A$1, 2 * (67 - $A7) + 1, 2 * CZ$2)), "", SUBSTITUTE($D$1, "&lt;direc&gt;", RIGHT(OFFSET('rivers (2)'!$A$1, 2 * (67 - $A7) + 1, 2 * CZ$2), 1)))
&amp; IF(ISBLANK('feature type'!CY5), "EndPlot", SUBSTITUTE(SUBSTITUTE(output!$B$1,
                   "f_type", 'feature type'!CY5),
                   "f_var", 'feature variety'!CY5))
&amp; CHAR(10)</f>
        <v xml:space="preserve">BeginPlot
	x=102,y=63
	TerrainType=TERRAIN_GRASS
	PlotType=2
	BonusType=BONUS_BANANA
	FeatureType=FEATURE_FOREST, FeatureVariety=3
EndPlot
</v>
      </c>
      <c r="DA7" t="str">
        <f ca="1">SUBSTITUTE(SUBSTITUTE(SUBSTITUTE(SUBSTITUTE($A$1,
"x_coord",DA$2),
"y_coord",$A7),
"t_type",'terrain type'!CZ5),
"p_type", 'plot type'!CZ5)
&amp; IF(LEFT(resources!CZ5, 6) = "BONUS_", CHAR(9) &amp; "BonusType=" &amp; resources!CZ5 &amp; CHAR(10), "")
&amp; IF('goody huts'!CZ5, "	ImprovementType=IMPROVEMENT_GOODY_HUT" &amp; CHAR(10), "")
&amp; IF(ISBLANK(OFFSET('rivers (2)'!$A$1, 2 * (67 - $A7), 2 * DA$2 + 1)), "", SUBSTITUTE($C$1, "&lt;direc&gt;", RIGHT(OFFSET('rivers (2)'!$A$1, 2 * (67 - $A7), 2 * DA$2 + 1), 1)))
&amp; IF(ISBLANK(OFFSET('rivers (2)'!$A$1, 2 * (67 - $A7) + 1, 2 * DA$2)), "", SUBSTITUTE($D$1, "&lt;direc&gt;", RIGHT(OFFSET('rivers (2)'!$A$1, 2 * (67 - $A7) + 1, 2 * DA$2), 1)))
&amp; IF(ISBLANK('feature type'!CZ5), "EndPlot", SUBSTITUTE(SUBSTITUTE(output!$B$1,
                   "f_type", 'feature type'!CZ5),
                   "f_var", 'feature variety'!CZ5))
&amp; CHAR(10)</f>
        <v xml:space="preserve">BeginPlot
	x=103,y=63
	TerrainType=TERRAIN_COAST
	PlotType=3
	FeatureType=FEATURE_FOREST, FeatureVariety=3
EndPlot
</v>
      </c>
      <c r="DB7" t="str">
        <f ca="1">SUBSTITUTE(SUBSTITUTE(SUBSTITUTE(SUBSTITUTE($A$1,
"x_coord",DB$2),
"y_coord",$A7),
"t_type",'terrain type'!DA5),
"p_type", 'plot type'!DA5)
&amp; IF(LEFT(resources!DA5, 6) = "BONUS_", CHAR(9) &amp; "BonusType=" &amp; resources!DA5 &amp; CHAR(10), "")
&amp; IF('goody huts'!DA5, "	ImprovementType=IMPROVEMENT_GOODY_HUT" &amp; CHAR(10), "")
&amp; IF(ISBLANK(OFFSET('rivers (2)'!$A$1, 2 * (67 - $A7), 2 * DB$2 + 1)), "", SUBSTITUTE($C$1, "&lt;direc&gt;", RIGHT(OFFSET('rivers (2)'!$A$1, 2 * (67 - $A7), 2 * DB$2 + 1), 1)))
&amp; IF(ISBLANK(OFFSET('rivers (2)'!$A$1, 2 * (67 - $A7) + 1, 2 * DB$2)), "", SUBSTITUTE($D$1, "&lt;direc&gt;", RIGHT(OFFSET('rivers (2)'!$A$1, 2 * (67 - $A7) + 1, 2 * DB$2), 1)))
&amp; IF(ISBLANK('feature type'!DA5), "EndPlot", SUBSTITUTE(SUBSTITUTE(output!$B$1,
                   "f_type", 'feature type'!DA5),
                   "f_var", 'feature variety'!DA5))
&amp; CHAR(10)</f>
        <v xml:space="preserve">BeginPlot
	x=104,y=63
	TerrainType=TERRAIN_GRASS
	PlotType=2
	BonusType=BONUS_WHEAT
EndPlot
</v>
      </c>
      <c r="DC7" t="str">
        <f ca="1">SUBSTITUTE(SUBSTITUTE(SUBSTITUTE(SUBSTITUTE($A$1,
"x_coord",DC$2),
"y_coord",$A7),
"t_type",'terrain type'!DB5),
"p_type", 'plot type'!DB5)
&amp; IF(LEFT(resources!DB5, 6) = "BONUS_", CHAR(9) &amp; "BonusType=" &amp; resources!DB5 &amp; CHAR(10), "")
&amp; IF('goody huts'!DB5, "	ImprovementType=IMPROVEMENT_GOODY_HUT" &amp; CHAR(10), "")
&amp; IF(ISBLANK(OFFSET('rivers (2)'!$A$1, 2 * (67 - $A7), 2 * DC$2 + 1)), "", SUBSTITUTE($C$1, "&lt;direc&gt;", RIGHT(OFFSET('rivers (2)'!$A$1, 2 * (67 - $A7), 2 * DC$2 + 1), 1)))
&amp; IF(ISBLANK(OFFSET('rivers (2)'!$A$1, 2 * (67 - $A7) + 1, 2 * DC$2)), "", SUBSTITUTE($D$1, "&lt;direc&gt;", RIGHT(OFFSET('rivers (2)'!$A$1, 2 * (67 - $A7) + 1, 2 * DC$2), 1)))
&amp; IF(ISBLANK('feature type'!DB5), "EndPlot", SUBSTITUTE(SUBSTITUTE(output!$B$1,
                   "f_type", 'feature type'!DB5),
                   "f_var", 'feature variety'!DB5))
&amp; CHAR(10)</f>
        <v xml:space="preserve">BeginPlot
	x=105,y=63
	TerrainType=TERRAIN_GRASS
	PlotType=2
EndPlot
</v>
      </c>
      <c r="DD7" t="str">
        <f ca="1">SUBSTITUTE(SUBSTITUTE(SUBSTITUTE(SUBSTITUTE($A$1,
"x_coord",DD$2),
"y_coord",$A7),
"t_type",'terrain type'!DC5),
"p_type", 'plot type'!DC5)
&amp; IF(LEFT(resources!DC5, 6) = "BONUS_", CHAR(9) &amp; "BonusType=" &amp; resources!DC5 &amp; CHAR(10), "")
&amp; IF('goody huts'!DC5, "	ImprovementType=IMPROVEMENT_GOODY_HUT" &amp; CHAR(10), "")
&amp; IF(ISBLANK(OFFSET('rivers (2)'!$A$1, 2 * (67 - $A7), 2 * DD$2 + 1)), "", SUBSTITUTE($C$1, "&lt;direc&gt;", RIGHT(OFFSET('rivers (2)'!$A$1, 2 * (67 - $A7), 2 * DD$2 + 1), 1)))
&amp; IF(ISBLANK(OFFSET('rivers (2)'!$A$1, 2 * (67 - $A7) + 1, 2 * DD$2)), "", SUBSTITUTE($D$1, "&lt;direc&gt;", RIGHT(OFFSET('rivers (2)'!$A$1, 2 * (67 - $A7) + 1, 2 * DD$2), 1)))
&amp; IF(ISBLANK('feature type'!DC5), "EndPlot", SUBSTITUTE(SUBSTITUTE(output!$B$1,
                   "f_type", 'feature type'!DC5),
                   "f_var", 'feature variety'!DC5))
&amp; CHAR(10)</f>
        <v xml:space="preserve">BeginPlot
	x=106,y=63
	TerrainType=TERRAIN_GRASS
	PlotType=2
	BonusType=BONUS_ALUMINUM
EndPlot
</v>
      </c>
      <c r="DE7" t="str">
        <f ca="1">SUBSTITUTE(SUBSTITUTE(SUBSTITUTE(SUBSTITUTE($A$1,
"x_coord",DE$2),
"y_coord",$A7),
"t_type",'terrain type'!DD5),
"p_type", 'plot type'!DD5)
&amp; IF(LEFT(resources!DD5, 6) = "BONUS_", CHAR(9) &amp; "BonusType=" &amp; resources!DD5 &amp; CHAR(10), "")
&amp; IF('goody huts'!DD5, "	ImprovementType=IMPROVEMENT_GOODY_HUT" &amp; CHAR(10), "")
&amp; IF(ISBLANK(OFFSET('rivers (2)'!$A$1, 2 * (67 - $A7), 2 * DE$2 + 1)), "", SUBSTITUTE($C$1, "&lt;direc&gt;", RIGHT(OFFSET('rivers (2)'!$A$1, 2 * (67 - $A7), 2 * DE$2 + 1), 1)))
&amp; IF(ISBLANK(OFFSET('rivers (2)'!$A$1, 2 * (67 - $A7) + 1, 2 * DE$2)), "", SUBSTITUTE($D$1, "&lt;direc&gt;", RIGHT(OFFSET('rivers (2)'!$A$1, 2 * (67 - $A7) + 1, 2 * DE$2), 1)))
&amp; IF(ISBLANK('feature type'!DD5), "EndPlot", SUBSTITUTE(SUBSTITUTE(output!$B$1,
                   "f_type", 'feature type'!DD5),
                   "f_var", 'feature variety'!DD5))
&amp; CHAR(10)</f>
        <v xml:space="preserve">BeginPlot
	x=107,y=63
	TerrainType=TERRAIN_COAST
	PlotType=3
EndPlot
</v>
      </c>
      <c r="DF7" t="str">
        <f ca="1">SUBSTITUTE(SUBSTITUTE(SUBSTITUTE(SUBSTITUTE($A$1,
"x_coord",DF$2),
"y_coord",$A7),
"t_type",'terrain type'!DE5),
"p_type", 'plot type'!DE5)
&amp; IF(LEFT(resources!DE5, 6) = "BONUS_", CHAR(9) &amp; "BonusType=" &amp; resources!DE5 &amp; CHAR(10), "")
&amp; IF('goody huts'!DE5, "	ImprovementType=IMPROVEMENT_GOODY_HUT" &amp; CHAR(10), "")
&amp; IF(ISBLANK(OFFSET('rivers (2)'!$A$1, 2 * (67 - $A7), 2 * DF$2 + 1)), "", SUBSTITUTE($C$1, "&lt;direc&gt;", RIGHT(OFFSET('rivers (2)'!$A$1, 2 * (67 - $A7), 2 * DF$2 + 1), 1)))
&amp; IF(ISBLANK(OFFSET('rivers (2)'!$A$1, 2 * (67 - $A7) + 1, 2 * DF$2)), "", SUBSTITUTE($D$1, "&lt;direc&gt;", RIGHT(OFFSET('rivers (2)'!$A$1, 2 * (67 - $A7) + 1, 2 * DF$2), 1)))
&amp; IF(ISBLANK('feature type'!DE5), "EndPlot", SUBSTITUTE(SUBSTITUTE(output!$B$1,
                   "f_type", 'feature type'!DE5),
                   "f_var", 'feature variety'!DE5))
&amp; CHAR(10)</f>
        <v xml:space="preserve">BeginPlot
	x=108,y=63
	TerrainType=TERRAIN_COAST
	PlotType=3
EndPlot
</v>
      </c>
      <c r="DG7" t="str">
        <f ca="1">SUBSTITUTE(SUBSTITUTE(SUBSTITUTE(SUBSTITUTE($A$1,
"x_coord",DG$2),
"y_coord",$A7),
"t_type",'terrain type'!DF5),
"p_type", 'plot type'!DF5)
&amp; IF(LEFT(resources!DF5, 6) = "BONUS_", CHAR(9) &amp; "BonusType=" &amp; resources!DF5 &amp; CHAR(10), "")
&amp; IF('goody huts'!DF5, "	ImprovementType=IMPROVEMENT_GOODY_HUT" &amp; CHAR(10), "")
&amp; IF(ISBLANK(OFFSET('rivers (2)'!$A$1, 2 * (67 - $A7), 2 * DG$2 + 1)), "", SUBSTITUTE($C$1, "&lt;direc&gt;", RIGHT(OFFSET('rivers (2)'!$A$1, 2 * (67 - $A7), 2 * DG$2 + 1), 1)))
&amp; IF(ISBLANK(OFFSET('rivers (2)'!$A$1, 2 * (67 - $A7) + 1, 2 * DG$2)), "", SUBSTITUTE($D$1, "&lt;direc&gt;", RIGHT(OFFSET('rivers (2)'!$A$1, 2 * (67 - $A7) + 1, 2 * DG$2), 1)))
&amp; IF(ISBLANK('feature type'!DF5), "EndPlot", SUBSTITUTE(SUBSTITUTE(output!$B$1,
                   "f_type", 'feature type'!DF5),
                   "f_var", 'feature variety'!DF5))
&amp; CHAR(10)</f>
        <v xml:space="preserve">BeginPlot
	x=109,y=63
	TerrainType=TERRAIN_OCEAN
	PlotType=3
EndPlot
</v>
      </c>
      <c r="DH7" t="str">
        <f ca="1">SUBSTITUTE(SUBSTITUTE(SUBSTITUTE(SUBSTITUTE($A$1,
"x_coord",DH$2),
"y_coord",$A7),
"t_type",'terrain type'!DG5),
"p_type", 'plot type'!DG5)
&amp; IF(LEFT(resources!DG5, 6) = "BONUS_", CHAR(9) &amp; "BonusType=" &amp; resources!DG5 &amp; CHAR(10), "")
&amp; IF('goody huts'!DG5, "	ImprovementType=IMPROVEMENT_GOODY_HUT" &amp; CHAR(10), "")
&amp; IF(ISBLANK(OFFSET('rivers (2)'!$A$1, 2 * (67 - $A7), 2 * DH$2 + 1)), "", SUBSTITUTE($C$1, "&lt;direc&gt;", RIGHT(OFFSET('rivers (2)'!$A$1, 2 * (67 - $A7), 2 * DH$2 + 1), 1)))
&amp; IF(ISBLANK(OFFSET('rivers (2)'!$A$1, 2 * (67 - $A7) + 1, 2 * DH$2)), "", SUBSTITUTE($D$1, "&lt;direc&gt;", RIGHT(OFFSET('rivers (2)'!$A$1, 2 * (67 - $A7) + 1, 2 * DH$2), 1)))
&amp; IF(ISBLANK('feature type'!DG5), "EndPlot", SUBSTITUTE(SUBSTITUTE(output!$B$1,
                   "f_type", 'feature type'!DG5),
                   "f_var", 'feature variety'!DG5))
&amp; CHAR(10)</f>
        <v xml:space="preserve">BeginPlot
	x=110,y=63
	TerrainType=TERRAIN_OCEAN
	PlotType=3
EndPlot
</v>
      </c>
      <c r="DI7" t="str">
        <f ca="1">SUBSTITUTE(SUBSTITUTE(SUBSTITUTE(SUBSTITUTE($A$1,
"x_coord",DI$2),
"y_coord",$A7),
"t_type",'terrain type'!DH5),
"p_type", 'plot type'!DH5)
&amp; IF(LEFT(resources!DH5, 6) = "BONUS_", CHAR(9) &amp; "BonusType=" &amp; resources!DH5 &amp; CHAR(10), "")
&amp; IF('goody huts'!DH5, "	ImprovementType=IMPROVEMENT_GOODY_HUT" &amp; CHAR(10), "")
&amp; IF(ISBLANK(OFFSET('rivers (2)'!$A$1, 2 * (67 - $A7), 2 * DI$2 + 1)), "", SUBSTITUTE($C$1, "&lt;direc&gt;", RIGHT(OFFSET('rivers (2)'!$A$1, 2 * (67 - $A7), 2 * DI$2 + 1), 1)))
&amp; IF(ISBLANK(OFFSET('rivers (2)'!$A$1, 2 * (67 - $A7) + 1, 2 * DI$2)), "", SUBSTITUTE($D$1, "&lt;direc&gt;", RIGHT(OFFSET('rivers (2)'!$A$1, 2 * (67 - $A7) + 1, 2 * DI$2), 1)))
&amp; IF(ISBLANK('feature type'!DH5), "EndPlot", SUBSTITUTE(SUBSTITUTE(output!$B$1,
                   "f_type", 'feature type'!DH5),
                   "f_var", 'feature variety'!DH5))
&amp; CHAR(10)</f>
        <v xml:space="preserve">BeginPlot
	x=111,y=63
	TerrainType=TERRAIN_OCEAN
	PlotType=3
EndPlot
</v>
      </c>
      <c r="DJ7" t="str">
        <f ca="1">SUBSTITUTE(SUBSTITUTE(SUBSTITUTE(SUBSTITUTE($A$1,
"x_coord",DJ$2),
"y_coord",$A7),
"t_type",'terrain type'!DI5),
"p_type", 'plot type'!DI5)
&amp; IF(LEFT(resources!DI5, 6) = "BONUS_", CHAR(9) &amp; "BonusType=" &amp; resources!DI5 &amp; CHAR(10), "")
&amp; IF('goody huts'!DI5, "	ImprovementType=IMPROVEMENT_GOODY_HUT" &amp; CHAR(10), "")
&amp; IF(ISBLANK(OFFSET('rivers (2)'!$A$1, 2 * (67 - $A7), 2 * DJ$2 + 1)), "", SUBSTITUTE($C$1, "&lt;direc&gt;", RIGHT(OFFSET('rivers (2)'!$A$1, 2 * (67 - $A7), 2 * DJ$2 + 1), 1)))
&amp; IF(ISBLANK(OFFSET('rivers (2)'!$A$1, 2 * (67 - $A7) + 1, 2 * DJ$2)), "", SUBSTITUTE($D$1, "&lt;direc&gt;", RIGHT(OFFSET('rivers (2)'!$A$1, 2 * (67 - $A7) + 1, 2 * DJ$2), 1)))
&amp; IF(ISBLANK('feature type'!DI5), "EndPlot", SUBSTITUTE(SUBSTITUTE(output!$B$1,
                   "f_type", 'feature type'!DI5),
                   "f_var", 'feature variety'!DI5))
&amp; CHAR(10)</f>
        <v xml:space="preserve">BeginPlot
	x=112,y=63
	TerrainType=TERRAIN_OCEAN
	PlotType=3
EndPlot
</v>
      </c>
      <c r="DK7" t="str">
        <f ca="1">SUBSTITUTE(SUBSTITUTE(SUBSTITUTE(SUBSTITUTE($A$1,
"x_coord",DK$2),
"y_coord",$A7),
"t_type",'terrain type'!DJ5),
"p_type", 'plot type'!DJ5)
&amp; IF(LEFT(resources!DJ5, 6) = "BONUS_", CHAR(9) &amp; "BonusType=" &amp; resources!DJ5 &amp; CHAR(10), "")
&amp; IF('goody huts'!DJ5, "	ImprovementType=IMPROVEMENT_GOODY_HUT" &amp; CHAR(10), "")
&amp; IF(ISBLANK(OFFSET('rivers (2)'!$A$1, 2 * (67 - $A7), 2 * DK$2 + 1)), "", SUBSTITUTE($C$1, "&lt;direc&gt;", RIGHT(OFFSET('rivers (2)'!$A$1, 2 * (67 - $A7), 2 * DK$2 + 1), 1)))
&amp; IF(ISBLANK(OFFSET('rivers (2)'!$A$1, 2 * (67 - $A7) + 1, 2 * DK$2)), "", SUBSTITUTE($D$1, "&lt;direc&gt;", RIGHT(OFFSET('rivers (2)'!$A$1, 2 * (67 - $A7) + 1, 2 * DK$2), 1)))
&amp; IF(ISBLANK('feature type'!DJ5), "EndPlot", SUBSTITUTE(SUBSTITUTE(output!$B$1,
                   "f_type", 'feature type'!DJ5),
                   "f_var", 'feature variety'!DJ5))
&amp; CHAR(10)</f>
        <v xml:space="preserve">BeginPlot
	x=113,y=63
	TerrainType=TERRAIN_OCEAN
	PlotType=3
EndPlot
</v>
      </c>
      <c r="DL7" t="str">
        <f ca="1">SUBSTITUTE(SUBSTITUTE(SUBSTITUTE(SUBSTITUTE($A$1,
"x_coord",DL$2),
"y_coord",$A7),
"t_type",'terrain type'!DK5),
"p_type", 'plot type'!DK5)
&amp; IF(LEFT(resources!DK5, 6) = "BONUS_", CHAR(9) &amp; "BonusType=" &amp; resources!DK5 &amp; CHAR(10), "")
&amp; IF('goody huts'!DK5, "	ImprovementType=IMPROVEMENT_GOODY_HUT" &amp; CHAR(10), "")
&amp; IF(ISBLANK(OFFSET('rivers (2)'!$A$1, 2 * (67 - $A7), 2 * DL$2 + 1)), "", SUBSTITUTE($C$1, "&lt;direc&gt;", RIGHT(OFFSET('rivers (2)'!$A$1, 2 * (67 - $A7), 2 * DL$2 + 1), 1)))
&amp; IF(ISBLANK(OFFSET('rivers (2)'!$A$1, 2 * (67 - $A7) + 1, 2 * DL$2)), "", SUBSTITUTE($D$1, "&lt;direc&gt;", RIGHT(OFFSET('rivers (2)'!$A$1, 2 * (67 - $A7) + 1, 2 * DL$2), 1)))
&amp; IF(ISBLANK('feature type'!DK5), "EndPlot", SUBSTITUTE(SUBSTITUTE(output!$B$1,
                   "f_type", 'feature type'!DK5),
                   "f_var", 'feature variety'!DK5))
&amp; CHAR(10)</f>
        <v xml:space="preserve">BeginPlot
	x=114,y=63
	TerrainType=TERRAIN_OCEAN
	PlotType=3
EndPlot
</v>
      </c>
      <c r="DM7" t="str">
        <f ca="1">SUBSTITUTE(SUBSTITUTE(SUBSTITUTE(SUBSTITUTE($A$1,
"x_coord",DM$2),
"y_coord",$A7),
"t_type",'terrain type'!DL5),
"p_type", 'plot type'!DL5)
&amp; IF(LEFT(resources!DL5, 6) = "BONUS_", CHAR(9) &amp; "BonusType=" &amp; resources!DL5 &amp; CHAR(10), "")
&amp; IF('goody huts'!DL5, "	ImprovementType=IMPROVEMENT_GOODY_HUT" &amp; CHAR(10), "")
&amp; IF(ISBLANK(OFFSET('rivers (2)'!$A$1, 2 * (67 - $A7), 2 * DM$2 + 1)), "", SUBSTITUTE($C$1, "&lt;direc&gt;", RIGHT(OFFSET('rivers (2)'!$A$1, 2 * (67 - $A7), 2 * DM$2 + 1), 1)))
&amp; IF(ISBLANK(OFFSET('rivers (2)'!$A$1, 2 * (67 - $A7) + 1, 2 * DM$2)), "", SUBSTITUTE($D$1, "&lt;direc&gt;", RIGHT(OFFSET('rivers (2)'!$A$1, 2 * (67 - $A7) + 1, 2 * DM$2), 1)))
&amp; IF(ISBLANK('feature type'!DL5), "EndPlot", SUBSTITUTE(SUBSTITUTE(output!$B$1,
                   "f_type", 'feature type'!DL5),
                   "f_var", 'feature variety'!DL5))
&amp; CHAR(10)</f>
        <v xml:space="preserve">BeginPlot
	x=115,y=63
	TerrainType=TERRAIN_OCEAN
	PlotType=3
EndPlot
</v>
      </c>
      <c r="DN7" t="str">
        <f ca="1">SUBSTITUTE(SUBSTITUTE(SUBSTITUTE(SUBSTITUTE($A$1,
"x_coord",DN$2),
"y_coord",$A7),
"t_type",'terrain type'!DM5),
"p_type", 'plot type'!DM5)
&amp; IF(LEFT(resources!DM5, 6) = "BONUS_", CHAR(9) &amp; "BonusType=" &amp; resources!DM5 &amp; CHAR(10), "")
&amp; IF('goody huts'!DM5, "	ImprovementType=IMPROVEMENT_GOODY_HUT" &amp; CHAR(10), "")
&amp; IF(ISBLANK(OFFSET('rivers (2)'!$A$1, 2 * (67 - $A7), 2 * DN$2 + 1)), "", SUBSTITUTE($C$1, "&lt;direc&gt;", RIGHT(OFFSET('rivers (2)'!$A$1, 2 * (67 - $A7), 2 * DN$2 + 1), 1)))
&amp; IF(ISBLANK(OFFSET('rivers (2)'!$A$1, 2 * (67 - $A7) + 1, 2 * DN$2)), "", SUBSTITUTE($D$1, "&lt;direc&gt;", RIGHT(OFFSET('rivers (2)'!$A$1, 2 * (67 - $A7) + 1, 2 * DN$2), 1)))
&amp; IF(ISBLANK('feature type'!DM5), "EndPlot", SUBSTITUTE(SUBSTITUTE(output!$B$1,
                   "f_type", 'feature type'!DM5),
                   "f_var", 'feature variety'!DM5))
&amp; CHAR(10)</f>
        <v xml:space="preserve">BeginPlot
	x=116,y=63
	TerrainType=TERRAIN_OCEAN
	PlotType=3
EndPlot
</v>
      </c>
      <c r="DO7" t="str">
        <f ca="1">SUBSTITUTE(SUBSTITUTE(SUBSTITUTE(SUBSTITUTE($A$1,
"x_coord",DO$2),
"y_coord",$A7),
"t_type",'terrain type'!DN5),
"p_type", 'plot type'!DN5)
&amp; IF(LEFT(resources!DN5, 6) = "BONUS_", CHAR(9) &amp; "BonusType=" &amp; resources!DN5 &amp; CHAR(10), "")
&amp; IF('goody huts'!DN5, "	ImprovementType=IMPROVEMENT_GOODY_HUT" &amp; CHAR(10), "")
&amp; IF(ISBLANK(OFFSET('rivers (2)'!$A$1, 2 * (67 - $A7), 2 * DO$2 + 1)), "", SUBSTITUTE($C$1, "&lt;direc&gt;", RIGHT(OFFSET('rivers (2)'!$A$1, 2 * (67 - $A7), 2 * DO$2 + 1), 1)))
&amp; IF(ISBLANK(OFFSET('rivers (2)'!$A$1, 2 * (67 - $A7) + 1, 2 * DO$2)), "", SUBSTITUTE($D$1, "&lt;direc&gt;", RIGHT(OFFSET('rivers (2)'!$A$1, 2 * (67 - $A7) + 1, 2 * DO$2), 1)))
&amp; IF(ISBLANK('feature type'!DN5), "EndPlot", SUBSTITUTE(SUBSTITUTE(output!$B$1,
                   "f_type", 'feature type'!DN5),
                   "f_var", 'feature variety'!DN5))
&amp; CHAR(10)</f>
        <v xml:space="preserve">BeginPlot
	x=117,y=63
	TerrainType=TERRAIN_OCEAN
	PlotType=3
EndPlot
</v>
      </c>
      <c r="DP7" t="str">
        <f ca="1">SUBSTITUTE(SUBSTITUTE(SUBSTITUTE(SUBSTITUTE($A$1,
"x_coord",DP$2),
"y_coord",$A7),
"t_type",'terrain type'!DO5),
"p_type", 'plot type'!DO5)
&amp; IF(LEFT(resources!DO5, 6) = "BONUS_", CHAR(9) &amp; "BonusType=" &amp; resources!DO5 &amp; CHAR(10), "")
&amp; IF('goody huts'!DO5, "	ImprovementType=IMPROVEMENT_GOODY_HUT" &amp; CHAR(10), "")
&amp; IF(ISBLANK(OFFSET('rivers (2)'!$A$1, 2 * (67 - $A7), 2 * DP$2 + 1)), "", SUBSTITUTE($C$1, "&lt;direc&gt;", RIGHT(OFFSET('rivers (2)'!$A$1, 2 * (67 - $A7), 2 * DP$2 + 1), 1)))
&amp; IF(ISBLANK(OFFSET('rivers (2)'!$A$1, 2 * (67 - $A7) + 1, 2 * DP$2)), "", SUBSTITUTE($D$1, "&lt;direc&gt;", RIGHT(OFFSET('rivers (2)'!$A$1, 2 * (67 - $A7) + 1, 2 * DP$2), 1)))
&amp; IF(ISBLANK('feature type'!DO5), "EndPlot", SUBSTITUTE(SUBSTITUTE(output!$B$1,
                   "f_type", 'feature type'!DO5),
                   "f_var", 'feature variety'!DO5))
&amp; CHAR(10)</f>
        <v xml:space="preserve">BeginPlot
	x=118,y=63
	TerrainType=TERRAIN_OCEAN
	PlotType=3
EndPlot
</v>
      </c>
      <c r="DQ7" t="str">
        <f ca="1">SUBSTITUTE(SUBSTITUTE(SUBSTITUTE(SUBSTITUTE($A$1,
"x_coord",DQ$2),
"y_coord",$A7),
"t_type",'terrain type'!DP5),
"p_type", 'plot type'!DP5)
&amp; IF(LEFT(resources!DP5, 6) = "BONUS_", CHAR(9) &amp; "BonusType=" &amp; resources!DP5 &amp; CHAR(10), "")
&amp; IF('goody huts'!DP5, "	ImprovementType=IMPROVEMENT_GOODY_HUT" &amp; CHAR(10), "")
&amp; IF(ISBLANK(OFFSET('rivers (2)'!$A$1, 2 * (67 - $A7), 2 * DQ$2 + 1)), "", SUBSTITUTE($C$1, "&lt;direc&gt;", RIGHT(OFFSET('rivers (2)'!$A$1, 2 * (67 - $A7), 2 * DQ$2 + 1), 1)))
&amp; IF(ISBLANK(OFFSET('rivers (2)'!$A$1, 2 * (67 - $A7) + 1, 2 * DQ$2)), "", SUBSTITUTE($D$1, "&lt;direc&gt;", RIGHT(OFFSET('rivers (2)'!$A$1, 2 * (67 - $A7) + 1, 2 * DQ$2), 1)))
&amp; IF(ISBLANK('feature type'!DP5), "EndPlot", SUBSTITUTE(SUBSTITUTE(output!$B$1,
                   "f_type", 'feature type'!DP5),
                   "f_var", 'feature variety'!DP5))
&amp; CHAR(10)</f>
        <v xml:space="preserve">BeginPlot
	x=119,y=63
	TerrainType=TERRAIN_OCEAN
	PlotType=3
EndPlot
</v>
      </c>
      <c r="DR7" t="str">
        <f ca="1">SUBSTITUTE(SUBSTITUTE(SUBSTITUTE(SUBSTITUTE($A$1,
"x_coord",DR$2),
"y_coord",$A7),
"t_type",'terrain type'!DQ5),
"p_type", 'plot type'!DQ5)
&amp; IF(LEFT(resources!DQ5, 6) = "BONUS_", CHAR(9) &amp; "BonusType=" &amp; resources!DQ5 &amp; CHAR(10), "")
&amp; IF('goody huts'!DQ5, "	ImprovementType=IMPROVEMENT_GOODY_HUT" &amp; CHAR(10), "")
&amp; IF(ISBLANK(OFFSET('rivers (2)'!$A$1, 2 * (67 - $A7), 2 * DR$2 + 1)), "", SUBSTITUTE($C$1, "&lt;direc&gt;", RIGHT(OFFSET('rivers (2)'!$A$1, 2 * (67 - $A7), 2 * DR$2 + 1), 1)))
&amp; IF(ISBLANK(OFFSET('rivers (2)'!$A$1, 2 * (67 - $A7) + 1, 2 * DR$2)), "", SUBSTITUTE($D$1, "&lt;direc&gt;", RIGHT(OFFSET('rivers (2)'!$A$1, 2 * (67 - $A7) + 1, 2 * DR$2), 1)))
&amp; IF(ISBLANK('feature type'!DQ5), "EndPlot", SUBSTITUTE(SUBSTITUTE(output!$B$1,
                   "f_type", 'feature type'!DQ5),
                   "f_var", 'feature variety'!DQ5))
&amp; CHAR(10)</f>
        <v xml:space="preserve">BeginPlot
	x=120,y=63
	TerrainType=TERRAIN_OCEAN
	PlotType=3
EndPlot
</v>
      </c>
      <c r="DS7" t="str">
        <f ca="1">SUBSTITUTE(SUBSTITUTE(SUBSTITUTE(SUBSTITUTE($A$1,
"x_coord",DS$2),
"y_coord",$A7),
"t_type",'terrain type'!DR5),
"p_type", 'plot type'!DR5)
&amp; IF(LEFT(resources!DR5, 6) = "BONUS_", CHAR(9) &amp; "BonusType=" &amp; resources!DR5 &amp; CHAR(10), "")
&amp; IF('goody huts'!DR5, "	ImprovementType=IMPROVEMENT_GOODY_HUT" &amp; CHAR(10), "")
&amp; IF(ISBLANK(OFFSET('rivers (2)'!$A$1, 2 * (67 - $A7), 2 * DS$2 + 1)), "", SUBSTITUTE($C$1, "&lt;direc&gt;", RIGHT(OFFSET('rivers (2)'!$A$1, 2 * (67 - $A7), 2 * DS$2 + 1), 1)))
&amp; IF(ISBLANK(OFFSET('rivers (2)'!$A$1, 2 * (67 - $A7) + 1, 2 * DS$2)), "", SUBSTITUTE($D$1, "&lt;direc&gt;", RIGHT(OFFSET('rivers (2)'!$A$1, 2 * (67 - $A7) + 1, 2 * DS$2), 1)))
&amp; IF(ISBLANK('feature type'!DR5), "EndPlot", SUBSTITUTE(SUBSTITUTE(output!$B$1,
                   "f_type", 'feature type'!DR5),
                   "f_var", 'feature variety'!DR5))
&amp; CHAR(10)</f>
        <v xml:space="preserve">BeginPlot
	x=121,y=63
	TerrainType=TERRAIN_OCEAN
	PlotType=3
EndPlot
</v>
      </c>
      <c r="DT7" t="str">
        <f ca="1">SUBSTITUTE(SUBSTITUTE(SUBSTITUTE(SUBSTITUTE($A$1,
"x_coord",DT$2),
"y_coord",$A7),
"t_type",'terrain type'!DS5),
"p_type", 'plot type'!DS5)
&amp; IF(LEFT(resources!DS5, 6) = "BONUS_", CHAR(9) &amp; "BonusType=" &amp; resources!DS5 &amp; CHAR(10), "")
&amp; IF('goody huts'!DS5, "	ImprovementType=IMPROVEMENT_GOODY_HUT" &amp; CHAR(10), "")
&amp; IF(ISBLANK(OFFSET('rivers (2)'!$A$1, 2 * (67 - $A7), 2 * DT$2 + 1)), "", SUBSTITUTE($C$1, "&lt;direc&gt;", RIGHT(OFFSET('rivers (2)'!$A$1, 2 * (67 - $A7), 2 * DT$2 + 1), 1)))
&amp; IF(ISBLANK(OFFSET('rivers (2)'!$A$1, 2 * (67 - $A7) + 1, 2 * DT$2)), "", SUBSTITUTE($D$1, "&lt;direc&gt;", RIGHT(OFFSET('rivers (2)'!$A$1, 2 * (67 - $A7) + 1, 2 * DT$2), 1)))
&amp; IF(ISBLANK('feature type'!DS5), "EndPlot", SUBSTITUTE(SUBSTITUTE(output!$B$1,
                   "f_type", 'feature type'!DS5),
                   "f_var", 'feature variety'!DS5))
&amp; CHAR(10)</f>
        <v xml:space="preserve">BeginPlot
	x=122,y=63
	TerrainType=TERRAIN_OCEAN
	PlotType=3
EndPlot
</v>
      </c>
      <c r="DU7" t="str">
        <f ca="1">SUBSTITUTE(SUBSTITUTE(SUBSTITUTE(SUBSTITUTE($A$1,
"x_coord",DU$2),
"y_coord",$A7),
"t_type",'terrain type'!DT5),
"p_type", 'plot type'!DT5)
&amp; IF(LEFT(resources!DT5, 6) = "BONUS_", CHAR(9) &amp; "BonusType=" &amp; resources!DT5 &amp; CHAR(10), "")
&amp; IF('goody huts'!DT5, "	ImprovementType=IMPROVEMENT_GOODY_HUT" &amp; CHAR(10), "")
&amp; IF(ISBLANK(OFFSET('rivers (2)'!$A$1, 2 * (67 - $A7), 2 * DU$2 + 1)), "", SUBSTITUTE($C$1, "&lt;direc&gt;", RIGHT(OFFSET('rivers (2)'!$A$1, 2 * (67 - $A7), 2 * DU$2 + 1), 1)))
&amp; IF(ISBLANK(OFFSET('rivers (2)'!$A$1, 2 * (67 - $A7) + 1, 2 * DU$2)), "", SUBSTITUTE($D$1, "&lt;direc&gt;", RIGHT(OFFSET('rivers (2)'!$A$1, 2 * (67 - $A7) + 1, 2 * DU$2), 1)))
&amp; IF(ISBLANK('feature type'!DT5), "EndPlot", SUBSTITUTE(SUBSTITUTE(output!$B$1,
                   "f_type", 'feature type'!DT5),
                   "f_var", 'feature variety'!DT5))
&amp; CHAR(10)</f>
        <v xml:space="preserve">BeginPlot
	x=123,y=63
	TerrainType=TERRAIN_OCEAN
	PlotType=3
EndPlot
</v>
      </c>
    </row>
    <row r="8" spans="1:125" x14ac:dyDescent="0.25">
      <c r="A8" s="10">
        <v>62</v>
      </c>
      <c r="B8" t="str">
        <f ca="1">SUBSTITUTE(SUBSTITUTE(SUBSTITUTE(SUBSTITUTE($A$1,
"x_coord",B$2),
"y_coord",$A8),
"t_type",'terrain type'!A6),
"p_type", 'plot type'!A6)
&amp; IF(LEFT(resources!A6, 6) = "BONUS_", CHAR(9) &amp; "BonusType=" &amp; resources!A6 &amp; CHAR(10), "")
&amp; IF('goody huts'!A6, "	ImprovementType=IMPROVEMENT_GOODY_HUT" &amp; CHAR(10), "")
&amp; IF(ISBLANK(OFFSET('rivers (2)'!$A$1, 2 * (67 - $A8), 2 * B$2 + 1)), "", SUBSTITUTE($C$1, "&lt;direc&gt;", RIGHT(OFFSET('rivers (2)'!$A$1, 2 * (67 - $A8), 2 * B$2 + 1), 1)))
&amp; IF(ISBLANK(OFFSET('rivers (2)'!$A$1, 2 * (67 - $A8) + 1, 2 * B$2)), "", SUBSTITUTE($D$1, "&lt;direc&gt;", RIGHT(OFFSET('rivers (2)'!$A$1, 2 * (67 - $A8) + 1, 2 * B$2), 1)))
&amp; IF(ISBLANK('feature type'!A6), "EndPlot", SUBSTITUTE(SUBSTITUTE(output!$B$1,
                   "f_type", 'feature type'!A6),
                   "f_var", 'feature variety'!A6))
&amp; CHAR(10)</f>
        <v xml:space="preserve">BeginPlot
	x=0,y=62
	TerrainType=TERRAIN_OCEAN
	PlotType=3
EndPlot
</v>
      </c>
      <c r="C8" t="str">
        <f ca="1">SUBSTITUTE(SUBSTITUTE(SUBSTITUTE(SUBSTITUTE($A$1,
"x_coord",C$2),
"y_coord",$A8),
"t_type",'terrain type'!B6),
"p_type", 'plot type'!B6)
&amp; IF(LEFT(resources!B6, 6) = "BONUS_", CHAR(9) &amp; "BonusType=" &amp; resources!B6 &amp; CHAR(10), "")
&amp; IF('goody huts'!B6, "	ImprovementType=IMPROVEMENT_GOODY_HUT" &amp; CHAR(10), "")
&amp; IF(ISBLANK(OFFSET('rivers (2)'!$A$1, 2 * (67 - $A8), 2 * C$2 + 1)), "", SUBSTITUTE($C$1, "&lt;direc&gt;", RIGHT(OFFSET('rivers (2)'!$A$1, 2 * (67 - $A8), 2 * C$2 + 1), 1)))
&amp; IF(ISBLANK(OFFSET('rivers (2)'!$A$1, 2 * (67 - $A8) + 1, 2 * C$2)), "", SUBSTITUTE($D$1, "&lt;direc&gt;", RIGHT(OFFSET('rivers (2)'!$A$1, 2 * (67 - $A8) + 1, 2 * C$2), 1)))
&amp; IF(ISBLANK('feature type'!B6), "EndPlot", SUBSTITUTE(SUBSTITUTE(output!$B$1,
                   "f_type", 'feature type'!B6),
                   "f_var", 'feature variety'!B6))
&amp; CHAR(10)</f>
        <v xml:space="preserve">BeginPlot
	x=1,y=62
	TerrainType=TERRAIN_COAST
	PlotType=3
EndPlot
</v>
      </c>
      <c r="D8" t="str">
        <f ca="1">SUBSTITUTE(SUBSTITUTE(SUBSTITUTE(SUBSTITUTE($A$1,
"x_coord",D$2),
"y_coord",$A8),
"t_type",'terrain type'!C6),
"p_type", 'plot type'!C6)
&amp; IF(LEFT(resources!C6, 6) = "BONUS_", CHAR(9) &amp; "BonusType=" &amp; resources!C6 &amp; CHAR(10), "")
&amp; IF('goody huts'!C6, "	ImprovementType=IMPROVEMENT_GOODY_HUT" &amp; CHAR(10), "")
&amp; IF(ISBLANK(OFFSET('rivers (2)'!$A$1, 2 * (67 - $A8), 2 * D$2 + 1)), "", SUBSTITUTE($C$1, "&lt;direc&gt;", RIGHT(OFFSET('rivers (2)'!$A$1, 2 * (67 - $A8), 2 * D$2 + 1), 1)))
&amp; IF(ISBLANK(OFFSET('rivers (2)'!$A$1, 2 * (67 - $A8) + 1, 2 * D$2)), "", SUBSTITUTE($D$1, "&lt;direc&gt;", RIGHT(OFFSET('rivers (2)'!$A$1, 2 * (67 - $A8) + 1, 2 * D$2), 1)))
&amp; IF(ISBLANK('feature type'!C6), "EndPlot", SUBSTITUTE(SUBSTITUTE(output!$B$1,
                   "f_type", 'feature type'!C6),
                   "f_var", 'feature variety'!C6))
&amp; CHAR(10)</f>
        <v xml:space="preserve">BeginPlot
	x=2,y=62
	TerrainType=TERRAIN_SNOW
	PlotType=0
EndPlot
</v>
      </c>
      <c r="E8" t="str">
        <f ca="1">SUBSTITUTE(SUBSTITUTE(SUBSTITUTE(SUBSTITUTE($A$1,
"x_coord",E$2),
"y_coord",$A8),
"t_type",'terrain type'!D6),
"p_type", 'plot type'!D6)
&amp; IF(LEFT(resources!D6, 6) = "BONUS_", CHAR(9) &amp; "BonusType=" &amp; resources!D6 &amp; CHAR(10), "")
&amp; IF('goody huts'!D6, "	ImprovementType=IMPROVEMENT_GOODY_HUT" &amp; CHAR(10), "")
&amp; IF(ISBLANK(OFFSET('rivers (2)'!$A$1, 2 * (67 - $A8), 2 * E$2 + 1)), "", SUBSTITUTE($C$1, "&lt;direc&gt;", RIGHT(OFFSET('rivers (2)'!$A$1, 2 * (67 - $A8), 2 * E$2 + 1), 1)))
&amp; IF(ISBLANK(OFFSET('rivers (2)'!$A$1, 2 * (67 - $A8) + 1, 2 * E$2)), "", SUBSTITUTE($D$1, "&lt;direc&gt;", RIGHT(OFFSET('rivers (2)'!$A$1, 2 * (67 - $A8) + 1, 2 * E$2), 1)))
&amp; IF(ISBLANK('feature type'!D6), "EndPlot", SUBSTITUTE(SUBSTITUTE(output!$B$1,
                   "f_type", 'feature type'!D6),
                   "f_var", 'feature variety'!D6))
&amp; CHAR(10)</f>
        <v xml:space="preserve">BeginPlot
	x=3,y=62
	TerrainType=TERRAIN_COAST
	PlotType=3
EndPlot
</v>
      </c>
      <c r="F8" t="str">
        <f ca="1">SUBSTITUTE(SUBSTITUTE(SUBSTITUTE(SUBSTITUTE($A$1,
"x_coord",F$2),
"y_coord",$A8),
"t_type",'terrain type'!E6),
"p_type", 'plot type'!E6)
&amp; IF(LEFT(resources!E6, 6) = "BONUS_", CHAR(9) &amp; "BonusType=" &amp; resources!E6 &amp; CHAR(10), "")
&amp; IF('goody huts'!E6, "	ImprovementType=IMPROVEMENT_GOODY_HUT" &amp; CHAR(10), "")
&amp; IF(ISBLANK(OFFSET('rivers (2)'!$A$1, 2 * (67 - $A8), 2 * F$2 + 1)), "", SUBSTITUTE($C$1, "&lt;direc&gt;", RIGHT(OFFSET('rivers (2)'!$A$1, 2 * (67 - $A8), 2 * F$2 + 1), 1)))
&amp; IF(ISBLANK(OFFSET('rivers (2)'!$A$1, 2 * (67 - $A8) + 1, 2 * F$2)), "", SUBSTITUTE($D$1, "&lt;direc&gt;", RIGHT(OFFSET('rivers (2)'!$A$1, 2 * (67 - $A8) + 1, 2 * F$2), 1)))
&amp; IF(ISBLANK('feature type'!E6), "EndPlot", SUBSTITUTE(SUBSTITUTE(output!$B$1,
                   "f_type", 'feature type'!E6),
                   "f_var", 'feature variety'!E6))
&amp; CHAR(10)</f>
        <v xml:space="preserve">BeginPlot
	x=4,y=62
	TerrainType=TERRAIN_OCEAN
	PlotType=3
EndPlot
</v>
      </c>
      <c r="G8" t="str">
        <f ca="1">SUBSTITUTE(SUBSTITUTE(SUBSTITUTE(SUBSTITUTE($A$1,
"x_coord",G$2),
"y_coord",$A8),
"t_type",'terrain type'!F6),
"p_type", 'plot type'!F6)
&amp; IF(LEFT(resources!F6, 6) = "BONUS_", CHAR(9) &amp; "BonusType=" &amp; resources!F6 &amp; CHAR(10), "")
&amp; IF('goody huts'!F6, "	ImprovementType=IMPROVEMENT_GOODY_HUT" &amp; CHAR(10), "")
&amp; IF(ISBLANK(OFFSET('rivers (2)'!$A$1, 2 * (67 - $A8), 2 * G$2 + 1)), "", SUBSTITUTE($C$1, "&lt;direc&gt;", RIGHT(OFFSET('rivers (2)'!$A$1, 2 * (67 - $A8), 2 * G$2 + 1), 1)))
&amp; IF(ISBLANK(OFFSET('rivers (2)'!$A$1, 2 * (67 - $A8) + 1, 2 * G$2)), "", SUBSTITUTE($D$1, "&lt;direc&gt;", RIGHT(OFFSET('rivers (2)'!$A$1, 2 * (67 - $A8) + 1, 2 * G$2), 1)))
&amp; IF(ISBLANK('feature type'!F6), "EndPlot", SUBSTITUTE(SUBSTITUTE(output!$B$1,
                   "f_type", 'feature type'!F6),
                   "f_var", 'feature variety'!F6))
&amp; CHAR(10)</f>
        <v xml:space="preserve">BeginPlot
	x=5,y=62
	TerrainType=TERRAIN_OCEAN
	PlotType=3
EndPlot
</v>
      </c>
      <c r="H8" t="str">
        <f ca="1">SUBSTITUTE(SUBSTITUTE(SUBSTITUTE(SUBSTITUTE($A$1,
"x_coord",H$2),
"y_coord",$A8),
"t_type",'terrain type'!G6),
"p_type", 'plot type'!G6)
&amp; IF(LEFT(resources!G6, 6) = "BONUS_", CHAR(9) &amp; "BonusType=" &amp; resources!G6 &amp; CHAR(10), "")
&amp; IF('goody huts'!G6, "	ImprovementType=IMPROVEMENT_GOODY_HUT" &amp; CHAR(10), "")
&amp; IF(ISBLANK(OFFSET('rivers (2)'!$A$1, 2 * (67 - $A8), 2 * H$2 + 1)), "", SUBSTITUTE($C$1, "&lt;direc&gt;", RIGHT(OFFSET('rivers (2)'!$A$1, 2 * (67 - $A8), 2 * H$2 + 1), 1)))
&amp; IF(ISBLANK(OFFSET('rivers (2)'!$A$1, 2 * (67 - $A8) + 1, 2 * H$2)), "", SUBSTITUTE($D$1, "&lt;direc&gt;", RIGHT(OFFSET('rivers (2)'!$A$1, 2 * (67 - $A8) + 1, 2 * H$2), 1)))
&amp; IF(ISBLANK('feature type'!G6), "EndPlot", SUBSTITUTE(SUBSTITUTE(output!$B$1,
                   "f_type", 'feature type'!G6),
                   "f_var", 'feature variety'!G6))
&amp; CHAR(10)</f>
        <v xml:space="preserve">BeginPlot
	x=6,y=62
	TerrainType=TERRAIN_OCEAN
	PlotType=3
EndPlot
</v>
      </c>
      <c r="I8" t="str">
        <f ca="1">SUBSTITUTE(SUBSTITUTE(SUBSTITUTE(SUBSTITUTE($A$1,
"x_coord",I$2),
"y_coord",$A8),
"t_type",'terrain type'!H6),
"p_type", 'plot type'!H6)
&amp; IF(LEFT(resources!H6, 6) = "BONUS_", CHAR(9) &amp; "BonusType=" &amp; resources!H6 &amp; CHAR(10), "")
&amp; IF('goody huts'!H6, "	ImprovementType=IMPROVEMENT_GOODY_HUT" &amp; CHAR(10), "")
&amp; IF(ISBLANK(OFFSET('rivers (2)'!$A$1, 2 * (67 - $A8), 2 * I$2 + 1)), "", SUBSTITUTE($C$1, "&lt;direc&gt;", RIGHT(OFFSET('rivers (2)'!$A$1, 2 * (67 - $A8), 2 * I$2 + 1), 1)))
&amp; IF(ISBLANK(OFFSET('rivers (2)'!$A$1, 2 * (67 - $A8) + 1, 2 * I$2)), "", SUBSTITUTE($D$1, "&lt;direc&gt;", RIGHT(OFFSET('rivers (2)'!$A$1, 2 * (67 - $A8) + 1, 2 * I$2), 1)))
&amp; IF(ISBLANK('feature type'!H6), "EndPlot", SUBSTITUTE(SUBSTITUTE(output!$B$1,
                   "f_type", 'feature type'!H6),
                   "f_var", 'feature variety'!H6))
&amp; CHAR(10)</f>
        <v xml:space="preserve">BeginPlot
	x=7,y=62
	TerrainType=TERRAIN_OCEAN
	PlotType=3
EndPlot
</v>
      </c>
      <c r="J8" t="str">
        <f ca="1">SUBSTITUTE(SUBSTITUTE(SUBSTITUTE(SUBSTITUTE($A$1,
"x_coord",J$2),
"y_coord",$A8),
"t_type",'terrain type'!I6),
"p_type", 'plot type'!I6)
&amp; IF(LEFT(resources!I6, 6) = "BONUS_", CHAR(9) &amp; "BonusType=" &amp; resources!I6 &amp; CHAR(10), "")
&amp; IF('goody huts'!I6, "	ImprovementType=IMPROVEMENT_GOODY_HUT" &amp; CHAR(10), "")
&amp; IF(ISBLANK(OFFSET('rivers (2)'!$A$1, 2 * (67 - $A8), 2 * J$2 + 1)), "", SUBSTITUTE($C$1, "&lt;direc&gt;", RIGHT(OFFSET('rivers (2)'!$A$1, 2 * (67 - $A8), 2 * J$2 + 1), 1)))
&amp; IF(ISBLANK(OFFSET('rivers (2)'!$A$1, 2 * (67 - $A8) + 1, 2 * J$2)), "", SUBSTITUTE($D$1, "&lt;direc&gt;", RIGHT(OFFSET('rivers (2)'!$A$1, 2 * (67 - $A8) + 1, 2 * J$2), 1)))
&amp; IF(ISBLANK('feature type'!I6), "EndPlot", SUBSTITUTE(SUBSTITUTE(output!$B$1,
                   "f_type", 'feature type'!I6),
                   "f_var", 'feature variety'!I6))
&amp; CHAR(10)</f>
        <v xml:space="preserve">BeginPlot
	x=8,y=62
	TerrainType=TERRAIN_OCEAN
	PlotType=3
EndPlot
</v>
      </c>
      <c r="K8" t="str">
        <f ca="1">SUBSTITUTE(SUBSTITUTE(SUBSTITUTE(SUBSTITUTE($A$1,
"x_coord",K$2),
"y_coord",$A8),
"t_type",'terrain type'!J6),
"p_type", 'plot type'!J6)
&amp; IF(LEFT(resources!J6, 6) = "BONUS_", CHAR(9) &amp; "BonusType=" &amp; resources!J6 &amp; CHAR(10), "")
&amp; IF('goody huts'!J6, "	ImprovementType=IMPROVEMENT_GOODY_HUT" &amp; CHAR(10), "")
&amp; IF(ISBLANK(OFFSET('rivers (2)'!$A$1, 2 * (67 - $A8), 2 * K$2 + 1)), "", SUBSTITUTE($C$1, "&lt;direc&gt;", RIGHT(OFFSET('rivers (2)'!$A$1, 2 * (67 - $A8), 2 * K$2 + 1), 1)))
&amp; IF(ISBLANK(OFFSET('rivers (2)'!$A$1, 2 * (67 - $A8) + 1, 2 * K$2)), "", SUBSTITUTE($D$1, "&lt;direc&gt;", RIGHT(OFFSET('rivers (2)'!$A$1, 2 * (67 - $A8) + 1, 2 * K$2), 1)))
&amp; IF(ISBLANK('feature type'!J6), "EndPlot", SUBSTITUTE(SUBSTITUTE(output!$B$1,
                   "f_type", 'feature type'!J6),
                   "f_var", 'feature variety'!J6))
&amp; CHAR(10)</f>
        <v xml:space="preserve">BeginPlot
	x=9,y=62
	TerrainType=TERRAIN_OCEAN
	PlotType=3
EndPlot
</v>
      </c>
      <c r="L8" t="str">
        <f ca="1">SUBSTITUTE(SUBSTITUTE(SUBSTITUTE(SUBSTITUTE($A$1,
"x_coord",L$2),
"y_coord",$A8),
"t_type",'terrain type'!K6),
"p_type", 'plot type'!K6)
&amp; IF(LEFT(resources!K6, 6) = "BONUS_", CHAR(9) &amp; "BonusType=" &amp; resources!K6 &amp; CHAR(10), "")
&amp; IF('goody huts'!K6, "	ImprovementType=IMPROVEMENT_GOODY_HUT" &amp; CHAR(10), "")
&amp; IF(ISBLANK(OFFSET('rivers (2)'!$A$1, 2 * (67 - $A8), 2 * L$2 + 1)), "", SUBSTITUTE($C$1, "&lt;direc&gt;", RIGHT(OFFSET('rivers (2)'!$A$1, 2 * (67 - $A8), 2 * L$2 + 1), 1)))
&amp; IF(ISBLANK(OFFSET('rivers (2)'!$A$1, 2 * (67 - $A8) + 1, 2 * L$2)), "", SUBSTITUTE($D$1, "&lt;direc&gt;", RIGHT(OFFSET('rivers (2)'!$A$1, 2 * (67 - $A8) + 1, 2 * L$2), 1)))
&amp; IF(ISBLANK('feature type'!K6), "EndPlot", SUBSTITUTE(SUBSTITUTE(output!$B$1,
                   "f_type", 'feature type'!K6),
                   "f_var", 'feature variety'!K6))
&amp; CHAR(10)</f>
        <v xml:space="preserve">BeginPlot
	x=10,y=62
	TerrainType=TERRAIN_OCEAN
	PlotType=3
EndPlot
</v>
      </c>
      <c r="M8" t="str">
        <f ca="1">SUBSTITUTE(SUBSTITUTE(SUBSTITUTE(SUBSTITUTE($A$1,
"x_coord",M$2),
"y_coord",$A8),
"t_type",'terrain type'!L6),
"p_type", 'plot type'!L6)
&amp; IF(LEFT(resources!L6, 6) = "BONUS_", CHAR(9) &amp; "BonusType=" &amp; resources!L6 &amp; CHAR(10), "")
&amp; IF('goody huts'!L6, "	ImprovementType=IMPROVEMENT_GOODY_HUT" &amp; CHAR(10), "")
&amp; IF(ISBLANK(OFFSET('rivers (2)'!$A$1, 2 * (67 - $A8), 2 * M$2 + 1)), "", SUBSTITUTE($C$1, "&lt;direc&gt;", RIGHT(OFFSET('rivers (2)'!$A$1, 2 * (67 - $A8), 2 * M$2 + 1), 1)))
&amp; IF(ISBLANK(OFFSET('rivers (2)'!$A$1, 2 * (67 - $A8) + 1, 2 * M$2)), "", SUBSTITUTE($D$1, "&lt;direc&gt;", RIGHT(OFFSET('rivers (2)'!$A$1, 2 * (67 - $A8) + 1, 2 * M$2), 1)))
&amp; IF(ISBLANK('feature type'!L6), "EndPlot", SUBSTITUTE(SUBSTITUTE(output!$B$1,
                   "f_type", 'feature type'!L6),
                   "f_var", 'feature variety'!L6))
&amp; CHAR(10)</f>
        <v xml:space="preserve">BeginPlot
	x=11,y=62
	TerrainType=TERRAIN_OCEAN
	PlotType=3
EndPlot
</v>
      </c>
      <c r="N8" t="str">
        <f ca="1">SUBSTITUTE(SUBSTITUTE(SUBSTITUTE(SUBSTITUTE($A$1,
"x_coord",N$2),
"y_coord",$A8),
"t_type",'terrain type'!M6),
"p_type", 'plot type'!M6)
&amp; IF(LEFT(resources!M6, 6) = "BONUS_", CHAR(9) &amp; "BonusType=" &amp; resources!M6 &amp; CHAR(10), "")
&amp; IF('goody huts'!M6, "	ImprovementType=IMPROVEMENT_GOODY_HUT" &amp; CHAR(10), "")
&amp; IF(ISBLANK(OFFSET('rivers (2)'!$A$1, 2 * (67 - $A8), 2 * N$2 + 1)), "", SUBSTITUTE($C$1, "&lt;direc&gt;", RIGHT(OFFSET('rivers (2)'!$A$1, 2 * (67 - $A8), 2 * N$2 + 1), 1)))
&amp; IF(ISBLANK(OFFSET('rivers (2)'!$A$1, 2 * (67 - $A8) + 1, 2 * N$2)), "", SUBSTITUTE($D$1, "&lt;direc&gt;", RIGHT(OFFSET('rivers (2)'!$A$1, 2 * (67 - $A8) + 1, 2 * N$2), 1)))
&amp; IF(ISBLANK('feature type'!M6), "EndPlot", SUBSTITUTE(SUBSTITUTE(output!$B$1,
                   "f_type", 'feature type'!M6),
                   "f_var", 'feature variety'!M6))
&amp; CHAR(10)</f>
        <v xml:space="preserve">BeginPlot
	x=12,y=62
	TerrainType=TERRAIN_OCEAN
	PlotType=3
EndPlot
</v>
      </c>
      <c r="O8" t="str">
        <f ca="1">SUBSTITUTE(SUBSTITUTE(SUBSTITUTE(SUBSTITUTE($A$1,
"x_coord",O$2),
"y_coord",$A8),
"t_type",'terrain type'!N6),
"p_type", 'plot type'!N6)
&amp; IF(LEFT(resources!N6, 6) = "BONUS_", CHAR(9) &amp; "BonusType=" &amp; resources!N6 &amp; CHAR(10), "")
&amp; IF('goody huts'!N6, "	ImprovementType=IMPROVEMENT_GOODY_HUT" &amp; CHAR(10), "")
&amp; IF(ISBLANK(OFFSET('rivers (2)'!$A$1, 2 * (67 - $A8), 2 * O$2 + 1)), "", SUBSTITUTE($C$1, "&lt;direc&gt;", RIGHT(OFFSET('rivers (2)'!$A$1, 2 * (67 - $A8), 2 * O$2 + 1), 1)))
&amp; IF(ISBLANK(OFFSET('rivers (2)'!$A$1, 2 * (67 - $A8) + 1, 2 * O$2)), "", SUBSTITUTE($D$1, "&lt;direc&gt;", RIGHT(OFFSET('rivers (2)'!$A$1, 2 * (67 - $A8) + 1, 2 * O$2), 1)))
&amp; IF(ISBLANK('feature type'!N6), "EndPlot", SUBSTITUTE(SUBSTITUTE(output!$B$1,
                   "f_type", 'feature type'!N6),
                   "f_var", 'feature variety'!N6))
&amp; CHAR(10)</f>
        <v xml:space="preserve">BeginPlot
	x=13,y=62
	TerrainType=TERRAIN_OCEAN
	PlotType=3
EndPlot
</v>
      </c>
      <c r="P8" t="str">
        <f ca="1">SUBSTITUTE(SUBSTITUTE(SUBSTITUTE(SUBSTITUTE($A$1,
"x_coord",P$2),
"y_coord",$A8),
"t_type",'terrain type'!O6),
"p_type", 'plot type'!O6)
&amp; IF(LEFT(resources!O6, 6) = "BONUS_", CHAR(9) &amp; "BonusType=" &amp; resources!O6 &amp; CHAR(10), "")
&amp; IF('goody huts'!O6, "	ImprovementType=IMPROVEMENT_GOODY_HUT" &amp; CHAR(10), "")
&amp; IF(ISBLANK(OFFSET('rivers (2)'!$A$1, 2 * (67 - $A8), 2 * P$2 + 1)), "", SUBSTITUTE($C$1, "&lt;direc&gt;", RIGHT(OFFSET('rivers (2)'!$A$1, 2 * (67 - $A8), 2 * P$2 + 1), 1)))
&amp; IF(ISBLANK(OFFSET('rivers (2)'!$A$1, 2 * (67 - $A8) + 1, 2 * P$2)), "", SUBSTITUTE($D$1, "&lt;direc&gt;", RIGHT(OFFSET('rivers (2)'!$A$1, 2 * (67 - $A8) + 1, 2 * P$2), 1)))
&amp; IF(ISBLANK('feature type'!O6), "EndPlot", SUBSTITUTE(SUBSTITUTE(output!$B$1,
                   "f_type", 'feature type'!O6),
                   "f_var", 'feature variety'!O6))
&amp; CHAR(10)</f>
        <v xml:space="preserve">BeginPlot
	x=14,y=62
	TerrainType=TERRAIN_OCEAN
	PlotType=3
EndPlot
</v>
      </c>
      <c r="Q8" t="str">
        <f ca="1">SUBSTITUTE(SUBSTITUTE(SUBSTITUTE(SUBSTITUTE($A$1,
"x_coord",Q$2),
"y_coord",$A8),
"t_type",'terrain type'!P6),
"p_type", 'plot type'!P6)
&amp; IF(LEFT(resources!P6, 6) = "BONUS_", CHAR(9) &amp; "BonusType=" &amp; resources!P6 &amp; CHAR(10), "")
&amp; IF('goody huts'!P6, "	ImprovementType=IMPROVEMENT_GOODY_HUT" &amp; CHAR(10), "")
&amp; IF(ISBLANK(OFFSET('rivers (2)'!$A$1, 2 * (67 - $A8), 2 * Q$2 + 1)), "", SUBSTITUTE($C$1, "&lt;direc&gt;", RIGHT(OFFSET('rivers (2)'!$A$1, 2 * (67 - $A8), 2 * Q$2 + 1), 1)))
&amp; IF(ISBLANK(OFFSET('rivers (2)'!$A$1, 2 * (67 - $A8) + 1, 2 * Q$2)), "", SUBSTITUTE($D$1, "&lt;direc&gt;", RIGHT(OFFSET('rivers (2)'!$A$1, 2 * (67 - $A8) + 1, 2 * Q$2), 1)))
&amp; IF(ISBLANK('feature type'!P6), "EndPlot", SUBSTITUTE(SUBSTITUTE(output!$B$1,
                   "f_type", 'feature type'!P6),
                   "f_var", 'feature variety'!P6))
&amp; CHAR(10)</f>
        <v xml:space="preserve">BeginPlot
	x=15,y=62
	TerrainType=TERRAIN_OCEAN
	PlotType=3
EndPlot
</v>
      </c>
      <c r="R8" t="str">
        <f ca="1">SUBSTITUTE(SUBSTITUTE(SUBSTITUTE(SUBSTITUTE($A$1,
"x_coord",R$2),
"y_coord",$A8),
"t_type",'terrain type'!Q6),
"p_type", 'plot type'!Q6)
&amp; IF(LEFT(resources!Q6, 6) = "BONUS_", CHAR(9) &amp; "BonusType=" &amp; resources!Q6 &amp; CHAR(10), "")
&amp; IF('goody huts'!Q6, "	ImprovementType=IMPROVEMENT_GOODY_HUT" &amp; CHAR(10), "")
&amp; IF(ISBLANK(OFFSET('rivers (2)'!$A$1, 2 * (67 - $A8), 2 * R$2 + 1)), "", SUBSTITUTE($C$1, "&lt;direc&gt;", RIGHT(OFFSET('rivers (2)'!$A$1, 2 * (67 - $A8), 2 * R$2 + 1), 1)))
&amp; IF(ISBLANK(OFFSET('rivers (2)'!$A$1, 2 * (67 - $A8) + 1, 2 * R$2)), "", SUBSTITUTE($D$1, "&lt;direc&gt;", RIGHT(OFFSET('rivers (2)'!$A$1, 2 * (67 - $A8) + 1, 2 * R$2), 1)))
&amp; IF(ISBLANK('feature type'!Q6), "EndPlot", SUBSTITUTE(SUBSTITUTE(output!$B$1,
                   "f_type", 'feature type'!Q6),
                   "f_var", 'feature variety'!Q6))
&amp; CHAR(10)</f>
        <v xml:space="preserve">BeginPlot
	x=16,y=62
	TerrainType=TERRAIN_OCEAN
	PlotType=3
EndPlot
</v>
      </c>
      <c r="S8" t="str">
        <f ca="1">SUBSTITUTE(SUBSTITUTE(SUBSTITUTE(SUBSTITUTE($A$1,
"x_coord",S$2),
"y_coord",$A8),
"t_type",'terrain type'!R6),
"p_type", 'plot type'!R6)
&amp; IF(LEFT(resources!R6, 6) = "BONUS_", CHAR(9) &amp; "BonusType=" &amp; resources!R6 &amp; CHAR(10), "")
&amp; IF('goody huts'!R6, "	ImprovementType=IMPROVEMENT_GOODY_HUT" &amp; CHAR(10), "")
&amp; IF(ISBLANK(OFFSET('rivers (2)'!$A$1, 2 * (67 - $A8), 2 * S$2 + 1)), "", SUBSTITUTE($C$1, "&lt;direc&gt;", RIGHT(OFFSET('rivers (2)'!$A$1, 2 * (67 - $A8), 2 * S$2 + 1), 1)))
&amp; IF(ISBLANK(OFFSET('rivers (2)'!$A$1, 2 * (67 - $A8) + 1, 2 * S$2)), "", SUBSTITUTE($D$1, "&lt;direc&gt;", RIGHT(OFFSET('rivers (2)'!$A$1, 2 * (67 - $A8) + 1, 2 * S$2), 1)))
&amp; IF(ISBLANK('feature type'!R6), "EndPlot", SUBSTITUTE(SUBSTITUTE(output!$B$1,
                   "f_type", 'feature type'!R6),
                   "f_var", 'feature variety'!R6))
&amp; CHAR(10)</f>
        <v xml:space="preserve">BeginPlot
	x=17,y=62
	TerrainType=TERRAIN_OCEAN
	PlotType=3
EndPlot
</v>
      </c>
      <c r="T8" t="str">
        <f ca="1">SUBSTITUTE(SUBSTITUTE(SUBSTITUTE(SUBSTITUTE($A$1,
"x_coord",T$2),
"y_coord",$A8),
"t_type",'terrain type'!S6),
"p_type", 'plot type'!S6)
&amp; IF(LEFT(resources!S6, 6) = "BONUS_", CHAR(9) &amp; "BonusType=" &amp; resources!S6 &amp; CHAR(10), "")
&amp; IF('goody huts'!S6, "	ImprovementType=IMPROVEMENT_GOODY_HUT" &amp; CHAR(10), "")
&amp; IF(ISBLANK(OFFSET('rivers (2)'!$A$1, 2 * (67 - $A8), 2 * T$2 + 1)), "", SUBSTITUTE($C$1, "&lt;direc&gt;", RIGHT(OFFSET('rivers (2)'!$A$1, 2 * (67 - $A8), 2 * T$2 + 1), 1)))
&amp; IF(ISBLANK(OFFSET('rivers (2)'!$A$1, 2 * (67 - $A8) + 1, 2 * T$2)), "", SUBSTITUTE($D$1, "&lt;direc&gt;", RIGHT(OFFSET('rivers (2)'!$A$1, 2 * (67 - $A8) + 1, 2 * T$2), 1)))
&amp; IF(ISBLANK('feature type'!S6), "EndPlot", SUBSTITUTE(SUBSTITUTE(output!$B$1,
                   "f_type", 'feature type'!S6),
                   "f_var", 'feature variety'!S6))
&amp; CHAR(10)</f>
        <v xml:space="preserve">BeginPlot
	x=18,y=62
	TerrainType=TERRAIN_OCEAN
	PlotType=3
EndPlot
</v>
      </c>
      <c r="U8" t="str">
        <f ca="1">SUBSTITUTE(SUBSTITUTE(SUBSTITUTE(SUBSTITUTE($A$1,
"x_coord",U$2),
"y_coord",$A8),
"t_type",'terrain type'!T6),
"p_type", 'plot type'!T6)
&amp; IF(LEFT(resources!T6, 6) = "BONUS_", CHAR(9) &amp; "BonusType=" &amp; resources!T6 &amp; CHAR(10), "")
&amp; IF('goody huts'!T6, "	ImprovementType=IMPROVEMENT_GOODY_HUT" &amp; CHAR(10), "")
&amp; IF(ISBLANK(OFFSET('rivers (2)'!$A$1, 2 * (67 - $A8), 2 * U$2 + 1)), "", SUBSTITUTE($C$1, "&lt;direc&gt;", RIGHT(OFFSET('rivers (2)'!$A$1, 2 * (67 - $A8), 2 * U$2 + 1), 1)))
&amp; IF(ISBLANK(OFFSET('rivers (2)'!$A$1, 2 * (67 - $A8) + 1, 2 * U$2)), "", SUBSTITUTE($D$1, "&lt;direc&gt;", RIGHT(OFFSET('rivers (2)'!$A$1, 2 * (67 - $A8) + 1, 2 * U$2), 1)))
&amp; IF(ISBLANK('feature type'!T6), "EndPlot", SUBSTITUTE(SUBSTITUTE(output!$B$1,
                   "f_type", 'feature type'!T6),
                   "f_var", 'feature variety'!T6))
&amp; CHAR(10)</f>
        <v xml:space="preserve">BeginPlot
	x=19,y=62
	TerrainType=TERRAIN_OCEAN
	PlotType=3
EndPlot
</v>
      </c>
      <c r="V8" t="str">
        <f ca="1">SUBSTITUTE(SUBSTITUTE(SUBSTITUTE(SUBSTITUTE($A$1,
"x_coord",V$2),
"y_coord",$A8),
"t_type",'terrain type'!U6),
"p_type", 'plot type'!U6)
&amp; IF(LEFT(resources!U6, 6) = "BONUS_", CHAR(9) &amp; "BonusType=" &amp; resources!U6 &amp; CHAR(10), "")
&amp; IF('goody huts'!U6, "	ImprovementType=IMPROVEMENT_GOODY_HUT" &amp; CHAR(10), "")
&amp; IF(ISBLANK(OFFSET('rivers (2)'!$A$1, 2 * (67 - $A8), 2 * V$2 + 1)), "", SUBSTITUTE($C$1, "&lt;direc&gt;", RIGHT(OFFSET('rivers (2)'!$A$1, 2 * (67 - $A8), 2 * V$2 + 1), 1)))
&amp; IF(ISBLANK(OFFSET('rivers (2)'!$A$1, 2 * (67 - $A8) + 1, 2 * V$2)), "", SUBSTITUTE($D$1, "&lt;direc&gt;", RIGHT(OFFSET('rivers (2)'!$A$1, 2 * (67 - $A8) + 1, 2 * V$2), 1)))
&amp; IF(ISBLANK('feature type'!U6), "EndPlot", SUBSTITUTE(SUBSTITUTE(output!$B$1,
                   "f_type", 'feature type'!U6),
                   "f_var", 'feature variety'!U6))
&amp; CHAR(10)</f>
        <v xml:space="preserve">BeginPlot
	x=20,y=62
	TerrainType=TERRAIN_OCEAN
	PlotType=3
EndPlot
</v>
      </c>
      <c r="W8" t="str">
        <f ca="1">SUBSTITUTE(SUBSTITUTE(SUBSTITUTE(SUBSTITUTE($A$1,
"x_coord",W$2),
"y_coord",$A8),
"t_type",'terrain type'!V6),
"p_type", 'plot type'!V6)
&amp; IF(LEFT(resources!V6, 6) = "BONUS_", CHAR(9) &amp; "BonusType=" &amp; resources!V6 &amp; CHAR(10), "")
&amp; IF('goody huts'!V6, "	ImprovementType=IMPROVEMENT_GOODY_HUT" &amp; CHAR(10), "")
&amp; IF(ISBLANK(OFFSET('rivers (2)'!$A$1, 2 * (67 - $A8), 2 * W$2 + 1)), "", SUBSTITUTE($C$1, "&lt;direc&gt;", RIGHT(OFFSET('rivers (2)'!$A$1, 2 * (67 - $A8), 2 * W$2 + 1), 1)))
&amp; IF(ISBLANK(OFFSET('rivers (2)'!$A$1, 2 * (67 - $A8) + 1, 2 * W$2)), "", SUBSTITUTE($D$1, "&lt;direc&gt;", RIGHT(OFFSET('rivers (2)'!$A$1, 2 * (67 - $A8) + 1, 2 * W$2), 1)))
&amp; IF(ISBLANK('feature type'!V6), "EndPlot", SUBSTITUTE(SUBSTITUTE(output!$B$1,
                   "f_type", 'feature type'!V6),
                   "f_var", 'feature variety'!V6))
&amp; CHAR(10)</f>
        <v xml:space="preserve">BeginPlot
	x=21,y=62
	TerrainType=TERRAIN_OCEAN
	PlotType=3
EndPlot
</v>
      </c>
      <c r="X8" t="str">
        <f ca="1">SUBSTITUTE(SUBSTITUTE(SUBSTITUTE(SUBSTITUTE($A$1,
"x_coord",X$2),
"y_coord",$A8),
"t_type",'terrain type'!W6),
"p_type", 'plot type'!W6)
&amp; IF(LEFT(resources!W6, 6) = "BONUS_", CHAR(9) &amp; "BonusType=" &amp; resources!W6 &amp; CHAR(10), "")
&amp; IF('goody huts'!W6, "	ImprovementType=IMPROVEMENT_GOODY_HUT" &amp; CHAR(10), "")
&amp; IF(ISBLANK(OFFSET('rivers (2)'!$A$1, 2 * (67 - $A8), 2 * X$2 + 1)), "", SUBSTITUTE($C$1, "&lt;direc&gt;", RIGHT(OFFSET('rivers (2)'!$A$1, 2 * (67 - $A8), 2 * X$2 + 1), 1)))
&amp; IF(ISBLANK(OFFSET('rivers (2)'!$A$1, 2 * (67 - $A8) + 1, 2 * X$2)), "", SUBSTITUTE($D$1, "&lt;direc&gt;", RIGHT(OFFSET('rivers (2)'!$A$1, 2 * (67 - $A8) + 1, 2 * X$2), 1)))
&amp; IF(ISBLANK('feature type'!W6), "EndPlot", SUBSTITUTE(SUBSTITUTE(output!$B$1,
                   "f_type", 'feature type'!W6),
                   "f_var", 'feature variety'!W6))
&amp; CHAR(10)</f>
        <v xml:space="preserve">BeginPlot
	x=22,y=62
	TerrainType=TERRAIN_OCEAN
	PlotType=3
EndPlot
</v>
      </c>
      <c r="Y8" t="str">
        <f ca="1">SUBSTITUTE(SUBSTITUTE(SUBSTITUTE(SUBSTITUTE($A$1,
"x_coord",Y$2),
"y_coord",$A8),
"t_type",'terrain type'!X6),
"p_type", 'plot type'!X6)
&amp; IF(LEFT(resources!X6, 6) = "BONUS_", CHAR(9) &amp; "BonusType=" &amp; resources!X6 &amp; CHAR(10), "")
&amp; IF('goody huts'!X6, "	ImprovementType=IMPROVEMENT_GOODY_HUT" &amp; CHAR(10), "")
&amp; IF(ISBLANK(OFFSET('rivers (2)'!$A$1, 2 * (67 - $A8), 2 * Y$2 + 1)), "", SUBSTITUTE($C$1, "&lt;direc&gt;", RIGHT(OFFSET('rivers (2)'!$A$1, 2 * (67 - $A8), 2 * Y$2 + 1), 1)))
&amp; IF(ISBLANK(OFFSET('rivers (2)'!$A$1, 2 * (67 - $A8) + 1, 2 * Y$2)), "", SUBSTITUTE($D$1, "&lt;direc&gt;", RIGHT(OFFSET('rivers (2)'!$A$1, 2 * (67 - $A8) + 1, 2 * Y$2), 1)))
&amp; IF(ISBLANK('feature type'!X6), "EndPlot", SUBSTITUTE(SUBSTITUTE(output!$B$1,
                   "f_type", 'feature type'!X6),
                   "f_var", 'feature variety'!X6))
&amp; CHAR(10)</f>
        <v xml:space="preserve">BeginPlot
	x=23,y=62
	TerrainType=TERRAIN_OCEAN
	PlotType=3
EndPlot
</v>
      </c>
      <c r="Z8" t="str">
        <f ca="1">SUBSTITUTE(SUBSTITUTE(SUBSTITUTE(SUBSTITUTE($A$1,
"x_coord",Z$2),
"y_coord",$A8),
"t_type",'terrain type'!Y6),
"p_type", 'plot type'!Y6)
&amp; IF(LEFT(resources!Y6, 6) = "BONUS_", CHAR(9) &amp; "BonusType=" &amp; resources!Y6 &amp; CHAR(10), "")
&amp; IF('goody huts'!Y6, "	ImprovementType=IMPROVEMENT_GOODY_HUT" &amp; CHAR(10), "")
&amp; IF(ISBLANK(OFFSET('rivers (2)'!$A$1, 2 * (67 - $A8), 2 * Z$2 + 1)), "", SUBSTITUTE($C$1, "&lt;direc&gt;", RIGHT(OFFSET('rivers (2)'!$A$1, 2 * (67 - $A8), 2 * Z$2 + 1), 1)))
&amp; IF(ISBLANK(OFFSET('rivers (2)'!$A$1, 2 * (67 - $A8) + 1, 2 * Z$2)), "", SUBSTITUTE($D$1, "&lt;direc&gt;", RIGHT(OFFSET('rivers (2)'!$A$1, 2 * (67 - $A8) + 1, 2 * Z$2), 1)))
&amp; IF(ISBLANK('feature type'!Y6), "EndPlot", SUBSTITUTE(SUBSTITUTE(output!$B$1,
                   "f_type", 'feature type'!Y6),
                   "f_var", 'feature variety'!Y6))
&amp; CHAR(10)</f>
        <v xml:space="preserve">BeginPlot
	x=24,y=62
	TerrainType=TERRAIN_OCEAN
	PlotType=3
EndPlot
</v>
      </c>
      <c r="AA8" t="str">
        <f ca="1">SUBSTITUTE(SUBSTITUTE(SUBSTITUTE(SUBSTITUTE($A$1,
"x_coord",AA$2),
"y_coord",$A8),
"t_type",'terrain type'!Z6),
"p_type", 'plot type'!Z6)
&amp; IF(LEFT(resources!Z6, 6) = "BONUS_", CHAR(9) &amp; "BonusType=" &amp; resources!Z6 &amp; CHAR(10), "")
&amp; IF('goody huts'!Z6, "	ImprovementType=IMPROVEMENT_GOODY_HUT" &amp; CHAR(10), "")
&amp; IF(ISBLANK(OFFSET('rivers (2)'!$A$1, 2 * (67 - $A8), 2 * AA$2 + 1)), "", SUBSTITUTE($C$1, "&lt;direc&gt;", RIGHT(OFFSET('rivers (2)'!$A$1, 2 * (67 - $A8), 2 * AA$2 + 1), 1)))
&amp; IF(ISBLANK(OFFSET('rivers (2)'!$A$1, 2 * (67 - $A8) + 1, 2 * AA$2)), "", SUBSTITUTE($D$1, "&lt;direc&gt;", RIGHT(OFFSET('rivers (2)'!$A$1, 2 * (67 - $A8) + 1, 2 * AA$2), 1)))
&amp; IF(ISBLANK('feature type'!Z6), "EndPlot", SUBSTITUTE(SUBSTITUTE(output!$B$1,
                   "f_type", 'feature type'!Z6),
                   "f_var", 'feature variety'!Z6))
&amp; CHAR(10)</f>
        <v xml:space="preserve">BeginPlot
	x=25,y=62
	TerrainType=TERRAIN_OCEAN
	PlotType=3
EndPlot
</v>
      </c>
      <c r="AB8" t="str">
        <f ca="1">SUBSTITUTE(SUBSTITUTE(SUBSTITUTE(SUBSTITUTE($A$1,
"x_coord",AB$2),
"y_coord",$A8),
"t_type",'terrain type'!AA6),
"p_type", 'plot type'!AA6)
&amp; IF(LEFT(resources!AA6, 6) = "BONUS_", CHAR(9) &amp; "BonusType=" &amp; resources!AA6 &amp; CHAR(10), "")
&amp; IF('goody huts'!AA6, "	ImprovementType=IMPROVEMENT_GOODY_HUT" &amp; CHAR(10), "")
&amp; IF(ISBLANK(OFFSET('rivers (2)'!$A$1, 2 * (67 - $A8), 2 * AB$2 + 1)), "", SUBSTITUTE($C$1, "&lt;direc&gt;", RIGHT(OFFSET('rivers (2)'!$A$1, 2 * (67 - $A8), 2 * AB$2 + 1), 1)))
&amp; IF(ISBLANK(OFFSET('rivers (2)'!$A$1, 2 * (67 - $A8) + 1, 2 * AB$2)), "", SUBSTITUTE($D$1, "&lt;direc&gt;", RIGHT(OFFSET('rivers (2)'!$A$1, 2 * (67 - $A8) + 1, 2 * AB$2), 1)))
&amp; IF(ISBLANK('feature type'!AA6), "EndPlot", SUBSTITUTE(SUBSTITUTE(output!$B$1,
                   "f_type", 'feature type'!AA6),
                   "f_var", 'feature variety'!AA6))
&amp; CHAR(10)</f>
        <v xml:space="preserve">BeginPlot
	x=26,y=62
	TerrainType=TERRAIN_OCEAN
	PlotType=3
EndPlot
</v>
      </c>
      <c r="AC8" t="str">
        <f ca="1">SUBSTITUTE(SUBSTITUTE(SUBSTITUTE(SUBSTITUTE($A$1,
"x_coord",AC$2),
"y_coord",$A8),
"t_type",'terrain type'!AB6),
"p_type", 'plot type'!AB6)
&amp; IF(LEFT(resources!AB6, 6) = "BONUS_", CHAR(9) &amp; "BonusType=" &amp; resources!AB6 &amp; CHAR(10), "")
&amp; IF('goody huts'!AB6, "	ImprovementType=IMPROVEMENT_GOODY_HUT" &amp; CHAR(10), "")
&amp; IF(ISBLANK(OFFSET('rivers (2)'!$A$1, 2 * (67 - $A8), 2 * AC$2 + 1)), "", SUBSTITUTE($C$1, "&lt;direc&gt;", RIGHT(OFFSET('rivers (2)'!$A$1, 2 * (67 - $A8), 2 * AC$2 + 1), 1)))
&amp; IF(ISBLANK(OFFSET('rivers (2)'!$A$1, 2 * (67 - $A8) + 1, 2 * AC$2)), "", SUBSTITUTE($D$1, "&lt;direc&gt;", RIGHT(OFFSET('rivers (2)'!$A$1, 2 * (67 - $A8) + 1, 2 * AC$2), 1)))
&amp; IF(ISBLANK('feature type'!AB6), "EndPlot", SUBSTITUTE(SUBSTITUTE(output!$B$1,
                   "f_type", 'feature type'!AB6),
                   "f_var", 'feature variety'!AB6))
&amp; CHAR(10)</f>
        <v xml:space="preserve">BeginPlot
	x=27,y=62
	TerrainType=TERRAIN_OCEAN
	PlotType=3
EndPlot
</v>
      </c>
      <c r="AD8" t="str">
        <f ca="1">SUBSTITUTE(SUBSTITUTE(SUBSTITUTE(SUBSTITUTE($A$1,
"x_coord",AD$2),
"y_coord",$A8),
"t_type",'terrain type'!AC6),
"p_type", 'plot type'!AC6)
&amp; IF(LEFT(resources!AC6, 6) = "BONUS_", CHAR(9) &amp; "BonusType=" &amp; resources!AC6 &amp; CHAR(10), "")
&amp; IF('goody huts'!AC6, "	ImprovementType=IMPROVEMENT_GOODY_HUT" &amp; CHAR(10), "")
&amp; IF(ISBLANK(OFFSET('rivers (2)'!$A$1, 2 * (67 - $A8), 2 * AD$2 + 1)), "", SUBSTITUTE($C$1, "&lt;direc&gt;", RIGHT(OFFSET('rivers (2)'!$A$1, 2 * (67 - $A8), 2 * AD$2 + 1), 1)))
&amp; IF(ISBLANK(OFFSET('rivers (2)'!$A$1, 2 * (67 - $A8) + 1, 2 * AD$2)), "", SUBSTITUTE($D$1, "&lt;direc&gt;", RIGHT(OFFSET('rivers (2)'!$A$1, 2 * (67 - $A8) + 1, 2 * AD$2), 1)))
&amp; IF(ISBLANK('feature type'!AC6), "EndPlot", SUBSTITUTE(SUBSTITUTE(output!$B$1,
                   "f_type", 'feature type'!AC6),
                   "f_var", 'feature variety'!AC6))
&amp; CHAR(10)</f>
        <v xml:space="preserve">BeginPlot
	x=28,y=62
	TerrainType=TERRAIN_OCEAN
	PlotType=3
EndPlot
</v>
      </c>
      <c r="AE8" t="str">
        <f ca="1">SUBSTITUTE(SUBSTITUTE(SUBSTITUTE(SUBSTITUTE($A$1,
"x_coord",AE$2),
"y_coord",$A8),
"t_type",'terrain type'!AD6),
"p_type", 'plot type'!AD6)
&amp; IF(LEFT(resources!AD6, 6) = "BONUS_", CHAR(9) &amp; "BonusType=" &amp; resources!AD6 &amp; CHAR(10), "")
&amp; IF('goody huts'!AD6, "	ImprovementType=IMPROVEMENT_GOODY_HUT" &amp; CHAR(10), "")
&amp; IF(ISBLANK(OFFSET('rivers (2)'!$A$1, 2 * (67 - $A8), 2 * AE$2 + 1)), "", SUBSTITUTE($C$1, "&lt;direc&gt;", RIGHT(OFFSET('rivers (2)'!$A$1, 2 * (67 - $A8), 2 * AE$2 + 1), 1)))
&amp; IF(ISBLANK(OFFSET('rivers (2)'!$A$1, 2 * (67 - $A8) + 1, 2 * AE$2)), "", SUBSTITUTE($D$1, "&lt;direc&gt;", RIGHT(OFFSET('rivers (2)'!$A$1, 2 * (67 - $A8) + 1, 2 * AE$2), 1)))
&amp; IF(ISBLANK('feature type'!AD6), "EndPlot", SUBSTITUTE(SUBSTITUTE(output!$B$1,
                   "f_type", 'feature type'!AD6),
                   "f_var", 'feature variety'!AD6))
&amp; CHAR(10)</f>
        <v xml:space="preserve">BeginPlot
	x=29,y=62
	TerrainType=TERRAIN_OCEAN
	PlotType=3
EndPlot
</v>
      </c>
      <c r="AF8" t="str">
        <f ca="1">SUBSTITUTE(SUBSTITUTE(SUBSTITUTE(SUBSTITUTE($A$1,
"x_coord",AF$2),
"y_coord",$A8),
"t_type",'terrain type'!AE6),
"p_type", 'plot type'!AE6)
&amp; IF(LEFT(resources!AE6, 6) = "BONUS_", CHAR(9) &amp; "BonusType=" &amp; resources!AE6 &amp; CHAR(10), "")
&amp; IF('goody huts'!AE6, "	ImprovementType=IMPROVEMENT_GOODY_HUT" &amp; CHAR(10), "")
&amp; IF(ISBLANK(OFFSET('rivers (2)'!$A$1, 2 * (67 - $A8), 2 * AF$2 + 1)), "", SUBSTITUTE($C$1, "&lt;direc&gt;", RIGHT(OFFSET('rivers (2)'!$A$1, 2 * (67 - $A8), 2 * AF$2 + 1), 1)))
&amp; IF(ISBLANK(OFFSET('rivers (2)'!$A$1, 2 * (67 - $A8) + 1, 2 * AF$2)), "", SUBSTITUTE($D$1, "&lt;direc&gt;", RIGHT(OFFSET('rivers (2)'!$A$1, 2 * (67 - $A8) + 1, 2 * AF$2), 1)))
&amp; IF(ISBLANK('feature type'!AE6), "EndPlot", SUBSTITUTE(SUBSTITUTE(output!$B$1,
                   "f_type", 'feature type'!AE6),
                   "f_var", 'feature variety'!AE6))
&amp; CHAR(10)</f>
        <v xml:space="preserve">BeginPlot
	x=30,y=62
	TerrainType=TERRAIN_OCEAN
	PlotType=3
EndPlot
</v>
      </c>
      <c r="AG8" t="str">
        <f ca="1">SUBSTITUTE(SUBSTITUTE(SUBSTITUTE(SUBSTITUTE($A$1,
"x_coord",AG$2),
"y_coord",$A8),
"t_type",'terrain type'!AF6),
"p_type", 'plot type'!AF6)
&amp; IF(LEFT(resources!AF6, 6) = "BONUS_", CHAR(9) &amp; "BonusType=" &amp; resources!AF6 &amp; CHAR(10), "")
&amp; IF('goody huts'!AF6, "	ImprovementType=IMPROVEMENT_GOODY_HUT" &amp; CHAR(10), "")
&amp; IF(ISBLANK(OFFSET('rivers (2)'!$A$1, 2 * (67 - $A8), 2 * AG$2 + 1)), "", SUBSTITUTE($C$1, "&lt;direc&gt;", RIGHT(OFFSET('rivers (2)'!$A$1, 2 * (67 - $A8), 2 * AG$2 + 1), 1)))
&amp; IF(ISBLANK(OFFSET('rivers (2)'!$A$1, 2 * (67 - $A8) + 1, 2 * AG$2)), "", SUBSTITUTE($D$1, "&lt;direc&gt;", RIGHT(OFFSET('rivers (2)'!$A$1, 2 * (67 - $A8) + 1, 2 * AG$2), 1)))
&amp; IF(ISBLANK('feature type'!AF6), "EndPlot", SUBSTITUTE(SUBSTITUTE(output!$B$1,
                   "f_type", 'feature type'!AF6),
                   "f_var", 'feature variety'!AF6))
&amp; CHAR(10)</f>
        <v xml:space="preserve">BeginPlot
	x=31,y=62
	TerrainType=TERRAIN_OCEAN
	PlotType=3
EndPlot
</v>
      </c>
      <c r="AH8" t="str">
        <f ca="1">SUBSTITUTE(SUBSTITUTE(SUBSTITUTE(SUBSTITUTE($A$1,
"x_coord",AH$2),
"y_coord",$A8),
"t_type",'terrain type'!AG6),
"p_type", 'plot type'!AG6)
&amp; IF(LEFT(resources!AG6, 6) = "BONUS_", CHAR(9) &amp; "BonusType=" &amp; resources!AG6 &amp; CHAR(10), "")
&amp; IF('goody huts'!AG6, "	ImprovementType=IMPROVEMENT_GOODY_HUT" &amp; CHAR(10), "")
&amp; IF(ISBLANK(OFFSET('rivers (2)'!$A$1, 2 * (67 - $A8), 2 * AH$2 + 1)), "", SUBSTITUTE($C$1, "&lt;direc&gt;", RIGHT(OFFSET('rivers (2)'!$A$1, 2 * (67 - $A8), 2 * AH$2 + 1), 1)))
&amp; IF(ISBLANK(OFFSET('rivers (2)'!$A$1, 2 * (67 - $A8) + 1, 2 * AH$2)), "", SUBSTITUTE($D$1, "&lt;direc&gt;", RIGHT(OFFSET('rivers (2)'!$A$1, 2 * (67 - $A8) + 1, 2 * AH$2), 1)))
&amp; IF(ISBLANK('feature type'!AG6), "EndPlot", SUBSTITUTE(SUBSTITUTE(output!$B$1,
                   "f_type", 'feature type'!AG6),
                   "f_var", 'feature variety'!AG6))
&amp; CHAR(10)</f>
        <v xml:space="preserve">BeginPlot
	x=32,y=62
	TerrainType=TERRAIN_OCEAN
	PlotType=3
EndPlot
</v>
      </c>
      <c r="AI8" t="str">
        <f ca="1">SUBSTITUTE(SUBSTITUTE(SUBSTITUTE(SUBSTITUTE($A$1,
"x_coord",AI$2),
"y_coord",$A8),
"t_type",'terrain type'!AH6),
"p_type", 'plot type'!AH6)
&amp; IF(LEFT(resources!AH6, 6) = "BONUS_", CHAR(9) &amp; "BonusType=" &amp; resources!AH6 &amp; CHAR(10), "")
&amp; IF('goody huts'!AH6, "	ImprovementType=IMPROVEMENT_GOODY_HUT" &amp; CHAR(10), "")
&amp; IF(ISBLANK(OFFSET('rivers (2)'!$A$1, 2 * (67 - $A8), 2 * AI$2 + 1)), "", SUBSTITUTE($C$1, "&lt;direc&gt;", RIGHT(OFFSET('rivers (2)'!$A$1, 2 * (67 - $A8), 2 * AI$2 + 1), 1)))
&amp; IF(ISBLANK(OFFSET('rivers (2)'!$A$1, 2 * (67 - $A8) + 1, 2 * AI$2)), "", SUBSTITUTE($D$1, "&lt;direc&gt;", RIGHT(OFFSET('rivers (2)'!$A$1, 2 * (67 - $A8) + 1, 2 * AI$2), 1)))
&amp; IF(ISBLANK('feature type'!AH6), "EndPlot", SUBSTITUTE(SUBSTITUTE(output!$B$1,
                   "f_type", 'feature type'!AH6),
                   "f_var", 'feature variety'!AH6))
&amp; CHAR(10)</f>
        <v xml:space="preserve">BeginPlot
	x=33,y=62
	TerrainType=TERRAIN_OCEAN
	PlotType=3
EndPlot
</v>
      </c>
      <c r="AJ8" t="str">
        <f ca="1">SUBSTITUTE(SUBSTITUTE(SUBSTITUTE(SUBSTITUTE($A$1,
"x_coord",AJ$2),
"y_coord",$A8),
"t_type",'terrain type'!AI6),
"p_type", 'plot type'!AI6)
&amp; IF(LEFT(resources!AI6, 6) = "BONUS_", CHAR(9) &amp; "BonusType=" &amp; resources!AI6 &amp; CHAR(10), "")
&amp; IF('goody huts'!AI6, "	ImprovementType=IMPROVEMENT_GOODY_HUT" &amp; CHAR(10), "")
&amp; IF(ISBLANK(OFFSET('rivers (2)'!$A$1, 2 * (67 - $A8), 2 * AJ$2 + 1)), "", SUBSTITUTE($C$1, "&lt;direc&gt;", RIGHT(OFFSET('rivers (2)'!$A$1, 2 * (67 - $A8), 2 * AJ$2 + 1), 1)))
&amp; IF(ISBLANK(OFFSET('rivers (2)'!$A$1, 2 * (67 - $A8) + 1, 2 * AJ$2)), "", SUBSTITUTE($D$1, "&lt;direc&gt;", RIGHT(OFFSET('rivers (2)'!$A$1, 2 * (67 - $A8) + 1, 2 * AJ$2), 1)))
&amp; IF(ISBLANK('feature type'!AI6), "EndPlot", SUBSTITUTE(SUBSTITUTE(output!$B$1,
                   "f_type", 'feature type'!AI6),
                   "f_var", 'feature variety'!AI6))
&amp; CHAR(10)</f>
        <v xml:space="preserve">BeginPlot
	x=34,y=62
	TerrainType=TERRAIN_OCEAN
	PlotType=3
EndPlot
</v>
      </c>
      <c r="AK8" t="str">
        <f ca="1">SUBSTITUTE(SUBSTITUTE(SUBSTITUTE(SUBSTITUTE($A$1,
"x_coord",AK$2),
"y_coord",$A8),
"t_type",'terrain type'!AJ6),
"p_type", 'plot type'!AJ6)
&amp; IF(LEFT(resources!AJ6, 6) = "BONUS_", CHAR(9) &amp; "BonusType=" &amp; resources!AJ6 &amp; CHAR(10), "")
&amp; IF('goody huts'!AJ6, "	ImprovementType=IMPROVEMENT_GOODY_HUT" &amp; CHAR(10), "")
&amp; IF(ISBLANK(OFFSET('rivers (2)'!$A$1, 2 * (67 - $A8), 2 * AK$2 + 1)), "", SUBSTITUTE($C$1, "&lt;direc&gt;", RIGHT(OFFSET('rivers (2)'!$A$1, 2 * (67 - $A8), 2 * AK$2 + 1), 1)))
&amp; IF(ISBLANK(OFFSET('rivers (2)'!$A$1, 2 * (67 - $A8) + 1, 2 * AK$2)), "", SUBSTITUTE($D$1, "&lt;direc&gt;", RIGHT(OFFSET('rivers (2)'!$A$1, 2 * (67 - $A8) + 1, 2 * AK$2), 1)))
&amp; IF(ISBLANK('feature type'!AJ6), "EndPlot", SUBSTITUTE(SUBSTITUTE(output!$B$1,
                   "f_type", 'feature type'!AJ6),
                   "f_var", 'feature variety'!AJ6))
&amp; CHAR(10)</f>
        <v xml:space="preserve">BeginPlot
	x=35,y=62
	TerrainType=TERRAIN_OCEAN
	PlotType=3
EndPlot
</v>
      </c>
      <c r="AL8" t="str">
        <f ca="1">SUBSTITUTE(SUBSTITUTE(SUBSTITUTE(SUBSTITUTE($A$1,
"x_coord",AL$2),
"y_coord",$A8),
"t_type",'terrain type'!AK6),
"p_type", 'plot type'!AK6)
&amp; IF(LEFT(resources!AK6, 6) = "BONUS_", CHAR(9) &amp; "BonusType=" &amp; resources!AK6 &amp; CHAR(10), "")
&amp; IF('goody huts'!AK6, "	ImprovementType=IMPROVEMENT_GOODY_HUT" &amp; CHAR(10), "")
&amp; IF(ISBLANK(OFFSET('rivers (2)'!$A$1, 2 * (67 - $A8), 2 * AL$2 + 1)), "", SUBSTITUTE($C$1, "&lt;direc&gt;", RIGHT(OFFSET('rivers (2)'!$A$1, 2 * (67 - $A8), 2 * AL$2 + 1), 1)))
&amp; IF(ISBLANK(OFFSET('rivers (2)'!$A$1, 2 * (67 - $A8) + 1, 2 * AL$2)), "", SUBSTITUTE($D$1, "&lt;direc&gt;", RIGHT(OFFSET('rivers (2)'!$A$1, 2 * (67 - $A8) + 1, 2 * AL$2), 1)))
&amp; IF(ISBLANK('feature type'!AK6), "EndPlot", SUBSTITUTE(SUBSTITUTE(output!$B$1,
                   "f_type", 'feature type'!AK6),
                   "f_var", 'feature variety'!AK6))
&amp; CHAR(10)</f>
        <v xml:space="preserve">BeginPlot
	x=36,y=62
	TerrainType=TERRAIN_OCEAN
	PlotType=3
EndPlot
</v>
      </c>
      <c r="AM8" t="str">
        <f ca="1">SUBSTITUTE(SUBSTITUTE(SUBSTITUTE(SUBSTITUTE($A$1,
"x_coord",AM$2),
"y_coord",$A8),
"t_type",'terrain type'!AL6),
"p_type", 'plot type'!AL6)
&amp; IF(LEFT(resources!AL6, 6) = "BONUS_", CHAR(9) &amp; "BonusType=" &amp; resources!AL6 &amp; CHAR(10), "")
&amp; IF('goody huts'!AL6, "	ImprovementType=IMPROVEMENT_GOODY_HUT" &amp; CHAR(10), "")
&amp; IF(ISBLANK(OFFSET('rivers (2)'!$A$1, 2 * (67 - $A8), 2 * AM$2 + 1)), "", SUBSTITUTE($C$1, "&lt;direc&gt;", RIGHT(OFFSET('rivers (2)'!$A$1, 2 * (67 - $A8), 2 * AM$2 + 1), 1)))
&amp; IF(ISBLANK(OFFSET('rivers (2)'!$A$1, 2 * (67 - $A8) + 1, 2 * AM$2)), "", SUBSTITUTE($D$1, "&lt;direc&gt;", RIGHT(OFFSET('rivers (2)'!$A$1, 2 * (67 - $A8) + 1, 2 * AM$2), 1)))
&amp; IF(ISBLANK('feature type'!AL6), "EndPlot", SUBSTITUTE(SUBSTITUTE(output!$B$1,
                   "f_type", 'feature type'!AL6),
                   "f_var", 'feature variety'!AL6))
&amp; CHAR(10)</f>
        <v xml:space="preserve">BeginPlot
	x=37,y=62
	TerrainType=TERRAIN_OCEAN
	PlotType=3
EndPlot
</v>
      </c>
      <c r="AN8" t="str">
        <f ca="1">SUBSTITUTE(SUBSTITUTE(SUBSTITUTE(SUBSTITUTE($A$1,
"x_coord",AN$2),
"y_coord",$A8),
"t_type",'terrain type'!AM6),
"p_type", 'plot type'!AM6)
&amp; IF(LEFT(resources!AM6, 6) = "BONUS_", CHAR(9) &amp; "BonusType=" &amp; resources!AM6 &amp; CHAR(10), "")
&amp; IF('goody huts'!AM6, "	ImprovementType=IMPROVEMENT_GOODY_HUT" &amp; CHAR(10), "")
&amp; IF(ISBLANK(OFFSET('rivers (2)'!$A$1, 2 * (67 - $A8), 2 * AN$2 + 1)), "", SUBSTITUTE($C$1, "&lt;direc&gt;", RIGHT(OFFSET('rivers (2)'!$A$1, 2 * (67 - $A8), 2 * AN$2 + 1), 1)))
&amp; IF(ISBLANK(OFFSET('rivers (2)'!$A$1, 2 * (67 - $A8) + 1, 2 * AN$2)), "", SUBSTITUTE($D$1, "&lt;direc&gt;", RIGHT(OFFSET('rivers (2)'!$A$1, 2 * (67 - $A8) + 1, 2 * AN$2), 1)))
&amp; IF(ISBLANK('feature type'!AM6), "EndPlot", SUBSTITUTE(SUBSTITUTE(output!$B$1,
                   "f_type", 'feature type'!AM6),
                   "f_var", 'feature variety'!AM6))
&amp; CHAR(10)</f>
        <v xml:space="preserve">BeginPlot
	x=38,y=62
	TerrainType=TERRAIN_OCEAN
	PlotType=3
EndPlot
</v>
      </c>
      <c r="AO8" t="str">
        <f ca="1">SUBSTITUTE(SUBSTITUTE(SUBSTITUTE(SUBSTITUTE($A$1,
"x_coord",AO$2),
"y_coord",$A8),
"t_type",'terrain type'!AN6),
"p_type", 'plot type'!AN6)
&amp; IF(LEFT(resources!AN6, 6) = "BONUS_", CHAR(9) &amp; "BonusType=" &amp; resources!AN6 &amp; CHAR(10), "")
&amp; IF('goody huts'!AN6, "	ImprovementType=IMPROVEMENT_GOODY_HUT" &amp; CHAR(10), "")
&amp; IF(ISBLANK(OFFSET('rivers (2)'!$A$1, 2 * (67 - $A8), 2 * AO$2 + 1)), "", SUBSTITUTE($C$1, "&lt;direc&gt;", RIGHT(OFFSET('rivers (2)'!$A$1, 2 * (67 - $A8), 2 * AO$2 + 1), 1)))
&amp; IF(ISBLANK(OFFSET('rivers (2)'!$A$1, 2 * (67 - $A8) + 1, 2 * AO$2)), "", SUBSTITUTE($D$1, "&lt;direc&gt;", RIGHT(OFFSET('rivers (2)'!$A$1, 2 * (67 - $A8) + 1, 2 * AO$2), 1)))
&amp; IF(ISBLANK('feature type'!AN6), "EndPlot", SUBSTITUTE(SUBSTITUTE(output!$B$1,
                   "f_type", 'feature type'!AN6),
                   "f_var", 'feature variety'!AN6))
&amp; CHAR(10)</f>
        <v xml:space="preserve">BeginPlot
	x=39,y=62
	TerrainType=TERRAIN_OCEAN
	PlotType=3
EndPlot
</v>
      </c>
      <c r="AP8" t="str">
        <f ca="1">SUBSTITUTE(SUBSTITUTE(SUBSTITUTE(SUBSTITUTE($A$1,
"x_coord",AP$2),
"y_coord",$A8),
"t_type",'terrain type'!AO6),
"p_type", 'plot type'!AO6)
&amp; IF(LEFT(resources!AO6, 6) = "BONUS_", CHAR(9) &amp; "BonusType=" &amp; resources!AO6 &amp; CHAR(10), "")
&amp; IF('goody huts'!AO6, "	ImprovementType=IMPROVEMENT_GOODY_HUT" &amp; CHAR(10), "")
&amp; IF(ISBLANK(OFFSET('rivers (2)'!$A$1, 2 * (67 - $A8), 2 * AP$2 + 1)), "", SUBSTITUTE($C$1, "&lt;direc&gt;", RIGHT(OFFSET('rivers (2)'!$A$1, 2 * (67 - $A8), 2 * AP$2 + 1), 1)))
&amp; IF(ISBLANK(OFFSET('rivers (2)'!$A$1, 2 * (67 - $A8) + 1, 2 * AP$2)), "", SUBSTITUTE($D$1, "&lt;direc&gt;", RIGHT(OFFSET('rivers (2)'!$A$1, 2 * (67 - $A8) + 1, 2 * AP$2), 1)))
&amp; IF(ISBLANK('feature type'!AO6), "EndPlot", SUBSTITUTE(SUBSTITUTE(output!$B$1,
                   "f_type", 'feature type'!AO6),
                   "f_var", 'feature variety'!AO6))
&amp; CHAR(10)</f>
        <v xml:space="preserve">BeginPlot
	x=40,y=62
	TerrainType=TERRAIN_OCEAN
	PlotType=3
EndPlot
</v>
      </c>
      <c r="AQ8" t="str">
        <f ca="1">SUBSTITUTE(SUBSTITUTE(SUBSTITUTE(SUBSTITUTE($A$1,
"x_coord",AQ$2),
"y_coord",$A8),
"t_type",'terrain type'!AP6),
"p_type", 'plot type'!AP6)
&amp; IF(LEFT(resources!AP6, 6) = "BONUS_", CHAR(9) &amp; "BonusType=" &amp; resources!AP6 &amp; CHAR(10), "")
&amp; IF('goody huts'!AP6, "	ImprovementType=IMPROVEMENT_GOODY_HUT" &amp; CHAR(10), "")
&amp; IF(ISBLANK(OFFSET('rivers (2)'!$A$1, 2 * (67 - $A8), 2 * AQ$2 + 1)), "", SUBSTITUTE($C$1, "&lt;direc&gt;", RIGHT(OFFSET('rivers (2)'!$A$1, 2 * (67 - $A8), 2 * AQ$2 + 1), 1)))
&amp; IF(ISBLANK(OFFSET('rivers (2)'!$A$1, 2 * (67 - $A8) + 1, 2 * AQ$2)), "", SUBSTITUTE($D$1, "&lt;direc&gt;", RIGHT(OFFSET('rivers (2)'!$A$1, 2 * (67 - $A8) + 1, 2 * AQ$2), 1)))
&amp; IF(ISBLANK('feature type'!AP6), "EndPlot", SUBSTITUTE(SUBSTITUTE(output!$B$1,
                   "f_type", 'feature type'!AP6),
                   "f_var", 'feature variety'!AP6))
&amp; CHAR(10)</f>
        <v xml:space="preserve">BeginPlot
	x=41,y=62
	TerrainType=TERRAIN_COAST
	PlotType=3
EndPlot
</v>
      </c>
      <c r="AR8" t="str">
        <f ca="1">SUBSTITUTE(SUBSTITUTE(SUBSTITUTE(SUBSTITUTE($A$1,
"x_coord",AR$2),
"y_coord",$A8),
"t_type",'terrain type'!AQ6),
"p_type", 'plot type'!AQ6)
&amp; IF(LEFT(resources!AQ6, 6) = "BONUS_", CHAR(9) &amp; "BonusType=" &amp; resources!AQ6 &amp; CHAR(10), "")
&amp; IF('goody huts'!AQ6, "	ImprovementType=IMPROVEMENT_GOODY_HUT" &amp; CHAR(10), "")
&amp; IF(ISBLANK(OFFSET('rivers (2)'!$A$1, 2 * (67 - $A8), 2 * AR$2 + 1)), "", SUBSTITUTE($C$1, "&lt;direc&gt;", RIGHT(OFFSET('rivers (2)'!$A$1, 2 * (67 - $A8), 2 * AR$2 + 1), 1)))
&amp; IF(ISBLANK(OFFSET('rivers (2)'!$A$1, 2 * (67 - $A8) + 1, 2 * AR$2)), "", SUBSTITUTE($D$1, "&lt;direc&gt;", RIGHT(OFFSET('rivers (2)'!$A$1, 2 * (67 - $A8) + 1, 2 * AR$2), 1)))
&amp; IF(ISBLANK('feature type'!AQ6), "EndPlot", SUBSTITUTE(SUBSTITUTE(output!$B$1,
                   "f_type", 'feature type'!AQ6),
                   "f_var", 'feature variety'!AQ6))
&amp; CHAR(10)</f>
        <v xml:space="preserve">BeginPlot
	x=42,y=62
	TerrainType=TERRAIN_SNOW
	PlotType=0
EndPlot
</v>
      </c>
      <c r="AS8" t="str">
        <f ca="1">SUBSTITUTE(SUBSTITUTE(SUBSTITUTE(SUBSTITUTE($A$1,
"x_coord",AS$2),
"y_coord",$A8),
"t_type",'terrain type'!AR6),
"p_type", 'plot type'!AR6)
&amp; IF(LEFT(resources!AR6, 6) = "BONUS_", CHAR(9) &amp; "BonusType=" &amp; resources!AR6 &amp; CHAR(10), "")
&amp; IF('goody huts'!AR6, "	ImprovementType=IMPROVEMENT_GOODY_HUT" &amp; CHAR(10), "")
&amp; IF(ISBLANK(OFFSET('rivers (2)'!$A$1, 2 * (67 - $A8), 2 * AS$2 + 1)), "", SUBSTITUTE($C$1, "&lt;direc&gt;", RIGHT(OFFSET('rivers (2)'!$A$1, 2 * (67 - $A8), 2 * AS$2 + 1), 1)))
&amp; IF(ISBLANK(OFFSET('rivers (2)'!$A$1, 2 * (67 - $A8) + 1, 2 * AS$2)), "", SUBSTITUTE($D$1, "&lt;direc&gt;", RIGHT(OFFSET('rivers (2)'!$A$1, 2 * (67 - $A8) + 1, 2 * AS$2), 1)))
&amp; IF(ISBLANK('feature type'!AR6), "EndPlot", SUBSTITUTE(SUBSTITUTE(output!$B$1,
                   "f_type", 'feature type'!AR6),
                   "f_var", 'feature variety'!AR6))
&amp; CHAR(10)</f>
        <v xml:space="preserve">BeginPlot
	x=43,y=62
	TerrainType=TERRAIN_COAST
	PlotType=3
EndPlot
</v>
      </c>
      <c r="AT8" t="str">
        <f ca="1">SUBSTITUTE(SUBSTITUTE(SUBSTITUTE(SUBSTITUTE($A$1,
"x_coord",AT$2),
"y_coord",$A8),
"t_type",'terrain type'!AS6),
"p_type", 'plot type'!AS6)
&amp; IF(LEFT(resources!AS6, 6) = "BONUS_", CHAR(9) &amp; "BonusType=" &amp; resources!AS6 &amp; CHAR(10), "")
&amp; IF('goody huts'!AS6, "	ImprovementType=IMPROVEMENT_GOODY_HUT" &amp; CHAR(10), "")
&amp; IF(ISBLANK(OFFSET('rivers (2)'!$A$1, 2 * (67 - $A8), 2 * AT$2 + 1)), "", SUBSTITUTE($C$1, "&lt;direc&gt;", RIGHT(OFFSET('rivers (2)'!$A$1, 2 * (67 - $A8), 2 * AT$2 + 1), 1)))
&amp; IF(ISBLANK(OFFSET('rivers (2)'!$A$1, 2 * (67 - $A8) + 1, 2 * AT$2)), "", SUBSTITUTE($D$1, "&lt;direc&gt;", RIGHT(OFFSET('rivers (2)'!$A$1, 2 * (67 - $A8) + 1, 2 * AT$2), 1)))
&amp; IF(ISBLANK('feature type'!AS6), "EndPlot", SUBSTITUTE(SUBSTITUTE(output!$B$1,
                   "f_type", 'feature type'!AS6),
                   "f_var", 'feature variety'!AS6))
&amp; CHAR(10)</f>
        <v xml:space="preserve">BeginPlot
	x=44,y=62
	TerrainType=TERRAIN_OCEAN
	PlotType=3
EndPlot
</v>
      </c>
      <c r="AU8" t="str">
        <f ca="1">SUBSTITUTE(SUBSTITUTE(SUBSTITUTE(SUBSTITUTE($A$1,
"x_coord",AU$2),
"y_coord",$A8),
"t_type",'terrain type'!AT6),
"p_type", 'plot type'!AT6)
&amp; IF(LEFT(resources!AT6, 6) = "BONUS_", CHAR(9) &amp; "BonusType=" &amp; resources!AT6 &amp; CHAR(10), "")
&amp; IF('goody huts'!AT6, "	ImprovementType=IMPROVEMENT_GOODY_HUT" &amp; CHAR(10), "")
&amp; IF(ISBLANK(OFFSET('rivers (2)'!$A$1, 2 * (67 - $A8), 2 * AU$2 + 1)), "", SUBSTITUTE($C$1, "&lt;direc&gt;", RIGHT(OFFSET('rivers (2)'!$A$1, 2 * (67 - $A8), 2 * AU$2 + 1), 1)))
&amp; IF(ISBLANK(OFFSET('rivers (2)'!$A$1, 2 * (67 - $A8) + 1, 2 * AU$2)), "", SUBSTITUTE($D$1, "&lt;direc&gt;", RIGHT(OFFSET('rivers (2)'!$A$1, 2 * (67 - $A8) + 1, 2 * AU$2), 1)))
&amp; IF(ISBLANK('feature type'!AT6), "EndPlot", SUBSTITUTE(SUBSTITUTE(output!$B$1,
                   "f_type", 'feature type'!AT6),
                   "f_var", 'feature variety'!AT6))
&amp; CHAR(10)</f>
        <v xml:space="preserve">BeginPlot
	x=45,y=62
	TerrainType=TERRAIN_OCEAN
	PlotType=3
EndPlot
</v>
      </c>
      <c r="AV8" t="str">
        <f ca="1">SUBSTITUTE(SUBSTITUTE(SUBSTITUTE(SUBSTITUTE($A$1,
"x_coord",AV$2),
"y_coord",$A8),
"t_type",'terrain type'!AU6),
"p_type", 'plot type'!AU6)
&amp; IF(LEFT(resources!AU6, 6) = "BONUS_", CHAR(9) &amp; "BonusType=" &amp; resources!AU6 &amp; CHAR(10), "")
&amp; IF('goody huts'!AU6, "	ImprovementType=IMPROVEMENT_GOODY_HUT" &amp; CHAR(10), "")
&amp; IF(ISBLANK(OFFSET('rivers (2)'!$A$1, 2 * (67 - $A8), 2 * AV$2 + 1)), "", SUBSTITUTE($C$1, "&lt;direc&gt;", RIGHT(OFFSET('rivers (2)'!$A$1, 2 * (67 - $A8), 2 * AV$2 + 1), 1)))
&amp; IF(ISBLANK(OFFSET('rivers (2)'!$A$1, 2 * (67 - $A8) + 1, 2 * AV$2)), "", SUBSTITUTE($D$1, "&lt;direc&gt;", RIGHT(OFFSET('rivers (2)'!$A$1, 2 * (67 - $A8) + 1, 2 * AV$2), 1)))
&amp; IF(ISBLANK('feature type'!AU6), "EndPlot", SUBSTITUTE(SUBSTITUTE(output!$B$1,
                   "f_type", 'feature type'!AU6),
                   "f_var", 'feature variety'!AU6))
&amp; CHAR(10)</f>
        <v xml:space="preserve">BeginPlot
	x=46,y=62
	TerrainType=TERRAIN_OCEAN
	PlotType=3
EndPlot
</v>
      </c>
      <c r="AW8" t="str">
        <f ca="1">SUBSTITUTE(SUBSTITUTE(SUBSTITUTE(SUBSTITUTE($A$1,
"x_coord",AW$2),
"y_coord",$A8),
"t_type",'terrain type'!AV6),
"p_type", 'plot type'!AV6)
&amp; IF(LEFT(resources!AV6, 6) = "BONUS_", CHAR(9) &amp; "BonusType=" &amp; resources!AV6 &amp; CHAR(10), "")
&amp; IF('goody huts'!AV6, "	ImprovementType=IMPROVEMENT_GOODY_HUT" &amp; CHAR(10), "")
&amp; IF(ISBLANK(OFFSET('rivers (2)'!$A$1, 2 * (67 - $A8), 2 * AW$2 + 1)), "", SUBSTITUTE($C$1, "&lt;direc&gt;", RIGHT(OFFSET('rivers (2)'!$A$1, 2 * (67 - $A8), 2 * AW$2 + 1), 1)))
&amp; IF(ISBLANK(OFFSET('rivers (2)'!$A$1, 2 * (67 - $A8) + 1, 2 * AW$2)), "", SUBSTITUTE($D$1, "&lt;direc&gt;", RIGHT(OFFSET('rivers (2)'!$A$1, 2 * (67 - $A8) + 1, 2 * AW$2), 1)))
&amp; IF(ISBLANK('feature type'!AV6), "EndPlot", SUBSTITUTE(SUBSTITUTE(output!$B$1,
                   "f_type", 'feature type'!AV6),
                   "f_var", 'feature variety'!AV6))
&amp; CHAR(10)</f>
        <v xml:space="preserve">BeginPlot
	x=47,y=62
	TerrainType=TERRAIN_COAST
	PlotType=3
EndPlot
</v>
      </c>
      <c r="AX8" t="str">
        <f ca="1">SUBSTITUTE(SUBSTITUTE(SUBSTITUTE(SUBSTITUTE($A$1,
"x_coord",AX$2),
"y_coord",$A8),
"t_type",'terrain type'!AW6),
"p_type", 'plot type'!AW6)
&amp; IF(LEFT(resources!AW6, 6) = "BONUS_", CHAR(9) &amp; "BonusType=" &amp; resources!AW6 &amp; CHAR(10), "")
&amp; IF('goody huts'!AW6, "	ImprovementType=IMPROVEMENT_GOODY_HUT" &amp; CHAR(10), "")
&amp; IF(ISBLANK(OFFSET('rivers (2)'!$A$1, 2 * (67 - $A8), 2 * AX$2 + 1)), "", SUBSTITUTE($C$1, "&lt;direc&gt;", RIGHT(OFFSET('rivers (2)'!$A$1, 2 * (67 - $A8), 2 * AX$2 + 1), 1)))
&amp; IF(ISBLANK(OFFSET('rivers (2)'!$A$1, 2 * (67 - $A8) + 1, 2 * AX$2)), "", SUBSTITUTE($D$1, "&lt;direc&gt;", RIGHT(OFFSET('rivers (2)'!$A$1, 2 * (67 - $A8) + 1, 2 * AX$2), 1)))
&amp; IF(ISBLANK('feature type'!AW6), "EndPlot", SUBSTITUTE(SUBSTITUTE(output!$B$1,
                   "f_type", 'feature type'!AW6),
                   "f_var", 'feature variety'!AW6))
&amp; CHAR(10)</f>
        <v xml:space="preserve">BeginPlot
	x=48,y=62
	TerrainType=TERRAIN_COAST
	PlotType=3
EndPlot
</v>
      </c>
      <c r="AY8" t="str">
        <f ca="1">SUBSTITUTE(SUBSTITUTE(SUBSTITUTE(SUBSTITUTE($A$1,
"x_coord",AY$2),
"y_coord",$A8),
"t_type",'terrain type'!AX6),
"p_type", 'plot type'!AX6)
&amp; IF(LEFT(resources!AX6, 6) = "BONUS_", CHAR(9) &amp; "BonusType=" &amp; resources!AX6 &amp; CHAR(10), "")
&amp; IF('goody huts'!AX6, "	ImprovementType=IMPROVEMENT_GOODY_HUT" &amp; CHAR(10), "")
&amp; IF(ISBLANK(OFFSET('rivers (2)'!$A$1, 2 * (67 - $A8), 2 * AY$2 + 1)), "", SUBSTITUTE($C$1, "&lt;direc&gt;", RIGHT(OFFSET('rivers (2)'!$A$1, 2 * (67 - $A8), 2 * AY$2 + 1), 1)))
&amp; IF(ISBLANK(OFFSET('rivers (2)'!$A$1, 2 * (67 - $A8) + 1, 2 * AY$2)), "", SUBSTITUTE($D$1, "&lt;direc&gt;", RIGHT(OFFSET('rivers (2)'!$A$1, 2 * (67 - $A8) + 1, 2 * AY$2), 1)))
&amp; IF(ISBLANK('feature type'!AX6), "EndPlot", SUBSTITUTE(SUBSTITUTE(output!$B$1,
                   "f_type", 'feature type'!AX6),
                   "f_var", 'feature variety'!AX6))
&amp; CHAR(10)</f>
        <v xml:space="preserve">BeginPlot
	x=49,y=62
	TerrainType=TERRAIN_GRASS
	PlotType=1
	RiverWEDirection=3
	isNOfRiver
EndPlot
</v>
      </c>
      <c r="AZ8" t="str">
        <f ca="1">SUBSTITUTE(SUBSTITUTE(SUBSTITUTE(SUBSTITUTE($A$1,
"x_coord",AZ$2),
"y_coord",$A8),
"t_type",'terrain type'!AY6),
"p_type", 'plot type'!AY6)
&amp; IF(LEFT(resources!AY6, 6) = "BONUS_", CHAR(9) &amp; "BonusType=" &amp; resources!AY6 &amp; CHAR(10), "")
&amp; IF('goody huts'!AY6, "	ImprovementType=IMPROVEMENT_GOODY_HUT" &amp; CHAR(10), "")
&amp; IF(ISBLANK(OFFSET('rivers (2)'!$A$1, 2 * (67 - $A8), 2 * AZ$2 + 1)), "", SUBSTITUTE($C$1, "&lt;direc&gt;", RIGHT(OFFSET('rivers (2)'!$A$1, 2 * (67 - $A8), 2 * AZ$2 + 1), 1)))
&amp; IF(ISBLANK(OFFSET('rivers (2)'!$A$1, 2 * (67 - $A8) + 1, 2 * AZ$2)), "", SUBSTITUTE($D$1, "&lt;direc&gt;", RIGHT(OFFSET('rivers (2)'!$A$1, 2 * (67 - $A8) + 1, 2 * AZ$2), 1)))
&amp; IF(ISBLANK('feature type'!AY6), "EndPlot", SUBSTITUTE(SUBSTITUTE(output!$B$1,
                   "f_type", 'feature type'!AY6),
                   "f_var", 'feature variety'!AY6))
&amp; CHAR(10)</f>
        <v xml:space="preserve">BeginPlot
	x=50,y=62
	TerrainType=TERRAIN_GRASS
	PlotType=2
	RiverWEDirection=3
	isNOfRiver
	FeatureType=FEATURE_FOREST, FeatureVariety=1
EndPlot
</v>
      </c>
      <c r="BA8" t="str">
        <f ca="1">SUBSTITUTE(SUBSTITUTE(SUBSTITUTE(SUBSTITUTE($A$1,
"x_coord",BA$2),
"y_coord",$A8),
"t_type",'terrain type'!AZ6),
"p_type", 'plot type'!AZ6)
&amp; IF(LEFT(resources!AZ6, 6) = "BONUS_", CHAR(9) &amp; "BonusType=" &amp; resources!AZ6 &amp; CHAR(10), "")
&amp; IF('goody huts'!AZ6, "	ImprovementType=IMPROVEMENT_GOODY_HUT" &amp; CHAR(10), "")
&amp; IF(ISBLANK(OFFSET('rivers (2)'!$A$1, 2 * (67 - $A8), 2 * BA$2 + 1)), "", SUBSTITUTE($C$1, "&lt;direc&gt;", RIGHT(OFFSET('rivers (2)'!$A$1, 2 * (67 - $A8), 2 * BA$2 + 1), 1)))
&amp; IF(ISBLANK(OFFSET('rivers (2)'!$A$1, 2 * (67 - $A8) + 1, 2 * BA$2)), "", SUBSTITUTE($D$1, "&lt;direc&gt;", RIGHT(OFFSET('rivers (2)'!$A$1, 2 * (67 - $A8) + 1, 2 * BA$2), 1)))
&amp; IF(ISBLANK('feature type'!AZ6), "EndPlot", SUBSTITUTE(SUBSTITUTE(output!$B$1,
                   "f_type", 'feature type'!AZ6),
                   "f_var", 'feature variety'!AZ6))
&amp; CHAR(10)</f>
        <v xml:space="preserve">BeginPlot
	x=51,y=62
	TerrainType=TERRAIN_GRASS
	PlotType=1
	RiverWEDirection=3
	isNOfRiver
EndPlot
</v>
      </c>
      <c r="BB8" t="str">
        <f ca="1">SUBSTITUTE(SUBSTITUTE(SUBSTITUTE(SUBSTITUTE($A$1,
"x_coord",BB$2),
"y_coord",$A8),
"t_type",'terrain type'!BA6),
"p_type", 'plot type'!BA6)
&amp; IF(LEFT(resources!BA6, 6) = "BONUS_", CHAR(9) &amp; "BonusType=" &amp; resources!BA6 &amp; CHAR(10), "")
&amp; IF('goody huts'!BA6, "	ImprovementType=IMPROVEMENT_GOODY_HUT" &amp; CHAR(10), "")
&amp; IF(ISBLANK(OFFSET('rivers (2)'!$A$1, 2 * (67 - $A8), 2 * BB$2 + 1)), "", SUBSTITUTE($C$1, "&lt;direc&gt;", RIGHT(OFFSET('rivers (2)'!$A$1, 2 * (67 - $A8), 2 * BB$2 + 1), 1)))
&amp; IF(ISBLANK(OFFSET('rivers (2)'!$A$1, 2 * (67 - $A8) + 1, 2 * BB$2)), "", SUBSTITUTE($D$1, "&lt;direc&gt;", RIGHT(OFFSET('rivers (2)'!$A$1, 2 * (67 - $A8) + 1, 2 * BB$2), 1)))
&amp; IF(ISBLANK('feature type'!BA6), "EndPlot", SUBSTITUTE(SUBSTITUTE(output!$B$1,
                   "f_type", 'feature type'!BA6),
                   "f_var", 'feature variety'!BA6))
&amp; CHAR(10)</f>
        <v xml:space="preserve">BeginPlot
	x=52,y=62
	TerrainType=TERRAIN_GRASS
	PlotType=2
	RiverWEDirection=3
	isNOfRiver
EndPlot
</v>
      </c>
      <c r="BC8" t="str">
        <f ca="1">SUBSTITUTE(SUBSTITUTE(SUBSTITUTE(SUBSTITUTE($A$1,
"x_coord",BC$2),
"y_coord",$A8),
"t_type",'terrain type'!BB6),
"p_type", 'plot type'!BB6)
&amp; IF(LEFT(resources!BB6, 6) = "BONUS_", CHAR(9) &amp; "BonusType=" &amp; resources!BB6 &amp; CHAR(10), "")
&amp; IF('goody huts'!BB6, "	ImprovementType=IMPROVEMENT_GOODY_HUT" &amp; CHAR(10), "")
&amp; IF(ISBLANK(OFFSET('rivers (2)'!$A$1, 2 * (67 - $A8), 2 * BC$2 + 1)), "", SUBSTITUTE($C$1, "&lt;direc&gt;", RIGHT(OFFSET('rivers (2)'!$A$1, 2 * (67 - $A8), 2 * BC$2 + 1), 1)))
&amp; IF(ISBLANK(OFFSET('rivers (2)'!$A$1, 2 * (67 - $A8) + 1, 2 * BC$2)), "", SUBSTITUTE($D$1, "&lt;direc&gt;", RIGHT(OFFSET('rivers (2)'!$A$1, 2 * (67 - $A8) + 1, 2 * BC$2), 1)))
&amp; IF(ISBLANK('feature type'!BB6), "EndPlot", SUBSTITUTE(SUBSTITUTE(output!$B$1,
                   "f_type", 'feature type'!BB6),
                   "f_var", 'feature variety'!BB6))
&amp; CHAR(10)</f>
        <v xml:space="preserve">BeginPlot
	x=53,y=62
	TerrainType=TERRAIN_COAST
	PlotType=3
	RiverWEDirection=3
	isNOfRiver
EndPlot
</v>
      </c>
      <c r="BD8" t="str">
        <f ca="1">SUBSTITUTE(SUBSTITUTE(SUBSTITUTE(SUBSTITUTE($A$1,
"x_coord",BD$2),
"y_coord",$A8),
"t_type",'terrain type'!BC6),
"p_type", 'plot type'!BC6)
&amp; IF(LEFT(resources!BC6, 6) = "BONUS_", CHAR(9) &amp; "BonusType=" &amp; resources!BC6 &amp; CHAR(10), "")
&amp; IF('goody huts'!BC6, "	ImprovementType=IMPROVEMENT_GOODY_HUT" &amp; CHAR(10), "")
&amp; IF(ISBLANK(OFFSET('rivers (2)'!$A$1, 2 * (67 - $A8), 2 * BD$2 + 1)), "", SUBSTITUTE($C$1, "&lt;direc&gt;", RIGHT(OFFSET('rivers (2)'!$A$1, 2 * (67 - $A8), 2 * BD$2 + 1), 1)))
&amp; IF(ISBLANK(OFFSET('rivers (2)'!$A$1, 2 * (67 - $A8) + 1, 2 * BD$2)), "", SUBSTITUTE($D$1, "&lt;direc&gt;", RIGHT(OFFSET('rivers (2)'!$A$1, 2 * (67 - $A8) + 1, 2 * BD$2), 1)))
&amp; IF(ISBLANK('feature type'!BC6), "EndPlot", SUBSTITUTE(SUBSTITUTE(output!$B$1,
                   "f_type", 'feature type'!BC6),
                   "f_var", 'feature variety'!BC6))
&amp; CHAR(10)</f>
        <v xml:space="preserve">BeginPlot
	x=54,y=62
	TerrainType=TERRAIN_COAST
	PlotType=3
	RiverWEDirection=3
	isNOfRiver
EndPlot
</v>
      </c>
      <c r="BE8" t="str">
        <f ca="1">SUBSTITUTE(SUBSTITUTE(SUBSTITUTE(SUBSTITUTE($A$1,
"x_coord",BE$2),
"y_coord",$A8),
"t_type",'terrain type'!BD6),
"p_type", 'plot type'!BD6)
&amp; IF(LEFT(resources!BD6, 6) = "BONUS_", CHAR(9) &amp; "BonusType=" &amp; resources!BD6 &amp; CHAR(10), "")
&amp; IF('goody huts'!BD6, "	ImprovementType=IMPROVEMENT_GOODY_HUT" &amp; CHAR(10), "")
&amp; IF(ISBLANK(OFFSET('rivers (2)'!$A$1, 2 * (67 - $A8), 2 * BE$2 + 1)), "", SUBSTITUTE($C$1, "&lt;direc&gt;", RIGHT(OFFSET('rivers (2)'!$A$1, 2 * (67 - $A8), 2 * BE$2 + 1), 1)))
&amp; IF(ISBLANK(OFFSET('rivers (2)'!$A$1, 2 * (67 - $A8) + 1, 2 * BE$2)), "", SUBSTITUTE($D$1, "&lt;direc&gt;", RIGHT(OFFSET('rivers (2)'!$A$1, 2 * (67 - $A8) + 1, 2 * BE$2), 1)))
&amp; IF(ISBLANK('feature type'!BD6), "EndPlot", SUBSTITUTE(SUBSTITUTE(output!$B$1,
                   "f_type", 'feature type'!BD6),
                   "f_var", 'feature variety'!BD6))
&amp; CHAR(10)</f>
        <v xml:space="preserve">BeginPlot
	x=55,y=62
	TerrainType=TERRAIN_GRASS
	PlotType=2
	RiverWEDirection=3
	isNOfRiver
	FeatureType=FEATURE_FOREST, FeatureVariety=1
EndPlot
</v>
      </c>
      <c r="BF8" t="str">
        <f ca="1">SUBSTITUTE(SUBSTITUTE(SUBSTITUTE(SUBSTITUTE($A$1,
"x_coord",BF$2),
"y_coord",$A8),
"t_type",'terrain type'!BE6),
"p_type", 'plot type'!BE6)
&amp; IF(LEFT(resources!BE6, 6) = "BONUS_", CHAR(9) &amp; "BonusType=" &amp; resources!BE6 &amp; CHAR(10), "")
&amp; IF('goody huts'!BE6, "	ImprovementType=IMPROVEMENT_GOODY_HUT" &amp; CHAR(10), "")
&amp; IF(ISBLANK(OFFSET('rivers (2)'!$A$1, 2 * (67 - $A8), 2 * BF$2 + 1)), "", SUBSTITUTE($C$1, "&lt;direc&gt;", RIGHT(OFFSET('rivers (2)'!$A$1, 2 * (67 - $A8), 2 * BF$2 + 1), 1)))
&amp; IF(ISBLANK(OFFSET('rivers (2)'!$A$1, 2 * (67 - $A8) + 1, 2 * BF$2)), "", SUBSTITUTE($D$1, "&lt;direc&gt;", RIGHT(OFFSET('rivers (2)'!$A$1, 2 * (67 - $A8) + 1, 2 * BF$2), 1)))
&amp; IF(ISBLANK('feature type'!BE6), "EndPlot", SUBSTITUTE(SUBSTITUTE(output!$B$1,
                   "f_type", 'feature type'!BE6),
                   "f_var", 'feature variety'!BE6))
&amp; CHAR(10)</f>
        <v xml:space="preserve">BeginPlot
	x=56,y=62
	TerrainType=TERRAIN_GRASS
	PlotType=2
	RiverWEDirection=3
	isNOfRiver
EndPlot
</v>
      </c>
      <c r="BG8" t="str">
        <f ca="1">SUBSTITUTE(SUBSTITUTE(SUBSTITUTE(SUBSTITUTE($A$1,
"x_coord",BG$2),
"y_coord",$A8),
"t_type",'terrain type'!BF6),
"p_type", 'plot type'!BF6)
&amp; IF(LEFT(resources!BF6, 6) = "BONUS_", CHAR(9) &amp; "BonusType=" &amp; resources!BF6 &amp; CHAR(10), "")
&amp; IF('goody huts'!BF6, "	ImprovementType=IMPROVEMENT_GOODY_HUT" &amp; CHAR(10), "")
&amp; IF(ISBLANK(OFFSET('rivers (2)'!$A$1, 2 * (67 - $A8), 2 * BG$2 + 1)), "", SUBSTITUTE($C$1, "&lt;direc&gt;", RIGHT(OFFSET('rivers (2)'!$A$1, 2 * (67 - $A8), 2 * BG$2 + 1), 1)))
&amp; IF(ISBLANK(OFFSET('rivers (2)'!$A$1, 2 * (67 - $A8) + 1, 2 * BG$2)), "", SUBSTITUTE($D$1, "&lt;direc&gt;", RIGHT(OFFSET('rivers (2)'!$A$1, 2 * (67 - $A8) + 1, 2 * BG$2), 1)))
&amp; IF(ISBLANK('feature type'!BF6), "EndPlot", SUBSTITUTE(SUBSTITUTE(output!$B$1,
                   "f_type", 'feature type'!BF6),
                   "f_var", 'feature variety'!BF6))
&amp; CHAR(10)</f>
        <v xml:space="preserve">BeginPlot
	x=57,y=62
	TerrainType=TERRAIN_GRASS
	PlotType=2
	ImprovementType=IMPROVEMENT_GOODY_HUT
	RiverWEDirection=3
	isNOfRiver
EndPlot
</v>
      </c>
      <c r="BH8" t="str">
        <f ca="1">SUBSTITUTE(SUBSTITUTE(SUBSTITUTE(SUBSTITUTE($A$1,
"x_coord",BH$2),
"y_coord",$A8),
"t_type",'terrain type'!BG6),
"p_type", 'plot type'!BG6)
&amp; IF(LEFT(resources!BG6, 6) = "BONUS_", CHAR(9) &amp; "BonusType=" &amp; resources!BG6 &amp; CHAR(10), "")
&amp; IF('goody huts'!BG6, "	ImprovementType=IMPROVEMENT_GOODY_HUT" &amp; CHAR(10), "")
&amp; IF(ISBLANK(OFFSET('rivers (2)'!$A$1, 2 * (67 - $A8), 2 * BH$2 + 1)), "", SUBSTITUTE($C$1, "&lt;direc&gt;", RIGHT(OFFSET('rivers (2)'!$A$1, 2 * (67 - $A8), 2 * BH$2 + 1), 1)))
&amp; IF(ISBLANK(OFFSET('rivers (2)'!$A$1, 2 * (67 - $A8) + 1, 2 * BH$2)), "", SUBSTITUTE($D$1, "&lt;direc&gt;", RIGHT(OFFSET('rivers (2)'!$A$1, 2 * (67 - $A8) + 1, 2 * BH$2), 1)))
&amp; IF(ISBLANK('feature type'!BG6), "EndPlot", SUBSTITUTE(SUBSTITUTE(output!$B$1,
                   "f_type", 'feature type'!BG6),
                   "f_var", 'feature variety'!BG6))
&amp; CHAR(10)</f>
        <v xml:space="preserve">BeginPlot
	x=58,y=62
	TerrainType=TERRAIN_COAST
	PlotType=3
	RiverWEDirection=3
	isNOfRiver
EndPlot
</v>
      </c>
      <c r="BI8" t="str">
        <f ca="1">SUBSTITUTE(SUBSTITUTE(SUBSTITUTE(SUBSTITUTE($A$1,
"x_coord",BI$2),
"y_coord",$A8),
"t_type",'terrain type'!BH6),
"p_type", 'plot type'!BH6)
&amp; IF(LEFT(resources!BH6, 6) = "BONUS_", CHAR(9) &amp; "BonusType=" &amp; resources!BH6 &amp; CHAR(10), "")
&amp; IF('goody huts'!BH6, "	ImprovementType=IMPROVEMENT_GOODY_HUT" &amp; CHAR(10), "")
&amp; IF(ISBLANK(OFFSET('rivers (2)'!$A$1, 2 * (67 - $A8), 2 * BI$2 + 1)), "", SUBSTITUTE($C$1, "&lt;direc&gt;", RIGHT(OFFSET('rivers (2)'!$A$1, 2 * (67 - $A8), 2 * BI$2 + 1), 1)))
&amp; IF(ISBLANK(OFFSET('rivers (2)'!$A$1, 2 * (67 - $A8) + 1, 2 * BI$2)), "", SUBSTITUTE($D$1, "&lt;direc&gt;", RIGHT(OFFSET('rivers (2)'!$A$1, 2 * (67 - $A8) + 1, 2 * BI$2), 1)))
&amp; IF(ISBLANK('feature type'!BH6), "EndPlot", SUBSTITUTE(SUBSTITUTE(output!$B$1,
                   "f_type", 'feature type'!BH6),
                   "f_var", 'feature variety'!BH6))
&amp; CHAR(10)</f>
        <v xml:space="preserve">BeginPlot
	x=59,y=62
	TerrainType=TERRAIN_GRASS
	PlotType=1
	RiverWEDirection=3
	isNOfRiver
EndPlot
</v>
      </c>
      <c r="BJ8" t="str">
        <f ca="1">SUBSTITUTE(SUBSTITUTE(SUBSTITUTE(SUBSTITUTE($A$1,
"x_coord",BJ$2),
"y_coord",$A8),
"t_type",'terrain type'!BI6),
"p_type", 'plot type'!BI6)
&amp; IF(LEFT(resources!BI6, 6) = "BONUS_", CHAR(9) &amp; "BonusType=" &amp; resources!BI6 &amp; CHAR(10), "")
&amp; IF('goody huts'!BI6, "	ImprovementType=IMPROVEMENT_GOODY_HUT" &amp; CHAR(10), "")
&amp; IF(ISBLANK(OFFSET('rivers (2)'!$A$1, 2 * (67 - $A8), 2 * BJ$2 + 1)), "", SUBSTITUTE($C$1, "&lt;direc&gt;", RIGHT(OFFSET('rivers (2)'!$A$1, 2 * (67 - $A8), 2 * BJ$2 + 1), 1)))
&amp; IF(ISBLANK(OFFSET('rivers (2)'!$A$1, 2 * (67 - $A8) + 1, 2 * BJ$2)), "", SUBSTITUTE($D$1, "&lt;direc&gt;", RIGHT(OFFSET('rivers (2)'!$A$1, 2 * (67 - $A8) + 1, 2 * BJ$2), 1)))
&amp; IF(ISBLANK('feature type'!BI6), "EndPlot", SUBSTITUTE(SUBSTITUTE(output!$B$1,
                   "f_type", 'feature type'!BI6),
                   "f_var", 'feature variety'!BI6))
&amp; CHAR(10)</f>
        <v xml:space="preserve">BeginPlot
	x=60,y=62
	TerrainType=TERRAIN_GRASS
	PlotType=2
	RiverWEDirection=3
	isNOfRiver
EndPlot
</v>
      </c>
      <c r="BK8" t="str">
        <f ca="1">SUBSTITUTE(SUBSTITUTE(SUBSTITUTE(SUBSTITUTE($A$1,
"x_coord",BK$2),
"y_coord",$A8),
"t_type",'terrain type'!BJ6),
"p_type", 'plot type'!BJ6)
&amp; IF(LEFT(resources!BJ6, 6) = "BONUS_", CHAR(9) &amp; "BonusType=" &amp; resources!BJ6 &amp; CHAR(10), "")
&amp; IF('goody huts'!BJ6, "	ImprovementType=IMPROVEMENT_GOODY_HUT" &amp; CHAR(10), "")
&amp; IF(ISBLANK(OFFSET('rivers (2)'!$A$1, 2 * (67 - $A8), 2 * BK$2 + 1)), "", SUBSTITUTE($C$1, "&lt;direc&gt;", RIGHT(OFFSET('rivers (2)'!$A$1, 2 * (67 - $A8), 2 * BK$2 + 1), 1)))
&amp; IF(ISBLANK(OFFSET('rivers (2)'!$A$1, 2 * (67 - $A8) + 1, 2 * BK$2)), "", SUBSTITUTE($D$1, "&lt;direc&gt;", RIGHT(OFFSET('rivers (2)'!$A$1, 2 * (67 - $A8) + 1, 2 * BK$2), 1)))
&amp; IF(ISBLANK('feature type'!BJ6), "EndPlot", SUBSTITUTE(SUBSTITUTE(output!$B$1,
                   "f_type", 'feature type'!BJ6),
                   "f_var", 'feature variety'!BJ6))
&amp; CHAR(10)</f>
        <v xml:space="preserve">BeginPlot
	x=61,y=62
	TerrainType=TERRAIN_GRASS
	PlotType=1
	RiverWEDirection=3
	isNOfRiver
EndPlot
</v>
      </c>
      <c r="BL8" t="str">
        <f ca="1">SUBSTITUTE(SUBSTITUTE(SUBSTITUTE(SUBSTITUTE($A$1,
"x_coord",BL$2),
"y_coord",$A8),
"t_type",'terrain type'!BK6),
"p_type", 'plot type'!BK6)
&amp; IF(LEFT(resources!BK6, 6) = "BONUS_", CHAR(9) &amp; "BonusType=" &amp; resources!BK6 &amp; CHAR(10), "")
&amp; IF('goody huts'!BK6, "	ImprovementType=IMPROVEMENT_GOODY_HUT" &amp; CHAR(10), "")
&amp; IF(ISBLANK(OFFSET('rivers (2)'!$A$1, 2 * (67 - $A8), 2 * BL$2 + 1)), "", SUBSTITUTE($C$1, "&lt;direc&gt;", RIGHT(OFFSET('rivers (2)'!$A$1, 2 * (67 - $A8), 2 * BL$2 + 1), 1)))
&amp; IF(ISBLANK(OFFSET('rivers (2)'!$A$1, 2 * (67 - $A8) + 1, 2 * BL$2)), "", SUBSTITUTE($D$1, "&lt;direc&gt;", RIGHT(OFFSET('rivers (2)'!$A$1, 2 * (67 - $A8) + 1, 2 * BL$2), 1)))
&amp; IF(ISBLANK('feature type'!BK6), "EndPlot", SUBSTITUTE(SUBSTITUTE(output!$B$1,
                   "f_type", 'feature type'!BK6),
                   "f_var", 'feature variety'!BK6))
&amp; CHAR(10)</f>
        <v xml:space="preserve">BeginPlot
	x=62,y=62
	TerrainType=TERRAIN_GRASS
	PlotType=1
	RiverWEDirection=3
	isNOfRiver
EndPlot
</v>
      </c>
      <c r="BM8" t="str">
        <f ca="1">SUBSTITUTE(SUBSTITUTE(SUBSTITUTE(SUBSTITUTE($A$1,
"x_coord",BM$2),
"y_coord",$A8),
"t_type",'terrain type'!BL6),
"p_type", 'plot type'!BL6)
&amp; IF(LEFT(resources!BL6, 6) = "BONUS_", CHAR(9) &amp; "BonusType=" &amp; resources!BL6 &amp; CHAR(10), "")
&amp; IF('goody huts'!BL6, "	ImprovementType=IMPROVEMENT_GOODY_HUT" &amp; CHAR(10), "")
&amp; IF(ISBLANK(OFFSET('rivers (2)'!$A$1, 2 * (67 - $A8), 2 * BM$2 + 1)), "", SUBSTITUTE($C$1, "&lt;direc&gt;", RIGHT(OFFSET('rivers (2)'!$A$1, 2 * (67 - $A8), 2 * BM$2 + 1), 1)))
&amp; IF(ISBLANK(OFFSET('rivers (2)'!$A$1, 2 * (67 - $A8) + 1, 2 * BM$2)), "", SUBSTITUTE($D$1, "&lt;direc&gt;", RIGHT(OFFSET('rivers (2)'!$A$1, 2 * (67 - $A8) + 1, 2 * BM$2), 1)))
&amp; IF(ISBLANK('feature type'!BL6), "EndPlot", SUBSTITUTE(SUBSTITUTE(output!$B$1,
                   "f_type", 'feature type'!BL6),
                   "f_var", 'feature variety'!BL6))
&amp; CHAR(10)</f>
        <v xml:space="preserve">BeginPlot
	x=63,y=62
	TerrainType=TERRAIN_COAST
	PlotType=3
	RiverWEDirection=3
	isNOfRiver
EndPlot
</v>
      </c>
      <c r="BN8" t="str">
        <f ca="1">SUBSTITUTE(SUBSTITUTE(SUBSTITUTE(SUBSTITUTE($A$1,
"x_coord",BN$2),
"y_coord",$A8),
"t_type",'terrain type'!BM6),
"p_type", 'plot type'!BM6)
&amp; IF(LEFT(resources!BM6, 6) = "BONUS_", CHAR(9) &amp; "BonusType=" &amp; resources!BM6 &amp; CHAR(10), "")
&amp; IF('goody huts'!BM6, "	ImprovementType=IMPROVEMENT_GOODY_HUT" &amp; CHAR(10), "")
&amp; IF(ISBLANK(OFFSET('rivers (2)'!$A$1, 2 * (67 - $A8), 2 * BN$2 + 1)), "", SUBSTITUTE($C$1, "&lt;direc&gt;", RIGHT(OFFSET('rivers (2)'!$A$1, 2 * (67 - $A8), 2 * BN$2 + 1), 1)))
&amp; IF(ISBLANK(OFFSET('rivers (2)'!$A$1, 2 * (67 - $A8) + 1, 2 * BN$2)), "", SUBSTITUTE($D$1, "&lt;direc&gt;", RIGHT(OFFSET('rivers (2)'!$A$1, 2 * (67 - $A8) + 1, 2 * BN$2), 1)))
&amp; IF(ISBLANK('feature type'!BM6), "EndPlot", SUBSTITUTE(SUBSTITUTE(output!$B$1,
                   "f_type", 'feature type'!BM6),
                   "f_var", 'feature variety'!BM6))
&amp; CHAR(10)</f>
        <v xml:space="preserve">BeginPlot
	x=64,y=62
	TerrainType=TERRAIN_COAST
	PlotType=3
	RiverWEDirection=3
	isNOfRiver
	FeatureType=FEATURE_FOREST, FeatureVariety=1
EndPlot
</v>
      </c>
      <c r="BO8" t="str">
        <f ca="1">SUBSTITUTE(SUBSTITUTE(SUBSTITUTE(SUBSTITUTE($A$1,
"x_coord",BO$2),
"y_coord",$A8),
"t_type",'terrain type'!BN6),
"p_type", 'plot type'!BN6)
&amp; IF(LEFT(resources!BN6, 6) = "BONUS_", CHAR(9) &amp; "BonusType=" &amp; resources!BN6 &amp; CHAR(10), "")
&amp; IF('goody huts'!BN6, "	ImprovementType=IMPROVEMENT_GOODY_HUT" &amp; CHAR(10), "")
&amp; IF(ISBLANK(OFFSET('rivers (2)'!$A$1, 2 * (67 - $A8), 2 * BO$2 + 1)), "", SUBSTITUTE($C$1, "&lt;direc&gt;", RIGHT(OFFSET('rivers (2)'!$A$1, 2 * (67 - $A8), 2 * BO$2 + 1), 1)))
&amp; IF(ISBLANK(OFFSET('rivers (2)'!$A$1, 2 * (67 - $A8) + 1, 2 * BO$2)), "", SUBSTITUTE($D$1, "&lt;direc&gt;", RIGHT(OFFSET('rivers (2)'!$A$1, 2 * (67 - $A8) + 1, 2 * BO$2), 1)))
&amp; IF(ISBLANK('feature type'!BN6), "EndPlot", SUBSTITUTE(SUBSTITUTE(output!$B$1,
                   "f_type", 'feature type'!BN6),
                   "f_var", 'feature variety'!BN6))
&amp; CHAR(10)</f>
        <v xml:space="preserve">BeginPlot
	x=65,y=62
	TerrainType=TERRAIN_COAST
	PlotType=3
	RiverWEDirection=3
	isNOfRiver
	FeatureType=FEATURE_FOREST, FeatureVariety=1
EndPlot
</v>
      </c>
      <c r="BP8" t="str">
        <f ca="1">SUBSTITUTE(SUBSTITUTE(SUBSTITUTE(SUBSTITUTE($A$1,
"x_coord",BP$2),
"y_coord",$A8),
"t_type",'terrain type'!BO6),
"p_type", 'plot type'!BO6)
&amp; IF(LEFT(resources!BO6, 6) = "BONUS_", CHAR(9) &amp; "BonusType=" &amp; resources!BO6 &amp; CHAR(10), "")
&amp; IF('goody huts'!BO6, "	ImprovementType=IMPROVEMENT_GOODY_HUT" &amp; CHAR(10), "")
&amp; IF(ISBLANK(OFFSET('rivers (2)'!$A$1, 2 * (67 - $A8), 2 * BP$2 + 1)), "", SUBSTITUTE($C$1, "&lt;direc&gt;", RIGHT(OFFSET('rivers (2)'!$A$1, 2 * (67 - $A8), 2 * BP$2 + 1), 1)))
&amp; IF(ISBLANK(OFFSET('rivers (2)'!$A$1, 2 * (67 - $A8) + 1, 2 * BP$2)), "", SUBSTITUTE($D$1, "&lt;direc&gt;", RIGHT(OFFSET('rivers (2)'!$A$1, 2 * (67 - $A8) + 1, 2 * BP$2), 1)))
&amp; IF(ISBLANK('feature type'!BO6), "EndPlot", SUBSTITUTE(SUBSTITUTE(output!$B$1,
                   "f_type", 'feature type'!BO6),
                   "f_var", 'feature variety'!BO6))
&amp; CHAR(10)</f>
        <v xml:space="preserve">BeginPlot
	x=66,y=62
	TerrainType=TERRAIN_GRASS
	PlotType=2
	BonusType=BONUS_WHEAT
	RiverWEDirection=3
	isNOfRiver
	FeatureType=FEATURE_FOREST, FeatureVariety=1
EndPlot
</v>
      </c>
      <c r="BQ8" t="str">
        <f ca="1">SUBSTITUTE(SUBSTITUTE(SUBSTITUTE(SUBSTITUTE($A$1,
"x_coord",BQ$2),
"y_coord",$A8),
"t_type",'terrain type'!BP6),
"p_type", 'plot type'!BP6)
&amp; IF(LEFT(resources!BP6, 6) = "BONUS_", CHAR(9) &amp; "BonusType=" &amp; resources!BP6 &amp; CHAR(10), "")
&amp; IF('goody huts'!BP6, "	ImprovementType=IMPROVEMENT_GOODY_HUT" &amp; CHAR(10), "")
&amp; IF(ISBLANK(OFFSET('rivers (2)'!$A$1, 2 * (67 - $A8), 2 * BQ$2 + 1)), "", SUBSTITUTE($C$1, "&lt;direc&gt;", RIGHT(OFFSET('rivers (2)'!$A$1, 2 * (67 - $A8), 2 * BQ$2 + 1), 1)))
&amp; IF(ISBLANK(OFFSET('rivers (2)'!$A$1, 2 * (67 - $A8) + 1, 2 * BQ$2)), "", SUBSTITUTE($D$1, "&lt;direc&gt;", RIGHT(OFFSET('rivers (2)'!$A$1, 2 * (67 - $A8) + 1, 2 * BQ$2), 1)))
&amp; IF(ISBLANK('feature type'!BP6), "EndPlot", SUBSTITUTE(SUBSTITUTE(output!$B$1,
                   "f_type", 'feature type'!BP6),
                   "f_var", 'feature variety'!BP6))
&amp; CHAR(10)</f>
        <v xml:space="preserve">BeginPlot
	x=67,y=62
	TerrainType=TERRAIN_GRASS
	PlotType=2
	RiverWEDirection=3
	isNOfRiver
EndPlot
</v>
      </c>
      <c r="BR8" t="str">
        <f ca="1">SUBSTITUTE(SUBSTITUTE(SUBSTITUTE(SUBSTITUTE($A$1,
"x_coord",BR$2),
"y_coord",$A8),
"t_type",'terrain type'!BQ6),
"p_type", 'plot type'!BQ6)
&amp; IF(LEFT(resources!BQ6, 6) = "BONUS_", CHAR(9) &amp; "BonusType=" &amp; resources!BQ6 &amp; CHAR(10), "")
&amp; IF('goody huts'!BQ6, "	ImprovementType=IMPROVEMENT_GOODY_HUT" &amp; CHAR(10), "")
&amp; IF(ISBLANK(OFFSET('rivers (2)'!$A$1, 2 * (67 - $A8), 2 * BR$2 + 1)), "", SUBSTITUTE($C$1, "&lt;direc&gt;", RIGHT(OFFSET('rivers (2)'!$A$1, 2 * (67 - $A8), 2 * BR$2 + 1), 1)))
&amp; IF(ISBLANK(OFFSET('rivers (2)'!$A$1, 2 * (67 - $A8) + 1, 2 * BR$2)), "", SUBSTITUTE($D$1, "&lt;direc&gt;", RIGHT(OFFSET('rivers (2)'!$A$1, 2 * (67 - $A8) + 1, 2 * BR$2), 1)))
&amp; IF(ISBLANK('feature type'!BQ6), "EndPlot", SUBSTITUTE(SUBSTITUTE(output!$B$1,
                   "f_type", 'feature type'!BQ6),
                   "f_var", 'feature variety'!BQ6))
&amp; CHAR(10)</f>
        <v xml:space="preserve">BeginPlot
	x=68,y=62
	TerrainType=TERRAIN_GRASS
	PlotType=1
	BonusType=BONUS_RICE
EndPlot
</v>
      </c>
      <c r="BS8" t="str">
        <f ca="1">SUBSTITUTE(SUBSTITUTE(SUBSTITUTE(SUBSTITUTE($A$1,
"x_coord",BS$2),
"y_coord",$A8),
"t_type",'terrain type'!BR6),
"p_type", 'plot type'!BR6)
&amp; IF(LEFT(resources!BR6, 6) = "BONUS_", CHAR(9) &amp; "BonusType=" &amp; resources!BR6 &amp; CHAR(10), "")
&amp; IF('goody huts'!BR6, "	ImprovementType=IMPROVEMENT_GOODY_HUT" &amp; CHAR(10), "")
&amp; IF(ISBLANK(OFFSET('rivers (2)'!$A$1, 2 * (67 - $A8), 2 * BS$2 + 1)), "", SUBSTITUTE($C$1, "&lt;direc&gt;", RIGHT(OFFSET('rivers (2)'!$A$1, 2 * (67 - $A8), 2 * BS$2 + 1), 1)))
&amp; IF(ISBLANK(OFFSET('rivers (2)'!$A$1, 2 * (67 - $A8) + 1, 2 * BS$2)), "", SUBSTITUTE($D$1, "&lt;direc&gt;", RIGHT(OFFSET('rivers (2)'!$A$1, 2 * (67 - $A8) + 1, 2 * BS$2), 1)))
&amp; IF(ISBLANK('feature type'!BR6), "EndPlot", SUBSTITUTE(SUBSTITUTE(output!$B$1,
                   "f_type", 'feature type'!BR6),
                   "f_var", 'feature variety'!BR6))
&amp; CHAR(10)</f>
        <v xml:space="preserve">BeginPlot
	x=69,y=62
	TerrainType=TERRAIN_GRASS
	PlotType=2
	RiverNSDirection=0
	isWOfRiver
EndPlot
</v>
      </c>
      <c r="BT8" t="str">
        <f ca="1">SUBSTITUTE(SUBSTITUTE(SUBSTITUTE(SUBSTITUTE($A$1,
"x_coord",BT$2),
"y_coord",$A8),
"t_type",'terrain type'!BS6),
"p_type", 'plot type'!BS6)
&amp; IF(LEFT(resources!BS6, 6) = "BONUS_", CHAR(9) &amp; "BonusType=" &amp; resources!BS6 &amp; CHAR(10), "")
&amp; IF('goody huts'!BS6, "	ImprovementType=IMPROVEMENT_GOODY_HUT" &amp; CHAR(10), "")
&amp; IF(ISBLANK(OFFSET('rivers (2)'!$A$1, 2 * (67 - $A8), 2 * BT$2 + 1)), "", SUBSTITUTE($C$1, "&lt;direc&gt;", RIGHT(OFFSET('rivers (2)'!$A$1, 2 * (67 - $A8), 2 * BT$2 + 1), 1)))
&amp; IF(ISBLANK(OFFSET('rivers (2)'!$A$1, 2 * (67 - $A8) + 1, 2 * BT$2)), "", SUBSTITUTE($D$1, "&lt;direc&gt;", RIGHT(OFFSET('rivers (2)'!$A$1, 2 * (67 - $A8) + 1, 2 * BT$2), 1)))
&amp; IF(ISBLANK('feature type'!BS6), "EndPlot", SUBSTITUTE(SUBSTITUTE(output!$B$1,
                   "f_type", 'feature type'!BS6),
                   "f_var", 'feature variety'!BS6))
&amp; CHAR(10)</f>
        <v xml:space="preserve">BeginPlot
	x=70,y=62
	TerrainType=TERRAIN_COAST
	PlotType=3
EndPlot
</v>
      </c>
      <c r="BU8" t="str">
        <f ca="1">SUBSTITUTE(SUBSTITUTE(SUBSTITUTE(SUBSTITUTE($A$1,
"x_coord",BU$2),
"y_coord",$A8),
"t_type",'terrain type'!BT6),
"p_type", 'plot type'!BT6)
&amp; IF(LEFT(resources!BT6, 6) = "BONUS_", CHAR(9) &amp; "BonusType=" &amp; resources!BT6 &amp; CHAR(10), "")
&amp; IF('goody huts'!BT6, "	ImprovementType=IMPROVEMENT_GOODY_HUT" &amp; CHAR(10), "")
&amp; IF(ISBLANK(OFFSET('rivers (2)'!$A$1, 2 * (67 - $A8), 2 * BU$2 + 1)), "", SUBSTITUTE($C$1, "&lt;direc&gt;", RIGHT(OFFSET('rivers (2)'!$A$1, 2 * (67 - $A8), 2 * BU$2 + 1), 1)))
&amp; IF(ISBLANK(OFFSET('rivers (2)'!$A$1, 2 * (67 - $A8) + 1, 2 * BU$2)), "", SUBSTITUTE($D$1, "&lt;direc&gt;", RIGHT(OFFSET('rivers (2)'!$A$1, 2 * (67 - $A8) + 1, 2 * BU$2), 1)))
&amp; IF(ISBLANK('feature type'!BT6), "EndPlot", SUBSTITUTE(SUBSTITUTE(output!$B$1,
                   "f_type", 'feature type'!BT6),
                   "f_var", 'feature variety'!BT6))
&amp; CHAR(10)</f>
        <v xml:space="preserve">BeginPlot
	x=71,y=62
	TerrainType=TERRAIN_COAST
	PlotType=3
EndPlot
</v>
      </c>
      <c r="BV8" t="str">
        <f ca="1">SUBSTITUTE(SUBSTITUTE(SUBSTITUTE(SUBSTITUTE($A$1,
"x_coord",BV$2),
"y_coord",$A8),
"t_type",'terrain type'!BU6),
"p_type", 'plot type'!BU6)
&amp; IF(LEFT(resources!BU6, 6) = "BONUS_", CHAR(9) &amp; "BonusType=" &amp; resources!BU6 &amp; CHAR(10), "")
&amp; IF('goody huts'!BU6, "	ImprovementType=IMPROVEMENT_GOODY_HUT" &amp; CHAR(10), "")
&amp; IF(ISBLANK(OFFSET('rivers (2)'!$A$1, 2 * (67 - $A8), 2 * BV$2 + 1)), "", SUBSTITUTE($C$1, "&lt;direc&gt;", RIGHT(OFFSET('rivers (2)'!$A$1, 2 * (67 - $A8), 2 * BV$2 + 1), 1)))
&amp; IF(ISBLANK(OFFSET('rivers (2)'!$A$1, 2 * (67 - $A8) + 1, 2 * BV$2)), "", SUBSTITUTE($D$1, "&lt;direc&gt;", RIGHT(OFFSET('rivers (2)'!$A$1, 2 * (67 - $A8) + 1, 2 * BV$2), 1)))
&amp; IF(ISBLANK('feature type'!BU6), "EndPlot", SUBSTITUTE(SUBSTITUTE(output!$B$1,
                   "f_type", 'feature type'!BU6),
                   "f_var", 'feature variety'!BU6))
&amp; CHAR(10)</f>
        <v xml:space="preserve">BeginPlot
	x=72,y=62
	TerrainType=TERRAIN_OCEAN
	PlotType=3
EndPlot
</v>
      </c>
      <c r="BW8" t="str">
        <f ca="1">SUBSTITUTE(SUBSTITUTE(SUBSTITUTE(SUBSTITUTE($A$1,
"x_coord",BW$2),
"y_coord",$A8),
"t_type",'terrain type'!BV6),
"p_type", 'plot type'!BV6)
&amp; IF(LEFT(resources!BV6, 6) = "BONUS_", CHAR(9) &amp; "BonusType=" &amp; resources!BV6 &amp; CHAR(10), "")
&amp; IF('goody huts'!BV6, "	ImprovementType=IMPROVEMENT_GOODY_HUT" &amp; CHAR(10), "")
&amp; IF(ISBLANK(OFFSET('rivers (2)'!$A$1, 2 * (67 - $A8), 2 * BW$2 + 1)), "", SUBSTITUTE($C$1, "&lt;direc&gt;", RIGHT(OFFSET('rivers (2)'!$A$1, 2 * (67 - $A8), 2 * BW$2 + 1), 1)))
&amp; IF(ISBLANK(OFFSET('rivers (2)'!$A$1, 2 * (67 - $A8) + 1, 2 * BW$2)), "", SUBSTITUTE($D$1, "&lt;direc&gt;", RIGHT(OFFSET('rivers (2)'!$A$1, 2 * (67 - $A8) + 1, 2 * BW$2), 1)))
&amp; IF(ISBLANK('feature type'!BV6), "EndPlot", SUBSTITUTE(SUBSTITUTE(output!$B$1,
                   "f_type", 'feature type'!BV6),
                   "f_var", 'feature variety'!BV6))
&amp; CHAR(10)</f>
        <v xml:space="preserve">BeginPlot
	x=73,y=62
	TerrainType=TERRAIN_OCEAN
	PlotType=3
EndPlot
</v>
      </c>
      <c r="BX8" t="str">
        <f ca="1">SUBSTITUTE(SUBSTITUTE(SUBSTITUTE(SUBSTITUTE($A$1,
"x_coord",BX$2),
"y_coord",$A8),
"t_type",'terrain type'!BW6),
"p_type", 'plot type'!BW6)
&amp; IF(LEFT(resources!BW6, 6) = "BONUS_", CHAR(9) &amp; "BonusType=" &amp; resources!BW6 &amp; CHAR(10), "")
&amp; IF('goody huts'!BW6, "	ImprovementType=IMPROVEMENT_GOODY_HUT" &amp; CHAR(10), "")
&amp; IF(ISBLANK(OFFSET('rivers (2)'!$A$1, 2 * (67 - $A8), 2 * BX$2 + 1)), "", SUBSTITUTE($C$1, "&lt;direc&gt;", RIGHT(OFFSET('rivers (2)'!$A$1, 2 * (67 - $A8), 2 * BX$2 + 1), 1)))
&amp; IF(ISBLANK(OFFSET('rivers (2)'!$A$1, 2 * (67 - $A8) + 1, 2 * BX$2)), "", SUBSTITUTE($D$1, "&lt;direc&gt;", RIGHT(OFFSET('rivers (2)'!$A$1, 2 * (67 - $A8) + 1, 2 * BX$2), 1)))
&amp; IF(ISBLANK('feature type'!BW6), "EndPlot", SUBSTITUTE(SUBSTITUTE(output!$B$1,
                   "f_type", 'feature type'!BW6),
                   "f_var", 'feature variety'!BW6))
&amp; CHAR(10)</f>
        <v xml:space="preserve">BeginPlot
	x=74,y=62
	TerrainType=TERRAIN_OCEAN
	PlotType=3
EndPlot
</v>
      </c>
      <c r="BY8" t="str">
        <f ca="1">SUBSTITUTE(SUBSTITUTE(SUBSTITUTE(SUBSTITUTE($A$1,
"x_coord",BY$2),
"y_coord",$A8),
"t_type",'terrain type'!BX6),
"p_type", 'plot type'!BX6)
&amp; IF(LEFT(resources!BX6, 6) = "BONUS_", CHAR(9) &amp; "BonusType=" &amp; resources!BX6 &amp; CHAR(10), "")
&amp; IF('goody huts'!BX6, "	ImprovementType=IMPROVEMENT_GOODY_HUT" &amp; CHAR(10), "")
&amp; IF(ISBLANK(OFFSET('rivers (2)'!$A$1, 2 * (67 - $A8), 2 * BY$2 + 1)), "", SUBSTITUTE($C$1, "&lt;direc&gt;", RIGHT(OFFSET('rivers (2)'!$A$1, 2 * (67 - $A8), 2 * BY$2 + 1), 1)))
&amp; IF(ISBLANK(OFFSET('rivers (2)'!$A$1, 2 * (67 - $A8) + 1, 2 * BY$2)), "", SUBSTITUTE($D$1, "&lt;direc&gt;", RIGHT(OFFSET('rivers (2)'!$A$1, 2 * (67 - $A8) + 1, 2 * BY$2), 1)))
&amp; IF(ISBLANK('feature type'!BX6), "EndPlot", SUBSTITUTE(SUBSTITUTE(output!$B$1,
                   "f_type", 'feature type'!BX6),
                   "f_var", 'feature variety'!BX6))
&amp; CHAR(10)</f>
        <v xml:space="preserve">BeginPlot
	x=75,y=62
	TerrainType=TERRAIN_OCEAN
	PlotType=3
EndPlot
</v>
      </c>
      <c r="BZ8" t="str">
        <f ca="1">SUBSTITUTE(SUBSTITUTE(SUBSTITUTE(SUBSTITUTE($A$1,
"x_coord",BZ$2),
"y_coord",$A8),
"t_type",'terrain type'!BY6),
"p_type", 'plot type'!BY6)
&amp; IF(LEFT(resources!BY6, 6) = "BONUS_", CHAR(9) &amp; "BonusType=" &amp; resources!BY6 &amp; CHAR(10), "")
&amp; IF('goody huts'!BY6, "	ImprovementType=IMPROVEMENT_GOODY_HUT" &amp; CHAR(10), "")
&amp; IF(ISBLANK(OFFSET('rivers (2)'!$A$1, 2 * (67 - $A8), 2 * BZ$2 + 1)), "", SUBSTITUTE($C$1, "&lt;direc&gt;", RIGHT(OFFSET('rivers (2)'!$A$1, 2 * (67 - $A8), 2 * BZ$2 + 1), 1)))
&amp; IF(ISBLANK(OFFSET('rivers (2)'!$A$1, 2 * (67 - $A8) + 1, 2 * BZ$2)), "", SUBSTITUTE($D$1, "&lt;direc&gt;", RIGHT(OFFSET('rivers (2)'!$A$1, 2 * (67 - $A8) + 1, 2 * BZ$2), 1)))
&amp; IF(ISBLANK('feature type'!BY6), "EndPlot", SUBSTITUTE(SUBSTITUTE(output!$B$1,
                   "f_type", 'feature type'!BY6),
                   "f_var", 'feature variety'!BY6))
&amp; CHAR(10)</f>
        <v xml:space="preserve">BeginPlot
	x=76,y=62
	TerrainType=TERRAIN_OCEAN
	PlotType=3
EndPlot
</v>
      </c>
      <c r="CA8" t="str">
        <f ca="1">SUBSTITUTE(SUBSTITUTE(SUBSTITUTE(SUBSTITUTE($A$1,
"x_coord",CA$2),
"y_coord",$A8),
"t_type",'terrain type'!BZ6),
"p_type", 'plot type'!BZ6)
&amp; IF(LEFT(resources!BZ6, 6) = "BONUS_", CHAR(9) &amp; "BonusType=" &amp; resources!BZ6 &amp; CHAR(10), "")
&amp; IF('goody huts'!BZ6, "	ImprovementType=IMPROVEMENT_GOODY_HUT" &amp; CHAR(10), "")
&amp; IF(ISBLANK(OFFSET('rivers (2)'!$A$1, 2 * (67 - $A8), 2 * CA$2 + 1)), "", SUBSTITUTE($C$1, "&lt;direc&gt;", RIGHT(OFFSET('rivers (2)'!$A$1, 2 * (67 - $A8), 2 * CA$2 + 1), 1)))
&amp; IF(ISBLANK(OFFSET('rivers (2)'!$A$1, 2 * (67 - $A8) + 1, 2 * CA$2)), "", SUBSTITUTE($D$1, "&lt;direc&gt;", RIGHT(OFFSET('rivers (2)'!$A$1, 2 * (67 - $A8) + 1, 2 * CA$2), 1)))
&amp; IF(ISBLANK('feature type'!BZ6), "EndPlot", SUBSTITUTE(SUBSTITUTE(output!$B$1,
                   "f_type", 'feature type'!BZ6),
                   "f_var", 'feature variety'!BZ6))
&amp; CHAR(10)</f>
        <v xml:space="preserve">BeginPlot
	x=77,y=62
	TerrainType=TERRAIN_OCEAN
	PlotType=3
EndPlot
</v>
      </c>
      <c r="CB8" t="str">
        <f ca="1">SUBSTITUTE(SUBSTITUTE(SUBSTITUTE(SUBSTITUTE($A$1,
"x_coord",CB$2),
"y_coord",$A8),
"t_type",'terrain type'!CA6),
"p_type", 'plot type'!CA6)
&amp; IF(LEFT(resources!CA6, 6) = "BONUS_", CHAR(9) &amp; "BonusType=" &amp; resources!CA6 &amp; CHAR(10), "")
&amp; IF('goody huts'!CA6, "	ImprovementType=IMPROVEMENT_GOODY_HUT" &amp; CHAR(10), "")
&amp; IF(ISBLANK(OFFSET('rivers (2)'!$A$1, 2 * (67 - $A8), 2 * CB$2 + 1)), "", SUBSTITUTE($C$1, "&lt;direc&gt;", RIGHT(OFFSET('rivers (2)'!$A$1, 2 * (67 - $A8), 2 * CB$2 + 1), 1)))
&amp; IF(ISBLANK(OFFSET('rivers (2)'!$A$1, 2 * (67 - $A8) + 1, 2 * CB$2)), "", SUBSTITUTE($D$1, "&lt;direc&gt;", RIGHT(OFFSET('rivers (2)'!$A$1, 2 * (67 - $A8) + 1, 2 * CB$2), 1)))
&amp; IF(ISBLANK('feature type'!CA6), "EndPlot", SUBSTITUTE(SUBSTITUTE(output!$B$1,
                   "f_type", 'feature type'!CA6),
                   "f_var", 'feature variety'!CA6))
&amp; CHAR(10)</f>
        <v xml:space="preserve">BeginPlot
	x=78,y=62
	TerrainType=TERRAIN_OCEAN
	PlotType=3
EndPlot
</v>
      </c>
      <c r="CC8" t="str">
        <f ca="1">SUBSTITUTE(SUBSTITUTE(SUBSTITUTE(SUBSTITUTE($A$1,
"x_coord",CC$2),
"y_coord",$A8),
"t_type",'terrain type'!CB6),
"p_type", 'plot type'!CB6)
&amp; IF(LEFT(resources!CB6, 6) = "BONUS_", CHAR(9) &amp; "BonusType=" &amp; resources!CB6 &amp; CHAR(10), "")
&amp; IF('goody huts'!CB6, "	ImprovementType=IMPROVEMENT_GOODY_HUT" &amp; CHAR(10), "")
&amp; IF(ISBLANK(OFFSET('rivers (2)'!$A$1, 2 * (67 - $A8), 2 * CC$2 + 1)), "", SUBSTITUTE($C$1, "&lt;direc&gt;", RIGHT(OFFSET('rivers (2)'!$A$1, 2 * (67 - $A8), 2 * CC$2 + 1), 1)))
&amp; IF(ISBLANK(OFFSET('rivers (2)'!$A$1, 2 * (67 - $A8) + 1, 2 * CC$2)), "", SUBSTITUTE($D$1, "&lt;direc&gt;", RIGHT(OFFSET('rivers (2)'!$A$1, 2 * (67 - $A8) + 1, 2 * CC$2), 1)))
&amp; IF(ISBLANK('feature type'!CB6), "EndPlot", SUBSTITUTE(SUBSTITUTE(output!$B$1,
                   "f_type", 'feature type'!CB6),
                   "f_var", 'feature variety'!CB6))
&amp; CHAR(10)</f>
        <v xml:space="preserve">BeginPlot
	x=79,y=62
	TerrainType=TERRAIN_OCEAN
	PlotType=3
EndPlot
</v>
      </c>
      <c r="CD8" t="str">
        <f ca="1">SUBSTITUTE(SUBSTITUTE(SUBSTITUTE(SUBSTITUTE($A$1,
"x_coord",CD$2),
"y_coord",$A8),
"t_type",'terrain type'!CC6),
"p_type", 'plot type'!CC6)
&amp; IF(LEFT(resources!CC6, 6) = "BONUS_", CHAR(9) &amp; "BonusType=" &amp; resources!CC6 &amp; CHAR(10), "")
&amp; IF('goody huts'!CC6, "	ImprovementType=IMPROVEMENT_GOODY_HUT" &amp; CHAR(10), "")
&amp; IF(ISBLANK(OFFSET('rivers (2)'!$A$1, 2 * (67 - $A8), 2 * CD$2 + 1)), "", SUBSTITUTE($C$1, "&lt;direc&gt;", RIGHT(OFFSET('rivers (2)'!$A$1, 2 * (67 - $A8), 2 * CD$2 + 1), 1)))
&amp; IF(ISBLANK(OFFSET('rivers (2)'!$A$1, 2 * (67 - $A8) + 1, 2 * CD$2)), "", SUBSTITUTE($D$1, "&lt;direc&gt;", RIGHT(OFFSET('rivers (2)'!$A$1, 2 * (67 - $A8) + 1, 2 * CD$2), 1)))
&amp; IF(ISBLANK('feature type'!CC6), "EndPlot", SUBSTITUTE(SUBSTITUTE(output!$B$1,
                   "f_type", 'feature type'!CC6),
                   "f_var", 'feature variety'!CC6))
&amp; CHAR(10)</f>
        <v xml:space="preserve">BeginPlot
	x=80,y=62
	TerrainType=TERRAIN_OCEAN
	PlotType=3
EndPlot
</v>
      </c>
      <c r="CE8" t="str">
        <f ca="1">SUBSTITUTE(SUBSTITUTE(SUBSTITUTE(SUBSTITUTE($A$1,
"x_coord",CE$2),
"y_coord",$A8),
"t_type",'terrain type'!CD6),
"p_type", 'plot type'!CD6)
&amp; IF(LEFT(resources!CD6, 6) = "BONUS_", CHAR(9) &amp; "BonusType=" &amp; resources!CD6 &amp; CHAR(10), "")
&amp; IF('goody huts'!CD6, "	ImprovementType=IMPROVEMENT_GOODY_HUT" &amp; CHAR(10), "")
&amp; IF(ISBLANK(OFFSET('rivers (2)'!$A$1, 2 * (67 - $A8), 2 * CE$2 + 1)), "", SUBSTITUTE($C$1, "&lt;direc&gt;", RIGHT(OFFSET('rivers (2)'!$A$1, 2 * (67 - $A8), 2 * CE$2 + 1), 1)))
&amp; IF(ISBLANK(OFFSET('rivers (2)'!$A$1, 2 * (67 - $A8) + 1, 2 * CE$2)), "", SUBSTITUTE($D$1, "&lt;direc&gt;", RIGHT(OFFSET('rivers (2)'!$A$1, 2 * (67 - $A8) + 1, 2 * CE$2), 1)))
&amp; IF(ISBLANK('feature type'!CD6), "EndPlot", SUBSTITUTE(SUBSTITUTE(output!$B$1,
                   "f_type", 'feature type'!CD6),
                   "f_var", 'feature variety'!CD6))
&amp; CHAR(10)</f>
        <v xml:space="preserve">BeginPlot
	x=81,y=62
	TerrainType=TERRAIN_OCEAN
	PlotType=3
EndPlot
</v>
      </c>
      <c r="CF8" t="str">
        <f ca="1">SUBSTITUTE(SUBSTITUTE(SUBSTITUTE(SUBSTITUTE($A$1,
"x_coord",CF$2),
"y_coord",$A8),
"t_type",'terrain type'!CE6),
"p_type", 'plot type'!CE6)
&amp; IF(LEFT(resources!CE6, 6) = "BONUS_", CHAR(9) &amp; "BonusType=" &amp; resources!CE6 &amp; CHAR(10), "")
&amp; IF('goody huts'!CE6, "	ImprovementType=IMPROVEMENT_GOODY_HUT" &amp; CHAR(10), "")
&amp; IF(ISBLANK(OFFSET('rivers (2)'!$A$1, 2 * (67 - $A8), 2 * CF$2 + 1)), "", SUBSTITUTE($C$1, "&lt;direc&gt;", RIGHT(OFFSET('rivers (2)'!$A$1, 2 * (67 - $A8), 2 * CF$2 + 1), 1)))
&amp; IF(ISBLANK(OFFSET('rivers (2)'!$A$1, 2 * (67 - $A8) + 1, 2 * CF$2)), "", SUBSTITUTE($D$1, "&lt;direc&gt;", RIGHT(OFFSET('rivers (2)'!$A$1, 2 * (67 - $A8) + 1, 2 * CF$2), 1)))
&amp; IF(ISBLANK('feature type'!CE6), "EndPlot", SUBSTITUTE(SUBSTITUTE(output!$B$1,
                   "f_type", 'feature type'!CE6),
                   "f_var", 'feature variety'!CE6))
&amp; CHAR(10)</f>
        <v xml:space="preserve">BeginPlot
	x=82,y=62
	TerrainType=TERRAIN_OCEAN
	PlotType=3
EndPlot
</v>
      </c>
      <c r="CG8" t="str">
        <f ca="1">SUBSTITUTE(SUBSTITUTE(SUBSTITUTE(SUBSTITUTE($A$1,
"x_coord",CG$2),
"y_coord",$A8),
"t_type",'terrain type'!CF6),
"p_type", 'plot type'!CF6)
&amp; IF(LEFT(resources!CF6, 6) = "BONUS_", CHAR(9) &amp; "BonusType=" &amp; resources!CF6 &amp; CHAR(10), "")
&amp; IF('goody huts'!CF6, "	ImprovementType=IMPROVEMENT_GOODY_HUT" &amp; CHAR(10), "")
&amp; IF(ISBLANK(OFFSET('rivers (2)'!$A$1, 2 * (67 - $A8), 2 * CG$2 + 1)), "", SUBSTITUTE($C$1, "&lt;direc&gt;", RIGHT(OFFSET('rivers (2)'!$A$1, 2 * (67 - $A8), 2 * CG$2 + 1), 1)))
&amp; IF(ISBLANK(OFFSET('rivers (2)'!$A$1, 2 * (67 - $A8) + 1, 2 * CG$2)), "", SUBSTITUTE($D$1, "&lt;direc&gt;", RIGHT(OFFSET('rivers (2)'!$A$1, 2 * (67 - $A8) + 1, 2 * CG$2), 1)))
&amp; IF(ISBLANK('feature type'!CF6), "EndPlot", SUBSTITUTE(SUBSTITUTE(output!$B$1,
                   "f_type", 'feature type'!CF6),
                   "f_var", 'feature variety'!CF6))
&amp; CHAR(10)</f>
        <v xml:space="preserve">BeginPlot
	x=83,y=62
	TerrainType=TERRAIN_OCEAN
	PlotType=3
EndPlot
</v>
      </c>
      <c r="CH8" t="str">
        <f ca="1">SUBSTITUTE(SUBSTITUTE(SUBSTITUTE(SUBSTITUTE($A$1,
"x_coord",CH$2),
"y_coord",$A8),
"t_type",'terrain type'!CG6),
"p_type", 'plot type'!CG6)
&amp; IF(LEFT(resources!CG6, 6) = "BONUS_", CHAR(9) &amp; "BonusType=" &amp; resources!CG6 &amp; CHAR(10), "")
&amp; IF('goody huts'!CG6, "	ImprovementType=IMPROVEMENT_GOODY_HUT" &amp; CHAR(10), "")
&amp; IF(ISBLANK(OFFSET('rivers (2)'!$A$1, 2 * (67 - $A8), 2 * CH$2 + 1)), "", SUBSTITUTE($C$1, "&lt;direc&gt;", RIGHT(OFFSET('rivers (2)'!$A$1, 2 * (67 - $A8), 2 * CH$2 + 1), 1)))
&amp; IF(ISBLANK(OFFSET('rivers (2)'!$A$1, 2 * (67 - $A8) + 1, 2 * CH$2)), "", SUBSTITUTE($D$1, "&lt;direc&gt;", RIGHT(OFFSET('rivers (2)'!$A$1, 2 * (67 - $A8) + 1, 2 * CH$2), 1)))
&amp; IF(ISBLANK('feature type'!CG6), "EndPlot", SUBSTITUTE(SUBSTITUTE(output!$B$1,
                   "f_type", 'feature type'!CG6),
                   "f_var", 'feature variety'!CG6))
&amp; CHAR(10)</f>
        <v xml:space="preserve">BeginPlot
	x=84,y=62
	TerrainType=TERRAIN_OCEAN
	PlotType=3
EndPlot
</v>
      </c>
      <c r="CI8" t="str">
        <f ca="1">SUBSTITUTE(SUBSTITUTE(SUBSTITUTE(SUBSTITUTE($A$1,
"x_coord",CI$2),
"y_coord",$A8),
"t_type",'terrain type'!CH6),
"p_type", 'plot type'!CH6)
&amp; IF(LEFT(resources!CH6, 6) = "BONUS_", CHAR(9) &amp; "BonusType=" &amp; resources!CH6 &amp; CHAR(10), "")
&amp; IF('goody huts'!CH6, "	ImprovementType=IMPROVEMENT_GOODY_HUT" &amp; CHAR(10), "")
&amp; IF(ISBLANK(OFFSET('rivers (2)'!$A$1, 2 * (67 - $A8), 2 * CI$2 + 1)), "", SUBSTITUTE($C$1, "&lt;direc&gt;", RIGHT(OFFSET('rivers (2)'!$A$1, 2 * (67 - $A8), 2 * CI$2 + 1), 1)))
&amp; IF(ISBLANK(OFFSET('rivers (2)'!$A$1, 2 * (67 - $A8) + 1, 2 * CI$2)), "", SUBSTITUTE($D$1, "&lt;direc&gt;", RIGHT(OFFSET('rivers (2)'!$A$1, 2 * (67 - $A8) + 1, 2 * CI$2), 1)))
&amp; IF(ISBLANK('feature type'!CH6), "EndPlot", SUBSTITUTE(SUBSTITUTE(output!$B$1,
                   "f_type", 'feature type'!CH6),
                   "f_var", 'feature variety'!CH6))
&amp; CHAR(10)</f>
        <v xml:space="preserve">BeginPlot
	x=85,y=62
	TerrainType=TERRAIN_COAST
	PlotType=3
EndPlot
</v>
      </c>
      <c r="CJ8" t="str">
        <f ca="1">SUBSTITUTE(SUBSTITUTE(SUBSTITUTE(SUBSTITUTE($A$1,
"x_coord",CJ$2),
"y_coord",$A8),
"t_type",'terrain type'!CI6),
"p_type", 'plot type'!CI6)
&amp; IF(LEFT(resources!CI6, 6) = "BONUS_", CHAR(9) &amp; "BonusType=" &amp; resources!CI6 &amp; CHAR(10), "")
&amp; IF('goody huts'!CI6, "	ImprovementType=IMPROVEMENT_GOODY_HUT" &amp; CHAR(10), "")
&amp; IF(ISBLANK(OFFSET('rivers (2)'!$A$1, 2 * (67 - $A8), 2 * CJ$2 + 1)), "", SUBSTITUTE($C$1, "&lt;direc&gt;", RIGHT(OFFSET('rivers (2)'!$A$1, 2 * (67 - $A8), 2 * CJ$2 + 1), 1)))
&amp; IF(ISBLANK(OFFSET('rivers (2)'!$A$1, 2 * (67 - $A8) + 1, 2 * CJ$2)), "", SUBSTITUTE($D$1, "&lt;direc&gt;", RIGHT(OFFSET('rivers (2)'!$A$1, 2 * (67 - $A8) + 1, 2 * CJ$2), 1)))
&amp; IF(ISBLANK('feature type'!CI6), "EndPlot", SUBSTITUTE(SUBSTITUTE(output!$B$1,
                   "f_type", 'feature type'!CI6),
                   "f_var", 'feature variety'!CI6))
&amp; CHAR(10)</f>
        <v xml:space="preserve">BeginPlot
	x=86,y=62
	TerrainType=TERRAIN_COAST
	PlotType=3
EndPlot
</v>
      </c>
      <c r="CK8" t="str">
        <f ca="1">SUBSTITUTE(SUBSTITUTE(SUBSTITUTE(SUBSTITUTE($A$1,
"x_coord",CK$2),
"y_coord",$A8),
"t_type",'terrain type'!CJ6),
"p_type", 'plot type'!CJ6)
&amp; IF(LEFT(resources!CJ6, 6) = "BONUS_", CHAR(9) &amp; "BonusType=" &amp; resources!CJ6 &amp; CHAR(10), "")
&amp; IF('goody huts'!CJ6, "	ImprovementType=IMPROVEMENT_GOODY_HUT" &amp; CHAR(10), "")
&amp; IF(ISBLANK(OFFSET('rivers (2)'!$A$1, 2 * (67 - $A8), 2 * CK$2 + 1)), "", SUBSTITUTE($C$1, "&lt;direc&gt;", RIGHT(OFFSET('rivers (2)'!$A$1, 2 * (67 - $A8), 2 * CK$2 + 1), 1)))
&amp; IF(ISBLANK(OFFSET('rivers (2)'!$A$1, 2 * (67 - $A8) + 1, 2 * CK$2)), "", SUBSTITUTE($D$1, "&lt;direc&gt;", RIGHT(OFFSET('rivers (2)'!$A$1, 2 * (67 - $A8) + 1, 2 * CK$2), 1)))
&amp; IF(ISBLANK('feature type'!CJ6), "EndPlot", SUBSTITUTE(SUBSTITUTE(output!$B$1,
                   "f_type", 'feature type'!CJ6),
                   "f_var", 'feature variety'!CJ6))
&amp; CHAR(10)</f>
        <v xml:space="preserve">BeginPlot
	x=87,y=62
	TerrainType=TERRAIN_GRASS
	PlotType=2
EndPlot
</v>
      </c>
      <c r="CL8" t="str">
        <f ca="1">SUBSTITUTE(SUBSTITUTE(SUBSTITUTE(SUBSTITUTE($A$1,
"x_coord",CL$2),
"y_coord",$A8),
"t_type",'terrain type'!CK6),
"p_type", 'plot type'!CK6)
&amp; IF(LEFT(resources!CK6, 6) = "BONUS_", CHAR(9) &amp; "BonusType=" &amp; resources!CK6 &amp; CHAR(10), "")
&amp; IF('goody huts'!CK6, "	ImprovementType=IMPROVEMENT_GOODY_HUT" &amp; CHAR(10), "")
&amp; IF(ISBLANK(OFFSET('rivers (2)'!$A$1, 2 * (67 - $A8), 2 * CL$2 + 1)), "", SUBSTITUTE($C$1, "&lt;direc&gt;", RIGHT(OFFSET('rivers (2)'!$A$1, 2 * (67 - $A8), 2 * CL$2 + 1), 1)))
&amp; IF(ISBLANK(OFFSET('rivers (2)'!$A$1, 2 * (67 - $A8) + 1, 2 * CL$2)), "", SUBSTITUTE($D$1, "&lt;direc&gt;", RIGHT(OFFSET('rivers (2)'!$A$1, 2 * (67 - $A8) + 1, 2 * CL$2), 1)))
&amp; IF(ISBLANK('feature type'!CK6), "EndPlot", SUBSTITUTE(SUBSTITUTE(output!$B$1,
                   "f_type", 'feature type'!CK6),
                   "f_var", 'feature variety'!CK6))
&amp; CHAR(10)</f>
        <v xml:space="preserve">BeginPlot
	x=88,y=62
	TerrainType=TERRAIN_GRASS
	PlotType=2
	FeatureType=FEATURE_FOREST, FeatureVariety=3
EndPlot
</v>
      </c>
      <c r="CM8" t="str">
        <f ca="1">SUBSTITUTE(SUBSTITUTE(SUBSTITUTE(SUBSTITUTE($A$1,
"x_coord",CM$2),
"y_coord",$A8),
"t_type",'terrain type'!CL6),
"p_type", 'plot type'!CL6)
&amp; IF(LEFT(resources!CL6, 6) = "BONUS_", CHAR(9) &amp; "BonusType=" &amp; resources!CL6 &amp; CHAR(10), "")
&amp; IF('goody huts'!CL6, "	ImprovementType=IMPROVEMENT_GOODY_HUT" &amp; CHAR(10), "")
&amp; IF(ISBLANK(OFFSET('rivers (2)'!$A$1, 2 * (67 - $A8), 2 * CM$2 + 1)), "", SUBSTITUTE($C$1, "&lt;direc&gt;", RIGHT(OFFSET('rivers (2)'!$A$1, 2 * (67 - $A8), 2 * CM$2 + 1), 1)))
&amp; IF(ISBLANK(OFFSET('rivers (2)'!$A$1, 2 * (67 - $A8) + 1, 2 * CM$2)), "", SUBSTITUTE($D$1, "&lt;direc&gt;", RIGHT(OFFSET('rivers (2)'!$A$1, 2 * (67 - $A8) + 1, 2 * CM$2), 1)))
&amp; IF(ISBLANK('feature type'!CL6), "EndPlot", SUBSTITUTE(SUBSTITUTE(output!$B$1,
                   "f_type", 'feature type'!CL6),
                   "f_var", 'feature variety'!CL6))
&amp; CHAR(10)</f>
        <v xml:space="preserve">BeginPlot
	x=89,y=62
	TerrainType=TERRAIN_GRASS
	PlotType=1
EndPlot
</v>
      </c>
      <c r="CN8" t="str">
        <f ca="1">SUBSTITUTE(SUBSTITUTE(SUBSTITUTE(SUBSTITUTE($A$1,
"x_coord",CN$2),
"y_coord",$A8),
"t_type",'terrain type'!CM6),
"p_type", 'plot type'!CM6)
&amp; IF(LEFT(resources!CM6, 6) = "BONUS_", CHAR(9) &amp; "BonusType=" &amp; resources!CM6 &amp; CHAR(10), "")
&amp; IF('goody huts'!CM6, "	ImprovementType=IMPROVEMENT_GOODY_HUT" &amp; CHAR(10), "")
&amp; IF(ISBLANK(OFFSET('rivers (2)'!$A$1, 2 * (67 - $A8), 2 * CN$2 + 1)), "", SUBSTITUTE($C$1, "&lt;direc&gt;", RIGHT(OFFSET('rivers (2)'!$A$1, 2 * (67 - $A8), 2 * CN$2 + 1), 1)))
&amp; IF(ISBLANK(OFFSET('rivers (2)'!$A$1, 2 * (67 - $A8) + 1, 2 * CN$2)), "", SUBSTITUTE($D$1, "&lt;direc&gt;", RIGHT(OFFSET('rivers (2)'!$A$1, 2 * (67 - $A8) + 1, 2 * CN$2), 1)))
&amp; IF(ISBLANK('feature type'!CM6), "EndPlot", SUBSTITUTE(SUBSTITUTE(output!$B$1,
                   "f_type", 'feature type'!CM6),
                   "f_var", 'feature variety'!CM6))
&amp; CHAR(10)</f>
        <v xml:space="preserve">BeginPlot
	x=90,y=62
	TerrainType=TERRAIN_GRASS
	PlotType=2
EndPlot
</v>
      </c>
      <c r="CO8" t="str">
        <f ca="1">SUBSTITUTE(SUBSTITUTE(SUBSTITUTE(SUBSTITUTE($A$1,
"x_coord",CO$2),
"y_coord",$A8),
"t_type",'terrain type'!CN6),
"p_type", 'plot type'!CN6)
&amp; IF(LEFT(resources!CN6, 6) = "BONUS_", CHAR(9) &amp; "BonusType=" &amp; resources!CN6 &amp; CHAR(10), "")
&amp; IF('goody huts'!CN6, "	ImprovementType=IMPROVEMENT_GOODY_HUT" &amp; CHAR(10), "")
&amp; IF(ISBLANK(OFFSET('rivers (2)'!$A$1, 2 * (67 - $A8), 2 * CO$2 + 1)), "", SUBSTITUTE($C$1, "&lt;direc&gt;", RIGHT(OFFSET('rivers (2)'!$A$1, 2 * (67 - $A8), 2 * CO$2 + 1), 1)))
&amp; IF(ISBLANK(OFFSET('rivers (2)'!$A$1, 2 * (67 - $A8) + 1, 2 * CO$2)), "", SUBSTITUTE($D$1, "&lt;direc&gt;", RIGHT(OFFSET('rivers (2)'!$A$1, 2 * (67 - $A8) + 1, 2 * CO$2), 1)))
&amp; IF(ISBLANK('feature type'!CN6), "EndPlot", SUBSTITUTE(SUBSTITUTE(output!$B$1,
                   "f_type", 'feature type'!CN6),
                   "f_var", 'feature variety'!CN6))
&amp; CHAR(10)</f>
        <v xml:space="preserve">BeginPlot
	x=91,y=62
	TerrainType=TERRAIN_GRASS
	PlotType=1
EndPlot
</v>
      </c>
      <c r="CP8" t="str">
        <f ca="1">SUBSTITUTE(SUBSTITUTE(SUBSTITUTE(SUBSTITUTE($A$1,
"x_coord",CP$2),
"y_coord",$A8),
"t_type",'terrain type'!CO6),
"p_type", 'plot type'!CO6)
&amp; IF(LEFT(resources!CO6, 6) = "BONUS_", CHAR(9) &amp; "BonusType=" &amp; resources!CO6 &amp; CHAR(10), "")
&amp; IF('goody huts'!CO6, "	ImprovementType=IMPROVEMENT_GOODY_HUT" &amp; CHAR(10), "")
&amp; IF(ISBLANK(OFFSET('rivers (2)'!$A$1, 2 * (67 - $A8), 2 * CP$2 + 1)), "", SUBSTITUTE($C$1, "&lt;direc&gt;", RIGHT(OFFSET('rivers (2)'!$A$1, 2 * (67 - $A8), 2 * CP$2 + 1), 1)))
&amp; IF(ISBLANK(OFFSET('rivers (2)'!$A$1, 2 * (67 - $A8) + 1, 2 * CP$2)), "", SUBSTITUTE($D$1, "&lt;direc&gt;", RIGHT(OFFSET('rivers (2)'!$A$1, 2 * (67 - $A8) + 1, 2 * CP$2), 1)))
&amp; IF(ISBLANK('feature type'!CO6), "EndPlot", SUBSTITUTE(SUBSTITUTE(output!$B$1,
                   "f_type", 'feature type'!CO6),
                   "f_var", 'feature variety'!CO6))
&amp; CHAR(10)</f>
        <v xml:space="preserve">BeginPlot
	x=92,y=62
	TerrainType=TERRAIN_GRASS
	PlotType=2
EndPlot
</v>
      </c>
      <c r="CQ8" t="str">
        <f ca="1">SUBSTITUTE(SUBSTITUTE(SUBSTITUTE(SUBSTITUTE($A$1,
"x_coord",CQ$2),
"y_coord",$A8),
"t_type",'terrain type'!CP6),
"p_type", 'plot type'!CP6)
&amp; IF(LEFT(resources!CP6, 6) = "BONUS_", CHAR(9) &amp; "BonusType=" &amp; resources!CP6 &amp; CHAR(10), "")
&amp; IF('goody huts'!CP6, "	ImprovementType=IMPROVEMENT_GOODY_HUT" &amp; CHAR(10), "")
&amp; IF(ISBLANK(OFFSET('rivers (2)'!$A$1, 2 * (67 - $A8), 2 * CQ$2 + 1)), "", SUBSTITUTE($C$1, "&lt;direc&gt;", RIGHT(OFFSET('rivers (2)'!$A$1, 2 * (67 - $A8), 2 * CQ$2 + 1), 1)))
&amp; IF(ISBLANK(OFFSET('rivers (2)'!$A$1, 2 * (67 - $A8) + 1, 2 * CQ$2)), "", SUBSTITUTE($D$1, "&lt;direc&gt;", RIGHT(OFFSET('rivers (2)'!$A$1, 2 * (67 - $A8) + 1, 2 * CQ$2), 1)))
&amp; IF(ISBLANK('feature type'!CP6), "EndPlot", SUBSTITUTE(SUBSTITUTE(output!$B$1,
                   "f_type", 'feature type'!CP6),
                   "f_var", 'feature variety'!CP6))
&amp; CHAR(10)</f>
        <v xml:space="preserve">BeginPlot
	x=93,y=62
	TerrainType=TERRAIN_COAST
	PlotType=3
	FeatureType=FEATURE_FOREST, FeatureVariety=3
EndPlot
</v>
      </c>
      <c r="CR8" t="str">
        <f ca="1">SUBSTITUTE(SUBSTITUTE(SUBSTITUTE(SUBSTITUTE($A$1,
"x_coord",CR$2),
"y_coord",$A8),
"t_type",'terrain type'!CQ6),
"p_type", 'plot type'!CQ6)
&amp; IF(LEFT(resources!CQ6, 6) = "BONUS_", CHAR(9) &amp; "BonusType=" &amp; resources!CQ6 &amp; CHAR(10), "")
&amp; IF('goody huts'!CQ6, "	ImprovementType=IMPROVEMENT_GOODY_HUT" &amp; CHAR(10), "")
&amp; IF(ISBLANK(OFFSET('rivers (2)'!$A$1, 2 * (67 - $A8), 2 * CR$2 + 1)), "", SUBSTITUTE($C$1, "&lt;direc&gt;", RIGHT(OFFSET('rivers (2)'!$A$1, 2 * (67 - $A8), 2 * CR$2 + 1), 1)))
&amp; IF(ISBLANK(OFFSET('rivers (2)'!$A$1, 2 * (67 - $A8) + 1, 2 * CR$2)), "", SUBSTITUTE($D$1, "&lt;direc&gt;", RIGHT(OFFSET('rivers (2)'!$A$1, 2 * (67 - $A8) + 1, 2 * CR$2), 1)))
&amp; IF(ISBLANK('feature type'!CQ6), "EndPlot", SUBSTITUTE(SUBSTITUTE(output!$B$1,
                   "f_type", 'feature type'!CQ6),
                   "f_var", 'feature variety'!CQ6))
&amp; CHAR(10)</f>
        <v xml:space="preserve">BeginPlot
	x=94,y=62
	TerrainType=TERRAIN_COAST
	PlotType=3
EndPlot
</v>
      </c>
      <c r="CS8" t="str">
        <f ca="1">SUBSTITUTE(SUBSTITUTE(SUBSTITUTE(SUBSTITUTE($A$1,
"x_coord",CS$2),
"y_coord",$A8),
"t_type",'terrain type'!CR6),
"p_type", 'plot type'!CR6)
&amp; IF(LEFT(resources!CR6, 6) = "BONUS_", CHAR(9) &amp; "BonusType=" &amp; resources!CR6 &amp; CHAR(10), "")
&amp; IF('goody huts'!CR6, "	ImprovementType=IMPROVEMENT_GOODY_HUT" &amp; CHAR(10), "")
&amp; IF(ISBLANK(OFFSET('rivers (2)'!$A$1, 2 * (67 - $A8), 2 * CS$2 + 1)), "", SUBSTITUTE($C$1, "&lt;direc&gt;", RIGHT(OFFSET('rivers (2)'!$A$1, 2 * (67 - $A8), 2 * CS$2 + 1), 1)))
&amp; IF(ISBLANK(OFFSET('rivers (2)'!$A$1, 2 * (67 - $A8) + 1, 2 * CS$2)), "", SUBSTITUTE($D$1, "&lt;direc&gt;", RIGHT(OFFSET('rivers (2)'!$A$1, 2 * (67 - $A8) + 1, 2 * CS$2), 1)))
&amp; IF(ISBLANK('feature type'!CR6), "EndPlot", SUBSTITUTE(SUBSTITUTE(output!$B$1,
                   "f_type", 'feature type'!CR6),
                   "f_var", 'feature variety'!CR6))
&amp; CHAR(10)</f>
        <v xml:space="preserve">BeginPlot
	x=95,y=62
	TerrainType=TERRAIN_GRASS
	PlotType=2
EndPlot
</v>
      </c>
      <c r="CT8" t="str">
        <f ca="1">SUBSTITUTE(SUBSTITUTE(SUBSTITUTE(SUBSTITUTE($A$1,
"x_coord",CT$2),
"y_coord",$A8),
"t_type",'terrain type'!CS6),
"p_type", 'plot type'!CS6)
&amp; IF(LEFT(resources!CS6, 6) = "BONUS_", CHAR(9) &amp; "BonusType=" &amp; resources!CS6 &amp; CHAR(10), "")
&amp; IF('goody huts'!CS6, "	ImprovementType=IMPROVEMENT_GOODY_HUT" &amp; CHAR(10), "")
&amp; IF(ISBLANK(OFFSET('rivers (2)'!$A$1, 2 * (67 - $A8), 2 * CT$2 + 1)), "", SUBSTITUTE($C$1, "&lt;direc&gt;", RIGHT(OFFSET('rivers (2)'!$A$1, 2 * (67 - $A8), 2 * CT$2 + 1), 1)))
&amp; IF(ISBLANK(OFFSET('rivers (2)'!$A$1, 2 * (67 - $A8) + 1, 2 * CT$2)), "", SUBSTITUTE($D$1, "&lt;direc&gt;", RIGHT(OFFSET('rivers (2)'!$A$1, 2 * (67 - $A8) + 1, 2 * CT$2), 1)))
&amp; IF(ISBLANK('feature type'!CS6), "EndPlot", SUBSTITUTE(SUBSTITUTE(output!$B$1,
                   "f_type", 'feature type'!CS6),
                   "f_var", 'feature variety'!CS6))
&amp; CHAR(10)</f>
        <v xml:space="preserve">BeginPlot
	x=96,y=62
	TerrainType=TERRAIN_COAST
	PlotType=3
	BonusType=BONUS_FISH
EndPlot
</v>
      </c>
      <c r="CU8" t="str">
        <f ca="1">SUBSTITUTE(SUBSTITUTE(SUBSTITUTE(SUBSTITUTE($A$1,
"x_coord",CU$2),
"y_coord",$A8),
"t_type",'terrain type'!CT6),
"p_type", 'plot type'!CT6)
&amp; IF(LEFT(resources!CT6, 6) = "BONUS_", CHAR(9) &amp; "BonusType=" &amp; resources!CT6 &amp; CHAR(10), "")
&amp; IF('goody huts'!CT6, "	ImprovementType=IMPROVEMENT_GOODY_HUT" &amp; CHAR(10), "")
&amp; IF(ISBLANK(OFFSET('rivers (2)'!$A$1, 2 * (67 - $A8), 2 * CU$2 + 1)), "", SUBSTITUTE($C$1, "&lt;direc&gt;", RIGHT(OFFSET('rivers (2)'!$A$1, 2 * (67 - $A8), 2 * CU$2 + 1), 1)))
&amp; IF(ISBLANK(OFFSET('rivers (2)'!$A$1, 2 * (67 - $A8) + 1, 2 * CU$2)), "", SUBSTITUTE($D$1, "&lt;direc&gt;", RIGHT(OFFSET('rivers (2)'!$A$1, 2 * (67 - $A8) + 1, 2 * CU$2), 1)))
&amp; IF(ISBLANK('feature type'!CT6), "EndPlot", SUBSTITUTE(SUBSTITUTE(output!$B$1,
                   "f_type", 'feature type'!CT6),
                   "f_var", 'feature variety'!CT6))
&amp; CHAR(10)</f>
        <v xml:space="preserve">BeginPlot
	x=97,y=62
	TerrainType=TERRAIN_COAST
	PlotType=3
EndPlot
</v>
      </c>
      <c r="CV8" t="str">
        <f ca="1">SUBSTITUTE(SUBSTITUTE(SUBSTITUTE(SUBSTITUTE($A$1,
"x_coord",CV$2),
"y_coord",$A8),
"t_type",'terrain type'!CU6),
"p_type", 'plot type'!CU6)
&amp; IF(LEFT(resources!CU6, 6) = "BONUS_", CHAR(9) &amp; "BonusType=" &amp; resources!CU6 &amp; CHAR(10), "")
&amp; IF('goody huts'!CU6, "	ImprovementType=IMPROVEMENT_GOODY_HUT" &amp; CHAR(10), "")
&amp; IF(ISBLANK(OFFSET('rivers (2)'!$A$1, 2 * (67 - $A8), 2 * CV$2 + 1)), "", SUBSTITUTE($C$1, "&lt;direc&gt;", RIGHT(OFFSET('rivers (2)'!$A$1, 2 * (67 - $A8), 2 * CV$2 + 1), 1)))
&amp; IF(ISBLANK(OFFSET('rivers (2)'!$A$1, 2 * (67 - $A8) + 1, 2 * CV$2)), "", SUBSTITUTE($D$1, "&lt;direc&gt;", RIGHT(OFFSET('rivers (2)'!$A$1, 2 * (67 - $A8) + 1, 2 * CV$2), 1)))
&amp; IF(ISBLANK('feature type'!CU6), "EndPlot", SUBSTITUTE(SUBSTITUTE(output!$B$1,
                   "f_type", 'feature type'!CU6),
                   "f_var", 'feature variety'!CU6))
&amp; CHAR(10)</f>
        <v xml:space="preserve">BeginPlot
	x=98,y=62
	TerrainType=TERRAIN_COAST
	PlotType=3
EndPlot
</v>
      </c>
      <c r="CW8" t="str">
        <f ca="1">SUBSTITUTE(SUBSTITUTE(SUBSTITUTE(SUBSTITUTE($A$1,
"x_coord",CW$2),
"y_coord",$A8),
"t_type",'terrain type'!CV6),
"p_type", 'plot type'!CV6)
&amp; IF(LEFT(resources!CV6, 6) = "BONUS_", CHAR(9) &amp; "BonusType=" &amp; resources!CV6 &amp; CHAR(10), "")
&amp; IF('goody huts'!CV6, "	ImprovementType=IMPROVEMENT_GOODY_HUT" &amp; CHAR(10), "")
&amp; IF(ISBLANK(OFFSET('rivers (2)'!$A$1, 2 * (67 - $A8), 2 * CW$2 + 1)), "", SUBSTITUTE($C$1, "&lt;direc&gt;", RIGHT(OFFSET('rivers (2)'!$A$1, 2 * (67 - $A8), 2 * CW$2 + 1), 1)))
&amp; IF(ISBLANK(OFFSET('rivers (2)'!$A$1, 2 * (67 - $A8) + 1, 2 * CW$2)), "", SUBSTITUTE($D$1, "&lt;direc&gt;", RIGHT(OFFSET('rivers (2)'!$A$1, 2 * (67 - $A8) + 1, 2 * CW$2), 1)))
&amp; IF(ISBLANK('feature type'!CV6), "EndPlot", SUBSTITUTE(SUBSTITUTE(output!$B$1,
                   "f_type", 'feature type'!CV6),
                   "f_var", 'feature variety'!CV6))
&amp; CHAR(10)</f>
        <v xml:space="preserve">BeginPlot
	x=99,y=62
	TerrainType=TERRAIN_GRASS
	PlotType=2
	BonusType=BONUS_SPICES
EndPlot
</v>
      </c>
      <c r="CX8" t="str">
        <f ca="1">SUBSTITUTE(SUBSTITUTE(SUBSTITUTE(SUBSTITUTE($A$1,
"x_coord",CX$2),
"y_coord",$A8),
"t_type",'terrain type'!CW6),
"p_type", 'plot type'!CW6)
&amp; IF(LEFT(resources!CW6, 6) = "BONUS_", CHAR(9) &amp; "BonusType=" &amp; resources!CW6 &amp; CHAR(10), "")
&amp; IF('goody huts'!CW6, "	ImprovementType=IMPROVEMENT_GOODY_HUT" &amp; CHAR(10), "")
&amp; IF(ISBLANK(OFFSET('rivers (2)'!$A$1, 2 * (67 - $A8), 2 * CX$2 + 1)), "", SUBSTITUTE($C$1, "&lt;direc&gt;", RIGHT(OFFSET('rivers (2)'!$A$1, 2 * (67 - $A8), 2 * CX$2 + 1), 1)))
&amp; IF(ISBLANK(OFFSET('rivers (2)'!$A$1, 2 * (67 - $A8) + 1, 2 * CX$2)), "", SUBSTITUTE($D$1, "&lt;direc&gt;", RIGHT(OFFSET('rivers (2)'!$A$1, 2 * (67 - $A8) + 1, 2 * CX$2), 1)))
&amp; IF(ISBLANK('feature type'!CW6), "EndPlot", SUBSTITUTE(SUBSTITUTE(output!$B$1,
                   "f_type", 'feature type'!CW6),
                   "f_var", 'feature variety'!CW6))
&amp; CHAR(10)</f>
        <v xml:space="preserve">BeginPlot
	x=100,y=62
	TerrainType=TERRAIN_GRASS
	PlotType=2
EndPlot
</v>
      </c>
      <c r="CY8" t="str">
        <f ca="1">SUBSTITUTE(SUBSTITUTE(SUBSTITUTE(SUBSTITUTE($A$1,
"x_coord",CY$2),
"y_coord",$A8),
"t_type",'terrain type'!CX6),
"p_type", 'plot type'!CX6)
&amp; IF(LEFT(resources!CX6, 6) = "BONUS_", CHAR(9) &amp; "BonusType=" &amp; resources!CX6 &amp; CHAR(10), "")
&amp; IF('goody huts'!CX6, "	ImprovementType=IMPROVEMENT_GOODY_HUT" &amp; CHAR(10), "")
&amp; IF(ISBLANK(OFFSET('rivers (2)'!$A$1, 2 * (67 - $A8), 2 * CY$2 + 1)), "", SUBSTITUTE($C$1, "&lt;direc&gt;", RIGHT(OFFSET('rivers (2)'!$A$1, 2 * (67 - $A8), 2 * CY$2 + 1), 1)))
&amp; IF(ISBLANK(OFFSET('rivers (2)'!$A$1, 2 * (67 - $A8) + 1, 2 * CY$2)), "", SUBSTITUTE($D$1, "&lt;direc&gt;", RIGHT(OFFSET('rivers (2)'!$A$1, 2 * (67 - $A8) + 1, 2 * CY$2), 1)))
&amp; IF(ISBLANK('feature type'!CX6), "EndPlot", SUBSTITUTE(SUBSTITUTE(output!$B$1,
                   "f_type", 'feature type'!CX6),
                   "f_var", 'feature variety'!CX6))
&amp; CHAR(10)</f>
        <v xml:space="preserve">BeginPlot
	x=101,y=62
	TerrainType=TERRAIN_GRASS
	PlotType=2
EndPlot
</v>
      </c>
      <c r="CZ8" t="str">
        <f ca="1">SUBSTITUTE(SUBSTITUTE(SUBSTITUTE(SUBSTITUTE($A$1,
"x_coord",CZ$2),
"y_coord",$A8),
"t_type",'terrain type'!CY6),
"p_type", 'plot type'!CY6)
&amp; IF(LEFT(resources!CY6, 6) = "BONUS_", CHAR(9) &amp; "BonusType=" &amp; resources!CY6 &amp; CHAR(10), "")
&amp; IF('goody huts'!CY6, "	ImprovementType=IMPROVEMENT_GOODY_HUT" &amp; CHAR(10), "")
&amp; IF(ISBLANK(OFFSET('rivers (2)'!$A$1, 2 * (67 - $A8), 2 * CZ$2 + 1)), "", SUBSTITUTE($C$1, "&lt;direc&gt;", RIGHT(OFFSET('rivers (2)'!$A$1, 2 * (67 - $A8), 2 * CZ$2 + 1), 1)))
&amp; IF(ISBLANK(OFFSET('rivers (2)'!$A$1, 2 * (67 - $A8) + 1, 2 * CZ$2)), "", SUBSTITUTE($D$1, "&lt;direc&gt;", RIGHT(OFFSET('rivers (2)'!$A$1, 2 * (67 - $A8) + 1, 2 * CZ$2), 1)))
&amp; IF(ISBLANK('feature type'!CY6), "EndPlot", SUBSTITUTE(SUBSTITUTE(output!$B$1,
                   "f_type", 'feature type'!CY6),
                   "f_var", 'feature variety'!CY6))
&amp; CHAR(10)</f>
        <v xml:space="preserve">BeginPlot
	x=102,y=62
	TerrainType=TERRAIN_GRASS
	PlotType=2
	FeatureType=FEATURE_FOREST, FeatureVariety=3
EndPlot
</v>
      </c>
      <c r="DA8" t="str">
        <f ca="1">SUBSTITUTE(SUBSTITUTE(SUBSTITUTE(SUBSTITUTE($A$1,
"x_coord",DA$2),
"y_coord",$A8),
"t_type",'terrain type'!CZ6),
"p_type", 'plot type'!CZ6)
&amp; IF(LEFT(resources!CZ6, 6) = "BONUS_", CHAR(9) &amp; "BonusType=" &amp; resources!CZ6 &amp; CHAR(10), "")
&amp; IF('goody huts'!CZ6, "	ImprovementType=IMPROVEMENT_GOODY_HUT" &amp; CHAR(10), "")
&amp; IF(ISBLANK(OFFSET('rivers (2)'!$A$1, 2 * (67 - $A8), 2 * DA$2 + 1)), "", SUBSTITUTE($C$1, "&lt;direc&gt;", RIGHT(OFFSET('rivers (2)'!$A$1, 2 * (67 - $A8), 2 * DA$2 + 1), 1)))
&amp; IF(ISBLANK(OFFSET('rivers (2)'!$A$1, 2 * (67 - $A8) + 1, 2 * DA$2)), "", SUBSTITUTE($D$1, "&lt;direc&gt;", RIGHT(OFFSET('rivers (2)'!$A$1, 2 * (67 - $A8) + 1, 2 * DA$2), 1)))
&amp; IF(ISBLANK('feature type'!CZ6), "EndPlot", SUBSTITUTE(SUBSTITUTE(output!$B$1,
                   "f_type", 'feature type'!CZ6),
                   "f_var", 'feature variety'!CZ6))
&amp; CHAR(10)</f>
        <v xml:space="preserve">BeginPlot
	x=103,y=62
	TerrainType=TERRAIN_COAST
	PlotType=3
	FeatureType=FEATURE_FOREST, FeatureVariety=3
EndPlot
</v>
      </c>
      <c r="DB8" t="str">
        <f ca="1">SUBSTITUTE(SUBSTITUTE(SUBSTITUTE(SUBSTITUTE($A$1,
"x_coord",DB$2),
"y_coord",$A8),
"t_type",'terrain type'!DA6),
"p_type", 'plot type'!DA6)
&amp; IF(LEFT(resources!DA6, 6) = "BONUS_", CHAR(9) &amp; "BonusType=" &amp; resources!DA6 &amp; CHAR(10), "")
&amp; IF('goody huts'!DA6, "	ImprovementType=IMPROVEMENT_GOODY_HUT" &amp; CHAR(10), "")
&amp; IF(ISBLANK(OFFSET('rivers (2)'!$A$1, 2 * (67 - $A8), 2 * DB$2 + 1)), "", SUBSTITUTE($C$1, "&lt;direc&gt;", RIGHT(OFFSET('rivers (2)'!$A$1, 2 * (67 - $A8), 2 * DB$2 + 1), 1)))
&amp; IF(ISBLANK(OFFSET('rivers (2)'!$A$1, 2 * (67 - $A8) + 1, 2 * DB$2)), "", SUBSTITUTE($D$1, "&lt;direc&gt;", RIGHT(OFFSET('rivers (2)'!$A$1, 2 * (67 - $A8) + 1, 2 * DB$2), 1)))
&amp; IF(ISBLANK('feature type'!DA6), "EndPlot", SUBSTITUTE(SUBSTITUTE(output!$B$1,
                   "f_type", 'feature type'!DA6),
                   "f_var", 'feature variety'!DA6))
&amp; CHAR(10)</f>
        <v xml:space="preserve">BeginPlot
	x=104,y=62
	TerrainType=TERRAIN_GRASS
	PlotType=2
	FeatureType=FEATURE_FOREST, FeatureVariety=3
EndPlot
</v>
      </c>
      <c r="DC8" t="str">
        <f ca="1">SUBSTITUTE(SUBSTITUTE(SUBSTITUTE(SUBSTITUTE($A$1,
"x_coord",DC$2),
"y_coord",$A8),
"t_type",'terrain type'!DB6),
"p_type", 'plot type'!DB6)
&amp; IF(LEFT(resources!DB6, 6) = "BONUS_", CHAR(9) &amp; "BonusType=" &amp; resources!DB6 &amp; CHAR(10), "")
&amp; IF('goody huts'!DB6, "	ImprovementType=IMPROVEMENT_GOODY_HUT" &amp; CHAR(10), "")
&amp; IF(ISBLANK(OFFSET('rivers (2)'!$A$1, 2 * (67 - $A8), 2 * DC$2 + 1)), "", SUBSTITUTE($C$1, "&lt;direc&gt;", RIGHT(OFFSET('rivers (2)'!$A$1, 2 * (67 - $A8), 2 * DC$2 + 1), 1)))
&amp; IF(ISBLANK(OFFSET('rivers (2)'!$A$1, 2 * (67 - $A8) + 1, 2 * DC$2)), "", SUBSTITUTE($D$1, "&lt;direc&gt;", RIGHT(OFFSET('rivers (2)'!$A$1, 2 * (67 - $A8) + 1, 2 * DC$2), 1)))
&amp; IF(ISBLANK('feature type'!DB6), "EndPlot", SUBSTITUTE(SUBSTITUTE(output!$B$1,
                   "f_type", 'feature type'!DB6),
                   "f_var", 'feature variety'!DB6))
&amp; CHAR(10)</f>
        <v xml:space="preserve">BeginPlot
	x=105,y=62
	TerrainType=TERRAIN_GRASS
	PlotType=1
	ImprovementType=IMPROVEMENT_GOODY_HUT
EndPlot
</v>
      </c>
      <c r="DD8" t="str">
        <f ca="1">SUBSTITUTE(SUBSTITUTE(SUBSTITUTE(SUBSTITUTE($A$1,
"x_coord",DD$2),
"y_coord",$A8),
"t_type",'terrain type'!DC6),
"p_type", 'plot type'!DC6)
&amp; IF(LEFT(resources!DC6, 6) = "BONUS_", CHAR(9) &amp; "BonusType=" &amp; resources!DC6 &amp; CHAR(10), "")
&amp; IF('goody huts'!DC6, "	ImprovementType=IMPROVEMENT_GOODY_HUT" &amp; CHAR(10), "")
&amp; IF(ISBLANK(OFFSET('rivers (2)'!$A$1, 2 * (67 - $A8), 2 * DD$2 + 1)), "", SUBSTITUTE($C$1, "&lt;direc&gt;", RIGHT(OFFSET('rivers (2)'!$A$1, 2 * (67 - $A8), 2 * DD$2 + 1), 1)))
&amp; IF(ISBLANK(OFFSET('rivers (2)'!$A$1, 2 * (67 - $A8) + 1, 2 * DD$2)), "", SUBSTITUTE($D$1, "&lt;direc&gt;", RIGHT(OFFSET('rivers (2)'!$A$1, 2 * (67 - $A8) + 1, 2 * DD$2), 1)))
&amp; IF(ISBLANK('feature type'!DC6), "EndPlot", SUBSTITUTE(SUBSTITUTE(output!$B$1,
                   "f_type", 'feature type'!DC6),
                   "f_var", 'feature variety'!DC6))
&amp; CHAR(10)</f>
        <v xml:space="preserve">BeginPlot
	x=106,y=62
	TerrainType=TERRAIN_GRASS
	PlotType=2
EndPlot
</v>
      </c>
      <c r="DE8" t="str">
        <f ca="1">SUBSTITUTE(SUBSTITUTE(SUBSTITUTE(SUBSTITUTE($A$1,
"x_coord",DE$2),
"y_coord",$A8),
"t_type",'terrain type'!DD6),
"p_type", 'plot type'!DD6)
&amp; IF(LEFT(resources!DD6, 6) = "BONUS_", CHAR(9) &amp; "BonusType=" &amp; resources!DD6 &amp; CHAR(10), "")
&amp; IF('goody huts'!DD6, "	ImprovementType=IMPROVEMENT_GOODY_HUT" &amp; CHAR(10), "")
&amp; IF(ISBLANK(OFFSET('rivers (2)'!$A$1, 2 * (67 - $A8), 2 * DE$2 + 1)), "", SUBSTITUTE($C$1, "&lt;direc&gt;", RIGHT(OFFSET('rivers (2)'!$A$1, 2 * (67 - $A8), 2 * DE$2 + 1), 1)))
&amp; IF(ISBLANK(OFFSET('rivers (2)'!$A$1, 2 * (67 - $A8) + 1, 2 * DE$2)), "", SUBSTITUTE($D$1, "&lt;direc&gt;", RIGHT(OFFSET('rivers (2)'!$A$1, 2 * (67 - $A8) + 1, 2 * DE$2), 1)))
&amp; IF(ISBLANK('feature type'!DD6), "EndPlot", SUBSTITUTE(SUBSTITUTE(output!$B$1,
                   "f_type", 'feature type'!DD6),
                   "f_var", 'feature variety'!DD6))
&amp; CHAR(10)</f>
        <v xml:space="preserve">BeginPlot
	x=107,y=62
	TerrainType=TERRAIN_GRASS
	PlotType=2
	RiverWEDirection=1
	isNOfRiver
EndPlot
</v>
      </c>
      <c r="DF8" t="str">
        <f ca="1">SUBSTITUTE(SUBSTITUTE(SUBSTITUTE(SUBSTITUTE($A$1,
"x_coord",DF$2),
"y_coord",$A8),
"t_type",'terrain type'!DE6),
"p_type", 'plot type'!DE6)
&amp; IF(LEFT(resources!DE6, 6) = "BONUS_", CHAR(9) &amp; "BonusType=" &amp; resources!DE6 &amp; CHAR(10), "")
&amp; IF('goody huts'!DE6, "	ImprovementType=IMPROVEMENT_GOODY_HUT" &amp; CHAR(10), "")
&amp; IF(ISBLANK(OFFSET('rivers (2)'!$A$1, 2 * (67 - $A8), 2 * DF$2 + 1)), "", SUBSTITUTE($C$1, "&lt;direc&gt;", RIGHT(OFFSET('rivers (2)'!$A$1, 2 * (67 - $A8), 2 * DF$2 + 1), 1)))
&amp; IF(ISBLANK(OFFSET('rivers (2)'!$A$1, 2 * (67 - $A8) + 1, 2 * DF$2)), "", SUBSTITUTE($D$1, "&lt;direc&gt;", RIGHT(OFFSET('rivers (2)'!$A$1, 2 * (67 - $A8) + 1, 2 * DF$2), 1)))
&amp; IF(ISBLANK('feature type'!DE6), "EndPlot", SUBSTITUTE(SUBSTITUTE(output!$B$1,
                   "f_type", 'feature type'!DE6),
                   "f_var", 'feature variety'!DE6))
&amp; CHAR(10)</f>
        <v xml:space="preserve">BeginPlot
	x=108,y=62
	TerrainType=TERRAIN_COAST
	PlotType=3
EndPlot
</v>
      </c>
      <c r="DG8" t="str">
        <f ca="1">SUBSTITUTE(SUBSTITUTE(SUBSTITUTE(SUBSTITUTE($A$1,
"x_coord",DG$2),
"y_coord",$A8),
"t_type",'terrain type'!DF6),
"p_type", 'plot type'!DF6)
&amp; IF(LEFT(resources!DF6, 6) = "BONUS_", CHAR(9) &amp; "BonusType=" &amp; resources!DF6 &amp; CHAR(10), "")
&amp; IF('goody huts'!DF6, "	ImprovementType=IMPROVEMENT_GOODY_HUT" &amp; CHAR(10), "")
&amp; IF(ISBLANK(OFFSET('rivers (2)'!$A$1, 2 * (67 - $A8), 2 * DG$2 + 1)), "", SUBSTITUTE($C$1, "&lt;direc&gt;", RIGHT(OFFSET('rivers (2)'!$A$1, 2 * (67 - $A8), 2 * DG$2 + 1), 1)))
&amp; IF(ISBLANK(OFFSET('rivers (2)'!$A$1, 2 * (67 - $A8) + 1, 2 * DG$2)), "", SUBSTITUTE($D$1, "&lt;direc&gt;", RIGHT(OFFSET('rivers (2)'!$A$1, 2 * (67 - $A8) + 1, 2 * DG$2), 1)))
&amp; IF(ISBLANK('feature type'!DF6), "EndPlot", SUBSTITUTE(SUBSTITUTE(output!$B$1,
                   "f_type", 'feature type'!DF6),
                   "f_var", 'feature variety'!DF6))
&amp; CHAR(10)</f>
        <v xml:space="preserve">BeginPlot
	x=109,y=62
	TerrainType=TERRAIN_COAST
	PlotType=3
EndPlot
</v>
      </c>
      <c r="DH8" t="str">
        <f ca="1">SUBSTITUTE(SUBSTITUTE(SUBSTITUTE(SUBSTITUTE($A$1,
"x_coord",DH$2),
"y_coord",$A8),
"t_type",'terrain type'!DG6),
"p_type", 'plot type'!DG6)
&amp; IF(LEFT(resources!DG6, 6) = "BONUS_", CHAR(9) &amp; "BonusType=" &amp; resources!DG6 &amp; CHAR(10), "")
&amp; IF('goody huts'!DG6, "	ImprovementType=IMPROVEMENT_GOODY_HUT" &amp; CHAR(10), "")
&amp; IF(ISBLANK(OFFSET('rivers (2)'!$A$1, 2 * (67 - $A8), 2 * DH$2 + 1)), "", SUBSTITUTE($C$1, "&lt;direc&gt;", RIGHT(OFFSET('rivers (2)'!$A$1, 2 * (67 - $A8), 2 * DH$2 + 1), 1)))
&amp; IF(ISBLANK(OFFSET('rivers (2)'!$A$1, 2 * (67 - $A8) + 1, 2 * DH$2)), "", SUBSTITUTE($D$1, "&lt;direc&gt;", RIGHT(OFFSET('rivers (2)'!$A$1, 2 * (67 - $A8) + 1, 2 * DH$2), 1)))
&amp; IF(ISBLANK('feature type'!DG6), "EndPlot", SUBSTITUTE(SUBSTITUTE(output!$B$1,
                   "f_type", 'feature type'!DG6),
                   "f_var", 'feature variety'!DG6))
&amp; CHAR(10)</f>
        <v xml:space="preserve">BeginPlot
	x=110,y=62
	TerrainType=TERRAIN_OCEAN
	PlotType=3
EndPlot
</v>
      </c>
      <c r="DI8" t="str">
        <f ca="1">SUBSTITUTE(SUBSTITUTE(SUBSTITUTE(SUBSTITUTE($A$1,
"x_coord",DI$2),
"y_coord",$A8),
"t_type",'terrain type'!DH6),
"p_type", 'plot type'!DH6)
&amp; IF(LEFT(resources!DH6, 6) = "BONUS_", CHAR(9) &amp; "BonusType=" &amp; resources!DH6 &amp; CHAR(10), "")
&amp; IF('goody huts'!DH6, "	ImprovementType=IMPROVEMENT_GOODY_HUT" &amp; CHAR(10), "")
&amp; IF(ISBLANK(OFFSET('rivers (2)'!$A$1, 2 * (67 - $A8), 2 * DI$2 + 1)), "", SUBSTITUTE($C$1, "&lt;direc&gt;", RIGHT(OFFSET('rivers (2)'!$A$1, 2 * (67 - $A8), 2 * DI$2 + 1), 1)))
&amp; IF(ISBLANK(OFFSET('rivers (2)'!$A$1, 2 * (67 - $A8) + 1, 2 * DI$2)), "", SUBSTITUTE($D$1, "&lt;direc&gt;", RIGHT(OFFSET('rivers (2)'!$A$1, 2 * (67 - $A8) + 1, 2 * DI$2), 1)))
&amp; IF(ISBLANK('feature type'!DH6), "EndPlot", SUBSTITUTE(SUBSTITUTE(output!$B$1,
                   "f_type", 'feature type'!DH6),
                   "f_var", 'feature variety'!DH6))
&amp; CHAR(10)</f>
        <v xml:space="preserve">BeginPlot
	x=111,y=62
	TerrainType=TERRAIN_OCEAN
	PlotType=3
EndPlot
</v>
      </c>
      <c r="DJ8" t="str">
        <f ca="1">SUBSTITUTE(SUBSTITUTE(SUBSTITUTE(SUBSTITUTE($A$1,
"x_coord",DJ$2),
"y_coord",$A8),
"t_type",'terrain type'!DI6),
"p_type", 'plot type'!DI6)
&amp; IF(LEFT(resources!DI6, 6) = "BONUS_", CHAR(9) &amp; "BonusType=" &amp; resources!DI6 &amp; CHAR(10), "")
&amp; IF('goody huts'!DI6, "	ImprovementType=IMPROVEMENT_GOODY_HUT" &amp; CHAR(10), "")
&amp; IF(ISBLANK(OFFSET('rivers (2)'!$A$1, 2 * (67 - $A8), 2 * DJ$2 + 1)), "", SUBSTITUTE($C$1, "&lt;direc&gt;", RIGHT(OFFSET('rivers (2)'!$A$1, 2 * (67 - $A8), 2 * DJ$2 + 1), 1)))
&amp; IF(ISBLANK(OFFSET('rivers (2)'!$A$1, 2 * (67 - $A8) + 1, 2 * DJ$2)), "", SUBSTITUTE($D$1, "&lt;direc&gt;", RIGHT(OFFSET('rivers (2)'!$A$1, 2 * (67 - $A8) + 1, 2 * DJ$2), 1)))
&amp; IF(ISBLANK('feature type'!DI6), "EndPlot", SUBSTITUTE(SUBSTITUTE(output!$B$1,
                   "f_type", 'feature type'!DI6),
                   "f_var", 'feature variety'!DI6))
&amp; CHAR(10)</f>
        <v xml:space="preserve">BeginPlot
	x=112,y=62
	TerrainType=TERRAIN_OCEAN
	PlotType=3
EndPlot
</v>
      </c>
      <c r="DK8" t="str">
        <f ca="1">SUBSTITUTE(SUBSTITUTE(SUBSTITUTE(SUBSTITUTE($A$1,
"x_coord",DK$2),
"y_coord",$A8),
"t_type",'terrain type'!DJ6),
"p_type", 'plot type'!DJ6)
&amp; IF(LEFT(resources!DJ6, 6) = "BONUS_", CHAR(9) &amp; "BonusType=" &amp; resources!DJ6 &amp; CHAR(10), "")
&amp; IF('goody huts'!DJ6, "	ImprovementType=IMPROVEMENT_GOODY_HUT" &amp; CHAR(10), "")
&amp; IF(ISBLANK(OFFSET('rivers (2)'!$A$1, 2 * (67 - $A8), 2 * DK$2 + 1)), "", SUBSTITUTE($C$1, "&lt;direc&gt;", RIGHT(OFFSET('rivers (2)'!$A$1, 2 * (67 - $A8), 2 * DK$2 + 1), 1)))
&amp; IF(ISBLANK(OFFSET('rivers (2)'!$A$1, 2 * (67 - $A8) + 1, 2 * DK$2)), "", SUBSTITUTE($D$1, "&lt;direc&gt;", RIGHT(OFFSET('rivers (2)'!$A$1, 2 * (67 - $A8) + 1, 2 * DK$2), 1)))
&amp; IF(ISBLANK('feature type'!DJ6), "EndPlot", SUBSTITUTE(SUBSTITUTE(output!$B$1,
                   "f_type", 'feature type'!DJ6),
                   "f_var", 'feature variety'!DJ6))
&amp; CHAR(10)</f>
        <v xml:space="preserve">BeginPlot
	x=113,y=62
	TerrainType=TERRAIN_OCEAN
	PlotType=3
EndPlot
</v>
      </c>
      <c r="DL8" t="str">
        <f ca="1">SUBSTITUTE(SUBSTITUTE(SUBSTITUTE(SUBSTITUTE($A$1,
"x_coord",DL$2),
"y_coord",$A8),
"t_type",'terrain type'!DK6),
"p_type", 'plot type'!DK6)
&amp; IF(LEFT(resources!DK6, 6) = "BONUS_", CHAR(9) &amp; "BonusType=" &amp; resources!DK6 &amp; CHAR(10), "")
&amp; IF('goody huts'!DK6, "	ImprovementType=IMPROVEMENT_GOODY_HUT" &amp; CHAR(10), "")
&amp; IF(ISBLANK(OFFSET('rivers (2)'!$A$1, 2 * (67 - $A8), 2 * DL$2 + 1)), "", SUBSTITUTE($C$1, "&lt;direc&gt;", RIGHT(OFFSET('rivers (2)'!$A$1, 2 * (67 - $A8), 2 * DL$2 + 1), 1)))
&amp; IF(ISBLANK(OFFSET('rivers (2)'!$A$1, 2 * (67 - $A8) + 1, 2 * DL$2)), "", SUBSTITUTE($D$1, "&lt;direc&gt;", RIGHT(OFFSET('rivers (2)'!$A$1, 2 * (67 - $A8) + 1, 2 * DL$2), 1)))
&amp; IF(ISBLANK('feature type'!DK6), "EndPlot", SUBSTITUTE(SUBSTITUTE(output!$B$1,
                   "f_type", 'feature type'!DK6),
                   "f_var", 'feature variety'!DK6))
&amp; CHAR(10)</f>
        <v xml:space="preserve">BeginPlot
	x=114,y=62
	TerrainType=TERRAIN_OCEAN
	PlotType=3
EndPlot
</v>
      </c>
      <c r="DM8" t="str">
        <f ca="1">SUBSTITUTE(SUBSTITUTE(SUBSTITUTE(SUBSTITUTE($A$1,
"x_coord",DM$2),
"y_coord",$A8),
"t_type",'terrain type'!DL6),
"p_type", 'plot type'!DL6)
&amp; IF(LEFT(resources!DL6, 6) = "BONUS_", CHAR(9) &amp; "BonusType=" &amp; resources!DL6 &amp; CHAR(10), "")
&amp; IF('goody huts'!DL6, "	ImprovementType=IMPROVEMENT_GOODY_HUT" &amp; CHAR(10), "")
&amp; IF(ISBLANK(OFFSET('rivers (2)'!$A$1, 2 * (67 - $A8), 2 * DM$2 + 1)), "", SUBSTITUTE($C$1, "&lt;direc&gt;", RIGHT(OFFSET('rivers (2)'!$A$1, 2 * (67 - $A8), 2 * DM$2 + 1), 1)))
&amp; IF(ISBLANK(OFFSET('rivers (2)'!$A$1, 2 * (67 - $A8) + 1, 2 * DM$2)), "", SUBSTITUTE($D$1, "&lt;direc&gt;", RIGHT(OFFSET('rivers (2)'!$A$1, 2 * (67 - $A8) + 1, 2 * DM$2), 1)))
&amp; IF(ISBLANK('feature type'!DL6), "EndPlot", SUBSTITUTE(SUBSTITUTE(output!$B$1,
                   "f_type", 'feature type'!DL6),
                   "f_var", 'feature variety'!DL6))
&amp; CHAR(10)</f>
        <v xml:space="preserve">BeginPlot
	x=115,y=62
	TerrainType=TERRAIN_OCEAN
	PlotType=3
EndPlot
</v>
      </c>
      <c r="DN8" t="str">
        <f ca="1">SUBSTITUTE(SUBSTITUTE(SUBSTITUTE(SUBSTITUTE($A$1,
"x_coord",DN$2),
"y_coord",$A8),
"t_type",'terrain type'!DM6),
"p_type", 'plot type'!DM6)
&amp; IF(LEFT(resources!DM6, 6) = "BONUS_", CHAR(9) &amp; "BonusType=" &amp; resources!DM6 &amp; CHAR(10), "")
&amp; IF('goody huts'!DM6, "	ImprovementType=IMPROVEMENT_GOODY_HUT" &amp; CHAR(10), "")
&amp; IF(ISBLANK(OFFSET('rivers (2)'!$A$1, 2 * (67 - $A8), 2 * DN$2 + 1)), "", SUBSTITUTE($C$1, "&lt;direc&gt;", RIGHT(OFFSET('rivers (2)'!$A$1, 2 * (67 - $A8), 2 * DN$2 + 1), 1)))
&amp; IF(ISBLANK(OFFSET('rivers (2)'!$A$1, 2 * (67 - $A8) + 1, 2 * DN$2)), "", SUBSTITUTE($D$1, "&lt;direc&gt;", RIGHT(OFFSET('rivers (2)'!$A$1, 2 * (67 - $A8) + 1, 2 * DN$2), 1)))
&amp; IF(ISBLANK('feature type'!DM6), "EndPlot", SUBSTITUTE(SUBSTITUTE(output!$B$1,
                   "f_type", 'feature type'!DM6),
                   "f_var", 'feature variety'!DM6))
&amp; CHAR(10)</f>
        <v xml:space="preserve">BeginPlot
	x=116,y=62
	TerrainType=TERRAIN_OCEAN
	PlotType=3
EndPlot
</v>
      </c>
      <c r="DO8" t="str">
        <f ca="1">SUBSTITUTE(SUBSTITUTE(SUBSTITUTE(SUBSTITUTE($A$1,
"x_coord",DO$2),
"y_coord",$A8),
"t_type",'terrain type'!DN6),
"p_type", 'plot type'!DN6)
&amp; IF(LEFT(resources!DN6, 6) = "BONUS_", CHAR(9) &amp; "BonusType=" &amp; resources!DN6 &amp; CHAR(10), "")
&amp; IF('goody huts'!DN6, "	ImprovementType=IMPROVEMENT_GOODY_HUT" &amp; CHAR(10), "")
&amp; IF(ISBLANK(OFFSET('rivers (2)'!$A$1, 2 * (67 - $A8), 2 * DO$2 + 1)), "", SUBSTITUTE($C$1, "&lt;direc&gt;", RIGHT(OFFSET('rivers (2)'!$A$1, 2 * (67 - $A8), 2 * DO$2 + 1), 1)))
&amp; IF(ISBLANK(OFFSET('rivers (2)'!$A$1, 2 * (67 - $A8) + 1, 2 * DO$2)), "", SUBSTITUTE($D$1, "&lt;direc&gt;", RIGHT(OFFSET('rivers (2)'!$A$1, 2 * (67 - $A8) + 1, 2 * DO$2), 1)))
&amp; IF(ISBLANK('feature type'!DN6), "EndPlot", SUBSTITUTE(SUBSTITUTE(output!$B$1,
                   "f_type", 'feature type'!DN6),
                   "f_var", 'feature variety'!DN6))
&amp; CHAR(10)</f>
        <v xml:space="preserve">BeginPlot
	x=117,y=62
	TerrainType=TERRAIN_OCEAN
	PlotType=3
EndPlot
</v>
      </c>
      <c r="DP8" t="str">
        <f ca="1">SUBSTITUTE(SUBSTITUTE(SUBSTITUTE(SUBSTITUTE($A$1,
"x_coord",DP$2),
"y_coord",$A8),
"t_type",'terrain type'!DO6),
"p_type", 'plot type'!DO6)
&amp; IF(LEFT(resources!DO6, 6) = "BONUS_", CHAR(9) &amp; "BonusType=" &amp; resources!DO6 &amp; CHAR(10), "")
&amp; IF('goody huts'!DO6, "	ImprovementType=IMPROVEMENT_GOODY_HUT" &amp; CHAR(10), "")
&amp; IF(ISBLANK(OFFSET('rivers (2)'!$A$1, 2 * (67 - $A8), 2 * DP$2 + 1)), "", SUBSTITUTE($C$1, "&lt;direc&gt;", RIGHT(OFFSET('rivers (2)'!$A$1, 2 * (67 - $A8), 2 * DP$2 + 1), 1)))
&amp; IF(ISBLANK(OFFSET('rivers (2)'!$A$1, 2 * (67 - $A8) + 1, 2 * DP$2)), "", SUBSTITUTE($D$1, "&lt;direc&gt;", RIGHT(OFFSET('rivers (2)'!$A$1, 2 * (67 - $A8) + 1, 2 * DP$2), 1)))
&amp; IF(ISBLANK('feature type'!DO6), "EndPlot", SUBSTITUTE(SUBSTITUTE(output!$B$1,
                   "f_type", 'feature type'!DO6),
                   "f_var", 'feature variety'!DO6))
&amp; CHAR(10)</f>
        <v xml:space="preserve">BeginPlot
	x=118,y=62
	TerrainType=TERRAIN_OCEAN
	PlotType=3
EndPlot
</v>
      </c>
      <c r="DQ8" t="str">
        <f ca="1">SUBSTITUTE(SUBSTITUTE(SUBSTITUTE(SUBSTITUTE($A$1,
"x_coord",DQ$2),
"y_coord",$A8),
"t_type",'terrain type'!DP6),
"p_type", 'plot type'!DP6)
&amp; IF(LEFT(resources!DP6, 6) = "BONUS_", CHAR(9) &amp; "BonusType=" &amp; resources!DP6 &amp; CHAR(10), "")
&amp; IF('goody huts'!DP6, "	ImprovementType=IMPROVEMENT_GOODY_HUT" &amp; CHAR(10), "")
&amp; IF(ISBLANK(OFFSET('rivers (2)'!$A$1, 2 * (67 - $A8), 2 * DQ$2 + 1)), "", SUBSTITUTE($C$1, "&lt;direc&gt;", RIGHT(OFFSET('rivers (2)'!$A$1, 2 * (67 - $A8), 2 * DQ$2 + 1), 1)))
&amp; IF(ISBLANK(OFFSET('rivers (2)'!$A$1, 2 * (67 - $A8) + 1, 2 * DQ$2)), "", SUBSTITUTE($D$1, "&lt;direc&gt;", RIGHT(OFFSET('rivers (2)'!$A$1, 2 * (67 - $A8) + 1, 2 * DQ$2), 1)))
&amp; IF(ISBLANK('feature type'!DP6), "EndPlot", SUBSTITUTE(SUBSTITUTE(output!$B$1,
                   "f_type", 'feature type'!DP6),
                   "f_var", 'feature variety'!DP6))
&amp; CHAR(10)</f>
        <v xml:space="preserve">BeginPlot
	x=119,y=62
	TerrainType=TERRAIN_OCEAN
	PlotType=3
EndPlot
</v>
      </c>
      <c r="DR8" t="str">
        <f ca="1">SUBSTITUTE(SUBSTITUTE(SUBSTITUTE(SUBSTITUTE($A$1,
"x_coord",DR$2),
"y_coord",$A8),
"t_type",'terrain type'!DQ6),
"p_type", 'plot type'!DQ6)
&amp; IF(LEFT(resources!DQ6, 6) = "BONUS_", CHAR(9) &amp; "BonusType=" &amp; resources!DQ6 &amp; CHAR(10), "")
&amp; IF('goody huts'!DQ6, "	ImprovementType=IMPROVEMENT_GOODY_HUT" &amp; CHAR(10), "")
&amp; IF(ISBLANK(OFFSET('rivers (2)'!$A$1, 2 * (67 - $A8), 2 * DR$2 + 1)), "", SUBSTITUTE($C$1, "&lt;direc&gt;", RIGHT(OFFSET('rivers (2)'!$A$1, 2 * (67 - $A8), 2 * DR$2 + 1), 1)))
&amp; IF(ISBLANK(OFFSET('rivers (2)'!$A$1, 2 * (67 - $A8) + 1, 2 * DR$2)), "", SUBSTITUTE($D$1, "&lt;direc&gt;", RIGHT(OFFSET('rivers (2)'!$A$1, 2 * (67 - $A8) + 1, 2 * DR$2), 1)))
&amp; IF(ISBLANK('feature type'!DQ6), "EndPlot", SUBSTITUTE(SUBSTITUTE(output!$B$1,
                   "f_type", 'feature type'!DQ6),
                   "f_var", 'feature variety'!DQ6))
&amp; CHAR(10)</f>
        <v xml:space="preserve">BeginPlot
	x=120,y=62
	TerrainType=TERRAIN_OCEAN
	PlotType=3
EndPlot
</v>
      </c>
      <c r="DS8" t="str">
        <f ca="1">SUBSTITUTE(SUBSTITUTE(SUBSTITUTE(SUBSTITUTE($A$1,
"x_coord",DS$2),
"y_coord",$A8),
"t_type",'terrain type'!DR6),
"p_type", 'plot type'!DR6)
&amp; IF(LEFT(resources!DR6, 6) = "BONUS_", CHAR(9) &amp; "BonusType=" &amp; resources!DR6 &amp; CHAR(10), "")
&amp; IF('goody huts'!DR6, "	ImprovementType=IMPROVEMENT_GOODY_HUT" &amp; CHAR(10), "")
&amp; IF(ISBLANK(OFFSET('rivers (2)'!$A$1, 2 * (67 - $A8), 2 * DS$2 + 1)), "", SUBSTITUTE($C$1, "&lt;direc&gt;", RIGHT(OFFSET('rivers (2)'!$A$1, 2 * (67 - $A8), 2 * DS$2 + 1), 1)))
&amp; IF(ISBLANK(OFFSET('rivers (2)'!$A$1, 2 * (67 - $A8) + 1, 2 * DS$2)), "", SUBSTITUTE($D$1, "&lt;direc&gt;", RIGHT(OFFSET('rivers (2)'!$A$1, 2 * (67 - $A8) + 1, 2 * DS$2), 1)))
&amp; IF(ISBLANK('feature type'!DR6), "EndPlot", SUBSTITUTE(SUBSTITUTE(output!$B$1,
                   "f_type", 'feature type'!DR6),
                   "f_var", 'feature variety'!DR6))
&amp; CHAR(10)</f>
        <v xml:space="preserve">BeginPlot
	x=121,y=62
	TerrainType=TERRAIN_OCEAN
	PlotType=3
EndPlot
</v>
      </c>
      <c r="DT8" t="str">
        <f ca="1">SUBSTITUTE(SUBSTITUTE(SUBSTITUTE(SUBSTITUTE($A$1,
"x_coord",DT$2),
"y_coord",$A8),
"t_type",'terrain type'!DS6),
"p_type", 'plot type'!DS6)
&amp; IF(LEFT(resources!DS6, 6) = "BONUS_", CHAR(9) &amp; "BonusType=" &amp; resources!DS6 &amp; CHAR(10), "")
&amp; IF('goody huts'!DS6, "	ImprovementType=IMPROVEMENT_GOODY_HUT" &amp; CHAR(10), "")
&amp; IF(ISBLANK(OFFSET('rivers (2)'!$A$1, 2 * (67 - $A8), 2 * DT$2 + 1)), "", SUBSTITUTE($C$1, "&lt;direc&gt;", RIGHT(OFFSET('rivers (2)'!$A$1, 2 * (67 - $A8), 2 * DT$2 + 1), 1)))
&amp; IF(ISBLANK(OFFSET('rivers (2)'!$A$1, 2 * (67 - $A8) + 1, 2 * DT$2)), "", SUBSTITUTE($D$1, "&lt;direc&gt;", RIGHT(OFFSET('rivers (2)'!$A$1, 2 * (67 - $A8) + 1, 2 * DT$2), 1)))
&amp; IF(ISBLANK('feature type'!DS6), "EndPlot", SUBSTITUTE(SUBSTITUTE(output!$B$1,
                   "f_type", 'feature type'!DS6),
                   "f_var", 'feature variety'!DS6))
&amp; CHAR(10)</f>
        <v xml:space="preserve">BeginPlot
	x=122,y=62
	TerrainType=TERRAIN_OCEAN
	PlotType=3
EndPlot
</v>
      </c>
      <c r="DU8" t="str">
        <f ca="1">SUBSTITUTE(SUBSTITUTE(SUBSTITUTE(SUBSTITUTE($A$1,
"x_coord",DU$2),
"y_coord",$A8),
"t_type",'terrain type'!DT6),
"p_type", 'plot type'!DT6)
&amp; IF(LEFT(resources!DT6, 6) = "BONUS_", CHAR(9) &amp; "BonusType=" &amp; resources!DT6 &amp; CHAR(10), "")
&amp; IF('goody huts'!DT6, "	ImprovementType=IMPROVEMENT_GOODY_HUT" &amp; CHAR(10), "")
&amp; IF(ISBLANK(OFFSET('rivers (2)'!$A$1, 2 * (67 - $A8), 2 * DU$2 + 1)), "", SUBSTITUTE($C$1, "&lt;direc&gt;", RIGHT(OFFSET('rivers (2)'!$A$1, 2 * (67 - $A8), 2 * DU$2 + 1), 1)))
&amp; IF(ISBLANK(OFFSET('rivers (2)'!$A$1, 2 * (67 - $A8) + 1, 2 * DU$2)), "", SUBSTITUTE($D$1, "&lt;direc&gt;", RIGHT(OFFSET('rivers (2)'!$A$1, 2 * (67 - $A8) + 1, 2 * DU$2), 1)))
&amp; IF(ISBLANK('feature type'!DT6), "EndPlot", SUBSTITUTE(SUBSTITUTE(output!$B$1,
                   "f_type", 'feature type'!DT6),
                   "f_var", 'feature variety'!DT6))
&amp; CHAR(10)</f>
        <v xml:space="preserve">BeginPlot
	x=123,y=62
	TerrainType=TERRAIN_OCEAN
	PlotType=3
EndPlot
</v>
      </c>
    </row>
    <row r="9" spans="1:125" x14ac:dyDescent="0.25">
      <c r="A9" s="10">
        <v>61</v>
      </c>
      <c r="B9" t="str">
        <f ca="1">SUBSTITUTE(SUBSTITUTE(SUBSTITUTE(SUBSTITUTE($A$1,
"x_coord",B$2),
"y_coord",$A9),
"t_type",'terrain type'!A7),
"p_type", 'plot type'!A7)
&amp; IF(LEFT(resources!A7, 6) = "BONUS_", CHAR(9) &amp; "BonusType=" &amp; resources!A7 &amp; CHAR(10), "")
&amp; IF('goody huts'!A7, "	ImprovementType=IMPROVEMENT_GOODY_HUT" &amp; CHAR(10), "")
&amp; IF(ISBLANK(OFFSET('rivers (2)'!$A$1, 2 * (67 - $A9), 2 * B$2 + 1)), "", SUBSTITUTE($C$1, "&lt;direc&gt;", RIGHT(OFFSET('rivers (2)'!$A$1, 2 * (67 - $A9), 2 * B$2 + 1), 1)))
&amp; IF(ISBLANK(OFFSET('rivers (2)'!$A$1, 2 * (67 - $A9) + 1, 2 * B$2)), "", SUBSTITUTE($D$1, "&lt;direc&gt;", RIGHT(OFFSET('rivers (2)'!$A$1, 2 * (67 - $A9) + 1, 2 * B$2), 1)))
&amp; IF(ISBLANK('feature type'!A7), "EndPlot", SUBSTITUTE(SUBSTITUTE(output!$B$1,
                   "f_type", 'feature type'!A7),
                   "f_var", 'feature variety'!A7))
&amp; CHAR(10)</f>
        <v xml:space="preserve">BeginPlot
	x=0,y=61
	TerrainType=TERRAIN_OCEAN
	PlotType=3
EndPlot
</v>
      </c>
      <c r="C9" t="str">
        <f ca="1">SUBSTITUTE(SUBSTITUTE(SUBSTITUTE(SUBSTITUTE($A$1,
"x_coord",C$2),
"y_coord",$A9),
"t_type",'terrain type'!B7),
"p_type", 'plot type'!B7)
&amp; IF(LEFT(resources!B7, 6) = "BONUS_", CHAR(9) &amp; "BonusType=" &amp; resources!B7 &amp; CHAR(10), "")
&amp; IF('goody huts'!B7, "	ImprovementType=IMPROVEMENT_GOODY_HUT" &amp; CHAR(10), "")
&amp; IF(ISBLANK(OFFSET('rivers (2)'!$A$1, 2 * (67 - $A9), 2 * C$2 + 1)), "", SUBSTITUTE($C$1, "&lt;direc&gt;", RIGHT(OFFSET('rivers (2)'!$A$1, 2 * (67 - $A9), 2 * C$2 + 1), 1)))
&amp; IF(ISBLANK(OFFSET('rivers (2)'!$A$1, 2 * (67 - $A9) + 1, 2 * C$2)), "", SUBSTITUTE($D$1, "&lt;direc&gt;", RIGHT(OFFSET('rivers (2)'!$A$1, 2 * (67 - $A9) + 1, 2 * C$2), 1)))
&amp; IF(ISBLANK('feature type'!B7), "EndPlot", SUBSTITUTE(SUBSTITUTE(output!$B$1,
                   "f_type", 'feature type'!B7),
                   "f_var", 'feature variety'!B7))
&amp; CHAR(10)</f>
        <v xml:space="preserve">BeginPlot
	x=1,y=61
	TerrainType=TERRAIN_COAST
	PlotType=3
EndPlot
</v>
      </c>
      <c r="D9" t="str">
        <f ca="1">SUBSTITUTE(SUBSTITUTE(SUBSTITUTE(SUBSTITUTE($A$1,
"x_coord",D$2),
"y_coord",$A9),
"t_type",'terrain type'!C7),
"p_type", 'plot type'!C7)
&amp; IF(LEFT(resources!C7, 6) = "BONUS_", CHAR(9) &amp; "BonusType=" &amp; resources!C7 &amp; CHAR(10), "")
&amp; IF('goody huts'!C7, "	ImprovementType=IMPROVEMENT_GOODY_HUT" &amp; CHAR(10), "")
&amp; IF(ISBLANK(OFFSET('rivers (2)'!$A$1, 2 * (67 - $A9), 2 * D$2 + 1)), "", SUBSTITUTE($C$1, "&lt;direc&gt;", RIGHT(OFFSET('rivers (2)'!$A$1, 2 * (67 - $A9), 2 * D$2 + 1), 1)))
&amp; IF(ISBLANK(OFFSET('rivers (2)'!$A$1, 2 * (67 - $A9) + 1, 2 * D$2)), "", SUBSTITUTE($D$1, "&lt;direc&gt;", RIGHT(OFFSET('rivers (2)'!$A$1, 2 * (67 - $A9) + 1, 2 * D$2), 1)))
&amp; IF(ISBLANK('feature type'!C7), "EndPlot", SUBSTITUTE(SUBSTITUTE(output!$B$1,
                   "f_type", 'feature type'!C7),
                   "f_var", 'feature variety'!C7))
&amp; CHAR(10)</f>
        <v xml:space="preserve">BeginPlot
	x=2,y=61
	TerrainType=TERRAIN_SNOW
	PlotType=0
EndPlot
</v>
      </c>
      <c r="E9" t="str">
        <f ca="1">SUBSTITUTE(SUBSTITUTE(SUBSTITUTE(SUBSTITUTE($A$1,
"x_coord",E$2),
"y_coord",$A9),
"t_type",'terrain type'!D7),
"p_type", 'plot type'!D7)
&amp; IF(LEFT(resources!D7, 6) = "BONUS_", CHAR(9) &amp; "BonusType=" &amp; resources!D7 &amp; CHAR(10), "")
&amp; IF('goody huts'!D7, "	ImprovementType=IMPROVEMENT_GOODY_HUT" &amp; CHAR(10), "")
&amp; IF(ISBLANK(OFFSET('rivers (2)'!$A$1, 2 * (67 - $A9), 2 * E$2 + 1)), "", SUBSTITUTE($C$1, "&lt;direc&gt;", RIGHT(OFFSET('rivers (2)'!$A$1, 2 * (67 - $A9), 2 * E$2 + 1), 1)))
&amp; IF(ISBLANK(OFFSET('rivers (2)'!$A$1, 2 * (67 - $A9) + 1, 2 * E$2)), "", SUBSTITUTE($D$1, "&lt;direc&gt;", RIGHT(OFFSET('rivers (2)'!$A$1, 2 * (67 - $A9) + 1, 2 * E$2), 1)))
&amp; IF(ISBLANK('feature type'!D7), "EndPlot", SUBSTITUTE(SUBSTITUTE(output!$B$1,
                   "f_type", 'feature type'!D7),
                   "f_var", 'feature variety'!D7))
&amp; CHAR(10)</f>
        <v xml:space="preserve">BeginPlot
	x=3,y=61
	TerrainType=TERRAIN_COAST
	PlotType=3
EndPlot
</v>
      </c>
      <c r="F9" t="str">
        <f ca="1">SUBSTITUTE(SUBSTITUTE(SUBSTITUTE(SUBSTITUTE($A$1,
"x_coord",F$2),
"y_coord",$A9),
"t_type",'terrain type'!E7),
"p_type", 'plot type'!E7)
&amp; IF(LEFT(resources!E7, 6) = "BONUS_", CHAR(9) &amp; "BonusType=" &amp; resources!E7 &amp; CHAR(10), "")
&amp; IF('goody huts'!E7, "	ImprovementType=IMPROVEMENT_GOODY_HUT" &amp; CHAR(10), "")
&amp; IF(ISBLANK(OFFSET('rivers (2)'!$A$1, 2 * (67 - $A9), 2 * F$2 + 1)), "", SUBSTITUTE($C$1, "&lt;direc&gt;", RIGHT(OFFSET('rivers (2)'!$A$1, 2 * (67 - $A9), 2 * F$2 + 1), 1)))
&amp; IF(ISBLANK(OFFSET('rivers (2)'!$A$1, 2 * (67 - $A9) + 1, 2 * F$2)), "", SUBSTITUTE($D$1, "&lt;direc&gt;", RIGHT(OFFSET('rivers (2)'!$A$1, 2 * (67 - $A9) + 1, 2 * F$2), 1)))
&amp; IF(ISBLANK('feature type'!E7), "EndPlot", SUBSTITUTE(SUBSTITUTE(output!$B$1,
                   "f_type", 'feature type'!E7),
                   "f_var", 'feature variety'!E7))
&amp; CHAR(10)</f>
        <v xml:space="preserve">BeginPlot
	x=4,y=61
	TerrainType=TERRAIN_OCEAN
	PlotType=3
EndPlot
</v>
      </c>
      <c r="G9" t="str">
        <f ca="1">SUBSTITUTE(SUBSTITUTE(SUBSTITUTE(SUBSTITUTE($A$1,
"x_coord",G$2),
"y_coord",$A9),
"t_type",'terrain type'!F7),
"p_type", 'plot type'!F7)
&amp; IF(LEFT(resources!F7, 6) = "BONUS_", CHAR(9) &amp; "BonusType=" &amp; resources!F7 &amp; CHAR(10), "")
&amp; IF('goody huts'!F7, "	ImprovementType=IMPROVEMENT_GOODY_HUT" &amp; CHAR(10), "")
&amp; IF(ISBLANK(OFFSET('rivers (2)'!$A$1, 2 * (67 - $A9), 2 * G$2 + 1)), "", SUBSTITUTE($C$1, "&lt;direc&gt;", RIGHT(OFFSET('rivers (2)'!$A$1, 2 * (67 - $A9), 2 * G$2 + 1), 1)))
&amp; IF(ISBLANK(OFFSET('rivers (2)'!$A$1, 2 * (67 - $A9) + 1, 2 * G$2)), "", SUBSTITUTE($D$1, "&lt;direc&gt;", RIGHT(OFFSET('rivers (2)'!$A$1, 2 * (67 - $A9) + 1, 2 * G$2), 1)))
&amp; IF(ISBLANK('feature type'!F7), "EndPlot", SUBSTITUTE(SUBSTITUTE(output!$B$1,
                   "f_type", 'feature type'!F7),
                   "f_var", 'feature variety'!F7))
&amp; CHAR(10)</f>
        <v xml:space="preserve">BeginPlot
	x=5,y=61
	TerrainType=TERRAIN_OCEAN
	PlotType=3
EndPlot
</v>
      </c>
      <c r="H9" t="str">
        <f ca="1">SUBSTITUTE(SUBSTITUTE(SUBSTITUTE(SUBSTITUTE($A$1,
"x_coord",H$2),
"y_coord",$A9),
"t_type",'terrain type'!G7),
"p_type", 'plot type'!G7)
&amp; IF(LEFT(resources!G7, 6) = "BONUS_", CHAR(9) &amp; "BonusType=" &amp; resources!G7 &amp; CHAR(10), "")
&amp; IF('goody huts'!G7, "	ImprovementType=IMPROVEMENT_GOODY_HUT" &amp; CHAR(10), "")
&amp; IF(ISBLANK(OFFSET('rivers (2)'!$A$1, 2 * (67 - $A9), 2 * H$2 + 1)), "", SUBSTITUTE($C$1, "&lt;direc&gt;", RIGHT(OFFSET('rivers (2)'!$A$1, 2 * (67 - $A9), 2 * H$2 + 1), 1)))
&amp; IF(ISBLANK(OFFSET('rivers (2)'!$A$1, 2 * (67 - $A9) + 1, 2 * H$2)), "", SUBSTITUTE($D$1, "&lt;direc&gt;", RIGHT(OFFSET('rivers (2)'!$A$1, 2 * (67 - $A9) + 1, 2 * H$2), 1)))
&amp; IF(ISBLANK('feature type'!G7), "EndPlot", SUBSTITUTE(SUBSTITUTE(output!$B$1,
                   "f_type", 'feature type'!G7),
                   "f_var", 'feature variety'!G7))
&amp; CHAR(10)</f>
        <v xml:space="preserve">BeginPlot
	x=6,y=61
	TerrainType=TERRAIN_OCEAN
	PlotType=3
EndPlot
</v>
      </c>
      <c r="I9" t="str">
        <f ca="1">SUBSTITUTE(SUBSTITUTE(SUBSTITUTE(SUBSTITUTE($A$1,
"x_coord",I$2),
"y_coord",$A9),
"t_type",'terrain type'!H7),
"p_type", 'plot type'!H7)
&amp; IF(LEFT(resources!H7, 6) = "BONUS_", CHAR(9) &amp; "BonusType=" &amp; resources!H7 &amp; CHAR(10), "")
&amp; IF('goody huts'!H7, "	ImprovementType=IMPROVEMENT_GOODY_HUT" &amp; CHAR(10), "")
&amp; IF(ISBLANK(OFFSET('rivers (2)'!$A$1, 2 * (67 - $A9), 2 * I$2 + 1)), "", SUBSTITUTE($C$1, "&lt;direc&gt;", RIGHT(OFFSET('rivers (2)'!$A$1, 2 * (67 - $A9), 2 * I$2 + 1), 1)))
&amp; IF(ISBLANK(OFFSET('rivers (2)'!$A$1, 2 * (67 - $A9) + 1, 2 * I$2)), "", SUBSTITUTE($D$1, "&lt;direc&gt;", RIGHT(OFFSET('rivers (2)'!$A$1, 2 * (67 - $A9) + 1, 2 * I$2), 1)))
&amp; IF(ISBLANK('feature type'!H7), "EndPlot", SUBSTITUTE(SUBSTITUTE(output!$B$1,
                   "f_type", 'feature type'!H7),
                   "f_var", 'feature variety'!H7))
&amp; CHAR(10)</f>
        <v xml:space="preserve">BeginPlot
	x=7,y=61
	TerrainType=TERRAIN_OCEAN
	PlotType=3
EndPlot
</v>
      </c>
      <c r="J9" t="str">
        <f ca="1">SUBSTITUTE(SUBSTITUTE(SUBSTITUTE(SUBSTITUTE($A$1,
"x_coord",J$2),
"y_coord",$A9),
"t_type",'terrain type'!I7),
"p_type", 'plot type'!I7)
&amp; IF(LEFT(resources!I7, 6) = "BONUS_", CHAR(9) &amp; "BonusType=" &amp; resources!I7 &amp; CHAR(10), "")
&amp; IF('goody huts'!I7, "	ImprovementType=IMPROVEMENT_GOODY_HUT" &amp; CHAR(10), "")
&amp; IF(ISBLANK(OFFSET('rivers (2)'!$A$1, 2 * (67 - $A9), 2 * J$2 + 1)), "", SUBSTITUTE($C$1, "&lt;direc&gt;", RIGHT(OFFSET('rivers (2)'!$A$1, 2 * (67 - $A9), 2 * J$2 + 1), 1)))
&amp; IF(ISBLANK(OFFSET('rivers (2)'!$A$1, 2 * (67 - $A9) + 1, 2 * J$2)), "", SUBSTITUTE($D$1, "&lt;direc&gt;", RIGHT(OFFSET('rivers (2)'!$A$1, 2 * (67 - $A9) + 1, 2 * J$2), 1)))
&amp; IF(ISBLANK('feature type'!I7), "EndPlot", SUBSTITUTE(SUBSTITUTE(output!$B$1,
                   "f_type", 'feature type'!I7),
                   "f_var", 'feature variety'!I7))
&amp; CHAR(10)</f>
        <v xml:space="preserve">BeginPlot
	x=8,y=61
	TerrainType=TERRAIN_OCEAN
	PlotType=3
EndPlot
</v>
      </c>
      <c r="K9" t="str">
        <f ca="1">SUBSTITUTE(SUBSTITUTE(SUBSTITUTE(SUBSTITUTE($A$1,
"x_coord",K$2),
"y_coord",$A9),
"t_type",'terrain type'!J7),
"p_type", 'plot type'!J7)
&amp; IF(LEFT(resources!J7, 6) = "BONUS_", CHAR(9) &amp; "BonusType=" &amp; resources!J7 &amp; CHAR(10), "")
&amp; IF('goody huts'!J7, "	ImprovementType=IMPROVEMENT_GOODY_HUT" &amp; CHAR(10), "")
&amp; IF(ISBLANK(OFFSET('rivers (2)'!$A$1, 2 * (67 - $A9), 2 * K$2 + 1)), "", SUBSTITUTE($C$1, "&lt;direc&gt;", RIGHT(OFFSET('rivers (2)'!$A$1, 2 * (67 - $A9), 2 * K$2 + 1), 1)))
&amp; IF(ISBLANK(OFFSET('rivers (2)'!$A$1, 2 * (67 - $A9) + 1, 2 * K$2)), "", SUBSTITUTE($D$1, "&lt;direc&gt;", RIGHT(OFFSET('rivers (2)'!$A$1, 2 * (67 - $A9) + 1, 2 * K$2), 1)))
&amp; IF(ISBLANK('feature type'!J7), "EndPlot", SUBSTITUTE(SUBSTITUTE(output!$B$1,
                   "f_type", 'feature type'!J7),
                   "f_var", 'feature variety'!J7))
&amp; CHAR(10)</f>
        <v xml:space="preserve">BeginPlot
	x=9,y=61
	TerrainType=TERRAIN_OCEAN
	PlotType=3
EndPlot
</v>
      </c>
      <c r="L9" t="str">
        <f ca="1">SUBSTITUTE(SUBSTITUTE(SUBSTITUTE(SUBSTITUTE($A$1,
"x_coord",L$2),
"y_coord",$A9),
"t_type",'terrain type'!K7),
"p_type", 'plot type'!K7)
&amp; IF(LEFT(resources!K7, 6) = "BONUS_", CHAR(9) &amp; "BonusType=" &amp; resources!K7 &amp; CHAR(10), "")
&amp; IF('goody huts'!K7, "	ImprovementType=IMPROVEMENT_GOODY_HUT" &amp; CHAR(10), "")
&amp; IF(ISBLANK(OFFSET('rivers (2)'!$A$1, 2 * (67 - $A9), 2 * L$2 + 1)), "", SUBSTITUTE($C$1, "&lt;direc&gt;", RIGHT(OFFSET('rivers (2)'!$A$1, 2 * (67 - $A9), 2 * L$2 + 1), 1)))
&amp; IF(ISBLANK(OFFSET('rivers (2)'!$A$1, 2 * (67 - $A9) + 1, 2 * L$2)), "", SUBSTITUTE($D$1, "&lt;direc&gt;", RIGHT(OFFSET('rivers (2)'!$A$1, 2 * (67 - $A9) + 1, 2 * L$2), 1)))
&amp; IF(ISBLANK('feature type'!K7), "EndPlot", SUBSTITUTE(SUBSTITUTE(output!$B$1,
                   "f_type", 'feature type'!K7),
                   "f_var", 'feature variety'!K7))
&amp; CHAR(10)</f>
        <v xml:space="preserve">BeginPlot
	x=10,y=61
	TerrainType=TERRAIN_OCEAN
	PlotType=3
EndPlot
</v>
      </c>
      <c r="M9" t="str">
        <f ca="1">SUBSTITUTE(SUBSTITUTE(SUBSTITUTE(SUBSTITUTE($A$1,
"x_coord",M$2),
"y_coord",$A9),
"t_type",'terrain type'!L7),
"p_type", 'plot type'!L7)
&amp; IF(LEFT(resources!L7, 6) = "BONUS_", CHAR(9) &amp; "BonusType=" &amp; resources!L7 &amp; CHAR(10), "")
&amp; IF('goody huts'!L7, "	ImprovementType=IMPROVEMENT_GOODY_HUT" &amp; CHAR(10), "")
&amp; IF(ISBLANK(OFFSET('rivers (2)'!$A$1, 2 * (67 - $A9), 2 * M$2 + 1)), "", SUBSTITUTE($C$1, "&lt;direc&gt;", RIGHT(OFFSET('rivers (2)'!$A$1, 2 * (67 - $A9), 2 * M$2 + 1), 1)))
&amp; IF(ISBLANK(OFFSET('rivers (2)'!$A$1, 2 * (67 - $A9) + 1, 2 * M$2)), "", SUBSTITUTE($D$1, "&lt;direc&gt;", RIGHT(OFFSET('rivers (2)'!$A$1, 2 * (67 - $A9) + 1, 2 * M$2), 1)))
&amp; IF(ISBLANK('feature type'!L7), "EndPlot", SUBSTITUTE(SUBSTITUTE(output!$B$1,
                   "f_type", 'feature type'!L7),
                   "f_var", 'feature variety'!L7))
&amp; CHAR(10)</f>
        <v xml:space="preserve">BeginPlot
	x=11,y=61
	TerrainType=TERRAIN_OCEAN
	PlotType=3
EndPlot
</v>
      </c>
      <c r="N9" t="str">
        <f ca="1">SUBSTITUTE(SUBSTITUTE(SUBSTITUTE(SUBSTITUTE($A$1,
"x_coord",N$2),
"y_coord",$A9),
"t_type",'terrain type'!M7),
"p_type", 'plot type'!M7)
&amp; IF(LEFT(resources!M7, 6) = "BONUS_", CHAR(9) &amp; "BonusType=" &amp; resources!M7 &amp; CHAR(10), "")
&amp; IF('goody huts'!M7, "	ImprovementType=IMPROVEMENT_GOODY_HUT" &amp; CHAR(10), "")
&amp; IF(ISBLANK(OFFSET('rivers (2)'!$A$1, 2 * (67 - $A9), 2 * N$2 + 1)), "", SUBSTITUTE($C$1, "&lt;direc&gt;", RIGHT(OFFSET('rivers (2)'!$A$1, 2 * (67 - $A9), 2 * N$2 + 1), 1)))
&amp; IF(ISBLANK(OFFSET('rivers (2)'!$A$1, 2 * (67 - $A9) + 1, 2 * N$2)), "", SUBSTITUTE($D$1, "&lt;direc&gt;", RIGHT(OFFSET('rivers (2)'!$A$1, 2 * (67 - $A9) + 1, 2 * N$2), 1)))
&amp; IF(ISBLANK('feature type'!M7), "EndPlot", SUBSTITUTE(SUBSTITUTE(output!$B$1,
                   "f_type", 'feature type'!M7),
                   "f_var", 'feature variety'!M7))
&amp; CHAR(10)</f>
        <v xml:space="preserve">BeginPlot
	x=12,y=61
	TerrainType=TERRAIN_OCEAN
	PlotType=3
EndPlot
</v>
      </c>
      <c r="O9" t="str">
        <f ca="1">SUBSTITUTE(SUBSTITUTE(SUBSTITUTE(SUBSTITUTE($A$1,
"x_coord",O$2),
"y_coord",$A9),
"t_type",'terrain type'!N7),
"p_type", 'plot type'!N7)
&amp; IF(LEFT(resources!N7, 6) = "BONUS_", CHAR(9) &amp; "BonusType=" &amp; resources!N7 &amp; CHAR(10), "")
&amp; IF('goody huts'!N7, "	ImprovementType=IMPROVEMENT_GOODY_HUT" &amp; CHAR(10), "")
&amp; IF(ISBLANK(OFFSET('rivers (2)'!$A$1, 2 * (67 - $A9), 2 * O$2 + 1)), "", SUBSTITUTE($C$1, "&lt;direc&gt;", RIGHT(OFFSET('rivers (2)'!$A$1, 2 * (67 - $A9), 2 * O$2 + 1), 1)))
&amp; IF(ISBLANK(OFFSET('rivers (2)'!$A$1, 2 * (67 - $A9) + 1, 2 * O$2)), "", SUBSTITUTE($D$1, "&lt;direc&gt;", RIGHT(OFFSET('rivers (2)'!$A$1, 2 * (67 - $A9) + 1, 2 * O$2), 1)))
&amp; IF(ISBLANK('feature type'!N7), "EndPlot", SUBSTITUTE(SUBSTITUTE(output!$B$1,
                   "f_type", 'feature type'!N7),
                   "f_var", 'feature variety'!N7))
&amp; CHAR(10)</f>
        <v xml:space="preserve">BeginPlot
	x=13,y=61
	TerrainType=TERRAIN_OCEAN
	PlotType=3
EndPlot
</v>
      </c>
      <c r="P9" t="str">
        <f ca="1">SUBSTITUTE(SUBSTITUTE(SUBSTITUTE(SUBSTITUTE($A$1,
"x_coord",P$2),
"y_coord",$A9),
"t_type",'terrain type'!O7),
"p_type", 'plot type'!O7)
&amp; IF(LEFT(resources!O7, 6) = "BONUS_", CHAR(9) &amp; "BonusType=" &amp; resources!O7 &amp; CHAR(10), "")
&amp; IF('goody huts'!O7, "	ImprovementType=IMPROVEMENT_GOODY_HUT" &amp; CHAR(10), "")
&amp; IF(ISBLANK(OFFSET('rivers (2)'!$A$1, 2 * (67 - $A9), 2 * P$2 + 1)), "", SUBSTITUTE($C$1, "&lt;direc&gt;", RIGHT(OFFSET('rivers (2)'!$A$1, 2 * (67 - $A9), 2 * P$2 + 1), 1)))
&amp; IF(ISBLANK(OFFSET('rivers (2)'!$A$1, 2 * (67 - $A9) + 1, 2 * P$2)), "", SUBSTITUTE($D$1, "&lt;direc&gt;", RIGHT(OFFSET('rivers (2)'!$A$1, 2 * (67 - $A9) + 1, 2 * P$2), 1)))
&amp; IF(ISBLANK('feature type'!O7), "EndPlot", SUBSTITUTE(SUBSTITUTE(output!$B$1,
                   "f_type", 'feature type'!O7),
                   "f_var", 'feature variety'!O7))
&amp; CHAR(10)</f>
        <v xml:space="preserve">BeginPlot
	x=14,y=61
	TerrainType=TERRAIN_OCEAN
	PlotType=3
EndPlot
</v>
      </c>
      <c r="Q9" t="str">
        <f ca="1">SUBSTITUTE(SUBSTITUTE(SUBSTITUTE(SUBSTITUTE($A$1,
"x_coord",Q$2),
"y_coord",$A9),
"t_type",'terrain type'!P7),
"p_type", 'plot type'!P7)
&amp; IF(LEFT(resources!P7, 6) = "BONUS_", CHAR(9) &amp; "BonusType=" &amp; resources!P7 &amp; CHAR(10), "")
&amp; IF('goody huts'!P7, "	ImprovementType=IMPROVEMENT_GOODY_HUT" &amp; CHAR(10), "")
&amp; IF(ISBLANK(OFFSET('rivers (2)'!$A$1, 2 * (67 - $A9), 2 * Q$2 + 1)), "", SUBSTITUTE($C$1, "&lt;direc&gt;", RIGHT(OFFSET('rivers (2)'!$A$1, 2 * (67 - $A9), 2 * Q$2 + 1), 1)))
&amp; IF(ISBLANK(OFFSET('rivers (2)'!$A$1, 2 * (67 - $A9) + 1, 2 * Q$2)), "", SUBSTITUTE($D$1, "&lt;direc&gt;", RIGHT(OFFSET('rivers (2)'!$A$1, 2 * (67 - $A9) + 1, 2 * Q$2), 1)))
&amp; IF(ISBLANK('feature type'!P7), "EndPlot", SUBSTITUTE(SUBSTITUTE(output!$B$1,
                   "f_type", 'feature type'!P7),
                   "f_var", 'feature variety'!P7))
&amp; CHAR(10)</f>
        <v xml:space="preserve">BeginPlot
	x=15,y=61
	TerrainType=TERRAIN_OCEAN
	PlotType=3
EndPlot
</v>
      </c>
      <c r="R9" t="str">
        <f ca="1">SUBSTITUTE(SUBSTITUTE(SUBSTITUTE(SUBSTITUTE($A$1,
"x_coord",R$2),
"y_coord",$A9),
"t_type",'terrain type'!Q7),
"p_type", 'plot type'!Q7)
&amp; IF(LEFT(resources!Q7, 6) = "BONUS_", CHAR(9) &amp; "BonusType=" &amp; resources!Q7 &amp; CHAR(10), "")
&amp; IF('goody huts'!Q7, "	ImprovementType=IMPROVEMENT_GOODY_HUT" &amp; CHAR(10), "")
&amp; IF(ISBLANK(OFFSET('rivers (2)'!$A$1, 2 * (67 - $A9), 2 * R$2 + 1)), "", SUBSTITUTE($C$1, "&lt;direc&gt;", RIGHT(OFFSET('rivers (2)'!$A$1, 2 * (67 - $A9), 2 * R$2 + 1), 1)))
&amp; IF(ISBLANK(OFFSET('rivers (2)'!$A$1, 2 * (67 - $A9) + 1, 2 * R$2)), "", SUBSTITUTE($D$1, "&lt;direc&gt;", RIGHT(OFFSET('rivers (2)'!$A$1, 2 * (67 - $A9) + 1, 2 * R$2), 1)))
&amp; IF(ISBLANK('feature type'!Q7), "EndPlot", SUBSTITUTE(SUBSTITUTE(output!$B$1,
                   "f_type", 'feature type'!Q7),
                   "f_var", 'feature variety'!Q7))
&amp; CHAR(10)</f>
        <v xml:space="preserve">BeginPlot
	x=16,y=61
	TerrainType=TERRAIN_OCEAN
	PlotType=3
EndPlot
</v>
      </c>
      <c r="S9" t="str">
        <f ca="1">SUBSTITUTE(SUBSTITUTE(SUBSTITUTE(SUBSTITUTE($A$1,
"x_coord",S$2),
"y_coord",$A9),
"t_type",'terrain type'!R7),
"p_type", 'plot type'!R7)
&amp; IF(LEFT(resources!R7, 6) = "BONUS_", CHAR(9) &amp; "BonusType=" &amp; resources!R7 &amp; CHAR(10), "")
&amp; IF('goody huts'!R7, "	ImprovementType=IMPROVEMENT_GOODY_HUT" &amp; CHAR(10), "")
&amp; IF(ISBLANK(OFFSET('rivers (2)'!$A$1, 2 * (67 - $A9), 2 * S$2 + 1)), "", SUBSTITUTE($C$1, "&lt;direc&gt;", RIGHT(OFFSET('rivers (2)'!$A$1, 2 * (67 - $A9), 2 * S$2 + 1), 1)))
&amp; IF(ISBLANK(OFFSET('rivers (2)'!$A$1, 2 * (67 - $A9) + 1, 2 * S$2)), "", SUBSTITUTE($D$1, "&lt;direc&gt;", RIGHT(OFFSET('rivers (2)'!$A$1, 2 * (67 - $A9) + 1, 2 * S$2), 1)))
&amp; IF(ISBLANK('feature type'!R7), "EndPlot", SUBSTITUTE(SUBSTITUTE(output!$B$1,
                   "f_type", 'feature type'!R7),
                   "f_var", 'feature variety'!R7))
&amp; CHAR(10)</f>
        <v xml:space="preserve">BeginPlot
	x=17,y=61
	TerrainType=TERRAIN_OCEAN
	PlotType=3
EndPlot
</v>
      </c>
      <c r="T9" t="str">
        <f ca="1">SUBSTITUTE(SUBSTITUTE(SUBSTITUTE(SUBSTITUTE($A$1,
"x_coord",T$2),
"y_coord",$A9),
"t_type",'terrain type'!S7),
"p_type", 'plot type'!S7)
&amp; IF(LEFT(resources!S7, 6) = "BONUS_", CHAR(9) &amp; "BonusType=" &amp; resources!S7 &amp; CHAR(10), "")
&amp; IF('goody huts'!S7, "	ImprovementType=IMPROVEMENT_GOODY_HUT" &amp; CHAR(10), "")
&amp; IF(ISBLANK(OFFSET('rivers (2)'!$A$1, 2 * (67 - $A9), 2 * T$2 + 1)), "", SUBSTITUTE($C$1, "&lt;direc&gt;", RIGHT(OFFSET('rivers (2)'!$A$1, 2 * (67 - $A9), 2 * T$2 + 1), 1)))
&amp; IF(ISBLANK(OFFSET('rivers (2)'!$A$1, 2 * (67 - $A9) + 1, 2 * T$2)), "", SUBSTITUTE($D$1, "&lt;direc&gt;", RIGHT(OFFSET('rivers (2)'!$A$1, 2 * (67 - $A9) + 1, 2 * T$2), 1)))
&amp; IF(ISBLANK('feature type'!S7), "EndPlot", SUBSTITUTE(SUBSTITUTE(output!$B$1,
                   "f_type", 'feature type'!S7),
                   "f_var", 'feature variety'!S7))
&amp; CHAR(10)</f>
        <v xml:space="preserve">BeginPlot
	x=18,y=61
	TerrainType=TERRAIN_OCEAN
	PlotType=3
EndPlot
</v>
      </c>
      <c r="U9" t="str">
        <f ca="1">SUBSTITUTE(SUBSTITUTE(SUBSTITUTE(SUBSTITUTE($A$1,
"x_coord",U$2),
"y_coord",$A9),
"t_type",'terrain type'!T7),
"p_type", 'plot type'!T7)
&amp; IF(LEFT(resources!T7, 6) = "BONUS_", CHAR(9) &amp; "BonusType=" &amp; resources!T7 &amp; CHAR(10), "")
&amp; IF('goody huts'!T7, "	ImprovementType=IMPROVEMENT_GOODY_HUT" &amp; CHAR(10), "")
&amp; IF(ISBLANK(OFFSET('rivers (2)'!$A$1, 2 * (67 - $A9), 2 * U$2 + 1)), "", SUBSTITUTE($C$1, "&lt;direc&gt;", RIGHT(OFFSET('rivers (2)'!$A$1, 2 * (67 - $A9), 2 * U$2 + 1), 1)))
&amp; IF(ISBLANK(OFFSET('rivers (2)'!$A$1, 2 * (67 - $A9) + 1, 2 * U$2)), "", SUBSTITUTE($D$1, "&lt;direc&gt;", RIGHT(OFFSET('rivers (2)'!$A$1, 2 * (67 - $A9) + 1, 2 * U$2), 1)))
&amp; IF(ISBLANK('feature type'!T7), "EndPlot", SUBSTITUTE(SUBSTITUTE(output!$B$1,
                   "f_type", 'feature type'!T7),
                   "f_var", 'feature variety'!T7))
&amp; CHAR(10)</f>
        <v xml:space="preserve">BeginPlot
	x=19,y=61
	TerrainType=TERRAIN_OCEAN
	PlotType=3
EndPlot
</v>
      </c>
      <c r="V9" t="str">
        <f ca="1">SUBSTITUTE(SUBSTITUTE(SUBSTITUTE(SUBSTITUTE($A$1,
"x_coord",V$2),
"y_coord",$A9),
"t_type",'terrain type'!U7),
"p_type", 'plot type'!U7)
&amp; IF(LEFT(resources!U7, 6) = "BONUS_", CHAR(9) &amp; "BonusType=" &amp; resources!U7 &amp; CHAR(10), "")
&amp; IF('goody huts'!U7, "	ImprovementType=IMPROVEMENT_GOODY_HUT" &amp; CHAR(10), "")
&amp; IF(ISBLANK(OFFSET('rivers (2)'!$A$1, 2 * (67 - $A9), 2 * V$2 + 1)), "", SUBSTITUTE($C$1, "&lt;direc&gt;", RIGHT(OFFSET('rivers (2)'!$A$1, 2 * (67 - $A9), 2 * V$2 + 1), 1)))
&amp; IF(ISBLANK(OFFSET('rivers (2)'!$A$1, 2 * (67 - $A9) + 1, 2 * V$2)), "", SUBSTITUTE($D$1, "&lt;direc&gt;", RIGHT(OFFSET('rivers (2)'!$A$1, 2 * (67 - $A9) + 1, 2 * V$2), 1)))
&amp; IF(ISBLANK('feature type'!U7), "EndPlot", SUBSTITUTE(SUBSTITUTE(output!$B$1,
                   "f_type", 'feature type'!U7),
                   "f_var", 'feature variety'!U7))
&amp; CHAR(10)</f>
        <v xml:space="preserve">BeginPlot
	x=20,y=61
	TerrainType=TERRAIN_OCEAN
	PlotType=3
EndPlot
</v>
      </c>
      <c r="W9" t="str">
        <f ca="1">SUBSTITUTE(SUBSTITUTE(SUBSTITUTE(SUBSTITUTE($A$1,
"x_coord",W$2),
"y_coord",$A9),
"t_type",'terrain type'!V7),
"p_type", 'plot type'!V7)
&amp; IF(LEFT(resources!V7, 6) = "BONUS_", CHAR(9) &amp; "BonusType=" &amp; resources!V7 &amp; CHAR(10), "")
&amp; IF('goody huts'!V7, "	ImprovementType=IMPROVEMENT_GOODY_HUT" &amp; CHAR(10), "")
&amp; IF(ISBLANK(OFFSET('rivers (2)'!$A$1, 2 * (67 - $A9), 2 * W$2 + 1)), "", SUBSTITUTE($C$1, "&lt;direc&gt;", RIGHT(OFFSET('rivers (2)'!$A$1, 2 * (67 - $A9), 2 * W$2 + 1), 1)))
&amp; IF(ISBLANK(OFFSET('rivers (2)'!$A$1, 2 * (67 - $A9) + 1, 2 * W$2)), "", SUBSTITUTE($D$1, "&lt;direc&gt;", RIGHT(OFFSET('rivers (2)'!$A$1, 2 * (67 - $A9) + 1, 2 * W$2), 1)))
&amp; IF(ISBLANK('feature type'!V7), "EndPlot", SUBSTITUTE(SUBSTITUTE(output!$B$1,
                   "f_type", 'feature type'!V7),
                   "f_var", 'feature variety'!V7))
&amp; CHAR(10)</f>
        <v xml:space="preserve">BeginPlot
	x=21,y=61
	TerrainType=TERRAIN_OCEAN
	PlotType=3
EndPlot
</v>
      </c>
      <c r="X9" t="str">
        <f ca="1">SUBSTITUTE(SUBSTITUTE(SUBSTITUTE(SUBSTITUTE($A$1,
"x_coord",X$2),
"y_coord",$A9),
"t_type",'terrain type'!W7),
"p_type", 'plot type'!W7)
&amp; IF(LEFT(resources!W7, 6) = "BONUS_", CHAR(9) &amp; "BonusType=" &amp; resources!W7 &amp; CHAR(10), "")
&amp; IF('goody huts'!W7, "	ImprovementType=IMPROVEMENT_GOODY_HUT" &amp; CHAR(10), "")
&amp; IF(ISBLANK(OFFSET('rivers (2)'!$A$1, 2 * (67 - $A9), 2 * X$2 + 1)), "", SUBSTITUTE($C$1, "&lt;direc&gt;", RIGHT(OFFSET('rivers (2)'!$A$1, 2 * (67 - $A9), 2 * X$2 + 1), 1)))
&amp; IF(ISBLANK(OFFSET('rivers (2)'!$A$1, 2 * (67 - $A9) + 1, 2 * X$2)), "", SUBSTITUTE($D$1, "&lt;direc&gt;", RIGHT(OFFSET('rivers (2)'!$A$1, 2 * (67 - $A9) + 1, 2 * X$2), 1)))
&amp; IF(ISBLANK('feature type'!W7), "EndPlot", SUBSTITUTE(SUBSTITUTE(output!$B$1,
                   "f_type", 'feature type'!W7),
                   "f_var", 'feature variety'!W7))
&amp; CHAR(10)</f>
        <v xml:space="preserve">BeginPlot
	x=22,y=61
	TerrainType=TERRAIN_OCEAN
	PlotType=3
EndPlot
</v>
      </c>
      <c r="Y9" t="str">
        <f ca="1">SUBSTITUTE(SUBSTITUTE(SUBSTITUTE(SUBSTITUTE($A$1,
"x_coord",Y$2),
"y_coord",$A9),
"t_type",'terrain type'!X7),
"p_type", 'plot type'!X7)
&amp; IF(LEFT(resources!X7, 6) = "BONUS_", CHAR(9) &amp; "BonusType=" &amp; resources!X7 &amp; CHAR(10), "")
&amp; IF('goody huts'!X7, "	ImprovementType=IMPROVEMENT_GOODY_HUT" &amp; CHAR(10), "")
&amp; IF(ISBLANK(OFFSET('rivers (2)'!$A$1, 2 * (67 - $A9), 2 * Y$2 + 1)), "", SUBSTITUTE($C$1, "&lt;direc&gt;", RIGHT(OFFSET('rivers (2)'!$A$1, 2 * (67 - $A9), 2 * Y$2 + 1), 1)))
&amp; IF(ISBLANK(OFFSET('rivers (2)'!$A$1, 2 * (67 - $A9) + 1, 2 * Y$2)), "", SUBSTITUTE($D$1, "&lt;direc&gt;", RIGHT(OFFSET('rivers (2)'!$A$1, 2 * (67 - $A9) + 1, 2 * Y$2), 1)))
&amp; IF(ISBLANK('feature type'!X7), "EndPlot", SUBSTITUTE(SUBSTITUTE(output!$B$1,
                   "f_type", 'feature type'!X7),
                   "f_var", 'feature variety'!X7))
&amp; CHAR(10)</f>
        <v xml:space="preserve">BeginPlot
	x=23,y=61
	TerrainType=TERRAIN_OCEAN
	PlotType=3
EndPlot
</v>
      </c>
      <c r="Z9" t="str">
        <f ca="1">SUBSTITUTE(SUBSTITUTE(SUBSTITUTE(SUBSTITUTE($A$1,
"x_coord",Z$2),
"y_coord",$A9),
"t_type",'terrain type'!Y7),
"p_type", 'plot type'!Y7)
&amp; IF(LEFT(resources!Y7, 6) = "BONUS_", CHAR(9) &amp; "BonusType=" &amp; resources!Y7 &amp; CHAR(10), "")
&amp; IF('goody huts'!Y7, "	ImprovementType=IMPROVEMENT_GOODY_HUT" &amp; CHAR(10), "")
&amp; IF(ISBLANK(OFFSET('rivers (2)'!$A$1, 2 * (67 - $A9), 2 * Z$2 + 1)), "", SUBSTITUTE($C$1, "&lt;direc&gt;", RIGHT(OFFSET('rivers (2)'!$A$1, 2 * (67 - $A9), 2 * Z$2 + 1), 1)))
&amp; IF(ISBLANK(OFFSET('rivers (2)'!$A$1, 2 * (67 - $A9) + 1, 2 * Z$2)), "", SUBSTITUTE($D$1, "&lt;direc&gt;", RIGHT(OFFSET('rivers (2)'!$A$1, 2 * (67 - $A9) + 1, 2 * Z$2), 1)))
&amp; IF(ISBLANK('feature type'!Y7), "EndPlot", SUBSTITUTE(SUBSTITUTE(output!$B$1,
                   "f_type", 'feature type'!Y7),
                   "f_var", 'feature variety'!Y7))
&amp; CHAR(10)</f>
        <v xml:space="preserve">BeginPlot
	x=24,y=61
	TerrainType=TERRAIN_OCEAN
	PlotType=3
EndPlot
</v>
      </c>
      <c r="AA9" t="str">
        <f ca="1">SUBSTITUTE(SUBSTITUTE(SUBSTITUTE(SUBSTITUTE($A$1,
"x_coord",AA$2),
"y_coord",$A9),
"t_type",'terrain type'!Z7),
"p_type", 'plot type'!Z7)
&amp; IF(LEFT(resources!Z7, 6) = "BONUS_", CHAR(9) &amp; "BonusType=" &amp; resources!Z7 &amp; CHAR(10), "")
&amp; IF('goody huts'!Z7, "	ImprovementType=IMPROVEMENT_GOODY_HUT" &amp; CHAR(10), "")
&amp; IF(ISBLANK(OFFSET('rivers (2)'!$A$1, 2 * (67 - $A9), 2 * AA$2 + 1)), "", SUBSTITUTE($C$1, "&lt;direc&gt;", RIGHT(OFFSET('rivers (2)'!$A$1, 2 * (67 - $A9), 2 * AA$2 + 1), 1)))
&amp; IF(ISBLANK(OFFSET('rivers (2)'!$A$1, 2 * (67 - $A9) + 1, 2 * AA$2)), "", SUBSTITUTE($D$1, "&lt;direc&gt;", RIGHT(OFFSET('rivers (2)'!$A$1, 2 * (67 - $A9) + 1, 2 * AA$2), 1)))
&amp; IF(ISBLANK('feature type'!Z7), "EndPlot", SUBSTITUTE(SUBSTITUTE(output!$B$1,
                   "f_type", 'feature type'!Z7),
                   "f_var", 'feature variety'!Z7))
&amp; CHAR(10)</f>
        <v xml:space="preserve">BeginPlot
	x=25,y=61
	TerrainType=TERRAIN_OCEAN
	PlotType=3
EndPlot
</v>
      </c>
      <c r="AB9" t="str">
        <f ca="1">SUBSTITUTE(SUBSTITUTE(SUBSTITUTE(SUBSTITUTE($A$1,
"x_coord",AB$2),
"y_coord",$A9),
"t_type",'terrain type'!AA7),
"p_type", 'plot type'!AA7)
&amp; IF(LEFT(resources!AA7, 6) = "BONUS_", CHAR(9) &amp; "BonusType=" &amp; resources!AA7 &amp; CHAR(10), "")
&amp; IF('goody huts'!AA7, "	ImprovementType=IMPROVEMENT_GOODY_HUT" &amp; CHAR(10), "")
&amp; IF(ISBLANK(OFFSET('rivers (2)'!$A$1, 2 * (67 - $A9), 2 * AB$2 + 1)), "", SUBSTITUTE($C$1, "&lt;direc&gt;", RIGHT(OFFSET('rivers (2)'!$A$1, 2 * (67 - $A9), 2 * AB$2 + 1), 1)))
&amp; IF(ISBLANK(OFFSET('rivers (2)'!$A$1, 2 * (67 - $A9) + 1, 2 * AB$2)), "", SUBSTITUTE($D$1, "&lt;direc&gt;", RIGHT(OFFSET('rivers (2)'!$A$1, 2 * (67 - $A9) + 1, 2 * AB$2), 1)))
&amp; IF(ISBLANK('feature type'!AA7), "EndPlot", SUBSTITUTE(SUBSTITUTE(output!$B$1,
                   "f_type", 'feature type'!AA7),
                   "f_var", 'feature variety'!AA7))
&amp; CHAR(10)</f>
        <v xml:space="preserve">BeginPlot
	x=26,y=61
	TerrainType=TERRAIN_OCEAN
	PlotType=3
EndPlot
</v>
      </c>
      <c r="AC9" t="str">
        <f ca="1">SUBSTITUTE(SUBSTITUTE(SUBSTITUTE(SUBSTITUTE($A$1,
"x_coord",AC$2),
"y_coord",$A9),
"t_type",'terrain type'!AB7),
"p_type", 'plot type'!AB7)
&amp; IF(LEFT(resources!AB7, 6) = "BONUS_", CHAR(9) &amp; "BonusType=" &amp; resources!AB7 &amp; CHAR(10), "")
&amp; IF('goody huts'!AB7, "	ImprovementType=IMPROVEMENT_GOODY_HUT" &amp; CHAR(10), "")
&amp; IF(ISBLANK(OFFSET('rivers (2)'!$A$1, 2 * (67 - $A9), 2 * AC$2 + 1)), "", SUBSTITUTE($C$1, "&lt;direc&gt;", RIGHT(OFFSET('rivers (2)'!$A$1, 2 * (67 - $A9), 2 * AC$2 + 1), 1)))
&amp; IF(ISBLANK(OFFSET('rivers (2)'!$A$1, 2 * (67 - $A9) + 1, 2 * AC$2)), "", SUBSTITUTE($D$1, "&lt;direc&gt;", RIGHT(OFFSET('rivers (2)'!$A$1, 2 * (67 - $A9) + 1, 2 * AC$2), 1)))
&amp; IF(ISBLANK('feature type'!AB7), "EndPlot", SUBSTITUTE(SUBSTITUTE(output!$B$1,
                   "f_type", 'feature type'!AB7),
                   "f_var", 'feature variety'!AB7))
&amp; CHAR(10)</f>
        <v xml:space="preserve">BeginPlot
	x=27,y=61
	TerrainType=TERRAIN_OCEAN
	PlotType=3
EndPlot
</v>
      </c>
      <c r="AD9" t="str">
        <f ca="1">SUBSTITUTE(SUBSTITUTE(SUBSTITUTE(SUBSTITUTE($A$1,
"x_coord",AD$2),
"y_coord",$A9),
"t_type",'terrain type'!AC7),
"p_type", 'plot type'!AC7)
&amp; IF(LEFT(resources!AC7, 6) = "BONUS_", CHAR(9) &amp; "BonusType=" &amp; resources!AC7 &amp; CHAR(10), "")
&amp; IF('goody huts'!AC7, "	ImprovementType=IMPROVEMENT_GOODY_HUT" &amp; CHAR(10), "")
&amp; IF(ISBLANK(OFFSET('rivers (2)'!$A$1, 2 * (67 - $A9), 2 * AD$2 + 1)), "", SUBSTITUTE($C$1, "&lt;direc&gt;", RIGHT(OFFSET('rivers (2)'!$A$1, 2 * (67 - $A9), 2 * AD$2 + 1), 1)))
&amp; IF(ISBLANK(OFFSET('rivers (2)'!$A$1, 2 * (67 - $A9) + 1, 2 * AD$2)), "", SUBSTITUTE($D$1, "&lt;direc&gt;", RIGHT(OFFSET('rivers (2)'!$A$1, 2 * (67 - $A9) + 1, 2 * AD$2), 1)))
&amp; IF(ISBLANK('feature type'!AC7), "EndPlot", SUBSTITUTE(SUBSTITUTE(output!$B$1,
                   "f_type", 'feature type'!AC7),
                   "f_var", 'feature variety'!AC7))
&amp; CHAR(10)</f>
        <v xml:space="preserve">BeginPlot
	x=28,y=61
	TerrainType=TERRAIN_OCEAN
	PlotType=3
EndPlot
</v>
      </c>
      <c r="AE9" t="str">
        <f ca="1">SUBSTITUTE(SUBSTITUTE(SUBSTITUTE(SUBSTITUTE($A$1,
"x_coord",AE$2),
"y_coord",$A9),
"t_type",'terrain type'!AD7),
"p_type", 'plot type'!AD7)
&amp; IF(LEFT(resources!AD7, 6) = "BONUS_", CHAR(9) &amp; "BonusType=" &amp; resources!AD7 &amp; CHAR(10), "")
&amp; IF('goody huts'!AD7, "	ImprovementType=IMPROVEMENT_GOODY_HUT" &amp; CHAR(10), "")
&amp; IF(ISBLANK(OFFSET('rivers (2)'!$A$1, 2 * (67 - $A9), 2 * AE$2 + 1)), "", SUBSTITUTE($C$1, "&lt;direc&gt;", RIGHT(OFFSET('rivers (2)'!$A$1, 2 * (67 - $A9), 2 * AE$2 + 1), 1)))
&amp; IF(ISBLANK(OFFSET('rivers (2)'!$A$1, 2 * (67 - $A9) + 1, 2 * AE$2)), "", SUBSTITUTE($D$1, "&lt;direc&gt;", RIGHT(OFFSET('rivers (2)'!$A$1, 2 * (67 - $A9) + 1, 2 * AE$2), 1)))
&amp; IF(ISBLANK('feature type'!AD7), "EndPlot", SUBSTITUTE(SUBSTITUTE(output!$B$1,
                   "f_type", 'feature type'!AD7),
                   "f_var", 'feature variety'!AD7))
&amp; CHAR(10)</f>
        <v xml:space="preserve">BeginPlot
	x=29,y=61
	TerrainType=TERRAIN_OCEAN
	PlotType=3
EndPlot
</v>
      </c>
      <c r="AF9" t="str">
        <f ca="1">SUBSTITUTE(SUBSTITUTE(SUBSTITUTE(SUBSTITUTE($A$1,
"x_coord",AF$2),
"y_coord",$A9),
"t_type",'terrain type'!AE7),
"p_type", 'plot type'!AE7)
&amp; IF(LEFT(resources!AE7, 6) = "BONUS_", CHAR(9) &amp; "BonusType=" &amp; resources!AE7 &amp; CHAR(10), "")
&amp; IF('goody huts'!AE7, "	ImprovementType=IMPROVEMENT_GOODY_HUT" &amp; CHAR(10), "")
&amp; IF(ISBLANK(OFFSET('rivers (2)'!$A$1, 2 * (67 - $A9), 2 * AF$2 + 1)), "", SUBSTITUTE($C$1, "&lt;direc&gt;", RIGHT(OFFSET('rivers (2)'!$A$1, 2 * (67 - $A9), 2 * AF$2 + 1), 1)))
&amp; IF(ISBLANK(OFFSET('rivers (2)'!$A$1, 2 * (67 - $A9) + 1, 2 * AF$2)), "", SUBSTITUTE($D$1, "&lt;direc&gt;", RIGHT(OFFSET('rivers (2)'!$A$1, 2 * (67 - $A9) + 1, 2 * AF$2), 1)))
&amp; IF(ISBLANK('feature type'!AE7), "EndPlot", SUBSTITUTE(SUBSTITUTE(output!$B$1,
                   "f_type", 'feature type'!AE7),
                   "f_var", 'feature variety'!AE7))
&amp; CHAR(10)</f>
        <v xml:space="preserve">BeginPlot
	x=30,y=61
	TerrainType=TERRAIN_OCEAN
	PlotType=3
EndPlot
</v>
      </c>
      <c r="AG9" t="str">
        <f ca="1">SUBSTITUTE(SUBSTITUTE(SUBSTITUTE(SUBSTITUTE($A$1,
"x_coord",AG$2),
"y_coord",$A9),
"t_type",'terrain type'!AF7),
"p_type", 'plot type'!AF7)
&amp; IF(LEFT(resources!AF7, 6) = "BONUS_", CHAR(9) &amp; "BonusType=" &amp; resources!AF7 &amp; CHAR(10), "")
&amp; IF('goody huts'!AF7, "	ImprovementType=IMPROVEMENT_GOODY_HUT" &amp; CHAR(10), "")
&amp; IF(ISBLANK(OFFSET('rivers (2)'!$A$1, 2 * (67 - $A9), 2 * AG$2 + 1)), "", SUBSTITUTE($C$1, "&lt;direc&gt;", RIGHT(OFFSET('rivers (2)'!$A$1, 2 * (67 - $A9), 2 * AG$2 + 1), 1)))
&amp; IF(ISBLANK(OFFSET('rivers (2)'!$A$1, 2 * (67 - $A9) + 1, 2 * AG$2)), "", SUBSTITUTE($D$1, "&lt;direc&gt;", RIGHT(OFFSET('rivers (2)'!$A$1, 2 * (67 - $A9) + 1, 2 * AG$2), 1)))
&amp; IF(ISBLANK('feature type'!AF7), "EndPlot", SUBSTITUTE(SUBSTITUTE(output!$B$1,
                   "f_type", 'feature type'!AF7),
                   "f_var", 'feature variety'!AF7))
&amp; CHAR(10)</f>
        <v xml:space="preserve">BeginPlot
	x=31,y=61
	TerrainType=TERRAIN_OCEAN
	PlotType=3
EndPlot
</v>
      </c>
      <c r="AH9" t="str">
        <f ca="1">SUBSTITUTE(SUBSTITUTE(SUBSTITUTE(SUBSTITUTE($A$1,
"x_coord",AH$2),
"y_coord",$A9),
"t_type",'terrain type'!AG7),
"p_type", 'plot type'!AG7)
&amp; IF(LEFT(resources!AG7, 6) = "BONUS_", CHAR(9) &amp; "BonusType=" &amp; resources!AG7 &amp; CHAR(10), "")
&amp; IF('goody huts'!AG7, "	ImprovementType=IMPROVEMENT_GOODY_HUT" &amp; CHAR(10), "")
&amp; IF(ISBLANK(OFFSET('rivers (2)'!$A$1, 2 * (67 - $A9), 2 * AH$2 + 1)), "", SUBSTITUTE($C$1, "&lt;direc&gt;", RIGHT(OFFSET('rivers (2)'!$A$1, 2 * (67 - $A9), 2 * AH$2 + 1), 1)))
&amp; IF(ISBLANK(OFFSET('rivers (2)'!$A$1, 2 * (67 - $A9) + 1, 2 * AH$2)), "", SUBSTITUTE($D$1, "&lt;direc&gt;", RIGHT(OFFSET('rivers (2)'!$A$1, 2 * (67 - $A9) + 1, 2 * AH$2), 1)))
&amp; IF(ISBLANK('feature type'!AG7), "EndPlot", SUBSTITUTE(SUBSTITUTE(output!$B$1,
                   "f_type", 'feature type'!AG7),
                   "f_var", 'feature variety'!AG7))
&amp; CHAR(10)</f>
        <v xml:space="preserve">BeginPlot
	x=32,y=61
	TerrainType=TERRAIN_OCEAN
	PlotType=3
EndPlot
</v>
      </c>
      <c r="AI9" t="str">
        <f ca="1">SUBSTITUTE(SUBSTITUTE(SUBSTITUTE(SUBSTITUTE($A$1,
"x_coord",AI$2),
"y_coord",$A9),
"t_type",'terrain type'!AH7),
"p_type", 'plot type'!AH7)
&amp; IF(LEFT(resources!AH7, 6) = "BONUS_", CHAR(9) &amp; "BonusType=" &amp; resources!AH7 &amp; CHAR(10), "")
&amp; IF('goody huts'!AH7, "	ImprovementType=IMPROVEMENT_GOODY_HUT" &amp; CHAR(10), "")
&amp; IF(ISBLANK(OFFSET('rivers (2)'!$A$1, 2 * (67 - $A9), 2 * AI$2 + 1)), "", SUBSTITUTE($C$1, "&lt;direc&gt;", RIGHT(OFFSET('rivers (2)'!$A$1, 2 * (67 - $A9), 2 * AI$2 + 1), 1)))
&amp; IF(ISBLANK(OFFSET('rivers (2)'!$A$1, 2 * (67 - $A9) + 1, 2 * AI$2)), "", SUBSTITUTE($D$1, "&lt;direc&gt;", RIGHT(OFFSET('rivers (2)'!$A$1, 2 * (67 - $A9) + 1, 2 * AI$2), 1)))
&amp; IF(ISBLANK('feature type'!AH7), "EndPlot", SUBSTITUTE(SUBSTITUTE(output!$B$1,
                   "f_type", 'feature type'!AH7),
                   "f_var", 'feature variety'!AH7))
&amp; CHAR(10)</f>
        <v xml:space="preserve">BeginPlot
	x=33,y=61
	TerrainType=TERRAIN_OCEAN
	PlotType=3
EndPlot
</v>
      </c>
      <c r="AJ9" t="str">
        <f ca="1">SUBSTITUTE(SUBSTITUTE(SUBSTITUTE(SUBSTITUTE($A$1,
"x_coord",AJ$2),
"y_coord",$A9),
"t_type",'terrain type'!AI7),
"p_type", 'plot type'!AI7)
&amp; IF(LEFT(resources!AI7, 6) = "BONUS_", CHAR(9) &amp; "BonusType=" &amp; resources!AI7 &amp; CHAR(10), "")
&amp; IF('goody huts'!AI7, "	ImprovementType=IMPROVEMENT_GOODY_HUT" &amp; CHAR(10), "")
&amp; IF(ISBLANK(OFFSET('rivers (2)'!$A$1, 2 * (67 - $A9), 2 * AJ$2 + 1)), "", SUBSTITUTE($C$1, "&lt;direc&gt;", RIGHT(OFFSET('rivers (2)'!$A$1, 2 * (67 - $A9), 2 * AJ$2 + 1), 1)))
&amp; IF(ISBLANK(OFFSET('rivers (2)'!$A$1, 2 * (67 - $A9) + 1, 2 * AJ$2)), "", SUBSTITUTE($D$1, "&lt;direc&gt;", RIGHT(OFFSET('rivers (2)'!$A$1, 2 * (67 - $A9) + 1, 2 * AJ$2), 1)))
&amp; IF(ISBLANK('feature type'!AI7), "EndPlot", SUBSTITUTE(SUBSTITUTE(output!$B$1,
                   "f_type", 'feature type'!AI7),
                   "f_var", 'feature variety'!AI7))
&amp; CHAR(10)</f>
        <v xml:space="preserve">BeginPlot
	x=34,y=61
	TerrainType=TERRAIN_OCEAN
	PlotType=3
EndPlot
</v>
      </c>
      <c r="AK9" t="str">
        <f ca="1">SUBSTITUTE(SUBSTITUTE(SUBSTITUTE(SUBSTITUTE($A$1,
"x_coord",AK$2),
"y_coord",$A9),
"t_type",'terrain type'!AJ7),
"p_type", 'plot type'!AJ7)
&amp; IF(LEFT(resources!AJ7, 6) = "BONUS_", CHAR(9) &amp; "BonusType=" &amp; resources!AJ7 &amp; CHAR(10), "")
&amp; IF('goody huts'!AJ7, "	ImprovementType=IMPROVEMENT_GOODY_HUT" &amp; CHAR(10), "")
&amp; IF(ISBLANK(OFFSET('rivers (2)'!$A$1, 2 * (67 - $A9), 2 * AK$2 + 1)), "", SUBSTITUTE($C$1, "&lt;direc&gt;", RIGHT(OFFSET('rivers (2)'!$A$1, 2 * (67 - $A9), 2 * AK$2 + 1), 1)))
&amp; IF(ISBLANK(OFFSET('rivers (2)'!$A$1, 2 * (67 - $A9) + 1, 2 * AK$2)), "", SUBSTITUTE($D$1, "&lt;direc&gt;", RIGHT(OFFSET('rivers (2)'!$A$1, 2 * (67 - $A9) + 1, 2 * AK$2), 1)))
&amp; IF(ISBLANK('feature type'!AJ7), "EndPlot", SUBSTITUTE(SUBSTITUTE(output!$B$1,
                   "f_type", 'feature type'!AJ7),
                   "f_var", 'feature variety'!AJ7))
&amp; CHAR(10)</f>
        <v xml:space="preserve">BeginPlot
	x=35,y=61
	TerrainType=TERRAIN_OCEAN
	PlotType=3
EndPlot
</v>
      </c>
      <c r="AL9" t="str">
        <f ca="1">SUBSTITUTE(SUBSTITUTE(SUBSTITUTE(SUBSTITUTE($A$1,
"x_coord",AL$2),
"y_coord",$A9),
"t_type",'terrain type'!AK7),
"p_type", 'plot type'!AK7)
&amp; IF(LEFT(resources!AK7, 6) = "BONUS_", CHAR(9) &amp; "BonusType=" &amp; resources!AK7 &amp; CHAR(10), "")
&amp; IF('goody huts'!AK7, "	ImprovementType=IMPROVEMENT_GOODY_HUT" &amp; CHAR(10), "")
&amp; IF(ISBLANK(OFFSET('rivers (2)'!$A$1, 2 * (67 - $A9), 2 * AL$2 + 1)), "", SUBSTITUTE($C$1, "&lt;direc&gt;", RIGHT(OFFSET('rivers (2)'!$A$1, 2 * (67 - $A9), 2 * AL$2 + 1), 1)))
&amp; IF(ISBLANK(OFFSET('rivers (2)'!$A$1, 2 * (67 - $A9) + 1, 2 * AL$2)), "", SUBSTITUTE($D$1, "&lt;direc&gt;", RIGHT(OFFSET('rivers (2)'!$A$1, 2 * (67 - $A9) + 1, 2 * AL$2), 1)))
&amp; IF(ISBLANK('feature type'!AK7), "EndPlot", SUBSTITUTE(SUBSTITUTE(output!$B$1,
                   "f_type", 'feature type'!AK7),
                   "f_var", 'feature variety'!AK7))
&amp; CHAR(10)</f>
        <v xml:space="preserve">BeginPlot
	x=36,y=61
	TerrainType=TERRAIN_OCEAN
	PlotType=3
EndPlot
</v>
      </c>
      <c r="AM9" t="str">
        <f ca="1">SUBSTITUTE(SUBSTITUTE(SUBSTITUTE(SUBSTITUTE($A$1,
"x_coord",AM$2),
"y_coord",$A9),
"t_type",'terrain type'!AL7),
"p_type", 'plot type'!AL7)
&amp; IF(LEFT(resources!AL7, 6) = "BONUS_", CHAR(9) &amp; "BonusType=" &amp; resources!AL7 &amp; CHAR(10), "")
&amp; IF('goody huts'!AL7, "	ImprovementType=IMPROVEMENT_GOODY_HUT" &amp; CHAR(10), "")
&amp; IF(ISBLANK(OFFSET('rivers (2)'!$A$1, 2 * (67 - $A9), 2 * AM$2 + 1)), "", SUBSTITUTE($C$1, "&lt;direc&gt;", RIGHT(OFFSET('rivers (2)'!$A$1, 2 * (67 - $A9), 2 * AM$2 + 1), 1)))
&amp; IF(ISBLANK(OFFSET('rivers (2)'!$A$1, 2 * (67 - $A9) + 1, 2 * AM$2)), "", SUBSTITUTE($D$1, "&lt;direc&gt;", RIGHT(OFFSET('rivers (2)'!$A$1, 2 * (67 - $A9) + 1, 2 * AM$2), 1)))
&amp; IF(ISBLANK('feature type'!AL7), "EndPlot", SUBSTITUTE(SUBSTITUTE(output!$B$1,
                   "f_type", 'feature type'!AL7),
                   "f_var", 'feature variety'!AL7))
&amp; CHAR(10)</f>
        <v xml:space="preserve">BeginPlot
	x=37,y=61
	TerrainType=TERRAIN_OCEAN
	PlotType=3
EndPlot
</v>
      </c>
      <c r="AN9" t="str">
        <f ca="1">SUBSTITUTE(SUBSTITUTE(SUBSTITUTE(SUBSTITUTE($A$1,
"x_coord",AN$2),
"y_coord",$A9),
"t_type",'terrain type'!AM7),
"p_type", 'plot type'!AM7)
&amp; IF(LEFT(resources!AM7, 6) = "BONUS_", CHAR(9) &amp; "BonusType=" &amp; resources!AM7 &amp; CHAR(10), "")
&amp; IF('goody huts'!AM7, "	ImprovementType=IMPROVEMENT_GOODY_HUT" &amp; CHAR(10), "")
&amp; IF(ISBLANK(OFFSET('rivers (2)'!$A$1, 2 * (67 - $A9), 2 * AN$2 + 1)), "", SUBSTITUTE($C$1, "&lt;direc&gt;", RIGHT(OFFSET('rivers (2)'!$A$1, 2 * (67 - $A9), 2 * AN$2 + 1), 1)))
&amp; IF(ISBLANK(OFFSET('rivers (2)'!$A$1, 2 * (67 - $A9) + 1, 2 * AN$2)), "", SUBSTITUTE($D$1, "&lt;direc&gt;", RIGHT(OFFSET('rivers (2)'!$A$1, 2 * (67 - $A9) + 1, 2 * AN$2), 1)))
&amp; IF(ISBLANK('feature type'!AM7), "EndPlot", SUBSTITUTE(SUBSTITUTE(output!$B$1,
                   "f_type", 'feature type'!AM7),
                   "f_var", 'feature variety'!AM7))
&amp; CHAR(10)</f>
        <v xml:space="preserve">BeginPlot
	x=38,y=61
	TerrainType=TERRAIN_OCEAN
	PlotType=3
EndPlot
</v>
      </c>
      <c r="AO9" t="str">
        <f ca="1">SUBSTITUTE(SUBSTITUTE(SUBSTITUTE(SUBSTITUTE($A$1,
"x_coord",AO$2),
"y_coord",$A9),
"t_type",'terrain type'!AN7),
"p_type", 'plot type'!AN7)
&amp; IF(LEFT(resources!AN7, 6) = "BONUS_", CHAR(9) &amp; "BonusType=" &amp; resources!AN7 &amp; CHAR(10), "")
&amp; IF('goody huts'!AN7, "	ImprovementType=IMPROVEMENT_GOODY_HUT" &amp; CHAR(10), "")
&amp; IF(ISBLANK(OFFSET('rivers (2)'!$A$1, 2 * (67 - $A9), 2 * AO$2 + 1)), "", SUBSTITUTE($C$1, "&lt;direc&gt;", RIGHT(OFFSET('rivers (2)'!$A$1, 2 * (67 - $A9), 2 * AO$2 + 1), 1)))
&amp; IF(ISBLANK(OFFSET('rivers (2)'!$A$1, 2 * (67 - $A9) + 1, 2 * AO$2)), "", SUBSTITUTE($D$1, "&lt;direc&gt;", RIGHT(OFFSET('rivers (2)'!$A$1, 2 * (67 - $A9) + 1, 2 * AO$2), 1)))
&amp; IF(ISBLANK('feature type'!AN7), "EndPlot", SUBSTITUTE(SUBSTITUTE(output!$B$1,
                   "f_type", 'feature type'!AN7),
                   "f_var", 'feature variety'!AN7))
&amp; CHAR(10)</f>
        <v xml:space="preserve">BeginPlot
	x=39,y=61
	TerrainType=TERRAIN_OCEAN
	PlotType=3
EndPlot
</v>
      </c>
      <c r="AP9" t="str">
        <f ca="1">SUBSTITUTE(SUBSTITUTE(SUBSTITUTE(SUBSTITUTE($A$1,
"x_coord",AP$2),
"y_coord",$A9),
"t_type",'terrain type'!AO7),
"p_type", 'plot type'!AO7)
&amp; IF(LEFT(resources!AO7, 6) = "BONUS_", CHAR(9) &amp; "BonusType=" &amp; resources!AO7 &amp; CHAR(10), "")
&amp; IF('goody huts'!AO7, "	ImprovementType=IMPROVEMENT_GOODY_HUT" &amp; CHAR(10), "")
&amp; IF(ISBLANK(OFFSET('rivers (2)'!$A$1, 2 * (67 - $A9), 2 * AP$2 + 1)), "", SUBSTITUTE($C$1, "&lt;direc&gt;", RIGHT(OFFSET('rivers (2)'!$A$1, 2 * (67 - $A9), 2 * AP$2 + 1), 1)))
&amp; IF(ISBLANK(OFFSET('rivers (2)'!$A$1, 2 * (67 - $A9) + 1, 2 * AP$2)), "", SUBSTITUTE($D$1, "&lt;direc&gt;", RIGHT(OFFSET('rivers (2)'!$A$1, 2 * (67 - $A9) + 1, 2 * AP$2), 1)))
&amp; IF(ISBLANK('feature type'!AO7), "EndPlot", SUBSTITUTE(SUBSTITUTE(output!$B$1,
                   "f_type", 'feature type'!AO7),
                   "f_var", 'feature variety'!AO7))
&amp; CHAR(10)</f>
        <v xml:space="preserve">BeginPlot
	x=40,y=61
	TerrainType=TERRAIN_OCEAN
	PlotType=3
EndPlot
</v>
      </c>
      <c r="AQ9" t="str">
        <f ca="1">SUBSTITUTE(SUBSTITUTE(SUBSTITUTE(SUBSTITUTE($A$1,
"x_coord",AQ$2),
"y_coord",$A9),
"t_type",'terrain type'!AP7),
"p_type", 'plot type'!AP7)
&amp; IF(LEFT(resources!AP7, 6) = "BONUS_", CHAR(9) &amp; "BonusType=" &amp; resources!AP7 &amp; CHAR(10), "")
&amp; IF('goody huts'!AP7, "	ImprovementType=IMPROVEMENT_GOODY_HUT" &amp; CHAR(10), "")
&amp; IF(ISBLANK(OFFSET('rivers (2)'!$A$1, 2 * (67 - $A9), 2 * AQ$2 + 1)), "", SUBSTITUTE($C$1, "&lt;direc&gt;", RIGHT(OFFSET('rivers (2)'!$A$1, 2 * (67 - $A9), 2 * AQ$2 + 1), 1)))
&amp; IF(ISBLANK(OFFSET('rivers (2)'!$A$1, 2 * (67 - $A9) + 1, 2 * AQ$2)), "", SUBSTITUTE($D$1, "&lt;direc&gt;", RIGHT(OFFSET('rivers (2)'!$A$1, 2 * (67 - $A9) + 1, 2 * AQ$2), 1)))
&amp; IF(ISBLANK('feature type'!AP7), "EndPlot", SUBSTITUTE(SUBSTITUTE(output!$B$1,
                   "f_type", 'feature type'!AP7),
                   "f_var", 'feature variety'!AP7))
&amp; CHAR(10)</f>
        <v xml:space="preserve">BeginPlot
	x=41,y=61
	TerrainType=TERRAIN_COAST
	PlotType=3
EndPlot
</v>
      </c>
      <c r="AR9" t="str">
        <f ca="1">SUBSTITUTE(SUBSTITUTE(SUBSTITUTE(SUBSTITUTE($A$1,
"x_coord",AR$2),
"y_coord",$A9),
"t_type",'terrain type'!AQ7),
"p_type", 'plot type'!AQ7)
&amp; IF(LEFT(resources!AQ7, 6) = "BONUS_", CHAR(9) &amp; "BonusType=" &amp; resources!AQ7 &amp; CHAR(10), "")
&amp; IF('goody huts'!AQ7, "	ImprovementType=IMPROVEMENT_GOODY_HUT" &amp; CHAR(10), "")
&amp; IF(ISBLANK(OFFSET('rivers (2)'!$A$1, 2 * (67 - $A9), 2 * AR$2 + 1)), "", SUBSTITUTE($C$1, "&lt;direc&gt;", RIGHT(OFFSET('rivers (2)'!$A$1, 2 * (67 - $A9), 2 * AR$2 + 1), 1)))
&amp; IF(ISBLANK(OFFSET('rivers (2)'!$A$1, 2 * (67 - $A9) + 1, 2 * AR$2)), "", SUBSTITUTE($D$1, "&lt;direc&gt;", RIGHT(OFFSET('rivers (2)'!$A$1, 2 * (67 - $A9) + 1, 2 * AR$2), 1)))
&amp; IF(ISBLANK('feature type'!AQ7), "EndPlot", SUBSTITUTE(SUBSTITUTE(output!$B$1,
                   "f_type", 'feature type'!AQ7),
                   "f_var", 'feature variety'!AQ7))
&amp; CHAR(10)</f>
        <v xml:space="preserve">BeginPlot
	x=42,y=61
	TerrainType=TERRAIN_GRASS
	PlotType=0
EndPlot
</v>
      </c>
      <c r="AS9" t="str">
        <f ca="1">SUBSTITUTE(SUBSTITUTE(SUBSTITUTE(SUBSTITUTE($A$1,
"x_coord",AS$2),
"y_coord",$A9),
"t_type",'terrain type'!AR7),
"p_type", 'plot type'!AR7)
&amp; IF(LEFT(resources!AR7, 6) = "BONUS_", CHAR(9) &amp; "BonusType=" &amp; resources!AR7 &amp; CHAR(10), "")
&amp; IF('goody huts'!AR7, "	ImprovementType=IMPROVEMENT_GOODY_HUT" &amp; CHAR(10), "")
&amp; IF(ISBLANK(OFFSET('rivers (2)'!$A$1, 2 * (67 - $A9), 2 * AS$2 + 1)), "", SUBSTITUTE($C$1, "&lt;direc&gt;", RIGHT(OFFSET('rivers (2)'!$A$1, 2 * (67 - $A9), 2 * AS$2 + 1), 1)))
&amp; IF(ISBLANK(OFFSET('rivers (2)'!$A$1, 2 * (67 - $A9) + 1, 2 * AS$2)), "", SUBSTITUTE($D$1, "&lt;direc&gt;", RIGHT(OFFSET('rivers (2)'!$A$1, 2 * (67 - $A9) + 1, 2 * AS$2), 1)))
&amp; IF(ISBLANK('feature type'!AR7), "EndPlot", SUBSTITUTE(SUBSTITUTE(output!$B$1,
                   "f_type", 'feature type'!AR7),
                   "f_var", 'feature variety'!AR7))
&amp; CHAR(10)</f>
        <v xml:space="preserve">BeginPlot
	x=43,y=61
	TerrainType=TERRAIN_COAST
	PlotType=3
EndPlot
</v>
      </c>
      <c r="AT9" t="str">
        <f ca="1">SUBSTITUTE(SUBSTITUTE(SUBSTITUTE(SUBSTITUTE($A$1,
"x_coord",AT$2),
"y_coord",$A9),
"t_type",'terrain type'!AS7),
"p_type", 'plot type'!AS7)
&amp; IF(LEFT(resources!AS7, 6) = "BONUS_", CHAR(9) &amp; "BonusType=" &amp; resources!AS7 &amp; CHAR(10), "")
&amp; IF('goody huts'!AS7, "	ImprovementType=IMPROVEMENT_GOODY_HUT" &amp; CHAR(10), "")
&amp; IF(ISBLANK(OFFSET('rivers (2)'!$A$1, 2 * (67 - $A9), 2 * AT$2 + 1)), "", SUBSTITUTE($C$1, "&lt;direc&gt;", RIGHT(OFFSET('rivers (2)'!$A$1, 2 * (67 - $A9), 2 * AT$2 + 1), 1)))
&amp; IF(ISBLANK(OFFSET('rivers (2)'!$A$1, 2 * (67 - $A9) + 1, 2 * AT$2)), "", SUBSTITUTE($D$1, "&lt;direc&gt;", RIGHT(OFFSET('rivers (2)'!$A$1, 2 * (67 - $A9) + 1, 2 * AT$2), 1)))
&amp; IF(ISBLANK('feature type'!AS7), "EndPlot", SUBSTITUTE(SUBSTITUTE(output!$B$1,
                   "f_type", 'feature type'!AS7),
                   "f_var", 'feature variety'!AS7))
&amp; CHAR(10)</f>
        <v xml:space="preserve">BeginPlot
	x=44,y=61
	TerrainType=TERRAIN_OCEAN
	PlotType=3
EndPlot
</v>
      </c>
      <c r="AU9" t="str">
        <f ca="1">SUBSTITUTE(SUBSTITUTE(SUBSTITUTE(SUBSTITUTE($A$1,
"x_coord",AU$2),
"y_coord",$A9),
"t_type",'terrain type'!AT7),
"p_type", 'plot type'!AT7)
&amp; IF(LEFT(resources!AT7, 6) = "BONUS_", CHAR(9) &amp; "BonusType=" &amp; resources!AT7 &amp; CHAR(10), "")
&amp; IF('goody huts'!AT7, "	ImprovementType=IMPROVEMENT_GOODY_HUT" &amp; CHAR(10), "")
&amp; IF(ISBLANK(OFFSET('rivers (2)'!$A$1, 2 * (67 - $A9), 2 * AU$2 + 1)), "", SUBSTITUTE($C$1, "&lt;direc&gt;", RIGHT(OFFSET('rivers (2)'!$A$1, 2 * (67 - $A9), 2 * AU$2 + 1), 1)))
&amp; IF(ISBLANK(OFFSET('rivers (2)'!$A$1, 2 * (67 - $A9) + 1, 2 * AU$2)), "", SUBSTITUTE($D$1, "&lt;direc&gt;", RIGHT(OFFSET('rivers (2)'!$A$1, 2 * (67 - $A9) + 1, 2 * AU$2), 1)))
&amp; IF(ISBLANK('feature type'!AT7), "EndPlot", SUBSTITUTE(SUBSTITUTE(output!$B$1,
                   "f_type", 'feature type'!AT7),
                   "f_var", 'feature variety'!AT7))
&amp; CHAR(10)</f>
        <v xml:space="preserve">BeginPlot
	x=45,y=61
	TerrainType=TERRAIN_OCEAN
	PlotType=3
EndPlot
</v>
      </c>
      <c r="AV9" t="str">
        <f ca="1">SUBSTITUTE(SUBSTITUTE(SUBSTITUTE(SUBSTITUTE($A$1,
"x_coord",AV$2),
"y_coord",$A9),
"t_type",'terrain type'!AU7),
"p_type", 'plot type'!AU7)
&amp; IF(LEFT(resources!AU7, 6) = "BONUS_", CHAR(9) &amp; "BonusType=" &amp; resources!AU7 &amp; CHAR(10), "")
&amp; IF('goody huts'!AU7, "	ImprovementType=IMPROVEMENT_GOODY_HUT" &amp; CHAR(10), "")
&amp; IF(ISBLANK(OFFSET('rivers (2)'!$A$1, 2 * (67 - $A9), 2 * AV$2 + 1)), "", SUBSTITUTE($C$1, "&lt;direc&gt;", RIGHT(OFFSET('rivers (2)'!$A$1, 2 * (67 - $A9), 2 * AV$2 + 1), 1)))
&amp; IF(ISBLANK(OFFSET('rivers (2)'!$A$1, 2 * (67 - $A9) + 1, 2 * AV$2)), "", SUBSTITUTE($D$1, "&lt;direc&gt;", RIGHT(OFFSET('rivers (2)'!$A$1, 2 * (67 - $A9) + 1, 2 * AV$2), 1)))
&amp; IF(ISBLANK('feature type'!AU7), "EndPlot", SUBSTITUTE(SUBSTITUTE(output!$B$1,
                   "f_type", 'feature type'!AU7),
                   "f_var", 'feature variety'!AU7))
&amp; CHAR(10)</f>
        <v xml:space="preserve">BeginPlot
	x=46,y=61
	TerrainType=TERRAIN_COAST
	PlotType=3
EndPlot
</v>
      </c>
      <c r="AW9" t="str">
        <f ca="1">SUBSTITUTE(SUBSTITUTE(SUBSTITUTE(SUBSTITUTE($A$1,
"x_coord",AW$2),
"y_coord",$A9),
"t_type",'terrain type'!AV7),
"p_type", 'plot type'!AV7)
&amp; IF(LEFT(resources!AV7, 6) = "BONUS_", CHAR(9) &amp; "BonusType=" &amp; resources!AV7 &amp; CHAR(10), "")
&amp; IF('goody huts'!AV7, "	ImprovementType=IMPROVEMENT_GOODY_HUT" &amp; CHAR(10), "")
&amp; IF(ISBLANK(OFFSET('rivers (2)'!$A$1, 2 * (67 - $A9), 2 * AW$2 + 1)), "", SUBSTITUTE($C$1, "&lt;direc&gt;", RIGHT(OFFSET('rivers (2)'!$A$1, 2 * (67 - $A9), 2 * AW$2 + 1), 1)))
&amp; IF(ISBLANK(OFFSET('rivers (2)'!$A$1, 2 * (67 - $A9) + 1, 2 * AW$2)), "", SUBSTITUTE($D$1, "&lt;direc&gt;", RIGHT(OFFSET('rivers (2)'!$A$1, 2 * (67 - $A9) + 1, 2 * AW$2), 1)))
&amp; IF(ISBLANK('feature type'!AV7), "EndPlot", SUBSTITUTE(SUBSTITUTE(output!$B$1,
                   "f_type", 'feature type'!AV7),
                   "f_var", 'feature variety'!AV7))
&amp; CHAR(10)</f>
        <v xml:space="preserve">BeginPlot
	x=47,y=61
	TerrainType=TERRAIN_COAST
	PlotType=3
EndPlot
</v>
      </c>
      <c r="AX9" t="str">
        <f ca="1">SUBSTITUTE(SUBSTITUTE(SUBSTITUTE(SUBSTITUTE($A$1,
"x_coord",AX$2),
"y_coord",$A9),
"t_type",'terrain type'!AW7),
"p_type", 'plot type'!AW7)
&amp; IF(LEFT(resources!AW7, 6) = "BONUS_", CHAR(9) &amp; "BonusType=" &amp; resources!AW7 &amp; CHAR(10), "")
&amp; IF('goody huts'!AW7, "	ImprovementType=IMPROVEMENT_GOODY_HUT" &amp; CHAR(10), "")
&amp; IF(ISBLANK(OFFSET('rivers (2)'!$A$1, 2 * (67 - $A9), 2 * AX$2 + 1)), "", SUBSTITUTE($C$1, "&lt;direc&gt;", RIGHT(OFFSET('rivers (2)'!$A$1, 2 * (67 - $A9), 2 * AX$2 + 1), 1)))
&amp; IF(ISBLANK(OFFSET('rivers (2)'!$A$1, 2 * (67 - $A9) + 1, 2 * AX$2)), "", SUBSTITUTE($D$1, "&lt;direc&gt;", RIGHT(OFFSET('rivers (2)'!$A$1, 2 * (67 - $A9) + 1, 2 * AX$2), 1)))
&amp; IF(ISBLANK('feature type'!AW7), "EndPlot", SUBSTITUTE(SUBSTITUTE(output!$B$1,
                   "f_type", 'feature type'!AW7),
                   "f_var", 'feature variety'!AW7))
&amp; CHAR(10)</f>
        <v xml:space="preserve">BeginPlot
	x=48,y=61
	TerrainType=TERRAIN_GRASS
	PlotType=2
	RiverNSDirection=2
	isWOfRiver
EndPlot
</v>
      </c>
      <c r="AY9" t="str">
        <f ca="1">SUBSTITUTE(SUBSTITUTE(SUBSTITUTE(SUBSTITUTE($A$1,
"x_coord",AY$2),
"y_coord",$A9),
"t_type",'terrain type'!AX7),
"p_type", 'plot type'!AX7)
&amp; IF(LEFT(resources!AX7, 6) = "BONUS_", CHAR(9) &amp; "BonusType=" &amp; resources!AX7 &amp; CHAR(10), "")
&amp; IF('goody huts'!AX7, "	ImprovementType=IMPROVEMENT_GOODY_HUT" &amp; CHAR(10), "")
&amp; IF(ISBLANK(OFFSET('rivers (2)'!$A$1, 2 * (67 - $A9), 2 * AY$2 + 1)), "", SUBSTITUTE($C$1, "&lt;direc&gt;", RIGHT(OFFSET('rivers (2)'!$A$1, 2 * (67 - $A9), 2 * AY$2 + 1), 1)))
&amp; IF(ISBLANK(OFFSET('rivers (2)'!$A$1, 2 * (67 - $A9) + 1, 2 * AY$2)), "", SUBSTITUTE($D$1, "&lt;direc&gt;", RIGHT(OFFSET('rivers (2)'!$A$1, 2 * (67 - $A9) + 1, 2 * AY$2), 1)))
&amp; IF(ISBLANK('feature type'!AX7), "EndPlot", SUBSTITUTE(SUBSTITUTE(output!$B$1,
                   "f_type", 'feature type'!AX7),
                   "f_var", 'feature variety'!AX7))
&amp; CHAR(10)</f>
        <v xml:space="preserve">BeginPlot
	x=49,y=61
	TerrainType=TERRAIN_GRASS
	PlotType=2
	FeatureType=FEATURE_FOREST, FeatureVariety=1
EndPlot
</v>
      </c>
      <c r="AZ9" t="str">
        <f ca="1">SUBSTITUTE(SUBSTITUTE(SUBSTITUTE(SUBSTITUTE($A$1,
"x_coord",AZ$2),
"y_coord",$A9),
"t_type",'terrain type'!AY7),
"p_type", 'plot type'!AY7)
&amp; IF(LEFT(resources!AY7, 6) = "BONUS_", CHAR(9) &amp; "BonusType=" &amp; resources!AY7 &amp; CHAR(10), "")
&amp; IF('goody huts'!AY7, "	ImprovementType=IMPROVEMENT_GOODY_HUT" &amp; CHAR(10), "")
&amp; IF(ISBLANK(OFFSET('rivers (2)'!$A$1, 2 * (67 - $A9), 2 * AZ$2 + 1)), "", SUBSTITUTE($C$1, "&lt;direc&gt;", RIGHT(OFFSET('rivers (2)'!$A$1, 2 * (67 - $A9), 2 * AZ$2 + 1), 1)))
&amp; IF(ISBLANK(OFFSET('rivers (2)'!$A$1, 2 * (67 - $A9) + 1, 2 * AZ$2)), "", SUBSTITUTE($D$1, "&lt;direc&gt;", RIGHT(OFFSET('rivers (2)'!$A$1, 2 * (67 - $A9) + 1, 2 * AZ$2), 1)))
&amp; IF(ISBLANK('feature type'!AY7), "EndPlot", SUBSTITUTE(SUBSTITUTE(output!$B$1,
                   "f_type", 'feature type'!AY7),
                   "f_var", 'feature variety'!AY7))
&amp; CHAR(10)</f>
        <v xml:space="preserve">BeginPlot
	x=50,y=61
	TerrainType=TERRAIN_GRASS
	PlotType=2
	FeatureType=FEATURE_FOREST, FeatureVariety=1
EndPlot
</v>
      </c>
      <c r="BA9" t="str">
        <f ca="1">SUBSTITUTE(SUBSTITUTE(SUBSTITUTE(SUBSTITUTE($A$1,
"x_coord",BA$2),
"y_coord",$A9),
"t_type",'terrain type'!AZ7),
"p_type", 'plot type'!AZ7)
&amp; IF(LEFT(resources!AZ7, 6) = "BONUS_", CHAR(9) &amp; "BonusType=" &amp; resources!AZ7 &amp; CHAR(10), "")
&amp; IF('goody huts'!AZ7, "	ImprovementType=IMPROVEMENT_GOODY_HUT" &amp; CHAR(10), "")
&amp; IF(ISBLANK(OFFSET('rivers (2)'!$A$1, 2 * (67 - $A9), 2 * BA$2 + 1)), "", SUBSTITUTE($C$1, "&lt;direc&gt;", RIGHT(OFFSET('rivers (2)'!$A$1, 2 * (67 - $A9), 2 * BA$2 + 1), 1)))
&amp; IF(ISBLANK(OFFSET('rivers (2)'!$A$1, 2 * (67 - $A9) + 1, 2 * BA$2)), "", SUBSTITUTE($D$1, "&lt;direc&gt;", RIGHT(OFFSET('rivers (2)'!$A$1, 2 * (67 - $A9) + 1, 2 * BA$2), 1)))
&amp; IF(ISBLANK('feature type'!AZ7), "EndPlot", SUBSTITUTE(SUBSTITUTE(output!$B$1,
                   "f_type", 'feature type'!AZ7),
                   "f_var", 'feature variety'!AZ7))
&amp; CHAR(10)</f>
        <v xml:space="preserve">BeginPlot
	x=51,y=61
	TerrainType=TERRAIN_GRASS
	PlotType=2
	FeatureType=FEATURE_FOREST, FeatureVariety=1
EndPlot
</v>
      </c>
      <c r="BB9" t="str">
        <f ca="1">SUBSTITUTE(SUBSTITUTE(SUBSTITUTE(SUBSTITUTE($A$1,
"x_coord",BB$2),
"y_coord",$A9),
"t_type",'terrain type'!BA7),
"p_type", 'plot type'!BA7)
&amp; IF(LEFT(resources!BA7, 6) = "BONUS_", CHAR(9) &amp; "BonusType=" &amp; resources!BA7 &amp; CHAR(10), "")
&amp; IF('goody huts'!BA7, "	ImprovementType=IMPROVEMENT_GOODY_HUT" &amp; CHAR(10), "")
&amp; IF(ISBLANK(OFFSET('rivers (2)'!$A$1, 2 * (67 - $A9), 2 * BB$2 + 1)), "", SUBSTITUTE($C$1, "&lt;direc&gt;", RIGHT(OFFSET('rivers (2)'!$A$1, 2 * (67 - $A9), 2 * BB$2 + 1), 1)))
&amp; IF(ISBLANK(OFFSET('rivers (2)'!$A$1, 2 * (67 - $A9) + 1, 2 * BB$2)), "", SUBSTITUTE($D$1, "&lt;direc&gt;", RIGHT(OFFSET('rivers (2)'!$A$1, 2 * (67 - $A9) + 1, 2 * BB$2), 1)))
&amp; IF(ISBLANK('feature type'!BA7), "EndPlot", SUBSTITUTE(SUBSTITUTE(output!$B$1,
                   "f_type", 'feature type'!BA7),
                   "f_var", 'feature variety'!BA7))
&amp; CHAR(10)</f>
        <v xml:space="preserve">BeginPlot
	x=52,y=61
	TerrainType=TERRAIN_GRASS
	PlotType=2
	FeatureType=FEATURE_FOREST, FeatureVariety=1
EndPlot
</v>
      </c>
      <c r="BC9" t="str">
        <f ca="1">SUBSTITUTE(SUBSTITUTE(SUBSTITUTE(SUBSTITUTE($A$1,
"x_coord",BC$2),
"y_coord",$A9),
"t_type",'terrain type'!BB7),
"p_type", 'plot type'!BB7)
&amp; IF(LEFT(resources!BB7, 6) = "BONUS_", CHAR(9) &amp; "BonusType=" &amp; resources!BB7 &amp; CHAR(10), "")
&amp; IF('goody huts'!BB7, "	ImprovementType=IMPROVEMENT_GOODY_HUT" &amp; CHAR(10), "")
&amp; IF(ISBLANK(OFFSET('rivers (2)'!$A$1, 2 * (67 - $A9), 2 * BC$2 + 1)), "", SUBSTITUTE($C$1, "&lt;direc&gt;", RIGHT(OFFSET('rivers (2)'!$A$1, 2 * (67 - $A9), 2 * BC$2 + 1), 1)))
&amp; IF(ISBLANK(OFFSET('rivers (2)'!$A$1, 2 * (67 - $A9) + 1, 2 * BC$2)), "", SUBSTITUTE($D$1, "&lt;direc&gt;", RIGHT(OFFSET('rivers (2)'!$A$1, 2 * (67 - $A9) + 1, 2 * BC$2), 1)))
&amp; IF(ISBLANK('feature type'!BB7), "EndPlot", SUBSTITUTE(SUBSTITUTE(output!$B$1,
                   "f_type", 'feature type'!BB7),
                   "f_var", 'feature variety'!BB7))
&amp; CHAR(10)</f>
        <v xml:space="preserve">BeginPlot
	x=53,y=61
	TerrainType=TERRAIN_GRASS
	PlotType=2
	FeatureType=FEATURE_FOREST, FeatureVariety=1
EndPlot
</v>
      </c>
      <c r="BD9" t="str">
        <f ca="1">SUBSTITUTE(SUBSTITUTE(SUBSTITUTE(SUBSTITUTE($A$1,
"x_coord",BD$2),
"y_coord",$A9),
"t_type",'terrain type'!BC7),
"p_type", 'plot type'!BC7)
&amp; IF(LEFT(resources!BC7, 6) = "BONUS_", CHAR(9) &amp; "BonusType=" &amp; resources!BC7 &amp; CHAR(10), "")
&amp; IF('goody huts'!BC7, "	ImprovementType=IMPROVEMENT_GOODY_HUT" &amp; CHAR(10), "")
&amp; IF(ISBLANK(OFFSET('rivers (2)'!$A$1, 2 * (67 - $A9), 2 * BD$2 + 1)), "", SUBSTITUTE($C$1, "&lt;direc&gt;", RIGHT(OFFSET('rivers (2)'!$A$1, 2 * (67 - $A9), 2 * BD$2 + 1), 1)))
&amp; IF(ISBLANK(OFFSET('rivers (2)'!$A$1, 2 * (67 - $A9) + 1, 2 * BD$2)), "", SUBSTITUTE($D$1, "&lt;direc&gt;", RIGHT(OFFSET('rivers (2)'!$A$1, 2 * (67 - $A9) + 1, 2 * BD$2), 1)))
&amp; IF(ISBLANK('feature type'!BC7), "EndPlot", SUBSTITUTE(SUBSTITUTE(output!$B$1,
                   "f_type", 'feature type'!BC7),
                   "f_var", 'feature variety'!BC7))
&amp; CHAR(10)</f>
        <v xml:space="preserve">BeginPlot
	x=54,y=61
	TerrainType=TERRAIN_GRASS
	PlotType=1
	FeatureType=FEATURE_FOREST, FeatureVariety=1
EndPlot
</v>
      </c>
      <c r="BE9" t="str">
        <f ca="1">SUBSTITUTE(SUBSTITUTE(SUBSTITUTE(SUBSTITUTE($A$1,
"x_coord",BE$2),
"y_coord",$A9),
"t_type",'terrain type'!BD7),
"p_type", 'plot type'!BD7)
&amp; IF(LEFT(resources!BD7, 6) = "BONUS_", CHAR(9) &amp; "BonusType=" &amp; resources!BD7 &amp; CHAR(10), "")
&amp; IF('goody huts'!BD7, "	ImprovementType=IMPROVEMENT_GOODY_HUT" &amp; CHAR(10), "")
&amp; IF(ISBLANK(OFFSET('rivers (2)'!$A$1, 2 * (67 - $A9), 2 * BE$2 + 1)), "", SUBSTITUTE($C$1, "&lt;direc&gt;", RIGHT(OFFSET('rivers (2)'!$A$1, 2 * (67 - $A9), 2 * BE$2 + 1), 1)))
&amp; IF(ISBLANK(OFFSET('rivers (2)'!$A$1, 2 * (67 - $A9) + 1, 2 * BE$2)), "", SUBSTITUTE($D$1, "&lt;direc&gt;", RIGHT(OFFSET('rivers (2)'!$A$1, 2 * (67 - $A9) + 1, 2 * BE$2), 1)))
&amp; IF(ISBLANK('feature type'!BD7), "EndPlot", SUBSTITUTE(SUBSTITUTE(output!$B$1,
                   "f_type", 'feature type'!BD7),
                   "f_var", 'feature variety'!BD7))
&amp; CHAR(10)</f>
        <v xml:space="preserve">BeginPlot
	x=55,y=61
	TerrainType=TERRAIN_GRASS
	PlotType=2
EndPlot
</v>
      </c>
      <c r="BF9" t="str">
        <f ca="1">SUBSTITUTE(SUBSTITUTE(SUBSTITUTE(SUBSTITUTE($A$1,
"x_coord",BF$2),
"y_coord",$A9),
"t_type",'terrain type'!BE7),
"p_type", 'plot type'!BE7)
&amp; IF(LEFT(resources!BE7, 6) = "BONUS_", CHAR(9) &amp; "BonusType=" &amp; resources!BE7 &amp; CHAR(10), "")
&amp; IF('goody huts'!BE7, "	ImprovementType=IMPROVEMENT_GOODY_HUT" &amp; CHAR(10), "")
&amp; IF(ISBLANK(OFFSET('rivers (2)'!$A$1, 2 * (67 - $A9), 2 * BF$2 + 1)), "", SUBSTITUTE($C$1, "&lt;direc&gt;", RIGHT(OFFSET('rivers (2)'!$A$1, 2 * (67 - $A9), 2 * BF$2 + 1), 1)))
&amp; IF(ISBLANK(OFFSET('rivers (2)'!$A$1, 2 * (67 - $A9) + 1, 2 * BF$2)), "", SUBSTITUTE($D$1, "&lt;direc&gt;", RIGHT(OFFSET('rivers (2)'!$A$1, 2 * (67 - $A9) + 1, 2 * BF$2), 1)))
&amp; IF(ISBLANK('feature type'!BE7), "EndPlot", SUBSTITUTE(SUBSTITUTE(output!$B$1,
                   "f_type", 'feature type'!BE7),
                   "f_var", 'feature variety'!BE7))
&amp; CHAR(10)</f>
        <v xml:space="preserve">BeginPlot
	x=56,y=61
	TerrainType=TERRAIN_GRASS
	PlotType=2
	BonusType=BONUS_RICE
EndPlot
</v>
      </c>
      <c r="BG9" t="str">
        <f ca="1">SUBSTITUTE(SUBSTITUTE(SUBSTITUTE(SUBSTITUTE($A$1,
"x_coord",BG$2),
"y_coord",$A9),
"t_type",'terrain type'!BF7),
"p_type", 'plot type'!BF7)
&amp; IF(LEFT(resources!BF7, 6) = "BONUS_", CHAR(9) &amp; "BonusType=" &amp; resources!BF7 &amp; CHAR(10), "")
&amp; IF('goody huts'!BF7, "	ImprovementType=IMPROVEMENT_GOODY_HUT" &amp; CHAR(10), "")
&amp; IF(ISBLANK(OFFSET('rivers (2)'!$A$1, 2 * (67 - $A9), 2 * BG$2 + 1)), "", SUBSTITUTE($C$1, "&lt;direc&gt;", RIGHT(OFFSET('rivers (2)'!$A$1, 2 * (67 - $A9), 2 * BG$2 + 1), 1)))
&amp; IF(ISBLANK(OFFSET('rivers (2)'!$A$1, 2 * (67 - $A9) + 1, 2 * BG$2)), "", SUBSTITUTE($D$1, "&lt;direc&gt;", RIGHT(OFFSET('rivers (2)'!$A$1, 2 * (67 - $A9) + 1, 2 * BG$2), 1)))
&amp; IF(ISBLANK('feature type'!BF7), "EndPlot", SUBSTITUTE(SUBSTITUTE(output!$B$1,
                   "f_type", 'feature type'!BF7),
                   "f_var", 'feature variety'!BF7))
&amp; CHAR(10)</f>
        <v xml:space="preserve">BeginPlot
	x=57,y=61
	TerrainType=TERRAIN_GRASS
	PlotType=2
EndPlot
</v>
      </c>
      <c r="BH9" t="str">
        <f ca="1">SUBSTITUTE(SUBSTITUTE(SUBSTITUTE(SUBSTITUTE($A$1,
"x_coord",BH$2),
"y_coord",$A9),
"t_type",'terrain type'!BG7),
"p_type", 'plot type'!BG7)
&amp; IF(LEFT(resources!BG7, 6) = "BONUS_", CHAR(9) &amp; "BonusType=" &amp; resources!BG7 &amp; CHAR(10), "")
&amp; IF('goody huts'!BG7, "	ImprovementType=IMPROVEMENT_GOODY_HUT" &amp; CHAR(10), "")
&amp; IF(ISBLANK(OFFSET('rivers (2)'!$A$1, 2 * (67 - $A9), 2 * BH$2 + 1)), "", SUBSTITUTE($C$1, "&lt;direc&gt;", RIGHT(OFFSET('rivers (2)'!$A$1, 2 * (67 - $A9), 2 * BH$2 + 1), 1)))
&amp; IF(ISBLANK(OFFSET('rivers (2)'!$A$1, 2 * (67 - $A9) + 1, 2 * BH$2)), "", SUBSTITUTE($D$1, "&lt;direc&gt;", RIGHT(OFFSET('rivers (2)'!$A$1, 2 * (67 - $A9) + 1, 2 * BH$2), 1)))
&amp; IF(ISBLANK('feature type'!BG7), "EndPlot", SUBSTITUTE(SUBSTITUTE(output!$B$1,
                   "f_type", 'feature type'!BG7),
                   "f_var", 'feature variety'!BG7))
&amp; CHAR(10)</f>
        <v xml:space="preserve">BeginPlot
	x=58,y=61
	TerrainType=TERRAIN_GRASS
	PlotType=2
	FeatureType=FEATURE_FOREST, FeatureVariety=1
EndPlot
</v>
      </c>
      <c r="BI9" t="str">
        <f ca="1">SUBSTITUTE(SUBSTITUTE(SUBSTITUTE(SUBSTITUTE($A$1,
"x_coord",BI$2),
"y_coord",$A9),
"t_type",'terrain type'!BH7),
"p_type", 'plot type'!BH7)
&amp; IF(LEFT(resources!BH7, 6) = "BONUS_", CHAR(9) &amp; "BonusType=" &amp; resources!BH7 &amp; CHAR(10), "")
&amp; IF('goody huts'!BH7, "	ImprovementType=IMPROVEMENT_GOODY_HUT" &amp; CHAR(10), "")
&amp; IF(ISBLANK(OFFSET('rivers (2)'!$A$1, 2 * (67 - $A9), 2 * BI$2 + 1)), "", SUBSTITUTE($C$1, "&lt;direc&gt;", RIGHT(OFFSET('rivers (2)'!$A$1, 2 * (67 - $A9), 2 * BI$2 + 1), 1)))
&amp; IF(ISBLANK(OFFSET('rivers (2)'!$A$1, 2 * (67 - $A9) + 1, 2 * BI$2)), "", SUBSTITUTE($D$1, "&lt;direc&gt;", RIGHT(OFFSET('rivers (2)'!$A$1, 2 * (67 - $A9) + 1, 2 * BI$2), 1)))
&amp; IF(ISBLANK('feature type'!BH7), "EndPlot", SUBSTITUTE(SUBSTITUTE(output!$B$1,
                   "f_type", 'feature type'!BH7),
                   "f_var", 'feature variety'!BH7))
&amp; CHAR(10)</f>
        <v xml:space="preserve">BeginPlot
	x=59,y=61
	TerrainType=TERRAIN_GRASS
	PlotType=1
EndPlot
</v>
      </c>
      <c r="BJ9" t="str">
        <f ca="1">SUBSTITUTE(SUBSTITUTE(SUBSTITUTE(SUBSTITUTE($A$1,
"x_coord",BJ$2),
"y_coord",$A9),
"t_type",'terrain type'!BI7),
"p_type", 'plot type'!BI7)
&amp; IF(LEFT(resources!BI7, 6) = "BONUS_", CHAR(9) &amp; "BonusType=" &amp; resources!BI7 &amp; CHAR(10), "")
&amp; IF('goody huts'!BI7, "	ImprovementType=IMPROVEMENT_GOODY_HUT" &amp; CHAR(10), "")
&amp; IF(ISBLANK(OFFSET('rivers (2)'!$A$1, 2 * (67 - $A9), 2 * BJ$2 + 1)), "", SUBSTITUTE($C$1, "&lt;direc&gt;", RIGHT(OFFSET('rivers (2)'!$A$1, 2 * (67 - $A9), 2 * BJ$2 + 1), 1)))
&amp; IF(ISBLANK(OFFSET('rivers (2)'!$A$1, 2 * (67 - $A9) + 1, 2 * BJ$2)), "", SUBSTITUTE($D$1, "&lt;direc&gt;", RIGHT(OFFSET('rivers (2)'!$A$1, 2 * (67 - $A9) + 1, 2 * BJ$2), 1)))
&amp; IF(ISBLANK('feature type'!BI7), "EndPlot", SUBSTITUTE(SUBSTITUTE(output!$B$1,
                   "f_type", 'feature type'!BI7),
                   "f_var", 'feature variety'!BI7))
&amp; CHAR(10)</f>
        <v xml:space="preserve">BeginPlot
	x=60,y=61
	TerrainType=TERRAIN_GRASS
	PlotType=2
EndPlot
</v>
      </c>
      <c r="BK9" t="str">
        <f ca="1">SUBSTITUTE(SUBSTITUTE(SUBSTITUTE(SUBSTITUTE($A$1,
"x_coord",BK$2),
"y_coord",$A9),
"t_type",'terrain type'!BJ7),
"p_type", 'plot type'!BJ7)
&amp; IF(LEFT(resources!BJ7, 6) = "BONUS_", CHAR(9) &amp; "BonusType=" &amp; resources!BJ7 &amp; CHAR(10), "")
&amp; IF('goody huts'!BJ7, "	ImprovementType=IMPROVEMENT_GOODY_HUT" &amp; CHAR(10), "")
&amp; IF(ISBLANK(OFFSET('rivers (2)'!$A$1, 2 * (67 - $A9), 2 * BK$2 + 1)), "", SUBSTITUTE($C$1, "&lt;direc&gt;", RIGHT(OFFSET('rivers (2)'!$A$1, 2 * (67 - $A9), 2 * BK$2 + 1), 1)))
&amp; IF(ISBLANK(OFFSET('rivers (2)'!$A$1, 2 * (67 - $A9) + 1, 2 * BK$2)), "", SUBSTITUTE($D$1, "&lt;direc&gt;", RIGHT(OFFSET('rivers (2)'!$A$1, 2 * (67 - $A9) + 1, 2 * BK$2), 1)))
&amp; IF(ISBLANK('feature type'!BJ7), "EndPlot", SUBSTITUTE(SUBSTITUTE(output!$B$1,
                   "f_type", 'feature type'!BJ7),
                   "f_var", 'feature variety'!BJ7))
&amp; CHAR(10)</f>
        <v xml:space="preserve">BeginPlot
	x=61,y=61
	TerrainType=TERRAIN_GRASS
	PlotType=2
EndPlot
</v>
      </c>
      <c r="BL9" t="str">
        <f ca="1">SUBSTITUTE(SUBSTITUTE(SUBSTITUTE(SUBSTITUTE($A$1,
"x_coord",BL$2),
"y_coord",$A9),
"t_type",'terrain type'!BK7),
"p_type", 'plot type'!BK7)
&amp; IF(LEFT(resources!BK7, 6) = "BONUS_", CHAR(9) &amp; "BonusType=" &amp; resources!BK7 &amp; CHAR(10), "")
&amp; IF('goody huts'!BK7, "	ImprovementType=IMPROVEMENT_GOODY_HUT" &amp; CHAR(10), "")
&amp; IF(ISBLANK(OFFSET('rivers (2)'!$A$1, 2 * (67 - $A9), 2 * BL$2 + 1)), "", SUBSTITUTE($C$1, "&lt;direc&gt;", RIGHT(OFFSET('rivers (2)'!$A$1, 2 * (67 - $A9), 2 * BL$2 + 1), 1)))
&amp; IF(ISBLANK(OFFSET('rivers (2)'!$A$1, 2 * (67 - $A9) + 1, 2 * BL$2)), "", SUBSTITUTE($D$1, "&lt;direc&gt;", RIGHT(OFFSET('rivers (2)'!$A$1, 2 * (67 - $A9) + 1, 2 * BL$2), 1)))
&amp; IF(ISBLANK('feature type'!BK7), "EndPlot", SUBSTITUTE(SUBSTITUTE(output!$B$1,
                   "f_type", 'feature type'!BK7),
                   "f_var", 'feature variety'!BK7))
&amp; CHAR(10)</f>
        <v xml:space="preserve">BeginPlot
	x=62,y=61
	TerrainType=TERRAIN_GRASS
	PlotType=1
EndPlot
</v>
      </c>
      <c r="BM9" t="str">
        <f ca="1">SUBSTITUTE(SUBSTITUTE(SUBSTITUTE(SUBSTITUTE($A$1,
"x_coord",BM$2),
"y_coord",$A9),
"t_type",'terrain type'!BL7),
"p_type", 'plot type'!BL7)
&amp; IF(LEFT(resources!BL7, 6) = "BONUS_", CHAR(9) &amp; "BonusType=" &amp; resources!BL7 &amp; CHAR(10), "")
&amp; IF('goody huts'!BL7, "	ImprovementType=IMPROVEMENT_GOODY_HUT" &amp; CHAR(10), "")
&amp; IF(ISBLANK(OFFSET('rivers (2)'!$A$1, 2 * (67 - $A9), 2 * BM$2 + 1)), "", SUBSTITUTE($C$1, "&lt;direc&gt;", RIGHT(OFFSET('rivers (2)'!$A$1, 2 * (67 - $A9), 2 * BM$2 + 1), 1)))
&amp; IF(ISBLANK(OFFSET('rivers (2)'!$A$1, 2 * (67 - $A9) + 1, 2 * BM$2)), "", SUBSTITUTE($D$1, "&lt;direc&gt;", RIGHT(OFFSET('rivers (2)'!$A$1, 2 * (67 - $A9) + 1, 2 * BM$2), 1)))
&amp; IF(ISBLANK('feature type'!BL7), "EndPlot", SUBSTITUTE(SUBSTITUTE(output!$B$1,
                   "f_type", 'feature type'!BL7),
                   "f_var", 'feature variety'!BL7))
&amp; CHAR(10)</f>
        <v xml:space="preserve">BeginPlot
	x=63,y=61
	TerrainType=TERRAIN_GRASS
	PlotType=1
	FeatureType=FEATURE_FOREST, FeatureVariety=1
EndPlot
</v>
      </c>
      <c r="BN9" t="str">
        <f ca="1">SUBSTITUTE(SUBSTITUTE(SUBSTITUTE(SUBSTITUTE($A$1,
"x_coord",BN$2),
"y_coord",$A9),
"t_type",'terrain type'!BM7),
"p_type", 'plot type'!BM7)
&amp; IF(LEFT(resources!BM7, 6) = "BONUS_", CHAR(9) &amp; "BonusType=" &amp; resources!BM7 &amp; CHAR(10), "")
&amp; IF('goody huts'!BM7, "	ImprovementType=IMPROVEMENT_GOODY_HUT" &amp; CHAR(10), "")
&amp; IF(ISBLANK(OFFSET('rivers (2)'!$A$1, 2 * (67 - $A9), 2 * BN$2 + 1)), "", SUBSTITUTE($C$1, "&lt;direc&gt;", RIGHT(OFFSET('rivers (2)'!$A$1, 2 * (67 - $A9), 2 * BN$2 + 1), 1)))
&amp; IF(ISBLANK(OFFSET('rivers (2)'!$A$1, 2 * (67 - $A9) + 1, 2 * BN$2)), "", SUBSTITUTE($D$1, "&lt;direc&gt;", RIGHT(OFFSET('rivers (2)'!$A$1, 2 * (67 - $A9) + 1, 2 * BN$2), 1)))
&amp; IF(ISBLANK('feature type'!BM7), "EndPlot", SUBSTITUTE(SUBSTITUTE(output!$B$1,
                   "f_type", 'feature type'!BM7),
                   "f_var", 'feature variety'!BM7))
&amp; CHAR(10)</f>
        <v xml:space="preserve">BeginPlot
	x=64,y=61
	TerrainType=TERRAIN_GRASS
	PlotType=1
EndPlot
</v>
      </c>
      <c r="BO9" t="str">
        <f ca="1">SUBSTITUTE(SUBSTITUTE(SUBSTITUTE(SUBSTITUTE($A$1,
"x_coord",BO$2),
"y_coord",$A9),
"t_type",'terrain type'!BN7),
"p_type", 'plot type'!BN7)
&amp; IF(LEFT(resources!BN7, 6) = "BONUS_", CHAR(9) &amp; "BonusType=" &amp; resources!BN7 &amp; CHAR(10), "")
&amp; IF('goody huts'!BN7, "	ImprovementType=IMPROVEMENT_GOODY_HUT" &amp; CHAR(10), "")
&amp; IF(ISBLANK(OFFSET('rivers (2)'!$A$1, 2 * (67 - $A9), 2 * BO$2 + 1)), "", SUBSTITUTE($C$1, "&lt;direc&gt;", RIGHT(OFFSET('rivers (2)'!$A$1, 2 * (67 - $A9), 2 * BO$2 + 1), 1)))
&amp; IF(ISBLANK(OFFSET('rivers (2)'!$A$1, 2 * (67 - $A9) + 1, 2 * BO$2)), "", SUBSTITUTE($D$1, "&lt;direc&gt;", RIGHT(OFFSET('rivers (2)'!$A$1, 2 * (67 - $A9) + 1, 2 * BO$2), 1)))
&amp; IF(ISBLANK('feature type'!BN7), "EndPlot", SUBSTITUTE(SUBSTITUTE(output!$B$1,
                   "f_type", 'feature type'!BN7),
                   "f_var", 'feature variety'!BN7))
&amp; CHAR(10)</f>
        <v xml:space="preserve">BeginPlot
	x=65,y=61
	TerrainType=TERRAIN_GRASS
	PlotType=2
EndPlot
</v>
      </c>
      <c r="BP9" t="str">
        <f ca="1">SUBSTITUTE(SUBSTITUTE(SUBSTITUTE(SUBSTITUTE($A$1,
"x_coord",BP$2),
"y_coord",$A9),
"t_type",'terrain type'!BO7),
"p_type", 'plot type'!BO7)
&amp; IF(LEFT(resources!BO7, 6) = "BONUS_", CHAR(9) &amp; "BonusType=" &amp; resources!BO7 &amp; CHAR(10), "")
&amp; IF('goody huts'!BO7, "	ImprovementType=IMPROVEMENT_GOODY_HUT" &amp; CHAR(10), "")
&amp; IF(ISBLANK(OFFSET('rivers (2)'!$A$1, 2 * (67 - $A9), 2 * BP$2 + 1)), "", SUBSTITUTE($C$1, "&lt;direc&gt;", RIGHT(OFFSET('rivers (2)'!$A$1, 2 * (67 - $A9), 2 * BP$2 + 1), 1)))
&amp; IF(ISBLANK(OFFSET('rivers (2)'!$A$1, 2 * (67 - $A9) + 1, 2 * BP$2)), "", SUBSTITUTE($D$1, "&lt;direc&gt;", RIGHT(OFFSET('rivers (2)'!$A$1, 2 * (67 - $A9) + 1, 2 * BP$2), 1)))
&amp; IF(ISBLANK('feature type'!BO7), "EndPlot", SUBSTITUTE(SUBSTITUTE(output!$B$1,
                   "f_type", 'feature type'!BO7),
                   "f_var", 'feature variety'!BO7))
&amp; CHAR(10)</f>
        <v xml:space="preserve">BeginPlot
	x=66,y=61
	TerrainType=TERRAIN_GRASS
	PlotType=2
	FeatureType=FEATURE_FOREST, FeatureVariety=1
EndPlot
</v>
      </c>
      <c r="BQ9" t="str">
        <f ca="1">SUBSTITUTE(SUBSTITUTE(SUBSTITUTE(SUBSTITUTE($A$1,
"x_coord",BQ$2),
"y_coord",$A9),
"t_type",'terrain type'!BP7),
"p_type", 'plot type'!BP7)
&amp; IF(LEFT(resources!BP7, 6) = "BONUS_", CHAR(9) &amp; "BonusType=" &amp; resources!BP7 &amp; CHAR(10), "")
&amp; IF('goody huts'!BP7, "	ImprovementType=IMPROVEMENT_GOODY_HUT" &amp; CHAR(10), "")
&amp; IF(ISBLANK(OFFSET('rivers (2)'!$A$1, 2 * (67 - $A9), 2 * BQ$2 + 1)), "", SUBSTITUTE($C$1, "&lt;direc&gt;", RIGHT(OFFSET('rivers (2)'!$A$1, 2 * (67 - $A9), 2 * BQ$2 + 1), 1)))
&amp; IF(ISBLANK(OFFSET('rivers (2)'!$A$1, 2 * (67 - $A9) + 1, 2 * BQ$2)), "", SUBSTITUTE($D$1, "&lt;direc&gt;", RIGHT(OFFSET('rivers (2)'!$A$1, 2 * (67 - $A9) + 1, 2 * BQ$2), 1)))
&amp; IF(ISBLANK('feature type'!BP7), "EndPlot", SUBSTITUTE(SUBSTITUTE(output!$B$1,
                   "f_type", 'feature type'!BP7),
                   "f_var", 'feature variety'!BP7))
&amp; CHAR(10)</f>
        <v xml:space="preserve">BeginPlot
	x=67,y=61
	TerrainType=TERRAIN_GRASS
	PlotType=1
	BonusType=BONUS_COPPER
	RiverNSDirection=0
	isWOfRiver
	FeatureType=FEATURE_FOREST, FeatureVariety=1
EndPlot
</v>
      </c>
      <c r="BR9" t="str">
        <f ca="1">SUBSTITUTE(SUBSTITUTE(SUBSTITUTE(SUBSTITUTE($A$1,
"x_coord",BR$2),
"y_coord",$A9),
"t_type",'terrain type'!BQ7),
"p_type", 'plot type'!BQ7)
&amp; IF(LEFT(resources!BQ7, 6) = "BONUS_", CHAR(9) &amp; "BonusType=" &amp; resources!BQ7 &amp; CHAR(10), "")
&amp; IF('goody huts'!BQ7, "	ImprovementType=IMPROVEMENT_GOODY_HUT" &amp; CHAR(10), "")
&amp; IF(ISBLANK(OFFSET('rivers (2)'!$A$1, 2 * (67 - $A9), 2 * BR$2 + 1)), "", SUBSTITUTE($C$1, "&lt;direc&gt;", RIGHT(OFFSET('rivers (2)'!$A$1, 2 * (67 - $A9), 2 * BR$2 + 1), 1)))
&amp; IF(ISBLANK(OFFSET('rivers (2)'!$A$1, 2 * (67 - $A9) + 1, 2 * BR$2)), "", SUBSTITUTE($D$1, "&lt;direc&gt;", RIGHT(OFFSET('rivers (2)'!$A$1, 2 * (67 - $A9) + 1, 2 * BR$2), 1)))
&amp; IF(ISBLANK('feature type'!BQ7), "EndPlot", SUBSTITUTE(SUBSTITUTE(output!$B$1,
                   "f_type", 'feature type'!BQ7),
                   "f_var", 'feature variety'!BQ7))
&amp; CHAR(10)</f>
        <v xml:space="preserve">BeginPlot
	x=68,y=61
	TerrainType=TERRAIN_GRASS
	PlotType=2
EndPlot
</v>
      </c>
      <c r="BS9" t="str">
        <f ca="1">SUBSTITUTE(SUBSTITUTE(SUBSTITUTE(SUBSTITUTE($A$1,
"x_coord",BS$2),
"y_coord",$A9),
"t_type",'terrain type'!BR7),
"p_type", 'plot type'!BR7)
&amp; IF(LEFT(resources!BR7, 6) = "BONUS_", CHAR(9) &amp; "BonusType=" &amp; resources!BR7 &amp; CHAR(10), "")
&amp; IF('goody huts'!BR7, "	ImprovementType=IMPROVEMENT_GOODY_HUT" &amp; CHAR(10), "")
&amp; IF(ISBLANK(OFFSET('rivers (2)'!$A$1, 2 * (67 - $A9), 2 * BS$2 + 1)), "", SUBSTITUTE($C$1, "&lt;direc&gt;", RIGHT(OFFSET('rivers (2)'!$A$1, 2 * (67 - $A9), 2 * BS$2 + 1), 1)))
&amp; IF(ISBLANK(OFFSET('rivers (2)'!$A$1, 2 * (67 - $A9) + 1, 2 * BS$2)), "", SUBSTITUTE($D$1, "&lt;direc&gt;", RIGHT(OFFSET('rivers (2)'!$A$1, 2 * (67 - $A9) + 1, 2 * BS$2), 1)))
&amp; IF(ISBLANK('feature type'!BR7), "EndPlot", SUBSTITUTE(SUBSTITUTE(output!$B$1,
                   "f_type", 'feature type'!BR7),
                   "f_var", 'feature variety'!BR7))
&amp; CHAR(10)</f>
        <v xml:space="preserve">BeginPlot
	x=69,y=61
	TerrainType=TERRAIN_GRASS
	PlotType=1
	RiverNSDirection=0
	isWOfRiver
EndPlot
</v>
      </c>
      <c r="BT9" t="str">
        <f ca="1">SUBSTITUTE(SUBSTITUTE(SUBSTITUTE(SUBSTITUTE($A$1,
"x_coord",BT$2),
"y_coord",$A9),
"t_type",'terrain type'!BS7),
"p_type", 'plot type'!BS7)
&amp; IF(LEFT(resources!BS7, 6) = "BONUS_", CHAR(9) &amp; "BonusType=" &amp; resources!BS7 &amp; CHAR(10), "")
&amp; IF('goody huts'!BS7, "	ImprovementType=IMPROVEMENT_GOODY_HUT" &amp; CHAR(10), "")
&amp; IF(ISBLANK(OFFSET('rivers (2)'!$A$1, 2 * (67 - $A9), 2 * BT$2 + 1)), "", SUBSTITUTE($C$1, "&lt;direc&gt;", RIGHT(OFFSET('rivers (2)'!$A$1, 2 * (67 - $A9), 2 * BT$2 + 1), 1)))
&amp; IF(ISBLANK(OFFSET('rivers (2)'!$A$1, 2 * (67 - $A9) + 1, 2 * BT$2)), "", SUBSTITUTE($D$1, "&lt;direc&gt;", RIGHT(OFFSET('rivers (2)'!$A$1, 2 * (67 - $A9) + 1, 2 * BT$2), 1)))
&amp; IF(ISBLANK('feature type'!BS7), "EndPlot", SUBSTITUTE(SUBSTITUTE(output!$B$1,
                   "f_type", 'feature type'!BS7),
                   "f_var", 'feature variety'!BS7))
&amp; CHAR(10)</f>
        <v xml:space="preserve">BeginPlot
	x=70,y=61
	TerrainType=TERRAIN_GRASS
	PlotType=2
	ImprovementType=IMPROVEMENT_GOODY_HUT
EndPlot
</v>
      </c>
      <c r="BU9" t="str">
        <f ca="1">SUBSTITUTE(SUBSTITUTE(SUBSTITUTE(SUBSTITUTE($A$1,
"x_coord",BU$2),
"y_coord",$A9),
"t_type",'terrain type'!BT7),
"p_type", 'plot type'!BT7)
&amp; IF(LEFT(resources!BT7, 6) = "BONUS_", CHAR(9) &amp; "BonusType=" &amp; resources!BT7 &amp; CHAR(10), "")
&amp; IF('goody huts'!BT7, "	ImprovementType=IMPROVEMENT_GOODY_HUT" &amp; CHAR(10), "")
&amp; IF(ISBLANK(OFFSET('rivers (2)'!$A$1, 2 * (67 - $A9), 2 * BU$2 + 1)), "", SUBSTITUTE($C$1, "&lt;direc&gt;", RIGHT(OFFSET('rivers (2)'!$A$1, 2 * (67 - $A9), 2 * BU$2 + 1), 1)))
&amp; IF(ISBLANK(OFFSET('rivers (2)'!$A$1, 2 * (67 - $A9) + 1, 2 * BU$2)), "", SUBSTITUTE($D$1, "&lt;direc&gt;", RIGHT(OFFSET('rivers (2)'!$A$1, 2 * (67 - $A9) + 1, 2 * BU$2), 1)))
&amp; IF(ISBLANK('feature type'!BT7), "EndPlot", SUBSTITUTE(SUBSTITUTE(output!$B$1,
                   "f_type", 'feature type'!BT7),
                   "f_var", 'feature variety'!BT7))
&amp; CHAR(10)</f>
        <v xml:space="preserve">BeginPlot
	x=71,y=61
	TerrainType=TERRAIN_COAST
	PlotType=3
EndPlot
</v>
      </c>
      <c r="BV9" t="str">
        <f ca="1">SUBSTITUTE(SUBSTITUTE(SUBSTITUTE(SUBSTITUTE($A$1,
"x_coord",BV$2),
"y_coord",$A9),
"t_type",'terrain type'!BU7),
"p_type", 'plot type'!BU7)
&amp; IF(LEFT(resources!BU7, 6) = "BONUS_", CHAR(9) &amp; "BonusType=" &amp; resources!BU7 &amp; CHAR(10), "")
&amp; IF('goody huts'!BU7, "	ImprovementType=IMPROVEMENT_GOODY_HUT" &amp; CHAR(10), "")
&amp; IF(ISBLANK(OFFSET('rivers (2)'!$A$1, 2 * (67 - $A9), 2 * BV$2 + 1)), "", SUBSTITUTE($C$1, "&lt;direc&gt;", RIGHT(OFFSET('rivers (2)'!$A$1, 2 * (67 - $A9), 2 * BV$2 + 1), 1)))
&amp; IF(ISBLANK(OFFSET('rivers (2)'!$A$1, 2 * (67 - $A9) + 1, 2 * BV$2)), "", SUBSTITUTE($D$1, "&lt;direc&gt;", RIGHT(OFFSET('rivers (2)'!$A$1, 2 * (67 - $A9) + 1, 2 * BV$2), 1)))
&amp; IF(ISBLANK('feature type'!BU7), "EndPlot", SUBSTITUTE(SUBSTITUTE(output!$B$1,
                   "f_type", 'feature type'!BU7),
                   "f_var", 'feature variety'!BU7))
&amp; CHAR(10)</f>
        <v xml:space="preserve">BeginPlot
	x=72,y=61
	TerrainType=TERRAIN_COAST
	PlotType=3
EndPlot
</v>
      </c>
      <c r="BW9" t="str">
        <f ca="1">SUBSTITUTE(SUBSTITUTE(SUBSTITUTE(SUBSTITUTE($A$1,
"x_coord",BW$2),
"y_coord",$A9),
"t_type",'terrain type'!BV7),
"p_type", 'plot type'!BV7)
&amp; IF(LEFT(resources!BV7, 6) = "BONUS_", CHAR(9) &amp; "BonusType=" &amp; resources!BV7 &amp; CHAR(10), "")
&amp; IF('goody huts'!BV7, "	ImprovementType=IMPROVEMENT_GOODY_HUT" &amp; CHAR(10), "")
&amp; IF(ISBLANK(OFFSET('rivers (2)'!$A$1, 2 * (67 - $A9), 2 * BW$2 + 1)), "", SUBSTITUTE($C$1, "&lt;direc&gt;", RIGHT(OFFSET('rivers (2)'!$A$1, 2 * (67 - $A9), 2 * BW$2 + 1), 1)))
&amp; IF(ISBLANK(OFFSET('rivers (2)'!$A$1, 2 * (67 - $A9) + 1, 2 * BW$2)), "", SUBSTITUTE($D$1, "&lt;direc&gt;", RIGHT(OFFSET('rivers (2)'!$A$1, 2 * (67 - $A9) + 1, 2 * BW$2), 1)))
&amp; IF(ISBLANK('feature type'!BV7), "EndPlot", SUBSTITUTE(SUBSTITUTE(output!$B$1,
                   "f_type", 'feature type'!BV7),
                   "f_var", 'feature variety'!BV7))
&amp; CHAR(10)</f>
        <v xml:space="preserve">BeginPlot
	x=73,y=61
	TerrainType=TERRAIN_OCEAN
	PlotType=3
EndPlot
</v>
      </c>
      <c r="BX9" t="str">
        <f ca="1">SUBSTITUTE(SUBSTITUTE(SUBSTITUTE(SUBSTITUTE($A$1,
"x_coord",BX$2),
"y_coord",$A9),
"t_type",'terrain type'!BW7),
"p_type", 'plot type'!BW7)
&amp; IF(LEFT(resources!BW7, 6) = "BONUS_", CHAR(9) &amp; "BonusType=" &amp; resources!BW7 &amp; CHAR(10), "")
&amp; IF('goody huts'!BW7, "	ImprovementType=IMPROVEMENT_GOODY_HUT" &amp; CHAR(10), "")
&amp; IF(ISBLANK(OFFSET('rivers (2)'!$A$1, 2 * (67 - $A9), 2 * BX$2 + 1)), "", SUBSTITUTE($C$1, "&lt;direc&gt;", RIGHT(OFFSET('rivers (2)'!$A$1, 2 * (67 - $A9), 2 * BX$2 + 1), 1)))
&amp; IF(ISBLANK(OFFSET('rivers (2)'!$A$1, 2 * (67 - $A9) + 1, 2 * BX$2)), "", SUBSTITUTE($D$1, "&lt;direc&gt;", RIGHT(OFFSET('rivers (2)'!$A$1, 2 * (67 - $A9) + 1, 2 * BX$2), 1)))
&amp; IF(ISBLANK('feature type'!BW7), "EndPlot", SUBSTITUTE(SUBSTITUTE(output!$B$1,
                   "f_type", 'feature type'!BW7),
                   "f_var", 'feature variety'!BW7))
&amp; CHAR(10)</f>
        <v xml:space="preserve">BeginPlot
	x=74,y=61
	TerrainType=TERRAIN_OCEAN
	PlotType=3
EndPlot
</v>
      </c>
      <c r="BY9" t="str">
        <f ca="1">SUBSTITUTE(SUBSTITUTE(SUBSTITUTE(SUBSTITUTE($A$1,
"x_coord",BY$2),
"y_coord",$A9),
"t_type",'terrain type'!BX7),
"p_type", 'plot type'!BX7)
&amp; IF(LEFT(resources!BX7, 6) = "BONUS_", CHAR(9) &amp; "BonusType=" &amp; resources!BX7 &amp; CHAR(10), "")
&amp; IF('goody huts'!BX7, "	ImprovementType=IMPROVEMENT_GOODY_HUT" &amp; CHAR(10), "")
&amp; IF(ISBLANK(OFFSET('rivers (2)'!$A$1, 2 * (67 - $A9), 2 * BY$2 + 1)), "", SUBSTITUTE($C$1, "&lt;direc&gt;", RIGHT(OFFSET('rivers (2)'!$A$1, 2 * (67 - $A9), 2 * BY$2 + 1), 1)))
&amp; IF(ISBLANK(OFFSET('rivers (2)'!$A$1, 2 * (67 - $A9) + 1, 2 * BY$2)), "", SUBSTITUTE($D$1, "&lt;direc&gt;", RIGHT(OFFSET('rivers (2)'!$A$1, 2 * (67 - $A9) + 1, 2 * BY$2), 1)))
&amp; IF(ISBLANK('feature type'!BX7), "EndPlot", SUBSTITUTE(SUBSTITUTE(output!$B$1,
                   "f_type", 'feature type'!BX7),
                   "f_var", 'feature variety'!BX7))
&amp; CHAR(10)</f>
        <v xml:space="preserve">BeginPlot
	x=75,y=61
	TerrainType=TERRAIN_OCEAN
	PlotType=3
EndPlot
</v>
      </c>
      <c r="BZ9" t="str">
        <f ca="1">SUBSTITUTE(SUBSTITUTE(SUBSTITUTE(SUBSTITUTE($A$1,
"x_coord",BZ$2),
"y_coord",$A9),
"t_type",'terrain type'!BY7),
"p_type", 'plot type'!BY7)
&amp; IF(LEFT(resources!BY7, 6) = "BONUS_", CHAR(9) &amp; "BonusType=" &amp; resources!BY7 &amp; CHAR(10), "")
&amp; IF('goody huts'!BY7, "	ImprovementType=IMPROVEMENT_GOODY_HUT" &amp; CHAR(10), "")
&amp; IF(ISBLANK(OFFSET('rivers (2)'!$A$1, 2 * (67 - $A9), 2 * BZ$2 + 1)), "", SUBSTITUTE($C$1, "&lt;direc&gt;", RIGHT(OFFSET('rivers (2)'!$A$1, 2 * (67 - $A9), 2 * BZ$2 + 1), 1)))
&amp; IF(ISBLANK(OFFSET('rivers (2)'!$A$1, 2 * (67 - $A9) + 1, 2 * BZ$2)), "", SUBSTITUTE($D$1, "&lt;direc&gt;", RIGHT(OFFSET('rivers (2)'!$A$1, 2 * (67 - $A9) + 1, 2 * BZ$2), 1)))
&amp; IF(ISBLANK('feature type'!BY7), "EndPlot", SUBSTITUTE(SUBSTITUTE(output!$B$1,
                   "f_type", 'feature type'!BY7),
                   "f_var", 'feature variety'!BY7))
&amp; CHAR(10)</f>
        <v xml:space="preserve">BeginPlot
	x=76,y=61
	TerrainType=TERRAIN_OCEAN
	PlotType=3
EndPlot
</v>
      </c>
      <c r="CA9" t="str">
        <f ca="1">SUBSTITUTE(SUBSTITUTE(SUBSTITUTE(SUBSTITUTE($A$1,
"x_coord",CA$2),
"y_coord",$A9),
"t_type",'terrain type'!BZ7),
"p_type", 'plot type'!BZ7)
&amp; IF(LEFT(resources!BZ7, 6) = "BONUS_", CHAR(9) &amp; "BonusType=" &amp; resources!BZ7 &amp; CHAR(10), "")
&amp; IF('goody huts'!BZ7, "	ImprovementType=IMPROVEMENT_GOODY_HUT" &amp; CHAR(10), "")
&amp; IF(ISBLANK(OFFSET('rivers (2)'!$A$1, 2 * (67 - $A9), 2 * CA$2 + 1)), "", SUBSTITUTE($C$1, "&lt;direc&gt;", RIGHT(OFFSET('rivers (2)'!$A$1, 2 * (67 - $A9), 2 * CA$2 + 1), 1)))
&amp; IF(ISBLANK(OFFSET('rivers (2)'!$A$1, 2 * (67 - $A9) + 1, 2 * CA$2)), "", SUBSTITUTE($D$1, "&lt;direc&gt;", RIGHT(OFFSET('rivers (2)'!$A$1, 2 * (67 - $A9) + 1, 2 * CA$2), 1)))
&amp; IF(ISBLANK('feature type'!BZ7), "EndPlot", SUBSTITUTE(SUBSTITUTE(output!$B$1,
                   "f_type", 'feature type'!BZ7),
                   "f_var", 'feature variety'!BZ7))
&amp; CHAR(10)</f>
        <v xml:space="preserve">BeginPlot
	x=77,y=61
	TerrainType=TERRAIN_OCEAN
	PlotType=3
EndPlot
</v>
      </c>
      <c r="CB9" t="str">
        <f ca="1">SUBSTITUTE(SUBSTITUTE(SUBSTITUTE(SUBSTITUTE($A$1,
"x_coord",CB$2),
"y_coord",$A9),
"t_type",'terrain type'!CA7),
"p_type", 'plot type'!CA7)
&amp; IF(LEFT(resources!CA7, 6) = "BONUS_", CHAR(9) &amp; "BonusType=" &amp; resources!CA7 &amp; CHAR(10), "")
&amp; IF('goody huts'!CA7, "	ImprovementType=IMPROVEMENT_GOODY_HUT" &amp; CHAR(10), "")
&amp; IF(ISBLANK(OFFSET('rivers (2)'!$A$1, 2 * (67 - $A9), 2 * CB$2 + 1)), "", SUBSTITUTE($C$1, "&lt;direc&gt;", RIGHT(OFFSET('rivers (2)'!$A$1, 2 * (67 - $A9), 2 * CB$2 + 1), 1)))
&amp; IF(ISBLANK(OFFSET('rivers (2)'!$A$1, 2 * (67 - $A9) + 1, 2 * CB$2)), "", SUBSTITUTE($D$1, "&lt;direc&gt;", RIGHT(OFFSET('rivers (2)'!$A$1, 2 * (67 - $A9) + 1, 2 * CB$2), 1)))
&amp; IF(ISBLANK('feature type'!CA7), "EndPlot", SUBSTITUTE(SUBSTITUTE(output!$B$1,
                   "f_type", 'feature type'!CA7),
                   "f_var", 'feature variety'!CA7))
&amp; CHAR(10)</f>
        <v xml:space="preserve">BeginPlot
	x=78,y=61
	TerrainType=TERRAIN_OCEAN
	PlotType=3
EndPlot
</v>
      </c>
      <c r="CC9" t="str">
        <f ca="1">SUBSTITUTE(SUBSTITUTE(SUBSTITUTE(SUBSTITUTE($A$1,
"x_coord",CC$2),
"y_coord",$A9),
"t_type",'terrain type'!CB7),
"p_type", 'plot type'!CB7)
&amp; IF(LEFT(resources!CB7, 6) = "BONUS_", CHAR(9) &amp; "BonusType=" &amp; resources!CB7 &amp; CHAR(10), "")
&amp; IF('goody huts'!CB7, "	ImprovementType=IMPROVEMENT_GOODY_HUT" &amp; CHAR(10), "")
&amp; IF(ISBLANK(OFFSET('rivers (2)'!$A$1, 2 * (67 - $A9), 2 * CC$2 + 1)), "", SUBSTITUTE($C$1, "&lt;direc&gt;", RIGHT(OFFSET('rivers (2)'!$A$1, 2 * (67 - $A9), 2 * CC$2 + 1), 1)))
&amp; IF(ISBLANK(OFFSET('rivers (2)'!$A$1, 2 * (67 - $A9) + 1, 2 * CC$2)), "", SUBSTITUTE($D$1, "&lt;direc&gt;", RIGHT(OFFSET('rivers (2)'!$A$1, 2 * (67 - $A9) + 1, 2 * CC$2), 1)))
&amp; IF(ISBLANK('feature type'!CB7), "EndPlot", SUBSTITUTE(SUBSTITUTE(output!$B$1,
                   "f_type", 'feature type'!CB7),
                   "f_var", 'feature variety'!CB7))
&amp; CHAR(10)</f>
        <v xml:space="preserve">BeginPlot
	x=79,y=61
	TerrainType=TERRAIN_OCEAN
	PlotType=3
EndPlot
</v>
      </c>
      <c r="CD9" t="str">
        <f ca="1">SUBSTITUTE(SUBSTITUTE(SUBSTITUTE(SUBSTITUTE($A$1,
"x_coord",CD$2),
"y_coord",$A9),
"t_type",'terrain type'!CC7),
"p_type", 'plot type'!CC7)
&amp; IF(LEFT(resources!CC7, 6) = "BONUS_", CHAR(9) &amp; "BonusType=" &amp; resources!CC7 &amp; CHAR(10), "")
&amp; IF('goody huts'!CC7, "	ImprovementType=IMPROVEMENT_GOODY_HUT" &amp; CHAR(10), "")
&amp; IF(ISBLANK(OFFSET('rivers (2)'!$A$1, 2 * (67 - $A9), 2 * CD$2 + 1)), "", SUBSTITUTE($C$1, "&lt;direc&gt;", RIGHT(OFFSET('rivers (2)'!$A$1, 2 * (67 - $A9), 2 * CD$2 + 1), 1)))
&amp; IF(ISBLANK(OFFSET('rivers (2)'!$A$1, 2 * (67 - $A9) + 1, 2 * CD$2)), "", SUBSTITUTE($D$1, "&lt;direc&gt;", RIGHT(OFFSET('rivers (2)'!$A$1, 2 * (67 - $A9) + 1, 2 * CD$2), 1)))
&amp; IF(ISBLANK('feature type'!CC7), "EndPlot", SUBSTITUTE(SUBSTITUTE(output!$B$1,
                   "f_type", 'feature type'!CC7),
                   "f_var", 'feature variety'!CC7))
&amp; CHAR(10)</f>
        <v xml:space="preserve">BeginPlot
	x=80,y=61
	TerrainType=TERRAIN_OCEAN
	PlotType=3
EndPlot
</v>
      </c>
      <c r="CE9" t="str">
        <f ca="1">SUBSTITUTE(SUBSTITUTE(SUBSTITUTE(SUBSTITUTE($A$1,
"x_coord",CE$2),
"y_coord",$A9),
"t_type",'terrain type'!CD7),
"p_type", 'plot type'!CD7)
&amp; IF(LEFT(resources!CD7, 6) = "BONUS_", CHAR(9) &amp; "BonusType=" &amp; resources!CD7 &amp; CHAR(10), "")
&amp; IF('goody huts'!CD7, "	ImprovementType=IMPROVEMENT_GOODY_HUT" &amp; CHAR(10), "")
&amp; IF(ISBLANK(OFFSET('rivers (2)'!$A$1, 2 * (67 - $A9), 2 * CE$2 + 1)), "", SUBSTITUTE($C$1, "&lt;direc&gt;", RIGHT(OFFSET('rivers (2)'!$A$1, 2 * (67 - $A9), 2 * CE$2 + 1), 1)))
&amp; IF(ISBLANK(OFFSET('rivers (2)'!$A$1, 2 * (67 - $A9) + 1, 2 * CE$2)), "", SUBSTITUTE($D$1, "&lt;direc&gt;", RIGHT(OFFSET('rivers (2)'!$A$1, 2 * (67 - $A9) + 1, 2 * CE$2), 1)))
&amp; IF(ISBLANK('feature type'!CD7), "EndPlot", SUBSTITUTE(SUBSTITUTE(output!$B$1,
                   "f_type", 'feature type'!CD7),
                   "f_var", 'feature variety'!CD7))
&amp; CHAR(10)</f>
        <v xml:space="preserve">BeginPlot
	x=81,y=61
	TerrainType=TERRAIN_OCEAN
	PlotType=3
EndPlot
</v>
      </c>
      <c r="CF9" t="str">
        <f ca="1">SUBSTITUTE(SUBSTITUTE(SUBSTITUTE(SUBSTITUTE($A$1,
"x_coord",CF$2),
"y_coord",$A9),
"t_type",'terrain type'!CE7),
"p_type", 'plot type'!CE7)
&amp; IF(LEFT(resources!CE7, 6) = "BONUS_", CHAR(9) &amp; "BonusType=" &amp; resources!CE7 &amp; CHAR(10), "")
&amp; IF('goody huts'!CE7, "	ImprovementType=IMPROVEMENT_GOODY_HUT" &amp; CHAR(10), "")
&amp; IF(ISBLANK(OFFSET('rivers (2)'!$A$1, 2 * (67 - $A9), 2 * CF$2 + 1)), "", SUBSTITUTE($C$1, "&lt;direc&gt;", RIGHT(OFFSET('rivers (2)'!$A$1, 2 * (67 - $A9), 2 * CF$2 + 1), 1)))
&amp; IF(ISBLANK(OFFSET('rivers (2)'!$A$1, 2 * (67 - $A9) + 1, 2 * CF$2)), "", SUBSTITUTE($D$1, "&lt;direc&gt;", RIGHT(OFFSET('rivers (2)'!$A$1, 2 * (67 - $A9) + 1, 2 * CF$2), 1)))
&amp; IF(ISBLANK('feature type'!CE7), "EndPlot", SUBSTITUTE(SUBSTITUTE(output!$B$1,
                   "f_type", 'feature type'!CE7),
                   "f_var", 'feature variety'!CE7))
&amp; CHAR(10)</f>
        <v xml:space="preserve">BeginPlot
	x=82,y=61
	TerrainType=TERRAIN_OCEAN
	PlotType=3
EndPlot
</v>
      </c>
      <c r="CG9" t="str">
        <f ca="1">SUBSTITUTE(SUBSTITUTE(SUBSTITUTE(SUBSTITUTE($A$1,
"x_coord",CG$2),
"y_coord",$A9),
"t_type",'terrain type'!CF7),
"p_type", 'plot type'!CF7)
&amp; IF(LEFT(resources!CF7, 6) = "BONUS_", CHAR(9) &amp; "BonusType=" &amp; resources!CF7 &amp; CHAR(10), "")
&amp; IF('goody huts'!CF7, "	ImprovementType=IMPROVEMENT_GOODY_HUT" &amp; CHAR(10), "")
&amp; IF(ISBLANK(OFFSET('rivers (2)'!$A$1, 2 * (67 - $A9), 2 * CG$2 + 1)), "", SUBSTITUTE($C$1, "&lt;direc&gt;", RIGHT(OFFSET('rivers (2)'!$A$1, 2 * (67 - $A9), 2 * CG$2 + 1), 1)))
&amp; IF(ISBLANK(OFFSET('rivers (2)'!$A$1, 2 * (67 - $A9) + 1, 2 * CG$2)), "", SUBSTITUTE($D$1, "&lt;direc&gt;", RIGHT(OFFSET('rivers (2)'!$A$1, 2 * (67 - $A9) + 1, 2 * CG$2), 1)))
&amp; IF(ISBLANK('feature type'!CF7), "EndPlot", SUBSTITUTE(SUBSTITUTE(output!$B$1,
                   "f_type", 'feature type'!CF7),
                   "f_var", 'feature variety'!CF7))
&amp; CHAR(10)</f>
        <v xml:space="preserve">BeginPlot
	x=83,y=61
	TerrainType=TERRAIN_OCEAN
	PlotType=3
EndPlot
</v>
      </c>
      <c r="CH9" t="str">
        <f ca="1">SUBSTITUTE(SUBSTITUTE(SUBSTITUTE(SUBSTITUTE($A$1,
"x_coord",CH$2),
"y_coord",$A9),
"t_type",'terrain type'!CG7),
"p_type", 'plot type'!CG7)
&amp; IF(LEFT(resources!CG7, 6) = "BONUS_", CHAR(9) &amp; "BonusType=" &amp; resources!CG7 &amp; CHAR(10), "")
&amp; IF('goody huts'!CG7, "	ImprovementType=IMPROVEMENT_GOODY_HUT" &amp; CHAR(10), "")
&amp; IF(ISBLANK(OFFSET('rivers (2)'!$A$1, 2 * (67 - $A9), 2 * CH$2 + 1)), "", SUBSTITUTE($C$1, "&lt;direc&gt;", RIGHT(OFFSET('rivers (2)'!$A$1, 2 * (67 - $A9), 2 * CH$2 + 1), 1)))
&amp; IF(ISBLANK(OFFSET('rivers (2)'!$A$1, 2 * (67 - $A9) + 1, 2 * CH$2)), "", SUBSTITUTE($D$1, "&lt;direc&gt;", RIGHT(OFFSET('rivers (2)'!$A$1, 2 * (67 - $A9) + 1, 2 * CH$2), 1)))
&amp; IF(ISBLANK('feature type'!CG7), "EndPlot", SUBSTITUTE(SUBSTITUTE(output!$B$1,
                   "f_type", 'feature type'!CG7),
                   "f_var", 'feature variety'!CG7))
&amp; CHAR(10)</f>
        <v xml:space="preserve">BeginPlot
	x=84,y=61
	TerrainType=TERRAIN_COAST
	PlotType=3
EndPlot
</v>
      </c>
      <c r="CI9" t="str">
        <f ca="1">SUBSTITUTE(SUBSTITUTE(SUBSTITUTE(SUBSTITUTE($A$1,
"x_coord",CI$2),
"y_coord",$A9),
"t_type",'terrain type'!CH7),
"p_type", 'plot type'!CH7)
&amp; IF(LEFT(resources!CH7, 6) = "BONUS_", CHAR(9) &amp; "BonusType=" &amp; resources!CH7 &amp; CHAR(10), "")
&amp; IF('goody huts'!CH7, "	ImprovementType=IMPROVEMENT_GOODY_HUT" &amp; CHAR(10), "")
&amp; IF(ISBLANK(OFFSET('rivers (2)'!$A$1, 2 * (67 - $A9), 2 * CI$2 + 1)), "", SUBSTITUTE($C$1, "&lt;direc&gt;", RIGHT(OFFSET('rivers (2)'!$A$1, 2 * (67 - $A9), 2 * CI$2 + 1), 1)))
&amp; IF(ISBLANK(OFFSET('rivers (2)'!$A$1, 2 * (67 - $A9) + 1, 2 * CI$2)), "", SUBSTITUTE($D$1, "&lt;direc&gt;", RIGHT(OFFSET('rivers (2)'!$A$1, 2 * (67 - $A9) + 1, 2 * CI$2), 1)))
&amp; IF(ISBLANK('feature type'!CH7), "EndPlot", SUBSTITUTE(SUBSTITUTE(output!$B$1,
                   "f_type", 'feature type'!CH7),
                   "f_var", 'feature variety'!CH7))
&amp; CHAR(10)</f>
        <v xml:space="preserve">BeginPlot
	x=85,y=61
	TerrainType=TERRAIN_COAST
	PlotType=3
EndPlot
</v>
      </c>
      <c r="CJ9" t="str">
        <f ca="1">SUBSTITUTE(SUBSTITUTE(SUBSTITUTE(SUBSTITUTE($A$1,
"x_coord",CJ$2),
"y_coord",$A9),
"t_type",'terrain type'!CI7),
"p_type", 'plot type'!CI7)
&amp; IF(LEFT(resources!CI7, 6) = "BONUS_", CHAR(9) &amp; "BonusType=" &amp; resources!CI7 &amp; CHAR(10), "")
&amp; IF('goody huts'!CI7, "	ImprovementType=IMPROVEMENT_GOODY_HUT" &amp; CHAR(10), "")
&amp; IF(ISBLANK(OFFSET('rivers (2)'!$A$1, 2 * (67 - $A9), 2 * CJ$2 + 1)), "", SUBSTITUTE($C$1, "&lt;direc&gt;", RIGHT(OFFSET('rivers (2)'!$A$1, 2 * (67 - $A9), 2 * CJ$2 + 1), 1)))
&amp; IF(ISBLANK(OFFSET('rivers (2)'!$A$1, 2 * (67 - $A9) + 1, 2 * CJ$2)), "", SUBSTITUTE($D$1, "&lt;direc&gt;", RIGHT(OFFSET('rivers (2)'!$A$1, 2 * (67 - $A9) + 1, 2 * CJ$2), 1)))
&amp; IF(ISBLANK('feature type'!CI7), "EndPlot", SUBSTITUTE(SUBSTITUTE(output!$B$1,
                   "f_type", 'feature type'!CI7),
                   "f_var", 'feature variety'!CI7))
&amp; CHAR(10)</f>
        <v xml:space="preserve">BeginPlot
	x=86,y=61
	TerrainType=TERRAIN_GRASS
	PlotType=2
	RiverNSDirection=0
	isWOfRiver
EndPlot
</v>
      </c>
      <c r="CK9" t="str">
        <f ca="1">SUBSTITUTE(SUBSTITUTE(SUBSTITUTE(SUBSTITUTE($A$1,
"x_coord",CK$2),
"y_coord",$A9),
"t_type",'terrain type'!CJ7),
"p_type", 'plot type'!CJ7)
&amp; IF(LEFT(resources!CJ7, 6) = "BONUS_", CHAR(9) &amp; "BonusType=" &amp; resources!CJ7 &amp; CHAR(10), "")
&amp; IF('goody huts'!CJ7, "	ImprovementType=IMPROVEMENT_GOODY_HUT" &amp; CHAR(10), "")
&amp; IF(ISBLANK(OFFSET('rivers (2)'!$A$1, 2 * (67 - $A9), 2 * CK$2 + 1)), "", SUBSTITUTE($C$1, "&lt;direc&gt;", RIGHT(OFFSET('rivers (2)'!$A$1, 2 * (67 - $A9), 2 * CK$2 + 1), 1)))
&amp; IF(ISBLANK(OFFSET('rivers (2)'!$A$1, 2 * (67 - $A9) + 1, 2 * CK$2)), "", SUBSTITUTE($D$1, "&lt;direc&gt;", RIGHT(OFFSET('rivers (2)'!$A$1, 2 * (67 - $A9) + 1, 2 * CK$2), 1)))
&amp; IF(ISBLANK('feature type'!CJ7), "EndPlot", SUBSTITUTE(SUBSTITUTE(output!$B$1,
                   "f_type", 'feature type'!CJ7),
                   "f_var", 'feature variety'!CJ7))
&amp; CHAR(10)</f>
        <v xml:space="preserve">BeginPlot
	x=87,y=61
	TerrainType=TERRAIN_GRASS
	PlotType=1
	RiverWEDirection=3
	isNOfRiver
	FeatureType=FEATURE_FOREST, FeatureVariety=3
EndPlot
</v>
      </c>
      <c r="CL9" t="str">
        <f ca="1">SUBSTITUTE(SUBSTITUTE(SUBSTITUTE(SUBSTITUTE($A$1,
"x_coord",CL$2),
"y_coord",$A9),
"t_type",'terrain type'!CK7),
"p_type", 'plot type'!CK7)
&amp; IF(LEFT(resources!CK7, 6) = "BONUS_", CHAR(9) &amp; "BonusType=" &amp; resources!CK7 &amp; CHAR(10), "")
&amp; IF('goody huts'!CK7, "	ImprovementType=IMPROVEMENT_GOODY_HUT" &amp; CHAR(10), "")
&amp; IF(ISBLANK(OFFSET('rivers (2)'!$A$1, 2 * (67 - $A9), 2 * CL$2 + 1)), "", SUBSTITUTE($C$1, "&lt;direc&gt;", RIGHT(OFFSET('rivers (2)'!$A$1, 2 * (67 - $A9), 2 * CL$2 + 1), 1)))
&amp; IF(ISBLANK(OFFSET('rivers (2)'!$A$1, 2 * (67 - $A9) + 1, 2 * CL$2)), "", SUBSTITUTE($D$1, "&lt;direc&gt;", RIGHT(OFFSET('rivers (2)'!$A$1, 2 * (67 - $A9) + 1, 2 * CL$2), 1)))
&amp; IF(ISBLANK('feature type'!CK7), "EndPlot", SUBSTITUTE(SUBSTITUTE(output!$B$1,
                   "f_type", 'feature type'!CK7),
                   "f_var", 'feature variety'!CK7))
&amp; CHAR(10)</f>
        <v xml:space="preserve">BeginPlot
	x=88,y=61
	TerrainType=TERRAIN_GRASS
	PlotType=2
	BonusType=BONUS_COPPER
	FeatureType=FEATURE_FOREST, FeatureVariety=3
EndPlot
</v>
      </c>
      <c r="CM9" t="str">
        <f ca="1">SUBSTITUTE(SUBSTITUTE(SUBSTITUTE(SUBSTITUTE($A$1,
"x_coord",CM$2),
"y_coord",$A9),
"t_type",'terrain type'!CL7),
"p_type", 'plot type'!CL7)
&amp; IF(LEFT(resources!CL7, 6) = "BONUS_", CHAR(9) &amp; "BonusType=" &amp; resources!CL7 &amp; CHAR(10), "")
&amp; IF('goody huts'!CL7, "	ImprovementType=IMPROVEMENT_GOODY_HUT" &amp; CHAR(10), "")
&amp; IF(ISBLANK(OFFSET('rivers (2)'!$A$1, 2 * (67 - $A9), 2 * CM$2 + 1)), "", SUBSTITUTE($C$1, "&lt;direc&gt;", RIGHT(OFFSET('rivers (2)'!$A$1, 2 * (67 - $A9), 2 * CM$2 + 1), 1)))
&amp; IF(ISBLANK(OFFSET('rivers (2)'!$A$1, 2 * (67 - $A9) + 1, 2 * CM$2)), "", SUBSTITUTE($D$1, "&lt;direc&gt;", RIGHT(OFFSET('rivers (2)'!$A$1, 2 * (67 - $A9) + 1, 2 * CM$2), 1)))
&amp; IF(ISBLANK('feature type'!CL7), "EndPlot", SUBSTITUTE(SUBSTITUTE(output!$B$1,
                   "f_type", 'feature type'!CL7),
                   "f_var", 'feature variety'!CL7))
&amp; CHAR(10)</f>
        <v xml:space="preserve">BeginPlot
	x=89,y=61
	TerrainType=TERRAIN_GRASS
	PlotType=1
	FeatureType=FEATURE_FOREST, FeatureVariety=3
EndPlot
</v>
      </c>
      <c r="CN9" t="str">
        <f ca="1">SUBSTITUTE(SUBSTITUTE(SUBSTITUTE(SUBSTITUTE($A$1,
"x_coord",CN$2),
"y_coord",$A9),
"t_type",'terrain type'!CM7),
"p_type", 'plot type'!CM7)
&amp; IF(LEFT(resources!CM7, 6) = "BONUS_", CHAR(9) &amp; "BonusType=" &amp; resources!CM7 &amp; CHAR(10), "")
&amp; IF('goody huts'!CM7, "	ImprovementType=IMPROVEMENT_GOODY_HUT" &amp; CHAR(10), "")
&amp; IF(ISBLANK(OFFSET('rivers (2)'!$A$1, 2 * (67 - $A9), 2 * CN$2 + 1)), "", SUBSTITUTE($C$1, "&lt;direc&gt;", RIGHT(OFFSET('rivers (2)'!$A$1, 2 * (67 - $A9), 2 * CN$2 + 1), 1)))
&amp; IF(ISBLANK(OFFSET('rivers (2)'!$A$1, 2 * (67 - $A9) + 1, 2 * CN$2)), "", SUBSTITUTE($D$1, "&lt;direc&gt;", RIGHT(OFFSET('rivers (2)'!$A$1, 2 * (67 - $A9) + 1, 2 * CN$2), 1)))
&amp; IF(ISBLANK('feature type'!CM7), "EndPlot", SUBSTITUTE(SUBSTITUTE(output!$B$1,
                   "f_type", 'feature type'!CM7),
                   "f_var", 'feature variety'!CM7))
&amp; CHAR(10)</f>
        <v xml:space="preserve">BeginPlot
	x=90,y=61
	TerrainType=TERRAIN_GRASS
	PlotType=2
	FeatureType=FEATURE_FOREST, FeatureVariety=3
EndPlot
</v>
      </c>
      <c r="CO9" t="str">
        <f ca="1">SUBSTITUTE(SUBSTITUTE(SUBSTITUTE(SUBSTITUTE($A$1,
"x_coord",CO$2),
"y_coord",$A9),
"t_type",'terrain type'!CN7),
"p_type", 'plot type'!CN7)
&amp; IF(LEFT(resources!CN7, 6) = "BONUS_", CHAR(9) &amp; "BonusType=" &amp; resources!CN7 &amp; CHAR(10), "")
&amp; IF('goody huts'!CN7, "	ImprovementType=IMPROVEMENT_GOODY_HUT" &amp; CHAR(10), "")
&amp; IF(ISBLANK(OFFSET('rivers (2)'!$A$1, 2 * (67 - $A9), 2 * CO$2 + 1)), "", SUBSTITUTE($C$1, "&lt;direc&gt;", RIGHT(OFFSET('rivers (2)'!$A$1, 2 * (67 - $A9), 2 * CO$2 + 1), 1)))
&amp; IF(ISBLANK(OFFSET('rivers (2)'!$A$1, 2 * (67 - $A9) + 1, 2 * CO$2)), "", SUBSTITUTE($D$1, "&lt;direc&gt;", RIGHT(OFFSET('rivers (2)'!$A$1, 2 * (67 - $A9) + 1, 2 * CO$2), 1)))
&amp; IF(ISBLANK('feature type'!CN7), "EndPlot", SUBSTITUTE(SUBSTITUTE(output!$B$1,
                   "f_type", 'feature type'!CN7),
                   "f_var", 'feature variety'!CN7))
&amp; CHAR(10)</f>
        <v xml:space="preserve">BeginPlot
	x=91,y=61
	TerrainType=TERRAIN_GRASS
	PlotType=2
	FeatureType=FEATURE_FOREST, FeatureVariety=3
EndPlot
</v>
      </c>
      <c r="CP9" t="str">
        <f ca="1">SUBSTITUTE(SUBSTITUTE(SUBSTITUTE(SUBSTITUTE($A$1,
"x_coord",CP$2),
"y_coord",$A9),
"t_type",'terrain type'!CO7),
"p_type", 'plot type'!CO7)
&amp; IF(LEFT(resources!CO7, 6) = "BONUS_", CHAR(9) &amp; "BonusType=" &amp; resources!CO7 &amp; CHAR(10), "")
&amp; IF('goody huts'!CO7, "	ImprovementType=IMPROVEMENT_GOODY_HUT" &amp; CHAR(10), "")
&amp; IF(ISBLANK(OFFSET('rivers (2)'!$A$1, 2 * (67 - $A9), 2 * CP$2 + 1)), "", SUBSTITUTE($C$1, "&lt;direc&gt;", RIGHT(OFFSET('rivers (2)'!$A$1, 2 * (67 - $A9), 2 * CP$2 + 1), 1)))
&amp; IF(ISBLANK(OFFSET('rivers (2)'!$A$1, 2 * (67 - $A9) + 1, 2 * CP$2)), "", SUBSTITUTE($D$1, "&lt;direc&gt;", RIGHT(OFFSET('rivers (2)'!$A$1, 2 * (67 - $A9) + 1, 2 * CP$2), 1)))
&amp; IF(ISBLANK('feature type'!CO7), "EndPlot", SUBSTITUTE(SUBSTITUTE(output!$B$1,
                   "f_type", 'feature type'!CO7),
                   "f_var", 'feature variety'!CO7))
&amp; CHAR(10)</f>
        <v xml:space="preserve">BeginPlot
	x=92,y=61
	TerrainType=TERRAIN_GRASS
	PlotType=1
	FeatureType=FEATURE_FOREST, FeatureVariety=3
EndPlot
</v>
      </c>
      <c r="CQ9" t="str">
        <f ca="1">SUBSTITUTE(SUBSTITUTE(SUBSTITUTE(SUBSTITUTE($A$1,
"x_coord",CQ$2),
"y_coord",$A9),
"t_type",'terrain type'!CP7),
"p_type", 'plot type'!CP7)
&amp; IF(LEFT(resources!CP7, 6) = "BONUS_", CHAR(9) &amp; "BonusType=" &amp; resources!CP7 &amp; CHAR(10), "")
&amp; IF('goody huts'!CP7, "	ImprovementType=IMPROVEMENT_GOODY_HUT" &amp; CHAR(10), "")
&amp; IF(ISBLANK(OFFSET('rivers (2)'!$A$1, 2 * (67 - $A9), 2 * CQ$2 + 1)), "", SUBSTITUTE($C$1, "&lt;direc&gt;", RIGHT(OFFSET('rivers (2)'!$A$1, 2 * (67 - $A9), 2 * CQ$2 + 1), 1)))
&amp; IF(ISBLANK(OFFSET('rivers (2)'!$A$1, 2 * (67 - $A9) + 1, 2 * CQ$2)), "", SUBSTITUTE($D$1, "&lt;direc&gt;", RIGHT(OFFSET('rivers (2)'!$A$1, 2 * (67 - $A9) + 1, 2 * CQ$2), 1)))
&amp; IF(ISBLANK('feature type'!CP7), "EndPlot", SUBSTITUTE(SUBSTITUTE(output!$B$1,
                   "f_type", 'feature type'!CP7),
                   "f_var", 'feature variety'!CP7))
&amp; CHAR(10)</f>
        <v xml:space="preserve">BeginPlot
	x=93,y=61
	TerrainType=TERRAIN_GRASS
	PlotType=2
EndPlot
</v>
      </c>
      <c r="CR9" t="str">
        <f ca="1">SUBSTITUTE(SUBSTITUTE(SUBSTITUTE(SUBSTITUTE($A$1,
"x_coord",CR$2),
"y_coord",$A9),
"t_type",'terrain type'!CQ7),
"p_type", 'plot type'!CQ7)
&amp; IF(LEFT(resources!CQ7, 6) = "BONUS_", CHAR(9) &amp; "BonusType=" &amp; resources!CQ7 &amp; CHAR(10), "")
&amp; IF('goody huts'!CQ7, "	ImprovementType=IMPROVEMENT_GOODY_HUT" &amp; CHAR(10), "")
&amp; IF(ISBLANK(OFFSET('rivers (2)'!$A$1, 2 * (67 - $A9), 2 * CR$2 + 1)), "", SUBSTITUTE($C$1, "&lt;direc&gt;", RIGHT(OFFSET('rivers (2)'!$A$1, 2 * (67 - $A9), 2 * CR$2 + 1), 1)))
&amp; IF(ISBLANK(OFFSET('rivers (2)'!$A$1, 2 * (67 - $A9) + 1, 2 * CR$2)), "", SUBSTITUTE($D$1, "&lt;direc&gt;", RIGHT(OFFSET('rivers (2)'!$A$1, 2 * (67 - $A9) + 1, 2 * CR$2), 1)))
&amp; IF(ISBLANK('feature type'!CQ7), "EndPlot", SUBSTITUTE(SUBSTITUTE(output!$B$1,
                   "f_type", 'feature type'!CQ7),
                   "f_var", 'feature variety'!CQ7))
&amp; CHAR(10)</f>
        <v xml:space="preserve">BeginPlot
	x=94,y=61
	TerrainType=TERRAIN_GRASS
	PlotType=1
	BonusType=BONUS_BANANA
EndPlot
</v>
      </c>
      <c r="CS9" t="str">
        <f ca="1">SUBSTITUTE(SUBSTITUTE(SUBSTITUTE(SUBSTITUTE($A$1,
"x_coord",CS$2),
"y_coord",$A9),
"t_type",'terrain type'!CR7),
"p_type", 'plot type'!CR7)
&amp; IF(LEFT(resources!CR7, 6) = "BONUS_", CHAR(9) &amp; "BonusType=" &amp; resources!CR7 &amp; CHAR(10), "")
&amp; IF('goody huts'!CR7, "	ImprovementType=IMPROVEMENT_GOODY_HUT" &amp; CHAR(10), "")
&amp; IF(ISBLANK(OFFSET('rivers (2)'!$A$1, 2 * (67 - $A9), 2 * CS$2 + 1)), "", SUBSTITUTE($C$1, "&lt;direc&gt;", RIGHT(OFFSET('rivers (2)'!$A$1, 2 * (67 - $A9), 2 * CS$2 + 1), 1)))
&amp; IF(ISBLANK(OFFSET('rivers (2)'!$A$1, 2 * (67 - $A9) + 1, 2 * CS$2)), "", SUBSTITUTE($D$1, "&lt;direc&gt;", RIGHT(OFFSET('rivers (2)'!$A$1, 2 * (67 - $A9) + 1, 2 * CS$2), 1)))
&amp; IF(ISBLANK('feature type'!CR7), "EndPlot", SUBSTITUTE(SUBSTITUTE(output!$B$1,
                   "f_type", 'feature type'!CR7),
                   "f_var", 'feature variety'!CR7))
&amp; CHAR(10)</f>
        <v xml:space="preserve">BeginPlot
	x=95,y=61
	TerrainType=TERRAIN_GRASS
	PlotType=1
EndPlot
</v>
      </c>
      <c r="CT9" t="str">
        <f ca="1">SUBSTITUTE(SUBSTITUTE(SUBSTITUTE(SUBSTITUTE($A$1,
"x_coord",CT$2),
"y_coord",$A9),
"t_type",'terrain type'!CS7),
"p_type", 'plot type'!CS7)
&amp; IF(LEFT(resources!CS7, 6) = "BONUS_", CHAR(9) &amp; "BonusType=" &amp; resources!CS7 &amp; CHAR(10), "")
&amp; IF('goody huts'!CS7, "	ImprovementType=IMPROVEMENT_GOODY_HUT" &amp; CHAR(10), "")
&amp; IF(ISBLANK(OFFSET('rivers (2)'!$A$1, 2 * (67 - $A9), 2 * CT$2 + 1)), "", SUBSTITUTE($C$1, "&lt;direc&gt;", RIGHT(OFFSET('rivers (2)'!$A$1, 2 * (67 - $A9), 2 * CT$2 + 1), 1)))
&amp; IF(ISBLANK(OFFSET('rivers (2)'!$A$1, 2 * (67 - $A9) + 1, 2 * CT$2)), "", SUBSTITUTE($D$1, "&lt;direc&gt;", RIGHT(OFFSET('rivers (2)'!$A$1, 2 * (67 - $A9) + 1, 2 * CT$2), 1)))
&amp; IF(ISBLANK('feature type'!CS7), "EndPlot", SUBSTITUTE(SUBSTITUTE(output!$B$1,
                   "f_type", 'feature type'!CS7),
                   "f_var", 'feature variety'!CS7))
&amp; CHAR(10)</f>
        <v xml:space="preserve">BeginPlot
	x=96,y=61
	TerrainType=TERRAIN_GRASS
	PlotType=2
	FeatureType=FEATURE_FOREST, FeatureVariety=3
EndPlot
</v>
      </c>
      <c r="CU9" t="str">
        <f ca="1">SUBSTITUTE(SUBSTITUTE(SUBSTITUTE(SUBSTITUTE($A$1,
"x_coord",CU$2),
"y_coord",$A9),
"t_type",'terrain type'!CT7),
"p_type", 'plot type'!CT7)
&amp; IF(LEFT(resources!CT7, 6) = "BONUS_", CHAR(9) &amp; "BonusType=" &amp; resources!CT7 &amp; CHAR(10), "")
&amp; IF('goody huts'!CT7, "	ImprovementType=IMPROVEMENT_GOODY_HUT" &amp; CHAR(10), "")
&amp; IF(ISBLANK(OFFSET('rivers (2)'!$A$1, 2 * (67 - $A9), 2 * CU$2 + 1)), "", SUBSTITUTE($C$1, "&lt;direc&gt;", RIGHT(OFFSET('rivers (2)'!$A$1, 2 * (67 - $A9), 2 * CU$2 + 1), 1)))
&amp; IF(ISBLANK(OFFSET('rivers (2)'!$A$1, 2 * (67 - $A9) + 1, 2 * CU$2)), "", SUBSTITUTE($D$1, "&lt;direc&gt;", RIGHT(OFFSET('rivers (2)'!$A$1, 2 * (67 - $A9) + 1, 2 * CU$2), 1)))
&amp; IF(ISBLANK('feature type'!CT7), "EndPlot", SUBSTITUTE(SUBSTITUTE(output!$B$1,
                   "f_type", 'feature type'!CT7),
                   "f_var", 'feature variety'!CT7))
&amp; CHAR(10)</f>
        <v xml:space="preserve">BeginPlot
	x=97,y=61
	TerrainType=TERRAIN_GRASS
	PlotType=1
EndPlot
</v>
      </c>
      <c r="CV9" t="str">
        <f ca="1">SUBSTITUTE(SUBSTITUTE(SUBSTITUTE(SUBSTITUTE($A$1,
"x_coord",CV$2),
"y_coord",$A9),
"t_type",'terrain type'!CU7),
"p_type", 'plot type'!CU7)
&amp; IF(LEFT(resources!CU7, 6) = "BONUS_", CHAR(9) &amp; "BonusType=" &amp; resources!CU7 &amp; CHAR(10), "")
&amp; IF('goody huts'!CU7, "	ImprovementType=IMPROVEMENT_GOODY_HUT" &amp; CHAR(10), "")
&amp; IF(ISBLANK(OFFSET('rivers (2)'!$A$1, 2 * (67 - $A9), 2 * CV$2 + 1)), "", SUBSTITUTE($C$1, "&lt;direc&gt;", RIGHT(OFFSET('rivers (2)'!$A$1, 2 * (67 - $A9), 2 * CV$2 + 1), 1)))
&amp; IF(ISBLANK(OFFSET('rivers (2)'!$A$1, 2 * (67 - $A9) + 1, 2 * CV$2)), "", SUBSTITUTE($D$1, "&lt;direc&gt;", RIGHT(OFFSET('rivers (2)'!$A$1, 2 * (67 - $A9) + 1, 2 * CV$2), 1)))
&amp; IF(ISBLANK('feature type'!CU7), "EndPlot", SUBSTITUTE(SUBSTITUTE(output!$B$1,
                   "f_type", 'feature type'!CU7),
                   "f_var", 'feature variety'!CU7))
&amp; CHAR(10)</f>
        <v xml:space="preserve">BeginPlot
	x=98,y=61
	TerrainType=TERRAIN_GRASS
	PlotType=2
EndPlot
</v>
      </c>
      <c r="CW9" t="str">
        <f ca="1">SUBSTITUTE(SUBSTITUTE(SUBSTITUTE(SUBSTITUTE($A$1,
"x_coord",CW$2),
"y_coord",$A9),
"t_type",'terrain type'!CV7),
"p_type", 'plot type'!CV7)
&amp; IF(LEFT(resources!CV7, 6) = "BONUS_", CHAR(9) &amp; "BonusType=" &amp; resources!CV7 &amp; CHAR(10), "")
&amp; IF('goody huts'!CV7, "	ImprovementType=IMPROVEMENT_GOODY_HUT" &amp; CHAR(10), "")
&amp; IF(ISBLANK(OFFSET('rivers (2)'!$A$1, 2 * (67 - $A9), 2 * CW$2 + 1)), "", SUBSTITUTE($C$1, "&lt;direc&gt;", RIGHT(OFFSET('rivers (2)'!$A$1, 2 * (67 - $A9), 2 * CW$2 + 1), 1)))
&amp; IF(ISBLANK(OFFSET('rivers (2)'!$A$1, 2 * (67 - $A9) + 1, 2 * CW$2)), "", SUBSTITUTE($D$1, "&lt;direc&gt;", RIGHT(OFFSET('rivers (2)'!$A$1, 2 * (67 - $A9) + 1, 2 * CW$2), 1)))
&amp; IF(ISBLANK('feature type'!CV7), "EndPlot", SUBSTITUTE(SUBSTITUTE(output!$B$1,
                   "f_type", 'feature type'!CV7),
                   "f_var", 'feature variety'!CV7))
&amp; CHAR(10)</f>
        <v xml:space="preserve">BeginPlot
	x=99,y=61
	TerrainType=TERRAIN_GRASS
	PlotType=1
	RiverWEDirection=1
	isNOfRiver
EndPlot
</v>
      </c>
      <c r="CX9" t="str">
        <f ca="1">SUBSTITUTE(SUBSTITUTE(SUBSTITUTE(SUBSTITUTE($A$1,
"x_coord",CX$2),
"y_coord",$A9),
"t_type",'terrain type'!CW7),
"p_type", 'plot type'!CW7)
&amp; IF(LEFT(resources!CW7, 6) = "BONUS_", CHAR(9) &amp; "BonusType=" &amp; resources!CW7 &amp; CHAR(10), "")
&amp; IF('goody huts'!CW7, "	ImprovementType=IMPROVEMENT_GOODY_HUT" &amp; CHAR(10), "")
&amp; IF(ISBLANK(OFFSET('rivers (2)'!$A$1, 2 * (67 - $A9), 2 * CX$2 + 1)), "", SUBSTITUTE($C$1, "&lt;direc&gt;", RIGHT(OFFSET('rivers (2)'!$A$1, 2 * (67 - $A9), 2 * CX$2 + 1), 1)))
&amp; IF(ISBLANK(OFFSET('rivers (2)'!$A$1, 2 * (67 - $A9) + 1, 2 * CX$2)), "", SUBSTITUTE($D$1, "&lt;direc&gt;", RIGHT(OFFSET('rivers (2)'!$A$1, 2 * (67 - $A9) + 1, 2 * CX$2), 1)))
&amp; IF(ISBLANK('feature type'!CW7), "EndPlot", SUBSTITUTE(SUBSTITUTE(output!$B$1,
                   "f_type", 'feature type'!CW7),
                   "f_var", 'feature variety'!CW7))
&amp; CHAR(10)</f>
        <v xml:space="preserve">BeginPlot
	x=100,y=61
	TerrainType=TERRAIN_GRASS
	PlotType=2
EndPlot
</v>
      </c>
      <c r="CY9" t="str">
        <f ca="1">SUBSTITUTE(SUBSTITUTE(SUBSTITUTE(SUBSTITUTE($A$1,
"x_coord",CY$2),
"y_coord",$A9),
"t_type",'terrain type'!CX7),
"p_type", 'plot type'!CX7)
&amp; IF(LEFT(resources!CX7, 6) = "BONUS_", CHAR(9) &amp; "BonusType=" &amp; resources!CX7 &amp; CHAR(10), "")
&amp; IF('goody huts'!CX7, "	ImprovementType=IMPROVEMENT_GOODY_HUT" &amp; CHAR(10), "")
&amp; IF(ISBLANK(OFFSET('rivers (2)'!$A$1, 2 * (67 - $A9), 2 * CY$2 + 1)), "", SUBSTITUTE($C$1, "&lt;direc&gt;", RIGHT(OFFSET('rivers (2)'!$A$1, 2 * (67 - $A9), 2 * CY$2 + 1), 1)))
&amp; IF(ISBLANK(OFFSET('rivers (2)'!$A$1, 2 * (67 - $A9) + 1, 2 * CY$2)), "", SUBSTITUTE($D$1, "&lt;direc&gt;", RIGHT(OFFSET('rivers (2)'!$A$1, 2 * (67 - $A9) + 1, 2 * CY$2), 1)))
&amp; IF(ISBLANK('feature type'!CX7), "EndPlot", SUBSTITUTE(SUBSTITUTE(output!$B$1,
                   "f_type", 'feature type'!CX7),
                   "f_var", 'feature variety'!CX7))
&amp; CHAR(10)</f>
        <v xml:space="preserve">BeginPlot
	x=101,y=61
	TerrainType=TERRAIN_GRASS
	PlotType=2
	FeatureType=FEATURE_FOREST, FeatureVariety=3
EndPlot
</v>
      </c>
      <c r="CZ9" t="str">
        <f ca="1">SUBSTITUTE(SUBSTITUTE(SUBSTITUTE(SUBSTITUTE($A$1,
"x_coord",CZ$2),
"y_coord",$A9),
"t_type",'terrain type'!CY7),
"p_type", 'plot type'!CY7)
&amp; IF(LEFT(resources!CY7, 6) = "BONUS_", CHAR(9) &amp; "BonusType=" &amp; resources!CY7 &amp; CHAR(10), "")
&amp; IF('goody huts'!CY7, "	ImprovementType=IMPROVEMENT_GOODY_HUT" &amp; CHAR(10), "")
&amp; IF(ISBLANK(OFFSET('rivers (2)'!$A$1, 2 * (67 - $A9), 2 * CZ$2 + 1)), "", SUBSTITUTE($C$1, "&lt;direc&gt;", RIGHT(OFFSET('rivers (2)'!$A$1, 2 * (67 - $A9), 2 * CZ$2 + 1), 1)))
&amp; IF(ISBLANK(OFFSET('rivers (2)'!$A$1, 2 * (67 - $A9) + 1, 2 * CZ$2)), "", SUBSTITUTE($D$1, "&lt;direc&gt;", RIGHT(OFFSET('rivers (2)'!$A$1, 2 * (67 - $A9) + 1, 2 * CZ$2), 1)))
&amp; IF(ISBLANK('feature type'!CY7), "EndPlot", SUBSTITUTE(SUBSTITUTE(output!$B$1,
                   "f_type", 'feature type'!CY7),
                   "f_var", 'feature variety'!CY7))
&amp; CHAR(10)</f>
        <v xml:space="preserve">BeginPlot
	x=102,y=61
	TerrainType=TERRAIN_GRASS
	PlotType=1
EndPlot
</v>
      </c>
      <c r="DA9" t="str">
        <f ca="1">SUBSTITUTE(SUBSTITUTE(SUBSTITUTE(SUBSTITUTE($A$1,
"x_coord",DA$2),
"y_coord",$A9),
"t_type",'terrain type'!CZ7),
"p_type", 'plot type'!CZ7)
&amp; IF(LEFT(resources!CZ7, 6) = "BONUS_", CHAR(9) &amp; "BonusType=" &amp; resources!CZ7 &amp; CHAR(10), "")
&amp; IF('goody huts'!CZ7, "	ImprovementType=IMPROVEMENT_GOODY_HUT" &amp; CHAR(10), "")
&amp; IF(ISBLANK(OFFSET('rivers (2)'!$A$1, 2 * (67 - $A9), 2 * DA$2 + 1)), "", SUBSTITUTE($C$1, "&lt;direc&gt;", RIGHT(OFFSET('rivers (2)'!$A$1, 2 * (67 - $A9), 2 * DA$2 + 1), 1)))
&amp; IF(ISBLANK(OFFSET('rivers (2)'!$A$1, 2 * (67 - $A9) + 1, 2 * DA$2)), "", SUBSTITUTE($D$1, "&lt;direc&gt;", RIGHT(OFFSET('rivers (2)'!$A$1, 2 * (67 - $A9) + 1, 2 * DA$2), 1)))
&amp; IF(ISBLANK('feature type'!CZ7), "EndPlot", SUBSTITUTE(SUBSTITUTE(output!$B$1,
                   "f_type", 'feature type'!CZ7),
                   "f_var", 'feature variety'!CZ7))
&amp; CHAR(10)</f>
        <v xml:space="preserve">BeginPlot
	x=103,y=61
	TerrainType=TERRAIN_GRASS
	PlotType=2
	BonusType=BONUS_IVORY
EndPlot
</v>
      </c>
      <c r="DB9" t="str">
        <f ca="1">SUBSTITUTE(SUBSTITUTE(SUBSTITUTE(SUBSTITUTE($A$1,
"x_coord",DB$2),
"y_coord",$A9),
"t_type",'terrain type'!DA7),
"p_type", 'plot type'!DA7)
&amp; IF(LEFT(resources!DA7, 6) = "BONUS_", CHAR(9) &amp; "BonusType=" &amp; resources!DA7 &amp; CHAR(10), "")
&amp; IF('goody huts'!DA7, "	ImprovementType=IMPROVEMENT_GOODY_HUT" &amp; CHAR(10), "")
&amp; IF(ISBLANK(OFFSET('rivers (2)'!$A$1, 2 * (67 - $A9), 2 * DB$2 + 1)), "", SUBSTITUTE($C$1, "&lt;direc&gt;", RIGHT(OFFSET('rivers (2)'!$A$1, 2 * (67 - $A9), 2 * DB$2 + 1), 1)))
&amp; IF(ISBLANK(OFFSET('rivers (2)'!$A$1, 2 * (67 - $A9) + 1, 2 * DB$2)), "", SUBSTITUTE($D$1, "&lt;direc&gt;", RIGHT(OFFSET('rivers (2)'!$A$1, 2 * (67 - $A9) + 1, 2 * DB$2), 1)))
&amp; IF(ISBLANK('feature type'!DA7), "EndPlot", SUBSTITUTE(SUBSTITUTE(output!$B$1,
                   "f_type", 'feature type'!DA7),
                   "f_var", 'feature variety'!DA7))
&amp; CHAR(10)</f>
        <v xml:space="preserve">BeginPlot
	x=104,y=61
	TerrainType=TERRAIN_GRASS
	PlotType=2
	FeatureType=FEATURE_FOREST, FeatureVariety=3
EndPlot
</v>
      </c>
      <c r="DC9" t="str">
        <f ca="1">SUBSTITUTE(SUBSTITUTE(SUBSTITUTE(SUBSTITUTE($A$1,
"x_coord",DC$2),
"y_coord",$A9),
"t_type",'terrain type'!DB7),
"p_type", 'plot type'!DB7)
&amp; IF(LEFT(resources!DB7, 6) = "BONUS_", CHAR(9) &amp; "BonusType=" &amp; resources!DB7 &amp; CHAR(10), "")
&amp; IF('goody huts'!DB7, "	ImprovementType=IMPROVEMENT_GOODY_HUT" &amp; CHAR(10), "")
&amp; IF(ISBLANK(OFFSET('rivers (2)'!$A$1, 2 * (67 - $A9), 2 * DC$2 + 1)), "", SUBSTITUTE($C$1, "&lt;direc&gt;", RIGHT(OFFSET('rivers (2)'!$A$1, 2 * (67 - $A9), 2 * DC$2 + 1), 1)))
&amp; IF(ISBLANK(OFFSET('rivers (2)'!$A$1, 2 * (67 - $A9) + 1, 2 * DC$2)), "", SUBSTITUTE($D$1, "&lt;direc&gt;", RIGHT(OFFSET('rivers (2)'!$A$1, 2 * (67 - $A9) + 1, 2 * DC$2), 1)))
&amp; IF(ISBLANK('feature type'!DB7), "EndPlot", SUBSTITUTE(SUBSTITUTE(output!$B$1,
                   "f_type", 'feature type'!DB7),
                   "f_var", 'feature variety'!DB7))
&amp; CHAR(10)</f>
        <v xml:space="preserve">BeginPlot
	x=105,y=61
	TerrainType=TERRAIN_GRASS
	PlotType=2
	FeatureType=FEATURE_FOREST, FeatureVariety=3
EndPlot
</v>
      </c>
      <c r="DD9" t="str">
        <f ca="1">SUBSTITUTE(SUBSTITUTE(SUBSTITUTE(SUBSTITUTE($A$1,
"x_coord",DD$2),
"y_coord",$A9),
"t_type",'terrain type'!DC7),
"p_type", 'plot type'!DC7)
&amp; IF(LEFT(resources!DC7, 6) = "BONUS_", CHAR(9) &amp; "BonusType=" &amp; resources!DC7 &amp; CHAR(10), "")
&amp; IF('goody huts'!DC7, "	ImprovementType=IMPROVEMENT_GOODY_HUT" &amp; CHAR(10), "")
&amp; IF(ISBLANK(OFFSET('rivers (2)'!$A$1, 2 * (67 - $A9), 2 * DD$2 + 1)), "", SUBSTITUTE($C$1, "&lt;direc&gt;", RIGHT(OFFSET('rivers (2)'!$A$1, 2 * (67 - $A9), 2 * DD$2 + 1), 1)))
&amp; IF(ISBLANK(OFFSET('rivers (2)'!$A$1, 2 * (67 - $A9) + 1, 2 * DD$2)), "", SUBSTITUTE($D$1, "&lt;direc&gt;", RIGHT(OFFSET('rivers (2)'!$A$1, 2 * (67 - $A9) + 1, 2 * DD$2), 1)))
&amp; IF(ISBLANK('feature type'!DC7), "EndPlot", SUBSTITUTE(SUBSTITUTE(output!$B$1,
                   "f_type", 'feature type'!DC7),
                   "f_var", 'feature variety'!DC7))
&amp; CHAR(10)</f>
        <v xml:space="preserve">BeginPlot
	x=106,y=61
	TerrainType=TERRAIN_GRASS
	PlotType=2
	RiverNSDirection=0
	isWOfRiver
EndPlot
</v>
      </c>
      <c r="DE9" t="str">
        <f ca="1">SUBSTITUTE(SUBSTITUTE(SUBSTITUTE(SUBSTITUTE($A$1,
"x_coord",DE$2),
"y_coord",$A9),
"t_type",'terrain type'!DD7),
"p_type", 'plot type'!DD7)
&amp; IF(LEFT(resources!DD7, 6) = "BONUS_", CHAR(9) &amp; "BonusType=" &amp; resources!DD7 &amp; CHAR(10), "")
&amp; IF('goody huts'!DD7, "	ImprovementType=IMPROVEMENT_GOODY_HUT" &amp; CHAR(10), "")
&amp; IF(ISBLANK(OFFSET('rivers (2)'!$A$1, 2 * (67 - $A9), 2 * DE$2 + 1)), "", SUBSTITUTE($C$1, "&lt;direc&gt;", RIGHT(OFFSET('rivers (2)'!$A$1, 2 * (67 - $A9), 2 * DE$2 + 1), 1)))
&amp; IF(ISBLANK(OFFSET('rivers (2)'!$A$1, 2 * (67 - $A9) + 1, 2 * DE$2)), "", SUBSTITUTE($D$1, "&lt;direc&gt;", RIGHT(OFFSET('rivers (2)'!$A$1, 2 * (67 - $A9) + 1, 2 * DE$2), 1)))
&amp; IF(ISBLANK('feature type'!DD7), "EndPlot", SUBSTITUTE(SUBSTITUTE(output!$B$1,
                   "f_type", 'feature type'!DD7),
                   "f_var", 'feature variety'!DD7))
&amp; CHAR(10)</f>
        <v xml:space="preserve">BeginPlot
	x=107,y=61
	TerrainType=TERRAIN_GRASS
	PlotType=2
EndPlot
</v>
      </c>
      <c r="DF9" t="str">
        <f ca="1">SUBSTITUTE(SUBSTITUTE(SUBSTITUTE(SUBSTITUTE($A$1,
"x_coord",DF$2),
"y_coord",$A9),
"t_type",'terrain type'!DE7),
"p_type", 'plot type'!DE7)
&amp; IF(LEFT(resources!DE7, 6) = "BONUS_", CHAR(9) &amp; "BonusType=" &amp; resources!DE7 &amp; CHAR(10), "")
&amp; IF('goody huts'!DE7, "	ImprovementType=IMPROVEMENT_GOODY_HUT" &amp; CHAR(10), "")
&amp; IF(ISBLANK(OFFSET('rivers (2)'!$A$1, 2 * (67 - $A9), 2 * DF$2 + 1)), "", SUBSTITUTE($C$1, "&lt;direc&gt;", RIGHT(OFFSET('rivers (2)'!$A$1, 2 * (67 - $A9), 2 * DF$2 + 1), 1)))
&amp; IF(ISBLANK(OFFSET('rivers (2)'!$A$1, 2 * (67 - $A9) + 1, 2 * DF$2)), "", SUBSTITUTE($D$1, "&lt;direc&gt;", RIGHT(OFFSET('rivers (2)'!$A$1, 2 * (67 - $A9) + 1, 2 * DF$2), 1)))
&amp; IF(ISBLANK('feature type'!DE7), "EndPlot", SUBSTITUTE(SUBSTITUTE(output!$B$1,
                   "f_type", 'feature type'!DE7),
                   "f_var", 'feature variety'!DE7))
&amp; CHAR(10)</f>
        <v xml:space="preserve">BeginPlot
	x=108,y=61
	TerrainType=TERRAIN_GRASS
	PlotType=1
	ImprovementType=IMPROVEMENT_GOODY_HUT
EndPlot
</v>
      </c>
      <c r="DG9" t="str">
        <f ca="1">SUBSTITUTE(SUBSTITUTE(SUBSTITUTE(SUBSTITUTE($A$1,
"x_coord",DG$2),
"y_coord",$A9),
"t_type",'terrain type'!DF7),
"p_type", 'plot type'!DF7)
&amp; IF(LEFT(resources!DF7, 6) = "BONUS_", CHAR(9) &amp; "BonusType=" &amp; resources!DF7 &amp; CHAR(10), "")
&amp; IF('goody huts'!DF7, "	ImprovementType=IMPROVEMENT_GOODY_HUT" &amp; CHAR(10), "")
&amp; IF(ISBLANK(OFFSET('rivers (2)'!$A$1, 2 * (67 - $A9), 2 * DG$2 + 1)), "", SUBSTITUTE($C$1, "&lt;direc&gt;", RIGHT(OFFSET('rivers (2)'!$A$1, 2 * (67 - $A9), 2 * DG$2 + 1), 1)))
&amp; IF(ISBLANK(OFFSET('rivers (2)'!$A$1, 2 * (67 - $A9) + 1, 2 * DG$2)), "", SUBSTITUTE($D$1, "&lt;direc&gt;", RIGHT(OFFSET('rivers (2)'!$A$1, 2 * (67 - $A9) + 1, 2 * DG$2), 1)))
&amp; IF(ISBLANK('feature type'!DF7), "EndPlot", SUBSTITUTE(SUBSTITUTE(output!$B$1,
                   "f_type", 'feature type'!DF7),
                   "f_var", 'feature variety'!DF7))
&amp; CHAR(10)</f>
        <v xml:space="preserve">BeginPlot
	x=109,y=61
	TerrainType=TERRAIN_COAST
	PlotType=3
EndPlot
</v>
      </c>
      <c r="DH9" t="str">
        <f ca="1">SUBSTITUTE(SUBSTITUTE(SUBSTITUTE(SUBSTITUTE($A$1,
"x_coord",DH$2),
"y_coord",$A9),
"t_type",'terrain type'!DG7),
"p_type", 'plot type'!DG7)
&amp; IF(LEFT(resources!DG7, 6) = "BONUS_", CHAR(9) &amp; "BonusType=" &amp; resources!DG7 &amp; CHAR(10), "")
&amp; IF('goody huts'!DG7, "	ImprovementType=IMPROVEMENT_GOODY_HUT" &amp; CHAR(10), "")
&amp; IF(ISBLANK(OFFSET('rivers (2)'!$A$1, 2 * (67 - $A9), 2 * DH$2 + 1)), "", SUBSTITUTE($C$1, "&lt;direc&gt;", RIGHT(OFFSET('rivers (2)'!$A$1, 2 * (67 - $A9), 2 * DH$2 + 1), 1)))
&amp; IF(ISBLANK(OFFSET('rivers (2)'!$A$1, 2 * (67 - $A9) + 1, 2 * DH$2)), "", SUBSTITUTE($D$1, "&lt;direc&gt;", RIGHT(OFFSET('rivers (2)'!$A$1, 2 * (67 - $A9) + 1, 2 * DH$2), 1)))
&amp; IF(ISBLANK('feature type'!DG7), "EndPlot", SUBSTITUTE(SUBSTITUTE(output!$B$1,
                   "f_type", 'feature type'!DG7),
                   "f_var", 'feature variety'!DG7))
&amp; CHAR(10)</f>
        <v xml:space="preserve">BeginPlot
	x=110,y=61
	TerrainType=TERRAIN_COAST
	PlotType=3
EndPlot
</v>
      </c>
      <c r="DI9" t="str">
        <f ca="1">SUBSTITUTE(SUBSTITUTE(SUBSTITUTE(SUBSTITUTE($A$1,
"x_coord",DI$2),
"y_coord",$A9),
"t_type",'terrain type'!DH7),
"p_type", 'plot type'!DH7)
&amp; IF(LEFT(resources!DH7, 6) = "BONUS_", CHAR(9) &amp; "BonusType=" &amp; resources!DH7 &amp; CHAR(10), "")
&amp; IF('goody huts'!DH7, "	ImprovementType=IMPROVEMENT_GOODY_HUT" &amp; CHAR(10), "")
&amp; IF(ISBLANK(OFFSET('rivers (2)'!$A$1, 2 * (67 - $A9), 2 * DI$2 + 1)), "", SUBSTITUTE($C$1, "&lt;direc&gt;", RIGHT(OFFSET('rivers (2)'!$A$1, 2 * (67 - $A9), 2 * DI$2 + 1), 1)))
&amp; IF(ISBLANK(OFFSET('rivers (2)'!$A$1, 2 * (67 - $A9) + 1, 2 * DI$2)), "", SUBSTITUTE($D$1, "&lt;direc&gt;", RIGHT(OFFSET('rivers (2)'!$A$1, 2 * (67 - $A9) + 1, 2 * DI$2), 1)))
&amp; IF(ISBLANK('feature type'!DH7), "EndPlot", SUBSTITUTE(SUBSTITUTE(output!$B$1,
                   "f_type", 'feature type'!DH7),
                   "f_var", 'feature variety'!DH7))
&amp; CHAR(10)</f>
        <v xml:space="preserve">BeginPlot
	x=111,y=61
	TerrainType=TERRAIN_OCEAN
	PlotType=3
EndPlot
</v>
      </c>
      <c r="DJ9" t="str">
        <f ca="1">SUBSTITUTE(SUBSTITUTE(SUBSTITUTE(SUBSTITUTE($A$1,
"x_coord",DJ$2),
"y_coord",$A9),
"t_type",'terrain type'!DI7),
"p_type", 'plot type'!DI7)
&amp; IF(LEFT(resources!DI7, 6) = "BONUS_", CHAR(9) &amp; "BonusType=" &amp; resources!DI7 &amp; CHAR(10), "")
&amp; IF('goody huts'!DI7, "	ImprovementType=IMPROVEMENT_GOODY_HUT" &amp; CHAR(10), "")
&amp; IF(ISBLANK(OFFSET('rivers (2)'!$A$1, 2 * (67 - $A9), 2 * DJ$2 + 1)), "", SUBSTITUTE($C$1, "&lt;direc&gt;", RIGHT(OFFSET('rivers (2)'!$A$1, 2 * (67 - $A9), 2 * DJ$2 + 1), 1)))
&amp; IF(ISBLANK(OFFSET('rivers (2)'!$A$1, 2 * (67 - $A9) + 1, 2 * DJ$2)), "", SUBSTITUTE($D$1, "&lt;direc&gt;", RIGHT(OFFSET('rivers (2)'!$A$1, 2 * (67 - $A9) + 1, 2 * DJ$2), 1)))
&amp; IF(ISBLANK('feature type'!DI7), "EndPlot", SUBSTITUTE(SUBSTITUTE(output!$B$1,
                   "f_type", 'feature type'!DI7),
                   "f_var", 'feature variety'!DI7))
&amp; CHAR(10)</f>
        <v xml:space="preserve">BeginPlot
	x=112,y=61
	TerrainType=TERRAIN_OCEAN
	PlotType=3
EndPlot
</v>
      </c>
      <c r="DK9" t="str">
        <f ca="1">SUBSTITUTE(SUBSTITUTE(SUBSTITUTE(SUBSTITUTE($A$1,
"x_coord",DK$2),
"y_coord",$A9),
"t_type",'terrain type'!DJ7),
"p_type", 'plot type'!DJ7)
&amp; IF(LEFT(resources!DJ7, 6) = "BONUS_", CHAR(9) &amp; "BonusType=" &amp; resources!DJ7 &amp; CHAR(10), "")
&amp; IF('goody huts'!DJ7, "	ImprovementType=IMPROVEMENT_GOODY_HUT" &amp; CHAR(10), "")
&amp; IF(ISBLANK(OFFSET('rivers (2)'!$A$1, 2 * (67 - $A9), 2 * DK$2 + 1)), "", SUBSTITUTE($C$1, "&lt;direc&gt;", RIGHT(OFFSET('rivers (2)'!$A$1, 2 * (67 - $A9), 2 * DK$2 + 1), 1)))
&amp; IF(ISBLANK(OFFSET('rivers (2)'!$A$1, 2 * (67 - $A9) + 1, 2 * DK$2)), "", SUBSTITUTE($D$1, "&lt;direc&gt;", RIGHT(OFFSET('rivers (2)'!$A$1, 2 * (67 - $A9) + 1, 2 * DK$2), 1)))
&amp; IF(ISBLANK('feature type'!DJ7), "EndPlot", SUBSTITUTE(SUBSTITUTE(output!$B$1,
                   "f_type", 'feature type'!DJ7),
                   "f_var", 'feature variety'!DJ7))
&amp; CHAR(10)</f>
        <v xml:space="preserve">BeginPlot
	x=113,y=61
	TerrainType=TERRAIN_OCEAN
	PlotType=3
EndPlot
</v>
      </c>
      <c r="DL9" t="str">
        <f ca="1">SUBSTITUTE(SUBSTITUTE(SUBSTITUTE(SUBSTITUTE($A$1,
"x_coord",DL$2),
"y_coord",$A9),
"t_type",'terrain type'!DK7),
"p_type", 'plot type'!DK7)
&amp; IF(LEFT(resources!DK7, 6) = "BONUS_", CHAR(9) &amp; "BonusType=" &amp; resources!DK7 &amp; CHAR(10), "")
&amp; IF('goody huts'!DK7, "	ImprovementType=IMPROVEMENT_GOODY_HUT" &amp; CHAR(10), "")
&amp; IF(ISBLANK(OFFSET('rivers (2)'!$A$1, 2 * (67 - $A9), 2 * DL$2 + 1)), "", SUBSTITUTE($C$1, "&lt;direc&gt;", RIGHT(OFFSET('rivers (2)'!$A$1, 2 * (67 - $A9), 2 * DL$2 + 1), 1)))
&amp; IF(ISBLANK(OFFSET('rivers (2)'!$A$1, 2 * (67 - $A9) + 1, 2 * DL$2)), "", SUBSTITUTE($D$1, "&lt;direc&gt;", RIGHT(OFFSET('rivers (2)'!$A$1, 2 * (67 - $A9) + 1, 2 * DL$2), 1)))
&amp; IF(ISBLANK('feature type'!DK7), "EndPlot", SUBSTITUTE(SUBSTITUTE(output!$B$1,
                   "f_type", 'feature type'!DK7),
                   "f_var", 'feature variety'!DK7))
&amp; CHAR(10)</f>
        <v xml:space="preserve">BeginPlot
	x=114,y=61
	TerrainType=TERRAIN_OCEAN
	PlotType=3
EndPlot
</v>
      </c>
      <c r="DM9" t="str">
        <f ca="1">SUBSTITUTE(SUBSTITUTE(SUBSTITUTE(SUBSTITUTE($A$1,
"x_coord",DM$2),
"y_coord",$A9),
"t_type",'terrain type'!DL7),
"p_type", 'plot type'!DL7)
&amp; IF(LEFT(resources!DL7, 6) = "BONUS_", CHAR(9) &amp; "BonusType=" &amp; resources!DL7 &amp; CHAR(10), "")
&amp; IF('goody huts'!DL7, "	ImprovementType=IMPROVEMENT_GOODY_HUT" &amp; CHAR(10), "")
&amp; IF(ISBLANK(OFFSET('rivers (2)'!$A$1, 2 * (67 - $A9), 2 * DM$2 + 1)), "", SUBSTITUTE($C$1, "&lt;direc&gt;", RIGHT(OFFSET('rivers (2)'!$A$1, 2 * (67 - $A9), 2 * DM$2 + 1), 1)))
&amp; IF(ISBLANK(OFFSET('rivers (2)'!$A$1, 2 * (67 - $A9) + 1, 2 * DM$2)), "", SUBSTITUTE($D$1, "&lt;direc&gt;", RIGHT(OFFSET('rivers (2)'!$A$1, 2 * (67 - $A9) + 1, 2 * DM$2), 1)))
&amp; IF(ISBLANK('feature type'!DL7), "EndPlot", SUBSTITUTE(SUBSTITUTE(output!$B$1,
                   "f_type", 'feature type'!DL7),
                   "f_var", 'feature variety'!DL7))
&amp; CHAR(10)</f>
        <v xml:space="preserve">BeginPlot
	x=115,y=61
	TerrainType=TERRAIN_OCEAN
	PlotType=3
EndPlot
</v>
      </c>
      <c r="DN9" t="str">
        <f ca="1">SUBSTITUTE(SUBSTITUTE(SUBSTITUTE(SUBSTITUTE($A$1,
"x_coord",DN$2),
"y_coord",$A9),
"t_type",'terrain type'!DM7),
"p_type", 'plot type'!DM7)
&amp; IF(LEFT(resources!DM7, 6) = "BONUS_", CHAR(9) &amp; "BonusType=" &amp; resources!DM7 &amp; CHAR(10), "")
&amp; IF('goody huts'!DM7, "	ImprovementType=IMPROVEMENT_GOODY_HUT" &amp; CHAR(10), "")
&amp; IF(ISBLANK(OFFSET('rivers (2)'!$A$1, 2 * (67 - $A9), 2 * DN$2 + 1)), "", SUBSTITUTE($C$1, "&lt;direc&gt;", RIGHT(OFFSET('rivers (2)'!$A$1, 2 * (67 - $A9), 2 * DN$2 + 1), 1)))
&amp; IF(ISBLANK(OFFSET('rivers (2)'!$A$1, 2 * (67 - $A9) + 1, 2 * DN$2)), "", SUBSTITUTE($D$1, "&lt;direc&gt;", RIGHT(OFFSET('rivers (2)'!$A$1, 2 * (67 - $A9) + 1, 2 * DN$2), 1)))
&amp; IF(ISBLANK('feature type'!DM7), "EndPlot", SUBSTITUTE(SUBSTITUTE(output!$B$1,
                   "f_type", 'feature type'!DM7),
                   "f_var", 'feature variety'!DM7))
&amp; CHAR(10)</f>
        <v xml:space="preserve">BeginPlot
	x=116,y=61
	TerrainType=TERRAIN_OCEAN
	PlotType=3
EndPlot
</v>
      </c>
      <c r="DO9" t="str">
        <f ca="1">SUBSTITUTE(SUBSTITUTE(SUBSTITUTE(SUBSTITUTE($A$1,
"x_coord",DO$2),
"y_coord",$A9),
"t_type",'terrain type'!DN7),
"p_type", 'plot type'!DN7)
&amp; IF(LEFT(resources!DN7, 6) = "BONUS_", CHAR(9) &amp; "BonusType=" &amp; resources!DN7 &amp; CHAR(10), "")
&amp; IF('goody huts'!DN7, "	ImprovementType=IMPROVEMENT_GOODY_HUT" &amp; CHAR(10), "")
&amp; IF(ISBLANK(OFFSET('rivers (2)'!$A$1, 2 * (67 - $A9), 2 * DO$2 + 1)), "", SUBSTITUTE($C$1, "&lt;direc&gt;", RIGHT(OFFSET('rivers (2)'!$A$1, 2 * (67 - $A9), 2 * DO$2 + 1), 1)))
&amp; IF(ISBLANK(OFFSET('rivers (2)'!$A$1, 2 * (67 - $A9) + 1, 2 * DO$2)), "", SUBSTITUTE($D$1, "&lt;direc&gt;", RIGHT(OFFSET('rivers (2)'!$A$1, 2 * (67 - $A9) + 1, 2 * DO$2), 1)))
&amp; IF(ISBLANK('feature type'!DN7), "EndPlot", SUBSTITUTE(SUBSTITUTE(output!$B$1,
                   "f_type", 'feature type'!DN7),
                   "f_var", 'feature variety'!DN7))
&amp; CHAR(10)</f>
        <v xml:space="preserve">BeginPlot
	x=117,y=61
	TerrainType=TERRAIN_OCEAN
	PlotType=3
EndPlot
</v>
      </c>
      <c r="DP9" t="str">
        <f ca="1">SUBSTITUTE(SUBSTITUTE(SUBSTITUTE(SUBSTITUTE($A$1,
"x_coord",DP$2),
"y_coord",$A9),
"t_type",'terrain type'!DO7),
"p_type", 'plot type'!DO7)
&amp; IF(LEFT(resources!DO7, 6) = "BONUS_", CHAR(9) &amp; "BonusType=" &amp; resources!DO7 &amp; CHAR(10), "")
&amp; IF('goody huts'!DO7, "	ImprovementType=IMPROVEMENT_GOODY_HUT" &amp; CHAR(10), "")
&amp; IF(ISBLANK(OFFSET('rivers (2)'!$A$1, 2 * (67 - $A9), 2 * DP$2 + 1)), "", SUBSTITUTE($C$1, "&lt;direc&gt;", RIGHT(OFFSET('rivers (2)'!$A$1, 2 * (67 - $A9), 2 * DP$2 + 1), 1)))
&amp; IF(ISBLANK(OFFSET('rivers (2)'!$A$1, 2 * (67 - $A9) + 1, 2 * DP$2)), "", SUBSTITUTE($D$1, "&lt;direc&gt;", RIGHT(OFFSET('rivers (2)'!$A$1, 2 * (67 - $A9) + 1, 2 * DP$2), 1)))
&amp; IF(ISBLANK('feature type'!DO7), "EndPlot", SUBSTITUTE(SUBSTITUTE(output!$B$1,
                   "f_type", 'feature type'!DO7),
                   "f_var", 'feature variety'!DO7))
&amp; CHAR(10)</f>
        <v xml:space="preserve">BeginPlot
	x=118,y=61
	TerrainType=TERRAIN_OCEAN
	PlotType=3
EndPlot
</v>
      </c>
      <c r="DQ9" t="str">
        <f ca="1">SUBSTITUTE(SUBSTITUTE(SUBSTITUTE(SUBSTITUTE($A$1,
"x_coord",DQ$2),
"y_coord",$A9),
"t_type",'terrain type'!DP7),
"p_type", 'plot type'!DP7)
&amp; IF(LEFT(resources!DP7, 6) = "BONUS_", CHAR(9) &amp; "BonusType=" &amp; resources!DP7 &amp; CHAR(10), "")
&amp; IF('goody huts'!DP7, "	ImprovementType=IMPROVEMENT_GOODY_HUT" &amp; CHAR(10), "")
&amp; IF(ISBLANK(OFFSET('rivers (2)'!$A$1, 2 * (67 - $A9), 2 * DQ$2 + 1)), "", SUBSTITUTE($C$1, "&lt;direc&gt;", RIGHT(OFFSET('rivers (2)'!$A$1, 2 * (67 - $A9), 2 * DQ$2 + 1), 1)))
&amp; IF(ISBLANK(OFFSET('rivers (2)'!$A$1, 2 * (67 - $A9) + 1, 2 * DQ$2)), "", SUBSTITUTE($D$1, "&lt;direc&gt;", RIGHT(OFFSET('rivers (2)'!$A$1, 2 * (67 - $A9) + 1, 2 * DQ$2), 1)))
&amp; IF(ISBLANK('feature type'!DP7), "EndPlot", SUBSTITUTE(SUBSTITUTE(output!$B$1,
                   "f_type", 'feature type'!DP7),
                   "f_var", 'feature variety'!DP7))
&amp; CHAR(10)</f>
        <v xml:space="preserve">BeginPlot
	x=119,y=61
	TerrainType=TERRAIN_OCEAN
	PlotType=3
EndPlot
</v>
      </c>
      <c r="DR9" t="str">
        <f ca="1">SUBSTITUTE(SUBSTITUTE(SUBSTITUTE(SUBSTITUTE($A$1,
"x_coord",DR$2),
"y_coord",$A9),
"t_type",'terrain type'!DQ7),
"p_type", 'plot type'!DQ7)
&amp; IF(LEFT(resources!DQ7, 6) = "BONUS_", CHAR(9) &amp; "BonusType=" &amp; resources!DQ7 &amp; CHAR(10), "")
&amp; IF('goody huts'!DQ7, "	ImprovementType=IMPROVEMENT_GOODY_HUT" &amp; CHAR(10), "")
&amp; IF(ISBLANK(OFFSET('rivers (2)'!$A$1, 2 * (67 - $A9), 2 * DR$2 + 1)), "", SUBSTITUTE($C$1, "&lt;direc&gt;", RIGHT(OFFSET('rivers (2)'!$A$1, 2 * (67 - $A9), 2 * DR$2 + 1), 1)))
&amp; IF(ISBLANK(OFFSET('rivers (2)'!$A$1, 2 * (67 - $A9) + 1, 2 * DR$2)), "", SUBSTITUTE($D$1, "&lt;direc&gt;", RIGHT(OFFSET('rivers (2)'!$A$1, 2 * (67 - $A9) + 1, 2 * DR$2), 1)))
&amp; IF(ISBLANK('feature type'!DQ7), "EndPlot", SUBSTITUTE(SUBSTITUTE(output!$B$1,
                   "f_type", 'feature type'!DQ7),
                   "f_var", 'feature variety'!DQ7))
&amp; CHAR(10)</f>
        <v xml:space="preserve">BeginPlot
	x=120,y=61
	TerrainType=TERRAIN_OCEAN
	PlotType=3
EndPlot
</v>
      </c>
      <c r="DS9" t="str">
        <f ca="1">SUBSTITUTE(SUBSTITUTE(SUBSTITUTE(SUBSTITUTE($A$1,
"x_coord",DS$2),
"y_coord",$A9),
"t_type",'terrain type'!DR7),
"p_type", 'plot type'!DR7)
&amp; IF(LEFT(resources!DR7, 6) = "BONUS_", CHAR(9) &amp; "BonusType=" &amp; resources!DR7 &amp; CHAR(10), "")
&amp; IF('goody huts'!DR7, "	ImprovementType=IMPROVEMENT_GOODY_HUT" &amp; CHAR(10), "")
&amp; IF(ISBLANK(OFFSET('rivers (2)'!$A$1, 2 * (67 - $A9), 2 * DS$2 + 1)), "", SUBSTITUTE($C$1, "&lt;direc&gt;", RIGHT(OFFSET('rivers (2)'!$A$1, 2 * (67 - $A9), 2 * DS$2 + 1), 1)))
&amp; IF(ISBLANK(OFFSET('rivers (2)'!$A$1, 2 * (67 - $A9) + 1, 2 * DS$2)), "", SUBSTITUTE($D$1, "&lt;direc&gt;", RIGHT(OFFSET('rivers (2)'!$A$1, 2 * (67 - $A9) + 1, 2 * DS$2), 1)))
&amp; IF(ISBLANK('feature type'!DR7), "EndPlot", SUBSTITUTE(SUBSTITUTE(output!$B$1,
                   "f_type", 'feature type'!DR7),
                   "f_var", 'feature variety'!DR7))
&amp; CHAR(10)</f>
        <v xml:space="preserve">BeginPlot
	x=121,y=61
	TerrainType=TERRAIN_OCEAN
	PlotType=3
EndPlot
</v>
      </c>
      <c r="DT9" t="str">
        <f ca="1">SUBSTITUTE(SUBSTITUTE(SUBSTITUTE(SUBSTITUTE($A$1,
"x_coord",DT$2),
"y_coord",$A9),
"t_type",'terrain type'!DS7),
"p_type", 'plot type'!DS7)
&amp; IF(LEFT(resources!DS7, 6) = "BONUS_", CHAR(9) &amp; "BonusType=" &amp; resources!DS7 &amp; CHAR(10), "")
&amp; IF('goody huts'!DS7, "	ImprovementType=IMPROVEMENT_GOODY_HUT" &amp; CHAR(10), "")
&amp; IF(ISBLANK(OFFSET('rivers (2)'!$A$1, 2 * (67 - $A9), 2 * DT$2 + 1)), "", SUBSTITUTE($C$1, "&lt;direc&gt;", RIGHT(OFFSET('rivers (2)'!$A$1, 2 * (67 - $A9), 2 * DT$2 + 1), 1)))
&amp; IF(ISBLANK(OFFSET('rivers (2)'!$A$1, 2 * (67 - $A9) + 1, 2 * DT$2)), "", SUBSTITUTE($D$1, "&lt;direc&gt;", RIGHT(OFFSET('rivers (2)'!$A$1, 2 * (67 - $A9) + 1, 2 * DT$2), 1)))
&amp; IF(ISBLANK('feature type'!DS7), "EndPlot", SUBSTITUTE(SUBSTITUTE(output!$B$1,
                   "f_type", 'feature type'!DS7),
                   "f_var", 'feature variety'!DS7))
&amp; CHAR(10)</f>
        <v xml:space="preserve">BeginPlot
	x=122,y=61
	TerrainType=TERRAIN_OCEAN
	PlotType=3
EndPlot
</v>
      </c>
      <c r="DU9" t="str">
        <f ca="1">SUBSTITUTE(SUBSTITUTE(SUBSTITUTE(SUBSTITUTE($A$1,
"x_coord",DU$2),
"y_coord",$A9),
"t_type",'terrain type'!DT7),
"p_type", 'plot type'!DT7)
&amp; IF(LEFT(resources!DT7, 6) = "BONUS_", CHAR(9) &amp; "BonusType=" &amp; resources!DT7 &amp; CHAR(10), "")
&amp; IF('goody huts'!DT7, "	ImprovementType=IMPROVEMENT_GOODY_HUT" &amp; CHAR(10), "")
&amp; IF(ISBLANK(OFFSET('rivers (2)'!$A$1, 2 * (67 - $A9), 2 * DU$2 + 1)), "", SUBSTITUTE($C$1, "&lt;direc&gt;", RIGHT(OFFSET('rivers (2)'!$A$1, 2 * (67 - $A9), 2 * DU$2 + 1), 1)))
&amp; IF(ISBLANK(OFFSET('rivers (2)'!$A$1, 2 * (67 - $A9) + 1, 2 * DU$2)), "", SUBSTITUTE($D$1, "&lt;direc&gt;", RIGHT(OFFSET('rivers (2)'!$A$1, 2 * (67 - $A9) + 1, 2 * DU$2), 1)))
&amp; IF(ISBLANK('feature type'!DT7), "EndPlot", SUBSTITUTE(SUBSTITUTE(output!$B$1,
                   "f_type", 'feature type'!DT7),
                   "f_var", 'feature variety'!DT7))
&amp; CHAR(10)</f>
        <v xml:space="preserve">BeginPlot
	x=123,y=61
	TerrainType=TERRAIN_OCEAN
	PlotType=3
EndPlot
</v>
      </c>
    </row>
    <row r="10" spans="1:125" x14ac:dyDescent="0.25">
      <c r="A10" s="10">
        <v>60</v>
      </c>
      <c r="B10" t="str">
        <f ca="1">SUBSTITUTE(SUBSTITUTE(SUBSTITUTE(SUBSTITUTE($A$1,
"x_coord",B$2),
"y_coord",$A10),
"t_type",'terrain type'!A8),
"p_type", 'plot type'!A8)
&amp; IF(LEFT(resources!A8, 6) = "BONUS_", CHAR(9) &amp; "BonusType=" &amp; resources!A8 &amp; CHAR(10), "")
&amp; IF('goody huts'!A8, "	ImprovementType=IMPROVEMENT_GOODY_HUT" &amp; CHAR(10), "")
&amp; IF(ISBLANK(OFFSET('rivers (2)'!$A$1, 2 * (67 - $A10), 2 * B$2 + 1)), "", SUBSTITUTE($C$1, "&lt;direc&gt;", RIGHT(OFFSET('rivers (2)'!$A$1, 2 * (67 - $A10), 2 * B$2 + 1), 1)))
&amp; IF(ISBLANK(OFFSET('rivers (2)'!$A$1, 2 * (67 - $A10) + 1, 2 * B$2)), "", SUBSTITUTE($D$1, "&lt;direc&gt;", RIGHT(OFFSET('rivers (2)'!$A$1, 2 * (67 - $A10) + 1, 2 * B$2), 1)))
&amp; IF(ISBLANK('feature type'!A8), "EndPlot", SUBSTITUTE(SUBSTITUTE(output!$B$1,
                   "f_type", 'feature type'!A8),
                   "f_var", 'feature variety'!A8))
&amp; CHAR(10)</f>
        <v xml:space="preserve">BeginPlot
	x=0,y=60
	TerrainType=TERRAIN_OCEAN
	PlotType=3
EndPlot
</v>
      </c>
      <c r="C10" t="str">
        <f ca="1">SUBSTITUTE(SUBSTITUTE(SUBSTITUTE(SUBSTITUTE($A$1,
"x_coord",C$2),
"y_coord",$A10),
"t_type",'terrain type'!B8),
"p_type", 'plot type'!B8)
&amp; IF(LEFT(resources!B8, 6) = "BONUS_", CHAR(9) &amp; "BonusType=" &amp; resources!B8 &amp; CHAR(10), "")
&amp; IF('goody huts'!B8, "	ImprovementType=IMPROVEMENT_GOODY_HUT" &amp; CHAR(10), "")
&amp; IF(ISBLANK(OFFSET('rivers (2)'!$A$1, 2 * (67 - $A10), 2 * C$2 + 1)), "", SUBSTITUTE($C$1, "&lt;direc&gt;", RIGHT(OFFSET('rivers (2)'!$A$1, 2 * (67 - $A10), 2 * C$2 + 1), 1)))
&amp; IF(ISBLANK(OFFSET('rivers (2)'!$A$1, 2 * (67 - $A10) + 1, 2 * C$2)), "", SUBSTITUTE($D$1, "&lt;direc&gt;", RIGHT(OFFSET('rivers (2)'!$A$1, 2 * (67 - $A10) + 1, 2 * C$2), 1)))
&amp; IF(ISBLANK('feature type'!B8), "EndPlot", SUBSTITUTE(SUBSTITUTE(output!$B$1,
                   "f_type", 'feature type'!B8),
                   "f_var", 'feature variety'!B8))
&amp; CHAR(10)</f>
        <v xml:space="preserve">BeginPlot
	x=1,y=60
	TerrainType=TERRAIN_COAST
	PlotType=3
EndPlot
</v>
      </c>
      <c r="D10" t="str">
        <f ca="1">SUBSTITUTE(SUBSTITUTE(SUBSTITUTE(SUBSTITUTE($A$1,
"x_coord",D$2),
"y_coord",$A10),
"t_type",'terrain type'!C8),
"p_type", 'plot type'!C8)
&amp; IF(LEFT(resources!C8, 6) = "BONUS_", CHAR(9) &amp; "BonusType=" &amp; resources!C8 &amp; CHAR(10), "")
&amp; IF('goody huts'!C8, "	ImprovementType=IMPROVEMENT_GOODY_HUT" &amp; CHAR(10), "")
&amp; IF(ISBLANK(OFFSET('rivers (2)'!$A$1, 2 * (67 - $A10), 2 * D$2 + 1)), "", SUBSTITUTE($C$1, "&lt;direc&gt;", RIGHT(OFFSET('rivers (2)'!$A$1, 2 * (67 - $A10), 2 * D$2 + 1), 1)))
&amp; IF(ISBLANK(OFFSET('rivers (2)'!$A$1, 2 * (67 - $A10) + 1, 2 * D$2)), "", SUBSTITUTE($D$1, "&lt;direc&gt;", RIGHT(OFFSET('rivers (2)'!$A$1, 2 * (67 - $A10) + 1, 2 * D$2), 1)))
&amp; IF(ISBLANK('feature type'!C8), "EndPlot", SUBSTITUTE(SUBSTITUTE(output!$B$1,
                   "f_type", 'feature type'!C8),
                   "f_var", 'feature variety'!C8))
&amp; CHAR(10)</f>
        <v xml:space="preserve">BeginPlot
	x=2,y=60
	TerrainType=TERRAIN_SNOW
	PlotType=0
EndPlot
</v>
      </c>
      <c r="E10" t="str">
        <f ca="1">SUBSTITUTE(SUBSTITUTE(SUBSTITUTE(SUBSTITUTE($A$1,
"x_coord",E$2),
"y_coord",$A10),
"t_type",'terrain type'!D8),
"p_type", 'plot type'!D8)
&amp; IF(LEFT(resources!D8, 6) = "BONUS_", CHAR(9) &amp; "BonusType=" &amp; resources!D8 &amp; CHAR(10), "")
&amp; IF('goody huts'!D8, "	ImprovementType=IMPROVEMENT_GOODY_HUT" &amp; CHAR(10), "")
&amp; IF(ISBLANK(OFFSET('rivers (2)'!$A$1, 2 * (67 - $A10), 2 * E$2 + 1)), "", SUBSTITUTE($C$1, "&lt;direc&gt;", RIGHT(OFFSET('rivers (2)'!$A$1, 2 * (67 - $A10), 2 * E$2 + 1), 1)))
&amp; IF(ISBLANK(OFFSET('rivers (2)'!$A$1, 2 * (67 - $A10) + 1, 2 * E$2)), "", SUBSTITUTE($D$1, "&lt;direc&gt;", RIGHT(OFFSET('rivers (2)'!$A$1, 2 * (67 - $A10) + 1, 2 * E$2), 1)))
&amp; IF(ISBLANK('feature type'!D8), "EndPlot", SUBSTITUTE(SUBSTITUTE(output!$B$1,
                   "f_type", 'feature type'!D8),
                   "f_var", 'feature variety'!D8))
&amp; CHAR(10)</f>
        <v xml:space="preserve">BeginPlot
	x=3,y=60
	TerrainType=TERRAIN_COAST
	PlotType=3
EndPlot
</v>
      </c>
      <c r="F10" t="str">
        <f ca="1">SUBSTITUTE(SUBSTITUTE(SUBSTITUTE(SUBSTITUTE($A$1,
"x_coord",F$2),
"y_coord",$A10),
"t_type",'terrain type'!E8),
"p_type", 'plot type'!E8)
&amp; IF(LEFT(resources!E8, 6) = "BONUS_", CHAR(9) &amp; "BonusType=" &amp; resources!E8 &amp; CHAR(10), "")
&amp; IF('goody huts'!E8, "	ImprovementType=IMPROVEMENT_GOODY_HUT" &amp; CHAR(10), "")
&amp; IF(ISBLANK(OFFSET('rivers (2)'!$A$1, 2 * (67 - $A10), 2 * F$2 + 1)), "", SUBSTITUTE($C$1, "&lt;direc&gt;", RIGHT(OFFSET('rivers (2)'!$A$1, 2 * (67 - $A10), 2 * F$2 + 1), 1)))
&amp; IF(ISBLANK(OFFSET('rivers (2)'!$A$1, 2 * (67 - $A10) + 1, 2 * F$2)), "", SUBSTITUTE($D$1, "&lt;direc&gt;", RIGHT(OFFSET('rivers (2)'!$A$1, 2 * (67 - $A10) + 1, 2 * F$2), 1)))
&amp; IF(ISBLANK('feature type'!E8), "EndPlot", SUBSTITUTE(SUBSTITUTE(output!$B$1,
                   "f_type", 'feature type'!E8),
                   "f_var", 'feature variety'!E8))
&amp; CHAR(10)</f>
        <v xml:space="preserve">BeginPlot
	x=4,y=60
	TerrainType=TERRAIN_OCEAN
	PlotType=3
EndPlot
</v>
      </c>
      <c r="G10" t="str">
        <f ca="1">SUBSTITUTE(SUBSTITUTE(SUBSTITUTE(SUBSTITUTE($A$1,
"x_coord",G$2),
"y_coord",$A10),
"t_type",'terrain type'!F8),
"p_type", 'plot type'!F8)
&amp; IF(LEFT(resources!F8, 6) = "BONUS_", CHAR(9) &amp; "BonusType=" &amp; resources!F8 &amp; CHAR(10), "")
&amp; IF('goody huts'!F8, "	ImprovementType=IMPROVEMENT_GOODY_HUT" &amp; CHAR(10), "")
&amp; IF(ISBLANK(OFFSET('rivers (2)'!$A$1, 2 * (67 - $A10), 2 * G$2 + 1)), "", SUBSTITUTE($C$1, "&lt;direc&gt;", RIGHT(OFFSET('rivers (2)'!$A$1, 2 * (67 - $A10), 2 * G$2 + 1), 1)))
&amp; IF(ISBLANK(OFFSET('rivers (2)'!$A$1, 2 * (67 - $A10) + 1, 2 * G$2)), "", SUBSTITUTE($D$1, "&lt;direc&gt;", RIGHT(OFFSET('rivers (2)'!$A$1, 2 * (67 - $A10) + 1, 2 * G$2), 1)))
&amp; IF(ISBLANK('feature type'!F8), "EndPlot", SUBSTITUTE(SUBSTITUTE(output!$B$1,
                   "f_type", 'feature type'!F8),
                   "f_var", 'feature variety'!F8))
&amp; CHAR(10)</f>
        <v xml:space="preserve">BeginPlot
	x=5,y=60
	TerrainType=TERRAIN_OCEAN
	PlotType=3
EndPlot
</v>
      </c>
      <c r="H10" t="str">
        <f ca="1">SUBSTITUTE(SUBSTITUTE(SUBSTITUTE(SUBSTITUTE($A$1,
"x_coord",H$2),
"y_coord",$A10),
"t_type",'terrain type'!G8),
"p_type", 'plot type'!G8)
&amp; IF(LEFT(resources!G8, 6) = "BONUS_", CHAR(9) &amp; "BonusType=" &amp; resources!G8 &amp; CHAR(10), "")
&amp; IF('goody huts'!G8, "	ImprovementType=IMPROVEMENT_GOODY_HUT" &amp; CHAR(10), "")
&amp; IF(ISBLANK(OFFSET('rivers (2)'!$A$1, 2 * (67 - $A10), 2 * H$2 + 1)), "", SUBSTITUTE($C$1, "&lt;direc&gt;", RIGHT(OFFSET('rivers (2)'!$A$1, 2 * (67 - $A10), 2 * H$2 + 1), 1)))
&amp; IF(ISBLANK(OFFSET('rivers (2)'!$A$1, 2 * (67 - $A10) + 1, 2 * H$2)), "", SUBSTITUTE($D$1, "&lt;direc&gt;", RIGHT(OFFSET('rivers (2)'!$A$1, 2 * (67 - $A10) + 1, 2 * H$2), 1)))
&amp; IF(ISBLANK('feature type'!G8), "EndPlot", SUBSTITUTE(SUBSTITUTE(output!$B$1,
                   "f_type", 'feature type'!G8),
                   "f_var", 'feature variety'!G8))
&amp; CHAR(10)</f>
        <v xml:space="preserve">BeginPlot
	x=6,y=60
	TerrainType=TERRAIN_OCEAN
	PlotType=3
EndPlot
</v>
      </c>
      <c r="I10" t="str">
        <f ca="1">SUBSTITUTE(SUBSTITUTE(SUBSTITUTE(SUBSTITUTE($A$1,
"x_coord",I$2),
"y_coord",$A10),
"t_type",'terrain type'!H8),
"p_type", 'plot type'!H8)
&amp; IF(LEFT(resources!H8, 6) = "BONUS_", CHAR(9) &amp; "BonusType=" &amp; resources!H8 &amp; CHAR(10), "")
&amp; IF('goody huts'!H8, "	ImprovementType=IMPROVEMENT_GOODY_HUT" &amp; CHAR(10), "")
&amp; IF(ISBLANK(OFFSET('rivers (2)'!$A$1, 2 * (67 - $A10), 2 * I$2 + 1)), "", SUBSTITUTE($C$1, "&lt;direc&gt;", RIGHT(OFFSET('rivers (2)'!$A$1, 2 * (67 - $A10), 2 * I$2 + 1), 1)))
&amp; IF(ISBLANK(OFFSET('rivers (2)'!$A$1, 2 * (67 - $A10) + 1, 2 * I$2)), "", SUBSTITUTE($D$1, "&lt;direc&gt;", RIGHT(OFFSET('rivers (2)'!$A$1, 2 * (67 - $A10) + 1, 2 * I$2), 1)))
&amp; IF(ISBLANK('feature type'!H8), "EndPlot", SUBSTITUTE(SUBSTITUTE(output!$B$1,
                   "f_type", 'feature type'!H8),
                   "f_var", 'feature variety'!H8))
&amp; CHAR(10)</f>
        <v xml:space="preserve">BeginPlot
	x=7,y=60
	TerrainType=TERRAIN_OCEAN
	PlotType=3
EndPlot
</v>
      </c>
      <c r="J10" t="str">
        <f ca="1">SUBSTITUTE(SUBSTITUTE(SUBSTITUTE(SUBSTITUTE($A$1,
"x_coord",J$2),
"y_coord",$A10),
"t_type",'terrain type'!I8),
"p_type", 'plot type'!I8)
&amp; IF(LEFT(resources!I8, 6) = "BONUS_", CHAR(9) &amp; "BonusType=" &amp; resources!I8 &amp; CHAR(10), "")
&amp; IF('goody huts'!I8, "	ImprovementType=IMPROVEMENT_GOODY_HUT" &amp; CHAR(10), "")
&amp; IF(ISBLANK(OFFSET('rivers (2)'!$A$1, 2 * (67 - $A10), 2 * J$2 + 1)), "", SUBSTITUTE($C$1, "&lt;direc&gt;", RIGHT(OFFSET('rivers (2)'!$A$1, 2 * (67 - $A10), 2 * J$2 + 1), 1)))
&amp; IF(ISBLANK(OFFSET('rivers (2)'!$A$1, 2 * (67 - $A10) + 1, 2 * J$2)), "", SUBSTITUTE($D$1, "&lt;direc&gt;", RIGHT(OFFSET('rivers (2)'!$A$1, 2 * (67 - $A10) + 1, 2 * J$2), 1)))
&amp; IF(ISBLANK('feature type'!I8), "EndPlot", SUBSTITUTE(SUBSTITUTE(output!$B$1,
                   "f_type", 'feature type'!I8),
                   "f_var", 'feature variety'!I8))
&amp; CHAR(10)</f>
        <v xml:space="preserve">BeginPlot
	x=8,y=60
	TerrainType=TERRAIN_OCEAN
	PlotType=3
EndPlot
</v>
      </c>
      <c r="K10" t="str">
        <f ca="1">SUBSTITUTE(SUBSTITUTE(SUBSTITUTE(SUBSTITUTE($A$1,
"x_coord",K$2),
"y_coord",$A10),
"t_type",'terrain type'!J8),
"p_type", 'plot type'!J8)
&amp; IF(LEFT(resources!J8, 6) = "BONUS_", CHAR(9) &amp; "BonusType=" &amp; resources!J8 &amp; CHAR(10), "")
&amp; IF('goody huts'!J8, "	ImprovementType=IMPROVEMENT_GOODY_HUT" &amp; CHAR(10), "")
&amp; IF(ISBLANK(OFFSET('rivers (2)'!$A$1, 2 * (67 - $A10), 2 * K$2 + 1)), "", SUBSTITUTE($C$1, "&lt;direc&gt;", RIGHT(OFFSET('rivers (2)'!$A$1, 2 * (67 - $A10), 2 * K$2 + 1), 1)))
&amp; IF(ISBLANK(OFFSET('rivers (2)'!$A$1, 2 * (67 - $A10) + 1, 2 * K$2)), "", SUBSTITUTE($D$1, "&lt;direc&gt;", RIGHT(OFFSET('rivers (2)'!$A$1, 2 * (67 - $A10) + 1, 2 * K$2), 1)))
&amp; IF(ISBLANK('feature type'!J8), "EndPlot", SUBSTITUTE(SUBSTITUTE(output!$B$1,
                   "f_type", 'feature type'!J8),
                   "f_var", 'feature variety'!J8))
&amp; CHAR(10)</f>
        <v xml:space="preserve">BeginPlot
	x=9,y=60
	TerrainType=TERRAIN_OCEAN
	PlotType=3
EndPlot
</v>
      </c>
      <c r="L10" t="str">
        <f ca="1">SUBSTITUTE(SUBSTITUTE(SUBSTITUTE(SUBSTITUTE($A$1,
"x_coord",L$2),
"y_coord",$A10),
"t_type",'terrain type'!K8),
"p_type", 'plot type'!K8)
&amp; IF(LEFT(resources!K8, 6) = "BONUS_", CHAR(9) &amp; "BonusType=" &amp; resources!K8 &amp; CHAR(10), "")
&amp; IF('goody huts'!K8, "	ImprovementType=IMPROVEMENT_GOODY_HUT" &amp; CHAR(10), "")
&amp; IF(ISBLANK(OFFSET('rivers (2)'!$A$1, 2 * (67 - $A10), 2 * L$2 + 1)), "", SUBSTITUTE($C$1, "&lt;direc&gt;", RIGHT(OFFSET('rivers (2)'!$A$1, 2 * (67 - $A10), 2 * L$2 + 1), 1)))
&amp; IF(ISBLANK(OFFSET('rivers (2)'!$A$1, 2 * (67 - $A10) + 1, 2 * L$2)), "", SUBSTITUTE($D$1, "&lt;direc&gt;", RIGHT(OFFSET('rivers (2)'!$A$1, 2 * (67 - $A10) + 1, 2 * L$2), 1)))
&amp; IF(ISBLANK('feature type'!K8), "EndPlot", SUBSTITUTE(SUBSTITUTE(output!$B$1,
                   "f_type", 'feature type'!K8),
                   "f_var", 'feature variety'!K8))
&amp; CHAR(10)</f>
        <v xml:space="preserve">BeginPlot
	x=10,y=60
	TerrainType=TERRAIN_OCEAN
	PlotType=3
EndPlot
</v>
      </c>
      <c r="M10" t="str">
        <f ca="1">SUBSTITUTE(SUBSTITUTE(SUBSTITUTE(SUBSTITUTE($A$1,
"x_coord",M$2),
"y_coord",$A10),
"t_type",'terrain type'!L8),
"p_type", 'plot type'!L8)
&amp; IF(LEFT(resources!L8, 6) = "BONUS_", CHAR(9) &amp; "BonusType=" &amp; resources!L8 &amp; CHAR(10), "")
&amp; IF('goody huts'!L8, "	ImprovementType=IMPROVEMENT_GOODY_HUT" &amp; CHAR(10), "")
&amp; IF(ISBLANK(OFFSET('rivers (2)'!$A$1, 2 * (67 - $A10), 2 * M$2 + 1)), "", SUBSTITUTE($C$1, "&lt;direc&gt;", RIGHT(OFFSET('rivers (2)'!$A$1, 2 * (67 - $A10), 2 * M$2 + 1), 1)))
&amp; IF(ISBLANK(OFFSET('rivers (2)'!$A$1, 2 * (67 - $A10) + 1, 2 * M$2)), "", SUBSTITUTE($D$1, "&lt;direc&gt;", RIGHT(OFFSET('rivers (2)'!$A$1, 2 * (67 - $A10) + 1, 2 * M$2), 1)))
&amp; IF(ISBLANK('feature type'!L8), "EndPlot", SUBSTITUTE(SUBSTITUTE(output!$B$1,
                   "f_type", 'feature type'!L8),
                   "f_var", 'feature variety'!L8))
&amp; CHAR(10)</f>
        <v xml:space="preserve">BeginPlot
	x=11,y=60
	TerrainType=TERRAIN_OCEAN
	PlotType=3
EndPlot
</v>
      </c>
      <c r="N10" t="str">
        <f ca="1">SUBSTITUTE(SUBSTITUTE(SUBSTITUTE(SUBSTITUTE($A$1,
"x_coord",N$2),
"y_coord",$A10),
"t_type",'terrain type'!M8),
"p_type", 'plot type'!M8)
&amp; IF(LEFT(resources!M8, 6) = "BONUS_", CHAR(9) &amp; "BonusType=" &amp; resources!M8 &amp; CHAR(10), "")
&amp; IF('goody huts'!M8, "	ImprovementType=IMPROVEMENT_GOODY_HUT" &amp; CHAR(10), "")
&amp; IF(ISBLANK(OFFSET('rivers (2)'!$A$1, 2 * (67 - $A10), 2 * N$2 + 1)), "", SUBSTITUTE($C$1, "&lt;direc&gt;", RIGHT(OFFSET('rivers (2)'!$A$1, 2 * (67 - $A10), 2 * N$2 + 1), 1)))
&amp; IF(ISBLANK(OFFSET('rivers (2)'!$A$1, 2 * (67 - $A10) + 1, 2 * N$2)), "", SUBSTITUTE($D$1, "&lt;direc&gt;", RIGHT(OFFSET('rivers (2)'!$A$1, 2 * (67 - $A10) + 1, 2 * N$2), 1)))
&amp; IF(ISBLANK('feature type'!M8), "EndPlot", SUBSTITUTE(SUBSTITUTE(output!$B$1,
                   "f_type", 'feature type'!M8),
                   "f_var", 'feature variety'!M8))
&amp; CHAR(10)</f>
        <v xml:space="preserve">BeginPlot
	x=12,y=60
	TerrainType=TERRAIN_OCEAN
	PlotType=3
EndPlot
</v>
      </c>
      <c r="O10" t="str">
        <f ca="1">SUBSTITUTE(SUBSTITUTE(SUBSTITUTE(SUBSTITUTE($A$1,
"x_coord",O$2),
"y_coord",$A10),
"t_type",'terrain type'!N8),
"p_type", 'plot type'!N8)
&amp; IF(LEFT(resources!N8, 6) = "BONUS_", CHAR(9) &amp; "BonusType=" &amp; resources!N8 &amp; CHAR(10), "")
&amp; IF('goody huts'!N8, "	ImprovementType=IMPROVEMENT_GOODY_HUT" &amp; CHAR(10), "")
&amp; IF(ISBLANK(OFFSET('rivers (2)'!$A$1, 2 * (67 - $A10), 2 * O$2 + 1)), "", SUBSTITUTE($C$1, "&lt;direc&gt;", RIGHT(OFFSET('rivers (2)'!$A$1, 2 * (67 - $A10), 2 * O$2 + 1), 1)))
&amp; IF(ISBLANK(OFFSET('rivers (2)'!$A$1, 2 * (67 - $A10) + 1, 2 * O$2)), "", SUBSTITUTE($D$1, "&lt;direc&gt;", RIGHT(OFFSET('rivers (2)'!$A$1, 2 * (67 - $A10) + 1, 2 * O$2), 1)))
&amp; IF(ISBLANK('feature type'!N8), "EndPlot", SUBSTITUTE(SUBSTITUTE(output!$B$1,
                   "f_type", 'feature type'!N8),
                   "f_var", 'feature variety'!N8))
&amp; CHAR(10)</f>
        <v xml:space="preserve">BeginPlot
	x=13,y=60
	TerrainType=TERRAIN_OCEAN
	PlotType=3
EndPlot
</v>
      </c>
      <c r="P10" t="str">
        <f ca="1">SUBSTITUTE(SUBSTITUTE(SUBSTITUTE(SUBSTITUTE($A$1,
"x_coord",P$2),
"y_coord",$A10),
"t_type",'terrain type'!O8),
"p_type", 'plot type'!O8)
&amp; IF(LEFT(resources!O8, 6) = "BONUS_", CHAR(9) &amp; "BonusType=" &amp; resources!O8 &amp; CHAR(10), "")
&amp; IF('goody huts'!O8, "	ImprovementType=IMPROVEMENT_GOODY_HUT" &amp; CHAR(10), "")
&amp; IF(ISBLANK(OFFSET('rivers (2)'!$A$1, 2 * (67 - $A10), 2 * P$2 + 1)), "", SUBSTITUTE($C$1, "&lt;direc&gt;", RIGHT(OFFSET('rivers (2)'!$A$1, 2 * (67 - $A10), 2 * P$2 + 1), 1)))
&amp; IF(ISBLANK(OFFSET('rivers (2)'!$A$1, 2 * (67 - $A10) + 1, 2 * P$2)), "", SUBSTITUTE($D$1, "&lt;direc&gt;", RIGHT(OFFSET('rivers (2)'!$A$1, 2 * (67 - $A10) + 1, 2 * P$2), 1)))
&amp; IF(ISBLANK('feature type'!O8), "EndPlot", SUBSTITUTE(SUBSTITUTE(output!$B$1,
                   "f_type", 'feature type'!O8),
                   "f_var", 'feature variety'!O8))
&amp; CHAR(10)</f>
        <v xml:space="preserve">BeginPlot
	x=14,y=60
	TerrainType=TERRAIN_OCEAN
	PlotType=3
EndPlot
</v>
      </c>
      <c r="Q10" t="str">
        <f ca="1">SUBSTITUTE(SUBSTITUTE(SUBSTITUTE(SUBSTITUTE($A$1,
"x_coord",Q$2),
"y_coord",$A10),
"t_type",'terrain type'!P8),
"p_type", 'plot type'!P8)
&amp; IF(LEFT(resources!P8, 6) = "BONUS_", CHAR(9) &amp; "BonusType=" &amp; resources!P8 &amp; CHAR(10), "")
&amp; IF('goody huts'!P8, "	ImprovementType=IMPROVEMENT_GOODY_HUT" &amp; CHAR(10), "")
&amp; IF(ISBLANK(OFFSET('rivers (2)'!$A$1, 2 * (67 - $A10), 2 * Q$2 + 1)), "", SUBSTITUTE($C$1, "&lt;direc&gt;", RIGHT(OFFSET('rivers (2)'!$A$1, 2 * (67 - $A10), 2 * Q$2 + 1), 1)))
&amp; IF(ISBLANK(OFFSET('rivers (2)'!$A$1, 2 * (67 - $A10) + 1, 2 * Q$2)), "", SUBSTITUTE($D$1, "&lt;direc&gt;", RIGHT(OFFSET('rivers (2)'!$A$1, 2 * (67 - $A10) + 1, 2 * Q$2), 1)))
&amp; IF(ISBLANK('feature type'!P8), "EndPlot", SUBSTITUTE(SUBSTITUTE(output!$B$1,
                   "f_type", 'feature type'!P8),
                   "f_var", 'feature variety'!P8))
&amp; CHAR(10)</f>
        <v xml:space="preserve">BeginPlot
	x=15,y=60
	TerrainType=TERRAIN_COAST
	PlotType=3
EndPlot
</v>
      </c>
      <c r="R10" t="str">
        <f ca="1">SUBSTITUTE(SUBSTITUTE(SUBSTITUTE(SUBSTITUTE($A$1,
"x_coord",R$2),
"y_coord",$A10),
"t_type",'terrain type'!Q8),
"p_type", 'plot type'!Q8)
&amp; IF(LEFT(resources!Q8, 6) = "BONUS_", CHAR(9) &amp; "BonusType=" &amp; resources!Q8 &amp; CHAR(10), "")
&amp; IF('goody huts'!Q8, "	ImprovementType=IMPROVEMENT_GOODY_HUT" &amp; CHAR(10), "")
&amp; IF(ISBLANK(OFFSET('rivers (2)'!$A$1, 2 * (67 - $A10), 2 * R$2 + 1)), "", SUBSTITUTE($C$1, "&lt;direc&gt;", RIGHT(OFFSET('rivers (2)'!$A$1, 2 * (67 - $A10), 2 * R$2 + 1), 1)))
&amp; IF(ISBLANK(OFFSET('rivers (2)'!$A$1, 2 * (67 - $A10) + 1, 2 * R$2)), "", SUBSTITUTE($D$1, "&lt;direc&gt;", RIGHT(OFFSET('rivers (2)'!$A$1, 2 * (67 - $A10) + 1, 2 * R$2), 1)))
&amp; IF(ISBLANK('feature type'!Q8), "EndPlot", SUBSTITUTE(SUBSTITUTE(output!$B$1,
                   "f_type", 'feature type'!Q8),
                   "f_var", 'feature variety'!Q8))
&amp; CHAR(10)</f>
        <v xml:space="preserve">BeginPlot
	x=16,y=60
	TerrainType=TERRAIN_COAST
	PlotType=3
EndPlot
</v>
      </c>
      <c r="S10" t="str">
        <f ca="1">SUBSTITUTE(SUBSTITUTE(SUBSTITUTE(SUBSTITUTE($A$1,
"x_coord",S$2),
"y_coord",$A10),
"t_type",'terrain type'!R8),
"p_type", 'plot type'!R8)
&amp; IF(LEFT(resources!R8, 6) = "BONUS_", CHAR(9) &amp; "BonusType=" &amp; resources!R8 &amp; CHAR(10), "")
&amp; IF('goody huts'!R8, "	ImprovementType=IMPROVEMENT_GOODY_HUT" &amp; CHAR(10), "")
&amp; IF(ISBLANK(OFFSET('rivers (2)'!$A$1, 2 * (67 - $A10), 2 * S$2 + 1)), "", SUBSTITUTE($C$1, "&lt;direc&gt;", RIGHT(OFFSET('rivers (2)'!$A$1, 2 * (67 - $A10), 2 * S$2 + 1), 1)))
&amp; IF(ISBLANK(OFFSET('rivers (2)'!$A$1, 2 * (67 - $A10) + 1, 2 * S$2)), "", SUBSTITUTE($D$1, "&lt;direc&gt;", RIGHT(OFFSET('rivers (2)'!$A$1, 2 * (67 - $A10) + 1, 2 * S$2), 1)))
&amp; IF(ISBLANK('feature type'!R8), "EndPlot", SUBSTITUTE(SUBSTITUTE(output!$B$1,
                   "f_type", 'feature type'!R8),
                   "f_var", 'feature variety'!R8))
&amp; CHAR(10)</f>
        <v xml:space="preserve">BeginPlot
	x=17,y=60
	TerrainType=TERRAIN_COAST
	PlotType=3
EndPlot
</v>
      </c>
      <c r="T10" t="str">
        <f ca="1">SUBSTITUTE(SUBSTITUTE(SUBSTITUTE(SUBSTITUTE($A$1,
"x_coord",T$2),
"y_coord",$A10),
"t_type",'terrain type'!S8),
"p_type", 'plot type'!S8)
&amp; IF(LEFT(resources!S8, 6) = "BONUS_", CHAR(9) &amp; "BonusType=" &amp; resources!S8 &amp; CHAR(10), "")
&amp; IF('goody huts'!S8, "	ImprovementType=IMPROVEMENT_GOODY_HUT" &amp; CHAR(10), "")
&amp; IF(ISBLANK(OFFSET('rivers (2)'!$A$1, 2 * (67 - $A10), 2 * T$2 + 1)), "", SUBSTITUTE($C$1, "&lt;direc&gt;", RIGHT(OFFSET('rivers (2)'!$A$1, 2 * (67 - $A10), 2 * T$2 + 1), 1)))
&amp; IF(ISBLANK(OFFSET('rivers (2)'!$A$1, 2 * (67 - $A10) + 1, 2 * T$2)), "", SUBSTITUTE($D$1, "&lt;direc&gt;", RIGHT(OFFSET('rivers (2)'!$A$1, 2 * (67 - $A10) + 1, 2 * T$2), 1)))
&amp; IF(ISBLANK('feature type'!S8), "EndPlot", SUBSTITUTE(SUBSTITUTE(output!$B$1,
                   "f_type", 'feature type'!S8),
                   "f_var", 'feature variety'!S8))
&amp; CHAR(10)</f>
        <v xml:space="preserve">BeginPlot
	x=18,y=60
	TerrainType=TERRAIN_COAST
	PlotType=3
EndPlot
</v>
      </c>
      <c r="U10" t="str">
        <f ca="1">SUBSTITUTE(SUBSTITUTE(SUBSTITUTE(SUBSTITUTE($A$1,
"x_coord",U$2),
"y_coord",$A10),
"t_type",'terrain type'!T8),
"p_type", 'plot type'!T8)
&amp; IF(LEFT(resources!T8, 6) = "BONUS_", CHAR(9) &amp; "BonusType=" &amp; resources!T8 &amp; CHAR(10), "")
&amp; IF('goody huts'!T8, "	ImprovementType=IMPROVEMENT_GOODY_HUT" &amp; CHAR(10), "")
&amp; IF(ISBLANK(OFFSET('rivers (2)'!$A$1, 2 * (67 - $A10), 2 * U$2 + 1)), "", SUBSTITUTE($C$1, "&lt;direc&gt;", RIGHT(OFFSET('rivers (2)'!$A$1, 2 * (67 - $A10), 2 * U$2 + 1), 1)))
&amp; IF(ISBLANK(OFFSET('rivers (2)'!$A$1, 2 * (67 - $A10) + 1, 2 * U$2)), "", SUBSTITUTE($D$1, "&lt;direc&gt;", RIGHT(OFFSET('rivers (2)'!$A$1, 2 * (67 - $A10) + 1, 2 * U$2), 1)))
&amp; IF(ISBLANK('feature type'!T8), "EndPlot", SUBSTITUTE(SUBSTITUTE(output!$B$1,
                   "f_type", 'feature type'!T8),
                   "f_var", 'feature variety'!T8))
&amp; CHAR(10)</f>
        <v xml:space="preserve">BeginPlot
	x=19,y=60
	TerrainType=TERRAIN_COAST
	PlotType=3
EndPlot
</v>
      </c>
      <c r="V10" t="str">
        <f ca="1">SUBSTITUTE(SUBSTITUTE(SUBSTITUTE(SUBSTITUTE($A$1,
"x_coord",V$2),
"y_coord",$A10),
"t_type",'terrain type'!U8),
"p_type", 'plot type'!U8)
&amp; IF(LEFT(resources!U8, 6) = "BONUS_", CHAR(9) &amp; "BonusType=" &amp; resources!U8 &amp; CHAR(10), "")
&amp; IF('goody huts'!U8, "	ImprovementType=IMPROVEMENT_GOODY_HUT" &amp; CHAR(10), "")
&amp; IF(ISBLANK(OFFSET('rivers (2)'!$A$1, 2 * (67 - $A10), 2 * V$2 + 1)), "", SUBSTITUTE($C$1, "&lt;direc&gt;", RIGHT(OFFSET('rivers (2)'!$A$1, 2 * (67 - $A10), 2 * V$2 + 1), 1)))
&amp; IF(ISBLANK(OFFSET('rivers (2)'!$A$1, 2 * (67 - $A10) + 1, 2 * V$2)), "", SUBSTITUTE($D$1, "&lt;direc&gt;", RIGHT(OFFSET('rivers (2)'!$A$1, 2 * (67 - $A10) + 1, 2 * V$2), 1)))
&amp; IF(ISBLANK('feature type'!U8), "EndPlot", SUBSTITUTE(SUBSTITUTE(output!$B$1,
                   "f_type", 'feature type'!U8),
                   "f_var", 'feature variety'!U8))
&amp; CHAR(10)</f>
        <v xml:space="preserve">BeginPlot
	x=20,y=60
	TerrainType=TERRAIN_COAST
	PlotType=3
EndPlot
</v>
      </c>
      <c r="W10" t="str">
        <f ca="1">SUBSTITUTE(SUBSTITUTE(SUBSTITUTE(SUBSTITUTE($A$1,
"x_coord",W$2),
"y_coord",$A10),
"t_type",'terrain type'!V8),
"p_type", 'plot type'!V8)
&amp; IF(LEFT(resources!V8, 6) = "BONUS_", CHAR(9) &amp; "BonusType=" &amp; resources!V8 &amp; CHAR(10), "")
&amp; IF('goody huts'!V8, "	ImprovementType=IMPROVEMENT_GOODY_HUT" &amp; CHAR(10), "")
&amp; IF(ISBLANK(OFFSET('rivers (2)'!$A$1, 2 * (67 - $A10), 2 * W$2 + 1)), "", SUBSTITUTE($C$1, "&lt;direc&gt;", RIGHT(OFFSET('rivers (2)'!$A$1, 2 * (67 - $A10), 2 * W$2 + 1), 1)))
&amp; IF(ISBLANK(OFFSET('rivers (2)'!$A$1, 2 * (67 - $A10) + 1, 2 * W$2)), "", SUBSTITUTE($D$1, "&lt;direc&gt;", RIGHT(OFFSET('rivers (2)'!$A$1, 2 * (67 - $A10) + 1, 2 * W$2), 1)))
&amp; IF(ISBLANK('feature type'!V8), "EndPlot", SUBSTITUTE(SUBSTITUTE(output!$B$1,
                   "f_type", 'feature type'!V8),
                   "f_var", 'feature variety'!V8))
&amp; CHAR(10)</f>
        <v xml:space="preserve">BeginPlot
	x=21,y=60
	TerrainType=TERRAIN_COAST
	PlotType=3
EndPlot
</v>
      </c>
      <c r="X10" t="str">
        <f ca="1">SUBSTITUTE(SUBSTITUTE(SUBSTITUTE(SUBSTITUTE($A$1,
"x_coord",X$2),
"y_coord",$A10),
"t_type",'terrain type'!W8),
"p_type", 'plot type'!W8)
&amp; IF(LEFT(resources!W8, 6) = "BONUS_", CHAR(9) &amp; "BonusType=" &amp; resources!W8 &amp; CHAR(10), "")
&amp; IF('goody huts'!W8, "	ImprovementType=IMPROVEMENT_GOODY_HUT" &amp; CHAR(10), "")
&amp; IF(ISBLANK(OFFSET('rivers (2)'!$A$1, 2 * (67 - $A10), 2 * X$2 + 1)), "", SUBSTITUTE($C$1, "&lt;direc&gt;", RIGHT(OFFSET('rivers (2)'!$A$1, 2 * (67 - $A10), 2 * X$2 + 1), 1)))
&amp; IF(ISBLANK(OFFSET('rivers (2)'!$A$1, 2 * (67 - $A10) + 1, 2 * X$2)), "", SUBSTITUTE($D$1, "&lt;direc&gt;", RIGHT(OFFSET('rivers (2)'!$A$1, 2 * (67 - $A10) + 1, 2 * X$2), 1)))
&amp; IF(ISBLANK('feature type'!W8), "EndPlot", SUBSTITUTE(SUBSTITUTE(output!$B$1,
                   "f_type", 'feature type'!W8),
                   "f_var", 'feature variety'!W8))
&amp; CHAR(10)</f>
        <v xml:space="preserve">BeginPlot
	x=22,y=60
	TerrainType=TERRAIN_COAST
	PlotType=3
EndPlot
</v>
      </c>
      <c r="Y10" t="str">
        <f ca="1">SUBSTITUTE(SUBSTITUTE(SUBSTITUTE(SUBSTITUTE($A$1,
"x_coord",Y$2),
"y_coord",$A10),
"t_type",'terrain type'!X8),
"p_type", 'plot type'!X8)
&amp; IF(LEFT(resources!X8, 6) = "BONUS_", CHAR(9) &amp; "BonusType=" &amp; resources!X8 &amp; CHAR(10), "")
&amp; IF('goody huts'!X8, "	ImprovementType=IMPROVEMENT_GOODY_HUT" &amp; CHAR(10), "")
&amp; IF(ISBLANK(OFFSET('rivers (2)'!$A$1, 2 * (67 - $A10), 2 * Y$2 + 1)), "", SUBSTITUTE($C$1, "&lt;direc&gt;", RIGHT(OFFSET('rivers (2)'!$A$1, 2 * (67 - $A10), 2 * Y$2 + 1), 1)))
&amp; IF(ISBLANK(OFFSET('rivers (2)'!$A$1, 2 * (67 - $A10) + 1, 2 * Y$2)), "", SUBSTITUTE($D$1, "&lt;direc&gt;", RIGHT(OFFSET('rivers (2)'!$A$1, 2 * (67 - $A10) + 1, 2 * Y$2), 1)))
&amp; IF(ISBLANK('feature type'!X8), "EndPlot", SUBSTITUTE(SUBSTITUTE(output!$B$1,
                   "f_type", 'feature type'!X8),
                   "f_var", 'feature variety'!X8))
&amp; CHAR(10)</f>
        <v xml:space="preserve">BeginPlot
	x=23,y=60
	TerrainType=TERRAIN_COAST
	PlotType=3
EndPlot
</v>
      </c>
      <c r="Z10" t="str">
        <f ca="1">SUBSTITUTE(SUBSTITUTE(SUBSTITUTE(SUBSTITUTE($A$1,
"x_coord",Z$2),
"y_coord",$A10),
"t_type",'terrain type'!Y8),
"p_type", 'plot type'!Y8)
&amp; IF(LEFT(resources!Y8, 6) = "BONUS_", CHAR(9) &amp; "BonusType=" &amp; resources!Y8 &amp; CHAR(10), "")
&amp; IF('goody huts'!Y8, "	ImprovementType=IMPROVEMENT_GOODY_HUT" &amp; CHAR(10), "")
&amp; IF(ISBLANK(OFFSET('rivers (2)'!$A$1, 2 * (67 - $A10), 2 * Z$2 + 1)), "", SUBSTITUTE($C$1, "&lt;direc&gt;", RIGHT(OFFSET('rivers (2)'!$A$1, 2 * (67 - $A10), 2 * Z$2 + 1), 1)))
&amp; IF(ISBLANK(OFFSET('rivers (2)'!$A$1, 2 * (67 - $A10) + 1, 2 * Z$2)), "", SUBSTITUTE($D$1, "&lt;direc&gt;", RIGHT(OFFSET('rivers (2)'!$A$1, 2 * (67 - $A10) + 1, 2 * Z$2), 1)))
&amp; IF(ISBLANK('feature type'!Y8), "EndPlot", SUBSTITUTE(SUBSTITUTE(output!$B$1,
                   "f_type", 'feature type'!Y8),
                   "f_var", 'feature variety'!Y8))
&amp; CHAR(10)</f>
        <v xml:space="preserve">BeginPlot
	x=24,y=60
	TerrainType=TERRAIN_COAST
	PlotType=3
EndPlot
</v>
      </c>
      <c r="AA10" t="str">
        <f ca="1">SUBSTITUTE(SUBSTITUTE(SUBSTITUTE(SUBSTITUTE($A$1,
"x_coord",AA$2),
"y_coord",$A10),
"t_type",'terrain type'!Z8),
"p_type", 'plot type'!Z8)
&amp; IF(LEFT(resources!Z8, 6) = "BONUS_", CHAR(9) &amp; "BonusType=" &amp; resources!Z8 &amp; CHAR(10), "")
&amp; IF('goody huts'!Z8, "	ImprovementType=IMPROVEMENT_GOODY_HUT" &amp; CHAR(10), "")
&amp; IF(ISBLANK(OFFSET('rivers (2)'!$A$1, 2 * (67 - $A10), 2 * AA$2 + 1)), "", SUBSTITUTE($C$1, "&lt;direc&gt;", RIGHT(OFFSET('rivers (2)'!$A$1, 2 * (67 - $A10), 2 * AA$2 + 1), 1)))
&amp; IF(ISBLANK(OFFSET('rivers (2)'!$A$1, 2 * (67 - $A10) + 1, 2 * AA$2)), "", SUBSTITUTE($D$1, "&lt;direc&gt;", RIGHT(OFFSET('rivers (2)'!$A$1, 2 * (67 - $A10) + 1, 2 * AA$2), 1)))
&amp; IF(ISBLANK('feature type'!Z8), "EndPlot", SUBSTITUTE(SUBSTITUTE(output!$B$1,
                   "f_type", 'feature type'!Z8),
                   "f_var", 'feature variety'!Z8))
&amp; CHAR(10)</f>
        <v xml:space="preserve">BeginPlot
	x=25,y=60
	TerrainType=TERRAIN_OCEAN
	PlotType=3
EndPlot
</v>
      </c>
      <c r="AB10" t="str">
        <f ca="1">SUBSTITUTE(SUBSTITUTE(SUBSTITUTE(SUBSTITUTE($A$1,
"x_coord",AB$2),
"y_coord",$A10),
"t_type",'terrain type'!AA8),
"p_type", 'plot type'!AA8)
&amp; IF(LEFT(resources!AA8, 6) = "BONUS_", CHAR(9) &amp; "BonusType=" &amp; resources!AA8 &amp; CHAR(10), "")
&amp; IF('goody huts'!AA8, "	ImprovementType=IMPROVEMENT_GOODY_HUT" &amp; CHAR(10), "")
&amp; IF(ISBLANK(OFFSET('rivers (2)'!$A$1, 2 * (67 - $A10), 2 * AB$2 + 1)), "", SUBSTITUTE($C$1, "&lt;direc&gt;", RIGHT(OFFSET('rivers (2)'!$A$1, 2 * (67 - $A10), 2 * AB$2 + 1), 1)))
&amp; IF(ISBLANK(OFFSET('rivers (2)'!$A$1, 2 * (67 - $A10) + 1, 2 * AB$2)), "", SUBSTITUTE($D$1, "&lt;direc&gt;", RIGHT(OFFSET('rivers (2)'!$A$1, 2 * (67 - $A10) + 1, 2 * AB$2), 1)))
&amp; IF(ISBLANK('feature type'!AA8), "EndPlot", SUBSTITUTE(SUBSTITUTE(output!$B$1,
                   "f_type", 'feature type'!AA8),
                   "f_var", 'feature variety'!AA8))
&amp; CHAR(10)</f>
        <v xml:space="preserve">BeginPlot
	x=26,y=60
	TerrainType=TERRAIN_COAST
	PlotType=3
EndPlot
</v>
      </c>
      <c r="AC10" t="str">
        <f ca="1">SUBSTITUTE(SUBSTITUTE(SUBSTITUTE(SUBSTITUTE($A$1,
"x_coord",AC$2),
"y_coord",$A10),
"t_type",'terrain type'!AB8),
"p_type", 'plot type'!AB8)
&amp; IF(LEFT(resources!AB8, 6) = "BONUS_", CHAR(9) &amp; "BonusType=" &amp; resources!AB8 &amp; CHAR(10), "")
&amp; IF('goody huts'!AB8, "	ImprovementType=IMPROVEMENT_GOODY_HUT" &amp; CHAR(10), "")
&amp; IF(ISBLANK(OFFSET('rivers (2)'!$A$1, 2 * (67 - $A10), 2 * AC$2 + 1)), "", SUBSTITUTE($C$1, "&lt;direc&gt;", RIGHT(OFFSET('rivers (2)'!$A$1, 2 * (67 - $A10), 2 * AC$2 + 1), 1)))
&amp; IF(ISBLANK(OFFSET('rivers (2)'!$A$1, 2 * (67 - $A10) + 1, 2 * AC$2)), "", SUBSTITUTE($D$1, "&lt;direc&gt;", RIGHT(OFFSET('rivers (2)'!$A$1, 2 * (67 - $A10) + 1, 2 * AC$2), 1)))
&amp; IF(ISBLANK('feature type'!AB8), "EndPlot", SUBSTITUTE(SUBSTITUTE(output!$B$1,
                   "f_type", 'feature type'!AB8),
                   "f_var", 'feature variety'!AB8))
&amp; CHAR(10)</f>
        <v xml:space="preserve">BeginPlot
	x=27,y=60
	TerrainType=TERRAIN_COAST
	PlotType=3
EndPlot
</v>
      </c>
      <c r="AD10" t="str">
        <f ca="1">SUBSTITUTE(SUBSTITUTE(SUBSTITUTE(SUBSTITUTE($A$1,
"x_coord",AD$2),
"y_coord",$A10),
"t_type",'terrain type'!AC8),
"p_type", 'plot type'!AC8)
&amp; IF(LEFT(resources!AC8, 6) = "BONUS_", CHAR(9) &amp; "BonusType=" &amp; resources!AC8 &amp; CHAR(10), "")
&amp; IF('goody huts'!AC8, "	ImprovementType=IMPROVEMENT_GOODY_HUT" &amp; CHAR(10), "")
&amp; IF(ISBLANK(OFFSET('rivers (2)'!$A$1, 2 * (67 - $A10), 2 * AD$2 + 1)), "", SUBSTITUTE($C$1, "&lt;direc&gt;", RIGHT(OFFSET('rivers (2)'!$A$1, 2 * (67 - $A10), 2 * AD$2 + 1), 1)))
&amp; IF(ISBLANK(OFFSET('rivers (2)'!$A$1, 2 * (67 - $A10) + 1, 2 * AD$2)), "", SUBSTITUTE($D$1, "&lt;direc&gt;", RIGHT(OFFSET('rivers (2)'!$A$1, 2 * (67 - $A10) + 1, 2 * AD$2), 1)))
&amp; IF(ISBLANK('feature type'!AC8), "EndPlot", SUBSTITUTE(SUBSTITUTE(output!$B$1,
                   "f_type", 'feature type'!AC8),
                   "f_var", 'feature variety'!AC8))
&amp; CHAR(10)</f>
        <v xml:space="preserve">BeginPlot
	x=28,y=60
	TerrainType=TERRAIN_COAST
	PlotType=3
EndPlot
</v>
      </c>
      <c r="AE10" t="str">
        <f ca="1">SUBSTITUTE(SUBSTITUTE(SUBSTITUTE(SUBSTITUTE($A$1,
"x_coord",AE$2),
"y_coord",$A10),
"t_type",'terrain type'!AD8),
"p_type", 'plot type'!AD8)
&amp; IF(LEFT(resources!AD8, 6) = "BONUS_", CHAR(9) &amp; "BonusType=" &amp; resources!AD8 &amp; CHAR(10), "")
&amp; IF('goody huts'!AD8, "	ImprovementType=IMPROVEMENT_GOODY_HUT" &amp; CHAR(10), "")
&amp; IF(ISBLANK(OFFSET('rivers (2)'!$A$1, 2 * (67 - $A10), 2 * AE$2 + 1)), "", SUBSTITUTE($C$1, "&lt;direc&gt;", RIGHT(OFFSET('rivers (2)'!$A$1, 2 * (67 - $A10), 2 * AE$2 + 1), 1)))
&amp; IF(ISBLANK(OFFSET('rivers (2)'!$A$1, 2 * (67 - $A10) + 1, 2 * AE$2)), "", SUBSTITUTE($D$1, "&lt;direc&gt;", RIGHT(OFFSET('rivers (2)'!$A$1, 2 * (67 - $A10) + 1, 2 * AE$2), 1)))
&amp; IF(ISBLANK('feature type'!AD8), "EndPlot", SUBSTITUTE(SUBSTITUTE(output!$B$1,
                   "f_type", 'feature type'!AD8),
                   "f_var", 'feature variety'!AD8))
&amp; CHAR(10)</f>
        <v xml:space="preserve">BeginPlot
	x=29,y=60
	TerrainType=TERRAIN_COAST
	PlotType=3
EndPlot
</v>
      </c>
      <c r="AF10" t="str">
        <f ca="1">SUBSTITUTE(SUBSTITUTE(SUBSTITUTE(SUBSTITUTE($A$1,
"x_coord",AF$2),
"y_coord",$A10),
"t_type",'terrain type'!AE8),
"p_type", 'plot type'!AE8)
&amp; IF(LEFT(resources!AE8, 6) = "BONUS_", CHAR(9) &amp; "BonusType=" &amp; resources!AE8 &amp; CHAR(10), "")
&amp; IF('goody huts'!AE8, "	ImprovementType=IMPROVEMENT_GOODY_HUT" &amp; CHAR(10), "")
&amp; IF(ISBLANK(OFFSET('rivers (2)'!$A$1, 2 * (67 - $A10), 2 * AF$2 + 1)), "", SUBSTITUTE($C$1, "&lt;direc&gt;", RIGHT(OFFSET('rivers (2)'!$A$1, 2 * (67 - $A10), 2 * AF$2 + 1), 1)))
&amp; IF(ISBLANK(OFFSET('rivers (2)'!$A$1, 2 * (67 - $A10) + 1, 2 * AF$2)), "", SUBSTITUTE($D$1, "&lt;direc&gt;", RIGHT(OFFSET('rivers (2)'!$A$1, 2 * (67 - $A10) + 1, 2 * AF$2), 1)))
&amp; IF(ISBLANK('feature type'!AE8), "EndPlot", SUBSTITUTE(SUBSTITUTE(output!$B$1,
                   "f_type", 'feature type'!AE8),
                   "f_var", 'feature variety'!AE8))
&amp; CHAR(10)</f>
        <v xml:space="preserve">BeginPlot
	x=30,y=60
	TerrainType=TERRAIN_COAST
	PlotType=3
EndPlot
</v>
      </c>
      <c r="AG10" t="str">
        <f ca="1">SUBSTITUTE(SUBSTITUTE(SUBSTITUTE(SUBSTITUTE($A$1,
"x_coord",AG$2),
"y_coord",$A10),
"t_type",'terrain type'!AF8),
"p_type", 'plot type'!AF8)
&amp; IF(LEFT(resources!AF8, 6) = "BONUS_", CHAR(9) &amp; "BonusType=" &amp; resources!AF8 &amp; CHAR(10), "")
&amp; IF('goody huts'!AF8, "	ImprovementType=IMPROVEMENT_GOODY_HUT" &amp; CHAR(10), "")
&amp; IF(ISBLANK(OFFSET('rivers (2)'!$A$1, 2 * (67 - $A10), 2 * AG$2 + 1)), "", SUBSTITUTE($C$1, "&lt;direc&gt;", RIGHT(OFFSET('rivers (2)'!$A$1, 2 * (67 - $A10), 2 * AG$2 + 1), 1)))
&amp; IF(ISBLANK(OFFSET('rivers (2)'!$A$1, 2 * (67 - $A10) + 1, 2 * AG$2)), "", SUBSTITUTE($D$1, "&lt;direc&gt;", RIGHT(OFFSET('rivers (2)'!$A$1, 2 * (67 - $A10) + 1, 2 * AG$2), 1)))
&amp; IF(ISBLANK('feature type'!AF8), "EndPlot", SUBSTITUTE(SUBSTITUTE(output!$B$1,
                   "f_type", 'feature type'!AF8),
                   "f_var", 'feature variety'!AF8))
&amp; CHAR(10)</f>
        <v xml:space="preserve">BeginPlot
	x=31,y=60
	TerrainType=TERRAIN_COAST
	PlotType=3
EndPlot
</v>
      </c>
      <c r="AH10" t="str">
        <f ca="1">SUBSTITUTE(SUBSTITUTE(SUBSTITUTE(SUBSTITUTE($A$1,
"x_coord",AH$2),
"y_coord",$A10),
"t_type",'terrain type'!AG8),
"p_type", 'plot type'!AG8)
&amp; IF(LEFT(resources!AG8, 6) = "BONUS_", CHAR(9) &amp; "BonusType=" &amp; resources!AG8 &amp; CHAR(10), "")
&amp; IF('goody huts'!AG8, "	ImprovementType=IMPROVEMENT_GOODY_HUT" &amp; CHAR(10), "")
&amp; IF(ISBLANK(OFFSET('rivers (2)'!$A$1, 2 * (67 - $A10), 2 * AH$2 + 1)), "", SUBSTITUTE($C$1, "&lt;direc&gt;", RIGHT(OFFSET('rivers (2)'!$A$1, 2 * (67 - $A10), 2 * AH$2 + 1), 1)))
&amp; IF(ISBLANK(OFFSET('rivers (2)'!$A$1, 2 * (67 - $A10) + 1, 2 * AH$2)), "", SUBSTITUTE($D$1, "&lt;direc&gt;", RIGHT(OFFSET('rivers (2)'!$A$1, 2 * (67 - $A10) + 1, 2 * AH$2), 1)))
&amp; IF(ISBLANK('feature type'!AG8), "EndPlot", SUBSTITUTE(SUBSTITUTE(output!$B$1,
                   "f_type", 'feature type'!AG8),
                   "f_var", 'feature variety'!AG8))
&amp; CHAR(10)</f>
        <v xml:space="preserve">BeginPlot
	x=32,y=60
	TerrainType=TERRAIN_COAST
	PlotType=3
EndPlot
</v>
      </c>
      <c r="AI10" t="str">
        <f ca="1">SUBSTITUTE(SUBSTITUTE(SUBSTITUTE(SUBSTITUTE($A$1,
"x_coord",AI$2),
"y_coord",$A10),
"t_type",'terrain type'!AH8),
"p_type", 'plot type'!AH8)
&amp; IF(LEFT(resources!AH8, 6) = "BONUS_", CHAR(9) &amp; "BonusType=" &amp; resources!AH8 &amp; CHAR(10), "")
&amp; IF('goody huts'!AH8, "	ImprovementType=IMPROVEMENT_GOODY_HUT" &amp; CHAR(10), "")
&amp; IF(ISBLANK(OFFSET('rivers (2)'!$A$1, 2 * (67 - $A10), 2 * AI$2 + 1)), "", SUBSTITUTE($C$1, "&lt;direc&gt;", RIGHT(OFFSET('rivers (2)'!$A$1, 2 * (67 - $A10), 2 * AI$2 + 1), 1)))
&amp; IF(ISBLANK(OFFSET('rivers (2)'!$A$1, 2 * (67 - $A10) + 1, 2 * AI$2)), "", SUBSTITUTE($D$1, "&lt;direc&gt;", RIGHT(OFFSET('rivers (2)'!$A$1, 2 * (67 - $A10) + 1, 2 * AI$2), 1)))
&amp; IF(ISBLANK('feature type'!AH8), "EndPlot", SUBSTITUTE(SUBSTITUTE(output!$B$1,
                   "f_type", 'feature type'!AH8),
                   "f_var", 'feature variety'!AH8))
&amp; CHAR(10)</f>
        <v xml:space="preserve">BeginPlot
	x=33,y=60
	TerrainType=TERRAIN_COAST
	PlotType=3
EndPlot
</v>
      </c>
      <c r="AJ10" t="str">
        <f ca="1">SUBSTITUTE(SUBSTITUTE(SUBSTITUTE(SUBSTITUTE($A$1,
"x_coord",AJ$2),
"y_coord",$A10),
"t_type",'terrain type'!AI8),
"p_type", 'plot type'!AI8)
&amp; IF(LEFT(resources!AI8, 6) = "BONUS_", CHAR(9) &amp; "BonusType=" &amp; resources!AI8 &amp; CHAR(10), "")
&amp; IF('goody huts'!AI8, "	ImprovementType=IMPROVEMENT_GOODY_HUT" &amp; CHAR(10), "")
&amp; IF(ISBLANK(OFFSET('rivers (2)'!$A$1, 2 * (67 - $A10), 2 * AJ$2 + 1)), "", SUBSTITUTE($C$1, "&lt;direc&gt;", RIGHT(OFFSET('rivers (2)'!$A$1, 2 * (67 - $A10), 2 * AJ$2 + 1), 1)))
&amp; IF(ISBLANK(OFFSET('rivers (2)'!$A$1, 2 * (67 - $A10) + 1, 2 * AJ$2)), "", SUBSTITUTE($D$1, "&lt;direc&gt;", RIGHT(OFFSET('rivers (2)'!$A$1, 2 * (67 - $A10) + 1, 2 * AJ$2), 1)))
&amp; IF(ISBLANK('feature type'!AI8), "EndPlot", SUBSTITUTE(SUBSTITUTE(output!$B$1,
                   "f_type", 'feature type'!AI8),
                   "f_var", 'feature variety'!AI8))
&amp; CHAR(10)</f>
        <v xml:space="preserve">BeginPlot
	x=34,y=60
	TerrainType=TERRAIN_COAST
	PlotType=3
EndPlot
</v>
      </c>
      <c r="AK10" t="str">
        <f ca="1">SUBSTITUTE(SUBSTITUTE(SUBSTITUTE(SUBSTITUTE($A$1,
"x_coord",AK$2),
"y_coord",$A10),
"t_type",'terrain type'!AJ8),
"p_type", 'plot type'!AJ8)
&amp; IF(LEFT(resources!AJ8, 6) = "BONUS_", CHAR(9) &amp; "BonusType=" &amp; resources!AJ8 &amp; CHAR(10), "")
&amp; IF('goody huts'!AJ8, "	ImprovementType=IMPROVEMENT_GOODY_HUT" &amp; CHAR(10), "")
&amp; IF(ISBLANK(OFFSET('rivers (2)'!$A$1, 2 * (67 - $A10), 2 * AK$2 + 1)), "", SUBSTITUTE($C$1, "&lt;direc&gt;", RIGHT(OFFSET('rivers (2)'!$A$1, 2 * (67 - $A10), 2 * AK$2 + 1), 1)))
&amp; IF(ISBLANK(OFFSET('rivers (2)'!$A$1, 2 * (67 - $A10) + 1, 2 * AK$2)), "", SUBSTITUTE($D$1, "&lt;direc&gt;", RIGHT(OFFSET('rivers (2)'!$A$1, 2 * (67 - $A10) + 1, 2 * AK$2), 1)))
&amp; IF(ISBLANK('feature type'!AJ8), "EndPlot", SUBSTITUTE(SUBSTITUTE(output!$B$1,
                   "f_type", 'feature type'!AJ8),
                   "f_var", 'feature variety'!AJ8))
&amp; CHAR(10)</f>
        <v xml:space="preserve">BeginPlot
	x=35,y=60
	TerrainType=TERRAIN_COAST
	PlotType=3
EndPlot
</v>
      </c>
      <c r="AL10" t="str">
        <f ca="1">SUBSTITUTE(SUBSTITUTE(SUBSTITUTE(SUBSTITUTE($A$1,
"x_coord",AL$2),
"y_coord",$A10),
"t_type",'terrain type'!AK8),
"p_type", 'plot type'!AK8)
&amp; IF(LEFT(resources!AK8, 6) = "BONUS_", CHAR(9) &amp; "BonusType=" &amp; resources!AK8 &amp; CHAR(10), "")
&amp; IF('goody huts'!AK8, "	ImprovementType=IMPROVEMENT_GOODY_HUT" &amp; CHAR(10), "")
&amp; IF(ISBLANK(OFFSET('rivers (2)'!$A$1, 2 * (67 - $A10), 2 * AL$2 + 1)), "", SUBSTITUTE($C$1, "&lt;direc&gt;", RIGHT(OFFSET('rivers (2)'!$A$1, 2 * (67 - $A10), 2 * AL$2 + 1), 1)))
&amp; IF(ISBLANK(OFFSET('rivers (2)'!$A$1, 2 * (67 - $A10) + 1, 2 * AL$2)), "", SUBSTITUTE($D$1, "&lt;direc&gt;", RIGHT(OFFSET('rivers (2)'!$A$1, 2 * (67 - $A10) + 1, 2 * AL$2), 1)))
&amp; IF(ISBLANK('feature type'!AK8), "EndPlot", SUBSTITUTE(SUBSTITUTE(output!$B$1,
                   "f_type", 'feature type'!AK8),
                   "f_var", 'feature variety'!AK8))
&amp; CHAR(10)</f>
        <v xml:space="preserve">BeginPlot
	x=36,y=60
	TerrainType=TERRAIN_OCEAN
	PlotType=3
EndPlot
</v>
      </c>
      <c r="AM10" t="str">
        <f ca="1">SUBSTITUTE(SUBSTITUTE(SUBSTITUTE(SUBSTITUTE($A$1,
"x_coord",AM$2),
"y_coord",$A10),
"t_type",'terrain type'!AL8),
"p_type", 'plot type'!AL8)
&amp; IF(LEFT(resources!AL8, 6) = "BONUS_", CHAR(9) &amp; "BonusType=" &amp; resources!AL8 &amp; CHAR(10), "")
&amp; IF('goody huts'!AL8, "	ImprovementType=IMPROVEMENT_GOODY_HUT" &amp; CHAR(10), "")
&amp; IF(ISBLANK(OFFSET('rivers (2)'!$A$1, 2 * (67 - $A10), 2 * AM$2 + 1)), "", SUBSTITUTE($C$1, "&lt;direc&gt;", RIGHT(OFFSET('rivers (2)'!$A$1, 2 * (67 - $A10), 2 * AM$2 + 1), 1)))
&amp; IF(ISBLANK(OFFSET('rivers (2)'!$A$1, 2 * (67 - $A10) + 1, 2 * AM$2)), "", SUBSTITUTE($D$1, "&lt;direc&gt;", RIGHT(OFFSET('rivers (2)'!$A$1, 2 * (67 - $A10) + 1, 2 * AM$2), 1)))
&amp; IF(ISBLANK('feature type'!AL8), "EndPlot", SUBSTITUTE(SUBSTITUTE(output!$B$1,
                   "f_type", 'feature type'!AL8),
                   "f_var", 'feature variety'!AL8))
&amp; CHAR(10)</f>
        <v xml:space="preserve">BeginPlot
	x=37,y=60
	TerrainType=TERRAIN_OCEAN
	PlotType=3
EndPlot
</v>
      </c>
      <c r="AN10" t="str">
        <f ca="1">SUBSTITUTE(SUBSTITUTE(SUBSTITUTE(SUBSTITUTE($A$1,
"x_coord",AN$2),
"y_coord",$A10),
"t_type",'terrain type'!AM8),
"p_type", 'plot type'!AM8)
&amp; IF(LEFT(resources!AM8, 6) = "BONUS_", CHAR(9) &amp; "BonusType=" &amp; resources!AM8 &amp; CHAR(10), "")
&amp; IF('goody huts'!AM8, "	ImprovementType=IMPROVEMENT_GOODY_HUT" &amp; CHAR(10), "")
&amp; IF(ISBLANK(OFFSET('rivers (2)'!$A$1, 2 * (67 - $A10), 2 * AN$2 + 1)), "", SUBSTITUTE($C$1, "&lt;direc&gt;", RIGHT(OFFSET('rivers (2)'!$A$1, 2 * (67 - $A10), 2 * AN$2 + 1), 1)))
&amp; IF(ISBLANK(OFFSET('rivers (2)'!$A$1, 2 * (67 - $A10) + 1, 2 * AN$2)), "", SUBSTITUTE($D$1, "&lt;direc&gt;", RIGHT(OFFSET('rivers (2)'!$A$1, 2 * (67 - $A10) + 1, 2 * AN$2), 1)))
&amp; IF(ISBLANK('feature type'!AM8), "EndPlot", SUBSTITUTE(SUBSTITUTE(output!$B$1,
                   "f_type", 'feature type'!AM8),
                   "f_var", 'feature variety'!AM8))
&amp; CHAR(10)</f>
        <v xml:space="preserve">BeginPlot
	x=38,y=60
	TerrainType=TERRAIN_OCEAN
	PlotType=3
EndPlot
</v>
      </c>
      <c r="AO10" t="str">
        <f ca="1">SUBSTITUTE(SUBSTITUTE(SUBSTITUTE(SUBSTITUTE($A$1,
"x_coord",AO$2),
"y_coord",$A10),
"t_type",'terrain type'!AN8),
"p_type", 'plot type'!AN8)
&amp; IF(LEFT(resources!AN8, 6) = "BONUS_", CHAR(9) &amp; "BonusType=" &amp; resources!AN8 &amp; CHAR(10), "")
&amp; IF('goody huts'!AN8, "	ImprovementType=IMPROVEMENT_GOODY_HUT" &amp; CHAR(10), "")
&amp; IF(ISBLANK(OFFSET('rivers (2)'!$A$1, 2 * (67 - $A10), 2 * AO$2 + 1)), "", SUBSTITUTE($C$1, "&lt;direc&gt;", RIGHT(OFFSET('rivers (2)'!$A$1, 2 * (67 - $A10), 2 * AO$2 + 1), 1)))
&amp; IF(ISBLANK(OFFSET('rivers (2)'!$A$1, 2 * (67 - $A10) + 1, 2 * AO$2)), "", SUBSTITUTE($D$1, "&lt;direc&gt;", RIGHT(OFFSET('rivers (2)'!$A$1, 2 * (67 - $A10) + 1, 2 * AO$2), 1)))
&amp; IF(ISBLANK('feature type'!AN8), "EndPlot", SUBSTITUTE(SUBSTITUTE(output!$B$1,
                   "f_type", 'feature type'!AN8),
                   "f_var", 'feature variety'!AN8))
&amp; CHAR(10)</f>
        <v xml:space="preserve">BeginPlot
	x=39,y=60
	TerrainType=TERRAIN_OCEAN
	PlotType=3
EndPlot
</v>
      </c>
      <c r="AP10" t="str">
        <f ca="1">SUBSTITUTE(SUBSTITUTE(SUBSTITUTE(SUBSTITUTE($A$1,
"x_coord",AP$2),
"y_coord",$A10),
"t_type",'terrain type'!AO8),
"p_type", 'plot type'!AO8)
&amp; IF(LEFT(resources!AO8, 6) = "BONUS_", CHAR(9) &amp; "BonusType=" &amp; resources!AO8 &amp; CHAR(10), "")
&amp; IF('goody huts'!AO8, "	ImprovementType=IMPROVEMENT_GOODY_HUT" &amp; CHAR(10), "")
&amp; IF(ISBLANK(OFFSET('rivers (2)'!$A$1, 2 * (67 - $A10), 2 * AP$2 + 1)), "", SUBSTITUTE($C$1, "&lt;direc&gt;", RIGHT(OFFSET('rivers (2)'!$A$1, 2 * (67 - $A10), 2 * AP$2 + 1), 1)))
&amp; IF(ISBLANK(OFFSET('rivers (2)'!$A$1, 2 * (67 - $A10) + 1, 2 * AP$2)), "", SUBSTITUTE($D$1, "&lt;direc&gt;", RIGHT(OFFSET('rivers (2)'!$A$1, 2 * (67 - $A10) + 1, 2 * AP$2), 1)))
&amp; IF(ISBLANK('feature type'!AO8), "EndPlot", SUBSTITUTE(SUBSTITUTE(output!$B$1,
                   "f_type", 'feature type'!AO8),
                   "f_var", 'feature variety'!AO8))
&amp; CHAR(10)</f>
        <v xml:space="preserve">BeginPlot
	x=40,y=60
	TerrainType=TERRAIN_OCEAN
	PlotType=3
EndPlot
</v>
      </c>
      <c r="AQ10" t="str">
        <f ca="1">SUBSTITUTE(SUBSTITUTE(SUBSTITUTE(SUBSTITUTE($A$1,
"x_coord",AQ$2),
"y_coord",$A10),
"t_type",'terrain type'!AP8),
"p_type", 'plot type'!AP8)
&amp; IF(LEFT(resources!AP8, 6) = "BONUS_", CHAR(9) &amp; "BonusType=" &amp; resources!AP8 &amp; CHAR(10), "")
&amp; IF('goody huts'!AP8, "	ImprovementType=IMPROVEMENT_GOODY_HUT" &amp; CHAR(10), "")
&amp; IF(ISBLANK(OFFSET('rivers (2)'!$A$1, 2 * (67 - $A10), 2 * AQ$2 + 1)), "", SUBSTITUTE($C$1, "&lt;direc&gt;", RIGHT(OFFSET('rivers (2)'!$A$1, 2 * (67 - $A10), 2 * AQ$2 + 1), 1)))
&amp; IF(ISBLANK(OFFSET('rivers (2)'!$A$1, 2 * (67 - $A10) + 1, 2 * AQ$2)), "", SUBSTITUTE($D$1, "&lt;direc&gt;", RIGHT(OFFSET('rivers (2)'!$A$1, 2 * (67 - $A10) + 1, 2 * AQ$2), 1)))
&amp; IF(ISBLANK('feature type'!AP8), "EndPlot", SUBSTITUTE(SUBSTITUTE(output!$B$1,
                   "f_type", 'feature type'!AP8),
                   "f_var", 'feature variety'!AP8))
&amp; CHAR(10)</f>
        <v xml:space="preserve">BeginPlot
	x=41,y=60
	TerrainType=TERRAIN_COAST
	PlotType=3
EndPlot
</v>
      </c>
      <c r="AR10" t="str">
        <f ca="1">SUBSTITUTE(SUBSTITUTE(SUBSTITUTE(SUBSTITUTE($A$1,
"x_coord",AR$2),
"y_coord",$A10),
"t_type",'terrain type'!AQ8),
"p_type", 'plot type'!AQ8)
&amp; IF(LEFT(resources!AQ8, 6) = "BONUS_", CHAR(9) &amp; "BonusType=" &amp; resources!AQ8 &amp; CHAR(10), "")
&amp; IF('goody huts'!AQ8, "	ImprovementType=IMPROVEMENT_GOODY_HUT" &amp; CHAR(10), "")
&amp; IF(ISBLANK(OFFSET('rivers (2)'!$A$1, 2 * (67 - $A10), 2 * AR$2 + 1)), "", SUBSTITUTE($C$1, "&lt;direc&gt;", RIGHT(OFFSET('rivers (2)'!$A$1, 2 * (67 - $A10), 2 * AR$2 + 1), 1)))
&amp; IF(ISBLANK(OFFSET('rivers (2)'!$A$1, 2 * (67 - $A10) + 1, 2 * AR$2)), "", SUBSTITUTE($D$1, "&lt;direc&gt;", RIGHT(OFFSET('rivers (2)'!$A$1, 2 * (67 - $A10) + 1, 2 * AR$2), 1)))
&amp; IF(ISBLANK('feature type'!AQ8), "EndPlot", SUBSTITUTE(SUBSTITUTE(output!$B$1,
                   "f_type", 'feature type'!AQ8),
                   "f_var", 'feature variety'!AQ8))
&amp; CHAR(10)</f>
        <v xml:space="preserve">BeginPlot
	x=42,y=60
	TerrainType=TERRAIN_GRASS
	PlotType=0
EndPlot
</v>
      </c>
      <c r="AS10" t="str">
        <f ca="1">SUBSTITUTE(SUBSTITUTE(SUBSTITUTE(SUBSTITUTE($A$1,
"x_coord",AS$2),
"y_coord",$A10),
"t_type",'terrain type'!AR8),
"p_type", 'plot type'!AR8)
&amp; IF(LEFT(resources!AR8, 6) = "BONUS_", CHAR(9) &amp; "BonusType=" &amp; resources!AR8 &amp; CHAR(10), "")
&amp; IF('goody huts'!AR8, "	ImprovementType=IMPROVEMENT_GOODY_HUT" &amp; CHAR(10), "")
&amp; IF(ISBLANK(OFFSET('rivers (2)'!$A$1, 2 * (67 - $A10), 2 * AS$2 + 1)), "", SUBSTITUTE($C$1, "&lt;direc&gt;", RIGHT(OFFSET('rivers (2)'!$A$1, 2 * (67 - $A10), 2 * AS$2 + 1), 1)))
&amp; IF(ISBLANK(OFFSET('rivers (2)'!$A$1, 2 * (67 - $A10) + 1, 2 * AS$2)), "", SUBSTITUTE($D$1, "&lt;direc&gt;", RIGHT(OFFSET('rivers (2)'!$A$1, 2 * (67 - $A10) + 1, 2 * AS$2), 1)))
&amp; IF(ISBLANK('feature type'!AR8), "EndPlot", SUBSTITUTE(SUBSTITUTE(output!$B$1,
                   "f_type", 'feature type'!AR8),
                   "f_var", 'feature variety'!AR8))
&amp; CHAR(10)</f>
        <v xml:space="preserve">BeginPlot
	x=43,y=60
	TerrainType=TERRAIN_COAST
	PlotType=3
EndPlot
</v>
      </c>
      <c r="AT10" t="str">
        <f ca="1">SUBSTITUTE(SUBSTITUTE(SUBSTITUTE(SUBSTITUTE($A$1,
"x_coord",AT$2),
"y_coord",$A10),
"t_type",'terrain type'!AS8),
"p_type", 'plot type'!AS8)
&amp; IF(LEFT(resources!AS8, 6) = "BONUS_", CHAR(9) &amp; "BonusType=" &amp; resources!AS8 &amp; CHAR(10), "")
&amp; IF('goody huts'!AS8, "	ImprovementType=IMPROVEMENT_GOODY_HUT" &amp; CHAR(10), "")
&amp; IF(ISBLANK(OFFSET('rivers (2)'!$A$1, 2 * (67 - $A10), 2 * AT$2 + 1)), "", SUBSTITUTE($C$1, "&lt;direc&gt;", RIGHT(OFFSET('rivers (2)'!$A$1, 2 * (67 - $A10), 2 * AT$2 + 1), 1)))
&amp; IF(ISBLANK(OFFSET('rivers (2)'!$A$1, 2 * (67 - $A10) + 1, 2 * AT$2)), "", SUBSTITUTE($D$1, "&lt;direc&gt;", RIGHT(OFFSET('rivers (2)'!$A$1, 2 * (67 - $A10) + 1, 2 * AT$2), 1)))
&amp; IF(ISBLANK('feature type'!AS8), "EndPlot", SUBSTITUTE(SUBSTITUTE(output!$B$1,
                   "f_type", 'feature type'!AS8),
                   "f_var", 'feature variety'!AS8))
&amp; CHAR(10)</f>
        <v xml:space="preserve">BeginPlot
	x=44,y=60
	TerrainType=TERRAIN_OCEAN
	PlotType=3
EndPlot
</v>
      </c>
      <c r="AU10" t="str">
        <f ca="1">SUBSTITUTE(SUBSTITUTE(SUBSTITUTE(SUBSTITUTE($A$1,
"x_coord",AU$2),
"y_coord",$A10),
"t_type",'terrain type'!AT8),
"p_type", 'plot type'!AT8)
&amp; IF(LEFT(resources!AT8, 6) = "BONUS_", CHAR(9) &amp; "BonusType=" &amp; resources!AT8 &amp; CHAR(10), "")
&amp; IF('goody huts'!AT8, "	ImprovementType=IMPROVEMENT_GOODY_HUT" &amp; CHAR(10), "")
&amp; IF(ISBLANK(OFFSET('rivers (2)'!$A$1, 2 * (67 - $A10), 2 * AU$2 + 1)), "", SUBSTITUTE($C$1, "&lt;direc&gt;", RIGHT(OFFSET('rivers (2)'!$A$1, 2 * (67 - $A10), 2 * AU$2 + 1), 1)))
&amp; IF(ISBLANK(OFFSET('rivers (2)'!$A$1, 2 * (67 - $A10) + 1, 2 * AU$2)), "", SUBSTITUTE($D$1, "&lt;direc&gt;", RIGHT(OFFSET('rivers (2)'!$A$1, 2 * (67 - $A10) + 1, 2 * AU$2), 1)))
&amp; IF(ISBLANK('feature type'!AT8), "EndPlot", SUBSTITUTE(SUBSTITUTE(output!$B$1,
                   "f_type", 'feature type'!AT8),
                   "f_var", 'feature variety'!AT8))
&amp; CHAR(10)</f>
        <v xml:space="preserve">BeginPlot
	x=45,y=60
	TerrainType=TERRAIN_OCEAN
	PlotType=3
EndPlot
</v>
      </c>
      <c r="AV10" t="str">
        <f ca="1">SUBSTITUTE(SUBSTITUTE(SUBSTITUTE(SUBSTITUTE($A$1,
"x_coord",AV$2),
"y_coord",$A10),
"t_type",'terrain type'!AU8),
"p_type", 'plot type'!AU8)
&amp; IF(LEFT(resources!AU8, 6) = "BONUS_", CHAR(9) &amp; "BonusType=" &amp; resources!AU8 &amp; CHAR(10), "")
&amp; IF('goody huts'!AU8, "	ImprovementType=IMPROVEMENT_GOODY_HUT" &amp; CHAR(10), "")
&amp; IF(ISBLANK(OFFSET('rivers (2)'!$A$1, 2 * (67 - $A10), 2 * AV$2 + 1)), "", SUBSTITUTE($C$1, "&lt;direc&gt;", RIGHT(OFFSET('rivers (2)'!$A$1, 2 * (67 - $A10), 2 * AV$2 + 1), 1)))
&amp; IF(ISBLANK(OFFSET('rivers (2)'!$A$1, 2 * (67 - $A10) + 1, 2 * AV$2)), "", SUBSTITUTE($D$1, "&lt;direc&gt;", RIGHT(OFFSET('rivers (2)'!$A$1, 2 * (67 - $A10) + 1, 2 * AV$2), 1)))
&amp; IF(ISBLANK('feature type'!AU8), "EndPlot", SUBSTITUTE(SUBSTITUTE(output!$B$1,
                   "f_type", 'feature type'!AU8),
                   "f_var", 'feature variety'!AU8))
&amp; CHAR(10)</f>
        <v xml:space="preserve">BeginPlot
	x=46,y=60
	TerrainType=TERRAIN_COAST
	PlotType=3
EndPlot
</v>
      </c>
      <c r="AW10" t="str">
        <f ca="1">SUBSTITUTE(SUBSTITUTE(SUBSTITUTE(SUBSTITUTE($A$1,
"x_coord",AW$2),
"y_coord",$A10),
"t_type",'terrain type'!AV8),
"p_type", 'plot type'!AV8)
&amp; IF(LEFT(resources!AV8, 6) = "BONUS_", CHAR(9) &amp; "BonusType=" &amp; resources!AV8 &amp; CHAR(10), "")
&amp; IF('goody huts'!AV8, "	ImprovementType=IMPROVEMENT_GOODY_HUT" &amp; CHAR(10), "")
&amp; IF(ISBLANK(OFFSET('rivers (2)'!$A$1, 2 * (67 - $A10), 2 * AW$2 + 1)), "", SUBSTITUTE($C$1, "&lt;direc&gt;", RIGHT(OFFSET('rivers (2)'!$A$1, 2 * (67 - $A10), 2 * AW$2 + 1), 1)))
&amp; IF(ISBLANK(OFFSET('rivers (2)'!$A$1, 2 * (67 - $A10) + 1, 2 * AW$2)), "", SUBSTITUTE($D$1, "&lt;direc&gt;", RIGHT(OFFSET('rivers (2)'!$A$1, 2 * (67 - $A10) + 1, 2 * AW$2), 1)))
&amp; IF(ISBLANK('feature type'!AV8), "EndPlot", SUBSTITUTE(SUBSTITUTE(output!$B$1,
                   "f_type", 'feature type'!AV8),
                   "f_var", 'feature variety'!AV8))
&amp; CHAR(10)</f>
        <v xml:space="preserve">BeginPlot
	x=47,y=60
	TerrainType=TERRAIN_GRASS
	PlotType=2
EndPlot
</v>
      </c>
      <c r="AX10" t="str">
        <f ca="1">SUBSTITUTE(SUBSTITUTE(SUBSTITUTE(SUBSTITUTE($A$1,
"x_coord",AX$2),
"y_coord",$A10),
"t_type",'terrain type'!AW8),
"p_type", 'plot type'!AW8)
&amp; IF(LEFT(resources!AW8, 6) = "BONUS_", CHAR(9) &amp; "BonusType=" &amp; resources!AW8 &amp; CHAR(10), "")
&amp; IF('goody huts'!AW8, "	ImprovementType=IMPROVEMENT_GOODY_HUT" &amp; CHAR(10), "")
&amp; IF(ISBLANK(OFFSET('rivers (2)'!$A$1, 2 * (67 - $A10), 2 * AX$2 + 1)), "", SUBSTITUTE($C$1, "&lt;direc&gt;", RIGHT(OFFSET('rivers (2)'!$A$1, 2 * (67 - $A10), 2 * AX$2 + 1), 1)))
&amp; IF(ISBLANK(OFFSET('rivers (2)'!$A$1, 2 * (67 - $A10) + 1, 2 * AX$2)), "", SUBSTITUTE($D$1, "&lt;direc&gt;", RIGHT(OFFSET('rivers (2)'!$A$1, 2 * (67 - $A10) + 1, 2 * AX$2), 1)))
&amp; IF(ISBLANK('feature type'!AW8), "EndPlot", SUBSTITUTE(SUBSTITUTE(output!$B$1,
                   "f_type", 'feature type'!AW8),
                   "f_var", 'feature variety'!AW8))
&amp; CHAR(10)</f>
        <v xml:space="preserve">BeginPlot
	x=48,y=60
	TerrainType=TERRAIN_GRASS
	PlotType=2
	RiverNSDirection=2
	isWOfRiver
EndPlot
</v>
      </c>
      <c r="AY10" t="str">
        <f ca="1">SUBSTITUTE(SUBSTITUTE(SUBSTITUTE(SUBSTITUTE($A$1,
"x_coord",AY$2),
"y_coord",$A10),
"t_type",'terrain type'!AX8),
"p_type", 'plot type'!AX8)
&amp; IF(LEFT(resources!AX8, 6) = "BONUS_", CHAR(9) &amp; "BonusType=" &amp; resources!AX8 &amp; CHAR(10), "")
&amp; IF('goody huts'!AX8, "	ImprovementType=IMPROVEMENT_GOODY_HUT" &amp; CHAR(10), "")
&amp; IF(ISBLANK(OFFSET('rivers (2)'!$A$1, 2 * (67 - $A10), 2 * AY$2 + 1)), "", SUBSTITUTE($C$1, "&lt;direc&gt;", RIGHT(OFFSET('rivers (2)'!$A$1, 2 * (67 - $A10), 2 * AY$2 + 1), 1)))
&amp; IF(ISBLANK(OFFSET('rivers (2)'!$A$1, 2 * (67 - $A10) + 1, 2 * AY$2)), "", SUBSTITUTE($D$1, "&lt;direc&gt;", RIGHT(OFFSET('rivers (2)'!$A$1, 2 * (67 - $A10) + 1, 2 * AY$2), 1)))
&amp; IF(ISBLANK('feature type'!AX8), "EndPlot", SUBSTITUTE(SUBSTITUTE(output!$B$1,
                   "f_type", 'feature type'!AX8),
                   "f_var", 'feature variety'!AX8))
&amp; CHAR(10)</f>
        <v xml:space="preserve">BeginPlot
	x=49,y=60
	TerrainType=TERRAIN_GRASS
	PlotType=2
	FeatureType=FEATURE_FOREST, FeatureVariety=1
EndPlot
</v>
      </c>
      <c r="AZ10" t="str">
        <f ca="1">SUBSTITUTE(SUBSTITUTE(SUBSTITUTE(SUBSTITUTE($A$1,
"x_coord",AZ$2),
"y_coord",$A10),
"t_type",'terrain type'!AY8),
"p_type", 'plot type'!AY8)
&amp; IF(LEFT(resources!AY8, 6) = "BONUS_", CHAR(9) &amp; "BonusType=" &amp; resources!AY8 &amp; CHAR(10), "")
&amp; IF('goody huts'!AY8, "	ImprovementType=IMPROVEMENT_GOODY_HUT" &amp; CHAR(10), "")
&amp; IF(ISBLANK(OFFSET('rivers (2)'!$A$1, 2 * (67 - $A10), 2 * AZ$2 + 1)), "", SUBSTITUTE($C$1, "&lt;direc&gt;", RIGHT(OFFSET('rivers (2)'!$A$1, 2 * (67 - $A10), 2 * AZ$2 + 1), 1)))
&amp; IF(ISBLANK(OFFSET('rivers (2)'!$A$1, 2 * (67 - $A10) + 1, 2 * AZ$2)), "", SUBSTITUTE($D$1, "&lt;direc&gt;", RIGHT(OFFSET('rivers (2)'!$A$1, 2 * (67 - $A10) + 1, 2 * AZ$2), 1)))
&amp; IF(ISBLANK('feature type'!AY8), "EndPlot", SUBSTITUTE(SUBSTITUTE(output!$B$1,
                   "f_type", 'feature type'!AY8),
                   "f_var", 'feature variety'!AY8))
&amp; CHAR(10)</f>
        <v xml:space="preserve">BeginPlot
	x=50,y=60
	TerrainType=TERRAIN_GRASS
	PlotType=1
	ImprovementType=IMPROVEMENT_GOODY_HUT
EndPlot
</v>
      </c>
      <c r="BA10" t="str">
        <f ca="1">SUBSTITUTE(SUBSTITUTE(SUBSTITUTE(SUBSTITUTE($A$1,
"x_coord",BA$2),
"y_coord",$A10),
"t_type",'terrain type'!AZ8),
"p_type", 'plot type'!AZ8)
&amp; IF(LEFT(resources!AZ8, 6) = "BONUS_", CHAR(9) &amp; "BonusType=" &amp; resources!AZ8 &amp; CHAR(10), "")
&amp; IF('goody huts'!AZ8, "	ImprovementType=IMPROVEMENT_GOODY_HUT" &amp; CHAR(10), "")
&amp; IF(ISBLANK(OFFSET('rivers (2)'!$A$1, 2 * (67 - $A10), 2 * BA$2 + 1)), "", SUBSTITUTE($C$1, "&lt;direc&gt;", RIGHT(OFFSET('rivers (2)'!$A$1, 2 * (67 - $A10), 2 * BA$2 + 1), 1)))
&amp; IF(ISBLANK(OFFSET('rivers (2)'!$A$1, 2 * (67 - $A10) + 1, 2 * BA$2)), "", SUBSTITUTE($D$1, "&lt;direc&gt;", RIGHT(OFFSET('rivers (2)'!$A$1, 2 * (67 - $A10) + 1, 2 * BA$2), 1)))
&amp; IF(ISBLANK('feature type'!AZ8), "EndPlot", SUBSTITUTE(SUBSTITUTE(output!$B$1,
                   "f_type", 'feature type'!AZ8),
                   "f_var", 'feature variety'!AZ8))
&amp; CHAR(10)</f>
        <v xml:space="preserve">BeginPlot
	x=51,y=60
	TerrainType=TERRAIN_GRASS
	PlotType=2
	RiverWEDirection=3
	isNOfRiver
	FeatureType=FEATURE_FOREST, FeatureVariety=1
EndPlot
</v>
      </c>
      <c r="BB10" t="str">
        <f ca="1">SUBSTITUTE(SUBSTITUTE(SUBSTITUTE(SUBSTITUTE($A$1,
"x_coord",BB$2),
"y_coord",$A10),
"t_type",'terrain type'!BA8),
"p_type", 'plot type'!BA8)
&amp; IF(LEFT(resources!BA8, 6) = "BONUS_", CHAR(9) &amp; "BonusType=" &amp; resources!BA8 &amp; CHAR(10), "")
&amp; IF('goody huts'!BA8, "	ImprovementType=IMPROVEMENT_GOODY_HUT" &amp; CHAR(10), "")
&amp; IF(ISBLANK(OFFSET('rivers (2)'!$A$1, 2 * (67 - $A10), 2 * BB$2 + 1)), "", SUBSTITUTE($C$1, "&lt;direc&gt;", RIGHT(OFFSET('rivers (2)'!$A$1, 2 * (67 - $A10), 2 * BB$2 + 1), 1)))
&amp; IF(ISBLANK(OFFSET('rivers (2)'!$A$1, 2 * (67 - $A10) + 1, 2 * BB$2)), "", SUBSTITUTE($D$1, "&lt;direc&gt;", RIGHT(OFFSET('rivers (2)'!$A$1, 2 * (67 - $A10) + 1, 2 * BB$2), 1)))
&amp; IF(ISBLANK('feature type'!BA8), "EndPlot", SUBSTITUTE(SUBSTITUTE(output!$B$1,
                   "f_type", 'feature type'!BA8),
                   "f_var", 'feature variety'!BA8))
&amp; CHAR(10)</f>
        <v xml:space="preserve">BeginPlot
	x=52,y=60
	TerrainType=TERRAIN_GRASS
	PlotType=2
	RiverWEDirection=3
	isNOfRiver
	FeatureType=FEATURE_FOREST, FeatureVariety=1
EndPlot
</v>
      </c>
      <c r="BC10" t="str">
        <f ca="1">SUBSTITUTE(SUBSTITUTE(SUBSTITUTE(SUBSTITUTE($A$1,
"x_coord",BC$2),
"y_coord",$A10),
"t_type",'terrain type'!BB8),
"p_type", 'plot type'!BB8)
&amp; IF(LEFT(resources!BB8, 6) = "BONUS_", CHAR(9) &amp; "BonusType=" &amp; resources!BB8 &amp; CHAR(10), "")
&amp; IF('goody huts'!BB8, "	ImprovementType=IMPROVEMENT_GOODY_HUT" &amp; CHAR(10), "")
&amp; IF(ISBLANK(OFFSET('rivers (2)'!$A$1, 2 * (67 - $A10), 2 * BC$2 + 1)), "", SUBSTITUTE($C$1, "&lt;direc&gt;", RIGHT(OFFSET('rivers (2)'!$A$1, 2 * (67 - $A10), 2 * BC$2 + 1), 1)))
&amp; IF(ISBLANK(OFFSET('rivers (2)'!$A$1, 2 * (67 - $A10) + 1, 2 * BC$2)), "", SUBSTITUTE($D$1, "&lt;direc&gt;", RIGHT(OFFSET('rivers (2)'!$A$1, 2 * (67 - $A10) + 1, 2 * BC$2), 1)))
&amp; IF(ISBLANK('feature type'!BB8), "EndPlot", SUBSTITUTE(SUBSTITUTE(output!$B$1,
                   "f_type", 'feature type'!BB8),
                   "f_var", 'feature variety'!BB8))
&amp; CHAR(10)</f>
        <v xml:space="preserve">BeginPlot
	x=53,y=60
	TerrainType=TERRAIN_GRASS
	PlotType=2
	RiverWEDirection=3
	isNOfRiver
	FeatureType=FEATURE_FOREST, FeatureVariety=1
EndPlot
</v>
      </c>
      <c r="BD10" t="str">
        <f ca="1">SUBSTITUTE(SUBSTITUTE(SUBSTITUTE(SUBSTITUTE($A$1,
"x_coord",BD$2),
"y_coord",$A10),
"t_type",'terrain type'!BC8),
"p_type", 'plot type'!BC8)
&amp; IF(LEFT(resources!BC8, 6) = "BONUS_", CHAR(9) &amp; "BonusType=" &amp; resources!BC8 &amp; CHAR(10), "")
&amp; IF('goody huts'!BC8, "	ImprovementType=IMPROVEMENT_GOODY_HUT" &amp; CHAR(10), "")
&amp; IF(ISBLANK(OFFSET('rivers (2)'!$A$1, 2 * (67 - $A10), 2 * BD$2 + 1)), "", SUBSTITUTE($C$1, "&lt;direc&gt;", RIGHT(OFFSET('rivers (2)'!$A$1, 2 * (67 - $A10), 2 * BD$2 + 1), 1)))
&amp; IF(ISBLANK(OFFSET('rivers (2)'!$A$1, 2 * (67 - $A10) + 1, 2 * BD$2)), "", SUBSTITUTE($D$1, "&lt;direc&gt;", RIGHT(OFFSET('rivers (2)'!$A$1, 2 * (67 - $A10) + 1, 2 * BD$2), 1)))
&amp; IF(ISBLANK('feature type'!BC8), "EndPlot", SUBSTITUTE(SUBSTITUTE(output!$B$1,
                   "f_type", 'feature type'!BC8),
                   "f_var", 'feature variety'!BC8))
&amp; CHAR(10)</f>
        <v xml:space="preserve">BeginPlot
	x=54,y=60
	TerrainType=TERRAIN_GRASS
	PlotType=2
	RiverWEDirection=3
	isNOfRiver
EndPlot
</v>
      </c>
      <c r="BE10" t="str">
        <f ca="1">SUBSTITUTE(SUBSTITUTE(SUBSTITUTE(SUBSTITUTE($A$1,
"x_coord",BE$2),
"y_coord",$A10),
"t_type",'terrain type'!BD8),
"p_type", 'plot type'!BD8)
&amp; IF(LEFT(resources!BD8, 6) = "BONUS_", CHAR(9) &amp; "BonusType=" &amp; resources!BD8 &amp; CHAR(10), "")
&amp; IF('goody huts'!BD8, "	ImprovementType=IMPROVEMENT_GOODY_HUT" &amp; CHAR(10), "")
&amp; IF(ISBLANK(OFFSET('rivers (2)'!$A$1, 2 * (67 - $A10), 2 * BE$2 + 1)), "", SUBSTITUTE($C$1, "&lt;direc&gt;", RIGHT(OFFSET('rivers (2)'!$A$1, 2 * (67 - $A10), 2 * BE$2 + 1), 1)))
&amp; IF(ISBLANK(OFFSET('rivers (2)'!$A$1, 2 * (67 - $A10) + 1, 2 * BE$2)), "", SUBSTITUTE($D$1, "&lt;direc&gt;", RIGHT(OFFSET('rivers (2)'!$A$1, 2 * (67 - $A10) + 1, 2 * BE$2), 1)))
&amp; IF(ISBLANK('feature type'!BD8), "EndPlot", SUBSTITUTE(SUBSTITUTE(output!$B$1,
                   "f_type", 'feature type'!BD8),
                   "f_var", 'feature variety'!BD8))
&amp; CHAR(10)</f>
        <v xml:space="preserve">BeginPlot
	x=55,y=60
	TerrainType=TERRAIN_GRASS
	PlotType=1
	RiverWEDirection=3
	isNOfRiver
EndPlot
</v>
      </c>
      <c r="BF10" t="str">
        <f ca="1">SUBSTITUTE(SUBSTITUTE(SUBSTITUTE(SUBSTITUTE($A$1,
"x_coord",BF$2),
"y_coord",$A10),
"t_type",'terrain type'!BE8),
"p_type", 'plot type'!BE8)
&amp; IF(LEFT(resources!BE8, 6) = "BONUS_", CHAR(9) &amp; "BonusType=" &amp; resources!BE8 &amp; CHAR(10), "")
&amp; IF('goody huts'!BE8, "	ImprovementType=IMPROVEMENT_GOODY_HUT" &amp; CHAR(10), "")
&amp; IF(ISBLANK(OFFSET('rivers (2)'!$A$1, 2 * (67 - $A10), 2 * BF$2 + 1)), "", SUBSTITUTE($C$1, "&lt;direc&gt;", RIGHT(OFFSET('rivers (2)'!$A$1, 2 * (67 - $A10), 2 * BF$2 + 1), 1)))
&amp; IF(ISBLANK(OFFSET('rivers (2)'!$A$1, 2 * (67 - $A10) + 1, 2 * BF$2)), "", SUBSTITUTE($D$1, "&lt;direc&gt;", RIGHT(OFFSET('rivers (2)'!$A$1, 2 * (67 - $A10) + 1, 2 * BF$2), 1)))
&amp; IF(ISBLANK('feature type'!BE8), "EndPlot", SUBSTITUTE(SUBSTITUTE(output!$B$1,
                   "f_type", 'feature type'!BE8),
                   "f_var", 'feature variety'!BE8))
&amp; CHAR(10)</f>
        <v xml:space="preserve">BeginPlot
	x=56,y=60
	TerrainType=TERRAIN_GRASS
	PlotType=1
	RiverWEDirection=3
	isNOfRiver
	FeatureType=FEATURE_FOREST, FeatureVariety=1
EndPlot
</v>
      </c>
      <c r="BG10" t="str">
        <f ca="1">SUBSTITUTE(SUBSTITUTE(SUBSTITUTE(SUBSTITUTE($A$1,
"x_coord",BG$2),
"y_coord",$A10),
"t_type",'terrain type'!BF8),
"p_type", 'plot type'!BF8)
&amp; IF(LEFT(resources!BF8, 6) = "BONUS_", CHAR(9) &amp; "BonusType=" &amp; resources!BF8 &amp; CHAR(10), "")
&amp; IF('goody huts'!BF8, "	ImprovementType=IMPROVEMENT_GOODY_HUT" &amp; CHAR(10), "")
&amp; IF(ISBLANK(OFFSET('rivers (2)'!$A$1, 2 * (67 - $A10), 2 * BG$2 + 1)), "", SUBSTITUTE($C$1, "&lt;direc&gt;", RIGHT(OFFSET('rivers (2)'!$A$1, 2 * (67 - $A10), 2 * BG$2 + 1), 1)))
&amp; IF(ISBLANK(OFFSET('rivers (2)'!$A$1, 2 * (67 - $A10) + 1, 2 * BG$2)), "", SUBSTITUTE($D$1, "&lt;direc&gt;", RIGHT(OFFSET('rivers (2)'!$A$1, 2 * (67 - $A10) + 1, 2 * BG$2), 1)))
&amp; IF(ISBLANK('feature type'!BF8), "EndPlot", SUBSTITUTE(SUBSTITUTE(output!$B$1,
                   "f_type", 'feature type'!BF8),
                   "f_var", 'feature variety'!BF8))
&amp; CHAR(10)</f>
        <v xml:space="preserve">BeginPlot
	x=57,y=60
	TerrainType=TERRAIN_GRASS
	PlotType=2
	RiverWEDirection=3
	isNOfRiver
EndPlot
</v>
      </c>
      <c r="BH10" t="str">
        <f ca="1">SUBSTITUTE(SUBSTITUTE(SUBSTITUTE(SUBSTITUTE($A$1,
"x_coord",BH$2),
"y_coord",$A10),
"t_type",'terrain type'!BG8),
"p_type", 'plot type'!BG8)
&amp; IF(LEFT(resources!BG8, 6) = "BONUS_", CHAR(9) &amp; "BonusType=" &amp; resources!BG8 &amp; CHAR(10), "")
&amp; IF('goody huts'!BG8, "	ImprovementType=IMPROVEMENT_GOODY_HUT" &amp; CHAR(10), "")
&amp; IF(ISBLANK(OFFSET('rivers (2)'!$A$1, 2 * (67 - $A10), 2 * BH$2 + 1)), "", SUBSTITUTE($C$1, "&lt;direc&gt;", RIGHT(OFFSET('rivers (2)'!$A$1, 2 * (67 - $A10), 2 * BH$2 + 1), 1)))
&amp; IF(ISBLANK(OFFSET('rivers (2)'!$A$1, 2 * (67 - $A10) + 1, 2 * BH$2)), "", SUBSTITUTE($D$1, "&lt;direc&gt;", RIGHT(OFFSET('rivers (2)'!$A$1, 2 * (67 - $A10) + 1, 2 * BH$2), 1)))
&amp; IF(ISBLANK('feature type'!BG8), "EndPlot", SUBSTITUTE(SUBSTITUTE(output!$B$1,
                   "f_type", 'feature type'!BG8),
                   "f_var", 'feature variety'!BG8))
&amp; CHAR(10)</f>
        <v xml:space="preserve">BeginPlot
	x=58,y=60
	TerrainType=TERRAIN_GRASS
	PlotType=2
	RiverWEDirection=3
	isNOfRiver
EndPlot
</v>
      </c>
      <c r="BI10" t="str">
        <f ca="1">SUBSTITUTE(SUBSTITUTE(SUBSTITUTE(SUBSTITUTE($A$1,
"x_coord",BI$2),
"y_coord",$A10),
"t_type",'terrain type'!BH8),
"p_type", 'plot type'!BH8)
&amp; IF(LEFT(resources!BH8, 6) = "BONUS_", CHAR(9) &amp; "BonusType=" &amp; resources!BH8 &amp; CHAR(10), "")
&amp; IF('goody huts'!BH8, "	ImprovementType=IMPROVEMENT_GOODY_HUT" &amp; CHAR(10), "")
&amp; IF(ISBLANK(OFFSET('rivers (2)'!$A$1, 2 * (67 - $A10), 2 * BI$2 + 1)), "", SUBSTITUTE($C$1, "&lt;direc&gt;", RIGHT(OFFSET('rivers (2)'!$A$1, 2 * (67 - $A10), 2 * BI$2 + 1), 1)))
&amp; IF(ISBLANK(OFFSET('rivers (2)'!$A$1, 2 * (67 - $A10) + 1, 2 * BI$2)), "", SUBSTITUTE($D$1, "&lt;direc&gt;", RIGHT(OFFSET('rivers (2)'!$A$1, 2 * (67 - $A10) + 1, 2 * BI$2), 1)))
&amp; IF(ISBLANK('feature type'!BH8), "EndPlot", SUBSTITUTE(SUBSTITUTE(output!$B$1,
                   "f_type", 'feature type'!BH8),
                   "f_var", 'feature variety'!BH8))
&amp; CHAR(10)</f>
        <v xml:space="preserve">BeginPlot
	x=59,y=60
	TerrainType=TERRAIN_GRASS
	PlotType=1
	RiverWEDirection=3
	isNOfRiver
EndPlot
</v>
      </c>
      <c r="BJ10" t="str">
        <f ca="1">SUBSTITUTE(SUBSTITUTE(SUBSTITUTE(SUBSTITUTE($A$1,
"x_coord",BJ$2),
"y_coord",$A10),
"t_type",'terrain type'!BI8),
"p_type", 'plot type'!BI8)
&amp; IF(LEFT(resources!BI8, 6) = "BONUS_", CHAR(9) &amp; "BonusType=" &amp; resources!BI8 &amp; CHAR(10), "")
&amp; IF('goody huts'!BI8, "	ImprovementType=IMPROVEMENT_GOODY_HUT" &amp; CHAR(10), "")
&amp; IF(ISBLANK(OFFSET('rivers (2)'!$A$1, 2 * (67 - $A10), 2 * BJ$2 + 1)), "", SUBSTITUTE($C$1, "&lt;direc&gt;", RIGHT(OFFSET('rivers (2)'!$A$1, 2 * (67 - $A10), 2 * BJ$2 + 1), 1)))
&amp; IF(ISBLANK(OFFSET('rivers (2)'!$A$1, 2 * (67 - $A10) + 1, 2 * BJ$2)), "", SUBSTITUTE($D$1, "&lt;direc&gt;", RIGHT(OFFSET('rivers (2)'!$A$1, 2 * (67 - $A10) + 1, 2 * BJ$2), 1)))
&amp; IF(ISBLANK('feature type'!BI8), "EndPlot", SUBSTITUTE(SUBSTITUTE(output!$B$1,
                   "f_type", 'feature type'!BI8),
                   "f_var", 'feature variety'!BI8))
&amp; CHAR(10)</f>
        <v xml:space="preserve">BeginPlot
	x=60,y=60
	TerrainType=TERRAIN_GRASS
	PlotType=2
	BonusType=BONUS_SPICES
	RiverWEDirection=3
	isNOfRiver
	FeatureType=FEATURE_FOREST, FeatureVariety=1
EndPlot
</v>
      </c>
      <c r="BK10" t="str">
        <f ca="1">SUBSTITUTE(SUBSTITUTE(SUBSTITUTE(SUBSTITUTE($A$1,
"x_coord",BK$2),
"y_coord",$A10),
"t_type",'terrain type'!BJ8),
"p_type", 'plot type'!BJ8)
&amp; IF(LEFT(resources!BJ8, 6) = "BONUS_", CHAR(9) &amp; "BonusType=" &amp; resources!BJ8 &amp; CHAR(10), "")
&amp; IF('goody huts'!BJ8, "	ImprovementType=IMPROVEMENT_GOODY_HUT" &amp; CHAR(10), "")
&amp; IF(ISBLANK(OFFSET('rivers (2)'!$A$1, 2 * (67 - $A10), 2 * BK$2 + 1)), "", SUBSTITUTE($C$1, "&lt;direc&gt;", RIGHT(OFFSET('rivers (2)'!$A$1, 2 * (67 - $A10), 2 * BK$2 + 1), 1)))
&amp; IF(ISBLANK(OFFSET('rivers (2)'!$A$1, 2 * (67 - $A10) + 1, 2 * BK$2)), "", SUBSTITUTE($D$1, "&lt;direc&gt;", RIGHT(OFFSET('rivers (2)'!$A$1, 2 * (67 - $A10) + 1, 2 * BK$2), 1)))
&amp; IF(ISBLANK('feature type'!BJ8), "EndPlot", SUBSTITUTE(SUBSTITUTE(output!$B$1,
                   "f_type", 'feature type'!BJ8),
                   "f_var", 'feature variety'!BJ8))
&amp; CHAR(10)</f>
        <v xml:space="preserve">BeginPlot
	x=61,y=60
	TerrainType=TERRAIN_GRASS
	PlotType=1
	RiverWEDirection=3
	isNOfRiver
	FeatureType=FEATURE_FOREST, FeatureVariety=1
EndPlot
</v>
      </c>
      <c r="BL10" t="str">
        <f ca="1">SUBSTITUTE(SUBSTITUTE(SUBSTITUTE(SUBSTITUTE($A$1,
"x_coord",BL$2),
"y_coord",$A10),
"t_type",'terrain type'!BK8),
"p_type", 'plot type'!BK8)
&amp; IF(LEFT(resources!BK8, 6) = "BONUS_", CHAR(9) &amp; "BonusType=" &amp; resources!BK8 &amp; CHAR(10), "")
&amp; IF('goody huts'!BK8, "	ImprovementType=IMPROVEMENT_GOODY_HUT" &amp; CHAR(10), "")
&amp; IF(ISBLANK(OFFSET('rivers (2)'!$A$1, 2 * (67 - $A10), 2 * BL$2 + 1)), "", SUBSTITUTE($C$1, "&lt;direc&gt;", RIGHT(OFFSET('rivers (2)'!$A$1, 2 * (67 - $A10), 2 * BL$2 + 1), 1)))
&amp; IF(ISBLANK(OFFSET('rivers (2)'!$A$1, 2 * (67 - $A10) + 1, 2 * BL$2)), "", SUBSTITUTE($D$1, "&lt;direc&gt;", RIGHT(OFFSET('rivers (2)'!$A$1, 2 * (67 - $A10) + 1, 2 * BL$2), 1)))
&amp; IF(ISBLANK('feature type'!BK8), "EndPlot", SUBSTITUTE(SUBSTITUTE(output!$B$1,
                   "f_type", 'feature type'!BK8),
                   "f_var", 'feature variety'!BK8))
&amp; CHAR(10)</f>
        <v xml:space="preserve">BeginPlot
	x=62,y=60
	TerrainType=TERRAIN_GRASS
	PlotType=1
	RiverWEDirection=3
	isNOfRiver
	FeatureType=FEATURE_FOREST, FeatureVariety=1
EndPlot
</v>
      </c>
      <c r="BM10" t="str">
        <f ca="1">SUBSTITUTE(SUBSTITUTE(SUBSTITUTE(SUBSTITUTE($A$1,
"x_coord",BM$2),
"y_coord",$A10),
"t_type",'terrain type'!BL8),
"p_type", 'plot type'!BL8)
&amp; IF(LEFT(resources!BL8, 6) = "BONUS_", CHAR(9) &amp; "BonusType=" &amp; resources!BL8 &amp; CHAR(10), "")
&amp; IF('goody huts'!BL8, "	ImprovementType=IMPROVEMENT_GOODY_HUT" &amp; CHAR(10), "")
&amp; IF(ISBLANK(OFFSET('rivers (2)'!$A$1, 2 * (67 - $A10), 2 * BM$2 + 1)), "", SUBSTITUTE($C$1, "&lt;direc&gt;", RIGHT(OFFSET('rivers (2)'!$A$1, 2 * (67 - $A10), 2 * BM$2 + 1), 1)))
&amp; IF(ISBLANK(OFFSET('rivers (2)'!$A$1, 2 * (67 - $A10) + 1, 2 * BM$2)), "", SUBSTITUTE($D$1, "&lt;direc&gt;", RIGHT(OFFSET('rivers (2)'!$A$1, 2 * (67 - $A10) + 1, 2 * BM$2), 1)))
&amp; IF(ISBLANK('feature type'!BL8), "EndPlot", SUBSTITUTE(SUBSTITUTE(output!$B$1,
                   "f_type", 'feature type'!BL8),
                   "f_var", 'feature variety'!BL8))
&amp; CHAR(10)</f>
        <v xml:space="preserve">BeginPlot
	x=63,y=60
	TerrainType=TERRAIN_GRASS
	PlotType=2
	BonusType=BONUS_ALUMINUM
	RiverWEDirection=3
	isNOfRiver
EndPlot
</v>
      </c>
      <c r="BN10" t="str">
        <f ca="1">SUBSTITUTE(SUBSTITUTE(SUBSTITUTE(SUBSTITUTE($A$1,
"x_coord",BN$2),
"y_coord",$A10),
"t_type",'terrain type'!BM8),
"p_type", 'plot type'!BM8)
&amp; IF(LEFT(resources!BM8, 6) = "BONUS_", CHAR(9) &amp; "BonusType=" &amp; resources!BM8 &amp; CHAR(10), "")
&amp; IF('goody huts'!BM8, "	ImprovementType=IMPROVEMENT_GOODY_HUT" &amp; CHAR(10), "")
&amp; IF(ISBLANK(OFFSET('rivers (2)'!$A$1, 2 * (67 - $A10), 2 * BN$2 + 1)), "", SUBSTITUTE($C$1, "&lt;direc&gt;", RIGHT(OFFSET('rivers (2)'!$A$1, 2 * (67 - $A10), 2 * BN$2 + 1), 1)))
&amp; IF(ISBLANK(OFFSET('rivers (2)'!$A$1, 2 * (67 - $A10) + 1, 2 * BN$2)), "", SUBSTITUTE($D$1, "&lt;direc&gt;", RIGHT(OFFSET('rivers (2)'!$A$1, 2 * (67 - $A10) + 1, 2 * BN$2), 1)))
&amp; IF(ISBLANK('feature type'!BM8), "EndPlot", SUBSTITUTE(SUBSTITUTE(output!$B$1,
                   "f_type", 'feature type'!BM8),
                   "f_var", 'feature variety'!BM8))
&amp; CHAR(10)</f>
        <v xml:space="preserve">BeginPlot
	x=64,y=60
	TerrainType=TERRAIN_GRASS
	PlotType=2
	ImprovementType=IMPROVEMENT_GOODY_HUT
	RiverWEDirection=3
	isNOfRiver
EndPlot
</v>
      </c>
      <c r="BO10" t="str">
        <f ca="1">SUBSTITUTE(SUBSTITUTE(SUBSTITUTE(SUBSTITUTE($A$1,
"x_coord",BO$2),
"y_coord",$A10),
"t_type",'terrain type'!BN8),
"p_type", 'plot type'!BN8)
&amp; IF(LEFT(resources!BN8, 6) = "BONUS_", CHAR(9) &amp; "BonusType=" &amp; resources!BN8 &amp; CHAR(10), "")
&amp; IF('goody huts'!BN8, "	ImprovementType=IMPROVEMENT_GOODY_HUT" &amp; CHAR(10), "")
&amp; IF(ISBLANK(OFFSET('rivers (2)'!$A$1, 2 * (67 - $A10), 2 * BO$2 + 1)), "", SUBSTITUTE($C$1, "&lt;direc&gt;", RIGHT(OFFSET('rivers (2)'!$A$1, 2 * (67 - $A10), 2 * BO$2 + 1), 1)))
&amp; IF(ISBLANK(OFFSET('rivers (2)'!$A$1, 2 * (67 - $A10) + 1, 2 * BO$2)), "", SUBSTITUTE($D$1, "&lt;direc&gt;", RIGHT(OFFSET('rivers (2)'!$A$1, 2 * (67 - $A10) + 1, 2 * BO$2), 1)))
&amp; IF(ISBLANK('feature type'!BN8), "EndPlot", SUBSTITUTE(SUBSTITUTE(output!$B$1,
                   "f_type", 'feature type'!BN8),
                   "f_var", 'feature variety'!BN8))
&amp; CHAR(10)</f>
        <v xml:space="preserve">BeginPlot
	x=65,y=60
	TerrainType=TERRAIN_GRASS
	PlotType=2
	RiverWEDirection=3
	isNOfRiver
EndPlot
</v>
      </c>
      <c r="BP10" t="str">
        <f ca="1">SUBSTITUTE(SUBSTITUTE(SUBSTITUTE(SUBSTITUTE($A$1,
"x_coord",BP$2),
"y_coord",$A10),
"t_type",'terrain type'!BO8),
"p_type", 'plot type'!BO8)
&amp; IF(LEFT(resources!BO8, 6) = "BONUS_", CHAR(9) &amp; "BonusType=" &amp; resources!BO8 &amp; CHAR(10), "")
&amp; IF('goody huts'!BO8, "	ImprovementType=IMPROVEMENT_GOODY_HUT" &amp; CHAR(10), "")
&amp; IF(ISBLANK(OFFSET('rivers (2)'!$A$1, 2 * (67 - $A10), 2 * BP$2 + 1)), "", SUBSTITUTE($C$1, "&lt;direc&gt;", RIGHT(OFFSET('rivers (2)'!$A$1, 2 * (67 - $A10), 2 * BP$2 + 1), 1)))
&amp; IF(ISBLANK(OFFSET('rivers (2)'!$A$1, 2 * (67 - $A10) + 1, 2 * BP$2)), "", SUBSTITUTE($D$1, "&lt;direc&gt;", RIGHT(OFFSET('rivers (2)'!$A$1, 2 * (67 - $A10) + 1, 2 * BP$2), 1)))
&amp; IF(ISBLANK('feature type'!BO8), "EndPlot", SUBSTITUTE(SUBSTITUTE(output!$B$1,
                   "f_type", 'feature type'!BO8),
                   "f_var", 'feature variety'!BO8))
&amp; CHAR(10)</f>
        <v xml:space="preserve">BeginPlot
	x=66,y=60
	TerrainType=TERRAIN_GRASS
	PlotType=2
EndPlot
</v>
      </c>
      <c r="BQ10" t="str">
        <f ca="1">SUBSTITUTE(SUBSTITUTE(SUBSTITUTE(SUBSTITUTE($A$1,
"x_coord",BQ$2),
"y_coord",$A10),
"t_type",'terrain type'!BP8),
"p_type", 'plot type'!BP8)
&amp; IF(LEFT(resources!BP8, 6) = "BONUS_", CHAR(9) &amp; "BonusType=" &amp; resources!BP8 &amp; CHAR(10), "")
&amp; IF('goody huts'!BP8, "	ImprovementType=IMPROVEMENT_GOODY_HUT" &amp; CHAR(10), "")
&amp; IF(ISBLANK(OFFSET('rivers (2)'!$A$1, 2 * (67 - $A10), 2 * BQ$2 + 1)), "", SUBSTITUTE($C$1, "&lt;direc&gt;", RIGHT(OFFSET('rivers (2)'!$A$1, 2 * (67 - $A10), 2 * BQ$2 + 1), 1)))
&amp; IF(ISBLANK(OFFSET('rivers (2)'!$A$1, 2 * (67 - $A10) + 1, 2 * BQ$2)), "", SUBSTITUTE($D$1, "&lt;direc&gt;", RIGHT(OFFSET('rivers (2)'!$A$1, 2 * (67 - $A10) + 1, 2 * BQ$2), 1)))
&amp; IF(ISBLANK('feature type'!BP8), "EndPlot", SUBSTITUTE(SUBSTITUTE(output!$B$1,
                   "f_type", 'feature type'!BP8),
                   "f_var", 'feature variety'!BP8))
&amp; CHAR(10)</f>
        <v xml:space="preserve">BeginPlot
	x=67,y=60
	TerrainType=TERRAIN_GRASS
	PlotType=1
	RiverNSDirection=0
	isWOfRiver
EndPlot
</v>
      </c>
      <c r="BR10" t="str">
        <f ca="1">SUBSTITUTE(SUBSTITUTE(SUBSTITUTE(SUBSTITUTE($A$1,
"x_coord",BR$2),
"y_coord",$A10),
"t_type",'terrain type'!BQ8),
"p_type", 'plot type'!BQ8)
&amp; IF(LEFT(resources!BQ8, 6) = "BONUS_", CHAR(9) &amp; "BonusType=" &amp; resources!BQ8 &amp; CHAR(10), "")
&amp; IF('goody huts'!BQ8, "	ImprovementType=IMPROVEMENT_GOODY_HUT" &amp; CHAR(10), "")
&amp; IF(ISBLANK(OFFSET('rivers (2)'!$A$1, 2 * (67 - $A10), 2 * BR$2 + 1)), "", SUBSTITUTE($C$1, "&lt;direc&gt;", RIGHT(OFFSET('rivers (2)'!$A$1, 2 * (67 - $A10), 2 * BR$2 + 1), 1)))
&amp; IF(ISBLANK(OFFSET('rivers (2)'!$A$1, 2 * (67 - $A10) + 1, 2 * BR$2)), "", SUBSTITUTE($D$1, "&lt;direc&gt;", RIGHT(OFFSET('rivers (2)'!$A$1, 2 * (67 - $A10) + 1, 2 * BR$2), 1)))
&amp; IF(ISBLANK('feature type'!BQ8), "EndPlot", SUBSTITUTE(SUBSTITUTE(output!$B$1,
                   "f_type", 'feature type'!BQ8),
                   "f_var", 'feature variety'!BQ8))
&amp; CHAR(10)</f>
        <v xml:space="preserve">BeginPlot
	x=68,y=60
	TerrainType=TERRAIN_GRASS
	PlotType=2
	FeatureType=FEATURE_FOREST, FeatureVariety=1
EndPlot
</v>
      </c>
      <c r="BS10" t="str">
        <f ca="1">SUBSTITUTE(SUBSTITUTE(SUBSTITUTE(SUBSTITUTE($A$1,
"x_coord",BS$2),
"y_coord",$A10),
"t_type",'terrain type'!BR8),
"p_type", 'plot type'!BR8)
&amp; IF(LEFT(resources!BR8, 6) = "BONUS_", CHAR(9) &amp; "BonusType=" &amp; resources!BR8 &amp; CHAR(10), "")
&amp; IF('goody huts'!BR8, "	ImprovementType=IMPROVEMENT_GOODY_HUT" &amp; CHAR(10), "")
&amp; IF(ISBLANK(OFFSET('rivers (2)'!$A$1, 2 * (67 - $A10), 2 * BS$2 + 1)), "", SUBSTITUTE($C$1, "&lt;direc&gt;", RIGHT(OFFSET('rivers (2)'!$A$1, 2 * (67 - $A10), 2 * BS$2 + 1), 1)))
&amp; IF(ISBLANK(OFFSET('rivers (2)'!$A$1, 2 * (67 - $A10) + 1, 2 * BS$2)), "", SUBSTITUTE($D$1, "&lt;direc&gt;", RIGHT(OFFSET('rivers (2)'!$A$1, 2 * (67 - $A10) + 1, 2 * BS$2), 1)))
&amp; IF(ISBLANK('feature type'!BR8), "EndPlot", SUBSTITUTE(SUBSTITUTE(output!$B$1,
                   "f_type", 'feature type'!BR8),
                   "f_var", 'feature variety'!BR8))
&amp; CHAR(10)</f>
        <v xml:space="preserve">BeginPlot
	x=69,y=60
	TerrainType=TERRAIN_GRASS
	PlotType=2
	BonusType=BONUS_CORN
	RiverNSDirection=0
	isWOfRiver
	FeatureType=FEATURE_FOREST, FeatureVariety=1
EndPlot
</v>
      </c>
      <c r="BT10" t="str">
        <f ca="1">SUBSTITUTE(SUBSTITUTE(SUBSTITUTE(SUBSTITUTE($A$1,
"x_coord",BT$2),
"y_coord",$A10),
"t_type",'terrain type'!BS8),
"p_type", 'plot type'!BS8)
&amp; IF(LEFT(resources!BS8, 6) = "BONUS_", CHAR(9) &amp; "BonusType=" &amp; resources!BS8 &amp; CHAR(10), "")
&amp; IF('goody huts'!BS8, "	ImprovementType=IMPROVEMENT_GOODY_HUT" &amp; CHAR(10), "")
&amp; IF(ISBLANK(OFFSET('rivers (2)'!$A$1, 2 * (67 - $A10), 2 * BT$2 + 1)), "", SUBSTITUTE($C$1, "&lt;direc&gt;", RIGHT(OFFSET('rivers (2)'!$A$1, 2 * (67 - $A10), 2 * BT$2 + 1), 1)))
&amp; IF(ISBLANK(OFFSET('rivers (2)'!$A$1, 2 * (67 - $A10) + 1, 2 * BT$2)), "", SUBSTITUTE($D$1, "&lt;direc&gt;", RIGHT(OFFSET('rivers (2)'!$A$1, 2 * (67 - $A10) + 1, 2 * BT$2), 1)))
&amp; IF(ISBLANK('feature type'!BS8), "EndPlot", SUBSTITUTE(SUBSTITUTE(output!$B$1,
                   "f_type", 'feature type'!BS8),
                   "f_var", 'feature variety'!BS8))
&amp; CHAR(10)</f>
        <v xml:space="preserve">BeginPlot
	x=70,y=60
	TerrainType=TERRAIN_GRASS
	PlotType=2
EndPlot
</v>
      </c>
      <c r="BU10" t="str">
        <f ca="1">SUBSTITUTE(SUBSTITUTE(SUBSTITUTE(SUBSTITUTE($A$1,
"x_coord",BU$2),
"y_coord",$A10),
"t_type",'terrain type'!BT8),
"p_type", 'plot type'!BT8)
&amp; IF(LEFT(resources!BT8, 6) = "BONUS_", CHAR(9) &amp; "BonusType=" &amp; resources!BT8 &amp; CHAR(10), "")
&amp; IF('goody huts'!BT8, "	ImprovementType=IMPROVEMENT_GOODY_HUT" &amp; CHAR(10), "")
&amp; IF(ISBLANK(OFFSET('rivers (2)'!$A$1, 2 * (67 - $A10), 2 * BU$2 + 1)), "", SUBSTITUTE($C$1, "&lt;direc&gt;", RIGHT(OFFSET('rivers (2)'!$A$1, 2 * (67 - $A10), 2 * BU$2 + 1), 1)))
&amp; IF(ISBLANK(OFFSET('rivers (2)'!$A$1, 2 * (67 - $A10) + 1, 2 * BU$2)), "", SUBSTITUTE($D$1, "&lt;direc&gt;", RIGHT(OFFSET('rivers (2)'!$A$1, 2 * (67 - $A10) + 1, 2 * BU$2), 1)))
&amp; IF(ISBLANK('feature type'!BT8), "EndPlot", SUBSTITUTE(SUBSTITUTE(output!$B$1,
                   "f_type", 'feature type'!BT8),
                   "f_var", 'feature variety'!BT8))
&amp; CHAR(10)</f>
        <v xml:space="preserve">BeginPlot
	x=71,y=60
	TerrainType=TERRAIN_GRASS
	PlotType=2
EndPlot
</v>
      </c>
      <c r="BV10" t="str">
        <f ca="1">SUBSTITUTE(SUBSTITUTE(SUBSTITUTE(SUBSTITUTE($A$1,
"x_coord",BV$2),
"y_coord",$A10),
"t_type",'terrain type'!BU8),
"p_type", 'plot type'!BU8)
&amp; IF(LEFT(resources!BU8, 6) = "BONUS_", CHAR(9) &amp; "BonusType=" &amp; resources!BU8 &amp; CHAR(10), "")
&amp; IF('goody huts'!BU8, "	ImprovementType=IMPROVEMENT_GOODY_HUT" &amp; CHAR(10), "")
&amp; IF(ISBLANK(OFFSET('rivers (2)'!$A$1, 2 * (67 - $A10), 2 * BV$2 + 1)), "", SUBSTITUTE($C$1, "&lt;direc&gt;", RIGHT(OFFSET('rivers (2)'!$A$1, 2 * (67 - $A10), 2 * BV$2 + 1), 1)))
&amp; IF(ISBLANK(OFFSET('rivers (2)'!$A$1, 2 * (67 - $A10) + 1, 2 * BV$2)), "", SUBSTITUTE($D$1, "&lt;direc&gt;", RIGHT(OFFSET('rivers (2)'!$A$1, 2 * (67 - $A10) + 1, 2 * BV$2), 1)))
&amp; IF(ISBLANK('feature type'!BU8), "EndPlot", SUBSTITUTE(SUBSTITUTE(output!$B$1,
                   "f_type", 'feature type'!BU8),
                   "f_var", 'feature variety'!BU8))
&amp; CHAR(10)</f>
        <v xml:space="preserve">BeginPlot
	x=72,y=60
	TerrainType=TERRAIN_COAST
	PlotType=3
EndPlot
</v>
      </c>
      <c r="BW10" t="str">
        <f ca="1">SUBSTITUTE(SUBSTITUTE(SUBSTITUTE(SUBSTITUTE($A$1,
"x_coord",BW$2),
"y_coord",$A10),
"t_type",'terrain type'!BV8),
"p_type", 'plot type'!BV8)
&amp; IF(LEFT(resources!BV8, 6) = "BONUS_", CHAR(9) &amp; "BonusType=" &amp; resources!BV8 &amp; CHAR(10), "")
&amp; IF('goody huts'!BV8, "	ImprovementType=IMPROVEMENT_GOODY_HUT" &amp; CHAR(10), "")
&amp; IF(ISBLANK(OFFSET('rivers (2)'!$A$1, 2 * (67 - $A10), 2 * BW$2 + 1)), "", SUBSTITUTE($C$1, "&lt;direc&gt;", RIGHT(OFFSET('rivers (2)'!$A$1, 2 * (67 - $A10), 2 * BW$2 + 1), 1)))
&amp; IF(ISBLANK(OFFSET('rivers (2)'!$A$1, 2 * (67 - $A10) + 1, 2 * BW$2)), "", SUBSTITUTE($D$1, "&lt;direc&gt;", RIGHT(OFFSET('rivers (2)'!$A$1, 2 * (67 - $A10) + 1, 2 * BW$2), 1)))
&amp; IF(ISBLANK('feature type'!BV8), "EndPlot", SUBSTITUTE(SUBSTITUTE(output!$B$1,
                   "f_type", 'feature type'!BV8),
                   "f_var", 'feature variety'!BV8))
&amp; CHAR(10)</f>
        <v xml:space="preserve">BeginPlot
	x=73,y=60
	TerrainType=TERRAIN_OCEAN
	PlotType=3
EndPlot
</v>
      </c>
      <c r="BX10" t="str">
        <f ca="1">SUBSTITUTE(SUBSTITUTE(SUBSTITUTE(SUBSTITUTE($A$1,
"x_coord",BX$2),
"y_coord",$A10),
"t_type",'terrain type'!BW8),
"p_type", 'plot type'!BW8)
&amp; IF(LEFT(resources!BW8, 6) = "BONUS_", CHAR(9) &amp; "BonusType=" &amp; resources!BW8 &amp; CHAR(10), "")
&amp; IF('goody huts'!BW8, "	ImprovementType=IMPROVEMENT_GOODY_HUT" &amp; CHAR(10), "")
&amp; IF(ISBLANK(OFFSET('rivers (2)'!$A$1, 2 * (67 - $A10), 2 * BX$2 + 1)), "", SUBSTITUTE($C$1, "&lt;direc&gt;", RIGHT(OFFSET('rivers (2)'!$A$1, 2 * (67 - $A10), 2 * BX$2 + 1), 1)))
&amp; IF(ISBLANK(OFFSET('rivers (2)'!$A$1, 2 * (67 - $A10) + 1, 2 * BX$2)), "", SUBSTITUTE($D$1, "&lt;direc&gt;", RIGHT(OFFSET('rivers (2)'!$A$1, 2 * (67 - $A10) + 1, 2 * BX$2), 1)))
&amp; IF(ISBLANK('feature type'!BW8), "EndPlot", SUBSTITUTE(SUBSTITUTE(output!$B$1,
                   "f_type", 'feature type'!BW8),
                   "f_var", 'feature variety'!BW8))
&amp; CHAR(10)</f>
        <v xml:space="preserve">BeginPlot
	x=74,y=60
	TerrainType=TERRAIN_OCEAN
	PlotType=3
EndPlot
</v>
      </c>
      <c r="BY10" t="str">
        <f ca="1">SUBSTITUTE(SUBSTITUTE(SUBSTITUTE(SUBSTITUTE($A$1,
"x_coord",BY$2),
"y_coord",$A10),
"t_type",'terrain type'!BX8),
"p_type", 'plot type'!BX8)
&amp; IF(LEFT(resources!BX8, 6) = "BONUS_", CHAR(9) &amp; "BonusType=" &amp; resources!BX8 &amp; CHAR(10), "")
&amp; IF('goody huts'!BX8, "	ImprovementType=IMPROVEMENT_GOODY_HUT" &amp; CHAR(10), "")
&amp; IF(ISBLANK(OFFSET('rivers (2)'!$A$1, 2 * (67 - $A10), 2 * BY$2 + 1)), "", SUBSTITUTE($C$1, "&lt;direc&gt;", RIGHT(OFFSET('rivers (2)'!$A$1, 2 * (67 - $A10), 2 * BY$2 + 1), 1)))
&amp; IF(ISBLANK(OFFSET('rivers (2)'!$A$1, 2 * (67 - $A10) + 1, 2 * BY$2)), "", SUBSTITUTE($D$1, "&lt;direc&gt;", RIGHT(OFFSET('rivers (2)'!$A$1, 2 * (67 - $A10) + 1, 2 * BY$2), 1)))
&amp; IF(ISBLANK('feature type'!BX8), "EndPlot", SUBSTITUTE(SUBSTITUTE(output!$B$1,
                   "f_type", 'feature type'!BX8),
                   "f_var", 'feature variety'!BX8))
&amp; CHAR(10)</f>
        <v xml:space="preserve">BeginPlot
	x=75,y=60
	TerrainType=TERRAIN_OCEAN
	PlotType=3
EndPlot
</v>
      </c>
      <c r="BZ10" t="str">
        <f ca="1">SUBSTITUTE(SUBSTITUTE(SUBSTITUTE(SUBSTITUTE($A$1,
"x_coord",BZ$2),
"y_coord",$A10),
"t_type",'terrain type'!BY8),
"p_type", 'plot type'!BY8)
&amp; IF(LEFT(resources!BY8, 6) = "BONUS_", CHAR(9) &amp; "BonusType=" &amp; resources!BY8 &amp; CHAR(10), "")
&amp; IF('goody huts'!BY8, "	ImprovementType=IMPROVEMENT_GOODY_HUT" &amp; CHAR(10), "")
&amp; IF(ISBLANK(OFFSET('rivers (2)'!$A$1, 2 * (67 - $A10), 2 * BZ$2 + 1)), "", SUBSTITUTE($C$1, "&lt;direc&gt;", RIGHT(OFFSET('rivers (2)'!$A$1, 2 * (67 - $A10), 2 * BZ$2 + 1), 1)))
&amp; IF(ISBLANK(OFFSET('rivers (2)'!$A$1, 2 * (67 - $A10) + 1, 2 * BZ$2)), "", SUBSTITUTE($D$1, "&lt;direc&gt;", RIGHT(OFFSET('rivers (2)'!$A$1, 2 * (67 - $A10) + 1, 2 * BZ$2), 1)))
&amp; IF(ISBLANK('feature type'!BY8), "EndPlot", SUBSTITUTE(SUBSTITUTE(output!$B$1,
                   "f_type", 'feature type'!BY8),
                   "f_var", 'feature variety'!BY8))
&amp; CHAR(10)</f>
        <v xml:space="preserve">BeginPlot
	x=76,y=60
	TerrainType=TERRAIN_OCEAN
	PlotType=3
EndPlot
</v>
      </c>
      <c r="CA10" t="str">
        <f ca="1">SUBSTITUTE(SUBSTITUTE(SUBSTITUTE(SUBSTITUTE($A$1,
"x_coord",CA$2),
"y_coord",$A10),
"t_type",'terrain type'!BZ8),
"p_type", 'plot type'!BZ8)
&amp; IF(LEFT(resources!BZ8, 6) = "BONUS_", CHAR(9) &amp; "BonusType=" &amp; resources!BZ8 &amp; CHAR(10), "")
&amp; IF('goody huts'!BZ8, "	ImprovementType=IMPROVEMENT_GOODY_HUT" &amp; CHAR(10), "")
&amp; IF(ISBLANK(OFFSET('rivers (2)'!$A$1, 2 * (67 - $A10), 2 * CA$2 + 1)), "", SUBSTITUTE($C$1, "&lt;direc&gt;", RIGHT(OFFSET('rivers (2)'!$A$1, 2 * (67 - $A10), 2 * CA$2 + 1), 1)))
&amp; IF(ISBLANK(OFFSET('rivers (2)'!$A$1, 2 * (67 - $A10) + 1, 2 * CA$2)), "", SUBSTITUTE($D$1, "&lt;direc&gt;", RIGHT(OFFSET('rivers (2)'!$A$1, 2 * (67 - $A10) + 1, 2 * CA$2), 1)))
&amp; IF(ISBLANK('feature type'!BZ8), "EndPlot", SUBSTITUTE(SUBSTITUTE(output!$B$1,
                   "f_type", 'feature type'!BZ8),
                   "f_var", 'feature variety'!BZ8))
&amp; CHAR(10)</f>
        <v xml:space="preserve">BeginPlot
	x=77,y=60
	TerrainType=TERRAIN_OCEAN
	PlotType=3
EndPlot
</v>
      </c>
      <c r="CB10" t="str">
        <f ca="1">SUBSTITUTE(SUBSTITUTE(SUBSTITUTE(SUBSTITUTE($A$1,
"x_coord",CB$2),
"y_coord",$A10),
"t_type",'terrain type'!CA8),
"p_type", 'plot type'!CA8)
&amp; IF(LEFT(resources!CA8, 6) = "BONUS_", CHAR(9) &amp; "BonusType=" &amp; resources!CA8 &amp; CHAR(10), "")
&amp; IF('goody huts'!CA8, "	ImprovementType=IMPROVEMENT_GOODY_HUT" &amp; CHAR(10), "")
&amp; IF(ISBLANK(OFFSET('rivers (2)'!$A$1, 2 * (67 - $A10), 2 * CB$2 + 1)), "", SUBSTITUTE($C$1, "&lt;direc&gt;", RIGHT(OFFSET('rivers (2)'!$A$1, 2 * (67 - $A10), 2 * CB$2 + 1), 1)))
&amp; IF(ISBLANK(OFFSET('rivers (2)'!$A$1, 2 * (67 - $A10) + 1, 2 * CB$2)), "", SUBSTITUTE($D$1, "&lt;direc&gt;", RIGHT(OFFSET('rivers (2)'!$A$1, 2 * (67 - $A10) + 1, 2 * CB$2), 1)))
&amp; IF(ISBLANK('feature type'!CA8), "EndPlot", SUBSTITUTE(SUBSTITUTE(output!$B$1,
                   "f_type", 'feature type'!CA8),
                   "f_var", 'feature variety'!CA8))
&amp; CHAR(10)</f>
        <v xml:space="preserve">BeginPlot
	x=78,y=60
	TerrainType=TERRAIN_OCEAN
	PlotType=3
EndPlot
</v>
      </c>
      <c r="CC10" t="str">
        <f ca="1">SUBSTITUTE(SUBSTITUTE(SUBSTITUTE(SUBSTITUTE($A$1,
"x_coord",CC$2),
"y_coord",$A10),
"t_type",'terrain type'!CB8),
"p_type", 'plot type'!CB8)
&amp; IF(LEFT(resources!CB8, 6) = "BONUS_", CHAR(9) &amp; "BonusType=" &amp; resources!CB8 &amp; CHAR(10), "")
&amp; IF('goody huts'!CB8, "	ImprovementType=IMPROVEMENT_GOODY_HUT" &amp; CHAR(10), "")
&amp; IF(ISBLANK(OFFSET('rivers (2)'!$A$1, 2 * (67 - $A10), 2 * CC$2 + 1)), "", SUBSTITUTE($C$1, "&lt;direc&gt;", RIGHT(OFFSET('rivers (2)'!$A$1, 2 * (67 - $A10), 2 * CC$2 + 1), 1)))
&amp; IF(ISBLANK(OFFSET('rivers (2)'!$A$1, 2 * (67 - $A10) + 1, 2 * CC$2)), "", SUBSTITUTE($D$1, "&lt;direc&gt;", RIGHT(OFFSET('rivers (2)'!$A$1, 2 * (67 - $A10) + 1, 2 * CC$2), 1)))
&amp; IF(ISBLANK('feature type'!CB8), "EndPlot", SUBSTITUTE(SUBSTITUTE(output!$B$1,
                   "f_type", 'feature type'!CB8),
                   "f_var", 'feature variety'!CB8))
&amp; CHAR(10)</f>
        <v xml:space="preserve">BeginPlot
	x=79,y=60
	TerrainType=TERRAIN_OCEAN
	PlotType=3
EndPlot
</v>
      </c>
      <c r="CD10" t="str">
        <f ca="1">SUBSTITUTE(SUBSTITUTE(SUBSTITUTE(SUBSTITUTE($A$1,
"x_coord",CD$2),
"y_coord",$A10),
"t_type",'terrain type'!CC8),
"p_type", 'plot type'!CC8)
&amp; IF(LEFT(resources!CC8, 6) = "BONUS_", CHAR(9) &amp; "BonusType=" &amp; resources!CC8 &amp; CHAR(10), "")
&amp; IF('goody huts'!CC8, "	ImprovementType=IMPROVEMENT_GOODY_HUT" &amp; CHAR(10), "")
&amp; IF(ISBLANK(OFFSET('rivers (2)'!$A$1, 2 * (67 - $A10), 2 * CD$2 + 1)), "", SUBSTITUTE($C$1, "&lt;direc&gt;", RIGHT(OFFSET('rivers (2)'!$A$1, 2 * (67 - $A10), 2 * CD$2 + 1), 1)))
&amp; IF(ISBLANK(OFFSET('rivers (2)'!$A$1, 2 * (67 - $A10) + 1, 2 * CD$2)), "", SUBSTITUTE($D$1, "&lt;direc&gt;", RIGHT(OFFSET('rivers (2)'!$A$1, 2 * (67 - $A10) + 1, 2 * CD$2), 1)))
&amp; IF(ISBLANK('feature type'!CC8), "EndPlot", SUBSTITUTE(SUBSTITUTE(output!$B$1,
                   "f_type", 'feature type'!CC8),
                   "f_var", 'feature variety'!CC8))
&amp; CHAR(10)</f>
        <v xml:space="preserve">BeginPlot
	x=80,y=60
	TerrainType=TERRAIN_OCEAN
	PlotType=3
EndPlot
</v>
      </c>
      <c r="CE10" t="str">
        <f ca="1">SUBSTITUTE(SUBSTITUTE(SUBSTITUTE(SUBSTITUTE($A$1,
"x_coord",CE$2),
"y_coord",$A10),
"t_type",'terrain type'!CD8),
"p_type", 'plot type'!CD8)
&amp; IF(LEFT(resources!CD8, 6) = "BONUS_", CHAR(9) &amp; "BonusType=" &amp; resources!CD8 &amp; CHAR(10), "")
&amp; IF('goody huts'!CD8, "	ImprovementType=IMPROVEMENT_GOODY_HUT" &amp; CHAR(10), "")
&amp; IF(ISBLANK(OFFSET('rivers (2)'!$A$1, 2 * (67 - $A10), 2 * CE$2 + 1)), "", SUBSTITUTE($C$1, "&lt;direc&gt;", RIGHT(OFFSET('rivers (2)'!$A$1, 2 * (67 - $A10), 2 * CE$2 + 1), 1)))
&amp; IF(ISBLANK(OFFSET('rivers (2)'!$A$1, 2 * (67 - $A10) + 1, 2 * CE$2)), "", SUBSTITUTE($D$1, "&lt;direc&gt;", RIGHT(OFFSET('rivers (2)'!$A$1, 2 * (67 - $A10) + 1, 2 * CE$2), 1)))
&amp; IF(ISBLANK('feature type'!CD8), "EndPlot", SUBSTITUTE(SUBSTITUTE(output!$B$1,
                   "f_type", 'feature type'!CD8),
                   "f_var", 'feature variety'!CD8))
&amp; CHAR(10)</f>
        <v xml:space="preserve">BeginPlot
	x=81,y=60
	TerrainType=TERRAIN_OCEAN
	PlotType=3
EndPlot
</v>
      </c>
      <c r="CF10" t="str">
        <f ca="1">SUBSTITUTE(SUBSTITUTE(SUBSTITUTE(SUBSTITUTE($A$1,
"x_coord",CF$2),
"y_coord",$A10),
"t_type",'terrain type'!CE8),
"p_type", 'plot type'!CE8)
&amp; IF(LEFT(resources!CE8, 6) = "BONUS_", CHAR(9) &amp; "BonusType=" &amp; resources!CE8 &amp; CHAR(10), "")
&amp; IF('goody huts'!CE8, "	ImprovementType=IMPROVEMENT_GOODY_HUT" &amp; CHAR(10), "")
&amp; IF(ISBLANK(OFFSET('rivers (2)'!$A$1, 2 * (67 - $A10), 2 * CF$2 + 1)), "", SUBSTITUTE($C$1, "&lt;direc&gt;", RIGHT(OFFSET('rivers (2)'!$A$1, 2 * (67 - $A10), 2 * CF$2 + 1), 1)))
&amp; IF(ISBLANK(OFFSET('rivers (2)'!$A$1, 2 * (67 - $A10) + 1, 2 * CF$2)), "", SUBSTITUTE($D$1, "&lt;direc&gt;", RIGHT(OFFSET('rivers (2)'!$A$1, 2 * (67 - $A10) + 1, 2 * CF$2), 1)))
&amp; IF(ISBLANK('feature type'!CE8), "EndPlot", SUBSTITUTE(SUBSTITUTE(output!$B$1,
                   "f_type", 'feature type'!CE8),
                   "f_var", 'feature variety'!CE8))
&amp; CHAR(10)</f>
        <v xml:space="preserve">BeginPlot
	x=82,y=60
	TerrainType=TERRAIN_OCEAN
	PlotType=3
EndPlot
</v>
      </c>
      <c r="CG10" t="str">
        <f ca="1">SUBSTITUTE(SUBSTITUTE(SUBSTITUTE(SUBSTITUTE($A$1,
"x_coord",CG$2),
"y_coord",$A10),
"t_type",'terrain type'!CF8),
"p_type", 'plot type'!CF8)
&amp; IF(LEFT(resources!CF8, 6) = "BONUS_", CHAR(9) &amp; "BonusType=" &amp; resources!CF8 &amp; CHAR(10), "")
&amp; IF('goody huts'!CF8, "	ImprovementType=IMPROVEMENT_GOODY_HUT" &amp; CHAR(10), "")
&amp; IF(ISBLANK(OFFSET('rivers (2)'!$A$1, 2 * (67 - $A10), 2 * CG$2 + 1)), "", SUBSTITUTE($C$1, "&lt;direc&gt;", RIGHT(OFFSET('rivers (2)'!$A$1, 2 * (67 - $A10), 2 * CG$2 + 1), 1)))
&amp; IF(ISBLANK(OFFSET('rivers (2)'!$A$1, 2 * (67 - $A10) + 1, 2 * CG$2)), "", SUBSTITUTE($D$1, "&lt;direc&gt;", RIGHT(OFFSET('rivers (2)'!$A$1, 2 * (67 - $A10) + 1, 2 * CG$2), 1)))
&amp; IF(ISBLANK('feature type'!CF8), "EndPlot", SUBSTITUTE(SUBSTITUTE(output!$B$1,
                   "f_type", 'feature type'!CF8),
                   "f_var", 'feature variety'!CF8))
&amp; CHAR(10)</f>
        <v xml:space="preserve">BeginPlot
	x=83,y=60
	TerrainType=TERRAIN_OCEAN
	PlotType=3
EndPlot
</v>
      </c>
      <c r="CH10" t="str">
        <f ca="1">SUBSTITUTE(SUBSTITUTE(SUBSTITUTE(SUBSTITUTE($A$1,
"x_coord",CH$2),
"y_coord",$A10),
"t_type",'terrain type'!CG8),
"p_type", 'plot type'!CG8)
&amp; IF(LEFT(resources!CG8, 6) = "BONUS_", CHAR(9) &amp; "BonusType=" &amp; resources!CG8 &amp; CHAR(10), "")
&amp; IF('goody huts'!CG8, "	ImprovementType=IMPROVEMENT_GOODY_HUT" &amp; CHAR(10), "")
&amp; IF(ISBLANK(OFFSET('rivers (2)'!$A$1, 2 * (67 - $A10), 2 * CH$2 + 1)), "", SUBSTITUTE($C$1, "&lt;direc&gt;", RIGHT(OFFSET('rivers (2)'!$A$1, 2 * (67 - $A10), 2 * CH$2 + 1), 1)))
&amp; IF(ISBLANK(OFFSET('rivers (2)'!$A$1, 2 * (67 - $A10) + 1, 2 * CH$2)), "", SUBSTITUTE($D$1, "&lt;direc&gt;", RIGHT(OFFSET('rivers (2)'!$A$1, 2 * (67 - $A10) + 1, 2 * CH$2), 1)))
&amp; IF(ISBLANK('feature type'!CG8), "EndPlot", SUBSTITUTE(SUBSTITUTE(output!$B$1,
                   "f_type", 'feature type'!CG8),
                   "f_var", 'feature variety'!CG8))
&amp; CHAR(10)</f>
        <v xml:space="preserve">BeginPlot
	x=84,y=60
	TerrainType=TERRAIN_COAST
	PlotType=3
EndPlot
</v>
      </c>
      <c r="CI10" t="str">
        <f ca="1">SUBSTITUTE(SUBSTITUTE(SUBSTITUTE(SUBSTITUTE($A$1,
"x_coord",CI$2),
"y_coord",$A10),
"t_type",'terrain type'!CH8),
"p_type", 'plot type'!CH8)
&amp; IF(LEFT(resources!CH8, 6) = "BONUS_", CHAR(9) &amp; "BonusType=" &amp; resources!CH8 &amp; CHAR(10), "")
&amp; IF('goody huts'!CH8, "	ImprovementType=IMPROVEMENT_GOODY_HUT" &amp; CHAR(10), "")
&amp; IF(ISBLANK(OFFSET('rivers (2)'!$A$1, 2 * (67 - $A10), 2 * CI$2 + 1)), "", SUBSTITUTE($C$1, "&lt;direc&gt;", RIGHT(OFFSET('rivers (2)'!$A$1, 2 * (67 - $A10), 2 * CI$2 + 1), 1)))
&amp; IF(ISBLANK(OFFSET('rivers (2)'!$A$1, 2 * (67 - $A10) + 1, 2 * CI$2)), "", SUBSTITUTE($D$1, "&lt;direc&gt;", RIGHT(OFFSET('rivers (2)'!$A$1, 2 * (67 - $A10) + 1, 2 * CI$2), 1)))
&amp; IF(ISBLANK('feature type'!CH8), "EndPlot", SUBSTITUTE(SUBSTITUTE(output!$B$1,
                   "f_type", 'feature type'!CH8),
                   "f_var", 'feature variety'!CH8))
&amp; CHAR(10)</f>
        <v xml:space="preserve">BeginPlot
	x=85,y=60
	TerrainType=TERRAIN_GRASS
	PlotType=1
	BonusType=BONUS_SHEEP
EndPlot
</v>
      </c>
      <c r="CJ10" t="str">
        <f ca="1">SUBSTITUTE(SUBSTITUTE(SUBSTITUTE(SUBSTITUTE($A$1,
"x_coord",CJ$2),
"y_coord",$A10),
"t_type",'terrain type'!CI8),
"p_type", 'plot type'!CI8)
&amp; IF(LEFT(resources!CI8, 6) = "BONUS_", CHAR(9) &amp; "BonusType=" &amp; resources!CI8 &amp; CHAR(10), "")
&amp; IF('goody huts'!CI8, "	ImprovementType=IMPROVEMENT_GOODY_HUT" &amp; CHAR(10), "")
&amp; IF(ISBLANK(OFFSET('rivers (2)'!$A$1, 2 * (67 - $A10), 2 * CJ$2 + 1)), "", SUBSTITUTE($C$1, "&lt;direc&gt;", RIGHT(OFFSET('rivers (2)'!$A$1, 2 * (67 - $A10), 2 * CJ$2 + 1), 1)))
&amp; IF(ISBLANK(OFFSET('rivers (2)'!$A$1, 2 * (67 - $A10) + 1, 2 * CJ$2)), "", SUBSTITUTE($D$1, "&lt;direc&gt;", RIGHT(OFFSET('rivers (2)'!$A$1, 2 * (67 - $A10) + 1, 2 * CJ$2), 1)))
&amp; IF(ISBLANK('feature type'!CI8), "EndPlot", SUBSTITUTE(SUBSTITUTE(output!$B$1,
                   "f_type", 'feature type'!CI8),
                   "f_var", 'feature variety'!CI8))
&amp; CHAR(10)</f>
        <v xml:space="preserve">BeginPlot
	x=86,y=60
	TerrainType=TERRAIN_GRASS
	PlotType=2
EndPlot
</v>
      </c>
      <c r="CK10" t="str">
        <f ca="1">SUBSTITUTE(SUBSTITUTE(SUBSTITUTE(SUBSTITUTE($A$1,
"x_coord",CK$2),
"y_coord",$A10),
"t_type",'terrain type'!CJ8),
"p_type", 'plot type'!CJ8)
&amp; IF(LEFT(resources!CJ8, 6) = "BONUS_", CHAR(9) &amp; "BonusType=" &amp; resources!CJ8 &amp; CHAR(10), "")
&amp; IF('goody huts'!CJ8, "	ImprovementType=IMPROVEMENT_GOODY_HUT" &amp; CHAR(10), "")
&amp; IF(ISBLANK(OFFSET('rivers (2)'!$A$1, 2 * (67 - $A10), 2 * CK$2 + 1)), "", SUBSTITUTE($C$1, "&lt;direc&gt;", RIGHT(OFFSET('rivers (2)'!$A$1, 2 * (67 - $A10), 2 * CK$2 + 1), 1)))
&amp; IF(ISBLANK(OFFSET('rivers (2)'!$A$1, 2 * (67 - $A10) + 1, 2 * CK$2)), "", SUBSTITUTE($D$1, "&lt;direc&gt;", RIGHT(OFFSET('rivers (2)'!$A$1, 2 * (67 - $A10) + 1, 2 * CK$2), 1)))
&amp; IF(ISBLANK('feature type'!CJ8), "EndPlot", SUBSTITUTE(SUBSTITUTE(output!$B$1,
                   "f_type", 'feature type'!CJ8),
                   "f_var", 'feature variety'!CJ8))
&amp; CHAR(10)</f>
        <v xml:space="preserve">BeginPlot
	x=87,y=60
	TerrainType=TERRAIN_GRASS
	PlotType=2
	RiverNSDirection=0
	isWOfRiver
	FeatureType=FEATURE_FOREST, FeatureVariety=3
EndPlot
</v>
      </c>
      <c r="CL10" t="str">
        <f ca="1">SUBSTITUTE(SUBSTITUTE(SUBSTITUTE(SUBSTITUTE($A$1,
"x_coord",CL$2),
"y_coord",$A10),
"t_type",'terrain type'!CK8),
"p_type", 'plot type'!CK8)
&amp; IF(LEFT(resources!CK8, 6) = "BONUS_", CHAR(9) &amp; "BonusType=" &amp; resources!CK8 &amp; CHAR(10), "")
&amp; IF('goody huts'!CK8, "	ImprovementType=IMPROVEMENT_GOODY_HUT" &amp; CHAR(10), "")
&amp; IF(ISBLANK(OFFSET('rivers (2)'!$A$1, 2 * (67 - $A10), 2 * CL$2 + 1)), "", SUBSTITUTE($C$1, "&lt;direc&gt;", RIGHT(OFFSET('rivers (2)'!$A$1, 2 * (67 - $A10), 2 * CL$2 + 1), 1)))
&amp; IF(ISBLANK(OFFSET('rivers (2)'!$A$1, 2 * (67 - $A10) + 1, 2 * CL$2)), "", SUBSTITUTE($D$1, "&lt;direc&gt;", RIGHT(OFFSET('rivers (2)'!$A$1, 2 * (67 - $A10) + 1, 2 * CL$2), 1)))
&amp; IF(ISBLANK('feature type'!CK8), "EndPlot", SUBSTITUTE(SUBSTITUTE(output!$B$1,
                   "f_type", 'feature type'!CK8),
                   "f_var", 'feature variety'!CK8))
&amp; CHAR(10)</f>
        <v xml:space="preserve">BeginPlot
	x=88,y=60
	TerrainType=TERRAIN_GRASS
	PlotType=2
	RiverWEDirection=3
	isNOfRiver
EndPlot
</v>
      </c>
      <c r="CM10" t="str">
        <f ca="1">SUBSTITUTE(SUBSTITUTE(SUBSTITUTE(SUBSTITUTE($A$1,
"x_coord",CM$2),
"y_coord",$A10),
"t_type",'terrain type'!CL8),
"p_type", 'plot type'!CL8)
&amp; IF(LEFT(resources!CL8, 6) = "BONUS_", CHAR(9) &amp; "BonusType=" &amp; resources!CL8 &amp; CHAR(10), "")
&amp; IF('goody huts'!CL8, "	ImprovementType=IMPROVEMENT_GOODY_HUT" &amp; CHAR(10), "")
&amp; IF(ISBLANK(OFFSET('rivers (2)'!$A$1, 2 * (67 - $A10), 2 * CM$2 + 1)), "", SUBSTITUTE($C$1, "&lt;direc&gt;", RIGHT(OFFSET('rivers (2)'!$A$1, 2 * (67 - $A10), 2 * CM$2 + 1), 1)))
&amp; IF(ISBLANK(OFFSET('rivers (2)'!$A$1, 2 * (67 - $A10) + 1, 2 * CM$2)), "", SUBSTITUTE($D$1, "&lt;direc&gt;", RIGHT(OFFSET('rivers (2)'!$A$1, 2 * (67 - $A10) + 1, 2 * CM$2), 1)))
&amp; IF(ISBLANK('feature type'!CL8), "EndPlot", SUBSTITUTE(SUBSTITUTE(output!$B$1,
                   "f_type", 'feature type'!CL8),
                   "f_var", 'feature variety'!CL8))
&amp; CHAR(10)</f>
        <v xml:space="preserve">BeginPlot
	x=89,y=60
	TerrainType=TERRAIN_GRASS
	PlotType=1
	FeatureType=FEATURE_FOREST, FeatureVariety=3
EndPlot
</v>
      </c>
      <c r="CN10" t="str">
        <f ca="1">SUBSTITUTE(SUBSTITUTE(SUBSTITUTE(SUBSTITUTE($A$1,
"x_coord",CN$2),
"y_coord",$A10),
"t_type",'terrain type'!CM8),
"p_type", 'plot type'!CM8)
&amp; IF(LEFT(resources!CM8, 6) = "BONUS_", CHAR(9) &amp; "BonusType=" &amp; resources!CM8 &amp; CHAR(10), "")
&amp; IF('goody huts'!CM8, "	ImprovementType=IMPROVEMENT_GOODY_HUT" &amp; CHAR(10), "")
&amp; IF(ISBLANK(OFFSET('rivers (2)'!$A$1, 2 * (67 - $A10), 2 * CN$2 + 1)), "", SUBSTITUTE($C$1, "&lt;direc&gt;", RIGHT(OFFSET('rivers (2)'!$A$1, 2 * (67 - $A10), 2 * CN$2 + 1), 1)))
&amp; IF(ISBLANK(OFFSET('rivers (2)'!$A$1, 2 * (67 - $A10) + 1, 2 * CN$2)), "", SUBSTITUTE($D$1, "&lt;direc&gt;", RIGHT(OFFSET('rivers (2)'!$A$1, 2 * (67 - $A10) + 1, 2 * CN$2), 1)))
&amp; IF(ISBLANK('feature type'!CM8), "EndPlot", SUBSTITUTE(SUBSTITUTE(output!$B$1,
                   "f_type", 'feature type'!CM8),
                   "f_var", 'feature variety'!CM8))
&amp; CHAR(10)</f>
        <v xml:space="preserve">BeginPlot
	x=90,y=60
	TerrainType=TERRAIN_GRASS
	PlotType=2
	BonusType=BONUS_DEER
	FeatureType=FEATURE_FOREST, FeatureVariety=3
EndPlot
</v>
      </c>
      <c r="CO10" t="str">
        <f ca="1">SUBSTITUTE(SUBSTITUTE(SUBSTITUTE(SUBSTITUTE($A$1,
"x_coord",CO$2),
"y_coord",$A10),
"t_type",'terrain type'!CN8),
"p_type", 'plot type'!CN8)
&amp; IF(LEFT(resources!CN8, 6) = "BONUS_", CHAR(9) &amp; "BonusType=" &amp; resources!CN8 &amp; CHAR(10), "")
&amp; IF('goody huts'!CN8, "	ImprovementType=IMPROVEMENT_GOODY_HUT" &amp; CHAR(10), "")
&amp; IF(ISBLANK(OFFSET('rivers (2)'!$A$1, 2 * (67 - $A10), 2 * CO$2 + 1)), "", SUBSTITUTE($C$1, "&lt;direc&gt;", RIGHT(OFFSET('rivers (2)'!$A$1, 2 * (67 - $A10), 2 * CO$2 + 1), 1)))
&amp; IF(ISBLANK(OFFSET('rivers (2)'!$A$1, 2 * (67 - $A10) + 1, 2 * CO$2)), "", SUBSTITUTE($D$1, "&lt;direc&gt;", RIGHT(OFFSET('rivers (2)'!$A$1, 2 * (67 - $A10) + 1, 2 * CO$2), 1)))
&amp; IF(ISBLANK('feature type'!CN8), "EndPlot", SUBSTITUTE(SUBSTITUTE(output!$B$1,
                   "f_type", 'feature type'!CN8),
                   "f_var", 'feature variety'!CN8))
&amp; CHAR(10)</f>
        <v xml:space="preserve">BeginPlot
	x=91,y=60
	TerrainType=TERRAIN_GRASS
	PlotType=2
	RiverWEDirection=3
	isNOfRiver
	FeatureType=FEATURE_FOREST, FeatureVariety=3
EndPlot
</v>
      </c>
      <c r="CP10" t="str">
        <f ca="1">SUBSTITUTE(SUBSTITUTE(SUBSTITUTE(SUBSTITUTE($A$1,
"x_coord",CP$2),
"y_coord",$A10),
"t_type",'terrain type'!CO8),
"p_type", 'plot type'!CO8)
&amp; IF(LEFT(resources!CO8, 6) = "BONUS_", CHAR(9) &amp; "BonusType=" &amp; resources!CO8 &amp; CHAR(10), "")
&amp; IF('goody huts'!CO8, "	ImprovementType=IMPROVEMENT_GOODY_HUT" &amp; CHAR(10), "")
&amp; IF(ISBLANK(OFFSET('rivers (2)'!$A$1, 2 * (67 - $A10), 2 * CP$2 + 1)), "", SUBSTITUTE($C$1, "&lt;direc&gt;", RIGHT(OFFSET('rivers (2)'!$A$1, 2 * (67 - $A10), 2 * CP$2 + 1), 1)))
&amp; IF(ISBLANK(OFFSET('rivers (2)'!$A$1, 2 * (67 - $A10) + 1, 2 * CP$2)), "", SUBSTITUTE($D$1, "&lt;direc&gt;", RIGHT(OFFSET('rivers (2)'!$A$1, 2 * (67 - $A10) + 1, 2 * CP$2), 1)))
&amp; IF(ISBLANK('feature type'!CO8), "EndPlot", SUBSTITUTE(SUBSTITUTE(output!$B$1,
                   "f_type", 'feature type'!CO8),
                   "f_var", 'feature variety'!CO8))
&amp; CHAR(10)</f>
        <v xml:space="preserve">BeginPlot
	x=92,y=60
	TerrainType=TERRAIN_GRASS
	PlotType=2
	RiverWEDirection=3
	isNOfRiver
EndPlot
</v>
      </c>
      <c r="CQ10" t="str">
        <f ca="1">SUBSTITUTE(SUBSTITUTE(SUBSTITUTE(SUBSTITUTE($A$1,
"x_coord",CQ$2),
"y_coord",$A10),
"t_type",'terrain type'!CP8),
"p_type", 'plot type'!CP8)
&amp; IF(LEFT(resources!CP8, 6) = "BONUS_", CHAR(9) &amp; "BonusType=" &amp; resources!CP8 &amp; CHAR(10), "")
&amp; IF('goody huts'!CP8, "	ImprovementType=IMPROVEMENT_GOODY_HUT" &amp; CHAR(10), "")
&amp; IF(ISBLANK(OFFSET('rivers (2)'!$A$1, 2 * (67 - $A10), 2 * CQ$2 + 1)), "", SUBSTITUTE($C$1, "&lt;direc&gt;", RIGHT(OFFSET('rivers (2)'!$A$1, 2 * (67 - $A10), 2 * CQ$2 + 1), 1)))
&amp; IF(ISBLANK(OFFSET('rivers (2)'!$A$1, 2 * (67 - $A10) + 1, 2 * CQ$2)), "", SUBSTITUTE($D$1, "&lt;direc&gt;", RIGHT(OFFSET('rivers (2)'!$A$1, 2 * (67 - $A10) + 1, 2 * CQ$2), 1)))
&amp; IF(ISBLANK('feature type'!CP8), "EndPlot", SUBSTITUTE(SUBSTITUTE(output!$B$1,
                   "f_type", 'feature type'!CP8),
                   "f_var", 'feature variety'!CP8))
&amp; CHAR(10)</f>
        <v xml:space="preserve">BeginPlot
	x=93,y=60
	TerrainType=TERRAIN_GRASS
	PlotType=2
EndPlot
</v>
      </c>
      <c r="CR10" t="str">
        <f ca="1">SUBSTITUTE(SUBSTITUTE(SUBSTITUTE(SUBSTITUTE($A$1,
"x_coord",CR$2),
"y_coord",$A10),
"t_type",'terrain type'!CQ8),
"p_type", 'plot type'!CQ8)
&amp; IF(LEFT(resources!CQ8, 6) = "BONUS_", CHAR(9) &amp; "BonusType=" &amp; resources!CQ8 &amp; CHAR(10), "")
&amp; IF('goody huts'!CQ8, "	ImprovementType=IMPROVEMENT_GOODY_HUT" &amp; CHAR(10), "")
&amp; IF(ISBLANK(OFFSET('rivers (2)'!$A$1, 2 * (67 - $A10), 2 * CR$2 + 1)), "", SUBSTITUTE($C$1, "&lt;direc&gt;", RIGHT(OFFSET('rivers (2)'!$A$1, 2 * (67 - $A10), 2 * CR$2 + 1), 1)))
&amp; IF(ISBLANK(OFFSET('rivers (2)'!$A$1, 2 * (67 - $A10) + 1, 2 * CR$2)), "", SUBSTITUTE($D$1, "&lt;direc&gt;", RIGHT(OFFSET('rivers (2)'!$A$1, 2 * (67 - $A10) + 1, 2 * CR$2), 1)))
&amp; IF(ISBLANK('feature type'!CQ8), "EndPlot", SUBSTITUTE(SUBSTITUTE(output!$B$1,
                   "f_type", 'feature type'!CQ8),
                   "f_var", 'feature variety'!CQ8))
&amp; CHAR(10)</f>
        <v xml:space="preserve">BeginPlot
	x=94,y=60
	TerrainType=TERRAIN_GRASS
	PlotType=2
	FeatureType=FEATURE_FOREST, FeatureVariety=3
EndPlot
</v>
      </c>
      <c r="CS10" t="str">
        <f ca="1">SUBSTITUTE(SUBSTITUTE(SUBSTITUTE(SUBSTITUTE($A$1,
"x_coord",CS$2),
"y_coord",$A10),
"t_type",'terrain type'!CR8),
"p_type", 'plot type'!CR8)
&amp; IF(LEFT(resources!CR8, 6) = "BONUS_", CHAR(9) &amp; "BonusType=" &amp; resources!CR8 &amp; CHAR(10), "")
&amp; IF('goody huts'!CR8, "	ImprovementType=IMPROVEMENT_GOODY_HUT" &amp; CHAR(10), "")
&amp; IF(ISBLANK(OFFSET('rivers (2)'!$A$1, 2 * (67 - $A10), 2 * CS$2 + 1)), "", SUBSTITUTE($C$1, "&lt;direc&gt;", RIGHT(OFFSET('rivers (2)'!$A$1, 2 * (67 - $A10), 2 * CS$2 + 1), 1)))
&amp; IF(ISBLANK(OFFSET('rivers (2)'!$A$1, 2 * (67 - $A10) + 1, 2 * CS$2)), "", SUBSTITUTE($D$1, "&lt;direc&gt;", RIGHT(OFFSET('rivers (2)'!$A$1, 2 * (67 - $A10) + 1, 2 * CS$2), 1)))
&amp; IF(ISBLANK('feature type'!CR8), "EndPlot", SUBSTITUTE(SUBSTITUTE(output!$B$1,
                   "f_type", 'feature type'!CR8),
                   "f_var", 'feature variety'!CR8))
&amp; CHAR(10)</f>
        <v xml:space="preserve">BeginPlot
	x=95,y=60
	TerrainType=TERRAIN_GRASS
	PlotType=1
EndPlot
</v>
      </c>
      <c r="CT10" t="str">
        <f ca="1">SUBSTITUTE(SUBSTITUTE(SUBSTITUTE(SUBSTITUTE($A$1,
"x_coord",CT$2),
"y_coord",$A10),
"t_type",'terrain type'!CS8),
"p_type", 'plot type'!CS8)
&amp; IF(LEFT(resources!CS8, 6) = "BONUS_", CHAR(9) &amp; "BonusType=" &amp; resources!CS8 &amp; CHAR(10), "")
&amp; IF('goody huts'!CS8, "	ImprovementType=IMPROVEMENT_GOODY_HUT" &amp; CHAR(10), "")
&amp; IF(ISBLANK(OFFSET('rivers (2)'!$A$1, 2 * (67 - $A10), 2 * CT$2 + 1)), "", SUBSTITUTE($C$1, "&lt;direc&gt;", RIGHT(OFFSET('rivers (2)'!$A$1, 2 * (67 - $A10), 2 * CT$2 + 1), 1)))
&amp; IF(ISBLANK(OFFSET('rivers (2)'!$A$1, 2 * (67 - $A10) + 1, 2 * CT$2)), "", SUBSTITUTE($D$1, "&lt;direc&gt;", RIGHT(OFFSET('rivers (2)'!$A$1, 2 * (67 - $A10) + 1, 2 * CT$2), 1)))
&amp; IF(ISBLANK('feature type'!CS8), "EndPlot", SUBSTITUTE(SUBSTITUTE(output!$B$1,
                   "f_type", 'feature type'!CS8),
                   "f_var", 'feature variety'!CS8))
&amp; CHAR(10)</f>
        <v xml:space="preserve">BeginPlot
	x=96,y=60
	TerrainType=TERRAIN_GRASS
	PlotType=2
EndPlot
</v>
      </c>
      <c r="CU10" t="str">
        <f ca="1">SUBSTITUTE(SUBSTITUTE(SUBSTITUTE(SUBSTITUTE($A$1,
"x_coord",CU$2),
"y_coord",$A10),
"t_type",'terrain type'!CT8),
"p_type", 'plot type'!CT8)
&amp; IF(LEFT(resources!CT8, 6) = "BONUS_", CHAR(9) &amp; "BonusType=" &amp; resources!CT8 &amp; CHAR(10), "")
&amp; IF('goody huts'!CT8, "	ImprovementType=IMPROVEMENT_GOODY_HUT" &amp; CHAR(10), "")
&amp; IF(ISBLANK(OFFSET('rivers (2)'!$A$1, 2 * (67 - $A10), 2 * CU$2 + 1)), "", SUBSTITUTE($C$1, "&lt;direc&gt;", RIGHT(OFFSET('rivers (2)'!$A$1, 2 * (67 - $A10), 2 * CU$2 + 1), 1)))
&amp; IF(ISBLANK(OFFSET('rivers (2)'!$A$1, 2 * (67 - $A10) + 1, 2 * CU$2)), "", SUBSTITUTE($D$1, "&lt;direc&gt;", RIGHT(OFFSET('rivers (2)'!$A$1, 2 * (67 - $A10) + 1, 2 * CU$2), 1)))
&amp; IF(ISBLANK('feature type'!CT8), "EndPlot", SUBSTITUTE(SUBSTITUTE(output!$B$1,
                   "f_type", 'feature type'!CT8),
                   "f_var", 'feature variety'!CT8))
&amp; CHAR(10)</f>
        <v xml:space="preserve">BeginPlot
	x=97,y=60
	TerrainType=TERRAIN_GRASS
	PlotType=2
EndPlot
</v>
      </c>
      <c r="CV10" t="str">
        <f ca="1">SUBSTITUTE(SUBSTITUTE(SUBSTITUTE(SUBSTITUTE($A$1,
"x_coord",CV$2),
"y_coord",$A10),
"t_type",'terrain type'!CU8),
"p_type", 'plot type'!CU8)
&amp; IF(LEFT(resources!CU8, 6) = "BONUS_", CHAR(9) &amp; "BonusType=" &amp; resources!CU8 &amp; CHAR(10), "")
&amp; IF('goody huts'!CU8, "	ImprovementType=IMPROVEMENT_GOODY_HUT" &amp; CHAR(10), "")
&amp; IF(ISBLANK(OFFSET('rivers (2)'!$A$1, 2 * (67 - $A10), 2 * CV$2 + 1)), "", SUBSTITUTE($C$1, "&lt;direc&gt;", RIGHT(OFFSET('rivers (2)'!$A$1, 2 * (67 - $A10), 2 * CV$2 + 1), 1)))
&amp; IF(ISBLANK(OFFSET('rivers (2)'!$A$1, 2 * (67 - $A10) + 1, 2 * CV$2)), "", SUBSTITUTE($D$1, "&lt;direc&gt;", RIGHT(OFFSET('rivers (2)'!$A$1, 2 * (67 - $A10) + 1, 2 * CV$2), 1)))
&amp; IF(ISBLANK('feature type'!CU8), "EndPlot", SUBSTITUTE(SUBSTITUTE(output!$B$1,
                   "f_type", 'feature type'!CU8),
                   "f_var", 'feature variety'!CU8))
&amp; CHAR(10)</f>
        <v xml:space="preserve">BeginPlot
	x=98,y=60
	TerrainType=TERRAIN_GRASS
	PlotType=2
	FeatureType=FEATURE_FOREST, FeatureVariety=3
EndPlot
</v>
      </c>
      <c r="CW10" t="str">
        <f ca="1">SUBSTITUTE(SUBSTITUTE(SUBSTITUTE(SUBSTITUTE($A$1,
"x_coord",CW$2),
"y_coord",$A10),
"t_type",'terrain type'!CV8),
"p_type", 'plot type'!CV8)
&amp; IF(LEFT(resources!CV8, 6) = "BONUS_", CHAR(9) &amp; "BonusType=" &amp; resources!CV8 &amp; CHAR(10), "")
&amp; IF('goody huts'!CV8, "	ImprovementType=IMPROVEMENT_GOODY_HUT" &amp; CHAR(10), "")
&amp; IF(ISBLANK(OFFSET('rivers (2)'!$A$1, 2 * (67 - $A10), 2 * CW$2 + 1)), "", SUBSTITUTE($C$1, "&lt;direc&gt;", RIGHT(OFFSET('rivers (2)'!$A$1, 2 * (67 - $A10), 2 * CW$2 + 1), 1)))
&amp; IF(ISBLANK(OFFSET('rivers (2)'!$A$1, 2 * (67 - $A10) + 1, 2 * CW$2)), "", SUBSTITUTE($D$1, "&lt;direc&gt;", RIGHT(OFFSET('rivers (2)'!$A$1, 2 * (67 - $A10) + 1, 2 * CW$2), 1)))
&amp; IF(ISBLANK('feature type'!CV8), "EndPlot", SUBSTITUTE(SUBSTITUTE(output!$B$1,
                   "f_type", 'feature type'!CV8),
                   "f_var", 'feature variety'!CV8))
&amp; CHAR(10)</f>
        <v xml:space="preserve">BeginPlot
	x=99,y=60
	TerrainType=TERRAIN_GRASS
	PlotType=2
	BonusType=BONUS_URANIUM
	RiverNSDirection=2
	isWOfRiver
	FeatureType=FEATURE_FOREST, FeatureVariety=3
EndPlot
</v>
      </c>
      <c r="CX10" t="str">
        <f ca="1">SUBSTITUTE(SUBSTITUTE(SUBSTITUTE(SUBSTITUTE($A$1,
"x_coord",CX$2),
"y_coord",$A10),
"t_type",'terrain type'!CW8),
"p_type", 'plot type'!CW8)
&amp; IF(LEFT(resources!CW8, 6) = "BONUS_", CHAR(9) &amp; "BonusType=" &amp; resources!CW8 &amp; CHAR(10), "")
&amp; IF('goody huts'!CW8, "	ImprovementType=IMPROVEMENT_GOODY_HUT" &amp; CHAR(10), "")
&amp; IF(ISBLANK(OFFSET('rivers (2)'!$A$1, 2 * (67 - $A10), 2 * CX$2 + 1)), "", SUBSTITUTE($C$1, "&lt;direc&gt;", RIGHT(OFFSET('rivers (2)'!$A$1, 2 * (67 - $A10), 2 * CX$2 + 1), 1)))
&amp; IF(ISBLANK(OFFSET('rivers (2)'!$A$1, 2 * (67 - $A10) + 1, 2 * CX$2)), "", SUBSTITUTE($D$1, "&lt;direc&gt;", RIGHT(OFFSET('rivers (2)'!$A$1, 2 * (67 - $A10) + 1, 2 * CX$2), 1)))
&amp; IF(ISBLANK('feature type'!CW8), "EndPlot", SUBSTITUTE(SUBSTITUTE(output!$B$1,
                   "f_type", 'feature type'!CW8),
                   "f_var", 'feature variety'!CW8))
&amp; CHAR(10)</f>
        <v xml:space="preserve">BeginPlot
	x=100,y=60
	TerrainType=TERRAIN_GRASS
	PlotType=2
	RiverWEDirection=1
	isNOfRiver
	FeatureType=FEATURE_FOREST, FeatureVariety=3
EndPlot
</v>
      </c>
      <c r="CY10" t="str">
        <f ca="1">SUBSTITUTE(SUBSTITUTE(SUBSTITUTE(SUBSTITUTE($A$1,
"x_coord",CY$2),
"y_coord",$A10),
"t_type",'terrain type'!CX8),
"p_type", 'plot type'!CX8)
&amp; IF(LEFT(resources!CX8, 6) = "BONUS_", CHAR(9) &amp; "BonusType=" &amp; resources!CX8 &amp; CHAR(10), "")
&amp; IF('goody huts'!CX8, "	ImprovementType=IMPROVEMENT_GOODY_HUT" &amp; CHAR(10), "")
&amp; IF(ISBLANK(OFFSET('rivers (2)'!$A$1, 2 * (67 - $A10), 2 * CY$2 + 1)), "", SUBSTITUTE($C$1, "&lt;direc&gt;", RIGHT(OFFSET('rivers (2)'!$A$1, 2 * (67 - $A10), 2 * CY$2 + 1), 1)))
&amp; IF(ISBLANK(OFFSET('rivers (2)'!$A$1, 2 * (67 - $A10) + 1, 2 * CY$2)), "", SUBSTITUTE($D$1, "&lt;direc&gt;", RIGHT(OFFSET('rivers (2)'!$A$1, 2 * (67 - $A10) + 1, 2 * CY$2), 1)))
&amp; IF(ISBLANK('feature type'!CX8), "EndPlot", SUBSTITUTE(SUBSTITUTE(output!$B$1,
                   "f_type", 'feature type'!CX8),
                   "f_var", 'feature variety'!CX8))
&amp; CHAR(10)</f>
        <v xml:space="preserve">BeginPlot
	x=101,y=60
	TerrainType=TERRAIN_GRASS
	PlotType=2
EndPlot
</v>
      </c>
      <c r="CZ10" t="str">
        <f ca="1">SUBSTITUTE(SUBSTITUTE(SUBSTITUTE(SUBSTITUTE($A$1,
"x_coord",CZ$2),
"y_coord",$A10),
"t_type",'terrain type'!CY8),
"p_type", 'plot type'!CY8)
&amp; IF(LEFT(resources!CY8, 6) = "BONUS_", CHAR(9) &amp; "BonusType=" &amp; resources!CY8 &amp; CHAR(10), "")
&amp; IF('goody huts'!CY8, "	ImprovementType=IMPROVEMENT_GOODY_HUT" &amp; CHAR(10), "")
&amp; IF(ISBLANK(OFFSET('rivers (2)'!$A$1, 2 * (67 - $A10), 2 * CZ$2 + 1)), "", SUBSTITUTE($C$1, "&lt;direc&gt;", RIGHT(OFFSET('rivers (2)'!$A$1, 2 * (67 - $A10), 2 * CZ$2 + 1), 1)))
&amp; IF(ISBLANK(OFFSET('rivers (2)'!$A$1, 2 * (67 - $A10) + 1, 2 * CZ$2)), "", SUBSTITUTE($D$1, "&lt;direc&gt;", RIGHT(OFFSET('rivers (2)'!$A$1, 2 * (67 - $A10) + 1, 2 * CZ$2), 1)))
&amp; IF(ISBLANK('feature type'!CY8), "EndPlot", SUBSTITUTE(SUBSTITUTE(output!$B$1,
                   "f_type", 'feature type'!CY8),
                   "f_var", 'feature variety'!CY8))
&amp; CHAR(10)</f>
        <v xml:space="preserve">BeginPlot
	x=102,y=60
	TerrainType=TERRAIN_GRASS
	PlotType=2
EndPlot
</v>
      </c>
      <c r="DA10" t="str">
        <f ca="1">SUBSTITUTE(SUBSTITUTE(SUBSTITUTE(SUBSTITUTE($A$1,
"x_coord",DA$2),
"y_coord",$A10),
"t_type",'terrain type'!CZ8),
"p_type", 'plot type'!CZ8)
&amp; IF(LEFT(resources!CZ8, 6) = "BONUS_", CHAR(9) &amp; "BonusType=" &amp; resources!CZ8 &amp; CHAR(10), "")
&amp; IF('goody huts'!CZ8, "	ImprovementType=IMPROVEMENT_GOODY_HUT" &amp; CHAR(10), "")
&amp; IF(ISBLANK(OFFSET('rivers (2)'!$A$1, 2 * (67 - $A10), 2 * DA$2 + 1)), "", SUBSTITUTE($C$1, "&lt;direc&gt;", RIGHT(OFFSET('rivers (2)'!$A$1, 2 * (67 - $A10), 2 * DA$2 + 1), 1)))
&amp; IF(ISBLANK(OFFSET('rivers (2)'!$A$1, 2 * (67 - $A10) + 1, 2 * DA$2)), "", SUBSTITUTE($D$1, "&lt;direc&gt;", RIGHT(OFFSET('rivers (2)'!$A$1, 2 * (67 - $A10) + 1, 2 * DA$2), 1)))
&amp; IF(ISBLANK('feature type'!CZ8), "EndPlot", SUBSTITUTE(SUBSTITUTE(output!$B$1,
                   "f_type", 'feature type'!CZ8),
                   "f_var", 'feature variety'!CZ8))
&amp; CHAR(10)</f>
        <v xml:space="preserve">BeginPlot
	x=103,y=60
	TerrainType=TERRAIN_GRASS
	PlotType=1
EndPlot
</v>
      </c>
      <c r="DB10" t="str">
        <f ca="1">SUBSTITUTE(SUBSTITUTE(SUBSTITUTE(SUBSTITUTE($A$1,
"x_coord",DB$2),
"y_coord",$A10),
"t_type",'terrain type'!DA8),
"p_type", 'plot type'!DA8)
&amp; IF(LEFT(resources!DA8, 6) = "BONUS_", CHAR(9) &amp; "BonusType=" &amp; resources!DA8 &amp; CHAR(10), "")
&amp; IF('goody huts'!DA8, "	ImprovementType=IMPROVEMENT_GOODY_HUT" &amp; CHAR(10), "")
&amp; IF(ISBLANK(OFFSET('rivers (2)'!$A$1, 2 * (67 - $A10), 2 * DB$2 + 1)), "", SUBSTITUTE($C$1, "&lt;direc&gt;", RIGHT(OFFSET('rivers (2)'!$A$1, 2 * (67 - $A10), 2 * DB$2 + 1), 1)))
&amp; IF(ISBLANK(OFFSET('rivers (2)'!$A$1, 2 * (67 - $A10) + 1, 2 * DB$2)), "", SUBSTITUTE($D$1, "&lt;direc&gt;", RIGHT(OFFSET('rivers (2)'!$A$1, 2 * (67 - $A10) + 1, 2 * DB$2), 1)))
&amp; IF(ISBLANK('feature type'!DA8), "EndPlot", SUBSTITUTE(SUBSTITUTE(output!$B$1,
                   "f_type", 'feature type'!DA8),
                   "f_var", 'feature variety'!DA8))
&amp; CHAR(10)</f>
        <v xml:space="preserve">BeginPlot
	x=104,y=60
	TerrainType=TERRAIN_GRASS
	PlotType=2
EndPlot
</v>
      </c>
      <c r="DC10" t="str">
        <f ca="1">SUBSTITUTE(SUBSTITUTE(SUBSTITUTE(SUBSTITUTE($A$1,
"x_coord",DC$2),
"y_coord",$A10),
"t_type",'terrain type'!DB8),
"p_type", 'plot type'!DB8)
&amp; IF(LEFT(resources!DB8, 6) = "BONUS_", CHAR(9) &amp; "BonusType=" &amp; resources!DB8 &amp; CHAR(10), "")
&amp; IF('goody huts'!DB8, "	ImprovementType=IMPROVEMENT_GOODY_HUT" &amp; CHAR(10), "")
&amp; IF(ISBLANK(OFFSET('rivers (2)'!$A$1, 2 * (67 - $A10), 2 * DC$2 + 1)), "", SUBSTITUTE($C$1, "&lt;direc&gt;", RIGHT(OFFSET('rivers (2)'!$A$1, 2 * (67 - $A10), 2 * DC$2 + 1), 1)))
&amp; IF(ISBLANK(OFFSET('rivers (2)'!$A$1, 2 * (67 - $A10) + 1, 2 * DC$2)), "", SUBSTITUTE($D$1, "&lt;direc&gt;", RIGHT(OFFSET('rivers (2)'!$A$1, 2 * (67 - $A10) + 1, 2 * DC$2), 1)))
&amp; IF(ISBLANK('feature type'!DB8), "EndPlot", SUBSTITUTE(SUBSTITUTE(output!$B$1,
                   "f_type", 'feature type'!DB8),
                   "f_var", 'feature variety'!DB8))
&amp; CHAR(10)</f>
        <v xml:space="preserve">BeginPlot
	x=105,y=60
	TerrainType=TERRAIN_GRASS
	PlotType=1
	RiverWEDirection=1
	isNOfRiver
EndPlot
</v>
      </c>
      <c r="DD10" t="str">
        <f ca="1">SUBSTITUTE(SUBSTITUTE(SUBSTITUTE(SUBSTITUTE($A$1,
"x_coord",DD$2),
"y_coord",$A10),
"t_type",'terrain type'!DC8),
"p_type", 'plot type'!DC8)
&amp; IF(LEFT(resources!DC8, 6) = "BONUS_", CHAR(9) &amp; "BonusType=" &amp; resources!DC8 &amp; CHAR(10), "")
&amp; IF('goody huts'!DC8, "	ImprovementType=IMPROVEMENT_GOODY_HUT" &amp; CHAR(10), "")
&amp; IF(ISBLANK(OFFSET('rivers (2)'!$A$1, 2 * (67 - $A10), 2 * DD$2 + 1)), "", SUBSTITUTE($C$1, "&lt;direc&gt;", RIGHT(OFFSET('rivers (2)'!$A$1, 2 * (67 - $A10), 2 * DD$2 + 1), 1)))
&amp; IF(ISBLANK(OFFSET('rivers (2)'!$A$1, 2 * (67 - $A10) + 1, 2 * DD$2)), "", SUBSTITUTE($D$1, "&lt;direc&gt;", RIGHT(OFFSET('rivers (2)'!$A$1, 2 * (67 - $A10) + 1, 2 * DD$2), 1)))
&amp; IF(ISBLANK('feature type'!DC8), "EndPlot", SUBSTITUTE(SUBSTITUTE(output!$B$1,
                   "f_type", 'feature type'!DC8),
                   "f_var", 'feature variety'!DC8))
&amp; CHAR(10)</f>
        <v xml:space="preserve">BeginPlot
	x=106,y=60
	TerrainType=TERRAIN_GRASS
	PlotType=1
	RiverNSDirection=0
	isWOfRiver
	RiverWEDirection=1
	isNOfRiver
	FeatureType=FEATURE_FOREST, FeatureVariety=3
EndPlot
</v>
      </c>
      <c r="DE10" t="str">
        <f ca="1">SUBSTITUTE(SUBSTITUTE(SUBSTITUTE(SUBSTITUTE($A$1,
"x_coord",DE$2),
"y_coord",$A10),
"t_type",'terrain type'!DD8),
"p_type", 'plot type'!DD8)
&amp; IF(LEFT(resources!DD8, 6) = "BONUS_", CHAR(9) &amp; "BonusType=" &amp; resources!DD8 &amp; CHAR(10), "")
&amp; IF('goody huts'!DD8, "	ImprovementType=IMPROVEMENT_GOODY_HUT" &amp; CHAR(10), "")
&amp; IF(ISBLANK(OFFSET('rivers (2)'!$A$1, 2 * (67 - $A10), 2 * DE$2 + 1)), "", SUBSTITUTE($C$1, "&lt;direc&gt;", RIGHT(OFFSET('rivers (2)'!$A$1, 2 * (67 - $A10), 2 * DE$2 + 1), 1)))
&amp; IF(ISBLANK(OFFSET('rivers (2)'!$A$1, 2 * (67 - $A10) + 1, 2 * DE$2)), "", SUBSTITUTE($D$1, "&lt;direc&gt;", RIGHT(OFFSET('rivers (2)'!$A$1, 2 * (67 - $A10) + 1, 2 * DE$2), 1)))
&amp; IF(ISBLANK('feature type'!DD8), "EndPlot", SUBSTITUTE(SUBSTITUTE(output!$B$1,
                   "f_type", 'feature type'!DD8),
                   "f_var", 'feature variety'!DD8))
&amp; CHAR(10)</f>
        <v xml:space="preserve">BeginPlot
	x=107,y=60
	TerrainType=TERRAIN_GRASS
	PlotType=2
	FeatureType=FEATURE_FOREST, FeatureVariety=3
EndPlot
</v>
      </c>
      <c r="DF10" t="str">
        <f ca="1">SUBSTITUTE(SUBSTITUTE(SUBSTITUTE(SUBSTITUTE($A$1,
"x_coord",DF$2),
"y_coord",$A10),
"t_type",'terrain type'!DE8),
"p_type", 'plot type'!DE8)
&amp; IF(LEFT(resources!DE8, 6) = "BONUS_", CHAR(9) &amp; "BonusType=" &amp; resources!DE8 &amp; CHAR(10), "")
&amp; IF('goody huts'!DE8, "	ImprovementType=IMPROVEMENT_GOODY_HUT" &amp; CHAR(10), "")
&amp; IF(ISBLANK(OFFSET('rivers (2)'!$A$1, 2 * (67 - $A10), 2 * DF$2 + 1)), "", SUBSTITUTE($C$1, "&lt;direc&gt;", RIGHT(OFFSET('rivers (2)'!$A$1, 2 * (67 - $A10), 2 * DF$2 + 1), 1)))
&amp; IF(ISBLANK(OFFSET('rivers (2)'!$A$1, 2 * (67 - $A10) + 1, 2 * DF$2)), "", SUBSTITUTE($D$1, "&lt;direc&gt;", RIGHT(OFFSET('rivers (2)'!$A$1, 2 * (67 - $A10) + 1, 2 * DF$2), 1)))
&amp; IF(ISBLANK('feature type'!DE8), "EndPlot", SUBSTITUTE(SUBSTITUTE(output!$B$1,
                   "f_type", 'feature type'!DE8),
                   "f_var", 'feature variety'!DE8))
&amp; CHAR(10)</f>
        <v xml:space="preserve">BeginPlot
	x=108,y=60
	TerrainType=TERRAIN_GRASS
	PlotType=2
EndPlot
</v>
      </c>
      <c r="DG10" t="str">
        <f ca="1">SUBSTITUTE(SUBSTITUTE(SUBSTITUTE(SUBSTITUTE($A$1,
"x_coord",DG$2),
"y_coord",$A10),
"t_type",'terrain type'!DF8),
"p_type", 'plot type'!DF8)
&amp; IF(LEFT(resources!DF8, 6) = "BONUS_", CHAR(9) &amp; "BonusType=" &amp; resources!DF8 &amp; CHAR(10), "")
&amp; IF('goody huts'!DF8, "	ImprovementType=IMPROVEMENT_GOODY_HUT" &amp; CHAR(10), "")
&amp; IF(ISBLANK(OFFSET('rivers (2)'!$A$1, 2 * (67 - $A10), 2 * DG$2 + 1)), "", SUBSTITUTE($C$1, "&lt;direc&gt;", RIGHT(OFFSET('rivers (2)'!$A$1, 2 * (67 - $A10), 2 * DG$2 + 1), 1)))
&amp; IF(ISBLANK(OFFSET('rivers (2)'!$A$1, 2 * (67 - $A10) + 1, 2 * DG$2)), "", SUBSTITUTE($D$1, "&lt;direc&gt;", RIGHT(OFFSET('rivers (2)'!$A$1, 2 * (67 - $A10) + 1, 2 * DG$2), 1)))
&amp; IF(ISBLANK('feature type'!DF8), "EndPlot", SUBSTITUTE(SUBSTITUTE(output!$B$1,
                   "f_type", 'feature type'!DF8),
                   "f_var", 'feature variety'!DF8))
&amp; CHAR(10)</f>
        <v xml:space="preserve">BeginPlot
	x=109,y=60
	TerrainType=TERRAIN_GRASS
	PlotType=2
EndPlot
</v>
      </c>
      <c r="DH10" t="str">
        <f ca="1">SUBSTITUTE(SUBSTITUTE(SUBSTITUTE(SUBSTITUTE($A$1,
"x_coord",DH$2),
"y_coord",$A10),
"t_type",'terrain type'!DG8),
"p_type", 'plot type'!DG8)
&amp; IF(LEFT(resources!DG8, 6) = "BONUS_", CHAR(9) &amp; "BonusType=" &amp; resources!DG8 &amp; CHAR(10), "")
&amp; IF('goody huts'!DG8, "	ImprovementType=IMPROVEMENT_GOODY_HUT" &amp; CHAR(10), "")
&amp; IF(ISBLANK(OFFSET('rivers (2)'!$A$1, 2 * (67 - $A10), 2 * DH$2 + 1)), "", SUBSTITUTE($C$1, "&lt;direc&gt;", RIGHT(OFFSET('rivers (2)'!$A$1, 2 * (67 - $A10), 2 * DH$2 + 1), 1)))
&amp; IF(ISBLANK(OFFSET('rivers (2)'!$A$1, 2 * (67 - $A10) + 1, 2 * DH$2)), "", SUBSTITUTE($D$1, "&lt;direc&gt;", RIGHT(OFFSET('rivers (2)'!$A$1, 2 * (67 - $A10) + 1, 2 * DH$2), 1)))
&amp; IF(ISBLANK('feature type'!DG8), "EndPlot", SUBSTITUTE(SUBSTITUTE(output!$B$1,
                   "f_type", 'feature type'!DG8),
                   "f_var", 'feature variety'!DG8))
&amp; CHAR(10)</f>
        <v xml:space="preserve">BeginPlot
	x=110,y=60
	TerrainType=TERRAIN_COAST
	PlotType=3
	BonusType=BONUS_CRAB
EndPlot
</v>
      </c>
      <c r="DI10" t="str">
        <f ca="1">SUBSTITUTE(SUBSTITUTE(SUBSTITUTE(SUBSTITUTE($A$1,
"x_coord",DI$2),
"y_coord",$A10),
"t_type",'terrain type'!DH8),
"p_type", 'plot type'!DH8)
&amp; IF(LEFT(resources!DH8, 6) = "BONUS_", CHAR(9) &amp; "BonusType=" &amp; resources!DH8 &amp; CHAR(10), "")
&amp; IF('goody huts'!DH8, "	ImprovementType=IMPROVEMENT_GOODY_HUT" &amp; CHAR(10), "")
&amp; IF(ISBLANK(OFFSET('rivers (2)'!$A$1, 2 * (67 - $A10), 2 * DI$2 + 1)), "", SUBSTITUTE($C$1, "&lt;direc&gt;", RIGHT(OFFSET('rivers (2)'!$A$1, 2 * (67 - $A10), 2 * DI$2 + 1), 1)))
&amp; IF(ISBLANK(OFFSET('rivers (2)'!$A$1, 2 * (67 - $A10) + 1, 2 * DI$2)), "", SUBSTITUTE($D$1, "&lt;direc&gt;", RIGHT(OFFSET('rivers (2)'!$A$1, 2 * (67 - $A10) + 1, 2 * DI$2), 1)))
&amp; IF(ISBLANK('feature type'!DH8), "EndPlot", SUBSTITUTE(SUBSTITUTE(output!$B$1,
                   "f_type", 'feature type'!DH8),
                   "f_var", 'feature variety'!DH8))
&amp; CHAR(10)</f>
        <v xml:space="preserve">BeginPlot
	x=111,y=60
	TerrainType=TERRAIN_OCEAN
	PlotType=3
EndPlot
</v>
      </c>
      <c r="DJ10" t="str">
        <f ca="1">SUBSTITUTE(SUBSTITUTE(SUBSTITUTE(SUBSTITUTE($A$1,
"x_coord",DJ$2),
"y_coord",$A10),
"t_type",'terrain type'!DI8),
"p_type", 'plot type'!DI8)
&amp; IF(LEFT(resources!DI8, 6) = "BONUS_", CHAR(9) &amp; "BonusType=" &amp; resources!DI8 &amp; CHAR(10), "")
&amp; IF('goody huts'!DI8, "	ImprovementType=IMPROVEMENT_GOODY_HUT" &amp; CHAR(10), "")
&amp; IF(ISBLANK(OFFSET('rivers (2)'!$A$1, 2 * (67 - $A10), 2 * DJ$2 + 1)), "", SUBSTITUTE($C$1, "&lt;direc&gt;", RIGHT(OFFSET('rivers (2)'!$A$1, 2 * (67 - $A10), 2 * DJ$2 + 1), 1)))
&amp; IF(ISBLANK(OFFSET('rivers (2)'!$A$1, 2 * (67 - $A10) + 1, 2 * DJ$2)), "", SUBSTITUTE($D$1, "&lt;direc&gt;", RIGHT(OFFSET('rivers (2)'!$A$1, 2 * (67 - $A10) + 1, 2 * DJ$2), 1)))
&amp; IF(ISBLANK('feature type'!DI8), "EndPlot", SUBSTITUTE(SUBSTITUTE(output!$B$1,
                   "f_type", 'feature type'!DI8),
                   "f_var", 'feature variety'!DI8))
&amp; CHAR(10)</f>
        <v xml:space="preserve">BeginPlot
	x=112,y=60
	TerrainType=TERRAIN_OCEAN
	PlotType=3
EndPlot
</v>
      </c>
      <c r="DK10" t="str">
        <f ca="1">SUBSTITUTE(SUBSTITUTE(SUBSTITUTE(SUBSTITUTE($A$1,
"x_coord",DK$2),
"y_coord",$A10),
"t_type",'terrain type'!DJ8),
"p_type", 'plot type'!DJ8)
&amp; IF(LEFT(resources!DJ8, 6) = "BONUS_", CHAR(9) &amp; "BonusType=" &amp; resources!DJ8 &amp; CHAR(10), "")
&amp; IF('goody huts'!DJ8, "	ImprovementType=IMPROVEMENT_GOODY_HUT" &amp; CHAR(10), "")
&amp; IF(ISBLANK(OFFSET('rivers (2)'!$A$1, 2 * (67 - $A10), 2 * DK$2 + 1)), "", SUBSTITUTE($C$1, "&lt;direc&gt;", RIGHT(OFFSET('rivers (2)'!$A$1, 2 * (67 - $A10), 2 * DK$2 + 1), 1)))
&amp; IF(ISBLANK(OFFSET('rivers (2)'!$A$1, 2 * (67 - $A10) + 1, 2 * DK$2)), "", SUBSTITUTE($D$1, "&lt;direc&gt;", RIGHT(OFFSET('rivers (2)'!$A$1, 2 * (67 - $A10) + 1, 2 * DK$2), 1)))
&amp; IF(ISBLANK('feature type'!DJ8), "EndPlot", SUBSTITUTE(SUBSTITUTE(output!$B$1,
                   "f_type", 'feature type'!DJ8),
                   "f_var", 'feature variety'!DJ8))
&amp; CHAR(10)</f>
        <v xml:space="preserve">BeginPlot
	x=113,y=60
	TerrainType=TERRAIN_OCEAN
	PlotType=3
EndPlot
</v>
      </c>
      <c r="DL10" t="str">
        <f ca="1">SUBSTITUTE(SUBSTITUTE(SUBSTITUTE(SUBSTITUTE($A$1,
"x_coord",DL$2),
"y_coord",$A10),
"t_type",'terrain type'!DK8),
"p_type", 'plot type'!DK8)
&amp; IF(LEFT(resources!DK8, 6) = "BONUS_", CHAR(9) &amp; "BonusType=" &amp; resources!DK8 &amp; CHAR(10), "")
&amp; IF('goody huts'!DK8, "	ImprovementType=IMPROVEMENT_GOODY_HUT" &amp; CHAR(10), "")
&amp; IF(ISBLANK(OFFSET('rivers (2)'!$A$1, 2 * (67 - $A10), 2 * DL$2 + 1)), "", SUBSTITUTE($C$1, "&lt;direc&gt;", RIGHT(OFFSET('rivers (2)'!$A$1, 2 * (67 - $A10), 2 * DL$2 + 1), 1)))
&amp; IF(ISBLANK(OFFSET('rivers (2)'!$A$1, 2 * (67 - $A10) + 1, 2 * DL$2)), "", SUBSTITUTE($D$1, "&lt;direc&gt;", RIGHT(OFFSET('rivers (2)'!$A$1, 2 * (67 - $A10) + 1, 2 * DL$2), 1)))
&amp; IF(ISBLANK('feature type'!DK8), "EndPlot", SUBSTITUTE(SUBSTITUTE(output!$B$1,
                   "f_type", 'feature type'!DK8),
                   "f_var", 'feature variety'!DK8))
&amp; CHAR(10)</f>
        <v xml:space="preserve">BeginPlot
	x=114,y=60
	TerrainType=TERRAIN_OCEAN
	PlotType=3
EndPlot
</v>
      </c>
      <c r="DM10" t="str">
        <f ca="1">SUBSTITUTE(SUBSTITUTE(SUBSTITUTE(SUBSTITUTE($A$1,
"x_coord",DM$2),
"y_coord",$A10),
"t_type",'terrain type'!DL8),
"p_type", 'plot type'!DL8)
&amp; IF(LEFT(resources!DL8, 6) = "BONUS_", CHAR(9) &amp; "BonusType=" &amp; resources!DL8 &amp; CHAR(10), "")
&amp; IF('goody huts'!DL8, "	ImprovementType=IMPROVEMENT_GOODY_HUT" &amp; CHAR(10), "")
&amp; IF(ISBLANK(OFFSET('rivers (2)'!$A$1, 2 * (67 - $A10), 2 * DM$2 + 1)), "", SUBSTITUTE($C$1, "&lt;direc&gt;", RIGHT(OFFSET('rivers (2)'!$A$1, 2 * (67 - $A10), 2 * DM$2 + 1), 1)))
&amp; IF(ISBLANK(OFFSET('rivers (2)'!$A$1, 2 * (67 - $A10) + 1, 2 * DM$2)), "", SUBSTITUTE($D$1, "&lt;direc&gt;", RIGHT(OFFSET('rivers (2)'!$A$1, 2 * (67 - $A10) + 1, 2 * DM$2), 1)))
&amp; IF(ISBLANK('feature type'!DL8), "EndPlot", SUBSTITUTE(SUBSTITUTE(output!$B$1,
                   "f_type", 'feature type'!DL8),
                   "f_var", 'feature variety'!DL8))
&amp; CHAR(10)</f>
        <v xml:space="preserve">BeginPlot
	x=115,y=60
	TerrainType=TERRAIN_OCEAN
	PlotType=3
EndPlot
</v>
      </c>
      <c r="DN10" t="str">
        <f ca="1">SUBSTITUTE(SUBSTITUTE(SUBSTITUTE(SUBSTITUTE($A$1,
"x_coord",DN$2),
"y_coord",$A10),
"t_type",'terrain type'!DM8),
"p_type", 'plot type'!DM8)
&amp; IF(LEFT(resources!DM8, 6) = "BONUS_", CHAR(9) &amp; "BonusType=" &amp; resources!DM8 &amp; CHAR(10), "")
&amp; IF('goody huts'!DM8, "	ImprovementType=IMPROVEMENT_GOODY_HUT" &amp; CHAR(10), "")
&amp; IF(ISBLANK(OFFSET('rivers (2)'!$A$1, 2 * (67 - $A10), 2 * DN$2 + 1)), "", SUBSTITUTE($C$1, "&lt;direc&gt;", RIGHT(OFFSET('rivers (2)'!$A$1, 2 * (67 - $A10), 2 * DN$2 + 1), 1)))
&amp; IF(ISBLANK(OFFSET('rivers (2)'!$A$1, 2 * (67 - $A10) + 1, 2 * DN$2)), "", SUBSTITUTE($D$1, "&lt;direc&gt;", RIGHT(OFFSET('rivers (2)'!$A$1, 2 * (67 - $A10) + 1, 2 * DN$2), 1)))
&amp; IF(ISBLANK('feature type'!DM8), "EndPlot", SUBSTITUTE(SUBSTITUTE(output!$B$1,
                   "f_type", 'feature type'!DM8),
                   "f_var", 'feature variety'!DM8))
&amp; CHAR(10)</f>
        <v xml:space="preserve">BeginPlot
	x=116,y=60
	TerrainType=TERRAIN_OCEAN
	PlotType=3
EndPlot
</v>
      </c>
      <c r="DO10" t="str">
        <f ca="1">SUBSTITUTE(SUBSTITUTE(SUBSTITUTE(SUBSTITUTE($A$1,
"x_coord",DO$2),
"y_coord",$A10),
"t_type",'terrain type'!DN8),
"p_type", 'plot type'!DN8)
&amp; IF(LEFT(resources!DN8, 6) = "BONUS_", CHAR(9) &amp; "BonusType=" &amp; resources!DN8 &amp; CHAR(10), "")
&amp; IF('goody huts'!DN8, "	ImprovementType=IMPROVEMENT_GOODY_HUT" &amp; CHAR(10), "")
&amp; IF(ISBLANK(OFFSET('rivers (2)'!$A$1, 2 * (67 - $A10), 2 * DO$2 + 1)), "", SUBSTITUTE($C$1, "&lt;direc&gt;", RIGHT(OFFSET('rivers (2)'!$A$1, 2 * (67 - $A10), 2 * DO$2 + 1), 1)))
&amp; IF(ISBLANK(OFFSET('rivers (2)'!$A$1, 2 * (67 - $A10) + 1, 2 * DO$2)), "", SUBSTITUTE($D$1, "&lt;direc&gt;", RIGHT(OFFSET('rivers (2)'!$A$1, 2 * (67 - $A10) + 1, 2 * DO$2), 1)))
&amp; IF(ISBLANK('feature type'!DN8), "EndPlot", SUBSTITUTE(SUBSTITUTE(output!$B$1,
                   "f_type", 'feature type'!DN8),
                   "f_var", 'feature variety'!DN8))
&amp; CHAR(10)</f>
        <v xml:space="preserve">BeginPlot
	x=117,y=60
	TerrainType=TERRAIN_OCEAN
	PlotType=3
EndPlot
</v>
      </c>
      <c r="DP10" t="str">
        <f ca="1">SUBSTITUTE(SUBSTITUTE(SUBSTITUTE(SUBSTITUTE($A$1,
"x_coord",DP$2),
"y_coord",$A10),
"t_type",'terrain type'!DO8),
"p_type", 'plot type'!DO8)
&amp; IF(LEFT(resources!DO8, 6) = "BONUS_", CHAR(9) &amp; "BonusType=" &amp; resources!DO8 &amp; CHAR(10), "")
&amp; IF('goody huts'!DO8, "	ImprovementType=IMPROVEMENT_GOODY_HUT" &amp; CHAR(10), "")
&amp; IF(ISBLANK(OFFSET('rivers (2)'!$A$1, 2 * (67 - $A10), 2 * DP$2 + 1)), "", SUBSTITUTE($C$1, "&lt;direc&gt;", RIGHT(OFFSET('rivers (2)'!$A$1, 2 * (67 - $A10), 2 * DP$2 + 1), 1)))
&amp; IF(ISBLANK(OFFSET('rivers (2)'!$A$1, 2 * (67 - $A10) + 1, 2 * DP$2)), "", SUBSTITUTE($D$1, "&lt;direc&gt;", RIGHT(OFFSET('rivers (2)'!$A$1, 2 * (67 - $A10) + 1, 2 * DP$2), 1)))
&amp; IF(ISBLANK('feature type'!DO8), "EndPlot", SUBSTITUTE(SUBSTITUTE(output!$B$1,
                   "f_type", 'feature type'!DO8),
                   "f_var", 'feature variety'!DO8))
&amp; CHAR(10)</f>
        <v xml:space="preserve">BeginPlot
	x=118,y=60
	TerrainType=TERRAIN_OCEAN
	PlotType=3
EndPlot
</v>
      </c>
      <c r="DQ10" t="str">
        <f ca="1">SUBSTITUTE(SUBSTITUTE(SUBSTITUTE(SUBSTITUTE($A$1,
"x_coord",DQ$2),
"y_coord",$A10),
"t_type",'terrain type'!DP8),
"p_type", 'plot type'!DP8)
&amp; IF(LEFT(resources!DP8, 6) = "BONUS_", CHAR(9) &amp; "BonusType=" &amp; resources!DP8 &amp; CHAR(10), "")
&amp; IF('goody huts'!DP8, "	ImprovementType=IMPROVEMENT_GOODY_HUT" &amp; CHAR(10), "")
&amp; IF(ISBLANK(OFFSET('rivers (2)'!$A$1, 2 * (67 - $A10), 2 * DQ$2 + 1)), "", SUBSTITUTE($C$1, "&lt;direc&gt;", RIGHT(OFFSET('rivers (2)'!$A$1, 2 * (67 - $A10), 2 * DQ$2 + 1), 1)))
&amp; IF(ISBLANK(OFFSET('rivers (2)'!$A$1, 2 * (67 - $A10) + 1, 2 * DQ$2)), "", SUBSTITUTE($D$1, "&lt;direc&gt;", RIGHT(OFFSET('rivers (2)'!$A$1, 2 * (67 - $A10) + 1, 2 * DQ$2), 1)))
&amp; IF(ISBLANK('feature type'!DP8), "EndPlot", SUBSTITUTE(SUBSTITUTE(output!$B$1,
                   "f_type", 'feature type'!DP8),
                   "f_var", 'feature variety'!DP8))
&amp; CHAR(10)</f>
        <v xml:space="preserve">BeginPlot
	x=119,y=60
	TerrainType=TERRAIN_OCEAN
	PlotType=3
EndPlot
</v>
      </c>
      <c r="DR10" t="str">
        <f ca="1">SUBSTITUTE(SUBSTITUTE(SUBSTITUTE(SUBSTITUTE($A$1,
"x_coord",DR$2),
"y_coord",$A10),
"t_type",'terrain type'!DQ8),
"p_type", 'plot type'!DQ8)
&amp; IF(LEFT(resources!DQ8, 6) = "BONUS_", CHAR(9) &amp; "BonusType=" &amp; resources!DQ8 &amp; CHAR(10), "")
&amp; IF('goody huts'!DQ8, "	ImprovementType=IMPROVEMENT_GOODY_HUT" &amp; CHAR(10), "")
&amp; IF(ISBLANK(OFFSET('rivers (2)'!$A$1, 2 * (67 - $A10), 2 * DR$2 + 1)), "", SUBSTITUTE($C$1, "&lt;direc&gt;", RIGHT(OFFSET('rivers (2)'!$A$1, 2 * (67 - $A10), 2 * DR$2 + 1), 1)))
&amp; IF(ISBLANK(OFFSET('rivers (2)'!$A$1, 2 * (67 - $A10) + 1, 2 * DR$2)), "", SUBSTITUTE($D$1, "&lt;direc&gt;", RIGHT(OFFSET('rivers (2)'!$A$1, 2 * (67 - $A10) + 1, 2 * DR$2), 1)))
&amp; IF(ISBLANK('feature type'!DQ8), "EndPlot", SUBSTITUTE(SUBSTITUTE(output!$B$1,
                   "f_type", 'feature type'!DQ8),
                   "f_var", 'feature variety'!DQ8))
&amp; CHAR(10)</f>
        <v xml:space="preserve">BeginPlot
	x=120,y=60
	TerrainType=TERRAIN_OCEAN
	PlotType=3
EndPlot
</v>
      </c>
      <c r="DS10" t="str">
        <f ca="1">SUBSTITUTE(SUBSTITUTE(SUBSTITUTE(SUBSTITUTE($A$1,
"x_coord",DS$2),
"y_coord",$A10),
"t_type",'terrain type'!DR8),
"p_type", 'plot type'!DR8)
&amp; IF(LEFT(resources!DR8, 6) = "BONUS_", CHAR(9) &amp; "BonusType=" &amp; resources!DR8 &amp; CHAR(10), "")
&amp; IF('goody huts'!DR8, "	ImprovementType=IMPROVEMENT_GOODY_HUT" &amp; CHAR(10), "")
&amp; IF(ISBLANK(OFFSET('rivers (2)'!$A$1, 2 * (67 - $A10), 2 * DS$2 + 1)), "", SUBSTITUTE($C$1, "&lt;direc&gt;", RIGHT(OFFSET('rivers (2)'!$A$1, 2 * (67 - $A10), 2 * DS$2 + 1), 1)))
&amp; IF(ISBLANK(OFFSET('rivers (2)'!$A$1, 2 * (67 - $A10) + 1, 2 * DS$2)), "", SUBSTITUTE($D$1, "&lt;direc&gt;", RIGHT(OFFSET('rivers (2)'!$A$1, 2 * (67 - $A10) + 1, 2 * DS$2), 1)))
&amp; IF(ISBLANK('feature type'!DR8), "EndPlot", SUBSTITUTE(SUBSTITUTE(output!$B$1,
                   "f_type", 'feature type'!DR8),
                   "f_var", 'feature variety'!DR8))
&amp; CHAR(10)</f>
        <v xml:space="preserve">BeginPlot
	x=121,y=60
	TerrainType=TERRAIN_OCEAN
	PlotType=3
EndPlot
</v>
      </c>
      <c r="DT10" t="str">
        <f ca="1">SUBSTITUTE(SUBSTITUTE(SUBSTITUTE(SUBSTITUTE($A$1,
"x_coord",DT$2),
"y_coord",$A10),
"t_type",'terrain type'!DS8),
"p_type", 'plot type'!DS8)
&amp; IF(LEFT(resources!DS8, 6) = "BONUS_", CHAR(9) &amp; "BonusType=" &amp; resources!DS8 &amp; CHAR(10), "")
&amp; IF('goody huts'!DS8, "	ImprovementType=IMPROVEMENT_GOODY_HUT" &amp; CHAR(10), "")
&amp; IF(ISBLANK(OFFSET('rivers (2)'!$A$1, 2 * (67 - $A10), 2 * DT$2 + 1)), "", SUBSTITUTE($C$1, "&lt;direc&gt;", RIGHT(OFFSET('rivers (2)'!$A$1, 2 * (67 - $A10), 2 * DT$2 + 1), 1)))
&amp; IF(ISBLANK(OFFSET('rivers (2)'!$A$1, 2 * (67 - $A10) + 1, 2 * DT$2)), "", SUBSTITUTE($D$1, "&lt;direc&gt;", RIGHT(OFFSET('rivers (2)'!$A$1, 2 * (67 - $A10) + 1, 2 * DT$2), 1)))
&amp; IF(ISBLANK('feature type'!DS8), "EndPlot", SUBSTITUTE(SUBSTITUTE(output!$B$1,
                   "f_type", 'feature type'!DS8),
                   "f_var", 'feature variety'!DS8))
&amp; CHAR(10)</f>
        <v xml:space="preserve">BeginPlot
	x=122,y=60
	TerrainType=TERRAIN_OCEAN
	PlotType=3
EndPlot
</v>
      </c>
      <c r="DU10" t="str">
        <f ca="1">SUBSTITUTE(SUBSTITUTE(SUBSTITUTE(SUBSTITUTE($A$1,
"x_coord",DU$2),
"y_coord",$A10),
"t_type",'terrain type'!DT8),
"p_type", 'plot type'!DT8)
&amp; IF(LEFT(resources!DT8, 6) = "BONUS_", CHAR(9) &amp; "BonusType=" &amp; resources!DT8 &amp; CHAR(10), "")
&amp; IF('goody huts'!DT8, "	ImprovementType=IMPROVEMENT_GOODY_HUT" &amp; CHAR(10), "")
&amp; IF(ISBLANK(OFFSET('rivers (2)'!$A$1, 2 * (67 - $A10), 2 * DU$2 + 1)), "", SUBSTITUTE($C$1, "&lt;direc&gt;", RIGHT(OFFSET('rivers (2)'!$A$1, 2 * (67 - $A10), 2 * DU$2 + 1), 1)))
&amp; IF(ISBLANK(OFFSET('rivers (2)'!$A$1, 2 * (67 - $A10) + 1, 2 * DU$2)), "", SUBSTITUTE($D$1, "&lt;direc&gt;", RIGHT(OFFSET('rivers (2)'!$A$1, 2 * (67 - $A10) + 1, 2 * DU$2), 1)))
&amp; IF(ISBLANK('feature type'!DT8), "EndPlot", SUBSTITUTE(SUBSTITUTE(output!$B$1,
                   "f_type", 'feature type'!DT8),
                   "f_var", 'feature variety'!DT8))
&amp; CHAR(10)</f>
        <v xml:space="preserve">BeginPlot
	x=123,y=60
	TerrainType=TERRAIN_OCEAN
	PlotType=3
EndPlot
</v>
      </c>
    </row>
    <row r="11" spans="1:125" x14ac:dyDescent="0.25">
      <c r="A11" s="10">
        <v>59</v>
      </c>
      <c r="B11" t="str">
        <f ca="1">SUBSTITUTE(SUBSTITUTE(SUBSTITUTE(SUBSTITUTE($A$1,
"x_coord",B$2),
"y_coord",$A11),
"t_type",'terrain type'!A9),
"p_type", 'plot type'!A9)
&amp; IF(LEFT(resources!A9, 6) = "BONUS_", CHAR(9) &amp; "BonusType=" &amp; resources!A9 &amp; CHAR(10), "")
&amp; IF('goody huts'!A9, "	ImprovementType=IMPROVEMENT_GOODY_HUT" &amp; CHAR(10), "")
&amp; IF(ISBLANK(OFFSET('rivers (2)'!$A$1, 2 * (67 - $A11), 2 * B$2 + 1)), "", SUBSTITUTE($C$1, "&lt;direc&gt;", RIGHT(OFFSET('rivers (2)'!$A$1, 2 * (67 - $A11), 2 * B$2 + 1), 1)))
&amp; IF(ISBLANK(OFFSET('rivers (2)'!$A$1, 2 * (67 - $A11) + 1, 2 * B$2)), "", SUBSTITUTE($D$1, "&lt;direc&gt;", RIGHT(OFFSET('rivers (2)'!$A$1, 2 * (67 - $A11) + 1, 2 * B$2), 1)))
&amp; IF(ISBLANK('feature type'!A9), "EndPlot", SUBSTITUTE(SUBSTITUTE(output!$B$1,
                   "f_type", 'feature type'!A9),
                   "f_var", 'feature variety'!A9))
&amp; CHAR(10)</f>
        <v xml:space="preserve">BeginPlot
	x=0,y=59
	TerrainType=TERRAIN_OCEAN
	PlotType=3
EndPlot
</v>
      </c>
      <c r="C11" t="str">
        <f ca="1">SUBSTITUTE(SUBSTITUTE(SUBSTITUTE(SUBSTITUTE($A$1,
"x_coord",C$2),
"y_coord",$A11),
"t_type",'terrain type'!B9),
"p_type", 'plot type'!B9)
&amp; IF(LEFT(resources!B9, 6) = "BONUS_", CHAR(9) &amp; "BonusType=" &amp; resources!B9 &amp; CHAR(10), "")
&amp; IF('goody huts'!B9, "	ImprovementType=IMPROVEMENT_GOODY_HUT" &amp; CHAR(10), "")
&amp; IF(ISBLANK(OFFSET('rivers (2)'!$A$1, 2 * (67 - $A11), 2 * C$2 + 1)), "", SUBSTITUTE($C$1, "&lt;direc&gt;", RIGHT(OFFSET('rivers (2)'!$A$1, 2 * (67 - $A11), 2 * C$2 + 1), 1)))
&amp; IF(ISBLANK(OFFSET('rivers (2)'!$A$1, 2 * (67 - $A11) + 1, 2 * C$2)), "", SUBSTITUTE($D$1, "&lt;direc&gt;", RIGHT(OFFSET('rivers (2)'!$A$1, 2 * (67 - $A11) + 1, 2 * C$2), 1)))
&amp; IF(ISBLANK('feature type'!B9), "EndPlot", SUBSTITUTE(SUBSTITUTE(output!$B$1,
                   "f_type", 'feature type'!B9),
                   "f_var", 'feature variety'!B9))
&amp; CHAR(10)</f>
        <v xml:space="preserve">BeginPlot
	x=1,y=59
	TerrainType=TERRAIN_COAST
	PlotType=3
EndPlot
</v>
      </c>
      <c r="D11" t="str">
        <f ca="1">SUBSTITUTE(SUBSTITUTE(SUBSTITUTE(SUBSTITUTE($A$1,
"x_coord",D$2),
"y_coord",$A11),
"t_type",'terrain type'!C9),
"p_type", 'plot type'!C9)
&amp; IF(LEFT(resources!C9, 6) = "BONUS_", CHAR(9) &amp; "BonusType=" &amp; resources!C9 &amp; CHAR(10), "")
&amp; IF('goody huts'!C9, "	ImprovementType=IMPROVEMENT_GOODY_HUT" &amp; CHAR(10), "")
&amp; IF(ISBLANK(OFFSET('rivers (2)'!$A$1, 2 * (67 - $A11), 2 * D$2 + 1)), "", SUBSTITUTE($C$1, "&lt;direc&gt;", RIGHT(OFFSET('rivers (2)'!$A$1, 2 * (67 - $A11), 2 * D$2 + 1), 1)))
&amp; IF(ISBLANK(OFFSET('rivers (2)'!$A$1, 2 * (67 - $A11) + 1, 2 * D$2)), "", SUBSTITUTE($D$1, "&lt;direc&gt;", RIGHT(OFFSET('rivers (2)'!$A$1, 2 * (67 - $A11) + 1, 2 * D$2), 1)))
&amp; IF(ISBLANK('feature type'!C9), "EndPlot", SUBSTITUTE(SUBSTITUTE(output!$B$1,
                   "f_type", 'feature type'!C9),
                   "f_var", 'feature variety'!C9))
&amp; CHAR(10)</f>
        <v xml:space="preserve">BeginPlot
	x=2,y=59
	TerrainType=TERRAIN_SNOW
	PlotType=0
EndPlot
</v>
      </c>
      <c r="E11" t="str">
        <f ca="1">SUBSTITUTE(SUBSTITUTE(SUBSTITUTE(SUBSTITUTE($A$1,
"x_coord",E$2),
"y_coord",$A11),
"t_type",'terrain type'!D9),
"p_type", 'plot type'!D9)
&amp; IF(LEFT(resources!D9, 6) = "BONUS_", CHAR(9) &amp; "BonusType=" &amp; resources!D9 &amp; CHAR(10), "")
&amp; IF('goody huts'!D9, "	ImprovementType=IMPROVEMENT_GOODY_HUT" &amp; CHAR(10), "")
&amp; IF(ISBLANK(OFFSET('rivers (2)'!$A$1, 2 * (67 - $A11), 2 * E$2 + 1)), "", SUBSTITUTE($C$1, "&lt;direc&gt;", RIGHT(OFFSET('rivers (2)'!$A$1, 2 * (67 - $A11), 2 * E$2 + 1), 1)))
&amp; IF(ISBLANK(OFFSET('rivers (2)'!$A$1, 2 * (67 - $A11) + 1, 2 * E$2)), "", SUBSTITUTE($D$1, "&lt;direc&gt;", RIGHT(OFFSET('rivers (2)'!$A$1, 2 * (67 - $A11) + 1, 2 * E$2), 1)))
&amp; IF(ISBLANK('feature type'!D9), "EndPlot", SUBSTITUTE(SUBSTITUTE(output!$B$1,
                   "f_type", 'feature type'!D9),
                   "f_var", 'feature variety'!D9))
&amp; CHAR(10)</f>
        <v xml:space="preserve">BeginPlot
	x=3,y=59
	TerrainType=TERRAIN_COAST
	PlotType=3
EndPlot
</v>
      </c>
      <c r="F11" t="str">
        <f ca="1">SUBSTITUTE(SUBSTITUTE(SUBSTITUTE(SUBSTITUTE($A$1,
"x_coord",F$2),
"y_coord",$A11),
"t_type",'terrain type'!E9),
"p_type", 'plot type'!E9)
&amp; IF(LEFT(resources!E9, 6) = "BONUS_", CHAR(9) &amp; "BonusType=" &amp; resources!E9 &amp; CHAR(10), "")
&amp; IF('goody huts'!E9, "	ImprovementType=IMPROVEMENT_GOODY_HUT" &amp; CHAR(10), "")
&amp; IF(ISBLANK(OFFSET('rivers (2)'!$A$1, 2 * (67 - $A11), 2 * F$2 + 1)), "", SUBSTITUTE($C$1, "&lt;direc&gt;", RIGHT(OFFSET('rivers (2)'!$A$1, 2 * (67 - $A11), 2 * F$2 + 1), 1)))
&amp; IF(ISBLANK(OFFSET('rivers (2)'!$A$1, 2 * (67 - $A11) + 1, 2 * F$2)), "", SUBSTITUTE($D$1, "&lt;direc&gt;", RIGHT(OFFSET('rivers (2)'!$A$1, 2 * (67 - $A11) + 1, 2 * F$2), 1)))
&amp; IF(ISBLANK('feature type'!E9), "EndPlot", SUBSTITUTE(SUBSTITUTE(output!$B$1,
                   "f_type", 'feature type'!E9),
                   "f_var", 'feature variety'!E9))
&amp; CHAR(10)</f>
        <v xml:space="preserve">BeginPlot
	x=4,y=59
	TerrainType=TERRAIN_OCEAN
	PlotType=3
EndPlot
</v>
      </c>
      <c r="G11" t="str">
        <f ca="1">SUBSTITUTE(SUBSTITUTE(SUBSTITUTE(SUBSTITUTE($A$1,
"x_coord",G$2),
"y_coord",$A11),
"t_type",'terrain type'!F9),
"p_type", 'plot type'!F9)
&amp; IF(LEFT(resources!F9, 6) = "BONUS_", CHAR(9) &amp; "BonusType=" &amp; resources!F9 &amp; CHAR(10), "")
&amp; IF('goody huts'!F9, "	ImprovementType=IMPROVEMENT_GOODY_HUT" &amp; CHAR(10), "")
&amp; IF(ISBLANK(OFFSET('rivers (2)'!$A$1, 2 * (67 - $A11), 2 * G$2 + 1)), "", SUBSTITUTE($C$1, "&lt;direc&gt;", RIGHT(OFFSET('rivers (2)'!$A$1, 2 * (67 - $A11), 2 * G$2 + 1), 1)))
&amp; IF(ISBLANK(OFFSET('rivers (2)'!$A$1, 2 * (67 - $A11) + 1, 2 * G$2)), "", SUBSTITUTE($D$1, "&lt;direc&gt;", RIGHT(OFFSET('rivers (2)'!$A$1, 2 * (67 - $A11) + 1, 2 * G$2), 1)))
&amp; IF(ISBLANK('feature type'!F9), "EndPlot", SUBSTITUTE(SUBSTITUTE(output!$B$1,
                   "f_type", 'feature type'!F9),
                   "f_var", 'feature variety'!F9))
&amp; CHAR(10)</f>
        <v xml:space="preserve">BeginPlot
	x=5,y=59
	TerrainType=TERRAIN_OCEAN
	PlotType=3
EndPlot
</v>
      </c>
      <c r="H11" t="str">
        <f ca="1">SUBSTITUTE(SUBSTITUTE(SUBSTITUTE(SUBSTITUTE($A$1,
"x_coord",H$2),
"y_coord",$A11),
"t_type",'terrain type'!G9),
"p_type", 'plot type'!G9)
&amp; IF(LEFT(resources!G9, 6) = "BONUS_", CHAR(9) &amp; "BonusType=" &amp; resources!G9 &amp; CHAR(10), "")
&amp; IF('goody huts'!G9, "	ImprovementType=IMPROVEMENT_GOODY_HUT" &amp; CHAR(10), "")
&amp; IF(ISBLANK(OFFSET('rivers (2)'!$A$1, 2 * (67 - $A11), 2 * H$2 + 1)), "", SUBSTITUTE($C$1, "&lt;direc&gt;", RIGHT(OFFSET('rivers (2)'!$A$1, 2 * (67 - $A11), 2 * H$2 + 1), 1)))
&amp; IF(ISBLANK(OFFSET('rivers (2)'!$A$1, 2 * (67 - $A11) + 1, 2 * H$2)), "", SUBSTITUTE($D$1, "&lt;direc&gt;", RIGHT(OFFSET('rivers (2)'!$A$1, 2 * (67 - $A11) + 1, 2 * H$2), 1)))
&amp; IF(ISBLANK('feature type'!G9), "EndPlot", SUBSTITUTE(SUBSTITUTE(output!$B$1,
                   "f_type", 'feature type'!G9),
                   "f_var", 'feature variety'!G9))
&amp; CHAR(10)</f>
        <v xml:space="preserve">BeginPlot
	x=6,y=59
	TerrainType=TERRAIN_OCEAN
	PlotType=3
EndPlot
</v>
      </c>
      <c r="I11" t="str">
        <f ca="1">SUBSTITUTE(SUBSTITUTE(SUBSTITUTE(SUBSTITUTE($A$1,
"x_coord",I$2),
"y_coord",$A11),
"t_type",'terrain type'!H9),
"p_type", 'plot type'!H9)
&amp; IF(LEFT(resources!H9, 6) = "BONUS_", CHAR(9) &amp; "BonusType=" &amp; resources!H9 &amp; CHAR(10), "")
&amp; IF('goody huts'!H9, "	ImprovementType=IMPROVEMENT_GOODY_HUT" &amp; CHAR(10), "")
&amp; IF(ISBLANK(OFFSET('rivers (2)'!$A$1, 2 * (67 - $A11), 2 * I$2 + 1)), "", SUBSTITUTE($C$1, "&lt;direc&gt;", RIGHT(OFFSET('rivers (2)'!$A$1, 2 * (67 - $A11), 2 * I$2 + 1), 1)))
&amp; IF(ISBLANK(OFFSET('rivers (2)'!$A$1, 2 * (67 - $A11) + 1, 2 * I$2)), "", SUBSTITUTE($D$1, "&lt;direc&gt;", RIGHT(OFFSET('rivers (2)'!$A$1, 2 * (67 - $A11) + 1, 2 * I$2), 1)))
&amp; IF(ISBLANK('feature type'!H9), "EndPlot", SUBSTITUTE(SUBSTITUTE(output!$B$1,
                   "f_type", 'feature type'!H9),
                   "f_var", 'feature variety'!H9))
&amp; CHAR(10)</f>
        <v xml:space="preserve">BeginPlot
	x=7,y=59
	TerrainType=TERRAIN_OCEAN
	PlotType=3
EndPlot
</v>
      </c>
      <c r="J11" t="str">
        <f ca="1">SUBSTITUTE(SUBSTITUTE(SUBSTITUTE(SUBSTITUTE($A$1,
"x_coord",J$2),
"y_coord",$A11),
"t_type",'terrain type'!I9),
"p_type", 'plot type'!I9)
&amp; IF(LEFT(resources!I9, 6) = "BONUS_", CHAR(9) &amp; "BonusType=" &amp; resources!I9 &amp; CHAR(10), "")
&amp; IF('goody huts'!I9, "	ImprovementType=IMPROVEMENT_GOODY_HUT" &amp; CHAR(10), "")
&amp; IF(ISBLANK(OFFSET('rivers (2)'!$A$1, 2 * (67 - $A11), 2 * J$2 + 1)), "", SUBSTITUTE($C$1, "&lt;direc&gt;", RIGHT(OFFSET('rivers (2)'!$A$1, 2 * (67 - $A11), 2 * J$2 + 1), 1)))
&amp; IF(ISBLANK(OFFSET('rivers (2)'!$A$1, 2 * (67 - $A11) + 1, 2 * J$2)), "", SUBSTITUTE($D$1, "&lt;direc&gt;", RIGHT(OFFSET('rivers (2)'!$A$1, 2 * (67 - $A11) + 1, 2 * J$2), 1)))
&amp; IF(ISBLANK('feature type'!I9), "EndPlot", SUBSTITUTE(SUBSTITUTE(output!$B$1,
                   "f_type", 'feature type'!I9),
                   "f_var", 'feature variety'!I9))
&amp; CHAR(10)</f>
        <v xml:space="preserve">BeginPlot
	x=8,y=59
	TerrainType=TERRAIN_OCEAN
	PlotType=3
EndPlot
</v>
      </c>
      <c r="K11" t="str">
        <f ca="1">SUBSTITUTE(SUBSTITUTE(SUBSTITUTE(SUBSTITUTE($A$1,
"x_coord",K$2),
"y_coord",$A11),
"t_type",'terrain type'!J9),
"p_type", 'plot type'!J9)
&amp; IF(LEFT(resources!J9, 6) = "BONUS_", CHAR(9) &amp; "BonusType=" &amp; resources!J9 &amp; CHAR(10), "")
&amp; IF('goody huts'!J9, "	ImprovementType=IMPROVEMENT_GOODY_HUT" &amp; CHAR(10), "")
&amp; IF(ISBLANK(OFFSET('rivers (2)'!$A$1, 2 * (67 - $A11), 2 * K$2 + 1)), "", SUBSTITUTE($C$1, "&lt;direc&gt;", RIGHT(OFFSET('rivers (2)'!$A$1, 2 * (67 - $A11), 2 * K$2 + 1), 1)))
&amp; IF(ISBLANK(OFFSET('rivers (2)'!$A$1, 2 * (67 - $A11) + 1, 2 * K$2)), "", SUBSTITUTE($D$1, "&lt;direc&gt;", RIGHT(OFFSET('rivers (2)'!$A$1, 2 * (67 - $A11) + 1, 2 * K$2), 1)))
&amp; IF(ISBLANK('feature type'!J9), "EndPlot", SUBSTITUTE(SUBSTITUTE(output!$B$1,
                   "f_type", 'feature type'!J9),
                   "f_var", 'feature variety'!J9))
&amp; CHAR(10)</f>
        <v xml:space="preserve">BeginPlot
	x=9,y=59
	TerrainType=TERRAIN_OCEAN
	PlotType=3
EndPlot
</v>
      </c>
      <c r="L11" t="str">
        <f ca="1">SUBSTITUTE(SUBSTITUTE(SUBSTITUTE(SUBSTITUTE($A$1,
"x_coord",L$2),
"y_coord",$A11),
"t_type",'terrain type'!K9),
"p_type", 'plot type'!K9)
&amp; IF(LEFT(resources!K9, 6) = "BONUS_", CHAR(9) &amp; "BonusType=" &amp; resources!K9 &amp; CHAR(10), "")
&amp; IF('goody huts'!K9, "	ImprovementType=IMPROVEMENT_GOODY_HUT" &amp; CHAR(10), "")
&amp; IF(ISBLANK(OFFSET('rivers (2)'!$A$1, 2 * (67 - $A11), 2 * L$2 + 1)), "", SUBSTITUTE($C$1, "&lt;direc&gt;", RIGHT(OFFSET('rivers (2)'!$A$1, 2 * (67 - $A11), 2 * L$2 + 1), 1)))
&amp; IF(ISBLANK(OFFSET('rivers (2)'!$A$1, 2 * (67 - $A11) + 1, 2 * L$2)), "", SUBSTITUTE($D$1, "&lt;direc&gt;", RIGHT(OFFSET('rivers (2)'!$A$1, 2 * (67 - $A11) + 1, 2 * L$2), 1)))
&amp; IF(ISBLANK('feature type'!K9), "EndPlot", SUBSTITUTE(SUBSTITUTE(output!$B$1,
                   "f_type", 'feature type'!K9),
                   "f_var", 'feature variety'!K9))
&amp; CHAR(10)</f>
        <v xml:space="preserve">BeginPlot
	x=10,y=59
	TerrainType=TERRAIN_OCEAN
	PlotType=3
EndPlot
</v>
      </c>
      <c r="M11" t="str">
        <f ca="1">SUBSTITUTE(SUBSTITUTE(SUBSTITUTE(SUBSTITUTE($A$1,
"x_coord",M$2),
"y_coord",$A11),
"t_type",'terrain type'!L9),
"p_type", 'plot type'!L9)
&amp; IF(LEFT(resources!L9, 6) = "BONUS_", CHAR(9) &amp; "BonusType=" &amp; resources!L9 &amp; CHAR(10), "")
&amp; IF('goody huts'!L9, "	ImprovementType=IMPROVEMENT_GOODY_HUT" &amp; CHAR(10), "")
&amp; IF(ISBLANK(OFFSET('rivers (2)'!$A$1, 2 * (67 - $A11), 2 * M$2 + 1)), "", SUBSTITUTE($C$1, "&lt;direc&gt;", RIGHT(OFFSET('rivers (2)'!$A$1, 2 * (67 - $A11), 2 * M$2 + 1), 1)))
&amp; IF(ISBLANK(OFFSET('rivers (2)'!$A$1, 2 * (67 - $A11) + 1, 2 * M$2)), "", SUBSTITUTE($D$1, "&lt;direc&gt;", RIGHT(OFFSET('rivers (2)'!$A$1, 2 * (67 - $A11) + 1, 2 * M$2), 1)))
&amp; IF(ISBLANK('feature type'!L9), "EndPlot", SUBSTITUTE(SUBSTITUTE(output!$B$1,
                   "f_type", 'feature type'!L9),
                   "f_var", 'feature variety'!L9))
&amp; CHAR(10)</f>
        <v xml:space="preserve">BeginPlot
	x=11,y=59
	TerrainType=TERRAIN_OCEAN
	PlotType=3
EndPlot
</v>
      </c>
      <c r="N11" t="str">
        <f ca="1">SUBSTITUTE(SUBSTITUTE(SUBSTITUTE(SUBSTITUTE($A$1,
"x_coord",N$2),
"y_coord",$A11),
"t_type",'terrain type'!M9),
"p_type", 'plot type'!M9)
&amp; IF(LEFT(resources!M9, 6) = "BONUS_", CHAR(9) &amp; "BonusType=" &amp; resources!M9 &amp; CHAR(10), "")
&amp; IF('goody huts'!M9, "	ImprovementType=IMPROVEMENT_GOODY_HUT" &amp; CHAR(10), "")
&amp; IF(ISBLANK(OFFSET('rivers (2)'!$A$1, 2 * (67 - $A11), 2 * N$2 + 1)), "", SUBSTITUTE($C$1, "&lt;direc&gt;", RIGHT(OFFSET('rivers (2)'!$A$1, 2 * (67 - $A11), 2 * N$2 + 1), 1)))
&amp; IF(ISBLANK(OFFSET('rivers (2)'!$A$1, 2 * (67 - $A11) + 1, 2 * N$2)), "", SUBSTITUTE($D$1, "&lt;direc&gt;", RIGHT(OFFSET('rivers (2)'!$A$1, 2 * (67 - $A11) + 1, 2 * N$2), 1)))
&amp; IF(ISBLANK('feature type'!M9), "EndPlot", SUBSTITUTE(SUBSTITUTE(output!$B$1,
                   "f_type", 'feature type'!M9),
                   "f_var", 'feature variety'!M9))
&amp; CHAR(10)</f>
        <v xml:space="preserve">BeginPlot
	x=12,y=59
	TerrainType=TERRAIN_OCEAN
	PlotType=3
EndPlot
</v>
      </c>
      <c r="O11" t="str">
        <f ca="1">SUBSTITUTE(SUBSTITUTE(SUBSTITUTE(SUBSTITUTE($A$1,
"x_coord",O$2),
"y_coord",$A11),
"t_type",'terrain type'!N9),
"p_type", 'plot type'!N9)
&amp; IF(LEFT(resources!N9, 6) = "BONUS_", CHAR(9) &amp; "BonusType=" &amp; resources!N9 &amp; CHAR(10), "")
&amp; IF('goody huts'!N9, "	ImprovementType=IMPROVEMENT_GOODY_HUT" &amp; CHAR(10), "")
&amp; IF(ISBLANK(OFFSET('rivers (2)'!$A$1, 2 * (67 - $A11), 2 * O$2 + 1)), "", SUBSTITUTE($C$1, "&lt;direc&gt;", RIGHT(OFFSET('rivers (2)'!$A$1, 2 * (67 - $A11), 2 * O$2 + 1), 1)))
&amp; IF(ISBLANK(OFFSET('rivers (2)'!$A$1, 2 * (67 - $A11) + 1, 2 * O$2)), "", SUBSTITUTE($D$1, "&lt;direc&gt;", RIGHT(OFFSET('rivers (2)'!$A$1, 2 * (67 - $A11) + 1, 2 * O$2), 1)))
&amp; IF(ISBLANK('feature type'!N9), "EndPlot", SUBSTITUTE(SUBSTITUTE(output!$B$1,
                   "f_type", 'feature type'!N9),
                   "f_var", 'feature variety'!N9))
&amp; CHAR(10)</f>
        <v xml:space="preserve">BeginPlot
	x=13,y=59
	TerrainType=TERRAIN_OCEAN
	PlotType=3
EndPlot
</v>
      </c>
      <c r="P11" t="str">
        <f ca="1">SUBSTITUTE(SUBSTITUTE(SUBSTITUTE(SUBSTITUTE($A$1,
"x_coord",P$2),
"y_coord",$A11),
"t_type",'terrain type'!O9),
"p_type", 'plot type'!O9)
&amp; IF(LEFT(resources!O9, 6) = "BONUS_", CHAR(9) &amp; "BonusType=" &amp; resources!O9 &amp; CHAR(10), "")
&amp; IF('goody huts'!O9, "	ImprovementType=IMPROVEMENT_GOODY_HUT" &amp; CHAR(10), "")
&amp; IF(ISBLANK(OFFSET('rivers (2)'!$A$1, 2 * (67 - $A11), 2 * P$2 + 1)), "", SUBSTITUTE($C$1, "&lt;direc&gt;", RIGHT(OFFSET('rivers (2)'!$A$1, 2 * (67 - $A11), 2 * P$2 + 1), 1)))
&amp; IF(ISBLANK(OFFSET('rivers (2)'!$A$1, 2 * (67 - $A11) + 1, 2 * P$2)), "", SUBSTITUTE($D$1, "&lt;direc&gt;", RIGHT(OFFSET('rivers (2)'!$A$1, 2 * (67 - $A11) + 1, 2 * P$2), 1)))
&amp; IF(ISBLANK('feature type'!O9), "EndPlot", SUBSTITUTE(SUBSTITUTE(output!$B$1,
                   "f_type", 'feature type'!O9),
                   "f_var", 'feature variety'!O9))
&amp; CHAR(10)</f>
        <v xml:space="preserve">BeginPlot
	x=14,y=59
	TerrainType=TERRAIN_COAST
	PlotType=3
EndPlot
</v>
      </c>
      <c r="Q11" t="str">
        <f ca="1">SUBSTITUTE(SUBSTITUTE(SUBSTITUTE(SUBSTITUTE($A$1,
"x_coord",Q$2),
"y_coord",$A11),
"t_type",'terrain type'!P9),
"p_type", 'plot type'!P9)
&amp; IF(LEFT(resources!P9, 6) = "BONUS_", CHAR(9) &amp; "BonusType=" &amp; resources!P9 &amp; CHAR(10), "")
&amp; IF('goody huts'!P9, "	ImprovementType=IMPROVEMENT_GOODY_HUT" &amp; CHAR(10), "")
&amp; IF(ISBLANK(OFFSET('rivers (2)'!$A$1, 2 * (67 - $A11), 2 * Q$2 + 1)), "", SUBSTITUTE($C$1, "&lt;direc&gt;", RIGHT(OFFSET('rivers (2)'!$A$1, 2 * (67 - $A11), 2 * Q$2 + 1), 1)))
&amp; IF(ISBLANK(OFFSET('rivers (2)'!$A$1, 2 * (67 - $A11) + 1, 2 * Q$2)), "", SUBSTITUTE($D$1, "&lt;direc&gt;", RIGHT(OFFSET('rivers (2)'!$A$1, 2 * (67 - $A11) + 1, 2 * Q$2), 1)))
&amp; IF(ISBLANK('feature type'!P9), "EndPlot", SUBSTITUTE(SUBSTITUTE(output!$B$1,
                   "f_type", 'feature type'!P9),
                   "f_var", 'feature variety'!P9))
&amp; CHAR(10)</f>
        <v xml:space="preserve">BeginPlot
	x=15,y=59
	TerrainType=TERRAIN_COAST
	PlotType=3
EndPlot
</v>
      </c>
      <c r="R11" t="str">
        <f ca="1">SUBSTITUTE(SUBSTITUTE(SUBSTITUTE(SUBSTITUTE($A$1,
"x_coord",R$2),
"y_coord",$A11),
"t_type",'terrain type'!Q9),
"p_type", 'plot type'!Q9)
&amp; IF(LEFT(resources!Q9, 6) = "BONUS_", CHAR(9) &amp; "BonusType=" &amp; resources!Q9 &amp; CHAR(10), "")
&amp; IF('goody huts'!Q9, "	ImprovementType=IMPROVEMENT_GOODY_HUT" &amp; CHAR(10), "")
&amp; IF(ISBLANK(OFFSET('rivers (2)'!$A$1, 2 * (67 - $A11), 2 * R$2 + 1)), "", SUBSTITUTE($C$1, "&lt;direc&gt;", RIGHT(OFFSET('rivers (2)'!$A$1, 2 * (67 - $A11), 2 * R$2 + 1), 1)))
&amp; IF(ISBLANK(OFFSET('rivers (2)'!$A$1, 2 * (67 - $A11) + 1, 2 * R$2)), "", SUBSTITUTE($D$1, "&lt;direc&gt;", RIGHT(OFFSET('rivers (2)'!$A$1, 2 * (67 - $A11) + 1, 2 * R$2), 1)))
&amp; IF(ISBLANK('feature type'!Q9), "EndPlot", SUBSTITUTE(SUBSTITUTE(output!$B$1,
                   "f_type", 'feature type'!Q9),
                   "f_var", 'feature variety'!Q9))
&amp; CHAR(10)</f>
        <v xml:space="preserve">BeginPlot
	x=16,y=59
	TerrainType=TERRAIN_GRASS
	PlotType=2
	FeatureType=FEATURE_FOREST, FeatureVariety=0
EndPlot
</v>
      </c>
      <c r="S11" t="str">
        <f ca="1">SUBSTITUTE(SUBSTITUTE(SUBSTITUTE(SUBSTITUTE($A$1,
"x_coord",S$2),
"y_coord",$A11),
"t_type",'terrain type'!R9),
"p_type", 'plot type'!R9)
&amp; IF(LEFT(resources!R9, 6) = "BONUS_", CHAR(9) &amp; "BonusType=" &amp; resources!R9 &amp; CHAR(10), "")
&amp; IF('goody huts'!R9, "	ImprovementType=IMPROVEMENT_GOODY_HUT" &amp; CHAR(10), "")
&amp; IF(ISBLANK(OFFSET('rivers (2)'!$A$1, 2 * (67 - $A11), 2 * S$2 + 1)), "", SUBSTITUTE($C$1, "&lt;direc&gt;", RIGHT(OFFSET('rivers (2)'!$A$1, 2 * (67 - $A11), 2 * S$2 + 1), 1)))
&amp; IF(ISBLANK(OFFSET('rivers (2)'!$A$1, 2 * (67 - $A11) + 1, 2 * S$2)), "", SUBSTITUTE($D$1, "&lt;direc&gt;", RIGHT(OFFSET('rivers (2)'!$A$1, 2 * (67 - $A11) + 1, 2 * S$2), 1)))
&amp; IF(ISBLANK('feature type'!R9), "EndPlot", SUBSTITUTE(SUBSTITUTE(output!$B$1,
                   "f_type", 'feature type'!R9),
                   "f_var", 'feature variety'!R9))
&amp; CHAR(10)</f>
        <v xml:space="preserve">BeginPlot
	x=17,y=59
	TerrainType=TERRAIN_GRASS
	PlotType=2
EndPlot
</v>
      </c>
      <c r="T11" t="str">
        <f ca="1">SUBSTITUTE(SUBSTITUTE(SUBSTITUTE(SUBSTITUTE($A$1,
"x_coord",T$2),
"y_coord",$A11),
"t_type",'terrain type'!S9),
"p_type", 'plot type'!S9)
&amp; IF(LEFT(resources!S9, 6) = "BONUS_", CHAR(9) &amp; "BonusType=" &amp; resources!S9 &amp; CHAR(10), "")
&amp; IF('goody huts'!S9, "	ImprovementType=IMPROVEMENT_GOODY_HUT" &amp; CHAR(10), "")
&amp; IF(ISBLANK(OFFSET('rivers (2)'!$A$1, 2 * (67 - $A11), 2 * T$2 + 1)), "", SUBSTITUTE($C$1, "&lt;direc&gt;", RIGHT(OFFSET('rivers (2)'!$A$1, 2 * (67 - $A11), 2 * T$2 + 1), 1)))
&amp; IF(ISBLANK(OFFSET('rivers (2)'!$A$1, 2 * (67 - $A11) + 1, 2 * T$2)), "", SUBSTITUTE($D$1, "&lt;direc&gt;", RIGHT(OFFSET('rivers (2)'!$A$1, 2 * (67 - $A11) + 1, 2 * T$2), 1)))
&amp; IF(ISBLANK('feature type'!S9), "EndPlot", SUBSTITUTE(SUBSTITUTE(output!$B$1,
                   "f_type", 'feature type'!S9),
                   "f_var", 'feature variety'!S9))
&amp; CHAR(10)</f>
        <v xml:space="preserve">BeginPlot
	x=18,y=59
	TerrainType=TERRAIN_GRASS
	PlotType=2
EndPlot
</v>
      </c>
      <c r="U11" t="str">
        <f ca="1">SUBSTITUTE(SUBSTITUTE(SUBSTITUTE(SUBSTITUTE($A$1,
"x_coord",U$2),
"y_coord",$A11),
"t_type",'terrain type'!T9),
"p_type", 'plot type'!T9)
&amp; IF(LEFT(resources!T9, 6) = "BONUS_", CHAR(9) &amp; "BonusType=" &amp; resources!T9 &amp; CHAR(10), "")
&amp; IF('goody huts'!T9, "	ImprovementType=IMPROVEMENT_GOODY_HUT" &amp; CHAR(10), "")
&amp; IF(ISBLANK(OFFSET('rivers (2)'!$A$1, 2 * (67 - $A11), 2 * U$2 + 1)), "", SUBSTITUTE($C$1, "&lt;direc&gt;", RIGHT(OFFSET('rivers (2)'!$A$1, 2 * (67 - $A11), 2 * U$2 + 1), 1)))
&amp; IF(ISBLANK(OFFSET('rivers (2)'!$A$1, 2 * (67 - $A11) + 1, 2 * U$2)), "", SUBSTITUTE($D$1, "&lt;direc&gt;", RIGHT(OFFSET('rivers (2)'!$A$1, 2 * (67 - $A11) + 1, 2 * U$2), 1)))
&amp; IF(ISBLANK('feature type'!T9), "EndPlot", SUBSTITUTE(SUBSTITUTE(output!$B$1,
                   "f_type", 'feature type'!T9),
                   "f_var", 'feature variety'!T9))
&amp; CHAR(10)</f>
        <v xml:space="preserve">BeginPlot
	x=19,y=59
	TerrainType=TERRAIN_COAST
	PlotType=3
EndPlot
</v>
      </c>
      <c r="V11" t="str">
        <f ca="1">SUBSTITUTE(SUBSTITUTE(SUBSTITUTE(SUBSTITUTE($A$1,
"x_coord",V$2),
"y_coord",$A11),
"t_type",'terrain type'!U9),
"p_type", 'plot type'!U9)
&amp; IF(LEFT(resources!U9, 6) = "BONUS_", CHAR(9) &amp; "BonusType=" &amp; resources!U9 &amp; CHAR(10), "")
&amp; IF('goody huts'!U9, "	ImprovementType=IMPROVEMENT_GOODY_HUT" &amp; CHAR(10), "")
&amp; IF(ISBLANK(OFFSET('rivers (2)'!$A$1, 2 * (67 - $A11), 2 * V$2 + 1)), "", SUBSTITUTE($C$1, "&lt;direc&gt;", RIGHT(OFFSET('rivers (2)'!$A$1, 2 * (67 - $A11), 2 * V$2 + 1), 1)))
&amp; IF(ISBLANK(OFFSET('rivers (2)'!$A$1, 2 * (67 - $A11) + 1, 2 * V$2)), "", SUBSTITUTE($D$1, "&lt;direc&gt;", RIGHT(OFFSET('rivers (2)'!$A$1, 2 * (67 - $A11) + 1, 2 * V$2), 1)))
&amp; IF(ISBLANK('feature type'!U9), "EndPlot", SUBSTITUTE(SUBSTITUTE(output!$B$1,
                   "f_type", 'feature type'!U9),
                   "f_var", 'feature variety'!U9))
&amp; CHAR(10)</f>
        <v xml:space="preserve">BeginPlot
	x=20,y=59
	TerrainType=TERRAIN_GRASS
	PlotType=2
EndPlot
</v>
      </c>
      <c r="W11" t="str">
        <f ca="1">SUBSTITUTE(SUBSTITUTE(SUBSTITUTE(SUBSTITUTE($A$1,
"x_coord",W$2),
"y_coord",$A11),
"t_type",'terrain type'!V9),
"p_type", 'plot type'!V9)
&amp; IF(LEFT(resources!V9, 6) = "BONUS_", CHAR(9) &amp; "BonusType=" &amp; resources!V9 &amp; CHAR(10), "")
&amp; IF('goody huts'!V9, "	ImprovementType=IMPROVEMENT_GOODY_HUT" &amp; CHAR(10), "")
&amp; IF(ISBLANK(OFFSET('rivers (2)'!$A$1, 2 * (67 - $A11), 2 * W$2 + 1)), "", SUBSTITUTE($C$1, "&lt;direc&gt;", RIGHT(OFFSET('rivers (2)'!$A$1, 2 * (67 - $A11), 2 * W$2 + 1), 1)))
&amp; IF(ISBLANK(OFFSET('rivers (2)'!$A$1, 2 * (67 - $A11) + 1, 2 * W$2)), "", SUBSTITUTE($D$1, "&lt;direc&gt;", RIGHT(OFFSET('rivers (2)'!$A$1, 2 * (67 - $A11) + 1, 2 * W$2), 1)))
&amp; IF(ISBLANK('feature type'!V9), "EndPlot", SUBSTITUTE(SUBSTITUTE(output!$B$1,
                   "f_type", 'feature type'!V9),
                   "f_var", 'feature variety'!V9))
&amp; CHAR(10)</f>
        <v xml:space="preserve">BeginPlot
	x=21,y=59
	TerrainType=TERRAIN_GRASS
	PlotType=2
EndPlot
</v>
      </c>
      <c r="X11" t="str">
        <f ca="1">SUBSTITUTE(SUBSTITUTE(SUBSTITUTE(SUBSTITUTE($A$1,
"x_coord",X$2),
"y_coord",$A11),
"t_type",'terrain type'!W9),
"p_type", 'plot type'!W9)
&amp; IF(LEFT(resources!W9, 6) = "BONUS_", CHAR(9) &amp; "BonusType=" &amp; resources!W9 &amp; CHAR(10), "")
&amp; IF('goody huts'!W9, "	ImprovementType=IMPROVEMENT_GOODY_HUT" &amp; CHAR(10), "")
&amp; IF(ISBLANK(OFFSET('rivers (2)'!$A$1, 2 * (67 - $A11), 2 * X$2 + 1)), "", SUBSTITUTE($C$1, "&lt;direc&gt;", RIGHT(OFFSET('rivers (2)'!$A$1, 2 * (67 - $A11), 2 * X$2 + 1), 1)))
&amp; IF(ISBLANK(OFFSET('rivers (2)'!$A$1, 2 * (67 - $A11) + 1, 2 * X$2)), "", SUBSTITUTE($D$1, "&lt;direc&gt;", RIGHT(OFFSET('rivers (2)'!$A$1, 2 * (67 - $A11) + 1, 2 * X$2), 1)))
&amp; IF(ISBLANK('feature type'!W9), "EndPlot", SUBSTITUTE(SUBSTITUTE(output!$B$1,
                   "f_type", 'feature type'!W9),
                   "f_var", 'feature variety'!W9))
&amp; CHAR(10)</f>
        <v xml:space="preserve">BeginPlot
	x=22,y=59
	TerrainType=TERRAIN_GRASS
	PlotType=2
	FeatureType=FEATURE_FOREST, FeatureVariety=0
EndPlot
</v>
      </c>
      <c r="Y11" t="str">
        <f ca="1">SUBSTITUTE(SUBSTITUTE(SUBSTITUTE(SUBSTITUTE($A$1,
"x_coord",Y$2),
"y_coord",$A11),
"t_type",'terrain type'!X9),
"p_type", 'plot type'!X9)
&amp; IF(LEFT(resources!X9, 6) = "BONUS_", CHAR(9) &amp; "BonusType=" &amp; resources!X9 &amp; CHAR(10), "")
&amp; IF('goody huts'!X9, "	ImprovementType=IMPROVEMENT_GOODY_HUT" &amp; CHAR(10), "")
&amp; IF(ISBLANK(OFFSET('rivers (2)'!$A$1, 2 * (67 - $A11), 2 * Y$2 + 1)), "", SUBSTITUTE($C$1, "&lt;direc&gt;", RIGHT(OFFSET('rivers (2)'!$A$1, 2 * (67 - $A11), 2 * Y$2 + 1), 1)))
&amp; IF(ISBLANK(OFFSET('rivers (2)'!$A$1, 2 * (67 - $A11) + 1, 2 * Y$2)), "", SUBSTITUTE($D$1, "&lt;direc&gt;", RIGHT(OFFSET('rivers (2)'!$A$1, 2 * (67 - $A11) + 1, 2 * Y$2), 1)))
&amp; IF(ISBLANK('feature type'!X9), "EndPlot", SUBSTITUTE(SUBSTITUTE(output!$B$1,
                   "f_type", 'feature type'!X9),
                   "f_var", 'feature variety'!X9))
&amp; CHAR(10)</f>
        <v xml:space="preserve">BeginPlot
	x=23,y=59
	TerrainType=TERRAIN_GRASS
	PlotType=2
	FeatureType=FEATURE_FOREST, FeatureVariety=0
EndPlot
</v>
      </c>
      <c r="Z11" t="str">
        <f ca="1">SUBSTITUTE(SUBSTITUTE(SUBSTITUTE(SUBSTITUTE($A$1,
"x_coord",Z$2),
"y_coord",$A11),
"t_type",'terrain type'!Y9),
"p_type", 'plot type'!Y9)
&amp; IF(LEFT(resources!Y9, 6) = "BONUS_", CHAR(9) &amp; "BonusType=" &amp; resources!Y9 &amp; CHAR(10), "")
&amp; IF('goody huts'!Y9, "	ImprovementType=IMPROVEMENT_GOODY_HUT" &amp; CHAR(10), "")
&amp; IF(ISBLANK(OFFSET('rivers (2)'!$A$1, 2 * (67 - $A11), 2 * Z$2 + 1)), "", SUBSTITUTE($C$1, "&lt;direc&gt;", RIGHT(OFFSET('rivers (2)'!$A$1, 2 * (67 - $A11), 2 * Z$2 + 1), 1)))
&amp; IF(ISBLANK(OFFSET('rivers (2)'!$A$1, 2 * (67 - $A11) + 1, 2 * Z$2)), "", SUBSTITUTE($D$1, "&lt;direc&gt;", RIGHT(OFFSET('rivers (2)'!$A$1, 2 * (67 - $A11) + 1, 2 * Z$2), 1)))
&amp; IF(ISBLANK('feature type'!Y9), "EndPlot", SUBSTITUTE(SUBSTITUTE(output!$B$1,
                   "f_type", 'feature type'!Y9),
                   "f_var", 'feature variety'!Y9))
&amp; CHAR(10)</f>
        <v xml:space="preserve">BeginPlot
	x=24,y=59
	TerrainType=TERRAIN_COAST
	PlotType=3
EndPlot
</v>
      </c>
      <c r="AA11" t="str">
        <f ca="1">SUBSTITUTE(SUBSTITUTE(SUBSTITUTE(SUBSTITUTE($A$1,
"x_coord",AA$2),
"y_coord",$A11),
"t_type",'terrain type'!Z9),
"p_type", 'plot type'!Z9)
&amp; IF(LEFT(resources!Z9, 6) = "BONUS_", CHAR(9) &amp; "BonusType=" &amp; resources!Z9 &amp; CHAR(10), "")
&amp; IF('goody huts'!Z9, "	ImprovementType=IMPROVEMENT_GOODY_HUT" &amp; CHAR(10), "")
&amp; IF(ISBLANK(OFFSET('rivers (2)'!$A$1, 2 * (67 - $A11), 2 * AA$2 + 1)), "", SUBSTITUTE($C$1, "&lt;direc&gt;", RIGHT(OFFSET('rivers (2)'!$A$1, 2 * (67 - $A11), 2 * AA$2 + 1), 1)))
&amp; IF(ISBLANK(OFFSET('rivers (2)'!$A$1, 2 * (67 - $A11) + 1, 2 * AA$2)), "", SUBSTITUTE($D$1, "&lt;direc&gt;", RIGHT(OFFSET('rivers (2)'!$A$1, 2 * (67 - $A11) + 1, 2 * AA$2), 1)))
&amp; IF(ISBLANK('feature type'!Z9), "EndPlot", SUBSTITUTE(SUBSTITUTE(output!$B$1,
                   "f_type", 'feature type'!Z9),
                   "f_var", 'feature variety'!Z9))
&amp; CHAR(10)</f>
        <v xml:space="preserve">BeginPlot
	x=25,y=59
	TerrainType=TERRAIN_OCEAN
	PlotType=3
EndPlot
</v>
      </c>
      <c r="AB11" t="str">
        <f ca="1">SUBSTITUTE(SUBSTITUTE(SUBSTITUTE(SUBSTITUTE($A$1,
"x_coord",AB$2),
"y_coord",$A11),
"t_type",'terrain type'!AA9),
"p_type", 'plot type'!AA9)
&amp; IF(LEFT(resources!AA9, 6) = "BONUS_", CHAR(9) &amp; "BonusType=" &amp; resources!AA9 &amp; CHAR(10), "")
&amp; IF('goody huts'!AA9, "	ImprovementType=IMPROVEMENT_GOODY_HUT" &amp; CHAR(10), "")
&amp; IF(ISBLANK(OFFSET('rivers (2)'!$A$1, 2 * (67 - $A11), 2 * AB$2 + 1)), "", SUBSTITUTE($C$1, "&lt;direc&gt;", RIGHT(OFFSET('rivers (2)'!$A$1, 2 * (67 - $A11), 2 * AB$2 + 1), 1)))
&amp; IF(ISBLANK(OFFSET('rivers (2)'!$A$1, 2 * (67 - $A11) + 1, 2 * AB$2)), "", SUBSTITUTE($D$1, "&lt;direc&gt;", RIGHT(OFFSET('rivers (2)'!$A$1, 2 * (67 - $A11) + 1, 2 * AB$2), 1)))
&amp; IF(ISBLANK('feature type'!AA9), "EndPlot", SUBSTITUTE(SUBSTITUTE(output!$B$1,
                   "f_type", 'feature type'!AA9),
                   "f_var", 'feature variety'!AA9))
&amp; CHAR(10)</f>
        <v xml:space="preserve">BeginPlot
	x=26,y=59
	TerrainType=TERRAIN_COAST
	PlotType=3
EndPlot
</v>
      </c>
      <c r="AC11" t="str">
        <f ca="1">SUBSTITUTE(SUBSTITUTE(SUBSTITUTE(SUBSTITUTE($A$1,
"x_coord",AC$2),
"y_coord",$A11),
"t_type",'terrain type'!AB9),
"p_type", 'plot type'!AB9)
&amp; IF(LEFT(resources!AB9, 6) = "BONUS_", CHAR(9) &amp; "BonusType=" &amp; resources!AB9 &amp; CHAR(10), "")
&amp; IF('goody huts'!AB9, "	ImprovementType=IMPROVEMENT_GOODY_HUT" &amp; CHAR(10), "")
&amp; IF(ISBLANK(OFFSET('rivers (2)'!$A$1, 2 * (67 - $A11), 2 * AC$2 + 1)), "", SUBSTITUTE($C$1, "&lt;direc&gt;", RIGHT(OFFSET('rivers (2)'!$A$1, 2 * (67 - $A11), 2 * AC$2 + 1), 1)))
&amp; IF(ISBLANK(OFFSET('rivers (2)'!$A$1, 2 * (67 - $A11) + 1, 2 * AC$2)), "", SUBSTITUTE($D$1, "&lt;direc&gt;", RIGHT(OFFSET('rivers (2)'!$A$1, 2 * (67 - $A11) + 1, 2 * AC$2), 1)))
&amp; IF(ISBLANK('feature type'!AB9), "EndPlot", SUBSTITUTE(SUBSTITUTE(output!$B$1,
                   "f_type", 'feature type'!AB9),
                   "f_var", 'feature variety'!AB9))
&amp; CHAR(10)</f>
        <v xml:space="preserve">BeginPlot
	x=27,y=59
	TerrainType=TERRAIN_GRASS
	PlotType=2
EndPlot
</v>
      </c>
      <c r="AD11" t="str">
        <f ca="1">SUBSTITUTE(SUBSTITUTE(SUBSTITUTE(SUBSTITUTE($A$1,
"x_coord",AD$2),
"y_coord",$A11),
"t_type",'terrain type'!AC9),
"p_type", 'plot type'!AC9)
&amp; IF(LEFT(resources!AC9, 6) = "BONUS_", CHAR(9) &amp; "BonusType=" &amp; resources!AC9 &amp; CHAR(10), "")
&amp; IF('goody huts'!AC9, "	ImprovementType=IMPROVEMENT_GOODY_HUT" &amp; CHAR(10), "")
&amp; IF(ISBLANK(OFFSET('rivers (2)'!$A$1, 2 * (67 - $A11), 2 * AD$2 + 1)), "", SUBSTITUTE($C$1, "&lt;direc&gt;", RIGHT(OFFSET('rivers (2)'!$A$1, 2 * (67 - $A11), 2 * AD$2 + 1), 1)))
&amp; IF(ISBLANK(OFFSET('rivers (2)'!$A$1, 2 * (67 - $A11) + 1, 2 * AD$2)), "", SUBSTITUTE($D$1, "&lt;direc&gt;", RIGHT(OFFSET('rivers (2)'!$A$1, 2 * (67 - $A11) + 1, 2 * AD$2), 1)))
&amp; IF(ISBLANK('feature type'!AC9), "EndPlot", SUBSTITUTE(SUBSTITUTE(output!$B$1,
                   "f_type", 'feature type'!AC9),
                   "f_var", 'feature variety'!AC9))
&amp; CHAR(10)</f>
        <v xml:space="preserve">BeginPlot
	x=28,y=59
	TerrainType=TERRAIN_COAST
	PlotType=3
EndPlot
</v>
      </c>
      <c r="AE11" t="str">
        <f ca="1">SUBSTITUTE(SUBSTITUTE(SUBSTITUTE(SUBSTITUTE($A$1,
"x_coord",AE$2),
"y_coord",$A11),
"t_type",'terrain type'!AD9),
"p_type", 'plot type'!AD9)
&amp; IF(LEFT(resources!AD9, 6) = "BONUS_", CHAR(9) &amp; "BonusType=" &amp; resources!AD9 &amp; CHAR(10), "")
&amp; IF('goody huts'!AD9, "	ImprovementType=IMPROVEMENT_GOODY_HUT" &amp; CHAR(10), "")
&amp; IF(ISBLANK(OFFSET('rivers (2)'!$A$1, 2 * (67 - $A11), 2 * AE$2 + 1)), "", SUBSTITUTE($C$1, "&lt;direc&gt;", RIGHT(OFFSET('rivers (2)'!$A$1, 2 * (67 - $A11), 2 * AE$2 + 1), 1)))
&amp; IF(ISBLANK(OFFSET('rivers (2)'!$A$1, 2 * (67 - $A11) + 1, 2 * AE$2)), "", SUBSTITUTE($D$1, "&lt;direc&gt;", RIGHT(OFFSET('rivers (2)'!$A$1, 2 * (67 - $A11) + 1, 2 * AE$2), 1)))
&amp; IF(ISBLANK('feature type'!AD9), "EndPlot", SUBSTITUTE(SUBSTITUTE(output!$B$1,
                   "f_type", 'feature type'!AD9),
                   "f_var", 'feature variety'!AD9))
&amp; CHAR(10)</f>
        <v xml:space="preserve">BeginPlot
	x=29,y=59
	TerrainType=TERRAIN_GRASS
	PlotType=2
	BonusType=BONUS_SUGAR
EndPlot
</v>
      </c>
      <c r="AF11" t="str">
        <f ca="1">SUBSTITUTE(SUBSTITUTE(SUBSTITUTE(SUBSTITUTE($A$1,
"x_coord",AF$2),
"y_coord",$A11),
"t_type",'terrain type'!AE9),
"p_type", 'plot type'!AE9)
&amp; IF(LEFT(resources!AE9, 6) = "BONUS_", CHAR(9) &amp; "BonusType=" &amp; resources!AE9 &amp; CHAR(10), "")
&amp; IF('goody huts'!AE9, "	ImprovementType=IMPROVEMENT_GOODY_HUT" &amp; CHAR(10), "")
&amp; IF(ISBLANK(OFFSET('rivers (2)'!$A$1, 2 * (67 - $A11), 2 * AF$2 + 1)), "", SUBSTITUTE($C$1, "&lt;direc&gt;", RIGHT(OFFSET('rivers (2)'!$A$1, 2 * (67 - $A11), 2 * AF$2 + 1), 1)))
&amp; IF(ISBLANK(OFFSET('rivers (2)'!$A$1, 2 * (67 - $A11) + 1, 2 * AF$2)), "", SUBSTITUTE($D$1, "&lt;direc&gt;", RIGHT(OFFSET('rivers (2)'!$A$1, 2 * (67 - $A11) + 1, 2 * AF$2), 1)))
&amp; IF(ISBLANK('feature type'!AE9), "EndPlot", SUBSTITUTE(SUBSTITUTE(output!$B$1,
                   "f_type", 'feature type'!AE9),
                   "f_var", 'feature variety'!AE9))
&amp; CHAR(10)</f>
        <v xml:space="preserve">BeginPlot
	x=30,y=59
	TerrainType=TERRAIN_GRASS
	PlotType=2
	RiverNSDirection=0
	isWOfRiver
	FeatureType=FEATURE_FOREST, FeatureVariety=0
EndPlot
</v>
      </c>
      <c r="AG11" t="str">
        <f ca="1">SUBSTITUTE(SUBSTITUTE(SUBSTITUTE(SUBSTITUTE($A$1,
"x_coord",AG$2),
"y_coord",$A11),
"t_type",'terrain type'!AF9),
"p_type", 'plot type'!AF9)
&amp; IF(LEFT(resources!AF9, 6) = "BONUS_", CHAR(9) &amp; "BonusType=" &amp; resources!AF9 &amp; CHAR(10), "")
&amp; IF('goody huts'!AF9, "	ImprovementType=IMPROVEMENT_GOODY_HUT" &amp; CHAR(10), "")
&amp; IF(ISBLANK(OFFSET('rivers (2)'!$A$1, 2 * (67 - $A11), 2 * AG$2 + 1)), "", SUBSTITUTE($C$1, "&lt;direc&gt;", RIGHT(OFFSET('rivers (2)'!$A$1, 2 * (67 - $A11), 2 * AG$2 + 1), 1)))
&amp; IF(ISBLANK(OFFSET('rivers (2)'!$A$1, 2 * (67 - $A11) + 1, 2 * AG$2)), "", SUBSTITUTE($D$1, "&lt;direc&gt;", RIGHT(OFFSET('rivers (2)'!$A$1, 2 * (67 - $A11) + 1, 2 * AG$2), 1)))
&amp; IF(ISBLANK('feature type'!AF9), "EndPlot", SUBSTITUTE(SUBSTITUTE(output!$B$1,
                   "f_type", 'feature type'!AF9),
                   "f_var", 'feature variety'!AF9))
&amp; CHAR(10)</f>
        <v xml:space="preserve">BeginPlot
	x=31,y=59
	TerrainType=TERRAIN_GRASS
	PlotType=1
	FeatureType=FEATURE_FOREST, FeatureVariety=0
EndPlot
</v>
      </c>
      <c r="AH11" t="str">
        <f ca="1">SUBSTITUTE(SUBSTITUTE(SUBSTITUTE(SUBSTITUTE($A$1,
"x_coord",AH$2),
"y_coord",$A11),
"t_type",'terrain type'!AG9),
"p_type", 'plot type'!AG9)
&amp; IF(LEFT(resources!AG9, 6) = "BONUS_", CHAR(9) &amp; "BonusType=" &amp; resources!AG9 &amp; CHAR(10), "")
&amp; IF('goody huts'!AG9, "	ImprovementType=IMPROVEMENT_GOODY_HUT" &amp; CHAR(10), "")
&amp; IF(ISBLANK(OFFSET('rivers (2)'!$A$1, 2 * (67 - $A11), 2 * AH$2 + 1)), "", SUBSTITUTE($C$1, "&lt;direc&gt;", RIGHT(OFFSET('rivers (2)'!$A$1, 2 * (67 - $A11), 2 * AH$2 + 1), 1)))
&amp; IF(ISBLANK(OFFSET('rivers (2)'!$A$1, 2 * (67 - $A11) + 1, 2 * AH$2)), "", SUBSTITUTE($D$1, "&lt;direc&gt;", RIGHT(OFFSET('rivers (2)'!$A$1, 2 * (67 - $A11) + 1, 2 * AH$2), 1)))
&amp; IF(ISBLANK('feature type'!AG9), "EndPlot", SUBSTITUTE(SUBSTITUTE(output!$B$1,
                   "f_type", 'feature type'!AG9),
                   "f_var", 'feature variety'!AG9))
&amp; CHAR(10)</f>
        <v xml:space="preserve">BeginPlot
	x=32,y=59
	TerrainType=TERRAIN_GRASS
	PlotType=2
EndPlot
</v>
      </c>
      <c r="AI11" t="str">
        <f ca="1">SUBSTITUTE(SUBSTITUTE(SUBSTITUTE(SUBSTITUTE($A$1,
"x_coord",AI$2),
"y_coord",$A11),
"t_type",'terrain type'!AH9),
"p_type", 'plot type'!AH9)
&amp; IF(LEFT(resources!AH9, 6) = "BONUS_", CHAR(9) &amp; "BonusType=" &amp; resources!AH9 &amp; CHAR(10), "")
&amp; IF('goody huts'!AH9, "	ImprovementType=IMPROVEMENT_GOODY_HUT" &amp; CHAR(10), "")
&amp; IF(ISBLANK(OFFSET('rivers (2)'!$A$1, 2 * (67 - $A11), 2 * AI$2 + 1)), "", SUBSTITUTE($C$1, "&lt;direc&gt;", RIGHT(OFFSET('rivers (2)'!$A$1, 2 * (67 - $A11), 2 * AI$2 + 1), 1)))
&amp; IF(ISBLANK(OFFSET('rivers (2)'!$A$1, 2 * (67 - $A11) + 1, 2 * AI$2)), "", SUBSTITUTE($D$1, "&lt;direc&gt;", RIGHT(OFFSET('rivers (2)'!$A$1, 2 * (67 - $A11) + 1, 2 * AI$2), 1)))
&amp; IF(ISBLANK('feature type'!AH9), "EndPlot", SUBSTITUTE(SUBSTITUTE(output!$B$1,
                   "f_type", 'feature type'!AH9),
                   "f_var", 'feature variety'!AH9))
&amp; CHAR(10)</f>
        <v xml:space="preserve">BeginPlot
	x=33,y=59
	TerrainType=TERRAIN_GRASS
	PlotType=2
EndPlot
</v>
      </c>
      <c r="AJ11" t="str">
        <f ca="1">SUBSTITUTE(SUBSTITUTE(SUBSTITUTE(SUBSTITUTE($A$1,
"x_coord",AJ$2),
"y_coord",$A11),
"t_type",'terrain type'!AI9),
"p_type", 'plot type'!AI9)
&amp; IF(LEFT(resources!AI9, 6) = "BONUS_", CHAR(9) &amp; "BonusType=" &amp; resources!AI9 &amp; CHAR(10), "")
&amp; IF('goody huts'!AI9, "	ImprovementType=IMPROVEMENT_GOODY_HUT" &amp; CHAR(10), "")
&amp; IF(ISBLANK(OFFSET('rivers (2)'!$A$1, 2 * (67 - $A11), 2 * AJ$2 + 1)), "", SUBSTITUTE($C$1, "&lt;direc&gt;", RIGHT(OFFSET('rivers (2)'!$A$1, 2 * (67 - $A11), 2 * AJ$2 + 1), 1)))
&amp; IF(ISBLANK(OFFSET('rivers (2)'!$A$1, 2 * (67 - $A11) + 1, 2 * AJ$2)), "", SUBSTITUTE($D$1, "&lt;direc&gt;", RIGHT(OFFSET('rivers (2)'!$A$1, 2 * (67 - $A11) + 1, 2 * AJ$2), 1)))
&amp; IF(ISBLANK('feature type'!AI9), "EndPlot", SUBSTITUTE(SUBSTITUTE(output!$B$1,
                   "f_type", 'feature type'!AI9),
                   "f_var", 'feature variety'!AI9))
&amp; CHAR(10)</f>
        <v xml:space="preserve">BeginPlot
	x=34,y=59
	TerrainType=TERRAIN_GRASS
	PlotType=1
EndPlot
</v>
      </c>
      <c r="AK11" t="str">
        <f ca="1">SUBSTITUTE(SUBSTITUTE(SUBSTITUTE(SUBSTITUTE($A$1,
"x_coord",AK$2),
"y_coord",$A11),
"t_type",'terrain type'!AJ9),
"p_type", 'plot type'!AJ9)
&amp; IF(LEFT(resources!AJ9, 6) = "BONUS_", CHAR(9) &amp; "BonusType=" &amp; resources!AJ9 &amp; CHAR(10), "")
&amp; IF('goody huts'!AJ9, "	ImprovementType=IMPROVEMENT_GOODY_HUT" &amp; CHAR(10), "")
&amp; IF(ISBLANK(OFFSET('rivers (2)'!$A$1, 2 * (67 - $A11), 2 * AK$2 + 1)), "", SUBSTITUTE($C$1, "&lt;direc&gt;", RIGHT(OFFSET('rivers (2)'!$A$1, 2 * (67 - $A11), 2 * AK$2 + 1), 1)))
&amp; IF(ISBLANK(OFFSET('rivers (2)'!$A$1, 2 * (67 - $A11) + 1, 2 * AK$2)), "", SUBSTITUTE($D$1, "&lt;direc&gt;", RIGHT(OFFSET('rivers (2)'!$A$1, 2 * (67 - $A11) + 1, 2 * AK$2), 1)))
&amp; IF(ISBLANK('feature type'!AJ9), "EndPlot", SUBSTITUTE(SUBSTITUTE(output!$B$1,
                   "f_type", 'feature type'!AJ9),
                   "f_var", 'feature variety'!AJ9))
&amp; CHAR(10)</f>
        <v xml:space="preserve">BeginPlot
	x=35,y=59
	TerrainType=TERRAIN_COAST
	PlotType=3
EndPlot
</v>
      </c>
      <c r="AL11" t="str">
        <f ca="1">SUBSTITUTE(SUBSTITUTE(SUBSTITUTE(SUBSTITUTE($A$1,
"x_coord",AL$2),
"y_coord",$A11),
"t_type",'terrain type'!AK9),
"p_type", 'plot type'!AK9)
&amp; IF(LEFT(resources!AK9, 6) = "BONUS_", CHAR(9) &amp; "BonusType=" &amp; resources!AK9 &amp; CHAR(10), "")
&amp; IF('goody huts'!AK9, "	ImprovementType=IMPROVEMENT_GOODY_HUT" &amp; CHAR(10), "")
&amp; IF(ISBLANK(OFFSET('rivers (2)'!$A$1, 2 * (67 - $A11), 2 * AL$2 + 1)), "", SUBSTITUTE($C$1, "&lt;direc&gt;", RIGHT(OFFSET('rivers (2)'!$A$1, 2 * (67 - $A11), 2 * AL$2 + 1), 1)))
&amp; IF(ISBLANK(OFFSET('rivers (2)'!$A$1, 2 * (67 - $A11) + 1, 2 * AL$2)), "", SUBSTITUTE($D$1, "&lt;direc&gt;", RIGHT(OFFSET('rivers (2)'!$A$1, 2 * (67 - $A11) + 1, 2 * AL$2), 1)))
&amp; IF(ISBLANK('feature type'!AK9), "EndPlot", SUBSTITUTE(SUBSTITUTE(output!$B$1,
                   "f_type", 'feature type'!AK9),
                   "f_var", 'feature variety'!AK9))
&amp; CHAR(10)</f>
        <v xml:space="preserve">BeginPlot
	x=36,y=59
	TerrainType=TERRAIN_COAST
	PlotType=3
EndPlot
</v>
      </c>
      <c r="AM11" t="str">
        <f ca="1">SUBSTITUTE(SUBSTITUTE(SUBSTITUTE(SUBSTITUTE($A$1,
"x_coord",AM$2),
"y_coord",$A11),
"t_type",'terrain type'!AL9),
"p_type", 'plot type'!AL9)
&amp; IF(LEFT(resources!AL9, 6) = "BONUS_", CHAR(9) &amp; "BonusType=" &amp; resources!AL9 &amp; CHAR(10), "")
&amp; IF('goody huts'!AL9, "	ImprovementType=IMPROVEMENT_GOODY_HUT" &amp; CHAR(10), "")
&amp; IF(ISBLANK(OFFSET('rivers (2)'!$A$1, 2 * (67 - $A11), 2 * AM$2 + 1)), "", SUBSTITUTE($C$1, "&lt;direc&gt;", RIGHT(OFFSET('rivers (2)'!$A$1, 2 * (67 - $A11), 2 * AM$2 + 1), 1)))
&amp; IF(ISBLANK(OFFSET('rivers (2)'!$A$1, 2 * (67 - $A11) + 1, 2 * AM$2)), "", SUBSTITUTE($D$1, "&lt;direc&gt;", RIGHT(OFFSET('rivers (2)'!$A$1, 2 * (67 - $A11) + 1, 2 * AM$2), 1)))
&amp; IF(ISBLANK('feature type'!AL9), "EndPlot", SUBSTITUTE(SUBSTITUTE(output!$B$1,
                   "f_type", 'feature type'!AL9),
                   "f_var", 'feature variety'!AL9))
&amp; CHAR(10)</f>
        <v xml:space="preserve">BeginPlot
	x=37,y=59
	TerrainType=TERRAIN_OCEAN
	PlotType=3
EndPlot
</v>
      </c>
      <c r="AN11" t="str">
        <f ca="1">SUBSTITUTE(SUBSTITUTE(SUBSTITUTE(SUBSTITUTE($A$1,
"x_coord",AN$2),
"y_coord",$A11),
"t_type",'terrain type'!AM9),
"p_type", 'plot type'!AM9)
&amp; IF(LEFT(resources!AM9, 6) = "BONUS_", CHAR(9) &amp; "BonusType=" &amp; resources!AM9 &amp; CHAR(10), "")
&amp; IF('goody huts'!AM9, "	ImprovementType=IMPROVEMENT_GOODY_HUT" &amp; CHAR(10), "")
&amp; IF(ISBLANK(OFFSET('rivers (2)'!$A$1, 2 * (67 - $A11), 2 * AN$2 + 1)), "", SUBSTITUTE($C$1, "&lt;direc&gt;", RIGHT(OFFSET('rivers (2)'!$A$1, 2 * (67 - $A11), 2 * AN$2 + 1), 1)))
&amp; IF(ISBLANK(OFFSET('rivers (2)'!$A$1, 2 * (67 - $A11) + 1, 2 * AN$2)), "", SUBSTITUTE($D$1, "&lt;direc&gt;", RIGHT(OFFSET('rivers (2)'!$A$1, 2 * (67 - $A11) + 1, 2 * AN$2), 1)))
&amp; IF(ISBLANK('feature type'!AM9), "EndPlot", SUBSTITUTE(SUBSTITUTE(output!$B$1,
                   "f_type", 'feature type'!AM9),
                   "f_var", 'feature variety'!AM9))
&amp; CHAR(10)</f>
        <v xml:space="preserve">BeginPlot
	x=38,y=59
	TerrainType=TERRAIN_OCEAN
	PlotType=3
EndPlot
</v>
      </c>
      <c r="AO11" t="str">
        <f ca="1">SUBSTITUTE(SUBSTITUTE(SUBSTITUTE(SUBSTITUTE($A$1,
"x_coord",AO$2),
"y_coord",$A11),
"t_type",'terrain type'!AN9),
"p_type", 'plot type'!AN9)
&amp; IF(LEFT(resources!AN9, 6) = "BONUS_", CHAR(9) &amp; "BonusType=" &amp; resources!AN9 &amp; CHAR(10), "")
&amp; IF('goody huts'!AN9, "	ImprovementType=IMPROVEMENT_GOODY_HUT" &amp; CHAR(10), "")
&amp; IF(ISBLANK(OFFSET('rivers (2)'!$A$1, 2 * (67 - $A11), 2 * AO$2 + 1)), "", SUBSTITUTE($C$1, "&lt;direc&gt;", RIGHT(OFFSET('rivers (2)'!$A$1, 2 * (67 - $A11), 2 * AO$2 + 1), 1)))
&amp; IF(ISBLANK(OFFSET('rivers (2)'!$A$1, 2 * (67 - $A11) + 1, 2 * AO$2)), "", SUBSTITUTE($D$1, "&lt;direc&gt;", RIGHT(OFFSET('rivers (2)'!$A$1, 2 * (67 - $A11) + 1, 2 * AO$2), 1)))
&amp; IF(ISBLANK('feature type'!AN9), "EndPlot", SUBSTITUTE(SUBSTITUTE(output!$B$1,
                   "f_type", 'feature type'!AN9),
                   "f_var", 'feature variety'!AN9))
&amp; CHAR(10)</f>
        <v xml:space="preserve">BeginPlot
	x=39,y=59
	TerrainType=TERRAIN_OCEAN
	PlotType=3
EndPlot
</v>
      </c>
      <c r="AP11" t="str">
        <f ca="1">SUBSTITUTE(SUBSTITUTE(SUBSTITUTE(SUBSTITUTE($A$1,
"x_coord",AP$2),
"y_coord",$A11),
"t_type",'terrain type'!AO9),
"p_type", 'plot type'!AO9)
&amp; IF(LEFT(resources!AO9, 6) = "BONUS_", CHAR(9) &amp; "BonusType=" &amp; resources!AO9 &amp; CHAR(10), "")
&amp; IF('goody huts'!AO9, "	ImprovementType=IMPROVEMENT_GOODY_HUT" &amp; CHAR(10), "")
&amp; IF(ISBLANK(OFFSET('rivers (2)'!$A$1, 2 * (67 - $A11), 2 * AP$2 + 1)), "", SUBSTITUTE($C$1, "&lt;direc&gt;", RIGHT(OFFSET('rivers (2)'!$A$1, 2 * (67 - $A11), 2 * AP$2 + 1), 1)))
&amp; IF(ISBLANK(OFFSET('rivers (2)'!$A$1, 2 * (67 - $A11) + 1, 2 * AP$2)), "", SUBSTITUTE($D$1, "&lt;direc&gt;", RIGHT(OFFSET('rivers (2)'!$A$1, 2 * (67 - $A11) + 1, 2 * AP$2), 1)))
&amp; IF(ISBLANK('feature type'!AO9), "EndPlot", SUBSTITUTE(SUBSTITUTE(output!$B$1,
                   "f_type", 'feature type'!AO9),
                   "f_var", 'feature variety'!AO9))
&amp; CHAR(10)</f>
        <v xml:space="preserve">BeginPlot
	x=40,y=59
	TerrainType=TERRAIN_OCEAN
	PlotType=3
EndPlot
</v>
      </c>
      <c r="AQ11" t="str">
        <f ca="1">SUBSTITUTE(SUBSTITUTE(SUBSTITUTE(SUBSTITUTE($A$1,
"x_coord",AQ$2),
"y_coord",$A11),
"t_type",'terrain type'!AP9),
"p_type", 'plot type'!AP9)
&amp; IF(LEFT(resources!AP9, 6) = "BONUS_", CHAR(9) &amp; "BonusType=" &amp; resources!AP9 &amp; CHAR(10), "")
&amp; IF('goody huts'!AP9, "	ImprovementType=IMPROVEMENT_GOODY_HUT" &amp; CHAR(10), "")
&amp; IF(ISBLANK(OFFSET('rivers (2)'!$A$1, 2 * (67 - $A11), 2 * AQ$2 + 1)), "", SUBSTITUTE($C$1, "&lt;direc&gt;", RIGHT(OFFSET('rivers (2)'!$A$1, 2 * (67 - $A11), 2 * AQ$2 + 1), 1)))
&amp; IF(ISBLANK(OFFSET('rivers (2)'!$A$1, 2 * (67 - $A11) + 1, 2 * AQ$2)), "", SUBSTITUTE($D$1, "&lt;direc&gt;", RIGHT(OFFSET('rivers (2)'!$A$1, 2 * (67 - $A11) + 1, 2 * AQ$2), 1)))
&amp; IF(ISBLANK('feature type'!AP9), "EndPlot", SUBSTITUTE(SUBSTITUTE(output!$B$1,
                   "f_type", 'feature type'!AP9),
                   "f_var", 'feature variety'!AP9))
&amp; CHAR(10)</f>
        <v xml:space="preserve">BeginPlot
	x=41,y=59
	TerrainType=TERRAIN_COAST
	PlotType=3
EndPlot
</v>
      </c>
      <c r="AR11" t="str">
        <f ca="1">SUBSTITUTE(SUBSTITUTE(SUBSTITUTE(SUBSTITUTE($A$1,
"x_coord",AR$2),
"y_coord",$A11),
"t_type",'terrain type'!AQ9),
"p_type", 'plot type'!AQ9)
&amp; IF(LEFT(resources!AQ9, 6) = "BONUS_", CHAR(9) &amp; "BonusType=" &amp; resources!AQ9 &amp; CHAR(10), "")
&amp; IF('goody huts'!AQ9, "	ImprovementType=IMPROVEMENT_GOODY_HUT" &amp; CHAR(10), "")
&amp; IF(ISBLANK(OFFSET('rivers (2)'!$A$1, 2 * (67 - $A11), 2 * AR$2 + 1)), "", SUBSTITUTE($C$1, "&lt;direc&gt;", RIGHT(OFFSET('rivers (2)'!$A$1, 2 * (67 - $A11), 2 * AR$2 + 1), 1)))
&amp; IF(ISBLANK(OFFSET('rivers (2)'!$A$1, 2 * (67 - $A11) + 1, 2 * AR$2)), "", SUBSTITUTE($D$1, "&lt;direc&gt;", RIGHT(OFFSET('rivers (2)'!$A$1, 2 * (67 - $A11) + 1, 2 * AR$2), 1)))
&amp; IF(ISBLANK('feature type'!AQ9), "EndPlot", SUBSTITUTE(SUBSTITUTE(output!$B$1,
                   "f_type", 'feature type'!AQ9),
                   "f_var", 'feature variety'!AQ9))
&amp; CHAR(10)</f>
        <v xml:space="preserve">BeginPlot
	x=42,y=59
	TerrainType=TERRAIN_GRASS
	PlotType=0
EndPlot
</v>
      </c>
      <c r="AS11" t="str">
        <f ca="1">SUBSTITUTE(SUBSTITUTE(SUBSTITUTE(SUBSTITUTE($A$1,
"x_coord",AS$2),
"y_coord",$A11),
"t_type",'terrain type'!AR9),
"p_type", 'plot type'!AR9)
&amp; IF(LEFT(resources!AR9, 6) = "BONUS_", CHAR(9) &amp; "BonusType=" &amp; resources!AR9 &amp; CHAR(10), "")
&amp; IF('goody huts'!AR9, "	ImprovementType=IMPROVEMENT_GOODY_HUT" &amp; CHAR(10), "")
&amp; IF(ISBLANK(OFFSET('rivers (2)'!$A$1, 2 * (67 - $A11), 2 * AS$2 + 1)), "", SUBSTITUTE($C$1, "&lt;direc&gt;", RIGHT(OFFSET('rivers (2)'!$A$1, 2 * (67 - $A11), 2 * AS$2 + 1), 1)))
&amp; IF(ISBLANK(OFFSET('rivers (2)'!$A$1, 2 * (67 - $A11) + 1, 2 * AS$2)), "", SUBSTITUTE($D$1, "&lt;direc&gt;", RIGHT(OFFSET('rivers (2)'!$A$1, 2 * (67 - $A11) + 1, 2 * AS$2), 1)))
&amp; IF(ISBLANK('feature type'!AR9), "EndPlot", SUBSTITUTE(SUBSTITUTE(output!$B$1,
                   "f_type", 'feature type'!AR9),
                   "f_var", 'feature variety'!AR9))
&amp; CHAR(10)</f>
        <v xml:space="preserve">BeginPlot
	x=43,y=59
	TerrainType=TERRAIN_COAST
	PlotType=3
EndPlot
</v>
      </c>
      <c r="AT11" t="str">
        <f ca="1">SUBSTITUTE(SUBSTITUTE(SUBSTITUTE(SUBSTITUTE($A$1,
"x_coord",AT$2),
"y_coord",$A11),
"t_type",'terrain type'!AS9),
"p_type", 'plot type'!AS9)
&amp; IF(LEFT(resources!AS9, 6) = "BONUS_", CHAR(9) &amp; "BonusType=" &amp; resources!AS9 &amp; CHAR(10), "")
&amp; IF('goody huts'!AS9, "	ImprovementType=IMPROVEMENT_GOODY_HUT" &amp; CHAR(10), "")
&amp; IF(ISBLANK(OFFSET('rivers (2)'!$A$1, 2 * (67 - $A11), 2 * AT$2 + 1)), "", SUBSTITUTE($C$1, "&lt;direc&gt;", RIGHT(OFFSET('rivers (2)'!$A$1, 2 * (67 - $A11), 2 * AT$2 + 1), 1)))
&amp; IF(ISBLANK(OFFSET('rivers (2)'!$A$1, 2 * (67 - $A11) + 1, 2 * AT$2)), "", SUBSTITUTE($D$1, "&lt;direc&gt;", RIGHT(OFFSET('rivers (2)'!$A$1, 2 * (67 - $A11) + 1, 2 * AT$2), 1)))
&amp; IF(ISBLANK('feature type'!AS9), "EndPlot", SUBSTITUTE(SUBSTITUTE(output!$B$1,
                   "f_type", 'feature type'!AS9),
                   "f_var", 'feature variety'!AS9))
&amp; CHAR(10)</f>
        <v xml:space="preserve">BeginPlot
	x=44,y=59
	TerrainType=TERRAIN_OCEAN
	PlotType=3
EndPlot
</v>
      </c>
      <c r="AU11" t="str">
        <f ca="1">SUBSTITUTE(SUBSTITUTE(SUBSTITUTE(SUBSTITUTE($A$1,
"x_coord",AU$2),
"y_coord",$A11),
"t_type",'terrain type'!AT9),
"p_type", 'plot type'!AT9)
&amp; IF(LEFT(resources!AT9, 6) = "BONUS_", CHAR(9) &amp; "BonusType=" &amp; resources!AT9 &amp; CHAR(10), "")
&amp; IF('goody huts'!AT9, "	ImprovementType=IMPROVEMENT_GOODY_HUT" &amp; CHAR(10), "")
&amp; IF(ISBLANK(OFFSET('rivers (2)'!$A$1, 2 * (67 - $A11), 2 * AU$2 + 1)), "", SUBSTITUTE($C$1, "&lt;direc&gt;", RIGHT(OFFSET('rivers (2)'!$A$1, 2 * (67 - $A11), 2 * AU$2 + 1), 1)))
&amp; IF(ISBLANK(OFFSET('rivers (2)'!$A$1, 2 * (67 - $A11) + 1, 2 * AU$2)), "", SUBSTITUTE($D$1, "&lt;direc&gt;", RIGHT(OFFSET('rivers (2)'!$A$1, 2 * (67 - $A11) + 1, 2 * AU$2), 1)))
&amp; IF(ISBLANK('feature type'!AT9), "EndPlot", SUBSTITUTE(SUBSTITUTE(output!$B$1,
                   "f_type", 'feature type'!AT9),
                   "f_var", 'feature variety'!AT9))
&amp; CHAR(10)</f>
        <v xml:space="preserve">BeginPlot
	x=45,y=59
	TerrainType=TERRAIN_OCEAN
	PlotType=3
EndPlot
</v>
      </c>
      <c r="AV11" t="str">
        <f ca="1">SUBSTITUTE(SUBSTITUTE(SUBSTITUTE(SUBSTITUTE($A$1,
"x_coord",AV$2),
"y_coord",$A11),
"t_type",'terrain type'!AU9),
"p_type", 'plot type'!AU9)
&amp; IF(LEFT(resources!AU9, 6) = "BONUS_", CHAR(9) &amp; "BonusType=" &amp; resources!AU9 &amp; CHAR(10), "")
&amp; IF('goody huts'!AU9, "	ImprovementType=IMPROVEMENT_GOODY_HUT" &amp; CHAR(10), "")
&amp; IF(ISBLANK(OFFSET('rivers (2)'!$A$1, 2 * (67 - $A11), 2 * AV$2 + 1)), "", SUBSTITUTE($C$1, "&lt;direc&gt;", RIGHT(OFFSET('rivers (2)'!$A$1, 2 * (67 - $A11), 2 * AV$2 + 1), 1)))
&amp; IF(ISBLANK(OFFSET('rivers (2)'!$A$1, 2 * (67 - $A11) + 1, 2 * AV$2)), "", SUBSTITUTE($D$1, "&lt;direc&gt;", RIGHT(OFFSET('rivers (2)'!$A$1, 2 * (67 - $A11) + 1, 2 * AV$2), 1)))
&amp; IF(ISBLANK('feature type'!AU9), "EndPlot", SUBSTITUTE(SUBSTITUTE(output!$B$1,
                   "f_type", 'feature type'!AU9),
                   "f_var", 'feature variety'!AU9))
&amp; CHAR(10)</f>
        <v xml:space="preserve">BeginPlot
	x=46,y=59
	TerrainType=TERRAIN_COAST
	PlotType=3
EndPlot
</v>
      </c>
      <c r="AW11" t="str">
        <f ca="1">SUBSTITUTE(SUBSTITUTE(SUBSTITUTE(SUBSTITUTE($A$1,
"x_coord",AW$2),
"y_coord",$A11),
"t_type",'terrain type'!AV9),
"p_type", 'plot type'!AV9)
&amp; IF(LEFT(resources!AV9, 6) = "BONUS_", CHAR(9) &amp; "BonusType=" &amp; resources!AV9 &amp; CHAR(10), "")
&amp; IF('goody huts'!AV9, "	ImprovementType=IMPROVEMENT_GOODY_HUT" &amp; CHAR(10), "")
&amp; IF(ISBLANK(OFFSET('rivers (2)'!$A$1, 2 * (67 - $A11), 2 * AW$2 + 1)), "", SUBSTITUTE($C$1, "&lt;direc&gt;", RIGHT(OFFSET('rivers (2)'!$A$1, 2 * (67 - $A11), 2 * AW$2 + 1), 1)))
&amp; IF(ISBLANK(OFFSET('rivers (2)'!$A$1, 2 * (67 - $A11) + 1, 2 * AW$2)), "", SUBSTITUTE($D$1, "&lt;direc&gt;", RIGHT(OFFSET('rivers (2)'!$A$1, 2 * (67 - $A11) + 1, 2 * AW$2), 1)))
&amp; IF(ISBLANK('feature type'!AV9), "EndPlot", SUBSTITUTE(SUBSTITUTE(output!$B$1,
                   "f_type", 'feature type'!AV9),
                   "f_var", 'feature variety'!AV9))
&amp; CHAR(10)</f>
        <v xml:space="preserve">BeginPlot
	x=47,y=59
	TerrainType=TERRAIN_GRASS
	PlotType=2
EndPlot
</v>
      </c>
      <c r="AX11" t="str">
        <f ca="1">SUBSTITUTE(SUBSTITUTE(SUBSTITUTE(SUBSTITUTE($A$1,
"x_coord",AX$2),
"y_coord",$A11),
"t_type",'terrain type'!AW9),
"p_type", 'plot type'!AW9)
&amp; IF(LEFT(resources!AW9, 6) = "BONUS_", CHAR(9) &amp; "BonusType=" &amp; resources!AW9 &amp; CHAR(10), "")
&amp; IF('goody huts'!AW9, "	ImprovementType=IMPROVEMENT_GOODY_HUT" &amp; CHAR(10), "")
&amp; IF(ISBLANK(OFFSET('rivers (2)'!$A$1, 2 * (67 - $A11), 2 * AX$2 + 1)), "", SUBSTITUTE($C$1, "&lt;direc&gt;", RIGHT(OFFSET('rivers (2)'!$A$1, 2 * (67 - $A11), 2 * AX$2 + 1), 1)))
&amp; IF(ISBLANK(OFFSET('rivers (2)'!$A$1, 2 * (67 - $A11) + 1, 2 * AX$2)), "", SUBSTITUTE($D$1, "&lt;direc&gt;", RIGHT(OFFSET('rivers (2)'!$A$1, 2 * (67 - $A11) + 1, 2 * AX$2), 1)))
&amp; IF(ISBLANK('feature type'!AW9), "EndPlot", SUBSTITUTE(SUBSTITUTE(output!$B$1,
                   "f_type", 'feature type'!AW9),
                   "f_var", 'feature variety'!AW9))
&amp; CHAR(10)</f>
        <v xml:space="preserve">BeginPlot
	x=48,y=59
	TerrainType=TERRAIN_GRASS
	PlotType=1
	BonusType=BONUS_INCENSE
	RiverNSDirection=2
	isWOfRiver
	FeatureType=FEATURE_FOREST, FeatureVariety=1
EndPlot
</v>
      </c>
      <c r="AY11" t="str">
        <f ca="1">SUBSTITUTE(SUBSTITUTE(SUBSTITUTE(SUBSTITUTE($A$1,
"x_coord",AY$2),
"y_coord",$A11),
"t_type",'terrain type'!AX9),
"p_type", 'plot type'!AX9)
&amp; IF(LEFT(resources!AX9, 6) = "BONUS_", CHAR(9) &amp; "BonusType=" &amp; resources!AX9 &amp; CHAR(10), "")
&amp; IF('goody huts'!AX9, "	ImprovementType=IMPROVEMENT_GOODY_HUT" &amp; CHAR(10), "")
&amp; IF(ISBLANK(OFFSET('rivers (2)'!$A$1, 2 * (67 - $A11), 2 * AY$2 + 1)), "", SUBSTITUTE($C$1, "&lt;direc&gt;", RIGHT(OFFSET('rivers (2)'!$A$1, 2 * (67 - $A11), 2 * AY$2 + 1), 1)))
&amp; IF(ISBLANK(OFFSET('rivers (2)'!$A$1, 2 * (67 - $A11) + 1, 2 * AY$2)), "", SUBSTITUTE($D$1, "&lt;direc&gt;", RIGHT(OFFSET('rivers (2)'!$A$1, 2 * (67 - $A11) + 1, 2 * AY$2), 1)))
&amp; IF(ISBLANK('feature type'!AX9), "EndPlot", SUBSTITUTE(SUBSTITUTE(output!$B$1,
                   "f_type", 'feature type'!AX9),
                   "f_var", 'feature variety'!AX9))
&amp; CHAR(10)</f>
        <v xml:space="preserve">BeginPlot
	x=49,y=59
	TerrainType=TERRAIN_GRASS
	PlotType=2
	FeatureType=FEATURE_FOREST, FeatureVariety=1
EndPlot
</v>
      </c>
      <c r="AZ11" t="str">
        <f ca="1">SUBSTITUTE(SUBSTITUTE(SUBSTITUTE(SUBSTITUTE($A$1,
"x_coord",AZ$2),
"y_coord",$A11),
"t_type",'terrain type'!AY9),
"p_type", 'plot type'!AY9)
&amp; IF(LEFT(resources!AY9, 6) = "BONUS_", CHAR(9) &amp; "BonusType=" &amp; resources!AY9 &amp; CHAR(10), "")
&amp; IF('goody huts'!AY9, "	ImprovementType=IMPROVEMENT_GOODY_HUT" &amp; CHAR(10), "")
&amp; IF(ISBLANK(OFFSET('rivers (2)'!$A$1, 2 * (67 - $A11), 2 * AZ$2 + 1)), "", SUBSTITUTE($C$1, "&lt;direc&gt;", RIGHT(OFFSET('rivers (2)'!$A$1, 2 * (67 - $A11), 2 * AZ$2 + 1), 1)))
&amp; IF(ISBLANK(OFFSET('rivers (2)'!$A$1, 2 * (67 - $A11) + 1, 2 * AZ$2)), "", SUBSTITUTE($D$1, "&lt;direc&gt;", RIGHT(OFFSET('rivers (2)'!$A$1, 2 * (67 - $A11) + 1, 2 * AZ$2), 1)))
&amp; IF(ISBLANK('feature type'!AY9), "EndPlot", SUBSTITUTE(SUBSTITUTE(output!$B$1,
                   "f_type", 'feature type'!AY9),
                   "f_var", 'feature variety'!AY9))
&amp; CHAR(10)</f>
        <v xml:space="preserve">BeginPlot
	x=50,y=59
	TerrainType=TERRAIN_GRASS
	PlotType=1
	RiverNSDirection=2
	isWOfRiver
EndPlot
</v>
      </c>
      <c r="BA11" t="str">
        <f ca="1">SUBSTITUTE(SUBSTITUTE(SUBSTITUTE(SUBSTITUTE($A$1,
"x_coord",BA$2),
"y_coord",$A11),
"t_type",'terrain type'!AZ9),
"p_type", 'plot type'!AZ9)
&amp; IF(LEFT(resources!AZ9, 6) = "BONUS_", CHAR(9) &amp; "BonusType=" &amp; resources!AZ9 &amp; CHAR(10), "")
&amp; IF('goody huts'!AZ9, "	ImprovementType=IMPROVEMENT_GOODY_HUT" &amp; CHAR(10), "")
&amp; IF(ISBLANK(OFFSET('rivers (2)'!$A$1, 2 * (67 - $A11), 2 * BA$2 + 1)), "", SUBSTITUTE($C$1, "&lt;direc&gt;", RIGHT(OFFSET('rivers (2)'!$A$1, 2 * (67 - $A11), 2 * BA$2 + 1), 1)))
&amp; IF(ISBLANK(OFFSET('rivers (2)'!$A$1, 2 * (67 - $A11) + 1, 2 * BA$2)), "", SUBSTITUTE($D$1, "&lt;direc&gt;", RIGHT(OFFSET('rivers (2)'!$A$1, 2 * (67 - $A11) + 1, 2 * BA$2), 1)))
&amp; IF(ISBLANK('feature type'!AZ9), "EndPlot", SUBSTITUTE(SUBSTITUTE(output!$B$1,
                   "f_type", 'feature type'!AZ9),
                   "f_var", 'feature variety'!AZ9))
&amp; CHAR(10)</f>
        <v xml:space="preserve">BeginPlot
	x=51,y=59
	TerrainType=TERRAIN_GRASS
	PlotType=2
	FeatureType=FEATURE_FOREST, FeatureVariety=1
EndPlot
</v>
      </c>
      <c r="BB11" t="str">
        <f ca="1">SUBSTITUTE(SUBSTITUTE(SUBSTITUTE(SUBSTITUTE($A$1,
"x_coord",BB$2),
"y_coord",$A11),
"t_type",'terrain type'!BA9),
"p_type", 'plot type'!BA9)
&amp; IF(LEFT(resources!BA9, 6) = "BONUS_", CHAR(9) &amp; "BonusType=" &amp; resources!BA9 &amp; CHAR(10), "")
&amp; IF('goody huts'!BA9, "	ImprovementType=IMPROVEMENT_GOODY_HUT" &amp; CHAR(10), "")
&amp; IF(ISBLANK(OFFSET('rivers (2)'!$A$1, 2 * (67 - $A11), 2 * BB$2 + 1)), "", SUBSTITUTE($C$1, "&lt;direc&gt;", RIGHT(OFFSET('rivers (2)'!$A$1, 2 * (67 - $A11), 2 * BB$2 + 1), 1)))
&amp; IF(ISBLANK(OFFSET('rivers (2)'!$A$1, 2 * (67 - $A11) + 1, 2 * BB$2)), "", SUBSTITUTE($D$1, "&lt;direc&gt;", RIGHT(OFFSET('rivers (2)'!$A$1, 2 * (67 - $A11) + 1, 2 * BB$2), 1)))
&amp; IF(ISBLANK('feature type'!BA9), "EndPlot", SUBSTITUTE(SUBSTITUTE(output!$B$1,
                   "f_type", 'feature type'!BA9),
                   "f_var", 'feature variety'!BA9))
&amp; CHAR(10)</f>
        <v xml:space="preserve">BeginPlot
	x=52,y=59
	TerrainType=TERRAIN_GRASS
	PlotType=2
	FeatureType=FEATURE_FOREST, FeatureVariety=1
EndPlot
</v>
      </c>
      <c r="BC11" t="str">
        <f ca="1">SUBSTITUTE(SUBSTITUTE(SUBSTITUTE(SUBSTITUTE($A$1,
"x_coord",BC$2),
"y_coord",$A11),
"t_type",'terrain type'!BB9),
"p_type", 'plot type'!BB9)
&amp; IF(LEFT(resources!BB9, 6) = "BONUS_", CHAR(9) &amp; "BonusType=" &amp; resources!BB9 &amp; CHAR(10), "")
&amp; IF('goody huts'!BB9, "	ImprovementType=IMPROVEMENT_GOODY_HUT" &amp; CHAR(10), "")
&amp; IF(ISBLANK(OFFSET('rivers (2)'!$A$1, 2 * (67 - $A11), 2 * BC$2 + 1)), "", SUBSTITUTE($C$1, "&lt;direc&gt;", RIGHT(OFFSET('rivers (2)'!$A$1, 2 * (67 - $A11), 2 * BC$2 + 1), 1)))
&amp; IF(ISBLANK(OFFSET('rivers (2)'!$A$1, 2 * (67 - $A11) + 1, 2 * BC$2)), "", SUBSTITUTE($D$1, "&lt;direc&gt;", RIGHT(OFFSET('rivers (2)'!$A$1, 2 * (67 - $A11) + 1, 2 * BC$2), 1)))
&amp; IF(ISBLANK('feature type'!BB9), "EndPlot", SUBSTITUTE(SUBSTITUTE(output!$B$1,
                   "f_type", 'feature type'!BB9),
                   "f_var", 'feature variety'!BB9))
&amp; CHAR(10)</f>
        <v xml:space="preserve">BeginPlot
	x=53,y=59
	TerrainType=TERRAIN_GRASS
	PlotType=1
	FeatureType=FEATURE_FOREST, FeatureVariety=1
EndPlot
</v>
      </c>
      <c r="BD11" t="str">
        <f ca="1">SUBSTITUTE(SUBSTITUTE(SUBSTITUTE(SUBSTITUTE($A$1,
"x_coord",BD$2),
"y_coord",$A11),
"t_type",'terrain type'!BC9),
"p_type", 'plot type'!BC9)
&amp; IF(LEFT(resources!BC9, 6) = "BONUS_", CHAR(9) &amp; "BonusType=" &amp; resources!BC9 &amp; CHAR(10), "")
&amp; IF('goody huts'!BC9, "	ImprovementType=IMPROVEMENT_GOODY_HUT" &amp; CHAR(10), "")
&amp; IF(ISBLANK(OFFSET('rivers (2)'!$A$1, 2 * (67 - $A11), 2 * BD$2 + 1)), "", SUBSTITUTE($C$1, "&lt;direc&gt;", RIGHT(OFFSET('rivers (2)'!$A$1, 2 * (67 - $A11), 2 * BD$2 + 1), 1)))
&amp; IF(ISBLANK(OFFSET('rivers (2)'!$A$1, 2 * (67 - $A11) + 1, 2 * BD$2)), "", SUBSTITUTE($D$1, "&lt;direc&gt;", RIGHT(OFFSET('rivers (2)'!$A$1, 2 * (67 - $A11) + 1, 2 * BD$2), 1)))
&amp; IF(ISBLANK('feature type'!BC9), "EndPlot", SUBSTITUTE(SUBSTITUTE(output!$B$1,
                   "f_type", 'feature type'!BC9),
                   "f_var", 'feature variety'!BC9))
&amp; CHAR(10)</f>
        <v xml:space="preserve">BeginPlot
	x=54,y=59
	TerrainType=TERRAIN_GRASS
	PlotType=2
	BonusType=BONUS_COW
	FeatureType=FEATURE_FOREST, FeatureVariety=1
EndPlot
</v>
      </c>
      <c r="BE11" t="str">
        <f ca="1">SUBSTITUTE(SUBSTITUTE(SUBSTITUTE(SUBSTITUTE($A$1,
"x_coord",BE$2),
"y_coord",$A11),
"t_type",'terrain type'!BD9),
"p_type", 'plot type'!BD9)
&amp; IF(LEFT(resources!BD9, 6) = "BONUS_", CHAR(9) &amp; "BonusType=" &amp; resources!BD9 &amp; CHAR(10), "")
&amp; IF('goody huts'!BD9, "	ImprovementType=IMPROVEMENT_GOODY_HUT" &amp; CHAR(10), "")
&amp; IF(ISBLANK(OFFSET('rivers (2)'!$A$1, 2 * (67 - $A11), 2 * BE$2 + 1)), "", SUBSTITUTE($C$1, "&lt;direc&gt;", RIGHT(OFFSET('rivers (2)'!$A$1, 2 * (67 - $A11), 2 * BE$2 + 1), 1)))
&amp; IF(ISBLANK(OFFSET('rivers (2)'!$A$1, 2 * (67 - $A11) + 1, 2 * BE$2)), "", SUBSTITUTE($D$1, "&lt;direc&gt;", RIGHT(OFFSET('rivers (2)'!$A$1, 2 * (67 - $A11) + 1, 2 * BE$2), 1)))
&amp; IF(ISBLANK('feature type'!BD9), "EndPlot", SUBSTITUTE(SUBSTITUTE(output!$B$1,
                   "f_type", 'feature type'!BD9),
                   "f_var", 'feature variety'!BD9))
&amp; CHAR(10)</f>
        <v xml:space="preserve">BeginPlot
	x=55,y=59
	TerrainType=TERRAIN_GRASS
	PlotType=1
	FeatureType=FEATURE_FOREST, FeatureVariety=1
EndPlot
</v>
      </c>
      <c r="BF11" t="str">
        <f ca="1">SUBSTITUTE(SUBSTITUTE(SUBSTITUTE(SUBSTITUTE($A$1,
"x_coord",BF$2),
"y_coord",$A11),
"t_type",'terrain type'!BE9),
"p_type", 'plot type'!BE9)
&amp; IF(LEFT(resources!BE9, 6) = "BONUS_", CHAR(9) &amp; "BonusType=" &amp; resources!BE9 &amp; CHAR(10), "")
&amp; IF('goody huts'!BE9, "	ImprovementType=IMPROVEMENT_GOODY_HUT" &amp; CHAR(10), "")
&amp; IF(ISBLANK(OFFSET('rivers (2)'!$A$1, 2 * (67 - $A11), 2 * BF$2 + 1)), "", SUBSTITUTE($C$1, "&lt;direc&gt;", RIGHT(OFFSET('rivers (2)'!$A$1, 2 * (67 - $A11), 2 * BF$2 + 1), 1)))
&amp; IF(ISBLANK(OFFSET('rivers (2)'!$A$1, 2 * (67 - $A11) + 1, 2 * BF$2)), "", SUBSTITUTE($D$1, "&lt;direc&gt;", RIGHT(OFFSET('rivers (2)'!$A$1, 2 * (67 - $A11) + 1, 2 * BF$2), 1)))
&amp; IF(ISBLANK('feature type'!BE9), "EndPlot", SUBSTITUTE(SUBSTITUTE(output!$B$1,
                   "f_type", 'feature type'!BE9),
                   "f_var", 'feature variety'!BE9))
&amp; CHAR(10)</f>
        <v xml:space="preserve">BeginPlot
	x=56,y=59
	TerrainType=TERRAIN_GRASS
	PlotType=2
	FeatureType=FEATURE_FOREST, FeatureVariety=1
EndPlot
</v>
      </c>
      <c r="BG11" t="str">
        <f ca="1">SUBSTITUTE(SUBSTITUTE(SUBSTITUTE(SUBSTITUTE($A$1,
"x_coord",BG$2),
"y_coord",$A11),
"t_type",'terrain type'!BF9),
"p_type", 'plot type'!BF9)
&amp; IF(LEFT(resources!BF9, 6) = "BONUS_", CHAR(9) &amp; "BonusType=" &amp; resources!BF9 &amp; CHAR(10), "")
&amp; IF('goody huts'!BF9, "	ImprovementType=IMPROVEMENT_GOODY_HUT" &amp; CHAR(10), "")
&amp; IF(ISBLANK(OFFSET('rivers (2)'!$A$1, 2 * (67 - $A11), 2 * BG$2 + 1)), "", SUBSTITUTE($C$1, "&lt;direc&gt;", RIGHT(OFFSET('rivers (2)'!$A$1, 2 * (67 - $A11), 2 * BG$2 + 1), 1)))
&amp; IF(ISBLANK(OFFSET('rivers (2)'!$A$1, 2 * (67 - $A11) + 1, 2 * BG$2)), "", SUBSTITUTE($D$1, "&lt;direc&gt;", RIGHT(OFFSET('rivers (2)'!$A$1, 2 * (67 - $A11) + 1, 2 * BG$2), 1)))
&amp; IF(ISBLANK('feature type'!BF9), "EndPlot", SUBSTITUTE(SUBSTITUTE(output!$B$1,
                   "f_type", 'feature type'!BF9),
                   "f_var", 'feature variety'!BF9))
&amp; CHAR(10)</f>
        <v xml:space="preserve">BeginPlot
	x=57,y=59
	TerrainType=TERRAIN_GRASS
	PlotType=2
	FeatureType=FEATURE_FOREST, FeatureVariety=1
EndPlot
</v>
      </c>
      <c r="BH11" t="str">
        <f ca="1">SUBSTITUTE(SUBSTITUTE(SUBSTITUTE(SUBSTITUTE($A$1,
"x_coord",BH$2),
"y_coord",$A11),
"t_type",'terrain type'!BG9),
"p_type", 'plot type'!BG9)
&amp; IF(LEFT(resources!BG9, 6) = "BONUS_", CHAR(9) &amp; "BonusType=" &amp; resources!BG9 &amp; CHAR(10), "")
&amp; IF('goody huts'!BG9, "	ImprovementType=IMPROVEMENT_GOODY_HUT" &amp; CHAR(10), "")
&amp; IF(ISBLANK(OFFSET('rivers (2)'!$A$1, 2 * (67 - $A11), 2 * BH$2 + 1)), "", SUBSTITUTE($C$1, "&lt;direc&gt;", RIGHT(OFFSET('rivers (2)'!$A$1, 2 * (67 - $A11), 2 * BH$2 + 1), 1)))
&amp; IF(ISBLANK(OFFSET('rivers (2)'!$A$1, 2 * (67 - $A11) + 1, 2 * BH$2)), "", SUBSTITUTE($D$1, "&lt;direc&gt;", RIGHT(OFFSET('rivers (2)'!$A$1, 2 * (67 - $A11) + 1, 2 * BH$2), 1)))
&amp; IF(ISBLANK('feature type'!BG9), "EndPlot", SUBSTITUTE(SUBSTITUTE(output!$B$1,
                   "f_type", 'feature type'!BG9),
                   "f_var", 'feature variety'!BG9))
&amp; CHAR(10)</f>
        <v xml:space="preserve">BeginPlot
	x=58,y=59
	TerrainType=TERRAIN_GRASS
	PlotType=2
	FeatureType=FEATURE_FOREST, FeatureVariety=1
EndPlot
</v>
      </c>
      <c r="BI11" t="str">
        <f ca="1">SUBSTITUTE(SUBSTITUTE(SUBSTITUTE(SUBSTITUTE($A$1,
"x_coord",BI$2),
"y_coord",$A11),
"t_type",'terrain type'!BH9),
"p_type", 'plot type'!BH9)
&amp; IF(LEFT(resources!BH9, 6) = "BONUS_", CHAR(9) &amp; "BonusType=" &amp; resources!BH9 &amp; CHAR(10), "")
&amp; IF('goody huts'!BH9, "	ImprovementType=IMPROVEMENT_GOODY_HUT" &amp; CHAR(10), "")
&amp; IF(ISBLANK(OFFSET('rivers (2)'!$A$1, 2 * (67 - $A11), 2 * BI$2 + 1)), "", SUBSTITUTE($C$1, "&lt;direc&gt;", RIGHT(OFFSET('rivers (2)'!$A$1, 2 * (67 - $A11), 2 * BI$2 + 1), 1)))
&amp; IF(ISBLANK(OFFSET('rivers (2)'!$A$1, 2 * (67 - $A11) + 1, 2 * BI$2)), "", SUBSTITUTE($D$1, "&lt;direc&gt;", RIGHT(OFFSET('rivers (2)'!$A$1, 2 * (67 - $A11) + 1, 2 * BI$2), 1)))
&amp; IF(ISBLANK('feature type'!BH9), "EndPlot", SUBSTITUTE(SUBSTITUTE(output!$B$1,
                   "f_type", 'feature type'!BH9),
                   "f_var", 'feature variety'!BH9))
&amp; CHAR(10)</f>
        <v xml:space="preserve">BeginPlot
	x=59,y=59
	TerrainType=TERRAIN_GRASS
	PlotType=2
	BonusType=BONUS_COAL
EndPlot
</v>
      </c>
      <c r="BJ11" t="str">
        <f ca="1">SUBSTITUTE(SUBSTITUTE(SUBSTITUTE(SUBSTITUTE($A$1,
"x_coord",BJ$2),
"y_coord",$A11),
"t_type",'terrain type'!BI9),
"p_type", 'plot type'!BI9)
&amp; IF(LEFT(resources!BI9, 6) = "BONUS_", CHAR(9) &amp; "BonusType=" &amp; resources!BI9 &amp; CHAR(10), "")
&amp; IF('goody huts'!BI9, "	ImprovementType=IMPROVEMENT_GOODY_HUT" &amp; CHAR(10), "")
&amp; IF(ISBLANK(OFFSET('rivers (2)'!$A$1, 2 * (67 - $A11), 2 * BJ$2 + 1)), "", SUBSTITUTE($C$1, "&lt;direc&gt;", RIGHT(OFFSET('rivers (2)'!$A$1, 2 * (67 - $A11), 2 * BJ$2 + 1), 1)))
&amp; IF(ISBLANK(OFFSET('rivers (2)'!$A$1, 2 * (67 - $A11) + 1, 2 * BJ$2)), "", SUBSTITUTE($D$1, "&lt;direc&gt;", RIGHT(OFFSET('rivers (2)'!$A$1, 2 * (67 - $A11) + 1, 2 * BJ$2), 1)))
&amp; IF(ISBLANK('feature type'!BI9), "EndPlot", SUBSTITUTE(SUBSTITUTE(output!$B$1,
                   "f_type", 'feature type'!BI9),
                   "f_var", 'feature variety'!BI9))
&amp; CHAR(10)</f>
        <v xml:space="preserve">BeginPlot
	x=60,y=59
	TerrainType=TERRAIN_GRASS
	PlotType=2
EndPlot
</v>
      </c>
      <c r="BK11" t="str">
        <f ca="1">SUBSTITUTE(SUBSTITUTE(SUBSTITUTE(SUBSTITUTE($A$1,
"x_coord",BK$2),
"y_coord",$A11),
"t_type",'terrain type'!BJ9),
"p_type", 'plot type'!BJ9)
&amp; IF(LEFT(resources!BJ9, 6) = "BONUS_", CHAR(9) &amp; "BonusType=" &amp; resources!BJ9 &amp; CHAR(10), "")
&amp; IF('goody huts'!BJ9, "	ImprovementType=IMPROVEMENT_GOODY_HUT" &amp; CHAR(10), "")
&amp; IF(ISBLANK(OFFSET('rivers (2)'!$A$1, 2 * (67 - $A11), 2 * BK$2 + 1)), "", SUBSTITUTE($C$1, "&lt;direc&gt;", RIGHT(OFFSET('rivers (2)'!$A$1, 2 * (67 - $A11), 2 * BK$2 + 1), 1)))
&amp; IF(ISBLANK(OFFSET('rivers (2)'!$A$1, 2 * (67 - $A11) + 1, 2 * BK$2)), "", SUBSTITUTE($D$1, "&lt;direc&gt;", RIGHT(OFFSET('rivers (2)'!$A$1, 2 * (67 - $A11) + 1, 2 * BK$2), 1)))
&amp; IF(ISBLANK('feature type'!BJ9), "EndPlot", SUBSTITUTE(SUBSTITUTE(output!$B$1,
                   "f_type", 'feature type'!BJ9),
                   "f_var", 'feature variety'!BJ9))
&amp; CHAR(10)</f>
        <v xml:space="preserve">BeginPlot
	x=61,y=59
	TerrainType=TERRAIN_GRASS
	PlotType=2
	FeatureType=FEATURE_FOREST, FeatureVariety=1
EndPlot
</v>
      </c>
      <c r="BL11" t="str">
        <f ca="1">SUBSTITUTE(SUBSTITUTE(SUBSTITUTE(SUBSTITUTE($A$1,
"x_coord",BL$2),
"y_coord",$A11),
"t_type",'terrain type'!BK9),
"p_type", 'plot type'!BK9)
&amp; IF(LEFT(resources!BK9, 6) = "BONUS_", CHAR(9) &amp; "BonusType=" &amp; resources!BK9 &amp; CHAR(10), "")
&amp; IF('goody huts'!BK9, "	ImprovementType=IMPROVEMENT_GOODY_HUT" &amp; CHAR(10), "")
&amp; IF(ISBLANK(OFFSET('rivers (2)'!$A$1, 2 * (67 - $A11), 2 * BL$2 + 1)), "", SUBSTITUTE($C$1, "&lt;direc&gt;", RIGHT(OFFSET('rivers (2)'!$A$1, 2 * (67 - $A11), 2 * BL$2 + 1), 1)))
&amp; IF(ISBLANK(OFFSET('rivers (2)'!$A$1, 2 * (67 - $A11) + 1, 2 * BL$2)), "", SUBSTITUTE($D$1, "&lt;direc&gt;", RIGHT(OFFSET('rivers (2)'!$A$1, 2 * (67 - $A11) + 1, 2 * BL$2), 1)))
&amp; IF(ISBLANK('feature type'!BK9), "EndPlot", SUBSTITUTE(SUBSTITUTE(output!$B$1,
                   "f_type", 'feature type'!BK9),
                   "f_var", 'feature variety'!BK9))
&amp; CHAR(10)</f>
        <v xml:space="preserve">BeginPlot
	x=62,y=59
	TerrainType=TERRAIN_GRASS
	PlotType=2
EndPlot
</v>
      </c>
      <c r="BM11" t="str">
        <f ca="1">SUBSTITUTE(SUBSTITUTE(SUBSTITUTE(SUBSTITUTE($A$1,
"x_coord",BM$2),
"y_coord",$A11),
"t_type",'terrain type'!BL9),
"p_type", 'plot type'!BL9)
&amp; IF(LEFT(resources!BL9, 6) = "BONUS_", CHAR(9) &amp; "BonusType=" &amp; resources!BL9 &amp; CHAR(10), "")
&amp; IF('goody huts'!BL9, "	ImprovementType=IMPROVEMENT_GOODY_HUT" &amp; CHAR(10), "")
&amp; IF(ISBLANK(OFFSET('rivers (2)'!$A$1, 2 * (67 - $A11), 2 * BM$2 + 1)), "", SUBSTITUTE($C$1, "&lt;direc&gt;", RIGHT(OFFSET('rivers (2)'!$A$1, 2 * (67 - $A11), 2 * BM$2 + 1), 1)))
&amp; IF(ISBLANK(OFFSET('rivers (2)'!$A$1, 2 * (67 - $A11) + 1, 2 * BM$2)), "", SUBSTITUTE($D$1, "&lt;direc&gt;", RIGHT(OFFSET('rivers (2)'!$A$1, 2 * (67 - $A11) + 1, 2 * BM$2), 1)))
&amp; IF(ISBLANK('feature type'!BL9), "EndPlot", SUBSTITUTE(SUBSTITUTE(output!$B$1,
                   "f_type", 'feature type'!BL9),
                   "f_var", 'feature variety'!BL9))
&amp; CHAR(10)</f>
        <v xml:space="preserve">BeginPlot
	x=63,y=59
	TerrainType=TERRAIN_GRASS
	PlotType=1
	FeatureType=FEATURE_FOREST, FeatureVariety=1
EndPlot
</v>
      </c>
      <c r="BN11" t="str">
        <f ca="1">SUBSTITUTE(SUBSTITUTE(SUBSTITUTE(SUBSTITUTE($A$1,
"x_coord",BN$2),
"y_coord",$A11),
"t_type",'terrain type'!BM9),
"p_type", 'plot type'!BM9)
&amp; IF(LEFT(resources!BM9, 6) = "BONUS_", CHAR(9) &amp; "BonusType=" &amp; resources!BM9 &amp; CHAR(10), "")
&amp; IF('goody huts'!BM9, "	ImprovementType=IMPROVEMENT_GOODY_HUT" &amp; CHAR(10), "")
&amp; IF(ISBLANK(OFFSET('rivers (2)'!$A$1, 2 * (67 - $A11), 2 * BN$2 + 1)), "", SUBSTITUTE($C$1, "&lt;direc&gt;", RIGHT(OFFSET('rivers (2)'!$A$1, 2 * (67 - $A11), 2 * BN$2 + 1), 1)))
&amp; IF(ISBLANK(OFFSET('rivers (2)'!$A$1, 2 * (67 - $A11) + 1, 2 * BN$2)), "", SUBSTITUTE($D$1, "&lt;direc&gt;", RIGHT(OFFSET('rivers (2)'!$A$1, 2 * (67 - $A11) + 1, 2 * BN$2), 1)))
&amp; IF(ISBLANK('feature type'!BM9), "EndPlot", SUBSTITUTE(SUBSTITUTE(output!$B$1,
                   "f_type", 'feature type'!BM9),
                   "f_var", 'feature variety'!BM9))
&amp; CHAR(10)</f>
        <v xml:space="preserve">BeginPlot
	x=64,y=59
	TerrainType=TERRAIN_GRASS
	PlotType=2
EndPlot
</v>
      </c>
      <c r="BO11" t="str">
        <f ca="1">SUBSTITUTE(SUBSTITUTE(SUBSTITUTE(SUBSTITUTE($A$1,
"x_coord",BO$2),
"y_coord",$A11),
"t_type",'terrain type'!BN9),
"p_type", 'plot type'!BN9)
&amp; IF(LEFT(resources!BN9, 6) = "BONUS_", CHAR(9) &amp; "BonusType=" &amp; resources!BN9 &amp; CHAR(10), "")
&amp; IF('goody huts'!BN9, "	ImprovementType=IMPROVEMENT_GOODY_HUT" &amp; CHAR(10), "")
&amp; IF(ISBLANK(OFFSET('rivers (2)'!$A$1, 2 * (67 - $A11), 2 * BO$2 + 1)), "", SUBSTITUTE($C$1, "&lt;direc&gt;", RIGHT(OFFSET('rivers (2)'!$A$1, 2 * (67 - $A11), 2 * BO$2 + 1), 1)))
&amp; IF(ISBLANK(OFFSET('rivers (2)'!$A$1, 2 * (67 - $A11) + 1, 2 * BO$2)), "", SUBSTITUTE($D$1, "&lt;direc&gt;", RIGHT(OFFSET('rivers (2)'!$A$1, 2 * (67 - $A11) + 1, 2 * BO$2), 1)))
&amp; IF(ISBLANK('feature type'!BN9), "EndPlot", SUBSTITUTE(SUBSTITUTE(output!$B$1,
                   "f_type", 'feature type'!BN9),
                   "f_var", 'feature variety'!BN9))
&amp; CHAR(10)</f>
        <v xml:space="preserve">BeginPlot
	x=65,y=59
	TerrainType=TERRAIN_GRASS
	PlotType=2
	RiverNSDirection=0
	isWOfRiver
	FeatureType=FEATURE_FOREST, FeatureVariety=1
EndPlot
</v>
      </c>
      <c r="BP11" t="str">
        <f ca="1">SUBSTITUTE(SUBSTITUTE(SUBSTITUTE(SUBSTITUTE($A$1,
"x_coord",BP$2),
"y_coord",$A11),
"t_type",'terrain type'!BO9),
"p_type", 'plot type'!BO9)
&amp; IF(LEFT(resources!BO9, 6) = "BONUS_", CHAR(9) &amp; "BonusType=" &amp; resources!BO9 &amp; CHAR(10), "")
&amp; IF('goody huts'!BO9, "	ImprovementType=IMPROVEMENT_GOODY_HUT" &amp; CHAR(10), "")
&amp; IF(ISBLANK(OFFSET('rivers (2)'!$A$1, 2 * (67 - $A11), 2 * BP$2 + 1)), "", SUBSTITUTE($C$1, "&lt;direc&gt;", RIGHT(OFFSET('rivers (2)'!$A$1, 2 * (67 - $A11), 2 * BP$2 + 1), 1)))
&amp; IF(ISBLANK(OFFSET('rivers (2)'!$A$1, 2 * (67 - $A11) + 1, 2 * BP$2)), "", SUBSTITUTE($D$1, "&lt;direc&gt;", RIGHT(OFFSET('rivers (2)'!$A$1, 2 * (67 - $A11) + 1, 2 * BP$2), 1)))
&amp; IF(ISBLANK('feature type'!BO9), "EndPlot", SUBSTITUTE(SUBSTITUTE(output!$B$1,
                   "f_type", 'feature type'!BO9),
                   "f_var", 'feature variety'!BO9))
&amp; CHAR(10)</f>
        <v xml:space="preserve">BeginPlot
	x=66,y=59
	TerrainType=TERRAIN_GRASS
	PlotType=2
	FeatureType=FEATURE_FOREST, FeatureVariety=1
EndPlot
</v>
      </c>
      <c r="BQ11" t="str">
        <f ca="1">SUBSTITUTE(SUBSTITUTE(SUBSTITUTE(SUBSTITUTE($A$1,
"x_coord",BQ$2),
"y_coord",$A11),
"t_type",'terrain type'!BP9),
"p_type", 'plot type'!BP9)
&amp; IF(LEFT(resources!BP9, 6) = "BONUS_", CHAR(9) &amp; "BonusType=" &amp; resources!BP9 &amp; CHAR(10), "")
&amp; IF('goody huts'!BP9, "	ImprovementType=IMPROVEMENT_GOODY_HUT" &amp; CHAR(10), "")
&amp; IF(ISBLANK(OFFSET('rivers (2)'!$A$1, 2 * (67 - $A11), 2 * BQ$2 + 1)), "", SUBSTITUTE($C$1, "&lt;direc&gt;", RIGHT(OFFSET('rivers (2)'!$A$1, 2 * (67 - $A11), 2 * BQ$2 + 1), 1)))
&amp; IF(ISBLANK(OFFSET('rivers (2)'!$A$1, 2 * (67 - $A11) + 1, 2 * BQ$2)), "", SUBSTITUTE($D$1, "&lt;direc&gt;", RIGHT(OFFSET('rivers (2)'!$A$1, 2 * (67 - $A11) + 1, 2 * BQ$2), 1)))
&amp; IF(ISBLANK('feature type'!BP9), "EndPlot", SUBSTITUTE(SUBSTITUTE(output!$B$1,
                   "f_type", 'feature type'!BP9),
                   "f_var", 'feature variety'!BP9))
&amp; CHAR(10)</f>
        <v xml:space="preserve">BeginPlot
	x=67,y=59
	TerrainType=TERRAIN_GRASS
	PlotType=2
	RiverNSDirection=0
	isWOfRiver
	FeatureType=FEATURE_FOREST, FeatureVariety=1
EndPlot
</v>
      </c>
      <c r="BR11" t="str">
        <f ca="1">SUBSTITUTE(SUBSTITUTE(SUBSTITUTE(SUBSTITUTE($A$1,
"x_coord",BR$2),
"y_coord",$A11),
"t_type",'terrain type'!BQ9),
"p_type", 'plot type'!BQ9)
&amp; IF(LEFT(resources!BQ9, 6) = "BONUS_", CHAR(9) &amp; "BonusType=" &amp; resources!BQ9 &amp; CHAR(10), "")
&amp; IF('goody huts'!BQ9, "	ImprovementType=IMPROVEMENT_GOODY_HUT" &amp; CHAR(10), "")
&amp; IF(ISBLANK(OFFSET('rivers (2)'!$A$1, 2 * (67 - $A11), 2 * BR$2 + 1)), "", SUBSTITUTE($C$1, "&lt;direc&gt;", RIGHT(OFFSET('rivers (2)'!$A$1, 2 * (67 - $A11), 2 * BR$2 + 1), 1)))
&amp; IF(ISBLANK(OFFSET('rivers (2)'!$A$1, 2 * (67 - $A11) + 1, 2 * BR$2)), "", SUBSTITUTE($D$1, "&lt;direc&gt;", RIGHT(OFFSET('rivers (2)'!$A$1, 2 * (67 - $A11) + 1, 2 * BR$2), 1)))
&amp; IF(ISBLANK('feature type'!BQ9), "EndPlot", SUBSTITUTE(SUBSTITUTE(output!$B$1,
                   "f_type", 'feature type'!BQ9),
                   "f_var", 'feature variety'!BQ9))
&amp; CHAR(10)</f>
        <v xml:space="preserve">BeginPlot
	x=68,y=59
	TerrainType=TERRAIN_GRASS
	PlotType=2
	FeatureType=FEATURE_FOREST, FeatureVariety=1
EndPlot
</v>
      </c>
      <c r="BS11" t="str">
        <f ca="1">SUBSTITUTE(SUBSTITUTE(SUBSTITUTE(SUBSTITUTE($A$1,
"x_coord",BS$2),
"y_coord",$A11),
"t_type",'terrain type'!BR9),
"p_type", 'plot type'!BR9)
&amp; IF(LEFT(resources!BR9, 6) = "BONUS_", CHAR(9) &amp; "BonusType=" &amp; resources!BR9 &amp; CHAR(10), "")
&amp; IF('goody huts'!BR9, "	ImprovementType=IMPROVEMENT_GOODY_HUT" &amp; CHAR(10), "")
&amp; IF(ISBLANK(OFFSET('rivers (2)'!$A$1, 2 * (67 - $A11), 2 * BS$2 + 1)), "", SUBSTITUTE($C$1, "&lt;direc&gt;", RIGHT(OFFSET('rivers (2)'!$A$1, 2 * (67 - $A11), 2 * BS$2 + 1), 1)))
&amp; IF(ISBLANK(OFFSET('rivers (2)'!$A$1, 2 * (67 - $A11) + 1, 2 * BS$2)), "", SUBSTITUTE($D$1, "&lt;direc&gt;", RIGHT(OFFSET('rivers (2)'!$A$1, 2 * (67 - $A11) + 1, 2 * BS$2), 1)))
&amp; IF(ISBLANK('feature type'!BR9), "EndPlot", SUBSTITUTE(SUBSTITUTE(output!$B$1,
                   "f_type", 'feature type'!BR9),
                   "f_var", 'feature variety'!BR9))
&amp; CHAR(10)</f>
        <v xml:space="preserve">BeginPlot
	x=69,y=59
	TerrainType=TERRAIN_GRASS
	PlotType=2
	RiverNSDirection=0
	isWOfRiver
EndPlot
</v>
      </c>
      <c r="BT11" t="str">
        <f ca="1">SUBSTITUTE(SUBSTITUTE(SUBSTITUTE(SUBSTITUTE($A$1,
"x_coord",BT$2),
"y_coord",$A11),
"t_type",'terrain type'!BS9),
"p_type", 'plot type'!BS9)
&amp; IF(LEFT(resources!BS9, 6) = "BONUS_", CHAR(9) &amp; "BonusType=" &amp; resources!BS9 &amp; CHAR(10), "")
&amp; IF('goody huts'!BS9, "	ImprovementType=IMPROVEMENT_GOODY_HUT" &amp; CHAR(10), "")
&amp; IF(ISBLANK(OFFSET('rivers (2)'!$A$1, 2 * (67 - $A11), 2 * BT$2 + 1)), "", SUBSTITUTE($C$1, "&lt;direc&gt;", RIGHT(OFFSET('rivers (2)'!$A$1, 2 * (67 - $A11), 2 * BT$2 + 1), 1)))
&amp; IF(ISBLANK(OFFSET('rivers (2)'!$A$1, 2 * (67 - $A11) + 1, 2 * BT$2)), "", SUBSTITUTE($D$1, "&lt;direc&gt;", RIGHT(OFFSET('rivers (2)'!$A$1, 2 * (67 - $A11) + 1, 2 * BT$2), 1)))
&amp; IF(ISBLANK('feature type'!BS9), "EndPlot", SUBSTITUTE(SUBSTITUTE(output!$B$1,
                   "f_type", 'feature type'!BS9),
                   "f_var", 'feature variety'!BS9))
&amp; CHAR(10)</f>
        <v xml:space="preserve">BeginPlot
	x=70,y=59
	TerrainType=TERRAIN_GRASS
	PlotType=1
EndPlot
</v>
      </c>
      <c r="BU11" t="str">
        <f ca="1">SUBSTITUTE(SUBSTITUTE(SUBSTITUTE(SUBSTITUTE($A$1,
"x_coord",BU$2),
"y_coord",$A11),
"t_type",'terrain type'!BT9),
"p_type", 'plot type'!BT9)
&amp; IF(LEFT(resources!BT9, 6) = "BONUS_", CHAR(9) &amp; "BonusType=" &amp; resources!BT9 &amp; CHAR(10), "")
&amp; IF('goody huts'!BT9, "	ImprovementType=IMPROVEMENT_GOODY_HUT" &amp; CHAR(10), "")
&amp; IF(ISBLANK(OFFSET('rivers (2)'!$A$1, 2 * (67 - $A11), 2 * BU$2 + 1)), "", SUBSTITUTE($C$1, "&lt;direc&gt;", RIGHT(OFFSET('rivers (2)'!$A$1, 2 * (67 - $A11), 2 * BU$2 + 1), 1)))
&amp; IF(ISBLANK(OFFSET('rivers (2)'!$A$1, 2 * (67 - $A11) + 1, 2 * BU$2)), "", SUBSTITUTE($D$1, "&lt;direc&gt;", RIGHT(OFFSET('rivers (2)'!$A$1, 2 * (67 - $A11) + 1, 2 * BU$2), 1)))
&amp; IF(ISBLANK('feature type'!BT9), "EndPlot", SUBSTITUTE(SUBSTITUTE(output!$B$1,
                   "f_type", 'feature type'!BT9),
                   "f_var", 'feature variety'!BT9))
&amp; CHAR(10)</f>
        <v xml:space="preserve">BeginPlot
	x=71,y=59
	TerrainType=TERRAIN_GRASS
	PlotType=2
EndPlot
</v>
      </c>
      <c r="BV11" t="str">
        <f ca="1">SUBSTITUTE(SUBSTITUTE(SUBSTITUTE(SUBSTITUTE($A$1,
"x_coord",BV$2),
"y_coord",$A11),
"t_type",'terrain type'!BU9),
"p_type", 'plot type'!BU9)
&amp; IF(LEFT(resources!BU9, 6) = "BONUS_", CHAR(9) &amp; "BonusType=" &amp; resources!BU9 &amp; CHAR(10), "")
&amp; IF('goody huts'!BU9, "	ImprovementType=IMPROVEMENT_GOODY_HUT" &amp; CHAR(10), "")
&amp; IF(ISBLANK(OFFSET('rivers (2)'!$A$1, 2 * (67 - $A11), 2 * BV$2 + 1)), "", SUBSTITUTE($C$1, "&lt;direc&gt;", RIGHT(OFFSET('rivers (2)'!$A$1, 2 * (67 - $A11), 2 * BV$2 + 1), 1)))
&amp; IF(ISBLANK(OFFSET('rivers (2)'!$A$1, 2 * (67 - $A11) + 1, 2 * BV$2)), "", SUBSTITUTE($D$1, "&lt;direc&gt;", RIGHT(OFFSET('rivers (2)'!$A$1, 2 * (67 - $A11) + 1, 2 * BV$2), 1)))
&amp; IF(ISBLANK('feature type'!BU9), "EndPlot", SUBSTITUTE(SUBSTITUTE(output!$B$1,
                   "f_type", 'feature type'!BU9),
                   "f_var", 'feature variety'!BU9))
&amp; CHAR(10)</f>
        <v xml:space="preserve">BeginPlot
	x=72,y=59
	TerrainType=TERRAIN_COAST
	PlotType=3
EndPlot
</v>
      </c>
      <c r="BW11" t="str">
        <f ca="1">SUBSTITUTE(SUBSTITUTE(SUBSTITUTE(SUBSTITUTE($A$1,
"x_coord",BW$2),
"y_coord",$A11),
"t_type",'terrain type'!BV9),
"p_type", 'plot type'!BV9)
&amp; IF(LEFT(resources!BV9, 6) = "BONUS_", CHAR(9) &amp; "BonusType=" &amp; resources!BV9 &amp; CHAR(10), "")
&amp; IF('goody huts'!BV9, "	ImprovementType=IMPROVEMENT_GOODY_HUT" &amp; CHAR(10), "")
&amp; IF(ISBLANK(OFFSET('rivers (2)'!$A$1, 2 * (67 - $A11), 2 * BW$2 + 1)), "", SUBSTITUTE($C$1, "&lt;direc&gt;", RIGHT(OFFSET('rivers (2)'!$A$1, 2 * (67 - $A11), 2 * BW$2 + 1), 1)))
&amp; IF(ISBLANK(OFFSET('rivers (2)'!$A$1, 2 * (67 - $A11) + 1, 2 * BW$2)), "", SUBSTITUTE($D$1, "&lt;direc&gt;", RIGHT(OFFSET('rivers (2)'!$A$1, 2 * (67 - $A11) + 1, 2 * BW$2), 1)))
&amp; IF(ISBLANK('feature type'!BV9), "EndPlot", SUBSTITUTE(SUBSTITUTE(output!$B$1,
                   "f_type", 'feature type'!BV9),
                   "f_var", 'feature variety'!BV9))
&amp; CHAR(10)</f>
        <v xml:space="preserve">BeginPlot
	x=73,y=59
	TerrainType=TERRAIN_OCEAN
	PlotType=3
EndPlot
</v>
      </c>
      <c r="BX11" t="str">
        <f ca="1">SUBSTITUTE(SUBSTITUTE(SUBSTITUTE(SUBSTITUTE($A$1,
"x_coord",BX$2),
"y_coord",$A11),
"t_type",'terrain type'!BW9),
"p_type", 'plot type'!BW9)
&amp; IF(LEFT(resources!BW9, 6) = "BONUS_", CHAR(9) &amp; "BonusType=" &amp; resources!BW9 &amp; CHAR(10), "")
&amp; IF('goody huts'!BW9, "	ImprovementType=IMPROVEMENT_GOODY_HUT" &amp; CHAR(10), "")
&amp; IF(ISBLANK(OFFSET('rivers (2)'!$A$1, 2 * (67 - $A11), 2 * BX$2 + 1)), "", SUBSTITUTE($C$1, "&lt;direc&gt;", RIGHT(OFFSET('rivers (2)'!$A$1, 2 * (67 - $A11), 2 * BX$2 + 1), 1)))
&amp; IF(ISBLANK(OFFSET('rivers (2)'!$A$1, 2 * (67 - $A11) + 1, 2 * BX$2)), "", SUBSTITUTE($D$1, "&lt;direc&gt;", RIGHT(OFFSET('rivers (2)'!$A$1, 2 * (67 - $A11) + 1, 2 * BX$2), 1)))
&amp; IF(ISBLANK('feature type'!BW9), "EndPlot", SUBSTITUTE(SUBSTITUTE(output!$B$1,
                   "f_type", 'feature type'!BW9),
                   "f_var", 'feature variety'!BW9))
&amp; CHAR(10)</f>
        <v xml:space="preserve">BeginPlot
	x=74,y=59
	TerrainType=TERRAIN_OCEAN
	PlotType=3
EndPlot
</v>
      </c>
      <c r="BY11" t="str">
        <f ca="1">SUBSTITUTE(SUBSTITUTE(SUBSTITUTE(SUBSTITUTE($A$1,
"x_coord",BY$2),
"y_coord",$A11),
"t_type",'terrain type'!BX9),
"p_type", 'plot type'!BX9)
&amp; IF(LEFT(resources!BX9, 6) = "BONUS_", CHAR(9) &amp; "BonusType=" &amp; resources!BX9 &amp; CHAR(10), "")
&amp; IF('goody huts'!BX9, "	ImprovementType=IMPROVEMENT_GOODY_HUT" &amp; CHAR(10), "")
&amp; IF(ISBLANK(OFFSET('rivers (2)'!$A$1, 2 * (67 - $A11), 2 * BY$2 + 1)), "", SUBSTITUTE($C$1, "&lt;direc&gt;", RIGHT(OFFSET('rivers (2)'!$A$1, 2 * (67 - $A11), 2 * BY$2 + 1), 1)))
&amp; IF(ISBLANK(OFFSET('rivers (2)'!$A$1, 2 * (67 - $A11) + 1, 2 * BY$2)), "", SUBSTITUTE($D$1, "&lt;direc&gt;", RIGHT(OFFSET('rivers (2)'!$A$1, 2 * (67 - $A11) + 1, 2 * BY$2), 1)))
&amp; IF(ISBLANK('feature type'!BX9), "EndPlot", SUBSTITUTE(SUBSTITUTE(output!$B$1,
                   "f_type", 'feature type'!BX9),
                   "f_var", 'feature variety'!BX9))
&amp; CHAR(10)</f>
        <v xml:space="preserve">BeginPlot
	x=75,y=59
	TerrainType=TERRAIN_OCEAN
	PlotType=3
EndPlot
</v>
      </c>
      <c r="BZ11" t="str">
        <f ca="1">SUBSTITUTE(SUBSTITUTE(SUBSTITUTE(SUBSTITUTE($A$1,
"x_coord",BZ$2),
"y_coord",$A11),
"t_type",'terrain type'!BY9),
"p_type", 'plot type'!BY9)
&amp; IF(LEFT(resources!BY9, 6) = "BONUS_", CHAR(9) &amp; "BonusType=" &amp; resources!BY9 &amp; CHAR(10), "")
&amp; IF('goody huts'!BY9, "	ImprovementType=IMPROVEMENT_GOODY_HUT" &amp; CHAR(10), "")
&amp; IF(ISBLANK(OFFSET('rivers (2)'!$A$1, 2 * (67 - $A11), 2 * BZ$2 + 1)), "", SUBSTITUTE($C$1, "&lt;direc&gt;", RIGHT(OFFSET('rivers (2)'!$A$1, 2 * (67 - $A11), 2 * BZ$2 + 1), 1)))
&amp; IF(ISBLANK(OFFSET('rivers (2)'!$A$1, 2 * (67 - $A11) + 1, 2 * BZ$2)), "", SUBSTITUTE($D$1, "&lt;direc&gt;", RIGHT(OFFSET('rivers (2)'!$A$1, 2 * (67 - $A11) + 1, 2 * BZ$2), 1)))
&amp; IF(ISBLANK('feature type'!BY9), "EndPlot", SUBSTITUTE(SUBSTITUTE(output!$B$1,
                   "f_type", 'feature type'!BY9),
                   "f_var", 'feature variety'!BY9))
&amp; CHAR(10)</f>
        <v xml:space="preserve">BeginPlot
	x=76,y=59
	TerrainType=TERRAIN_OCEAN
	PlotType=3
EndPlot
</v>
      </c>
      <c r="CA11" t="str">
        <f ca="1">SUBSTITUTE(SUBSTITUTE(SUBSTITUTE(SUBSTITUTE($A$1,
"x_coord",CA$2),
"y_coord",$A11),
"t_type",'terrain type'!BZ9),
"p_type", 'plot type'!BZ9)
&amp; IF(LEFT(resources!BZ9, 6) = "BONUS_", CHAR(9) &amp; "BonusType=" &amp; resources!BZ9 &amp; CHAR(10), "")
&amp; IF('goody huts'!BZ9, "	ImprovementType=IMPROVEMENT_GOODY_HUT" &amp; CHAR(10), "")
&amp; IF(ISBLANK(OFFSET('rivers (2)'!$A$1, 2 * (67 - $A11), 2 * CA$2 + 1)), "", SUBSTITUTE($C$1, "&lt;direc&gt;", RIGHT(OFFSET('rivers (2)'!$A$1, 2 * (67 - $A11), 2 * CA$2 + 1), 1)))
&amp; IF(ISBLANK(OFFSET('rivers (2)'!$A$1, 2 * (67 - $A11) + 1, 2 * CA$2)), "", SUBSTITUTE($D$1, "&lt;direc&gt;", RIGHT(OFFSET('rivers (2)'!$A$1, 2 * (67 - $A11) + 1, 2 * CA$2), 1)))
&amp; IF(ISBLANK('feature type'!BZ9), "EndPlot", SUBSTITUTE(SUBSTITUTE(output!$B$1,
                   "f_type", 'feature type'!BZ9),
                   "f_var", 'feature variety'!BZ9))
&amp; CHAR(10)</f>
        <v xml:space="preserve">BeginPlot
	x=77,y=59
	TerrainType=TERRAIN_OCEAN
	PlotType=3
EndPlot
</v>
      </c>
      <c r="CB11" t="str">
        <f ca="1">SUBSTITUTE(SUBSTITUTE(SUBSTITUTE(SUBSTITUTE($A$1,
"x_coord",CB$2),
"y_coord",$A11),
"t_type",'terrain type'!CA9),
"p_type", 'plot type'!CA9)
&amp; IF(LEFT(resources!CA9, 6) = "BONUS_", CHAR(9) &amp; "BonusType=" &amp; resources!CA9 &amp; CHAR(10), "")
&amp; IF('goody huts'!CA9, "	ImprovementType=IMPROVEMENT_GOODY_HUT" &amp; CHAR(10), "")
&amp; IF(ISBLANK(OFFSET('rivers (2)'!$A$1, 2 * (67 - $A11), 2 * CB$2 + 1)), "", SUBSTITUTE($C$1, "&lt;direc&gt;", RIGHT(OFFSET('rivers (2)'!$A$1, 2 * (67 - $A11), 2 * CB$2 + 1), 1)))
&amp; IF(ISBLANK(OFFSET('rivers (2)'!$A$1, 2 * (67 - $A11) + 1, 2 * CB$2)), "", SUBSTITUTE($D$1, "&lt;direc&gt;", RIGHT(OFFSET('rivers (2)'!$A$1, 2 * (67 - $A11) + 1, 2 * CB$2), 1)))
&amp; IF(ISBLANK('feature type'!CA9), "EndPlot", SUBSTITUTE(SUBSTITUTE(output!$B$1,
                   "f_type", 'feature type'!CA9),
                   "f_var", 'feature variety'!CA9))
&amp; CHAR(10)</f>
        <v xml:space="preserve">BeginPlot
	x=78,y=59
	TerrainType=TERRAIN_OCEAN
	PlotType=3
EndPlot
</v>
      </c>
      <c r="CC11" t="str">
        <f ca="1">SUBSTITUTE(SUBSTITUTE(SUBSTITUTE(SUBSTITUTE($A$1,
"x_coord",CC$2),
"y_coord",$A11),
"t_type",'terrain type'!CB9),
"p_type", 'plot type'!CB9)
&amp; IF(LEFT(resources!CB9, 6) = "BONUS_", CHAR(9) &amp; "BonusType=" &amp; resources!CB9 &amp; CHAR(10), "")
&amp; IF('goody huts'!CB9, "	ImprovementType=IMPROVEMENT_GOODY_HUT" &amp; CHAR(10), "")
&amp; IF(ISBLANK(OFFSET('rivers (2)'!$A$1, 2 * (67 - $A11), 2 * CC$2 + 1)), "", SUBSTITUTE($C$1, "&lt;direc&gt;", RIGHT(OFFSET('rivers (2)'!$A$1, 2 * (67 - $A11), 2 * CC$2 + 1), 1)))
&amp; IF(ISBLANK(OFFSET('rivers (2)'!$A$1, 2 * (67 - $A11) + 1, 2 * CC$2)), "", SUBSTITUTE($D$1, "&lt;direc&gt;", RIGHT(OFFSET('rivers (2)'!$A$1, 2 * (67 - $A11) + 1, 2 * CC$2), 1)))
&amp; IF(ISBLANK('feature type'!CB9), "EndPlot", SUBSTITUTE(SUBSTITUTE(output!$B$1,
                   "f_type", 'feature type'!CB9),
                   "f_var", 'feature variety'!CB9))
&amp; CHAR(10)</f>
        <v xml:space="preserve">BeginPlot
	x=79,y=59
	TerrainType=TERRAIN_OCEAN
	PlotType=3
EndPlot
</v>
      </c>
      <c r="CD11" t="str">
        <f ca="1">SUBSTITUTE(SUBSTITUTE(SUBSTITUTE(SUBSTITUTE($A$1,
"x_coord",CD$2),
"y_coord",$A11),
"t_type",'terrain type'!CC9),
"p_type", 'plot type'!CC9)
&amp; IF(LEFT(resources!CC9, 6) = "BONUS_", CHAR(9) &amp; "BonusType=" &amp; resources!CC9 &amp; CHAR(10), "")
&amp; IF('goody huts'!CC9, "	ImprovementType=IMPROVEMENT_GOODY_HUT" &amp; CHAR(10), "")
&amp; IF(ISBLANK(OFFSET('rivers (2)'!$A$1, 2 * (67 - $A11), 2 * CD$2 + 1)), "", SUBSTITUTE($C$1, "&lt;direc&gt;", RIGHT(OFFSET('rivers (2)'!$A$1, 2 * (67 - $A11), 2 * CD$2 + 1), 1)))
&amp; IF(ISBLANK(OFFSET('rivers (2)'!$A$1, 2 * (67 - $A11) + 1, 2 * CD$2)), "", SUBSTITUTE($D$1, "&lt;direc&gt;", RIGHT(OFFSET('rivers (2)'!$A$1, 2 * (67 - $A11) + 1, 2 * CD$2), 1)))
&amp; IF(ISBLANK('feature type'!CC9), "EndPlot", SUBSTITUTE(SUBSTITUTE(output!$B$1,
                   "f_type", 'feature type'!CC9),
                   "f_var", 'feature variety'!CC9))
&amp; CHAR(10)</f>
        <v xml:space="preserve">BeginPlot
	x=80,y=59
	TerrainType=TERRAIN_OCEAN
	PlotType=3
EndPlot
</v>
      </c>
      <c r="CE11" t="str">
        <f ca="1">SUBSTITUTE(SUBSTITUTE(SUBSTITUTE(SUBSTITUTE($A$1,
"x_coord",CE$2),
"y_coord",$A11),
"t_type",'terrain type'!CD9),
"p_type", 'plot type'!CD9)
&amp; IF(LEFT(resources!CD9, 6) = "BONUS_", CHAR(9) &amp; "BonusType=" &amp; resources!CD9 &amp; CHAR(10), "")
&amp; IF('goody huts'!CD9, "	ImprovementType=IMPROVEMENT_GOODY_HUT" &amp; CHAR(10), "")
&amp; IF(ISBLANK(OFFSET('rivers (2)'!$A$1, 2 * (67 - $A11), 2 * CE$2 + 1)), "", SUBSTITUTE($C$1, "&lt;direc&gt;", RIGHT(OFFSET('rivers (2)'!$A$1, 2 * (67 - $A11), 2 * CE$2 + 1), 1)))
&amp; IF(ISBLANK(OFFSET('rivers (2)'!$A$1, 2 * (67 - $A11) + 1, 2 * CE$2)), "", SUBSTITUTE($D$1, "&lt;direc&gt;", RIGHT(OFFSET('rivers (2)'!$A$1, 2 * (67 - $A11) + 1, 2 * CE$2), 1)))
&amp; IF(ISBLANK('feature type'!CD9), "EndPlot", SUBSTITUTE(SUBSTITUTE(output!$B$1,
                   "f_type", 'feature type'!CD9),
                   "f_var", 'feature variety'!CD9))
&amp; CHAR(10)</f>
        <v xml:space="preserve">BeginPlot
	x=81,y=59
	TerrainType=TERRAIN_OCEAN
	PlotType=3
EndPlot
</v>
      </c>
      <c r="CF11" t="str">
        <f ca="1">SUBSTITUTE(SUBSTITUTE(SUBSTITUTE(SUBSTITUTE($A$1,
"x_coord",CF$2),
"y_coord",$A11),
"t_type",'terrain type'!CE9),
"p_type", 'plot type'!CE9)
&amp; IF(LEFT(resources!CE9, 6) = "BONUS_", CHAR(9) &amp; "BonusType=" &amp; resources!CE9 &amp; CHAR(10), "")
&amp; IF('goody huts'!CE9, "	ImprovementType=IMPROVEMENT_GOODY_HUT" &amp; CHAR(10), "")
&amp; IF(ISBLANK(OFFSET('rivers (2)'!$A$1, 2 * (67 - $A11), 2 * CF$2 + 1)), "", SUBSTITUTE($C$1, "&lt;direc&gt;", RIGHT(OFFSET('rivers (2)'!$A$1, 2 * (67 - $A11), 2 * CF$2 + 1), 1)))
&amp; IF(ISBLANK(OFFSET('rivers (2)'!$A$1, 2 * (67 - $A11) + 1, 2 * CF$2)), "", SUBSTITUTE($D$1, "&lt;direc&gt;", RIGHT(OFFSET('rivers (2)'!$A$1, 2 * (67 - $A11) + 1, 2 * CF$2), 1)))
&amp; IF(ISBLANK('feature type'!CE9), "EndPlot", SUBSTITUTE(SUBSTITUTE(output!$B$1,
                   "f_type", 'feature type'!CE9),
                   "f_var", 'feature variety'!CE9))
&amp; CHAR(10)</f>
        <v xml:space="preserve">BeginPlot
	x=82,y=59
	TerrainType=TERRAIN_OCEAN
	PlotType=3
EndPlot
</v>
      </c>
      <c r="CG11" t="str">
        <f ca="1">SUBSTITUTE(SUBSTITUTE(SUBSTITUTE(SUBSTITUTE($A$1,
"x_coord",CG$2),
"y_coord",$A11),
"t_type",'terrain type'!CF9),
"p_type", 'plot type'!CF9)
&amp; IF(LEFT(resources!CF9, 6) = "BONUS_", CHAR(9) &amp; "BonusType=" &amp; resources!CF9 &amp; CHAR(10), "")
&amp; IF('goody huts'!CF9, "	ImprovementType=IMPROVEMENT_GOODY_HUT" &amp; CHAR(10), "")
&amp; IF(ISBLANK(OFFSET('rivers (2)'!$A$1, 2 * (67 - $A11), 2 * CG$2 + 1)), "", SUBSTITUTE($C$1, "&lt;direc&gt;", RIGHT(OFFSET('rivers (2)'!$A$1, 2 * (67 - $A11), 2 * CG$2 + 1), 1)))
&amp; IF(ISBLANK(OFFSET('rivers (2)'!$A$1, 2 * (67 - $A11) + 1, 2 * CG$2)), "", SUBSTITUTE($D$1, "&lt;direc&gt;", RIGHT(OFFSET('rivers (2)'!$A$1, 2 * (67 - $A11) + 1, 2 * CG$2), 1)))
&amp; IF(ISBLANK('feature type'!CF9), "EndPlot", SUBSTITUTE(SUBSTITUTE(output!$B$1,
                   "f_type", 'feature type'!CF9),
                   "f_var", 'feature variety'!CF9))
&amp; CHAR(10)</f>
        <v xml:space="preserve">BeginPlot
	x=83,y=59
	TerrainType=TERRAIN_OCEAN
	PlotType=3
EndPlot
</v>
      </c>
      <c r="CH11" t="str">
        <f ca="1">SUBSTITUTE(SUBSTITUTE(SUBSTITUTE(SUBSTITUTE($A$1,
"x_coord",CH$2),
"y_coord",$A11),
"t_type",'terrain type'!CG9),
"p_type", 'plot type'!CG9)
&amp; IF(LEFT(resources!CG9, 6) = "BONUS_", CHAR(9) &amp; "BonusType=" &amp; resources!CG9 &amp; CHAR(10), "")
&amp; IF('goody huts'!CG9, "	ImprovementType=IMPROVEMENT_GOODY_HUT" &amp; CHAR(10), "")
&amp; IF(ISBLANK(OFFSET('rivers (2)'!$A$1, 2 * (67 - $A11), 2 * CH$2 + 1)), "", SUBSTITUTE($C$1, "&lt;direc&gt;", RIGHT(OFFSET('rivers (2)'!$A$1, 2 * (67 - $A11), 2 * CH$2 + 1), 1)))
&amp; IF(ISBLANK(OFFSET('rivers (2)'!$A$1, 2 * (67 - $A11) + 1, 2 * CH$2)), "", SUBSTITUTE($D$1, "&lt;direc&gt;", RIGHT(OFFSET('rivers (2)'!$A$1, 2 * (67 - $A11) + 1, 2 * CH$2), 1)))
&amp; IF(ISBLANK('feature type'!CG9), "EndPlot", SUBSTITUTE(SUBSTITUTE(output!$B$1,
                   "f_type", 'feature type'!CG9),
                   "f_var", 'feature variety'!CG9))
&amp; CHAR(10)</f>
        <v xml:space="preserve">BeginPlot
	x=84,y=59
	TerrainType=TERRAIN_COAST
	PlotType=3
EndPlot
</v>
      </c>
      <c r="CI11" t="str">
        <f ca="1">SUBSTITUTE(SUBSTITUTE(SUBSTITUTE(SUBSTITUTE($A$1,
"x_coord",CI$2),
"y_coord",$A11),
"t_type",'terrain type'!CH9),
"p_type", 'plot type'!CH9)
&amp; IF(LEFT(resources!CH9, 6) = "BONUS_", CHAR(9) &amp; "BonusType=" &amp; resources!CH9 &amp; CHAR(10), "")
&amp; IF('goody huts'!CH9, "	ImprovementType=IMPROVEMENT_GOODY_HUT" &amp; CHAR(10), "")
&amp; IF(ISBLANK(OFFSET('rivers (2)'!$A$1, 2 * (67 - $A11), 2 * CI$2 + 1)), "", SUBSTITUTE($C$1, "&lt;direc&gt;", RIGHT(OFFSET('rivers (2)'!$A$1, 2 * (67 - $A11), 2 * CI$2 + 1), 1)))
&amp; IF(ISBLANK(OFFSET('rivers (2)'!$A$1, 2 * (67 - $A11) + 1, 2 * CI$2)), "", SUBSTITUTE($D$1, "&lt;direc&gt;", RIGHT(OFFSET('rivers (2)'!$A$1, 2 * (67 - $A11) + 1, 2 * CI$2), 1)))
&amp; IF(ISBLANK('feature type'!CH9), "EndPlot", SUBSTITUTE(SUBSTITUTE(output!$B$1,
                   "f_type", 'feature type'!CH9),
                   "f_var", 'feature variety'!CH9))
&amp; CHAR(10)</f>
        <v xml:space="preserve">BeginPlot
	x=85,y=59
	TerrainType=TERRAIN_GRASS
	PlotType=2
EndPlot
</v>
      </c>
      <c r="CJ11" t="str">
        <f ca="1">SUBSTITUTE(SUBSTITUTE(SUBSTITUTE(SUBSTITUTE($A$1,
"x_coord",CJ$2),
"y_coord",$A11),
"t_type",'terrain type'!CI9),
"p_type", 'plot type'!CI9)
&amp; IF(LEFT(resources!CI9, 6) = "BONUS_", CHAR(9) &amp; "BonusType=" &amp; resources!CI9 &amp; CHAR(10), "")
&amp; IF('goody huts'!CI9, "	ImprovementType=IMPROVEMENT_GOODY_HUT" &amp; CHAR(10), "")
&amp; IF(ISBLANK(OFFSET('rivers (2)'!$A$1, 2 * (67 - $A11), 2 * CJ$2 + 1)), "", SUBSTITUTE($C$1, "&lt;direc&gt;", RIGHT(OFFSET('rivers (2)'!$A$1, 2 * (67 - $A11), 2 * CJ$2 + 1), 1)))
&amp; IF(ISBLANK(OFFSET('rivers (2)'!$A$1, 2 * (67 - $A11) + 1, 2 * CJ$2)), "", SUBSTITUTE($D$1, "&lt;direc&gt;", RIGHT(OFFSET('rivers (2)'!$A$1, 2 * (67 - $A11) + 1, 2 * CJ$2), 1)))
&amp; IF(ISBLANK('feature type'!CI9), "EndPlot", SUBSTITUTE(SUBSTITUTE(output!$B$1,
                   "f_type", 'feature type'!CI9),
                   "f_var", 'feature variety'!CI9))
&amp; CHAR(10)</f>
        <v xml:space="preserve">BeginPlot
	x=86,y=59
	TerrainType=TERRAIN_GRASS
	PlotType=2
	FeatureType=FEATURE_FOREST, FeatureVariety=3
EndPlot
</v>
      </c>
      <c r="CK11" t="str">
        <f ca="1">SUBSTITUTE(SUBSTITUTE(SUBSTITUTE(SUBSTITUTE($A$1,
"x_coord",CK$2),
"y_coord",$A11),
"t_type",'terrain type'!CJ9),
"p_type", 'plot type'!CJ9)
&amp; IF(LEFT(resources!CJ9, 6) = "BONUS_", CHAR(9) &amp; "BonusType=" &amp; resources!CJ9 &amp; CHAR(10), "")
&amp; IF('goody huts'!CJ9, "	ImprovementType=IMPROVEMENT_GOODY_HUT" &amp; CHAR(10), "")
&amp; IF(ISBLANK(OFFSET('rivers (2)'!$A$1, 2 * (67 - $A11), 2 * CK$2 + 1)), "", SUBSTITUTE($C$1, "&lt;direc&gt;", RIGHT(OFFSET('rivers (2)'!$A$1, 2 * (67 - $A11), 2 * CK$2 + 1), 1)))
&amp; IF(ISBLANK(OFFSET('rivers (2)'!$A$1, 2 * (67 - $A11) + 1, 2 * CK$2)), "", SUBSTITUTE($D$1, "&lt;direc&gt;", RIGHT(OFFSET('rivers (2)'!$A$1, 2 * (67 - $A11) + 1, 2 * CK$2), 1)))
&amp; IF(ISBLANK('feature type'!CJ9), "EndPlot", SUBSTITUTE(SUBSTITUTE(output!$B$1,
                   "f_type", 'feature type'!CJ9),
                   "f_var", 'feature variety'!CJ9))
&amp; CHAR(10)</f>
        <v xml:space="preserve">BeginPlot
	x=87,y=59
	TerrainType=TERRAIN_GRASS
	PlotType=2
	BonusType=BONUS_IRON
	FeatureType=FEATURE_FOREST, FeatureVariety=3
EndPlot
</v>
      </c>
      <c r="CL11" t="str">
        <f ca="1">SUBSTITUTE(SUBSTITUTE(SUBSTITUTE(SUBSTITUTE($A$1,
"x_coord",CL$2),
"y_coord",$A11),
"t_type",'terrain type'!CK9),
"p_type", 'plot type'!CK9)
&amp; IF(LEFT(resources!CK9, 6) = "BONUS_", CHAR(9) &amp; "BonusType=" &amp; resources!CK9 &amp; CHAR(10), "")
&amp; IF('goody huts'!CK9, "	ImprovementType=IMPROVEMENT_GOODY_HUT" &amp; CHAR(10), "")
&amp; IF(ISBLANK(OFFSET('rivers (2)'!$A$1, 2 * (67 - $A11), 2 * CL$2 + 1)), "", SUBSTITUTE($C$1, "&lt;direc&gt;", RIGHT(OFFSET('rivers (2)'!$A$1, 2 * (67 - $A11), 2 * CL$2 + 1), 1)))
&amp; IF(ISBLANK(OFFSET('rivers (2)'!$A$1, 2 * (67 - $A11) + 1, 2 * CL$2)), "", SUBSTITUTE($D$1, "&lt;direc&gt;", RIGHT(OFFSET('rivers (2)'!$A$1, 2 * (67 - $A11) + 1, 2 * CL$2), 1)))
&amp; IF(ISBLANK('feature type'!CK9), "EndPlot", SUBSTITUTE(SUBSTITUTE(output!$B$1,
                   "f_type", 'feature type'!CK9),
                   "f_var", 'feature variety'!CK9))
&amp; CHAR(10)</f>
        <v xml:space="preserve">BeginPlot
	x=88,y=59
	TerrainType=TERRAIN_GRASS
	PlotType=2
	RiverNSDirection=0
	isWOfRiver
EndPlot
</v>
      </c>
      <c r="CM11" t="str">
        <f ca="1">SUBSTITUTE(SUBSTITUTE(SUBSTITUTE(SUBSTITUTE($A$1,
"x_coord",CM$2),
"y_coord",$A11),
"t_type",'terrain type'!CL9),
"p_type", 'plot type'!CL9)
&amp; IF(LEFT(resources!CL9, 6) = "BONUS_", CHAR(9) &amp; "BonusType=" &amp; resources!CL9 &amp; CHAR(10), "")
&amp; IF('goody huts'!CL9, "	ImprovementType=IMPROVEMENT_GOODY_HUT" &amp; CHAR(10), "")
&amp; IF(ISBLANK(OFFSET('rivers (2)'!$A$1, 2 * (67 - $A11), 2 * CM$2 + 1)), "", SUBSTITUTE($C$1, "&lt;direc&gt;", RIGHT(OFFSET('rivers (2)'!$A$1, 2 * (67 - $A11), 2 * CM$2 + 1), 1)))
&amp; IF(ISBLANK(OFFSET('rivers (2)'!$A$1, 2 * (67 - $A11) + 1, 2 * CM$2)), "", SUBSTITUTE($D$1, "&lt;direc&gt;", RIGHT(OFFSET('rivers (2)'!$A$1, 2 * (67 - $A11) + 1, 2 * CM$2), 1)))
&amp; IF(ISBLANK('feature type'!CL9), "EndPlot", SUBSTITUTE(SUBSTITUTE(output!$B$1,
                   "f_type", 'feature type'!CL9),
                   "f_var", 'feature variety'!CL9))
&amp; CHAR(10)</f>
        <v xml:space="preserve">BeginPlot
	x=89,y=59
	TerrainType=TERRAIN_GRASS
	PlotType=2
	RiverWEDirection=3
	isNOfRiver
	FeatureType=FEATURE_FOREST, FeatureVariety=3
EndPlot
</v>
      </c>
      <c r="CN11" t="str">
        <f ca="1">SUBSTITUTE(SUBSTITUTE(SUBSTITUTE(SUBSTITUTE($A$1,
"x_coord",CN$2),
"y_coord",$A11),
"t_type",'terrain type'!CM9),
"p_type", 'plot type'!CM9)
&amp; IF(LEFT(resources!CM9, 6) = "BONUS_", CHAR(9) &amp; "BonusType=" &amp; resources!CM9 &amp; CHAR(10), "")
&amp; IF('goody huts'!CM9, "	ImprovementType=IMPROVEMENT_GOODY_HUT" &amp; CHAR(10), "")
&amp; IF(ISBLANK(OFFSET('rivers (2)'!$A$1, 2 * (67 - $A11), 2 * CN$2 + 1)), "", SUBSTITUTE($C$1, "&lt;direc&gt;", RIGHT(OFFSET('rivers (2)'!$A$1, 2 * (67 - $A11), 2 * CN$2 + 1), 1)))
&amp; IF(ISBLANK(OFFSET('rivers (2)'!$A$1, 2 * (67 - $A11) + 1, 2 * CN$2)), "", SUBSTITUTE($D$1, "&lt;direc&gt;", RIGHT(OFFSET('rivers (2)'!$A$1, 2 * (67 - $A11) + 1, 2 * CN$2), 1)))
&amp; IF(ISBLANK('feature type'!CM9), "EndPlot", SUBSTITUTE(SUBSTITUTE(output!$B$1,
                   "f_type", 'feature type'!CM9),
                   "f_var", 'feature variety'!CM9))
&amp; CHAR(10)</f>
        <v xml:space="preserve">BeginPlot
	x=90,y=59
	TerrainType=TERRAIN_GRASS
	PlotType=2
	ImprovementType=IMPROVEMENT_GOODY_HUT
	RiverNSDirection=2
	isWOfRiver
	FeatureType=FEATURE_FOREST, FeatureVariety=3
EndPlot
</v>
      </c>
      <c r="CO11" t="str">
        <f ca="1">SUBSTITUTE(SUBSTITUTE(SUBSTITUTE(SUBSTITUTE($A$1,
"x_coord",CO$2),
"y_coord",$A11),
"t_type",'terrain type'!CN9),
"p_type", 'plot type'!CN9)
&amp; IF(LEFT(resources!CN9, 6) = "BONUS_", CHAR(9) &amp; "BonusType=" &amp; resources!CN9 &amp; CHAR(10), "")
&amp; IF('goody huts'!CN9, "	ImprovementType=IMPROVEMENT_GOODY_HUT" &amp; CHAR(10), "")
&amp; IF(ISBLANK(OFFSET('rivers (2)'!$A$1, 2 * (67 - $A11), 2 * CO$2 + 1)), "", SUBSTITUTE($C$1, "&lt;direc&gt;", RIGHT(OFFSET('rivers (2)'!$A$1, 2 * (67 - $A11), 2 * CO$2 + 1), 1)))
&amp; IF(ISBLANK(OFFSET('rivers (2)'!$A$1, 2 * (67 - $A11) + 1, 2 * CO$2)), "", SUBSTITUTE($D$1, "&lt;direc&gt;", RIGHT(OFFSET('rivers (2)'!$A$1, 2 * (67 - $A11) + 1, 2 * CO$2), 1)))
&amp; IF(ISBLANK('feature type'!CN9), "EndPlot", SUBSTITUTE(SUBSTITUTE(output!$B$1,
                   "f_type", 'feature type'!CN9),
                   "f_var", 'feature variety'!CN9))
&amp; CHAR(10)</f>
        <v xml:space="preserve">BeginPlot
	x=91,y=59
	TerrainType=TERRAIN_GRASS
	PlotType=1
	FeatureType=FEATURE_FOREST, FeatureVariety=3
EndPlot
</v>
      </c>
      <c r="CP11" t="str">
        <f ca="1">SUBSTITUTE(SUBSTITUTE(SUBSTITUTE(SUBSTITUTE($A$1,
"x_coord",CP$2),
"y_coord",$A11),
"t_type",'terrain type'!CO9),
"p_type", 'plot type'!CO9)
&amp; IF(LEFT(resources!CO9, 6) = "BONUS_", CHAR(9) &amp; "BonusType=" &amp; resources!CO9 &amp; CHAR(10), "")
&amp; IF('goody huts'!CO9, "	ImprovementType=IMPROVEMENT_GOODY_HUT" &amp; CHAR(10), "")
&amp; IF(ISBLANK(OFFSET('rivers (2)'!$A$1, 2 * (67 - $A11), 2 * CP$2 + 1)), "", SUBSTITUTE($C$1, "&lt;direc&gt;", RIGHT(OFFSET('rivers (2)'!$A$1, 2 * (67 - $A11), 2 * CP$2 + 1), 1)))
&amp; IF(ISBLANK(OFFSET('rivers (2)'!$A$1, 2 * (67 - $A11) + 1, 2 * CP$2)), "", SUBSTITUTE($D$1, "&lt;direc&gt;", RIGHT(OFFSET('rivers (2)'!$A$1, 2 * (67 - $A11) + 1, 2 * CP$2), 1)))
&amp; IF(ISBLANK('feature type'!CO9), "EndPlot", SUBSTITUTE(SUBSTITUTE(output!$B$1,
                   "f_type", 'feature type'!CO9),
                   "f_var", 'feature variety'!CO9))
&amp; CHAR(10)</f>
        <v xml:space="preserve">BeginPlot
	x=92,y=59
	TerrainType=TERRAIN_GRASS
	PlotType=1
	RiverNSDirection=0
	isWOfRiver
	FeatureType=FEATURE_FOREST, FeatureVariety=3
EndPlot
</v>
      </c>
      <c r="CQ11" t="str">
        <f ca="1">SUBSTITUTE(SUBSTITUTE(SUBSTITUTE(SUBSTITUTE($A$1,
"x_coord",CQ$2),
"y_coord",$A11),
"t_type",'terrain type'!CP9),
"p_type", 'plot type'!CP9)
&amp; IF(LEFT(resources!CP9, 6) = "BONUS_", CHAR(9) &amp; "BonusType=" &amp; resources!CP9 &amp; CHAR(10), "")
&amp; IF('goody huts'!CP9, "	ImprovementType=IMPROVEMENT_GOODY_HUT" &amp; CHAR(10), "")
&amp; IF(ISBLANK(OFFSET('rivers (2)'!$A$1, 2 * (67 - $A11), 2 * CQ$2 + 1)), "", SUBSTITUTE($C$1, "&lt;direc&gt;", RIGHT(OFFSET('rivers (2)'!$A$1, 2 * (67 - $A11), 2 * CQ$2 + 1), 1)))
&amp; IF(ISBLANK(OFFSET('rivers (2)'!$A$1, 2 * (67 - $A11) + 1, 2 * CQ$2)), "", SUBSTITUTE($D$1, "&lt;direc&gt;", RIGHT(OFFSET('rivers (2)'!$A$1, 2 * (67 - $A11) + 1, 2 * CQ$2), 1)))
&amp; IF(ISBLANK('feature type'!CP9), "EndPlot", SUBSTITUTE(SUBSTITUTE(output!$B$1,
                   "f_type", 'feature type'!CP9),
                   "f_var", 'feature variety'!CP9))
&amp; CHAR(10)</f>
        <v xml:space="preserve">BeginPlot
	x=93,y=59
	TerrainType=TERRAIN_GRASS
	PlotType=2
	RiverWEDirection=3
	isNOfRiver
	FeatureType=FEATURE_FOREST, FeatureVariety=3
EndPlot
</v>
      </c>
      <c r="CR11" t="str">
        <f ca="1">SUBSTITUTE(SUBSTITUTE(SUBSTITUTE(SUBSTITUTE($A$1,
"x_coord",CR$2),
"y_coord",$A11),
"t_type",'terrain type'!CQ9),
"p_type", 'plot type'!CQ9)
&amp; IF(LEFT(resources!CQ9, 6) = "BONUS_", CHAR(9) &amp; "BonusType=" &amp; resources!CQ9 &amp; CHAR(10), "")
&amp; IF('goody huts'!CQ9, "	ImprovementType=IMPROVEMENT_GOODY_HUT" &amp; CHAR(10), "")
&amp; IF(ISBLANK(OFFSET('rivers (2)'!$A$1, 2 * (67 - $A11), 2 * CR$2 + 1)), "", SUBSTITUTE($C$1, "&lt;direc&gt;", RIGHT(OFFSET('rivers (2)'!$A$1, 2 * (67 - $A11), 2 * CR$2 + 1), 1)))
&amp; IF(ISBLANK(OFFSET('rivers (2)'!$A$1, 2 * (67 - $A11) + 1, 2 * CR$2)), "", SUBSTITUTE($D$1, "&lt;direc&gt;", RIGHT(OFFSET('rivers (2)'!$A$1, 2 * (67 - $A11) + 1, 2 * CR$2), 1)))
&amp; IF(ISBLANK('feature type'!CQ9), "EndPlot", SUBSTITUTE(SUBSTITUTE(output!$B$1,
                   "f_type", 'feature type'!CQ9),
                   "f_var", 'feature variety'!CQ9))
&amp; CHAR(10)</f>
        <v xml:space="preserve">BeginPlot
	x=94,y=59
	TerrainType=TERRAIN_GRASS
	PlotType=2
	FeatureType=FEATURE_FOREST, FeatureVariety=3
EndPlot
</v>
      </c>
      <c r="CS11" t="str">
        <f ca="1">SUBSTITUTE(SUBSTITUTE(SUBSTITUTE(SUBSTITUTE($A$1,
"x_coord",CS$2),
"y_coord",$A11),
"t_type",'terrain type'!CR9),
"p_type", 'plot type'!CR9)
&amp; IF(LEFT(resources!CR9, 6) = "BONUS_", CHAR(9) &amp; "BonusType=" &amp; resources!CR9 &amp; CHAR(10), "")
&amp; IF('goody huts'!CR9, "	ImprovementType=IMPROVEMENT_GOODY_HUT" &amp; CHAR(10), "")
&amp; IF(ISBLANK(OFFSET('rivers (2)'!$A$1, 2 * (67 - $A11), 2 * CS$2 + 1)), "", SUBSTITUTE($C$1, "&lt;direc&gt;", RIGHT(OFFSET('rivers (2)'!$A$1, 2 * (67 - $A11), 2 * CS$2 + 1), 1)))
&amp; IF(ISBLANK(OFFSET('rivers (2)'!$A$1, 2 * (67 - $A11) + 1, 2 * CS$2)), "", SUBSTITUTE($D$1, "&lt;direc&gt;", RIGHT(OFFSET('rivers (2)'!$A$1, 2 * (67 - $A11) + 1, 2 * CS$2), 1)))
&amp; IF(ISBLANK('feature type'!CR9), "EndPlot", SUBSTITUTE(SUBSTITUTE(output!$B$1,
                   "f_type", 'feature type'!CR9),
                   "f_var", 'feature variety'!CR9))
&amp; CHAR(10)</f>
        <v xml:space="preserve">BeginPlot
	x=95,y=59
	TerrainType=TERRAIN_GRASS
	PlotType=2
	RiverNSDirection=2
	isWOfRiver
	FeatureType=FEATURE_FOREST, FeatureVariety=3
EndPlot
</v>
      </c>
      <c r="CT11" t="str">
        <f ca="1">SUBSTITUTE(SUBSTITUTE(SUBSTITUTE(SUBSTITUTE($A$1,
"x_coord",CT$2),
"y_coord",$A11),
"t_type",'terrain type'!CS9),
"p_type", 'plot type'!CS9)
&amp; IF(LEFT(resources!CS9, 6) = "BONUS_", CHAR(9) &amp; "BonusType=" &amp; resources!CS9 &amp; CHAR(10), "")
&amp; IF('goody huts'!CS9, "	ImprovementType=IMPROVEMENT_GOODY_HUT" &amp; CHAR(10), "")
&amp; IF(ISBLANK(OFFSET('rivers (2)'!$A$1, 2 * (67 - $A11), 2 * CT$2 + 1)), "", SUBSTITUTE($C$1, "&lt;direc&gt;", RIGHT(OFFSET('rivers (2)'!$A$1, 2 * (67 - $A11), 2 * CT$2 + 1), 1)))
&amp; IF(ISBLANK(OFFSET('rivers (2)'!$A$1, 2 * (67 - $A11) + 1, 2 * CT$2)), "", SUBSTITUTE($D$1, "&lt;direc&gt;", RIGHT(OFFSET('rivers (2)'!$A$1, 2 * (67 - $A11) + 1, 2 * CT$2), 1)))
&amp; IF(ISBLANK('feature type'!CS9), "EndPlot", SUBSTITUTE(SUBSTITUTE(output!$B$1,
                   "f_type", 'feature type'!CS9),
                   "f_var", 'feature variety'!CS9))
&amp; CHAR(10)</f>
        <v xml:space="preserve">BeginPlot
	x=96,y=59
	TerrainType=TERRAIN_GRASS
	PlotType=1
	RiverWEDirection=1
	isNOfRiver
	FeatureType=FEATURE_FOREST, FeatureVariety=3
EndPlot
</v>
      </c>
      <c r="CU11" t="str">
        <f ca="1">SUBSTITUTE(SUBSTITUTE(SUBSTITUTE(SUBSTITUTE($A$1,
"x_coord",CU$2),
"y_coord",$A11),
"t_type",'terrain type'!CT9),
"p_type", 'plot type'!CT9)
&amp; IF(LEFT(resources!CT9, 6) = "BONUS_", CHAR(9) &amp; "BonusType=" &amp; resources!CT9 &amp; CHAR(10), "")
&amp; IF('goody huts'!CT9, "	ImprovementType=IMPROVEMENT_GOODY_HUT" &amp; CHAR(10), "")
&amp; IF(ISBLANK(OFFSET('rivers (2)'!$A$1, 2 * (67 - $A11), 2 * CU$2 + 1)), "", SUBSTITUTE($C$1, "&lt;direc&gt;", RIGHT(OFFSET('rivers (2)'!$A$1, 2 * (67 - $A11), 2 * CU$2 + 1), 1)))
&amp; IF(ISBLANK(OFFSET('rivers (2)'!$A$1, 2 * (67 - $A11) + 1, 2 * CU$2)), "", SUBSTITUTE($D$1, "&lt;direc&gt;", RIGHT(OFFSET('rivers (2)'!$A$1, 2 * (67 - $A11) + 1, 2 * CU$2), 1)))
&amp; IF(ISBLANK('feature type'!CT9), "EndPlot", SUBSTITUTE(SUBSTITUTE(output!$B$1,
                   "f_type", 'feature type'!CT9),
                   "f_var", 'feature variety'!CT9))
&amp; CHAR(10)</f>
        <v xml:space="preserve">BeginPlot
	x=97,y=59
	TerrainType=TERRAIN_GRASS
	PlotType=2
	RiverWEDirection=1
	isNOfRiver
EndPlot
</v>
      </c>
      <c r="CV11" t="str">
        <f ca="1">SUBSTITUTE(SUBSTITUTE(SUBSTITUTE(SUBSTITUTE($A$1,
"x_coord",CV$2),
"y_coord",$A11),
"t_type",'terrain type'!CU9),
"p_type", 'plot type'!CU9)
&amp; IF(LEFT(resources!CU9, 6) = "BONUS_", CHAR(9) &amp; "BonusType=" &amp; resources!CU9 &amp; CHAR(10), "")
&amp; IF('goody huts'!CU9, "	ImprovementType=IMPROVEMENT_GOODY_HUT" &amp; CHAR(10), "")
&amp; IF(ISBLANK(OFFSET('rivers (2)'!$A$1, 2 * (67 - $A11), 2 * CV$2 + 1)), "", SUBSTITUTE($C$1, "&lt;direc&gt;", RIGHT(OFFSET('rivers (2)'!$A$1, 2 * (67 - $A11), 2 * CV$2 + 1), 1)))
&amp; IF(ISBLANK(OFFSET('rivers (2)'!$A$1, 2 * (67 - $A11) + 1, 2 * CV$2)), "", SUBSTITUTE($D$1, "&lt;direc&gt;", RIGHT(OFFSET('rivers (2)'!$A$1, 2 * (67 - $A11) + 1, 2 * CV$2), 1)))
&amp; IF(ISBLANK('feature type'!CU9), "EndPlot", SUBSTITUTE(SUBSTITUTE(output!$B$1,
                   "f_type", 'feature type'!CU9),
                   "f_var", 'feature variety'!CU9))
&amp; CHAR(10)</f>
        <v xml:space="preserve">BeginPlot
	x=98,y=59
	TerrainType=TERRAIN_GRASS
	PlotType=1
EndPlot
</v>
      </c>
      <c r="CW11" t="str">
        <f ca="1">SUBSTITUTE(SUBSTITUTE(SUBSTITUTE(SUBSTITUTE($A$1,
"x_coord",CW$2),
"y_coord",$A11),
"t_type",'terrain type'!CV9),
"p_type", 'plot type'!CV9)
&amp; IF(LEFT(resources!CV9, 6) = "BONUS_", CHAR(9) &amp; "BonusType=" &amp; resources!CV9 &amp; CHAR(10), "")
&amp; IF('goody huts'!CV9, "	ImprovementType=IMPROVEMENT_GOODY_HUT" &amp; CHAR(10), "")
&amp; IF(ISBLANK(OFFSET('rivers (2)'!$A$1, 2 * (67 - $A11), 2 * CW$2 + 1)), "", SUBSTITUTE($C$1, "&lt;direc&gt;", RIGHT(OFFSET('rivers (2)'!$A$1, 2 * (67 - $A11), 2 * CW$2 + 1), 1)))
&amp; IF(ISBLANK(OFFSET('rivers (2)'!$A$1, 2 * (67 - $A11) + 1, 2 * CW$2)), "", SUBSTITUTE($D$1, "&lt;direc&gt;", RIGHT(OFFSET('rivers (2)'!$A$1, 2 * (67 - $A11) + 1, 2 * CW$2), 1)))
&amp; IF(ISBLANK('feature type'!CV9), "EndPlot", SUBSTITUTE(SUBSTITUTE(output!$B$1,
                   "f_type", 'feature type'!CV9),
                   "f_var", 'feature variety'!CV9))
&amp; CHAR(10)</f>
        <v xml:space="preserve">BeginPlot
	x=99,y=59
	TerrainType=TERRAIN_GRASS
	PlotType=2
	FeatureType=FEATURE_FOREST, FeatureVariety=3
EndPlot
</v>
      </c>
      <c r="CX11" t="str">
        <f ca="1">SUBSTITUTE(SUBSTITUTE(SUBSTITUTE(SUBSTITUTE($A$1,
"x_coord",CX$2),
"y_coord",$A11),
"t_type",'terrain type'!CW9),
"p_type", 'plot type'!CW9)
&amp; IF(LEFT(resources!CW9, 6) = "BONUS_", CHAR(9) &amp; "BonusType=" &amp; resources!CW9 &amp; CHAR(10), "")
&amp; IF('goody huts'!CW9, "	ImprovementType=IMPROVEMENT_GOODY_HUT" &amp; CHAR(10), "")
&amp; IF(ISBLANK(OFFSET('rivers (2)'!$A$1, 2 * (67 - $A11), 2 * CX$2 + 1)), "", SUBSTITUTE($C$1, "&lt;direc&gt;", RIGHT(OFFSET('rivers (2)'!$A$1, 2 * (67 - $A11), 2 * CX$2 + 1), 1)))
&amp; IF(ISBLANK(OFFSET('rivers (2)'!$A$1, 2 * (67 - $A11) + 1, 2 * CX$2)), "", SUBSTITUTE($D$1, "&lt;direc&gt;", RIGHT(OFFSET('rivers (2)'!$A$1, 2 * (67 - $A11) + 1, 2 * CX$2), 1)))
&amp; IF(ISBLANK('feature type'!CW9), "EndPlot", SUBSTITUTE(SUBSTITUTE(output!$B$1,
                   "f_type", 'feature type'!CW9),
                   "f_var", 'feature variety'!CW9))
&amp; CHAR(10)</f>
        <v xml:space="preserve">BeginPlot
	x=100,y=59
	TerrainType=TERRAIN_GRASS
	PlotType=2
	RiverNSDirection=2
	isWOfRiver
EndPlot
</v>
      </c>
      <c r="CY11" t="str">
        <f ca="1">SUBSTITUTE(SUBSTITUTE(SUBSTITUTE(SUBSTITUTE($A$1,
"x_coord",CY$2),
"y_coord",$A11),
"t_type",'terrain type'!CX9),
"p_type", 'plot type'!CX9)
&amp; IF(LEFT(resources!CX9, 6) = "BONUS_", CHAR(9) &amp; "BonusType=" &amp; resources!CX9 &amp; CHAR(10), "")
&amp; IF('goody huts'!CX9, "	ImprovementType=IMPROVEMENT_GOODY_HUT" &amp; CHAR(10), "")
&amp; IF(ISBLANK(OFFSET('rivers (2)'!$A$1, 2 * (67 - $A11), 2 * CY$2 + 1)), "", SUBSTITUTE($C$1, "&lt;direc&gt;", RIGHT(OFFSET('rivers (2)'!$A$1, 2 * (67 - $A11), 2 * CY$2 + 1), 1)))
&amp; IF(ISBLANK(OFFSET('rivers (2)'!$A$1, 2 * (67 - $A11) + 1, 2 * CY$2)), "", SUBSTITUTE($D$1, "&lt;direc&gt;", RIGHT(OFFSET('rivers (2)'!$A$1, 2 * (67 - $A11) + 1, 2 * CY$2), 1)))
&amp; IF(ISBLANK('feature type'!CX9), "EndPlot", SUBSTITUTE(SUBSTITUTE(output!$B$1,
                   "f_type", 'feature type'!CX9),
                   "f_var", 'feature variety'!CX9))
&amp; CHAR(10)</f>
        <v xml:space="preserve">BeginPlot
	x=101,y=59
	TerrainType=TERRAIN_GRASS
	PlotType=1
	RiverWEDirection=1
	isNOfRiver
	FeatureType=FEATURE_FOREST, FeatureVariety=3
EndPlot
</v>
      </c>
      <c r="CZ11" t="str">
        <f ca="1">SUBSTITUTE(SUBSTITUTE(SUBSTITUTE(SUBSTITUTE($A$1,
"x_coord",CZ$2),
"y_coord",$A11),
"t_type",'terrain type'!CY9),
"p_type", 'plot type'!CY9)
&amp; IF(LEFT(resources!CY9, 6) = "BONUS_", CHAR(9) &amp; "BonusType=" &amp; resources!CY9 &amp; CHAR(10), "")
&amp; IF('goody huts'!CY9, "	ImprovementType=IMPROVEMENT_GOODY_HUT" &amp; CHAR(10), "")
&amp; IF(ISBLANK(OFFSET('rivers (2)'!$A$1, 2 * (67 - $A11), 2 * CZ$2 + 1)), "", SUBSTITUTE($C$1, "&lt;direc&gt;", RIGHT(OFFSET('rivers (2)'!$A$1, 2 * (67 - $A11), 2 * CZ$2 + 1), 1)))
&amp; IF(ISBLANK(OFFSET('rivers (2)'!$A$1, 2 * (67 - $A11) + 1, 2 * CZ$2)), "", SUBSTITUTE($D$1, "&lt;direc&gt;", RIGHT(OFFSET('rivers (2)'!$A$1, 2 * (67 - $A11) + 1, 2 * CZ$2), 1)))
&amp; IF(ISBLANK('feature type'!CY9), "EndPlot", SUBSTITUTE(SUBSTITUTE(output!$B$1,
                   "f_type", 'feature type'!CY9),
                   "f_var", 'feature variety'!CY9))
&amp; CHAR(10)</f>
        <v xml:space="preserve">BeginPlot
	x=102,y=59
	TerrainType=TERRAIN_GRASS
	PlotType=1
EndPlot
</v>
      </c>
      <c r="DA11" t="str">
        <f ca="1">SUBSTITUTE(SUBSTITUTE(SUBSTITUTE(SUBSTITUTE($A$1,
"x_coord",DA$2),
"y_coord",$A11),
"t_type",'terrain type'!CZ9),
"p_type", 'plot type'!CZ9)
&amp; IF(LEFT(resources!CZ9, 6) = "BONUS_", CHAR(9) &amp; "BonusType=" &amp; resources!CZ9 &amp; CHAR(10), "")
&amp; IF('goody huts'!CZ9, "	ImprovementType=IMPROVEMENT_GOODY_HUT" &amp; CHAR(10), "")
&amp; IF(ISBLANK(OFFSET('rivers (2)'!$A$1, 2 * (67 - $A11), 2 * DA$2 + 1)), "", SUBSTITUTE($C$1, "&lt;direc&gt;", RIGHT(OFFSET('rivers (2)'!$A$1, 2 * (67 - $A11), 2 * DA$2 + 1), 1)))
&amp; IF(ISBLANK(OFFSET('rivers (2)'!$A$1, 2 * (67 - $A11) + 1, 2 * DA$2)), "", SUBSTITUTE($D$1, "&lt;direc&gt;", RIGHT(OFFSET('rivers (2)'!$A$1, 2 * (67 - $A11) + 1, 2 * DA$2), 1)))
&amp; IF(ISBLANK('feature type'!CZ9), "EndPlot", SUBSTITUTE(SUBSTITUTE(output!$B$1,
                   "f_type", 'feature type'!CZ9),
                   "f_var", 'feature variety'!CZ9))
&amp; CHAR(10)</f>
        <v xml:space="preserve">BeginPlot
	x=103,y=59
	TerrainType=TERRAIN_GRASS
	PlotType=1
	FeatureType=FEATURE_FOREST, FeatureVariety=3
EndPlot
</v>
      </c>
      <c r="DB11" t="str">
        <f ca="1">SUBSTITUTE(SUBSTITUTE(SUBSTITUTE(SUBSTITUTE($A$1,
"x_coord",DB$2),
"y_coord",$A11),
"t_type",'terrain type'!DA9),
"p_type", 'plot type'!DA9)
&amp; IF(LEFT(resources!DA9, 6) = "BONUS_", CHAR(9) &amp; "BonusType=" &amp; resources!DA9 &amp; CHAR(10), "")
&amp; IF('goody huts'!DA9, "	ImprovementType=IMPROVEMENT_GOODY_HUT" &amp; CHAR(10), "")
&amp; IF(ISBLANK(OFFSET('rivers (2)'!$A$1, 2 * (67 - $A11), 2 * DB$2 + 1)), "", SUBSTITUTE($C$1, "&lt;direc&gt;", RIGHT(OFFSET('rivers (2)'!$A$1, 2 * (67 - $A11), 2 * DB$2 + 1), 1)))
&amp; IF(ISBLANK(OFFSET('rivers (2)'!$A$1, 2 * (67 - $A11) + 1, 2 * DB$2)), "", SUBSTITUTE($D$1, "&lt;direc&gt;", RIGHT(OFFSET('rivers (2)'!$A$1, 2 * (67 - $A11) + 1, 2 * DB$2), 1)))
&amp; IF(ISBLANK('feature type'!DA9), "EndPlot", SUBSTITUTE(SUBSTITUTE(output!$B$1,
                   "f_type", 'feature type'!DA9),
                   "f_var", 'feature variety'!DA9))
&amp; CHAR(10)</f>
        <v xml:space="preserve">BeginPlot
	x=104,y=59
	TerrainType=TERRAIN_GRASS
	PlotType=2
	RiverNSDirection=0
	isWOfRiver
	RiverWEDirection=1
	isNOfRiver
	FeatureType=FEATURE_FOREST, FeatureVariety=3
EndPlot
</v>
      </c>
      <c r="DC11" t="str">
        <f ca="1">SUBSTITUTE(SUBSTITUTE(SUBSTITUTE(SUBSTITUTE($A$1,
"x_coord",DC$2),
"y_coord",$A11),
"t_type",'terrain type'!DB9),
"p_type", 'plot type'!DB9)
&amp; IF(LEFT(resources!DB9, 6) = "BONUS_", CHAR(9) &amp; "BonusType=" &amp; resources!DB9 &amp; CHAR(10), "")
&amp; IF('goody huts'!DB9, "	ImprovementType=IMPROVEMENT_GOODY_HUT" &amp; CHAR(10), "")
&amp; IF(ISBLANK(OFFSET('rivers (2)'!$A$1, 2 * (67 - $A11), 2 * DC$2 + 1)), "", SUBSTITUTE($C$1, "&lt;direc&gt;", RIGHT(OFFSET('rivers (2)'!$A$1, 2 * (67 - $A11), 2 * DC$2 + 1), 1)))
&amp; IF(ISBLANK(OFFSET('rivers (2)'!$A$1, 2 * (67 - $A11) + 1, 2 * DC$2)), "", SUBSTITUTE($D$1, "&lt;direc&gt;", RIGHT(OFFSET('rivers (2)'!$A$1, 2 * (67 - $A11) + 1, 2 * DC$2), 1)))
&amp; IF(ISBLANK('feature type'!DB9), "EndPlot", SUBSTITUTE(SUBSTITUTE(output!$B$1,
                   "f_type", 'feature type'!DB9),
                   "f_var", 'feature variety'!DB9))
&amp; CHAR(10)</f>
        <v xml:space="preserve">BeginPlot
	x=105,y=59
	TerrainType=TERRAIN_GRASS
	PlotType=2
	FeatureType=FEATURE_FOREST, FeatureVariety=3
EndPlot
</v>
      </c>
      <c r="DD11" t="str">
        <f ca="1">SUBSTITUTE(SUBSTITUTE(SUBSTITUTE(SUBSTITUTE($A$1,
"x_coord",DD$2),
"y_coord",$A11),
"t_type",'terrain type'!DC9),
"p_type", 'plot type'!DC9)
&amp; IF(LEFT(resources!DC9, 6) = "BONUS_", CHAR(9) &amp; "BonusType=" &amp; resources!DC9 &amp; CHAR(10), "")
&amp; IF('goody huts'!DC9, "	ImprovementType=IMPROVEMENT_GOODY_HUT" &amp; CHAR(10), "")
&amp; IF(ISBLANK(OFFSET('rivers (2)'!$A$1, 2 * (67 - $A11), 2 * DD$2 + 1)), "", SUBSTITUTE($C$1, "&lt;direc&gt;", RIGHT(OFFSET('rivers (2)'!$A$1, 2 * (67 - $A11), 2 * DD$2 + 1), 1)))
&amp; IF(ISBLANK(OFFSET('rivers (2)'!$A$1, 2 * (67 - $A11) + 1, 2 * DD$2)), "", SUBSTITUTE($D$1, "&lt;direc&gt;", RIGHT(OFFSET('rivers (2)'!$A$1, 2 * (67 - $A11) + 1, 2 * DD$2), 1)))
&amp; IF(ISBLANK('feature type'!DC9), "EndPlot", SUBSTITUTE(SUBSTITUTE(output!$B$1,
                   "f_type", 'feature type'!DC9),
                   "f_var", 'feature variety'!DC9))
&amp; CHAR(10)</f>
        <v xml:space="preserve">BeginPlot
	x=106,y=59
	TerrainType=TERRAIN_GRASS
	PlotType=2
	BonusType=BONUS_WINE
	FeatureType=FEATURE_FOREST, FeatureVariety=3
EndPlot
</v>
      </c>
      <c r="DE11" t="str">
        <f ca="1">SUBSTITUTE(SUBSTITUTE(SUBSTITUTE(SUBSTITUTE($A$1,
"x_coord",DE$2),
"y_coord",$A11),
"t_type",'terrain type'!DD9),
"p_type", 'plot type'!DD9)
&amp; IF(LEFT(resources!DD9, 6) = "BONUS_", CHAR(9) &amp; "BonusType=" &amp; resources!DD9 &amp; CHAR(10), "")
&amp; IF('goody huts'!DD9, "	ImprovementType=IMPROVEMENT_GOODY_HUT" &amp; CHAR(10), "")
&amp; IF(ISBLANK(OFFSET('rivers (2)'!$A$1, 2 * (67 - $A11), 2 * DE$2 + 1)), "", SUBSTITUTE($C$1, "&lt;direc&gt;", RIGHT(OFFSET('rivers (2)'!$A$1, 2 * (67 - $A11), 2 * DE$2 + 1), 1)))
&amp; IF(ISBLANK(OFFSET('rivers (2)'!$A$1, 2 * (67 - $A11) + 1, 2 * DE$2)), "", SUBSTITUTE($D$1, "&lt;direc&gt;", RIGHT(OFFSET('rivers (2)'!$A$1, 2 * (67 - $A11) + 1, 2 * DE$2), 1)))
&amp; IF(ISBLANK('feature type'!DD9), "EndPlot", SUBSTITUTE(SUBSTITUTE(output!$B$1,
                   "f_type", 'feature type'!DD9),
                   "f_var", 'feature variety'!DD9))
&amp; CHAR(10)</f>
        <v xml:space="preserve">BeginPlot
	x=107,y=59
	TerrainType=TERRAIN_GRASS
	PlotType=2
EndPlot
</v>
      </c>
      <c r="DF11" t="str">
        <f ca="1">SUBSTITUTE(SUBSTITUTE(SUBSTITUTE(SUBSTITUTE($A$1,
"x_coord",DF$2),
"y_coord",$A11),
"t_type",'terrain type'!DE9),
"p_type", 'plot type'!DE9)
&amp; IF(LEFT(resources!DE9, 6) = "BONUS_", CHAR(9) &amp; "BonusType=" &amp; resources!DE9 &amp; CHAR(10), "")
&amp; IF('goody huts'!DE9, "	ImprovementType=IMPROVEMENT_GOODY_HUT" &amp; CHAR(10), "")
&amp; IF(ISBLANK(OFFSET('rivers (2)'!$A$1, 2 * (67 - $A11), 2 * DF$2 + 1)), "", SUBSTITUTE($C$1, "&lt;direc&gt;", RIGHT(OFFSET('rivers (2)'!$A$1, 2 * (67 - $A11), 2 * DF$2 + 1), 1)))
&amp; IF(ISBLANK(OFFSET('rivers (2)'!$A$1, 2 * (67 - $A11) + 1, 2 * DF$2)), "", SUBSTITUTE($D$1, "&lt;direc&gt;", RIGHT(OFFSET('rivers (2)'!$A$1, 2 * (67 - $A11) + 1, 2 * DF$2), 1)))
&amp; IF(ISBLANK('feature type'!DE9), "EndPlot", SUBSTITUTE(SUBSTITUTE(output!$B$1,
                   "f_type", 'feature type'!DE9),
                   "f_var", 'feature variety'!DE9))
&amp; CHAR(10)</f>
        <v xml:space="preserve">BeginPlot
	x=108,y=59
	TerrainType=TERRAIN_GRASS
	PlotType=1
EndPlot
</v>
      </c>
      <c r="DG11" t="str">
        <f ca="1">SUBSTITUTE(SUBSTITUTE(SUBSTITUTE(SUBSTITUTE($A$1,
"x_coord",DG$2),
"y_coord",$A11),
"t_type",'terrain type'!DF9),
"p_type", 'plot type'!DF9)
&amp; IF(LEFT(resources!DF9, 6) = "BONUS_", CHAR(9) &amp; "BonusType=" &amp; resources!DF9 &amp; CHAR(10), "")
&amp; IF('goody huts'!DF9, "	ImprovementType=IMPROVEMENT_GOODY_HUT" &amp; CHAR(10), "")
&amp; IF(ISBLANK(OFFSET('rivers (2)'!$A$1, 2 * (67 - $A11), 2 * DG$2 + 1)), "", SUBSTITUTE($C$1, "&lt;direc&gt;", RIGHT(OFFSET('rivers (2)'!$A$1, 2 * (67 - $A11), 2 * DG$2 + 1), 1)))
&amp; IF(ISBLANK(OFFSET('rivers (2)'!$A$1, 2 * (67 - $A11) + 1, 2 * DG$2)), "", SUBSTITUTE($D$1, "&lt;direc&gt;", RIGHT(OFFSET('rivers (2)'!$A$1, 2 * (67 - $A11) + 1, 2 * DG$2), 1)))
&amp; IF(ISBLANK('feature type'!DF9), "EndPlot", SUBSTITUTE(SUBSTITUTE(output!$B$1,
                   "f_type", 'feature type'!DF9),
                   "f_var", 'feature variety'!DF9))
&amp; CHAR(10)</f>
        <v xml:space="preserve">BeginPlot
	x=109,y=59
	TerrainType=TERRAIN_GRASS
	PlotType=2
EndPlot
</v>
      </c>
      <c r="DH11" t="str">
        <f ca="1">SUBSTITUTE(SUBSTITUTE(SUBSTITUTE(SUBSTITUTE($A$1,
"x_coord",DH$2),
"y_coord",$A11),
"t_type",'terrain type'!DG9),
"p_type", 'plot type'!DG9)
&amp; IF(LEFT(resources!DG9, 6) = "BONUS_", CHAR(9) &amp; "BonusType=" &amp; resources!DG9 &amp; CHAR(10), "")
&amp; IF('goody huts'!DG9, "	ImprovementType=IMPROVEMENT_GOODY_HUT" &amp; CHAR(10), "")
&amp; IF(ISBLANK(OFFSET('rivers (2)'!$A$1, 2 * (67 - $A11), 2 * DH$2 + 1)), "", SUBSTITUTE($C$1, "&lt;direc&gt;", RIGHT(OFFSET('rivers (2)'!$A$1, 2 * (67 - $A11), 2 * DH$2 + 1), 1)))
&amp; IF(ISBLANK(OFFSET('rivers (2)'!$A$1, 2 * (67 - $A11) + 1, 2 * DH$2)), "", SUBSTITUTE($D$1, "&lt;direc&gt;", RIGHT(OFFSET('rivers (2)'!$A$1, 2 * (67 - $A11) + 1, 2 * DH$2), 1)))
&amp; IF(ISBLANK('feature type'!DG9), "EndPlot", SUBSTITUTE(SUBSTITUTE(output!$B$1,
                   "f_type", 'feature type'!DG9),
                   "f_var", 'feature variety'!DG9))
&amp; CHAR(10)</f>
        <v xml:space="preserve">BeginPlot
	x=110,y=59
	TerrainType=TERRAIN_COAST
	PlotType=3
EndPlot
</v>
      </c>
      <c r="DI11" t="str">
        <f ca="1">SUBSTITUTE(SUBSTITUTE(SUBSTITUTE(SUBSTITUTE($A$1,
"x_coord",DI$2),
"y_coord",$A11),
"t_type",'terrain type'!DH9),
"p_type", 'plot type'!DH9)
&amp; IF(LEFT(resources!DH9, 6) = "BONUS_", CHAR(9) &amp; "BonusType=" &amp; resources!DH9 &amp; CHAR(10), "")
&amp; IF('goody huts'!DH9, "	ImprovementType=IMPROVEMENT_GOODY_HUT" &amp; CHAR(10), "")
&amp; IF(ISBLANK(OFFSET('rivers (2)'!$A$1, 2 * (67 - $A11), 2 * DI$2 + 1)), "", SUBSTITUTE($C$1, "&lt;direc&gt;", RIGHT(OFFSET('rivers (2)'!$A$1, 2 * (67 - $A11), 2 * DI$2 + 1), 1)))
&amp; IF(ISBLANK(OFFSET('rivers (2)'!$A$1, 2 * (67 - $A11) + 1, 2 * DI$2)), "", SUBSTITUTE($D$1, "&lt;direc&gt;", RIGHT(OFFSET('rivers (2)'!$A$1, 2 * (67 - $A11) + 1, 2 * DI$2), 1)))
&amp; IF(ISBLANK('feature type'!DH9), "EndPlot", SUBSTITUTE(SUBSTITUTE(output!$B$1,
                   "f_type", 'feature type'!DH9),
                   "f_var", 'feature variety'!DH9))
&amp; CHAR(10)</f>
        <v xml:space="preserve">BeginPlot
	x=111,y=59
	TerrainType=TERRAIN_OCEAN
	PlotType=3
EndPlot
</v>
      </c>
      <c r="DJ11" t="str">
        <f ca="1">SUBSTITUTE(SUBSTITUTE(SUBSTITUTE(SUBSTITUTE($A$1,
"x_coord",DJ$2),
"y_coord",$A11),
"t_type",'terrain type'!DI9),
"p_type", 'plot type'!DI9)
&amp; IF(LEFT(resources!DI9, 6) = "BONUS_", CHAR(9) &amp; "BonusType=" &amp; resources!DI9 &amp; CHAR(10), "")
&amp; IF('goody huts'!DI9, "	ImprovementType=IMPROVEMENT_GOODY_HUT" &amp; CHAR(10), "")
&amp; IF(ISBLANK(OFFSET('rivers (2)'!$A$1, 2 * (67 - $A11), 2 * DJ$2 + 1)), "", SUBSTITUTE($C$1, "&lt;direc&gt;", RIGHT(OFFSET('rivers (2)'!$A$1, 2 * (67 - $A11), 2 * DJ$2 + 1), 1)))
&amp; IF(ISBLANK(OFFSET('rivers (2)'!$A$1, 2 * (67 - $A11) + 1, 2 * DJ$2)), "", SUBSTITUTE($D$1, "&lt;direc&gt;", RIGHT(OFFSET('rivers (2)'!$A$1, 2 * (67 - $A11) + 1, 2 * DJ$2), 1)))
&amp; IF(ISBLANK('feature type'!DI9), "EndPlot", SUBSTITUTE(SUBSTITUTE(output!$B$1,
                   "f_type", 'feature type'!DI9),
                   "f_var", 'feature variety'!DI9))
&amp; CHAR(10)</f>
        <v xml:space="preserve">BeginPlot
	x=112,y=59
	TerrainType=TERRAIN_OCEAN
	PlotType=3
EndPlot
</v>
      </c>
      <c r="DK11" t="str">
        <f ca="1">SUBSTITUTE(SUBSTITUTE(SUBSTITUTE(SUBSTITUTE($A$1,
"x_coord",DK$2),
"y_coord",$A11),
"t_type",'terrain type'!DJ9),
"p_type", 'plot type'!DJ9)
&amp; IF(LEFT(resources!DJ9, 6) = "BONUS_", CHAR(9) &amp; "BonusType=" &amp; resources!DJ9 &amp; CHAR(10), "")
&amp; IF('goody huts'!DJ9, "	ImprovementType=IMPROVEMENT_GOODY_HUT" &amp; CHAR(10), "")
&amp; IF(ISBLANK(OFFSET('rivers (2)'!$A$1, 2 * (67 - $A11), 2 * DK$2 + 1)), "", SUBSTITUTE($C$1, "&lt;direc&gt;", RIGHT(OFFSET('rivers (2)'!$A$1, 2 * (67 - $A11), 2 * DK$2 + 1), 1)))
&amp; IF(ISBLANK(OFFSET('rivers (2)'!$A$1, 2 * (67 - $A11) + 1, 2 * DK$2)), "", SUBSTITUTE($D$1, "&lt;direc&gt;", RIGHT(OFFSET('rivers (2)'!$A$1, 2 * (67 - $A11) + 1, 2 * DK$2), 1)))
&amp; IF(ISBLANK('feature type'!DJ9), "EndPlot", SUBSTITUTE(SUBSTITUTE(output!$B$1,
                   "f_type", 'feature type'!DJ9),
                   "f_var", 'feature variety'!DJ9))
&amp; CHAR(10)</f>
        <v xml:space="preserve">BeginPlot
	x=113,y=59
	TerrainType=TERRAIN_OCEAN
	PlotType=3
EndPlot
</v>
      </c>
      <c r="DL11" t="str">
        <f ca="1">SUBSTITUTE(SUBSTITUTE(SUBSTITUTE(SUBSTITUTE($A$1,
"x_coord",DL$2),
"y_coord",$A11),
"t_type",'terrain type'!DK9),
"p_type", 'plot type'!DK9)
&amp; IF(LEFT(resources!DK9, 6) = "BONUS_", CHAR(9) &amp; "BonusType=" &amp; resources!DK9 &amp; CHAR(10), "")
&amp; IF('goody huts'!DK9, "	ImprovementType=IMPROVEMENT_GOODY_HUT" &amp; CHAR(10), "")
&amp; IF(ISBLANK(OFFSET('rivers (2)'!$A$1, 2 * (67 - $A11), 2 * DL$2 + 1)), "", SUBSTITUTE($C$1, "&lt;direc&gt;", RIGHT(OFFSET('rivers (2)'!$A$1, 2 * (67 - $A11), 2 * DL$2 + 1), 1)))
&amp; IF(ISBLANK(OFFSET('rivers (2)'!$A$1, 2 * (67 - $A11) + 1, 2 * DL$2)), "", SUBSTITUTE($D$1, "&lt;direc&gt;", RIGHT(OFFSET('rivers (2)'!$A$1, 2 * (67 - $A11) + 1, 2 * DL$2), 1)))
&amp; IF(ISBLANK('feature type'!DK9), "EndPlot", SUBSTITUTE(SUBSTITUTE(output!$B$1,
                   "f_type", 'feature type'!DK9),
                   "f_var", 'feature variety'!DK9))
&amp; CHAR(10)</f>
        <v xml:space="preserve">BeginPlot
	x=114,y=59
	TerrainType=TERRAIN_OCEAN
	PlotType=3
EndPlot
</v>
      </c>
      <c r="DM11" t="str">
        <f ca="1">SUBSTITUTE(SUBSTITUTE(SUBSTITUTE(SUBSTITUTE($A$1,
"x_coord",DM$2),
"y_coord",$A11),
"t_type",'terrain type'!DL9),
"p_type", 'plot type'!DL9)
&amp; IF(LEFT(resources!DL9, 6) = "BONUS_", CHAR(9) &amp; "BonusType=" &amp; resources!DL9 &amp; CHAR(10), "")
&amp; IF('goody huts'!DL9, "	ImprovementType=IMPROVEMENT_GOODY_HUT" &amp; CHAR(10), "")
&amp; IF(ISBLANK(OFFSET('rivers (2)'!$A$1, 2 * (67 - $A11), 2 * DM$2 + 1)), "", SUBSTITUTE($C$1, "&lt;direc&gt;", RIGHT(OFFSET('rivers (2)'!$A$1, 2 * (67 - $A11), 2 * DM$2 + 1), 1)))
&amp; IF(ISBLANK(OFFSET('rivers (2)'!$A$1, 2 * (67 - $A11) + 1, 2 * DM$2)), "", SUBSTITUTE($D$1, "&lt;direc&gt;", RIGHT(OFFSET('rivers (2)'!$A$1, 2 * (67 - $A11) + 1, 2 * DM$2), 1)))
&amp; IF(ISBLANK('feature type'!DL9), "EndPlot", SUBSTITUTE(SUBSTITUTE(output!$B$1,
                   "f_type", 'feature type'!DL9),
                   "f_var", 'feature variety'!DL9))
&amp; CHAR(10)</f>
        <v xml:space="preserve">BeginPlot
	x=115,y=59
	TerrainType=TERRAIN_OCEAN
	PlotType=3
EndPlot
</v>
      </c>
      <c r="DN11" t="str">
        <f ca="1">SUBSTITUTE(SUBSTITUTE(SUBSTITUTE(SUBSTITUTE($A$1,
"x_coord",DN$2),
"y_coord",$A11),
"t_type",'terrain type'!DM9),
"p_type", 'plot type'!DM9)
&amp; IF(LEFT(resources!DM9, 6) = "BONUS_", CHAR(9) &amp; "BonusType=" &amp; resources!DM9 &amp; CHAR(10), "")
&amp; IF('goody huts'!DM9, "	ImprovementType=IMPROVEMENT_GOODY_HUT" &amp; CHAR(10), "")
&amp; IF(ISBLANK(OFFSET('rivers (2)'!$A$1, 2 * (67 - $A11), 2 * DN$2 + 1)), "", SUBSTITUTE($C$1, "&lt;direc&gt;", RIGHT(OFFSET('rivers (2)'!$A$1, 2 * (67 - $A11), 2 * DN$2 + 1), 1)))
&amp; IF(ISBLANK(OFFSET('rivers (2)'!$A$1, 2 * (67 - $A11) + 1, 2 * DN$2)), "", SUBSTITUTE($D$1, "&lt;direc&gt;", RIGHT(OFFSET('rivers (2)'!$A$1, 2 * (67 - $A11) + 1, 2 * DN$2), 1)))
&amp; IF(ISBLANK('feature type'!DM9), "EndPlot", SUBSTITUTE(SUBSTITUTE(output!$B$1,
                   "f_type", 'feature type'!DM9),
                   "f_var", 'feature variety'!DM9))
&amp; CHAR(10)</f>
        <v xml:space="preserve">BeginPlot
	x=116,y=59
	TerrainType=TERRAIN_OCEAN
	PlotType=3
EndPlot
</v>
      </c>
      <c r="DO11" t="str">
        <f ca="1">SUBSTITUTE(SUBSTITUTE(SUBSTITUTE(SUBSTITUTE($A$1,
"x_coord",DO$2),
"y_coord",$A11),
"t_type",'terrain type'!DN9),
"p_type", 'plot type'!DN9)
&amp; IF(LEFT(resources!DN9, 6) = "BONUS_", CHAR(9) &amp; "BonusType=" &amp; resources!DN9 &amp; CHAR(10), "")
&amp; IF('goody huts'!DN9, "	ImprovementType=IMPROVEMENT_GOODY_HUT" &amp; CHAR(10), "")
&amp; IF(ISBLANK(OFFSET('rivers (2)'!$A$1, 2 * (67 - $A11), 2 * DO$2 + 1)), "", SUBSTITUTE($C$1, "&lt;direc&gt;", RIGHT(OFFSET('rivers (2)'!$A$1, 2 * (67 - $A11), 2 * DO$2 + 1), 1)))
&amp; IF(ISBLANK(OFFSET('rivers (2)'!$A$1, 2 * (67 - $A11) + 1, 2 * DO$2)), "", SUBSTITUTE($D$1, "&lt;direc&gt;", RIGHT(OFFSET('rivers (2)'!$A$1, 2 * (67 - $A11) + 1, 2 * DO$2), 1)))
&amp; IF(ISBLANK('feature type'!DN9), "EndPlot", SUBSTITUTE(SUBSTITUTE(output!$B$1,
                   "f_type", 'feature type'!DN9),
                   "f_var", 'feature variety'!DN9))
&amp; CHAR(10)</f>
        <v xml:space="preserve">BeginPlot
	x=117,y=59
	TerrainType=TERRAIN_OCEAN
	PlotType=3
EndPlot
</v>
      </c>
      <c r="DP11" t="str">
        <f ca="1">SUBSTITUTE(SUBSTITUTE(SUBSTITUTE(SUBSTITUTE($A$1,
"x_coord",DP$2),
"y_coord",$A11),
"t_type",'terrain type'!DO9),
"p_type", 'plot type'!DO9)
&amp; IF(LEFT(resources!DO9, 6) = "BONUS_", CHAR(9) &amp; "BonusType=" &amp; resources!DO9 &amp; CHAR(10), "")
&amp; IF('goody huts'!DO9, "	ImprovementType=IMPROVEMENT_GOODY_HUT" &amp; CHAR(10), "")
&amp; IF(ISBLANK(OFFSET('rivers (2)'!$A$1, 2 * (67 - $A11), 2 * DP$2 + 1)), "", SUBSTITUTE($C$1, "&lt;direc&gt;", RIGHT(OFFSET('rivers (2)'!$A$1, 2 * (67 - $A11), 2 * DP$2 + 1), 1)))
&amp; IF(ISBLANK(OFFSET('rivers (2)'!$A$1, 2 * (67 - $A11) + 1, 2 * DP$2)), "", SUBSTITUTE($D$1, "&lt;direc&gt;", RIGHT(OFFSET('rivers (2)'!$A$1, 2 * (67 - $A11) + 1, 2 * DP$2), 1)))
&amp; IF(ISBLANK('feature type'!DO9), "EndPlot", SUBSTITUTE(SUBSTITUTE(output!$B$1,
                   "f_type", 'feature type'!DO9),
                   "f_var", 'feature variety'!DO9))
&amp; CHAR(10)</f>
        <v xml:space="preserve">BeginPlot
	x=118,y=59
	TerrainType=TERRAIN_OCEAN
	PlotType=3
EndPlot
</v>
      </c>
      <c r="DQ11" t="str">
        <f ca="1">SUBSTITUTE(SUBSTITUTE(SUBSTITUTE(SUBSTITUTE($A$1,
"x_coord",DQ$2),
"y_coord",$A11),
"t_type",'terrain type'!DP9),
"p_type", 'plot type'!DP9)
&amp; IF(LEFT(resources!DP9, 6) = "BONUS_", CHAR(9) &amp; "BonusType=" &amp; resources!DP9 &amp; CHAR(10), "")
&amp; IF('goody huts'!DP9, "	ImprovementType=IMPROVEMENT_GOODY_HUT" &amp; CHAR(10), "")
&amp; IF(ISBLANK(OFFSET('rivers (2)'!$A$1, 2 * (67 - $A11), 2 * DQ$2 + 1)), "", SUBSTITUTE($C$1, "&lt;direc&gt;", RIGHT(OFFSET('rivers (2)'!$A$1, 2 * (67 - $A11), 2 * DQ$2 + 1), 1)))
&amp; IF(ISBLANK(OFFSET('rivers (2)'!$A$1, 2 * (67 - $A11) + 1, 2 * DQ$2)), "", SUBSTITUTE($D$1, "&lt;direc&gt;", RIGHT(OFFSET('rivers (2)'!$A$1, 2 * (67 - $A11) + 1, 2 * DQ$2), 1)))
&amp; IF(ISBLANK('feature type'!DP9), "EndPlot", SUBSTITUTE(SUBSTITUTE(output!$B$1,
                   "f_type", 'feature type'!DP9),
                   "f_var", 'feature variety'!DP9))
&amp; CHAR(10)</f>
        <v xml:space="preserve">BeginPlot
	x=119,y=59
	TerrainType=TERRAIN_OCEAN
	PlotType=3
EndPlot
</v>
      </c>
      <c r="DR11" t="str">
        <f ca="1">SUBSTITUTE(SUBSTITUTE(SUBSTITUTE(SUBSTITUTE($A$1,
"x_coord",DR$2),
"y_coord",$A11),
"t_type",'terrain type'!DQ9),
"p_type", 'plot type'!DQ9)
&amp; IF(LEFT(resources!DQ9, 6) = "BONUS_", CHAR(9) &amp; "BonusType=" &amp; resources!DQ9 &amp; CHAR(10), "")
&amp; IF('goody huts'!DQ9, "	ImprovementType=IMPROVEMENT_GOODY_HUT" &amp; CHAR(10), "")
&amp; IF(ISBLANK(OFFSET('rivers (2)'!$A$1, 2 * (67 - $A11), 2 * DR$2 + 1)), "", SUBSTITUTE($C$1, "&lt;direc&gt;", RIGHT(OFFSET('rivers (2)'!$A$1, 2 * (67 - $A11), 2 * DR$2 + 1), 1)))
&amp; IF(ISBLANK(OFFSET('rivers (2)'!$A$1, 2 * (67 - $A11) + 1, 2 * DR$2)), "", SUBSTITUTE($D$1, "&lt;direc&gt;", RIGHT(OFFSET('rivers (2)'!$A$1, 2 * (67 - $A11) + 1, 2 * DR$2), 1)))
&amp; IF(ISBLANK('feature type'!DQ9), "EndPlot", SUBSTITUTE(SUBSTITUTE(output!$B$1,
                   "f_type", 'feature type'!DQ9),
                   "f_var", 'feature variety'!DQ9))
&amp; CHAR(10)</f>
        <v xml:space="preserve">BeginPlot
	x=120,y=59
	TerrainType=TERRAIN_OCEAN
	PlotType=3
EndPlot
</v>
      </c>
      <c r="DS11" t="str">
        <f ca="1">SUBSTITUTE(SUBSTITUTE(SUBSTITUTE(SUBSTITUTE($A$1,
"x_coord",DS$2),
"y_coord",$A11),
"t_type",'terrain type'!DR9),
"p_type", 'plot type'!DR9)
&amp; IF(LEFT(resources!DR9, 6) = "BONUS_", CHAR(9) &amp; "BonusType=" &amp; resources!DR9 &amp; CHAR(10), "")
&amp; IF('goody huts'!DR9, "	ImprovementType=IMPROVEMENT_GOODY_HUT" &amp; CHAR(10), "")
&amp; IF(ISBLANK(OFFSET('rivers (2)'!$A$1, 2 * (67 - $A11), 2 * DS$2 + 1)), "", SUBSTITUTE($C$1, "&lt;direc&gt;", RIGHT(OFFSET('rivers (2)'!$A$1, 2 * (67 - $A11), 2 * DS$2 + 1), 1)))
&amp; IF(ISBLANK(OFFSET('rivers (2)'!$A$1, 2 * (67 - $A11) + 1, 2 * DS$2)), "", SUBSTITUTE($D$1, "&lt;direc&gt;", RIGHT(OFFSET('rivers (2)'!$A$1, 2 * (67 - $A11) + 1, 2 * DS$2), 1)))
&amp; IF(ISBLANK('feature type'!DR9), "EndPlot", SUBSTITUTE(SUBSTITUTE(output!$B$1,
                   "f_type", 'feature type'!DR9),
                   "f_var", 'feature variety'!DR9))
&amp; CHAR(10)</f>
        <v xml:space="preserve">BeginPlot
	x=121,y=59
	TerrainType=TERRAIN_OCEAN
	PlotType=3
EndPlot
</v>
      </c>
      <c r="DT11" t="str">
        <f ca="1">SUBSTITUTE(SUBSTITUTE(SUBSTITUTE(SUBSTITUTE($A$1,
"x_coord",DT$2),
"y_coord",$A11),
"t_type",'terrain type'!DS9),
"p_type", 'plot type'!DS9)
&amp; IF(LEFT(resources!DS9, 6) = "BONUS_", CHAR(9) &amp; "BonusType=" &amp; resources!DS9 &amp; CHAR(10), "")
&amp; IF('goody huts'!DS9, "	ImprovementType=IMPROVEMENT_GOODY_HUT" &amp; CHAR(10), "")
&amp; IF(ISBLANK(OFFSET('rivers (2)'!$A$1, 2 * (67 - $A11), 2 * DT$2 + 1)), "", SUBSTITUTE($C$1, "&lt;direc&gt;", RIGHT(OFFSET('rivers (2)'!$A$1, 2 * (67 - $A11), 2 * DT$2 + 1), 1)))
&amp; IF(ISBLANK(OFFSET('rivers (2)'!$A$1, 2 * (67 - $A11) + 1, 2 * DT$2)), "", SUBSTITUTE($D$1, "&lt;direc&gt;", RIGHT(OFFSET('rivers (2)'!$A$1, 2 * (67 - $A11) + 1, 2 * DT$2), 1)))
&amp; IF(ISBLANK('feature type'!DS9), "EndPlot", SUBSTITUTE(SUBSTITUTE(output!$B$1,
                   "f_type", 'feature type'!DS9),
                   "f_var", 'feature variety'!DS9))
&amp; CHAR(10)</f>
        <v xml:space="preserve">BeginPlot
	x=122,y=59
	TerrainType=TERRAIN_OCEAN
	PlotType=3
EndPlot
</v>
      </c>
      <c r="DU11" t="str">
        <f ca="1">SUBSTITUTE(SUBSTITUTE(SUBSTITUTE(SUBSTITUTE($A$1,
"x_coord",DU$2),
"y_coord",$A11),
"t_type",'terrain type'!DT9),
"p_type", 'plot type'!DT9)
&amp; IF(LEFT(resources!DT9, 6) = "BONUS_", CHAR(9) &amp; "BonusType=" &amp; resources!DT9 &amp; CHAR(10), "")
&amp; IF('goody huts'!DT9, "	ImprovementType=IMPROVEMENT_GOODY_HUT" &amp; CHAR(10), "")
&amp; IF(ISBLANK(OFFSET('rivers (2)'!$A$1, 2 * (67 - $A11), 2 * DU$2 + 1)), "", SUBSTITUTE($C$1, "&lt;direc&gt;", RIGHT(OFFSET('rivers (2)'!$A$1, 2 * (67 - $A11), 2 * DU$2 + 1), 1)))
&amp; IF(ISBLANK(OFFSET('rivers (2)'!$A$1, 2 * (67 - $A11) + 1, 2 * DU$2)), "", SUBSTITUTE($D$1, "&lt;direc&gt;", RIGHT(OFFSET('rivers (2)'!$A$1, 2 * (67 - $A11) + 1, 2 * DU$2), 1)))
&amp; IF(ISBLANK('feature type'!DT9), "EndPlot", SUBSTITUTE(SUBSTITUTE(output!$B$1,
                   "f_type", 'feature type'!DT9),
                   "f_var", 'feature variety'!DT9))
&amp; CHAR(10)</f>
        <v xml:space="preserve">BeginPlot
	x=123,y=59
	TerrainType=TERRAIN_OCEAN
	PlotType=3
EndPlot
</v>
      </c>
    </row>
    <row r="12" spans="1:125" x14ac:dyDescent="0.25">
      <c r="A12" s="10">
        <v>58</v>
      </c>
      <c r="B12" t="str">
        <f ca="1">SUBSTITUTE(SUBSTITUTE(SUBSTITUTE(SUBSTITUTE($A$1,
"x_coord",B$2),
"y_coord",$A12),
"t_type",'terrain type'!A10),
"p_type", 'plot type'!A10)
&amp; IF(LEFT(resources!A10, 6) = "BONUS_", CHAR(9) &amp; "BonusType=" &amp; resources!A10 &amp; CHAR(10), "")
&amp; IF('goody huts'!A10, "	ImprovementType=IMPROVEMENT_GOODY_HUT" &amp; CHAR(10), "")
&amp; IF(ISBLANK(OFFSET('rivers (2)'!$A$1, 2 * (67 - $A12), 2 * B$2 + 1)), "", SUBSTITUTE($C$1, "&lt;direc&gt;", RIGHT(OFFSET('rivers (2)'!$A$1, 2 * (67 - $A12), 2 * B$2 + 1), 1)))
&amp; IF(ISBLANK(OFFSET('rivers (2)'!$A$1, 2 * (67 - $A12) + 1, 2 * B$2)), "", SUBSTITUTE($D$1, "&lt;direc&gt;", RIGHT(OFFSET('rivers (2)'!$A$1, 2 * (67 - $A12) + 1, 2 * B$2), 1)))
&amp; IF(ISBLANK('feature type'!A10), "EndPlot", SUBSTITUTE(SUBSTITUTE(output!$B$1,
                   "f_type", 'feature type'!A10),
                   "f_var", 'feature variety'!A10))
&amp; CHAR(10)</f>
        <v xml:space="preserve">BeginPlot
	x=0,y=58
	TerrainType=TERRAIN_OCEAN
	PlotType=3
EndPlot
</v>
      </c>
      <c r="C12" t="str">
        <f ca="1">SUBSTITUTE(SUBSTITUTE(SUBSTITUTE(SUBSTITUTE($A$1,
"x_coord",C$2),
"y_coord",$A12),
"t_type",'terrain type'!B10),
"p_type", 'plot type'!B10)
&amp; IF(LEFT(resources!B10, 6) = "BONUS_", CHAR(9) &amp; "BonusType=" &amp; resources!B10 &amp; CHAR(10), "")
&amp; IF('goody huts'!B10, "	ImprovementType=IMPROVEMENT_GOODY_HUT" &amp; CHAR(10), "")
&amp; IF(ISBLANK(OFFSET('rivers (2)'!$A$1, 2 * (67 - $A12), 2 * C$2 + 1)), "", SUBSTITUTE($C$1, "&lt;direc&gt;", RIGHT(OFFSET('rivers (2)'!$A$1, 2 * (67 - $A12), 2 * C$2 + 1), 1)))
&amp; IF(ISBLANK(OFFSET('rivers (2)'!$A$1, 2 * (67 - $A12) + 1, 2 * C$2)), "", SUBSTITUTE($D$1, "&lt;direc&gt;", RIGHT(OFFSET('rivers (2)'!$A$1, 2 * (67 - $A12) + 1, 2 * C$2), 1)))
&amp; IF(ISBLANK('feature type'!B10), "EndPlot", SUBSTITUTE(SUBSTITUTE(output!$B$1,
                   "f_type", 'feature type'!B10),
                   "f_var", 'feature variety'!B10))
&amp; CHAR(10)</f>
        <v xml:space="preserve">BeginPlot
	x=1,y=58
	TerrainType=TERRAIN_COAST
	PlotType=3
EndPlot
</v>
      </c>
      <c r="D12" t="str">
        <f ca="1">SUBSTITUTE(SUBSTITUTE(SUBSTITUTE(SUBSTITUTE($A$1,
"x_coord",D$2),
"y_coord",$A12),
"t_type",'terrain type'!C10),
"p_type", 'plot type'!C10)
&amp; IF(LEFT(resources!C10, 6) = "BONUS_", CHAR(9) &amp; "BonusType=" &amp; resources!C10 &amp; CHAR(10), "")
&amp; IF('goody huts'!C10, "	ImprovementType=IMPROVEMENT_GOODY_HUT" &amp; CHAR(10), "")
&amp; IF(ISBLANK(OFFSET('rivers (2)'!$A$1, 2 * (67 - $A12), 2 * D$2 + 1)), "", SUBSTITUTE($C$1, "&lt;direc&gt;", RIGHT(OFFSET('rivers (2)'!$A$1, 2 * (67 - $A12), 2 * D$2 + 1), 1)))
&amp; IF(ISBLANK(OFFSET('rivers (2)'!$A$1, 2 * (67 - $A12) + 1, 2 * D$2)), "", SUBSTITUTE($D$1, "&lt;direc&gt;", RIGHT(OFFSET('rivers (2)'!$A$1, 2 * (67 - $A12) + 1, 2 * D$2), 1)))
&amp; IF(ISBLANK('feature type'!C10), "EndPlot", SUBSTITUTE(SUBSTITUTE(output!$B$1,
                   "f_type", 'feature type'!C10),
                   "f_var", 'feature variety'!C10))
&amp; CHAR(10)</f>
        <v xml:space="preserve">BeginPlot
	x=2,y=58
	TerrainType=TERRAIN_SNOW
	PlotType=0
EndPlot
</v>
      </c>
      <c r="E12" t="str">
        <f ca="1">SUBSTITUTE(SUBSTITUTE(SUBSTITUTE(SUBSTITUTE($A$1,
"x_coord",E$2),
"y_coord",$A12),
"t_type",'terrain type'!D10),
"p_type", 'plot type'!D10)
&amp; IF(LEFT(resources!D10, 6) = "BONUS_", CHAR(9) &amp; "BonusType=" &amp; resources!D10 &amp; CHAR(10), "")
&amp; IF('goody huts'!D10, "	ImprovementType=IMPROVEMENT_GOODY_HUT" &amp; CHAR(10), "")
&amp; IF(ISBLANK(OFFSET('rivers (2)'!$A$1, 2 * (67 - $A12), 2 * E$2 + 1)), "", SUBSTITUTE($C$1, "&lt;direc&gt;", RIGHT(OFFSET('rivers (2)'!$A$1, 2 * (67 - $A12), 2 * E$2 + 1), 1)))
&amp; IF(ISBLANK(OFFSET('rivers (2)'!$A$1, 2 * (67 - $A12) + 1, 2 * E$2)), "", SUBSTITUTE($D$1, "&lt;direc&gt;", RIGHT(OFFSET('rivers (2)'!$A$1, 2 * (67 - $A12) + 1, 2 * E$2), 1)))
&amp; IF(ISBLANK('feature type'!D10), "EndPlot", SUBSTITUTE(SUBSTITUTE(output!$B$1,
                   "f_type", 'feature type'!D10),
                   "f_var", 'feature variety'!D10))
&amp; CHAR(10)</f>
        <v xml:space="preserve">BeginPlot
	x=3,y=58
	TerrainType=TERRAIN_COAST
	PlotType=3
EndPlot
</v>
      </c>
      <c r="F12" t="str">
        <f ca="1">SUBSTITUTE(SUBSTITUTE(SUBSTITUTE(SUBSTITUTE($A$1,
"x_coord",F$2),
"y_coord",$A12),
"t_type",'terrain type'!E10),
"p_type", 'plot type'!E10)
&amp; IF(LEFT(resources!E10, 6) = "BONUS_", CHAR(9) &amp; "BonusType=" &amp; resources!E10 &amp; CHAR(10), "")
&amp; IF('goody huts'!E10, "	ImprovementType=IMPROVEMENT_GOODY_HUT" &amp; CHAR(10), "")
&amp; IF(ISBLANK(OFFSET('rivers (2)'!$A$1, 2 * (67 - $A12), 2 * F$2 + 1)), "", SUBSTITUTE($C$1, "&lt;direc&gt;", RIGHT(OFFSET('rivers (2)'!$A$1, 2 * (67 - $A12), 2 * F$2 + 1), 1)))
&amp; IF(ISBLANK(OFFSET('rivers (2)'!$A$1, 2 * (67 - $A12) + 1, 2 * F$2)), "", SUBSTITUTE($D$1, "&lt;direc&gt;", RIGHT(OFFSET('rivers (2)'!$A$1, 2 * (67 - $A12) + 1, 2 * F$2), 1)))
&amp; IF(ISBLANK('feature type'!E10), "EndPlot", SUBSTITUTE(SUBSTITUTE(output!$B$1,
                   "f_type", 'feature type'!E10),
                   "f_var", 'feature variety'!E10))
&amp; CHAR(10)</f>
        <v xml:space="preserve">BeginPlot
	x=4,y=58
	TerrainType=TERRAIN_OCEAN
	PlotType=3
EndPlot
</v>
      </c>
      <c r="G12" t="str">
        <f ca="1">SUBSTITUTE(SUBSTITUTE(SUBSTITUTE(SUBSTITUTE($A$1,
"x_coord",G$2),
"y_coord",$A12),
"t_type",'terrain type'!F10),
"p_type", 'plot type'!F10)
&amp; IF(LEFT(resources!F10, 6) = "BONUS_", CHAR(9) &amp; "BonusType=" &amp; resources!F10 &amp; CHAR(10), "")
&amp; IF('goody huts'!F10, "	ImprovementType=IMPROVEMENT_GOODY_HUT" &amp; CHAR(10), "")
&amp; IF(ISBLANK(OFFSET('rivers (2)'!$A$1, 2 * (67 - $A12), 2 * G$2 + 1)), "", SUBSTITUTE($C$1, "&lt;direc&gt;", RIGHT(OFFSET('rivers (2)'!$A$1, 2 * (67 - $A12), 2 * G$2 + 1), 1)))
&amp; IF(ISBLANK(OFFSET('rivers (2)'!$A$1, 2 * (67 - $A12) + 1, 2 * G$2)), "", SUBSTITUTE($D$1, "&lt;direc&gt;", RIGHT(OFFSET('rivers (2)'!$A$1, 2 * (67 - $A12) + 1, 2 * G$2), 1)))
&amp; IF(ISBLANK('feature type'!F10), "EndPlot", SUBSTITUTE(SUBSTITUTE(output!$B$1,
                   "f_type", 'feature type'!F10),
                   "f_var", 'feature variety'!F10))
&amp; CHAR(10)</f>
        <v xml:space="preserve">BeginPlot
	x=5,y=58
	TerrainType=TERRAIN_OCEAN
	PlotType=3
EndPlot
</v>
      </c>
      <c r="H12" t="str">
        <f ca="1">SUBSTITUTE(SUBSTITUTE(SUBSTITUTE(SUBSTITUTE($A$1,
"x_coord",H$2),
"y_coord",$A12),
"t_type",'terrain type'!G10),
"p_type", 'plot type'!G10)
&amp; IF(LEFT(resources!G10, 6) = "BONUS_", CHAR(9) &amp; "BonusType=" &amp; resources!G10 &amp; CHAR(10), "")
&amp; IF('goody huts'!G10, "	ImprovementType=IMPROVEMENT_GOODY_HUT" &amp; CHAR(10), "")
&amp; IF(ISBLANK(OFFSET('rivers (2)'!$A$1, 2 * (67 - $A12), 2 * H$2 + 1)), "", SUBSTITUTE($C$1, "&lt;direc&gt;", RIGHT(OFFSET('rivers (2)'!$A$1, 2 * (67 - $A12), 2 * H$2 + 1), 1)))
&amp; IF(ISBLANK(OFFSET('rivers (2)'!$A$1, 2 * (67 - $A12) + 1, 2 * H$2)), "", SUBSTITUTE($D$1, "&lt;direc&gt;", RIGHT(OFFSET('rivers (2)'!$A$1, 2 * (67 - $A12) + 1, 2 * H$2), 1)))
&amp; IF(ISBLANK('feature type'!G10), "EndPlot", SUBSTITUTE(SUBSTITUTE(output!$B$1,
                   "f_type", 'feature type'!G10),
                   "f_var", 'feature variety'!G10))
&amp; CHAR(10)</f>
        <v xml:space="preserve">BeginPlot
	x=6,y=58
	TerrainType=TERRAIN_OCEAN
	PlotType=3
EndPlot
</v>
      </c>
      <c r="I12" t="str">
        <f ca="1">SUBSTITUTE(SUBSTITUTE(SUBSTITUTE(SUBSTITUTE($A$1,
"x_coord",I$2),
"y_coord",$A12),
"t_type",'terrain type'!H10),
"p_type", 'plot type'!H10)
&amp; IF(LEFT(resources!H10, 6) = "BONUS_", CHAR(9) &amp; "BonusType=" &amp; resources!H10 &amp; CHAR(10), "")
&amp; IF('goody huts'!H10, "	ImprovementType=IMPROVEMENT_GOODY_HUT" &amp; CHAR(10), "")
&amp; IF(ISBLANK(OFFSET('rivers (2)'!$A$1, 2 * (67 - $A12), 2 * I$2 + 1)), "", SUBSTITUTE($C$1, "&lt;direc&gt;", RIGHT(OFFSET('rivers (2)'!$A$1, 2 * (67 - $A12), 2 * I$2 + 1), 1)))
&amp; IF(ISBLANK(OFFSET('rivers (2)'!$A$1, 2 * (67 - $A12) + 1, 2 * I$2)), "", SUBSTITUTE($D$1, "&lt;direc&gt;", RIGHT(OFFSET('rivers (2)'!$A$1, 2 * (67 - $A12) + 1, 2 * I$2), 1)))
&amp; IF(ISBLANK('feature type'!H10), "EndPlot", SUBSTITUTE(SUBSTITUTE(output!$B$1,
                   "f_type", 'feature type'!H10),
                   "f_var", 'feature variety'!H10))
&amp; CHAR(10)</f>
        <v xml:space="preserve">BeginPlot
	x=7,y=58
	TerrainType=TERRAIN_OCEAN
	PlotType=3
EndPlot
</v>
      </c>
      <c r="J12" t="str">
        <f ca="1">SUBSTITUTE(SUBSTITUTE(SUBSTITUTE(SUBSTITUTE($A$1,
"x_coord",J$2),
"y_coord",$A12),
"t_type",'terrain type'!I10),
"p_type", 'plot type'!I10)
&amp; IF(LEFT(resources!I10, 6) = "BONUS_", CHAR(9) &amp; "BonusType=" &amp; resources!I10 &amp; CHAR(10), "")
&amp; IF('goody huts'!I10, "	ImprovementType=IMPROVEMENT_GOODY_HUT" &amp; CHAR(10), "")
&amp; IF(ISBLANK(OFFSET('rivers (2)'!$A$1, 2 * (67 - $A12), 2 * J$2 + 1)), "", SUBSTITUTE($C$1, "&lt;direc&gt;", RIGHT(OFFSET('rivers (2)'!$A$1, 2 * (67 - $A12), 2 * J$2 + 1), 1)))
&amp; IF(ISBLANK(OFFSET('rivers (2)'!$A$1, 2 * (67 - $A12) + 1, 2 * J$2)), "", SUBSTITUTE($D$1, "&lt;direc&gt;", RIGHT(OFFSET('rivers (2)'!$A$1, 2 * (67 - $A12) + 1, 2 * J$2), 1)))
&amp; IF(ISBLANK('feature type'!I10), "EndPlot", SUBSTITUTE(SUBSTITUTE(output!$B$1,
                   "f_type", 'feature type'!I10),
                   "f_var", 'feature variety'!I10))
&amp; CHAR(10)</f>
        <v xml:space="preserve">BeginPlot
	x=8,y=58
	TerrainType=TERRAIN_OCEAN
	PlotType=3
EndPlot
</v>
      </c>
      <c r="K12" t="str">
        <f ca="1">SUBSTITUTE(SUBSTITUTE(SUBSTITUTE(SUBSTITUTE($A$1,
"x_coord",K$2),
"y_coord",$A12),
"t_type",'terrain type'!J10),
"p_type", 'plot type'!J10)
&amp; IF(LEFT(resources!J10, 6) = "BONUS_", CHAR(9) &amp; "BonusType=" &amp; resources!J10 &amp; CHAR(10), "")
&amp; IF('goody huts'!J10, "	ImprovementType=IMPROVEMENT_GOODY_HUT" &amp; CHAR(10), "")
&amp; IF(ISBLANK(OFFSET('rivers (2)'!$A$1, 2 * (67 - $A12), 2 * K$2 + 1)), "", SUBSTITUTE($C$1, "&lt;direc&gt;", RIGHT(OFFSET('rivers (2)'!$A$1, 2 * (67 - $A12), 2 * K$2 + 1), 1)))
&amp; IF(ISBLANK(OFFSET('rivers (2)'!$A$1, 2 * (67 - $A12) + 1, 2 * K$2)), "", SUBSTITUTE($D$1, "&lt;direc&gt;", RIGHT(OFFSET('rivers (2)'!$A$1, 2 * (67 - $A12) + 1, 2 * K$2), 1)))
&amp; IF(ISBLANK('feature type'!J10), "EndPlot", SUBSTITUTE(SUBSTITUTE(output!$B$1,
                   "f_type", 'feature type'!J10),
                   "f_var", 'feature variety'!J10))
&amp; CHAR(10)</f>
        <v xml:space="preserve">BeginPlot
	x=9,y=58
	TerrainType=TERRAIN_OCEAN
	PlotType=3
EndPlot
</v>
      </c>
      <c r="L12" t="str">
        <f ca="1">SUBSTITUTE(SUBSTITUTE(SUBSTITUTE(SUBSTITUTE($A$1,
"x_coord",L$2),
"y_coord",$A12),
"t_type",'terrain type'!K10),
"p_type", 'plot type'!K10)
&amp; IF(LEFT(resources!K10, 6) = "BONUS_", CHAR(9) &amp; "BonusType=" &amp; resources!K10 &amp; CHAR(10), "")
&amp; IF('goody huts'!K10, "	ImprovementType=IMPROVEMENT_GOODY_HUT" &amp; CHAR(10), "")
&amp; IF(ISBLANK(OFFSET('rivers (2)'!$A$1, 2 * (67 - $A12), 2 * L$2 + 1)), "", SUBSTITUTE($C$1, "&lt;direc&gt;", RIGHT(OFFSET('rivers (2)'!$A$1, 2 * (67 - $A12), 2 * L$2 + 1), 1)))
&amp; IF(ISBLANK(OFFSET('rivers (2)'!$A$1, 2 * (67 - $A12) + 1, 2 * L$2)), "", SUBSTITUTE($D$1, "&lt;direc&gt;", RIGHT(OFFSET('rivers (2)'!$A$1, 2 * (67 - $A12) + 1, 2 * L$2), 1)))
&amp; IF(ISBLANK('feature type'!K10), "EndPlot", SUBSTITUTE(SUBSTITUTE(output!$B$1,
                   "f_type", 'feature type'!K10),
                   "f_var", 'feature variety'!K10))
&amp; CHAR(10)</f>
        <v xml:space="preserve">BeginPlot
	x=10,y=58
	TerrainType=TERRAIN_OCEAN
	PlotType=3
EndPlot
</v>
      </c>
      <c r="M12" t="str">
        <f ca="1">SUBSTITUTE(SUBSTITUTE(SUBSTITUTE(SUBSTITUTE($A$1,
"x_coord",M$2),
"y_coord",$A12),
"t_type",'terrain type'!L10),
"p_type", 'plot type'!L10)
&amp; IF(LEFT(resources!L10, 6) = "BONUS_", CHAR(9) &amp; "BonusType=" &amp; resources!L10 &amp; CHAR(10), "")
&amp; IF('goody huts'!L10, "	ImprovementType=IMPROVEMENT_GOODY_HUT" &amp; CHAR(10), "")
&amp; IF(ISBLANK(OFFSET('rivers (2)'!$A$1, 2 * (67 - $A12), 2 * M$2 + 1)), "", SUBSTITUTE($C$1, "&lt;direc&gt;", RIGHT(OFFSET('rivers (2)'!$A$1, 2 * (67 - $A12), 2 * M$2 + 1), 1)))
&amp; IF(ISBLANK(OFFSET('rivers (2)'!$A$1, 2 * (67 - $A12) + 1, 2 * M$2)), "", SUBSTITUTE($D$1, "&lt;direc&gt;", RIGHT(OFFSET('rivers (2)'!$A$1, 2 * (67 - $A12) + 1, 2 * M$2), 1)))
&amp; IF(ISBLANK('feature type'!L10), "EndPlot", SUBSTITUTE(SUBSTITUTE(output!$B$1,
                   "f_type", 'feature type'!L10),
                   "f_var", 'feature variety'!L10))
&amp; CHAR(10)</f>
        <v xml:space="preserve">BeginPlot
	x=11,y=58
	TerrainType=TERRAIN_OCEAN
	PlotType=3
EndPlot
</v>
      </c>
      <c r="N12" t="str">
        <f ca="1">SUBSTITUTE(SUBSTITUTE(SUBSTITUTE(SUBSTITUTE($A$1,
"x_coord",N$2),
"y_coord",$A12),
"t_type",'terrain type'!M10),
"p_type", 'plot type'!M10)
&amp; IF(LEFT(resources!M10, 6) = "BONUS_", CHAR(9) &amp; "BonusType=" &amp; resources!M10 &amp; CHAR(10), "")
&amp; IF('goody huts'!M10, "	ImprovementType=IMPROVEMENT_GOODY_HUT" &amp; CHAR(10), "")
&amp; IF(ISBLANK(OFFSET('rivers (2)'!$A$1, 2 * (67 - $A12), 2 * N$2 + 1)), "", SUBSTITUTE($C$1, "&lt;direc&gt;", RIGHT(OFFSET('rivers (2)'!$A$1, 2 * (67 - $A12), 2 * N$2 + 1), 1)))
&amp; IF(ISBLANK(OFFSET('rivers (2)'!$A$1, 2 * (67 - $A12) + 1, 2 * N$2)), "", SUBSTITUTE($D$1, "&lt;direc&gt;", RIGHT(OFFSET('rivers (2)'!$A$1, 2 * (67 - $A12) + 1, 2 * N$2), 1)))
&amp; IF(ISBLANK('feature type'!M10), "EndPlot", SUBSTITUTE(SUBSTITUTE(output!$B$1,
                   "f_type", 'feature type'!M10),
                   "f_var", 'feature variety'!M10))
&amp; CHAR(10)</f>
        <v xml:space="preserve">BeginPlot
	x=12,y=58
	TerrainType=TERRAIN_OCEAN
	PlotType=3
EndPlot
</v>
      </c>
      <c r="O12" t="str">
        <f ca="1">SUBSTITUTE(SUBSTITUTE(SUBSTITUTE(SUBSTITUTE($A$1,
"x_coord",O$2),
"y_coord",$A12),
"t_type",'terrain type'!N10),
"p_type", 'plot type'!N10)
&amp; IF(LEFT(resources!N10, 6) = "BONUS_", CHAR(9) &amp; "BonusType=" &amp; resources!N10 &amp; CHAR(10), "")
&amp; IF('goody huts'!N10, "	ImprovementType=IMPROVEMENT_GOODY_HUT" &amp; CHAR(10), "")
&amp; IF(ISBLANK(OFFSET('rivers (2)'!$A$1, 2 * (67 - $A12), 2 * O$2 + 1)), "", SUBSTITUTE($C$1, "&lt;direc&gt;", RIGHT(OFFSET('rivers (2)'!$A$1, 2 * (67 - $A12), 2 * O$2 + 1), 1)))
&amp; IF(ISBLANK(OFFSET('rivers (2)'!$A$1, 2 * (67 - $A12) + 1, 2 * O$2)), "", SUBSTITUTE($D$1, "&lt;direc&gt;", RIGHT(OFFSET('rivers (2)'!$A$1, 2 * (67 - $A12) + 1, 2 * O$2), 1)))
&amp; IF(ISBLANK('feature type'!N10), "EndPlot", SUBSTITUTE(SUBSTITUTE(output!$B$1,
                   "f_type", 'feature type'!N10),
                   "f_var", 'feature variety'!N10))
&amp; CHAR(10)</f>
        <v xml:space="preserve">BeginPlot
	x=13,y=58
	TerrainType=TERRAIN_COAST
	PlotType=3
EndPlot
</v>
      </c>
      <c r="P12" t="str">
        <f ca="1">SUBSTITUTE(SUBSTITUTE(SUBSTITUTE(SUBSTITUTE($A$1,
"x_coord",P$2),
"y_coord",$A12),
"t_type",'terrain type'!O10),
"p_type", 'plot type'!O10)
&amp; IF(LEFT(resources!O10, 6) = "BONUS_", CHAR(9) &amp; "BonusType=" &amp; resources!O10 &amp; CHAR(10), "")
&amp; IF('goody huts'!O10, "	ImprovementType=IMPROVEMENT_GOODY_HUT" &amp; CHAR(10), "")
&amp; IF(ISBLANK(OFFSET('rivers (2)'!$A$1, 2 * (67 - $A12), 2 * P$2 + 1)), "", SUBSTITUTE($C$1, "&lt;direc&gt;", RIGHT(OFFSET('rivers (2)'!$A$1, 2 * (67 - $A12), 2 * P$2 + 1), 1)))
&amp; IF(ISBLANK(OFFSET('rivers (2)'!$A$1, 2 * (67 - $A12) + 1, 2 * P$2)), "", SUBSTITUTE($D$1, "&lt;direc&gt;", RIGHT(OFFSET('rivers (2)'!$A$1, 2 * (67 - $A12) + 1, 2 * P$2), 1)))
&amp; IF(ISBLANK('feature type'!O10), "EndPlot", SUBSTITUTE(SUBSTITUTE(output!$B$1,
                   "f_type", 'feature type'!O10),
                   "f_var", 'feature variety'!O10))
&amp; CHAR(10)</f>
        <v xml:space="preserve">BeginPlot
	x=14,y=58
	TerrainType=TERRAIN_COAST
	PlotType=3
EndPlot
</v>
      </c>
      <c r="Q12" t="str">
        <f ca="1">SUBSTITUTE(SUBSTITUTE(SUBSTITUTE(SUBSTITUTE($A$1,
"x_coord",Q$2),
"y_coord",$A12),
"t_type",'terrain type'!P10),
"p_type", 'plot type'!P10)
&amp; IF(LEFT(resources!P10, 6) = "BONUS_", CHAR(9) &amp; "BonusType=" &amp; resources!P10 &amp; CHAR(10), "")
&amp; IF('goody huts'!P10, "	ImprovementType=IMPROVEMENT_GOODY_HUT" &amp; CHAR(10), "")
&amp; IF(ISBLANK(OFFSET('rivers (2)'!$A$1, 2 * (67 - $A12), 2 * Q$2 + 1)), "", SUBSTITUTE($C$1, "&lt;direc&gt;", RIGHT(OFFSET('rivers (2)'!$A$1, 2 * (67 - $A12), 2 * Q$2 + 1), 1)))
&amp; IF(ISBLANK(OFFSET('rivers (2)'!$A$1, 2 * (67 - $A12) + 1, 2 * Q$2)), "", SUBSTITUTE($D$1, "&lt;direc&gt;", RIGHT(OFFSET('rivers (2)'!$A$1, 2 * (67 - $A12) + 1, 2 * Q$2), 1)))
&amp; IF(ISBLANK('feature type'!P10), "EndPlot", SUBSTITUTE(SUBSTITUTE(output!$B$1,
                   "f_type", 'feature type'!P10),
                   "f_var", 'feature variety'!P10))
&amp; CHAR(10)</f>
        <v xml:space="preserve">BeginPlot
	x=15,y=58
	TerrainType=TERRAIN_GRASS
	PlotType=2
	ImprovementType=IMPROVEMENT_GOODY_HUT
	RiverNSDirection=0
	isWOfRiver
EndPlot
</v>
      </c>
      <c r="R12" t="str">
        <f ca="1">SUBSTITUTE(SUBSTITUTE(SUBSTITUTE(SUBSTITUTE($A$1,
"x_coord",R$2),
"y_coord",$A12),
"t_type",'terrain type'!Q10),
"p_type", 'plot type'!Q10)
&amp; IF(LEFT(resources!Q10, 6) = "BONUS_", CHAR(9) &amp; "BonusType=" &amp; resources!Q10 &amp; CHAR(10), "")
&amp; IF('goody huts'!Q10, "	ImprovementType=IMPROVEMENT_GOODY_HUT" &amp; CHAR(10), "")
&amp; IF(ISBLANK(OFFSET('rivers (2)'!$A$1, 2 * (67 - $A12), 2 * R$2 + 1)), "", SUBSTITUTE($C$1, "&lt;direc&gt;", RIGHT(OFFSET('rivers (2)'!$A$1, 2 * (67 - $A12), 2 * R$2 + 1), 1)))
&amp; IF(ISBLANK(OFFSET('rivers (2)'!$A$1, 2 * (67 - $A12) + 1, 2 * R$2)), "", SUBSTITUTE($D$1, "&lt;direc&gt;", RIGHT(OFFSET('rivers (2)'!$A$1, 2 * (67 - $A12) + 1, 2 * R$2), 1)))
&amp; IF(ISBLANK('feature type'!Q10), "EndPlot", SUBSTITUTE(SUBSTITUTE(output!$B$1,
                   "f_type", 'feature type'!Q10),
                   "f_var", 'feature variety'!Q10))
&amp; CHAR(10)</f>
        <v xml:space="preserve">BeginPlot
	x=16,y=58
	TerrainType=TERRAIN_GRASS
	PlotType=2
	FeatureType=FEATURE_FOREST, FeatureVariety=0
EndPlot
</v>
      </c>
      <c r="S12" t="str">
        <f ca="1">SUBSTITUTE(SUBSTITUTE(SUBSTITUTE(SUBSTITUTE($A$1,
"x_coord",S$2),
"y_coord",$A12),
"t_type",'terrain type'!R10),
"p_type", 'plot type'!R10)
&amp; IF(LEFT(resources!R10, 6) = "BONUS_", CHAR(9) &amp; "BonusType=" &amp; resources!R10 &amp; CHAR(10), "")
&amp; IF('goody huts'!R10, "	ImprovementType=IMPROVEMENT_GOODY_HUT" &amp; CHAR(10), "")
&amp; IF(ISBLANK(OFFSET('rivers (2)'!$A$1, 2 * (67 - $A12), 2 * S$2 + 1)), "", SUBSTITUTE($C$1, "&lt;direc&gt;", RIGHT(OFFSET('rivers (2)'!$A$1, 2 * (67 - $A12), 2 * S$2 + 1), 1)))
&amp; IF(ISBLANK(OFFSET('rivers (2)'!$A$1, 2 * (67 - $A12) + 1, 2 * S$2)), "", SUBSTITUTE($D$1, "&lt;direc&gt;", RIGHT(OFFSET('rivers (2)'!$A$1, 2 * (67 - $A12) + 1, 2 * S$2), 1)))
&amp; IF(ISBLANK('feature type'!R10), "EndPlot", SUBSTITUTE(SUBSTITUTE(output!$B$1,
                   "f_type", 'feature type'!R10),
                   "f_var", 'feature variety'!R10))
&amp; CHAR(10)</f>
        <v xml:space="preserve">BeginPlot
	x=17,y=58
	TerrainType=TERRAIN_GRASS
	PlotType=1
EndPlot
</v>
      </c>
      <c r="T12" t="str">
        <f ca="1">SUBSTITUTE(SUBSTITUTE(SUBSTITUTE(SUBSTITUTE($A$1,
"x_coord",T$2),
"y_coord",$A12),
"t_type",'terrain type'!S10),
"p_type", 'plot type'!S10)
&amp; IF(LEFT(resources!S10, 6) = "BONUS_", CHAR(9) &amp; "BonusType=" &amp; resources!S10 &amp; CHAR(10), "")
&amp; IF('goody huts'!S10, "	ImprovementType=IMPROVEMENT_GOODY_HUT" &amp; CHAR(10), "")
&amp; IF(ISBLANK(OFFSET('rivers (2)'!$A$1, 2 * (67 - $A12), 2 * T$2 + 1)), "", SUBSTITUTE($C$1, "&lt;direc&gt;", RIGHT(OFFSET('rivers (2)'!$A$1, 2 * (67 - $A12), 2 * T$2 + 1), 1)))
&amp; IF(ISBLANK(OFFSET('rivers (2)'!$A$1, 2 * (67 - $A12) + 1, 2 * T$2)), "", SUBSTITUTE($D$1, "&lt;direc&gt;", RIGHT(OFFSET('rivers (2)'!$A$1, 2 * (67 - $A12) + 1, 2 * T$2), 1)))
&amp; IF(ISBLANK('feature type'!S10), "EndPlot", SUBSTITUTE(SUBSTITUTE(output!$B$1,
                   "f_type", 'feature type'!S10),
                   "f_var", 'feature variety'!S10))
&amp; CHAR(10)</f>
        <v xml:space="preserve">BeginPlot
	x=18,y=58
	TerrainType=TERRAIN_GRASS
	PlotType=2
EndPlot
</v>
      </c>
      <c r="U12" t="str">
        <f ca="1">SUBSTITUTE(SUBSTITUTE(SUBSTITUTE(SUBSTITUTE($A$1,
"x_coord",U$2),
"y_coord",$A12),
"t_type",'terrain type'!T10),
"p_type", 'plot type'!T10)
&amp; IF(LEFT(resources!T10, 6) = "BONUS_", CHAR(9) &amp; "BonusType=" &amp; resources!T10 &amp; CHAR(10), "")
&amp; IF('goody huts'!T10, "	ImprovementType=IMPROVEMENT_GOODY_HUT" &amp; CHAR(10), "")
&amp; IF(ISBLANK(OFFSET('rivers (2)'!$A$1, 2 * (67 - $A12), 2 * U$2 + 1)), "", SUBSTITUTE($C$1, "&lt;direc&gt;", RIGHT(OFFSET('rivers (2)'!$A$1, 2 * (67 - $A12), 2 * U$2 + 1), 1)))
&amp; IF(ISBLANK(OFFSET('rivers (2)'!$A$1, 2 * (67 - $A12) + 1, 2 * U$2)), "", SUBSTITUTE($D$1, "&lt;direc&gt;", RIGHT(OFFSET('rivers (2)'!$A$1, 2 * (67 - $A12) + 1, 2 * U$2), 1)))
&amp; IF(ISBLANK('feature type'!T10), "EndPlot", SUBSTITUTE(SUBSTITUTE(output!$B$1,
                   "f_type", 'feature type'!T10),
                   "f_var", 'feature variety'!T10))
&amp; CHAR(10)</f>
        <v xml:space="preserve">BeginPlot
	x=19,y=58
	TerrainType=TERRAIN_COAST
	PlotType=3
	BonusType=BONUS_CLAM
EndPlot
</v>
      </c>
      <c r="V12" t="str">
        <f ca="1">SUBSTITUTE(SUBSTITUTE(SUBSTITUTE(SUBSTITUTE($A$1,
"x_coord",V$2),
"y_coord",$A12),
"t_type",'terrain type'!U10),
"p_type", 'plot type'!U10)
&amp; IF(LEFT(resources!U10, 6) = "BONUS_", CHAR(9) &amp; "BonusType=" &amp; resources!U10 &amp; CHAR(10), "")
&amp; IF('goody huts'!U10, "	ImprovementType=IMPROVEMENT_GOODY_HUT" &amp; CHAR(10), "")
&amp; IF(ISBLANK(OFFSET('rivers (2)'!$A$1, 2 * (67 - $A12), 2 * V$2 + 1)), "", SUBSTITUTE($C$1, "&lt;direc&gt;", RIGHT(OFFSET('rivers (2)'!$A$1, 2 * (67 - $A12), 2 * V$2 + 1), 1)))
&amp; IF(ISBLANK(OFFSET('rivers (2)'!$A$1, 2 * (67 - $A12) + 1, 2 * V$2)), "", SUBSTITUTE($D$1, "&lt;direc&gt;", RIGHT(OFFSET('rivers (2)'!$A$1, 2 * (67 - $A12) + 1, 2 * V$2), 1)))
&amp; IF(ISBLANK('feature type'!U10), "EndPlot", SUBSTITUTE(SUBSTITUTE(output!$B$1,
                   "f_type", 'feature type'!U10),
                   "f_var", 'feature variety'!U10))
&amp; CHAR(10)</f>
        <v xml:space="preserve">BeginPlot
	x=20,y=58
	TerrainType=TERRAIN_GRASS
	PlotType=2
EndPlot
</v>
      </c>
      <c r="W12" t="str">
        <f ca="1">SUBSTITUTE(SUBSTITUTE(SUBSTITUTE(SUBSTITUTE($A$1,
"x_coord",W$2),
"y_coord",$A12),
"t_type",'terrain type'!V10),
"p_type", 'plot type'!V10)
&amp; IF(LEFT(resources!V10, 6) = "BONUS_", CHAR(9) &amp; "BonusType=" &amp; resources!V10 &amp; CHAR(10), "")
&amp; IF('goody huts'!V10, "	ImprovementType=IMPROVEMENT_GOODY_HUT" &amp; CHAR(10), "")
&amp; IF(ISBLANK(OFFSET('rivers (2)'!$A$1, 2 * (67 - $A12), 2 * W$2 + 1)), "", SUBSTITUTE($C$1, "&lt;direc&gt;", RIGHT(OFFSET('rivers (2)'!$A$1, 2 * (67 - $A12), 2 * W$2 + 1), 1)))
&amp; IF(ISBLANK(OFFSET('rivers (2)'!$A$1, 2 * (67 - $A12) + 1, 2 * W$2)), "", SUBSTITUTE($D$1, "&lt;direc&gt;", RIGHT(OFFSET('rivers (2)'!$A$1, 2 * (67 - $A12) + 1, 2 * W$2), 1)))
&amp; IF(ISBLANK('feature type'!V10), "EndPlot", SUBSTITUTE(SUBSTITUTE(output!$B$1,
                   "f_type", 'feature type'!V10),
                   "f_var", 'feature variety'!V10))
&amp; CHAR(10)</f>
        <v xml:space="preserve">BeginPlot
	x=21,y=58
	TerrainType=TERRAIN_GRASS
	PlotType=2
	BonusType=BONUS_INCENSE
	FeatureType=FEATURE_FOREST, FeatureVariety=0
EndPlot
</v>
      </c>
      <c r="X12" t="str">
        <f ca="1">SUBSTITUTE(SUBSTITUTE(SUBSTITUTE(SUBSTITUTE($A$1,
"x_coord",X$2),
"y_coord",$A12),
"t_type",'terrain type'!W10),
"p_type", 'plot type'!W10)
&amp; IF(LEFT(resources!W10, 6) = "BONUS_", CHAR(9) &amp; "BonusType=" &amp; resources!W10 &amp; CHAR(10), "")
&amp; IF('goody huts'!W10, "	ImprovementType=IMPROVEMENT_GOODY_HUT" &amp; CHAR(10), "")
&amp; IF(ISBLANK(OFFSET('rivers (2)'!$A$1, 2 * (67 - $A12), 2 * X$2 + 1)), "", SUBSTITUTE($C$1, "&lt;direc&gt;", RIGHT(OFFSET('rivers (2)'!$A$1, 2 * (67 - $A12), 2 * X$2 + 1), 1)))
&amp; IF(ISBLANK(OFFSET('rivers (2)'!$A$1, 2 * (67 - $A12) + 1, 2 * X$2)), "", SUBSTITUTE($D$1, "&lt;direc&gt;", RIGHT(OFFSET('rivers (2)'!$A$1, 2 * (67 - $A12) + 1, 2 * X$2), 1)))
&amp; IF(ISBLANK('feature type'!W10), "EndPlot", SUBSTITUTE(SUBSTITUTE(output!$B$1,
                   "f_type", 'feature type'!W10),
                   "f_var", 'feature variety'!W10))
&amp; CHAR(10)</f>
        <v xml:space="preserve">BeginPlot
	x=22,y=58
	TerrainType=TERRAIN_GRASS
	PlotType=2
EndPlot
</v>
      </c>
      <c r="Y12" t="str">
        <f ca="1">SUBSTITUTE(SUBSTITUTE(SUBSTITUTE(SUBSTITUTE($A$1,
"x_coord",Y$2),
"y_coord",$A12),
"t_type",'terrain type'!X10),
"p_type", 'plot type'!X10)
&amp; IF(LEFT(resources!X10, 6) = "BONUS_", CHAR(9) &amp; "BonusType=" &amp; resources!X10 &amp; CHAR(10), "")
&amp; IF('goody huts'!X10, "	ImprovementType=IMPROVEMENT_GOODY_HUT" &amp; CHAR(10), "")
&amp; IF(ISBLANK(OFFSET('rivers (2)'!$A$1, 2 * (67 - $A12), 2 * Y$2 + 1)), "", SUBSTITUTE($C$1, "&lt;direc&gt;", RIGHT(OFFSET('rivers (2)'!$A$1, 2 * (67 - $A12), 2 * Y$2 + 1), 1)))
&amp; IF(ISBLANK(OFFSET('rivers (2)'!$A$1, 2 * (67 - $A12) + 1, 2 * Y$2)), "", SUBSTITUTE($D$1, "&lt;direc&gt;", RIGHT(OFFSET('rivers (2)'!$A$1, 2 * (67 - $A12) + 1, 2 * Y$2), 1)))
&amp; IF(ISBLANK('feature type'!X10), "EndPlot", SUBSTITUTE(SUBSTITUTE(output!$B$1,
                   "f_type", 'feature type'!X10),
                   "f_var", 'feature variety'!X10))
&amp; CHAR(10)</f>
        <v xml:space="preserve">BeginPlot
	x=23,y=58
	TerrainType=TERRAIN_GRASS
	PlotType=2
EndPlot
</v>
      </c>
      <c r="Z12" t="str">
        <f ca="1">SUBSTITUTE(SUBSTITUTE(SUBSTITUTE(SUBSTITUTE($A$1,
"x_coord",Z$2),
"y_coord",$A12),
"t_type",'terrain type'!Y10),
"p_type", 'plot type'!Y10)
&amp; IF(LEFT(resources!Y10, 6) = "BONUS_", CHAR(9) &amp; "BonusType=" &amp; resources!Y10 &amp; CHAR(10), "")
&amp; IF('goody huts'!Y10, "	ImprovementType=IMPROVEMENT_GOODY_HUT" &amp; CHAR(10), "")
&amp; IF(ISBLANK(OFFSET('rivers (2)'!$A$1, 2 * (67 - $A12), 2 * Z$2 + 1)), "", SUBSTITUTE($C$1, "&lt;direc&gt;", RIGHT(OFFSET('rivers (2)'!$A$1, 2 * (67 - $A12), 2 * Z$2 + 1), 1)))
&amp; IF(ISBLANK(OFFSET('rivers (2)'!$A$1, 2 * (67 - $A12) + 1, 2 * Z$2)), "", SUBSTITUTE($D$1, "&lt;direc&gt;", RIGHT(OFFSET('rivers (2)'!$A$1, 2 * (67 - $A12) + 1, 2 * Z$2), 1)))
&amp; IF(ISBLANK('feature type'!Y10), "EndPlot", SUBSTITUTE(SUBSTITUTE(output!$B$1,
                   "f_type", 'feature type'!Y10),
                   "f_var", 'feature variety'!Y10))
&amp; CHAR(10)</f>
        <v xml:space="preserve">BeginPlot
	x=24,y=58
	TerrainType=TERRAIN_COAST
	PlotType=3
EndPlot
</v>
      </c>
      <c r="AA12" t="str">
        <f ca="1">SUBSTITUTE(SUBSTITUTE(SUBSTITUTE(SUBSTITUTE($A$1,
"x_coord",AA$2),
"y_coord",$A12),
"t_type",'terrain type'!Z10),
"p_type", 'plot type'!Z10)
&amp; IF(LEFT(resources!Z10, 6) = "BONUS_", CHAR(9) &amp; "BonusType=" &amp; resources!Z10 &amp; CHAR(10), "")
&amp; IF('goody huts'!Z10, "	ImprovementType=IMPROVEMENT_GOODY_HUT" &amp; CHAR(10), "")
&amp; IF(ISBLANK(OFFSET('rivers (2)'!$A$1, 2 * (67 - $A12), 2 * AA$2 + 1)), "", SUBSTITUTE($C$1, "&lt;direc&gt;", RIGHT(OFFSET('rivers (2)'!$A$1, 2 * (67 - $A12), 2 * AA$2 + 1), 1)))
&amp; IF(ISBLANK(OFFSET('rivers (2)'!$A$1, 2 * (67 - $A12) + 1, 2 * AA$2)), "", SUBSTITUTE($D$1, "&lt;direc&gt;", RIGHT(OFFSET('rivers (2)'!$A$1, 2 * (67 - $A12) + 1, 2 * AA$2), 1)))
&amp; IF(ISBLANK('feature type'!Z10), "EndPlot", SUBSTITUTE(SUBSTITUTE(output!$B$1,
                   "f_type", 'feature type'!Z10),
                   "f_var", 'feature variety'!Z10))
&amp; CHAR(10)</f>
        <v xml:space="preserve">BeginPlot
	x=25,y=58
	TerrainType=TERRAIN_COAST
	PlotType=3
EndPlot
</v>
      </c>
      <c r="AB12" t="str">
        <f ca="1">SUBSTITUTE(SUBSTITUTE(SUBSTITUTE(SUBSTITUTE($A$1,
"x_coord",AB$2),
"y_coord",$A12),
"t_type",'terrain type'!AA10),
"p_type", 'plot type'!AA10)
&amp; IF(LEFT(resources!AA10, 6) = "BONUS_", CHAR(9) &amp; "BonusType=" &amp; resources!AA10 &amp; CHAR(10), "")
&amp; IF('goody huts'!AA10, "	ImprovementType=IMPROVEMENT_GOODY_HUT" &amp; CHAR(10), "")
&amp; IF(ISBLANK(OFFSET('rivers (2)'!$A$1, 2 * (67 - $A12), 2 * AB$2 + 1)), "", SUBSTITUTE($C$1, "&lt;direc&gt;", RIGHT(OFFSET('rivers (2)'!$A$1, 2 * (67 - $A12), 2 * AB$2 + 1), 1)))
&amp; IF(ISBLANK(OFFSET('rivers (2)'!$A$1, 2 * (67 - $A12) + 1, 2 * AB$2)), "", SUBSTITUTE($D$1, "&lt;direc&gt;", RIGHT(OFFSET('rivers (2)'!$A$1, 2 * (67 - $A12) + 1, 2 * AB$2), 1)))
&amp; IF(ISBLANK('feature type'!AA10), "EndPlot", SUBSTITUTE(SUBSTITUTE(output!$B$1,
                   "f_type", 'feature type'!AA10),
                   "f_var", 'feature variety'!AA10))
&amp; CHAR(10)</f>
        <v xml:space="preserve">BeginPlot
	x=26,y=58
	TerrainType=TERRAIN_COAST
	PlotType=3
EndPlot
</v>
      </c>
      <c r="AC12" t="str">
        <f ca="1">SUBSTITUTE(SUBSTITUTE(SUBSTITUTE(SUBSTITUTE($A$1,
"x_coord",AC$2),
"y_coord",$A12),
"t_type",'terrain type'!AB10),
"p_type", 'plot type'!AB10)
&amp; IF(LEFT(resources!AB10, 6) = "BONUS_", CHAR(9) &amp; "BonusType=" &amp; resources!AB10 &amp; CHAR(10), "")
&amp; IF('goody huts'!AB10, "	ImprovementType=IMPROVEMENT_GOODY_HUT" &amp; CHAR(10), "")
&amp; IF(ISBLANK(OFFSET('rivers (2)'!$A$1, 2 * (67 - $A12), 2 * AC$2 + 1)), "", SUBSTITUTE($C$1, "&lt;direc&gt;", RIGHT(OFFSET('rivers (2)'!$A$1, 2 * (67 - $A12), 2 * AC$2 + 1), 1)))
&amp; IF(ISBLANK(OFFSET('rivers (2)'!$A$1, 2 * (67 - $A12) + 1, 2 * AC$2)), "", SUBSTITUTE($D$1, "&lt;direc&gt;", RIGHT(OFFSET('rivers (2)'!$A$1, 2 * (67 - $A12) + 1, 2 * AC$2), 1)))
&amp; IF(ISBLANK('feature type'!AB10), "EndPlot", SUBSTITUTE(SUBSTITUTE(output!$B$1,
                   "f_type", 'feature type'!AB10),
                   "f_var", 'feature variety'!AB10))
&amp; CHAR(10)</f>
        <v xml:space="preserve">BeginPlot
	x=27,y=58
	TerrainType=TERRAIN_GRASS
	PlotType=2
	BonusType=BONUS_WINE
EndPlot
</v>
      </c>
      <c r="AD12" t="str">
        <f ca="1">SUBSTITUTE(SUBSTITUTE(SUBSTITUTE(SUBSTITUTE($A$1,
"x_coord",AD$2),
"y_coord",$A12),
"t_type",'terrain type'!AC10),
"p_type", 'plot type'!AC10)
&amp; IF(LEFT(resources!AC10, 6) = "BONUS_", CHAR(9) &amp; "BonusType=" &amp; resources!AC10 &amp; CHAR(10), "")
&amp; IF('goody huts'!AC10, "	ImprovementType=IMPROVEMENT_GOODY_HUT" &amp; CHAR(10), "")
&amp; IF(ISBLANK(OFFSET('rivers (2)'!$A$1, 2 * (67 - $A12), 2 * AD$2 + 1)), "", SUBSTITUTE($C$1, "&lt;direc&gt;", RIGHT(OFFSET('rivers (2)'!$A$1, 2 * (67 - $A12), 2 * AD$2 + 1), 1)))
&amp; IF(ISBLANK(OFFSET('rivers (2)'!$A$1, 2 * (67 - $A12) + 1, 2 * AD$2)), "", SUBSTITUTE($D$1, "&lt;direc&gt;", RIGHT(OFFSET('rivers (2)'!$A$1, 2 * (67 - $A12) + 1, 2 * AD$2), 1)))
&amp; IF(ISBLANK('feature type'!AC10), "EndPlot", SUBSTITUTE(SUBSTITUTE(output!$B$1,
                   "f_type", 'feature type'!AC10),
                   "f_var", 'feature variety'!AC10))
&amp; CHAR(10)</f>
        <v xml:space="preserve">BeginPlot
	x=28,y=58
	TerrainType=TERRAIN_COAST
	PlotType=3
EndPlot
</v>
      </c>
      <c r="AE12" t="str">
        <f ca="1">SUBSTITUTE(SUBSTITUTE(SUBSTITUTE(SUBSTITUTE($A$1,
"x_coord",AE$2),
"y_coord",$A12),
"t_type",'terrain type'!AD10),
"p_type", 'plot type'!AD10)
&amp; IF(LEFT(resources!AD10, 6) = "BONUS_", CHAR(9) &amp; "BonusType=" &amp; resources!AD10 &amp; CHAR(10), "")
&amp; IF('goody huts'!AD10, "	ImprovementType=IMPROVEMENT_GOODY_HUT" &amp; CHAR(10), "")
&amp; IF(ISBLANK(OFFSET('rivers (2)'!$A$1, 2 * (67 - $A12), 2 * AE$2 + 1)), "", SUBSTITUTE($C$1, "&lt;direc&gt;", RIGHT(OFFSET('rivers (2)'!$A$1, 2 * (67 - $A12), 2 * AE$2 + 1), 1)))
&amp; IF(ISBLANK(OFFSET('rivers (2)'!$A$1, 2 * (67 - $A12) + 1, 2 * AE$2)), "", SUBSTITUTE($D$1, "&lt;direc&gt;", RIGHT(OFFSET('rivers (2)'!$A$1, 2 * (67 - $A12) + 1, 2 * AE$2), 1)))
&amp; IF(ISBLANK('feature type'!AD10), "EndPlot", SUBSTITUTE(SUBSTITUTE(output!$B$1,
                   "f_type", 'feature type'!AD10),
                   "f_var", 'feature variety'!AD10))
&amp; CHAR(10)</f>
        <v xml:space="preserve">BeginPlot
	x=29,y=58
	TerrainType=TERRAIN_COAST
	PlotType=3
EndPlot
</v>
      </c>
      <c r="AF12" t="str">
        <f ca="1">SUBSTITUTE(SUBSTITUTE(SUBSTITUTE(SUBSTITUTE($A$1,
"x_coord",AF$2),
"y_coord",$A12),
"t_type",'terrain type'!AE10),
"p_type", 'plot type'!AE10)
&amp; IF(LEFT(resources!AE10, 6) = "BONUS_", CHAR(9) &amp; "BonusType=" &amp; resources!AE10 &amp; CHAR(10), "")
&amp; IF('goody huts'!AE10, "	ImprovementType=IMPROVEMENT_GOODY_HUT" &amp; CHAR(10), "")
&amp; IF(ISBLANK(OFFSET('rivers (2)'!$A$1, 2 * (67 - $A12), 2 * AF$2 + 1)), "", SUBSTITUTE($C$1, "&lt;direc&gt;", RIGHT(OFFSET('rivers (2)'!$A$1, 2 * (67 - $A12), 2 * AF$2 + 1), 1)))
&amp; IF(ISBLANK(OFFSET('rivers (2)'!$A$1, 2 * (67 - $A12) + 1, 2 * AF$2)), "", SUBSTITUTE($D$1, "&lt;direc&gt;", RIGHT(OFFSET('rivers (2)'!$A$1, 2 * (67 - $A12) + 1, 2 * AF$2), 1)))
&amp; IF(ISBLANK('feature type'!AE10), "EndPlot", SUBSTITUTE(SUBSTITUTE(output!$B$1,
                   "f_type", 'feature type'!AE10),
                   "f_var", 'feature variety'!AE10))
&amp; CHAR(10)</f>
        <v xml:space="preserve">BeginPlot
	x=30,y=58
	TerrainType=TERRAIN_GRASS
	PlotType=2
	RiverNSDirection=0
	isWOfRiver
	FeatureType=FEATURE_FOREST, FeatureVariety=0
EndPlot
</v>
      </c>
      <c r="AG12" t="str">
        <f ca="1">SUBSTITUTE(SUBSTITUTE(SUBSTITUTE(SUBSTITUTE($A$1,
"x_coord",AG$2),
"y_coord",$A12),
"t_type",'terrain type'!AF10),
"p_type", 'plot type'!AF10)
&amp; IF(LEFT(resources!AF10, 6) = "BONUS_", CHAR(9) &amp; "BonusType=" &amp; resources!AF10 &amp; CHAR(10), "")
&amp; IF('goody huts'!AF10, "	ImprovementType=IMPROVEMENT_GOODY_HUT" &amp; CHAR(10), "")
&amp; IF(ISBLANK(OFFSET('rivers (2)'!$A$1, 2 * (67 - $A12), 2 * AG$2 + 1)), "", SUBSTITUTE($C$1, "&lt;direc&gt;", RIGHT(OFFSET('rivers (2)'!$A$1, 2 * (67 - $A12), 2 * AG$2 + 1), 1)))
&amp; IF(ISBLANK(OFFSET('rivers (2)'!$A$1, 2 * (67 - $A12) + 1, 2 * AG$2)), "", SUBSTITUTE($D$1, "&lt;direc&gt;", RIGHT(OFFSET('rivers (2)'!$A$1, 2 * (67 - $A12) + 1, 2 * AG$2), 1)))
&amp; IF(ISBLANK('feature type'!AF10), "EndPlot", SUBSTITUTE(SUBSTITUTE(output!$B$1,
                   "f_type", 'feature type'!AF10),
                   "f_var", 'feature variety'!AF10))
&amp; CHAR(10)</f>
        <v xml:space="preserve">BeginPlot
	x=31,y=58
	TerrainType=TERRAIN_GRASS
	PlotType=1
	FeatureType=FEATURE_FOREST, FeatureVariety=0
EndPlot
</v>
      </c>
      <c r="AH12" t="str">
        <f ca="1">SUBSTITUTE(SUBSTITUTE(SUBSTITUTE(SUBSTITUTE($A$1,
"x_coord",AH$2),
"y_coord",$A12),
"t_type",'terrain type'!AG10),
"p_type", 'plot type'!AG10)
&amp; IF(LEFT(resources!AG10, 6) = "BONUS_", CHAR(9) &amp; "BonusType=" &amp; resources!AG10 &amp; CHAR(10), "")
&amp; IF('goody huts'!AG10, "	ImprovementType=IMPROVEMENT_GOODY_HUT" &amp; CHAR(10), "")
&amp; IF(ISBLANK(OFFSET('rivers (2)'!$A$1, 2 * (67 - $A12), 2 * AH$2 + 1)), "", SUBSTITUTE($C$1, "&lt;direc&gt;", RIGHT(OFFSET('rivers (2)'!$A$1, 2 * (67 - $A12), 2 * AH$2 + 1), 1)))
&amp; IF(ISBLANK(OFFSET('rivers (2)'!$A$1, 2 * (67 - $A12) + 1, 2 * AH$2)), "", SUBSTITUTE($D$1, "&lt;direc&gt;", RIGHT(OFFSET('rivers (2)'!$A$1, 2 * (67 - $A12) + 1, 2 * AH$2), 1)))
&amp; IF(ISBLANK('feature type'!AG10), "EndPlot", SUBSTITUTE(SUBSTITUTE(output!$B$1,
                   "f_type", 'feature type'!AG10),
                   "f_var", 'feature variety'!AG10))
&amp; CHAR(10)</f>
        <v xml:space="preserve">BeginPlot
	x=32,y=58
	TerrainType=TERRAIN_GRASS
	PlotType=2
	BonusType=BONUS_COW
	FeatureType=FEATURE_FOREST, FeatureVariety=0
EndPlot
</v>
      </c>
      <c r="AI12" t="str">
        <f ca="1">SUBSTITUTE(SUBSTITUTE(SUBSTITUTE(SUBSTITUTE($A$1,
"x_coord",AI$2),
"y_coord",$A12),
"t_type",'terrain type'!AH10),
"p_type", 'plot type'!AH10)
&amp; IF(LEFT(resources!AH10, 6) = "BONUS_", CHAR(9) &amp; "BonusType=" &amp; resources!AH10 &amp; CHAR(10), "")
&amp; IF('goody huts'!AH10, "	ImprovementType=IMPROVEMENT_GOODY_HUT" &amp; CHAR(10), "")
&amp; IF(ISBLANK(OFFSET('rivers (2)'!$A$1, 2 * (67 - $A12), 2 * AI$2 + 1)), "", SUBSTITUTE($C$1, "&lt;direc&gt;", RIGHT(OFFSET('rivers (2)'!$A$1, 2 * (67 - $A12), 2 * AI$2 + 1), 1)))
&amp; IF(ISBLANK(OFFSET('rivers (2)'!$A$1, 2 * (67 - $A12) + 1, 2 * AI$2)), "", SUBSTITUTE($D$1, "&lt;direc&gt;", RIGHT(OFFSET('rivers (2)'!$A$1, 2 * (67 - $A12) + 1, 2 * AI$2), 1)))
&amp; IF(ISBLANK('feature type'!AH10), "EndPlot", SUBSTITUTE(SUBSTITUTE(output!$B$1,
                   "f_type", 'feature type'!AH10),
                   "f_var", 'feature variety'!AH10))
&amp; CHAR(10)</f>
        <v xml:space="preserve">BeginPlot
	x=33,y=58
	TerrainType=TERRAIN_GRASS
	PlotType=1
EndPlot
</v>
      </c>
      <c r="AJ12" t="str">
        <f ca="1">SUBSTITUTE(SUBSTITUTE(SUBSTITUTE(SUBSTITUTE($A$1,
"x_coord",AJ$2),
"y_coord",$A12),
"t_type",'terrain type'!AI10),
"p_type", 'plot type'!AI10)
&amp; IF(LEFT(resources!AI10, 6) = "BONUS_", CHAR(9) &amp; "BonusType=" &amp; resources!AI10 &amp; CHAR(10), "")
&amp; IF('goody huts'!AI10, "	ImprovementType=IMPROVEMENT_GOODY_HUT" &amp; CHAR(10), "")
&amp; IF(ISBLANK(OFFSET('rivers (2)'!$A$1, 2 * (67 - $A12), 2 * AJ$2 + 1)), "", SUBSTITUTE($C$1, "&lt;direc&gt;", RIGHT(OFFSET('rivers (2)'!$A$1, 2 * (67 - $A12), 2 * AJ$2 + 1), 1)))
&amp; IF(ISBLANK(OFFSET('rivers (2)'!$A$1, 2 * (67 - $A12) + 1, 2 * AJ$2)), "", SUBSTITUTE($D$1, "&lt;direc&gt;", RIGHT(OFFSET('rivers (2)'!$A$1, 2 * (67 - $A12) + 1, 2 * AJ$2), 1)))
&amp; IF(ISBLANK('feature type'!AI10), "EndPlot", SUBSTITUTE(SUBSTITUTE(output!$B$1,
                   "f_type", 'feature type'!AI10),
                   "f_var", 'feature variety'!AI10))
&amp; CHAR(10)</f>
        <v xml:space="preserve">BeginPlot
	x=34,y=58
	TerrainType=TERRAIN_GRASS
	PlotType=2
	BonusType=BONUS_GOLD
EndPlot
</v>
      </c>
      <c r="AK12" t="str">
        <f ca="1">SUBSTITUTE(SUBSTITUTE(SUBSTITUTE(SUBSTITUTE($A$1,
"x_coord",AK$2),
"y_coord",$A12),
"t_type",'terrain type'!AJ10),
"p_type", 'plot type'!AJ10)
&amp; IF(LEFT(resources!AJ10, 6) = "BONUS_", CHAR(9) &amp; "BonusType=" &amp; resources!AJ10 &amp; CHAR(10), "")
&amp; IF('goody huts'!AJ10, "	ImprovementType=IMPROVEMENT_GOODY_HUT" &amp; CHAR(10), "")
&amp; IF(ISBLANK(OFFSET('rivers (2)'!$A$1, 2 * (67 - $A12), 2 * AK$2 + 1)), "", SUBSTITUTE($C$1, "&lt;direc&gt;", RIGHT(OFFSET('rivers (2)'!$A$1, 2 * (67 - $A12), 2 * AK$2 + 1), 1)))
&amp; IF(ISBLANK(OFFSET('rivers (2)'!$A$1, 2 * (67 - $A12) + 1, 2 * AK$2)), "", SUBSTITUTE($D$1, "&lt;direc&gt;", RIGHT(OFFSET('rivers (2)'!$A$1, 2 * (67 - $A12) + 1, 2 * AK$2), 1)))
&amp; IF(ISBLANK('feature type'!AJ10), "EndPlot", SUBSTITUTE(SUBSTITUTE(output!$B$1,
                   "f_type", 'feature type'!AJ10),
                   "f_var", 'feature variety'!AJ10))
&amp; CHAR(10)</f>
        <v xml:space="preserve">BeginPlot
	x=35,y=58
	TerrainType=TERRAIN_GRASS
	PlotType=2
	BonusType=BONUS_SPICES
EndPlot
</v>
      </c>
      <c r="AL12" t="str">
        <f ca="1">SUBSTITUTE(SUBSTITUTE(SUBSTITUTE(SUBSTITUTE($A$1,
"x_coord",AL$2),
"y_coord",$A12),
"t_type",'terrain type'!AK10),
"p_type", 'plot type'!AK10)
&amp; IF(LEFT(resources!AK10, 6) = "BONUS_", CHAR(9) &amp; "BonusType=" &amp; resources!AK10 &amp; CHAR(10), "")
&amp; IF('goody huts'!AK10, "	ImprovementType=IMPROVEMENT_GOODY_HUT" &amp; CHAR(10), "")
&amp; IF(ISBLANK(OFFSET('rivers (2)'!$A$1, 2 * (67 - $A12), 2 * AL$2 + 1)), "", SUBSTITUTE($C$1, "&lt;direc&gt;", RIGHT(OFFSET('rivers (2)'!$A$1, 2 * (67 - $A12), 2 * AL$2 + 1), 1)))
&amp; IF(ISBLANK(OFFSET('rivers (2)'!$A$1, 2 * (67 - $A12) + 1, 2 * AL$2)), "", SUBSTITUTE($D$1, "&lt;direc&gt;", RIGHT(OFFSET('rivers (2)'!$A$1, 2 * (67 - $A12) + 1, 2 * AL$2), 1)))
&amp; IF(ISBLANK('feature type'!AK10), "EndPlot", SUBSTITUTE(SUBSTITUTE(output!$B$1,
                   "f_type", 'feature type'!AK10),
                   "f_var", 'feature variety'!AK10))
&amp; CHAR(10)</f>
        <v xml:space="preserve">BeginPlot
	x=36,y=58
	TerrainType=TERRAIN_COAST
	PlotType=3
	BonusType=BONUS_CLAM
EndPlot
</v>
      </c>
      <c r="AM12" t="str">
        <f ca="1">SUBSTITUTE(SUBSTITUTE(SUBSTITUTE(SUBSTITUTE($A$1,
"x_coord",AM$2),
"y_coord",$A12),
"t_type",'terrain type'!AL10),
"p_type", 'plot type'!AL10)
&amp; IF(LEFT(resources!AL10, 6) = "BONUS_", CHAR(9) &amp; "BonusType=" &amp; resources!AL10 &amp; CHAR(10), "")
&amp; IF('goody huts'!AL10, "	ImprovementType=IMPROVEMENT_GOODY_HUT" &amp; CHAR(10), "")
&amp; IF(ISBLANK(OFFSET('rivers (2)'!$A$1, 2 * (67 - $A12), 2 * AM$2 + 1)), "", SUBSTITUTE($C$1, "&lt;direc&gt;", RIGHT(OFFSET('rivers (2)'!$A$1, 2 * (67 - $A12), 2 * AM$2 + 1), 1)))
&amp; IF(ISBLANK(OFFSET('rivers (2)'!$A$1, 2 * (67 - $A12) + 1, 2 * AM$2)), "", SUBSTITUTE($D$1, "&lt;direc&gt;", RIGHT(OFFSET('rivers (2)'!$A$1, 2 * (67 - $A12) + 1, 2 * AM$2), 1)))
&amp; IF(ISBLANK('feature type'!AL10), "EndPlot", SUBSTITUTE(SUBSTITUTE(output!$B$1,
                   "f_type", 'feature type'!AL10),
                   "f_var", 'feature variety'!AL10))
&amp; CHAR(10)</f>
        <v xml:space="preserve">BeginPlot
	x=37,y=58
	TerrainType=TERRAIN_COAST
	PlotType=3
EndPlot
</v>
      </c>
      <c r="AN12" t="str">
        <f ca="1">SUBSTITUTE(SUBSTITUTE(SUBSTITUTE(SUBSTITUTE($A$1,
"x_coord",AN$2),
"y_coord",$A12),
"t_type",'terrain type'!AM10),
"p_type", 'plot type'!AM10)
&amp; IF(LEFT(resources!AM10, 6) = "BONUS_", CHAR(9) &amp; "BonusType=" &amp; resources!AM10 &amp; CHAR(10), "")
&amp; IF('goody huts'!AM10, "	ImprovementType=IMPROVEMENT_GOODY_HUT" &amp; CHAR(10), "")
&amp; IF(ISBLANK(OFFSET('rivers (2)'!$A$1, 2 * (67 - $A12), 2 * AN$2 + 1)), "", SUBSTITUTE($C$1, "&lt;direc&gt;", RIGHT(OFFSET('rivers (2)'!$A$1, 2 * (67 - $A12), 2 * AN$2 + 1), 1)))
&amp; IF(ISBLANK(OFFSET('rivers (2)'!$A$1, 2 * (67 - $A12) + 1, 2 * AN$2)), "", SUBSTITUTE($D$1, "&lt;direc&gt;", RIGHT(OFFSET('rivers (2)'!$A$1, 2 * (67 - $A12) + 1, 2 * AN$2), 1)))
&amp; IF(ISBLANK('feature type'!AM10), "EndPlot", SUBSTITUTE(SUBSTITUTE(output!$B$1,
                   "f_type", 'feature type'!AM10),
                   "f_var", 'feature variety'!AM10))
&amp; CHAR(10)</f>
        <v xml:space="preserve">BeginPlot
	x=38,y=58
	TerrainType=TERRAIN_OCEAN
	PlotType=3
EndPlot
</v>
      </c>
      <c r="AO12" t="str">
        <f ca="1">SUBSTITUTE(SUBSTITUTE(SUBSTITUTE(SUBSTITUTE($A$1,
"x_coord",AO$2),
"y_coord",$A12),
"t_type",'terrain type'!AN10),
"p_type", 'plot type'!AN10)
&amp; IF(LEFT(resources!AN10, 6) = "BONUS_", CHAR(9) &amp; "BonusType=" &amp; resources!AN10 &amp; CHAR(10), "")
&amp; IF('goody huts'!AN10, "	ImprovementType=IMPROVEMENT_GOODY_HUT" &amp; CHAR(10), "")
&amp; IF(ISBLANK(OFFSET('rivers (2)'!$A$1, 2 * (67 - $A12), 2 * AO$2 + 1)), "", SUBSTITUTE($C$1, "&lt;direc&gt;", RIGHT(OFFSET('rivers (2)'!$A$1, 2 * (67 - $A12), 2 * AO$2 + 1), 1)))
&amp; IF(ISBLANK(OFFSET('rivers (2)'!$A$1, 2 * (67 - $A12) + 1, 2 * AO$2)), "", SUBSTITUTE($D$1, "&lt;direc&gt;", RIGHT(OFFSET('rivers (2)'!$A$1, 2 * (67 - $A12) + 1, 2 * AO$2), 1)))
&amp; IF(ISBLANK('feature type'!AN10), "EndPlot", SUBSTITUTE(SUBSTITUTE(output!$B$1,
                   "f_type", 'feature type'!AN10),
                   "f_var", 'feature variety'!AN10))
&amp; CHAR(10)</f>
        <v xml:space="preserve">BeginPlot
	x=39,y=58
	TerrainType=TERRAIN_OCEAN
	PlotType=3
EndPlot
</v>
      </c>
      <c r="AP12" t="str">
        <f ca="1">SUBSTITUTE(SUBSTITUTE(SUBSTITUTE(SUBSTITUTE($A$1,
"x_coord",AP$2),
"y_coord",$A12),
"t_type",'terrain type'!AO10),
"p_type", 'plot type'!AO10)
&amp; IF(LEFT(resources!AO10, 6) = "BONUS_", CHAR(9) &amp; "BonusType=" &amp; resources!AO10 &amp; CHAR(10), "")
&amp; IF('goody huts'!AO10, "	ImprovementType=IMPROVEMENT_GOODY_HUT" &amp; CHAR(10), "")
&amp; IF(ISBLANK(OFFSET('rivers (2)'!$A$1, 2 * (67 - $A12), 2 * AP$2 + 1)), "", SUBSTITUTE($C$1, "&lt;direc&gt;", RIGHT(OFFSET('rivers (2)'!$A$1, 2 * (67 - $A12), 2 * AP$2 + 1), 1)))
&amp; IF(ISBLANK(OFFSET('rivers (2)'!$A$1, 2 * (67 - $A12) + 1, 2 * AP$2)), "", SUBSTITUTE($D$1, "&lt;direc&gt;", RIGHT(OFFSET('rivers (2)'!$A$1, 2 * (67 - $A12) + 1, 2 * AP$2), 1)))
&amp; IF(ISBLANK('feature type'!AO10), "EndPlot", SUBSTITUTE(SUBSTITUTE(output!$B$1,
                   "f_type", 'feature type'!AO10),
                   "f_var", 'feature variety'!AO10))
&amp; CHAR(10)</f>
        <v xml:space="preserve">BeginPlot
	x=40,y=58
	TerrainType=TERRAIN_OCEAN
	PlotType=3
EndPlot
</v>
      </c>
      <c r="AQ12" t="str">
        <f ca="1">SUBSTITUTE(SUBSTITUTE(SUBSTITUTE(SUBSTITUTE($A$1,
"x_coord",AQ$2),
"y_coord",$A12),
"t_type",'terrain type'!AP10),
"p_type", 'plot type'!AP10)
&amp; IF(LEFT(resources!AP10, 6) = "BONUS_", CHAR(9) &amp; "BonusType=" &amp; resources!AP10 &amp; CHAR(10), "")
&amp; IF('goody huts'!AP10, "	ImprovementType=IMPROVEMENT_GOODY_HUT" &amp; CHAR(10), "")
&amp; IF(ISBLANK(OFFSET('rivers (2)'!$A$1, 2 * (67 - $A12), 2 * AQ$2 + 1)), "", SUBSTITUTE($C$1, "&lt;direc&gt;", RIGHT(OFFSET('rivers (2)'!$A$1, 2 * (67 - $A12), 2 * AQ$2 + 1), 1)))
&amp; IF(ISBLANK(OFFSET('rivers (2)'!$A$1, 2 * (67 - $A12) + 1, 2 * AQ$2)), "", SUBSTITUTE($D$1, "&lt;direc&gt;", RIGHT(OFFSET('rivers (2)'!$A$1, 2 * (67 - $A12) + 1, 2 * AQ$2), 1)))
&amp; IF(ISBLANK('feature type'!AP10), "EndPlot", SUBSTITUTE(SUBSTITUTE(output!$B$1,
                   "f_type", 'feature type'!AP10),
                   "f_var", 'feature variety'!AP10))
&amp; CHAR(10)</f>
        <v xml:space="preserve">BeginPlot
	x=41,y=58
	TerrainType=TERRAIN_COAST
	PlotType=3
EndPlot
</v>
      </c>
      <c r="AR12" t="str">
        <f ca="1">SUBSTITUTE(SUBSTITUTE(SUBSTITUTE(SUBSTITUTE($A$1,
"x_coord",AR$2),
"y_coord",$A12),
"t_type",'terrain type'!AQ10),
"p_type", 'plot type'!AQ10)
&amp; IF(LEFT(resources!AQ10, 6) = "BONUS_", CHAR(9) &amp; "BonusType=" &amp; resources!AQ10 &amp; CHAR(10), "")
&amp; IF('goody huts'!AQ10, "	ImprovementType=IMPROVEMENT_GOODY_HUT" &amp; CHAR(10), "")
&amp; IF(ISBLANK(OFFSET('rivers (2)'!$A$1, 2 * (67 - $A12), 2 * AR$2 + 1)), "", SUBSTITUTE($C$1, "&lt;direc&gt;", RIGHT(OFFSET('rivers (2)'!$A$1, 2 * (67 - $A12), 2 * AR$2 + 1), 1)))
&amp; IF(ISBLANK(OFFSET('rivers (2)'!$A$1, 2 * (67 - $A12) + 1, 2 * AR$2)), "", SUBSTITUTE($D$1, "&lt;direc&gt;", RIGHT(OFFSET('rivers (2)'!$A$1, 2 * (67 - $A12) + 1, 2 * AR$2), 1)))
&amp; IF(ISBLANK('feature type'!AQ10), "EndPlot", SUBSTITUTE(SUBSTITUTE(output!$B$1,
                   "f_type", 'feature type'!AQ10),
                   "f_var", 'feature variety'!AQ10))
&amp; CHAR(10)</f>
        <v xml:space="preserve">BeginPlot
	x=42,y=58
	TerrainType=TERRAIN_GRASS
	PlotType=0
EndPlot
</v>
      </c>
      <c r="AS12" t="str">
        <f ca="1">SUBSTITUTE(SUBSTITUTE(SUBSTITUTE(SUBSTITUTE($A$1,
"x_coord",AS$2),
"y_coord",$A12),
"t_type",'terrain type'!AR10),
"p_type", 'plot type'!AR10)
&amp; IF(LEFT(resources!AR10, 6) = "BONUS_", CHAR(9) &amp; "BonusType=" &amp; resources!AR10 &amp; CHAR(10), "")
&amp; IF('goody huts'!AR10, "	ImprovementType=IMPROVEMENT_GOODY_HUT" &amp; CHAR(10), "")
&amp; IF(ISBLANK(OFFSET('rivers (2)'!$A$1, 2 * (67 - $A12), 2 * AS$2 + 1)), "", SUBSTITUTE($C$1, "&lt;direc&gt;", RIGHT(OFFSET('rivers (2)'!$A$1, 2 * (67 - $A12), 2 * AS$2 + 1), 1)))
&amp; IF(ISBLANK(OFFSET('rivers (2)'!$A$1, 2 * (67 - $A12) + 1, 2 * AS$2)), "", SUBSTITUTE($D$1, "&lt;direc&gt;", RIGHT(OFFSET('rivers (2)'!$A$1, 2 * (67 - $A12) + 1, 2 * AS$2), 1)))
&amp; IF(ISBLANK('feature type'!AR10), "EndPlot", SUBSTITUTE(SUBSTITUTE(output!$B$1,
                   "f_type", 'feature type'!AR10),
                   "f_var", 'feature variety'!AR10))
&amp; CHAR(10)</f>
        <v xml:space="preserve">BeginPlot
	x=43,y=58
	TerrainType=TERRAIN_COAST
	PlotType=3
EndPlot
</v>
      </c>
      <c r="AT12" t="str">
        <f ca="1">SUBSTITUTE(SUBSTITUTE(SUBSTITUTE(SUBSTITUTE($A$1,
"x_coord",AT$2),
"y_coord",$A12),
"t_type",'terrain type'!AS10),
"p_type", 'plot type'!AS10)
&amp; IF(LEFT(resources!AS10, 6) = "BONUS_", CHAR(9) &amp; "BonusType=" &amp; resources!AS10 &amp; CHAR(10), "")
&amp; IF('goody huts'!AS10, "	ImprovementType=IMPROVEMENT_GOODY_HUT" &amp; CHAR(10), "")
&amp; IF(ISBLANK(OFFSET('rivers (2)'!$A$1, 2 * (67 - $A12), 2 * AT$2 + 1)), "", SUBSTITUTE($C$1, "&lt;direc&gt;", RIGHT(OFFSET('rivers (2)'!$A$1, 2 * (67 - $A12), 2 * AT$2 + 1), 1)))
&amp; IF(ISBLANK(OFFSET('rivers (2)'!$A$1, 2 * (67 - $A12) + 1, 2 * AT$2)), "", SUBSTITUTE($D$1, "&lt;direc&gt;", RIGHT(OFFSET('rivers (2)'!$A$1, 2 * (67 - $A12) + 1, 2 * AT$2), 1)))
&amp; IF(ISBLANK('feature type'!AS10), "EndPlot", SUBSTITUTE(SUBSTITUTE(output!$B$1,
                   "f_type", 'feature type'!AS10),
                   "f_var", 'feature variety'!AS10))
&amp; CHAR(10)</f>
        <v xml:space="preserve">BeginPlot
	x=44,y=58
	TerrainType=TERRAIN_OCEAN
	PlotType=3
EndPlot
</v>
      </c>
      <c r="AU12" t="str">
        <f ca="1">SUBSTITUTE(SUBSTITUTE(SUBSTITUTE(SUBSTITUTE($A$1,
"x_coord",AU$2),
"y_coord",$A12),
"t_type",'terrain type'!AT10),
"p_type", 'plot type'!AT10)
&amp; IF(LEFT(resources!AT10, 6) = "BONUS_", CHAR(9) &amp; "BonusType=" &amp; resources!AT10 &amp; CHAR(10), "")
&amp; IF('goody huts'!AT10, "	ImprovementType=IMPROVEMENT_GOODY_HUT" &amp; CHAR(10), "")
&amp; IF(ISBLANK(OFFSET('rivers (2)'!$A$1, 2 * (67 - $A12), 2 * AU$2 + 1)), "", SUBSTITUTE($C$1, "&lt;direc&gt;", RIGHT(OFFSET('rivers (2)'!$A$1, 2 * (67 - $A12), 2 * AU$2 + 1), 1)))
&amp; IF(ISBLANK(OFFSET('rivers (2)'!$A$1, 2 * (67 - $A12) + 1, 2 * AU$2)), "", SUBSTITUTE($D$1, "&lt;direc&gt;", RIGHT(OFFSET('rivers (2)'!$A$1, 2 * (67 - $A12) + 1, 2 * AU$2), 1)))
&amp; IF(ISBLANK('feature type'!AT10), "EndPlot", SUBSTITUTE(SUBSTITUTE(output!$B$1,
                   "f_type", 'feature type'!AT10),
                   "f_var", 'feature variety'!AT10))
&amp; CHAR(10)</f>
        <v xml:space="preserve">BeginPlot
	x=45,y=58
	TerrainType=TERRAIN_OCEAN
	PlotType=3
EndPlot
</v>
      </c>
      <c r="AV12" t="str">
        <f ca="1">SUBSTITUTE(SUBSTITUTE(SUBSTITUTE(SUBSTITUTE($A$1,
"x_coord",AV$2),
"y_coord",$A12),
"t_type",'terrain type'!AU10),
"p_type", 'plot type'!AU10)
&amp; IF(LEFT(resources!AU10, 6) = "BONUS_", CHAR(9) &amp; "BonusType=" &amp; resources!AU10 &amp; CHAR(10), "")
&amp; IF('goody huts'!AU10, "	ImprovementType=IMPROVEMENT_GOODY_HUT" &amp; CHAR(10), "")
&amp; IF(ISBLANK(OFFSET('rivers (2)'!$A$1, 2 * (67 - $A12), 2 * AV$2 + 1)), "", SUBSTITUTE($C$1, "&lt;direc&gt;", RIGHT(OFFSET('rivers (2)'!$A$1, 2 * (67 - $A12), 2 * AV$2 + 1), 1)))
&amp; IF(ISBLANK(OFFSET('rivers (2)'!$A$1, 2 * (67 - $A12) + 1, 2 * AV$2)), "", SUBSTITUTE($D$1, "&lt;direc&gt;", RIGHT(OFFSET('rivers (2)'!$A$1, 2 * (67 - $A12) + 1, 2 * AV$2), 1)))
&amp; IF(ISBLANK('feature type'!AU10), "EndPlot", SUBSTITUTE(SUBSTITUTE(output!$B$1,
                   "f_type", 'feature type'!AU10),
                   "f_var", 'feature variety'!AU10))
&amp; CHAR(10)</f>
        <v xml:space="preserve">BeginPlot
	x=46,y=58
	TerrainType=TERRAIN_COAST
	PlotType=3
EndPlot
</v>
      </c>
      <c r="AW12" t="str">
        <f ca="1">SUBSTITUTE(SUBSTITUTE(SUBSTITUTE(SUBSTITUTE($A$1,
"x_coord",AW$2),
"y_coord",$A12),
"t_type",'terrain type'!AV10),
"p_type", 'plot type'!AV10)
&amp; IF(LEFT(resources!AV10, 6) = "BONUS_", CHAR(9) &amp; "BonusType=" &amp; resources!AV10 &amp; CHAR(10), "")
&amp; IF('goody huts'!AV10, "	ImprovementType=IMPROVEMENT_GOODY_HUT" &amp; CHAR(10), "")
&amp; IF(ISBLANK(OFFSET('rivers (2)'!$A$1, 2 * (67 - $A12), 2 * AW$2 + 1)), "", SUBSTITUTE($C$1, "&lt;direc&gt;", RIGHT(OFFSET('rivers (2)'!$A$1, 2 * (67 - $A12), 2 * AW$2 + 1), 1)))
&amp; IF(ISBLANK(OFFSET('rivers (2)'!$A$1, 2 * (67 - $A12) + 1, 2 * AW$2)), "", SUBSTITUTE($D$1, "&lt;direc&gt;", RIGHT(OFFSET('rivers (2)'!$A$1, 2 * (67 - $A12) + 1, 2 * AW$2), 1)))
&amp; IF(ISBLANK('feature type'!AV10), "EndPlot", SUBSTITUTE(SUBSTITUTE(output!$B$1,
                   "f_type", 'feature type'!AV10),
                   "f_var", 'feature variety'!AV10))
&amp; CHAR(10)</f>
        <v xml:space="preserve">BeginPlot
	x=47,y=58
	TerrainType=TERRAIN_GRASS
	PlotType=2
EndPlot
</v>
      </c>
      <c r="AX12" t="str">
        <f ca="1">SUBSTITUTE(SUBSTITUTE(SUBSTITUTE(SUBSTITUTE($A$1,
"x_coord",AX$2),
"y_coord",$A12),
"t_type",'terrain type'!AW10),
"p_type", 'plot type'!AW10)
&amp; IF(LEFT(resources!AW10, 6) = "BONUS_", CHAR(9) &amp; "BonusType=" &amp; resources!AW10 &amp; CHAR(10), "")
&amp; IF('goody huts'!AW10, "	ImprovementType=IMPROVEMENT_GOODY_HUT" &amp; CHAR(10), "")
&amp; IF(ISBLANK(OFFSET('rivers (2)'!$A$1, 2 * (67 - $A12), 2 * AX$2 + 1)), "", SUBSTITUTE($C$1, "&lt;direc&gt;", RIGHT(OFFSET('rivers (2)'!$A$1, 2 * (67 - $A12), 2 * AX$2 + 1), 1)))
&amp; IF(ISBLANK(OFFSET('rivers (2)'!$A$1, 2 * (67 - $A12) + 1, 2 * AX$2)), "", SUBSTITUTE($D$1, "&lt;direc&gt;", RIGHT(OFFSET('rivers (2)'!$A$1, 2 * (67 - $A12) + 1, 2 * AX$2), 1)))
&amp; IF(ISBLANK('feature type'!AW10), "EndPlot", SUBSTITUTE(SUBSTITUTE(output!$B$1,
                   "f_type", 'feature type'!AW10),
                   "f_var", 'feature variety'!AW10))
&amp; CHAR(10)</f>
        <v xml:space="preserve">BeginPlot
	x=48,y=58
	TerrainType=TERRAIN_GRASS
	PlotType=2
	RiverNSDirection=2
	isWOfRiver
	FeatureType=FEATURE_FOREST, FeatureVariety=1
EndPlot
</v>
      </c>
      <c r="AY12" t="str">
        <f ca="1">SUBSTITUTE(SUBSTITUTE(SUBSTITUTE(SUBSTITUTE($A$1,
"x_coord",AY$2),
"y_coord",$A12),
"t_type",'terrain type'!AX10),
"p_type", 'plot type'!AX10)
&amp; IF(LEFT(resources!AX10, 6) = "BONUS_", CHAR(9) &amp; "BonusType=" &amp; resources!AX10 &amp; CHAR(10), "")
&amp; IF('goody huts'!AX10, "	ImprovementType=IMPROVEMENT_GOODY_HUT" &amp; CHAR(10), "")
&amp; IF(ISBLANK(OFFSET('rivers (2)'!$A$1, 2 * (67 - $A12), 2 * AY$2 + 1)), "", SUBSTITUTE($C$1, "&lt;direc&gt;", RIGHT(OFFSET('rivers (2)'!$A$1, 2 * (67 - $A12), 2 * AY$2 + 1), 1)))
&amp; IF(ISBLANK(OFFSET('rivers (2)'!$A$1, 2 * (67 - $A12) + 1, 2 * AY$2)), "", SUBSTITUTE($D$1, "&lt;direc&gt;", RIGHT(OFFSET('rivers (2)'!$A$1, 2 * (67 - $A12) + 1, 2 * AY$2), 1)))
&amp; IF(ISBLANK('feature type'!AX10), "EndPlot", SUBSTITUTE(SUBSTITUTE(output!$B$1,
                   "f_type", 'feature type'!AX10),
                   "f_var", 'feature variety'!AX10))
&amp; CHAR(10)</f>
        <v xml:space="preserve">BeginPlot
	x=49,y=58
	TerrainType=TERRAIN_GRASS
	PlotType=2
	FeatureType=FEATURE_FOREST, FeatureVariety=1
EndPlot
</v>
      </c>
      <c r="AZ12" t="str">
        <f ca="1">SUBSTITUTE(SUBSTITUTE(SUBSTITUTE(SUBSTITUTE($A$1,
"x_coord",AZ$2),
"y_coord",$A12),
"t_type",'terrain type'!AY10),
"p_type", 'plot type'!AY10)
&amp; IF(LEFT(resources!AY10, 6) = "BONUS_", CHAR(9) &amp; "BonusType=" &amp; resources!AY10 &amp; CHAR(10), "")
&amp; IF('goody huts'!AY10, "	ImprovementType=IMPROVEMENT_GOODY_HUT" &amp; CHAR(10), "")
&amp; IF(ISBLANK(OFFSET('rivers (2)'!$A$1, 2 * (67 - $A12), 2 * AZ$2 + 1)), "", SUBSTITUTE($C$1, "&lt;direc&gt;", RIGHT(OFFSET('rivers (2)'!$A$1, 2 * (67 - $A12), 2 * AZ$2 + 1), 1)))
&amp; IF(ISBLANK(OFFSET('rivers (2)'!$A$1, 2 * (67 - $A12) + 1, 2 * AZ$2)), "", SUBSTITUTE($D$1, "&lt;direc&gt;", RIGHT(OFFSET('rivers (2)'!$A$1, 2 * (67 - $A12) + 1, 2 * AZ$2), 1)))
&amp; IF(ISBLANK('feature type'!AY10), "EndPlot", SUBSTITUTE(SUBSTITUTE(output!$B$1,
                   "f_type", 'feature type'!AY10),
                   "f_var", 'feature variety'!AY10))
&amp; CHAR(10)</f>
        <v xml:space="preserve">BeginPlot
	x=50,y=58
	TerrainType=TERRAIN_GRASS
	PlotType=2
	RiverNSDirection=2
	isWOfRiver
EndPlot
</v>
      </c>
      <c r="BA12" t="str">
        <f ca="1">SUBSTITUTE(SUBSTITUTE(SUBSTITUTE(SUBSTITUTE($A$1,
"x_coord",BA$2),
"y_coord",$A12),
"t_type",'terrain type'!AZ10),
"p_type", 'plot type'!AZ10)
&amp; IF(LEFT(resources!AZ10, 6) = "BONUS_", CHAR(9) &amp; "BonusType=" &amp; resources!AZ10 &amp; CHAR(10), "")
&amp; IF('goody huts'!AZ10, "	ImprovementType=IMPROVEMENT_GOODY_HUT" &amp; CHAR(10), "")
&amp; IF(ISBLANK(OFFSET('rivers (2)'!$A$1, 2 * (67 - $A12), 2 * BA$2 + 1)), "", SUBSTITUTE($C$1, "&lt;direc&gt;", RIGHT(OFFSET('rivers (2)'!$A$1, 2 * (67 - $A12), 2 * BA$2 + 1), 1)))
&amp; IF(ISBLANK(OFFSET('rivers (2)'!$A$1, 2 * (67 - $A12) + 1, 2 * BA$2)), "", SUBSTITUTE($D$1, "&lt;direc&gt;", RIGHT(OFFSET('rivers (2)'!$A$1, 2 * (67 - $A12) + 1, 2 * BA$2), 1)))
&amp; IF(ISBLANK('feature type'!AZ10), "EndPlot", SUBSTITUTE(SUBSTITUTE(output!$B$1,
                   "f_type", 'feature type'!AZ10),
                   "f_var", 'feature variety'!AZ10))
&amp; CHAR(10)</f>
        <v xml:space="preserve">BeginPlot
	x=51,y=58
	TerrainType=TERRAIN_GRASS
	PlotType=2
	BonusType=BONUS_IRON
	FeatureType=FEATURE_FOREST, FeatureVariety=1
EndPlot
</v>
      </c>
      <c r="BB12" t="str">
        <f ca="1">SUBSTITUTE(SUBSTITUTE(SUBSTITUTE(SUBSTITUTE($A$1,
"x_coord",BB$2),
"y_coord",$A12),
"t_type",'terrain type'!BA10),
"p_type", 'plot type'!BA10)
&amp; IF(LEFT(resources!BA10, 6) = "BONUS_", CHAR(9) &amp; "BonusType=" &amp; resources!BA10 &amp; CHAR(10), "")
&amp; IF('goody huts'!BA10, "	ImprovementType=IMPROVEMENT_GOODY_HUT" &amp; CHAR(10), "")
&amp; IF(ISBLANK(OFFSET('rivers (2)'!$A$1, 2 * (67 - $A12), 2 * BB$2 + 1)), "", SUBSTITUTE($C$1, "&lt;direc&gt;", RIGHT(OFFSET('rivers (2)'!$A$1, 2 * (67 - $A12), 2 * BB$2 + 1), 1)))
&amp; IF(ISBLANK(OFFSET('rivers (2)'!$A$1, 2 * (67 - $A12) + 1, 2 * BB$2)), "", SUBSTITUTE($D$1, "&lt;direc&gt;", RIGHT(OFFSET('rivers (2)'!$A$1, 2 * (67 - $A12) + 1, 2 * BB$2), 1)))
&amp; IF(ISBLANK('feature type'!BA10), "EndPlot", SUBSTITUTE(SUBSTITUTE(output!$B$1,
                   "f_type", 'feature type'!BA10),
                   "f_var", 'feature variety'!BA10))
&amp; CHAR(10)</f>
        <v xml:space="preserve">BeginPlot
	x=52,y=58
	TerrainType=TERRAIN_GRASS
	PlotType=2
	FeatureType=FEATURE_FOREST, FeatureVariety=1
EndPlot
</v>
      </c>
      <c r="BC12" t="str">
        <f ca="1">SUBSTITUTE(SUBSTITUTE(SUBSTITUTE(SUBSTITUTE($A$1,
"x_coord",BC$2),
"y_coord",$A12),
"t_type",'terrain type'!BB10),
"p_type", 'plot type'!BB10)
&amp; IF(LEFT(resources!BB10, 6) = "BONUS_", CHAR(9) &amp; "BonusType=" &amp; resources!BB10 &amp; CHAR(10), "")
&amp; IF('goody huts'!BB10, "	ImprovementType=IMPROVEMENT_GOODY_HUT" &amp; CHAR(10), "")
&amp; IF(ISBLANK(OFFSET('rivers (2)'!$A$1, 2 * (67 - $A12), 2 * BC$2 + 1)), "", SUBSTITUTE($C$1, "&lt;direc&gt;", RIGHT(OFFSET('rivers (2)'!$A$1, 2 * (67 - $A12), 2 * BC$2 + 1), 1)))
&amp; IF(ISBLANK(OFFSET('rivers (2)'!$A$1, 2 * (67 - $A12) + 1, 2 * BC$2)), "", SUBSTITUTE($D$1, "&lt;direc&gt;", RIGHT(OFFSET('rivers (2)'!$A$1, 2 * (67 - $A12) + 1, 2 * BC$2), 1)))
&amp; IF(ISBLANK('feature type'!BB10), "EndPlot", SUBSTITUTE(SUBSTITUTE(output!$B$1,
                   "f_type", 'feature type'!BB10),
                   "f_var", 'feature variety'!BB10))
&amp; CHAR(10)</f>
        <v xml:space="preserve">BeginPlot
	x=53,y=58
	TerrainType=TERRAIN_GRASS
	PlotType=2
	RiverWEDirection=3
	isNOfRiver
EndPlot
</v>
      </c>
      <c r="BD12" t="str">
        <f ca="1">SUBSTITUTE(SUBSTITUTE(SUBSTITUTE(SUBSTITUTE($A$1,
"x_coord",BD$2),
"y_coord",$A12),
"t_type",'terrain type'!BC10),
"p_type", 'plot type'!BC10)
&amp; IF(LEFT(resources!BC10, 6) = "BONUS_", CHAR(9) &amp; "BonusType=" &amp; resources!BC10 &amp; CHAR(10), "")
&amp; IF('goody huts'!BC10, "	ImprovementType=IMPROVEMENT_GOODY_HUT" &amp; CHAR(10), "")
&amp; IF(ISBLANK(OFFSET('rivers (2)'!$A$1, 2 * (67 - $A12), 2 * BD$2 + 1)), "", SUBSTITUTE($C$1, "&lt;direc&gt;", RIGHT(OFFSET('rivers (2)'!$A$1, 2 * (67 - $A12), 2 * BD$2 + 1), 1)))
&amp; IF(ISBLANK(OFFSET('rivers (2)'!$A$1, 2 * (67 - $A12) + 1, 2 * BD$2)), "", SUBSTITUTE($D$1, "&lt;direc&gt;", RIGHT(OFFSET('rivers (2)'!$A$1, 2 * (67 - $A12) + 1, 2 * BD$2), 1)))
&amp; IF(ISBLANK('feature type'!BC10), "EndPlot", SUBSTITUTE(SUBSTITUTE(output!$B$1,
                   "f_type", 'feature type'!BC10),
                   "f_var", 'feature variety'!BC10))
&amp; CHAR(10)</f>
        <v xml:space="preserve">BeginPlot
	x=54,y=58
	TerrainType=TERRAIN_GRASS
	PlotType=2
	RiverWEDirection=3
	isNOfRiver
EndPlot
</v>
      </c>
      <c r="BE12" t="str">
        <f ca="1">SUBSTITUTE(SUBSTITUTE(SUBSTITUTE(SUBSTITUTE($A$1,
"x_coord",BE$2),
"y_coord",$A12),
"t_type",'terrain type'!BD10),
"p_type", 'plot type'!BD10)
&amp; IF(LEFT(resources!BD10, 6) = "BONUS_", CHAR(9) &amp; "BonusType=" &amp; resources!BD10 &amp; CHAR(10), "")
&amp; IF('goody huts'!BD10, "	ImprovementType=IMPROVEMENT_GOODY_HUT" &amp; CHAR(10), "")
&amp; IF(ISBLANK(OFFSET('rivers (2)'!$A$1, 2 * (67 - $A12), 2 * BE$2 + 1)), "", SUBSTITUTE($C$1, "&lt;direc&gt;", RIGHT(OFFSET('rivers (2)'!$A$1, 2 * (67 - $A12), 2 * BE$2 + 1), 1)))
&amp; IF(ISBLANK(OFFSET('rivers (2)'!$A$1, 2 * (67 - $A12) + 1, 2 * BE$2)), "", SUBSTITUTE($D$1, "&lt;direc&gt;", RIGHT(OFFSET('rivers (2)'!$A$1, 2 * (67 - $A12) + 1, 2 * BE$2), 1)))
&amp; IF(ISBLANK('feature type'!BD10), "EndPlot", SUBSTITUTE(SUBSTITUTE(output!$B$1,
                   "f_type", 'feature type'!BD10),
                   "f_var", 'feature variety'!BD10))
&amp; CHAR(10)</f>
        <v xml:space="preserve">BeginPlot
	x=55,y=58
	TerrainType=TERRAIN_GRASS
	PlotType=2
	RiverWEDirection=3
	isNOfRiver
	FeatureType=FEATURE_FOREST, FeatureVariety=1
EndPlot
</v>
      </c>
      <c r="BF12" t="str">
        <f ca="1">SUBSTITUTE(SUBSTITUTE(SUBSTITUTE(SUBSTITUTE($A$1,
"x_coord",BF$2),
"y_coord",$A12),
"t_type",'terrain type'!BE10),
"p_type", 'plot type'!BE10)
&amp; IF(LEFT(resources!BE10, 6) = "BONUS_", CHAR(9) &amp; "BonusType=" &amp; resources!BE10 &amp; CHAR(10), "")
&amp; IF('goody huts'!BE10, "	ImprovementType=IMPROVEMENT_GOODY_HUT" &amp; CHAR(10), "")
&amp; IF(ISBLANK(OFFSET('rivers (2)'!$A$1, 2 * (67 - $A12), 2 * BF$2 + 1)), "", SUBSTITUTE($C$1, "&lt;direc&gt;", RIGHT(OFFSET('rivers (2)'!$A$1, 2 * (67 - $A12), 2 * BF$2 + 1), 1)))
&amp; IF(ISBLANK(OFFSET('rivers (2)'!$A$1, 2 * (67 - $A12) + 1, 2 * BF$2)), "", SUBSTITUTE($D$1, "&lt;direc&gt;", RIGHT(OFFSET('rivers (2)'!$A$1, 2 * (67 - $A12) + 1, 2 * BF$2), 1)))
&amp; IF(ISBLANK('feature type'!BE10), "EndPlot", SUBSTITUTE(SUBSTITUTE(output!$B$1,
                   "f_type", 'feature type'!BE10),
                   "f_var", 'feature variety'!BE10))
&amp; CHAR(10)</f>
        <v xml:space="preserve">BeginPlot
	x=56,y=58
	TerrainType=TERRAIN_GRASS
	PlotType=2
	RiverWEDirection=3
	isNOfRiver
	FeatureType=FEATURE_FOREST, FeatureVariety=1
EndPlot
</v>
      </c>
      <c r="BG12" t="str">
        <f ca="1">SUBSTITUTE(SUBSTITUTE(SUBSTITUTE(SUBSTITUTE($A$1,
"x_coord",BG$2),
"y_coord",$A12),
"t_type",'terrain type'!BF10),
"p_type", 'plot type'!BF10)
&amp; IF(LEFT(resources!BF10, 6) = "BONUS_", CHAR(9) &amp; "BonusType=" &amp; resources!BF10 &amp; CHAR(10), "")
&amp; IF('goody huts'!BF10, "	ImprovementType=IMPROVEMENT_GOODY_HUT" &amp; CHAR(10), "")
&amp; IF(ISBLANK(OFFSET('rivers (2)'!$A$1, 2 * (67 - $A12), 2 * BG$2 + 1)), "", SUBSTITUTE($C$1, "&lt;direc&gt;", RIGHT(OFFSET('rivers (2)'!$A$1, 2 * (67 - $A12), 2 * BG$2 + 1), 1)))
&amp; IF(ISBLANK(OFFSET('rivers (2)'!$A$1, 2 * (67 - $A12) + 1, 2 * BG$2)), "", SUBSTITUTE($D$1, "&lt;direc&gt;", RIGHT(OFFSET('rivers (2)'!$A$1, 2 * (67 - $A12) + 1, 2 * BG$2), 1)))
&amp; IF(ISBLANK('feature type'!BF10), "EndPlot", SUBSTITUTE(SUBSTITUTE(output!$B$1,
                   "f_type", 'feature type'!BF10),
                   "f_var", 'feature variety'!BF10))
&amp; CHAR(10)</f>
        <v xml:space="preserve">BeginPlot
	x=57,y=58
	TerrainType=TERRAIN_GRASS
	PlotType=2
	RiverWEDirection=3
	isNOfRiver
	FeatureType=FEATURE_FOREST, FeatureVariety=1
EndPlot
</v>
      </c>
      <c r="BH12" t="str">
        <f ca="1">SUBSTITUTE(SUBSTITUTE(SUBSTITUTE(SUBSTITUTE($A$1,
"x_coord",BH$2),
"y_coord",$A12),
"t_type",'terrain type'!BG10),
"p_type", 'plot type'!BG10)
&amp; IF(LEFT(resources!BG10, 6) = "BONUS_", CHAR(9) &amp; "BonusType=" &amp; resources!BG10 &amp; CHAR(10), "")
&amp; IF('goody huts'!BG10, "	ImprovementType=IMPROVEMENT_GOODY_HUT" &amp; CHAR(10), "")
&amp; IF(ISBLANK(OFFSET('rivers (2)'!$A$1, 2 * (67 - $A12), 2 * BH$2 + 1)), "", SUBSTITUTE($C$1, "&lt;direc&gt;", RIGHT(OFFSET('rivers (2)'!$A$1, 2 * (67 - $A12), 2 * BH$2 + 1), 1)))
&amp; IF(ISBLANK(OFFSET('rivers (2)'!$A$1, 2 * (67 - $A12) + 1, 2 * BH$2)), "", SUBSTITUTE($D$1, "&lt;direc&gt;", RIGHT(OFFSET('rivers (2)'!$A$1, 2 * (67 - $A12) + 1, 2 * BH$2), 1)))
&amp; IF(ISBLANK('feature type'!BG10), "EndPlot", SUBSTITUTE(SUBSTITUTE(output!$B$1,
                   "f_type", 'feature type'!BG10),
                   "f_var", 'feature variety'!BG10))
&amp; CHAR(10)</f>
        <v xml:space="preserve">BeginPlot
	x=58,y=58
	TerrainType=TERRAIN_GRASS
	PlotType=2
	BonusType=BONUS_BANANA
	RiverWEDirection=3
	isNOfRiver
	FeatureType=FEATURE_FOREST, FeatureVariety=1
EndPlot
</v>
      </c>
      <c r="BI12" t="str">
        <f ca="1">SUBSTITUTE(SUBSTITUTE(SUBSTITUTE(SUBSTITUTE($A$1,
"x_coord",BI$2),
"y_coord",$A12),
"t_type",'terrain type'!BH10),
"p_type", 'plot type'!BH10)
&amp; IF(LEFT(resources!BH10, 6) = "BONUS_", CHAR(9) &amp; "BonusType=" &amp; resources!BH10 &amp; CHAR(10), "")
&amp; IF('goody huts'!BH10, "	ImprovementType=IMPROVEMENT_GOODY_HUT" &amp; CHAR(10), "")
&amp; IF(ISBLANK(OFFSET('rivers (2)'!$A$1, 2 * (67 - $A12), 2 * BI$2 + 1)), "", SUBSTITUTE($C$1, "&lt;direc&gt;", RIGHT(OFFSET('rivers (2)'!$A$1, 2 * (67 - $A12), 2 * BI$2 + 1), 1)))
&amp; IF(ISBLANK(OFFSET('rivers (2)'!$A$1, 2 * (67 - $A12) + 1, 2 * BI$2)), "", SUBSTITUTE($D$1, "&lt;direc&gt;", RIGHT(OFFSET('rivers (2)'!$A$1, 2 * (67 - $A12) + 1, 2 * BI$2), 1)))
&amp; IF(ISBLANK('feature type'!BH10), "EndPlot", SUBSTITUTE(SUBSTITUTE(output!$B$1,
                   "f_type", 'feature type'!BH10),
                   "f_var", 'feature variety'!BH10))
&amp; CHAR(10)</f>
        <v xml:space="preserve">BeginPlot
	x=59,y=58
	TerrainType=TERRAIN_GRASS
	PlotType=2
	RiverWEDirection=3
	isNOfRiver
	FeatureType=FEATURE_FOREST, FeatureVariety=1
EndPlot
</v>
      </c>
      <c r="BJ12" t="str">
        <f ca="1">SUBSTITUTE(SUBSTITUTE(SUBSTITUTE(SUBSTITUTE($A$1,
"x_coord",BJ$2),
"y_coord",$A12),
"t_type",'terrain type'!BI10),
"p_type", 'plot type'!BI10)
&amp; IF(LEFT(resources!BI10, 6) = "BONUS_", CHAR(9) &amp; "BonusType=" &amp; resources!BI10 &amp; CHAR(10), "")
&amp; IF('goody huts'!BI10, "	ImprovementType=IMPROVEMENT_GOODY_HUT" &amp; CHAR(10), "")
&amp; IF(ISBLANK(OFFSET('rivers (2)'!$A$1, 2 * (67 - $A12), 2 * BJ$2 + 1)), "", SUBSTITUTE($C$1, "&lt;direc&gt;", RIGHT(OFFSET('rivers (2)'!$A$1, 2 * (67 - $A12), 2 * BJ$2 + 1), 1)))
&amp; IF(ISBLANK(OFFSET('rivers (2)'!$A$1, 2 * (67 - $A12) + 1, 2 * BJ$2)), "", SUBSTITUTE($D$1, "&lt;direc&gt;", RIGHT(OFFSET('rivers (2)'!$A$1, 2 * (67 - $A12) + 1, 2 * BJ$2), 1)))
&amp; IF(ISBLANK('feature type'!BI10), "EndPlot", SUBSTITUTE(SUBSTITUTE(output!$B$1,
                   "f_type", 'feature type'!BI10),
                   "f_var", 'feature variety'!BI10))
&amp; CHAR(10)</f>
        <v xml:space="preserve">BeginPlot
	x=60,y=58
	TerrainType=TERRAIN_GRASS
	PlotType=2
	RiverWEDirection=3
	isNOfRiver
	FeatureType=FEATURE_FOREST, FeatureVariety=1
EndPlot
</v>
      </c>
      <c r="BK12" t="str">
        <f ca="1">SUBSTITUTE(SUBSTITUTE(SUBSTITUTE(SUBSTITUTE($A$1,
"x_coord",BK$2),
"y_coord",$A12),
"t_type",'terrain type'!BJ10),
"p_type", 'plot type'!BJ10)
&amp; IF(LEFT(resources!BJ10, 6) = "BONUS_", CHAR(9) &amp; "BonusType=" &amp; resources!BJ10 &amp; CHAR(10), "")
&amp; IF('goody huts'!BJ10, "	ImprovementType=IMPROVEMENT_GOODY_HUT" &amp; CHAR(10), "")
&amp; IF(ISBLANK(OFFSET('rivers (2)'!$A$1, 2 * (67 - $A12), 2 * BK$2 + 1)), "", SUBSTITUTE($C$1, "&lt;direc&gt;", RIGHT(OFFSET('rivers (2)'!$A$1, 2 * (67 - $A12), 2 * BK$2 + 1), 1)))
&amp; IF(ISBLANK(OFFSET('rivers (2)'!$A$1, 2 * (67 - $A12) + 1, 2 * BK$2)), "", SUBSTITUTE($D$1, "&lt;direc&gt;", RIGHT(OFFSET('rivers (2)'!$A$1, 2 * (67 - $A12) + 1, 2 * BK$2), 1)))
&amp; IF(ISBLANK('feature type'!BJ10), "EndPlot", SUBSTITUTE(SUBSTITUTE(output!$B$1,
                   "f_type", 'feature type'!BJ10),
                   "f_var", 'feature variety'!BJ10))
&amp; CHAR(10)</f>
        <v xml:space="preserve">BeginPlot
	x=61,y=58
	TerrainType=TERRAIN_GRASS
	PlotType=2
	RiverWEDirection=3
	isNOfRiver
	FeatureType=FEATURE_FOREST, FeatureVariety=1
EndPlot
</v>
      </c>
      <c r="BL12" t="str">
        <f ca="1">SUBSTITUTE(SUBSTITUTE(SUBSTITUTE(SUBSTITUTE($A$1,
"x_coord",BL$2),
"y_coord",$A12),
"t_type",'terrain type'!BK10),
"p_type", 'plot type'!BK10)
&amp; IF(LEFT(resources!BK10, 6) = "BONUS_", CHAR(9) &amp; "BonusType=" &amp; resources!BK10 &amp; CHAR(10), "")
&amp; IF('goody huts'!BK10, "	ImprovementType=IMPROVEMENT_GOODY_HUT" &amp; CHAR(10), "")
&amp; IF(ISBLANK(OFFSET('rivers (2)'!$A$1, 2 * (67 - $A12), 2 * BL$2 + 1)), "", SUBSTITUTE($C$1, "&lt;direc&gt;", RIGHT(OFFSET('rivers (2)'!$A$1, 2 * (67 - $A12), 2 * BL$2 + 1), 1)))
&amp; IF(ISBLANK(OFFSET('rivers (2)'!$A$1, 2 * (67 - $A12) + 1, 2 * BL$2)), "", SUBSTITUTE($D$1, "&lt;direc&gt;", RIGHT(OFFSET('rivers (2)'!$A$1, 2 * (67 - $A12) + 1, 2 * BL$2), 1)))
&amp; IF(ISBLANK('feature type'!BK10), "EndPlot", SUBSTITUTE(SUBSTITUTE(output!$B$1,
                   "f_type", 'feature type'!BK10),
                   "f_var", 'feature variety'!BK10))
&amp; CHAR(10)</f>
        <v xml:space="preserve">BeginPlot
	x=62,y=58
	TerrainType=TERRAIN_GRASS
	PlotType=2
	RiverWEDirection=3
	isNOfRiver
EndPlot
</v>
      </c>
      <c r="BM12" t="str">
        <f ca="1">SUBSTITUTE(SUBSTITUTE(SUBSTITUTE(SUBSTITUTE($A$1,
"x_coord",BM$2),
"y_coord",$A12),
"t_type",'terrain type'!BL10),
"p_type", 'plot type'!BL10)
&amp; IF(LEFT(resources!BL10, 6) = "BONUS_", CHAR(9) &amp; "BonusType=" &amp; resources!BL10 &amp; CHAR(10), "")
&amp; IF('goody huts'!BL10, "	ImprovementType=IMPROVEMENT_GOODY_HUT" &amp; CHAR(10), "")
&amp; IF(ISBLANK(OFFSET('rivers (2)'!$A$1, 2 * (67 - $A12), 2 * BM$2 + 1)), "", SUBSTITUTE($C$1, "&lt;direc&gt;", RIGHT(OFFSET('rivers (2)'!$A$1, 2 * (67 - $A12), 2 * BM$2 + 1), 1)))
&amp; IF(ISBLANK(OFFSET('rivers (2)'!$A$1, 2 * (67 - $A12) + 1, 2 * BM$2)), "", SUBSTITUTE($D$1, "&lt;direc&gt;", RIGHT(OFFSET('rivers (2)'!$A$1, 2 * (67 - $A12) + 1, 2 * BM$2), 1)))
&amp; IF(ISBLANK('feature type'!BL10), "EndPlot", SUBSTITUTE(SUBSTITUTE(output!$B$1,
                   "f_type", 'feature type'!BL10),
                   "f_var", 'feature variety'!BL10))
&amp; CHAR(10)</f>
        <v xml:space="preserve">BeginPlot
	x=63,y=58
	TerrainType=TERRAIN_GRASS
	PlotType=2
	RiverWEDirection=3
	isNOfRiver
	FeatureType=FEATURE_FOREST, FeatureVariety=1
EndPlot
</v>
      </c>
      <c r="BN12" t="str">
        <f ca="1">SUBSTITUTE(SUBSTITUTE(SUBSTITUTE(SUBSTITUTE($A$1,
"x_coord",BN$2),
"y_coord",$A12),
"t_type",'terrain type'!BM10),
"p_type", 'plot type'!BM10)
&amp; IF(LEFT(resources!BM10, 6) = "BONUS_", CHAR(9) &amp; "BonusType=" &amp; resources!BM10 &amp; CHAR(10), "")
&amp; IF('goody huts'!BM10, "	ImprovementType=IMPROVEMENT_GOODY_HUT" &amp; CHAR(10), "")
&amp; IF(ISBLANK(OFFSET('rivers (2)'!$A$1, 2 * (67 - $A12), 2 * BN$2 + 1)), "", SUBSTITUTE($C$1, "&lt;direc&gt;", RIGHT(OFFSET('rivers (2)'!$A$1, 2 * (67 - $A12), 2 * BN$2 + 1), 1)))
&amp; IF(ISBLANK(OFFSET('rivers (2)'!$A$1, 2 * (67 - $A12) + 1, 2 * BN$2)), "", SUBSTITUTE($D$1, "&lt;direc&gt;", RIGHT(OFFSET('rivers (2)'!$A$1, 2 * (67 - $A12) + 1, 2 * BN$2), 1)))
&amp; IF(ISBLANK('feature type'!BM10), "EndPlot", SUBSTITUTE(SUBSTITUTE(output!$B$1,
                   "f_type", 'feature type'!BM10),
                   "f_var", 'feature variety'!BM10))
&amp; CHAR(10)</f>
        <v xml:space="preserve">BeginPlot
	x=64,y=58
	TerrainType=TERRAIN_GRASS
	PlotType=2
EndPlot
</v>
      </c>
      <c r="BO12" t="str">
        <f ca="1">SUBSTITUTE(SUBSTITUTE(SUBSTITUTE(SUBSTITUTE($A$1,
"x_coord",BO$2),
"y_coord",$A12),
"t_type",'terrain type'!BN10),
"p_type", 'plot type'!BN10)
&amp; IF(LEFT(resources!BN10, 6) = "BONUS_", CHAR(9) &amp; "BonusType=" &amp; resources!BN10 &amp; CHAR(10), "")
&amp; IF('goody huts'!BN10, "	ImprovementType=IMPROVEMENT_GOODY_HUT" &amp; CHAR(10), "")
&amp; IF(ISBLANK(OFFSET('rivers (2)'!$A$1, 2 * (67 - $A12), 2 * BO$2 + 1)), "", SUBSTITUTE($C$1, "&lt;direc&gt;", RIGHT(OFFSET('rivers (2)'!$A$1, 2 * (67 - $A12), 2 * BO$2 + 1), 1)))
&amp; IF(ISBLANK(OFFSET('rivers (2)'!$A$1, 2 * (67 - $A12) + 1, 2 * BO$2)), "", SUBSTITUTE($D$1, "&lt;direc&gt;", RIGHT(OFFSET('rivers (2)'!$A$1, 2 * (67 - $A12) + 1, 2 * BO$2), 1)))
&amp; IF(ISBLANK('feature type'!BN10), "EndPlot", SUBSTITUTE(SUBSTITUTE(output!$B$1,
                   "f_type", 'feature type'!BN10),
                   "f_var", 'feature variety'!BN10))
&amp; CHAR(10)</f>
        <v xml:space="preserve">BeginPlot
	x=65,y=58
	TerrainType=TERRAIN_GRASS
	PlotType=2
	ImprovementType=IMPROVEMENT_GOODY_HUT
	RiverNSDirection=0
	isWOfRiver
	FeatureType=FEATURE_FOREST, FeatureVariety=1
EndPlot
</v>
      </c>
      <c r="BP12" t="str">
        <f ca="1">SUBSTITUTE(SUBSTITUTE(SUBSTITUTE(SUBSTITUTE($A$1,
"x_coord",BP$2),
"y_coord",$A12),
"t_type",'terrain type'!BO10),
"p_type", 'plot type'!BO10)
&amp; IF(LEFT(resources!BO10, 6) = "BONUS_", CHAR(9) &amp; "BonusType=" &amp; resources!BO10 &amp; CHAR(10), "")
&amp; IF('goody huts'!BO10, "	ImprovementType=IMPROVEMENT_GOODY_HUT" &amp; CHAR(10), "")
&amp; IF(ISBLANK(OFFSET('rivers (2)'!$A$1, 2 * (67 - $A12), 2 * BP$2 + 1)), "", SUBSTITUTE($C$1, "&lt;direc&gt;", RIGHT(OFFSET('rivers (2)'!$A$1, 2 * (67 - $A12), 2 * BP$2 + 1), 1)))
&amp; IF(ISBLANK(OFFSET('rivers (2)'!$A$1, 2 * (67 - $A12) + 1, 2 * BP$2)), "", SUBSTITUTE($D$1, "&lt;direc&gt;", RIGHT(OFFSET('rivers (2)'!$A$1, 2 * (67 - $A12) + 1, 2 * BP$2), 1)))
&amp; IF(ISBLANK('feature type'!BO10), "EndPlot", SUBSTITUTE(SUBSTITUTE(output!$B$1,
                   "f_type", 'feature type'!BO10),
                   "f_var", 'feature variety'!BO10))
&amp; CHAR(10)</f>
        <v xml:space="preserve">BeginPlot
	x=66,y=58
	TerrainType=TERRAIN_GRASS
	PlotType=2
EndPlot
</v>
      </c>
      <c r="BQ12" t="str">
        <f ca="1">SUBSTITUTE(SUBSTITUTE(SUBSTITUTE(SUBSTITUTE($A$1,
"x_coord",BQ$2),
"y_coord",$A12),
"t_type",'terrain type'!BP10),
"p_type", 'plot type'!BP10)
&amp; IF(LEFT(resources!BP10, 6) = "BONUS_", CHAR(9) &amp; "BonusType=" &amp; resources!BP10 &amp; CHAR(10), "")
&amp; IF('goody huts'!BP10, "	ImprovementType=IMPROVEMENT_GOODY_HUT" &amp; CHAR(10), "")
&amp; IF(ISBLANK(OFFSET('rivers (2)'!$A$1, 2 * (67 - $A12), 2 * BQ$2 + 1)), "", SUBSTITUTE($C$1, "&lt;direc&gt;", RIGHT(OFFSET('rivers (2)'!$A$1, 2 * (67 - $A12), 2 * BQ$2 + 1), 1)))
&amp; IF(ISBLANK(OFFSET('rivers (2)'!$A$1, 2 * (67 - $A12) + 1, 2 * BQ$2)), "", SUBSTITUTE($D$1, "&lt;direc&gt;", RIGHT(OFFSET('rivers (2)'!$A$1, 2 * (67 - $A12) + 1, 2 * BQ$2), 1)))
&amp; IF(ISBLANK('feature type'!BP10), "EndPlot", SUBSTITUTE(SUBSTITUTE(output!$B$1,
                   "f_type", 'feature type'!BP10),
                   "f_var", 'feature variety'!BP10))
&amp; CHAR(10)</f>
        <v xml:space="preserve">BeginPlot
	x=67,y=58
	TerrainType=TERRAIN_GRASS
	PlotType=2
	RiverNSDirection=0
	isWOfRiver
EndPlot
</v>
      </c>
      <c r="BR12" t="str">
        <f ca="1">SUBSTITUTE(SUBSTITUTE(SUBSTITUTE(SUBSTITUTE($A$1,
"x_coord",BR$2),
"y_coord",$A12),
"t_type",'terrain type'!BQ10),
"p_type", 'plot type'!BQ10)
&amp; IF(LEFT(resources!BQ10, 6) = "BONUS_", CHAR(9) &amp; "BonusType=" &amp; resources!BQ10 &amp; CHAR(10), "")
&amp; IF('goody huts'!BQ10, "	ImprovementType=IMPROVEMENT_GOODY_HUT" &amp; CHAR(10), "")
&amp; IF(ISBLANK(OFFSET('rivers (2)'!$A$1, 2 * (67 - $A12), 2 * BR$2 + 1)), "", SUBSTITUTE($C$1, "&lt;direc&gt;", RIGHT(OFFSET('rivers (2)'!$A$1, 2 * (67 - $A12), 2 * BR$2 + 1), 1)))
&amp; IF(ISBLANK(OFFSET('rivers (2)'!$A$1, 2 * (67 - $A12) + 1, 2 * BR$2)), "", SUBSTITUTE($D$1, "&lt;direc&gt;", RIGHT(OFFSET('rivers (2)'!$A$1, 2 * (67 - $A12) + 1, 2 * BR$2), 1)))
&amp; IF(ISBLANK('feature type'!BQ10), "EndPlot", SUBSTITUTE(SUBSTITUTE(output!$B$1,
                   "f_type", 'feature type'!BQ10),
                   "f_var", 'feature variety'!BQ10))
&amp; CHAR(10)</f>
        <v xml:space="preserve">BeginPlot
	x=68,y=58
	TerrainType=TERRAIN_GRASS
	PlotType=2
EndPlot
</v>
      </c>
      <c r="BS12" t="str">
        <f ca="1">SUBSTITUTE(SUBSTITUTE(SUBSTITUTE(SUBSTITUTE($A$1,
"x_coord",BS$2),
"y_coord",$A12),
"t_type",'terrain type'!BR10),
"p_type", 'plot type'!BR10)
&amp; IF(LEFT(resources!BR10, 6) = "BONUS_", CHAR(9) &amp; "BonusType=" &amp; resources!BR10 &amp; CHAR(10), "")
&amp; IF('goody huts'!BR10, "	ImprovementType=IMPROVEMENT_GOODY_HUT" &amp; CHAR(10), "")
&amp; IF(ISBLANK(OFFSET('rivers (2)'!$A$1, 2 * (67 - $A12), 2 * BS$2 + 1)), "", SUBSTITUTE($C$1, "&lt;direc&gt;", RIGHT(OFFSET('rivers (2)'!$A$1, 2 * (67 - $A12), 2 * BS$2 + 1), 1)))
&amp; IF(ISBLANK(OFFSET('rivers (2)'!$A$1, 2 * (67 - $A12) + 1, 2 * BS$2)), "", SUBSTITUTE($D$1, "&lt;direc&gt;", RIGHT(OFFSET('rivers (2)'!$A$1, 2 * (67 - $A12) + 1, 2 * BS$2), 1)))
&amp; IF(ISBLANK('feature type'!BR10), "EndPlot", SUBSTITUTE(SUBSTITUTE(output!$B$1,
                   "f_type", 'feature type'!BR10),
                   "f_var", 'feature variety'!BR10))
&amp; CHAR(10)</f>
        <v xml:space="preserve">BeginPlot
	x=69,y=58
	TerrainType=TERRAIN_GRASS
	PlotType=2
	RiverNSDirection=0
	isWOfRiver
EndPlot
</v>
      </c>
      <c r="BT12" t="str">
        <f ca="1">SUBSTITUTE(SUBSTITUTE(SUBSTITUTE(SUBSTITUTE($A$1,
"x_coord",BT$2),
"y_coord",$A12),
"t_type",'terrain type'!BS10),
"p_type", 'plot type'!BS10)
&amp; IF(LEFT(resources!BS10, 6) = "BONUS_", CHAR(9) &amp; "BonusType=" &amp; resources!BS10 &amp; CHAR(10), "")
&amp; IF('goody huts'!BS10, "	ImprovementType=IMPROVEMENT_GOODY_HUT" &amp; CHAR(10), "")
&amp; IF(ISBLANK(OFFSET('rivers (2)'!$A$1, 2 * (67 - $A12), 2 * BT$2 + 1)), "", SUBSTITUTE($C$1, "&lt;direc&gt;", RIGHT(OFFSET('rivers (2)'!$A$1, 2 * (67 - $A12), 2 * BT$2 + 1), 1)))
&amp; IF(ISBLANK(OFFSET('rivers (2)'!$A$1, 2 * (67 - $A12) + 1, 2 * BT$2)), "", SUBSTITUTE($D$1, "&lt;direc&gt;", RIGHT(OFFSET('rivers (2)'!$A$1, 2 * (67 - $A12) + 1, 2 * BT$2), 1)))
&amp; IF(ISBLANK('feature type'!BS10), "EndPlot", SUBSTITUTE(SUBSTITUTE(output!$B$1,
                   "f_type", 'feature type'!BS10),
                   "f_var", 'feature variety'!BS10))
&amp; CHAR(10)</f>
        <v xml:space="preserve">BeginPlot
	x=70,y=58
	TerrainType=TERRAIN_GRASS
	PlotType=2
EndPlot
</v>
      </c>
      <c r="BU12" t="str">
        <f ca="1">SUBSTITUTE(SUBSTITUTE(SUBSTITUTE(SUBSTITUTE($A$1,
"x_coord",BU$2),
"y_coord",$A12),
"t_type",'terrain type'!BT10),
"p_type", 'plot type'!BT10)
&amp; IF(LEFT(resources!BT10, 6) = "BONUS_", CHAR(9) &amp; "BonusType=" &amp; resources!BT10 &amp; CHAR(10), "")
&amp; IF('goody huts'!BT10, "	ImprovementType=IMPROVEMENT_GOODY_HUT" &amp; CHAR(10), "")
&amp; IF(ISBLANK(OFFSET('rivers (2)'!$A$1, 2 * (67 - $A12), 2 * BU$2 + 1)), "", SUBSTITUTE($C$1, "&lt;direc&gt;", RIGHT(OFFSET('rivers (2)'!$A$1, 2 * (67 - $A12), 2 * BU$2 + 1), 1)))
&amp; IF(ISBLANK(OFFSET('rivers (2)'!$A$1, 2 * (67 - $A12) + 1, 2 * BU$2)), "", SUBSTITUTE($D$1, "&lt;direc&gt;", RIGHT(OFFSET('rivers (2)'!$A$1, 2 * (67 - $A12) + 1, 2 * BU$2), 1)))
&amp; IF(ISBLANK('feature type'!BT10), "EndPlot", SUBSTITUTE(SUBSTITUTE(output!$B$1,
                   "f_type", 'feature type'!BT10),
                   "f_var", 'feature variety'!BT10))
&amp; CHAR(10)</f>
        <v xml:space="preserve">BeginPlot
	x=71,y=58
	TerrainType=TERRAIN_GRASS
	PlotType=2
	BonusType=BONUS_PIG
EndPlot
</v>
      </c>
      <c r="BV12" t="str">
        <f ca="1">SUBSTITUTE(SUBSTITUTE(SUBSTITUTE(SUBSTITUTE($A$1,
"x_coord",BV$2),
"y_coord",$A12),
"t_type",'terrain type'!BU10),
"p_type", 'plot type'!BU10)
&amp; IF(LEFT(resources!BU10, 6) = "BONUS_", CHAR(9) &amp; "BonusType=" &amp; resources!BU10 &amp; CHAR(10), "")
&amp; IF('goody huts'!BU10, "	ImprovementType=IMPROVEMENT_GOODY_HUT" &amp; CHAR(10), "")
&amp; IF(ISBLANK(OFFSET('rivers (2)'!$A$1, 2 * (67 - $A12), 2 * BV$2 + 1)), "", SUBSTITUTE($C$1, "&lt;direc&gt;", RIGHT(OFFSET('rivers (2)'!$A$1, 2 * (67 - $A12), 2 * BV$2 + 1), 1)))
&amp; IF(ISBLANK(OFFSET('rivers (2)'!$A$1, 2 * (67 - $A12) + 1, 2 * BV$2)), "", SUBSTITUTE($D$1, "&lt;direc&gt;", RIGHT(OFFSET('rivers (2)'!$A$1, 2 * (67 - $A12) + 1, 2 * BV$2), 1)))
&amp; IF(ISBLANK('feature type'!BU10), "EndPlot", SUBSTITUTE(SUBSTITUTE(output!$B$1,
                   "f_type", 'feature type'!BU10),
                   "f_var", 'feature variety'!BU10))
&amp; CHAR(10)</f>
        <v xml:space="preserve">BeginPlot
	x=72,y=58
	TerrainType=TERRAIN_COAST
	PlotType=3
EndPlot
</v>
      </c>
      <c r="BW12" t="str">
        <f ca="1">SUBSTITUTE(SUBSTITUTE(SUBSTITUTE(SUBSTITUTE($A$1,
"x_coord",BW$2),
"y_coord",$A12),
"t_type",'terrain type'!BV10),
"p_type", 'plot type'!BV10)
&amp; IF(LEFT(resources!BV10, 6) = "BONUS_", CHAR(9) &amp; "BonusType=" &amp; resources!BV10 &amp; CHAR(10), "")
&amp; IF('goody huts'!BV10, "	ImprovementType=IMPROVEMENT_GOODY_HUT" &amp; CHAR(10), "")
&amp; IF(ISBLANK(OFFSET('rivers (2)'!$A$1, 2 * (67 - $A12), 2 * BW$2 + 1)), "", SUBSTITUTE($C$1, "&lt;direc&gt;", RIGHT(OFFSET('rivers (2)'!$A$1, 2 * (67 - $A12), 2 * BW$2 + 1), 1)))
&amp; IF(ISBLANK(OFFSET('rivers (2)'!$A$1, 2 * (67 - $A12) + 1, 2 * BW$2)), "", SUBSTITUTE($D$1, "&lt;direc&gt;", RIGHT(OFFSET('rivers (2)'!$A$1, 2 * (67 - $A12) + 1, 2 * BW$2), 1)))
&amp; IF(ISBLANK('feature type'!BV10), "EndPlot", SUBSTITUTE(SUBSTITUTE(output!$B$1,
                   "f_type", 'feature type'!BV10),
                   "f_var", 'feature variety'!BV10))
&amp; CHAR(10)</f>
        <v xml:space="preserve">BeginPlot
	x=73,y=58
	TerrainType=TERRAIN_OCEAN
	PlotType=3
EndPlot
</v>
      </c>
      <c r="BX12" t="str">
        <f ca="1">SUBSTITUTE(SUBSTITUTE(SUBSTITUTE(SUBSTITUTE($A$1,
"x_coord",BX$2),
"y_coord",$A12),
"t_type",'terrain type'!BW10),
"p_type", 'plot type'!BW10)
&amp; IF(LEFT(resources!BW10, 6) = "BONUS_", CHAR(9) &amp; "BonusType=" &amp; resources!BW10 &amp; CHAR(10), "")
&amp; IF('goody huts'!BW10, "	ImprovementType=IMPROVEMENT_GOODY_HUT" &amp; CHAR(10), "")
&amp; IF(ISBLANK(OFFSET('rivers (2)'!$A$1, 2 * (67 - $A12), 2 * BX$2 + 1)), "", SUBSTITUTE($C$1, "&lt;direc&gt;", RIGHT(OFFSET('rivers (2)'!$A$1, 2 * (67 - $A12), 2 * BX$2 + 1), 1)))
&amp; IF(ISBLANK(OFFSET('rivers (2)'!$A$1, 2 * (67 - $A12) + 1, 2 * BX$2)), "", SUBSTITUTE($D$1, "&lt;direc&gt;", RIGHT(OFFSET('rivers (2)'!$A$1, 2 * (67 - $A12) + 1, 2 * BX$2), 1)))
&amp; IF(ISBLANK('feature type'!BW10), "EndPlot", SUBSTITUTE(SUBSTITUTE(output!$B$1,
                   "f_type", 'feature type'!BW10),
                   "f_var", 'feature variety'!BW10))
&amp; CHAR(10)</f>
        <v xml:space="preserve">BeginPlot
	x=74,y=58
	TerrainType=TERRAIN_OCEAN
	PlotType=3
EndPlot
</v>
      </c>
      <c r="BY12" t="str">
        <f ca="1">SUBSTITUTE(SUBSTITUTE(SUBSTITUTE(SUBSTITUTE($A$1,
"x_coord",BY$2),
"y_coord",$A12),
"t_type",'terrain type'!BX10),
"p_type", 'plot type'!BX10)
&amp; IF(LEFT(resources!BX10, 6) = "BONUS_", CHAR(9) &amp; "BonusType=" &amp; resources!BX10 &amp; CHAR(10), "")
&amp; IF('goody huts'!BX10, "	ImprovementType=IMPROVEMENT_GOODY_HUT" &amp; CHAR(10), "")
&amp; IF(ISBLANK(OFFSET('rivers (2)'!$A$1, 2 * (67 - $A12), 2 * BY$2 + 1)), "", SUBSTITUTE($C$1, "&lt;direc&gt;", RIGHT(OFFSET('rivers (2)'!$A$1, 2 * (67 - $A12), 2 * BY$2 + 1), 1)))
&amp; IF(ISBLANK(OFFSET('rivers (2)'!$A$1, 2 * (67 - $A12) + 1, 2 * BY$2)), "", SUBSTITUTE($D$1, "&lt;direc&gt;", RIGHT(OFFSET('rivers (2)'!$A$1, 2 * (67 - $A12) + 1, 2 * BY$2), 1)))
&amp; IF(ISBLANK('feature type'!BX10), "EndPlot", SUBSTITUTE(SUBSTITUTE(output!$B$1,
                   "f_type", 'feature type'!BX10),
                   "f_var", 'feature variety'!BX10))
&amp; CHAR(10)</f>
        <v xml:space="preserve">BeginPlot
	x=75,y=58
	TerrainType=TERRAIN_OCEAN
	PlotType=3
EndPlot
</v>
      </c>
      <c r="BZ12" t="str">
        <f ca="1">SUBSTITUTE(SUBSTITUTE(SUBSTITUTE(SUBSTITUTE($A$1,
"x_coord",BZ$2),
"y_coord",$A12),
"t_type",'terrain type'!BY10),
"p_type", 'plot type'!BY10)
&amp; IF(LEFT(resources!BY10, 6) = "BONUS_", CHAR(9) &amp; "BonusType=" &amp; resources!BY10 &amp; CHAR(10), "")
&amp; IF('goody huts'!BY10, "	ImprovementType=IMPROVEMENT_GOODY_HUT" &amp; CHAR(10), "")
&amp; IF(ISBLANK(OFFSET('rivers (2)'!$A$1, 2 * (67 - $A12), 2 * BZ$2 + 1)), "", SUBSTITUTE($C$1, "&lt;direc&gt;", RIGHT(OFFSET('rivers (2)'!$A$1, 2 * (67 - $A12), 2 * BZ$2 + 1), 1)))
&amp; IF(ISBLANK(OFFSET('rivers (2)'!$A$1, 2 * (67 - $A12) + 1, 2 * BZ$2)), "", SUBSTITUTE($D$1, "&lt;direc&gt;", RIGHT(OFFSET('rivers (2)'!$A$1, 2 * (67 - $A12) + 1, 2 * BZ$2), 1)))
&amp; IF(ISBLANK('feature type'!BY10), "EndPlot", SUBSTITUTE(SUBSTITUTE(output!$B$1,
                   "f_type", 'feature type'!BY10),
                   "f_var", 'feature variety'!BY10))
&amp; CHAR(10)</f>
        <v xml:space="preserve">BeginPlot
	x=76,y=58
	TerrainType=TERRAIN_OCEAN
	PlotType=3
EndPlot
</v>
      </c>
      <c r="CA12" t="str">
        <f ca="1">SUBSTITUTE(SUBSTITUTE(SUBSTITUTE(SUBSTITUTE($A$1,
"x_coord",CA$2),
"y_coord",$A12),
"t_type",'terrain type'!BZ10),
"p_type", 'plot type'!BZ10)
&amp; IF(LEFT(resources!BZ10, 6) = "BONUS_", CHAR(9) &amp; "BonusType=" &amp; resources!BZ10 &amp; CHAR(10), "")
&amp; IF('goody huts'!BZ10, "	ImprovementType=IMPROVEMENT_GOODY_HUT" &amp; CHAR(10), "")
&amp; IF(ISBLANK(OFFSET('rivers (2)'!$A$1, 2 * (67 - $A12), 2 * CA$2 + 1)), "", SUBSTITUTE($C$1, "&lt;direc&gt;", RIGHT(OFFSET('rivers (2)'!$A$1, 2 * (67 - $A12), 2 * CA$2 + 1), 1)))
&amp; IF(ISBLANK(OFFSET('rivers (2)'!$A$1, 2 * (67 - $A12) + 1, 2 * CA$2)), "", SUBSTITUTE($D$1, "&lt;direc&gt;", RIGHT(OFFSET('rivers (2)'!$A$1, 2 * (67 - $A12) + 1, 2 * CA$2), 1)))
&amp; IF(ISBLANK('feature type'!BZ10), "EndPlot", SUBSTITUTE(SUBSTITUTE(output!$B$1,
                   "f_type", 'feature type'!BZ10),
                   "f_var", 'feature variety'!BZ10))
&amp; CHAR(10)</f>
        <v xml:space="preserve">BeginPlot
	x=77,y=58
	TerrainType=TERRAIN_OCEAN
	PlotType=3
EndPlot
</v>
      </c>
      <c r="CB12" t="str">
        <f ca="1">SUBSTITUTE(SUBSTITUTE(SUBSTITUTE(SUBSTITUTE($A$1,
"x_coord",CB$2),
"y_coord",$A12),
"t_type",'terrain type'!CA10),
"p_type", 'plot type'!CA10)
&amp; IF(LEFT(resources!CA10, 6) = "BONUS_", CHAR(9) &amp; "BonusType=" &amp; resources!CA10 &amp; CHAR(10), "")
&amp; IF('goody huts'!CA10, "	ImprovementType=IMPROVEMENT_GOODY_HUT" &amp; CHAR(10), "")
&amp; IF(ISBLANK(OFFSET('rivers (2)'!$A$1, 2 * (67 - $A12), 2 * CB$2 + 1)), "", SUBSTITUTE($C$1, "&lt;direc&gt;", RIGHT(OFFSET('rivers (2)'!$A$1, 2 * (67 - $A12), 2 * CB$2 + 1), 1)))
&amp; IF(ISBLANK(OFFSET('rivers (2)'!$A$1, 2 * (67 - $A12) + 1, 2 * CB$2)), "", SUBSTITUTE($D$1, "&lt;direc&gt;", RIGHT(OFFSET('rivers (2)'!$A$1, 2 * (67 - $A12) + 1, 2 * CB$2), 1)))
&amp; IF(ISBLANK('feature type'!CA10), "EndPlot", SUBSTITUTE(SUBSTITUTE(output!$B$1,
                   "f_type", 'feature type'!CA10),
                   "f_var", 'feature variety'!CA10))
&amp; CHAR(10)</f>
        <v xml:space="preserve">BeginPlot
	x=78,y=58
	TerrainType=TERRAIN_OCEAN
	PlotType=3
EndPlot
</v>
      </c>
      <c r="CC12" t="str">
        <f ca="1">SUBSTITUTE(SUBSTITUTE(SUBSTITUTE(SUBSTITUTE($A$1,
"x_coord",CC$2),
"y_coord",$A12),
"t_type",'terrain type'!CB10),
"p_type", 'plot type'!CB10)
&amp; IF(LEFT(resources!CB10, 6) = "BONUS_", CHAR(9) &amp; "BonusType=" &amp; resources!CB10 &amp; CHAR(10), "")
&amp; IF('goody huts'!CB10, "	ImprovementType=IMPROVEMENT_GOODY_HUT" &amp; CHAR(10), "")
&amp; IF(ISBLANK(OFFSET('rivers (2)'!$A$1, 2 * (67 - $A12), 2 * CC$2 + 1)), "", SUBSTITUTE($C$1, "&lt;direc&gt;", RIGHT(OFFSET('rivers (2)'!$A$1, 2 * (67 - $A12), 2 * CC$2 + 1), 1)))
&amp; IF(ISBLANK(OFFSET('rivers (2)'!$A$1, 2 * (67 - $A12) + 1, 2 * CC$2)), "", SUBSTITUTE($D$1, "&lt;direc&gt;", RIGHT(OFFSET('rivers (2)'!$A$1, 2 * (67 - $A12) + 1, 2 * CC$2), 1)))
&amp; IF(ISBLANK('feature type'!CB10), "EndPlot", SUBSTITUTE(SUBSTITUTE(output!$B$1,
                   "f_type", 'feature type'!CB10),
                   "f_var", 'feature variety'!CB10))
&amp; CHAR(10)</f>
        <v xml:space="preserve">BeginPlot
	x=79,y=58
	TerrainType=TERRAIN_OCEAN
	PlotType=3
EndPlot
</v>
      </c>
      <c r="CD12" t="str">
        <f ca="1">SUBSTITUTE(SUBSTITUTE(SUBSTITUTE(SUBSTITUTE($A$1,
"x_coord",CD$2),
"y_coord",$A12),
"t_type",'terrain type'!CC10),
"p_type", 'plot type'!CC10)
&amp; IF(LEFT(resources!CC10, 6) = "BONUS_", CHAR(9) &amp; "BonusType=" &amp; resources!CC10 &amp; CHAR(10), "")
&amp; IF('goody huts'!CC10, "	ImprovementType=IMPROVEMENT_GOODY_HUT" &amp; CHAR(10), "")
&amp; IF(ISBLANK(OFFSET('rivers (2)'!$A$1, 2 * (67 - $A12), 2 * CD$2 + 1)), "", SUBSTITUTE($C$1, "&lt;direc&gt;", RIGHT(OFFSET('rivers (2)'!$A$1, 2 * (67 - $A12), 2 * CD$2 + 1), 1)))
&amp; IF(ISBLANK(OFFSET('rivers (2)'!$A$1, 2 * (67 - $A12) + 1, 2 * CD$2)), "", SUBSTITUTE($D$1, "&lt;direc&gt;", RIGHT(OFFSET('rivers (2)'!$A$1, 2 * (67 - $A12) + 1, 2 * CD$2), 1)))
&amp; IF(ISBLANK('feature type'!CC10), "EndPlot", SUBSTITUTE(SUBSTITUTE(output!$B$1,
                   "f_type", 'feature type'!CC10),
                   "f_var", 'feature variety'!CC10))
&amp; CHAR(10)</f>
        <v xml:space="preserve">BeginPlot
	x=80,y=58
	TerrainType=TERRAIN_OCEAN
	PlotType=3
EndPlot
</v>
      </c>
      <c r="CE12" t="str">
        <f ca="1">SUBSTITUTE(SUBSTITUTE(SUBSTITUTE(SUBSTITUTE($A$1,
"x_coord",CE$2),
"y_coord",$A12),
"t_type",'terrain type'!CD10),
"p_type", 'plot type'!CD10)
&amp; IF(LEFT(resources!CD10, 6) = "BONUS_", CHAR(9) &amp; "BonusType=" &amp; resources!CD10 &amp; CHAR(10), "")
&amp; IF('goody huts'!CD10, "	ImprovementType=IMPROVEMENT_GOODY_HUT" &amp; CHAR(10), "")
&amp; IF(ISBLANK(OFFSET('rivers (2)'!$A$1, 2 * (67 - $A12), 2 * CE$2 + 1)), "", SUBSTITUTE($C$1, "&lt;direc&gt;", RIGHT(OFFSET('rivers (2)'!$A$1, 2 * (67 - $A12), 2 * CE$2 + 1), 1)))
&amp; IF(ISBLANK(OFFSET('rivers (2)'!$A$1, 2 * (67 - $A12) + 1, 2 * CE$2)), "", SUBSTITUTE($D$1, "&lt;direc&gt;", RIGHT(OFFSET('rivers (2)'!$A$1, 2 * (67 - $A12) + 1, 2 * CE$2), 1)))
&amp; IF(ISBLANK('feature type'!CD10), "EndPlot", SUBSTITUTE(SUBSTITUTE(output!$B$1,
                   "f_type", 'feature type'!CD10),
                   "f_var", 'feature variety'!CD10))
&amp; CHAR(10)</f>
        <v xml:space="preserve">BeginPlot
	x=81,y=58
	TerrainType=TERRAIN_OCEAN
	PlotType=3
EndPlot
</v>
      </c>
      <c r="CF12" t="str">
        <f ca="1">SUBSTITUTE(SUBSTITUTE(SUBSTITUTE(SUBSTITUTE($A$1,
"x_coord",CF$2),
"y_coord",$A12),
"t_type",'terrain type'!CE10),
"p_type", 'plot type'!CE10)
&amp; IF(LEFT(resources!CE10, 6) = "BONUS_", CHAR(9) &amp; "BonusType=" &amp; resources!CE10 &amp; CHAR(10), "")
&amp; IF('goody huts'!CE10, "	ImprovementType=IMPROVEMENT_GOODY_HUT" &amp; CHAR(10), "")
&amp; IF(ISBLANK(OFFSET('rivers (2)'!$A$1, 2 * (67 - $A12), 2 * CF$2 + 1)), "", SUBSTITUTE($C$1, "&lt;direc&gt;", RIGHT(OFFSET('rivers (2)'!$A$1, 2 * (67 - $A12), 2 * CF$2 + 1), 1)))
&amp; IF(ISBLANK(OFFSET('rivers (2)'!$A$1, 2 * (67 - $A12) + 1, 2 * CF$2)), "", SUBSTITUTE($D$1, "&lt;direc&gt;", RIGHT(OFFSET('rivers (2)'!$A$1, 2 * (67 - $A12) + 1, 2 * CF$2), 1)))
&amp; IF(ISBLANK('feature type'!CE10), "EndPlot", SUBSTITUTE(SUBSTITUTE(output!$B$1,
                   "f_type", 'feature type'!CE10),
                   "f_var", 'feature variety'!CE10))
&amp; CHAR(10)</f>
        <v xml:space="preserve">BeginPlot
	x=82,y=58
	TerrainType=TERRAIN_OCEAN
	PlotType=3
EndPlot
</v>
      </c>
      <c r="CG12" t="str">
        <f ca="1">SUBSTITUTE(SUBSTITUTE(SUBSTITUTE(SUBSTITUTE($A$1,
"x_coord",CG$2),
"y_coord",$A12),
"t_type",'terrain type'!CF10),
"p_type", 'plot type'!CF10)
&amp; IF(LEFT(resources!CF10, 6) = "BONUS_", CHAR(9) &amp; "BonusType=" &amp; resources!CF10 &amp; CHAR(10), "")
&amp; IF('goody huts'!CF10, "	ImprovementType=IMPROVEMENT_GOODY_HUT" &amp; CHAR(10), "")
&amp; IF(ISBLANK(OFFSET('rivers (2)'!$A$1, 2 * (67 - $A12), 2 * CG$2 + 1)), "", SUBSTITUTE($C$1, "&lt;direc&gt;", RIGHT(OFFSET('rivers (2)'!$A$1, 2 * (67 - $A12), 2 * CG$2 + 1), 1)))
&amp; IF(ISBLANK(OFFSET('rivers (2)'!$A$1, 2 * (67 - $A12) + 1, 2 * CG$2)), "", SUBSTITUTE($D$1, "&lt;direc&gt;", RIGHT(OFFSET('rivers (2)'!$A$1, 2 * (67 - $A12) + 1, 2 * CG$2), 1)))
&amp; IF(ISBLANK('feature type'!CF10), "EndPlot", SUBSTITUTE(SUBSTITUTE(output!$B$1,
                   "f_type", 'feature type'!CF10),
                   "f_var", 'feature variety'!CF10))
&amp; CHAR(10)</f>
        <v xml:space="preserve">BeginPlot
	x=83,y=58
	TerrainType=TERRAIN_OCEAN
	PlotType=3
EndPlot
</v>
      </c>
      <c r="CH12" t="str">
        <f ca="1">SUBSTITUTE(SUBSTITUTE(SUBSTITUTE(SUBSTITUTE($A$1,
"x_coord",CH$2),
"y_coord",$A12),
"t_type",'terrain type'!CG10),
"p_type", 'plot type'!CG10)
&amp; IF(LEFT(resources!CG10, 6) = "BONUS_", CHAR(9) &amp; "BonusType=" &amp; resources!CG10 &amp; CHAR(10), "")
&amp; IF('goody huts'!CG10, "	ImprovementType=IMPROVEMENT_GOODY_HUT" &amp; CHAR(10), "")
&amp; IF(ISBLANK(OFFSET('rivers (2)'!$A$1, 2 * (67 - $A12), 2 * CH$2 + 1)), "", SUBSTITUTE($C$1, "&lt;direc&gt;", RIGHT(OFFSET('rivers (2)'!$A$1, 2 * (67 - $A12), 2 * CH$2 + 1), 1)))
&amp; IF(ISBLANK(OFFSET('rivers (2)'!$A$1, 2 * (67 - $A12) + 1, 2 * CH$2)), "", SUBSTITUTE($D$1, "&lt;direc&gt;", RIGHT(OFFSET('rivers (2)'!$A$1, 2 * (67 - $A12) + 1, 2 * CH$2), 1)))
&amp; IF(ISBLANK('feature type'!CG10), "EndPlot", SUBSTITUTE(SUBSTITUTE(output!$B$1,
                   "f_type", 'feature type'!CG10),
                   "f_var", 'feature variety'!CG10))
&amp; CHAR(10)</f>
        <v xml:space="preserve">BeginPlot
	x=84,y=58
	TerrainType=TERRAIN_COAST
	PlotType=3
EndPlot
</v>
      </c>
      <c r="CI12" t="str">
        <f ca="1">SUBSTITUTE(SUBSTITUTE(SUBSTITUTE(SUBSTITUTE($A$1,
"x_coord",CI$2),
"y_coord",$A12),
"t_type",'terrain type'!CH10),
"p_type", 'plot type'!CH10)
&amp; IF(LEFT(resources!CH10, 6) = "BONUS_", CHAR(9) &amp; "BonusType=" &amp; resources!CH10 &amp; CHAR(10), "")
&amp; IF('goody huts'!CH10, "	ImprovementType=IMPROVEMENT_GOODY_HUT" &amp; CHAR(10), "")
&amp; IF(ISBLANK(OFFSET('rivers (2)'!$A$1, 2 * (67 - $A12), 2 * CI$2 + 1)), "", SUBSTITUTE($C$1, "&lt;direc&gt;", RIGHT(OFFSET('rivers (2)'!$A$1, 2 * (67 - $A12), 2 * CI$2 + 1), 1)))
&amp; IF(ISBLANK(OFFSET('rivers (2)'!$A$1, 2 * (67 - $A12) + 1, 2 * CI$2)), "", SUBSTITUTE($D$1, "&lt;direc&gt;", RIGHT(OFFSET('rivers (2)'!$A$1, 2 * (67 - $A12) + 1, 2 * CI$2), 1)))
&amp; IF(ISBLANK('feature type'!CH10), "EndPlot", SUBSTITUTE(SUBSTITUTE(output!$B$1,
                   "f_type", 'feature type'!CH10),
                   "f_var", 'feature variety'!CH10))
&amp; CHAR(10)</f>
        <v xml:space="preserve">BeginPlot
	x=85,y=58
	TerrainType=TERRAIN_GRASS
	PlotType=2
EndPlot
</v>
      </c>
      <c r="CJ12" t="str">
        <f ca="1">SUBSTITUTE(SUBSTITUTE(SUBSTITUTE(SUBSTITUTE($A$1,
"x_coord",CJ$2),
"y_coord",$A12),
"t_type",'terrain type'!CI10),
"p_type", 'plot type'!CI10)
&amp; IF(LEFT(resources!CI10, 6) = "BONUS_", CHAR(9) &amp; "BonusType=" &amp; resources!CI10 &amp; CHAR(10), "")
&amp; IF('goody huts'!CI10, "	ImprovementType=IMPROVEMENT_GOODY_HUT" &amp; CHAR(10), "")
&amp; IF(ISBLANK(OFFSET('rivers (2)'!$A$1, 2 * (67 - $A12), 2 * CJ$2 + 1)), "", SUBSTITUTE($C$1, "&lt;direc&gt;", RIGHT(OFFSET('rivers (2)'!$A$1, 2 * (67 - $A12), 2 * CJ$2 + 1), 1)))
&amp; IF(ISBLANK(OFFSET('rivers (2)'!$A$1, 2 * (67 - $A12) + 1, 2 * CJ$2)), "", SUBSTITUTE($D$1, "&lt;direc&gt;", RIGHT(OFFSET('rivers (2)'!$A$1, 2 * (67 - $A12) + 1, 2 * CJ$2), 1)))
&amp; IF(ISBLANK('feature type'!CI10), "EndPlot", SUBSTITUTE(SUBSTITUTE(output!$B$1,
                   "f_type", 'feature type'!CI10),
                   "f_var", 'feature variety'!CI10))
&amp; CHAR(10)</f>
        <v xml:space="preserve">BeginPlot
	x=86,y=58
	TerrainType=TERRAIN_GRASS
	PlotType=2
	FeatureType=FEATURE_FOREST, FeatureVariety=3
EndPlot
</v>
      </c>
      <c r="CK12" t="str">
        <f ca="1">SUBSTITUTE(SUBSTITUTE(SUBSTITUTE(SUBSTITUTE($A$1,
"x_coord",CK$2),
"y_coord",$A12),
"t_type",'terrain type'!CJ10),
"p_type", 'plot type'!CJ10)
&amp; IF(LEFT(resources!CJ10, 6) = "BONUS_", CHAR(9) &amp; "BonusType=" &amp; resources!CJ10 &amp; CHAR(10), "")
&amp; IF('goody huts'!CJ10, "	ImprovementType=IMPROVEMENT_GOODY_HUT" &amp; CHAR(10), "")
&amp; IF(ISBLANK(OFFSET('rivers (2)'!$A$1, 2 * (67 - $A12), 2 * CK$2 + 1)), "", SUBSTITUTE($C$1, "&lt;direc&gt;", RIGHT(OFFSET('rivers (2)'!$A$1, 2 * (67 - $A12), 2 * CK$2 + 1), 1)))
&amp; IF(ISBLANK(OFFSET('rivers (2)'!$A$1, 2 * (67 - $A12) + 1, 2 * CK$2)), "", SUBSTITUTE($D$1, "&lt;direc&gt;", RIGHT(OFFSET('rivers (2)'!$A$1, 2 * (67 - $A12) + 1, 2 * CK$2), 1)))
&amp; IF(ISBLANK('feature type'!CJ10), "EndPlot", SUBSTITUTE(SUBSTITUTE(output!$B$1,
                   "f_type", 'feature type'!CJ10),
                   "f_var", 'feature variety'!CJ10))
&amp; CHAR(10)</f>
        <v xml:space="preserve">BeginPlot
	x=87,y=58
	TerrainType=TERRAIN_GRASS
	PlotType=2
	FeatureType=FEATURE_FOREST, FeatureVariety=3
EndPlot
</v>
      </c>
      <c r="CL12" t="str">
        <f ca="1">SUBSTITUTE(SUBSTITUTE(SUBSTITUTE(SUBSTITUTE($A$1,
"x_coord",CL$2),
"y_coord",$A12),
"t_type",'terrain type'!CK10),
"p_type", 'plot type'!CK10)
&amp; IF(LEFT(resources!CK10, 6) = "BONUS_", CHAR(9) &amp; "BonusType=" &amp; resources!CK10 &amp; CHAR(10), "")
&amp; IF('goody huts'!CK10, "	ImprovementType=IMPROVEMENT_GOODY_HUT" &amp; CHAR(10), "")
&amp; IF(ISBLANK(OFFSET('rivers (2)'!$A$1, 2 * (67 - $A12), 2 * CL$2 + 1)), "", SUBSTITUTE($C$1, "&lt;direc&gt;", RIGHT(OFFSET('rivers (2)'!$A$1, 2 * (67 - $A12), 2 * CL$2 + 1), 1)))
&amp; IF(ISBLANK(OFFSET('rivers (2)'!$A$1, 2 * (67 - $A12) + 1, 2 * CL$2)), "", SUBSTITUTE($D$1, "&lt;direc&gt;", RIGHT(OFFSET('rivers (2)'!$A$1, 2 * (67 - $A12) + 1, 2 * CL$2), 1)))
&amp; IF(ISBLANK('feature type'!CK10), "EndPlot", SUBSTITUTE(SUBSTITUTE(output!$B$1,
                   "f_type", 'feature type'!CK10),
                   "f_var", 'feature variety'!CK10))
&amp; CHAR(10)</f>
        <v xml:space="preserve">BeginPlot
	x=88,y=58
	TerrainType=TERRAIN_GRASS
	PlotType=2
EndPlot
</v>
      </c>
      <c r="CM12" t="str">
        <f ca="1">SUBSTITUTE(SUBSTITUTE(SUBSTITUTE(SUBSTITUTE($A$1,
"x_coord",CM$2),
"y_coord",$A12),
"t_type",'terrain type'!CL10),
"p_type", 'plot type'!CL10)
&amp; IF(LEFT(resources!CL10, 6) = "BONUS_", CHAR(9) &amp; "BonusType=" &amp; resources!CL10 &amp; CHAR(10), "")
&amp; IF('goody huts'!CL10, "	ImprovementType=IMPROVEMENT_GOODY_HUT" &amp; CHAR(10), "")
&amp; IF(ISBLANK(OFFSET('rivers (2)'!$A$1, 2 * (67 - $A12), 2 * CM$2 + 1)), "", SUBSTITUTE($C$1, "&lt;direc&gt;", RIGHT(OFFSET('rivers (2)'!$A$1, 2 * (67 - $A12), 2 * CM$2 + 1), 1)))
&amp; IF(ISBLANK(OFFSET('rivers (2)'!$A$1, 2 * (67 - $A12) + 1, 2 * CM$2)), "", SUBSTITUTE($D$1, "&lt;direc&gt;", RIGHT(OFFSET('rivers (2)'!$A$1, 2 * (67 - $A12) + 1, 2 * CM$2), 1)))
&amp; IF(ISBLANK('feature type'!CL10), "EndPlot", SUBSTITUTE(SUBSTITUTE(output!$B$1,
                   "f_type", 'feature type'!CL10),
                   "f_var", 'feature variety'!CL10))
&amp; CHAR(10)</f>
        <v xml:space="preserve">BeginPlot
	x=89,y=58
	TerrainType=TERRAIN_GRASS
	PlotType=2
	BonusType=BONUS_CORN
	RiverNSDirection=0
	isWOfRiver
	FeatureType=FEATURE_FOREST, FeatureVariety=3
EndPlot
</v>
      </c>
      <c r="CN12" t="str">
        <f ca="1">SUBSTITUTE(SUBSTITUTE(SUBSTITUTE(SUBSTITUTE($A$1,
"x_coord",CN$2),
"y_coord",$A12),
"t_type",'terrain type'!CM10),
"p_type", 'plot type'!CM10)
&amp; IF(LEFT(resources!CM10, 6) = "BONUS_", CHAR(9) &amp; "BonusType=" &amp; resources!CM10 &amp; CHAR(10), "")
&amp; IF('goody huts'!CM10, "	ImprovementType=IMPROVEMENT_GOODY_HUT" &amp; CHAR(10), "")
&amp; IF(ISBLANK(OFFSET('rivers (2)'!$A$1, 2 * (67 - $A12), 2 * CN$2 + 1)), "", SUBSTITUTE($C$1, "&lt;direc&gt;", RIGHT(OFFSET('rivers (2)'!$A$1, 2 * (67 - $A12), 2 * CN$2 + 1), 1)))
&amp; IF(ISBLANK(OFFSET('rivers (2)'!$A$1, 2 * (67 - $A12) + 1, 2 * CN$2)), "", SUBSTITUTE($D$1, "&lt;direc&gt;", RIGHT(OFFSET('rivers (2)'!$A$1, 2 * (67 - $A12) + 1, 2 * CN$2), 1)))
&amp; IF(ISBLANK('feature type'!CM10), "EndPlot", SUBSTITUTE(SUBSTITUTE(output!$B$1,
                   "f_type", 'feature type'!CM10),
                   "f_var", 'feature variety'!CM10))
&amp; CHAR(10)</f>
        <v xml:space="preserve">BeginPlot
	x=90,y=58
	TerrainType=TERRAIN_GRASS
	PlotType=2
	RiverNSDirection=2
	isWOfRiver
	RiverWEDirection=3
	isNOfRiver
	FeatureType=FEATURE_FOREST, FeatureVariety=3
EndPlot
</v>
      </c>
      <c r="CO12" t="str">
        <f ca="1">SUBSTITUTE(SUBSTITUTE(SUBSTITUTE(SUBSTITUTE($A$1,
"x_coord",CO$2),
"y_coord",$A12),
"t_type",'terrain type'!CN10),
"p_type", 'plot type'!CN10)
&amp; IF(LEFT(resources!CN10, 6) = "BONUS_", CHAR(9) &amp; "BonusType=" &amp; resources!CN10 &amp; CHAR(10), "")
&amp; IF('goody huts'!CN10, "	ImprovementType=IMPROVEMENT_GOODY_HUT" &amp; CHAR(10), "")
&amp; IF(ISBLANK(OFFSET('rivers (2)'!$A$1, 2 * (67 - $A12), 2 * CO$2 + 1)), "", SUBSTITUTE($C$1, "&lt;direc&gt;", RIGHT(OFFSET('rivers (2)'!$A$1, 2 * (67 - $A12), 2 * CO$2 + 1), 1)))
&amp; IF(ISBLANK(OFFSET('rivers (2)'!$A$1, 2 * (67 - $A12) + 1, 2 * CO$2)), "", SUBSTITUTE($D$1, "&lt;direc&gt;", RIGHT(OFFSET('rivers (2)'!$A$1, 2 * (67 - $A12) + 1, 2 * CO$2), 1)))
&amp; IF(ISBLANK('feature type'!CN10), "EndPlot", SUBSTITUTE(SUBSTITUTE(output!$B$1,
                   "f_type", 'feature type'!CN10),
                   "f_var", 'feature variety'!CN10))
&amp; CHAR(10)</f>
        <v xml:space="preserve">BeginPlot
	x=91,y=58
	TerrainType=TERRAIN_GRASS
	PlotType=1
EndPlot
</v>
      </c>
      <c r="CP12" t="str">
        <f ca="1">SUBSTITUTE(SUBSTITUTE(SUBSTITUTE(SUBSTITUTE($A$1,
"x_coord",CP$2),
"y_coord",$A12),
"t_type",'terrain type'!CO10),
"p_type", 'plot type'!CO10)
&amp; IF(LEFT(resources!CO10, 6) = "BONUS_", CHAR(9) &amp; "BonusType=" &amp; resources!CO10 &amp; CHAR(10), "")
&amp; IF('goody huts'!CO10, "	ImprovementType=IMPROVEMENT_GOODY_HUT" &amp; CHAR(10), "")
&amp; IF(ISBLANK(OFFSET('rivers (2)'!$A$1, 2 * (67 - $A12), 2 * CP$2 + 1)), "", SUBSTITUTE($C$1, "&lt;direc&gt;", RIGHT(OFFSET('rivers (2)'!$A$1, 2 * (67 - $A12), 2 * CP$2 + 1), 1)))
&amp; IF(ISBLANK(OFFSET('rivers (2)'!$A$1, 2 * (67 - $A12) + 1, 2 * CP$2)), "", SUBSTITUTE($D$1, "&lt;direc&gt;", RIGHT(OFFSET('rivers (2)'!$A$1, 2 * (67 - $A12) + 1, 2 * CP$2), 1)))
&amp; IF(ISBLANK('feature type'!CO10), "EndPlot", SUBSTITUTE(SUBSTITUTE(output!$B$1,
                   "f_type", 'feature type'!CO10),
                   "f_var", 'feature variety'!CO10))
&amp; CHAR(10)</f>
        <v xml:space="preserve">BeginPlot
	x=92,y=58
	TerrainType=TERRAIN_GRASS
	PlotType=2
EndPlot
</v>
      </c>
      <c r="CQ12" t="str">
        <f ca="1">SUBSTITUTE(SUBSTITUTE(SUBSTITUTE(SUBSTITUTE($A$1,
"x_coord",CQ$2),
"y_coord",$A12),
"t_type",'terrain type'!CP10),
"p_type", 'plot type'!CP10)
&amp; IF(LEFT(resources!CP10, 6) = "BONUS_", CHAR(9) &amp; "BonusType=" &amp; resources!CP10 &amp; CHAR(10), "")
&amp; IF('goody huts'!CP10, "	ImprovementType=IMPROVEMENT_GOODY_HUT" &amp; CHAR(10), "")
&amp; IF(ISBLANK(OFFSET('rivers (2)'!$A$1, 2 * (67 - $A12), 2 * CQ$2 + 1)), "", SUBSTITUTE($C$1, "&lt;direc&gt;", RIGHT(OFFSET('rivers (2)'!$A$1, 2 * (67 - $A12), 2 * CQ$2 + 1), 1)))
&amp; IF(ISBLANK(OFFSET('rivers (2)'!$A$1, 2 * (67 - $A12) + 1, 2 * CQ$2)), "", SUBSTITUTE($D$1, "&lt;direc&gt;", RIGHT(OFFSET('rivers (2)'!$A$1, 2 * (67 - $A12) + 1, 2 * CQ$2), 1)))
&amp; IF(ISBLANK('feature type'!CP10), "EndPlot", SUBSTITUTE(SUBSTITUTE(output!$B$1,
                   "f_type", 'feature type'!CP10),
                   "f_var", 'feature variety'!CP10))
&amp; CHAR(10)</f>
        <v xml:space="preserve">BeginPlot
	x=93,y=58
	TerrainType=TERRAIN_GRASS
	PlotType=1
	RiverNSDirection=0
	isWOfRiver
	FeatureType=FEATURE_FOREST, FeatureVariety=3
EndPlot
</v>
      </c>
      <c r="CR12" t="str">
        <f ca="1">SUBSTITUTE(SUBSTITUTE(SUBSTITUTE(SUBSTITUTE($A$1,
"x_coord",CR$2),
"y_coord",$A12),
"t_type",'terrain type'!CQ10),
"p_type", 'plot type'!CQ10)
&amp; IF(LEFT(resources!CQ10, 6) = "BONUS_", CHAR(9) &amp; "BonusType=" &amp; resources!CQ10 &amp; CHAR(10), "")
&amp; IF('goody huts'!CQ10, "	ImprovementType=IMPROVEMENT_GOODY_HUT" &amp; CHAR(10), "")
&amp; IF(ISBLANK(OFFSET('rivers (2)'!$A$1, 2 * (67 - $A12), 2 * CR$2 + 1)), "", SUBSTITUTE($C$1, "&lt;direc&gt;", RIGHT(OFFSET('rivers (2)'!$A$1, 2 * (67 - $A12), 2 * CR$2 + 1), 1)))
&amp; IF(ISBLANK(OFFSET('rivers (2)'!$A$1, 2 * (67 - $A12) + 1, 2 * CR$2)), "", SUBSTITUTE($D$1, "&lt;direc&gt;", RIGHT(OFFSET('rivers (2)'!$A$1, 2 * (67 - $A12) + 1, 2 * CR$2), 1)))
&amp; IF(ISBLANK('feature type'!CQ10), "EndPlot", SUBSTITUTE(SUBSTITUTE(output!$B$1,
                   "f_type", 'feature type'!CQ10),
                   "f_var", 'feature variety'!CQ10))
&amp; CHAR(10)</f>
        <v xml:space="preserve">BeginPlot
	x=94,y=58
	TerrainType=TERRAIN_GRASS
	PlotType=2
	FeatureType=FEATURE_FOREST, FeatureVariety=3
EndPlot
</v>
      </c>
      <c r="CS12" t="str">
        <f ca="1">SUBSTITUTE(SUBSTITUTE(SUBSTITUTE(SUBSTITUTE($A$1,
"x_coord",CS$2),
"y_coord",$A12),
"t_type",'terrain type'!CR10),
"p_type", 'plot type'!CR10)
&amp; IF(LEFT(resources!CR10, 6) = "BONUS_", CHAR(9) &amp; "BonusType=" &amp; resources!CR10 &amp; CHAR(10), "")
&amp; IF('goody huts'!CR10, "	ImprovementType=IMPROVEMENT_GOODY_HUT" &amp; CHAR(10), "")
&amp; IF(ISBLANK(OFFSET('rivers (2)'!$A$1, 2 * (67 - $A12), 2 * CS$2 + 1)), "", SUBSTITUTE($C$1, "&lt;direc&gt;", RIGHT(OFFSET('rivers (2)'!$A$1, 2 * (67 - $A12), 2 * CS$2 + 1), 1)))
&amp; IF(ISBLANK(OFFSET('rivers (2)'!$A$1, 2 * (67 - $A12) + 1, 2 * CS$2)), "", SUBSTITUTE($D$1, "&lt;direc&gt;", RIGHT(OFFSET('rivers (2)'!$A$1, 2 * (67 - $A12) + 1, 2 * CS$2), 1)))
&amp; IF(ISBLANK('feature type'!CR10), "EndPlot", SUBSTITUTE(SUBSTITUTE(output!$B$1,
                   "f_type", 'feature type'!CR10),
                   "f_var", 'feature variety'!CR10))
&amp; CHAR(10)</f>
        <v xml:space="preserve">BeginPlot
	x=95,y=58
	TerrainType=TERRAIN_GRASS
	PlotType=2
	FeatureType=FEATURE_FOREST, FeatureVariety=3
EndPlot
</v>
      </c>
      <c r="CT12" t="str">
        <f ca="1">SUBSTITUTE(SUBSTITUTE(SUBSTITUTE(SUBSTITUTE($A$1,
"x_coord",CT$2),
"y_coord",$A12),
"t_type",'terrain type'!CS10),
"p_type", 'plot type'!CS10)
&amp; IF(LEFT(resources!CS10, 6) = "BONUS_", CHAR(9) &amp; "BonusType=" &amp; resources!CS10 &amp; CHAR(10), "")
&amp; IF('goody huts'!CS10, "	ImprovementType=IMPROVEMENT_GOODY_HUT" &amp; CHAR(10), "")
&amp; IF(ISBLANK(OFFSET('rivers (2)'!$A$1, 2 * (67 - $A12), 2 * CT$2 + 1)), "", SUBSTITUTE($C$1, "&lt;direc&gt;", RIGHT(OFFSET('rivers (2)'!$A$1, 2 * (67 - $A12), 2 * CT$2 + 1), 1)))
&amp; IF(ISBLANK(OFFSET('rivers (2)'!$A$1, 2 * (67 - $A12) + 1, 2 * CT$2)), "", SUBSTITUTE($D$1, "&lt;direc&gt;", RIGHT(OFFSET('rivers (2)'!$A$1, 2 * (67 - $A12) + 1, 2 * CT$2), 1)))
&amp; IF(ISBLANK('feature type'!CS10), "EndPlot", SUBSTITUTE(SUBSTITUTE(output!$B$1,
                   "f_type", 'feature type'!CS10),
                   "f_var", 'feature variety'!CS10))
&amp; CHAR(10)</f>
        <v xml:space="preserve">BeginPlot
	x=96,y=58
	TerrainType=TERRAIN_GRASS
	PlotType=2
	FeatureType=FEATURE_FOREST, FeatureVariety=3
EndPlot
</v>
      </c>
      <c r="CU12" t="str">
        <f ca="1">SUBSTITUTE(SUBSTITUTE(SUBSTITUTE(SUBSTITUTE($A$1,
"x_coord",CU$2),
"y_coord",$A12),
"t_type",'terrain type'!CT10),
"p_type", 'plot type'!CT10)
&amp; IF(LEFT(resources!CT10, 6) = "BONUS_", CHAR(9) &amp; "BonusType=" &amp; resources!CT10 &amp; CHAR(10), "")
&amp; IF('goody huts'!CT10, "	ImprovementType=IMPROVEMENT_GOODY_HUT" &amp; CHAR(10), "")
&amp; IF(ISBLANK(OFFSET('rivers (2)'!$A$1, 2 * (67 - $A12), 2 * CU$2 + 1)), "", SUBSTITUTE($C$1, "&lt;direc&gt;", RIGHT(OFFSET('rivers (2)'!$A$1, 2 * (67 - $A12), 2 * CU$2 + 1), 1)))
&amp; IF(ISBLANK(OFFSET('rivers (2)'!$A$1, 2 * (67 - $A12) + 1, 2 * CU$2)), "", SUBSTITUTE($D$1, "&lt;direc&gt;", RIGHT(OFFSET('rivers (2)'!$A$1, 2 * (67 - $A12) + 1, 2 * CU$2), 1)))
&amp; IF(ISBLANK('feature type'!CT10), "EndPlot", SUBSTITUTE(SUBSTITUTE(output!$B$1,
                   "f_type", 'feature type'!CT10),
                   "f_var", 'feature variety'!CT10))
&amp; CHAR(10)</f>
        <v xml:space="preserve">BeginPlot
	x=97,y=58
	TerrainType=TERRAIN_GRASS
	PlotType=2
	RiverNSDirection=2
	isWOfRiver
	FeatureType=FEATURE_FOREST, FeatureVariety=3
EndPlot
</v>
      </c>
      <c r="CV12" t="str">
        <f ca="1">SUBSTITUTE(SUBSTITUTE(SUBSTITUTE(SUBSTITUTE($A$1,
"x_coord",CV$2),
"y_coord",$A12),
"t_type",'terrain type'!CU10),
"p_type", 'plot type'!CU10)
&amp; IF(LEFT(resources!CU10, 6) = "BONUS_", CHAR(9) &amp; "BonusType=" &amp; resources!CU10 &amp; CHAR(10), "")
&amp; IF('goody huts'!CU10, "	ImprovementType=IMPROVEMENT_GOODY_HUT" &amp; CHAR(10), "")
&amp; IF(ISBLANK(OFFSET('rivers (2)'!$A$1, 2 * (67 - $A12), 2 * CV$2 + 1)), "", SUBSTITUTE($C$1, "&lt;direc&gt;", RIGHT(OFFSET('rivers (2)'!$A$1, 2 * (67 - $A12), 2 * CV$2 + 1), 1)))
&amp; IF(ISBLANK(OFFSET('rivers (2)'!$A$1, 2 * (67 - $A12) + 1, 2 * CV$2)), "", SUBSTITUTE($D$1, "&lt;direc&gt;", RIGHT(OFFSET('rivers (2)'!$A$1, 2 * (67 - $A12) + 1, 2 * CV$2), 1)))
&amp; IF(ISBLANK('feature type'!CU10), "EndPlot", SUBSTITUTE(SUBSTITUTE(output!$B$1,
                   "f_type", 'feature type'!CU10),
                   "f_var", 'feature variety'!CU10))
&amp; CHAR(10)</f>
        <v xml:space="preserve">BeginPlot
	x=98,y=58
	TerrainType=TERRAIN_GRASS
	PlotType=1
	RiverWEDirection=1
	isNOfRiver
	FeatureType=FEATURE_FOREST, FeatureVariety=3
EndPlot
</v>
      </c>
      <c r="CW12" t="str">
        <f ca="1">SUBSTITUTE(SUBSTITUTE(SUBSTITUTE(SUBSTITUTE($A$1,
"x_coord",CW$2),
"y_coord",$A12),
"t_type",'terrain type'!CV10),
"p_type", 'plot type'!CV10)
&amp; IF(LEFT(resources!CV10, 6) = "BONUS_", CHAR(9) &amp; "BonusType=" &amp; resources!CV10 &amp; CHAR(10), "")
&amp; IF('goody huts'!CV10, "	ImprovementType=IMPROVEMENT_GOODY_HUT" &amp; CHAR(10), "")
&amp; IF(ISBLANK(OFFSET('rivers (2)'!$A$1, 2 * (67 - $A12), 2 * CW$2 + 1)), "", SUBSTITUTE($C$1, "&lt;direc&gt;", RIGHT(OFFSET('rivers (2)'!$A$1, 2 * (67 - $A12), 2 * CW$2 + 1), 1)))
&amp; IF(ISBLANK(OFFSET('rivers (2)'!$A$1, 2 * (67 - $A12) + 1, 2 * CW$2)), "", SUBSTITUTE($D$1, "&lt;direc&gt;", RIGHT(OFFSET('rivers (2)'!$A$1, 2 * (67 - $A12) + 1, 2 * CW$2), 1)))
&amp; IF(ISBLANK('feature type'!CV10), "EndPlot", SUBSTITUTE(SUBSTITUTE(output!$B$1,
                   "f_type", 'feature type'!CV10),
                   "f_var", 'feature variety'!CV10))
&amp; CHAR(10)</f>
        <v xml:space="preserve">BeginPlot
	x=99,y=58
	TerrainType=TERRAIN_GRASS
	PlotType=2
	FeatureType=FEATURE_FOREST, FeatureVariety=3
EndPlot
</v>
      </c>
      <c r="CX12" t="str">
        <f ca="1">SUBSTITUTE(SUBSTITUTE(SUBSTITUTE(SUBSTITUTE($A$1,
"x_coord",CX$2),
"y_coord",$A12),
"t_type",'terrain type'!CW10),
"p_type", 'plot type'!CW10)
&amp; IF(LEFT(resources!CW10, 6) = "BONUS_", CHAR(9) &amp; "BonusType=" &amp; resources!CW10 &amp; CHAR(10), "")
&amp; IF('goody huts'!CW10, "	ImprovementType=IMPROVEMENT_GOODY_HUT" &amp; CHAR(10), "")
&amp; IF(ISBLANK(OFFSET('rivers (2)'!$A$1, 2 * (67 - $A12), 2 * CX$2 + 1)), "", SUBSTITUTE($C$1, "&lt;direc&gt;", RIGHT(OFFSET('rivers (2)'!$A$1, 2 * (67 - $A12), 2 * CX$2 + 1), 1)))
&amp; IF(ISBLANK(OFFSET('rivers (2)'!$A$1, 2 * (67 - $A12) + 1, 2 * CX$2)), "", SUBSTITUTE($D$1, "&lt;direc&gt;", RIGHT(OFFSET('rivers (2)'!$A$1, 2 * (67 - $A12) + 1, 2 * CX$2), 1)))
&amp; IF(ISBLANK('feature type'!CW10), "EndPlot", SUBSTITUTE(SUBSTITUTE(output!$B$1,
                   "f_type", 'feature type'!CW10),
                   "f_var", 'feature variety'!CW10))
&amp; CHAR(10)</f>
        <v xml:space="preserve">BeginPlot
	x=100,y=58
	TerrainType=TERRAIN_GRASS
	PlotType=2
EndPlot
</v>
      </c>
      <c r="CY12" t="str">
        <f ca="1">SUBSTITUTE(SUBSTITUTE(SUBSTITUTE(SUBSTITUTE($A$1,
"x_coord",CY$2),
"y_coord",$A12),
"t_type",'terrain type'!CX10),
"p_type", 'plot type'!CX10)
&amp; IF(LEFT(resources!CX10, 6) = "BONUS_", CHAR(9) &amp; "BonusType=" &amp; resources!CX10 &amp; CHAR(10), "")
&amp; IF('goody huts'!CX10, "	ImprovementType=IMPROVEMENT_GOODY_HUT" &amp; CHAR(10), "")
&amp; IF(ISBLANK(OFFSET('rivers (2)'!$A$1, 2 * (67 - $A12), 2 * CY$2 + 1)), "", SUBSTITUTE($C$1, "&lt;direc&gt;", RIGHT(OFFSET('rivers (2)'!$A$1, 2 * (67 - $A12), 2 * CY$2 + 1), 1)))
&amp; IF(ISBLANK(OFFSET('rivers (2)'!$A$1, 2 * (67 - $A12) + 1, 2 * CY$2)), "", SUBSTITUTE($D$1, "&lt;direc&gt;", RIGHT(OFFSET('rivers (2)'!$A$1, 2 * (67 - $A12) + 1, 2 * CY$2), 1)))
&amp; IF(ISBLANK('feature type'!CX10), "EndPlot", SUBSTITUTE(SUBSTITUTE(output!$B$1,
                   "f_type", 'feature type'!CX10),
                   "f_var", 'feature variety'!CX10))
&amp; CHAR(10)</f>
        <v xml:space="preserve">BeginPlot
	x=101,y=58
	TerrainType=TERRAIN_GRASS
	PlotType=2
	RiverNSDirection=2
	isWOfRiver
	FeatureType=FEATURE_FOREST, FeatureVariety=3
EndPlot
</v>
      </c>
      <c r="CZ12" t="str">
        <f ca="1">SUBSTITUTE(SUBSTITUTE(SUBSTITUTE(SUBSTITUTE($A$1,
"x_coord",CZ$2),
"y_coord",$A12),
"t_type",'terrain type'!CY10),
"p_type", 'plot type'!CY10)
&amp; IF(LEFT(resources!CY10, 6) = "BONUS_", CHAR(9) &amp; "BonusType=" &amp; resources!CY10 &amp; CHAR(10), "")
&amp; IF('goody huts'!CY10, "	ImprovementType=IMPROVEMENT_GOODY_HUT" &amp; CHAR(10), "")
&amp; IF(ISBLANK(OFFSET('rivers (2)'!$A$1, 2 * (67 - $A12), 2 * CZ$2 + 1)), "", SUBSTITUTE($C$1, "&lt;direc&gt;", RIGHT(OFFSET('rivers (2)'!$A$1, 2 * (67 - $A12), 2 * CZ$2 + 1), 1)))
&amp; IF(ISBLANK(OFFSET('rivers (2)'!$A$1, 2 * (67 - $A12) + 1, 2 * CZ$2)), "", SUBSTITUTE($D$1, "&lt;direc&gt;", RIGHT(OFFSET('rivers (2)'!$A$1, 2 * (67 - $A12) + 1, 2 * CZ$2), 1)))
&amp; IF(ISBLANK('feature type'!CY10), "EndPlot", SUBSTITUTE(SUBSTITUTE(output!$B$1,
                   "f_type", 'feature type'!CY10),
                   "f_var", 'feature variety'!CY10))
&amp; CHAR(10)</f>
        <v xml:space="preserve">BeginPlot
	x=102,y=58
	TerrainType=TERRAIN_GRASS
	PlotType=2
	RiverWEDirection=1
	isNOfRiver
EndPlot
</v>
      </c>
      <c r="DA12" t="str">
        <f ca="1">SUBSTITUTE(SUBSTITUTE(SUBSTITUTE(SUBSTITUTE($A$1,
"x_coord",DA$2),
"y_coord",$A12),
"t_type",'terrain type'!CZ10),
"p_type", 'plot type'!CZ10)
&amp; IF(LEFT(resources!CZ10, 6) = "BONUS_", CHAR(9) &amp; "BonusType=" &amp; resources!CZ10 &amp; CHAR(10), "")
&amp; IF('goody huts'!CZ10, "	ImprovementType=IMPROVEMENT_GOODY_HUT" &amp; CHAR(10), "")
&amp; IF(ISBLANK(OFFSET('rivers (2)'!$A$1, 2 * (67 - $A12), 2 * DA$2 + 1)), "", SUBSTITUTE($C$1, "&lt;direc&gt;", RIGHT(OFFSET('rivers (2)'!$A$1, 2 * (67 - $A12), 2 * DA$2 + 1), 1)))
&amp; IF(ISBLANK(OFFSET('rivers (2)'!$A$1, 2 * (67 - $A12) + 1, 2 * DA$2)), "", SUBSTITUTE($D$1, "&lt;direc&gt;", RIGHT(OFFSET('rivers (2)'!$A$1, 2 * (67 - $A12) + 1, 2 * DA$2), 1)))
&amp; IF(ISBLANK('feature type'!CZ10), "EndPlot", SUBSTITUTE(SUBSTITUTE(output!$B$1,
                   "f_type", 'feature type'!CZ10),
                   "f_var", 'feature variety'!CZ10))
&amp; CHAR(10)</f>
        <v xml:space="preserve">BeginPlot
	x=103,y=58
	TerrainType=TERRAIN_GRASS
	PlotType=2
	RiverNSDirection=0
	isWOfRiver
	RiverWEDirection=1
	isNOfRiver
	FeatureType=FEATURE_FOREST, FeatureVariety=3
EndPlot
</v>
      </c>
      <c r="DB12" t="str">
        <f ca="1">SUBSTITUTE(SUBSTITUTE(SUBSTITUTE(SUBSTITUTE($A$1,
"x_coord",DB$2),
"y_coord",$A12),
"t_type",'terrain type'!DA10),
"p_type", 'plot type'!DA10)
&amp; IF(LEFT(resources!DA10, 6) = "BONUS_", CHAR(9) &amp; "BonusType=" &amp; resources!DA10 &amp; CHAR(10), "")
&amp; IF('goody huts'!DA10, "	ImprovementType=IMPROVEMENT_GOODY_HUT" &amp; CHAR(10), "")
&amp; IF(ISBLANK(OFFSET('rivers (2)'!$A$1, 2 * (67 - $A12), 2 * DB$2 + 1)), "", SUBSTITUTE($C$1, "&lt;direc&gt;", RIGHT(OFFSET('rivers (2)'!$A$1, 2 * (67 - $A12), 2 * DB$2 + 1), 1)))
&amp; IF(ISBLANK(OFFSET('rivers (2)'!$A$1, 2 * (67 - $A12) + 1, 2 * DB$2)), "", SUBSTITUTE($D$1, "&lt;direc&gt;", RIGHT(OFFSET('rivers (2)'!$A$1, 2 * (67 - $A12) + 1, 2 * DB$2), 1)))
&amp; IF(ISBLANK('feature type'!DA10), "EndPlot", SUBSTITUTE(SUBSTITUTE(output!$B$1,
                   "f_type", 'feature type'!DA10),
                   "f_var", 'feature variety'!DA10))
&amp; CHAR(10)</f>
        <v xml:space="preserve">BeginPlot
	x=104,y=58
	TerrainType=TERRAIN_GRASS
	PlotType=2
EndPlot
</v>
      </c>
      <c r="DC12" t="str">
        <f ca="1">SUBSTITUTE(SUBSTITUTE(SUBSTITUTE(SUBSTITUTE($A$1,
"x_coord",DC$2),
"y_coord",$A12),
"t_type",'terrain type'!DB10),
"p_type", 'plot type'!DB10)
&amp; IF(LEFT(resources!DB10, 6) = "BONUS_", CHAR(9) &amp; "BonusType=" &amp; resources!DB10 &amp; CHAR(10), "")
&amp; IF('goody huts'!DB10, "	ImprovementType=IMPROVEMENT_GOODY_HUT" &amp; CHAR(10), "")
&amp; IF(ISBLANK(OFFSET('rivers (2)'!$A$1, 2 * (67 - $A12), 2 * DC$2 + 1)), "", SUBSTITUTE($C$1, "&lt;direc&gt;", RIGHT(OFFSET('rivers (2)'!$A$1, 2 * (67 - $A12), 2 * DC$2 + 1), 1)))
&amp; IF(ISBLANK(OFFSET('rivers (2)'!$A$1, 2 * (67 - $A12) + 1, 2 * DC$2)), "", SUBSTITUTE($D$1, "&lt;direc&gt;", RIGHT(OFFSET('rivers (2)'!$A$1, 2 * (67 - $A12) + 1, 2 * DC$2), 1)))
&amp; IF(ISBLANK('feature type'!DB10), "EndPlot", SUBSTITUTE(SUBSTITUTE(output!$B$1,
                   "f_type", 'feature type'!DB10),
                   "f_var", 'feature variety'!DB10))
&amp; CHAR(10)</f>
        <v xml:space="preserve">BeginPlot
	x=105,y=58
	TerrainType=TERRAIN_GRASS
	PlotType=2
EndPlot
</v>
      </c>
      <c r="DD12" t="str">
        <f ca="1">SUBSTITUTE(SUBSTITUTE(SUBSTITUTE(SUBSTITUTE($A$1,
"x_coord",DD$2),
"y_coord",$A12),
"t_type",'terrain type'!DC10),
"p_type", 'plot type'!DC10)
&amp; IF(LEFT(resources!DC10, 6) = "BONUS_", CHAR(9) &amp; "BonusType=" &amp; resources!DC10 &amp; CHAR(10), "")
&amp; IF('goody huts'!DC10, "	ImprovementType=IMPROVEMENT_GOODY_HUT" &amp; CHAR(10), "")
&amp; IF(ISBLANK(OFFSET('rivers (2)'!$A$1, 2 * (67 - $A12), 2 * DD$2 + 1)), "", SUBSTITUTE($C$1, "&lt;direc&gt;", RIGHT(OFFSET('rivers (2)'!$A$1, 2 * (67 - $A12), 2 * DD$2 + 1), 1)))
&amp; IF(ISBLANK(OFFSET('rivers (2)'!$A$1, 2 * (67 - $A12) + 1, 2 * DD$2)), "", SUBSTITUTE($D$1, "&lt;direc&gt;", RIGHT(OFFSET('rivers (2)'!$A$1, 2 * (67 - $A12) + 1, 2 * DD$2), 1)))
&amp; IF(ISBLANK('feature type'!DC10), "EndPlot", SUBSTITUTE(SUBSTITUTE(output!$B$1,
                   "f_type", 'feature type'!DC10),
                   "f_var", 'feature variety'!DC10))
&amp; CHAR(10)</f>
        <v xml:space="preserve">BeginPlot
	x=106,y=58
	TerrainType=TERRAIN_GRASS
	PlotType=2
EndPlot
</v>
      </c>
      <c r="DE12" t="str">
        <f ca="1">SUBSTITUTE(SUBSTITUTE(SUBSTITUTE(SUBSTITUTE($A$1,
"x_coord",DE$2),
"y_coord",$A12),
"t_type",'terrain type'!DD10),
"p_type", 'plot type'!DD10)
&amp; IF(LEFT(resources!DD10, 6) = "BONUS_", CHAR(9) &amp; "BonusType=" &amp; resources!DD10 &amp; CHAR(10), "")
&amp; IF('goody huts'!DD10, "	ImprovementType=IMPROVEMENT_GOODY_HUT" &amp; CHAR(10), "")
&amp; IF(ISBLANK(OFFSET('rivers (2)'!$A$1, 2 * (67 - $A12), 2 * DE$2 + 1)), "", SUBSTITUTE($C$1, "&lt;direc&gt;", RIGHT(OFFSET('rivers (2)'!$A$1, 2 * (67 - $A12), 2 * DE$2 + 1), 1)))
&amp; IF(ISBLANK(OFFSET('rivers (2)'!$A$1, 2 * (67 - $A12) + 1, 2 * DE$2)), "", SUBSTITUTE($D$1, "&lt;direc&gt;", RIGHT(OFFSET('rivers (2)'!$A$1, 2 * (67 - $A12) + 1, 2 * DE$2), 1)))
&amp; IF(ISBLANK('feature type'!DD10), "EndPlot", SUBSTITUTE(SUBSTITUTE(output!$B$1,
                   "f_type", 'feature type'!DD10),
                   "f_var", 'feature variety'!DD10))
&amp; CHAR(10)</f>
        <v xml:space="preserve">BeginPlot
	x=107,y=58
	TerrainType=TERRAIN_GRASS
	PlotType=2
EndPlot
</v>
      </c>
      <c r="DF12" t="str">
        <f ca="1">SUBSTITUTE(SUBSTITUTE(SUBSTITUTE(SUBSTITUTE($A$1,
"x_coord",DF$2),
"y_coord",$A12),
"t_type",'terrain type'!DE10),
"p_type", 'plot type'!DE10)
&amp; IF(LEFT(resources!DE10, 6) = "BONUS_", CHAR(9) &amp; "BonusType=" &amp; resources!DE10 &amp; CHAR(10), "")
&amp; IF('goody huts'!DE10, "	ImprovementType=IMPROVEMENT_GOODY_HUT" &amp; CHAR(10), "")
&amp; IF(ISBLANK(OFFSET('rivers (2)'!$A$1, 2 * (67 - $A12), 2 * DF$2 + 1)), "", SUBSTITUTE($C$1, "&lt;direc&gt;", RIGHT(OFFSET('rivers (2)'!$A$1, 2 * (67 - $A12), 2 * DF$2 + 1), 1)))
&amp; IF(ISBLANK(OFFSET('rivers (2)'!$A$1, 2 * (67 - $A12) + 1, 2 * DF$2)), "", SUBSTITUTE($D$1, "&lt;direc&gt;", RIGHT(OFFSET('rivers (2)'!$A$1, 2 * (67 - $A12) + 1, 2 * DF$2), 1)))
&amp; IF(ISBLANK('feature type'!DE10), "EndPlot", SUBSTITUTE(SUBSTITUTE(output!$B$1,
                   "f_type", 'feature type'!DE10),
                   "f_var", 'feature variety'!DE10))
&amp; CHAR(10)</f>
        <v xml:space="preserve">BeginPlot
	x=108,y=58
	TerrainType=TERRAIN_GRASS
	PlotType=2
EndPlot
</v>
      </c>
      <c r="DG12" t="str">
        <f ca="1">SUBSTITUTE(SUBSTITUTE(SUBSTITUTE(SUBSTITUTE($A$1,
"x_coord",DG$2),
"y_coord",$A12),
"t_type",'terrain type'!DF10),
"p_type", 'plot type'!DF10)
&amp; IF(LEFT(resources!DF10, 6) = "BONUS_", CHAR(9) &amp; "BonusType=" &amp; resources!DF10 &amp; CHAR(10), "")
&amp; IF('goody huts'!DF10, "	ImprovementType=IMPROVEMENT_GOODY_HUT" &amp; CHAR(10), "")
&amp; IF(ISBLANK(OFFSET('rivers (2)'!$A$1, 2 * (67 - $A12), 2 * DG$2 + 1)), "", SUBSTITUTE($C$1, "&lt;direc&gt;", RIGHT(OFFSET('rivers (2)'!$A$1, 2 * (67 - $A12), 2 * DG$2 + 1), 1)))
&amp; IF(ISBLANK(OFFSET('rivers (2)'!$A$1, 2 * (67 - $A12) + 1, 2 * DG$2)), "", SUBSTITUTE($D$1, "&lt;direc&gt;", RIGHT(OFFSET('rivers (2)'!$A$1, 2 * (67 - $A12) + 1, 2 * DG$2), 1)))
&amp; IF(ISBLANK('feature type'!DF10), "EndPlot", SUBSTITUTE(SUBSTITUTE(output!$B$1,
                   "f_type", 'feature type'!DF10),
                   "f_var", 'feature variety'!DF10))
&amp; CHAR(10)</f>
        <v xml:space="preserve">BeginPlot
	x=109,y=58
	TerrainType=TERRAIN_GRASS
	PlotType=2
EndPlot
</v>
      </c>
      <c r="DH12" t="str">
        <f ca="1">SUBSTITUTE(SUBSTITUTE(SUBSTITUTE(SUBSTITUTE($A$1,
"x_coord",DH$2),
"y_coord",$A12),
"t_type",'terrain type'!DG10),
"p_type", 'plot type'!DG10)
&amp; IF(LEFT(resources!DG10, 6) = "BONUS_", CHAR(9) &amp; "BonusType=" &amp; resources!DG10 &amp; CHAR(10), "")
&amp; IF('goody huts'!DG10, "	ImprovementType=IMPROVEMENT_GOODY_HUT" &amp; CHAR(10), "")
&amp; IF(ISBLANK(OFFSET('rivers (2)'!$A$1, 2 * (67 - $A12), 2 * DH$2 + 1)), "", SUBSTITUTE($C$1, "&lt;direc&gt;", RIGHT(OFFSET('rivers (2)'!$A$1, 2 * (67 - $A12), 2 * DH$2 + 1), 1)))
&amp; IF(ISBLANK(OFFSET('rivers (2)'!$A$1, 2 * (67 - $A12) + 1, 2 * DH$2)), "", SUBSTITUTE($D$1, "&lt;direc&gt;", RIGHT(OFFSET('rivers (2)'!$A$1, 2 * (67 - $A12) + 1, 2 * DH$2), 1)))
&amp; IF(ISBLANK('feature type'!DG10), "EndPlot", SUBSTITUTE(SUBSTITUTE(output!$B$1,
                   "f_type", 'feature type'!DG10),
                   "f_var", 'feature variety'!DG10))
&amp; CHAR(10)</f>
        <v xml:space="preserve">BeginPlot
	x=110,y=58
	TerrainType=TERRAIN_COAST
	PlotType=3
EndPlot
</v>
      </c>
      <c r="DI12" t="str">
        <f ca="1">SUBSTITUTE(SUBSTITUTE(SUBSTITUTE(SUBSTITUTE($A$1,
"x_coord",DI$2),
"y_coord",$A12),
"t_type",'terrain type'!DH10),
"p_type", 'plot type'!DH10)
&amp; IF(LEFT(resources!DH10, 6) = "BONUS_", CHAR(9) &amp; "BonusType=" &amp; resources!DH10 &amp; CHAR(10), "")
&amp; IF('goody huts'!DH10, "	ImprovementType=IMPROVEMENT_GOODY_HUT" &amp; CHAR(10), "")
&amp; IF(ISBLANK(OFFSET('rivers (2)'!$A$1, 2 * (67 - $A12), 2 * DI$2 + 1)), "", SUBSTITUTE($C$1, "&lt;direc&gt;", RIGHT(OFFSET('rivers (2)'!$A$1, 2 * (67 - $A12), 2 * DI$2 + 1), 1)))
&amp; IF(ISBLANK(OFFSET('rivers (2)'!$A$1, 2 * (67 - $A12) + 1, 2 * DI$2)), "", SUBSTITUTE($D$1, "&lt;direc&gt;", RIGHT(OFFSET('rivers (2)'!$A$1, 2 * (67 - $A12) + 1, 2 * DI$2), 1)))
&amp; IF(ISBLANK('feature type'!DH10), "EndPlot", SUBSTITUTE(SUBSTITUTE(output!$B$1,
                   "f_type", 'feature type'!DH10),
                   "f_var", 'feature variety'!DH10))
&amp; CHAR(10)</f>
        <v xml:space="preserve">BeginPlot
	x=111,y=58
	TerrainType=TERRAIN_OCEAN
	PlotType=3
EndPlot
</v>
      </c>
      <c r="DJ12" t="str">
        <f ca="1">SUBSTITUTE(SUBSTITUTE(SUBSTITUTE(SUBSTITUTE($A$1,
"x_coord",DJ$2),
"y_coord",$A12),
"t_type",'terrain type'!DI10),
"p_type", 'plot type'!DI10)
&amp; IF(LEFT(resources!DI10, 6) = "BONUS_", CHAR(9) &amp; "BonusType=" &amp; resources!DI10 &amp; CHAR(10), "")
&amp; IF('goody huts'!DI10, "	ImprovementType=IMPROVEMENT_GOODY_HUT" &amp; CHAR(10), "")
&amp; IF(ISBLANK(OFFSET('rivers (2)'!$A$1, 2 * (67 - $A12), 2 * DJ$2 + 1)), "", SUBSTITUTE($C$1, "&lt;direc&gt;", RIGHT(OFFSET('rivers (2)'!$A$1, 2 * (67 - $A12), 2 * DJ$2 + 1), 1)))
&amp; IF(ISBLANK(OFFSET('rivers (2)'!$A$1, 2 * (67 - $A12) + 1, 2 * DJ$2)), "", SUBSTITUTE($D$1, "&lt;direc&gt;", RIGHT(OFFSET('rivers (2)'!$A$1, 2 * (67 - $A12) + 1, 2 * DJ$2), 1)))
&amp; IF(ISBLANK('feature type'!DI10), "EndPlot", SUBSTITUTE(SUBSTITUTE(output!$B$1,
                   "f_type", 'feature type'!DI10),
                   "f_var", 'feature variety'!DI10))
&amp; CHAR(10)</f>
        <v xml:space="preserve">BeginPlot
	x=112,y=58
	TerrainType=TERRAIN_OCEAN
	PlotType=3
EndPlot
</v>
      </c>
      <c r="DK12" t="str">
        <f ca="1">SUBSTITUTE(SUBSTITUTE(SUBSTITUTE(SUBSTITUTE($A$1,
"x_coord",DK$2),
"y_coord",$A12),
"t_type",'terrain type'!DJ10),
"p_type", 'plot type'!DJ10)
&amp; IF(LEFT(resources!DJ10, 6) = "BONUS_", CHAR(9) &amp; "BonusType=" &amp; resources!DJ10 &amp; CHAR(10), "")
&amp; IF('goody huts'!DJ10, "	ImprovementType=IMPROVEMENT_GOODY_HUT" &amp; CHAR(10), "")
&amp; IF(ISBLANK(OFFSET('rivers (2)'!$A$1, 2 * (67 - $A12), 2 * DK$2 + 1)), "", SUBSTITUTE($C$1, "&lt;direc&gt;", RIGHT(OFFSET('rivers (2)'!$A$1, 2 * (67 - $A12), 2 * DK$2 + 1), 1)))
&amp; IF(ISBLANK(OFFSET('rivers (2)'!$A$1, 2 * (67 - $A12) + 1, 2 * DK$2)), "", SUBSTITUTE($D$1, "&lt;direc&gt;", RIGHT(OFFSET('rivers (2)'!$A$1, 2 * (67 - $A12) + 1, 2 * DK$2), 1)))
&amp; IF(ISBLANK('feature type'!DJ10), "EndPlot", SUBSTITUTE(SUBSTITUTE(output!$B$1,
                   "f_type", 'feature type'!DJ10),
                   "f_var", 'feature variety'!DJ10))
&amp; CHAR(10)</f>
        <v xml:space="preserve">BeginPlot
	x=113,y=58
	TerrainType=TERRAIN_OCEAN
	PlotType=3
EndPlot
</v>
      </c>
      <c r="DL12" t="str">
        <f ca="1">SUBSTITUTE(SUBSTITUTE(SUBSTITUTE(SUBSTITUTE($A$1,
"x_coord",DL$2),
"y_coord",$A12),
"t_type",'terrain type'!DK10),
"p_type", 'plot type'!DK10)
&amp; IF(LEFT(resources!DK10, 6) = "BONUS_", CHAR(9) &amp; "BonusType=" &amp; resources!DK10 &amp; CHAR(10), "")
&amp; IF('goody huts'!DK10, "	ImprovementType=IMPROVEMENT_GOODY_HUT" &amp; CHAR(10), "")
&amp; IF(ISBLANK(OFFSET('rivers (2)'!$A$1, 2 * (67 - $A12), 2 * DL$2 + 1)), "", SUBSTITUTE($C$1, "&lt;direc&gt;", RIGHT(OFFSET('rivers (2)'!$A$1, 2 * (67 - $A12), 2 * DL$2 + 1), 1)))
&amp; IF(ISBLANK(OFFSET('rivers (2)'!$A$1, 2 * (67 - $A12) + 1, 2 * DL$2)), "", SUBSTITUTE($D$1, "&lt;direc&gt;", RIGHT(OFFSET('rivers (2)'!$A$1, 2 * (67 - $A12) + 1, 2 * DL$2), 1)))
&amp; IF(ISBLANK('feature type'!DK10), "EndPlot", SUBSTITUTE(SUBSTITUTE(output!$B$1,
                   "f_type", 'feature type'!DK10),
                   "f_var", 'feature variety'!DK10))
&amp; CHAR(10)</f>
        <v xml:space="preserve">BeginPlot
	x=114,y=58
	TerrainType=TERRAIN_OCEAN
	PlotType=3
EndPlot
</v>
      </c>
      <c r="DM12" t="str">
        <f ca="1">SUBSTITUTE(SUBSTITUTE(SUBSTITUTE(SUBSTITUTE($A$1,
"x_coord",DM$2),
"y_coord",$A12),
"t_type",'terrain type'!DL10),
"p_type", 'plot type'!DL10)
&amp; IF(LEFT(resources!DL10, 6) = "BONUS_", CHAR(9) &amp; "BonusType=" &amp; resources!DL10 &amp; CHAR(10), "")
&amp; IF('goody huts'!DL10, "	ImprovementType=IMPROVEMENT_GOODY_HUT" &amp; CHAR(10), "")
&amp; IF(ISBLANK(OFFSET('rivers (2)'!$A$1, 2 * (67 - $A12), 2 * DM$2 + 1)), "", SUBSTITUTE($C$1, "&lt;direc&gt;", RIGHT(OFFSET('rivers (2)'!$A$1, 2 * (67 - $A12), 2 * DM$2 + 1), 1)))
&amp; IF(ISBLANK(OFFSET('rivers (2)'!$A$1, 2 * (67 - $A12) + 1, 2 * DM$2)), "", SUBSTITUTE($D$1, "&lt;direc&gt;", RIGHT(OFFSET('rivers (2)'!$A$1, 2 * (67 - $A12) + 1, 2 * DM$2), 1)))
&amp; IF(ISBLANK('feature type'!DL10), "EndPlot", SUBSTITUTE(SUBSTITUTE(output!$B$1,
                   "f_type", 'feature type'!DL10),
                   "f_var", 'feature variety'!DL10))
&amp; CHAR(10)</f>
        <v xml:space="preserve">BeginPlot
	x=115,y=58
	TerrainType=TERRAIN_OCEAN
	PlotType=3
EndPlot
</v>
      </c>
      <c r="DN12" t="str">
        <f ca="1">SUBSTITUTE(SUBSTITUTE(SUBSTITUTE(SUBSTITUTE($A$1,
"x_coord",DN$2),
"y_coord",$A12),
"t_type",'terrain type'!DM10),
"p_type", 'plot type'!DM10)
&amp; IF(LEFT(resources!DM10, 6) = "BONUS_", CHAR(9) &amp; "BonusType=" &amp; resources!DM10 &amp; CHAR(10), "")
&amp; IF('goody huts'!DM10, "	ImprovementType=IMPROVEMENT_GOODY_HUT" &amp; CHAR(10), "")
&amp; IF(ISBLANK(OFFSET('rivers (2)'!$A$1, 2 * (67 - $A12), 2 * DN$2 + 1)), "", SUBSTITUTE($C$1, "&lt;direc&gt;", RIGHT(OFFSET('rivers (2)'!$A$1, 2 * (67 - $A12), 2 * DN$2 + 1), 1)))
&amp; IF(ISBLANK(OFFSET('rivers (2)'!$A$1, 2 * (67 - $A12) + 1, 2 * DN$2)), "", SUBSTITUTE($D$1, "&lt;direc&gt;", RIGHT(OFFSET('rivers (2)'!$A$1, 2 * (67 - $A12) + 1, 2 * DN$2), 1)))
&amp; IF(ISBLANK('feature type'!DM10), "EndPlot", SUBSTITUTE(SUBSTITUTE(output!$B$1,
                   "f_type", 'feature type'!DM10),
                   "f_var", 'feature variety'!DM10))
&amp; CHAR(10)</f>
        <v xml:space="preserve">BeginPlot
	x=116,y=58
	TerrainType=TERRAIN_OCEAN
	PlotType=3
EndPlot
</v>
      </c>
      <c r="DO12" t="str">
        <f ca="1">SUBSTITUTE(SUBSTITUTE(SUBSTITUTE(SUBSTITUTE($A$1,
"x_coord",DO$2),
"y_coord",$A12),
"t_type",'terrain type'!DN10),
"p_type", 'plot type'!DN10)
&amp; IF(LEFT(resources!DN10, 6) = "BONUS_", CHAR(9) &amp; "BonusType=" &amp; resources!DN10 &amp; CHAR(10), "")
&amp; IF('goody huts'!DN10, "	ImprovementType=IMPROVEMENT_GOODY_HUT" &amp; CHAR(10), "")
&amp; IF(ISBLANK(OFFSET('rivers (2)'!$A$1, 2 * (67 - $A12), 2 * DO$2 + 1)), "", SUBSTITUTE($C$1, "&lt;direc&gt;", RIGHT(OFFSET('rivers (2)'!$A$1, 2 * (67 - $A12), 2 * DO$2 + 1), 1)))
&amp; IF(ISBLANK(OFFSET('rivers (2)'!$A$1, 2 * (67 - $A12) + 1, 2 * DO$2)), "", SUBSTITUTE($D$1, "&lt;direc&gt;", RIGHT(OFFSET('rivers (2)'!$A$1, 2 * (67 - $A12) + 1, 2 * DO$2), 1)))
&amp; IF(ISBLANK('feature type'!DN10), "EndPlot", SUBSTITUTE(SUBSTITUTE(output!$B$1,
                   "f_type", 'feature type'!DN10),
                   "f_var", 'feature variety'!DN10))
&amp; CHAR(10)</f>
        <v xml:space="preserve">BeginPlot
	x=117,y=58
	TerrainType=TERRAIN_OCEAN
	PlotType=3
EndPlot
</v>
      </c>
      <c r="DP12" t="str">
        <f ca="1">SUBSTITUTE(SUBSTITUTE(SUBSTITUTE(SUBSTITUTE($A$1,
"x_coord",DP$2),
"y_coord",$A12),
"t_type",'terrain type'!DO10),
"p_type", 'plot type'!DO10)
&amp; IF(LEFT(resources!DO10, 6) = "BONUS_", CHAR(9) &amp; "BonusType=" &amp; resources!DO10 &amp; CHAR(10), "")
&amp; IF('goody huts'!DO10, "	ImprovementType=IMPROVEMENT_GOODY_HUT" &amp; CHAR(10), "")
&amp; IF(ISBLANK(OFFSET('rivers (2)'!$A$1, 2 * (67 - $A12), 2 * DP$2 + 1)), "", SUBSTITUTE($C$1, "&lt;direc&gt;", RIGHT(OFFSET('rivers (2)'!$A$1, 2 * (67 - $A12), 2 * DP$2 + 1), 1)))
&amp; IF(ISBLANK(OFFSET('rivers (2)'!$A$1, 2 * (67 - $A12) + 1, 2 * DP$2)), "", SUBSTITUTE($D$1, "&lt;direc&gt;", RIGHT(OFFSET('rivers (2)'!$A$1, 2 * (67 - $A12) + 1, 2 * DP$2), 1)))
&amp; IF(ISBLANK('feature type'!DO10), "EndPlot", SUBSTITUTE(SUBSTITUTE(output!$B$1,
                   "f_type", 'feature type'!DO10),
                   "f_var", 'feature variety'!DO10))
&amp; CHAR(10)</f>
        <v xml:space="preserve">BeginPlot
	x=118,y=58
	TerrainType=TERRAIN_OCEAN
	PlotType=3
EndPlot
</v>
      </c>
      <c r="DQ12" t="str">
        <f ca="1">SUBSTITUTE(SUBSTITUTE(SUBSTITUTE(SUBSTITUTE($A$1,
"x_coord",DQ$2),
"y_coord",$A12),
"t_type",'terrain type'!DP10),
"p_type", 'plot type'!DP10)
&amp; IF(LEFT(resources!DP10, 6) = "BONUS_", CHAR(9) &amp; "BonusType=" &amp; resources!DP10 &amp; CHAR(10), "")
&amp; IF('goody huts'!DP10, "	ImprovementType=IMPROVEMENT_GOODY_HUT" &amp; CHAR(10), "")
&amp; IF(ISBLANK(OFFSET('rivers (2)'!$A$1, 2 * (67 - $A12), 2 * DQ$2 + 1)), "", SUBSTITUTE($C$1, "&lt;direc&gt;", RIGHT(OFFSET('rivers (2)'!$A$1, 2 * (67 - $A12), 2 * DQ$2 + 1), 1)))
&amp; IF(ISBLANK(OFFSET('rivers (2)'!$A$1, 2 * (67 - $A12) + 1, 2 * DQ$2)), "", SUBSTITUTE($D$1, "&lt;direc&gt;", RIGHT(OFFSET('rivers (2)'!$A$1, 2 * (67 - $A12) + 1, 2 * DQ$2), 1)))
&amp; IF(ISBLANK('feature type'!DP10), "EndPlot", SUBSTITUTE(SUBSTITUTE(output!$B$1,
                   "f_type", 'feature type'!DP10),
                   "f_var", 'feature variety'!DP10))
&amp; CHAR(10)</f>
        <v xml:space="preserve">BeginPlot
	x=119,y=58
	TerrainType=TERRAIN_OCEAN
	PlotType=3
EndPlot
</v>
      </c>
      <c r="DR12" t="str">
        <f ca="1">SUBSTITUTE(SUBSTITUTE(SUBSTITUTE(SUBSTITUTE($A$1,
"x_coord",DR$2),
"y_coord",$A12),
"t_type",'terrain type'!DQ10),
"p_type", 'plot type'!DQ10)
&amp; IF(LEFT(resources!DQ10, 6) = "BONUS_", CHAR(9) &amp; "BonusType=" &amp; resources!DQ10 &amp; CHAR(10), "")
&amp; IF('goody huts'!DQ10, "	ImprovementType=IMPROVEMENT_GOODY_HUT" &amp; CHAR(10), "")
&amp; IF(ISBLANK(OFFSET('rivers (2)'!$A$1, 2 * (67 - $A12), 2 * DR$2 + 1)), "", SUBSTITUTE($C$1, "&lt;direc&gt;", RIGHT(OFFSET('rivers (2)'!$A$1, 2 * (67 - $A12), 2 * DR$2 + 1), 1)))
&amp; IF(ISBLANK(OFFSET('rivers (2)'!$A$1, 2 * (67 - $A12) + 1, 2 * DR$2)), "", SUBSTITUTE($D$1, "&lt;direc&gt;", RIGHT(OFFSET('rivers (2)'!$A$1, 2 * (67 - $A12) + 1, 2 * DR$2), 1)))
&amp; IF(ISBLANK('feature type'!DQ10), "EndPlot", SUBSTITUTE(SUBSTITUTE(output!$B$1,
                   "f_type", 'feature type'!DQ10),
                   "f_var", 'feature variety'!DQ10))
&amp; CHAR(10)</f>
        <v xml:space="preserve">BeginPlot
	x=120,y=58
	TerrainType=TERRAIN_OCEAN
	PlotType=3
EndPlot
</v>
      </c>
      <c r="DS12" t="str">
        <f ca="1">SUBSTITUTE(SUBSTITUTE(SUBSTITUTE(SUBSTITUTE($A$1,
"x_coord",DS$2),
"y_coord",$A12),
"t_type",'terrain type'!DR10),
"p_type", 'plot type'!DR10)
&amp; IF(LEFT(resources!DR10, 6) = "BONUS_", CHAR(9) &amp; "BonusType=" &amp; resources!DR10 &amp; CHAR(10), "")
&amp; IF('goody huts'!DR10, "	ImprovementType=IMPROVEMENT_GOODY_HUT" &amp; CHAR(10), "")
&amp; IF(ISBLANK(OFFSET('rivers (2)'!$A$1, 2 * (67 - $A12), 2 * DS$2 + 1)), "", SUBSTITUTE($C$1, "&lt;direc&gt;", RIGHT(OFFSET('rivers (2)'!$A$1, 2 * (67 - $A12), 2 * DS$2 + 1), 1)))
&amp; IF(ISBLANK(OFFSET('rivers (2)'!$A$1, 2 * (67 - $A12) + 1, 2 * DS$2)), "", SUBSTITUTE($D$1, "&lt;direc&gt;", RIGHT(OFFSET('rivers (2)'!$A$1, 2 * (67 - $A12) + 1, 2 * DS$2), 1)))
&amp; IF(ISBLANK('feature type'!DR10), "EndPlot", SUBSTITUTE(SUBSTITUTE(output!$B$1,
                   "f_type", 'feature type'!DR10),
                   "f_var", 'feature variety'!DR10))
&amp; CHAR(10)</f>
        <v xml:space="preserve">BeginPlot
	x=121,y=58
	TerrainType=TERRAIN_OCEAN
	PlotType=3
EndPlot
</v>
      </c>
      <c r="DT12" t="str">
        <f ca="1">SUBSTITUTE(SUBSTITUTE(SUBSTITUTE(SUBSTITUTE($A$1,
"x_coord",DT$2),
"y_coord",$A12),
"t_type",'terrain type'!DS10),
"p_type", 'plot type'!DS10)
&amp; IF(LEFT(resources!DS10, 6) = "BONUS_", CHAR(9) &amp; "BonusType=" &amp; resources!DS10 &amp; CHAR(10), "")
&amp; IF('goody huts'!DS10, "	ImprovementType=IMPROVEMENT_GOODY_HUT" &amp; CHAR(10), "")
&amp; IF(ISBLANK(OFFSET('rivers (2)'!$A$1, 2 * (67 - $A12), 2 * DT$2 + 1)), "", SUBSTITUTE($C$1, "&lt;direc&gt;", RIGHT(OFFSET('rivers (2)'!$A$1, 2 * (67 - $A12), 2 * DT$2 + 1), 1)))
&amp; IF(ISBLANK(OFFSET('rivers (2)'!$A$1, 2 * (67 - $A12) + 1, 2 * DT$2)), "", SUBSTITUTE($D$1, "&lt;direc&gt;", RIGHT(OFFSET('rivers (2)'!$A$1, 2 * (67 - $A12) + 1, 2 * DT$2), 1)))
&amp; IF(ISBLANK('feature type'!DS10), "EndPlot", SUBSTITUTE(SUBSTITUTE(output!$B$1,
                   "f_type", 'feature type'!DS10),
                   "f_var", 'feature variety'!DS10))
&amp; CHAR(10)</f>
        <v xml:space="preserve">BeginPlot
	x=122,y=58
	TerrainType=TERRAIN_OCEAN
	PlotType=3
EndPlot
</v>
      </c>
      <c r="DU12" t="str">
        <f ca="1">SUBSTITUTE(SUBSTITUTE(SUBSTITUTE(SUBSTITUTE($A$1,
"x_coord",DU$2),
"y_coord",$A12),
"t_type",'terrain type'!DT10),
"p_type", 'plot type'!DT10)
&amp; IF(LEFT(resources!DT10, 6) = "BONUS_", CHAR(9) &amp; "BonusType=" &amp; resources!DT10 &amp; CHAR(10), "")
&amp; IF('goody huts'!DT10, "	ImprovementType=IMPROVEMENT_GOODY_HUT" &amp; CHAR(10), "")
&amp; IF(ISBLANK(OFFSET('rivers (2)'!$A$1, 2 * (67 - $A12), 2 * DU$2 + 1)), "", SUBSTITUTE($C$1, "&lt;direc&gt;", RIGHT(OFFSET('rivers (2)'!$A$1, 2 * (67 - $A12), 2 * DU$2 + 1), 1)))
&amp; IF(ISBLANK(OFFSET('rivers (2)'!$A$1, 2 * (67 - $A12) + 1, 2 * DU$2)), "", SUBSTITUTE($D$1, "&lt;direc&gt;", RIGHT(OFFSET('rivers (2)'!$A$1, 2 * (67 - $A12) + 1, 2 * DU$2), 1)))
&amp; IF(ISBLANK('feature type'!DT10), "EndPlot", SUBSTITUTE(SUBSTITUTE(output!$B$1,
                   "f_type", 'feature type'!DT10),
                   "f_var", 'feature variety'!DT10))
&amp; CHAR(10)</f>
        <v xml:space="preserve">BeginPlot
	x=123,y=58
	TerrainType=TERRAIN_OCEAN
	PlotType=3
EndPlot
</v>
      </c>
    </row>
    <row r="13" spans="1:125" x14ac:dyDescent="0.25">
      <c r="A13" s="10">
        <v>57</v>
      </c>
      <c r="B13" t="str">
        <f ca="1">SUBSTITUTE(SUBSTITUTE(SUBSTITUTE(SUBSTITUTE($A$1,
"x_coord",B$2),
"y_coord",$A13),
"t_type",'terrain type'!A11),
"p_type", 'plot type'!A11)
&amp; IF(LEFT(resources!A11, 6) = "BONUS_", CHAR(9) &amp; "BonusType=" &amp; resources!A11 &amp; CHAR(10), "")
&amp; IF('goody huts'!A11, "	ImprovementType=IMPROVEMENT_GOODY_HUT" &amp; CHAR(10), "")
&amp; IF(ISBLANK(OFFSET('rivers (2)'!$A$1, 2 * (67 - $A13), 2 * B$2 + 1)), "", SUBSTITUTE($C$1, "&lt;direc&gt;", RIGHT(OFFSET('rivers (2)'!$A$1, 2 * (67 - $A13), 2 * B$2 + 1), 1)))
&amp; IF(ISBLANK(OFFSET('rivers (2)'!$A$1, 2 * (67 - $A13) + 1, 2 * B$2)), "", SUBSTITUTE($D$1, "&lt;direc&gt;", RIGHT(OFFSET('rivers (2)'!$A$1, 2 * (67 - $A13) + 1, 2 * B$2), 1)))
&amp; IF(ISBLANK('feature type'!A11), "EndPlot", SUBSTITUTE(SUBSTITUTE(output!$B$1,
                   "f_type", 'feature type'!A11),
                   "f_var", 'feature variety'!A11))
&amp; CHAR(10)</f>
        <v xml:space="preserve">BeginPlot
	x=0,y=57
	TerrainType=TERRAIN_OCEAN
	PlotType=3
EndPlot
</v>
      </c>
      <c r="C13" t="str">
        <f ca="1">SUBSTITUTE(SUBSTITUTE(SUBSTITUTE(SUBSTITUTE($A$1,
"x_coord",C$2),
"y_coord",$A13),
"t_type",'terrain type'!B11),
"p_type", 'plot type'!B11)
&amp; IF(LEFT(resources!B11, 6) = "BONUS_", CHAR(9) &amp; "BonusType=" &amp; resources!B11 &amp; CHAR(10), "")
&amp; IF('goody huts'!B11, "	ImprovementType=IMPROVEMENT_GOODY_HUT" &amp; CHAR(10), "")
&amp; IF(ISBLANK(OFFSET('rivers (2)'!$A$1, 2 * (67 - $A13), 2 * C$2 + 1)), "", SUBSTITUTE($C$1, "&lt;direc&gt;", RIGHT(OFFSET('rivers (2)'!$A$1, 2 * (67 - $A13), 2 * C$2 + 1), 1)))
&amp; IF(ISBLANK(OFFSET('rivers (2)'!$A$1, 2 * (67 - $A13) + 1, 2 * C$2)), "", SUBSTITUTE($D$1, "&lt;direc&gt;", RIGHT(OFFSET('rivers (2)'!$A$1, 2 * (67 - $A13) + 1, 2 * C$2), 1)))
&amp; IF(ISBLANK('feature type'!B11), "EndPlot", SUBSTITUTE(SUBSTITUTE(output!$B$1,
                   "f_type", 'feature type'!B11),
                   "f_var", 'feature variety'!B11))
&amp; CHAR(10)</f>
        <v xml:space="preserve">BeginPlot
	x=1,y=57
	TerrainType=TERRAIN_COAST
	PlotType=3
EndPlot
</v>
      </c>
      <c r="D13" t="str">
        <f ca="1">SUBSTITUTE(SUBSTITUTE(SUBSTITUTE(SUBSTITUTE($A$1,
"x_coord",D$2),
"y_coord",$A13),
"t_type",'terrain type'!C11),
"p_type", 'plot type'!C11)
&amp; IF(LEFT(resources!C11, 6) = "BONUS_", CHAR(9) &amp; "BonusType=" &amp; resources!C11 &amp; CHAR(10), "")
&amp; IF('goody huts'!C11, "	ImprovementType=IMPROVEMENT_GOODY_HUT" &amp; CHAR(10), "")
&amp; IF(ISBLANK(OFFSET('rivers (2)'!$A$1, 2 * (67 - $A13), 2 * D$2 + 1)), "", SUBSTITUTE($C$1, "&lt;direc&gt;", RIGHT(OFFSET('rivers (2)'!$A$1, 2 * (67 - $A13), 2 * D$2 + 1), 1)))
&amp; IF(ISBLANK(OFFSET('rivers (2)'!$A$1, 2 * (67 - $A13) + 1, 2 * D$2)), "", SUBSTITUTE($D$1, "&lt;direc&gt;", RIGHT(OFFSET('rivers (2)'!$A$1, 2 * (67 - $A13) + 1, 2 * D$2), 1)))
&amp; IF(ISBLANK('feature type'!C11), "EndPlot", SUBSTITUTE(SUBSTITUTE(output!$B$1,
                   "f_type", 'feature type'!C11),
                   "f_var", 'feature variety'!C11))
&amp; CHAR(10)</f>
        <v xml:space="preserve">BeginPlot
	x=2,y=57
	TerrainType=TERRAIN_SNOW
	PlotType=0
EndPlot
</v>
      </c>
      <c r="E13" t="str">
        <f ca="1">SUBSTITUTE(SUBSTITUTE(SUBSTITUTE(SUBSTITUTE($A$1,
"x_coord",E$2),
"y_coord",$A13),
"t_type",'terrain type'!D11),
"p_type", 'plot type'!D11)
&amp; IF(LEFT(resources!D11, 6) = "BONUS_", CHAR(9) &amp; "BonusType=" &amp; resources!D11 &amp; CHAR(10), "")
&amp; IF('goody huts'!D11, "	ImprovementType=IMPROVEMENT_GOODY_HUT" &amp; CHAR(10), "")
&amp; IF(ISBLANK(OFFSET('rivers (2)'!$A$1, 2 * (67 - $A13), 2 * E$2 + 1)), "", SUBSTITUTE($C$1, "&lt;direc&gt;", RIGHT(OFFSET('rivers (2)'!$A$1, 2 * (67 - $A13), 2 * E$2 + 1), 1)))
&amp; IF(ISBLANK(OFFSET('rivers (2)'!$A$1, 2 * (67 - $A13) + 1, 2 * E$2)), "", SUBSTITUTE($D$1, "&lt;direc&gt;", RIGHT(OFFSET('rivers (2)'!$A$1, 2 * (67 - $A13) + 1, 2 * E$2), 1)))
&amp; IF(ISBLANK('feature type'!D11), "EndPlot", SUBSTITUTE(SUBSTITUTE(output!$B$1,
                   "f_type", 'feature type'!D11),
                   "f_var", 'feature variety'!D11))
&amp; CHAR(10)</f>
        <v xml:space="preserve">BeginPlot
	x=3,y=57
	TerrainType=TERRAIN_COAST
	PlotType=3
EndPlot
</v>
      </c>
      <c r="F13" t="str">
        <f ca="1">SUBSTITUTE(SUBSTITUTE(SUBSTITUTE(SUBSTITUTE($A$1,
"x_coord",F$2),
"y_coord",$A13),
"t_type",'terrain type'!E11),
"p_type", 'plot type'!E11)
&amp; IF(LEFT(resources!E11, 6) = "BONUS_", CHAR(9) &amp; "BonusType=" &amp; resources!E11 &amp; CHAR(10), "")
&amp; IF('goody huts'!E11, "	ImprovementType=IMPROVEMENT_GOODY_HUT" &amp; CHAR(10), "")
&amp; IF(ISBLANK(OFFSET('rivers (2)'!$A$1, 2 * (67 - $A13), 2 * F$2 + 1)), "", SUBSTITUTE($C$1, "&lt;direc&gt;", RIGHT(OFFSET('rivers (2)'!$A$1, 2 * (67 - $A13), 2 * F$2 + 1), 1)))
&amp; IF(ISBLANK(OFFSET('rivers (2)'!$A$1, 2 * (67 - $A13) + 1, 2 * F$2)), "", SUBSTITUTE($D$1, "&lt;direc&gt;", RIGHT(OFFSET('rivers (2)'!$A$1, 2 * (67 - $A13) + 1, 2 * F$2), 1)))
&amp; IF(ISBLANK('feature type'!E11), "EndPlot", SUBSTITUTE(SUBSTITUTE(output!$B$1,
                   "f_type", 'feature type'!E11),
                   "f_var", 'feature variety'!E11))
&amp; CHAR(10)</f>
        <v xml:space="preserve">BeginPlot
	x=4,y=57
	TerrainType=TERRAIN_OCEAN
	PlotType=3
EndPlot
</v>
      </c>
      <c r="G13" t="str">
        <f ca="1">SUBSTITUTE(SUBSTITUTE(SUBSTITUTE(SUBSTITUTE($A$1,
"x_coord",G$2),
"y_coord",$A13),
"t_type",'terrain type'!F11),
"p_type", 'plot type'!F11)
&amp; IF(LEFT(resources!F11, 6) = "BONUS_", CHAR(9) &amp; "BonusType=" &amp; resources!F11 &amp; CHAR(10), "")
&amp; IF('goody huts'!F11, "	ImprovementType=IMPROVEMENT_GOODY_HUT" &amp; CHAR(10), "")
&amp; IF(ISBLANK(OFFSET('rivers (2)'!$A$1, 2 * (67 - $A13), 2 * G$2 + 1)), "", SUBSTITUTE($C$1, "&lt;direc&gt;", RIGHT(OFFSET('rivers (2)'!$A$1, 2 * (67 - $A13), 2 * G$2 + 1), 1)))
&amp; IF(ISBLANK(OFFSET('rivers (2)'!$A$1, 2 * (67 - $A13) + 1, 2 * G$2)), "", SUBSTITUTE($D$1, "&lt;direc&gt;", RIGHT(OFFSET('rivers (2)'!$A$1, 2 * (67 - $A13) + 1, 2 * G$2), 1)))
&amp; IF(ISBLANK('feature type'!F11), "EndPlot", SUBSTITUTE(SUBSTITUTE(output!$B$1,
                   "f_type", 'feature type'!F11),
                   "f_var", 'feature variety'!F11))
&amp; CHAR(10)</f>
        <v xml:space="preserve">BeginPlot
	x=5,y=57
	TerrainType=TERRAIN_OCEAN
	PlotType=3
EndPlot
</v>
      </c>
      <c r="H13" t="str">
        <f ca="1">SUBSTITUTE(SUBSTITUTE(SUBSTITUTE(SUBSTITUTE($A$1,
"x_coord",H$2),
"y_coord",$A13),
"t_type",'terrain type'!G11),
"p_type", 'plot type'!G11)
&amp; IF(LEFT(resources!G11, 6) = "BONUS_", CHAR(9) &amp; "BonusType=" &amp; resources!G11 &amp; CHAR(10), "")
&amp; IF('goody huts'!G11, "	ImprovementType=IMPROVEMENT_GOODY_HUT" &amp; CHAR(10), "")
&amp; IF(ISBLANK(OFFSET('rivers (2)'!$A$1, 2 * (67 - $A13), 2 * H$2 + 1)), "", SUBSTITUTE($C$1, "&lt;direc&gt;", RIGHT(OFFSET('rivers (2)'!$A$1, 2 * (67 - $A13), 2 * H$2 + 1), 1)))
&amp; IF(ISBLANK(OFFSET('rivers (2)'!$A$1, 2 * (67 - $A13) + 1, 2 * H$2)), "", SUBSTITUTE($D$1, "&lt;direc&gt;", RIGHT(OFFSET('rivers (2)'!$A$1, 2 * (67 - $A13) + 1, 2 * H$2), 1)))
&amp; IF(ISBLANK('feature type'!G11), "EndPlot", SUBSTITUTE(SUBSTITUTE(output!$B$1,
                   "f_type", 'feature type'!G11),
                   "f_var", 'feature variety'!G11))
&amp; CHAR(10)</f>
        <v xml:space="preserve">BeginPlot
	x=6,y=57
	TerrainType=TERRAIN_OCEAN
	PlotType=3
EndPlot
</v>
      </c>
      <c r="I13" t="str">
        <f ca="1">SUBSTITUTE(SUBSTITUTE(SUBSTITUTE(SUBSTITUTE($A$1,
"x_coord",I$2),
"y_coord",$A13),
"t_type",'terrain type'!H11),
"p_type", 'plot type'!H11)
&amp; IF(LEFT(resources!H11, 6) = "BONUS_", CHAR(9) &amp; "BonusType=" &amp; resources!H11 &amp; CHAR(10), "")
&amp; IF('goody huts'!H11, "	ImprovementType=IMPROVEMENT_GOODY_HUT" &amp; CHAR(10), "")
&amp; IF(ISBLANK(OFFSET('rivers (2)'!$A$1, 2 * (67 - $A13), 2 * I$2 + 1)), "", SUBSTITUTE($C$1, "&lt;direc&gt;", RIGHT(OFFSET('rivers (2)'!$A$1, 2 * (67 - $A13), 2 * I$2 + 1), 1)))
&amp; IF(ISBLANK(OFFSET('rivers (2)'!$A$1, 2 * (67 - $A13) + 1, 2 * I$2)), "", SUBSTITUTE($D$1, "&lt;direc&gt;", RIGHT(OFFSET('rivers (2)'!$A$1, 2 * (67 - $A13) + 1, 2 * I$2), 1)))
&amp; IF(ISBLANK('feature type'!H11), "EndPlot", SUBSTITUTE(SUBSTITUTE(output!$B$1,
                   "f_type", 'feature type'!H11),
                   "f_var", 'feature variety'!H11))
&amp; CHAR(10)</f>
        <v xml:space="preserve">BeginPlot
	x=7,y=57
	TerrainType=TERRAIN_OCEAN
	PlotType=3
EndPlot
</v>
      </c>
      <c r="J13" t="str">
        <f ca="1">SUBSTITUTE(SUBSTITUTE(SUBSTITUTE(SUBSTITUTE($A$1,
"x_coord",J$2),
"y_coord",$A13),
"t_type",'terrain type'!I11),
"p_type", 'plot type'!I11)
&amp; IF(LEFT(resources!I11, 6) = "BONUS_", CHAR(9) &amp; "BonusType=" &amp; resources!I11 &amp; CHAR(10), "")
&amp; IF('goody huts'!I11, "	ImprovementType=IMPROVEMENT_GOODY_HUT" &amp; CHAR(10), "")
&amp; IF(ISBLANK(OFFSET('rivers (2)'!$A$1, 2 * (67 - $A13), 2 * J$2 + 1)), "", SUBSTITUTE($C$1, "&lt;direc&gt;", RIGHT(OFFSET('rivers (2)'!$A$1, 2 * (67 - $A13), 2 * J$2 + 1), 1)))
&amp; IF(ISBLANK(OFFSET('rivers (2)'!$A$1, 2 * (67 - $A13) + 1, 2 * J$2)), "", SUBSTITUTE($D$1, "&lt;direc&gt;", RIGHT(OFFSET('rivers (2)'!$A$1, 2 * (67 - $A13) + 1, 2 * J$2), 1)))
&amp; IF(ISBLANK('feature type'!I11), "EndPlot", SUBSTITUTE(SUBSTITUTE(output!$B$1,
                   "f_type", 'feature type'!I11),
                   "f_var", 'feature variety'!I11))
&amp; CHAR(10)</f>
        <v xml:space="preserve">BeginPlot
	x=8,y=57
	TerrainType=TERRAIN_OCEAN
	PlotType=3
EndPlot
</v>
      </c>
      <c r="K13" t="str">
        <f ca="1">SUBSTITUTE(SUBSTITUTE(SUBSTITUTE(SUBSTITUTE($A$1,
"x_coord",K$2),
"y_coord",$A13),
"t_type",'terrain type'!J11),
"p_type", 'plot type'!J11)
&amp; IF(LEFT(resources!J11, 6) = "BONUS_", CHAR(9) &amp; "BonusType=" &amp; resources!J11 &amp; CHAR(10), "")
&amp; IF('goody huts'!J11, "	ImprovementType=IMPROVEMENT_GOODY_HUT" &amp; CHAR(10), "")
&amp; IF(ISBLANK(OFFSET('rivers (2)'!$A$1, 2 * (67 - $A13), 2 * K$2 + 1)), "", SUBSTITUTE($C$1, "&lt;direc&gt;", RIGHT(OFFSET('rivers (2)'!$A$1, 2 * (67 - $A13), 2 * K$2 + 1), 1)))
&amp; IF(ISBLANK(OFFSET('rivers (2)'!$A$1, 2 * (67 - $A13) + 1, 2 * K$2)), "", SUBSTITUTE($D$1, "&lt;direc&gt;", RIGHT(OFFSET('rivers (2)'!$A$1, 2 * (67 - $A13) + 1, 2 * K$2), 1)))
&amp; IF(ISBLANK('feature type'!J11), "EndPlot", SUBSTITUTE(SUBSTITUTE(output!$B$1,
                   "f_type", 'feature type'!J11),
                   "f_var", 'feature variety'!J11))
&amp; CHAR(10)</f>
        <v xml:space="preserve">BeginPlot
	x=9,y=57
	TerrainType=TERRAIN_OCEAN
	PlotType=3
EndPlot
</v>
      </c>
      <c r="L13" t="str">
        <f ca="1">SUBSTITUTE(SUBSTITUTE(SUBSTITUTE(SUBSTITUTE($A$1,
"x_coord",L$2),
"y_coord",$A13),
"t_type",'terrain type'!K11),
"p_type", 'plot type'!K11)
&amp; IF(LEFT(resources!K11, 6) = "BONUS_", CHAR(9) &amp; "BonusType=" &amp; resources!K11 &amp; CHAR(10), "")
&amp; IF('goody huts'!K11, "	ImprovementType=IMPROVEMENT_GOODY_HUT" &amp; CHAR(10), "")
&amp; IF(ISBLANK(OFFSET('rivers (2)'!$A$1, 2 * (67 - $A13), 2 * L$2 + 1)), "", SUBSTITUTE($C$1, "&lt;direc&gt;", RIGHT(OFFSET('rivers (2)'!$A$1, 2 * (67 - $A13), 2 * L$2 + 1), 1)))
&amp; IF(ISBLANK(OFFSET('rivers (2)'!$A$1, 2 * (67 - $A13) + 1, 2 * L$2)), "", SUBSTITUTE($D$1, "&lt;direc&gt;", RIGHT(OFFSET('rivers (2)'!$A$1, 2 * (67 - $A13) + 1, 2 * L$2), 1)))
&amp; IF(ISBLANK('feature type'!K11), "EndPlot", SUBSTITUTE(SUBSTITUTE(output!$B$1,
                   "f_type", 'feature type'!K11),
                   "f_var", 'feature variety'!K11))
&amp; CHAR(10)</f>
        <v xml:space="preserve">BeginPlot
	x=10,y=57
	TerrainType=TERRAIN_OCEAN
	PlotType=3
EndPlot
</v>
      </c>
      <c r="M13" t="str">
        <f ca="1">SUBSTITUTE(SUBSTITUTE(SUBSTITUTE(SUBSTITUTE($A$1,
"x_coord",M$2),
"y_coord",$A13),
"t_type",'terrain type'!L11),
"p_type", 'plot type'!L11)
&amp; IF(LEFT(resources!L11, 6) = "BONUS_", CHAR(9) &amp; "BonusType=" &amp; resources!L11 &amp; CHAR(10), "")
&amp; IF('goody huts'!L11, "	ImprovementType=IMPROVEMENT_GOODY_HUT" &amp; CHAR(10), "")
&amp; IF(ISBLANK(OFFSET('rivers (2)'!$A$1, 2 * (67 - $A13), 2 * M$2 + 1)), "", SUBSTITUTE($C$1, "&lt;direc&gt;", RIGHT(OFFSET('rivers (2)'!$A$1, 2 * (67 - $A13), 2 * M$2 + 1), 1)))
&amp; IF(ISBLANK(OFFSET('rivers (2)'!$A$1, 2 * (67 - $A13) + 1, 2 * M$2)), "", SUBSTITUTE($D$1, "&lt;direc&gt;", RIGHT(OFFSET('rivers (2)'!$A$1, 2 * (67 - $A13) + 1, 2 * M$2), 1)))
&amp; IF(ISBLANK('feature type'!L11), "EndPlot", SUBSTITUTE(SUBSTITUTE(output!$B$1,
                   "f_type", 'feature type'!L11),
                   "f_var", 'feature variety'!L11))
&amp; CHAR(10)</f>
        <v xml:space="preserve">BeginPlot
	x=11,y=57
	TerrainType=TERRAIN_OCEAN
	PlotType=3
EndPlot
</v>
      </c>
      <c r="N13" t="str">
        <f ca="1">SUBSTITUTE(SUBSTITUTE(SUBSTITUTE(SUBSTITUTE($A$1,
"x_coord",N$2),
"y_coord",$A13),
"t_type",'terrain type'!M11),
"p_type", 'plot type'!M11)
&amp; IF(LEFT(resources!M11, 6) = "BONUS_", CHAR(9) &amp; "BonusType=" &amp; resources!M11 &amp; CHAR(10), "")
&amp; IF('goody huts'!M11, "	ImprovementType=IMPROVEMENT_GOODY_HUT" &amp; CHAR(10), "")
&amp; IF(ISBLANK(OFFSET('rivers (2)'!$A$1, 2 * (67 - $A13), 2 * N$2 + 1)), "", SUBSTITUTE($C$1, "&lt;direc&gt;", RIGHT(OFFSET('rivers (2)'!$A$1, 2 * (67 - $A13), 2 * N$2 + 1), 1)))
&amp; IF(ISBLANK(OFFSET('rivers (2)'!$A$1, 2 * (67 - $A13) + 1, 2 * N$2)), "", SUBSTITUTE($D$1, "&lt;direc&gt;", RIGHT(OFFSET('rivers (2)'!$A$1, 2 * (67 - $A13) + 1, 2 * N$2), 1)))
&amp; IF(ISBLANK('feature type'!M11), "EndPlot", SUBSTITUTE(SUBSTITUTE(output!$B$1,
                   "f_type", 'feature type'!M11),
                   "f_var", 'feature variety'!M11))
&amp; CHAR(10)</f>
        <v xml:space="preserve">BeginPlot
	x=12,y=57
	TerrainType=TERRAIN_COAST
	PlotType=3
EndPlot
</v>
      </c>
      <c r="O13" t="str">
        <f ca="1">SUBSTITUTE(SUBSTITUTE(SUBSTITUTE(SUBSTITUTE($A$1,
"x_coord",O$2),
"y_coord",$A13),
"t_type",'terrain type'!N11),
"p_type", 'plot type'!N11)
&amp; IF(LEFT(resources!N11, 6) = "BONUS_", CHAR(9) &amp; "BonusType=" &amp; resources!N11 &amp; CHAR(10), "")
&amp; IF('goody huts'!N11, "	ImprovementType=IMPROVEMENT_GOODY_HUT" &amp; CHAR(10), "")
&amp; IF(ISBLANK(OFFSET('rivers (2)'!$A$1, 2 * (67 - $A13), 2 * O$2 + 1)), "", SUBSTITUTE($C$1, "&lt;direc&gt;", RIGHT(OFFSET('rivers (2)'!$A$1, 2 * (67 - $A13), 2 * O$2 + 1), 1)))
&amp; IF(ISBLANK(OFFSET('rivers (2)'!$A$1, 2 * (67 - $A13) + 1, 2 * O$2)), "", SUBSTITUTE($D$1, "&lt;direc&gt;", RIGHT(OFFSET('rivers (2)'!$A$1, 2 * (67 - $A13) + 1, 2 * O$2), 1)))
&amp; IF(ISBLANK('feature type'!N11), "EndPlot", SUBSTITUTE(SUBSTITUTE(output!$B$1,
                   "f_type", 'feature type'!N11),
                   "f_var", 'feature variety'!N11))
&amp; CHAR(10)</f>
        <v xml:space="preserve">BeginPlot
	x=13,y=57
	TerrainType=TERRAIN_COAST
	PlotType=3
EndPlot
</v>
      </c>
      <c r="P13" t="str">
        <f ca="1">SUBSTITUTE(SUBSTITUTE(SUBSTITUTE(SUBSTITUTE($A$1,
"x_coord",P$2),
"y_coord",$A13),
"t_type",'terrain type'!O11),
"p_type", 'plot type'!O11)
&amp; IF(LEFT(resources!O11, 6) = "BONUS_", CHAR(9) &amp; "BonusType=" &amp; resources!O11 &amp; CHAR(10), "")
&amp; IF('goody huts'!O11, "	ImprovementType=IMPROVEMENT_GOODY_HUT" &amp; CHAR(10), "")
&amp; IF(ISBLANK(OFFSET('rivers (2)'!$A$1, 2 * (67 - $A13), 2 * P$2 + 1)), "", SUBSTITUTE($C$1, "&lt;direc&gt;", RIGHT(OFFSET('rivers (2)'!$A$1, 2 * (67 - $A13), 2 * P$2 + 1), 1)))
&amp; IF(ISBLANK(OFFSET('rivers (2)'!$A$1, 2 * (67 - $A13) + 1, 2 * P$2)), "", SUBSTITUTE($D$1, "&lt;direc&gt;", RIGHT(OFFSET('rivers (2)'!$A$1, 2 * (67 - $A13) + 1, 2 * P$2), 1)))
&amp; IF(ISBLANK('feature type'!O11), "EndPlot", SUBSTITUTE(SUBSTITUTE(output!$B$1,
                   "f_type", 'feature type'!O11),
                   "f_var", 'feature variety'!O11))
&amp; CHAR(10)</f>
        <v xml:space="preserve">BeginPlot
	x=14,y=57
	TerrainType=TERRAIN_GRASS
	PlotType=1
EndPlot
</v>
      </c>
      <c r="Q13" t="str">
        <f ca="1">SUBSTITUTE(SUBSTITUTE(SUBSTITUTE(SUBSTITUTE($A$1,
"x_coord",Q$2),
"y_coord",$A13),
"t_type",'terrain type'!P11),
"p_type", 'plot type'!P11)
&amp; IF(LEFT(resources!P11, 6) = "BONUS_", CHAR(9) &amp; "BonusType=" &amp; resources!P11 &amp; CHAR(10), "")
&amp; IF('goody huts'!P11, "	ImprovementType=IMPROVEMENT_GOODY_HUT" &amp; CHAR(10), "")
&amp; IF(ISBLANK(OFFSET('rivers (2)'!$A$1, 2 * (67 - $A13), 2 * Q$2 + 1)), "", SUBSTITUTE($C$1, "&lt;direc&gt;", RIGHT(OFFSET('rivers (2)'!$A$1, 2 * (67 - $A13), 2 * Q$2 + 1), 1)))
&amp; IF(ISBLANK(OFFSET('rivers (2)'!$A$1, 2 * (67 - $A13) + 1, 2 * Q$2)), "", SUBSTITUTE($D$1, "&lt;direc&gt;", RIGHT(OFFSET('rivers (2)'!$A$1, 2 * (67 - $A13) + 1, 2 * Q$2), 1)))
&amp; IF(ISBLANK('feature type'!P11), "EndPlot", SUBSTITUTE(SUBSTITUTE(output!$B$1,
                   "f_type", 'feature type'!P11),
                   "f_var", 'feature variety'!P11))
&amp; CHAR(10)</f>
        <v xml:space="preserve">BeginPlot
	x=15,y=57
	TerrainType=TERRAIN_GRASS
	PlotType=2
	RiverNSDirection=0
	isWOfRiver
	FeatureType=FEATURE_FOREST, FeatureVariety=0
EndPlot
</v>
      </c>
      <c r="R13" t="str">
        <f ca="1">SUBSTITUTE(SUBSTITUTE(SUBSTITUTE(SUBSTITUTE($A$1,
"x_coord",R$2),
"y_coord",$A13),
"t_type",'terrain type'!Q11),
"p_type", 'plot type'!Q11)
&amp; IF(LEFT(resources!Q11, 6) = "BONUS_", CHAR(9) &amp; "BonusType=" &amp; resources!Q11 &amp; CHAR(10), "")
&amp; IF('goody huts'!Q11, "	ImprovementType=IMPROVEMENT_GOODY_HUT" &amp; CHAR(10), "")
&amp; IF(ISBLANK(OFFSET('rivers (2)'!$A$1, 2 * (67 - $A13), 2 * R$2 + 1)), "", SUBSTITUTE($C$1, "&lt;direc&gt;", RIGHT(OFFSET('rivers (2)'!$A$1, 2 * (67 - $A13), 2 * R$2 + 1), 1)))
&amp; IF(ISBLANK(OFFSET('rivers (2)'!$A$1, 2 * (67 - $A13) + 1, 2 * R$2)), "", SUBSTITUTE($D$1, "&lt;direc&gt;", RIGHT(OFFSET('rivers (2)'!$A$1, 2 * (67 - $A13) + 1, 2 * R$2), 1)))
&amp; IF(ISBLANK('feature type'!Q11), "EndPlot", SUBSTITUTE(SUBSTITUTE(output!$B$1,
                   "f_type", 'feature type'!Q11),
                   "f_var", 'feature variety'!Q11))
&amp; CHAR(10)</f>
        <v xml:space="preserve">BeginPlot
	x=16,y=57
	TerrainType=TERRAIN_GRASS
	PlotType=2
	FeatureType=FEATURE_FOREST, FeatureVariety=0
EndPlot
</v>
      </c>
      <c r="S13" t="str">
        <f ca="1">SUBSTITUTE(SUBSTITUTE(SUBSTITUTE(SUBSTITUTE($A$1,
"x_coord",S$2),
"y_coord",$A13),
"t_type",'terrain type'!R11),
"p_type", 'plot type'!R11)
&amp; IF(LEFT(resources!R11, 6) = "BONUS_", CHAR(9) &amp; "BonusType=" &amp; resources!R11 &amp; CHAR(10), "")
&amp; IF('goody huts'!R11, "	ImprovementType=IMPROVEMENT_GOODY_HUT" &amp; CHAR(10), "")
&amp; IF(ISBLANK(OFFSET('rivers (2)'!$A$1, 2 * (67 - $A13), 2 * S$2 + 1)), "", SUBSTITUTE($C$1, "&lt;direc&gt;", RIGHT(OFFSET('rivers (2)'!$A$1, 2 * (67 - $A13), 2 * S$2 + 1), 1)))
&amp; IF(ISBLANK(OFFSET('rivers (2)'!$A$1, 2 * (67 - $A13) + 1, 2 * S$2)), "", SUBSTITUTE($D$1, "&lt;direc&gt;", RIGHT(OFFSET('rivers (2)'!$A$1, 2 * (67 - $A13) + 1, 2 * S$2), 1)))
&amp; IF(ISBLANK('feature type'!R11), "EndPlot", SUBSTITUTE(SUBSTITUTE(output!$B$1,
                   "f_type", 'feature type'!R11),
                   "f_var", 'feature variety'!R11))
&amp; CHAR(10)</f>
        <v xml:space="preserve">BeginPlot
	x=17,y=57
	TerrainType=TERRAIN_GRASS
	PlotType=2
	BonusType=BONUS_RICE
	FeatureType=FEATURE_FOREST, FeatureVariety=0
EndPlot
</v>
      </c>
      <c r="T13" t="str">
        <f ca="1">SUBSTITUTE(SUBSTITUTE(SUBSTITUTE(SUBSTITUTE($A$1,
"x_coord",T$2),
"y_coord",$A13),
"t_type",'terrain type'!S11),
"p_type", 'plot type'!S11)
&amp; IF(LEFT(resources!S11, 6) = "BONUS_", CHAR(9) &amp; "BonusType=" &amp; resources!S11 &amp; CHAR(10), "")
&amp; IF('goody huts'!S11, "	ImprovementType=IMPROVEMENT_GOODY_HUT" &amp; CHAR(10), "")
&amp; IF(ISBLANK(OFFSET('rivers (2)'!$A$1, 2 * (67 - $A13), 2 * T$2 + 1)), "", SUBSTITUTE($C$1, "&lt;direc&gt;", RIGHT(OFFSET('rivers (2)'!$A$1, 2 * (67 - $A13), 2 * T$2 + 1), 1)))
&amp; IF(ISBLANK(OFFSET('rivers (2)'!$A$1, 2 * (67 - $A13) + 1, 2 * T$2)), "", SUBSTITUTE($D$1, "&lt;direc&gt;", RIGHT(OFFSET('rivers (2)'!$A$1, 2 * (67 - $A13) + 1, 2 * T$2), 1)))
&amp; IF(ISBLANK('feature type'!S11), "EndPlot", SUBSTITUTE(SUBSTITUTE(output!$B$1,
                   "f_type", 'feature type'!S11),
                   "f_var", 'feature variety'!S11))
&amp; CHAR(10)</f>
        <v xml:space="preserve">BeginPlot
	x=18,y=57
	TerrainType=TERRAIN_GRASS
	PlotType=2
	FeatureType=FEATURE_FOREST, FeatureVariety=0
EndPlot
</v>
      </c>
      <c r="U13" t="str">
        <f ca="1">SUBSTITUTE(SUBSTITUTE(SUBSTITUTE(SUBSTITUTE($A$1,
"x_coord",U$2),
"y_coord",$A13),
"t_type",'terrain type'!T11),
"p_type", 'plot type'!T11)
&amp; IF(LEFT(resources!T11, 6) = "BONUS_", CHAR(9) &amp; "BonusType=" &amp; resources!T11 &amp; CHAR(10), "")
&amp; IF('goody huts'!T11, "	ImprovementType=IMPROVEMENT_GOODY_HUT" &amp; CHAR(10), "")
&amp; IF(ISBLANK(OFFSET('rivers (2)'!$A$1, 2 * (67 - $A13), 2 * U$2 + 1)), "", SUBSTITUTE($C$1, "&lt;direc&gt;", RIGHT(OFFSET('rivers (2)'!$A$1, 2 * (67 - $A13), 2 * U$2 + 1), 1)))
&amp; IF(ISBLANK(OFFSET('rivers (2)'!$A$1, 2 * (67 - $A13) + 1, 2 * U$2)), "", SUBSTITUTE($D$1, "&lt;direc&gt;", RIGHT(OFFSET('rivers (2)'!$A$1, 2 * (67 - $A13) + 1, 2 * U$2), 1)))
&amp; IF(ISBLANK('feature type'!T11), "EndPlot", SUBSTITUTE(SUBSTITUTE(output!$B$1,
                   "f_type", 'feature type'!T11),
                   "f_var", 'feature variety'!T11))
&amp; CHAR(10)</f>
        <v xml:space="preserve">BeginPlot
	x=19,y=57
	TerrainType=TERRAIN_GRASS
	PlotType=2
	FeatureType=FEATURE_FOREST, FeatureVariety=0
EndPlot
</v>
      </c>
      <c r="V13" t="str">
        <f ca="1">SUBSTITUTE(SUBSTITUTE(SUBSTITUTE(SUBSTITUTE($A$1,
"x_coord",V$2),
"y_coord",$A13),
"t_type",'terrain type'!U11),
"p_type", 'plot type'!U11)
&amp; IF(LEFT(resources!U11, 6) = "BONUS_", CHAR(9) &amp; "BonusType=" &amp; resources!U11 &amp; CHAR(10), "")
&amp; IF('goody huts'!U11, "	ImprovementType=IMPROVEMENT_GOODY_HUT" &amp; CHAR(10), "")
&amp; IF(ISBLANK(OFFSET('rivers (2)'!$A$1, 2 * (67 - $A13), 2 * V$2 + 1)), "", SUBSTITUTE($C$1, "&lt;direc&gt;", RIGHT(OFFSET('rivers (2)'!$A$1, 2 * (67 - $A13), 2 * V$2 + 1), 1)))
&amp; IF(ISBLANK(OFFSET('rivers (2)'!$A$1, 2 * (67 - $A13) + 1, 2 * V$2)), "", SUBSTITUTE($D$1, "&lt;direc&gt;", RIGHT(OFFSET('rivers (2)'!$A$1, 2 * (67 - $A13) + 1, 2 * V$2), 1)))
&amp; IF(ISBLANK('feature type'!U11), "EndPlot", SUBSTITUTE(SUBSTITUTE(output!$B$1,
                   "f_type", 'feature type'!U11),
                   "f_var", 'feature variety'!U11))
&amp; CHAR(10)</f>
        <v xml:space="preserve">BeginPlot
	x=20,y=57
	TerrainType=TERRAIN_GRASS
	PlotType=1
	RiverWEDirection=1
	isNOfRiver
	FeatureType=FEATURE_FOREST, FeatureVariety=0
EndPlot
</v>
      </c>
      <c r="W13" t="str">
        <f ca="1">SUBSTITUTE(SUBSTITUTE(SUBSTITUTE(SUBSTITUTE($A$1,
"x_coord",W$2),
"y_coord",$A13),
"t_type",'terrain type'!V11),
"p_type", 'plot type'!V11)
&amp; IF(LEFT(resources!V11, 6) = "BONUS_", CHAR(9) &amp; "BonusType=" &amp; resources!V11 &amp; CHAR(10), "")
&amp; IF('goody huts'!V11, "	ImprovementType=IMPROVEMENT_GOODY_HUT" &amp; CHAR(10), "")
&amp; IF(ISBLANK(OFFSET('rivers (2)'!$A$1, 2 * (67 - $A13), 2 * W$2 + 1)), "", SUBSTITUTE($C$1, "&lt;direc&gt;", RIGHT(OFFSET('rivers (2)'!$A$1, 2 * (67 - $A13), 2 * W$2 + 1), 1)))
&amp; IF(ISBLANK(OFFSET('rivers (2)'!$A$1, 2 * (67 - $A13) + 1, 2 * W$2)), "", SUBSTITUTE($D$1, "&lt;direc&gt;", RIGHT(OFFSET('rivers (2)'!$A$1, 2 * (67 - $A13) + 1, 2 * W$2), 1)))
&amp; IF(ISBLANK('feature type'!V11), "EndPlot", SUBSTITUTE(SUBSTITUTE(output!$B$1,
                   "f_type", 'feature type'!V11),
                   "f_var", 'feature variety'!V11))
&amp; CHAR(10)</f>
        <v xml:space="preserve">BeginPlot
	x=21,y=57
	TerrainType=TERRAIN_GRASS
	PlotType=2
	RiverWEDirection=1
	isNOfRiver
EndPlot
</v>
      </c>
      <c r="X13" t="str">
        <f ca="1">SUBSTITUTE(SUBSTITUTE(SUBSTITUTE(SUBSTITUTE($A$1,
"x_coord",X$2),
"y_coord",$A13),
"t_type",'terrain type'!W11),
"p_type", 'plot type'!W11)
&amp; IF(LEFT(resources!W11, 6) = "BONUS_", CHAR(9) &amp; "BonusType=" &amp; resources!W11 &amp; CHAR(10), "")
&amp; IF('goody huts'!W11, "	ImprovementType=IMPROVEMENT_GOODY_HUT" &amp; CHAR(10), "")
&amp; IF(ISBLANK(OFFSET('rivers (2)'!$A$1, 2 * (67 - $A13), 2 * X$2 + 1)), "", SUBSTITUTE($C$1, "&lt;direc&gt;", RIGHT(OFFSET('rivers (2)'!$A$1, 2 * (67 - $A13), 2 * X$2 + 1), 1)))
&amp; IF(ISBLANK(OFFSET('rivers (2)'!$A$1, 2 * (67 - $A13) + 1, 2 * X$2)), "", SUBSTITUTE($D$1, "&lt;direc&gt;", RIGHT(OFFSET('rivers (2)'!$A$1, 2 * (67 - $A13) + 1, 2 * X$2), 1)))
&amp; IF(ISBLANK('feature type'!W11), "EndPlot", SUBSTITUTE(SUBSTITUTE(output!$B$1,
                   "f_type", 'feature type'!W11),
                   "f_var", 'feature variety'!W11))
&amp; CHAR(10)</f>
        <v xml:space="preserve">BeginPlot
	x=22,y=57
	TerrainType=TERRAIN_GRASS
	PlotType=2
	RiverWEDirection=1
	isNOfRiver
EndPlot
</v>
      </c>
      <c r="Y13" t="str">
        <f ca="1">SUBSTITUTE(SUBSTITUTE(SUBSTITUTE(SUBSTITUTE($A$1,
"x_coord",Y$2),
"y_coord",$A13),
"t_type",'terrain type'!X11),
"p_type", 'plot type'!X11)
&amp; IF(LEFT(resources!X11, 6) = "BONUS_", CHAR(9) &amp; "BonusType=" &amp; resources!X11 &amp; CHAR(10), "")
&amp; IF('goody huts'!X11, "	ImprovementType=IMPROVEMENT_GOODY_HUT" &amp; CHAR(10), "")
&amp; IF(ISBLANK(OFFSET('rivers (2)'!$A$1, 2 * (67 - $A13), 2 * Y$2 + 1)), "", SUBSTITUTE($C$1, "&lt;direc&gt;", RIGHT(OFFSET('rivers (2)'!$A$1, 2 * (67 - $A13), 2 * Y$2 + 1), 1)))
&amp; IF(ISBLANK(OFFSET('rivers (2)'!$A$1, 2 * (67 - $A13) + 1, 2 * Y$2)), "", SUBSTITUTE($D$1, "&lt;direc&gt;", RIGHT(OFFSET('rivers (2)'!$A$1, 2 * (67 - $A13) + 1, 2 * Y$2), 1)))
&amp; IF(ISBLANK('feature type'!X11), "EndPlot", SUBSTITUTE(SUBSTITUTE(output!$B$1,
                   "f_type", 'feature type'!X11),
                   "f_var", 'feature variety'!X11))
&amp; CHAR(10)</f>
        <v xml:space="preserve">BeginPlot
	x=23,y=57
	TerrainType=TERRAIN_GRASS
	PlotType=1
	RiverWEDirection=1
	isNOfRiver
EndPlot
</v>
      </c>
      <c r="Z13" t="str">
        <f ca="1">SUBSTITUTE(SUBSTITUTE(SUBSTITUTE(SUBSTITUTE($A$1,
"x_coord",Z$2),
"y_coord",$A13),
"t_type",'terrain type'!Y11),
"p_type", 'plot type'!Y11)
&amp; IF(LEFT(resources!Y11, 6) = "BONUS_", CHAR(9) &amp; "BonusType=" &amp; resources!Y11 &amp; CHAR(10), "")
&amp; IF('goody huts'!Y11, "	ImprovementType=IMPROVEMENT_GOODY_HUT" &amp; CHAR(10), "")
&amp; IF(ISBLANK(OFFSET('rivers (2)'!$A$1, 2 * (67 - $A13), 2 * Z$2 + 1)), "", SUBSTITUTE($C$1, "&lt;direc&gt;", RIGHT(OFFSET('rivers (2)'!$A$1, 2 * (67 - $A13), 2 * Z$2 + 1), 1)))
&amp; IF(ISBLANK(OFFSET('rivers (2)'!$A$1, 2 * (67 - $A13) + 1, 2 * Z$2)), "", SUBSTITUTE($D$1, "&lt;direc&gt;", RIGHT(OFFSET('rivers (2)'!$A$1, 2 * (67 - $A13) + 1, 2 * Z$2), 1)))
&amp; IF(ISBLANK('feature type'!Y11), "EndPlot", SUBSTITUTE(SUBSTITUTE(output!$B$1,
                   "f_type", 'feature type'!Y11),
                   "f_var", 'feature variety'!Y11))
&amp; CHAR(10)</f>
        <v xml:space="preserve">BeginPlot
	x=24,y=57
	TerrainType=TERRAIN_GRASS
	PlotType=2
	RiverWEDirection=1
	isNOfRiver
	FeatureType=FEATURE_FOREST, FeatureVariety=0
EndPlot
</v>
      </c>
      <c r="AA13" t="str">
        <f ca="1">SUBSTITUTE(SUBSTITUTE(SUBSTITUTE(SUBSTITUTE($A$1,
"x_coord",AA$2),
"y_coord",$A13),
"t_type",'terrain type'!Z11),
"p_type", 'plot type'!Z11)
&amp; IF(LEFT(resources!Z11, 6) = "BONUS_", CHAR(9) &amp; "BonusType=" &amp; resources!Z11 &amp; CHAR(10), "")
&amp; IF('goody huts'!Z11, "	ImprovementType=IMPROVEMENT_GOODY_HUT" &amp; CHAR(10), "")
&amp; IF(ISBLANK(OFFSET('rivers (2)'!$A$1, 2 * (67 - $A13), 2 * AA$2 + 1)), "", SUBSTITUTE($C$1, "&lt;direc&gt;", RIGHT(OFFSET('rivers (2)'!$A$1, 2 * (67 - $A13), 2 * AA$2 + 1), 1)))
&amp; IF(ISBLANK(OFFSET('rivers (2)'!$A$1, 2 * (67 - $A13) + 1, 2 * AA$2)), "", SUBSTITUTE($D$1, "&lt;direc&gt;", RIGHT(OFFSET('rivers (2)'!$A$1, 2 * (67 - $A13) + 1, 2 * AA$2), 1)))
&amp; IF(ISBLANK('feature type'!Z11), "EndPlot", SUBSTITUTE(SUBSTITUTE(output!$B$1,
                   "f_type", 'feature type'!Z11),
                   "f_var", 'feature variety'!Z11))
&amp; CHAR(10)</f>
        <v xml:space="preserve">BeginPlot
	x=25,y=57
	TerrainType=TERRAIN_GRASS
	PlotType=1
	RiverNSDirection=0
	isWOfRiver
	RiverWEDirection=1
	isNOfRiver
EndPlot
</v>
      </c>
      <c r="AB13" t="str">
        <f ca="1">SUBSTITUTE(SUBSTITUTE(SUBSTITUTE(SUBSTITUTE($A$1,
"x_coord",AB$2),
"y_coord",$A13),
"t_type",'terrain type'!AA11),
"p_type", 'plot type'!AA11)
&amp; IF(LEFT(resources!AA11, 6) = "BONUS_", CHAR(9) &amp; "BonusType=" &amp; resources!AA11 &amp; CHAR(10), "")
&amp; IF('goody huts'!AA11, "	ImprovementType=IMPROVEMENT_GOODY_HUT" &amp; CHAR(10), "")
&amp; IF(ISBLANK(OFFSET('rivers (2)'!$A$1, 2 * (67 - $A13), 2 * AB$2 + 1)), "", SUBSTITUTE($C$1, "&lt;direc&gt;", RIGHT(OFFSET('rivers (2)'!$A$1, 2 * (67 - $A13), 2 * AB$2 + 1), 1)))
&amp; IF(ISBLANK(OFFSET('rivers (2)'!$A$1, 2 * (67 - $A13) + 1, 2 * AB$2)), "", SUBSTITUTE($D$1, "&lt;direc&gt;", RIGHT(OFFSET('rivers (2)'!$A$1, 2 * (67 - $A13) + 1, 2 * AB$2), 1)))
&amp; IF(ISBLANK('feature type'!AA11), "EndPlot", SUBSTITUTE(SUBSTITUTE(output!$B$1,
                   "f_type", 'feature type'!AA11),
                   "f_var", 'feature variety'!AA11))
&amp; CHAR(10)</f>
        <v xml:space="preserve">BeginPlot
	x=26,y=57
	TerrainType=TERRAIN_GRASS
	PlotType=2
EndPlot
</v>
      </c>
      <c r="AC13" t="str">
        <f ca="1">SUBSTITUTE(SUBSTITUTE(SUBSTITUTE(SUBSTITUTE($A$1,
"x_coord",AC$2),
"y_coord",$A13),
"t_type",'terrain type'!AB11),
"p_type", 'plot type'!AB11)
&amp; IF(LEFT(resources!AB11, 6) = "BONUS_", CHAR(9) &amp; "BonusType=" &amp; resources!AB11 &amp; CHAR(10), "")
&amp; IF('goody huts'!AB11, "	ImprovementType=IMPROVEMENT_GOODY_HUT" &amp; CHAR(10), "")
&amp; IF(ISBLANK(OFFSET('rivers (2)'!$A$1, 2 * (67 - $A13), 2 * AC$2 + 1)), "", SUBSTITUTE($C$1, "&lt;direc&gt;", RIGHT(OFFSET('rivers (2)'!$A$1, 2 * (67 - $A13), 2 * AC$2 + 1), 1)))
&amp; IF(ISBLANK(OFFSET('rivers (2)'!$A$1, 2 * (67 - $A13) + 1, 2 * AC$2)), "", SUBSTITUTE($D$1, "&lt;direc&gt;", RIGHT(OFFSET('rivers (2)'!$A$1, 2 * (67 - $A13) + 1, 2 * AC$2), 1)))
&amp; IF(ISBLANK('feature type'!AB11), "EndPlot", SUBSTITUTE(SUBSTITUTE(output!$B$1,
                   "f_type", 'feature type'!AB11),
                   "f_var", 'feature variety'!AB11))
&amp; CHAR(10)</f>
        <v xml:space="preserve">BeginPlot
	x=27,y=57
	TerrainType=TERRAIN_GRASS
	PlotType=1
	BonusType=BONUS_GOLD
EndPlot
</v>
      </c>
      <c r="AD13" t="str">
        <f ca="1">SUBSTITUTE(SUBSTITUTE(SUBSTITUTE(SUBSTITUTE($A$1,
"x_coord",AD$2),
"y_coord",$A13),
"t_type",'terrain type'!AC11),
"p_type", 'plot type'!AC11)
&amp; IF(LEFT(resources!AC11, 6) = "BONUS_", CHAR(9) &amp; "BonusType=" &amp; resources!AC11 &amp; CHAR(10), "")
&amp; IF('goody huts'!AC11, "	ImprovementType=IMPROVEMENT_GOODY_HUT" &amp; CHAR(10), "")
&amp; IF(ISBLANK(OFFSET('rivers (2)'!$A$1, 2 * (67 - $A13), 2 * AD$2 + 1)), "", SUBSTITUTE($C$1, "&lt;direc&gt;", RIGHT(OFFSET('rivers (2)'!$A$1, 2 * (67 - $A13), 2 * AD$2 + 1), 1)))
&amp; IF(ISBLANK(OFFSET('rivers (2)'!$A$1, 2 * (67 - $A13) + 1, 2 * AD$2)), "", SUBSTITUTE($D$1, "&lt;direc&gt;", RIGHT(OFFSET('rivers (2)'!$A$1, 2 * (67 - $A13) + 1, 2 * AD$2), 1)))
&amp; IF(ISBLANK('feature type'!AC11), "EndPlot", SUBSTITUTE(SUBSTITUTE(output!$B$1,
                   "f_type", 'feature type'!AC11),
                   "f_var", 'feature variety'!AC11))
&amp; CHAR(10)</f>
        <v xml:space="preserve">BeginPlot
	x=28,y=57
	TerrainType=TERRAIN_GRASS
	PlotType=1
EndPlot
</v>
      </c>
      <c r="AE13" t="str">
        <f ca="1">SUBSTITUTE(SUBSTITUTE(SUBSTITUTE(SUBSTITUTE($A$1,
"x_coord",AE$2),
"y_coord",$A13),
"t_type",'terrain type'!AD11),
"p_type", 'plot type'!AD11)
&amp; IF(LEFT(resources!AD11, 6) = "BONUS_", CHAR(9) &amp; "BonusType=" &amp; resources!AD11 &amp; CHAR(10), "")
&amp; IF('goody huts'!AD11, "	ImprovementType=IMPROVEMENT_GOODY_HUT" &amp; CHAR(10), "")
&amp; IF(ISBLANK(OFFSET('rivers (2)'!$A$1, 2 * (67 - $A13), 2 * AE$2 + 1)), "", SUBSTITUTE($C$1, "&lt;direc&gt;", RIGHT(OFFSET('rivers (2)'!$A$1, 2 * (67 - $A13), 2 * AE$2 + 1), 1)))
&amp; IF(ISBLANK(OFFSET('rivers (2)'!$A$1, 2 * (67 - $A13) + 1, 2 * AE$2)), "", SUBSTITUTE($D$1, "&lt;direc&gt;", RIGHT(OFFSET('rivers (2)'!$A$1, 2 * (67 - $A13) + 1, 2 * AE$2), 1)))
&amp; IF(ISBLANK('feature type'!AD11), "EndPlot", SUBSTITUTE(SUBSTITUTE(output!$B$1,
                   "f_type", 'feature type'!AD11),
                   "f_var", 'feature variety'!AD11))
&amp; CHAR(10)</f>
        <v xml:space="preserve">BeginPlot
	x=29,y=57
	TerrainType=TERRAIN_GRASS
	PlotType=2
	FeatureType=FEATURE_FOREST, FeatureVariety=0
EndPlot
</v>
      </c>
      <c r="AF13" t="str">
        <f ca="1">SUBSTITUTE(SUBSTITUTE(SUBSTITUTE(SUBSTITUTE($A$1,
"x_coord",AF$2),
"y_coord",$A13),
"t_type",'terrain type'!AE11),
"p_type", 'plot type'!AE11)
&amp; IF(LEFT(resources!AE11, 6) = "BONUS_", CHAR(9) &amp; "BonusType=" &amp; resources!AE11 &amp; CHAR(10), "")
&amp; IF('goody huts'!AE11, "	ImprovementType=IMPROVEMENT_GOODY_HUT" &amp; CHAR(10), "")
&amp; IF(ISBLANK(OFFSET('rivers (2)'!$A$1, 2 * (67 - $A13), 2 * AF$2 + 1)), "", SUBSTITUTE($C$1, "&lt;direc&gt;", RIGHT(OFFSET('rivers (2)'!$A$1, 2 * (67 - $A13), 2 * AF$2 + 1), 1)))
&amp; IF(ISBLANK(OFFSET('rivers (2)'!$A$1, 2 * (67 - $A13) + 1, 2 * AF$2)), "", SUBSTITUTE($D$1, "&lt;direc&gt;", RIGHT(OFFSET('rivers (2)'!$A$1, 2 * (67 - $A13) + 1, 2 * AF$2), 1)))
&amp; IF(ISBLANK('feature type'!AE11), "EndPlot", SUBSTITUTE(SUBSTITUTE(output!$B$1,
                   "f_type", 'feature type'!AE11),
                   "f_var", 'feature variety'!AE11))
&amp; CHAR(10)</f>
        <v xml:space="preserve">BeginPlot
	x=30,y=57
	TerrainType=TERRAIN_GRASS
	PlotType=1
	RiverNSDirection=0
	isWOfRiver
	RiverWEDirection=1
	isNOfRiver
EndPlot
</v>
      </c>
      <c r="AG13" t="str">
        <f ca="1">SUBSTITUTE(SUBSTITUTE(SUBSTITUTE(SUBSTITUTE($A$1,
"x_coord",AG$2),
"y_coord",$A13),
"t_type",'terrain type'!AF11),
"p_type", 'plot type'!AF11)
&amp; IF(LEFT(resources!AF11, 6) = "BONUS_", CHAR(9) &amp; "BonusType=" &amp; resources!AF11 &amp; CHAR(10), "")
&amp; IF('goody huts'!AF11, "	ImprovementType=IMPROVEMENT_GOODY_HUT" &amp; CHAR(10), "")
&amp; IF(ISBLANK(OFFSET('rivers (2)'!$A$1, 2 * (67 - $A13), 2 * AG$2 + 1)), "", SUBSTITUTE($C$1, "&lt;direc&gt;", RIGHT(OFFSET('rivers (2)'!$A$1, 2 * (67 - $A13), 2 * AG$2 + 1), 1)))
&amp; IF(ISBLANK(OFFSET('rivers (2)'!$A$1, 2 * (67 - $A13) + 1, 2 * AG$2)), "", SUBSTITUTE($D$1, "&lt;direc&gt;", RIGHT(OFFSET('rivers (2)'!$A$1, 2 * (67 - $A13) + 1, 2 * AG$2), 1)))
&amp; IF(ISBLANK('feature type'!AF11), "EndPlot", SUBSTITUTE(SUBSTITUTE(output!$B$1,
                   "f_type", 'feature type'!AF11),
                   "f_var", 'feature variety'!AF11))
&amp; CHAR(10)</f>
        <v xml:space="preserve">BeginPlot
	x=31,y=57
	TerrainType=TERRAIN_GRASS
	PlotType=2
EndPlot
</v>
      </c>
      <c r="AH13" t="str">
        <f ca="1">SUBSTITUTE(SUBSTITUTE(SUBSTITUTE(SUBSTITUTE($A$1,
"x_coord",AH$2),
"y_coord",$A13),
"t_type",'terrain type'!AG11),
"p_type", 'plot type'!AG11)
&amp; IF(LEFT(resources!AG11, 6) = "BONUS_", CHAR(9) &amp; "BonusType=" &amp; resources!AG11 &amp; CHAR(10), "")
&amp; IF('goody huts'!AG11, "	ImprovementType=IMPROVEMENT_GOODY_HUT" &amp; CHAR(10), "")
&amp; IF(ISBLANK(OFFSET('rivers (2)'!$A$1, 2 * (67 - $A13), 2 * AH$2 + 1)), "", SUBSTITUTE($C$1, "&lt;direc&gt;", RIGHT(OFFSET('rivers (2)'!$A$1, 2 * (67 - $A13), 2 * AH$2 + 1), 1)))
&amp; IF(ISBLANK(OFFSET('rivers (2)'!$A$1, 2 * (67 - $A13) + 1, 2 * AH$2)), "", SUBSTITUTE($D$1, "&lt;direc&gt;", RIGHT(OFFSET('rivers (2)'!$A$1, 2 * (67 - $A13) + 1, 2 * AH$2), 1)))
&amp; IF(ISBLANK('feature type'!AG11), "EndPlot", SUBSTITUTE(SUBSTITUTE(output!$B$1,
                   "f_type", 'feature type'!AG11),
                   "f_var", 'feature variety'!AG11))
&amp; CHAR(10)</f>
        <v xml:space="preserve">BeginPlot
	x=32,y=57
	TerrainType=TERRAIN_GRASS
	PlotType=2
	FeatureType=FEATURE_FOREST, FeatureVariety=0
EndPlot
</v>
      </c>
      <c r="AI13" t="str">
        <f ca="1">SUBSTITUTE(SUBSTITUTE(SUBSTITUTE(SUBSTITUTE($A$1,
"x_coord",AI$2),
"y_coord",$A13),
"t_type",'terrain type'!AH11),
"p_type", 'plot type'!AH11)
&amp; IF(LEFT(resources!AH11, 6) = "BONUS_", CHAR(9) &amp; "BonusType=" &amp; resources!AH11 &amp; CHAR(10), "")
&amp; IF('goody huts'!AH11, "	ImprovementType=IMPROVEMENT_GOODY_HUT" &amp; CHAR(10), "")
&amp; IF(ISBLANK(OFFSET('rivers (2)'!$A$1, 2 * (67 - $A13), 2 * AI$2 + 1)), "", SUBSTITUTE($C$1, "&lt;direc&gt;", RIGHT(OFFSET('rivers (2)'!$A$1, 2 * (67 - $A13), 2 * AI$2 + 1), 1)))
&amp; IF(ISBLANK(OFFSET('rivers (2)'!$A$1, 2 * (67 - $A13) + 1, 2 * AI$2)), "", SUBSTITUTE($D$1, "&lt;direc&gt;", RIGHT(OFFSET('rivers (2)'!$A$1, 2 * (67 - $A13) + 1, 2 * AI$2), 1)))
&amp; IF(ISBLANK('feature type'!AH11), "EndPlot", SUBSTITUTE(SUBSTITUTE(output!$B$1,
                   "f_type", 'feature type'!AH11),
                   "f_var", 'feature variety'!AH11))
&amp; CHAR(10)</f>
        <v xml:space="preserve">BeginPlot
	x=33,y=57
	TerrainType=TERRAIN_GRASS
	PlotType=1
	FeatureType=FEATURE_FOREST, FeatureVariety=0
EndPlot
</v>
      </c>
      <c r="AJ13" t="str">
        <f ca="1">SUBSTITUTE(SUBSTITUTE(SUBSTITUTE(SUBSTITUTE($A$1,
"x_coord",AJ$2),
"y_coord",$A13),
"t_type",'terrain type'!AI11),
"p_type", 'plot type'!AI11)
&amp; IF(LEFT(resources!AI11, 6) = "BONUS_", CHAR(9) &amp; "BonusType=" &amp; resources!AI11 &amp; CHAR(10), "")
&amp; IF('goody huts'!AI11, "	ImprovementType=IMPROVEMENT_GOODY_HUT" &amp; CHAR(10), "")
&amp; IF(ISBLANK(OFFSET('rivers (2)'!$A$1, 2 * (67 - $A13), 2 * AJ$2 + 1)), "", SUBSTITUTE($C$1, "&lt;direc&gt;", RIGHT(OFFSET('rivers (2)'!$A$1, 2 * (67 - $A13), 2 * AJ$2 + 1), 1)))
&amp; IF(ISBLANK(OFFSET('rivers (2)'!$A$1, 2 * (67 - $A13) + 1, 2 * AJ$2)), "", SUBSTITUTE($D$1, "&lt;direc&gt;", RIGHT(OFFSET('rivers (2)'!$A$1, 2 * (67 - $A13) + 1, 2 * AJ$2), 1)))
&amp; IF(ISBLANK('feature type'!AI11), "EndPlot", SUBSTITUTE(SUBSTITUTE(output!$B$1,
                   "f_type", 'feature type'!AI11),
                   "f_var", 'feature variety'!AI11))
&amp; CHAR(10)</f>
        <v xml:space="preserve">BeginPlot
	x=34,y=57
	TerrainType=TERRAIN_GRASS
	PlotType=2
EndPlot
</v>
      </c>
      <c r="AK13" t="str">
        <f ca="1">SUBSTITUTE(SUBSTITUTE(SUBSTITUTE(SUBSTITUTE($A$1,
"x_coord",AK$2),
"y_coord",$A13),
"t_type",'terrain type'!AJ11),
"p_type", 'plot type'!AJ11)
&amp; IF(LEFT(resources!AJ11, 6) = "BONUS_", CHAR(9) &amp; "BonusType=" &amp; resources!AJ11 &amp; CHAR(10), "")
&amp; IF('goody huts'!AJ11, "	ImprovementType=IMPROVEMENT_GOODY_HUT" &amp; CHAR(10), "")
&amp; IF(ISBLANK(OFFSET('rivers (2)'!$A$1, 2 * (67 - $A13), 2 * AK$2 + 1)), "", SUBSTITUTE($C$1, "&lt;direc&gt;", RIGHT(OFFSET('rivers (2)'!$A$1, 2 * (67 - $A13), 2 * AK$2 + 1), 1)))
&amp; IF(ISBLANK(OFFSET('rivers (2)'!$A$1, 2 * (67 - $A13) + 1, 2 * AK$2)), "", SUBSTITUTE($D$1, "&lt;direc&gt;", RIGHT(OFFSET('rivers (2)'!$A$1, 2 * (67 - $A13) + 1, 2 * AK$2), 1)))
&amp; IF(ISBLANK('feature type'!AJ11), "EndPlot", SUBSTITUTE(SUBSTITUTE(output!$B$1,
                   "f_type", 'feature type'!AJ11),
                   "f_var", 'feature variety'!AJ11))
&amp; CHAR(10)</f>
        <v xml:space="preserve">BeginPlot
	x=35,y=57
	TerrainType=TERRAIN_GRASS
	PlotType=1
	RiverWEDirection=1
	isNOfRiver
EndPlot
</v>
      </c>
      <c r="AL13" t="str">
        <f ca="1">SUBSTITUTE(SUBSTITUTE(SUBSTITUTE(SUBSTITUTE($A$1,
"x_coord",AL$2),
"y_coord",$A13),
"t_type",'terrain type'!AK11),
"p_type", 'plot type'!AK11)
&amp; IF(LEFT(resources!AK11, 6) = "BONUS_", CHAR(9) &amp; "BonusType=" &amp; resources!AK11 &amp; CHAR(10), "")
&amp; IF('goody huts'!AK11, "	ImprovementType=IMPROVEMENT_GOODY_HUT" &amp; CHAR(10), "")
&amp; IF(ISBLANK(OFFSET('rivers (2)'!$A$1, 2 * (67 - $A13), 2 * AL$2 + 1)), "", SUBSTITUTE($C$1, "&lt;direc&gt;", RIGHT(OFFSET('rivers (2)'!$A$1, 2 * (67 - $A13), 2 * AL$2 + 1), 1)))
&amp; IF(ISBLANK(OFFSET('rivers (2)'!$A$1, 2 * (67 - $A13) + 1, 2 * AL$2)), "", SUBSTITUTE($D$1, "&lt;direc&gt;", RIGHT(OFFSET('rivers (2)'!$A$1, 2 * (67 - $A13) + 1, 2 * AL$2), 1)))
&amp; IF(ISBLANK('feature type'!AK11), "EndPlot", SUBSTITUTE(SUBSTITUTE(output!$B$1,
                   "f_type", 'feature type'!AK11),
                   "f_var", 'feature variety'!AK11))
&amp; CHAR(10)</f>
        <v xml:space="preserve">BeginPlot
	x=36,y=57
	TerrainType=TERRAIN_GRASS
	PlotType=2
	RiverWEDirection=1
	isNOfRiver
EndPlot
</v>
      </c>
      <c r="AM13" t="str">
        <f ca="1">SUBSTITUTE(SUBSTITUTE(SUBSTITUTE(SUBSTITUTE($A$1,
"x_coord",AM$2),
"y_coord",$A13),
"t_type",'terrain type'!AL11),
"p_type", 'plot type'!AL11)
&amp; IF(LEFT(resources!AL11, 6) = "BONUS_", CHAR(9) &amp; "BonusType=" &amp; resources!AL11 &amp; CHAR(10), "")
&amp; IF('goody huts'!AL11, "	ImprovementType=IMPROVEMENT_GOODY_HUT" &amp; CHAR(10), "")
&amp; IF(ISBLANK(OFFSET('rivers (2)'!$A$1, 2 * (67 - $A13), 2 * AM$2 + 1)), "", SUBSTITUTE($C$1, "&lt;direc&gt;", RIGHT(OFFSET('rivers (2)'!$A$1, 2 * (67 - $A13), 2 * AM$2 + 1), 1)))
&amp; IF(ISBLANK(OFFSET('rivers (2)'!$A$1, 2 * (67 - $A13) + 1, 2 * AM$2)), "", SUBSTITUTE($D$1, "&lt;direc&gt;", RIGHT(OFFSET('rivers (2)'!$A$1, 2 * (67 - $A13) + 1, 2 * AM$2), 1)))
&amp; IF(ISBLANK('feature type'!AL11), "EndPlot", SUBSTITUTE(SUBSTITUTE(output!$B$1,
                   "f_type", 'feature type'!AL11),
                   "f_var", 'feature variety'!AL11))
&amp; CHAR(10)</f>
        <v xml:space="preserve">BeginPlot
	x=37,y=57
	TerrainType=TERRAIN_COAST
	PlotType=3
EndPlot
</v>
      </c>
      <c r="AN13" t="str">
        <f ca="1">SUBSTITUTE(SUBSTITUTE(SUBSTITUTE(SUBSTITUTE($A$1,
"x_coord",AN$2),
"y_coord",$A13),
"t_type",'terrain type'!AM11),
"p_type", 'plot type'!AM11)
&amp; IF(LEFT(resources!AM11, 6) = "BONUS_", CHAR(9) &amp; "BonusType=" &amp; resources!AM11 &amp; CHAR(10), "")
&amp; IF('goody huts'!AM11, "	ImprovementType=IMPROVEMENT_GOODY_HUT" &amp; CHAR(10), "")
&amp; IF(ISBLANK(OFFSET('rivers (2)'!$A$1, 2 * (67 - $A13), 2 * AN$2 + 1)), "", SUBSTITUTE($C$1, "&lt;direc&gt;", RIGHT(OFFSET('rivers (2)'!$A$1, 2 * (67 - $A13), 2 * AN$2 + 1), 1)))
&amp; IF(ISBLANK(OFFSET('rivers (2)'!$A$1, 2 * (67 - $A13) + 1, 2 * AN$2)), "", SUBSTITUTE($D$1, "&lt;direc&gt;", RIGHT(OFFSET('rivers (2)'!$A$1, 2 * (67 - $A13) + 1, 2 * AN$2), 1)))
&amp; IF(ISBLANK('feature type'!AM11), "EndPlot", SUBSTITUTE(SUBSTITUTE(output!$B$1,
                   "f_type", 'feature type'!AM11),
                   "f_var", 'feature variety'!AM11))
&amp; CHAR(10)</f>
        <v xml:space="preserve">BeginPlot
	x=38,y=57
	TerrainType=TERRAIN_COAST
	PlotType=3
EndPlot
</v>
      </c>
      <c r="AO13" t="str">
        <f ca="1">SUBSTITUTE(SUBSTITUTE(SUBSTITUTE(SUBSTITUTE($A$1,
"x_coord",AO$2),
"y_coord",$A13),
"t_type",'terrain type'!AN11),
"p_type", 'plot type'!AN11)
&amp; IF(LEFT(resources!AN11, 6) = "BONUS_", CHAR(9) &amp; "BonusType=" &amp; resources!AN11 &amp; CHAR(10), "")
&amp; IF('goody huts'!AN11, "	ImprovementType=IMPROVEMENT_GOODY_HUT" &amp; CHAR(10), "")
&amp; IF(ISBLANK(OFFSET('rivers (2)'!$A$1, 2 * (67 - $A13), 2 * AO$2 + 1)), "", SUBSTITUTE($C$1, "&lt;direc&gt;", RIGHT(OFFSET('rivers (2)'!$A$1, 2 * (67 - $A13), 2 * AO$2 + 1), 1)))
&amp; IF(ISBLANK(OFFSET('rivers (2)'!$A$1, 2 * (67 - $A13) + 1, 2 * AO$2)), "", SUBSTITUTE($D$1, "&lt;direc&gt;", RIGHT(OFFSET('rivers (2)'!$A$1, 2 * (67 - $A13) + 1, 2 * AO$2), 1)))
&amp; IF(ISBLANK('feature type'!AN11), "EndPlot", SUBSTITUTE(SUBSTITUTE(output!$B$1,
                   "f_type", 'feature type'!AN11),
                   "f_var", 'feature variety'!AN11))
&amp; CHAR(10)</f>
        <v xml:space="preserve">BeginPlot
	x=39,y=57
	TerrainType=TERRAIN_OCEAN
	PlotType=3
EndPlot
</v>
      </c>
      <c r="AP13" t="str">
        <f ca="1">SUBSTITUTE(SUBSTITUTE(SUBSTITUTE(SUBSTITUTE($A$1,
"x_coord",AP$2),
"y_coord",$A13),
"t_type",'terrain type'!AO11),
"p_type", 'plot type'!AO11)
&amp; IF(LEFT(resources!AO11, 6) = "BONUS_", CHAR(9) &amp; "BonusType=" &amp; resources!AO11 &amp; CHAR(10), "")
&amp; IF('goody huts'!AO11, "	ImprovementType=IMPROVEMENT_GOODY_HUT" &amp; CHAR(10), "")
&amp; IF(ISBLANK(OFFSET('rivers (2)'!$A$1, 2 * (67 - $A13), 2 * AP$2 + 1)), "", SUBSTITUTE($C$1, "&lt;direc&gt;", RIGHT(OFFSET('rivers (2)'!$A$1, 2 * (67 - $A13), 2 * AP$2 + 1), 1)))
&amp; IF(ISBLANK(OFFSET('rivers (2)'!$A$1, 2 * (67 - $A13) + 1, 2 * AP$2)), "", SUBSTITUTE($D$1, "&lt;direc&gt;", RIGHT(OFFSET('rivers (2)'!$A$1, 2 * (67 - $A13) + 1, 2 * AP$2), 1)))
&amp; IF(ISBLANK('feature type'!AO11), "EndPlot", SUBSTITUTE(SUBSTITUTE(output!$B$1,
                   "f_type", 'feature type'!AO11),
                   "f_var", 'feature variety'!AO11))
&amp; CHAR(10)</f>
        <v xml:space="preserve">BeginPlot
	x=40,y=57
	TerrainType=TERRAIN_OCEAN
	PlotType=3
EndPlot
</v>
      </c>
      <c r="AQ13" t="str">
        <f ca="1">SUBSTITUTE(SUBSTITUTE(SUBSTITUTE(SUBSTITUTE($A$1,
"x_coord",AQ$2),
"y_coord",$A13),
"t_type",'terrain type'!AP11),
"p_type", 'plot type'!AP11)
&amp; IF(LEFT(resources!AP11, 6) = "BONUS_", CHAR(9) &amp; "BonusType=" &amp; resources!AP11 &amp; CHAR(10), "")
&amp; IF('goody huts'!AP11, "	ImprovementType=IMPROVEMENT_GOODY_HUT" &amp; CHAR(10), "")
&amp; IF(ISBLANK(OFFSET('rivers (2)'!$A$1, 2 * (67 - $A13), 2 * AQ$2 + 1)), "", SUBSTITUTE($C$1, "&lt;direc&gt;", RIGHT(OFFSET('rivers (2)'!$A$1, 2 * (67 - $A13), 2 * AQ$2 + 1), 1)))
&amp; IF(ISBLANK(OFFSET('rivers (2)'!$A$1, 2 * (67 - $A13) + 1, 2 * AQ$2)), "", SUBSTITUTE($D$1, "&lt;direc&gt;", RIGHT(OFFSET('rivers (2)'!$A$1, 2 * (67 - $A13) + 1, 2 * AQ$2), 1)))
&amp; IF(ISBLANK('feature type'!AP11), "EndPlot", SUBSTITUTE(SUBSTITUTE(output!$B$1,
                   "f_type", 'feature type'!AP11),
                   "f_var", 'feature variety'!AP11))
&amp; CHAR(10)</f>
        <v xml:space="preserve">BeginPlot
	x=41,y=57
	TerrainType=TERRAIN_COAST
	PlotType=3
EndPlot
</v>
      </c>
      <c r="AR13" t="str">
        <f ca="1">SUBSTITUTE(SUBSTITUTE(SUBSTITUTE(SUBSTITUTE($A$1,
"x_coord",AR$2),
"y_coord",$A13),
"t_type",'terrain type'!AQ11),
"p_type", 'plot type'!AQ11)
&amp; IF(LEFT(resources!AQ11, 6) = "BONUS_", CHAR(9) &amp; "BonusType=" &amp; resources!AQ11 &amp; CHAR(10), "")
&amp; IF('goody huts'!AQ11, "	ImprovementType=IMPROVEMENT_GOODY_HUT" &amp; CHAR(10), "")
&amp; IF(ISBLANK(OFFSET('rivers (2)'!$A$1, 2 * (67 - $A13), 2 * AR$2 + 1)), "", SUBSTITUTE($C$1, "&lt;direc&gt;", RIGHT(OFFSET('rivers (2)'!$A$1, 2 * (67 - $A13), 2 * AR$2 + 1), 1)))
&amp; IF(ISBLANK(OFFSET('rivers (2)'!$A$1, 2 * (67 - $A13) + 1, 2 * AR$2)), "", SUBSTITUTE($D$1, "&lt;direc&gt;", RIGHT(OFFSET('rivers (2)'!$A$1, 2 * (67 - $A13) + 1, 2 * AR$2), 1)))
&amp; IF(ISBLANK('feature type'!AQ11), "EndPlot", SUBSTITUTE(SUBSTITUTE(output!$B$1,
                   "f_type", 'feature type'!AQ11),
                   "f_var", 'feature variety'!AQ11))
&amp; CHAR(10)</f>
        <v xml:space="preserve">BeginPlot
	x=42,y=57
	TerrainType=TERRAIN_GRASS
	PlotType=0
EndPlot
</v>
      </c>
      <c r="AS13" t="str">
        <f ca="1">SUBSTITUTE(SUBSTITUTE(SUBSTITUTE(SUBSTITUTE($A$1,
"x_coord",AS$2),
"y_coord",$A13),
"t_type",'terrain type'!AR11),
"p_type", 'plot type'!AR11)
&amp; IF(LEFT(resources!AR11, 6) = "BONUS_", CHAR(9) &amp; "BonusType=" &amp; resources!AR11 &amp; CHAR(10), "")
&amp; IF('goody huts'!AR11, "	ImprovementType=IMPROVEMENT_GOODY_HUT" &amp; CHAR(10), "")
&amp; IF(ISBLANK(OFFSET('rivers (2)'!$A$1, 2 * (67 - $A13), 2 * AS$2 + 1)), "", SUBSTITUTE($C$1, "&lt;direc&gt;", RIGHT(OFFSET('rivers (2)'!$A$1, 2 * (67 - $A13), 2 * AS$2 + 1), 1)))
&amp; IF(ISBLANK(OFFSET('rivers (2)'!$A$1, 2 * (67 - $A13) + 1, 2 * AS$2)), "", SUBSTITUTE($D$1, "&lt;direc&gt;", RIGHT(OFFSET('rivers (2)'!$A$1, 2 * (67 - $A13) + 1, 2 * AS$2), 1)))
&amp; IF(ISBLANK('feature type'!AR11), "EndPlot", SUBSTITUTE(SUBSTITUTE(output!$B$1,
                   "f_type", 'feature type'!AR11),
                   "f_var", 'feature variety'!AR11))
&amp; CHAR(10)</f>
        <v xml:space="preserve">BeginPlot
	x=43,y=57
	TerrainType=TERRAIN_COAST
	PlotType=3
EndPlot
</v>
      </c>
      <c r="AT13" t="str">
        <f ca="1">SUBSTITUTE(SUBSTITUTE(SUBSTITUTE(SUBSTITUTE($A$1,
"x_coord",AT$2),
"y_coord",$A13),
"t_type",'terrain type'!AS11),
"p_type", 'plot type'!AS11)
&amp; IF(LEFT(resources!AS11, 6) = "BONUS_", CHAR(9) &amp; "BonusType=" &amp; resources!AS11 &amp; CHAR(10), "")
&amp; IF('goody huts'!AS11, "	ImprovementType=IMPROVEMENT_GOODY_HUT" &amp; CHAR(10), "")
&amp; IF(ISBLANK(OFFSET('rivers (2)'!$A$1, 2 * (67 - $A13), 2 * AT$2 + 1)), "", SUBSTITUTE($C$1, "&lt;direc&gt;", RIGHT(OFFSET('rivers (2)'!$A$1, 2 * (67 - $A13), 2 * AT$2 + 1), 1)))
&amp; IF(ISBLANK(OFFSET('rivers (2)'!$A$1, 2 * (67 - $A13) + 1, 2 * AT$2)), "", SUBSTITUTE($D$1, "&lt;direc&gt;", RIGHT(OFFSET('rivers (2)'!$A$1, 2 * (67 - $A13) + 1, 2 * AT$2), 1)))
&amp; IF(ISBLANK('feature type'!AS11), "EndPlot", SUBSTITUTE(SUBSTITUTE(output!$B$1,
                   "f_type", 'feature type'!AS11),
                   "f_var", 'feature variety'!AS11))
&amp; CHAR(10)</f>
        <v xml:space="preserve">BeginPlot
	x=44,y=57
	TerrainType=TERRAIN_OCEAN
	PlotType=3
EndPlot
</v>
      </c>
      <c r="AU13" t="str">
        <f ca="1">SUBSTITUTE(SUBSTITUTE(SUBSTITUTE(SUBSTITUTE($A$1,
"x_coord",AU$2),
"y_coord",$A13),
"t_type",'terrain type'!AT11),
"p_type", 'plot type'!AT11)
&amp; IF(LEFT(resources!AT11, 6) = "BONUS_", CHAR(9) &amp; "BonusType=" &amp; resources!AT11 &amp; CHAR(10), "")
&amp; IF('goody huts'!AT11, "	ImprovementType=IMPROVEMENT_GOODY_HUT" &amp; CHAR(10), "")
&amp; IF(ISBLANK(OFFSET('rivers (2)'!$A$1, 2 * (67 - $A13), 2 * AU$2 + 1)), "", SUBSTITUTE($C$1, "&lt;direc&gt;", RIGHT(OFFSET('rivers (2)'!$A$1, 2 * (67 - $A13), 2 * AU$2 + 1), 1)))
&amp; IF(ISBLANK(OFFSET('rivers (2)'!$A$1, 2 * (67 - $A13) + 1, 2 * AU$2)), "", SUBSTITUTE($D$1, "&lt;direc&gt;", RIGHT(OFFSET('rivers (2)'!$A$1, 2 * (67 - $A13) + 1, 2 * AU$2), 1)))
&amp; IF(ISBLANK('feature type'!AT11), "EndPlot", SUBSTITUTE(SUBSTITUTE(output!$B$1,
                   "f_type", 'feature type'!AT11),
                   "f_var", 'feature variety'!AT11))
&amp; CHAR(10)</f>
        <v xml:space="preserve">BeginPlot
	x=45,y=57
	TerrainType=TERRAIN_OCEAN
	PlotType=3
EndPlot
</v>
      </c>
      <c r="AV13" t="str">
        <f ca="1">SUBSTITUTE(SUBSTITUTE(SUBSTITUTE(SUBSTITUTE($A$1,
"x_coord",AV$2),
"y_coord",$A13),
"t_type",'terrain type'!AU11),
"p_type", 'plot type'!AU11)
&amp; IF(LEFT(resources!AU11, 6) = "BONUS_", CHAR(9) &amp; "BonusType=" &amp; resources!AU11 &amp; CHAR(10), "")
&amp; IF('goody huts'!AU11, "	ImprovementType=IMPROVEMENT_GOODY_HUT" &amp; CHAR(10), "")
&amp; IF(ISBLANK(OFFSET('rivers (2)'!$A$1, 2 * (67 - $A13), 2 * AV$2 + 1)), "", SUBSTITUTE($C$1, "&lt;direc&gt;", RIGHT(OFFSET('rivers (2)'!$A$1, 2 * (67 - $A13), 2 * AV$2 + 1), 1)))
&amp; IF(ISBLANK(OFFSET('rivers (2)'!$A$1, 2 * (67 - $A13) + 1, 2 * AV$2)), "", SUBSTITUTE($D$1, "&lt;direc&gt;", RIGHT(OFFSET('rivers (2)'!$A$1, 2 * (67 - $A13) + 1, 2 * AV$2), 1)))
&amp; IF(ISBLANK('feature type'!AU11), "EndPlot", SUBSTITUTE(SUBSTITUTE(output!$B$1,
                   "f_type", 'feature type'!AU11),
                   "f_var", 'feature variety'!AU11))
&amp; CHAR(10)</f>
        <v xml:space="preserve">BeginPlot
	x=46,y=57
	TerrainType=TERRAIN_COAST
	PlotType=3
EndPlot
</v>
      </c>
      <c r="AW13" t="str">
        <f ca="1">SUBSTITUTE(SUBSTITUTE(SUBSTITUTE(SUBSTITUTE($A$1,
"x_coord",AW$2),
"y_coord",$A13),
"t_type",'terrain type'!AV11),
"p_type", 'plot type'!AV11)
&amp; IF(LEFT(resources!AV11, 6) = "BONUS_", CHAR(9) &amp; "BonusType=" &amp; resources!AV11 &amp; CHAR(10), "")
&amp; IF('goody huts'!AV11, "	ImprovementType=IMPROVEMENT_GOODY_HUT" &amp; CHAR(10), "")
&amp; IF(ISBLANK(OFFSET('rivers (2)'!$A$1, 2 * (67 - $A13), 2 * AW$2 + 1)), "", SUBSTITUTE($C$1, "&lt;direc&gt;", RIGHT(OFFSET('rivers (2)'!$A$1, 2 * (67 - $A13), 2 * AW$2 + 1), 1)))
&amp; IF(ISBLANK(OFFSET('rivers (2)'!$A$1, 2 * (67 - $A13) + 1, 2 * AW$2)), "", SUBSTITUTE($D$1, "&lt;direc&gt;", RIGHT(OFFSET('rivers (2)'!$A$1, 2 * (67 - $A13) + 1, 2 * AW$2), 1)))
&amp; IF(ISBLANK('feature type'!AV11), "EndPlot", SUBSTITUTE(SUBSTITUTE(output!$B$1,
                   "f_type", 'feature type'!AV11),
                   "f_var", 'feature variety'!AV11))
&amp; CHAR(10)</f>
        <v xml:space="preserve">BeginPlot
	x=47,y=57
	TerrainType=TERRAIN_COAST
	PlotType=3
EndPlot
</v>
      </c>
      <c r="AX13" t="str">
        <f ca="1">SUBSTITUTE(SUBSTITUTE(SUBSTITUTE(SUBSTITUTE($A$1,
"x_coord",AX$2),
"y_coord",$A13),
"t_type",'terrain type'!AW11),
"p_type", 'plot type'!AW11)
&amp; IF(LEFT(resources!AW11, 6) = "BONUS_", CHAR(9) &amp; "BonusType=" &amp; resources!AW11 &amp; CHAR(10), "")
&amp; IF('goody huts'!AW11, "	ImprovementType=IMPROVEMENT_GOODY_HUT" &amp; CHAR(10), "")
&amp; IF(ISBLANK(OFFSET('rivers (2)'!$A$1, 2 * (67 - $A13), 2 * AX$2 + 1)), "", SUBSTITUTE($C$1, "&lt;direc&gt;", RIGHT(OFFSET('rivers (2)'!$A$1, 2 * (67 - $A13), 2 * AX$2 + 1), 1)))
&amp; IF(ISBLANK(OFFSET('rivers (2)'!$A$1, 2 * (67 - $A13) + 1, 2 * AX$2)), "", SUBSTITUTE($D$1, "&lt;direc&gt;", RIGHT(OFFSET('rivers (2)'!$A$1, 2 * (67 - $A13) + 1, 2 * AX$2), 1)))
&amp; IF(ISBLANK('feature type'!AW11), "EndPlot", SUBSTITUTE(SUBSTITUTE(output!$B$1,
                   "f_type", 'feature type'!AW11),
                   "f_var", 'feature variety'!AW11))
&amp; CHAR(10)</f>
        <v xml:space="preserve">BeginPlot
	x=48,y=57
	TerrainType=TERRAIN_COAST
	PlotType=3
	BonusType=BONUS_CLAM
	RiverNSDirection=2
	isWOfRiver
EndPlot
</v>
      </c>
      <c r="AY13" t="str">
        <f ca="1">SUBSTITUTE(SUBSTITUTE(SUBSTITUTE(SUBSTITUTE($A$1,
"x_coord",AY$2),
"y_coord",$A13),
"t_type",'terrain type'!AX11),
"p_type", 'plot type'!AX11)
&amp; IF(LEFT(resources!AX11, 6) = "BONUS_", CHAR(9) &amp; "BonusType=" &amp; resources!AX11 &amp; CHAR(10), "")
&amp; IF('goody huts'!AX11, "	ImprovementType=IMPROVEMENT_GOODY_HUT" &amp; CHAR(10), "")
&amp; IF(ISBLANK(OFFSET('rivers (2)'!$A$1, 2 * (67 - $A13), 2 * AY$2 + 1)), "", SUBSTITUTE($C$1, "&lt;direc&gt;", RIGHT(OFFSET('rivers (2)'!$A$1, 2 * (67 - $A13), 2 * AY$2 + 1), 1)))
&amp; IF(ISBLANK(OFFSET('rivers (2)'!$A$1, 2 * (67 - $A13) + 1, 2 * AY$2)), "", SUBSTITUTE($D$1, "&lt;direc&gt;", RIGHT(OFFSET('rivers (2)'!$A$1, 2 * (67 - $A13) + 1, 2 * AY$2), 1)))
&amp; IF(ISBLANK('feature type'!AX11), "EndPlot", SUBSTITUTE(SUBSTITUTE(output!$B$1,
                   "f_type", 'feature type'!AX11),
                   "f_var", 'feature variety'!AX11))
&amp; CHAR(10)</f>
        <v xml:space="preserve">BeginPlot
	x=49,y=57
	TerrainType=TERRAIN_GRASS
	PlotType=2
EndPlot
</v>
      </c>
      <c r="AZ13" t="str">
        <f ca="1">SUBSTITUTE(SUBSTITUTE(SUBSTITUTE(SUBSTITUTE($A$1,
"x_coord",AZ$2),
"y_coord",$A13),
"t_type",'terrain type'!AY11),
"p_type", 'plot type'!AY11)
&amp; IF(LEFT(resources!AY11, 6) = "BONUS_", CHAR(9) &amp; "BonusType=" &amp; resources!AY11 &amp; CHAR(10), "")
&amp; IF('goody huts'!AY11, "	ImprovementType=IMPROVEMENT_GOODY_HUT" &amp; CHAR(10), "")
&amp; IF(ISBLANK(OFFSET('rivers (2)'!$A$1, 2 * (67 - $A13), 2 * AZ$2 + 1)), "", SUBSTITUTE($C$1, "&lt;direc&gt;", RIGHT(OFFSET('rivers (2)'!$A$1, 2 * (67 - $A13), 2 * AZ$2 + 1), 1)))
&amp; IF(ISBLANK(OFFSET('rivers (2)'!$A$1, 2 * (67 - $A13) + 1, 2 * AZ$2)), "", SUBSTITUTE($D$1, "&lt;direc&gt;", RIGHT(OFFSET('rivers (2)'!$A$1, 2 * (67 - $A13) + 1, 2 * AZ$2), 1)))
&amp; IF(ISBLANK('feature type'!AY11), "EndPlot", SUBSTITUTE(SUBSTITUTE(output!$B$1,
                   "f_type", 'feature type'!AY11),
                   "f_var", 'feature variety'!AY11))
&amp; CHAR(10)</f>
        <v xml:space="preserve">BeginPlot
	x=50,y=57
	TerrainType=TERRAIN_GRASS
	PlotType=1
	RiverNSDirection=2
	isWOfRiver
EndPlot
</v>
      </c>
      <c r="BA13" t="str">
        <f ca="1">SUBSTITUTE(SUBSTITUTE(SUBSTITUTE(SUBSTITUTE($A$1,
"x_coord",BA$2),
"y_coord",$A13),
"t_type",'terrain type'!AZ11),
"p_type", 'plot type'!AZ11)
&amp; IF(LEFT(resources!AZ11, 6) = "BONUS_", CHAR(9) &amp; "BonusType=" &amp; resources!AZ11 &amp; CHAR(10), "")
&amp; IF('goody huts'!AZ11, "	ImprovementType=IMPROVEMENT_GOODY_HUT" &amp; CHAR(10), "")
&amp; IF(ISBLANK(OFFSET('rivers (2)'!$A$1, 2 * (67 - $A13), 2 * BA$2 + 1)), "", SUBSTITUTE($C$1, "&lt;direc&gt;", RIGHT(OFFSET('rivers (2)'!$A$1, 2 * (67 - $A13), 2 * BA$2 + 1), 1)))
&amp; IF(ISBLANK(OFFSET('rivers (2)'!$A$1, 2 * (67 - $A13) + 1, 2 * BA$2)), "", SUBSTITUTE($D$1, "&lt;direc&gt;", RIGHT(OFFSET('rivers (2)'!$A$1, 2 * (67 - $A13) + 1, 2 * BA$2), 1)))
&amp; IF(ISBLANK('feature type'!AZ11), "EndPlot", SUBSTITUTE(SUBSTITUTE(output!$B$1,
                   "f_type", 'feature type'!AZ11),
                   "f_var", 'feature variety'!AZ11))
&amp; CHAR(10)</f>
        <v xml:space="preserve">BeginPlot
	x=51,y=57
	TerrainType=TERRAIN_GRASS
	PlotType=1
	FeatureType=FEATURE_FOREST, FeatureVariety=1
EndPlot
</v>
      </c>
      <c r="BB13" t="str">
        <f ca="1">SUBSTITUTE(SUBSTITUTE(SUBSTITUTE(SUBSTITUTE($A$1,
"x_coord",BB$2),
"y_coord",$A13),
"t_type",'terrain type'!BA11),
"p_type", 'plot type'!BA11)
&amp; IF(LEFT(resources!BA11, 6) = "BONUS_", CHAR(9) &amp; "BonusType=" &amp; resources!BA11 &amp; CHAR(10), "")
&amp; IF('goody huts'!BA11, "	ImprovementType=IMPROVEMENT_GOODY_HUT" &amp; CHAR(10), "")
&amp; IF(ISBLANK(OFFSET('rivers (2)'!$A$1, 2 * (67 - $A13), 2 * BB$2 + 1)), "", SUBSTITUTE($C$1, "&lt;direc&gt;", RIGHT(OFFSET('rivers (2)'!$A$1, 2 * (67 - $A13), 2 * BB$2 + 1), 1)))
&amp; IF(ISBLANK(OFFSET('rivers (2)'!$A$1, 2 * (67 - $A13) + 1, 2 * BB$2)), "", SUBSTITUTE($D$1, "&lt;direc&gt;", RIGHT(OFFSET('rivers (2)'!$A$1, 2 * (67 - $A13) + 1, 2 * BB$2), 1)))
&amp; IF(ISBLANK('feature type'!BA11), "EndPlot", SUBSTITUTE(SUBSTITUTE(output!$B$1,
                   "f_type", 'feature type'!BA11),
                   "f_var", 'feature variety'!BA11))
&amp; CHAR(10)</f>
        <v xml:space="preserve">BeginPlot
	x=52,y=57
	TerrainType=TERRAIN_GRASS
	PlotType=2
	RiverNSDirection=2
	isWOfRiver
EndPlot
</v>
      </c>
      <c r="BC13" t="str">
        <f ca="1">SUBSTITUTE(SUBSTITUTE(SUBSTITUTE(SUBSTITUTE($A$1,
"x_coord",BC$2),
"y_coord",$A13),
"t_type",'terrain type'!BB11),
"p_type", 'plot type'!BB11)
&amp; IF(LEFT(resources!BB11, 6) = "BONUS_", CHAR(9) &amp; "BonusType=" &amp; resources!BB11 &amp; CHAR(10), "")
&amp; IF('goody huts'!BB11, "	ImprovementType=IMPROVEMENT_GOODY_HUT" &amp; CHAR(10), "")
&amp; IF(ISBLANK(OFFSET('rivers (2)'!$A$1, 2 * (67 - $A13), 2 * BC$2 + 1)), "", SUBSTITUTE($C$1, "&lt;direc&gt;", RIGHT(OFFSET('rivers (2)'!$A$1, 2 * (67 - $A13), 2 * BC$2 + 1), 1)))
&amp; IF(ISBLANK(OFFSET('rivers (2)'!$A$1, 2 * (67 - $A13) + 1, 2 * BC$2)), "", SUBSTITUTE($D$1, "&lt;direc&gt;", RIGHT(OFFSET('rivers (2)'!$A$1, 2 * (67 - $A13) + 1, 2 * BC$2), 1)))
&amp; IF(ISBLANK('feature type'!BB11), "EndPlot", SUBSTITUTE(SUBSTITUTE(output!$B$1,
                   "f_type", 'feature type'!BB11),
                   "f_var", 'feature variety'!BB11))
&amp; CHAR(10)</f>
        <v xml:space="preserve">BeginPlot
	x=53,y=57
	TerrainType=TERRAIN_GRASS
	PlotType=1
EndPlot
</v>
      </c>
      <c r="BD13" t="str">
        <f ca="1">SUBSTITUTE(SUBSTITUTE(SUBSTITUTE(SUBSTITUTE($A$1,
"x_coord",BD$2),
"y_coord",$A13),
"t_type",'terrain type'!BC11),
"p_type", 'plot type'!BC11)
&amp; IF(LEFT(resources!BC11, 6) = "BONUS_", CHAR(9) &amp; "BonusType=" &amp; resources!BC11 &amp; CHAR(10), "")
&amp; IF('goody huts'!BC11, "	ImprovementType=IMPROVEMENT_GOODY_HUT" &amp; CHAR(10), "")
&amp; IF(ISBLANK(OFFSET('rivers (2)'!$A$1, 2 * (67 - $A13), 2 * BD$2 + 1)), "", SUBSTITUTE($C$1, "&lt;direc&gt;", RIGHT(OFFSET('rivers (2)'!$A$1, 2 * (67 - $A13), 2 * BD$2 + 1), 1)))
&amp; IF(ISBLANK(OFFSET('rivers (2)'!$A$1, 2 * (67 - $A13) + 1, 2 * BD$2)), "", SUBSTITUTE($D$1, "&lt;direc&gt;", RIGHT(OFFSET('rivers (2)'!$A$1, 2 * (67 - $A13) + 1, 2 * BD$2), 1)))
&amp; IF(ISBLANK('feature type'!BC11), "EndPlot", SUBSTITUTE(SUBSTITUTE(output!$B$1,
                   "f_type", 'feature type'!BC11),
                   "f_var", 'feature variety'!BC11))
&amp; CHAR(10)</f>
        <v xml:space="preserve">BeginPlot
	x=54,y=57
	TerrainType=TERRAIN_GRASS
	PlotType=1
	ImprovementType=IMPROVEMENT_GOODY_HUT
EndPlot
</v>
      </c>
      <c r="BE13" t="str">
        <f ca="1">SUBSTITUTE(SUBSTITUTE(SUBSTITUTE(SUBSTITUTE($A$1,
"x_coord",BE$2),
"y_coord",$A13),
"t_type",'terrain type'!BD11),
"p_type", 'plot type'!BD11)
&amp; IF(LEFT(resources!BD11, 6) = "BONUS_", CHAR(9) &amp; "BonusType=" &amp; resources!BD11 &amp; CHAR(10), "")
&amp; IF('goody huts'!BD11, "	ImprovementType=IMPROVEMENT_GOODY_HUT" &amp; CHAR(10), "")
&amp; IF(ISBLANK(OFFSET('rivers (2)'!$A$1, 2 * (67 - $A13), 2 * BE$2 + 1)), "", SUBSTITUTE($C$1, "&lt;direc&gt;", RIGHT(OFFSET('rivers (2)'!$A$1, 2 * (67 - $A13), 2 * BE$2 + 1), 1)))
&amp; IF(ISBLANK(OFFSET('rivers (2)'!$A$1, 2 * (67 - $A13) + 1, 2 * BE$2)), "", SUBSTITUTE($D$1, "&lt;direc&gt;", RIGHT(OFFSET('rivers (2)'!$A$1, 2 * (67 - $A13) + 1, 2 * BE$2), 1)))
&amp; IF(ISBLANK('feature type'!BD11), "EndPlot", SUBSTITUTE(SUBSTITUTE(output!$B$1,
                   "f_type", 'feature type'!BD11),
                   "f_var", 'feature variety'!BD11))
&amp; CHAR(10)</f>
        <v xml:space="preserve">BeginPlot
	x=55,y=57
	TerrainType=TERRAIN_GRASS
	PlotType=2
	FeatureType=FEATURE_FOREST, FeatureVariety=1
EndPlot
</v>
      </c>
      <c r="BF13" t="str">
        <f ca="1">SUBSTITUTE(SUBSTITUTE(SUBSTITUTE(SUBSTITUTE($A$1,
"x_coord",BF$2),
"y_coord",$A13),
"t_type",'terrain type'!BE11),
"p_type", 'plot type'!BE11)
&amp; IF(LEFT(resources!BE11, 6) = "BONUS_", CHAR(9) &amp; "BonusType=" &amp; resources!BE11 &amp; CHAR(10), "")
&amp; IF('goody huts'!BE11, "	ImprovementType=IMPROVEMENT_GOODY_HUT" &amp; CHAR(10), "")
&amp; IF(ISBLANK(OFFSET('rivers (2)'!$A$1, 2 * (67 - $A13), 2 * BF$2 + 1)), "", SUBSTITUTE($C$1, "&lt;direc&gt;", RIGHT(OFFSET('rivers (2)'!$A$1, 2 * (67 - $A13), 2 * BF$2 + 1), 1)))
&amp; IF(ISBLANK(OFFSET('rivers (2)'!$A$1, 2 * (67 - $A13) + 1, 2 * BF$2)), "", SUBSTITUTE($D$1, "&lt;direc&gt;", RIGHT(OFFSET('rivers (2)'!$A$1, 2 * (67 - $A13) + 1, 2 * BF$2), 1)))
&amp; IF(ISBLANK('feature type'!BE11), "EndPlot", SUBSTITUTE(SUBSTITUTE(output!$B$1,
                   "f_type", 'feature type'!BE11),
                   "f_var", 'feature variety'!BE11))
&amp; CHAR(10)</f>
        <v xml:space="preserve">BeginPlot
	x=56,y=57
	TerrainType=TERRAIN_GRASS
	PlotType=1
	FeatureType=FEATURE_FOREST, FeatureVariety=1
EndPlot
</v>
      </c>
      <c r="BG13" t="str">
        <f ca="1">SUBSTITUTE(SUBSTITUTE(SUBSTITUTE(SUBSTITUTE($A$1,
"x_coord",BG$2),
"y_coord",$A13),
"t_type",'terrain type'!BF11),
"p_type", 'plot type'!BF11)
&amp; IF(LEFT(resources!BF11, 6) = "BONUS_", CHAR(9) &amp; "BonusType=" &amp; resources!BF11 &amp; CHAR(10), "")
&amp; IF('goody huts'!BF11, "	ImprovementType=IMPROVEMENT_GOODY_HUT" &amp; CHAR(10), "")
&amp; IF(ISBLANK(OFFSET('rivers (2)'!$A$1, 2 * (67 - $A13), 2 * BG$2 + 1)), "", SUBSTITUTE($C$1, "&lt;direc&gt;", RIGHT(OFFSET('rivers (2)'!$A$1, 2 * (67 - $A13), 2 * BG$2 + 1), 1)))
&amp; IF(ISBLANK(OFFSET('rivers (2)'!$A$1, 2 * (67 - $A13) + 1, 2 * BG$2)), "", SUBSTITUTE($D$1, "&lt;direc&gt;", RIGHT(OFFSET('rivers (2)'!$A$1, 2 * (67 - $A13) + 1, 2 * BG$2), 1)))
&amp; IF(ISBLANK('feature type'!BF11), "EndPlot", SUBSTITUTE(SUBSTITUTE(output!$B$1,
                   "f_type", 'feature type'!BF11),
                   "f_var", 'feature variety'!BF11))
&amp; CHAR(10)</f>
        <v xml:space="preserve">BeginPlot
	x=57,y=57
	TerrainType=TERRAIN_GRASS
	PlotType=1
	FeatureType=FEATURE_FOREST, FeatureVariety=1
EndPlot
</v>
      </c>
      <c r="BH13" t="str">
        <f ca="1">SUBSTITUTE(SUBSTITUTE(SUBSTITUTE(SUBSTITUTE($A$1,
"x_coord",BH$2),
"y_coord",$A13),
"t_type",'terrain type'!BG11),
"p_type", 'plot type'!BG11)
&amp; IF(LEFT(resources!BG11, 6) = "BONUS_", CHAR(9) &amp; "BonusType=" &amp; resources!BG11 &amp; CHAR(10), "")
&amp; IF('goody huts'!BG11, "	ImprovementType=IMPROVEMENT_GOODY_HUT" &amp; CHAR(10), "")
&amp; IF(ISBLANK(OFFSET('rivers (2)'!$A$1, 2 * (67 - $A13), 2 * BH$2 + 1)), "", SUBSTITUTE($C$1, "&lt;direc&gt;", RIGHT(OFFSET('rivers (2)'!$A$1, 2 * (67 - $A13), 2 * BH$2 + 1), 1)))
&amp; IF(ISBLANK(OFFSET('rivers (2)'!$A$1, 2 * (67 - $A13) + 1, 2 * BH$2)), "", SUBSTITUTE($D$1, "&lt;direc&gt;", RIGHT(OFFSET('rivers (2)'!$A$1, 2 * (67 - $A13) + 1, 2 * BH$2), 1)))
&amp; IF(ISBLANK('feature type'!BG11), "EndPlot", SUBSTITUTE(SUBSTITUTE(output!$B$1,
                   "f_type", 'feature type'!BG11),
                   "f_var", 'feature variety'!BG11))
&amp; CHAR(10)</f>
        <v xml:space="preserve">BeginPlot
	x=58,y=57
	TerrainType=TERRAIN_GRASS
	PlotType=1
	FeatureType=FEATURE_FOREST, FeatureVariety=1
EndPlot
</v>
      </c>
      <c r="BI13" t="str">
        <f ca="1">SUBSTITUTE(SUBSTITUTE(SUBSTITUTE(SUBSTITUTE($A$1,
"x_coord",BI$2),
"y_coord",$A13),
"t_type",'terrain type'!BH11),
"p_type", 'plot type'!BH11)
&amp; IF(LEFT(resources!BH11, 6) = "BONUS_", CHAR(9) &amp; "BonusType=" &amp; resources!BH11 &amp; CHAR(10), "")
&amp; IF('goody huts'!BH11, "	ImprovementType=IMPROVEMENT_GOODY_HUT" &amp; CHAR(10), "")
&amp; IF(ISBLANK(OFFSET('rivers (2)'!$A$1, 2 * (67 - $A13), 2 * BI$2 + 1)), "", SUBSTITUTE($C$1, "&lt;direc&gt;", RIGHT(OFFSET('rivers (2)'!$A$1, 2 * (67 - $A13), 2 * BI$2 + 1), 1)))
&amp; IF(ISBLANK(OFFSET('rivers (2)'!$A$1, 2 * (67 - $A13) + 1, 2 * BI$2)), "", SUBSTITUTE($D$1, "&lt;direc&gt;", RIGHT(OFFSET('rivers (2)'!$A$1, 2 * (67 - $A13) + 1, 2 * BI$2), 1)))
&amp; IF(ISBLANK('feature type'!BH11), "EndPlot", SUBSTITUTE(SUBSTITUTE(output!$B$1,
                   "f_type", 'feature type'!BH11),
                   "f_var", 'feature variety'!BH11))
&amp; CHAR(10)</f>
        <v xml:space="preserve">BeginPlot
	x=59,y=57
	TerrainType=TERRAIN_GRASS
	PlotType=2
	FeatureType=FEATURE_FOREST, FeatureVariety=1
EndPlot
</v>
      </c>
      <c r="BJ13" t="str">
        <f ca="1">SUBSTITUTE(SUBSTITUTE(SUBSTITUTE(SUBSTITUTE($A$1,
"x_coord",BJ$2),
"y_coord",$A13),
"t_type",'terrain type'!BI11),
"p_type", 'plot type'!BI11)
&amp; IF(LEFT(resources!BI11, 6) = "BONUS_", CHAR(9) &amp; "BonusType=" &amp; resources!BI11 &amp; CHAR(10), "")
&amp; IF('goody huts'!BI11, "	ImprovementType=IMPROVEMENT_GOODY_HUT" &amp; CHAR(10), "")
&amp; IF(ISBLANK(OFFSET('rivers (2)'!$A$1, 2 * (67 - $A13), 2 * BJ$2 + 1)), "", SUBSTITUTE($C$1, "&lt;direc&gt;", RIGHT(OFFSET('rivers (2)'!$A$1, 2 * (67 - $A13), 2 * BJ$2 + 1), 1)))
&amp; IF(ISBLANK(OFFSET('rivers (2)'!$A$1, 2 * (67 - $A13) + 1, 2 * BJ$2)), "", SUBSTITUTE($D$1, "&lt;direc&gt;", RIGHT(OFFSET('rivers (2)'!$A$1, 2 * (67 - $A13) + 1, 2 * BJ$2), 1)))
&amp; IF(ISBLANK('feature type'!BI11), "EndPlot", SUBSTITUTE(SUBSTITUTE(output!$B$1,
                   "f_type", 'feature type'!BI11),
                   "f_var", 'feature variety'!BI11))
&amp; CHAR(10)</f>
        <v xml:space="preserve">BeginPlot
	x=60,y=57
	TerrainType=TERRAIN_GRASS
	PlotType=2
	FeatureType=FEATURE_FOREST, FeatureVariety=1
EndPlot
</v>
      </c>
      <c r="BK13" t="str">
        <f ca="1">SUBSTITUTE(SUBSTITUTE(SUBSTITUTE(SUBSTITUTE($A$1,
"x_coord",BK$2),
"y_coord",$A13),
"t_type",'terrain type'!BJ11),
"p_type", 'plot type'!BJ11)
&amp; IF(LEFT(resources!BJ11, 6) = "BONUS_", CHAR(9) &amp; "BonusType=" &amp; resources!BJ11 &amp; CHAR(10), "")
&amp; IF('goody huts'!BJ11, "	ImprovementType=IMPROVEMENT_GOODY_HUT" &amp; CHAR(10), "")
&amp; IF(ISBLANK(OFFSET('rivers (2)'!$A$1, 2 * (67 - $A13), 2 * BK$2 + 1)), "", SUBSTITUTE($C$1, "&lt;direc&gt;", RIGHT(OFFSET('rivers (2)'!$A$1, 2 * (67 - $A13), 2 * BK$2 + 1), 1)))
&amp; IF(ISBLANK(OFFSET('rivers (2)'!$A$1, 2 * (67 - $A13) + 1, 2 * BK$2)), "", SUBSTITUTE($D$1, "&lt;direc&gt;", RIGHT(OFFSET('rivers (2)'!$A$1, 2 * (67 - $A13) + 1, 2 * BK$2), 1)))
&amp; IF(ISBLANK('feature type'!BJ11), "EndPlot", SUBSTITUTE(SUBSTITUTE(output!$B$1,
                   "f_type", 'feature type'!BJ11),
                   "f_var", 'feature variety'!BJ11))
&amp; CHAR(10)</f>
        <v xml:space="preserve">BeginPlot
	x=61,y=57
	TerrainType=TERRAIN_GRASS
	PlotType=2
EndPlot
</v>
      </c>
      <c r="BL13" t="str">
        <f ca="1">SUBSTITUTE(SUBSTITUTE(SUBSTITUTE(SUBSTITUTE($A$1,
"x_coord",BL$2),
"y_coord",$A13),
"t_type",'terrain type'!BK11),
"p_type", 'plot type'!BK11)
&amp; IF(LEFT(resources!BK11, 6) = "BONUS_", CHAR(9) &amp; "BonusType=" &amp; resources!BK11 &amp; CHAR(10), "")
&amp; IF('goody huts'!BK11, "	ImprovementType=IMPROVEMENT_GOODY_HUT" &amp; CHAR(10), "")
&amp; IF(ISBLANK(OFFSET('rivers (2)'!$A$1, 2 * (67 - $A13), 2 * BL$2 + 1)), "", SUBSTITUTE($C$1, "&lt;direc&gt;", RIGHT(OFFSET('rivers (2)'!$A$1, 2 * (67 - $A13), 2 * BL$2 + 1), 1)))
&amp; IF(ISBLANK(OFFSET('rivers (2)'!$A$1, 2 * (67 - $A13) + 1, 2 * BL$2)), "", SUBSTITUTE($D$1, "&lt;direc&gt;", RIGHT(OFFSET('rivers (2)'!$A$1, 2 * (67 - $A13) + 1, 2 * BL$2), 1)))
&amp; IF(ISBLANK('feature type'!BK11), "EndPlot", SUBSTITUTE(SUBSTITUTE(output!$B$1,
                   "f_type", 'feature type'!BK11),
                   "f_var", 'feature variety'!BK11))
&amp; CHAR(10)</f>
        <v xml:space="preserve">BeginPlot
	x=62,y=57
	TerrainType=TERRAIN_GRASS
	PlotType=2
	BonusType=BONUS_ALUMINUM
EndPlot
</v>
      </c>
      <c r="BM13" t="str">
        <f ca="1">SUBSTITUTE(SUBSTITUTE(SUBSTITUTE(SUBSTITUTE($A$1,
"x_coord",BM$2),
"y_coord",$A13),
"t_type",'terrain type'!BL11),
"p_type", 'plot type'!BL11)
&amp; IF(LEFT(resources!BL11, 6) = "BONUS_", CHAR(9) &amp; "BonusType=" &amp; resources!BL11 &amp; CHAR(10), "")
&amp; IF('goody huts'!BL11, "	ImprovementType=IMPROVEMENT_GOODY_HUT" &amp; CHAR(10), "")
&amp; IF(ISBLANK(OFFSET('rivers (2)'!$A$1, 2 * (67 - $A13), 2 * BM$2 + 1)), "", SUBSTITUTE($C$1, "&lt;direc&gt;", RIGHT(OFFSET('rivers (2)'!$A$1, 2 * (67 - $A13), 2 * BM$2 + 1), 1)))
&amp; IF(ISBLANK(OFFSET('rivers (2)'!$A$1, 2 * (67 - $A13) + 1, 2 * BM$2)), "", SUBSTITUTE($D$1, "&lt;direc&gt;", RIGHT(OFFSET('rivers (2)'!$A$1, 2 * (67 - $A13) + 1, 2 * BM$2), 1)))
&amp; IF(ISBLANK('feature type'!BL11), "EndPlot", SUBSTITUTE(SUBSTITUTE(output!$B$1,
                   "f_type", 'feature type'!BL11),
                   "f_var", 'feature variety'!BL11))
&amp; CHAR(10)</f>
        <v xml:space="preserve">BeginPlot
	x=63,y=57
	TerrainType=TERRAIN_GRASS
	PlotType=2
	RiverNSDirection=0
	isWOfRiver
EndPlot
</v>
      </c>
      <c r="BN13" t="str">
        <f ca="1">SUBSTITUTE(SUBSTITUTE(SUBSTITUTE(SUBSTITUTE($A$1,
"x_coord",BN$2),
"y_coord",$A13),
"t_type",'terrain type'!BM11),
"p_type", 'plot type'!BM11)
&amp; IF(LEFT(resources!BM11, 6) = "BONUS_", CHAR(9) &amp; "BonusType=" &amp; resources!BM11 &amp; CHAR(10), "")
&amp; IF('goody huts'!BM11, "	ImprovementType=IMPROVEMENT_GOODY_HUT" &amp; CHAR(10), "")
&amp; IF(ISBLANK(OFFSET('rivers (2)'!$A$1, 2 * (67 - $A13), 2 * BN$2 + 1)), "", SUBSTITUTE($C$1, "&lt;direc&gt;", RIGHT(OFFSET('rivers (2)'!$A$1, 2 * (67 - $A13), 2 * BN$2 + 1), 1)))
&amp; IF(ISBLANK(OFFSET('rivers (2)'!$A$1, 2 * (67 - $A13) + 1, 2 * BN$2)), "", SUBSTITUTE($D$1, "&lt;direc&gt;", RIGHT(OFFSET('rivers (2)'!$A$1, 2 * (67 - $A13) + 1, 2 * BN$2), 1)))
&amp; IF(ISBLANK('feature type'!BM11), "EndPlot", SUBSTITUTE(SUBSTITUTE(output!$B$1,
                   "f_type", 'feature type'!BM11),
                   "f_var", 'feature variety'!BM11))
&amp; CHAR(10)</f>
        <v xml:space="preserve">BeginPlot
	x=64,y=57
	TerrainType=TERRAIN_GRASS
	PlotType=2
	FeatureType=FEATURE_FOREST, FeatureVariety=1
EndPlot
</v>
      </c>
      <c r="BO13" t="str">
        <f ca="1">SUBSTITUTE(SUBSTITUTE(SUBSTITUTE(SUBSTITUTE($A$1,
"x_coord",BO$2),
"y_coord",$A13),
"t_type",'terrain type'!BN11),
"p_type", 'plot type'!BN11)
&amp; IF(LEFT(resources!BN11, 6) = "BONUS_", CHAR(9) &amp; "BonusType=" &amp; resources!BN11 &amp; CHAR(10), "")
&amp; IF('goody huts'!BN11, "	ImprovementType=IMPROVEMENT_GOODY_HUT" &amp; CHAR(10), "")
&amp; IF(ISBLANK(OFFSET('rivers (2)'!$A$1, 2 * (67 - $A13), 2 * BO$2 + 1)), "", SUBSTITUTE($C$1, "&lt;direc&gt;", RIGHT(OFFSET('rivers (2)'!$A$1, 2 * (67 - $A13), 2 * BO$2 + 1), 1)))
&amp; IF(ISBLANK(OFFSET('rivers (2)'!$A$1, 2 * (67 - $A13) + 1, 2 * BO$2)), "", SUBSTITUTE($D$1, "&lt;direc&gt;", RIGHT(OFFSET('rivers (2)'!$A$1, 2 * (67 - $A13) + 1, 2 * BO$2), 1)))
&amp; IF(ISBLANK('feature type'!BN11), "EndPlot", SUBSTITUTE(SUBSTITUTE(output!$B$1,
                   "f_type", 'feature type'!BN11),
                   "f_var", 'feature variety'!BN11))
&amp; CHAR(10)</f>
        <v xml:space="preserve">BeginPlot
	x=65,y=57
	TerrainType=TERRAIN_GRASS
	PlotType=2
	RiverNSDirection=0
	isWOfRiver
EndPlot
</v>
      </c>
      <c r="BP13" t="str">
        <f ca="1">SUBSTITUTE(SUBSTITUTE(SUBSTITUTE(SUBSTITUTE($A$1,
"x_coord",BP$2),
"y_coord",$A13),
"t_type",'terrain type'!BO11),
"p_type", 'plot type'!BO11)
&amp; IF(LEFT(resources!BO11, 6) = "BONUS_", CHAR(9) &amp; "BonusType=" &amp; resources!BO11 &amp; CHAR(10), "")
&amp; IF('goody huts'!BO11, "	ImprovementType=IMPROVEMENT_GOODY_HUT" &amp; CHAR(10), "")
&amp; IF(ISBLANK(OFFSET('rivers (2)'!$A$1, 2 * (67 - $A13), 2 * BP$2 + 1)), "", SUBSTITUTE($C$1, "&lt;direc&gt;", RIGHT(OFFSET('rivers (2)'!$A$1, 2 * (67 - $A13), 2 * BP$2 + 1), 1)))
&amp; IF(ISBLANK(OFFSET('rivers (2)'!$A$1, 2 * (67 - $A13) + 1, 2 * BP$2)), "", SUBSTITUTE($D$1, "&lt;direc&gt;", RIGHT(OFFSET('rivers (2)'!$A$1, 2 * (67 - $A13) + 1, 2 * BP$2), 1)))
&amp; IF(ISBLANK('feature type'!BO11), "EndPlot", SUBSTITUTE(SUBSTITUTE(output!$B$1,
                   "f_type", 'feature type'!BO11),
                   "f_var", 'feature variety'!BO11))
&amp; CHAR(10)</f>
        <v xml:space="preserve">BeginPlot
	x=66,y=57
	TerrainType=TERRAIN_GRASS
	PlotType=2
	FeatureType=FEATURE_FOREST, FeatureVariety=1
EndPlot
</v>
      </c>
      <c r="BQ13" t="str">
        <f ca="1">SUBSTITUTE(SUBSTITUTE(SUBSTITUTE(SUBSTITUTE($A$1,
"x_coord",BQ$2),
"y_coord",$A13),
"t_type",'terrain type'!BP11),
"p_type", 'plot type'!BP11)
&amp; IF(LEFT(resources!BP11, 6) = "BONUS_", CHAR(9) &amp; "BonusType=" &amp; resources!BP11 &amp; CHAR(10), "")
&amp; IF('goody huts'!BP11, "	ImprovementType=IMPROVEMENT_GOODY_HUT" &amp; CHAR(10), "")
&amp; IF(ISBLANK(OFFSET('rivers (2)'!$A$1, 2 * (67 - $A13), 2 * BQ$2 + 1)), "", SUBSTITUTE($C$1, "&lt;direc&gt;", RIGHT(OFFSET('rivers (2)'!$A$1, 2 * (67 - $A13), 2 * BQ$2 + 1), 1)))
&amp; IF(ISBLANK(OFFSET('rivers (2)'!$A$1, 2 * (67 - $A13) + 1, 2 * BQ$2)), "", SUBSTITUTE($D$1, "&lt;direc&gt;", RIGHT(OFFSET('rivers (2)'!$A$1, 2 * (67 - $A13) + 1, 2 * BQ$2), 1)))
&amp; IF(ISBLANK('feature type'!BP11), "EndPlot", SUBSTITUTE(SUBSTITUTE(output!$B$1,
                   "f_type", 'feature type'!BP11),
                   "f_var", 'feature variety'!BP11))
&amp; CHAR(10)</f>
        <v xml:space="preserve">BeginPlot
	x=67,y=57
	TerrainType=TERRAIN_GRASS
	PlotType=2
	RiverNSDirection=0
	isWOfRiver
	FeatureType=FEATURE_FOREST, FeatureVariety=1
EndPlot
</v>
      </c>
      <c r="BR13" t="str">
        <f ca="1">SUBSTITUTE(SUBSTITUTE(SUBSTITUTE(SUBSTITUTE($A$1,
"x_coord",BR$2),
"y_coord",$A13),
"t_type",'terrain type'!BQ11),
"p_type", 'plot type'!BQ11)
&amp; IF(LEFT(resources!BQ11, 6) = "BONUS_", CHAR(9) &amp; "BonusType=" &amp; resources!BQ11 &amp; CHAR(10), "")
&amp; IF('goody huts'!BQ11, "	ImprovementType=IMPROVEMENT_GOODY_HUT" &amp; CHAR(10), "")
&amp; IF(ISBLANK(OFFSET('rivers (2)'!$A$1, 2 * (67 - $A13), 2 * BR$2 + 1)), "", SUBSTITUTE($C$1, "&lt;direc&gt;", RIGHT(OFFSET('rivers (2)'!$A$1, 2 * (67 - $A13), 2 * BR$2 + 1), 1)))
&amp; IF(ISBLANK(OFFSET('rivers (2)'!$A$1, 2 * (67 - $A13) + 1, 2 * BR$2)), "", SUBSTITUTE($D$1, "&lt;direc&gt;", RIGHT(OFFSET('rivers (2)'!$A$1, 2 * (67 - $A13) + 1, 2 * BR$2), 1)))
&amp; IF(ISBLANK('feature type'!BQ11), "EndPlot", SUBSTITUTE(SUBSTITUTE(output!$B$1,
                   "f_type", 'feature type'!BQ11),
                   "f_var", 'feature variety'!BQ11))
&amp; CHAR(10)</f>
        <v xml:space="preserve">BeginPlot
	x=68,y=57
	TerrainType=TERRAIN_GRASS
	PlotType=2
	FeatureType=FEATURE_FOREST, FeatureVariety=1
EndPlot
</v>
      </c>
      <c r="BS13" t="str">
        <f ca="1">SUBSTITUTE(SUBSTITUTE(SUBSTITUTE(SUBSTITUTE($A$1,
"x_coord",BS$2),
"y_coord",$A13),
"t_type",'terrain type'!BR11),
"p_type", 'plot type'!BR11)
&amp; IF(LEFT(resources!BR11, 6) = "BONUS_", CHAR(9) &amp; "BonusType=" &amp; resources!BR11 &amp; CHAR(10), "")
&amp; IF('goody huts'!BR11, "	ImprovementType=IMPROVEMENT_GOODY_HUT" &amp; CHAR(10), "")
&amp; IF(ISBLANK(OFFSET('rivers (2)'!$A$1, 2 * (67 - $A13), 2 * BS$2 + 1)), "", SUBSTITUTE($C$1, "&lt;direc&gt;", RIGHT(OFFSET('rivers (2)'!$A$1, 2 * (67 - $A13), 2 * BS$2 + 1), 1)))
&amp; IF(ISBLANK(OFFSET('rivers (2)'!$A$1, 2 * (67 - $A13) + 1, 2 * BS$2)), "", SUBSTITUTE($D$1, "&lt;direc&gt;", RIGHT(OFFSET('rivers (2)'!$A$1, 2 * (67 - $A13) + 1, 2 * BS$2), 1)))
&amp; IF(ISBLANK('feature type'!BR11), "EndPlot", SUBSTITUTE(SUBSTITUTE(output!$B$1,
                   "f_type", 'feature type'!BR11),
                   "f_var", 'feature variety'!BR11))
&amp; CHAR(10)</f>
        <v xml:space="preserve">BeginPlot
	x=69,y=57
	TerrainType=TERRAIN_GRASS
	PlotType=2
	RiverNSDirection=0
	isWOfRiver
	FeatureType=FEATURE_FOREST, FeatureVariety=1
EndPlot
</v>
      </c>
      <c r="BT13" t="str">
        <f ca="1">SUBSTITUTE(SUBSTITUTE(SUBSTITUTE(SUBSTITUTE($A$1,
"x_coord",BT$2),
"y_coord",$A13),
"t_type",'terrain type'!BS11),
"p_type", 'plot type'!BS11)
&amp; IF(LEFT(resources!BS11, 6) = "BONUS_", CHAR(9) &amp; "BonusType=" &amp; resources!BS11 &amp; CHAR(10), "")
&amp; IF('goody huts'!BS11, "	ImprovementType=IMPROVEMENT_GOODY_HUT" &amp; CHAR(10), "")
&amp; IF(ISBLANK(OFFSET('rivers (2)'!$A$1, 2 * (67 - $A13), 2 * BT$2 + 1)), "", SUBSTITUTE($C$1, "&lt;direc&gt;", RIGHT(OFFSET('rivers (2)'!$A$1, 2 * (67 - $A13), 2 * BT$2 + 1), 1)))
&amp; IF(ISBLANK(OFFSET('rivers (2)'!$A$1, 2 * (67 - $A13) + 1, 2 * BT$2)), "", SUBSTITUTE($D$1, "&lt;direc&gt;", RIGHT(OFFSET('rivers (2)'!$A$1, 2 * (67 - $A13) + 1, 2 * BT$2), 1)))
&amp; IF(ISBLANK('feature type'!BS11), "EndPlot", SUBSTITUTE(SUBSTITUTE(output!$B$1,
                   "f_type", 'feature type'!BS11),
                   "f_var", 'feature variety'!BS11))
&amp; CHAR(10)</f>
        <v xml:space="preserve">BeginPlot
	x=70,y=57
	TerrainType=TERRAIN_COAST
	PlotType=3
EndPlot
</v>
      </c>
      <c r="BU13" t="str">
        <f ca="1">SUBSTITUTE(SUBSTITUTE(SUBSTITUTE(SUBSTITUTE($A$1,
"x_coord",BU$2),
"y_coord",$A13),
"t_type",'terrain type'!BT11),
"p_type", 'plot type'!BT11)
&amp; IF(LEFT(resources!BT11, 6) = "BONUS_", CHAR(9) &amp; "BonusType=" &amp; resources!BT11 &amp; CHAR(10), "")
&amp; IF('goody huts'!BT11, "	ImprovementType=IMPROVEMENT_GOODY_HUT" &amp; CHAR(10), "")
&amp; IF(ISBLANK(OFFSET('rivers (2)'!$A$1, 2 * (67 - $A13), 2 * BU$2 + 1)), "", SUBSTITUTE($C$1, "&lt;direc&gt;", RIGHT(OFFSET('rivers (2)'!$A$1, 2 * (67 - $A13), 2 * BU$2 + 1), 1)))
&amp; IF(ISBLANK(OFFSET('rivers (2)'!$A$1, 2 * (67 - $A13) + 1, 2 * BU$2)), "", SUBSTITUTE($D$1, "&lt;direc&gt;", RIGHT(OFFSET('rivers (2)'!$A$1, 2 * (67 - $A13) + 1, 2 * BU$2), 1)))
&amp; IF(ISBLANK('feature type'!BT11), "EndPlot", SUBSTITUTE(SUBSTITUTE(output!$B$1,
                   "f_type", 'feature type'!BT11),
                   "f_var", 'feature variety'!BT11))
&amp; CHAR(10)</f>
        <v xml:space="preserve">BeginPlot
	x=71,y=57
	TerrainType=TERRAIN_COAST
	PlotType=3
	BonusType=BONUS_CRAB
EndPlot
</v>
      </c>
      <c r="BV13" t="str">
        <f ca="1">SUBSTITUTE(SUBSTITUTE(SUBSTITUTE(SUBSTITUTE($A$1,
"x_coord",BV$2),
"y_coord",$A13),
"t_type",'terrain type'!BU11),
"p_type", 'plot type'!BU11)
&amp; IF(LEFT(resources!BU11, 6) = "BONUS_", CHAR(9) &amp; "BonusType=" &amp; resources!BU11 &amp; CHAR(10), "")
&amp; IF('goody huts'!BU11, "	ImprovementType=IMPROVEMENT_GOODY_HUT" &amp; CHAR(10), "")
&amp; IF(ISBLANK(OFFSET('rivers (2)'!$A$1, 2 * (67 - $A13), 2 * BV$2 + 1)), "", SUBSTITUTE($C$1, "&lt;direc&gt;", RIGHT(OFFSET('rivers (2)'!$A$1, 2 * (67 - $A13), 2 * BV$2 + 1), 1)))
&amp; IF(ISBLANK(OFFSET('rivers (2)'!$A$1, 2 * (67 - $A13) + 1, 2 * BV$2)), "", SUBSTITUTE($D$1, "&lt;direc&gt;", RIGHT(OFFSET('rivers (2)'!$A$1, 2 * (67 - $A13) + 1, 2 * BV$2), 1)))
&amp; IF(ISBLANK('feature type'!BU11), "EndPlot", SUBSTITUTE(SUBSTITUTE(output!$B$1,
                   "f_type", 'feature type'!BU11),
                   "f_var", 'feature variety'!BU11))
&amp; CHAR(10)</f>
        <v xml:space="preserve">BeginPlot
	x=72,y=57
	TerrainType=TERRAIN_COAST
	PlotType=3
EndPlot
</v>
      </c>
      <c r="BW13" t="str">
        <f ca="1">SUBSTITUTE(SUBSTITUTE(SUBSTITUTE(SUBSTITUTE($A$1,
"x_coord",BW$2),
"y_coord",$A13),
"t_type",'terrain type'!BV11),
"p_type", 'plot type'!BV11)
&amp; IF(LEFT(resources!BV11, 6) = "BONUS_", CHAR(9) &amp; "BonusType=" &amp; resources!BV11 &amp; CHAR(10), "")
&amp; IF('goody huts'!BV11, "	ImprovementType=IMPROVEMENT_GOODY_HUT" &amp; CHAR(10), "")
&amp; IF(ISBLANK(OFFSET('rivers (2)'!$A$1, 2 * (67 - $A13), 2 * BW$2 + 1)), "", SUBSTITUTE($C$1, "&lt;direc&gt;", RIGHT(OFFSET('rivers (2)'!$A$1, 2 * (67 - $A13), 2 * BW$2 + 1), 1)))
&amp; IF(ISBLANK(OFFSET('rivers (2)'!$A$1, 2 * (67 - $A13) + 1, 2 * BW$2)), "", SUBSTITUTE($D$1, "&lt;direc&gt;", RIGHT(OFFSET('rivers (2)'!$A$1, 2 * (67 - $A13) + 1, 2 * BW$2), 1)))
&amp; IF(ISBLANK('feature type'!BV11), "EndPlot", SUBSTITUTE(SUBSTITUTE(output!$B$1,
                   "f_type", 'feature type'!BV11),
                   "f_var", 'feature variety'!BV11))
&amp; CHAR(10)</f>
        <v xml:space="preserve">BeginPlot
	x=73,y=57
	TerrainType=TERRAIN_OCEAN
	PlotType=3
EndPlot
</v>
      </c>
      <c r="BX13" t="str">
        <f ca="1">SUBSTITUTE(SUBSTITUTE(SUBSTITUTE(SUBSTITUTE($A$1,
"x_coord",BX$2),
"y_coord",$A13),
"t_type",'terrain type'!BW11),
"p_type", 'plot type'!BW11)
&amp; IF(LEFT(resources!BW11, 6) = "BONUS_", CHAR(9) &amp; "BonusType=" &amp; resources!BW11 &amp; CHAR(10), "")
&amp; IF('goody huts'!BW11, "	ImprovementType=IMPROVEMENT_GOODY_HUT" &amp; CHAR(10), "")
&amp; IF(ISBLANK(OFFSET('rivers (2)'!$A$1, 2 * (67 - $A13), 2 * BX$2 + 1)), "", SUBSTITUTE($C$1, "&lt;direc&gt;", RIGHT(OFFSET('rivers (2)'!$A$1, 2 * (67 - $A13), 2 * BX$2 + 1), 1)))
&amp; IF(ISBLANK(OFFSET('rivers (2)'!$A$1, 2 * (67 - $A13) + 1, 2 * BX$2)), "", SUBSTITUTE($D$1, "&lt;direc&gt;", RIGHT(OFFSET('rivers (2)'!$A$1, 2 * (67 - $A13) + 1, 2 * BX$2), 1)))
&amp; IF(ISBLANK('feature type'!BW11), "EndPlot", SUBSTITUTE(SUBSTITUTE(output!$B$1,
                   "f_type", 'feature type'!BW11),
                   "f_var", 'feature variety'!BW11))
&amp; CHAR(10)</f>
        <v xml:space="preserve">BeginPlot
	x=74,y=57
	TerrainType=TERRAIN_OCEAN
	PlotType=3
EndPlot
</v>
      </c>
      <c r="BY13" t="str">
        <f ca="1">SUBSTITUTE(SUBSTITUTE(SUBSTITUTE(SUBSTITUTE($A$1,
"x_coord",BY$2),
"y_coord",$A13),
"t_type",'terrain type'!BX11),
"p_type", 'plot type'!BX11)
&amp; IF(LEFT(resources!BX11, 6) = "BONUS_", CHAR(9) &amp; "BonusType=" &amp; resources!BX11 &amp; CHAR(10), "")
&amp; IF('goody huts'!BX11, "	ImprovementType=IMPROVEMENT_GOODY_HUT" &amp; CHAR(10), "")
&amp; IF(ISBLANK(OFFSET('rivers (2)'!$A$1, 2 * (67 - $A13), 2 * BY$2 + 1)), "", SUBSTITUTE($C$1, "&lt;direc&gt;", RIGHT(OFFSET('rivers (2)'!$A$1, 2 * (67 - $A13), 2 * BY$2 + 1), 1)))
&amp; IF(ISBLANK(OFFSET('rivers (2)'!$A$1, 2 * (67 - $A13) + 1, 2 * BY$2)), "", SUBSTITUTE($D$1, "&lt;direc&gt;", RIGHT(OFFSET('rivers (2)'!$A$1, 2 * (67 - $A13) + 1, 2 * BY$2), 1)))
&amp; IF(ISBLANK('feature type'!BX11), "EndPlot", SUBSTITUTE(SUBSTITUTE(output!$B$1,
                   "f_type", 'feature type'!BX11),
                   "f_var", 'feature variety'!BX11))
&amp; CHAR(10)</f>
        <v xml:space="preserve">BeginPlot
	x=75,y=57
	TerrainType=TERRAIN_OCEAN
	PlotType=3
EndPlot
</v>
      </c>
      <c r="BZ13" t="str">
        <f ca="1">SUBSTITUTE(SUBSTITUTE(SUBSTITUTE(SUBSTITUTE($A$1,
"x_coord",BZ$2),
"y_coord",$A13),
"t_type",'terrain type'!BY11),
"p_type", 'plot type'!BY11)
&amp; IF(LEFT(resources!BY11, 6) = "BONUS_", CHAR(9) &amp; "BonusType=" &amp; resources!BY11 &amp; CHAR(10), "")
&amp; IF('goody huts'!BY11, "	ImprovementType=IMPROVEMENT_GOODY_HUT" &amp; CHAR(10), "")
&amp; IF(ISBLANK(OFFSET('rivers (2)'!$A$1, 2 * (67 - $A13), 2 * BZ$2 + 1)), "", SUBSTITUTE($C$1, "&lt;direc&gt;", RIGHT(OFFSET('rivers (2)'!$A$1, 2 * (67 - $A13), 2 * BZ$2 + 1), 1)))
&amp; IF(ISBLANK(OFFSET('rivers (2)'!$A$1, 2 * (67 - $A13) + 1, 2 * BZ$2)), "", SUBSTITUTE($D$1, "&lt;direc&gt;", RIGHT(OFFSET('rivers (2)'!$A$1, 2 * (67 - $A13) + 1, 2 * BZ$2), 1)))
&amp; IF(ISBLANK('feature type'!BY11), "EndPlot", SUBSTITUTE(SUBSTITUTE(output!$B$1,
                   "f_type", 'feature type'!BY11),
                   "f_var", 'feature variety'!BY11))
&amp; CHAR(10)</f>
        <v xml:space="preserve">BeginPlot
	x=76,y=57
	TerrainType=TERRAIN_OCEAN
	PlotType=3
EndPlot
</v>
      </c>
      <c r="CA13" t="str">
        <f ca="1">SUBSTITUTE(SUBSTITUTE(SUBSTITUTE(SUBSTITUTE($A$1,
"x_coord",CA$2),
"y_coord",$A13),
"t_type",'terrain type'!BZ11),
"p_type", 'plot type'!BZ11)
&amp; IF(LEFT(resources!BZ11, 6) = "BONUS_", CHAR(9) &amp; "BonusType=" &amp; resources!BZ11 &amp; CHAR(10), "")
&amp; IF('goody huts'!BZ11, "	ImprovementType=IMPROVEMENT_GOODY_HUT" &amp; CHAR(10), "")
&amp; IF(ISBLANK(OFFSET('rivers (2)'!$A$1, 2 * (67 - $A13), 2 * CA$2 + 1)), "", SUBSTITUTE($C$1, "&lt;direc&gt;", RIGHT(OFFSET('rivers (2)'!$A$1, 2 * (67 - $A13), 2 * CA$2 + 1), 1)))
&amp; IF(ISBLANK(OFFSET('rivers (2)'!$A$1, 2 * (67 - $A13) + 1, 2 * CA$2)), "", SUBSTITUTE($D$1, "&lt;direc&gt;", RIGHT(OFFSET('rivers (2)'!$A$1, 2 * (67 - $A13) + 1, 2 * CA$2), 1)))
&amp; IF(ISBLANK('feature type'!BZ11), "EndPlot", SUBSTITUTE(SUBSTITUTE(output!$B$1,
                   "f_type", 'feature type'!BZ11),
                   "f_var", 'feature variety'!BZ11))
&amp; CHAR(10)</f>
        <v xml:space="preserve">BeginPlot
	x=77,y=57
	TerrainType=TERRAIN_OCEAN
	PlotType=3
EndPlot
</v>
      </c>
      <c r="CB13" t="str">
        <f ca="1">SUBSTITUTE(SUBSTITUTE(SUBSTITUTE(SUBSTITUTE($A$1,
"x_coord",CB$2),
"y_coord",$A13),
"t_type",'terrain type'!CA11),
"p_type", 'plot type'!CA11)
&amp; IF(LEFT(resources!CA11, 6) = "BONUS_", CHAR(9) &amp; "BonusType=" &amp; resources!CA11 &amp; CHAR(10), "")
&amp; IF('goody huts'!CA11, "	ImprovementType=IMPROVEMENT_GOODY_HUT" &amp; CHAR(10), "")
&amp; IF(ISBLANK(OFFSET('rivers (2)'!$A$1, 2 * (67 - $A13), 2 * CB$2 + 1)), "", SUBSTITUTE($C$1, "&lt;direc&gt;", RIGHT(OFFSET('rivers (2)'!$A$1, 2 * (67 - $A13), 2 * CB$2 + 1), 1)))
&amp; IF(ISBLANK(OFFSET('rivers (2)'!$A$1, 2 * (67 - $A13) + 1, 2 * CB$2)), "", SUBSTITUTE($D$1, "&lt;direc&gt;", RIGHT(OFFSET('rivers (2)'!$A$1, 2 * (67 - $A13) + 1, 2 * CB$2), 1)))
&amp; IF(ISBLANK('feature type'!CA11), "EndPlot", SUBSTITUTE(SUBSTITUTE(output!$B$1,
                   "f_type", 'feature type'!CA11),
                   "f_var", 'feature variety'!CA11))
&amp; CHAR(10)</f>
        <v xml:space="preserve">BeginPlot
	x=78,y=57
	TerrainType=TERRAIN_OCEAN
	PlotType=3
EndPlot
</v>
      </c>
      <c r="CC13" t="str">
        <f ca="1">SUBSTITUTE(SUBSTITUTE(SUBSTITUTE(SUBSTITUTE($A$1,
"x_coord",CC$2),
"y_coord",$A13),
"t_type",'terrain type'!CB11),
"p_type", 'plot type'!CB11)
&amp; IF(LEFT(resources!CB11, 6) = "BONUS_", CHAR(9) &amp; "BonusType=" &amp; resources!CB11 &amp; CHAR(10), "")
&amp; IF('goody huts'!CB11, "	ImprovementType=IMPROVEMENT_GOODY_HUT" &amp; CHAR(10), "")
&amp; IF(ISBLANK(OFFSET('rivers (2)'!$A$1, 2 * (67 - $A13), 2 * CC$2 + 1)), "", SUBSTITUTE($C$1, "&lt;direc&gt;", RIGHT(OFFSET('rivers (2)'!$A$1, 2 * (67 - $A13), 2 * CC$2 + 1), 1)))
&amp; IF(ISBLANK(OFFSET('rivers (2)'!$A$1, 2 * (67 - $A13) + 1, 2 * CC$2)), "", SUBSTITUTE($D$1, "&lt;direc&gt;", RIGHT(OFFSET('rivers (2)'!$A$1, 2 * (67 - $A13) + 1, 2 * CC$2), 1)))
&amp; IF(ISBLANK('feature type'!CB11), "EndPlot", SUBSTITUTE(SUBSTITUTE(output!$B$1,
                   "f_type", 'feature type'!CB11),
                   "f_var", 'feature variety'!CB11))
&amp; CHAR(10)</f>
        <v xml:space="preserve">BeginPlot
	x=79,y=57
	TerrainType=TERRAIN_OCEAN
	PlotType=3
EndPlot
</v>
      </c>
      <c r="CD13" t="str">
        <f ca="1">SUBSTITUTE(SUBSTITUTE(SUBSTITUTE(SUBSTITUTE($A$1,
"x_coord",CD$2),
"y_coord",$A13),
"t_type",'terrain type'!CC11),
"p_type", 'plot type'!CC11)
&amp; IF(LEFT(resources!CC11, 6) = "BONUS_", CHAR(9) &amp; "BonusType=" &amp; resources!CC11 &amp; CHAR(10), "")
&amp; IF('goody huts'!CC11, "	ImprovementType=IMPROVEMENT_GOODY_HUT" &amp; CHAR(10), "")
&amp; IF(ISBLANK(OFFSET('rivers (2)'!$A$1, 2 * (67 - $A13), 2 * CD$2 + 1)), "", SUBSTITUTE($C$1, "&lt;direc&gt;", RIGHT(OFFSET('rivers (2)'!$A$1, 2 * (67 - $A13), 2 * CD$2 + 1), 1)))
&amp; IF(ISBLANK(OFFSET('rivers (2)'!$A$1, 2 * (67 - $A13) + 1, 2 * CD$2)), "", SUBSTITUTE($D$1, "&lt;direc&gt;", RIGHT(OFFSET('rivers (2)'!$A$1, 2 * (67 - $A13) + 1, 2 * CD$2), 1)))
&amp; IF(ISBLANK('feature type'!CC11), "EndPlot", SUBSTITUTE(SUBSTITUTE(output!$B$1,
                   "f_type", 'feature type'!CC11),
                   "f_var", 'feature variety'!CC11))
&amp; CHAR(10)</f>
        <v xml:space="preserve">BeginPlot
	x=80,y=57
	TerrainType=TERRAIN_OCEAN
	PlotType=3
EndPlot
</v>
      </c>
      <c r="CE13" t="str">
        <f ca="1">SUBSTITUTE(SUBSTITUTE(SUBSTITUTE(SUBSTITUTE($A$1,
"x_coord",CE$2),
"y_coord",$A13),
"t_type",'terrain type'!CD11),
"p_type", 'plot type'!CD11)
&amp; IF(LEFT(resources!CD11, 6) = "BONUS_", CHAR(9) &amp; "BonusType=" &amp; resources!CD11 &amp; CHAR(10), "")
&amp; IF('goody huts'!CD11, "	ImprovementType=IMPROVEMENT_GOODY_HUT" &amp; CHAR(10), "")
&amp; IF(ISBLANK(OFFSET('rivers (2)'!$A$1, 2 * (67 - $A13), 2 * CE$2 + 1)), "", SUBSTITUTE($C$1, "&lt;direc&gt;", RIGHT(OFFSET('rivers (2)'!$A$1, 2 * (67 - $A13), 2 * CE$2 + 1), 1)))
&amp; IF(ISBLANK(OFFSET('rivers (2)'!$A$1, 2 * (67 - $A13) + 1, 2 * CE$2)), "", SUBSTITUTE($D$1, "&lt;direc&gt;", RIGHT(OFFSET('rivers (2)'!$A$1, 2 * (67 - $A13) + 1, 2 * CE$2), 1)))
&amp; IF(ISBLANK('feature type'!CD11), "EndPlot", SUBSTITUTE(SUBSTITUTE(output!$B$1,
                   "f_type", 'feature type'!CD11),
                   "f_var", 'feature variety'!CD11))
&amp; CHAR(10)</f>
        <v xml:space="preserve">BeginPlot
	x=81,y=57
	TerrainType=TERRAIN_OCEAN
	PlotType=3
EndPlot
</v>
      </c>
      <c r="CF13" t="str">
        <f ca="1">SUBSTITUTE(SUBSTITUTE(SUBSTITUTE(SUBSTITUTE($A$1,
"x_coord",CF$2),
"y_coord",$A13),
"t_type",'terrain type'!CE11),
"p_type", 'plot type'!CE11)
&amp; IF(LEFT(resources!CE11, 6) = "BONUS_", CHAR(9) &amp; "BonusType=" &amp; resources!CE11 &amp; CHAR(10), "")
&amp; IF('goody huts'!CE11, "	ImprovementType=IMPROVEMENT_GOODY_HUT" &amp; CHAR(10), "")
&amp; IF(ISBLANK(OFFSET('rivers (2)'!$A$1, 2 * (67 - $A13), 2 * CF$2 + 1)), "", SUBSTITUTE($C$1, "&lt;direc&gt;", RIGHT(OFFSET('rivers (2)'!$A$1, 2 * (67 - $A13), 2 * CF$2 + 1), 1)))
&amp; IF(ISBLANK(OFFSET('rivers (2)'!$A$1, 2 * (67 - $A13) + 1, 2 * CF$2)), "", SUBSTITUTE($D$1, "&lt;direc&gt;", RIGHT(OFFSET('rivers (2)'!$A$1, 2 * (67 - $A13) + 1, 2 * CF$2), 1)))
&amp; IF(ISBLANK('feature type'!CE11), "EndPlot", SUBSTITUTE(SUBSTITUTE(output!$B$1,
                   "f_type", 'feature type'!CE11),
                   "f_var", 'feature variety'!CE11))
&amp; CHAR(10)</f>
        <v xml:space="preserve">BeginPlot
	x=82,y=57
	TerrainType=TERRAIN_OCEAN
	PlotType=3
EndPlot
</v>
      </c>
      <c r="CG13" t="str">
        <f ca="1">SUBSTITUTE(SUBSTITUTE(SUBSTITUTE(SUBSTITUTE($A$1,
"x_coord",CG$2),
"y_coord",$A13),
"t_type",'terrain type'!CF11),
"p_type", 'plot type'!CF11)
&amp; IF(LEFT(resources!CF11, 6) = "BONUS_", CHAR(9) &amp; "BonusType=" &amp; resources!CF11 &amp; CHAR(10), "")
&amp; IF('goody huts'!CF11, "	ImprovementType=IMPROVEMENT_GOODY_HUT" &amp; CHAR(10), "")
&amp; IF(ISBLANK(OFFSET('rivers (2)'!$A$1, 2 * (67 - $A13), 2 * CG$2 + 1)), "", SUBSTITUTE($C$1, "&lt;direc&gt;", RIGHT(OFFSET('rivers (2)'!$A$1, 2 * (67 - $A13), 2 * CG$2 + 1), 1)))
&amp; IF(ISBLANK(OFFSET('rivers (2)'!$A$1, 2 * (67 - $A13) + 1, 2 * CG$2)), "", SUBSTITUTE($D$1, "&lt;direc&gt;", RIGHT(OFFSET('rivers (2)'!$A$1, 2 * (67 - $A13) + 1, 2 * CG$2), 1)))
&amp; IF(ISBLANK('feature type'!CF11), "EndPlot", SUBSTITUTE(SUBSTITUTE(output!$B$1,
                   "f_type", 'feature type'!CF11),
                   "f_var", 'feature variety'!CF11))
&amp; CHAR(10)</f>
        <v xml:space="preserve">BeginPlot
	x=83,y=57
	TerrainType=TERRAIN_OCEAN
	PlotType=3
EndPlot
</v>
      </c>
      <c r="CH13" t="str">
        <f ca="1">SUBSTITUTE(SUBSTITUTE(SUBSTITUTE(SUBSTITUTE($A$1,
"x_coord",CH$2),
"y_coord",$A13),
"t_type",'terrain type'!CG11),
"p_type", 'plot type'!CG11)
&amp; IF(LEFT(resources!CG11, 6) = "BONUS_", CHAR(9) &amp; "BonusType=" &amp; resources!CG11 &amp; CHAR(10), "")
&amp; IF('goody huts'!CG11, "	ImprovementType=IMPROVEMENT_GOODY_HUT" &amp; CHAR(10), "")
&amp; IF(ISBLANK(OFFSET('rivers (2)'!$A$1, 2 * (67 - $A13), 2 * CH$2 + 1)), "", SUBSTITUTE($C$1, "&lt;direc&gt;", RIGHT(OFFSET('rivers (2)'!$A$1, 2 * (67 - $A13), 2 * CH$2 + 1), 1)))
&amp; IF(ISBLANK(OFFSET('rivers (2)'!$A$1, 2 * (67 - $A13) + 1, 2 * CH$2)), "", SUBSTITUTE($D$1, "&lt;direc&gt;", RIGHT(OFFSET('rivers (2)'!$A$1, 2 * (67 - $A13) + 1, 2 * CH$2), 1)))
&amp; IF(ISBLANK('feature type'!CG11), "EndPlot", SUBSTITUTE(SUBSTITUTE(output!$B$1,
                   "f_type", 'feature type'!CG11),
                   "f_var", 'feature variety'!CG11))
&amp; CHAR(10)</f>
        <v xml:space="preserve">BeginPlot
	x=84,y=57
	TerrainType=TERRAIN_COAST
	PlotType=3
EndPlot
</v>
      </c>
      <c r="CI13" t="str">
        <f ca="1">SUBSTITUTE(SUBSTITUTE(SUBSTITUTE(SUBSTITUTE($A$1,
"x_coord",CI$2),
"y_coord",$A13),
"t_type",'terrain type'!CH11),
"p_type", 'plot type'!CH11)
&amp; IF(LEFT(resources!CH11, 6) = "BONUS_", CHAR(9) &amp; "BonusType=" &amp; resources!CH11 &amp; CHAR(10), "")
&amp; IF('goody huts'!CH11, "	ImprovementType=IMPROVEMENT_GOODY_HUT" &amp; CHAR(10), "")
&amp; IF(ISBLANK(OFFSET('rivers (2)'!$A$1, 2 * (67 - $A13), 2 * CI$2 + 1)), "", SUBSTITUTE($C$1, "&lt;direc&gt;", RIGHT(OFFSET('rivers (2)'!$A$1, 2 * (67 - $A13), 2 * CI$2 + 1), 1)))
&amp; IF(ISBLANK(OFFSET('rivers (2)'!$A$1, 2 * (67 - $A13) + 1, 2 * CI$2)), "", SUBSTITUTE($D$1, "&lt;direc&gt;", RIGHT(OFFSET('rivers (2)'!$A$1, 2 * (67 - $A13) + 1, 2 * CI$2), 1)))
&amp; IF(ISBLANK('feature type'!CH11), "EndPlot", SUBSTITUTE(SUBSTITUTE(output!$B$1,
                   "f_type", 'feature type'!CH11),
                   "f_var", 'feature variety'!CH11))
&amp; CHAR(10)</f>
        <v xml:space="preserve">BeginPlot
	x=85,y=57
	TerrainType=TERRAIN_COAST
	PlotType=3
	BonusType=BONUS_FISH
EndPlot
</v>
      </c>
      <c r="CJ13" t="str">
        <f ca="1">SUBSTITUTE(SUBSTITUTE(SUBSTITUTE(SUBSTITUTE($A$1,
"x_coord",CJ$2),
"y_coord",$A13),
"t_type",'terrain type'!CI11),
"p_type", 'plot type'!CI11)
&amp; IF(LEFT(resources!CI11, 6) = "BONUS_", CHAR(9) &amp; "BonusType=" &amp; resources!CI11 &amp; CHAR(10), "")
&amp; IF('goody huts'!CI11, "	ImprovementType=IMPROVEMENT_GOODY_HUT" &amp; CHAR(10), "")
&amp; IF(ISBLANK(OFFSET('rivers (2)'!$A$1, 2 * (67 - $A13), 2 * CJ$2 + 1)), "", SUBSTITUTE($C$1, "&lt;direc&gt;", RIGHT(OFFSET('rivers (2)'!$A$1, 2 * (67 - $A13), 2 * CJ$2 + 1), 1)))
&amp; IF(ISBLANK(OFFSET('rivers (2)'!$A$1, 2 * (67 - $A13) + 1, 2 * CJ$2)), "", SUBSTITUTE($D$1, "&lt;direc&gt;", RIGHT(OFFSET('rivers (2)'!$A$1, 2 * (67 - $A13) + 1, 2 * CJ$2), 1)))
&amp; IF(ISBLANK('feature type'!CI11), "EndPlot", SUBSTITUTE(SUBSTITUTE(output!$B$1,
                   "f_type", 'feature type'!CI11),
                   "f_var", 'feature variety'!CI11))
&amp; CHAR(10)</f>
        <v xml:space="preserve">BeginPlot
	x=86,y=57
	TerrainType=TERRAIN_GRASS
	PlotType=2
	BonusType=BONUS_COPPER
	ImprovementType=IMPROVEMENT_GOODY_HUT
EndPlot
</v>
      </c>
      <c r="CK13" t="str">
        <f ca="1">SUBSTITUTE(SUBSTITUTE(SUBSTITUTE(SUBSTITUTE($A$1,
"x_coord",CK$2),
"y_coord",$A13),
"t_type",'terrain type'!CJ11),
"p_type", 'plot type'!CJ11)
&amp; IF(LEFT(resources!CJ11, 6) = "BONUS_", CHAR(9) &amp; "BonusType=" &amp; resources!CJ11 &amp; CHAR(10), "")
&amp; IF('goody huts'!CJ11, "	ImprovementType=IMPROVEMENT_GOODY_HUT" &amp; CHAR(10), "")
&amp; IF(ISBLANK(OFFSET('rivers (2)'!$A$1, 2 * (67 - $A13), 2 * CK$2 + 1)), "", SUBSTITUTE($C$1, "&lt;direc&gt;", RIGHT(OFFSET('rivers (2)'!$A$1, 2 * (67 - $A13), 2 * CK$2 + 1), 1)))
&amp; IF(ISBLANK(OFFSET('rivers (2)'!$A$1, 2 * (67 - $A13) + 1, 2 * CK$2)), "", SUBSTITUTE($D$1, "&lt;direc&gt;", RIGHT(OFFSET('rivers (2)'!$A$1, 2 * (67 - $A13) + 1, 2 * CK$2), 1)))
&amp; IF(ISBLANK('feature type'!CJ11), "EndPlot", SUBSTITUTE(SUBSTITUTE(output!$B$1,
                   "f_type", 'feature type'!CJ11),
                   "f_var", 'feature variety'!CJ11))
&amp; CHAR(10)</f>
        <v xml:space="preserve">BeginPlot
	x=87,y=57
	TerrainType=TERRAIN_GRASS
	PlotType=2
EndPlot
</v>
      </c>
      <c r="CL13" t="str">
        <f ca="1">SUBSTITUTE(SUBSTITUTE(SUBSTITUTE(SUBSTITUTE($A$1,
"x_coord",CL$2),
"y_coord",$A13),
"t_type",'terrain type'!CK11),
"p_type", 'plot type'!CK11)
&amp; IF(LEFT(resources!CK11, 6) = "BONUS_", CHAR(9) &amp; "BonusType=" &amp; resources!CK11 &amp; CHAR(10), "")
&amp; IF('goody huts'!CK11, "	ImprovementType=IMPROVEMENT_GOODY_HUT" &amp; CHAR(10), "")
&amp; IF(ISBLANK(OFFSET('rivers (2)'!$A$1, 2 * (67 - $A13), 2 * CL$2 + 1)), "", SUBSTITUTE($C$1, "&lt;direc&gt;", RIGHT(OFFSET('rivers (2)'!$A$1, 2 * (67 - $A13), 2 * CL$2 + 1), 1)))
&amp; IF(ISBLANK(OFFSET('rivers (2)'!$A$1, 2 * (67 - $A13) + 1, 2 * CL$2)), "", SUBSTITUTE($D$1, "&lt;direc&gt;", RIGHT(OFFSET('rivers (2)'!$A$1, 2 * (67 - $A13) + 1, 2 * CL$2), 1)))
&amp; IF(ISBLANK('feature type'!CK11), "EndPlot", SUBSTITUTE(SUBSTITUTE(output!$B$1,
                   "f_type", 'feature type'!CK11),
                   "f_var", 'feature variety'!CK11))
&amp; CHAR(10)</f>
        <v xml:space="preserve">BeginPlot
	x=88,y=57
	TerrainType=TERRAIN_GRASS
	PlotType=2
EndPlot
</v>
      </c>
      <c r="CM13" t="str">
        <f ca="1">SUBSTITUTE(SUBSTITUTE(SUBSTITUTE(SUBSTITUTE($A$1,
"x_coord",CM$2),
"y_coord",$A13),
"t_type",'terrain type'!CL11),
"p_type", 'plot type'!CL11)
&amp; IF(LEFT(resources!CL11, 6) = "BONUS_", CHAR(9) &amp; "BonusType=" &amp; resources!CL11 &amp; CHAR(10), "")
&amp; IF('goody huts'!CL11, "	ImprovementType=IMPROVEMENT_GOODY_HUT" &amp; CHAR(10), "")
&amp; IF(ISBLANK(OFFSET('rivers (2)'!$A$1, 2 * (67 - $A13), 2 * CM$2 + 1)), "", SUBSTITUTE($C$1, "&lt;direc&gt;", RIGHT(OFFSET('rivers (2)'!$A$1, 2 * (67 - $A13), 2 * CM$2 + 1), 1)))
&amp; IF(ISBLANK(OFFSET('rivers (2)'!$A$1, 2 * (67 - $A13) + 1, 2 * CM$2)), "", SUBSTITUTE($D$1, "&lt;direc&gt;", RIGHT(OFFSET('rivers (2)'!$A$1, 2 * (67 - $A13) + 1, 2 * CM$2), 1)))
&amp; IF(ISBLANK('feature type'!CL11), "EndPlot", SUBSTITUTE(SUBSTITUTE(output!$B$1,
                   "f_type", 'feature type'!CL11),
                   "f_var", 'feature variety'!CL11))
&amp; CHAR(10)</f>
        <v xml:space="preserve">BeginPlot
	x=89,y=57
	TerrainType=TERRAIN_GRASS
	PlotType=2
	RiverNSDirection=0
	isWOfRiver
	FeatureType=FEATURE_FOREST, FeatureVariety=3
EndPlot
</v>
      </c>
      <c r="CN13" t="str">
        <f ca="1">SUBSTITUTE(SUBSTITUTE(SUBSTITUTE(SUBSTITUTE($A$1,
"x_coord",CN$2),
"y_coord",$A13),
"t_type",'terrain type'!CM11),
"p_type", 'plot type'!CM11)
&amp; IF(LEFT(resources!CM11, 6) = "BONUS_", CHAR(9) &amp; "BonusType=" &amp; resources!CM11 &amp; CHAR(10), "")
&amp; IF('goody huts'!CM11, "	ImprovementType=IMPROVEMENT_GOODY_HUT" &amp; CHAR(10), "")
&amp; IF(ISBLANK(OFFSET('rivers (2)'!$A$1, 2 * (67 - $A13), 2 * CN$2 + 1)), "", SUBSTITUTE($C$1, "&lt;direc&gt;", RIGHT(OFFSET('rivers (2)'!$A$1, 2 * (67 - $A13), 2 * CN$2 + 1), 1)))
&amp; IF(ISBLANK(OFFSET('rivers (2)'!$A$1, 2 * (67 - $A13) + 1, 2 * CN$2)), "", SUBSTITUTE($D$1, "&lt;direc&gt;", RIGHT(OFFSET('rivers (2)'!$A$1, 2 * (67 - $A13) + 1, 2 * CN$2), 1)))
&amp; IF(ISBLANK('feature type'!CM11), "EndPlot", SUBSTITUTE(SUBSTITUTE(output!$B$1,
                   "f_type", 'feature type'!CM11),
                   "f_var", 'feature variety'!CM11))
&amp; CHAR(10)</f>
        <v xml:space="preserve">BeginPlot
	x=90,y=57
	TerrainType=TERRAIN_GRASS
	PlotType=2
	RiverNSDirection=0
	isWOfRiver
EndPlot
</v>
      </c>
      <c r="CO13" t="str">
        <f ca="1">SUBSTITUTE(SUBSTITUTE(SUBSTITUTE(SUBSTITUTE($A$1,
"x_coord",CO$2),
"y_coord",$A13),
"t_type",'terrain type'!CN11),
"p_type", 'plot type'!CN11)
&amp; IF(LEFT(resources!CN11, 6) = "BONUS_", CHAR(9) &amp; "BonusType=" &amp; resources!CN11 &amp; CHAR(10), "")
&amp; IF('goody huts'!CN11, "	ImprovementType=IMPROVEMENT_GOODY_HUT" &amp; CHAR(10), "")
&amp; IF(ISBLANK(OFFSET('rivers (2)'!$A$1, 2 * (67 - $A13), 2 * CO$2 + 1)), "", SUBSTITUTE($C$1, "&lt;direc&gt;", RIGHT(OFFSET('rivers (2)'!$A$1, 2 * (67 - $A13), 2 * CO$2 + 1), 1)))
&amp; IF(ISBLANK(OFFSET('rivers (2)'!$A$1, 2 * (67 - $A13) + 1, 2 * CO$2)), "", SUBSTITUTE($D$1, "&lt;direc&gt;", RIGHT(OFFSET('rivers (2)'!$A$1, 2 * (67 - $A13) + 1, 2 * CO$2), 1)))
&amp; IF(ISBLANK('feature type'!CN11), "EndPlot", SUBSTITUTE(SUBSTITUTE(output!$B$1,
                   "f_type", 'feature type'!CN11),
                   "f_var", 'feature variety'!CN11))
&amp; CHAR(10)</f>
        <v xml:space="preserve">BeginPlot
	x=91,y=57
	TerrainType=TERRAIN_GRASS
	PlotType=2
	RiverWEDirection=3
	isNOfRiver
EndPlot
</v>
      </c>
      <c r="CP13" t="str">
        <f ca="1">SUBSTITUTE(SUBSTITUTE(SUBSTITUTE(SUBSTITUTE($A$1,
"x_coord",CP$2),
"y_coord",$A13),
"t_type",'terrain type'!CO11),
"p_type", 'plot type'!CO11)
&amp; IF(LEFT(resources!CO11, 6) = "BONUS_", CHAR(9) &amp; "BonusType=" &amp; resources!CO11 &amp; CHAR(10), "")
&amp; IF('goody huts'!CO11, "	ImprovementType=IMPROVEMENT_GOODY_HUT" &amp; CHAR(10), "")
&amp; IF(ISBLANK(OFFSET('rivers (2)'!$A$1, 2 * (67 - $A13), 2 * CP$2 + 1)), "", SUBSTITUTE($C$1, "&lt;direc&gt;", RIGHT(OFFSET('rivers (2)'!$A$1, 2 * (67 - $A13), 2 * CP$2 + 1), 1)))
&amp; IF(ISBLANK(OFFSET('rivers (2)'!$A$1, 2 * (67 - $A13) + 1, 2 * CP$2)), "", SUBSTITUTE($D$1, "&lt;direc&gt;", RIGHT(OFFSET('rivers (2)'!$A$1, 2 * (67 - $A13) + 1, 2 * CP$2), 1)))
&amp; IF(ISBLANK('feature type'!CO11), "EndPlot", SUBSTITUTE(SUBSTITUTE(output!$B$1,
                   "f_type", 'feature type'!CO11),
                   "f_var", 'feature variety'!CO11))
&amp; CHAR(10)</f>
        <v xml:space="preserve">BeginPlot
	x=92,y=57
	TerrainType=TERRAIN_GRASS
	PlotType=2
EndPlot
</v>
      </c>
      <c r="CQ13" t="str">
        <f ca="1">SUBSTITUTE(SUBSTITUTE(SUBSTITUTE(SUBSTITUTE($A$1,
"x_coord",CQ$2),
"y_coord",$A13),
"t_type",'terrain type'!CP11),
"p_type", 'plot type'!CP11)
&amp; IF(LEFT(resources!CP11, 6) = "BONUS_", CHAR(9) &amp; "BonusType=" &amp; resources!CP11 &amp; CHAR(10), "")
&amp; IF('goody huts'!CP11, "	ImprovementType=IMPROVEMENT_GOODY_HUT" &amp; CHAR(10), "")
&amp; IF(ISBLANK(OFFSET('rivers (2)'!$A$1, 2 * (67 - $A13), 2 * CQ$2 + 1)), "", SUBSTITUTE($C$1, "&lt;direc&gt;", RIGHT(OFFSET('rivers (2)'!$A$1, 2 * (67 - $A13), 2 * CQ$2 + 1), 1)))
&amp; IF(ISBLANK(OFFSET('rivers (2)'!$A$1, 2 * (67 - $A13) + 1, 2 * CQ$2)), "", SUBSTITUTE($D$1, "&lt;direc&gt;", RIGHT(OFFSET('rivers (2)'!$A$1, 2 * (67 - $A13) + 1, 2 * CQ$2), 1)))
&amp; IF(ISBLANK('feature type'!CP11), "EndPlot", SUBSTITUTE(SUBSTITUTE(output!$B$1,
                   "f_type", 'feature type'!CP11),
                   "f_var", 'feature variety'!CP11))
&amp; CHAR(10)</f>
        <v xml:space="preserve">BeginPlot
	x=93,y=57
	TerrainType=TERRAIN_GRASS
	PlotType=1
	RiverNSDirection=0
	isWOfRiver
	FeatureType=FEATURE_FOREST, FeatureVariety=3
EndPlot
</v>
      </c>
      <c r="CR13" t="str">
        <f ca="1">SUBSTITUTE(SUBSTITUTE(SUBSTITUTE(SUBSTITUTE($A$1,
"x_coord",CR$2),
"y_coord",$A13),
"t_type",'terrain type'!CQ11),
"p_type", 'plot type'!CQ11)
&amp; IF(LEFT(resources!CQ11, 6) = "BONUS_", CHAR(9) &amp; "BonusType=" &amp; resources!CQ11 &amp; CHAR(10), "")
&amp; IF('goody huts'!CQ11, "	ImprovementType=IMPROVEMENT_GOODY_HUT" &amp; CHAR(10), "")
&amp; IF(ISBLANK(OFFSET('rivers (2)'!$A$1, 2 * (67 - $A13), 2 * CR$2 + 1)), "", SUBSTITUTE($C$1, "&lt;direc&gt;", RIGHT(OFFSET('rivers (2)'!$A$1, 2 * (67 - $A13), 2 * CR$2 + 1), 1)))
&amp; IF(ISBLANK(OFFSET('rivers (2)'!$A$1, 2 * (67 - $A13) + 1, 2 * CR$2)), "", SUBSTITUTE($D$1, "&lt;direc&gt;", RIGHT(OFFSET('rivers (2)'!$A$1, 2 * (67 - $A13) + 1, 2 * CR$2), 1)))
&amp; IF(ISBLANK('feature type'!CQ11), "EndPlot", SUBSTITUTE(SUBSTITUTE(output!$B$1,
                   "f_type", 'feature type'!CQ11),
                   "f_var", 'feature variety'!CQ11))
&amp; CHAR(10)</f>
        <v xml:space="preserve">BeginPlot
	x=94,y=57
	TerrainType=TERRAIN_GRASS
	PlotType=2
	RiverWEDirection=3
	isNOfRiver
	FeatureType=FEATURE_FOREST, FeatureVariety=3
EndPlot
</v>
      </c>
      <c r="CS13" t="str">
        <f ca="1">SUBSTITUTE(SUBSTITUTE(SUBSTITUTE(SUBSTITUTE($A$1,
"x_coord",CS$2),
"y_coord",$A13),
"t_type",'terrain type'!CR11),
"p_type", 'plot type'!CR11)
&amp; IF(LEFT(resources!CR11, 6) = "BONUS_", CHAR(9) &amp; "BonusType=" &amp; resources!CR11 &amp; CHAR(10), "")
&amp; IF('goody huts'!CR11, "	ImprovementType=IMPROVEMENT_GOODY_HUT" &amp; CHAR(10), "")
&amp; IF(ISBLANK(OFFSET('rivers (2)'!$A$1, 2 * (67 - $A13), 2 * CS$2 + 1)), "", SUBSTITUTE($C$1, "&lt;direc&gt;", RIGHT(OFFSET('rivers (2)'!$A$1, 2 * (67 - $A13), 2 * CS$2 + 1), 1)))
&amp; IF(ISBLANK(OFFSET('rivers (2)'!$A$1, 2 * (67 - $A13) + 1, 2 * CS$2)), "", SUBSTITUTE($D$1, "&lt;direc&gt;", RIGHT(OFFSET('rivers (2)'!$A$1, 2 * (67 - $A13) + 1, 2 * CS$2), 1)))
&amp; IF(ISBLANK('feature type'!CR11), "EndPlot", SUBSTITUTE(SUBSTITUTE(output!$B$1,
                   "f_type", 'feature type'!CR11),
                   "f_var", 'feature variety'!CR11))
&amp; CHAR(10)</f>
        <v xml:space="preserve">BeginPlot
	x=95,y=57
	TerrainType=TERRAIN_GRASS
	PlotType=2
	FeatureType=FEATURE_FOREST, FeatureVariety=3
EndPlot
</v>
      </c>
      <c r="CT13" t="str">
        <f ca="1">SUBSTITUTE(SUBSTITUTE(SUBSTITUTE(SUBSTITUTE($A$1,
"x_coord",CT$2),
"y_coord",$A13),
"t_type",'terrain type'!CS11),
"p_type", 'plot type'!CS11)
&amp; IF(LEFT(resources!CS11, 6) = "BONUS_", CHAR(9) &amp; "BonusType=" &amp; resources!CS11 &amp; CHAR(10), "")
&amp; IF('goody huts'!CS11, "	ImprovementType=IMPROVEMENT_GOODY_HUT" &amp; CHAR(10), "")
&amp; IF(ISBLANK(OFFSET('rivers (2)'!$A$1, 2 * (67 - $A13), 2 * CT$2 + 1)), "", SUBSTITUTE($C$1, "&lt;direc&gt;", RIGHT(OFFSET('rivers (2)'!$A$1, 2 * (67 - $A13), 2 * CT$2 + 1), 1)))
&amp; IF(ISBLANK(OFFSET('rivers (2)'!$A$1, 2 * (67 - $A13) + 1, 2 * CT$2)), "", SUBSTITUTE($D$1, "&lt;direc&gt;", RIGHT(OFFSET('rivers (2)'!$A$1, 2 * (67 - $A13) + 1, 2 * CT$2), 1)))
&amp; IF(ISBLANK('feature type'!CS11), "EndPlot", SUBSTITUTE(SUBSTITUTE(output!$B$1,
                   "f_type", 'feature type'!CS11),
                   "f_var", 'feature variety'!CS11))
&amp; CHAR(10)</f>
        <v xml:space="preserve">BeginPlot
	x=96,y=57
	TerrainType=TERRAIN_GRASS
	PlotType=2
	FeatureType=FEATURE_FOREST, FeatureVariety=3
EndPlot
</v>
      </c>
      <c r="CU13" t="str">
        <f ca="1">SUBSTITUTE(SUBSTITUTE(SUBSTITUTE(SUBSTITUTE($A$1,
"x_coord",CU$2),
"y_coord",$A13),
"t_type",'terrain type'!CT11),
"p_type", 'plot type'!CT11)
&amp; IF(LEFT(resources!CT11, 6) = "BONUS_", CHAR(9) &amp; "BonusType=" &amp; resources!CT11 &amp; CHAR(10), "")
&amp; IF('goody huts'!CT11, "	ImprovementType=IMPROVEMENT_GOODY_HUT" &amp; CHAR(10), "")
&amp; IF(ISBLANK(OFFSET('rivers (2)'!$A$1, 2 * (67 - $A13), 2 * CU$2 + 1)), "", SUBSTITUTE($C$1, "&lt;direc&gt;", RIGHT(OFFSET('rivers (2)'!$A$1, 2 * (67 - $A13), 2 * CU$2 + 1), 1)))
&amp; IF(ISBLANK(OFFSET('rivers (2)'!$A$1, 2 * (67 - $A13) + 1, 2 * CU$2)), "", SUBSTITUTE($D$1, "&lt;direc&gt;", RIGHT(OFFSET('rivers (2)'!$A$1, 2 * (67 - $A13) + 1, 2 * CU$2), 1)))
&amp; IF(ISBLANK('feature type'!CT11), "EndPlot", SUBSTITUTE(SUBSTITUTE(output!$B$1,
                   "f_type", 'feature type'!CT11),
                   "f_var", 'feature variety'!CT11))
&amp; CHAR(10)</f>
        <v xml:space="preserve">BeginPlot
	x=97,y=57
	TerrainType=TERRAIN_GRASS
	PlotType=2
	BonusType=BONUS_COPPER
	FeatureType=FEATURE_FOREST, FeatureVariety=3
EndPlot
</v>
      </c>
      <c r="CV13" t="str">
        <f ca="1">SUBSTITUTE(SUBSTITUTE(SUBSTITUTE(SUBSTITUTE($A$1,
"x_coord",CV$2),
"y_coord",$A13),
"t_type",'terrain type'!CU11),
"p_type", 'plot type'!CU11)
&amp; IF(LEFT(resources!CU11, 6) = "BONUS_", CHAR(9) &amp; "BonusType=" &amp; resources!CU11 &amp; CHAR(10), "")
&amp; IF('goody huts'!CU11, "	ImprovementType=IMPROVEMENT_GOODY_HUT" &amp; CHAR(10), "")
&amp; IF(ISBLANK(OFFSET('rivers (2)'!$A$1, 2 * (67 - $A13), 2 * CV$2 + 1)), "", SUBSTITUTE($C$1, "&lt;direc&gt;", RIGHT(OFFSET('rivers (2)'!$A$1, 2 * (67 - $A13), 2 * CV$2 + 1), 1)))
&amp; IF(ISBLANK(OFFSET('rivers (2)'!$A$1, 2 * (67 - $A13) + 1, 2 * CV$2)), "", SUBSTITUTE($D$1, "&lt;direc&gt;", RIGHT(OFFSET('rivers (2)'!$A$1, 2 * (67 - $A13) + 1, 2 * CV$2), 1)))
&amp; IF(ISBLANK('feature type'!CU11), "EndPlot", SUBSTITUTE(SUBSTITUTE(output!$B$1,
                   "f_type", 'feature type'!CU11),
                   "f_var", 'feature variety'!CU11))
&amp; CHAR(10)</f>
        <v xml:space="preserve">BeginPlot
	x=98,y=57
	TerrainType=TERRAIN_GRASS
	PlotType=2
	RiverNSDirection=2
	isWOfRiver
	FeatureType=FEATURE_FOREST, FeatureVariety=3
EndPlot
</v>
      </c>
      <c r="CW13" t="str">
        <f ca="1">SUBSTITUTE(SUBSTITUTE(SUBSTITUTE(SUBSTITUTE($A$1,
"x_coord",CW$2),
"y_coord",$A13),
"t_type",'terrain type'!CV11),
"p_type", 'plot type'!CV11)
&amp; IF(LEFT(resources!CV11, 6) = "BONUS_", CHAR(9) &amp; "BonusType=" &amp; resources!CV11 &amp; CHAR(10), "")
&amp; IF('goody huts'!CV11, "	ImprovementType=IMPROVEMENT_GOODY_HUT" &amp; CHAR(10), "")
&amp; IF(ISBLANK(OFFSET('rivers (2)'!$A$1, 2 * (67 - $A13), 2 * CW$2 + 1)), "", SUBSTITUTE($C$1, "&lt;direc&gt;", RIGHT(OFFSET('rivers (2)'!$A$1, 2 * (67 - $A13), 2 * CW$2 + 1), 1)))
&amp; IF(ISBLANK(OFFSET('rivers (2)'!$A$1, 2 * (67 - $A13) + 1, 2 * CW$2)), "", SUBSTITUTE($D$1, "&lt;direc&gt;", RIGHT(OFFSET('rivers (2)'!$A$1, 2 * (67 - $A13) + 1, 2 * CW$2), 1)))
&amp; IF(ISBLANK('feature type'!CV11), "EndPlot", SUBSTITUTE(SUBSTITUTE(output!$B$1,
                   "f_type", 'feature type'!CV11),
                   "f_var", 'feature variety'!CV11))
&amp; CHAR(10)</f>
        <v xml:space="preserve">BeginPlot
	x=99,y=57
	TerrainType=TERRAIN_GRASS
	PlotType=2
	RiverWEDirection=1
	isNOfRiver
EndPlot
</v>
      </c>
      <c r="CX13" t="str">
        <f ca="1">SUBSTITUTE(SUBSTITUTE(SUBSTITUTE(SUBSTITUTE($A$1,
"x_coord",CX$2),
"y_coord",$A13),
"t_type",'terrain type'!CW11),
"p_type", 'plot type'!CW11)
&amp; IF(LEFT(resources!CW11, 6) = "BONUS_", CHAR(9) &amp; "BonusType=" &amp; resources!CW11 &amp; CHAR(10), "")
&amp; IF('goody huts'!CW11, "	ImprovementType=IMPROVEMENT_GOODY_HUT" &amp; CHAR(10), "")
&amp; IF(ISBLANK(OFFSET('rivers (2)'!$A$1, 2 * (67 - $A13), 2 * CX$2 + 1)), "", SUBSTITUTE($C$1, "&lt;direc&gt;", RIGHT(OFFSET('rivers (2)'!$A$1, 2 * (67 - $A13), 2 * CX$2 + 1), 1)))
&amp; IF(ISBLANK(OFFSET('rivers (2)'!$A$1, 2 * (67 - $A13) + 1, 2 * CX$2)), "", SUBSTITUTE($D$1, "&lt;direc&gt;", RIGHT(OFFSET('rivers (2)'!$A$1, 2 * (67 - $A13) + 1, 2 * CX$2), 1)))
&amp; IF(ISBLANK('feature type'!CW11), "EndPlot", SUBSTITUTE(SUBSTITUTE(output!$B$1,
                   "f_type", 'feature type'!CW11),
                   "f_var", 'feature variety'!CW11))
&amp; CHAR(10)</f>
        <v xml:space="preserve">BeginPlot
	x=100,y=57
	TerrainType=TERRAIN_GRASS
	PlotType=2
	RiverWEDirection=1
	isNOfRiver
EndPlot
</v>
      </c>
      <c r="CY13" t="str">
        <f ca="1">SUBSTITUTE(SUBSTITUTE(SUBSTITUTE(SUBSTITUTE($A$1,
"x_coord",CY$2),
"y_coord",$A13),
"t_type",'terrain type'!CX11),
"p_type", 'plot type'!CX11)
&amp; IF(LEFT(resources!CX11, 6) = "BONUS_", CHAR(9) &amp; "BonusType=" &amp; resources!CX11 &amp; CHAR(10), "")
&amp; IF('goody huts'!CX11, "	ImprovementType=IMPROVEMENT_GOODY_HUT" &amp; CHAR(10), "")
&amp; IF(ISBLANK(OFFSET('rivers (2)'!$A$1, 2 * (67 - $A13), 2 * CY$2 + 1)), "", SUBSTITUTE($C$1, "&lt;direc&gt;", RIGHT(OFFSET('rivers (2)'!$A$1, 2 * (67 - $A13), 2 * CY$2 + 1), 1)))
&amp; IF(ISBLANK(OFFSET('rivers (2)'!$A$1, 2 * (67 - $A13) + 1, 2 * CY$2)), "", SUBSTITUTE($D$1, "&lt;direc&gt;", RIGHT(OFFSET('rivers (2)'!$A$1, 2 * (67 - $A13) + 1, 2 * CY$2), 1)))
&amp; IF(ISBLANK('feature type'!CX11), "EndPlot", SUBSTITUTE(SUBSTITUTE(output!$B$1,
                   "f_type", 'feature type'!CX11),
                   "f_var", 'feature variety'!CX11))
&amp; CHAR(10)</f>
        <v xml:space="preserve">BeginPlot
	x=101,y=57
	TerrainType=TERRAIN_GRASS
	PlotType=2
	RiverNSDirection=0
	isWOfRiver
	RiverWEDirection=1
	isNOfRiver
EndPlot
</v>
      </c>
      <c r="CZ13" t="str">
        <f ca="1">SUBSTITUTE(SUBSTITUTE(SUBSTITUTE(SUBSTITUTE($A$1,
"x_coord",CZ$2),
"y_coord",$A13),
"t_type",'terrain type'!CY11),
"p_type", 'plot type'!CY11)
&amp; IF(LEFT(resources!CY11, 6) = "BONUS_", CHAR(9) &amp; "BonusType=" &amp; resources!CY11 &amp; CHAR(10), "")
&amp; IF('goody huts'!CY11, "	ImprovementType=IMPROVEMENT_GOODY_HUT" &amp; CHAR(10), "")
&amp; IF(ISBLANK(OFFSET('rivers (2)'!$A$1, 2 * (67 - $A13), 2 * CZ$2 + 1)), "", SUBSTITUTE($C$1, "&lt;direc&gt;", RIGHT(OFFSET('rivers (2)'!$A$1, 2 * (67 - $A13), 2 * CZ$2 + 1), 1)))
&amp; IF(ISBLANK(OFFSET('rivers (2)'!$A$1, 2 * (67 - $A13) + 1, 2 * CZ$2)), "", SUBSTITUTE($D$1, "&lt;direc&gt;", RIGHT(OFFSET('rivers (2)'!$A$1, 2 * (67 - $A13) + 1, 2 * CZ$2), 1)))
&amp; IF(ISBLANK('feature type'!CY11), "EndPlot", SUBSTITUTE(SUBSTITUTE(output!$B$1,
                   "f_type", 'feature type'!CY11),
                   "f_var", 'feature variety'!CY11))
&amp; CHAR(10)</f>
        <v xml:space="preserve">BeginPlot
	x=102,y=57
	TerrainType=TERRAIN_GRASS
	PlotType=1
	FeatureType=FEATURE_FOREST, FeatureVariety=3
EndPlot
</v>
      </c>
      <c r="DA13" t="str">
        <f ca="1">SUBSTITUTE(SUBSTITUTE(SUBSTITUTE(SUBSTITUTE($A$1,
"x_coord",DA$2),
"y_coord",$A13),
"t_type",'terrain type'!CZ11),
"p_type", 'plot type'!CZ11)
&amp; IF(LEFT(resources!CZ11, 6) = "BONUS_", CHAR(9) &amp; "BonusType=" &amp; resources!CZ11 &amp; CHAR(10), "")
&amp; IF('goody huts'!CZ11, "	ImprovementType=IMPROVEMENT_GOODY_HUT" &amp; CHAR(10), "")
&amp; IF(ISBLANK(OFFSET('rivers (2)'!$A$1, 2 * (67 - $A13), 2 * DA$2 + 1)), "", SUBSTITUTE($C$1, "&lt;direc&gt;", RIGHT(OFFSET('rivers (2)'!$A$1, 2 * (67 - $A13), 2 * DA$2 + 1), 1)))
&amp; IF(ISBLANK(OFFSET('rivers (2)'!$A$1, 2 * (67 - $A13) + 1, 2 * DA$2)), "", SUBSTITUTE($D$1, "&lt;direc&gt;", RIGHT(OFFSET('rivers (2)'!$A$1, 2 * (67 - $A13) + 1, 2 * DA$2), 1)))
&amp; IF(ISBLANK('feature type'!CZ11), "EndPlot", SUBSTITUTE(SUBSTITUTE(output!$B$1,
                   "f_type", 'feature type'!CZ11),
                   "f_var", 'feature variety'!CZ11))
&amp; CHAR(10)</f>
        <v xml:space="preserve">BeginPlot
	x=103,y=57
	TerrainType=TERRAIN_GRASS
	PlotType=1
	RiverNSDirection=0
	isWOfRiver
EndPlot
</v>
      </c>
      <c r="DB13" t="str">
        <f ca="1">SUBSTITUTE(SUBSTITUTE(SUBSTITUTE(SUBSTITUTE($A$1,
"x_coord",DB$2),
"y_coord",$A13),
"t_type",'terrain type'!DA11),
"p_type", 'plot type'!DA11)
&amp; IF(LEFT(resources!DA11, 6) = "BONUS_", CHAR(9) &amp; "BonusType=" &amp; resources!DA11 &amp; CHAR(10), "")
&amp; IF('goody huts'!DA11, "	ImprovementType=IMPROVEMENT_GOODY_HUT" &amp; CHAR(10), "")
&amp; IF(ISBLANK(OFFSET('rivers (2)'!$A$1, 2 * (67 - $A13), 2 * DB$2 + 1)), "", SUBSTITUTE($C$1, "&lt;direc&gt;", RIGHT(OFFSET('rivers (2)'!$A$1, 2 * (67 - $A13), 2 * DB$2 + 1), 1)))
&amp; IF(ISBLANK(OFFSET('rivers (2)'!$A$1, 2 * (67 - $A13) + 1, 2 * DB$2)), "", SUBSTITUTE($D$1, "&lt;direc&gt;", RIGHT(OFFSET('rivers (2)'!$A$1, 2 * (67 - $A13) + 1, 2 * DB$2), 1)))
&amp; IF(ISBLANK('feature type'!DA11), "EndPlot", SUBSTITUTE(SUBSTITUTE(output!$B$1,
                   "f_type", 'feature type'!DA11),
                   "f_var", 'feature variety'!DA11))
&amp; CHAR(10)</f>
        <v xml:space="preserve">BeginPlot
	x=104,y=57
	TerrainType=TERRAIN_GRASS
	PlotType=2
	RiverWEDirection=3
	isNOfRiver
	FeatureType=FEATURE_FOREST, FeatureVariety=3
EndPlot
</v>
      </c>
      <c r="DC13" t="str">
        <f ca="1">SUBSTITUTE(SUBSTITUTE(SUBSTITUTE(SUBSTITUTE($A$1,
"x_coord",DC$2),
"y_coord",$A13),
"t_type",'terrain type'!DB11),
"p_type", 'plot type'!DB11)
&amp; IF(LEFT(resources!DB11, 6) = "BONUS_", CHAR(9) &amp; "BonusType=" &amp; resources!DB11 &amp; CHAR(10), "")
&amp; IF('goody huts'!DB11, "	ImprovementType=IMPROVEMENT_GOODY_HUT" &amp; CHAR(10), "")
&amp; IF(ISBLANK(OFFSET('rivers (2)'!$A$1, 2 * (67 - $A13), 2 * DC$2 + 1)), "", SUBSTITUTE($C$1, "&lt;direc&gt;", RIGHT(OFFSET('rivers (2)'!$A$1, 2 * (67 - $A13), 2 * DC$2 + 1), 1)))
&amp; IF(ISBLANK(OFFSET('rivers (2)'!$A$1, 2 * (67 - $A13) + 1, 2 * DC$2)), "", SUBSTITUTE($D$1, "&lt;direc&gt;", RIGHT(OFFSET('rivers (2)'!$A$1, 2 * (67 - $A13) + 1, 2 * DC$2), 1)))
&amp; IF(ISBLANK('feature type'!DB11), "EndPlot", SUBSTITUTE(SUBSTITUTE(output!$B$1,
                   "f_type", 'feature type'!DB11),
                   "f_var", 'feature variety'!DB11))
&amp; CHAR(10)</f>
        <v xml:space="preserve">BeginPlot
	x=105,y=57
	TerrainType=TERRAIN_GRASS
	PlotType=1
	FeatureType=FEATURE_FOREST, FeatureVariety=3
EndPlot
</v>
      </c>
      <c r="DD13" t="str">
        <f ca="1">SUBSTITUTE(SUBSTITUTE(SUBSTITUTE(SUBSTITUTE($A$1,
"x_coord",DD$2),
"y_coord",$A13),
"t_type",'terrain type'!DC11),
"p_type", 'plot type'!DC11)
&amp; IF(LEFT(resources!DC11, 6) = "BONUS_", CHAR(9) &amp; "BonusType=" &amp; resources!DC11 &amp; CHAR(10), "")
&amp; IF('goody huts'!DC11, "	ImprovementType=IMPROVEMENT_GOODY_HUT" &amp; CHAR(10), "")
&amp; IF(ISBLANK(OFFSET('rivers (2)'!$A$1, 2 * (67 - $A13), 2 * DD$2 + 1)), "", SUBSTITUTE($C$1, "&lt;direc&gt;", RIGHT(OFFSET('rivers (2)'!$A$1, 2 * (67 - $A13), 2 * DD$2 + 1), 1)))
&amp; IF(ISBLANK(OFFSET('rivers (2)'!$A$1, 2 * (67 - $A13) + 1, 2 * DD$2)), "", SUBSTITUTE($D$1, "&lt;direc&gt;", RIGHT(OFFSET('rivers (2)'!$A$1, 2 * (67 - $A13) + 1, 2 * DD$2), 1)))
&amp; IF(ISBLANK('feature type'!DC11), "EndPlot", SUBSTITUTE(SUBSTITUTE(output!$B$1,
                   "f_type", 'feature type'!DC11),
                   "f_var", 'feature variety'!DC11))
&amp; CHAR(10)</f>
        <v xml:space="preserve">BeginPlot
	x=106,y=57
	TerrainType=TERRAIN_GRASS
	PlotType=2
	FeatureType=FEATURE_FOREST, FeatureVariety=3
EndPlot
</v>
      </c>
      <c r="DE13" t="str">
        <f ca="1">SUBSTITUTE(SUBSTITUTE(SUBSTITUTE(SUBSTITUTE($A$1,
"x_coord",DE$2),
"y_coord",$A13),
"t_type",'terrain type'!DD11),
"p_type", 'plot type'!DD11)
&amp; IF(LEFT(resources!DD11, 6) = "BONUS_", CHAR(9) &amp; "BonusType=" &amp; resources!DD11 &amp; CHAR(10), "")
&amp; IF('goody huts'!DD11, "	ImprovementType=IMPROVEMENT_GOODY_HUT" &amp; CHAR(10), "")
&amp; IF(ISBLANK(OFFSET('rivers (2)'!$A$1, 2 * (67 - $A13), 2 * DE$2 + 1)), "", SUBSTITUTE($C$1, "&lt;direc&gt;", RIGHT(OFFSET('rivers (2)'!$A$1, 2 * (67 - $A13), 2 * DE$2 + 1), 1)))
&amp; IF(ISBLANK(OFFSET('rivers (2)'!$A$1, 2 * (67 - $A13) + 1, 2 * DE$2)), "", SUBSTITUTE($D$1, "&lt;direc&gt;", RIGHT(OFFSET('rivers (2)'!$A$1, 2 * (67 - $A13) + 1, 2 * DE$2), 1)))
&amp; IF(ISBLANK('feature type'!DD11), "EndPlot", SUBSTITUTE(SUBSTITUTE(output!$B$1,
                   "f_type", 'feature type'!DD11),
                   "f_var", 'feature variety'!DD11))
&amp; CHAR(10)</f>
        <v xml:space="preserve">BeginPlot
	x=107,y=57
	TerrainType=TERRAIN_GRASS
	PlotType=2
	FeatureType=FEATURE_FOREST, FeatureVariety=3
EndPlot
</v>
      </c>
      <c r="DF13" t="str">
        <f ca="1">SUBSTITUTE(SUBSTITUTE(SUBSTITUTE(SUBSTITUTE($A$1,
"x_coord",DF$2),
"y_coord",$A13),
"t_type",'terrain type'!DE11),
"p_type", 'plot type'!DE11)
&amp; IF(LEFT(resources!DE11, 6) = "BONUS_", CHAR(9) &amp; "BonusType=" &amp; resources!DE11 &amp; CHAR(10), "")
&amp; IF('goody huts'!DE11, "	ImprovementType=IMPROVEMENT_GOODY_HUT" &amp; CHAR(10), "")
&amp; IF(ISBLANK(OFFSET('rivers (2)'!$A$1, 2 * (67 - $A13), 2 * DF$2 + 1)), "", SUBSTITUTE($C$1, "&lt;direc&gt;", RIGHT(OFFSET('rivers (2)'!$A$1, 2 * (67 - $A13), 2 * DF$2 + 1), 1)))
&amp; IF(ISBLANK(OFFSET('rivers (2)'!$A$1, 2 * (67 - $A13) + 1, 2 * DF$2)), "", SUBSTITUTE($D$1, "&lt;direc&gt;", RIGHT(OFFSET('rivers (2)'!$A$1, 2 * (67 - $A13) + 1, 2 * DF$2), 1)))
&amp; IF(ISBLANK('feature type'!DE11), "EndPlot", SUBSTITUTE(SUBSTITUTE(output!$B$1,
                   "f_type", 'feature type'!DE11),
                   "f_var", 'feature variety'!DE11))
&amp; CHAR(10)</f>
        <v xml:space="preserve">BeginPlot
	x=108,y=57
	TerrainType=TERRAIN_COAST
	PlotType=3
EndPlot
</v>
      </c>
      <c r="DG13" t="str">
        <f ca="1">SUBSTITUTE(SUBSTITUTE(SUBSTITUTE(SUBSTITUTE($A$1,
"x_coord",DG$2),
"y_coord",$A13),
"t_type",'terrain type'!DF11),
"p_type", 'plot type'!DF11)
&amp; IF(LEFT(resources!DF11, 6) = "BONUS_", CHAR(9) &amp; "BonusType=" &amp; resources!DF11 &amp; CHAR(10), "")
&amp; IF('goody huts'!DF11, "	ImprovementType=IMPROVEMENT_GOODY_HUT" &amp; CHAR(10), "")
&amp; IF(ISBLANK(OFFSET('rivers (2)'!$A$1, 2 * (67 - $A13), 2 * DG$2 + 1)), "", SUBSTITUTE($C$1, "&lt;direc&gt;", RIGHT(OFFSET('rivers (2)'!$A$1, 2 * (67 - $A13), 2 * DG$2 + 1), 1)))
&amp; IF(ISBLANK(OFFSET('rivers (2)'!$A$1, 2 * (67 - $A13) + 1, 2 * DG$2)), "", SUBSTITUTE($D$1, "&lt;direc&gt;", RIGHT(OFFSET('rivers (2)'!$A$1, 2 * (67 - $A13) + 1, 2 * DG$2), 1)))
&amp; IF(ISBLANK('feature type'!DF11), "EndPlot", SUBSTITUTE(SUBSTITUTE(output!$B$1,
                   "f_type", 'feature type'!DF11),
                   "f_var", 'feature variety'!DF11))
&amp; CHAR(10)</f>
        <v xml:space="preserve">BeginPlot
	x=109,y=57
	TerrainType=TERRAIN_COAST
	PlotType=3
EndPlot
</v>
      </c>
      <c r="DH13" t="str">
        <f ca="1">SUBSTITUTE(SUBSTITUTE(SUBSTITUTE(SUBSTITUTE($A$1,
"x_coord",DH$2),
"y_coord",$A13),
"t_type",'terrain type'!DG11),
"p_type", 'plot type'!DG11)
&amp; IF(LEFT(resources!DG11, 6) = "BONUS_", CHAR(9) &amp; "BonusType=" &amp; resources!DG11 &amp; CHAR(10), "")
&amp; IF('goody huts'!DG11, "	ImprovementType=IMPROVEMENT_GOODY_HUT" &amp; CHAR(10), "")
&amp; IF(ISBLANK(OFFSET('rivers (2)'!$A$1, 2 * (67 - $A13), 2 * DH$2 + 1)), "", SUBSTITUTE($C$1, "&lt;direc&gt;", RIGHT(OFFSET('rivers (2)'!$A$1, 2 * (67 - $A13), 2 * DH$2 + 1), 1)))
&amp; IF(ISBLANK(OFFSET('rivers (2)'!$A$1, 2 * (67 - $A13) + 1, 2 * DH$2)), "", SUBSTITUTE($D$1, "&lt;direc&gt;", RIGHT(OFFSET('rivers (2)'!$A$1, 2 * (67 - $A13) + 1, 2 * DH$2), 1)))
&amp; IF(ISBLANK('feature type'!DG11), "EndPlot", SUBSTITUTE(SUBSTITUTE(output!$B$1,
                   "f_type", 'feature type'!DG11),
                   "f_var", 'feature variety'!DG11))
&amp; CHAR(10)</f>
        <v xml:space="preserve">BeginPlot
	x=110,y=57
	TerrainType=TERRAIN_COAST
	PlotType=3
	BonusType=BONUS_CLAM
EndPlot
</v>
      </c>
      <c r="DI13" t="str">
        <f ca="1">SUBSTITUTE(SUBSTITUTE(SUBSTITUTE(SUBSTITUTE($A$1,
"x_coord",DI$2),
"y_coord",$A13),
"t_type",'terrain type'!DH11),
"p_type", 'plot type'!DH11)
&amp; IF(LEFT(resources!DH11, 6) = "BONUS_", CHAR(9) &amp; "BonusType=" &amp; resources!DH11 &amp; CHAR(10), "")
&amp; IF('goody huts'!DH11, "	ImprovementType=IMPROVEMENT_GOODY_HUT" &amp; CHAR(10), "")
&amp; IF(ISBLANK(OFFSET('rivers (2)'!$A$1, 2 * (67 - $A13), 2 * DI$2 + 1)), "", SUBSTITUTE($C$1, "&lt;direc&gt;", RIGHT(OFFSET('rivers (2)'!$A$1, 2 * (67 - $A13), 2 * DI$2 + 1), 1)))
&amp; IF(ISBLANK(OFFSET('rivers (2)'!$A$1, 2 * (67 - $A13) + 1, 2 * DI$2)), "", SUBSTITUTE($D$1, "&lt;direc&gt;", RIGHT(OFFSET('rivers (2)'!$A$1, 2 * (67 - $A13) + 1, 2 * DI$2), 1)))
&amp; IF(ISBLANK('feature type'!DH11), "EndPlot", SUBSTITUTE(SUBSTITUTE(output!$B$1,
                   "f_type", 'feature type'!DH11),
                   "f_var", 'feature variety'!DH11))
&amp; CHAR(10)</f>
        <v xml:space="preserve">BeginPlot
	x=111,y=57
	TerrainType=TERRAIN_OCEAN
	PlotType=3
EndPlot
</v>
      </c>
      <c r="DJ13" t="str">
        <f ca="1">SUBSTITUTE(SUBSTITUTE(SUBSTITUTE(SUBSTITUTE($A$1,
"x_coord",DJ$2),
"y_coord",$A13),
"t_type",'terrain type'!DI11),
"p_type", 'plot type'!DI11)
&amp; IF(LEFT(resources!DI11, 6) = "BONUS_", CHAR(9) &amp; "BonusType=" &amp; resources!DI11 &amp; CHAR(10), "")
&amp; IF('goody huts'!DI11, "	ImprovementType=IMPROVEMENT_GOODY_HUT" &amp; CHAR(10), "")
&amp; IF(ISBLANK(OFFSET('rivers (2)'!$A$1, 2 * (67 - $A13), 2 * DJ$2 + 1)), "", SUBSTITUTE($C$1, "&lt;direc&gt;", RIGHT(OFFSET('rivers (2)'!$A$1, 2 * (67 - $A13), 2 * DJ$2 + 1), 1)))
&amp; IF(ISBLANK(OFFSET('rivers (2)'!$A$1, 2 * (67 - $A13) + 1, 2 * DJ$2)), "", SUBSTITUTE($D$1, "&lt;direc&gt;", RIGHT(OFFSET('rivers (2)'!$A$1, 2 * (67 - $A13) + 1, 2 * DJ$2), 1)))
&amp; IF(ISBLANK('feature type'!DI11), "EndPlot", SUBSTITUTE(SUBSTITUTE(output!$B$1,
                   "f_type", 'feature type'!DI11),
                   "f_var", 'feature variety'!DI11))
&amp; CHAR(10)</f>
        <v xml:space="preserve">BeginPlot
	x=112,y=57
	TerrainType=TERRAIN_OCEAN
	PlotType=3
EndPlot
</v>
      </c>
      <c r="DK13" t="str">
        <f ca="1">SUBSTITUTE(SUBSTITUTE(SUBSTITUTE(SUBSTITUTE($A$1,
"x_coord",DK$2),
"y_coord",$A13),
"t_type",'terrain type'!DJ11),
"p_type", 'plot type'!DJ11)
&amp; IF(LEFT(resources!DJ11, 6) = "BONUS_", CHAR(9) &amp; "BonusType=" &amp; resources!DJ11 &amp; CHAR(10), "")
&amp; IF('goody huts'!DJ11, "	ImprovementType=IMPROVEMENT_GOODY_HUT" &amp; CHAR(10), "")
&amp; IF(ISBLANK(OFFSET('rivers (2)'!$A$1, 2 * (67 - $A13), 2 * DK$2 + 1)), "", SUBSTITUTE($C$1, "&lt;direc&gt;", RIGHT(OFFSET('rivers (2)'!$A$1, 2 * (67 - $A13), 2 * DK$2 + 1), 1)))
&amp; IF(ISBLANK(OFFSET('rivers (2)'!$A$1, 2 * (67 - $A13) + 1, 2 * DK$2)), "", SUBSTITUTE($D$1, "&lt;direc&gt;", RIGHT(OFFSET('rivers (2)'!$A$1, 2 * (67 - $A13) + 1, 2 * DK$2), 1)))
&amp; IF(ISBLANK('feature type'!DJ11), "EndPlot", SUBSTITUTE(SUBSTITUTE(output!$B$1,
                   "f_type", 'feature type'!DJ11),
                   "f_var", 'feature variety'!DJ11))
&amp; CHAR(10)</f>
        <v xml:space="preserve">BeginPlot
	x=113,y=57
	TerrainType=TERRAIN_OCEAN
	PlotType=3
EndPlot
</v>
      </c>
      <c r="DL13" t="str">
        <f ca="1">SUBSTITUTE(SUBSTITUTE(SUBSTITUTE(SUBSTITUTE($A$1,
"x_coord",DL$2),
"y_coord",$A13),
"t_type",'terrain type'!DK11),
"p_type", 'plot type'!DK11)
&amp; IF(LEFT(resources!DK11, 6) = "BONUS_", CHAR(9) &amp; "BonusType=" &amp; resources!DK11 &amp; CHAR(10), "")
&amp; IF('goody huts'!DK11, "	ImprovementType=IMPROVEMENT_GOODY_HUT" &amp; CHAR(10), "")
&amp; IF(ISBLANK(OFFSET('rivers (2)'!$A$1, 2 * (67 - $A13), 2 * DL$2 + 1)), "", SUBSTITUTE($C$1, "&lt;direc&gt;", RIGHT(OFFSET('rivers (2)'!$A$1, 2 * (67 - $A13), 2 * DL$2 + 1), 1)))
&amp; IF(ISBLANK(OFFSET('rivers (2)'!$A$1, 2 * (67 - $A13) + 1, 2 * DL$2)), "", SUBSTITUTE($D$1, "&lt;direc&gt;", RIGHT(OFFSET('rivers (2)'!$A$1, 2 * (67 - $A13) + 1, 2 * DL$2), 1)))
&amp; IF(ISBLANK('feature type'!DK11), "EndPlot", SUBSTITUTE(SUBSTITUTE(output!$B$1,
                   "f_type", 'feature type'!DK11),
                   "f_var", 'feature variety'!DK11))
&amp; CHAR(10)</f>
        <v xml:space="preserve">BeginPlot
	x=114,y=57
	TerrainType=TERRAIN_OCEAN
	PlotType=3
EndPlot
</v>
      </c>
      <c r="DM13" t="str">
        <f ca="1">SUBSTITUTE(SUBSTITUTE(SUBSTITUTE(SUBSTITUTE($A$1,
"x_coord",DM$2),
"y_coord",$A13),
"t_type",'terrain type'!DL11),
"p_type", 'plot type'!DL11)
&amp; IF(LEFT(resources!DL11, 6) = "BONUS_", CHAR(9) &amp; "BonusType=" &amp; resources!DL11 &amp; CHAR(10), "")
&amp; IF('goody huts'!DL11, "	ImprovementType=IMPROVEMENT_GOODY_HUT" &amp; CHAR(10), "")
&amp; IF(ISBLANK(OFFSET('rivers (2)'!$A$1, 2 * (67 - $A13), 2 * DM$2 + 1)), "", SUBSTITUTE($C$1, "&lt;direc&gt;", RIGHT(OFFSET('rivers (2)'!$A$1, 2 * (67 - $A13), 2 * DM$2 + 1), 1)))
&amp; IF(ISBLANK(OFFSET('rivers (2)'!$A$1, 2 * (67 - $A13) + 1, 2 * DM$2)), "", SUBSTITUTE($D$1, "&lt;direc&gt;", RIGHT(OFFSET('rivers (2)'!$A$1, 2 * (67 - $A13) + 1, 2 * DM$2), 1)))
&amp; IF(ISBLANK('feature type'!DL11), "EndPlot", SUBSTITUTE(SUBSTITUTE(output!$B$1,
                   "f_type", 'feature type'!DL11),
                   "f_var", 'feature variety'!DL11))
&amp; CHAR(10)</f>
        <v xml:space="preserve">BeginPlot
	x=115,y=57
	TerrainType=TERRAIN_OCEAN
	PlotType=3
EndPlot
</v>
      </c>
      <c r="DN13" t="str">
        <f ca="1">SUBSTITUTE(SUBSTITUTE(SUBSTITUTE(SUBSTITUTE($A$1,
"x_coord",DN$2),
"y_coord",$A13),
"t_type",'terrain type'!DM11),
"p_type", 'plot type'!DM11)
&amp; IF(LEFT(resources!DM11, 6) = "BONUS_", CHAR(9) &amp; "BonusType=" &amp; resources!DM11 &amp; CHAR(10), "")
&amp; IF('goody huts'!DM11, "	ImprovementType=IMPROVEMENT_GOODY_HUT" &amp; CHAR(10), "")
&amp; IF(ISBLANK(OFFSET('rivers (2)'!$A$1, 2 * (67 - $A13), 2 * DN$2 + 1)), "", SUBSTITUTE($C$1, "&lt;direc&gt;", RIGHT(OFFSET('rivers (2)'!$A$1, 2 * (67 - $A13), 2 * DN$2 + 1), 1)))
&amp; IF(ISBLANK(OFFSET('rivers (2)'!$A$1, 2 * (67 - $A13) + 1, 2 * DN$2)), "", SUBSTITUTE($D$1, "&lt;direc&gt;", RIGHT(OFFSET('rivers (2)'!$A$1, 2 * (67 - $A13) + 1, 2 * DN$2), 1)))
&amp; IF(ISBLANK('feature type'!DM11), "EndPlot", SUBSTITUTE(SUBSTITUTE(output!$B$1,
                   "f_type", 'feature type'!DM11),
                   "f_var", 'feature variety'!DM11))
&amp; CHAR(10)</f>
        <v xml:space="preserve">BeginPlot
	x=116,y=57
	TerrainType=TERRAIN_OCEAN
	PlotType=3
EndPlot
</v>
      </c>
      <c r="DO13" t="str">
        <f ca="1">SUBSTITUTE(SUBSTITUTE(SUBSTITUTE(SUBSTITUTE($A$1,
"x_coord",DO$2),
"y_coord",$A13),
"t_type",'terrain type'!DN11),
"p_type", 'plot type'!DN11)
&amp; IF(LEFT(resources!DN11, 6) = "BONUS_", CHAR(9) &amp; "BonusType=" &amp; resources!DN11 &amp; CHAR(10), "")
&amp; IF('goody huts'!DN11, "	ImprovementType=IMPROVEMENT_GOODY_HUT" &amp; CHAR(10), "")
&amp; IF(ISBLANK(OFFSET('rivers (2)'!$A$1, 2 * (67 - $A13), 2 * DO$2 + 1)), "", SUBSTITUTE($C$1, "&lt;direc&gt;", RIGHT(OFFSET('rivers (2)'!$A$1, 2 * (67 - $A13), 2 * DO$2 + 1), 1)))
&amp; IF(ISBLANK(OFFSET('rivers (2)'!$A$1, 2 * (67 - $A13) + 1, 2 * DO$2)), "", SUBSTITUTE($D$1, "&lt;direc&gt;", RIGHT(OFFSET('rivers (2)'!$A$1, 2 * (67 - $A13) + 1, 2 * DO$2), 1)))
&amp; IF(ISBLANK('feature type'!DN11), "EndPlot", SUBSTITUTE(SUBSTITUTE(output!$B$1,
                   "f_type", 'feature type'!DN11),
                   "f_var", 'feature variety'!DN11))
&amp; CHAR(10)</f>
        <v xml:space="preserve">BeginPlot
	x=117,y=57
	TerrainType=TERRAIN_OCEAN
	PlotType=3
EndPlot
</v>
      </c>
      <c r="DP13" t="str">
        <f ca="1">SUBSTITUTE(SUBSTITUTE(SUBSTITUTE(SUBSTITUTE($A$1,
"x_coord",DP$2),
"y_coord",$A13),
"t_type",'terrain type'!DO11),
"p_type", 'plot type'!DO11)
&amp; IF(LEFT(resources!DO11, 6) = "BONUS_", CHAR(9) &amp; "BonusType=" &amp; resources!DO11 &amp; CHAR(10), "")
&amp; IF('goody huts'!DO11, "	ImprovementType=IMPROVEMENT_GOODY_HUT" &amp; CHAR(10), "")
&amp; IF(ISBLANK(OFFSET('rivers (2)'!$A$1, 2 * (67 - $A13), 2 * DP$2 + 1)), "", SUBSTITUTE($C$1, "&lt;direc&gt;", RIGHT(OFFSET('rivers (2)'!$A$1, 2 * (67 - $A13), 2 * DP$2 + 1), 1)))
&amp; IF(ISBLANK(OFFSET('rivers (2)'!$A$1, 2 * (67 - $A13) + 1, 2 * DP$2)), "", SUBSTITUTE($D$1, "&lt;direc&gt;", RIGHT(OFFSET('rivers (2)'!$A$1, 2 * (67 - $A13) + 1, 2 * DP$2), 1)))
&amp; IF(ISBLANK('feature type'!DO11), "EndPlot", SUBSTITUTE(SUBSTITUTE(output!$B$1,
                   "f_type", 'feature type'!DO11),
                   "f_var", 'feature variety'!DO11))
&amp; CHAR(10)</f>
        <v xml:space="preserve">BeginPlot
	x=118,y=57
	TerrainType=TERRAIN_OCEAN
	PlotType=3
EndPlot
</v>
      </c>
      <c r="DQ13" t="str">
        <f ca="1">SUBSTITUTE(SUBSTITUTE(SUBSTITUTE(SUBSTITUTE($A$1,
"x_coord",DQ$2),
"y_coord",$A13),
"t_type",'terrain type'!DP11),
"p_type", 'plot type'!DP11)
&amp; IF(LEFT(resources!DP11, 6) = "BONUS_", CHAR(9) &amp; "BonusType=" &amp; resources!DP11 &amp; CHAR(10), "")
&amp; IF('goody huts'!DP11, "	ImprovementType=IMPROVEMENT_GOODY_HUT" &amp; CHAR(10), "")
&amp; IF(ISBLANK(OFFSET('rivers (2)'!$A$1, 2 * (67 - $A13), 2 * DQ$2 + 1)), "", SUBSTITUTE($C$1, "&lt;direc&gt;", RIGHT(OFFSET('rivers (2)'!$A$1, 2 * (67 - $A13), 2 * DQ$2 + 1), 1)))
&amp; IF(ISBLANK(OFFSET('rivers (2)'!$A$1, 2 * (67 - $A13) + 1, 2 * DQ$2)), "", SUBSTITUTE($D$1, "&lt;direc&gt;", RIGHT(OFFSET('rivers (2)'!$A$1, 2 * (67 - $A13) + 1, 2 * DQ$2), 1)))
&amp; IF(ISBLANK('feature type'!DP11), "EndPlot", SUBSTITUTE(SUBSTITUTE(output!$B$1,
                   "f_type", 'feature type'!DP11),
                   "f_var", 'feature variety'!DP11))
&amp; CHAR(10)</f>
        <v xml:space="preserve">BeginPlot
	x=119,y=57
	TerrainType=TERRAIN_OCEAN
	PlotType=3
EndPlot
</v>
      </c>
      <c r="DR13" t="str">
        <f ca="1">SUBSTITUTE(SUBSTITUTE(SUBSTITUTE(SUBSTITUTE($A$1,
"x_coord",DR$2),
"y_coord",$A13),
"t_type",'terrain type'!DQ11),
"p_type", 'plot type'!DQ11)
&amp; IF(LEFT(resources!DQ11, 6) = "BONUS_", CHAR(9) &amp; "BonusType=" &amp; resources!DQ11 &amp; CHAR(10), "")
&amp; IF('goody huts'!DQ11, "	ImprovementType=IMPROVEMENT_GOODY_HUT" &amp; CHAR(10), "")
&amp; IF(ISBLANK(OFFSET('rivers (2)'!$A$1, 2 * (67 - $A13), 2 * DR$2 + 1)), "", SUBSTITUTE($C$1, "&lt;direc&gt;", RIGHT(OFFSET('rivers (2)'!$A$1, 2 * (67 - $A13), 2 * DR$2 + 1), 1)))
&amp; IF(ISBLANK(OFFSET('rivers (2)'!$A$1, 2 * (67 - $A13) + 1, 2 * DR$2)), "", SUBSTITUTE($D$1, "&lt;direc&gt;", RIGHT(OFFSET('rivers (2)'!$A$1, 2 * (67 - $A13) + 1, 2 * DR$2), 1)))
&amp; IF(ISBLANK('feature type'!DQ11), "EndPlot", SUBSTITUTE(SUBSTITUTE(output!$B$1,
                   "f_type", 'feature type'!DQ11),
                   "f_var", 'feature variety'!DQ11))
&amp; CHAR(10)</f>
        <v xml:space="preserve">BeginPlot
	x=120,y=57
	TerrainType=TERRAIN_OCEAN
	PlotType=3
EndPlot
</v>
      </c>
      <c r="DS13" t="str">
        <f ca="1">SUBSTITUTE(SUBSTITUTE(SUBSTITUTE(SUBSTITUTE($A$1,
"x_coord",DS$2),
"y_coord",$A13),
"t_type",'terrain type'!DR11),
"p_type", 'plot type'!DR11)
&amp; IF(LEFT(resources!DR11, 6) = "BONUS_", CHAR(9) &amp; "BonusType=" &amp; resources!DR11 &amp; CHAR(10), "")
&amp; IF('goody huts'!DR11, "	ImprovementType=IMPROVEMENT_GOODY_HUT" &amp; CHAR(10), "")
&amp; IF(ISBLANK(OFFSET('rivers (2)'!$A$1, 2 * (67 - $A13), 2 * DS$2 + 1)), "", SUBSTITUTE($C$1, "&lt;direc&gt;", RIGHT(OFFSET('rivers (2)'!$A$1, 2 * (67 - $A13), 2 * DS$2 + 1), 1)))
&amp; IF(ISBLANK(OFFSET('rivers (2)'!$A$1, 2 * (67 - $A13) + 1, 2 * DS$2)), "", SUBSTITUTE($D$1, "&lt;direc&gt;", RIGHT(OFFSET('rivers (2)'!$A$1, 2 * (67 - $A13) + 1, 2 * DS$2), 1)))
&amp; IF(ISBLANK('feature type'!DR11), "EndPlot", SUBSTITUTE(SUBSTITUTE(output!$B$1,
                   "f_type", 'feature type'!DR11),
                   "f_var", 'feature variety'!DR11))
&amp; CHAR(10)</f>
        <v xml:space="preserve">BeginPlot
	x=121,y=57
	TerrainType=TERRAIN_OCEAN
	PlotType=3
EndPlot
</v>
      </c>
      <c r="DT13" t="str">
        <f ca="1">SUBSTITUTE(SUBSTITUTE(SUBSTITUTE(SUBSTITUTE($A$1,
"x_coord",DT$2),
"y_coord",$A13),
"t_type",'terrain type'!DS11),
"p_type", 'plot type'!DS11)
&amp; IF(LEFT(resources!DS11, 6) = "BONUS_", CHAR(9) &amp; "BonusType=" &amp; resources!DS11 &amp; CHAR(10), "")
&amp; IF('goody huts'!DS11, "	ImprovementType=IMPROVEMENT_GOODY_HUT" &amp; CHAR(10), "")
&amp; IF(ISBLANK(OFFSET('rivers (2)'!$A$1, 2 * (67 - $A13), 2 * DT$2 + 1)), "", SUBSTITUTE($C$1, "&lt;direc&gt;", RIGHT(OFFSET('rivers (2)'!$A$1, 2 * (67 - $A13), 2 * DT$2 + 1), 1)))
&amp; IF(ISBLANK(OFFSET('rivers (2)'!$A$1, 2 * (67 - $A13) + 1, 2 * DT$2)), "", SUBSTITUTE($D$1, "&lt;direc&gt;", RIGHT(OFFSET('rivers (2)'!$A$1, 2 * (67 - $A13) + 1, 2 * DT$2), 1)))
&amp; IF(ISBLANK('feature type'!DS11), "EndPlot", SUBSTITUTE(SUBSTITUTE(output!$B$1,
                   "f_type", 'feature type'!DS11),
                   "f_var", 'feature variety'!DS11))
&amp; CHAR(10)</f>
        <v xml:space="preserve">BeginPlot
	x=122,y=57
	TerrainType=TERRAIN_OCEAN
	PlotType=3
EndPlot
</v>
      </c>
      <c r="DU13" t="str">
        <f ca="1">SUBSTITUTE(SUBSTITUTE(SUBSTITUTE(SUBSTITUTE($A$1,
"x_coord",DU$2),
"y_coord",$A13),
"t_type",'terrain type'!DT11),
"p_type", 'plot type'!DT11)
&amp; IF(LEFT(resources!DT11, 6) = "BONUS_", CHAR(9) &amp; "BonusType=" &amp; resources!DT11 &amp; CHAR(10), "")
&amp; IF('goody huts'!DT11, "	ImprovementType=IMPROVEMENT_GOODY_HUT" &amp; CHAR(10), "")
&amp; IF(ISBLANK(OFFSET('rivers (2)'!$A$1, 2 * (67 - $A13), 2 * DU$2 + 1)), "", SUBSTITUTE($C$1, "&lt;direc&gt;", RIGHT(OFFSET('rivers (2)'!$A$1, 2 * (67 - $A13), 2 * DU$2 + 1), 1)))
&amp; IF(ISBLANK(OFFSET('rivers (2)'!$A$1, 2 * (67 - $A13) + 1, 2 * DU$2)), "", SUBSTITUTE($D$1, "&lt;direc&gt;", RIGHT(OFFSET('rivers (2)'!$A$1, 2 * (67 - $A13) + 1, 2 * DU$2), 1)))
&amp; IF(ISBLANK('feature type'!DT11), "EndPlot", SUBSTITUTE(SUBSTITUTE(output!$B$1,
                   "f_type", 'feature type'!DT11),
                   "f_var", 'feature variety'!DT11))
&amp; CHAR(10)</f>
        <v xml:space="preserve">BeginPlot
	x=123,y=57
	TerrainType=TERRAIN_OCEAN
	PlotType=3
EndPlot
</v>
      </c>
    </row>
    <row r="14" spans="1:125" x14ac:dyDescent="0.25">
      <c r="A14" s="10">
        <v>56</v>
      </c>
      <c r="B14" t="str">
        <f ca="1">SUBSTITUTE(SUBSTITUTE(SUBSTITUTE(SUBSTITUTE($A$1,
"x_coord",B$2),
"y_coord",$A14),
"t_type",'terrain type'!A12),
"p_type", 'plot type'!A12)
&amp; IF(LEFT(resources!A12, 6) = "BONUS_", CHAR(9) &amp; "BonusType=" &amp; resources!A12 &amp; CHAR(10), "")
&amp; IF('goody huts'!A12, "	ImprovementType=IMPROVEMENT_GOODY_HUT" &amp; CHAR(10), "")
&amp; IF(ISBLANK(OFFSET('rivers (2)'!$A$1, 2 * (67 - $A14), 2 * B$2 + 1)), "", SUBSTITUTE($C$1, "&lt;direc&gt;", RIGHT(OFFSET('rivers (2)'!$A$1, 2 * (67 - $A14), 2 * B$2 + 1), 1)))
&amp; IF(ISBLANK(OFFSET('rivers (2)'!$A$1, 2 * (67 - $A14) + 1, 2 * B$2)), "", SUBSTITUTE($D$1, "&lt;direc&gt;", RIGHT(OFFSET('rivers (2)'!$A$1, 2 * (67 - $A14) + 1, 2 * B$2), 1)))
&amp; IF(ISBLANK('feature type'!A12), "EndPlot", SUBSTITUTE(SUBSTITUTE(output!$B$1,
                   "f_type", 'feature type'!A12),
                   "f_var", 'feature variety'!A12))
&amp; CHAR(10)</f>
        <v xml:space="preserve">BeginPlot
	x=0,y=56
	TerrainType=TERRAIN_OCEAN
	PlotType=3
EndPlot
</v>
      </c>
      <c r="C14" t="str">
        <f ca="1">SUBSTITUTE(SUBSTITUTE(SUBSTITUTE(SUBSTITUTE($A$1,
"x_coord",C$2),
"y_coord",$A14),
"t_type",'terrain type'!B12),
"p_type", 'plot type'!B12)
&amp; IF(LEFT(resources!B12, 6) = "BONUS_", CHAR(9) &amp; "BonusType=" &amp; resources!B12 &amp; CHAR(10), "")
&amp; IF('goody huts'!B12, "	ImprovementType=IMPROVEMENT_GOODY_HUT" &amp; CHAR(10), "")
&amp; IF(ISBLANK(OFFSET('rivers (2)'!$A$1, 2 * (67 - $A14), 2 * C$2 + 1)), "", SUBSTITUTE($C$1, "&lt;direc&gt;", RIGHT(OFFSET('rivers (2)'!$A$1, 2 * (67 - $A14), 2 * C$2 + 1), 1)))
&amp; IF(ISBLANK(OFFSET('rivers (2)'!$A$1, 2 * (67 - $A14) + 1, 2 * C$2)), "", SUBSTITUTE($D$1, "&lt;direc&gt;", RIGHT(OFFSET('rivers (2)'!$A$1, 2 * (67 - $A14) + 1, 2 * C$2), 1)))
&amp; IF(ISBLANK('feature type'!B12), "EndPlot", SUBSTITUTE(SUBSTITUTE(output!$B$1,
                   "f_type", 'feature type'!B12),
                   "f_var", 'feature variety'!B12))
&amp; CHAR(10)</f>
        <v xml:space="preserve">BeginPlot
	x=1,y=56
	TerrainType=TERRAIN_COAST
	PlotType=3
EndPlot
</v>
      </c>
      <c r="D14" t="str">
        <f ca="1">SUBSTITUTE(SUBSTITUTE(SUBSTITUTE(SUBSTITUTE($A$1,
"x_coord",D$2),
"y_coord",$A14),
"t_type",'terrain type'!C12),
"p_type", 'plot type'!C12)
&amp; IF(LEFT(resources!C12, 6) = "BONUS_", CHAR(9) &amp; "BonusType=" &amp; resources!C12 &amp; CHAR(10), "")
&amp; IF('goody huts'!C12, "	ImprovementType=IMPROVEMENT_GOODY_HUT" &amp; CHAR(10), "")
&amp; IF(ISBLANK(OFFSET('rivers (2)'!$A$1, 2 * (67 - $A14), 2 * D$2 + 1)), "", SUBSTITUTE($C$1, "&lt;direc&gt;", RIGHT(OFFSET('rivers (2)'!$A$1, 2 * (67 - $A14), 2 * D$2 + 1), 1)))
&amp; IF(ISBLANK(OFFSET('rivers (2)'!$A$1, 2 * (67 - $A14) + 1, 2 * D$2)), "", SUBSTITUTE($D$1, "&lt;direc&gt;", RIGHT(OFFSET('rivers (2)'!$A$1, 2 * (67 - $A14) + 1, 2 * D$2), 1)))
&amp; IF(ISBLANK('feature type'!C12), "EndPlot", SUBSTITUTE(SUBSTITUTE(output!$B$1,
                   "f_type", 'feature type'!C12),
                   "f_var", 'feature variety'!C12))
&amp; CHAR(10)</f>
        <v xml:space="preserve">BeginPlot
	x=2,y=56
	TerrainType=TERRAIN_SNOW
	PlotType=0
EndPlot
</v>
      </c>
      <c r="E14" t="str">
        <f ca="1">SUBSTITUTE(SUBSTITUTE(SUBSTITUTE(SUBSTITUTE($A$1,
"x_coord",E$2),
"y_coord",$A14),
"t_type",'terrain type'!D12),
"p_type", 'plot type'!D12)
&amp; IF(LEFT(resources!D12, 6) = "BONUS_", CHAR(9) &amp; "BonusType=" &amp; resources!D12 &amp; CHAR(10), "")
&amp; IF('goody huts'!D12, "	ImprovementType=IMPROVEMENT_GOODY_HUT" &amp; CHAR(10), "")
&amp; IF(ISBLANK(OFFSET('rivers (2)'!$A$1, 2 * (67 - $A14), 2 * E$2 + 1)), "", SUBSTITUTE($C$1, "&lt;direc&gt;", RIGHT(OFFSET('rivers (2)'!$A$1, 2 * (67 - $A14), 2 * E$2 + 1), 1)))
&amp; IF(ISBLANK(OFFSET('rivers (2)'!$A$1, 2 * (67 - $A14) + 1, 2 * E$2)), "", SUBSTITUTE($D$1, "&lt;direc&gt;", RIGHT(OFFSET('rivers (2)'!$A$1, 2 * (67 - $A14) + 1, 2 * E$2), 1)))
&amp; IF(ISBLANK('feature type'!D12), "EndPlot", SUBSTITUTE(SUBSTITUTE(output!$B$1,
                   "f_type", 'feature type'!D12),
                   "f_var", 'feature variety'!D12))
&amp; CHAR(10)</f>
        <v xml:space="preserve">BeginPlot
	x=3,y=56
	TerrainType=TERRAIN_COAST
	PlotType=3
EndPlot
</v>
      </c>
      <c r="F14" t="str">
        <f ca="1">SUBSTITUTE(SUBSTITUTE(SUBSTITUTE(SUBSTITUTE($A$1,
"x_coord",F$2),
"y_coord",$A14),
"t_type",'terrain type'!E12),
"p_type", 'plot type'!E12)
&amp; IF(LEFT(resources!E12, 6) = "BONUS_", CHAR(9) &amp; "BonusType=" &amp; resources!E12 &amp; CHAR(10), "")
&amp; IF('goody huts'!E12, "	ImprovementType=IMPROVEMENT_GOODY_HUT" &amp; CHAR(10), "")
&amp; IF(ISBLANK(OFFSET('rivers (2)'!$A$1, 2 * (67 - $A14), 2 * F$2 + 1)), "", SUBSTITUTE($C$1, "&lt;direc&gt;", RIGHT(OFFSET('rivers (2)'!$A$1, 2 * (67 - $A14), 2 * F$2 + 1), 1)))
&amp; IF(ISBLANK(OFFSET('rivers (2)'!$A$1, 2 * (67 - $A14) + 1, 2 * F$2)), "", SUBSTITUTE($D$1, "&lt;direc&gt;", RIGHT(OFFSET('rivers (2)'!$A$1, 2 * (67 - $A14) + 1, 2 * F$2), 1)))
&amp; IF(ISBLANK('feature type'!E12), "EndPlot", SUBSTITUTE(SUBSTITUTE(output!$B$1,
                   "f_type", 'feature type'!E12),
                   "f_var", 'feature variety'!E12))
&amp; CHAR(10)</f>
        <v xml:space="preserve">BeginPlot
	x=4,y=56
	TerrainType=TERRAIN_OCEAN
	PlotType=3
EndPlot
</v>
      </c>
      <c r="G14" t="str">
        <f ca="1">SUBSTITUTE(SUBSTITUTE(SUBSTITUTE(SUBSTITUTE($A$1,
"x_coord",G$2),
"y_coord",$A14),
"t_type",'terrain type'!F12),
"p_type", 'plot type'!F12)
&amp; IF(LEFT(resources!F12, 6) = "BONUS_", CHAR(9) &amp; "BonusType=" &amp; resources!F12 &amp; CHAR(10), "")
&amp; IF('goody huts'!F12, "	ImprovementType=IMPROVEMENT_GOODY_HUT" &amp; CHAR(10), "")
&amp; IF(ISBLANK(OFFSET('rivers (2)'!$A$1, 2 * (67 - $A14), 2 * G$2 + 1)), "", SUBSTITUTE($C$1, "&lt;direc&gt;", RIGHT(OFFSET('rivers (2)'!$A$1, 2 * (67 - $A14), 2 * G$2 + 1), 1)))
&amp; IF(ISBLANK(OFFSET('rivers (2)'!$A$1, 2 * (67 - $A14) + 1, 2 * G$2)), "", SUBSTITUTE($D$1, "&lt;direc&gt;", RIGHT(OFFSET('rivers (2)'!$A$1, 2 * (67 - $A14) + 1, 2 * G$2), 1)))
&amp; IF(ISBLANK('feature type'!F12), "EndPlot", SUBSTITUTE(SUBSTITUTE(output!$B$1,
                   "f_type", 'feature type'!F12),
                   "f_var", 'feature variety'!F12))
&amp; CHAR(10)</f>
        <v xml:space="preserve">BeginPlot
	x=5,y=56
	TerrainType=TERRAIN_OCEAN
	PlotType=3
EndPlot
</v>
      </c>
      <c r="H14" t="str">
        <f ca="1">SUBSTITUTE(SUBSTITUTE(SUBSTITUTE(SUBSTITUTE($A$1,
"x_coord",H$2),
"y_coord",$A14),
"t_type",'terrain type'!G12),
"p_type", 'plot type'!G12)
&amp; IF(LEFT(resources!G12, 6) = "BONUS_", CHAR(9) &amp; "BonusType=" &amp; resources!G12 &amp; CHAR(10), "")
&amp; IF('goody huts'!G12, "	ImprovementType=IMPROVEMENT_GOODY_HUT" &amp; CHAR(10), "")
&amp; IF(ISBLANK(OFFSET('rivers (2)'!$A$1, 2 * (67 - $A14), 2 * H$2 + 1)), "", SUBSTITUTE($C$1, "&lt;direc&gt;", RIGHT(OFFSET('rivers (2)'!$A$1, 2 * (67 - $A14), 2 * H$2 + 1), 1)))
&amp; IF(ISBLANK(OFFSET('rivers (2)'!$A$1, 2 * (67 - $A14) + 1, 2 * H$2)), "", SUBSTITUTE($D$1, "&lt;direc&gt;", RIGHT(OFFSET('rivers (2)'!$A$1, 2 * (67 - $A14) + 1, 2 * H$2), 1)))
&amp; IF(ISBLANK('feature type'!G12), "EndPlot", SUBSTITUTE(SUBSTITUTE(output!$B$1,
                   "f_type", 'feature type'!G12),
                   "f_var", 'feature variety'!G12))
&amp; CHAR(10)</f>
        <v xml:space="preserve">BeginPlot
	x=6,y=56
	TerrainType=TERRAIN_OCEAN
	PlotType=3
EndPlot
</v>
      </c>
      <c r="I14" t="str">
        <f ca="1">SUBSTITUTE(SUBSTITUTE(SUBSTITUTE(SUBSTITUTE($A$1,
"x_coord",I$2),
"y_coord",$A14),
"t_type",'terrain type'!H12),
"p_type", 'plot type'!H12)
&amp; IF(LEFT(resources!H12, 6) = "BONUS_", CHAR(9) &amp; "BonusType=" &amp; resources!H12 &amp; CHAR(10), "")
&amp; IF('goody huts'!H12, "	ImprovementType=IMPROVEMENT_GOODY_HUT" &amp; CHAR(10), "")
&amp; IF(ISBLANK(OFFSET('rivers (2)'!$A$1, 2 * (67 - $A14), 2 * I$2 + 1)), "", SUBSTITUTE($C$1, "&lt;direc&gt;", RIGHT(OFFSET('rivers (2)'!$A$1, 2 * (67 - $A14), 2 * I$2 + 1), 1)))
&amp; IF(ISBLANK(OFFSET('rivers (2)'!$A$1, 2 * (67 - $A14) + 1, 2 * I$2)), "", SUBSTITUTE($D$1, "&lt;direc&gt;", RIGHT(OFFSET('rivers (2)'!$A$1, 2 * (67 - $A14) + 1, 2 * I$2), 1)))
&amp; IF(ISBLANK('feature type'!H12), "EndPlot", SUBSTITUTE(SUBSTITUTE(output!$B$1,
                   "f_type", 'feature type'!H12),
                   "f_var", 'feature variety'!H12))
&amp; CHAR(10)</f>
        <v xml:space="preserve">BeginPlot
	x=7,y=56
	TerrainType=TERRAIN_OCEAN
	PlotType=3
EndPlot
</v>
      </c>
      <c r="J14" t="str">
        <f ca="1">SUBSTITUTE(SUBSTITUTE(SUBSTITUTE(SUBSTITUTE($A$1,
"x_coord",J$2),
"y_coord",$A14),
"t_type",'terrain type'!I12),
"p_type", 'plot type'!I12)
&amp; IF(LEFT(resources!I12, 6) = "BONUS_", CHAR(9) &amp; "BonusType=" &amp; resources!I12 &amp; CHAR(10), "")
&amp; IF('goody huts'!I12, "	ImprovementType=IMPROVEMENT_GOODY_HUT" &amp; CHAR(10), "")
&amp; IF(ISBLANK(OFFSET('rivers (2)'!$A$1, 2 * (67 - $A14), 2 * J$2 + 1)), "", SUBSTITUTE($C$1, "&lt;direc&gt;", RIGHT(OFFSET('rivers (2)'!$A$1, 2 * (67 - $A14), 2 * J$2 + 1), 1)))
&amp; IF(ISBLANK(OFFSET('rivers (2)'!$A$1, 2 * (67 - $A14) + 1, 2 * J$2)), "", SUBSTITUTE($D$1, "&lt;direc&gt;", RIGHT(OFFSET('rivers (2)'!$A$1, 2 * (67 - $A14) + 1, 2 * J$2), 1)))
&amp; IF(ISBLANK('feature type'!I12), "EndPlot", SUBSTITUTE(SUBSTITUTE(output!$B$1,
                   "f_type", 'feature type'!I12),
                   "f_var", 'feature variety'!I12))
&amp; CHAR(10)</f>
        <v xml:space="preserve">BeginPlot
	x=8,y=56
	TerrainType=TERRAIN_OCEAN
	PlotType=3
EndPlot
</v>
      </c>
      <c r="K14" t="str">
        <f ca="1">SUBSTITUTE(SUBSTITUTE(SUBSTITUTE(SUBSTITUTE($A$1,
"x_coord",K$2),
"y_coord",$A14),
"t_type",'terrain type'!J12),
"p_type", 'plot type'!J12)
&amp; IF(LEFT(resources!J12, 6) = "BONUS_", CHAR(9) &amp; "BonusType=" &amp; resources!J12 &amp; CHAR(10), "")
&amp; IF('goody huts'!J12, "	ImprovementType=IMPROVEMENT_GOODY_HUT" &amp; CHAR(10), "")
&amp; IF(ISBLANK(OFFSET('rivers (2)'!$A$1, 2 * (67 - $A14), 2 * K$2 + 1)), "", SUBSTITUTE($C$1, "&lt;direc&gt;", RIGHT(OFFSET('rivers (2)'!$A$1, 2 * (67 - $A14), 2 * K$2 + 1), 1)))
&amp; IF(ISBLANK(OFFSET('rivers (2)'!$A$1, 2 * (67 - $A14) + 1, 2 * K$2)), "", SUBSTITUTE($D$1, "&lt;direc&gt;", RIGHT(OFFSET('rivers (2)'!$A$1, 2 * (67 - $A14) + 1, 2 * K$2), 1)))
&amp; IF(ISBLANK('feature type'!J12), "EndPlot", SUBSTITUTE(SUBSTITUTE(output!$B$1,
                   "f_type", 'feature type'!J12),
                   "f_var", 'feature variety'!J12))
&amp; CHAR(10)</f>
        <v xml:space="preserve">BeginPlot
	x=9,y=56
	TerrainType=TERRAIN_OCEAN
	PlotType=3
EndPlot
</v>
      </c>
      <c r="L14" t="str">
        <f ca="1">SUBSTITUTE(SUBSTITUTE(SUBSTITUTE(SUBSTITUTE($A$1,
"x_coord",L$2),
"y_coord",$A14),
"t_type",'terrain type'!K12),
"p_type", 'plot type'!K12)
&amp; IF(LEFT(resources!K12, 6) = "BONUS_", CHAR(9) &amp; "BonusType=" &amp; resources!K12 &amp; CHAR(10), "")
&amp; IF('goody huts'!K12, "	ImprovementType=IMPROVEMENT_GOODY_HUT" &amp; CHAR(10), "")
&amp; IF(ISBLANK(OFFSET('rivers (2)'!$A$1, 2 * (67 - $A14), 2 * L$2 + 1)), "", SUBSTITUTE($C$1, "&lt;direc&gt;", RIGHT(OFFSET('rivers (2)'!$A$1, 2 * (67 - $A14), 2 * L$2 + 1), 1)))
&amp; IF(ISBLANK(OFFSET('rivers (2)'!$A$1, 2 * (67 - $A14) + 1, 2 * L$2)), "", SUBSTITUTE($D$1, "&lt;direc&gt;", RIGHT(OFFSET('rivers (2)'!$A$1, 2 * (67 - $A14) + 1, 2 * L$2), 1)))
&amp; IF(ISBLANK('feature type'!K12), "EndPlot", SUBSTITUTE(SUBSTITUTE(output!$B$1,
                   "f_type", 'feature type'!K12),
                   "f_var", 'feature variety'!K12))
&amp; CHAR(10)</f>
        <v xml:space="preserve">BeginPlot
	x=10,y=56
	TerrainType=TERRAIN_OCEAN
	PlotType=3
EndPlot
</v>
      </c>
      <c r="M14" t="str">
        <f ca="1">SUBSTITUTE(SUBSTITUTE(SUBSTITUTE(SUBSTITUTE($A$1,
"x_coord",M$2),
"y_coord",$A14),
"t_type",'terrain type'!L12),
"p_type", 'plot type'!L12)
&amp; IF(LEFT(resources!L12, 6) = "BONUS_", CHAR(9) &amp; "BonusType=" &amp; resources!L12 &amp; CHAR(10), "")
&amp; IF('goody huts'!L12, "	ImprovementType=IMPROVEMENT_GOODY_HUT" &amp; CHAR(10), "")
&amp; IF(ISBLANK(OFFSET('rivers (2)'!$A$1, 2 * (67 - $A14), 2 * M$2 + 1)), "", SUBSTITUTE($C$1, "&lt;direc&gt;", RIGHT(OFFSET('rivers (2)'!$A$1, 2 * (67 - $A14), 2 * M$2 + 1), 1)))
&amp; IF(ISBLANK(OFFSET('rivers (2)'!$A$1, 2 * (67 - $A14) + 1, 2 * M$2)), "", SUBSTITUTE($D$1, "&lt;direc&gt;", RIGHT(OFFSET('rivers (2)'!$A$1, 2 * (67 - $A14) + 1, 2 * M$2), 1)))
&amp; IF(ISBLANK('feature type'!L12), "EndPlot", SUBSTITUTE(SUBSTITUTE(output!$B$1,
                   "f_type", 'feature type'!L12),
                   "f_var", 'feature variety'!L12))
&amp; CHAR(10)</f>
        <v xml:space="preserve">BeginPlot
	x=11,y=56
	TerrainType=TERRAIN_OCEAN
	PlotType=3
EndPlot
</v>
      </c>
      <c r="N14" t="str">
        <f ca="1">SUBSTITUTE(SUBSTITUTE(SUBSTITUTE(SUBSTITUTE($A$1,
"x_coord",N$2),
"y_coord",$A14),
"t_type",'terrain type'!M12),
"p_type", 'plot type'!M12)
&amp; IF(LEFT(resources!M12, 6) = "BONUS_", CHAR(9) &amp; "BonusType=" &amp; resources!M12 &amp; CHAR(10), "")
&amp; IF('goody huts'!M12, "	ImprovementType=IMPROVEMENT_GOODY_HUT" &amp; CHAR(10), "")
&amp; IF(ISBLANK(OFFSET('rivers (2)'!$A$1, 2 * (67 - $A14), 2 * N$2 + 1)), "", SUBSTITUTE($C$1, "&lt;direc&gt;", RIGHT(OFFSET('rivers (2)'!$A$1, 2 * (67 - $A14), 2 * N$2 + 1), 1)))
&amp; IF(ISBLANK(OFFSET('rivers (2)'!$A$1, 2 * (67 - $A14) + 1, 2 * N$2)), "", SUBSTITUTE($D$1, "&lt;direc&gt;", RIGHT(OFFSET('rivers (2)'!$A$1, 2 * (67 - $A14) + 1, 2 * N$2), 1)))
&amp; IF(ISBLANK('feature type'!M12), "EndPlot", SUBSTITUTE(SUBSTITUTE(output!$B$1,
                   "f_type", 'feature type'!M12),
                   "f_var", 'feature variety'!M12))
&amp; CHAR(10)</f>
        <v xml:space="preserve">BeginPlot
	x=12,y=56
	TerrainType=TERRAIN_COAST
	PlotType=3
EndPlot
</v>
      </c>
      <c r="O14" t="str">
        <f ca="1">SUBSTITUTE(SUBSTITUTE(SUBSTITUTE(SUBSTITUTE($A$1,
"x_coord",O$2),
"y_coord",$A14),
"t_type",'terrain type'!N12),
"p_type", 'plot type'!N12)
&amp; IF(LEFT(resources!N12, 6) = "BONUS_", CHAR(9) &amp; "BonusType=" &amp; resources!N12 &amp; CHAR(10), "")
&amp; IF('goody huts'!N12, "	ImprovementType=IMPROVEMENT_GOODY_HUT" &amp; CHAR(10), "")
&amp; IF(ISBLANK(OFFSET('rivers (2)'!$A$1, 2 * (67 - $A14), 2 * O$2 + 1)), "", SUBSTITUTE($C$1, "&lt;direc&gt;", RIGHT(OFFSET('rivers (2)'!$A$1, 2 * (67 - $A14), 2 * O$2 + 1), 1)))
&amp; IF(ISBLANK(OFFSET('rivers (2)'!$A$1, 2 * (67 - $A14) + 1, 2 * O$2)), "", SUBSTITUTE($D$1, "&lt;direc&gt;", RIGHT(OFFSET('rivers (2)'!$A$1, 2 * (67 - $A14) + 1, 2 * O$2), 1)))
&amp; IF(ISBLANK('feature type'!N12), "EndPlot", SUBSTITUTE(SUBSTITUTE(output!$B$1,
                   "f_type", 'feature type'!N12),
                   "f_var", 'feature variety'!N12))
&amp; CHAR(10)</f>
        <v xml:space="preserve">BeginPlot
	x=13,y=56
	TerrainType=TERRAIN_GRASS
	PlotType=2
EndPlot
</v>
      </c>
      <c r="P14" t="str">
        <f ca="1">SUBSTITUTE(SUBSTITUTE(SUBSTITUTE(SUBSTITUTE($A$1,
"x_coord",P$2),
"y_coord",$A14),
"t_type",'terrain type'!O12),
"p_type", 'plot type'!O12)
&amp; IF(LEFT(resources!O12, 6) = "BONUS_", CHAR(9) &amp; "BonusType=" &amp; resources!O12 &amp; CHAR(10), "")
&amp; IF('goody huts'!O12, "	ImprovementType=IMPROVEMENT_GOODY_HUT" &amp; CHAR(10), "")
&amp; IF(ISBLANK(OFFSET('rivers (2)'!$A$1, 2 * (67 - $A14), 2 * P$2 + 1)), "", SUBSTITUTE($C$1, "&lt;direc&gt;", RIGHT(OFFSET('rivers (2)'!$A$1, 2 * (67 - $A14), 2 * P$2 + 1), 1)))
&amp; IF(ISBLANK(OFFSET('rivers (2)'!$A$1, 2 * (67 - $A14) + 1, 2 * P$2)), "", SUBSTITUTE($D$1, "&lt;direc&gt;", RIGHT(OFFSET('rivers (2)'!$A$1, 2 * (67 - $A14) + 1, 2 * P$2), 1)))
&amp; IF(ISBLANK('feature type'!O12), "EndPlot", SUBSTITUTE(SUBSTITUTE(output!$B$1,
                   "f_type", 'feature type'!O12),
                   "f_var", 'feature variety'!O12))
&amp; CHAR(10)</f>
        <v xml:space="preserve">BeginPlot
	x=14,y=56
	TerrainType=TERRAIN_GRASS
	PlotType=2
	BonusType=BONUS_URANIUM
EndPlot
</v>
      </c>
      <c r="Q14" t="str">
        <f ca="1">SUBSTITUTE(SUBSTITUTE(SUBSTITUTE(SUBSTITUTE($A$1,
"x_coord",Q$2),
"y_coord",$A14),
"t_type",'terrain type'!P12),
"p_type", 'plot type'!P12)
&amp; IF(LEFT(resources!P12, 6) = "BONUS_", CHAR(9) &amp; "BonusType=" &amp; resources!P12 &amp; CHAR(10), "")
&amp; IF('goody huts'!P12, "	ImprovementType=IMPROVEMENT_GOODY_HUT" &amp; CHAR(10), "")
&amp; IF(ISBLANK(OFFSET('rivers (2)'!$A$1, 2 * (67 - $A14), 2 * Q$2 + 1)), "", SUBSTITUTE($C$1, "&lt;direc&gt;", RIGHT(OFFSET('rivers (2)'!$A$1, 2 * (67 - $A14), 2 * Q$2 + 1), 1)))
&amp; IF(ISBLANK(OFFSET('rivers (2)'!$A$1, 2 * (67 - $A14) + 1, 2 * Q$2)), "", SUBSTITUTE($D$1, "&lt;direc&gt;", RIGHT(OFFSET('rivers (2)'!$A$1, 2 * (67 - $A14) + 1, 2 * Q$2), 1)))
&amp; IF(ISBLANK('feature type'!P12), "EndPlot", SUBSTITUTE(SUBSTITUTE(output!$B$1,
                   "f_type", 'feature type'!P12),
                   "f_var", 'feature variety'!P12))
&amp; CHAR(10)</f>
        <v xml:space="preserve">BeginPlot
	x=15,y=56
	TerrainType=TERRAIN_GRASS
	PlotType=2
	RiverNSDirection=0
	isWOfRiver
	FeatureType=FEATURE_FOREST, FeatureVariety=0
EndPlot
</v>
      </c>
      <c r="R14" t="str">
        <f ca="1">SUBSTITUTE(SUBSTITUTE(SUBSTITUTE(SUBSTITUTE($A$1,
"x_coord",R$2),
"y_coord",$A14),
"t_type",'terrain type'!Q12),
"p_type", 'plot type'!Q12)
&amp; IF(LEFT(resources!Q12, 6) = "BONUS_", CHAR(9) &amp; "BonusType=" &amp; resources!Q12 &amp; CHAR(10), "")
&amp; IF('goody huts'!Q12, "	ImprovementType=IMPROVEMENT_GOODY_HUT" &amp; CHAR(10), "")
&amp; IF(ISBLANK(OFFSET('rivers (2)'!$A$1, 2 * (67 - $A14), 2 * R$2 + 1)), "", SUBSTITUTE($C$1, "&lt;direc&gt;", RIGHT(OFFSET('rivers (2)'!$A$1, 2 * (67 - $A14), 2 * R$2 + 1), 1)))
&amp; IF(ISBLANK(OFFSET('rivers (2)'!$A$1, 2 * (67 - $A14) + 1, 2 * R$2)), "", SUBSTITUTE($D$1, "&lt;direc&gt;", RIGHT(OFFSET('rivers (2)'!$A$1, 2 * (67 - $A14) + 1, 2 * R$2), 1)))
&amp; IF(ISBLANK('feature type'!Q12), "EndPlot", SUBSTITUTE(SUBSTITUTE(output!$B$1,
                   "f_type", 'feature type'!Q12),
                   "f_var", 'feature variety'!Q12))
&amp; CHAR(10)</f>
        <v xml:space="preserve">BeginPlot
	x=16,y=56
	TerrainType=TERRAIN_GRASS
	PlotType=1
EndPlot
</v>
      </c>
      <c r="S14" t="str">
        <f ca="1">SUBSTITUTE(SUBSTITUTE(SUBSTITUTE(SUBSTITUTE($A$1,
"x_coord",S$2),
"y_coord",$A14),
"t_type",'terrain type'!R12),
"p_type", 'plot type'!R12)
&amp; IF(LEFT(resources!R12, 6) = "BONUS_", CHAR(9) &amp; "BonusType=" &amp; resources!R12 &amp; CHAR(10), "")
&amp; IF('goody huts'!R12, "	ImprovementType=IMPROVEMENT_GOODY_HUT" &amp; CHAR(10), "")
&amp; IF(ISBLANK(OFFSET('rivers (2)'!$A$1, 2 * (67 - $A14), 2 * S$2 + 1)), "", SUBSTITUTE($C$1, "&lt;direc&gt;", RIGHT(OFFSET('rivers (2)'!$A$1, 2 * (67 - $A14), 2 * S$2 + 1), 1)))
&amp; IF(ISBLANK(OFFSET('rivers (2)'!$A$1, 2 * (67 - $A14) + 1, 2 * S$2)), "", SUBSTITUTE($D$1, "&lt;direc&gt;", RIGHT(OFFSET('rivers (2)'!$A$1, 2 * (67 - $A14) + 1, 2 * S$2), 1)))
&amp; IF(ISBLANK('feature type'!R12), "EndPlot", SUBSTITUTE(SUBSTITUTE(output!$B$1,
                   "f_type", 'feature type'!R12),
                   "f_var", 'feature variety'!R12))
&amp; CHAR(10)</f>
        <v xml:space="preserve">BeginPlot
	x=17,y=56
	TerrainType=TERRAIN_GRASS
	PlotType=1
	FeatureType=FEATURE_FOREST, FeatureVariety=0
EndPlot
</v>
      </c>
      <c r="T14" t="str">
        <f ca="1">SUBSTITUTE(SUBSTITUTE(SUBSTITUTE(SUBSTITUTE($A$1,
"x_coord",T$2),
"y_coord",$A14),
"t_type",'terrain type'!S12),
"p_type", 'plot type'!S12)
&amp; IF(LEFT(resources!S12, 6) = "BONUS_", CHAR(9) &amp; "BonusType=" &amp; resources!S12 &amp; CHAR(10), "")
&amp; IF('goody huts'!S12, "	ImprovementType=IMPROVEMENT_GOODY_HUT" &amp; CHAR(10), "")
&amp; IF(ISBLANK(OFFSET('rivers (2)'!$A$1, 2 * (67 - $A14), 2 * T$2 + 1)), "", SUBSTITUTE($C$1, "&lt;direc&gt;", RIGHT(OFFSET('rivers (2)'!$A$1, 2 * (67 - $A14), 2 * T$2 + 1), 1)))
&amp; IF(ISBLANK(OFFSET('rivers (2)'!$A$1, 2 * (67 - $A14) + 1, 2 * T$2)), "", SUBSTITUTE($D$1, "&lt;direc&gt;", RIGHT(OFFSET('rivers (2)'!$A$1, 2 * (67 - $A14) + 1, 2 * T$2), 1)))
&amp; IF(ISBLANK('feature type'!S12), "EndPlot", SUBSTITUTE(SUBSTITUTE(output!$B$1,
                   "f_type", 'feature type'!S12),
                   "f_var", 'feature variety'!S12))
&amp; CHAR(10)</f>
        <v xml:space="preserve">BeginPlot
	x=18,y=56
	TerrainType=TERRAIN_GRASS
	PlotType=2
	FeatureType=FEATURE_FOREST, FeatureVariety=0
EndPlot
</v>
      </c>
      <c r="U14" t="str">
        <f ca="1">SUBSTITUTE(SUBSTITUTE(SUBSTITUTE(SUBSTITUTE($A$1,
"x_coord",U$2),
"y_coord",$A14),
"t_type",'terrain type'!T12),
"p_type", 'plot type'!T12)
&amp; IF(LEFT(resources!T12, 6) = "BONUS_", CHAR(9) &amp; "BonusType=" &amp; resources!T12 &amp; CHAR(10), "")
&amp; IF('goody huts'!T12, "	ImprovementType=IMPROVEMENT_GOODY_HUT" &amp; CHAR(10), "")
&amp; IF(ISBLANK(OFFSET('rivers (2)'!$A$1, 2 * (67 - $A14), 2 * U$2 + 1)), "", SUBSTITUTE($C$1, "&lt;direc&gt;", RIGHT(OFFSET('rivers (2)'!$A$1, 2 * (67 - $A14), 2 * U$2 + 1), 1)))
&amp; IF(ISBLANK(OFFSET('rivers (2)'!$A$1, 2 * (67 - $A14) + 1, 2 * U$2)), "", SUBSTITUTE($D$1, "&lt;direc&gt;", RIGHT(OFFSET('rivers (2)'!$A$1, 2 * (67 - $A14) + 1, 2 * U$2), 1)))
&amp; IF(ISBLANK('feature type'!T12), "EndPlot", SUBSTITUTE(SUBSTITUTE(output!$B$1,
                   "f_type", 'feature type'!T12),
                   "f_var", 'feature variety'!T12))
&amp; CHAR(10)</f>
        <v xml:space="preserve">BeginPlot
	x=19,y=56
	TerrainType=TERRAIN_GRASS
	PlotType=1
	FeatureType=FEATURE_FOREST, FeatureVariety=0
EndPlot
</v>
      </c>
      <c r="V14" t="str">
        <f ca="1">SUBSTITUTE(SUBSTITUTE(SUBSTITUTE(SUBSTITUTE($A$1,
"x_coord",V$2),
"y_coord",$A14),
"t_type",'terrain type'!U12),
"p_type", 'plot type'!U12)
&amp; IF(LEFT(resources!U12, 6) = "BONUS_", CHAR(9) &amp; "BonusType=" &amp; resources!U12 &amp; CHAR(10), "")
&amp; IF('goody huts'!U12, "	ImprovementType=IMPROVEMENT_GOODY_HUT" &amp; CHAR(10), "")
&amp; IF(ISBLANK(OFFSET('rivers (2)'!$A$1, 2 * (67 - $A14), 2 * V$2 + 1)), "", SUBSTITUTE($C$1, "&lt;direc&gt;", RIGHT(OFFSET('rivers (2)'!$A$1, 2 * (67 - $A14), 2 * V$2 + 1), 1)))
&amp; IF(ISBLANK(OFFSET('rivers (2)'!$A$1, 2 * (67 - $A14) + 1, 2 * V$2)), "", SUBSTITUTE($D$1, "&lt;direc&gt;", RIGHT(OFFSET('rivers (2)'!$A$1, 2 * (67 - $A14) + 1, 2 * V$2), 1)))
&amp; IF(ISBLANK('feature type'!U12), "EndPlot", SUBSTITUTE(SUBSTITUTE(output!$B$1,
                   "f_type", 'feature type'!U12),
                   "f_var", 'feature variety'!U12))
&amp; CHAR(10)</f>
        <v xml:space="preserve">BeginPlot
	x=20,y=56
	TerrainType=TERRAIN_GRASS
	PlotType=2
EndPlot
</v>
      </c>
      <c r="W14" t="str">
        <f ca="1">SUBSTITUTE(SUBSTITUTE(SUBSTITUTE(SUBSTITUTE($A$1,
"x_coord",W$2),
"y_coord",$A14),
"t_type",'terrain type'!V12),
"p_type", 'plot type'!V12)
&amp; IF(LEFT(resources!V12, 6) = "BONUS_", CHAR(9) &amp; "BonusType=" &amp; resources!V12 &amp; CHAR(10), "")
&amp; IF('goody huts'!V12, "	ImprovementType=IMPROVEMENT_GOODY_HUT" &amp; CHAR(10), "")
&amp; IF(ISBLANK(OFFSET('rivers (2)'!$A$1, 2 * (67 - $A14), 2 * W$2 + 1)), "", SUBSTITUTE($C$1, "&lt;direc&gt;", RIGHT(OFFSET('rivers (2)'!$A$1, 2 * (67 - $A14), 2 * W$2 + 1), 1)))
&amp; IF(ISBLANK(OFFSET('rivers (2)'!$A$1, 2 * (67 - $A14) + 1, 2 * W$2)), "", SUBSTITUTE($D$1, "&lt;direc&gt;", RIGHT(OFFSET('rivers (2)'!$A$1, 2 * (67 - $A14) + 1, 2 * W$2), 1)))
&amp; IF(ISBLANK('feature type'!V12), "EndPlot", SUBSTITUTE(SUBSTITUTE(output!$B$1,
                   "f_type", 'feature type'!V12),
                   "f_var", 'feature variety'!V12))
&amp; CHAR(10)</f>
        <v xml:space="preserve">BeginPlot
	x=21,y=56
	TerrainType=TERRAIN_GRASS
	PlotType=2
EndPlot
</v>
      </c>
      <c r="X14" t="str">
        <f ca="1">SUBSTITUTE(SUBSTITUTE(SUBSTITUTE(SUBSTITUTE($A$1,
"x_coord",X$2),
"y_coord",$A14),
"t_type",'terrain type'!W12),
"p_type", 'plot type'!W12)
&amp; IF(LEFT(resources!W12, 6) = "BONUS_", CHAR(9) &amp; "BonusType=" &amp; resources!W12 &amp; CHAR(10), "")
&amp; IF('goody huts'!W12, "	ImprovementType=IMPROVEMENT_GOODY_HUT" &amp; CHAR(10), "")
&amp; IF(ISBLANK(OFFSET('rivers (2)'!$A$1, 2 * (67 - $A14), 2 * X$2 + 1)), "", SUBSTITUTE($C$1, "&lt;direc&gt;", RIGHT(OFFSET('rivers (2)'!$A$1, 2 * (67 - $A14), 2 * X$2 + 1), 1)))
&amp; IF(ISBLANK(OFFSET('rivers (2)'!$A$1, 2 * (67 - $A14) + 1, 2 * X$2)), "", SUBSTITUTE($D$1, "&lt;direc&gt;", RIGHT(OFFSET('rivers (2)'!$A$1, 2 * (67 - $A14) + 1, 2 * X$2), 1)))
&amp; IF(ISBLANK('feature type'!W12), "EndPlot", SUBSTITUTE(SUBSTITUTE(output!$B$1,
                   "f_type", 'feature type'!W12),
                   "f_var", 'feature variety'!W12))
&amp; CHAR(10)</f>
        <v xml:space="preserve">BeginPlot
	x=22,y=56
	TerrainType=TERRAIN_GRASS
	PlotType=2
	FeatureType=FEATURE_FOREST, FeatureVariety=0
EndPlot
</v>
      </c>
      <c r="Y14" t="str">
        <f ca="1">SUBSTITUTE(SUBSTITUTE(SUBSTITUTE(SUBSTITUTE($A$1,
"x_coord",Y$2),
"y_coord",$A14),
"t_type",'terrain type'!X12),
"p_type", 'plot type'!X12)
&amp; IF(LEFT(resources!X12, 6) = "BONUS_", CHAR(9) &amp; "BonusType=" &amp; resources!X12 &amp; CHAR(10), "")
&amp; IF('goody huts'!X12, "	ImprovementType=IMPROVEMENT_GOODY_HUT" &amp; CHAR(10), "")
&amp; IF(ISBLANK(OFFSET('rivers (2)'!$A$1, 2 * (67 - $A14), 2 * Y$2 + 1)), "", SUBSTITUTE($C$1, "&lt;direc&gt;", RIGHT(OFFSET('rivers (2)'!$A$1, 2 * (67 - $A14), 2 * Y$2 + 1), 1)))
&amp; IF(ISBLANK(OFFSET('rivers (2)'!$A$1, 2 * (67 - $A14) + 1, 2 * Y$2)), "", SUBSTITUTE($D$1, "&lt;direc&gt;", RIGHT(OFFSET('rivers (2)'!$A$1, 2 * (67 - $A14) + 1, 2 * Y$2), 1)))
&amp; IF(ISBLANK('feature type'!X12), "EndPlot", SUBSTITUTE(SUBSTITUTE(output!$B$1,
                   "f_type", 'feature type'!X12),
                   "f_var", 'feature variety'!X12))
&amp; CHAR(10)</f>
        <v xml:space="preserve">BeginPlot
	x=23,y=56
	TerrainType=TERRAIN_GRASS
	PlotType=2
EndPlot
</v>
      </c>
      <c r="Z14" t="str">
        <f ca="1">SUBSTITUTE(SUBSTITUTE(SUBSTITUTE(SUBSTITUTE($A$1,
"x_coord",Z$2),
"y_coord",$A14),
"t_type",'terrain type'!Y12),
"p_type", 'plot type'!Y12)
&amp; IF(LEFT(resources!Y12, 6) = "BONUS_", CHAR(9) &amp; "BonusType=" &amp; resources!Y12 &amp; CHAR(10), "")
&amp; IF('goody huts'!Y12, "	ImprovementType=IMPROVEMENT_GOODY_HUT" &amp; CHAR(10), "")
&amp; IF(ISBLANK(OFFSET('rivers (2)'!$A$1, 2 * (67 - $A14), 2 * Z$2 + 1)), "", SUBSTITUTE($C$1, "&lt;direc&gt;", RIGHT(OFFSET('rivers (2)'!$A$1, 2 * (67 - $A14), 2 * Z$2 + 1), 1)))
&amp; IF(ISBLANK(OFFSET('rivers (2)'!$A$1, 2 * (67 - $A14) + 1, 2 * Z$2)), "", SUBSTITUTE($D$1, "&lt;direc&gt;", RIGHT(OFFSET('rivers (2)'!$A$1, 2 * (67 - $A14) + 1, 2 * Z$2), 1)))
&amp; IF(ISBLANK('feature type'!Y12), "EndPlot", SUBSTITUTE(SUBSTITUTE(output!$B$1,
                   "f_type", 'feature type'!Y12),
                   "f_var", 'feature variety'!Y12))
&amp; CHAR(10)</f>
        <v xml:space="preserve">BeginPlot
	x=24,y=56
	TerrainType=TERRAIN_GRASS
	PlotType=2
	BonusType=BONUS_CORN
EndPlot
</v>
      </c>
      <c r="AA14" t="str">
        <f ca="1">SUBSTITUTE(SUBSTITUTE(SUBSTITUTE(SUBSTITUTE($A$1,
"x_coord",AA$2),
"y_coord",$A14),
"t_type",'terrain type'!Z12),
"p_type", 'plot type'!Z12)
&amp; IF(LEFT(resources!Z12, 6) = "BONUS_", CHAR(9) &amp; "BonusType=" &amp; resources!Z12 &amp; CHAR(10), "")
&amp; IF('goody huts'!Z12, "	ImprovementType=IMPROVEMENT_GOODY_HUT" &amp; CHAR(10), "")
&amp; IF(ISBLANK(OFFSET('rivers (2)'!$A$1, 2 * (67 - $A14), 2 * AA$2 + 1)), "", SUBSTITUTE($C$1, "&lt;direc&gt;", RIGHT(OFFSET('rivers (2)'!$A$1, 2 * (67 - $A14), 2 * AA$2 + 1), 1)))
&amp; IF(ISBLANK(OFFSET('rivers (2)'!$A$1, 2 * (67 - $A14) + 1, 2 * AA$2)), "", SUBSTITUTE($D$1, "&lt;direc&gt;", RIGHT(OFFSET('rivers (2)'!$A$1, 2 * (67 - $A14) + 1, 2 * AA$2), 1)))
&amp; IF(ISBLANK('feature type'!Z12), "EndPlot", SUBSTITUTE(SUBSTITUTE(output!$B$1,
                   "f_type", 'feature type'!Z12),
                   "f_var", 'feature variety'!Z12))
&amp; CHAR(10)</f>
        <v xml:space="preserve">BeginPlot
	x=25,y=56
	TerrainType=TERRAIN_GRASS
	PlotType=2
	RiverNSDirection=0
	isWOfRiver
EndPlot
</v>
      </c>
      <c r="AB14" t="str">
        <f ca="1">SUBSTITUTE(SUBSTITUTE(SUBSTITUTE(SUBSTITUTE($A$1,
"x_coord",AB$2),
"y_coord",$A14),
"t_type",'terrain type'!AA12),
"p_type", 'plot type'!AA12)
&amp; IF(LEFT(resources!AA12, 6) = "BONUS_", CHAR(9) &amp; "BonusType=" &amp; resources!AA12 &amp; CHAR(10), "")
&amp; IF('goody huts'!AA12, "	ImprovementType=IMPROVEMENT_GOODY_HUT" &amp; CHAR(10), "")
&amp; IF(ISBLANK(OFFSET('rivers (2)'!$A$1, 2 * (67 - $A14), 2 * AB$2 + 1)), "", SUBSTITUTE($C$1, "&lt;direc&gt;", RIGHT(OFFSET('rivers (2)'!$A$1, 2 * (67 - $A14), 2 * AB$2 + 1), 1)))
&amp; IF(ISBLANK(OFFSET('rivers (2)'!$A$1, 2 * (67 - $A14) + 1, 2 * AB$2)), "", SUBSTITUTE($D$1, "&lt;direc&gt;", RIGHT(OFFSET('rivers (2)'!$A$1, 2 * (67 - $A14) + 1, 2 * AB$2), 1)))
&amp; IF(ISBLANK('feature type'!AA12), "EndPlot", SUBSTITUTE(SUBSTITUTE(output!$B$1,
                   "f_type", 'feature type'!AA12),
                   "f_var", 'feature variety'!AA12))
&amp; CHAR(10)</f>
        <v xml:space="preserve">BeginPlot
	x=26,y=56
	TerrainType=TERRAIN_GRASS
	PlotType=2
	FeatureType=FEATURE_FOREST, FeatureVariety=0
EndPlot
</v>
      </c>
      <c r="AC14" t="str">
        <f ca="1">SUBSTITUTE(SUBSTITUTE(SUBSTITUTE(SUBSTITUTE($A$1,
"x_coord",AC$2),
"y_coord",$A14),
"t_type",'terrain type'!AB12),
"p_type", 'plot type'!AB12)
&amp; IF(LEFT(resources!AB12, 6) = "BONUS_", CHAR(9) &amp; "BonusType=" &amp; resources!AB12 &amp; CHAR(10), "")
&amp; IF('goody huts'!AB12, "	ImprovementType=IMPROVEMENT_GOODY_HUT" &amp; CHAR(10), "")
&amp; IF(ISBLANK(OFFSET('rivers (2)'!$A$1, 2 * (67 - $A14), 2 * AC$2 + 1)), "", SUBSTITUTE($C$1, "&lt;direc&gt;", RIGHT(OFFSET('rivers (2)'!$A$1, 2 * (67 - $A14), 2 * AC$2 + 1), 1)))
&amp; IF(ISBLANK(OFFSET('rivers (2)'!$A$1, 2 * (67 - $A14) + 1, 2 * AC$2)), "", SUBSTITUTE($D$1, "&lt;direc&gt;", RIGHT(OFFSET('rivers (2)'!$A$1, 2 * (67 - $A14) + 1, 2 * AC$2), 1)))
&amp; IF(ISBLANK('feature type'!AB12), "EndPlot", SUBSTITUTE(SUBSTITUTE(output!$B$1,
                   "f_type", 'feature type'!AB12),
                   "f_var", 'feature variety'!AB12))
&amp; CHAR(10)</f>
        <v xml:space="preserve">BeginPlot
	x=27,y=56
	TerrainType=TERRAIN_GRASS
	PlotType=1
	FeatureType=FEATURE_FOREST, FeatureVariety=0
EndPlot
</v>
      </c>
      <c r="AD14" t="str">
        <f ca="1">SUBSTITUTE(SUBSTITUTE(SUBSTITUTE(SUBSTITUTE($A$1,
"x_coord",AD$2),
"y_coord",$A14),
"t_type",'terrain type'!AC12),
"p_type", 'plot type'!AC12)
&amp; IF(LEFT(resources!AC12, 6) = "BONUS_", CHAR(9) &amp; "BonusType=" &amp; resources!AC12 &amp; CHAR(10), "")
&amp; IF('goody huts'!AC12, "	ImprovementType=IMPROVEMENT_GOODY_HUT" &amp; CHAR(10), "")
&amp; IF(ISBLANK(OFFSET('rivers (2)'!$A$1, 2 * (67 - $A14), 2 * AD$2 + 1)), "", SUBSTITUTE($C$1, "&lt;direc&gt;", RIGHT(OFFSET('rivers (2)'!$A$1, 2 * (67 - $A14), 2 * AD$2 + 1), 1)))
&amp; IF(ISBLANK(OFFSET('rivers (2)'!$A$1, 2 * (67 - $A14) + 1, 2 * AD$2)), "", SUBSTITUTE($D$1, "&lt;direc&gt;", RIGHT(OFFSET('rivers (2)'!$A$1, 2 * (67 - $A14) + 1, 2 * AD$2), 1)))
&amp; IF(ISBLANK('feature type'!AC12), "EndPlot", SUBSTITUTE(SUBSTITUTE(output!$B$1,
                   "f_type", 'feature type'!AC12),
                   "f_var", 'feature variety'!AC12))
&amp; CHAR(10)</f>
        <v xml:space="preserve">BeginPlot
	x=28,y=56
	TerrainType=TERRAIN_GRASS
	PlotType=2
	RiverWEDirection=1
	isNOfRiver
	FeatureType=FEATURE_FOREST, FeatureVariety=0
EndPlot
</v>
      </c>
      <c r="AE14" t="str">
        <f ca="1">SUBSTITUTE(SUBSTITUTE(SUBSTITUTE(SUBSTITUTE($A$1,
"x_coord",AE$2),
"y_coord",$A14),
"t_type",'terrain type'!AD12),
"p_type", 'plot type'!AD12)
&amp; IF(LEFT(resources!AD12, 6) = "BONUS_", CHAR(9) &amp; "BonusType=" &amp; resources!AD12 &amp; CHAR(10), "")
&amp; IF('goody huts'!AD12, "	ImprovementType=IMPROVEMENT_GOODY_HUT" &amp; CHAR(10), "")
&amp; IF(ISBLANK(OFFSET('rivers (2)'!$A$1, 2 * (67 - $A14), 2 * AE$2 + 1)), "", SUBSTITUTE($C$1, "&lt;direc&gt;", RIGHT(OFFSET('rivers (2)'!$A$1, 2 * (67 - $A14), 2 * AE$2 + 1), 1)))
&amp; IF(ISBLANK(OFFSET('rivers (2)'!$A$1, 2 * (67 - $A14) + 1, 2 * AE$2)), "", SUBSTITUTE($D$1, "&lt;direc&gt;", RIGHT(OFFSET('rivers (2)'!$A$1, 2 * (67 - $A14) + 1, 2 * AE$2), 1)))
&amp; IF(ISBLANK('feature type'!AD12), "EndPlot", SUBSTITUTE(SUBSTITUTE(output!$B$1,
                   "f_type", 'feature type'!AD12),
                   "f_var", 'feature variety'!AD12))
&amp; CHAR(10)</f>
        <v xml:space="preserve">BeginPlot
	x=29,y=56
	TerrainType=TERRAIN_GRASS
	PlotType=2
	RiverNSDirection=0
	isWOfRiver
	RiverWEDirection=1
	isNOfRiver
EndPlot
</v>
      </c>
      <c r="AF14" t="str">
        <f ca="1">SUBSTITUTE(SUBSTITUTE(SUBSTITUTE(SUBSTITUTE($A$1,
"x_coord",AF$2),
"y_coord",$A14),
"t_type",'terrain type'!AE12),
"p_type", 'plot type'!AE12)
&amp; IF(LEFT(resources!AE12, 6) = "BONUS_", CHAR(9) &amp; "BonusType=" &amp; resources!AE12 &amp; CHAR(10), "")
&amp; IF('goody huts'!AE12, "	ImprovementType=IMPROVEMENT_GOODY_HUT" &amp; CHAR(10), "")
&amp; IF(ISBLANK(OFFSET('rivers (2)'!$A$1, 2 * (67 - $A14), 2 * AF$2 + 1)), "", SUBSTITUTE($C$1, "&lt;direc&gt;", RIGHT(OFFSET('rivers (2)'!$A$1, 2 * (67 - $A14), 2 * AF$2 + 1), 1)))
&amp; IF(ISBLANK(OFFSET('rivers (2)'!$A$1, 2 * (67 - $A14) + 1, 2 * AF$2)), "", SUBSTITUTE($D$1, "&lt;direc&gt;", RIGHT(OFFSET('rivers (2)'!$A$1, 2 * (67 - $A14) + 1, 2 * AF$2), 1)))
&amp; IF(ISBLANK('feature type'!AE12), "EndPlot", SUBSTITUTE(SUBSTITUTE(output!$B$1,
                   "f_type", 'feature type'!AE12),
                   "f_var", 'feature variety'!AE12))
&amp; CHAR(10)</f>
        <v xml:space="preserve">BeginPlot
	x=30,y=56
	TerrainType=TERRAIN_GRASS
	PlotType=2
EndPlot
</v>
      </c>
      <c r="AG14" t="str">
        <f ca="1">SUBSTITUTE(SUBSTITUTE(SUBSTITUTE(SUBSTITUTE($A$1,
"x_coord",AG$2),
"y_coord",$A14),
"t_type",'terrain type'!AF12),
"p_type", 'plot type'!AF12)
&amp; IF(LEFT(resources!AF12, 6) = "BONUS_", CHAR(9) &amp; "BonusType=" &amp; resources!AF12 &amp; CHAR(10), "")
&amp; IF('goody huts'!AF12, "	ImprovementType=IMPROVEMENT_GOODY_HUT" &amp; CHAR(10), "")
&amp; IF(ISBLANK(OFFSET('rivers (2)'!$A$1, 2 * (67 - $A14), 2 * AG$2 + 1)), "", SUBSTITUTE($C$1, "&lt;direc&gt;", RIGHT(OFFSET('rivers (2)'!$A$1, 2 * (67 - $A14), 2 * AG$2 + 1), 1)))
&amp; IF(ISBLANK(OFFSET('rivers (2)'!$A$1, 2 * (67 - $A14) + 1, 2 * AG$2)), "", SUBSTITUTE($D$1, "&lt;direc&gt;", RIGHT(OFFSET('rivers (2)'!$A$1, 2 * (67 - $A14) + 1, 2 * AG$2), 1)))
&amp; IF(ISBLANK('feature type'!AF12), "EndPlot", SUBSTITUTE(SUBSTITUTE(output!$B$1,
                   "f_type", 'feature type'!AF12),
                   "f_var", 'feature variety'!AF12))
&amp; CHAR(10)</f>
        <v xml:space="preserve">BeginPlot
	x=31,y=56
	TerrainType=TERRAIN_GRASS
	PlotType=2
	BonusType=BONUS_INCENSE
EndPlot
</v>
      </c>
      <c r="AH14" t="str">
        <f ca="1">SUBSTITUTE(SUBSTITUTE(SUBSTITUTE(SUBSTITUTE($A$1,
"x_coord",AH$2),
"y_coord",$A14),
"t_type",'terrain type'!AG12),
"p_type", 'plot type'!AG12)
&amp; IF(LEFT(resources!AG12, 6) = "BONUS_", CHAR(9) &amp; "BonusType=" &amp; resources!AG12 &amp; CHAR(10), "")
&amp; IF('goody huts'!AG12, "	ImprovementType=IMPROVEMENT_GOODY_HUT" &amp; CHAR(10), "")
&amp; IF(ISBLANK(OFFSET('rivers (2)'!$A$1, 2 * (67 - $A14), 2 * AH$2 + 1)), "", SUBSTITUTE($C$1, "&lt;direc&gt;", RIGHT(OFFSET('rivers (2)'!$A$1, 2 * (67 - $A14), 2 * AH$2 + 1), 1)))
&amp; IF(ISBLANK(OFFSET('rivers (2)'!$A$1, 2 * (67 - $A14) + 1, 2 * AH$2)), "", SUBSTITUTE($D$1, "&lt;direc&gt;", RIGHT(OFFSET('rivers (2)'!$A$1, 2 * (67 - $A14) + 1, 2 * AH$2), 1)))
&amp; IF(ISBLANK('feature type'!AG12), "EndPlot", SUBSTITUTE(SUBSTITUTE(output!$B$1,
                   "f_type", 'feature type'!AG12),
                   "f_var", 'feature variety'!AG12))
&amp; CHAR(10)</f>
        <v xml:space="preserve">BeginPlot
	x=32,y=56
	TerrainType=TERRAIN_GRASS
	PlotType=2
EndPlot
</v>
      </c>
      <c r="AI14" t="str">
        <f ca="1">SUBSTITUTE(SUBSTITUTE(SUBSTITUTE(SUBSTITUTE($A$1,
"x_coord",AI$2),
"y_coord",$A14),
"t_type",'terrain type'!AH12),
"p_type", 'plot type'!AH12)
&amp; IF(LEFT(resources!AH12, 6) = "BONUS_", CHAR(9) &amp; "BonusType=" &amp; resources!AH12 &amp; CHAR(10), "")
&amp; IF('goody huts'!AH12, "	ImprovementType=IMPROVEMENT_GOODY_HUT" &amp; CHAR(10), "")
&amp; IF(ISBLANK(OFFSET('rivers (2)'!$A$1, 2 * (67 - $A14), 2 * AI$2 + 1)), "", SUBSTITUTE($C$1, "&lt;direc&gt;", RIGHT(OFFSET('rivers (2)'!$A$1, 2 * (67 - $A14), 2 * AI$2 + 1), 1)))
&amp; IF(ISBLANK(OFFSET('rivers (2)'!$A$1, 2 * (67 - $A14) + 1, 2 * AI$2)), "", SUBSTITUTE($D$1, "&lt;direc&gt;", RIGHT(OFFSET('rivers (2)'!$A$1, 2 * (67 - $A14) + 1, 2 * AI$2), 1)))
&amp; IF(ISBLANK('feature type'!AH12), "EndPlot", SUBSTITUTE(SUBSTITUTE(output!$B$1,
                   "f_type", 'feature type'!AH12),
                   "f_var", 'feature variety'!AH12))
&amp; CHAR(10)</f>
        <v xml:space="preserve">BeginPlot
	x=33,y=56
	TerrainType=TERRAIN_GRASS
	PlotType=1
EndPlot
</v>
      </c>
      <c r="AJ14" t="str">
        <f ca="1">SUBSTITUTE(SUBSTITUTE(SUBSTITUTE(SUBSTITUTE($A$1,
"x_coord",AJ$2),
"y_coord",$A14),
"t_type",'terrain type'!AI12),
"p_type", 'plot type'!AI12)
&amp; IF(LEFT(resources!AI12, 6) = "BONUS_", CHAR(9) &amp; "BonusType=" &amp; resources!AI12 &amp; CHAR(10), "")
&amp; IF('goody huts'!AI12, "	ImprovementType=IMPROVEMENT_GOODY_HUT" &amp; CHAR(10), "")
&amp; IF(ISBLANK(OFFSET('rivers (2)'!$A$1, 2 * (67 - $A14), 2 * AJ$2 + 1)), "", SUBSTITUTE($C$1, "&lt;direc&gt;", RIGHT(OFFSET('rivers (2)'!$A$1, 2 * (67 - $A14), 2 * AJ$2 + 1), 1)))
&amp; IF(ISBLANK(OFFSET('rivers (2)'!$A$1, 2 * (67 - $A14) + 1, 2 * AJ$2)), "", SUBSTITUTE($D$1, "&lt;direc&gt;", RIGHT(OFFSET('rivers (2)'!$A$1, 2 * (67 - $A14) + 1, 2 * AJ$2), 1)))
&amp; IF(ISBLANK('feature type'!AI12), "EndPlot", SUBSTITUTE(SUBSTITUTE(output!$B$1,
                   "f_type", 'feature type'!AI12),
                   "f_var", 'feature variety'!AI12))
&amp; CHAR(10)</f>
        <v xml:space="preserve">BeginPlot
	x=34,y=56
	TerrainType=TERRAIN_GRASS
	PlotType=2
	RiverNSDirection=0
	isWOfRiver
	FeatureType=FEATURE_FOREST, FeatureVariety=0
EndPlot
</v>
      </c>
      <c r="AK14" t="str">
        <f ca="1">SUBSTITUTE(SUBSTITUTE(SUBSTITUTE(SUBSTITUTE($A$1,
"x_coord",AK$2),
"y_coord",$A14),
"t_type",'terrain type'!AJ12),
"p_type", 'plot type'!AJ12)
&amp; IF(LEFT(resources!AJ12, 6) = "BONUS_", CHAR(9) &amp; "BonusType=" &amp; resources!AJ12 &amp; CHAR(10), "")
&amp; IF('goody huts'!AJ12, "	ImprovementType=IMPROVEMENT_GOODY_HUT" &amp; CHAR(10), "")
&amp; IF(ISBLANK(OFFSET('rivers (2)'!$A$1, 2 * (67 - $A14), 2 * AK$2 + 1)), "", SUBSTITUTE($C$1, "&lt;direc&gt;", RIGHT(OFFSET('rivers (2)'!$A$1, 2 * (67 - $A14), 2 * AK$2 + 1), 1)))
&amp; IF(ISBLANK(OFFSET('rivers (2)'!$A$1, 2 * (67 - $A14) + 1, 2 * AK$2)), "", SUBSTITUTE($D$1, "&lt;direc&gt;", RIGHT(OFFSET('rivers (2)'!$A$1, 2 * (67 - $A14) + 1, 2 * AK$2), 1)))
&amp; IF(ISBLANK('feature type'!AJ12), "EndPlot", SUBSTITUTE(SUBSTITUTE(output!$B$1,
                   "f_type", 'feature type'!AJ12),
                   "f_var", 'feature variety'!AJ12))
&amp; CHAR(10)</f>
        <v xml:space="preserve">BeginPlot
	x=35,y=56
	TerrainType=TERRAIN_GRASS
	PlotType=2
	RiverNSDirection=0
	isWOfRiver
	FeatureType=FEATURE_FOREST, FeatureVariety=0
EndPlot
</v>
      </c>
      <c r="AL14" t="str">
        <f ca="1">SUBSTITUTE(SUBSTITUTE(SUBSTITUTE(SUBSTITUTE($A$1,
"x_coord",AL$2),
"y_coord",$A14),
"t_type",'terrain type'!AK12),
"p_type", 'plot type'!AK12)
&amp; IF(LEFT(resources!AK12, 6) = "BONUS_", CHAR(9) &amp; "BonusType=" &amp; resources!AK12 &amp; CHAR(10), "")
&amp; IF('goody huts'!AK12, "	ImprovementType=IMPROVEMENT_GOODY_HUT" &amp; CHAR(10), "")
&amp; IF(ISBLANK(OFFSET('rivers (2)'!$A$1, 2 * (67 - $A14), 2 * AL$2 + 1)), "", SUBSTITUTE($C$1, "&lt;direc&gt;", RIGHT(OFFSET('rivers (2)'!$A$1, 2 * (67 - $A14), 2 * AL$2 + 1), 1)))
&amp; IF(ISBLANK(OFFSET('rivers (2)'!$A$1, 2 * (67 - $A14) + 1, 2 * AL$2)), "", SUBSTITUTE($D$1, "&lt;direc&gt;", RIGHT(OFFSET('rivers (2)'!$A$1, 2 * (67 - $A14) + 1, 2 * AL$2), 1)))
&amp; IF(ISBLANK('feature type'!AK12), "EndPlot", SUBSTITUTE(SUBSTITUTE(output!$B$1,
                   "f_type", 'feature type'!AK12),
                   "f_var", 'feature variety'!AK12))
&amp; CHAR(10)</f>
        <v xml:space="preserve">BeginPlot
	x=36,y=56
	TerrainType=TERRAIN_GRASS
	PlotType=2
EndPlot
</v>
      </c>
      <c r="AM14" t="str">
        <f ca="1">SUBSTITUTE(SUBSTITUTE(SUBSTITUTE(SUBSTITUTE($A$1,
"x_coord",AM$2),
"y_coord",$A14),
"t_type",'terrain type'!AL12),
"p_type", 'plot type'!AL12)
&amp; IF(LEFT(resources!AL12, 6) = "BONUS_", CHAR(9) &amp; "BonusType=" &amp; resources!AL12 &amp; CHAR(10), "")
&amp; IF('goody huts'!AL12, "	ImprovementType=IMPROVEMENT_GOODY_HUT" &amp; CHAR(10), "")
&amp; IF(ISBLANK(OFFSET('rivers (2)'!$A$1, 2 * (67 - $A14), 2 * AM$2 + 1)), "", SUBSTITUTE($C$1, "&lt;direc&gt;", RIGHT(OFFSET('rivers (2)'!$A$1, 2 * (67 - $A14), 2 * AM$2 + 1), 1)))
&amp; IF(ISBLANK(OFFSET('rivers (2)'!$A$1, 2 * (67 - $A14) + 1, 2 * AM$2)), "", SUBSTITUTE($D$1, "&lt;direc&gt;", RIGHT(OFFSET('rivers (2)'!$A$1, 2 * (67 - $A14) + 1, 2 * AM$2), 1)))
&amp; IF(ISBLANK('feature type'!AL12), "EndPlot", SUBSTITUTE(SUBSTITUTE(output!$B$1,
                   "f_type", 'feature type'!AL12),
                   "f_var", 'feature variety'!AL12))
&amp; CHAR(10)</f>
        <v xml:space="preserve">BeginPlot
	x=37,y=56
	TerrainType=TERRAIN_GRASS
	PlotType=1
EndPlot
</v>
      </c>
      <c r="AN14" t="str">
        <f ca="1">SUBSTITUTE(SUBSTITUTE(SUBSTITUTE(SUBSTITUTE($A$1,
"x_coord",AN$2),
"y_coord",$A14),
"t_type",'terrain type'!AM12),
"p_type", 'plot type'!AM12)
&amp; IF(LEFT(resources!AM12, 6) = "BONUS_", CHAR(9) &amp; "BonusType=" &amp; resources!AM12 &amp; CHAR(10), "")
&amp; IF('goody huts'!AM12, "	ImprovementType=IMPROVEMENT_GOODY_HUT" &amp; CHAR(10), "")
&amp; IF(ISBLANK(OFFSET('rivers (2)'!$A$1, 2 * (67 - $A14), 2 * AN$2 + 1)), "", SUBSTITUTE($C$1, "&lt;direc&gt;", RIGHT(OFFSET('rivers (2)'!$A$1, 2 * (67 - $A14), 2 * AN$2 + 1), 1)))
&amp; IF(ISBLANK(OFFSET('rivers (2)'!$A$1, 2 * (67 - $A14) + 1, 2 * AN$2)), "", SUBSTITUTE($D$1, "&lt;direc&gt;", RIGHT(OFFSET('rivers (2)'!$A$1, 2 * (67 - $A14) + 1, 2 * AN$2), 1)))
&amp; IF(ISBLANK('feature type'!AM12), "EndPlot", SUBSTITUTE(SUBSTITUTE(output!$B$1,
                   "f_type", 'feature type'!AM12),
                   "f_var", 'feature variety'!AM12))
&amp; CHAR(10)</f>
        <v xml:space="preserve">BeginPlot
	x=38,y=56
	TerrainType=TERRAIN_COAST
	PlotType=3
EndPlot
</v>
      </c>
      <c r="AO14" t="str">
        <f ca="1">SUBSTITUTE(SUBSTITUTE(SUBSTITUTE(SUBSTITUTE($A$1,
"x_coord",AO$2),
"y_coord",$A14),
"t_type",'terrain type'!AN12),
"p_type", 'plot type'!AN12)
&amp; IF(LEFT(resources!AN12, 6) = "BONUS_", CHAR(9) &amp; "BonusType=" &amp; resources!AN12 &amp; CHAR(10), "")
&amp; IF('goody huts'!AN12, "	ImprovementType=IMPROVEMENT_GOODY_HUT" &amp; CHAR(10), "")
&amp; IF(ISBLANK(OFFSET('rivers (2)'!$A$1, 2 * (67 - $A14), 2 * AO$2 + 1)), "", SUBSTITUTE($C$1, "&lt;direc&gt;", RIGHT(OFFSET('rivers (2)'!$A$1, 2 * (67 - $A14), 2 * AO$2 + 1), 1)))
&amp; IF(ISBLANK(OFFSET('rivers (2)'!$A$1, 2 * (67 - $A14) + 1, 2 * AO$2)), "", SUBSTITUTE($D$1, "&lt;direc&gt;", RIGHT(OFFSET('rivers (2)'!$A$1, 2 * (67 - $A14) + 1, 2 * AO$2), 1)))
&amp; IF(ISBLANK('feature type'!AN12), "EndPlot", SUBSTITUTE(SUBSTITUTE(output!$B$1,
                   "f_type", 'feature type'!AN12),
                   "f_var", 'feature variety'!AN12))
&amp; CHAR(10)</f>
        <v xml:space="preserve">BeginPlot
	x=39,y=56
	TerrainType=TERRAIN_OCEAN
	PlotType=3
EndPlot
</v>
      </c>
      <c r="AP14" t="str">
        <f ca="1">SUBSTITUTE(SUBSTITUTE(SUBSTITUTE(SUBSTITUTE($A$1,
"x_coord",AP$2),
"y_coord",$A14),
"t_type",'terrain type'!AO12),
"p_type", 'plot type'!AO12)
&amp; IF(LEFT(resources!AO12, 6) = "BONUS_", CHAR(9) &amp; "BonusType=" &amp; resources!AO12 &amp; CHAR(10), "")
&amp; IF('goody huts'!AO12, "	ImprovementType=IMPROVEMENT_GOODY_HUT" &amp; CHAR(10), "")
&amp; IF(ISBLANK(OFFSET('rivers (2)'!$A$1, 2 * (67 - $A14), 2 * AP$2 + 1)), "", SUBSTITUTE($C$1, "&lt;direc&gt;", RIGHT(OFFSET('rivers (2)'!$A$1, 2 * (67 - $A14), 2 * AP$2 + 1), 1)))
&amp; IF(ISBLANK(OFFSET('rivers (2)'!$A$1, 2 * (67 - $A14) + 1, 2 * AP$2)), "", SUBSTITUTE($D$1, "&lt;direc&gt;", RIGHT(OFFSET('rivers (2)'!$A$1, 2 * (67 - $A14) + 1, 2 * AP$2), 1)))
&amp; IF(ISBLANK('feature type'!AO12), "EndPlot", SUBSTITUTE(SUBSTITUTE(output!$B$1,
                   "f_type", 'feature type'!AO12),
                   "f_var", 'feature variety'!AO12))
&amp; CHAR(10)</f>
        <v xml:space="preserve">BeginPlot
	x=40,y=56
	TerrainType=TERRAIN_OCEAN
	PlotType=3
EndPlot
</v>
      </c>
      <c r="AQ14" t="str">
        <f ca="1">SUBSTITUTE(SUBSTITUTE(SUBSTITUTE(SUBSTITUTE($A$1,
"x_coord",AQ$2),
"y_coord",$A14),
"t_type",'terrain type'!AP12),
"p_type", 'plot type'!AP12)
&amp; IF(LEFT(resources!AP12, 6) = "BONUS_", CHAR(9) &amp; "BonusType=" &amp; resources!AP12 &amp; CHAR(10), "")
&amp; IF('goody huts'!AP12, "	ImprovementType=IMPROVEMENT_GOODY_HUT" &amp; CHAR(10), "")
&amp; IF(ISBLANK(OFFSET('rivers (2)'!$A$1, 2 * (67 - $A14), 2 * AQ$2 + 1)), "", SUBSTITUTE($C$1, "&lt;direc&gt;", RIGHT(OFFSET('rivers (2)'!$A$1, 2 * (67 - $A14), 2 * AQ$2 + 1), 1)))
&amp; IF(ISBLANK(OFFSET('rivers (2)'!$A$1, 2 * (67 - $A14) + 1, 2 * AQ$2)), "", SUBSTITUTE($D$1, "&lt;direc&gt;", RIGHT(OFFSET('rivers (2)'!$A$1, 2 * (67 - $A14) + 1, 2 * AQ$2), 1)))
&amp; IF(ISBLANK('feature type'!AP12), "EndPlot", SUBSTITUTE(SUBSTITUTE(output!$B$1,
                   "f_type", 'feature type'!AP12),
                   "f_var", 'feature variety'!AP12))
&amp; CHAR(10)</f>
        <v xml:space="preserve">BeginPlot
	x=41,y=56
	TerrainType=TERRAIN_COAST
	PlotType=3
EndPlot
</v>
      </c>
      <c r="AR14" t="str">
        <f ca="1">SUBSTITUTE(SUBSTITUTE(SUBSTITUTE(SUBSTITUTE($A$1,
"x_coord",AR$2),
"y_coord",$A14),
"t_type",'terrain type'!AQ12),
"p_type", 'plot type'!AQ12)
&amp; IF(LEFT(resources!AQ12, 6) = "BONUS_", CHAR(9) &amp; "BonusType=" &amp; resources!AQ12 &amp; CHAR(10), "")
&amp; IF('goody huts'!AQ12, "	ImprovementType=IMPROVEMENT_GOODY_HUT" &amp; CHAR(10), "")
&amp; IF(ISBLANK(OFFSET('rivers (2)'!$A$1, 2 * (67 - $A14), 2 * AR$2 + 1)), "", SUBSTITUTE($C$1, "&lt;direc&gt;", RIGHT(OFFSET('rivers (2)'!$A$1, 2 * (67 - $A14), 2 * AR$2 + 1), 1)))
&amp; IF(ISBLANK(OFFSET('rivers (2)'!$A$1, 2 * (67 - $A14) + 1, 2 * AR$2)), "", SUBSTITUTE($D$1, "&lt;direc&gt;", RIGHT(OFFSET('rivers (2)'!$A$1, 2 * (67 - $A14) + 1, 2 * AR$2), 1)))
&amp; IF(ISBLANK('feature type'!AQ12), "EndPlot", SUBSTITUTE(SUBSTITUTE(output!$B$1,
                   "f_type", 'feature type'!AQ12),
                   "f_var", 'feature variety'!AQ12))
&amp; CHAR(10)</f>
        <v xml:space="preserve">BeginPlot
	x=42,y=56
	TerrainType=TERRAIN_GRASS
	PlotType=0
EndPlot
</v>
      </c>
      <c r="AS14" t="str">
        <f ca="1">SUBSTITUTE(SUBSTITUTE(SUBSTITUTE(SUBSTITUTE($A$1,
"x_coord",AS$2),
"y_coord",$A14),
"t_type",'terrain type'!AR12),
"p_type", 'plot type'!AR12)
&amp; IF(LEFT(resources!AR12, 6) = "BONUS_", CHAR(9) &amp; "BonusType=" &amp; resources!AR12 &amp; CHAR(10), "")
&amp; IF('goody huts'!AR12, "	ImprovementType=IMPROVEMENT_GOODY_HUT" &amp; CHAR(10), "")
&amp; IF(ISBLANK(OFFSET('rivers (2)'!$A$1, 2 * (67 - $A14), 2 * AS$2 + 1)), "", SUBSTITUTE($C$1, "&lt;direc&gt;", RIGHT(OFFSET('rivers (2)'!$A$1, 2 * (67 - $A14), 2 * AS$2 + 1), 1)))
&amp; IF(ISBLANK(OFFSET('rivers (2)'!$A$1, 2 * (67 - $A14) + 1, 2 * AS$2)), "", SUBSTITUTE($D$1, "&lt;direc&gt;", RIGHT(OFFSET('rivers (2)'!$A$1, 2 * (67 - $A14) + 1, 2 * AS$2), 1)))
&amp; IF(ISBLANK('feature type'!AR12), "EndPlot", SUBSTITUTE(SUBSTITUTE(output!$B$1,
                   "f_type", 'feature type'!AR12),
                   "f_var", 'feature variety'!AR12))
&amp; CHAR(10)</f>
        <v xml:space="preserve">BeginPlot
	x=43,y=56
	TerrainType=TERRAIN_COAST
	PlotType=3
EndPlot
</v>
      </c>
      <c r="AT14" t="str">
        <f ca="1">SUBSTITUTE(SUBSTITUTE(SUBSTITUTE(SUBSTITUTE($A$1,
"x_coord",AT$2),
"y_coord",$A14),
"t_type",'terrain type'!AS12),
"p_type", 'plot type'!AS12)
&amp; IF(LEFT(resources!AS12, 6) = "BONUS_", CHAR(9) &amp; "BonusType=" &amp; resources!AS12 &amp; CHAR(10), "")
&amp; IF('goody huts'!AS12, "	ImprovementType=IMPROVEMENT_GOODY_HUT" &amp; CHAR(10), "")
&amp; IF(ISBLANK(OFFSET('rivers (2)'!$A$1, 2 * (67 - $A14), 2 * AT$2 + 1)), "", SUBSTITUTE($C$1, "&lt;direc&gt;", RIGHT(OFFSET('rivers (2)'!$A$1, 2 * (67 - $A14), 2 * AT$2 + 1), 1)))
&amp; IF(ISBLANK(OFFSET('rivers (2)'!$A$1, 2 * (67 - $A14) + 1, 2 * AT$2)), "", SUBSTITUTE($D$1, "&lt;direc&gt;", RIGHT(OFFSET('rivers (2)'!$A$1, 2 * (67 - $A14) + 1, 2 * AT$2), 1)))
&amp; IF(ISBLANK('feature type'!AS12), "EndPlot", SUBSTITUTE(SUBSTITUTE(output!$B$1,
                   "f_type", 'feature type'!AS12),
                   "f_var", 'feature variety'!AS12))
&amp; CHAR(10)</f>
        <v xml:space="preserve">BeginPlot
	x=44,y=56
	TerrainType=TERRAIN_OCEAN
	PlotType=3
EndPlot
</v>
      </c>
      <c r="AU14" t="str">
        <f ca="1">SUBSTITUTE(SUBSTITUTE(SUBSTITUTE(SUBSTITUTE($A$1,
"x_coord",AU$2),
"y_coord",$A14),
"t_type",'terrain type'!AT12),
"p_type", 'plot type'!AT12)
&amp; IF(LEFT(resources!AT12, 6) = "BONUS_", CHAR(9) &amp; "BonusType=" &amp; resources!AT12 &amp; CHAR(10), "")
&amp; IF('goody huts'!AT12, "	ImprovementType=IMPROVEMENT_GOODY_HUT" &amp; CHAR(10), "")
&amp; IF(ISBLANK(OFFSET('rivers (2)'!$A$1, 2 * (67 - $A14), 2 * AU$2 + 1)), "", SUBSTITUTE($C$1, "&lt;direc&gt;", RIGHT(OFFSET('rivers (2)'!$A$1, 2 * (67 - $A14), 2 * AU$2 + 1), 1)))
&amp; IF(ISBLANK(OFFSET('rivers (2)'!$A$1, 2 * (67 - $A14) + 1, 2 * AU$2)), "", SUBSTITUTE($D$1, "&lt;direc&gt;", RIGHT(OFFSET('rivers (2)'!$A$1, 2 * (67 - $A14) + 1, 2 * AU$2), 1)))
&amp; IF(ISBLANK('feature type'!AT12), "EndPlot", SUBSTITUTE(SUBSTITUTE(output!$B$1,
                   "f_type", 'feature type'!AT12),
                   "f_var", 'feature variety'!AT12))
&amp; CHAR(10)</f>
        <v xml:space="preserve">BeginPlot
	x=45,y=56
	TerrainType=TERRAIN_OCEAN
	PlotType=3
EndPlot
</v>
      </c>
      <c r="AV14" t="str">
        <f ca="1">SUBSTITUTE(SUBSTITUTE(SUBSTITUTE(SUBSTITUTE($A$1,
"x_coord",AV$2),
"y_coord",$A14),
"t_type",'terrain type'!AU12),
"p_type", 'plot type'!AU12)
&amp; IF(LEFT(resources!AU12, 6) = "BONUS_", CHAR(9) &amp; "BonusType=" &amp; resources!AU12 &amp; CHAR(10), "")
&amp; IF('goody huts'!AU12, "	ImprovementType=IMPROVEMENT_GOODY_HUT" &amp; CHAR(10), "")
&amp; IF(ISBLANK(OFFSET('rivers (2)'!$A$1, 2 * (67 - $A14), 2 * AV$2 + 1)), "", SUBSTITUTE($C$1, "&lt;direc&gt;", RIGHT(OFFSET('rivers (2)'!$A$1, 2 * (67 - $A14), 2 * AV$2 + 1), 1)))
&amp; IF(ISBLANK(OFFSET('rivers (2)'!$A$1, 2 * (67 - $A14) + 1, 2 * AV$2)), "", SUBSTITUTE($D$1, "&lt;direc&gt;", RIGHT(OFFSET('rivers (2)'!$A$1, 2 * (67 - $A14) + 1, 2 * AV$2), 1)))
&amp; IF(ISBLANK('feature type'!AU12), "EndPlot", SUBSTITUTE(SUBSTITUTE(output!$B$1,
                   "f_type", 'feature type'!AU12),
                   "f_var", 'feature variety'!AU12))
&amp; CHAR(10)</f>
        <v xml:space="preserve">BeginPlot
	x=46,y=56
	TerrainType=TERRAIN_COAST
	PlotType=3
EndPlot
</v>
      </c>
      <c r="AW14" t="str">
        <f ca="1">SUBSTITUTE(SUBSTITUTE(SUBSTITUTE(SUBSTITUTE($A$1,
"x_coord",AW$2),
"y_coord",$A14),
"t_type",'terrain type'!AV12),
"p_type", 'plot type'!AV12)
&amp; IF(LEFT(resources!AV12, 6) = "BONUS_", CHAR(9) &amp; "BonusType=" &amp; resources!AV12 &amp; CHAR(10), "")
&amp; IF('goody huts'!AV12, "	ImprovementType=IMPROVEMENT_GOODY_HUT" &amp; CHAR(10), "")
&amp; IF(ISBLANK(OFFSET('rivers (2)'!$A$1, 2 * (67 - $A14), 2 * AW$2 + 1)), "", SUBSTITUTE($C$1, "&lt;direc&gt;", RIGHT(OFFSET('rivers (2)'!$A$1, 2 * (67 - $A14), 2 * AW$2 + 1), 1)))
&amp; IF(ISBLANK(OFFSET('rivers (2)'!$A$1, 2 * (67 - $A14) + 1, 2 * AW$2)), "", SUBSTITUTE($D$1, "&lt;direc&gt;", RIGHT(OFFSET('rivers (2)'!$A$1, 2 * (67 - $A14) + 1, 2 * AW$2), 1)))
&amp; IF(ISBLANK('feature type'!AV12), "EndPlot", SUBSTITUTE(SUBSTITUTE(output!$B$1,
                   "f_type", 'feature type'!AV12),
                   "f_var", 'feature variety'!AV12))
&amp; CHAR(10)</f>
        <v xml:space="preserve">BeginPlot
	x=47,y=56
	TerrainType=TERRAIN_GRASS
	PlotType=2
EndPlot
</v>
      </c>
      <c r="AX14" t="str">
        <f ca="1">SUBSTITUTE(SUBSTITUTE(SUBSTITUTE(SUBSTITUTE($A$1,
"x_coord",AX$2),
"y_coord",$A14),
"t_type",'terrain type'!AW12),
"p_type", 'plot type'!AW12)
&amp; IF(LEFT(resources!AW12, 6) = "BONUS_", CHAR(9) &amp; "BonusType=" &amp; resources!AW12 &amp; CHAR(10), "")
&amp; IF('goody huts'!AW12, "	ImprovementType=IMPROVEMENT_GOODY_HUT" &amp; CHAR(10), "")
&amp; IF(ISBLANK(OFFSET('rivers (2)'!$A$1, 2 * (67 - $A14), 2 * AX$2 + 1)), "", SUBSTITUTE($C$1, "&lt;direc&gt;", RIGHT(OFFSET('rivers (2)'!$A$1, 2 * (67 - $A14), 2 * AX$2 + 1), 1)))
&amp; IF(ISBLANK(OFFSET('rivers (2)'!$A$1, 2 * (67 - $A14) + 1, 2 * AX$2)), "", SUBSTITUTE($D$1, "&lt;direc&gt;", RIGHT(OFFSET('rivers (2)'!$A$1, 2 * (67 - $A14) + 1, 2 * AX$2), 1)))
&amp; IF(ISBLANK('feature type'!AW12), "EndPlot", SUBSTITUTE(SUBSTITUTE(output!$B$1,
                   "f_type", 'feature type'!AW12),
                   "f_var", 'feature variety'!AW12))
&amp; CHAR(10)</f>
        <v xml:space="preserve">BeginPlot
	x=48,y=56
	TerrainType=TERRAIN_GRASS
	PlotType=2
	RiverNSDirection=2
	isWOfRiver
EndPlot
</v>
      </c>
      <c r="AY14" t="str">
        <f ca="1">SUBSTITUTE(SUBSTITUTE(SUBSTITUTE(SUBSTITUTE($A$1,
"x_coord",AY$2),
"y_coord",$A14),
"t_type",'terrain type'!AX12),
"p_type", 'plot type'!AX12)
&amp; IF(LEFT(resources!AX12, 6) = "BONUS_", CHAR(9) &amp; "BonusType=" &amp; resources!AX12 &amp; CHAR(10), "")
&amp; IF('goody huts'!AX12, "	ImprovementType=IMPROVEMENT_GOODY_HUT" &amp; CHAR(10), "")
&amp; IF(ISBLANK(OFFSET('rivers (2)'!$A$1, 2 * (67 - $A14), 2 * AY$2 + 1)), "", SUBSTITUTE($C$1, "&lt;direc&gt;", RIGHT(OFFSET('rivers (2)'!$A$1, 2 * (67 - $A14), 2 * AY$2 + 1), 1)))
&amp; IF(ISBLANK(OFFSET('rivers (2)'!$A$1, 2 * (67 - $A14) + 1, 2 * AY$2)), "", SUBSTITUTE($D$1, "&lt;direc&gt;", RIGHT(OFFSET('rivers (2)'!$A$1, 2 * (67 - $A14) + 1, 2 * AY$2), 1)))
&amp; IF(ISBLANK('feature type'!AX12), "EndPlot", SUBSTITUTE(SUBSTITUTE(output!$B$1,
                   "f_type", 'feature type'!AX12),
                   "f_var", 'feature variety'!AX12))
&amp; CHAR(10)</f>
        <v xml:space="preserve">BeginPlot
	x=49,y=56
	TerrainType=TERRAIN_GRASS
	PlotType=1
	BonusType=BONUS_FUR
EndPlot
</v>
      </c>
      <c r="AZ14" t="str">
        <f ca="1">SUBSTITUTE(SUBSTITUTE(SUBSTITUTE(SUBSTITUTE($A$1,
"x_coord",AZ$2),
"y_coord",$A14),
"t_type",'terrain type'!AY12),
"p_type", 'plot type'!AY12)
&amp; IF(LEFT(resources!AY12, 6) = "BONUS_", CHAR(9) &amp; "BonusType=" &amp; resources!AY12 &amp; CHAR(10), "")
&amp; IF('goody huts'!AY12, "	ImprovementType=IMPROVEMENT_GOODY_HUT" &amp; CHAR(10), "")
&amp; IF(ISBLANK(OFFSET('rivers (2)'!$A$1, 2 * (67 - $A14), 2 * AZ$2 + 1)), "", SUBSTITUTE($C$1, "&lt;direc&gt;", RIGHT(OFFSET('rivers (2)'!$A$1, 2 * (67 - $A14), 2 * AZ$2 + 1), 1)))
&amp; IF(ISBLANK(OFFSET('rivers (2)'!$A$1, 2 * (67 - $A14) + 1, 2 * AZ$2)), "", SUBSTITUTE($D$1, "&lt;direc&gt;", RIGHT(OFFSET('rivers (2)'!$A$1, 2 * (67 - $A14) + 1, 2 * AZ$2), 1)))
&amp; IF(ISBLANK('feature type'!AY12), "EndPlot", SUBSTITUTE(SUBSTITUTE(output!$B$1,
                   "f_type", 'feature type'!AY12),
                   "f_var", 'feature variety'!AY12))
&amp; CHAR(10)</f>
        <v xml:space="preserve">BeginPlot
	x=50,y=56
	TerrainType=TERRAIN_GRASS
	PlotType=2
	RiverNSDirection=2
	isWOfRiver
	FeatureType=FEATURE_FOREST, FeatureVariety=1
EndPlot
</v>
      </c>
      <c r="BA14" t="str">
        <f ca="1">SUBSTITUTE(SUBSTITUTE(SUBSTITUTE(SUBSTITUTE($A$1,
"x_coord",BA$2),
"y_coord",$A14),
"t_type",'terrain type'!AZ12),
"p_type", 'plot type'!AZ12)
&amp; IF(LEFT(resources!AZ12, 6) = "BONUS_", CHAR(9) &amp; "BonusType=" &amp; resources!AZ12 &amp; CHAR(10), "")
&amp; IF('goody huts'!AZ12, "	ImprovementType=IMPROVEMENT_GOODY_HUT" &amp; CHAR(10), "")
&amp; IF(ISBLANK(OFFSET('rivers (2)'!$A$1, 2 * (67 - $A14), 2 * BA$2 + 1)), "", SUBSTITUTE($C$1, "&lt;direc&gt;", RIGHT(OFFSET('rivers (2)'!$A$1, 2 * (67 - $A14), 2 * BA$2 + 1), 1)))
&amp; IF(ISBLANK(OFFSET('rivers (2)'!$A$1, 2 * (67 - $A14) + 1, 2 * BA$2)), "", SUBSTITUTE($D$1, "&lt;direc&gt;", RIGHT(OFFSET('rivers (2)'!$A$1, 2 * (67 - $A14) + 1, 2 * BA$2), 1)))
&amp; IF(ISBLANK('feature type'!AZ12), "EndPlot", SUBSTITUTE(SUBSTITUTE(output!$B$1,
                   "f_type", 'feature type'!AZ12),
                   "f_var", 'feature variety'!AZ12))
&amp; CHAR(10)</f>
        <v xml:space="preserve">BeginPlot
	x=51,y=56
	TerrainType=TERRAIN_GRASS
	PlotType=1
	FeatureType=FEATURE_FOREST, FeatureVariety=1
EndPlot
</v>
      </c>
      <c r="BB14" t="str">
        <f ca="1">SUBSTITUTE(SUBSTITUTE(SUBSTITUTE(SUBSTITUTE($A$1,
"x_coord",BB$2),
"y_coord",$A14),
"t_type",'terrain type'!BA12),
"p_type", 'plot type'!BA12)
&amp; IF(LEFT(resources!BA12, 6) = "BONUS_", CHAR(9) &amp; "BonusType=" &amp; resources!BA12 &amp; CHAR(10), "")
&amp; IF('goody huts'!BA12, "	ImprovementType=IMPROVEMENT_GOODY_HUT" &amp; CHAR(10), "")
&amp; IF(ISBLANK(OFFSET('rivers (2)'!$A$1, 2 * (67 - $A14), 2 * BB$2 + 1)), "", SUBSTITUTE($C$1, "&lt;direc&gt;", RIGHT(OFFSET('rivers (2)'!$A$1, 2 * (67 - $A14), 2 * BB$2 + 1), 1)))
&amp; IF(ISBLANK(OFFSET('rivers (2)'!$A$1, 2 * (67 - $A14) + 1, 2 * BB$2)), "", SUBSTITUTE($D$1, "&lt;direc&gt;", RIGHT(OFFSET('rivers (2)'!$A$1, 2 * (67 - $A14) + 1, 2 * BB$2), 1)))
&amp; IF(ISBLANK('feature type'!BA12), "EndPlot", SUBSTITUTE(SUBSTITUTE(output!$B$1,
                   "f_type", 'feature type'!BA12),
                   "f_var", 'feature variety'!BA12))
&amp; CHAR(10)</f>
        <v xml:space="preserve">BeginPlot
	x=52,y=56
	TerrainType=TERRAIN_GRASS
	PlotType=2
	BonusType=BONUS_DEER
	RiverNSDirection=2
	isWOfRiver
EndPlot
</v>
      </c>
      <c r="BC14" t="str">
        <f ca="1">SUBSTITUTE(SUBSTITUTE(SUBSTITUTE(SUBSTITUTE($A$1,
"x_coord",BC$2),
"y_coord",$A14),
"t_type",'terrain type'!BB12),
"p_type", 'plot type'!BB12)
&amp; IF(LEFT(resources!BB12, 6) = "BONUS_", CHAR(9) &amp; "BonusType=" &amp; resources!BB12 &amp; CHAR(10), "")
&amp; IF('goody huts'!BB12, "	ImprovementType=IMPROVEMENT_GOODY_HUT" &amp; CHAR(10), "")
&amp; IF(ISBLANK(OFFSET('rivers (2)'!$A$1, 2 * (67 - $A14), 2 * BC$2 + 1)), "", SUBSTITUTE($C$1, "&lt;direc&gt;", RIGHT(OFFSET('rivers (2)'!$A$1, 2 * (67 - $A14), 2 * BC$2 + 1), 1)))
&amp; IF(ISBLANK(OFFSET('rivers (2)'!$A$1, 2 * (67 - $A14) + 1, 2 * BC$2)), "", SUBSTITUTE($D$1, "&lt;direc&gt;", RIGHT(OFFSET('rivers (2)'!$A$1, 2 * (67 - $A14) + 1, 2 * BC$2), 1)))
&amp; IF(ISBLANK('feature type'!BB12), "EndPlot", SUBSTITUTE(SUBSTITUTE(output!$B$1,
                   "f_type", 'feature type'!BB12),
                   "f_var", 'feature variety'!BB12))
&amp; CHAR(10)</f>
        <v xml:space="preserve">BeginPlot
	x=53,y=56
	TerrainType=TERRAIN_GRASS
	PlotType=1
	FeatureType=FEATURE_FOREST, FeatureVariety=1
EndPlot
</v>
      </c>
      <c r="BD14" t="str">
        <f ca="1">SUBSTITUTE(SUBSTITUTE(SUBSTITUTE(SUBSTITUTE($A$1,
"x_coord",BD$2),
"y_coord",$A14),
"t_type",'terrain type'!BC12),
"p_type", 'plot type'!BC12)
&amp; IF(LEFT(resources!BC12, 6) = "BONUS_", CHAR(9) &amp; "BonusType=" &amp; resources!BC12 &amp; CHAR(10), "")
&amp; IF('goody huts'!BC12, "	ImprovementType=IMPROVEMENT_GOODY_HUT" &amp; CHAR(10), "")
&amp; IF(ISBLANK(OFFSET('rivers (2)'!$A$1, 2 * (67 - $A14), 2 * BD$2 + 1)), "", SUBSTITUTE($C$1, "&lt;direc&gt;", RIGHT(OFFSET('rivers (2)'!$A$1, 2 * (67 - $A14), 2 * BD$2 + 1), 1)))
&amp; IF(ISBLANK(OFFSET('rivers (2)'!$A$1, 2 * (67 - $A14) + 1, 2 * BD$2)), "", SUBSTITUTE($D$1, "&lt;direc&gt;", RIGHT(OFFSET('rivers (2)'!$A$1, 2 * (67 - $A14) + 1, 2 * BD$2), 1)))
&amp; IF(ISBLANK('feature type'!BC12), "EndPlot", SUBSTITUTE(SUBSTITUTE(output!$B$1,
                   "f_type", 'feature type'!BC12),
                   "f_var", 'feature variety'!BC12))
&amp; CHAR(10)</f>
        <v xml:space="preserve">BeginPlot
	x=54,y=56
	TerrainType=TERRAIN_GRASS
	PlotType=1
	FeatureType=FEATURE_FOREST, FeatureVariety=1
EndPlot
</v>
      </c>
      <c r="BE14" t="str">
        <f ca="1">SUBSTITUTE(SUBSTITUTE(SUBSTITUTE(SUBSTITUTE($A$1,
"x_coord",BE$2),
"y_coord",$A14),
"t_type",'terrain type'!BD12),
"p_type", 'plot type'!BD12)
&amp; IF(LEFT(resources!BD12, 6) = "BONUS_", CHAR(9) &amp; "BonusType=" &amp; resources!BD12 &amp; CHAR(10), "")
&amp; IF('goody huts'!BD12, "	ImprovementType=IMPROVEMENT_GOODY_HUT" &amp; CHAR(10), "")
&amp; IF(ISBLANK(OFFSET('rivers (2)'!$A$1, 2 * (67 - $A14), 2 * BE$2 + 1)), "", SUBSTITUTE($C$1, "&lt;direc&gt;", RIGHT(OFFSET('rivers (2)'!$A$1, 2 * (67 - $A14), 2 * BE$2 + 1), 1)))
&amp; IF(ISBLANK(OFFSET('rivers (2)'!$A$1, 2 * (67 - $A14) + 1, 2 * BE$2)), "", SUBSTITUTE($D$1, "&lt;direc&gt;", RIGHT(OFFSET('rivers (2)'!$A$1, 2 * (67 - $A14) + 1, 2 * BE$2), 1)))
&amp; IF(ISBLANK('feature type'!BD12), "EndPlot", SUBSTITUTE(SUBSTITUTE(output!$B$1,
                   "f_type", 'feature type'!BD12),
                   "f_var", 'feature variety'!BD12))
&amp; CHAR(10)</f>
        <v xml:space="preserve">BeginPlot
	x=55,y=56
	TerrainType=TERRAIN_GRASS
	PlotType=2
	RiverWEDirection=3
	isNOfRiver
	FeatureType=FEATURE_FOREST, FeatureVariety=1
EndPlot
</v>
      </c>
      <c r="BF14" t="str">
        <f ca="1">SUBSTITUTE(SUBSTITUTE(SUBSTITUTE(SUBSTITUTE($A$1,
"x_coord",BF$2),
"y_coord",$A14),
"t_type",'terrain type'!BE12),
"p_type", 'plot type'!BE12)
&amp; IF(LEFT(resources!BE12, 6) = "BONUS_", CHAR(9) &amp; "BonusType=" &amp; resources!BE12 &amp; CHAR(10), "")
&amp; IF('goody huts'!BE12, "	ImprovementType=IMPROVEMENT_GOODY_HUT" &amp; CHAR(10), "")
&amp; IF(ISBLANK(OFFSET('rivers (2)'!$A$1, 2 * (67 - $A14), 2 * BF$2 + 1)), "", SUBSTITUTE($C$1, "&lt;direc&gt;", RIGHT(OFFSET('rivers (2)'!$A$1, 2 * (67 - $A14), 2 * BF$2 + 1), 1)))
&amp; IF(ISBLANK(OFFSET('rivers (2)'!$A$1, 2 * (67 - $A14) + 1, 2 * BF$2)), "", SUBSTITUTE($D$1, "&lt;direc&gt;", RIGHT(OFFSET('rivers (2)'!$A$1, 2 * (67 - $A14) + 1, 2 * BF$2), 1)))
&amp; IF(ISBLANK('feature type'!BE12), "EndPlot", SUBSTITUTE(SUBSTITUTE(output!$B$1,
                   "f_type", 'feature type'!BE12),
                   "f_var", 'feature variety'!BE12))
&amp; CHAR(10)</f>
        <v xml:space="preserve">BeginPlot
	x=56,y=56
	TerrainType=TERRAIN_GRASS
	PlotType=1
	RiverWEDirection=3
	isNOfRiver
	FeatureType=FEATURE_FOREST, FeatureVariety=1
EndPlot
</v>
      </c>
      <c r="BG14" t="str">
        <f ca="1">SUBSTITUTE(SUBSTITUTE(SUBSTITUTE(SUBSTITUTE($A$1,
"x_coord",BG$2),
"y_coord",$A14),
"t_type",'terrain type'!BF12),
"p_type", 'plot type'!BF12)
&amp; IF(LEFT(resources!BF12, 6) = "BONUS_", CHAR(9) &amp; "BonusType=" &amp; resources!BF12 &amp; CHAR(10), "")
&amp; IF('goody huts'!BF12, "	ImprovementType=IMPROVEMENT_GOODY_HUT" &amp; CHAR(10), "")
&amp; IF(ISBLANK(OFFSET('rivers (2)'!$A$1, 2 * (67 - $A14), 2 * BG$2 + 1)), "", SUBSTITUTE($C$1, "&lt;direc&gt;", RIGHT(OFFSET('rivers (2)'!$A$1, 2 * (67 - $A14), 2 * BG$2 + 1), 1)))
&amp; IF(ISBLANK(OFFSET('rivers (2)'!$A$1, 2 * (67 - $A14) + 1, 2 * BG$2)), "", SUBSTITUTE($D$1, "&lt;direc&gt;", RIGHT(OFFSET('rivers (2)'!$A$1, 2 * (67 - $A14) + 1, 2 * BG$2), 1)))
&amp; IF(ISBLANK('feature type'!BF12), "EndPlot", SUBSTITUTE(SUBSTITUTE(output!$B$1,
                   "f_type", 'feature type'!BF12),
                   "f_var", 'feature variety'!BF12))
&amp; CHAR(10)</f>
        <v xml:space="preserve">BeginPlot
	x=57,y=56
	TerrainType=TERRAIN_GRASS
	PlotType=1
	RiverWEDirection=3
	isNOfRiver
	FeatureType=FEATURE_FOREST, FeatureVariety=1
EndPlot
</v>
      </c>
      <c r="BH14" t="str">
        <f ca="1">SUBSTITUTE(SUBSTITUTE(SUBSTITUTE(SUBSTITUTE($A$1,
"x_coord",BH$2),
"y_coord",$A14),
"t_type",'terrain type'!BG12),
"p_type", 'plot type'!BG12)
&amp; IF(LEFT(resources!BG12, 6) = "BONUS_", CHAR(9) &amp; "BonusType=" &amp; resources!BG12 &amp; CHAR(10), "")
&amp; IF('goody huts'!BG12, "	ImprovementType=IMPROVEMENT_GOODY_HUT" &amp; CHAR(10), "")
&amp; IF(ISBLANK(OFFSET('rivers (2)'!$A$1, 2 * (67 - $A14), 2 * BH$2 + 1)), "", SUBSTITUTE($C$1, "&lt;direc&gt;", RIGHT(OFFSET('rivers (2)'!$A$1, 2 * (67 - $A14), 2 * BH$2 + 1), 1)))
&amp; IF(ISBLANK(OFFSET('rivers (2)'!$A$1, 2 * (67 - $A14) + 1, 2 * BH$2)), "", SUBSTITUTE($D$1, "&lt;direc&gt;", RIGHT(OFFSET('rivers (2)'!$A$1, 2 * (67 - $A14) + 1, 2 * BH$2), 1)))
&amp; IF(ISBLANK('feature type'!BG12), "EndPlot", SUBSTITUTE(SUBSTITUTE(output!$B$1,
                   "f_type", 'feature type'!BG12),
                   "f_var", 'feature variety'!BG12))
&amp; CHAR(10)</f>
        <v xml:space="preserve">BeginPlot
	x=58,y=56
	TerrainType=TERRAIN_GRASS
	PlotType=2
	RiverWEDirection=3
	isNOfRiver
	FeatureType=FEATURE_FOREST, FeatureVariety=1
EndPlot
</v>
      </c>
      <c r="BI14" t="str">
        <f ca="1">SUBSTITUTE(SUBSTITUTE(SUBSTITUTE(SUBSTITUTE($A$1,
"x_coord",BI$2),
"y_coord",$A14),
"t_type",'terrain type'!BH12),
"p_type", 'plot type'!BH12)
&amp; IF(LEFT(resources!BH12, 6) = "BONUS_", CHAR(9) &amp; "BonusType=" &amp; resources!BH12 &amp; CHAR(10), "")
&amp; IF('goody huts'!BH12, "	ImprovementType=IMPROVEMENT_GOODY_HUT" &amp; CHAR(10), "")
&amp; IF(ISBLANK(OFFSET('rivers (2)'!$A$1, 2 * (67 - $A14), 2 * BI$2 + 1)), "", SUBSTITUTE($C$1, "&lt;direc&gt;", RIGHT(OFFSET('rivers (2)'!$A$1, 2 * (67 - $A14), 2 * BI$2 + 1), 1)))
&amp; IF(ISBLANK(OFFSET('rivers (2)'!$A$1, 2 * (67 - $A14) + 1, 2 * BI$2)), "", SUBSTITUTE($D$1, "&lt;direc&gt;", RIGHT(OFFSET('rivers (2)'!$A$1, 2 * (67 - $A14) + 1, 2 * BI$2), 1)))
&amp; IF(ISBLANK('feature type'!BH12), "EndPlot", SUBSTITUTE(SUBSTITUTE(output!$B$1,
                   "f_type", 'feature type'!BH12),
                   "f_var", 'feature variety'!BH12))
&amp; CHAR(10)</f>
        <v xml:space="preserve">BeginPlot
	x=59,y=56
	TerrainType=TERRAIN_GRASS
	PlotType=1
	RiverWEDirection=3
	isNOfRiver
EndPlot
</v>
      </c>
      <c r="BJ14" t="str">
        <f ca="1">SUBSTITUTE(SUBSTITUTE(SUBSTITUTE(SUBSTITUTE($A$1,
"x_coord",BJ$2),
"y_coord",$A14),
"t_type",'terrain type'!BI12),
"p_type", 'plot type'!BI12)
&amp; IF(LEFT(resources!BI12, 6) = "BONUS_", CHAR(9) &amp; "BonusType=" &amp; resources!BI12 &amp; CHAR(10), "")
&amp; IF('goody huts'!BI12, "	ImprovementType=IMPROVEMENT_GOODY_HUT" &amp; CHAR(10), "")
&amp; IF(ISBLANK(OFFSET('rivers (2)'!$A$1, 2 * (67 - $A14), 2 * BJ$2 + 1)), "", SUBSTITUTE($C$1, "&lt;direc&gt;", RIGHT(OFFSET('rivers (2)'!$A$1, 2 * (67 - $A14), 2 * BJ$2 + 1), 1)))
&amp; IF(ISBLANK(OFFSET('rivers (2)'!$A$1, 2 * (67 - $A14) + 1, 2 * BJ$2)), "", SUBSTITUTE($D$1, "&lt;direc&gt;", RIGHT(OFFSET('rivers (2)'!$A$1, 2 * (67 - $A14) + 1, 2 * BJ$2), 1)))
&amp; IF(ISBLANK('feature type'!BI12), "EndPlot", SUBSTITUTE(SUBSTITUTE(output!$B$1,
                   "f_type", 'feature type'!BI12),
                   "f_var", 'feature variety'!BI12))
&amp; CHAR(10)</f>
        <v xml:space="preserve">BeginPlot
	x=60,y=56
	TerrainType=TERRAIN_GRASS
	PlotType=2
	RiverWEDirection=3
	isNOfRiver
	FeatureType=FEATURE_FOREST, FeatureVariety=1
EndPlot
</v>
      </c>
      <c r="BK14" t="str">
        <f ca="1">SUBSTITUTE(SUBSTITUTE(SUBSTITUTE(SUBSTITUTE($A$1,
"x_coord",BK$2),
"y_coord",$A14),
"t_type",'terrain type'!BJ12),
"p_type", 'plot type'!BJ12)
&amp; IF(LEFT(resources!BJ12, 6) = "BONUS_", CHAR(9) &amp; "BonusType=" &amp; resources!BJ12 &amp; CHAR(10), "")
&amp; IF('goody huts'!BJ12, "	ImprovementType=IMPROVEMENT_GOODY_HUT" &amp; CHAR(10), "")
&amp; IF(ISBLANK(OFFSET('rivers (2)'!$A$1, 2 * (67 - $A14), 2 * BK$2 + 1)), "", SUBSTITUTE($C$1, "&lt;direc&gt;", RIGHT(OFFSET('rivers (2)'!$A$1, 2 * (67 - $A14), 2 * BK$2 + 1), 1)))
&amp; IF(ISBLANK(OFFSET('rivers (2)'!$A$1, 2 * (67 - $A14) + 1, 2 * BK$2)), "", SUBSTITUTE($D$1, "&lt;direc&gt;", RIGHT(OFFSET('rivers (2)'!$A$1, 2 * (67 - $A14) + 1, 2 * BK$2), 1)))
&amp; IF(ISBLANK('feature type'!BJ12), "EndPlot", SUBSTITUTE(SUBSTITUTE(output!$B$1,
                   "f_type", 'feature type'!BJ12),
                   "f_var", 'feature variety'!BJ12))
&amp; CHAR(10)</f>
        <v xml:space="preserve">BeginPlot
	x=61,y=56
	TerrainType=TERRAIN_GRASS
	PlotType=2
	RiverWEDirection=3
	isNOfRiver
EndPlot
</v>
      </c>
      <c r="BL14" t="str">
        <f ca="1">SUBSTITUTE(SUBSTITUTE(SUBSTITUTE(SUBSTITUTE($A$1,
"x_coord",BL$2),
"y_coord",$A14),
"t_type",'terrain type'!BK12),
"p_type", 'plot type'!BK12)
&amp; IF(LEFT(resources!BK12, 6) = "BONUS_", CHAR(9) &amp; "BonusType=" &amp; resources!BK12 &amp; CHAR(10), "")
&amp; IF('goody huts'!BK12, "	ImprovementType=IMPROVEMENT_GOODY_HUT" &amp; CHAR(10), "")
&amp; IF(ISBLANK(OFFSET('rivers (2)'!$A$1, 2 * (67 - $A14), 2 * BL$2 + 1)), "", SUBSTITUTE($C$1, "&lt;direc&gt;", RIGHT(OFFSET('rivers (2)'!$A$1, 2 * (67 - $A14), 2 * BL$2 + 1), 1)))
&amp; IF(ISBLANK(OFFSET('rivers (2)'!$A$1, 2 * (67 - $A14) + 1, 2 * BL$2)), "", SUBSTITUTE($D$1, "&lt;direc&gt;", RIGHT(OFFSET('rivers (2)'!$A$1, 2 * (67 - $A14) + 1, 2 * BL$2), 1)))
&amp; IF(ISBLANK('feature type'!BK12), "EndPlot", SUBSTITUTE(SUBSTITUTE(output!$B$1,
                   "f_type", 'feature type'!BK12),
                   "f_var", 'feature variety'!BK12))
&amp; CHAR(10)</f>
        <v xml:space="preserve">BeginPlot
	x=62,y=56
	TerrainType=TERRAIN_GRASS
	PlotType=1
EndPlot
</v>
      </c>
      <c r="BM14" t="str">
        <f ca="1">SUBSTITUTE(SUBSTITUTE(SUBSTITUTE(SUBSTITUTE($A$1,
"x_coord",BM$2),
"y_coord",$A14),
"t_type",'terrain type'!BL12),
"p_type", 'plot type'!BL12)
&amp; IF(LEFT(resources!BL12, 6) = "BONUS_", CHAR(9) &amp; "BonusType=" &amp; resources!BL12 &amp; CHAR(10), "")
&amp; IF('goody huts'!BL12, "	ImprovementType=IMPROVEMENT_GOODY_HUT" &amp; CHAR(10), "")
&amp; IF(ISBLANK(OFFSET('rivers (2)'!$A$1, 2 * (67 - $A14), 2 * BM$2 + 1)), "", SUBSTITUTE($C$1, "&lt;direc&gt;", RIGHT(OFFSET('rivers (2)'!$A$1, 2 * (67 - $A14), 2 * BM$2 + 1), 1)))
&amp; IF(ISBLANK(OFFSET('rivers (2)'!$A$1, 2 * (67 - $A14) + 1, 2 * BM$2)), "", SUBSTITUTE($D$1, "&lt;direc&gt;", RIGHT(OFFSET('rivers (2)'!$A$1, 2 * (67 - $A14) + 1, 2 * BM$2), 1)))
&amp; IF(ISBLANK('feature type'!BL12), "EndPlot", SUBSTITUTE(SUBSTITUTE(output!$B$1,
                   "f_type", 'feature type'!BL12),
                   "f_var", 'feature variety'!BL12))
&amp; CHAR(10)</f>
        <v xml:space="preserve">BeginPlot
	x=63,y=56
	TerrainType=TERRAIN_GRASS
	PlotType=1
	RiverNSDirection=0
	isWOfRiver
EndPlot
</v>
      </c>
      <c r="BN14" t="str">
        <f ca="1">SUBSTITUTE(SUBSTITUTE(SUBSTITUTE(SUBSTITUTE($A$1,
"x_coord",BN$2),
"y_coord",$A14),
"t_type",'terrain type'!BM12),
"p_type", 'plot type'!BM12)
&amp; IF(LEFT(resources!BM12, 6) = "BONUS_", CHAR(9) &amp; "BonusType=" &amp; resources!BM12 &amp; CHAR(10), "")
&amp; IF('goody huts'!BM12, "	ImprovementType=IMPROVEMENT_GOODY_HUT" &amp; CHAR(10), "")
&amp; IF(ISBLANK(OFFSET('rivers (2)'!$A$1, 2 * (67 - $A14), 2 * BN$2 + 1)), "", SUBSTITUTE($C$1, "&lt;direc&gt;", RIGHT(OFFSET('rivers (2)'!$A$1, 2 * (67 - $A14), 2 * BN$2 + 1), 1)))
&amp; IF(ISBLANK(OFFSET('rivers (2)'!$A$1, 2 * (67 - $A14) + 1, 2 * BN$2)), "", SUBSTITUTE($D$1, "&lt;direc&gt;", RIGHT(OFFSET('rivers (2)'!$A$1, 2 * (67 - $A14) + 1, 2 * BN$2), 1)))
&amp; IF(ISBLANK('feature type'!BM12), "EndPlot", SUBSTITUTE(SUBSTITUTE(output!$B$1,
                   "f_type", 'feature type'!BM12),
                   "f_var", 'feature variety'!BM12))
&amp; CHAR(10)</f>
        <v xml:space="preserve">BeginPlot
	x=64,y=56
	TerrainType=TERRAIN_GRASS
	PlotType=2
EndPlot
</v>
      </c>
      <c r="BO14" t="str">
        <f ca="1">SUBSTITUTE(SUBSTITUTE(SUBSTITUTE(SUBSTITUTE($A$1,
"x_coord",BO$2),
"y_coord",$A14),
"t_type",'terrain type'!BN12),
"p_type", 'plot type'!BN12)
&amp; IF(LEFT(resources!BN12, 6) = "BONUS_", CHAR(9) &amp; "BonusType=" &amp; resources!BN12 &amp; CHAR(10), "")
&amp; IF('goody huts'!BN12, "	ImprovementType=IMPROVEMENT_GOODY_HUT" &amp; CHAR(10), "")
&amp; IF(ISBLANK(OFFSET('rivers (2)'!$A$1, 2 * (67 - $A14), 2 * BO$2 + 1)), "", SUBSTITUTE($C$1, "&lt;direc&gt;", RIGHT(OFFSET('rivers (2)'!$A$1, 2 * (67 - $A14), 2 * BO$2 + 1), 1)))
&amp; IF(ISBLANK(OFFSET('rivers (2)'!$A$1, 2 * (67 - $A14) + 1, 2 * BO$2)), "", SUBSTITUTE($D$1, "&lt;direc&gt;", RIGHT(OFFSET('rivers (2)'!$A$1, 2 * (67 - $A14) + 1, 2 * BO$2), 1)))
&amp; IF(ISBLANK('feature type'!BN12), "EndPlot", SUBSTITUTE(SUBSTITUTE(output!$B$1,
                   "f_type", 'feature type'!BN12),
                   "f_var", 'feature variety'!BN12))
&amp; CHAR(10)</f>
        <v xml:space="preserve">BeginPlot
	x=65,y=56
	TerrainType=TERRAIN_GRASS
	PlotType=2
	RiverNSDirection=0
	isWOfRiver
	FeatureType=FEATURE_FOREST, FeatureVariety=1
EndPlot
</v>
      </c>
      <c r="BP14" t="str">
        <f ca="1">SUBSTITUTE(SUBSTITUTE(SUBSTITUTE(SUBSTITUTE($A$1,
"x_coord",BP$2),
"y_coord",$A14),
"t_type",'terrain type'!BO12),
"p_type", 'plot type'!BO12)
&amp; IF(LEFT(resources!BO12, 6) = "BONUS_", CHAR(9) &amp; "BonusType=" &amp; resources!BO12 &amp; CHAR(10), "")
&amp; IF('goody huts'!BO12, "	ImprovementType=IMPROVEMENT_GOODY_HUT" &amp; CHAR(10), "")
&amp; IF(ISBLANK(OFFSET('rivers (2)'!$A$1, 2 * (67 - $A14), 2 * BP$2 + 1)), "", SUBSTITUTE($C$1, "&lt;direc&gt;", RIGHT(OFFSET('rivers (2)'!$A$1, 2 * (67 - $A14), 2 * BP$2 + 1), 1)))
&amp; IF(ISBLANK(OFFSET('rivers (2)'!$A$1, 2 * (67 - $A14) + 1, 2 * BP$2)), "", SUBSTITUTE($D$1, "&lt;direc&gt;", RIGHT(OFFSET('rivers (2)'!$A$1, 2 * (67 - $A14) + 1, 2 * BP$2), 1)))
&amp; IF(ISBLANK('feature type'!BO12), "EndPlot", SUBSTITUTE(SUBSTITUTE(output!$B$1,
                   "f_type", 'feature type'!BO12),
                   "f_var", 'feature variety'!BO12))
&amp; CHAR(10)</f>
        <v xml:space="preserve">BeginPlot
	x=66,y=56
	TerrainType=TERRAIN_GRASS
	PlotType=2
	FeatureType=FEATURE_FOREST, FeatureVariety=1
EndPlot
</v>
      </c>
      <c r="BQ14" t="str">
        <f ca="1">SUBSTITUTE(SUBSTITUTE(SUBSTITUTE(SUBSTITUTE($A$1,
"x_coord",BQ$2),
"y_coord",$A14),
"t_type",'terrain type'!BP12),
"p_type", 'plot type'!BP12)
&amp; IF(LEFT(resources!BP12, 6) = "BONUS_", CHAR(9) &amp; "BonusType=" &amp; resources!BP12 &amp; CHAR(10), "")
&amp; IF('goody huts'!BP12, "	ImprovementType=IMPROVEMENT_GOODY_HUT" &amp; CHAR(10), "")
&amp; IF(ISBLANK(OFFSET('rivers (2)'!$A$1, 2 * (67 - $A14), 2 * BQ$2 + 1)), "", SUBSTITUTE($C$1, "&lt;direc&gt;", RIGHT(OFFSET('rivers (2)'!$A$1, 2 * (67 - $A14), 2 * BQ$2 + 1), 1)))
&amp; IF(ISBLANK(OFFSET('rivers (2)'!$A$1, 2 * (67 - $A14) + 1, 2 * BQ$2)), "", SUBSTITUTE($D$1, "&lt;direc&gt;", RIGHT(OFFSET('rivers (2)'!$A$1, 2 * (67 - $A14) + 1, 2 * BQ$2), 1)))
&amp; IF(ISBLANK('feature type'!BP12), "EndPlot", SUBSTITUTE(SUBSTITUTE(output!$B$1,
                   "f_type", 'feature type'!BP12),
                   "f_var", 'feature variety'!BP12))
&amp; CHAR(10)</f>
        <v xml:space="preserve">BeginPlot
	x=67,y=56
	TerrainType=TERRAIN_GRASS
	PlotType=2
	RiverNSDirection=0
	isWOfRiver
EndPlot
</v>
      </c>
      <c r="BR14" t="str">
        <f ca="1">SUBSTITUTE(SUBSTITUTE(SUBSTITUTE(SUBSTITUTE($A$1,
"x_coord",BR$2),
"y_coord",$A14),
"t_type",'terrain type'!BQ12),
"p_type", 'plot type'!BQ12)
&amp; IF(LEFT(resources!BQ12, 6) = "BONUS_", CHAR(9) &amp; "BonusType=" &amp; resources!BQ12 &amp; CHAR(10), "")
&amp; IF('goody huts'!BQ12, "	ImprovementType=IMPROVEMENT_GOODY_HUT" &amp; CHAR(10), "")
&amp; IF(ISBLANK(OFFSET('rivers (2)'!$A$1, 2 * (67 - $A14), 2 * BR$2 + 1)), "", SUBSTITUTE($C$1, "&lt;direc&gt;", RIGHT(OFFSET('rivers (2)'!$A$1, 2 * (67 - $A14), 2 * BR$2 + 1), 1)))
&amp; IF(ISBLANK(OFFSET('rivers (2)'!$A$1, 2 * (67 - $A14) + 1, 2 * BR$2)), "", SUBSTITUTE($D$1, "&lt;direc&gt;", RIGHT(OFFSET('rivers (2)'!$A$1, 2 * (67 - $A14) + 1, 2 * BR$2), 1)))
&amp; IF(ISBLANK('feature type'!BQ12), "EndPlot", SUBSTITUTE(SUBSTITUTE(output!$B$1,
                   "f_type", 'feature type'!BQ12),
                   "f_var", 'feature variety'!BQ12))
&amp; CHAR(10)</f>
        <v xml:space="preserve">BeginPlot
	x=68,y=56
	TerrainType=TERRAIN_GRASS
	PlotType=2
EndPlot
</v>
      </c>
      <c r="BS14" t="str">
        <f ca="1">SUBSTITUTE(SUBSTITUTE(SUBSTITUTE(SUBSTITUTE($A$1,
"x_coord",BS$2),
"y_coord",$A14),
"t_type",'terrain type'!BR12),
"p_type", 'plot type'!BR12)
&amp; IF(LEFT(resources!BR12, 6) = "BONUS_", CHAR(9) &amp; "BonusType=" &amp; resources!BR12 &amp; CHAR(10), "")
&amp; IF('goody huts'!BR12, "	ImprovementType=IMPROVEMENT_GOODY_HUT" &amp; CHAR(10), "")
&amp; IF(ISBLANK(OFFSET('rivers (2)'!$A$1, 2 * (67 - $A14), 2 * BS$2 + 1)), "", SUBSTITUTE($C$1, "&lt;direc&gt;", RIGHT(OFFSET('rivers (2)'!$A$1, 2 * (67 - $A14), 2 * BS$2 + 1), 1)))
&amp; IF(ISBLANK(OFFSET('rivers (2)'!$A$1, 2 * (67 - $A14) + 1, 2 * BS$2)), "", SUBSTITUTE($D$1, "&lt;direc&gt;", RIGHT(OFFSET('rivers (2)'!$A$1, 2 * (67 - $A14) + 1, 2 * BS$2), 1)))
&amp; IF(ISBLANK('feature type'!BR12), "EndPlot", SUBSTITUTE(SUBSTITUTE(output!$B$1,
                   "f_type", 'feature type'!BR12),
                   "f_var", 'feature variety'!BR12))
&amp; CHAR(10)</f>
        <v xml:space="preserve">BeginPlot
	x=69,y=56
	TerrainType=TERRAIN_GRASS
	PlotType=2
	RiverNSDirection=0
	isWOfRiver
	FeatureType=FEATURE_FOREST, FeatureVariety=1
EndPlot
</v>
      </c>
      <c r="BT14" t="str">
        <f ca="1">SUBSTITUTE(SUBSTITUTE(SUBSTITUTE(SUBSTITUTE($A$1,
"x_coord",BT$2),
"y_coord",$A14),
"t_type",'terrain type'!BS12),
"p_type", 'plot type'!BS12)
&amp; IF(LEFT(resources!BS12, 6) = "BONUS_", CHAR(9) &amp; "BonusType=" &amp; resources!BS12 &amp; CHAR(10), "")
&amp; IF('goody huts'!BS12, "	ImprovementType=IMPROVEMENT_GOODY_HUT" &amp; CHAR(10), "")
&amp; IF(ISBLANK(OFFSET('rivers (2)'!$A$1, 2 * (67 - $A14), 2 * BT$2 + 1)), "", SUBSTITUTE($C$1, "&lt;direc&gt;", RIGHT(OFFSET('rivers (2)'!$A$1, 2 * (67 - $A14), 2 * BT$2 + 1), 1)))
&amp; IF(ISBLANK(OFFSET('rivers (2)'!$A$1, 2 * (67 - $A14) + 1, 2 * BT$2)), "", SUBSTITUTE($D$1, "&lt;direc&gt;", RIGHT(OFFSET('rivers (2)'!$A$1, 2 * (67 - $A14) + 1, 2 * BT$2), 1)))
&amp; IF(ISBLANK('feature type'!BS12), "EndPlot", SUBSTITUTE(SUBSTITUTE(output!$B$1,
                   "f_type", 'feature type'!BS12),
                   "f_var", 'feature variety'!BS12))
&amp; CHAR(10)</f>
        <v xml:space="preserve">BeginPlot
	x=70,y=56
	TerrainType=TERRAIN_GRASS
	PlotType=2
EndPlot
</v>
      </c>
      <c r="BU14" t="str">
        <f ca="1">SUBSTITUTE(SUBSTITUTE(SUBSTITUTE(SUBSTITUTE($A$1,
"x_coord",BU$2),
"y_coord",$A14),
"t_type",'terrain type'!BT12),
"p_type", 'plot type'!BT12)
&amp; IF(LEFT(resources!BT12, 6) = "BONUS_", CHAR(9) &amp; "BonusType=" &amp; resources!BT12 &amp; CHAR(10), "")
&amp; IF('goody huts'!BT12, "	ImprovementType=IMPROVEMENT_GOODY_HUT" &amp; CHAR(10), "")
&amp; IF(ISBLANK(OFFSET('rivers (2)'!$A$1, 2 * (67 - $A14), 2 * BU$2 + 1)), "", SUBSTITUTE($C$1, "&lt;direc&gt;", RIGHT(OFFSET('rivers (2)'!$A$1, 2 * (67 - $A14), 2 * BU$2 + 1), 1)))
&amp; IF(ISBLANK(OFFSET('rivers (2)'!$A$1, 2 * (67 - $A14) + 1, 2 * BU$2)), "", SUBSTITUTE($D$1, "&lt;direc&gt;", RIGHT(OFFSET('rivers (2)'!$A$1, 2 * (67 - $A14) + 1, 2 * BU$2), 1)))
&amp; IF(ISBLANK('feature type'!BT12), "EndPlot", SUBSTITUTE(SUBSTITUTE(output!$B$1,
                   "f_type", 'feature type'!BT12),
                   "f_var", 'feature variety'!BT12))
&amp; CHAR(10)</f>
        <v xml:space="preserve">BeginPlot
	x=71,y=56
	TerrainType=TERRAIN_GRASS
	PlotType=2
EndPlot
</v>
      </c>
      <c r="BV14" t="str">
        <f ca="1">SUBSTITUTE(SUBSTITUTE(SUBSTITUTE(SUBSTITUTE($A$1,
"x_coord",BV$2),
"y_coord",$A14),
"t_type",'terrain type'!BU12),
"p_type", 'plot type'!BU12)
&amp; IF(LEFT(resources!BU12, 6) = "BONUS_", CHAR(9) &amp; "BonusType=" &amp; resources!BU12 &amp; CHAR(10), "")
&amp; IF('goody huts'!BU12, "	ImprovementType=IMPROVEMENT_GOODY_HUT" &amp; CHAR(10), "")
&amp; IF(ISBLANK(OFFSET('rivers (2)'!$A$1, 2 * (67 - $A14), 2 * BV$2 + 1)), "", SUBSTITUTE($C$1, "&lt;direc&gt;", RIGHT(OFFSET('rivers (2)'!$A$1, 2 * (67 - $A14), 2 * BV$2 + 1), 1)))
&amp; IF(ISBLANK(OFFSET('rivers (2)'!$A$1, 2 * (67 - $A14) + 1, 2 * BV$2)), "", SUBSTITUTE($D$1, "&lt;direc&gt;", RIGHT(OFFSET('rivers (2)'!$A$1, 2 * (67 - $A14) + 1, 2 * BV$2), 1)))
&amp; IF(ISBLANK('feature type'!BU12), "EndPlot", SUBSTITUTE(SUBSTITUTE(output!$B$1,
                   "f_type", 'feature type'!BU12),
                   "f_var", 'feature variety'!BU12))
&amp; CHAR(10)</f>
        <v xml:space="preserve">BeginPlot
	x=72,y=56
	TerrainType=TERRAIN_COAST
	PlotType=3
EndPlot
</v>
      </c>
      <c r="BW14" t="str">
        <f ca="1">SUBSTITUTE(SUBSTITUTE(SUBSTITUTE(SUBSTITUTE($A$1,
"x_coord",BW$2),
"y_coord",$A14),
"t_type",'terrain type'!BV12),
"p_type", 'plot type'!BV12)
&amp; IF(LEFT(resources!BV12, 6) = "BONUS_", CHAR(9) &amp; "BonusType=" &amp; resources!BV12 &amp; CHAR(10), "")
&amp; IF('goody huts'!BV12, "	ImprovementType=IMPROVEMENT_GOODY_HUT" &amp; CHAR(10), "")
&amp; IF(ISBLANK(OFFSET('rivers (2)'!$A$1, 2 * (67 - $A14), 2 * BW$2 + 1)), "", SUBSTITUTE($C$1, "&lt;direc&gt;", RIGHT(OFFSET('rivers (2)'!$A$1, 2 * (67 - $A14), 2 * BW$2 + 1), 1)))
&amp; IF(ISBLANK(OFFSET('rivers (2)'!$A$1, 2 * (67 - $A14) + 1, 2 * BW$2)), "", SUBSTITUTE($D$1, "&lt;direc&gt;", RIGHT(OFFSET('rivers (2)'!$A$1, 2 * (67 - $A14) + 1, 2 * BW$2), 1)))
&amp; IF(ISBLANK('feature type'!BV12), "EndPlot", SUBSTITUTE(SUBSTITUTE(output!$B$1,
                   "f_type", 'feature type'!BV12),
                   "f_var", 'feature variety'!BV12))
&amp; CHAR(10)</f>
        <v xml:space="preserve">BeginPlot
	x=73,y=56
	TerrainType=TERRAIN_OCEAN
	PlotType=3
EndPlot
</v>
      </c>
      <c r="BX14" t="str">
        <f ca="1">SUBSTITUTE(SUBSTITUTE(SUBSTITUTE(SUBSTITUTE($A$1,
"x_coord",BX$2),
"y_coord",$A14),
"t_type",'terrain type'!BW12),
"p_type", 'plot type'!BW12)
&amp; IF(LEFT(resources!BW12, 6) = "BONUS_", CHAR(9) &amp; "BonusType=" &amp; resources!BW12 &amp; CHAR(10), "")
&amp; IF('goody huts'!BW12, "	ImprovementType=IMPROVEMENT_GOODY_HUT" &amp; CHAR(10), "")
&amp; IF(ISBLANK(OFFSET('rivers (2)'!$A$1, 2 * (67 - $A14), 2 * BX$2 + 1)), "", SUBSTITUTE($C$1, "&lt;direc&gt;", RIGHT(OFFSET('rivers (2)'!$A$1, 2 * (67 - $A14), 2 * BX$2 + 1), 1)))
&amp; IF(ISBLANK(OFFSET('rivers (2)'!$A$1, 2 * (67 - $A14) + 1, 2 * BX$2)), "", SUBSTITUTE($D$1, "&lt;direc&gt;", RIGHT(OFFSET('rivers (2)'!$A$1, 2 * (67 - $A14) + 1, 2 * BX$2), 1)))
&amp; IF(ISBLANK('feature type'!BW12), "EndPlot", SUBSTITUTE(SUBSTITUTE(output!$B$1,
                   "f_type", 'feature type'!BW12),
                   "f_var", 'feature variety'!BW12))
&amp; CHAR(10)</f>
        <v xml:space="preserve">BeginPlot
	x=74,y=56
	TerrainType=TERRAIN_OCEAN
	PlotType=3
EndPlot
</v>
      </c>
      <c r="BY14" t="str">
        <f ca="1">SUBSTITUTE(SUBSTITUTE(SUBSTITUTE(SUBSTITUTE($A$1,
"x_coord",BY$2),
"y_coord",$A14),
"t_type",'terrain type'!BX12),
"p_type", 'plot type'!BX12)
&amp; IF(LEFT(resources!BX12, 6) = "BONUS_", CHAR(9) &amp; "BonusType=" &amp; resources!BX12 &amp; CHAR(10), "")
&amp; IF('goody huts'!BX12, "	ImprovementType=IMPROVEMENT_GOODY_HUT" &amp; CHAR(10), "")
&amp; IF(ISBLANK(OFFSET('rivers (2)'!$A$1, 2 * (67 - $A14), 2 * BY$2 + 1)), "", SUBSTITUTE($C$1, "&lt;direc&gt;", RIGHT(OFFSET('rivers (2)'!$A$1, 2 * (67 - $A14), 2 * BY$2 + 1), 1)))
&amp; IF(ISBLANK(OFFSET('rivers (2)'!$A$1, 2 * (67 - $A14) + 1, 2 * BY$2)), "", SUBSTITUTE($D$1, "&lt;direc&gt;", RIGHT(OFFSET('rivers (2)'!$A$1, 2 * (67 - $A14) + 1, 2 * BY$2), 1)))
&amp; IF(ISBLANK('feature type'!BX12), "EndPlot", SUBSTITUTE(SUBSTITUTE(output!$B$1,
                   "f_type", 'feature type'!BX12),
                   "f_var", 'feature variety'!BX12))
&amp; CHAR(10)</f>
        <v xml:space="preserve">BeginPlot
	x=75,y=56
	TerrainType=TERRAIN_OCEAN
	PlotType=3
EndPlot
</v>
      </c>
      <c r="BZ14" t="str">
        <f ca="1">SUBSTITUTE(SUBSTITUTE(SUBSTITUTE(SUBSTITUTE($A$1,
"x_coord",BZ$2),
"y_coord",$A14),
"t_type",'terrain type'!BY12),
"p_type", 'plot type'!BY12)
&amp; IF(LEFT(resources!BY12, 6) = "BONUS_", CHAR(9) &amp; "BonusType=" &amp; resources!BY12 &amp; CHAR(10), "")
&amp; IF('goody huts'!BY12, "	ImprovementType=IMPROVEMENT_GOODY_HUT" &amp; CHAR(10), "")
&amp; IF(ISBLANK(OFFSET('rivers (2)'!$A$1, 2 * (67 - $A14), 2 * BZ$2 + 1)), "", SUBSTITUTE($C$1, "&lt;direc&gt;", RIGHT(OFFSET('rivers (2)'!$A$1, 2 * (67 - $A14), 2 * BZ$2 + 1), 1)))
&amp; IF(ISBLANK(OFFSET('rivers (2)'!$A$1, 2 * (67 - $A14) + 1, 2 * BZ$2)), "", SUBSTITUTE($D$1, "&lt;direc&gt;", RIGHT(OFFSET('rivers (2)'!$A$1, 2 * (67 - $A14) + 1, 2 * BZ$2), 1)))
&amp; IF(ISBLANK('feature type'!BY12), "EndPlot", SUBSTITUTE(SUBSTITUTE(output!$B$1,
                   "f_type", 'feature type'!BY12),
                   "f_var", 'feature variety'!BY12))
&amp; CHAR(10)</f>
        <v xml:space="preserve">BeginPlot
	x=76,y=56
	TerrainType=TERRAIN_OCEAN
	PlotType=3
EndPlot
</v>
      </c>
      <c r="CA14" t="str">
        <f ca="1">SUBSTITUTE(SUBSTITUTE(SUBSTITUTE(SUBSTITUTE($A$1,
"x_coord",CA$2),
"y_coord",$A14),
"t_type",'terrain type'!BZ12),
"p_type", 'plot type'!BZ12)
&amp; IF(LEFT(resources!BZ12, 6) = "BONUS_", CHAR(9) &amp; "BonusType=" &amp; resources!BZ12 &amp; CHAR(10), "")
&amp; IF('goody huts'!BZ12, "	ImprovementType=IMPROVEMENT_GOODY_HUT" &amp; CHAR(10), "")
&amp; IF(ISBLANK(OFFSET('rivers (2)'!$A$1, 2 * (67 - $A14), 2 * CA$2 + 1)), "", SUBSTITUTE($C$1, "&lt;direc&gt;", RIGHT(OFFSET('rivers (2)'!$A$1, 2 * (67 - $A14), 2 * CA$2 + 1), 1)))
&amp; IF(ISBLANK(OFFSET('rivers (2)'!$A$1, 2 * (67 - $A14) + 1, 2 * CA$2)), "", SUBSTITUTE($D$1, "&lt;direc&gt;", RIGHT(OFFSET('rivers (2)'!$A$1, 2 * (67 - $A14) + 1, 2 * CA$2), 1)))
&amp; IF(ISBLANK('feature type'!BZ12), "EndPlot", SUBSTITUTE(SUBSTITUTE(output!$B$1,
                   "f_type", 'feature type'!BZ12),
                   "f_var", 'feature variety'!BZ12))
&amp; CHAR(10)</f>
        <v xml:space="preserve">BeginPlot
	x=77,y=56
	TerrainType=TERRAIN_OCEAN
	PlotType=3
EndPlot
</v>
      </c>
      <c r="CB14" t="str">
        <f ca="1">SUBSTITUTE(SUBSTITUTE(SUBSTITUTE(SUBSTITUTE($A$1,
"x_coord",CB$2),
"y_coord",$A14),
"t_type",'terrain type'!CA12),
"p_type", 'plot type'!CA12)
&amp; IF(LEFT(resources!CA12, 6) = "BONUS_", CHAR(9) &amp; "BonusType=" &amp; resources!CA12 &amp; CHAR(10), "")
&amp; IF('goody huts'!CA12, "	ImprovementType=IMPROVEMENT_GOODY_HUT" &amp; CHAR(10), "")
&amp; IF(ISBLANK(OFFSET('rivers (2)'!$A$1, 2 * (67 - $A14), 2 * CB$2 + 1)), "", SUBSTITUTE($C$1, "&lt;direc&gt;", RIGHT(OFFSET('rivers (2)'!$A$1, 2 * (67 - $A14), 2 * CB$2 + 1), 1)))
&amp; IF(ISBLANK(OFFSET('rivers (2)'!$A$1, 2 * (67 - $A14) + 1, 2 * CB$2)), "", SUBSTITUTE($D$1, "&lt;direc&gt;", RIGHT(OFFSET('rivers (2)'!$A$1, 2 * (67 - $A14) + 1, 2 * CB$2), 1)))
&amp; IF(ISBLANK('feature type'!CA12), "EndPlot", SUBSTITUTE(SUBSTITUTE(output!$B$1,
                   "f_type", 'feature type'!CA12),
                   "f_var", 'feature variety'!CA12))
&amp; CHAR(10)</f>
        <v xml:space="preserve">BeginPlot
	x=78,y=56
	TerrainType=TERRAIN_OCEAN
	PlotType=3
EndPlot
</v>
      </c>
      <c r="CC14" t="str">
        <f ca="1">SUBSTITUTE(SUBSTITUTE(SUBSTITUTE(SUBSTITUTE($A$1,
"x_coord",CC$2),
"y_coord",$A14),
"t_type",'terrain type'!CB12),
"p_type", 'plot type'!CB12)
&amp; IF(LEFT(resources!CB12, 6) = "BONUS_", CHAR(9) &amp; "BonusType=" &amp; resources!CB12 &amp; CHAR(10), "")
&amp; IF('goody huts'!CB12, "	ImprovementType=IMPROVEMENT_GOODY_HUT" &amp; CHAR(10), "")
&amp; IF(ISBLANK(OFFSET('rivers (2)'!$A$1, 2 * (67 - $A14), 2 * CC$2 + 1)), "", SUBSTITUTE($C$1, "&lt;direc&gt;", RIGHT(OFFSET('rivers (2)'!$A$1, 2 * (67 - $A14), 2 * CC$2 + 1), 1)))
&amp; IF(ISBLANK(OFFSET('rivers (2)'!$A$1, 2 * (67 - $A14) + 1, 2 * CC$2)), "", SUBSTITUTE($D$1, "&lt;direc&gt;", RIGHT(OFFSET('rivers (2)'!$A$1, 2 * (67 - $A14) + 1, 2 * CC$2), 1)))
&amp; IF(ISBLANK('feature type'!CB12), "EndPlot", SUBSTITUTE(SUBSTITUTE(output!$B$1,
                   "f_type", 'feature type'!CB12),
                   "f_var", 'feature variety'!CB12))
&amp; CHAR(10)</f>
        <v xml:space="preserve">BeginPlot
	x=79,y=56
	TerrainType=TERRAIN_OCEAN
	PlotType=3
EndPlot
</v>
      </c>
      <c r="CD14" t="str">
        <f ca="1">SUBSTITUTE(SUBSTITUTE(SUBSTITUTE(SUBSTITUTE($A$1,
"x_coord",CD$2),
"y_coord",$A14),
"t_type",'terrain type'!CC12),
"p_type", 'plot type'!CC12)
&amp; IF(LEFT(resources!CC12, 6) = "BONUS_", CHAR(9) &amp; "BonusType=" &amp; resources!CC12 &amp; CHAR(10), "")
&amp; IF('goody huts'!CC12, "	ImprovementType=IMPROVEMENT_GOODY_HUT" &amp; CHAR(10), "")
&amp; IF(ISBLANK(OFFSET('rivers (2)'!$A$1, 2 * (67 - $A14), 2 * CD$2 + 1)), "", SUBSTITUTE($C$1, "&lt;direc&gt;", RIGHT(OFFSET('rivers (2)'!$A$1, 2 * (67 - $A14), 2 * CD$2 + 1), 1)))
&amp; IF(ISBLANK(OFFSET('rivers (2)'!$A$1, 2 * (67 - $A14) + 1, 2 * CD$2)), "", SUBSTITUTE($D$1, "&lt;direc&gt;", RIGHT(OFFSET('rivers (2)'!$A$1, 2 * (67 - $A14) + 1, 2 * CD$2), 1)))
&amp; IF(ISBLANK('feature type'!CC12), "EndPlot", SUBSTITUTE(SUBSTITUTE(output!$B$1,
                   "f_type", 'feature type'!CC12),
                   "f_var", 'feature variety'!CC12))
&amp; CHAR(10)</f>
        <v xml:space="preserve">BeginPlot
	x=80,y=56
	TerrainType=TERRAIN_OCEAN
	PlotType=3
EndPlot
</v>
      </c>
      <c r="CE14" t="str">
        <f ca="1">SUBSTITUTE(SUBSTITUTE(SUBSTITUTE(SUBSTITUTE($A$1,
"x_coord",CE$2),
"y_coord",$A14),
"t_type",'terrain type'!CD12),
"p_type", 'plot type'!CD12)
&amp; IF(LEFT(resources!CD12, 6) = "BONUS_", CHAR(9) &amp; "BonusType=" &amp; resources!CD12 &amp; CHAR(10), "")
&amp; IF('goody huts'!CD12, "	ImprovementType=IMPROVEMENT_GOODY_HUT" &amp; CHAR(10), "")
&amp; IF(ISBLANK(OFFSET('rivers (2)'!$A$1, 2 * (67 - $A14), 2 * CE$2 + 1)), "", SUBSTITUTE($C$1, "&lt;direc&gt;", RIGHT(OFFSET('rivers (2)'!$A$1, 2 * (67 - $A14), 2 * CE$2 + 1), 1)))
&amp; IF(ISBLANK(OFFSET('rivers (2)'!$A$1, 2 * (67 - $A14) + 1, 2 * CE$2)), "", SUBSTITUTE($D$1, "&lt;direc&gt;", RIGHT(OFFSET('rivers (2)'!$A$1, 2 * (67 - $A14) + 1, 2 * CE$2), 1)))
&amp; IF(ISBLANK('feature type'!CD12), "EndPlot", SUBSTITUTE(SUBSTITUTE(output!$B$1,
                   "f_type", 'feature type'!CD12),
                   "f_var", 'feature variety'!CD12))
&amp; CHAR(10)</f>
        <v xml:space="preserve">BeginPlot
	x=81,y=56
	TerrainType=TERRAIN_OCEAN
	PlotType=3
EndPlot
</v>
      </c>
      <c r="CF14" t="str">
        <f ca="1">SUBSTITUTE(SUBSTITUTE(SUBSTITUTE(SUBSTITUTE($A$1,
"x_coord",CF$2),
"y_coord",$A14),
"t_type",'terrain type'!CE12),
"p_type", 'plot type'!CE12)
&amp; IF(LEFT(resources!CE12, 6) = "BONUS_", CHAR(9) &amp; "BonusType=" &amp; resources!CE12 &amp; CHAR(10), "")
&amp; IF('goody huts'!CE12, "	ImprovementType=IMPROVEMENT_GOODY_HUT" &amp; CHAR(10), "")
&amp; IF(ISBLANK(OFFSET('rivers (2)'!$A$1, 2 * (67 - $A14), 2 * CF$2 + 1)), "", SUBSTITUTE($C$1, "&lt;direc&gt;", RIGHT(OFFSET('rivers (2)'!$A$1, 2 * (67 - $A14), 2 * CF$2 + 1), 1)))
&amp; IF(ISBLANK(OFFSET('rivers (2)'!$A$1, 2 * (67 - $A14) + 1, 2 * CF$2)), "", SUBSTITUTE($D$1, "&lt;direc&gt;", RIGHT(OFFSET('rivers (2)'!$A$1, 2 * (67 - $A14) + 1, 2 * CF$2), 1)))
&amp; IF(ISBLANK('feature type'!CE12), "EndPlot", SUBSTITUTE(SUBSTITUTE(output!$B$1,
                   "f_type", 'feature type'!CE12),
                   "f_var", 'feature variety'!CE12))
&amp; CHAR(10)</f>
        <v xml:space="preserve">BeginPlot
	x=82,y=56
	TerrainType=TERRAIN_OCEAN
	PlotType=3
EndPlot
</v>
      </c>
      <c r="CG14" t="str">
        <f ca="1">SUBSTITUTE(SUBSTITUTE(SUBSTITUTE(SUBSTITUTE($A$1,
"x_coord",CG$2),
"y_coord",$A14),
"t_type",'terrain type'!CF12),
"p_type", 'plot type'!CF12)
&amp; IF(LEFT(resources!CF12, 6) = "BONUS_", CHAR(9) &amp; "BonusType=" &amp; resources!CF12 &amp; CHAR(10), "")
&amp; IF('goody huts'!CF12, "	ImprovementType=IMPROVEMENT_GOODY_HUT" &amp; CHAR(10), "")
&amp; IF(ISBLANK(OFFSET('rivers (2)'!$A$1, 2 * (67 - $A14), 2 * CG$2 + 1)), "", SUBSTITUTE($C$1, "&lt;direc&gt;", RIGHT(OFFSET('rivers (2)'!$A$1, 2 * (67 - $A14), 2 * CG$2 + 1), 1)))
&amp; IF(ISBLANK(OFFSET('rivers (2)'!$A$1, 2 * (67 - $A14) + 1, 2 * CG$2)), "", SUBSTITUTE($D$1, "&lt;direc&gt;", RIGHT(OFFSET('rivers (2)'!$A$1, 2 * (67 - $A14) + 1, 2 * CG$2), 1)))
&amp; IF(ISBLANK('feature type'!CF12), "EndPlot", SUBSTITUTE(SUBSTITUTE(output!$B$1,
                   "f_type", 'feature type'!CF12),
                   "f_var", 'feature variety'!CF12))
&amp; CHAR(10)</f>
        <v xml:space="preserve">BeginPlot
	x=83,y=56
	TerrainType=TERRAIN_OCEAN
	PlotType=3
EndPlot
</v>
      </c>
      <c r="CH14" t="str">
        <f ca="1">SUBSTITUTE(SUBSTITUTE(SUBSTITUTE(SUBSTITUTE($A$1,
"x_coord",CH$2),
"y_coord",$A14),
"t_type",'terrain type'!CG12),
"p_type", 'plot type'!CG12)
&amp; IF(LEFT(resources!CG12, 6) = "BONUS_", CHAR(9) &amp; "BonusType=" &amp; resources!CG12 &amp; CHAR(10), "")
&amp; IF('goody huts'!CG12, "	ImprovementType=IMPROVEMENT_GOODY_HUT" &amp; CHAR(10), "")
&amp; IF(ISBLANK(OFFSET('rivers (2)'!$A$1, 2 * (67 - $A14), 2 * CH$2 + 1)), "", SUBSTITUTE($C$1, "&lt;direc&gt;", RIGHT(OFFSET('rivers (2)'!$A$1, 2 * (67 - $A14), 2 * CH$2 + 1), 1)))
&amp; IF(ISBLANK(OFFSET('rivers (2)'!$A$1, 2 * (67 - $A14) + 1, 2 * CH$2)), "", SUBSTITUTE($D$1, "&lt;direc&gt;", RIGHT(OFFSET('rivers (2)'!$A$1, 2 * (67 - $A14) + 1, 2 * CH$2), 1)))
&amp; IF(ISBLANK('feature type'!CG12), "EndPlot", SUBSTITUTE(SUBSTITUTE(output!$B$1,
                   "f_type", 'feature type'!CG12),
                   "f_var", 'feature variety'!CG12))
&amp; CHAR(10)</f>
        <v xml:space="preserve">BeginPlot
	x=84,y=56
	TerrainType=TERRAIN_COAST
	PlotType=3
EndPlot
</v>
      </c>
      <c r="CI14" t="str">
        <f ca="1">SUBSTITUTE(SUBSTITUTE(SUBSTITUTE(SUBSTITUTE($A$1,
"x_coord",CI$2),
"y_coord",$A14),
"t_type",'terrain type'!CH12),
"p_type", 'plot type'!CH12)
&amp; IF(LEFT(resources!CH12, 6) = "BONUS_", CHAR(9) &amp; "BonusType=" &amp; resources!CH12 &amp; CHAR(10), "")
&amp; IF('goody huts'!CH12, "	ImprovementType=IMPROVEMENT_GOODY_HUT" &amp; CHAR(10), "")
&amp; IF(ISBLANK(OFFSET('rivers (2)'!$A$1, 2 * (67 - $A14), 2 * CI$2 + 1)), "", SUBSTITUTE($C$1, "&lt;direc&gt;", RIGHT(OFFSET('rivers (2)'!$A$1, 2 * (67 - $A14), 2 * CI$2 + 1), 1)))
&amp; IF(ISBLANK(OFFSET('rivers (2)'!$A$1, 2 * (67 - $A14) + 1, 2 * CI$2)), "", SUBSTITUTE($D$1, "&lt;direc&gt;", RIGHT(OFFSET('rivers (2)'!$A$1, 2 * (67 - $A14) + 1, 2 * CI$2), 1)))
&amp; IF(ISBLANK('feature type'!CH12), "EndPlot", SUBSTITUTE(SUBSTITUTE(output!$B$1,
                   "f_type", 'feature type'!CH12),
                   "f_var", 'feature variety'!CH12))
&amp; CHAR(10)</f>
        <v xml:space="preserve">BeginPlot
	x=85,y=56
	TerrainType=TERRAIN_COAST
	PlotType=3
EndPlot
</v>
      </c>
      <c r="CJ14" t="str">
        <f ca="1">SUBSTITUTE(SUBSTITUTE(SUBSTITUTE(SUBSTITUTE($A$1,
"x_coord",CJ$2),
"y_coord",$A14),
"t_type",'terrain type'!CI12),
"p_type", 'plot type'!CI12)
&amp; IF(LEFT(resources!CI12, 6) = "BONUS_", CHAR(9) &amp; "BonusType=" &amp; resources!CI12 &amp; CHAR(10), "")
&amp; IF('goody huts'!CI12, "	ImprovementType=IMPROVEMENT_GOODY_HUT" &amp; CHAR(10), "")
&amp; IF(ISBLANK(OFFSET('rivers (2)'!$A$1, 2 * (67 - $A14), 2 * CJ$2 + 1)), "", SUBSTITUTE($C$1, "&lt;direc&gt;", RIGHT(OFFSET('rivers (2)'!$A$1, 2 * (67 - $A14), 2 * CJ$2 + 1), 1)))
&amp; IF(ISBLANK(OFFSET('rivers (2)'!$A$1, 2 * (67 - $A14) + 1, 2 * CJ$2)), "", SUBSTITUTE($D$1, "&lt;direc&gt;", RIGHT(OFFSET('rivers (2)'!$A$1, 2 * (67 - $A14) + 1, 2 * CJ$2), 1)))
&amp; IF(ISBLANK('feature type'!CI12), "EndPlot", SUBSTITUTE(SUBSTITUTE(output!$B$1,
                   "f_type", 'feature type'!CI12),
                   "f_var", 'feature variety'!CI12))
&amp; CHAR(10)</f>
        <v xml:space="preserve">BeginPlot
	x=86,y=56
	TerrainType=TERRAIN_COAST
	PlotType=3
EndPlot
</v>
      </c>
      <c r="CK14" t="str">
        <f ca="1">SUBSTITUTE(SUBSTITUTE(SUBSTITUTE(SUBSTITUTE($A$1,
"x_coord",CK$2),
"y_coord",$A14),
"t_type",'terrain type'!CJ12),
"p_type", 'plot type'!CJ12)
&amp; IF(LEFT(resources!CJ12, 6) = "BONUS_", CHAR(9) &amp; "BonusType=" &amp; resources!CJ12 &amp; CHAR(10), "")
&amp; IF('goody huts'!CJ12, "	ImprovementType=IMPROVEMENT_GOODY_HUT" &amp; CHAR(10), "")
&amp; IF(ISBLANK(OFFSET('rivers (2)'!$A$1, 2 * (67 - $A14), 2 * CK$2 + 1)), "", SUBSTITUTE($C$1, "&lt;direc&gt;", RIGHT(OFFSET('rivers (2)'!$A$1, 2 * (67 - $A14), 2 * CK$2 + 1), 1)))
&amp; IF(ISBLANK(OFFSET('rivers (2)'!$A$1, 2 * (67 - $A14) + 1, 2 * CK$2)), "", SUBSTITUTE($D$1, "&lt;direc&gt;", RIGHT(OFFSET('rivers (2)'!$A$1, 2 * (67 - $A14) + 1, 2 * CK$2), 1)))
&amp; IF(ISBLANK('feature type'!CJ12), "EndPlot", SUBSTITUTE(SUBSTITUTE(output!$B$1,
                   "f_type", 'feature type'!CJ12),
                   "f_var", 'feature variety'!CJ12))
&amp; CHAR(10)</f>
        <v xml:space="preserve">BeginPlot
	x=87,y=56
	TerrainType=TERRAIN_GRASS
	PlotType=1
EndPlot
</v>
      </c>
      <c r="CL14" t="str">
        <f ca="1">SUBSTITUTE(SUBSTITUTE(SUBSTITUTE(SUBSTITUTE($A$1,
"x_coord",CL$2),
"y_coord",$A14),
"t_type",'terrain type'!CK12),
"p_type", 'plot type'!CK12)
&amp; IF(LEFT(resources!CK12, 6) = "BONUS_", CHAR(9) &amp; "BonusType=" &amp; resources!CK12 &amp; CHAR(10), "")
&amp; IF('goody huts'!CK12, "	ImprovementType=IMPROVEMENT_GOODY_HUT" &amp; CHAR(10), "")
&amp; IF(ISBLANK(OFFSET('rivers (2)'!$A$1, 2 * (67 - $A14), 2 * CL$2 + 1)), "", SUBSTITUTE($C$1, "&lt;direc&gt;", RIGHT(OFFSET('rivers (2)'!$A$1, 2 * (67 - $A14), 2 * CL$2 + 1), 1)))
&amp; IF(ISBLANK(OFFSET('rivers (2)'!$A$1, 2 * (67 - $A14) + 1, 2 * CL$2)), "", SUBSTITUTE($D$1, "&lt;direc&gt;", RIGHT(OFFSET('rivers (2)'!$A$1, 2 * (67 - $A14) + 1, 2 * CL$2), 1)))
&amp; IF(ISBLANK('feature type'!CK12), "EndPlot", SUBSTITUTE(SUBSTITUTE(output!$B$1,
                   "f_type", 'feature type'!CK12),
                   "f_var", 'feature variety'!CK12))
&amp; CHAR(10)</f>
        <v xml:space="preserve">BeginPlot
	x=88,y=56
	TerrainType=TERRAIN_GRASS
	PlotType=1
	FeatureType=FEATURE_FOREST, FeatureVariety=3
EndPlot
</v>
      </c>
      <c r="CM14" t="str">
        <f ca="1">SUBSTITUTE(SUBSTITUTE(SUBSTITUTE(SUBSTITUTE($A$1,
"x_coord",CM$2),
"y_coord",$A14),
"t_type",'terrain type'!CL12),
"p_type", 'plot type'!CL12)
&amp; IF(LEFT(resources!CL12, 6) = "BONUS_", CHAR(9) &amp; "BonusType=" &amp; resources!CL12 &amp; CHAR(10), "")
&amp; IF('goody huts'!CL12, "	ImprovementType=IMPROVEMENT_GOODY_HUT" &amp; CHAR(10), "")
&amp; IF(ISBLANK(OFFSET('rivers (2)'!$A$1, 2 * (67 - $A14), 2 * CM$2 + 1)), "", SUBSTITUTE($C$1, "&lt;direc&gt;", RIGHT(OFFSET('rivers (2)'!$A$1, 2 * (67 - $A14), 2 * CM$2 + 1), 1)))
&amp; IF(ISBLANK(OFFSET('rivers (2)'!$A$1, 2 * (67 - $A14) + 1, 2 * CM$2)), "", SUBSTITUTE($D$1, "&lt;direc&gt;", RIGHT(OFFSET('rivers (2)'!$A$1, 2 * (67 - $A14) + 1, 2 * CM$2), 1)))
&amp; IF(ISBLANK('feature type'!CL12), "EndPlot", SUBSTITUTE(SUBSTITUTE(output!$B$1,
                   "f_type", 'feature type'!CL12),
                   "f_var", 'feature variety'!CL12))
&amp; CHAR(10)</f>
        <v xml:space="preserve">BeginPlot
	x=89,y=56
	TerrainType=TERRAIN_GRASS
	PlotType=2
	RiverNSDirection=0
	isWOfRiver
	FeatureType=FEATURE_FOREST, FeatureVariety=3
EndPlot
</v>
      </c>
      <c r="CN14" t="str">
        <f ca="1">SUBSTITUTE(SUBSTITUTE(SUBSTITUTE(SUBSTITUTE($A$1,
"x_coord",CN$2),
"y_coord",$A14),
"t_type",'terrain type'!CM12),
"p_type", 'plot type'!CM12)
&amp; IF(LEFT(resources!CM12, 6) = "BONUS_", CHAR(9) &amp; "BonusType=" &amp; resources!CM12 &amp; CHAR(10), "")
&amp; IF('goody huts'!CM12, "	ImprovementType=IMPROVEMENT_GOODY_HUT" &amp; CHAR(10), "")
&amp; IF(ISBLANK(OFFSET('rivers (2)'!$A$1, 2 * (67 - $A14), 2 * CN$2 + 1)), "", SUBSTITUTE($C$1, "&lt;direc&gt;", RIGHT(OFFSET('rivers (2)'!$A$1, 2 * (67 - $A14), 2 * CN$2 + 1), 1)))
&amp; IF(ISBLANK(OFFSET('rivers (2)'!$A$1, 2 * (67 - $A14) + 1, 2 * CN$2)), "", SUBSTITUTE($D$1, "&lt;direc&gt;", RIGHT(OFFSET('rivers (2)'!$A$1, 2 * (67 - $A14) + 1, 2 * CN$2), 1)))
&amp; IF(ISBLANK('feature type'!CM12), "EndPlot", SUBSTITUTE(SUBSTITUTE(output!$B$1,
                   "f_type", 'feature type'!CM12),
                   "f_var", 'feature variety'!CM12))
&amp; CHAR(10)</f>
        <v xml:space="preserve">BeginPlot
	x=90,y=56
	TerrainType=TERRAIN_GRASS
	PlotType=2
EndPlot
</v>
      </c>
      <c r="CO14" t="str">
        <f ca="1">SUBSTITUTE(SUBSTITUTE(SUBSTITUTE(SUBSTITUTE($A$1,
"x_coord",CO$2),
"y_coord",$A14),
"t_type",'terrain type'!CN12),
"p_type", 'plot type'!CN12)
&amp; IF(LEFT(resources!CN12, 6) = "BONUS_", CHAR(9) &amp; "BonusType=" &amp; resources!CN12 &amp; CHAR(10), "")
&amp; IF('goody huts'!CN12, "	ImprovementType=IMPROVEMENT_GOODY_HUT" &amp; CHAR(10), "")
&amp; IF(ISBLANK(OFFSET('rivers (2)'!$A$1, 2 * (67 - $A14), 2 * CO$2 + 1)), "", SUBSTITUTE($C$1, "&lt;direc&gt;", RIGHT(OFFSET('rivers (2)'!$A$1, 2 * (67 - $A14), 2 * CO$2 + 1), 1)))
&amp; IF(ISBLANK(OFFSET('rivers (2)'!$A$1, 2 * (67 - $A14) + 1, 2 * CO$2)), "", SUBSTITUTE($D$1, "&lt;direc&gt;", RIGHT(OFFSET('rivers (2)'!$A$1, 2 * (67 - $A14) + 1, 2 * CO$2), 1)))
&amp; IF(ISBLANK('feature type'!CN12), "EndPlot", SUBSTITUTE(SUBSTITUTE(output!$B$1,
                   "f_type", 'feature type'!CN12),
                   "f_var", 'feature variety'!CN12))
&amp; CHAR(10)</f>
        <v xml:space="preserve">BeginPlot
	x=91,y=56
	TerrainType=TERRAIN_GRASS
	PlotType=2
	RiverNSDirection=0
	isWOfRiver
	FeatureType=FEATURE_FOREST, FeatureVariety=3
EndPlot
</v>
      </c>
      <c r="CP14" t="str">
        <f ca="1">SUBSTITUTE(SUBSTITUTE(SUBSTITUTE(SUBSTITUTE($A$1,
"x_coord",CP$2),
"y_coord",$A14),
"t_type",'terrain type'!CO12),
"p_type", 'plot type'!CO12)
&amp; IF(LEFT(resources!CO12, 6) = "BONUS_", CHAR(9) &amp; "BonusType=" &amp; resources!CO12 &amp; CHAR(10), "")
&amp; IF('goody huts'!CO12, "	ImprovementType=IMPROVEMENT_GOODY_HUT" &amp; CHAR(10), "")
&amp; IF(ISBLANK(OFFSET('rivers (2)'!$A$1, 2 * (67 - $A14), 2 * CP$2 + 1)), "", SUBSTITUTE($C$1, "&lt;direc&gt;", RIGHT(OFFSET('rivers (2)'!$A$1, 2 * (67 - $A14), 2 * CP$2 + 1), 1)))
&amp; IF(ISBLANK(OFFSET('rivers (2)'!$A$1, 2 * (67 - $A14) + 1, 2 * CP$2)), "", SUBSTITUTE($D$1, "&lt;direc&gt;", RIGHT(OFFSET('rivers (2)'!$A$1, 2 * (67 - $A14) + 1, 2 * CP$2), 1)))
&amp; IF(ISBLANK('feature type'!CO12), "EndPlot", SUBSTITUTE(SUBSTITUTE(output!$B$1,
                   "f_type", 'feature type'!CO12),
                   "f_var", 'feature variety'!CO12))
&amp; CHAR(10)</f>
        <v xml:space="preserve">BeginPlot
	x=92,y=56
	TerrainType=TERRAIN_GRASS
	PlotType=1
	RiverWEDirection=3
	isNOfRiver
	FeatureType=FEATURE_FOREST, FeatureVariety=3
EndPlot
</v>
      </c>
      <c r="CQ14" t="str">
        <f ca="1">SUBSTITUTE(SUBSTITUTE(SUBSTITUTE(SUBSTITUTE($A$1,
"x_coord",CQ$2),
"y_coord",$A14),
"t_type",'terrain type'!CP12),
"p_type", 'plot type'!CP12)
&amp; IF(LEFT(resources!CP12, 6) = "BONUS_", CHAR(9) &amp; "BonusType=" &amp; resources!CP12 &amp; CHAR(10), "")
&amp; IF('goody huts'!CP12, "	ImprovementType=IMPROVEMENT_GOODY_HUT" &amp; CHAR(10), "")
&amp; IF(ISBLANK(OFFSET('rivers (2)'!$A$1, 2 * (67 - $A14), 2 * CQ$2 + 1)), "", SUBSTITUTE($C$1, "&lt;direc&gt;", RIGHT(OFFSET('rivers (2)'!$A$1, 2 * (67 - $A14), 2 * CQ$2 + 1), 1)))
&amp; IF(ISBLANK(OFFSET('rivers (2)'!$A$1, 2 * (67 - $A14) + 1, 2 * CQ$2)), "", SUBSTITUTE($D$1, "&lt;direc&gt;", RIGHT(OFFSET('rivers (2)'!$A$1, 2 * (67 - $A14) + 1, 2 * CQ$2), 1)))
&amp; IF(ISBLANK('feature type'!CP12), "EndPlot", SUBSTITUTE(SUBSTITUTE(output!$B$1,
                   "f_type", 'feature type'!CP12),
                   "f_var", 'feature variety'!CP12))
&amp; CHAR(10)</f>
        <v xml:space="preserve">BeginPlot
	x=93,y=56
	TerrainType=TERRAIN_GRASS
	PlotType=2
	BonusType=BONUS_CORN
	FeatureType=FEATURE_FOREST, FeatureVariety=3
EndPlot
</v>
      </c>
      <c r="CR14" t="str">
        <f ca="1">SUBSTITUTE(SUBSTITUTE(SUBSTITUTE(SUBSTITUTE($A$1,
"x_coord",CR$2),
"y_coord",$A14),
"t_type",'terrain type'!CQ12),
"p_type", 'plot type'!CQ12)
&amp; IF(LEFT(resources!CQ12, 6) = "BONUS_", CHAR(9) &amp; "BonusType=" &amp; resources!CQ12 &amp; CHAR(10), "")
&amp; IF('goody huts'!CQ12, "	ImprovementType=IMPROVEMENT_GOODY_HUT" &amp; CHAR(10), "")
&amp; IF(ISBLANK(OFFSET('rivers (2)'!$A$1, 2 * (67 - $A14), 2 * CR$2 + 1)), "", SUBSTITUTE($C$1, "&lt;direc&gt;", RIGHT(OFFSET('rivers (2)'!$A$1, 2 * (67 - $A14), 2 * CR$2 + 1), 1)))
&amp; IF(ISBLANK(OFFSET('rivers (2)'!$A$1, 2 * (67 - $A14) + 1, 2 * CR$2)), "", SUBSTITUTE($D$1, "&lt;direc&gt;", RIGHT(OFFSET('rivers (2)'!$A$1, 2 * (67 - $A14) + 1, 2 * CR$2), 1)))
&amp; IF(ISBLANK('feature type'!CQ12), "EndPlot", SUBSTITUTE(SUBSTITUTE(output!$B$1,
                   "f_type", 'feature type'!CQ12),
                   "f_var", 'feature variety'!CQ12))
&amp; CHAR(10)</f>
        <v xml:space="preserve">BeginPlot
	x=94,y=56
	TerrainType=TERRAIN_GRASS
	PlotType=1
	RiverNSDirection=0
	isWOfRiver
	FeatureType=FEATURE_FOREST, FeatureVariety=3
EndPlot
</v>
      </c>
      <c r="CS14" t="str">
        <f ca="1">SUBSTITUTE(SUBSTITUTE(SUBSTITUTE(SUBSTITUTE($A$1,
"x_coord",CS$2),
"y_coord",$A14),
"t_type",'terrain type'!CR12),
"p_type", 'plot type'!CR12)
&amp; IF(LEFT(resources!CR12, 6) = "BONUS_", CHAR(9) &amp; "BonusType=" &amp; resources!CR12 &amp; CHAR(10), "")
&amp; IF('goody huts'!CR12, "	ImprovementType=IMPROVEMENT_GOODY_HUT" &amp; CHAR(10), "")
&amp; IF(ISBLANK(OFFSET('rivers (2)'!$A$1, 2 * (67 - $A14), 2 * CS$2 + 1)), "", SUBSTITUTE($C$1, "&lt;direc&gt;", RIGHT(OFFSET('rivers (2)'!$A$1, 2 * (67 - $A14), 2 * CS$2 + 1), 1)))
&amp; IF(ISBLANK(OFFSET('rivers (2)'!$A$1, 2 * (67 - $A14) + 1, 2 * CS$2)), "", SUBSTITUTE($D$1, "&lt;direc&gt;", RIGHT(OFFSET('rivers (2)'!$A$1, 2 * (67 - $A14) + 1, 2 * CS$2), 1)))
&amp; IF(ISBLANK('feature type'!CR12), "EndPlot", SUBSTITUTE(SUBSTITUTE(output!$B$1,
                   "f_type", 'feature type'!CR12),
                   "f_var", 'feature variety'!CR12))
&amp; CHAR(10)</f>
        <v xml:space="preserve">BeginPlot
	x=95,y=56
	TerrainType=TERRAIN_GRASS
	PlotType=2
	FeatureType=FEATURE_FOREST, FeatureVariety=3
EndPlot
</v>
      </c>
      <c r="CT14" t="str">
        <f ca="1">SUBSTITUTE(SUBSTITUTE(SUBSTITUTE(SUBSTITUTE($A$1,
"x_coord",CT$2),
"y_coord",$A14),
"t_type",'terrain type'!CS12),
"p_type", 'plot type'!CS12)
&amp; IF(LEFT(resources!CS12, 6) = "BONUS_", CHAR(9) &amp; "BonusType=" &amp; resources!CS12 &amp; CHAR(10), "")
&amp; IF('goody huts'!CS12, "	ImprovementType=IMPROVEMENT_GOODY_HUT" &amp; CHAR(10), "")
&amp; IF(ISBLANK(OFFSET('rivers (2)'!$A$1, 2 * (67 - $A14), 2 * CT$2 + 1)), "", SUBSTITUTE($C$1, "&lt;direc&gt;", RIGHT(OFFSET('rivers (2)'!$A$1, 2 * (67 - $A14), 2 * CT$2 + 1), 1)))
&amp; IF(ISBLANK(OFFSET('rivers (2)'!$A$1, 2 * (67 - $A14) + 1, 2 * CT$2)), "", SUBSTITUTE($D$1, "&lt;direc&gt;", RIGHT(OFFSET('rivers (2)'!$A$1, 2 * (67 - $A14) + 1, 2 * CT$2), 1)))
&amp; IF(ISBLANK('feature type'!CS12), "EndPlot", SUBSTITUTE(SUBSTITUTE(output!$B$1,
                   "f_type", 'feature type'!CS12),
                   "f_var", 'feature variety'!CS12))
&amp; CHAR(10)</f>
        <v xml:space="preserve">BeginPlot
	x=96,y=56
	TerrainType=TERRAIN_GRASS
	PlotType=2
	FeatureType=FEATURE_FOREST, FeatureVariety=3
EndPlot
</v>
      </c>
      <c r="CU14" t="str">
        <f ca="1">SUBSTITUTE(SUBSTITUTE(SUBSTITUTE(SUBSTITUTE($A$1,
"x_coord",CU$2),
"y_coord",$A14),
"t_type",'terrain type'!CT12),
"p_type", 'plot type'!CT12)
&amp; IF(LEFT(resources!CT12, 6) = "BONUS_", CHAR(9) &amp; "BonusType=" &amp; resources!CT12 &amp; CHAR(10), "")
&amp; IF('goody huts'!CT12, "	ImprovementType=IMPROVEMENT_GOODY_HUT" &amp; CHAR(10), "")
&amp; IF(ISBLANK(OFFSET('rivers (2)'!$A$1, 2 * (67 - $A14), 2 * CU$2 + 1)), "", SUBSTITUTE($C$1, "&lt;direc&gt;", RIGHT(OFFSET('rivers (2)'!$A$1, 2 * (67 - $A14), 2 * CU$2 + 1), 1)))
&amp; IF(ISBLANK(OFFSET('rivers (2)'!$A$1, 2 * (67 - $A14) + 1, 2 * CU$2)), "", SUBSTITUTE($D$1, "&lt;direc&gt;", RIGHT(OFFSET('rivers (2)'!$A$1, 2 * (67 - $A14) + 1, 2 * CU$2), 1)))
&amp; IF(ISBLANK('feature type'!CT12), "EndPlot", SUBSTITUTE(SUBSTITUTE(output!$B$1,
                   "f_type", 'feature type'!CT12),
                   "f_var", 'feature variety'!CT12))
&amp; CHAR(10)</f>
        <v xml:space="preserve">BeginPlot
	x=97,y=56
	TerrainType=TERRAIN_GRASS
	PlotType=1
EndPlot
</v>
      </c>
      <c r="CV14" t="str">
        <f ca="1">SUBSTITUTE(SUBSTITUTE(SUBSTITUTE(SUBSTITUTE($A$1,
"x_coord",CV$2),
"y_coord",$A14),
"t_type",'terrain type'!CU12),
"p_type", 'plot type'!CU12)
&amp; IF(LEFT(resources!CU12, 6) = "BONUS_", CHAR(9) &amp; "BonusType=" &amp; resources!CU12 &amp; CHAR(10), "")
&amp; IF('goody huts'!CU12, "	ImprovementType=IMPROVEMENT_GOODY_HUT" &amp; CHAR(10), "")
&amp; IF(ISBLANK(OFFSET('rivers (2)'!$A$1, 2 * (67 - $A14), 2 * CV$2 + 1)), "", SUBSTITUTE($C$1, "&lt;direc&gt;", RIGHT(OFFSET('rivers (2)'!$A$1, 2 * (67 - $A14), 2 * CV$2 + 1), 1)))
&amp; IF(ISBLANK(OFFSET('rivers (2)'!$A$1, 2 * (67 - $A14) + 1, 2 * CV$2)), "", SUBSTITUTE($D$1, "&lt;direc&gt;", RIGHT(OFFSET('rivers (2)'!$A$1, 2 * (67 - $A14) + 1, 2 * CV$2), 1)))
&amp; IF(ISBLANK('feature type'!CU12), "EndPlot", SUBSTITUTE(SUBSTITUTE(output!$B$1,
                   "f_type", 'feature type'!CU12),
                   "f_var", 'feature variety'!CU12))
&amp; CHAR(10)</f>
        <v xml:space="preserve">BeginPlot
	x=98,y=56
	TerrainType=TERRAIN_GRASS
	PlotType=2
	FeatureType=FEATURE_FOREST, FeatureVariety=3
EndPlot
</v>
      </c>
      <c r="CW14" t="str">
        <f ca="1">SUBSTITUTE(SUBSTITUTE(SUBSTITUTE(SUBSTITUTE($A$1,
"x_coord",CW$2),
"y_coord",$A14),
"t_type",'terrain type'!CV12),
"p_type", 'plot type'!CV12)
&amp; IF(LEFT(resources!CV12, 6) = "BONUS_", CHAR(9) &amp; "BonusType=" &amp; resources!CV12 &amp; CHAR(10), "")
&amp; IF('goody huts'!CV12, "	ImprovementType=IMPROVEMENT_GOODY_HUT" &amp; CHAR(10), "")
&amp; IF(ISBLANK(OFFSET('rivers (2)'!$A$1, 2 * (67 - $A14), 2 * CW$2 + 1)), "", SUBSTITUTE($C$1, "&lt;direc&gt;", RIGHT(OFFSET('rivers (2)'!$A$1, 2 * (67 - $A14), 2 * CW$2 + 1), 1)))
&amp; IF(ISBLANK(OFFSET('rivers (2)'!$A$1, 2 * (67 - $A14) + 1, 2 * CW$2)), "", SUBSTITUTE($D$1, "&lt;direc&gt;", RIGHT(OFFSET('rivers (2)'!$A$1, 2 * (67 - $A14) + 1, 2 * CW$2), 1)))
&amp; IF(ISBLANK('feature type'!CV12), "EndPlot", SUBSTITUTE(SUBSTITUTE(output!$B$1,
                   "f_type", 'feature type'!CV12),
                   "f_var", 'feature variety'!CV12))
&amp; CHAR(10)</f>
        <v xml:space="preserve">BeginPlot
	x=99,y=56
	TerrainType=TERRAIN_GRASS
	PlotType=2
EndPlot
</v>
      </c>
      <c r="CX14" t="str">
        <f ca="1">SUBSTITUTE(SUBSTITUTE(SUBSTITUTE(SUBSTITUTE($A$1,
"x_coord",CX$2),
"y_coord",$A14),
"t_type",'terrain type'!CW12),
"p_type", 'plot type'!CW12)
&amp; IF(LEFT(resources!CW12, 6) = "BONUS_", CHAR(9) &amp; "BonusType=" &amp; resources!CW12 &amp; CHAR(10), "")
&amp; IF('goody huts'!CW12, "	ImprovementType=IMPROVEMENT_GOODY_HUT" &amp; CHAR(10), "")
&amp; IF(ISBLANK(OFFSET('rivers (2)'!$A$1, 2 * (67 - $A14), 2 * CX$2 + 1)), "", SUBSTITUTE($C$1, "&lt;direc&gt;", RIGHT(OFFSET('rivers (2)'!$A$1, 2 * (67 - $A14), 2 * CX$2 + 1), 1)))
&amp; IF(ISBLANK(OFFSET('rivers (2)'!$A$1, 2 * (67 - $A14) + 1, 2 * CX$2)), "", SUBSTITUTE($D$1, "&lt;direc&gt;", RIGHT(OFFSET('rivers (2)'!$A$1, 2 * (67 - $A14) + 1, 2 * CX$2), 1)))
&amp; IF(ISBLANK('feature type'!CW12), "EndPlot", SUBSTITUTE(SUBSTITUTE(output!$B$1,
                   "f_type", 'feature type'!CW12),
                   "f_var", 'feature variety'!CW12))
&amp; CHAR(10)</f>
        <v xml:space="preserve">BeginPlot
	x=100,y=56
	TerrainType=TERRAIN_GRASS
	PlotType=2
EndPlot
</v>
      </c>
      <c r="CY14" t="str">
        <f ca="1">SUBSTITUTE(SUBSTITUTE(SUBSTITUTE(SUBSTITUTE($A$1,
"x_coord",CY$2),
"y_coord",$A14),
"t_type",'terrain type'!CX12),
"p_type", 'plot type'!CX12)
&amp; IF(LEFT(resources!CX12, 6) = "BONUS_", CHAR(9) &amp; "BonusType=" &amp; resources!CX12 &amp; CHAR(10), "")
&amp; IF('goody huts'!CX12, "	ImprovementType=IMPROVEMENT_GOODY_HUT" &amp; CHAR(10), "")
&amp; IF(ISBLANK(OFFSET('rivers (2)'!$A$1, 2 * (67 - $A14), 2 * CY$2 + 1)), "", SUBSTITUTE($C$1, "&lt;direc&gt;", RIGHT(OFFSET('rivers (2)'!$A$1, 2 * (67 - $A14), 2 * CY$2 + 1), 1)))
&amp; IF(ISBLANK(OFFSET('rivers (2)'!$A$1, 2 * (67 - $A14) + 1, 2 * CY$2)), "", SUBSTITUTE($D$1, "&lt;direc&gt;", RIGHT(OFFSET('rivers (2)'!$A$1, 2 * (67 - $A14) + 1, 2 * CY$2), 1)))
&amp; IF(ISBLANK('feature type'!CX12), "EndPlot", SUBSTITUTE(SUBSTITUTE(output!$B$1,
                   "f_type", 'feature type'!CX12),
                   "f_var", 'feature variety'!CX12))
&amp; CHAR(10)</f>
        <v xml:space="preserve">BeginPlot
	x=101,y=56
	TerrainType=TERRAIN_GRASS
	PlotType=2
	RiverNSDirection=0
	isWOfRiver
	RiverWEDirection=1
	isNOfRiver
EndPlot
</v>
      </c>
      <c r="CZ14" t="str">
        <f ca="1">SUBSTITUTE(SUBSTITUTE(SUBSTITUTE(SUBSTITUTE($A$1,
"x_coord",CZ$2),
"y_coord",$A14),
"t_type",'terrain type'!CY12),
"p_type", 'plot type'!CY12)
&amp; IF(LEFT(resources!CY12, 6) = "BONUS_", CHAR(9) &amp; "BonusType=" &amp; resources!CY12 &amp; CHAR(10), "")
&amp; IF('goody huts'!CY12, "	ImprovementType=IMPROVEMENT_GOODY_HUT" &amp; CHAR(10), "")
&amp; IF(ISBLANK(OFFSET('rivers (2)'!$A$1, 2 * (67 - $A14), 2 * CZ$2 + 1)), "", SUBSTITUTE($C$1, "&lt;direc&gt;", RIGHT(OFFSET('rivers (2)'!$A$1, 2 * (67 - $A14), 2 * CZ$2 + 1), 1)))
&amp; IF(ISBLANK(OFFSET('rivers (2)'!$A$1, 2 * (67 - $A14) + 1, 2 * CZ$2)), "", SUBSTITUTE($D$1, "&lt;direc&gt;", RIGHT(OFFSET('rivers (2)'!$A$1, 2 * (67 - $A14) + 1, 2 * CZ$2), 1)))
&amp; IF(ISBLANK('feature type'!CY12), "EndPlot", SUBSTITUTE(SUBSTITUTE(output!$B$1,
                   "f_type", 'feature type'!CY12),
                   "f_var", 'feature variety'!CY12))
&amp; CHAR(10)</f>
        <v xml:space="preserve">BeginPlot
	x=102,y=56
	TerrainType=TERRAIN_GRASS
	PlotType=1
EndPlot
</v>
      </c>
      <c r="DA14" t="str">
        <f ca="1">SUBSTITUTE(SUBSTITUTE(SUBSTITUTE(SUBSTITUTE($A$1,
"x_coord",DA$2),
"y_coord",$A14),
"t_type",'terrain type'!CZ12),
"p_type", 'plot type'!CZ12)
&amp; IF(LEFT(resources!CZ12, 6) = "BONUS_", CHAR(9) &amp; "BonusType=" &amp; resources!CZ12 &amp; CHAR(10), "")
&amp; IF('goody huts'!CZ12, "	ImprovementType=IMPROVEMENT_GOODY_HUT" &amp; CHAR(10), "")
&amp; IF(ISBLANK(OFFSET('rivers (2)'!$A$1, 2 * (67 - $A14), 2 * DA$2 + 1)), "", SUBSTITUTE($C$1, "&lt;direc&gt;", RIGHT(OFFSET('rivers (2)'!$A$1, 2 * (67 - $A14), 2 * DA$2 + 1), 1)))
&amp; IF(ISBLANK(OFFSET('rivers (2)'!$A$1, 2 * (67 - $A14) + 1, 2 * DA$2)), "", SUBSTITUTE($D$1, "&lt;direc&gt;", RIGHT(OFFSET('rivers (2)'!$A$1, 2 * (67 - $A14) + 1, 2 * DA$2), 1)))
&amp; IF(ISBLANK('feature type'!CZ12), "EndPlot", SUBSTITUTE(SUBSTITUTE(output!$B$1,
                   "f_type", 'feature type'!CZ12),
                   "f_var", 'feature variety'!CZ12))
&amp; CHAR(10)</f>
        <v xml:space="preserve">BeginPlot
	x=103,y=56
	TerrainType=TERRAIN_GRASS
	PlotType=1
	FeatureType=FEATURE_FOREST, FeatureVariety=3
EndPlot
</v>
      </c>
      <c r="DB14" t="str">
        <f ca="1">SUBSTITUTE(SUBSTITUTE(SUBSTITUTE(SUBSTITUTE($A$1,
"x_coord",DB$2),
"y_coord",$A14),
"t_type",'terrain type'!DA12),
"p_type", 'plot type'!DA12)
&amp; IF(LEFT(resources!DA12, 6) = "BONUS_", CHAR(9) &amp; "BonusType=" &amp; resources!DA12 &amp; CHAR(10), "")
&amp; IF('goody huts'!DA12, "	ImprovementType=IMPROVEMENT_GOODY_HUT" &amp; CHAR(10), "")
&amp; IF(ISBLANK(OFFSET('rivers (2)'!$A$1, 2 * (67 - $A14), 2 * DB$2 + 1)), "", SUBSTITUTE($C$1, "&lt;direc&gt;", RIGHT(OFFSET('rivers (2)'!$A$1, 2 * (67 - $A14), 2 * DB$2 + 1), 1)))
&amp; IF(ISBLANK(OFFSET('rivers (2)'!$A$1, 2 * (67 - $A14) + 1, 2 * DB$2)), "", SUBSTITUTE($D$1, "&lt;direc&gt;", RIGHT(OFFSET('rivers (2)'!$A$1, 2 * (67 - $A14) + 1, 2 * DB$2), 1)))
&amp; IF(ISBLANK('feature type'!DA12), "EndPlot", SUBSTITUTE(SUBSTITUTE(output!$B$1,
                   "f_type", 'feature type'!DA12),
                   "f_var", 'feature variety'!DA12))
&amp; CHAR(10)</f>
        <v xml:space="preserve">BeginPlot
	x=104,y=56
	TerrainType=TERRAIN_GRASS
	PlotType=2
	ImprovementType=IMPROVEMENT_GOODY_HUT
	RiverNSDirection=0
	isWOfRiver
	FeatureType=FEATURE_FOREST, FeatureVariety=3
EndPlot
</v>
      </c>
      <c r="DC14" t="str">
        <f ca="1">SUBSTITUTE(SUBSTITUTE(SUBSTITUTE(SUBSTITUTE($A$1,
"x_coord",DC$2),
"y_coord",$A14),
"t_type",'terrain type'!DB12),
"p_type", 'plot type'!DB12)
&amp; IF(LEFT(resources!DB12, 6) = "BONUS_", CHAR(9) &amp; "BonusType=" &amp; resources!DB12 &amp; CHAR(10), "")
&amp; IF('goody huts'!DB12, "	ImprovementType=IMPROVEMENT_GOODY_HUT" &amp; CHAR(10), "")
&amp; IF(ISBLANK(OFFSET('rivers (2)'!$A$1, 2 * (67 - $A14), 2 * DC$2 + 1)), "", SUBSTITUTE($C$1, "&lt;direc&gt;", RIGHT(OFFSET('rivers (2)'!$A$1, 2 * (67 - $A14), 2 * DC$2 + 1), 1)))
&amp; IF(ISBLANK(OFFSET('rivers (2)'!$A$1, 2 * (67 - $A14) + 1, 2 * DC$2)), "", SUBSTITUTE($D$1, "&lt;direc&gt;", RIGHT(OFFSET('rivers (2)'!$A$1, 2 * (67 - $A14) + 1, 2 * DC$2), 1)))
&amp; IF(ISBLANK('feature type'!DB12), "EndPlot", SUBSTITUTE(SUBSTITUTE(output!$B$1,
                   "f_type", 'feature type'!DB12),
                   "f_var", 'feature variety'!DB12))
&amp; CHAR(10)</f>
        <v xml:space="preserve">BeginPlot
	x=105,y=56
	TerrainType=TERRAIN_GRASS
	PlotType=2
EndPlot
</v>
      </c>
      <c r="DD14" t="str">
        <f ca="1">SUBSTITUTE(SUBSTITUTE(SUBSTITUTE(SUBSTITUTE($A$1,
"x_coord",DD$2),
"y_coord",$A14),
"t_type",'terrain type'!DC12),
"p_type", 'plot type'!DC12)
&amp; IF(LEFT(resources!DC12, 6) = "BONUS_", CHAR(9) &amp; "BonusType=" &amp; resources!DC12 &amp; CHAR(10), "")
&amp; IF('goody huts'!DC12, "	ImprovementType=IMPROVEMENT_GOODY_HUT" &amp; CHAR(10), "")
&amp; IF(ISBLANK(OFFSET('rivers (2)'!$A$1, 2 * (67 - $A14), 2 * DD$2 + 1)), "", SUBSTITUTE($C$1, "&lt;direc&gt;", RIGHT(OFFSET('rivers (2)'!$A$1, 2 * (67 - $A14), 2 * DD$2 + 1), 1)))
&amp; IF(ISBLANK(OFFSET('rivers (2)'!$A$1, 2 * (67 - $A14) + 1, 2 * DD$2)), "", SUBSTITUTE($D$1, "&lt;direc&gt;", RIGHT(OFFSET('rivers (2)'!$A$1, 2 * (67 - $A14) + 1, 2 * DD$2), 1)))
&amp; IF(ISBLANK('feature type'!DC12), "EndPlot", SUBSTITUTE(SUBSTITUTE(output!$B$1,
                   "f_type", 'feature type'!DC12),
                   "f_var", 'feature variety'!DC12))
&amp; CHAR(10)</f>
        <v xml:space="preserve">BeginPlot
	x=106,y=56
	TerrainType=TERRAIN_GRASS
	PlotType=2
EndPlot
</v>
      </c>
      <c r="DE14" t="str">
        <f ca="1">SUBSTITUTE(SUBSTITUTE(SUBSTITUTE(SUBSTITUTE($A$1,
"x_coord",DE$2),
"y_coord",$A14),
"t_type",'terrain type'!DD12),
"p_type", 'plot type'!DD12)
&amp; IF(LEFT(resources!DD12, 6) = "BONUS_", CHAR(9) &amp; "BonusType=" &amp; resources!DD12 &amp; CHAR(10), "")
&amp; IF('goody huts'!DD12, "	ImprovementType=IMPROVEMENT_GOODY_HUT" &amp; CHAR(10), "")
&amp; IF(ISBLANK(OFFSET('rivers (2)'!$A$1, 2 * (67 - $A14), 2 * DE$2 + 1)), "", SUBSTITUTE($C$1, "&lt;direc&gt;", RIGHT(OFFSET('rivers (2)'!$A$1, 2 * (67 - $A14), 2 * DE$2 + 1), 1)))
&amp; IF(ISBLANK(OFFSET('rivers (2)'!$A$1, 2 * (67 - $A14) + 1, 2 * DE$2)), "", SUBSTITUTE($D$1, "&lt;direc&gt;", RIGHT(OFFSET('rivers (2)'!$A$1, 2 * (67 - $A14) + 1, 2 * DE$2), 1)))
&amp; IF(ISBLANK('feature type'!DD12), "EndPlot", SUBSTITUTE(SUBSTITUTE(output!$B$1,
                   "f_type", 'feature type'!DD12),
                   "f_var", 'feature variety'!DD12))
&amp; CHAR(10)</f>
        <v xml:space="preserve">BeginPlot
	x=107,y=56
	TerrainType=TERRAIN_GRASS
	PlotType=1
	FeatureType=FEATURE_FOREST, FeatureVariety=3
EndPlot
</v>
      </c>
      <c r="DF14" t="str">
        <f ca="1">SUBSTITUTE(SUBSTITUTE(SUBSTITUTE(SUBSTITUTE($A$1,
"x_coord",DF$2),
"y_coord",$A14),
"t_type",'terrain type'!DE12),
"p_type", 'plot type'!DE12)
&amp; IF(LEFT(resources!DE12, 6) = "BONUS_", CHAR(9) &amp; "BonusType=" &amp; resources!DE12 &amp; CHAR(10), "")
&amp; IF('goody huts'!DE12, "	ImprovementType=IMPROVEMENT_GOODY_HUT" &amp; CHAR(10), "")
&amp; IF(ISBLANK(OFFSET('rivers (2)'!$A$1, 2 * (67 - $A14), 2 * DF$2 + 1)), "", SUBSTITUTE($C$1, "&lt;direc&gt;", RIGHT(OFFSET('rivers (2)'!$A$1, 2 * (67 - $A14), 2 * DF$2 + 1), 1)))
&amp; IF(ISBLANK(OFFSET('rivers (2)'!$A$1, 2 * (67 - $A14) + 1, 2 * DF$2)), "", SUBSTITUTE($D$1, "&lt;direc&gt;", RIGHT(OFFSET('rivers (2)'!$A$1, 2 * (67 - $A14) + 1, 2 * DF$2), 1)))
&amp; IF(ISBLANK('feature type'!DE12), "EndPlot", SUBSTITUTE(SUBSTITUTE(output!$B$1,
                   "f_type", 'feature type'!DE12),
                   "f_var", 'feature variety'!DE12))
&amp; CHAR(10)</f>
        <v xml:space="preserve">BeginPlot
	x=108,y=56
	TerrainType=TERRAIN_COAST
	PlotType=3
EndPlot
</v>
      </c>
      <c r="DG14" t="str">
        <f ca="1">SUBSTITUTE(SUBSTITUTE(SUBSTITUTE(SUBSTITUTE($A$1,
"x_coord",DG$2),
"y_coord",$A14),
"t_type",'terrain type'!DF12),
"p_type", 'plot type'!DF12)
&amp; IF(LEFT(resources!DF12, 6) = "BONUS_", CHAR(9) &amp; "BonusType=" &amp; resources!DF12 &amp; CHAR(10), "")
&amp; IF('goody huts'!DF12, "	ImprovementType=IMPROVEMENT_GOODY_HUT" &amp; CHAR(10), "")
&amp; IF(ISBLANK(OFFSET('rivers (2)'!$A$1, 2 * (67 - $A14), 2 * DG$2 + 1)), "", SUBSTITUTE($C$1, "&lt;direc&gt;", RIGHT(OFFSET('rivers (2)'!$A$1, 2 * (67 - $A14), 2 * DG$2 + 1), 1)))
&amp; IF(ISBLANK(OFFSET('rivers (2)'!$A$1, 2 * (67 - $A14) + 1, 2 * DG$2)), "", SUBSTITUTE($D$1, "&lt;direc&gt;", RIGHT(OFFSET('rivers (2)'!$A$1, 2 * (67 - $A14) + 1, 2 * DG$2), 1)))
&amp; IF(ISBLANK('feature type'!DF12), "EndPlot", SUBSTITUTE(SUBSTITUTE(output!$B$1,
                   "f_type", 'feature type'!DF12),
                   "f_var", 'feature variety'!DF12))
&amp; CHAR(10)</f>
        <v xml:space="preserve">BeginPlot
	x=109,y=56
	TerrainType=TERRAIN_GRASS
	PlotType=2
EndPlot
</v>
      </c>
      <c r="DH14" t="str">
        <f ca="1">SUBSTITUTE(SUBSTITUTE(SUBSTITUTE(SUBSTITUTE($A$1,
"x_coord",DH$2),
"y_coord",$A14),
"t_type",'terrain type'!DG12),
"p_type", 'plot type'!DG12)
&amp; IF(LEFT(resources!DG12, 6) = "BONUS_", CHAR(9) &amp; "BonusType=" &amp; resources!DG12 &amp; CHAR(10), "")
&amp; IF('goody huts'!DG12, "	ImprovementType=IMPROVEMENT_GOODY_HUT" &amp; CHAR(10), "")
&amp; IF(ISBLANK(OFFSET('rivers (2)'!$A$1, 2 * (67 - $A14), 2 * DH$2 + 1)), "", SUBSTITUTE($C$1, "&lt;direc&gt;", RIGHT(OFFSET('rivers (2)'!$A$1, 2 * (67 - $A14), 2 * DH$2 + 1), 1)))
&amp; IF(ISBLANK(OFFSET('rivers (2)'!$A$1, 2 * (67 - $A14) + 1, 2 * DH$2)), "", SUBSTITUTE($D$1, "&lt;direc&gt;", RIGHT(OFFSET('rivers (2)'!$A$1, 2 * (67 - $A14) + 1, 2 * DH$2), 1)))
&amp; IF(ISBLANK('feature type'!DG12), "EndPlot", SUBSTITUTE(SUBSTITUTE(output!$B$1,
                   "f_type", 'feature type'!DG12),
                   "f_var", 'feature variety'!DG12))
&amp; CHAR(10)</f>
        <v xml:space="preserve">BeginPlot
	x=110,y=56
	TerrainType=TERRAIN_COAST
	PlotType=3
EndPlot
</v>
      </c>
      <c r="DI14" t="str">
        <f ca="1">SUBSTITUTE(SUBSTITUTE(SUBSTITUTE(SUBSTITUTE($A$1,
"x_coord",DI$2),
"y_coord",$A14),
"t_type",'terrain type'!DH12),
"p_type", 'plot type'!DH12)
&amp; IF(LEFT(resources!DH12, 6) = "BONUS_", CHAR(9) &amp; "BonusType=" &amp; resources!DH12 &amp; CHAR(10), "")
&amp; IF('goody huts'!DH12, "	ImprovementType=IMPROVEMENT_GOODY_HUT" &amp; CHAR(10), "")
&amp; IF(ISBLANK(OFFSET('rivers (2)'!$A$1, 2 * (67 - $A14), 2 * DI$2 + 1)), "", SUBSTITUTE($C$1, "&lt;direc&gt;", RIGHT(OFFSET('rivers (2)'!$A$1, 2 * (67 - $A14), 2 * DI$2 + 1), 1)))
&amp; IF(ISBLANK(OFFSET('rivers (2)'!$A$1, 2 * (67 - $A14) + 1, 2 * DI$2)), "", SUBSTITUTE($D$1, "&lt;direc&gt;", RIGHT(OFFSET('rivers (2)'!$A$1, 2 * (67 - $A14) + 1, 2 * DI$2), 1)))
&amp; IF(ISBLANK('feature type'!DH12), "EndPlot", SUBSTITUTE(SUBSTITUTE(output!$B$1,
                   "f_type", 'feature type'!DH12),
                   "f_var", 'feature variety'!DH12))
&amp; CHAR(10)</f>
        <v xml:space="preserve">BeginPlot
	x=111,y=56
	TerrainType=TERRAIN_OCEAN
	PlotType=3
EndPlot
</v>
      </c>
      <c r="DJ14" t="str">
        <f ca="1">SUBSTITUTE(SUBSTITUTE(SUBSTITUTE(SUBSTITUTE($A$1,
"x_coord",DJ$2),
"y_coord",$A14),
"t_type",'terrain type'!DI12),
"p_type", 'plot type'!DI12)
&amp; IF(LEFT(resources!DI12, 6) = "BONUS_", CHAR(9) &amp; "BonusType=" &amp; resources!DI12 &amp; CHAR(10), "")
&amp; IF('goody huts'!DI12, "	ImprovementType=IMPROVEMENT_GOODY_HUT" &amp; CHAR(10), "")
&amp; IF(ISBLANK(OFFSET('rivers (2)'!$A$1, 2 * (67 - $A14), 2 * DJ$2 + 1)), "", SUBSTITUTE($C$1, "&lt;direc&gt;", RIGHT(OFFSET('rivers (2)'!$A$1, 2 * (67 - $A14), 2 * DJ$2 + 1), 1)))
&amp; IF(ISBLANK(OFFSET('rivers (2)'!$A$1, 2 * (67 - $A14) + 1, 2 * DJ$2)), "", SUBSTITUTE($D$1, "&lt;direc&gt;", RIGHT(OFFSET('rivers (2)'!$A$1, 2 * (67 - $A14) + 1, 2 * DJ$2), 1)))
&amp; IF(ISBLANK('feature type'!DI12), "EndPlot", SUBSTITUTE(SUBSTITUTE(output!$B$1,
                   "f_type", 'feature type'!DI12),
                   "f_var", 'feature variety'!DI12))
&amp; CHAR(10)</f>
        <v xml:space="preserve">BeginPlot
	x=112,y=56
	TerrainType=TERRAIN_OCEAN
	PlotType=3
EndPlot
</v>
      </c>
      <c r="DK14" t="str">
        <f ca="1">SUBSTITUTE(SUBSTITUTE(SUBSTITUTE(SUBSTITUTE($A$1,
"x_coord",DK$2),
"y_coord",$A14),
"t_type",'terrain type'!DJ12),
"p_type", 'plot type'!DJ12)
&amp; IF(LEFT(resources!DJ12, 6) = "BONUS_", CHAR(9) &amp; "BonusType=" &amp; resources!DJ12 &amp; CHAR(10), "")
&amp; IF('goody huts'!DJ12, "	ImprovementType=IMPROVEMENT_GOODY_HUT" &amp; CHAR(10), "")
&amp; IF(ISBLANK(OFFSET('rivers (2)'!$A$1, 2 * (67 - $A14), 2 * DK$2 + 1)), "", SUBSTITUTE($C$1, "&lt;direc&gt;", RIGHT(OFFSET('rivers (2)'!$A$1, 2 * (67 - $A14), 2 * DK$2 + 1), 1)))
&amp; IF(ISBLANK(OFFSET('rivers (2)'!$A$1, 2 * (67 - $A14) + 1, 2 * DK$2)), "", SUBSTITUTE($D$1, "&lt;direc&gt;", RIGHT(OFFSET('rivers (2)'!$A$1, 2 * (67 - $A14) + 1, 2 * DK$2), 1)))
&amp; IF(ISBLANK('feature type'!DJ12), "EndPlot", SUBSTITUTE(SUBSTITUTE(output!$B$1,
                   "f_type", 'feature type'!DJ12),
                   "f_var", 'feature variety'!DJ12))
&amp; CHAR(10)</f>
        <v xml:space="preserve">BeginPlot
	x=113,y=56
	TerrainType=TERRAIN_OCEAN
	PlotType=3
EndPlot
</v>
      </c>
      <c r="DL14" t="str">
        <f ca="1">SUBSTITUTE(SUBSTITUTE(SUBSTITUTE(SUBSTITUTE($A$1,
"x_coord",DL$2),
"y_coord",$A14),
"t_type",'terrain type'!DK12),
"p_type", 'plot type'!DK12)
&amp; IF(LEFT(resources!DK12, 6) = "BONUS_", CHAR(9) &amp; "BonusType=" &amp; resources!DK12 &amp; CHAR(10), "")
&amp; IF('goody huts'!DK12, "	ImprovementType=IMPROVEMENT_GOODY_HUT" &amp; CHAR(10), "")
&amp; IF(ISBLANK(OFFSET('rivers (2)'!$A$1, 2 * (67 - $A14), 2 * DL$2 + 1)), "", SUBSTITUTE($C$1, "&lt;direc&gt;", RIGHT(OFFSET('rivers (2)'!$A$1, 2 * (67 - $A14), 2 * DL$2 + 1), 1)))
&amp; IF(ISBLANK(OFFSET('rivers (2)'!$A$1, 2 * (67 - $A14) + 1, 2 * DL$2)), "", SUBSTITUTE($D$1, "&lt;direc&gt;", RIGHT(OFFSET('rivers (2)'!$A$1, 2 * (67 - $A14) + 1, 2 * DL$2), 1)))
&amp; IF(ISBLANK('feature type'!DK12), "EndPlot", SUBSTITUTE(SUBSTITUTE(output!$B$1,
                   "f_type", 'feature type'!DK12),
                   "f_var", 'feature variety'!DK12))
&amp; CHAR(10)</f>
        <v xml:space="preserve">BeginPlot
	x=114,y=56
	TerrainType=TERRAIN_OCEAN
	PlotType=3
EndPlot
</v>
      </c>
      <c r="DM14" t="str">
        <f ca="1">SUBSTITUTE(SUBSTITUTE(SUBSTITUTE(SUBSTITUTE($A$1,
"x_coord",DM$2),
"y_coord",$A14),
"t_type",'terrain type'!DL12),
"p_type", 'plot type'!DL12)
&amp; IF(LEFT(resources!DL12, 6) = "BONUS_", CHAR(9) &amp; "BonusType=" &amp; resources!DL12 &amp; CHAR(10), "")
&amp; IF('goody huts'!DL12, "	ImprovementType=IMPROVEMENT_GOODY_HUT" &amp; CHAR(10), "")
&amp; IF(ISBLANK(OFFSET('rivers (2)'!$A$1, 2 * (67 - $A14), 2 * DM$2 + 1)), "", SUBSTITUTE($C$1, "&lt;direc&gt;", RIGHT(OFFSET('rivers (2)'!$A$1, 2 * (67 - $A14), 2 * DM$2 + 1), 1)))
&amp; IF(ISBLANK(OFFSET('rivers (2)'!$A$1, 2 * (67 - $A14) + 1, 2 * DM$2)), "", SUBSTITUTE($D$1, "&lt;direc&gt;", RIGHT(OFFSET('rivers (2)'!$A$1, 2 * (67 - $A14) + 1, 2 * DM$2), 1)))
&amp; IF(ISBLANK('feature type'!DL12), "EndPlot", SUBSTITUTE(SUBSTITUTE(output!$B$1,
                   "f_type", 'feature type'!DL12),
                   "f_var", 'feature variety'!DL12))
&amp; CHAR(10)</f>
        <v xml:space="preserve">BeginPlot
	x=115,y=56
	TerrainType=TERRAIN_OCEAN
	PlotType=3
EndPlot
</v>
      </c>
      <c r="DN14" t="str">
        <f ca="1">SUBSTITUTE(SUBSTITUTE(SUBSTITUTE(SUBSTITUTE($A$1,
"x_coord",DN$2),
"y_coord",$A14),
"t_type",'terrain type'!DM12),
"p_type", 'plot type'!DM12)
&amp; IF(LEFT(resources!DM12, 6) = "BONUS_", CHAR(9) &amp; "BonusType=" &amp; resources!DM12 &amp; CHAR(10), "")
&amp; IF('goody huts'!DM12, "	ImprovementType=IMPROVEMENT_GOODY_HUT" &amp; CHAR(10), "")
&amp; IF(ISBLANK(OFFSET('rivers (2)'!$A$1, 2 * (67 - $A14), 2 * DN$2 + 1)), "", SUBSTITUTE($C$1, "&lt;direc&gt;", RIGHT(OFFSET('rivers (2)'!$A$1, 2 * (67 - $A14), 2 * DN$2 + 1), 1)))
&amp; IF(ISBLANK(OFFSET('rivers (2)'!$A$1, 2 * (67 - $A14) + 1, 2 * DN$2)), "", SUBSTITUTE($D$1, "&lt;direc&gt;", RIGHT(OFFSET('rivers (2)'!$A$1, 2 * (67 - $A14) + 1, 2 * DN$2), 1)))
&amp; IF(ISBLANK('feature type'!DM12), "EndPlot", SUBSTITUTE(SUBSTITUTE(output!$B$1,
                   "f_type", 'feature type'!DM12),
                   "f_var", 'feature variety'!DM12))
&amp; CHAR(10)</f>
        <v xml:space="preserve">BeginPlot
	x=116,y=56
	TerrainType=TERRAIN_OCEAN
	PlotType=3
EndPlot
</v>
      </c>
      <c r="DO14" t="str">
        <f ca="1">SUBSTITUTE(SUBSTITUTE(SUBSTITUTE(SUBSTITUTE($A$1,
"x_coord",DO$2),
"y_coord",$A14),
"t_type",'terrain type'!DN12),
"p_type", 'plot type'!DN12)
&amp; IF(LEFT(resources!DN12, 6) = "BONUS_", CHAR(9) &amp; "BonusType=" &amp; resources!DN12 &amp; CHAR(10), "")
&amp; IF('goody huts'!DN12, "	ImprovementType=IMPROVEMENT_GOODY_HUT" &amp; CHAR(10), "")
&amp; IF(ISBLANK(OFFSET('rivers (2)'!$A$1, 2 * (67 - $A14), 2 * DO$2 + 1)), "", SUBSTITUTE($C$1, "&lt;direc&gt;", RIGHT(OFFSET('rivers (2)'!$A$1, 2 * (67 - $A14), 2 * DO$2 + 1), 1)))
&amp; IF(ISBLANK(OFFSET('rivers (2)'!$A$1, 2 * (67 - $A14) + 1, 2 * DO$2)), "", SUBSTITUTE($D$1, "&lt;direc&gt;", RIGHT(OFFSET('rivers (2)'!$A$1, 2 * (67 - $A14) + 1, 2 * DO$2), 1)))
&amp; IF(ISBLANK('feature type'!DN12), "EndPlot", SUBSTITUTE(SUBSTITUTE(output!$B$1,
                   "f_type", 'feature type'!DN12),
                   "f_var", 'feature variety'!DN12))
&amp; CHAR(10)</f>
        <v xml:space="preserve">BeginPlot
	x=117,y=56
	TerrainType=TERRAIN_OCEAN
	PlotType=3
EndPlot
</v>
      </c>
      <c r="DP14" t="str">
        <f ca="1">SUBSTITUTE(SUBSTITUTE(SUBSTITUTE(SUBSTITUTE($A$1,
"x_coord",DP$2),
"y_coord",$A14),
"t_type",'terrain type'!DO12),
"p_type", 'plot type'!DO12)
&amp; IF(LEFT(resources!DO12, 6) = "BONUS_", CHAR(9) &amp; "BonusType=" &amp; resources!DO12 &amp; CHAR(10), "")
&amp; IF('goody huts'!DO12, "	ImprovementType=IMPROVEMENT_GOODY_HUT" &amp; CHAR(10), "")
&amp; IF(ISBLANK(OFFSET('rivers (2)'!$A$1, 2 * (67 - $A14), 2 * DP$2 + 1)), "", SUBSTITUTE($C$1, "&lt;direc&gt;", RIGHT(OFFSET('rivers (2)'!$A$1, 2 * (67 - $A14), 2 * DP$2 + 1), 1)))
&amp; IF(ISBLANK(OFFSET('rivers (2)'!$A$1, 2 * (67 - $A14) + 1, 2 * DP$2)), "", SUBSTITUTE($D$1, "&lt;direc&gt;", RIGHT(OFFSET('rivers (2)'!$A$1, 2 * (67 - $A14) + 1, 2 * DP$2), 1)))
&amp; IF(ISBLANK('feature type'!DO12), "EndPlot", SUBSTITUTE(SUBSTITUTE(output!$B$1,
                   "f_type", 'feature type'!DO12),
                   "f_var", 'feature variety'!DO12))
&amp; CHAR(10)</f>
        <v xml:space="preserve">BeginPlot
	x=118,y=56
	TerrainType=TERRAIN_OCEAN
	PlotType=3
EndPlot
</v>
      </c>
      <c r="DQ14" t="str">
        <f ca="1">SUBSTITUTE(SUBSTITUTE(SUBSTITUTE(SUBSTITUTE($A$1,
"x_coord",DQ$2),
"y_coord",$A14),
"t_type",'terrain type'!DP12),
"p_type", 'plot type'!DP12)
&amp; IF(LEFT(resources!DP12, 6) = "BONUS_", CHAR(9) &amp; "BonusType=" &amp; resources!DP12 &amp; CHAR(10), "")
&amp; IF('goody huts'!DP12, "	ImprovementType=IMPROVEMENT_GOODY_HUT" &amp; CHAR(10), "")
&amp; IF(ISBLANK(OFFSET('rivers (2)'!$A$1, 2 * (67 - $A14), 2 * DQ$2 + 1)), "", SUBSTITUTE($C$1, "&lt;direc&gt;", RIGHT(OFFSET('rivers (2)'!$A$1, 2 * (67 - $A14), 2 * DQ$2 + 1), 1)))
&amp; IF(ISBLANK(OFFSET('rivers (2)'!$A$1, 2 * (67 - $A14) + 1, 2 * DQ$2)), "", SUBSTITUTE($D$1, "&lt;direc&gt;", RIGHT(OFFSET('rivers (2)'!$A$1, 2 * (67 - $A14) + 1, 2 * DQ$2), 1)))
&amp; IF(ISBLANK('feature type'!DP12), "EndPlot", SUBSTITUTE(SUBSTITUTE(output!$B$1,
                   "f_type", 'feature type'!DP12),
                   "f_var", 'feature variety'!DP12))
&amp; CHAR(10)</f>
        <v xml:space="preserve">BeginPlot
	x=119,y=56
	TerrainType=TERRAIN_OCEAN
	PlotType=3
EndPlot
</v>
      </c>
      <c r="DR14" t="str">
        <f ca="1">SUBSTITUTE(SUBSTITUTE(SUBSTITUTE(SUBSTITUTE($A$1,
"x_coord",DR$2),
"y_coord",$A14),
"t_type",'terrain type'!DQ12),
"p_type", 'plot type'!DQ12)
&amp; IF(LEFT(resources!DQ12, 6) = "BONUS_", CHAR(9) &amp; "BonusType=" &amp; resources!DQ12 &amp; CHAR(10), "")
&amp; IF('goody huts'!DQ12, "	ImprovementType=IMPROVEMENT_GOODY_HUT" &amp; CHAR(10), "")
&amp; IF(ISBLANK(OFFSET('rivers (2)'!$A$1, 2 * (67 - $A14), 2 * DR$2 + 1)), "", SUBSTITUTE($C$1, "&lt;direc&gt;", RIGHT(OFFSET('rivers (2)'!$A$1, 2 * (67 - $A14), 2 * DR$2 + 1), 1)))
&amp; IF(ISBLANK(OFFSET('rivers (2)'!$A$1, 2 * (67 - $A14) + 1, 2 * DR$2)), "", SUBSTITUTE($D$1, "&lt;direc&gt;", RIGHT(OFFSET('rivers (2)'!$A$1, 2 * (67 - $A14) + 1, 2 * DR$2), 1)))
&amp; IF(ISBLANK('feature type'!DQ12), "EndPlot", SUBSTITUTE(SUBSTITUTE(output!$B$1,
                   "f_type", 'feature type'!DQ12),
                   "f_var", 'feature variety'!DQ12))
&amp; CHAR(10)</f>
        <v xml:space="preserve">BeginPlot
	x=120,y=56
	TerrainType=TERRAIN_OCEAN
	PlotType=3
EndPlot
</v>
      </c>
      <c r="DS14" t="str">
        <f ca="1">SUBSTITUTE(SUBSTITUTE(SUBSTITUTE(SUBSTITUTE($A$1,
"x_coord",DS$2),
"y_coord",$A14),
"t_type",'terrain type'!DR12),
"p_type", 'plot type'!DR12)
&amp; IF(LEFT(resources!DR12, 6) = "BONUS_", CHAR(9) &amp; "BonusType=" &amp; resources!DR12 &amp; CHAR(10), "")
&amp; IF('goody huts'!DR12, "	ImprovementType=IMPROVEMENT_GOODY_HUT" &amp; CHAR(10), "")
&amp; IF(ISBLANK(OFFSET('rivers (2)'!$A$1, 2 * (67 - $A14), 2 * DS$2 + 1)), "", SUBSTITUTE($C$1, "&lt;direc&gt;", RIGHT(OFFSET('rivers (2)'!$A$1, 2 * (67 - $A14), 2 * DS$2 + 1), 1)))
&amp; IF(ISBLANK(OFFSET('rivers (2)'!$A$1, 2 * (67 - $A14) + 1, 2 * DS$2)), "", SUBSTITUTE($D$1, "&lt;direc&gt;", RIGHT(OFFSET('rivers (2)'!$A$1, 2 * (67 - $A14) + 1, 2 * DS$2), 1)))
&amp; IF(ISBLANK('feature type'!DR12), "EndPlot", SUBSTITUTE(SUBSTITUTE(output!$B$1,
                   "f_type", 'feature type'!DR12),
                   "f_var", 'feature variety'!DR12))
&amp; CHAR(10)</f>
        <v xml:space="preserve">BeginPlot
	x=121,y=56
	TerrainType=TERRAIN_OCEAN
	PlotType=3
EndPlot
</v>
      </c>
      <c r="DT14" t="str">
        <f ca="1">SUBSTITUTE(SUBSTITUTE(SUBSTITUTE(SUBSTITUTE($A$1,
"x_coord",DT$2),
"y_coord",$A14),
"t_type",'terrain type'!DS12),
"p_type", 'plot type'!DS12)
&amp; IF(LEFT(resources!DS12, 6) = "BONUS_", CHAR(9) &amp; "BonusType=" &amp; resources!DS12 &amp; CHAR(10), "")
&amp; IF('goody huts'!DS12, "	ImprovementType=IMPROVEMENT_GOODY_HUT" &amp; CHAR(10), "")
&amp; IF(ISBLANK(OFFSET('rivers (2)'!$A$1, 2 * (67 - $A14), 2 * DT$2 + 1)), "", SUBSTITUTE($C$1, "&lt;direc&gt;", RIGHT(OFFSET('rivers (2)'!$A$1, 2 * (67 - $A14), 2 * DT$2 + 1), 1)))
&amp; IF(ISBLANK(OFFSET('rivers (2)'!$A$1, 2 * (67 - $A14) + 1, 2 * DT$2)), "", SUBSTITUTE($D$1, "&lt;direc&gt;", RIGHT(OFFSET('rivers (2)'!$A$1, 2 * (67 - $A14) + 1, 2 * DT$2), 1)))
&amp; IF(ISBLANK('feature type'!DS12), "EndPlot", SUBSTITUTE(SUBSTITUTE(output!$B$1,
                   "f_type", 'feature type'!DS12),
                   "f_var", 'feature variety'!DS12))
&amp; CHAR(10)</f>
        <v xml:space="preserve">BeginPlot
	x=122,y=56
	TerrainType=TERRAIN_OCEAN
	PlotType=3
EndPlot
</v>
      </c>
      <c r="DU14" t="str">
        <f ca="1">SUBSTITUTE(SUBSTITUTE(SUBSTITUTE(SUBSTITUTE($A$1,
"x_coord",DU$2),
"y_coord",$A14),
"t_type",'terrain type'!DT12),
"p_type", 'plot type'!DT12)
&amp; IF(LEFT(resources!DT12, 6) = "BONUS_", CHAR(9) &amp; "BonusType=" &amp; resources!DT12 &amp; CHAR(10), "")
&amp; IF('goody huts'!DT12, "	ImprovementType=IMPROVEMENT_GOODY_HUT" &amp; CHAR(10), "")
&amp; IF(ISBLANK(OFFSET('rivers (2)'!$A$1, 2 * (67 - $A14), 2 * DU$2 + 1)), "", SUBSTITUTE($C$1, "&lt;direc&gt;", RIGHT(OFFSET('rivers (2)'!$A$1, 2 * (67 - $A14), 2 * DU$2 + 1), 1)))
&amp; IF(ISBLANK(OFFSET('rivers (2)'!$A$1, 2 * (67 - $A14) + 1, 2 * DU$2)), "", SUBSTITUTE($D$1, "&lt;direc&gt;", RIGHT(OFFSET('rivers (2)'!$A$1, 2 * (67 - $A14) + 1, 2 * DU$2), 1)))
&amp; IF(ISBLANK('feature type'!DT12), "EndPlot", SUBSTITUTE(SUBSTITUTE(output!$B$1,
                   "f_type", 'feature type'!DT12),
                   "f_var", 'feature variety'!DT12))
&amp; CHAR(10)</f>
        <v xml:space="preserve">BeginPlot
	x=123,y=56
	TerrainType=TERRAIN_OCEAN
	PlotType=3
EndPlot
</v>
      </c>
    </row>
    <row r="15" spans="1:125" x14ac:dyDescent="0.25">
      <c r="A15" s="10">
        <v>55</v>
      </c>
      <c r="B15" t="str">
        <f ca="1">SUBSTITUTE(SUBSTITUTE(SUBSTITUTE(SUBSTITUTE($A$1,
"x_coord",B$2),
"y_coord",$A15),
"t_type",'terrain type'!A13),
"p_type", 'plot type'!A13)
&amp; IF(LEFT(resources!A13, 6) = "BONUS_", CHAR(9) &amp; "BonusType=" &amp; resources!A13 &amp; CHAR(10), "")
&amp; IF('goody huts'!A13, "	ImprovementType=IMPROVEMENT_GOODY_HUT" &amp; CHAR(10), "")
&amp; IF(ISBLANK(OFFSET('rivers (2)'!$A$1, 2 * (67 - $A15), 2 * B$2 + 1)), "", SUBSTITUTE($C$1, "&lt;direc&gt;", RIGHT(OFFSET('rivers (2)'!$A$1, 2 * (67 - $A15), 2 * B$2 + 1), 1)))
&amp; IF(ISBLANK(OFFSET('rivers (2)'!$A$1, 2 * (67 - $A15) + 1, 2 * B$2)), "", SUBSTITUTE($D$1, "&lt;direc&gt;", RIGHT(OFFSET('rivers (2)'!$A$1, 2 * (67 - $A15) + 1, 2 * B$2), 1)))
&amp; IF(ISBLANK('feature type'!A13), "EndPlot", SUBSTITUTE(SUBSTITUTE(output!$B$1,
                   "f_type", 'feature type'!A13),
                   "f_var", 'feature variety'!A13))
&amp; CHAR(10)</f>
        <v xml:space="preserve">BeginPlot
	x=0,y=55
	TerrainType=TERRAIN_OCEAN
	PlotType=3
EndPlot
</v>
      </c>
      <c r="C15" t="str">
        <f ca="1">SUBSTITUTE(SUBSTITUTE(SUBSTITUTE(SUBSTITUTE($A$1,
"x_coord",C$2),
"y_coord",$A15),
"t_type",'terrain type'!B13),
"p_type", 'plot type'!B13)
&amp; IF(LEFT(resources!B13, 6) = "BONUS_", CHAR(9) &amp; "BonusType=" &amp; resources!B13 &amp; CHAR(10), "")
&amp; IF('goody huts'!B13, "	ImprovementType=IMPROVEMENT_GOODY_HUT" &amp; CHAR(10), "")
&amp; IF(ISBLANK(OFFSET('rivers (2)'!$A$1, 2 * (67 - $A15), 2 * C$2 + 1)), "", SUBSTITUTE($C$1, "&lt;direc&gt;", RIGHT(OFFSET('rivers (2)'!$A$1, 2 * (67 - $A15), 2 * C$2 + 1), 1)))
&amp; IF(ISBLANK(OFFSET('rivers (2)'!$A$1, 2 * (67 - $A15) + 1, 2 * C$2)), "", SUBSTITUTE($D$1, "&lt;direc&gt;", RIGHT(OFFSET('rivers (2)'!$A$1, 2 * (67 - $A15) + 1, 2 * C$2), 1)))
&amp; IF(ISBLANK('feature type'!B13), "EndPlot", SUBSTITUTE(SUBSTITUTE(output!$B$1,
                   "f_type", 'feature type'!B13),
                   "f_var", 'feature variety'!B13))
&amp; CHAR(10)</f>
        <v xml:space="preserve">BeginPlot
	x=1,y=55
	TerrainType=TERRAIN_COAST
	PlotType=3
EndPlot
</v>
      </c>
      <c r="D15" t="str">
        <f ca="1">SUBSTITUTE(SUBSTITUTE(SUBSTITUTE(SUBSTITUTE($A$1,
"x_coord",D$2),
"y_coord",$A15),
"t_type",'terrain type'!C13),
"p_type", 'plot type'!C13)
&amp; IF(LEFT(resources!C13, 6) = "BONUS_", CHAR(9) &amp; "BonusType=" &amp; resources!C13 &amp; CHAR(10), "")
&amp; IF('goody huts'!C13, "	ImprovementType=IMPROVEMENT_GOODY_HUT" &amp; CHAR(10), "")
&amp; IF(ISBLANK(OFFSET('rivers (2)'!$A$1, 2 * (67 - $A15), 2 * D$2 + 1)), "", SUBSTITUTE($C$1, "&lt;direc&gt;", RIGHT(OFFSET('rivers (2)'!$A$1, 2 * (67 - $A15), 2 * D$2 + 1), 1)))
&amp; IF(ISBLANK(OFFSET('rivers (2)'!$A$1, 2 * (67 - $A15) + 1, 2 * D$2)), "", SUBSTITUTE($D$1, "&lt;direc&gt;", RIGHT(OFFSET('rivers (2)'!$A$1, 2 * (67 - $A15) + 1, 2 * D$2), 1)))
&amp; IF(ISBLANK('feature type'!C13), "EndPlot", SUBSTITUTE(SUBSTITUTE(output!$B$1,
                   "f_type", 'feature type'!C13),
                   "f_var", 'feature variety'!C13))
&amp; CHAR(10)</f>
        <v xml:space="preserve">BeginPlot
	x=2,y=55
	TerrainType=TERRAIN_SNOW
	PlotType=0
EndPlot
</v>
      </c>
      <c r="E15" t="str">
        <f ca="1">SUBSTITUTE(SUBSTITUTE(SUBSTITUTE(SUBSTITUTE($A$1,
"x_coord",E$2),
"y_coord",$A15),
"t_type",'terrain type'!D13),
"p_type", 'plot type'!D13)
&amp; IF(LEFT(resources!D13, 6) = "BONUS_", CHAR(9) &amp; "BonusType=" &amp; resources!D13 &amp; CHAR(10), "")
&amp; IF('goody huts'!D13, "	ImprovementType=IMPROVEMENT_GOODY_HUT" &amp; CHAR(10), "")
&amp; IF(ISBLANK(OFFSET('rivers (2)'!$A$1, 2 * (67 - $A15), 2 * E$2 + 1)), "", SUBSTITUTE($C$1, "&lt;direc&gt;", RIGHT(OFFSET('rivers (2)'!$A$1, 2 * (67 - $A15), 2 * E$2 + 1), 1)))
&amp; IF(ISBLANK(OFFSET('rivers (2)'!$A$1, 2 * (67 - $A15) + 1, 2 * E$2)), "", SUBSTITUTE($D$1, "&lt;direc&gt;", RIGHT(OFFSET('rivers (2)'!$A$1, 2 * (67 - $A15) + 1, 2 * E$2), 1)))
&amp; IF(ISBLANK('feature type'!D13), "EndPlot", SUBSTITUTE(SUBSTITUTE(output!$B$1,
                   "f_type", 'feature type'!D13),
                   "f_var", 'feature variety'!D13))
&amp; CHAR(10)</f>
        <v xml:space="preserve">BeginPlot
	x=3,y=55
	TerrainType=TERRAIN_COAST
	PlotType=3
EndPlot
</v>
      </c>
      <c r="F15" t="str">
        <f ca="1">SUBSTITUTE(SUBSTITUTE(SUBSTITUTE(SUBSTITUTE($A$1,
"x_coord",F$2),
"y_coord",$A15),
"t_type",'terrain type'!E13),
"p_type", 'plot type'!E13)
&amp; IF(LEFT(resources!E13, 6) = "BONUS_", CHAR(9) &amp; "BonusType=" &amp; resources!E13 &amp; CHAR(10), "")
&amp; IF('goody huts'!E13, "	ImprovementType=IMPROVEMENT_GOODY_HUT" &amp; CHAR(10), "")
&amp; IF(ISBLANK(OFFSET('rivers (2)'!$A$1, 2 * (67 - $A15), 2 * F$2 + 1)), "", SUBSTITUTE($C$1, "&lt;direc&gt;", RIGHT(OFFSET('rivers (2)'!$A$1, 2 * (67 - $A15), 2 * F$2 + 1), 1)))
&amp; IF(ISBLANK(OFFSET('rivers (2)'!$A$1, 2 * (67 - $A15) + 1, 2 * F$2)), "", SUBSTITUTE($D$1, "&lt;direc&gt;", RIGHT(OFFSET('rivers (2)'!$A$1, 2 * (67 - $A15) + 1, 2 * F$2), 1)))
&amp; IF(ISBLANK('feature type'!E13), "EndPlot", SUBSTITUTE(SUBSTITUTE(output!$B$1,
                   "f_type", 'feature type'!E13),
                   "f_var", 'feature variety'!E13))
&amp; CHAR(10)</f>
        <v xml:space="preserve">BeginPlot
	x=4,y=55
	TerrainType=TERRAIN_OCEAN
	PlotType=3
EndPlot
</v>
      </c>
      <c r="G15" t="str">
        <f ca="1">SUBSTITUTE(SUBSTITUTE(SUBSTITUTE(SUBSTITUTE($A$1,
"x_coord",G$2),
"y_coord",$A15),
"t_type",'terrain type'!F13),
"p_type", 'plot type'!F13)
&amp; IF(LEFT(resources!F13, 6) = "BONUS_", CHAR(9) &amp; "BonusType=" &amp; resources!F13 &amp; CHAR(10), "")
&amp; IF('goody huts'!F13, "	ImprovementType=IMPROVEMENT_GOODY_HUT" &amp; CHAR(10), "")
&amp; IF(ISBLANK(OFFSET('rivers (2)'!$A$1, 2 * (67 - $A15), 2 * G$2 + 1)), "", SUBSTITUTE($C$1, "&lt;direc&gt;", RIGHT(OFFSET('rivers (2)'!$A$1, 2 * (67 - $A15), 2 * G$2 + 1), 1)))
&amp; IF(ISBLANK(OFFSET('rivers (2)'!$A$1, 2 * (67 - $A15) + 1, 2 * G$2)), "", SUBSTITUTE($D$1, "&lt;direc&gt;", RIGHT(OFFSET('rivers (2)'!$A$1, 2 * (67 - $A15) + 1, 2 * G$2), 1)))
&amp; IF(ISBLANK('feature type'!F13), "EndPlot", SUBSTITUTE(SUBSTITUTE(output!$B$1,
                   "f_type", 'feature type'!F13),
                   "f_var", 'feature variety'!F13))
&amp; CHAR(10)</f>
        <v xml:space="preserve">BeginPlot
	x=5,y=55
	TerrainType=TERRAIN_OCEAN
	PlotType=3
EndPlot
</v>
      </c>
      <c r="H15" t="str">
        <f ca="1">SUBSTITUTE(SUBSTITUTE(SUBSTITUTE(SUBSTITUTE($A$1,
"x_coord",H$2),
"y_coord",$A15),
"t_type",'terrain type'!G13),
"p_type", 'plot type'!G13)
&amp; IF(LEFT(resources!G13, 6) = "BONUS_", CHAR(9) &amp; "BonusType=" &amp; resources!G13 &amp; CHAR(10), "")
&amp; IF('goody huts'!G13, "	ImprovementType=IMPROVEMENT_GOODY_HUT" &amp; CHAR(10), "")
&amp; IF(ISBLANK(OFFSET('rivers (2)'!$A$1, 2 * (67 - $A15), 2 * H$2 + 1)), "", SUBSTITUTE($C$1, "&lt;direc&gt;", RIGHT(OFFSET('rivers (2)'!$A$1, 2 * (67 - $A15), 2 * H$2 + 1), 1)))
&amp; IF(ISBLANK(OFFSET('rivers (2)'!$A$1, 2 * (67 - $A15) + 1, 2 * H$2)), "", SUBSTITUTE($D$1, "&lt;direc&gt;", RIGHT(OFFSET('rivers (2)'!$A$1, 2 * (67 - $A15) + 1, 2 * H$2), 1)))
&amp; IF(ISBLANK('feature type'!G13), "EndPlot", SUBSTITUTE(SUBSTITUTE(output!$B$1,
                   "f_type", 'feature type'!G13),
                   "f_var", 'feature variety'!G13))
&amp; CHAR(10)</f>
        <v xml:space="preserve">BeginPlot
	x=6,y=55
	TerrainType=TERRAIN_OCEAN
	PlotType=3
EndPlot
</v>
      </c>
      <c r="I15" t="str">
        <f ca="1">SUBSTITUTE(SUBSTITUTE(SUBSTITUTE(SUBSTITUTE($A$1,
"x_coord",I$2),
"y_coord",$A15),
"t_type",'terrain type'!H13),
"p_type", 'plot type'!H13)
&amp; IF(LEFT(resources!H13, 6) = "BONUS_", CHAR(9) &amp; "BonusType=" &amp; resources!H13 &amp; CHAR(10), "")
&amp; IF('goody huts'!H13, "	ImprovementType=IMPROVEMENT_GOODY_HUT" &amp; CHAR(10), "")
&amp; IF(ISBLANK(OFFSET('rivers (2)'!$A$1, 2 * (67 - $A15), 2 * I$2 + 1)), "", SUBSTITUTE($C$1, "&lt;direc&gt;", RIGHT(OFFSET('rivers (2)'!$A$1, 2 * (67 - $A15), 2 * I$2 + 1), 1)))
&amp; IF(ISBLANK(OFFSET('rivers (2)'!$A$1, 2 * (67 - $A15) + 1, 2 * I$2)), "", SUBSTITUTE($D$1, "&lt;direc&gt;", RIGHT(OFFSET('rivers (2)'!$A$1, 2 * (67 - $A15) + 1, 2 * I$2), 1)))
&amp; IF(ISBLANK('feature type'!H13), "EndPlot", SUBSTITUTE(SUBSTITUTE(output!$B$1,
                   "f_type", 'feature type'!H13),
                   "f_var", 'feature variety'!H13))
&amp; CHAR(10)</f>
        <v xml:space="preserve">BeginPlot
	x=7,y=55
	TerrainType=TERRAIN_OCEAN
	PlotType=3
EndPlot
</v>
      </c>
      <c r="J15" t="str">
        <f ca="1">SUBSTITUTE(SUBSTITUTE(SUBSTITUTE(SUBSTITUTE($A$1,
"x_coord",J$2),
"y_coord",$A15),
"t_type",'terrain type'!I13),
"p_type", 'plot type'!I13)
&amp; IF(LEFT(resources!I13, 6) = "BONUS_", CHAR(9) &amp; "BonusType=" &amp; resources!I13 &amp; CHAR(10), "")
&amp; IF('goody huts'!I13, "	ImprovementType=IMPROVEMENT_GOODY_HUT" &amp; CHAR(10), "")
&amp; IF(ISBLANK(OFFSET('rivers (2)'!$A$1, 2 * (67 - $A15), 2 * J$2 + 1)), "", SUBSTITUTE($C$1, "&lt;direc&gt;", RIGHT(OFFSET('rivers (2)'!$A$1, 2 * (67 - $A15), 2 * J$2 + 1), 1)))
&amp; IF(ISBLANK(OFFSET('rivers (2)'!$A$1, 2 * (67 - $A15) + 1, 2 * J$2)), "", SUBSTITUTE($D$1, "&lt;direc&gt;", RIGHT(OFFSET('rivers (2)'!$A$1, 2 * (67 - $A15) + 1, 2 * J$2), 1)))
&amp; IF(ISBLANK('feature type'!I13), "EndPlot", SUBSTITUTE(SUBSTITUTE(output!$B$1,
                   "f_type", 'feature type'!I13),
                   "f_var", 'feature variety'!I13))
&amp; CHAR(10)</f>
        <v xml:space="preserve">BeginPlot
	x=8,y=55
	TerrainType=TERRAIN_OCEAN
	PlotType=3
EndPlot
</v>
      </c>
      <c r="K15" t="str">
        <f ca="1">SUBSTITUTE(SUBSTITUTE(SUBSTITUTE(SUBSTITUTE($A$1,
"x_coord",K$2),
"y_coord",$A15),
"t_type",'terrain type'!J13),
"p_type", 'plot type'!J13)
&amp; IF(LEFT(resources!J13, 6) = "BONUS_", CHAR(9) &amp; "BonusType=" &amp; resources!J13 &amp; CHAR(10), "")
&amp; IF('goody huts'!J13, "	ImprovementType=IMPROVEMENT_GOODY_HUT" &amp; CHAR(10), "")
&amp; IF(ISBLANK(OFFSET('rivers (2)'!$A$1, 2 * (67 - $A15), 2 * K$2 + 1)), "", SUBSTITUTE($C$1, "&lt;direc&gt;", RIGHT(OFFSET('rivers (2)'!$A$1, 2 * (67 - $A15), 2 * K$2 + 1), 1)))
&amp; IF(ISBLANK(OFFSET('rivers (2)'!$A$1, 2 * (67 - $A15) + 1, 2 * K$2)), "", SUBSTITUTE($D$1, "&lt;direc&gt;", RIGHT(OFFSET('rivers (2)'!$A$1, 2 * (67 - $A15) + 1, 2 * K$2), 1)))
&amp; IF(ISBLANK('feature type'!J13), "EndPlot", SUBSTITUTE(SUBSTITUTE(output!$B$1,
                   "f_type", 'feature type'!J13),
                   "f_var", 'feature variety'!J13))
&amp; CHAR(10)</f>
        <v xml:space="preserve">BeginPlot
	x=9,y=55
	TerrainType=TERRAIN_OCEAN
	PlotType=3
EndPlot
</v>
      </c>
      <c r="L15" t="str">
        <f ca="1">SUBSTITUTE(SUBSTITUTE(SUBSTITUTE(SUBSTITUTE($A$1,
"x_coord",L$2),
"y_coord",$A15),
"t_type",'terrain type'!K13),
"p_type", 'plot type'!K13)
&amp; IF(LEFT(resources!K13, 6) = "BONUS_", CHAR(9) &amp; "BonusType=" &amp; resources!K13 &amp; CHAR(10), "")
&amp; IF('goody huts'!K13, "	ImprovementType=IMPROVEMENT_GOODY_HUT" &amp; CHAR(10), "")
&amp; IF(ISBLANK(OFFSET('rivers (2)'!$A$1, 2 * (67 - $A15), 2 * L$2 + 1)), "", SUBSTITUTE($C$1, "&lt;direc&gt;", RIGHT(OFFSET('rivers (2)'!$A$1, 2 * (67 - $A15), 2 * L$2 + 1), 1)))
&amp; IF(ISBLANK(OFFSET('rivers (2)'!$A$1, 2 * (67 - $A15) + 1, 2 * L$2)), "", SUBSTITUTE($D$1, "&lt;direc&gt;", RIGHT(OFFSET('rivers (2)'!$A$1, 2 * (67 - $A15) + 1, 2 * L$2), 1)))
&amp; IF(ISBLANK('feature type'!K13), "EndPlot", SUBSTITUTE(SUBSTITUTE(output!$B$1,
                   "f_type", 'feature type'!K13),
                   "f_var", 'feature variety'!K13))
&amp; CHAR(10)</f>
        <v xml:space="preserve">BeginPlot
	x=10,y=55
	TerrainType=TERRAIN_OCEAN
	PlotType=3
EndPlot
</v>
      </c>
      <c r="M15" t="str">
        <f ca="1">SUBSTITUTE(SUBSTITUTE(SUBSTITUTE(SUBSTITUTE($A$1,
"x_coord",M$2),
"y_coord",$A15),
"t_type",'terrain type'!L13),
"p_type", 'plot type'!L13)
&amp; IF(LEFT(resources!L13, 6) = "BONUS_", CHAR(9) &amp; "BonusType=" &amp; resources!L13 &amp; CHAR(10), "")
&amp; IF('goody huts'!L13, "	ImprovementType=IMPROVEMENT_GOODY_HUT" &amp; CHAR(10), "")
&amp; IF(ISBLANK(OFFSET('rivers (2)'!$A$1, 2 * (67 - $A15), 2 * M$2 + 1)), "", SUBSTITUTE($C$1, "&lt;direc&gt;", RIGHT(OFFSET('rivers (2)'!$A$1, 2 * (67 - $A15), 2 * M$2 + 1), 1)))
&amp; IF(ISBLANK(OFFSET('rivers (2)'!$A$1, 2 * (67 - $A15) + 1, 2 * M$2)), "", SUBSTITUTE($D$1, "&lt;direc&gt;", RIGHT(OFFSET('rivers (2)'!$A$1, 2 * (67 - $A15) + 1, 2 * M$2), 1)))
&amp; IF(ISBLANK('feature type'!L13), "EndPlot", SUBSTITUTE(SUBSTITUTE(output!$B$1,
                   "f_type", 'feature type'!L13),
                   "f_var", 'feature variety'!L13))
&amp; CHAR(10)</f>
        <v xml:space="preserve">BeginPlot
	x=11,y=55
	TerrainType=TERRAIN_OCEAN
	PlotType=3
EndPlot
</v>
      </c>
      <c r="N15" t="str">
        <f ca="1">SUBSTITUTE(SUBSTITUTE(SUBSTITUTE(SUBSTITUTE($A$1,
"x_coord",N$2),
"y_coord",$A15),
"t_type",'terrain type'!M13),
"p_type", 'plot type'!M13)
&amp; IF(LEFT(resources!M13, 6) = "BONUS_", CHAR(9) &amp; "BonusType=" &amp; resources!M13 &amp; CHAR(10), "")
&amp; IF('goody huts'!M13, "	ImprovementType=IMPROVEMENT_GOODY_HUT" &amp; CHAR(10), "")
&amp; IF(ISBLANK(OFFSET('rivers (2)'!$A$1, 2 * (67 - $A15), 2 * N$2 + 1)), "", SUBSTITUTE($C$1, "&lt;direc&gt;", RIGHT(OFFSET('rivers (2)'!$A$1, 2 * (67 - $A15), 2 * N$2 + 1), 1)))
&amp; IF(ISBLANK(OFFSET('rivers (2)'!$A$1, 2 * (67 - $A15) + 1, 2 * N$2)), "", SUBSTITUTE($D$1, "&lt;direc&gt;", RIGHT(OFFSET('rivers (2)'!$A$1, 2 * (67 - $A15) + 1, 2 * N$2), 1)))
&amp; IF(ISBLANK('feature type'!M13), "EndPlot", SUBSTITUTE(SUBSTITUTE(output!$B$1,
                   "f_type", 'feature type'!M13),
                   "f_var", 'feature variety'!M13))
&amp; CHAR(10)</f>
        <v xml:space="preserve">BeginPlot
	x=12,y=55
	TerrainType=TERRAIN_COAST
	PlotType=3
EndPlot
</v>
      </c>
      <c r="O15" t="str">
        <f ca="1">SUBSTITUTE(SUBSTITUTE(SUBSTITUTE(SUBSTITUTE($A$1,
"x_coord",O$2),
"y_coord",$A15),
"t_type",'terrain type'!N13),
"p_type", 'plot type'!N13)
&amp; IF(LEFT(resources!N13, 6) = "BONUS_", CHAR(9) &amp; "BonusType=" &amp; resources!N13 &amp; CHAR(10), "")
&amp; IF('goody huts'!N13, "	ImprovementType=IMPROVEMENT_GOODY_HUT" &amp; CHAR(10), "")
&amp; IF(ISBLANK(OFFSET('rivers (2)'!$A$1, 2 * (67 - $A15), 2 * O$2 + 1)), "", SUBSTITUTE($C$1, "&lt;direc&gt;", RIGHT(OFFSET('rivers (2)'!$A$1, 2 * (67 - $A15), 2 * O$2 + 1), 1)))
&amp; IF(ISBLANK(OFFSET('rivers (2)'!$A$1, 2 * (67 - $A15) + 1, 2 * O$2)), "", SUBSTITUTE($D$1, "&lt;direc&gt;", RIGHT(OFFSET('rivers (2)'!$A$1, 2 * (67 - $A15) + 1, 2 * O$2), 1)))
&amp; IF(ISBLANK('feature type'!N13), "EndPlot", SUBSTITUTE(SUBSTITUTE(output!$B$1,
                   "f_type", 'feature type'!N13),
                   "f_var", 'feature variety'!N13))
&amp; CHAR(10)</f>
        <v xml:space="preserve">BeginPlot
	x=13,y=55
	TerrainType=TERRAIN_GRASS
	PlotType=2
EndPlot
</v>
      </c>
      <c r="P15" t="str">
        <f ca="1">SUBSTITUTE(SUBSTITUTE(SUBSTITUTE(SUBSTITUTE($A$1,
"x_coord",P$2),
"y_coord",$A15),
"t_type",'terrain type'!O13),
"p_type", 'plot type'!O13)
&amp; IF(LEFT(resources!O13, 6) = "BONUS_", CHAR(9) &amp; "BonusType=" &amp; resources!O13 &amp; CHAR(10), "")
&amp; IF('goody huts'!O13, "	ImprovementType=IMPROVEMENT_GOODY_HUT" &amp; CHAR(10), "")
&amp; IF(ISBLANK(OFFSET('rivers (2)'!$A$1, 2 * (67 - $A15), 2 * P$2 + 1)), "", SUBSTITUTE($C$1, "&lt;direc&gt;", RIGHT(OFFSET('rivers (2)'!$A$1, 2 * (67 - $A15), 2 * P$2 + 1), 1)))
&amp; IF(ISBLANK(OFFSET('rivers (2)'!$A$1, 2 * (67 - $A15) + 1, 2 * P$2)), "", SUBSTITUTE($D$1, "&lt;direc&gt;", RIGHT(OFFSET('rivers (2)'!$A$1, 2 * (67 - $A15) + 1, 2 * P$2), 1)))
&amp; IF(ISBLANK('feature type'!O13), "EndPlot", SUBSTITUTE(SUBSTITUTE(output!$B$1,
                   "f_type", 'feature type'!O13),
                   "f_var", 'feature variety'!O13))
&amp; CHAR(10)</f>
        <v xml:space="preserve">BeginPlot
	x=14,y=55
	TerrainType=TERRAIN_GRASS
	PlotType=1
	FeatureType=FEATURE_FOREST, FeatureVariety=0
EndPlot
</v>
      </c>
      <c r="Q15" t="str">
        <f ca="1">SUBSTITUTE(SUBSTITUTE(SUBSTITUTE(SUBSTITUTE($A$1,
"x_coord",Q$2),
"y_coord",$A15),
"t_type",'terrain type'!P13),
"p_type", 'plot type'!P13)
&amp; IF(LEFT(resources!P13, 6) = "BONUS_", CHAR(9) &amp; "BonusType=" &amp; resources!P13 &amp; CHAR(10), "")
&amp; IF('goody huts'!P13, "	ImprovementType=IMPROVEMENT_GOODY_HUT" &amp; CHAR(10), "")
&amp; IF(ISBLANK(OFFSET('rivers (2)'!$A$1, 2 * (67 - $A15), 2 * Q$2 + 1)), "", SUBSTITUTE($C$1, "&lt;direc&gt;", RIGHT(OFFSET('rivers (2)'!$A$1, 2 * (67 - $A15), 2 * Q$2 + 1), 1)))
&amp; IF(ISBLANK(OFFSET('rivers (2)'!$A$1, 2 * (67 - $A15) + 1, 2 * Q$2)), "", SUBSTITUTE($D$1, "&lt;direc&gt;", RIGHT(OFFSET('rivers (2)'!$A$1, 2 * (67 - $A15) + 1, 2 * Q$2), 1)))
&amp; IF(ISBLANK('feature type'!P13), "EndPlot", SUBSTITUTE(SUBSTITUTE(output!$B$1,
                   "f_type", 'feature type'!P13),
                   "f_var", 'feature variety'!P13))
&amp; CHAR(10)</f>
        <v xml:space="preserve">BeginPlot
	x=15,y=55
	TerrainType=TERRAIN_GRASS
	PlotType=2
	RiverNSDirection=0
	isWOfRiver
	FeatureType=FEATURE_FOREST, FeatureVariety=0
EndPlot
</v>
      </c>
      <c r="R15" t="str">
        <f ca="1">SUBSTITUTE(SUBSTITUTE(SUBSTITUTE(SUBSTITUTE($A$1,
"x_coord",R$2),
"y_coord",$A15),
"t_type",'terrain type'!Q13),
"p_type", 'plot type'!Q13)
&amp; IF(LEFT(resources!Q13, 6) = "BONUS_", CHAR(9) &amp; "BonusType=" &amp; resources!Q13 &amp; CHAR(10), "")
&amp; IF('goody huts'!Q13, "	ImprovementType=IMPROVEMENT_GOODY_HUT" &amp; CHAR(10), "")
&amp; IF(ISBLANK(OFFSET('rivers (2)'!$A$1, 2 * (67 - $A15), 2 * R$2 + 1)), "", SUBSTITUTE($C$1, "&lt;direc&gt;", RIGHT(OFFSET('rivers (2)'!$A$1, 2 * (67 - $A15), 2 * R$2 + 1), 1)))
&amp; IF(ISBLANK(OFFSET('rivers (2)'!$A$1, 2 * (67 - $A15) + 1, 2 * R$2)), "", SUBSTITUTE($D$1, "&lt;direc&gt;", RIGHT(OFFSET('rivers (2)'!$A$1, 2 * (67 - $A15) + 1, 2 * R$2), 1)))
&amp; IF(ISBLANK('feature type'!Q13), "EndPlot", SUBSTITUTE(SUBSTITUTE(output!$B$1,
                   "f_type", 'feature type'!Q13),
                   "f_var", 'feature variety'!Q13))
&amp; CHAR(10)</f>
        <v xml:space="preserve">BeginPlot
	x=16,y=55
	TerrainType=TERRAIN_GRASS
	PlotType=2
EndPlot
</v>
      </c>
      <c r="S15" t="str">
        <f ca="1">SUBSTITUTE(SUBSTITUTE(SUBSTITUTE(SUBSTITUTE($A$1,
"x_coord",S$2),
"y_coord",$A15),
"t_type",'terrain type'!R13),
"p_type", 'plot type'!R13)
&amp; IF(LEFT(resources!R13, 6) = "BONUS_", CHAR(9) &amp; "BonusType=" &amp; resources!R13 &amp; CHAR(10), "")
&amp; IF('goody huts'!R13, "	ImprovementType=IMPROVEMENT_GOODY_HUT" &amp; CHAR(10), "")
&amp; IF(ISBLANK(OFFSET('rivers (2)'!$A$1, 2 * (67 - $A15), 2 * S$2 + 1)), "", SUBSTITUTE($C$1, "&lt;direc&gt;", RIGHT(OFFSET('rivers (2)'!$A$1, 2 * (67 - $A15), 2 * S$2 + 1), 1)))
&amp; IF(ISBLANK(OFFSET('rivers (2)'!$A$1, 2 * (67 - $A15) + 1, 2 * S$2)), "", SUBSTITUTE($D$1, "&lt;direc&gt;", RIGHT(OFFSET('rivers (2)'!$A$1, 2 * (67 - $A15) + 1, 2 * S$2), 1)))
&amp; IF(ISBLANK('feature type'!R13), "EndPlot", SUBSTITUTE(SUBSTITUTE(output!$B$1,
                   "f_type", 'feature type'!R13),
                   "f_var", 'feature variety'!R13))
&amp; CHAR(10)</f>
        <v xml:space="preserve">BeginPlot
	x=17,y=55
	TerrainType=TERRAIN_GRASS
	PlotType=2
	FeatureType=FEATURE_FOREST, FeatureVariety=0
EndPlot
</v>
      </c>
      <c r="T15" t="str">
        <f ca="1">SUBSTITUTE(SUBSTITUTE(SUBSTITUTE(SUBSTITUTE($A$1,
"x_coord",T$2),
"y_coord",$A15),
"t_type",'terrain type'!S13),
"p_type", 'plot type'!S13)
&amp; IF(LEFT(resources!S13, 6) = "BONUS_", CHAR(9) &amp; "BonusType=" &amp; resources!S13 &amp; CHAR(10), "")
&amp; IF('goody huts'!S13, "	ImprovementType=IMPROVEMENT_GOODY_HUT" &amp; CHAR(10), "")
&amp; IF(ISBLANK(OFFSET('rivers (2)'!$A$1, 2 * (67 - $A15), 2 * T$2 + 1)), "", SUBSTITUTE($C$1, "&lt;direc&gt;", RIGHT(OFFSET('rivers (2)'!$A$1, 2 * (67 - $A15), 2 * T$2 + 1), 1)))
&amp; IF(ISBLANK(OFFSET('rivers (2)'!$A$1, 2 * (67 - $A15) + 1, 2 * T$2)), "", SUBSTITUTE($D$1, "&lt;direc&gt;", RIGHT(OFFSET('rivers (2)'!$A$1, 2 * (67 - $A15) + 1, 2 * T$2), 1)))
&amp; IF(ISBLANK('feature type'!S13), "EndPlot", SUBSTITUTE(SUBSTITUTE(output!$B$1,
                   "f_type", 'feature type'!S13),
                   "f_var", 'feature variety'!S13))
&amp; CHAR(10)</f>
        <v xml:space="preserve">BeginPlot
	x=18,y=55
	TerrainType=TERRAIN_GRASS
	PlotType=2
	FeatureType=FEATURE_FOREST, FeatureVariety=0
EndPlot
</v>
      </c>
      <c r="U15" t="str">
        <f ca="1">SUBSTITUTE(SUBSTITUTE(SUBSTITUTE(SUBSTITUTE($A$1,
"x_coord",U$2),
"y_coord",$A15),
"t_type",'terrain type'!T13),
"p_type", 'plot type'!T13)
&amp; IF(LEFT(resources!T13, 6) = "BONUS_", CHAR(9) &amp; "BonusType=" &amp; resources!T13 &amp; CHAR(10), "")
&amp; IF('goody huts'!T13, "	ImprovementType=IMPROVEMENT_GOODY_HUT" &amp; CHAR(10), "")
&amp; IF(ISBLANK(OFFSET('rivers (2)'!$A$1, 2 * (67 - $A15), 2 * U$2 + 1)), "", SUBSTITUTE($C$1, "&lt;direc&gt;", RIGHT(OFFSET('rivers (2)'!$A$1, 2 * (67 - $A15), 2 * U$2 + 1), 1)))
&amp; IF(ISBLANK(OFFSET('rivers (2)'!$A$1, 2 * (67 - $A15) + 1, 2 * U$2)), "", SUBSTITUTE($D$1, "&lt;direc&gt;", RIGHT(OFFSET('rivers (2)'!$A$1, 2 * (67 - $A15) + 1, 2 * U$2), 1)))
&amp; IF(ISBLANK('feature type'!T13), "EndPlot", SUBSTITUTE(SUBSTITUTE(output!$B$1,
                   "f_type", 'feature type'!T13),
                   "f_var", 'feature variety'!T13))
&amp; CHAR(10)</f>
        <v xml:space="preserve">BeginPlot
	x=19,y=55
	TerrainType=TERRAIN_GRASS
	PlotType=1
	FeatureType=FEATURE_FOREST, FeatureVariety=0
EndPlot
</v>
      </c>
      <c r="V15" t="str">
        <f ca="1">SUBSTITUTE(SUBSTITUTE(SUBSTITUTE(SUBSTITUTE($A$1,
"x_coord",V$2),
"y_coord",$A15),
"t_type",'terrain type'!U13),
"p_type", 'plot type'!U13)
&amp; IF(LEFT(resources!U13, 6) = "BONUS_", CHAR(9) &amp; "BonusType=" &amp; resources!U13 &amp; CHAR(10), "")
&amp; IF('goody huts'!U13, "	ImprovementType=IMPROVEMENT_GOODY_HUT" &amp; CHAR(10), "")
&amp; IF(ISBLANK(OFFSET('rivers (2)'!$A$1, 2 * (67 - $A15), 2 * V$2 + 1)), "", SUBSTITUTE($C$1, "&lt;direc&gt;", RIGHT(OFFSET('rivers (2)'!$A$1, 2 * (67 - $A15), 2 * V$2 + 1), 1)))
&amp; IF(ISBLANK(OFFSET('rivers (2)'!$A$1, 2 * (67 - $A15) + 1, 2 * V$2)), "", SUBSTITUTE($D$1, "&lt;direc&gt;", RIGHT(OFFSET('rivers (2)'!$A$1, 2 * (67 - $A15) + 1, 2 * V$2), 1)))
&amp; IF(ISBLANK('feature type'!U13), "EndPlot", SUBSTITUTE(SUBSTITUTE(output!$B$1,
                   "f_type", 'feature type'!U13),
                   "f_var", 'feature variety'!U13))
&amp; CHAR(10)</f>
        <v xml:space="preserve">BeginPlot
	x=20,y=55
	TerrainType=TERRAIN_GRASS
	PlotType=1
	FeatureType=FEATURE_FOREST, FeatureVariety=0
EndPlot
</v>
      </c>
      <c r="W15" t="str">
        <f ca="1">SUBSTITUTE(SUBSTITUTE(SUBSTITUTE(SUBSTITUTE($A$1,
"x_coord",W$2),
"y_coord",$A15),
"t_type",'terrain type'!V13),
"p_type", 'plot type'!V13)
&amp; IF(LEFT(resources!V13, 6) = "BONUS_", CHAR(9) &amp; "BonusType=" &amp; resources!V13 &amp; CHAR(10), "")
&amp; IF('goody huts'!V13, "	ImprovementType=IMPROVEMENT_GOODY_HUT" &amp; CHAR(10), "")
&amp; IF(ISBLANK(OFFSET('rivers (2)'!$A$1, 2 * (67 - $A15), 2 * W$2 + 1)), "", SUBSTITUTE($C$1, "&lt;direc&gt;", RIGHT(OFFSET('rivers (2)'!$A$1, 2 * (67 - $A15), 2 * W$2 + 1), 1)))
&amp; IF(ISBLANK(OFFSET('rivers (2)'!$A$1, 2 * (67 - $A15) + 1, 2 * W$2)), "", SUBSTITUTE($D$1, "&lt;direc&gt;", RIGHT(OFFSET('rivers (2)'!$A$1, 2 * (67 - $A15) + 1, 2 * W$2), 1)))
&amp; IF(ISBLANK('feature type'!V13), "EndPlot", SUBSTITUTE(SUBSTITUTE(output!$B$1,
                   "f_type", 'feature type'!V13),
                   "f_var", 'feature variety'!V13))
&amp; CHAR(10)</f>
        <v xml:space="preserve">BeginPlot
	x=21,y=55
	TerrainType=TERRAIN_GRASS
	PlotType=1
	FeatureType=FEATURE_FOREST, FeatureVariety=0
EndPlot
</v>
      </c>
      <c r="X15" t="str">
        <f ca="1">SUBSTITUTE(SUBSTITUTE(SUBSTITUTE(SUBSTITUTE($A$1,
"x_coord",X$2),
"y_coord",$A15),
"t_type",'terrain type'!W13),
"p_type", 'plot type'!W13)
&amp; IF(LEFT(resources!W13, 6) = "BONUS_", CHAR(9) &amp; "BonusType=" &amp; resources!W13 &amp; CHAR(10), "")
&amp; IF('goody huts'!W13, "	ImprovementType=IMPROVEMENT_GOODY_HUT" &amp; CHAR(10), "")
&amp; IF(ISBLANK(OFFSET('rivers (2)'!$A$1, 2 * (67 - $A15), 2 * X$2 + 1)), "", SUBSTITUTE($C$1, "&lt;direc&gt;", RIGHT(OFFSET('rivers (2)'!$A$1, 2 * (67 - $A15), 2 * X$2 + 1), 1)))
&amp; IF(ISBLANK(OFFSET('rivers (2)'!$A$1, 2 * (67 - $A15) + 1, 2 * X$2)), "", SUBSTITUTE($D$1, "&lt;direc&gt;", RIGHT(OFFSET('rivers (2)'!$A$1, 2 * (67 - $A15) + 1, 2 * X$2), 1)))
&amp; IF(ISBLANK('feature type'!W13), "EndPlot", SUBSTITUTE(SUBSTITUTE(output!$B$1,
                   "f_type", 'feature type'!W13),
                   "f_var", 'feature variety'!W13))
&amp; CHAR(10)</f>
        <v xml:space="preserve">BeginPlot
	x=22,y=55
	TerrainType=TERRAIN_GRASS
	PlotType=2
	FeatureType=FEATURE_FOREST, FeatureVariety=0
EndPlot
</v>
      </c>
      <c r="Y15" t="str">
        <f ca="1">SUBSTITUTE(SUBSTITUTE(SUBSTITUTE(SUBSTITUTE($A$1,
"x_coord",Y$2),
"y_coord",$A15),
"t_type",'terrain type'!X13),
"p_type", 'plot type'!X13)
&amp; IF(LEFT(resources!X13, 6) = "BONUS_", CHAR(9) &amp; "BonusType=" &amp; resources!X13 &amp; CHAR(10), "")
&amp; IF('goody huts'!X13, "	ImprovementType=IMPROVEMENT_GOODY_HUT" &amp; CHAR(10), "")
&amp; IF(ISBLANK(OFFSET('rivers (2)'!$A$1, 2 * (67 - $A15), 2 * Y$2 + 1)), "", SUBSTITUTE($C$1, "&lt;direc&gt;", RIGHT(OFFSET('rivers (2)'!$A$1, 2 * (67 - $A15), 2 * Y$2 + 1), 1)))
&amp; IF(ISBLANK(OFFSET('rivers (2)'!$A$1, 2 * (67 - $A15) + 1, 2 * Y$2)), "", SUBSTITUTE($D$1, "&lt;direc&gt;", RIGHT(OFFSET('rivers (2)'!$A$1, 2 * (67 - $A15) + 1, 2 * Y$2), 1)))
&amp; IF(ISBLANK('feature type'!X13), "EndPlot", SUBSTITUTE(SUBSTITUTE(output!$B$1,
                   "f_type", 'feature type'!X13),
                   "f_var", 'feature variety'!X13))
&amp; CHAR(10)</f>
        <v xml:space="preserve">BeginPlot
	x=23,y=55
	TerrainType=TERRAIN_GRASS
	PlotType=2
	FeatureType=FEATURE_FOREST, FeatureVariety=0
EndPlot
</v>
      </c>
      <c r="Z15" t="str">
        <f ca="1">SUBSTITUTE(SUBSTITUTE(SUBSTITUTE(SUBSTITUTE($A$1,
"x_coord",Z$2),
"y_coord",$A15),
"t_type",'terrain type'!Y13),
"p_type", 'plot type'!Y13)
&amp; IF(LEFT(resources!Y13, 6) = "BONUS_", CHAR(9) &amp; "BonusType=" &amp; resources!Y13 &amp; CHAR(10), "")
&amp; IF('goody huts'!Y13, "	ImprovementType=IMPROVEMENT_GOODY_HUT" &amp; CHAR(10), "")
&amp; IF(ISBLANK(OFFSET('rivers (2)'!$A$1, 2 * (67 - $A15), 2 * Z$2 + 1)), "", SUBSTITUTE($C$1, "&lt;direc&gt;", RIGHT(OFFSET('rivers (2)'!$A$1, 2 * (67 - $A15), 2 * Z$2 + 1), 1)))
&amp; IF(ISBLANK(OFFSET('rivers (2)'!$A$1, 2 * (67 - $A15) + 1, 2 * Z$2)), "", SUBSTITUTE($D$1, "&lt;direc&gt;", RIGHT(OFFSET('rivers (2)'!$A$1, 2 * (67 - $A15) + 1, 2 * Z$2), 1)))
&amp; IF(ISBLANK('feature type'!Y13), "EndPlot", SUBSTITUTE(SUBSTITUTE(output!$B$1,
                   "f_type", 'feature type'!Y13),
                   "f_var", 'feature variety'!Y13))
&amp; CHAR(10)</f>
        <v xml:space="preserve">BeginPlot
	x=24,y=55
	TerrainType=TERRAIN_GRASS
	PlotType=1
	FeatureType=FEATURE_FOREST, FeatureVariety=0
EndPlot
</v>
      </c>
      <c r="AA15" t="str">
        <f ca="1">SUBSTITUTE(SUBSTITUTE(SUBSTITUTE(SUBSTITUTE($A$1,
"x_coord",AA$2),
"y_coord",$A15),
"t_type",'terrain type'!Z13),
"p_type", 'plot type'!Z13)
&amp; IF(LEFT(resources!Z13, 6) = "BONUS_", CHAR(9) &amp; "BonusType=" &amp; resources!Z13 &amp; CHAR(10), "")
&amp; IF('goody huts'!Z13, "	ImprovementType=IMPROVEMENT_GOODY_HUT" &amp; CHAR(10), "")
&amp; IF(ISBLANK(OFFSET('rivers (2)'!$A$1, 2 * (67 - $A15), 2 * AA$2 + 1)), "", SUBSTITUTE($C$1, "&lt;direc&gt;", RIGHT(OFFSET('rivers (2)'!$A$1, 2 * (67 - $A15), 2 * AA$2 + 1), 1)))
&amp; IF(ISBLANK(OFFSET('rivers (2)'!$A$1, 2 * (67 - $A15) + 1, 2 * AA$2)), "", SUBSTITUTE($D$1, "&lt;direc&gt;", RIGHT(OFFSET('rivers (2)'!$A$1, 2 * (67 - $A15) + 1, 2 * AA$2), 1)))
&amp; IF(ISBLANK('feature type'!Z13), "EndPlot", SUBSTITUTE(SUBSTITUTE(output!$B$1,
                   "f_type", 'feature type'!Z13),
                   "f_var", 'feature variety'!Z13))
&amp; CHAR(10)</f>
        <v xml:space="preserve">BeginPlot
	x=25,y=55
	TerrainType=TERRAIN_GRASS
	PlotType=2
	RiverNSDirection=0
	isWOfRiver
EndPlot
</v>
      </c>
      <c r="AB15" t="str">
        <f ca="1">SUBSTITUTE(SUBSTITUTE(SUBSTITUTE(SUBSTITUTE($A$1,
"x_coord",AB$2),
"y_coord",$A15),
"t_type",'terrain type'!AA13),
"p_type", 'plot type'!AA13)
&amp; IF(LEFT(resources!AA13, 6) = "BONUS_", CHAR(9) &amp; "BonusType=" &amp; resources!AA13 &amp; CHAR(10), "")
&amp; IF('goody huts'!AA13, "	ImprovementType=IMPROVEMENT_GOODY_HUT" &amp; CHAR(10), "")
&amp; IF(ISBLANK(OFFSET('rivers (2)'!$A$1, 2 * (67 - $A15), 2 * AB$2 + 1)), "", SUBSTITUTE($C$1, "&lt;direc&gt;", RIGHT(OFFSET('rivers (2)'!$A$1, 2 * (67 - $A15), 2 * AB$2 + 1), 1)))
&amp; IF(ISBLANK(OFFSET('rivers (2)'!$A$1, 2 * (67 - $A15) + 1, 2 * AB$2)), "", SUBSTITUTE($D$1, "&lt;direc&gt;", RIGHT(OFFSET('rivers (2)'!$A$1, 2 * (67 - $A15) + 1, 2 * AB$2), 1)))
&amp; IF(ISBLANK('feature type'!AA13), "EndPlot", SUBSTITUTE(SUBSTITUTE(output!$B$1,
                   "f_type", 'feature type'!AA13),
                   "f_var", 'feature variety'!AA13))
&amp; CHAR(10)</f>
        <v xml:space="preserve">BeginPlot
	x=26,y=55
	TerrainType=TERRAIN_GRASS
	PlotType=1
EndPlot
</v>
      </c>
      <c r="AC15" t="str">
        <f ca="1">SUBSTITUTE(SUBSTITUTE(SUBSTITUTE(SUBSTITUTE($A$1,
"x_coord",AC$2),
"y_coord",$A15),
"t_type",'terrain type'!AB13),
"p_type", 'plot type'!AB13)
&amp; IF(LEFT(resources!AB13, 6) = "BONUS_", CHAR(9) &amp; "BonusType=" &amp; resources!AB13 &amp; CHAR(10), "")
&amp; IF('goody huts'!AB13, "	ImprovementType=IMPROVEMENT_GOODY_HUT" &amp; CHAR(10), "")
&amp; IF(ISBLANK(OFFSET('rivers (2)'!$A$1, 2 * (67 - $A15), 2 * AC$2 + 1)), "", SUBSTITUTE($C$1, "&lt;direc&gt;", RIGHT(OFFSET('rivers (2)'!$A$1, 2 * (67 - $A15), 2 * AC$2 + 1), 1)))
&amp; IF(ISBLANK(OFFSET('rivers (2)'!$A$1, 2 * (67 - $A15) + 1, 2 * AC$2)), "", SUBSTITUTE($D$1, "&lt;direc&gt;", RIGHT(OFFSET('rivers (2)'!$A$1, 2 * (67 - $A15) + 1, 2 * AC$2), 1)))
&amp; IF(ISBLANK('feature type'!AB13), "EndPlot", SUBSTITUTE(SUBSTITUTE(output!$B$1,
                   "f_type", 'feature type'!AB13),
                   "f_var", 'feature variety'!AB13))
&amp; CHAR(10)</f>
        <v xml:space="preserve">BeginPlot
	x=27,y=55
	TerrainType=TERRAIN_GRASS
	PlotType=2
	FeatureType=FEATURE_FOREST, FeatureVariety=0
EndPlot
</v>
      </c>
      <c r="AD15" t="str">
        <f ca="1">SUBSTITUTE(SUBSTITUTE(SUBSTITUTE(SUBSTITUTE($A$1,
"x_coord",AD$2),
"y_coord",$A15),
"t_type",'terrain type'!AC13),
"p_type", 'plot type'!AC13)
&amp; IF(LEFT(resources!AC13, 6) = "BONUS_", CHAR(9) &amp; "BonusType=" &amp; resources!AC13 &amp; CHAR(10), "")
&amp; IF('goody huts'!AC13, "	ImprovementType=IMPROVEMENT_GOODY_HUT" &amp; CHAR(10), "")
&amp; IF(ISBLANK(OFFSET('rivers (2)'!$A$1, 2 * (67 - $A15), 2 * AD$2 + 1)), "", SUBSTITUTE($C$1, "&lt;direc&gt;", RIGHT(OFFSET('rivers (2)'!$A$1, 2 * (67 - $A15), 2 * AD$2 + 1), 1)))
&amp; IF(ISBLANK(OFFSET('rivers (2)'!$A$1, 2 * (67 - $A15) + 1, 2 * AD$2)), "", SUBSTITUTE($D$1, "&lt;direc&gt;", RIGHT(OFFSET('rivers (2)'!$A$1, 2 * (67 - $A15) + 1, 2 * AD$2), 1)))
&amp; IF(ISBLANK('feature type'!AC13), "EndPlot", SUBSTITUTE(SUBSTITUTE(output!$B$1,
                   "f_type", 'feature type'!AC13),
                   "f_var", 'feature variety'!AC13))
&amp; CHAR(10)</f>
        <v xml:space="preserve">BeginPlot
	x=28,y=55
	TerrainType=TERRAIN_GRASS
	PlotType=2
	RiverNSDirection=0
	isWOfRiver
EndPlot
</v>
      </c>
      <c r="AE15" t="str">
        <f ca="1">SUBSTITUTE(SUBSTITUTE(SUBSTITUTE(SUBSTITUTE($A$1,
"x_coord",AE$2),
"y_coord",$A15),
"t_type",'terrain type'!AD13),
"p_type", 'plot type'!AD13)
&amp; IF(LEFT(resources!AD13, 6) = "BONUS_", CHAR(9) &amp; "BonusType=" &amp; resources!AD13 &amp; CHAR(10), "")
&amp; IF('goody huts'!AD13, "	ImprovementType=IMPROVEMENT_GOODY_HUT" &amp; CHAR(10), "")
&amp; IF(ISBLANK(OFFSET('rivers (2)'!$A$1, 2 * (67 - $A15), 2 * AE$2 + 1)), "", SUBSTITUTE($C$1, "&lt;direc&gt;", RIGHT(OFFSET('rivers (2)'!$A$1, 2 * (67 - $A15), 2 * AE$2 + 1), 1)))
&amp; IF(ISBLANK(OFFSET('rivers (2)'!$A$1, 2 * (67 - $A15) + 1, 2 * AE$2)), "", SUBSTITUTE($D$1, "&lt;direc&gt;", RIGHT(OFFSET('rivers (2)'!$A$1, 2 * (67 - $A15) + 1, 2 * AE$2), 1)))
&amp; IF(ISBLANK('feature type'!AD13), "EndPlot", SUBSTITUTE(SUBSTITUTE(output!$B$1,
                   "f_type", 'feature type'!AD13),
                   "f_var", 'feature variety'!AD13))
&amp; CHAR(10)</f>
        <v xml:space="preserve">BeginPlot
	x=29,y=55
	TerrainType=TERRAIN_GRASS
	PlotType=2
	FeatureType=FEATURE_FOREST, FeatureVariety=0
EndPlot
</v>
      </c>
      <c r="AF15" t="str">
        <f ca="1">SUBSTITUTE(SUBSTITUTE(SUBSTITUTE(SUBSTITUTE($A$1,
"x_coord",AF$2),
"y_coord",$A15),
"t_type",'terrain type'!AE13),
"p_type", 'plot type'!AE13)
&amp; IF(LEFT(resources!AE13, 6) = "BONUS_", CHAR(9) &amp; "BonusType=" &amp; resources!AE13 &amp; CHAR(10), "")
&amp; IF('goody huts'!AE13, "	ImprovementType=IMPROVEMENT_GOODY_HUT" &amp; CHAR(10), "")
&amp; IF(ISBLANK(OFFSET('rivers (2)'!$A$1, 2 * (67 - $A15), 2 * AF$2 + 1)), "", SUBSTITUTE($C$1, "&lt;direc&gt;", RIGHT(OFFSET('rivers (2)'!$A$1, 2 * (67 - $A15), 2 * AF$2 + 1), 1)))
&amp; IF(ISBLANK(OFFSET('rivers (2)'!$A$1, 2 * (67 - $A15) + 1, 2 * AF$2)), "", SUBSTITUTE($D$1, "&lt;direc&gt;", RIGHT(OFFSET('rivers (2)'!$A$1, 2 * (67 - $A15) + 1, 2 * AF$2), 1)))
&amp; IF(ISBLANK('feature type'!AE13), "EndPlot", SUBSTITUTE(SUBSTITUTE(output!$B$1,
                   "f_type", 'feature type'!AE13),
                   "f_var", 'feature variety'!AE13))
&amp; CHAR(10)</f>
        <v xml:space="preserve">BeginPlot
	x=30,y=55
	TerrainType=TERRAIN_GRASS
	PlotType=1
EndPlot
</v>
      </c>
      <c r="AG15" t="str">
        <f ca="1">SUBSTITUTE(SUBSTITUTE(SUBSTITUTE(SUBSTITUTE($A$1,
"x_coord",AG$2),
"y_coord",$A15),
"t_type",'terrain type'!AF13),
"p_type", 'plot type'!AF13)
&amp; IF(LEFT(resources!AF13, 6) = "BONUS_", CHAR(9) &amp; "BonusType=" &amp; resources!AF13 &amp; CHAR(10), "")
&amp; IF('goody huts'!AF13, "	ImprovementType=IMPROVEMENT_GOODY_HUT" &amp; CHAR(10), "")
&amp; IF(ISBLANK(OFFSET('rivers (2)'!$A$1, 2 * (67 - $A15), 2 * AG$2 + 1)), "", SUBSTITUTE($C$1, "&lt;direc&gt;", RIGHT(OFFSET('rivers (2)'!$A$1, 2 * (67 - $A15), 2 * AG$2 + 1), 1)))
&amp; IF(ISBLANK(OFFSET('rivers (2)'!$A$1, 2 * (67 - $A15) + 1, 2 * AG$2)), "", SUBSTITUTE($D$1, "&lt;direc&gt;", RIGHT(OFFSET('rivers (2)'!$A$1, 2 * (67 - $A15) + 1, 2 * AG$2), 1)))
&amp; IF(ISBLANK('feature type'!AF13), "EndPlot", SUBSTITUTE(SUBSTITUTE(output!$B$1,
                   "f_type", 'feature type'!AF13),
                   "f_var", 'feature variety'!AF13))
&amp; CHAR(10)</f>
        <v xml:space="preserve">BeginPlot
	x=31,y=55
	TerrainType=TERRAIN_GRASS
	PlotType=1
	FeatureType=FEATURE_FOREST, FeatureVariety=0
EndPlot
</v>
      </c>
      <c r="AH15" t="str">
        <f ca="1">SUBSTITUTE(SUBSTITUTE(SUBSTITUTE(SUBSTITUTE($A$1,
"x_coord",AH$2),
"y_coord",$A15),
"t_type",'terrain type'!AG13),
"p_type", 'plot type'!AG13)
&amp; IF(LEFT(resources!AG13, 6) = "BONUS_", CHAR(9) &amp; "BonusType=" &amp; resources!AG13 &amp; CHAR(10), "")
&amp; IF('goody huts'!AG13, "	ImprovementType=IMPROVEMENT_GOODY_HUT" &amp; CHAR(10), "")
&amp; IF(ISBLANK(OFFSET('rivers (2)'!$A$1, 2 * (67 - $A15), 2 * AH$2 + 1)), "", SUBSTITUTE($C$1, "&lt;direc&gt;", RIGHT(OFFSET('rivers (2)'!$A$1, 2 * (67 - $A15), 2 * AH$2 + 1), 1)))
&amp; IF(ISBLANK(OFFSET('rivers (2)'!$A$1, 2 * (67 - $A15) + 1, 2 * AH$2)), "", SUBSTITUTE($D$1, "&lt;direc&gt;", RIGHT(OFFSET('rivers (2)'!$A$1, 2 * (67 - $A15) + 1, 2 * AH$2), 1)))
&amp; IF(ISBLANK('feature type'!AG13), "EndPlot", SUBSTITUTE(SUBSTITUTE(output!$B$1,
                   "f_type", 'feature type'!AG13),
                   "f_var", 'feature variety'!AG13))
&amp; CHAR(10)</f>
        <v xml:space="preserve">BeginPlot
	x=32,y=55
	TerrainType=TERRAIN_GRASS
	PlotType=2
	FeatureType=FEATURE_FOREST, FeatureVariety=0
EndPlot
</v>
      </c>
      <c r="AI15" t="str">
        <f ca="1">SUBSTITUTE(SUBSTITUTE(SUBSTITUTE(SUBSTITUTE($A$1,
"x_coord",AI$2),
"y_coord",$A15),
"t_type",'terrain type'!AH13),
"p_type", 'plot type'!AH13)
&amp; IF(LEFT(resources!AH13, 6) = "BONUS_", CHAR(9) &amp; "BonusType=" &amp; resources!AH13 &amp; CHAR(10), "")
&amp; IF('goody huts'!AH13, "	ImprovementType=IMPROVEMENT_GOODY_HUT" &amp; CHAR(10), "")
&amp; IF(ISBLANK(OFFSET('rivers (2)'!$A$1, 2 * (67 - $A15), 2 * AI$2 + 1)), "", SUBSTITUTE($C$1, "&lt;direc&gt;", RIGHT(OFFSET('rivers (2)'!$A$1, 2 * (67 - $A15), 2 * AI$2 + 1), 1)))
&amp; IF(ISBLANK(OFFSET('rivers (2)'!$A$1, 2 * (67 - $A15) + 1, 2 * AI$2)), "", SUBSTITUTE($D$1, "&lt;direc&gt;", RIGHT(OFFSET('rivers (2)'!$A$1, 2 * (67 - $A15) + 1, 2 * AI$2), 1)))
&amp; IF(ISBLANK('feature type'!AH13), "EndPlot", SUBSTITUTE(SUBSTITUTE(output!$B$1,
                   "f_type", 'feature type'!AH13),
                   "f_var", 'feature variety'!AH13))
&amp; CHAR(10)</f>
        <v xml:space="preserve">BeginPlot
	x=33,y=55
	TerrainType=TERRAIN_GRASS
	PlotType=2
	FeatureType=FEATURE_FOREST, FeatureVariety=0
EndPlot
</v>
      </c>
      <c r="AJ15" t="str">
        <f ca="1">SUBSTITUTE(SUBSTITUTE(SUBSTITUTE(SUBSTITUTE($A$1,
"x_coord",AJ$2),
"y_coord",$A15),
"t_type",'terrain type'!AI13),
"p_type", 'plot type'!AI13)
&amp; IF(LEFT(resources!AI13, 6) = "BONUS_", CHAR(9) &amp; "BonusType=" &amp; resources!AI13 &amp; CHAR(10), "")
&amp; IF('goody huts'!AI13, "	ImprovementType=IMPROVEMENT_GOODY_HUT" &amp; CHAR(10), "")
&amp; IF(ISBLANK(OFFSET('rivers (2)'!$A$1, 2 * (67 - $A15), 2 * AJ$2 + 1)), "", SUBSTITUTE($C$1, "&lt;direc&gt;", RIGHT(OFFSET('rivers (2)'!$A$1, 2 * (67 - $A15), 2 * AJ$2 + 1), 1)))
&amp; IF(ISBLANK(OFFSET('rivers (2)'!$A$1, 2 * (67 - $A15) + 1, 2 * AJ$2)), "", SUBSTITUTE($D$1, "&lt;direc&gt;", RIGHT(OFFSET('rivers (2)'!$A$1, 2 * (67 - $A15) + 1, 2 * AJ$2), 1)))
&amp; IF(ISBLANK('feature type'!AI13), "EndPlot", SUBSTITUTE(SUBSTITUTE(output!$B$1,
                   "f_type", 'feature type'!AI13),
                   "f_var", 'feature variety'!AI13))
&amp; CHAR(10)</f>
        <v xml:space="preserve">BeginPlot
	x=34,y=55
	TerrainType=TERRAIN_GRASS
	PlotType=2
	RiverNSDirection=0
	isWOfRiver
	FeatureType=FEATURE_FOREST, FeatureVariety=0
EndPlot
</v>
      </c>
      <c r="AK15" t="str">
        <f ca="1">SUBSTITUTE(SUBSTITUTE(SUBSTITUTE(SUBSTITUTE($A$1,
"x_coord",AK$2),
"y_coord",$A15),
"t_type",'terrain type'!AJ13),
"p_type", 'plot type'!AJ13)
&amp; IF(LEFT(resources!AJ13, 6) = "BONUS_", CHAR(9) &amp; "BonusType=" &amp; resources!AJ13 &amp; CHAR(10), "")
&amp; IF('goody huts'!AJ13, "	ImprovementType=IMPROVEMENT_GOODY_HUT" &amp; CHAR(10), "")
&amp; IF(ISBLANK(OFFSET('rivers (2)'!$A$1, 2 * (67 - $A15), 2 * AK$2 + 1)), "", SUBSTITUTE($C$1, "&lt;direc&gt;", RIGHT(OFFSET('rivers (2)'!$A$1, 2 * (67 - $A15), 2 * AK$2 + 1), 1)))
&amp; IF(ISBLANK(OFFSET('rivers (2)'!$A$1, 2 * (67 - $A15) + 1, 2 * AK$2)), "", SUBSTITUTE($D$1, "&lt;direc&gt;", RIGHT(OFFSET('rivers (2)'!$A$1, 2 * (67 - $A15) + 1, 2 * AK$2), 1)))
&amp; IF(ISBLANK('feature type'!AJ13), "EndPlot", SUBSTITUTE(SUBSTITUTE(output!$B$1,
                   "f_type", 'feature type'!AJ13),
                   "f_var", 'feature variety'!AJ13))
&amp; CHAR(10)</f>
        <v xml:space="preserve">BeginPlot
	x=35,y=55
	TerrainType=TERRAIN_GRASS
	PlotType=2
	RiverNSDirection=0
	isWOfRiver
EndPlot
</v>
      </c>
      <c r="AL15" t="str">
        <f ca="1">SUBSTITUTE(SUBSTITUTE(SUBSTITUTE(SUBSTITUTE($A$1,
"x_coord",AL$2),
"y_coord",$A15),
"t_type",'terrain type'!AK13),
"p_type", 'plot type'!AK13)
&amp; IF(LEFT(resources!AK13, 6) = "BONUS_", CHAR(9) &amp; "BonusType=" &amp; resources!AK13 &amp; CHAR(10), "")
&amp; IF('goody huts'!AK13, "	ImprovementType=IMPROVEMENT_GOODY_HUT" &amp; CHAR(10), "")
&amp; IF(ISBLANK(OFFSET('rivers (2)'!$A$1, 2 * (67 - $A15), 2 * AL$2 + 1)), "", SUBSTITUTE($C$1, "&lt;direc&gt;", RIGHT(OFFSET('rivers (2)'!$A$1, 2 * (67 - $A15), 2 * AL$2 + 1), 1)))
&amp; IF(ISBLANK(OFFSET('rivers (2)'!$A$1, 2 * (67 - $A15) + 1, 2 * AL$2)), "", SUBSTITUTE($D$1, "&lt;direc&gt;", RIGHT(OFFSET('rivers (2)'!$A$1, 2 * (67 - $A15) + 1, 2 * AL$2), 1)))
&amp; IF(ISBLANK('feature type'!AK13), "EndPlot", SUBSTITUTE(SUBSTITUTE(output!$B$1,
                   "f_type", 'feature type'!AK13),
                   "f_var", 'feature variety'!AK13))
&amp; CHAR(10)</f>
        <v xml:space="preserve">BeginPlot
	x=36,y=55
	TerrainType=TERRAIN_GRASS
	PlotType=2
EndPlot
</v>
      </c>
      <c r="AM15" t="str">
        <f ca="1">SUBSTITUTE(SUBSTITUTE(SUBSTITUTE(SUBSTITUTE($A$1,
"x_coord",AM$2),
"y_coord",$A15),
"t_type",'terrain type'!AL13),
"p_type", 'plot type'!AL13)
&amp; IF(LEFT(resources!AL13, 6) = "BONUS_", CHAR(9) &amp; "BonusType=" &amp; resources!AL13 &amp; CHAR(10), "")
&amp; IF('goody huts'!AL13, "	ImprovementType=IMPROVEMENT_GOODY_HUT" &amp; CHAR(10), "")
&amp; IF(ISBLANK(OFFSET('rivers (2)'!$A$1, 2 * (67 - $A15), 2 * AM$2 + 1)), "", SUBSTITUTE($C$1, "&lt;direc&gt;", RIGHT(OFFSET('rivers (2)'!$A$1, 2 * (67 - $A15), 2 * AM$2 + 1), 1)))
&amp; IF(ISBLANK(OFFSET('rivers (2)'!$A$1, 2 * (67 - $A15) + 1, 2 * AM$2)), "", SUBSTITUTE($D$1, "&lt;direc&gt;", RIGHT(OFFSET('rivers (2)'!$A$1, 2 * (67 - $A15) + 1, 2 * AM$2), 1)))
&amp; IF(ISBLANK('feature type'!AL13), "EndPlot", SUBSTITUTE(SUBSTITUTE(output!$B$1,
                   "f_type", 'feature type'!AL13),
                   "f_var", 'feature variety'!AL13))
&amp; CHAR(10)</f>
        <v xml:space="preserve">BeginPlot
	x=37,y=55
	TerrainType=TERRAIN_GRASS
	PlotType=2
EndPlot
</v>
      </c>
      <c r="AN15" t="str">
        <f ca="1">SUBSTITUTE(SUBSTITUTE(SUBSTITUTE(SUBSTITUTE($A$1,
"x_coord",AN$2),
"y_coord",$A15),
"t_type",'terrain type'!AM13),
"p_type", 'plot type'!AM13)
&amp; IF(LEFT(resources!AM13, 6) = "BONUS_", CHAR(9) &amp; "BonusType=" &amp; resources!AM13 &amp; CHAR(10), "")
&amp; IF('goody huts'!AM13, "	ImprovementType=IMPROVEMENT_GOODY_HUT" &amp; CHAR(10), "")
&amp; IF(ISBLANK(OFFSET('rivers (2)'!$A$1, 2 * (67 - $A15), 2 * AN$2 + 1)), "", SUBSTITUTE($C$1, "&lt;direc&gt;", RIGHT(OFFSET('rivers (2)'!$A$1, 2 * (67 - $A15), 2 * AN$2 + 1), 1)))
&amp; IF(ISBLANK(OFFSET('rivers (2)'!$A$1, 2 * (67 - $A15) + 1, 2 * AN$2)), "", SUBSTITUTE($D$1, "&lt;direc&gt;", RIGHT(OFFSET('rivers (2)'!$A$1, 2 * (67 - $A15) + 1, 2 * AN$2), 1)))
&amp; IF(ISBLANK('feature type'!AM13), "EndPlot", SUBSTITUTE(SUBSTITUTE(output!$B$1,
                   "f_type", 'feature type'!AM13),
                   "f_var", 'feature variety'!AM13))
&amp; CHAR(10)</f>
        <v xml:space="preserve">BeginPlot
	x=38,y=55
	TerrainType=TERRAIN_COAST
	PlotType=3
EndPlot
</v>
      </c>
      <c r="AO15" t="str">
        <f ca="1">SUBSTITUTE(SUBSTITUTE(SUBSTITUTE(SUBSTITUTE($A$1,
"x_coord",AO$2),
"y_coord",$A15),
"t_type",'terrain type'!AN13),
"p_type", 'plot type'!AN13)
&amp; IF(LEFT(resources!AN13, 6) = "BONUS_", CHAR(9) &amp; "BonusType=" &amp; resources!AN13 &amp; CHAR(10), "")
&amp; IF('goody huts'!AN13, "	ImprovementType=IMPROVEMENT_GOODY_HUT" &amp; CHAR(10), "")
&amp; IF(ISBLANK(OFFSET('rivers (2)'!$A$1, 2 * (67 - $A15), 2 * AO$2 + 1)), "", SUBSTITUTE($C$1, "&lt;direc&gt;", RIGHT(OFFSET('rivers (2)'!$A$1, 2 * (67 - $A15), 2 * AO$2 + 1), 1)))
&amp; IF(ISBLANK(OFFSET('rivers (2)'!$A$1, 2 * (67 - $A15) + 1, 2 * AO$2)), "", SUBSTITUTE($D$1, "&lt;direc&gt;", RIGHT(OFFSET('rivers (2)'!$A$1, 2 * (67 - $A15) + 1, 2 * AO$2), 1)))
&amp; IF(ISBLANK('feature type'!AN13), "EndPlot", SUBSTITUTE(SUBSTITUTE(output!$B$1,
                   "f_type", 'feature type'!AN13),
                   "f_var", 'feature variety'!AN13))
&amp; CHAR(10)</f>
        <v xml:space="preserve">BeginPlot
	x=39,y=55
	TerrainType=TERRAIN_OCEAN
	PlotType=3
EndPlot
</v>
      </c>
      <c r="AP15" t="str">
        <f ca="1">SUBSTITUTE(SUBSTITUTE(SUBSTITUTE(SUBSTITUTE($A$1,
"x_coord",AP$2),
"y_coord",$A15),
"t_type",'terrain type'!AO13),
"p_type", 'plot type'!AO13)
&amp; IF(LEFT(resources!AO13, 6) = "BONUS_", CHAR(9) &amp; "BonusType=" &amp; resources!AO13 &amp; CHAR(10), "")
&amp; IF('goody huts'!AO13, "	ImprovementType=IMPROVEMENT_GOODY_HUT" &amp; CHAR(10), "")
&amp; IF(ISBLANK(OFFSET('rivers (2)'!$A$1, 2 * (67 - $A15), 2 * AP$2 + 1)), "", SUBSTITUTE($C$1, "&lt;direc&gt;", RIGHT(OFFSET('rivers (2)'!$A$1, 2 * (67 - $A15), 2 * AP$2 + 1), 1)))
&amp; IF(ISBLANK(OFFSET('rivers (2)'!$A$1, 2 * (67 - $A15) + 1, 2 * AP$2)), "", SUBSTITUTE($D$1, "&lt;direc&gt;", RIGHT(OFFSET('rivers (2)'!$A$1, 2 * (67 - $A15) + 1, 2 * AP$2), 1)))
&amp; IF(ISBLANK('feature type'!AO13), "EndPlot", SUBSTITUTE(SUBSTITUTE(output!$B$1,
                   "f_type", 'feature type'!AO13),
                   "f_var", 'feature variety'!AO13))
&amp; CHAR(10)</f>
        <v xml:space="preserve">BeginPlot
	x=40,y=55
	TerrainType=TERRAIN_OCEAN
	PlotType=3
EndPlot
</v>
      </c>
      <c r="AQ15" t="str">
        <f ca="1">SUBSTITUTE(SUBSTITUTE(SUBSTITUTE(SUBSTITUTE($A$1,
"x_coord",AQ$2),
"y_coord",$A15),
"t_type",'terrain type'!AP13),
"p_type", 'plot type'!AP13)
&amp; IF(LEFT(resources!AP13, 6) = "BONUS_", CHAR(9) &amp; "BonusType=" &amp; resources!AP13 &amp; CHAR(10), "")
&amp; IF('goody huts'!AP13, "	ImprovementType=IMPROVEMENT_GOODY_HUT" &amp; CHAR(10), "")
&amp; IF(ISBLANK(OFFSET('rivers (2)'!$A$1, 2 * (67 - $A15), 2 * AQ$2 + 1)), "", SUBSTITUTE($C$1, "&lt;direc&gt;", RIGHT(OFFSET('rivers (2)'!$A$1, 2 * (67 - $A15), 2 * AQ$2 + 1), 1)))
&amp; IF(ISBLANK(OFFSET('rivers (2)'!$A$1, 2 * (67 - $A15) + 1, 2 * AQ$2)), "", SUBSTITUTE($D$1, "&lt;direc&gt;", RIGHT(OFFSET('rivers (2)'!$A$1, 2 * (67 - $A15) + 1, 2 * AQ$2), 1)))
&amp; IF(ISBLANK('feature type'!AP13), "EndPlot", SUBSTITUTE(SUBSTITUTE(output!$B$1,
                   "f_type", 'feature type'!AP13),
                   "f_var", 'feature variety'!AP13))
&amp; CHAR(10)</f>
        <v xml:space="preserve">BeginPlot
	x=41,y=55
	TerrainType=TERRAIN_COAST
	PlotType=3
EndPlot
</v>
      </c>
      <c r="AR15" t="str">
        <f ca="1">SUBSTITUTE(SUBSTITUTE(SUBSTITUTE(SUBSTITUTE($A$1,
"x_coord",AR$2),
"y_coord",$A15),
"t_type",'terrain type'!AQ13),
"p_type", 'plot type'!AQ13)
&amp; IF(LEFT(resources!AQ13, 6) = "BONUS_", CHAR(9) &amp; "BonusType=" &amp; resources!AQ13 &amp; CHAR(10), "")
&amp; IF('goody huts'!AQ13, "	ImprovementType=IMPROVEMENT_GOODY_HUT" &amp; CHAR(10), "")
&amp; IF(ISBLANK(OFFSET('rivers (2)'!$A$1, 2 * (67 - $A15), 2 * AR$2 + 1)), "", SUBSTITUTE($C$1, "&lt;direc&gt;", RIGHT(OFFSET('rivers (2)'!$A$1, 2 * (67 - $A15), 2 * AR$2 + 1), 1)))
&amp; IF(ISBLANK(OFFSET('rivers (2)'!$A$1, 2 * (67 - $A15) + 1, 2 * AR$2)), "", SUBSTITUTE($D$1, "&lt;direc&gt;", RIGHT(OFFSET('rivers (2)'!$A$1, 2 * (67 - $A15) + 1, 2 * AR$2), 1)))
&amp; IF(ISBLANK('feature type'!AQ13), "EndPlot", SUBSTITUTE(SUBSTITUTE(output!$B$1,
                   "f_type", 'feature type'!AQ13),
                   "f_var", 'feature variety'!AQ13))
&amp; CHAR(10)</f>
        <v xml:space="preserve">BeginPlot
	x=42,y=55
	TerrainType=TERRAIN_GRASS
	PlotType=0
EndPlot
</v>
      </c>
      <c r="AS15" t="str">
        <f ca="1">SUBSTITUTE(SUBSTITUTE(SUBSTITUTE(SUBSTITUTE($A$1,
"x_coord",AS$2),
"y_coord",$A15),
"t_type",'terrain type'!AR13),
"p_type", 'plot type'!AR13)
&amp; IF(LEFT(resources!AR13, 6) = "BONUS_", CHAR(9) &amp; "BonusType=" &amp; resources!AR13 &amp; CHAR(10), "")
&amp; IF('goody huts'!AR13, "	ImprovementType=IMPROVEMENT_GOODY_HUT" &amp; CHAR(10), "")
&amp; IF(ISBLANK(OFFSET('rivers (2)'!$A$1, 2 * (67 - $A15), 2 * AS$2 + 1)), "", SUBSTITUTE($C$1, "&lt;direc&gt;", RIGHT(OFFSET('rivers (2)'!$A$1, 2 * (67 - $A15), 2 * AS$2 + 1), 1)))
&amp; IF(ISBLANK(OFFSET('rivers (2)'!$A$1, 2 * (67 - $A15) + 1, 2 * AS$2)), "", SUBSTITUTE($D$1, "&lt;direc&gt;", RIGHT(OFFSET('rivers (2)'!$A$1, 2 * (67 - $A15) + 1, 2 * AS$2), 1)))
&amp; IF(ISBLANK('feature type'!AR13), "EndPlot", SUBSTITUTE(SUBSTITUTE(output!$B$1,
                   "f_type", 'feature type'!AR13),
                   "f_var", 'feature variety'!AR13))
&amp; CHAR(10)</f>
        <v xml:space="preserve">BeginPlot
	x=43,y=55
	TerrainType=TERRAIN_COAST
	PlotType=3
EndPlot
</v>
      </c>
      <c r="AT15" t="str">
        <f ca="1">SUBSTITUTE(SUBSTITUTE(SUBSTITUTE(SUBSTITUTE($A$1,
"x_coord",AT$2),
"y_coord",$A15),
"t_type",'terrain type'!AS13),
"p_type", 'plot type'!AS13)
&amp; IF(LEFT(resources!AS13, 6) = "BONUS_", CHAR(9) &amp; "BonusType=" &amp; resources!AS13 &amp; CHAR(10), "")
&amp; IF('goody huts'!AS13, "	ImprovementType=IMPROVEMENT_GOODY_HUT" &amp; CHAR(10), "")
&amp; IF(ISBLANK(OFFSET('rivers (2)'!$A$1, 2 * (67 - $A15), 2 * AT$2 + 1)), "", SUBSTITUTE($C$1, "&lt;direc&gt;", RIGHT(OFFSET('rivers (2)'!$A$1, 2 * (67 - $A15), 2 * AT$2 + 1), 1)))
&amp; IF(ISBLANK(OFFSET('rivers (2)'!$A$1, 2 * (67 - $A15) + 1, 2 * AT$2)), "", SUBSTITUTE($D$1, "&lt;direc&gt;", RIGHT(OFFSET('rivers (2)'!$A$1, 2 * (67 - $A15) + 1, 2 * AT$2), 1)))
&amp; IF(ISBLANK('feature type'!AS13), "EndPlot", SUBSTITUTE(SUBSTITUTE(output!$B$1,
                   "f_type", 'feature type'!AS13),
                   "f_var", 'feature variety'!AS13))
&amp; CHAR(10)</f>
        <v xml:space="preserve">BeginPlot
	x=44,y=55
	TerrainType=TERRAIN_OCEAN
	PlotType=3
EndPlot
</v>
      </c>
      <c r="AU15" t="str">
        <f ca="1">SUBSTITUTE(SUBSTITUTE(SUBSTITUTE(SUBSTITUTE($A$1,
"x_coord",AU$2),
"y_coord",$A15),
"t_type",'terrain type'!AT13),
"p_type", 'plot type'!AT13)
&amp; IF(LEFT(resources!AT13, 6) = "BONUS_", CHAR(9) &amp; "BonusType=" &amp; resources!AT13 &amp; CHAR(10), "")
&amp; IF('goody huts'!AT13, "	ImprovementType=IMPROVEMENT_GOODY_HUT" &amp; CHAR(10), "")
&amp; IF(ISBLANK(OFFSET('rivers (2)'!$A$1, 2 * (67 - $A15), 2 * AU$2 + 1)), "", SUBSTITUTE($C$1, "&lt;direc&gt;", RIGHT(OFFSET('rivers (2)'!$A$1, 2 * (67 - $A15), 2 * AU$2 + 1), 1)))
&amp; IF(ISBLANK(OFFSET('rivers (2)'!$A$1, 2 * (67 - $A15) + 1, 2 * AU$2)), "", SUBSTITUTE($D$1, "&lt;direc&gt;", RIGHT(OFFSET('rivers (2)'!$A$1, 2 * (67 - $A15) + 1, 2 * AU$2), 1)))
&amp; IF(ISBLANK('feature type'!AT13), "EndPlot", SUBSTITUTE(SUBSTITUTE(output!$B$1,
                   "f_type", 'feature type'!AT13),
                   "f_var", 'feature variety'!AT13))
&amp; CHAR(10)</f>
        <v xml:space="preserve">BeginPlot
	x=45,y=55
	TerrainType=TERRAIN_OCEAN
	PlotType=3
EndPlot
</v>
      </c>
      <c r="AV15" t="str">
        <f ca="1">SUBSTITUTE(SUBSTITUTE(SUBSTITUTE(SUBSTITUTE($A$1,
"x_coord",AV$2),
"y_coord",$A15),
"t_type",'terrain type'!AU13),
"p_type", 'plot type'!AU13)
&amp; IF(LEFT(resources!AU13, 6) = "BONUS_", CHAR(9) &amp; "BonusType=" &amp; resources!AU13 &amp; CHAR(10), "")
&amp; IF('goody huts'!AU13, "	ImprovementType=IMPROVEMENT_GOODY_HUT" &amp; CHAR(10), "")
&amp; IF(ISBLANK(OFFSET('rivers (2)'!$A$1, 2 * (67 - $A15), 2 * AV$2 + 1)), "", SUBSTITUTE($C$1, "&lt;direc&gt;", RIGHT(OFFSET('rivers (2)'!$A$1, 2 * (67 - $A15), 2 * AV$2 + 1), 1)))
&amp; IF(ISBLANK(OFFSET('rivers (2)'!$A$1, 2 * (67 - $A15) + 1, 2 * AV$2)), "", SUBSTITUTE($D$1, "&lt;direc&gt;", RIGHT(OFFSET('rivers (2)'!$A$1, 2 * (67 - $A15) + 1, 2 * AV$2), 1)))
&amp; IF(ISBLANK('feature type'!AU13), "EndPlot", SUBSTITUTE(SUBSTITUTE(output!$B$1,
                   "f_type", 'feature type'!AU13),
                   "f_var", 'feature variety'!AU13))
&amp; CHAR(10)</f>
        <v xml:space="preserve">BeginPlot
	x=46,y=55
	TerrainType=TERRAIN_COAST
	PlotType=3
EndPlot
</v>
      </c>
      <c r="AW15" t="str">
        <f ca="1">SUBSTITUTE(SUBSTITUTE(SUBSTITUTE(SUBSTITUTE($A$1,
"x_coord",AW$2),
"y_coord",$A15),
"t_type",'terrain type'!AV13),
"p_type", 'plot type'!AV13)
&amp; IF(LEFT(resources!AV13, 6) = "BONUS_", CHAR(9) &amp; "BonusType=" &amp; resources!AV13 &amp; CHAR(10), "")
&amp; IF('goody huts'!AV13, "	ImprovementType=IMPROVEMENT_GOODY_HUT" &amp; CHAR(10), "")
&amp; IF(ISBLANK(OFFSET('rivers (2)'!$A$1, 2 * (67 - $A15), 2 * AW$2 + 1)), "", SUBSTITUTE($C$1, "&lt;direc&gt;", RIGHT(OFFSET('rivers (2)'!$A$1, 2 * (67 - $A15), 2 * AW$2 + 1), 1)))
&amp; IF(ISBLANK(OFFSET('rivers (2)'!$A$1, 2 * (67 - $A15) + 1, 2 * AW$2)), "", SUBSTITUTE($D$1, "&lt;direc&gt;", RIGHT(OFFSET('rivers (2)'!$A$1, 2 * (67 - $A15) + 1, 2 * AW$2), 1)))
&amp; IF(ISBLANK('feature type'!AV13), "EndPlot", SUBSTITUTE(SUBSTITUTE(output!$B$1,
                   "f_type", 'feature type'!AV13),
                   "f_var", 'feature variety'!AV13))
&amp; CHAR(10)</f>
        <v xml:space="preserve">BeginPlot
	x=47,y=55
	TerrainType=TERRAIN_GRASS
	PlotType=2
EndPlot
</v>
      </c>
      <c r="AX15" t="str">
        <f ca="1">SUBSTITUTE(SUBSTITUTE(SUBSTITUTE(SUBSTITUTE($A$1,
"x_coord",AX$2),
"y_coord",$A15),
"t_type",'terrain type'!AW13),
"p_type", 'plot type'!AW13)
&amp; IF(LEFT(resources!AW13, 6) = "BONUS_", CHAR(9) &amp; "BonusType=" &amp; resources!AW13 &amp; CHAR(10), "")
&amp; IF('goody huts'!AW13, "	ImprovementType=IMPROVEMENT_GOODY_HUT" &amp; CHAR(10), "")
&amp; IF(ISBLANK(OFFSET('rivers (2)'!$A$1, 2 * (67 - $A15), 2 * AX$2 + 1)), "", SUBSTITUTE($C$1, "&lt;direc&gt;", RIGHT(OFFSET('rivers (2)'!$A$1, 2 * (67 - $A15), 2 * AX$2 + 1), 1)))
&amp; IF(ISBLANK(OFFSET('rivers (2)'!$A$1, 2 * (67 - $A15) + 1, 2 * AX$2)), "", SUBSTITUTE($D$1, "&lt;direc&gt;", RIGHT(OFFSET('rivers (2)'!$A$1, 2 * (67 - $A15) + 1, 2 * AX$2), 1)))
&amp; IF(ISBLANK('feature type'!AW13), "EndPlot", SUBSTITUTE(SUBSTITUTE(output!$B$1,
                   "f_type", 'feature type'!AW13),
                   "f_var", 'feature variety'!AW13))
&amp; CHAR(10)</f>
        <v xml:space="preserve">BeginPlot
	x=48,y=55
	TerrainType=TERRAIN_GRASS
	PlotType=2
	RiverNSDirection=2
	isWOfRiver
EndPlot
</v>
      </c>
      <c r="AY15" t="str">
        <f ca="1">SUBSTITUTE(SUBSTITUTE(SUBSTITUTE(SUBSTITUTE($A$1,
"x_coord",AY$2),
"y_coord",$A15),
"t_type",'terrain type'!AX13),
"p_type", 'plot type'!AX13)
&amp; IF(LEFT(resources!AX13, 6) = "BONUS_", CHAR(9) &amp; "BonusType=" &amp; resources!AX13 &amp; CHAR(10), "")
&amp; IF('goody huts'!AX13, "	ImprovementType=IMPROVEMENT_GOODY_HUT" &amp; CHAR(10), "")
&amp; IF(ISBLANK(OFFSET('rivers (2)'!$A$1, 2 * (67 - $A15), 2 * AY$2 + 1)), "", SUBSTITUTE($C$1, "&lt;direc&gt;", RIGHT(OFFSET('rivers (2)'!$A$1, 2 * (67 - $A15), 2 * AY$2 + 1), 1)))
&amp; IF(ISBLANK(OFFSET('rivers (2)'!$A$1, 2 * (67 - $A15) + 1, 2 * AY$2)), "", SUBSTITUTE($D$1, "&lt;direc&gt;", RIGHT(OFFSET('rivers (2)'!$A$1, 2 * (67 - $A15) + 1, 2 * AY$2), 1)))
&amp; IF(ISBLANK('feature type'!AX13), "EndPlot", SUBSTITUTE(SUBSTITUTE(output!$B$1,
                   "f_type", 'feature type'!AX13),
                   "f_var", 'feature variety'!AX13))
&amp; CHAR(10)</f>
        <v xml:space="preserve">BeginPlot
	x=49,y=55
	TerrainType=TERRAIN_GRASS
	PlotType=2
	FeatureType=FEATURE_FOREST, FeatureVariety=1
EndPlot
</v>
      </c>
      <c r="AZ15" t="str">
        <f ca="1">SUBSTITUTE(SUBSTITUTE(SUBSTITUTE(SUBSTITUTE($A$1,
"x_coord",AZ$2),
"y_coord",$A15),
"t_type",'terrain type'!AY13),
"p_type", 'plot type'!AY13)
&amp; IF(LEFT(resources!AY13, 6) = "BONUS_", CHAR(9) &amp; "BonusType=" &amp; resources!AY13 &amp; CHAR(10), "")
&amp; IF('goody huts'!AY13, "	ImprovementType=IMPROVEMENT_GOODY_HUT" &amp; CHAR(10), "")
&amp; IF(ISBLANK(OFFSET('rivers (2)'!$A$1, 2 * (67 - $A15), 2 * AZ$2 + 1)), "", SUBSTITUTE($C$1, "&lt;direc&gt;", RIGHT(OFFSET('rivers (2)'!$A$1, 2 * (67 - $A15), 2 * AZ$2 + 1), 1)))
&amp; IF(ISBLANK(OFFSET('rivers (2)'!$A$1, 2 * (67 - $A15) + 1, 2 * AZ$2)), "", SUBSTITUTE($D$1, "&lt;direc&gt;", RIGHT(OFFSET('rivers (2)'!$A$1, 2 * (67 - $A15) + 1, 2 * AZ$2), 1)))
&amp; IF(ISBLANK('feature type'!AY13), "EndPlot", SUBSTITUTE(SUBSTITUTE(output!$B$1,
                   "f_type", 'feature type'!AY13),
                   "f_var", 'feature variety'!AY13))
&amp; CHAR(10)</f>
        <v xml:space="preserve">BeginPlot
	x=50,y=55
	TerrainType=TERRAIN_GRASS
	PlotType=2
	RiverNSDirection=2
	isWOfRiver
EndPlot
</v>
      </c>
      <c r="BA15" t="str">
        <f ca="1">SUBSTITUTE(SUBSTITUTE(SUBSTITUTE(SUBSTITUTE($A$1,
"x_coord",BA$2),
"y_coord",$A15),
"t_type",'terrain type'!AZ13),
"p_type", 'plot type'!AZ13)
&amp; IF(LEFT(resources!AZ13, 6) = "BONUS_", CHAR(9) &amp; "BonusType=" &amp; resources!AZ13 &amp; CHAR(10), "")
&amp; IF('goody huts'!AZ13, "	ImprovementType=IMPROVEMENT_GOODY_HUT" &amp; CHAR(10), "")
&amp; IF(ISBLANK(OFFSET('rivers (2)'!$A$1, 2 * (67 - $A15), 2 * BA$2 + 1)), "", SUBSTITUTE($C$1, "&lt;direc&gt;", RIGHT(OFFSET('rivers (2)'!$A$1, 2 * (67 - $A15), 2 * BA$2 + 1), 1)))
&amp; IF(ISBLANK(OFFSET('rivers (2)'!$A$1, 2 * (67 - $A15) + 1, 2 * BA$2)), "", SUBSTITUTE($D$1, "&lt;direc&gt;", RIGHT(OFFSET('rivers (2)'!$A$1, 2 * (67 - $A15) + 1, 2 * BA$2), 1)))
&amp; IF(ISBLANK('feature type'!AZ13), "EndPlot", SUBSTITUTE(SUBSTITUTE(output!$B$1,
                   "f_type", 'feature type'!AZ13),
                   "f_var", 'feature variety'!AZ13))
&amp; CHAR(10)</f>
        <v xml:space="preserve">BeginPlot
	x=51,y=55
	TerrainType=TERRAIN_GRASS
	PlotType=1
	BonusType=BONUS_SHEEP
	FeatureType=FEATURE_FOREST, FeatureVariety=1
EndPlot
</v>
      </c>
      <c r="BB15" t="str">
        <f ca="1">SUBSTITUTE(SUBSTITUTE(SUBSTITUTE(SUBSTITUTE($A$1,
"x_coord",BB$2),
"y_coord",$A15),
"t_type",'terrain type'!BA13),
"p_type", 'plot type'!BA13)
&amp; IF(LEFT(resources!BA13, 6) = "BONUS_", CHAR(9) &amp; "BonusType=" &amp; resources!BA13 &amp; CHAR(10), "")
&amp; IF('goody huts'!BA13, "	ImprovementType=IMPROVEMENT_GOODY_HUT" &amp; CHAR(10), "")
&amp; IF(ISBLANK(OFFSET('rivers (2)'!$A$1, 2 * (67 - $A15), 2 * BB$2 + 1)), "", SUBSTITUTE($C$1, "&lt;direc&gt;", RIGHT(OFFSET('rivers (2)'!$A$1, 2 * (67 - $A15), 2 * BB$2 + 1), 1)))
&amp; IF(ISBLANK(OFFSET('rivers (2)'!$A$1, 2 * (67 - $A15) + 1, 2 * BB$2)), "", SUBSTITUTE($D$1, "&lt;direc&gt;", RIGHT(OFFSET('rivers (2)'!$A$1, 2 * (67 - $A15) + 1, 2 * BB$2), 1)))
&amp; IF(ISBLANK('feature type'!BA13), "EndPlot", SUBSTITUTE(SUBSTITUTE(output!$B$1,
                   "f_type", 'feature type'!BA13),
                   "f_var", 'feature variety'!BA13))
&amp; CHAR(10)</f>
        <v xml:space="preserve">BeginPlot
	x=52,y=55
	TerrainType=TERRAIN_GRASS
	PlotType=2
	BonusType=BONUS_HORSE
	RiverNSDirection=2
	isWOfRiver
EndPlot
</v>
      </c>
      <c r="BC15" t="str">
        <f ca="1">SUBSTITUTE(SUBSTITUTE(SUBSTITUTE(SUBSTITUTE($A$1,
"x_coord",BC$2),
"y_coord",$A15),
"t_type",'terrain type'!BB13),
"p_type", 'plot type'!BB13)
&amp; IF(LEFT(resources!BB13, 6) = "BONUS_", CHAR(9) &amp; "BonusType=" &amp; resources!BB13 &amp; CHAR(10), "")
&amp; IF('goody huts'!BB13, "	ImprovementType=IMPROVEMENT_GOODY_HUT" &amp; CHAR(10), "")
&amp; IF(ISBLANK(OFFSET('rivers (2)'!$A$1, 2 * (67 - $A15), 2 * BC$2 + 1)), "", SUBSTITUTE($C$1, "&lt;direc&gt;", RIGHT(OFFSET('rivers (2)'!$A$1, 2 * (67 - $A15), 2 * BC$2 + 1), 1)))
&amp; IF(ISBLANK(OFFSET('rivers (2)'!$A$1, 2 * (67 - $A15) + 1, 2 * BC$2)), "", SUBSTITUTE($D$1, "&lt;direc&gt;", RIGHT(OFFSET('rivers (2)'!$A$1, 2 * (67 - $A15) + 1, 2 * BC$2), 1)))
&amp; IF(ISBLANK('feature type'!BB13), "EndPlot", SUBSTITUTE(SUBSTITUTE(output!$B$1,
                   "f_type", 'feature type'!BB13),
                   "f_var", 'feature variety'!BB13))
&amp; CHAR(10)</f>
        <v xml:space="preserve">BeginPlot
	x=53,y=55
	TerrainType=TERRAIN_GRASS
	PlotType=2
EndPlot
</v>
      </c>
      <c r="BD15" t="str">
        <f ca="1">SUBSTITUTE(SUBSTITUTE(SUBSTITUTE(SUBSTITUTE($A$1,
"x_coord",BD$2),
"y_coord",$A15),
"t_type",'terrain type'!BC13),
"p_type", 'plot type'!BC13)
&amp; IF(LEFT(resources!BC13, 6) = "BONUS_", CHAR(9) &amp; "BonusType=" &amp; resources!BC13 &amp; CHAR(10), "")
&amp; IF('goody huts'!BC13, "	ImprovementType=IMPROVEMENT_GOODY_HUT" &amp; CHAR(10), "")
&amp; IF(ISBLANK(OFFSET('rivers (2)'!$A$1, 2 * (67 - $A15), 2 * BD$2 + 1)), "", SUBSTITUTE($C$1, "&lt;direc&gt;", RIGHT(OFFSET('rivers (2)'!$A$1, 2 * (67 - $A15), 2 * BD$2 + 1), 1)))
&amp; IF(ISBLANK(OFFSET('rivers (2)'!$A$1, 2 * (67 - $A15) + 1, 2 * BD$2)), "", SUBSTITUTE($D$1, "&lt;direc&gt;", RIGHT(OFFSET('rivers (2)'!$A$1, 2 * (67 - $A15) + 1, 2 * BD$2), 1)))
&amp; IF(ISBLANK('feature type'!BC13), "EndPlot", SUBSTITUTE(SUBSTITUTE(output!$B$1,
                   "f_type", 'feature type'!BC13),
                   "f_var", 'feature variety'!BC13))
&amp; CHAR(10)</f>
        <v xml:space="preserve">BeginPlot
	x=54,y=55
	TerrainType=TERRAIN_GRASS
	PlotType=2
	RiverNSDirection=2
	isWOfRiver
	FeatureType=FEATURE_FOREST, FeatureVariety=1
EndPlot
</v>
      </c>
      <c r="BE15" t="str">
        <f ca="1">SUBSTITUTE(SUBSTITUTE(SUBSTITUTE(SUBSTITUTE($A$1,
"x_coord",BE$2),
"y_coord",$A15),
"t_type",'terrain type'!BD13),
"p_type", 'plot type'!BD13)
&amp; IF(LEFT(resources!BD13, 6) = "BONUS_", CHAR(9) &amp; "BonusType=" &amp; resources!BD13 &amp; CHAR(10), "")
&amp; IF('goody huts'!BD13, "	ImprovementType=IMPROVEMENT_GOODY_HUT" &amp; CHAR(10), "")
&amp; IF(ISBLANK(OFFSET('rivers (2)'!$A$1, 2 * (67 - $A15), 2 * BE$2 + 1)), "", SUBSTITUTE($C$1, "&lt;direc&gt;", RIGHT(OFFSET('rivers (2)'!$A$1, 2 * (67 - $A15), 2 * BE$2 + 1), 1)))
&amp; IF(ISBLANK(OFFSET('rivers (2)'!$A$1, 2 * (67 - $A15) + 1, 2 * BE$2)), "", SUBSTITUTE($D$1, "&lt;direc&gt;", RIGHT(OFFSET('rivers (2)'!$A$1, 2 * (67 - $A15) + 1, 2 * BE$2), 1)))
&amp; IF(ISBLANK('feature type'!BD13), "EndPlot", SUBSTITUTE(SUBSTITUTE(output!$B$1,
                   "f_type", 'feature type'!BD13),
                   "f_var", 'feature variety'!BD13))
&amp; CHAR(10)</f>
        <v xml:space="preserve">BeginPlot
	x=55,y=55
	TerrainType=TERRAIN_GRASS
	PlotType=2
	BonusType=BONUS_GEMS
	FeatureType=FEATURE_FOREST, FeatureVariety=1
EndPlot
</v>
      </c>
      <c r="BF15" t="str">
        <f ca="1">SUBSTITUTE(SUBSTITUTE(SUBSTITUTE(SUBSTITUTE($A$1,
"x_coord",BF$2),
"y_coord",$A15),
"t_type",'terrain type'!BE13),
"p_type", 'plot type'!BE13)
&amp; IF(LEFT(resources!BE13, 6) = "BONUS_", CHAR(9) &amp; "BonusType=" &amp; resources!BE13 &amp; CHAR(10), "")
&amp; IF('goody huts'!BE13, "	ImprovementType=IMPROVEMENT_GOODY_HUT" &amp; CHAR(10), "")
&amp; IF(ISBLANK(OFFSET('rivers (2)'!$A$1, 2 * (67 - $A15), 2 * BF$2 + 1)), "", SUBSTITUTE($C$1, "&lt;direc&gt;", RIGHT(OFFSET('rivers (2)'!$A$1, 2 * (67 - $A15), 2 * BF$2 + 1), 1)))
&amp; IF(ISBLANK(OFFSET('rivers (2)'!$A$1, 2 * (67 - $A15) + 1, 2 * BF$2)), "", SUBSTITUTE($D$1, "&lt;direc&gt;", RIGHT(OFFSET('rivers (2)'!$A$1, 2 * (67 - $A15) + 1, 2 * BF$2), 1)))
&amp; IF(ISBLANK('feature type'!BE13), "EndPlot", SUBSTITUTE(SUBSTITUTE(output!$B$1,
                   "f_type", 'feature type'!BE13),
                   "f_var", 'feature variety'!BE13))
&amp; CHAR(10)</f>
        <v xml:space="preserve">BeginPlot
	x=56,y=55
	TerrainType=TERRAIN_GRASS
	PlotType=1
	FeatureType=FEATURE_FOREST, FeatureVariety=1
EndPlot
</v>
      </c>
      <c r="BG15" t="str">
        <f ca="1">SUBSTITUTE(SUBSTITUTE(SUBSTITUTE(SUBSTITUTE($A$1,
"x_coord",BG$2),
"y_coord",$A15),
"t_type",'terrain type'!BF13),
"p_type", 'plot type'!BF13)
&amp; IF(LEFT(resources!BF13, 6) = "BONUS_", CHAR(9) &amp; "BonusType=" &amp; resources!BF13 &amp; CHAR(10), "")
&amp; IF('goody huts'!BF13, "	ImprovementType=IMPROVEMENT_GOODY_HUT" &amp; CHAR(10), "")
&amp; IF(ISBLANK(OFFSET('rivers (2)'!$A$1, 2 * (67 - $A15), 2 * BG$2 + 1)), "", SUBSTITUTE($C$1, "&lt;direc&gt;", RIGHT(OFFSET('rivers (2)'!$A$1, 2 * (67 - $A15), 2 * BG$2 + 1), 1)))
&amp; IF(ISBLANK(OFFSET('rivers (2)'!$A$1, 2 * (67 - $A15) + 1, 2 * BG$2)), "", SUBSTITUTE($D$1, "&lt;direc&gt;", RIGHT(OFFSET('rivers (2)'!$A$1, 2 * (67 - $A15) + 1, 2 * BG$2), 1)))
&amp; IF(ISBLANK('feature type'!BF13), "EndPlot", SUBSTITUTE(SUBSTITUTE(output!$B$1,
                   "f_type", 'feature type'!BF13),
                   "f_var", 'feature variety'!BF13))
&amp; CHAR(10)</f>
        <v xml:space="preserve">BeginPlot
	x=57,y=55
	TerrainType=TERRAIN_GRASS
	PlotType=1
EndPlot
</v>
      </c>
      <c r="BH15" t="str">
        <f ca="1">SUBSTITUTE(SUBSTITUTE(SUBSTITUTE(SUBSTITUTE($A$1,
"x_coord",BH$2),
"y_coord",$A15),
"t_type",'terrain type'!BG13),
"p_type", 'plot type'!BG13)
&amp; IF(LEFT(resources!BG13, 6) = "BONUS_", CHAR(9) &amp; "BonusType=" &amp; resources!BG13 &amp; CHAR(10), "")
&amp; IF('goody huts'!BG13, "	ImprovementType=IMPROVEMENT_GOODY_HUT" &amp; CHAR(10), "")
&amp; IF(ISBLANK(OFFSET('rivers (2)'!$A$1, 2 * (67 - $A15), 2 * BH$2 + 1)), "", SUBSTITUTE($C$1, "&lt;direc&gt;", RIGHT(OFFSET('rivers (2)'!$A$1, 2 * (67 - $A15), 2 * BH$2 + 1), 1)))
&amp; IF(ISBLANK(OFFSET('rivers (2)'!$A$1, 2 * (67 - $A15) + 1, 2 * BH$2)), "", SUBSTITUTE($D$1, "&lt;direc&gt;", RIGHT(OFFSET('rivers (2)'!$A$1, 2 * (67 - $A15) + 1, 2 * BH$2), 1)))
&amp; IF(ISBLANK('feature type'!BG13), "EndPlot", SUBSTITUTE(SUBSTITUTE(output!$B$1,
                   "f_type", 'feature type'!BG13),
                   "f_var", 'feature variety'!BG13))
&amp; CHAR(10)</f>
        <v xml:space="preserve">BeginPlot
	x=58,y=55
	TerrainType=TERRAIN_GRASS
	PlotType=1
	FeatureType=FEATURE_FOREST, FeatureVariety=1
EndPlot
</v>
      </c>
      <c r="BI15" t="str">
        <f ca="1">SUBSTITUTE(SUBSTITUTE(SUBSTITUTE(SUBSTITUTE($A$1,
"x_coord",BI$2),
"y_coord",$A15),
"t_type",'terrain type'!BH13),
"p_type", 'plot type'!BH13)
&amp; IF(LEFT(resources!BH13, 6) = "BONUS_", CHAR(9) &amp; "BonusType=" &amp; resources!BH13 &amp; CHAR(10), "")
&amp; IF('goody huts'!BH13, "	ImprovementType=IMPROVEMENT_GOODY_HUT" &amp; CHAR(10), "")
&amp; IF(ISBLANK(OFFSET('rivers (2)'!$A$1, 2 * (67 - $A15), 2 * BI$2 + 1)), "", SUBSTITUTE($C$1, "&lt;direc&gt;", RIGHT(OFFSET('rivers (2)'!$A$1, 2 * (67 - $A15), 2 * BI$2 + 1), 1)))
&amp; IF(ISBLANK(OFFSET('rivers (2)'!$A$1, 2 * (67 - $A15) + 1, 2 * BI$2)), "", SUBSTITUTE($D$1, "&lt;direc&gt;", RIGHT(OFFSET('rivers (2)'!$A$1, 2 * (67 - $A15) + 1, 2 * BI$2), 1)))
&amp; IF(ISBLANK('feature type'!BH13), "EndPlot", SUBSTITUTE(SUBSTITUTE(output!$B$1,
                   "f_type", 'feature type'!BH13),
                   "f_var", 'feature variety'!BH13))
&amp; CHAR(10)</f>
        <v xml:space="preserve">BeginPlot
	x=59,y=55
	TerrainType=TERRAIN_GRASS
	PlotType=2
EndPlot
</v>
      </c>
      <c r="BJ15" t="str">
        <f ca="1">SUBSTITUTE(SUBSTITUTE(SUBSTITUTE(SUBSTITUTE($A$1,
"x_coord",BJ$2),
"y_coord",$A15),
"t_type",'terrain type'!BI13),
"p_type", 'plot type'!BI13)
&amp; IF(LEFT(resources!BI13, 6) = "BONUS_", CHAR(9) &amp; "BonusType=" &amp; resources!BI13 &amp; CHAR(10), "")
&amp; IF('goody huts'!BI13, "	ImprovementType=IMPROVEMENT_GOODY_HUT" &amp; CHAR(10), "")
&amp; IF(ISBLANK(OFFSET('rivers (2)'!$A$1, 2 * (67 - $A15), 2 * BJ$2 + 1)), "", SUBSTITUTE($C$1, "&lt;direc&gt;", RIGHT(OFFSET('rivers (2)'!$A$1, 2 * (67 - $A15), 2 * BJ$2 + 1), 1)))
&amp; IF(ISBLANK(OFFSET('rivers (2)'!$A$1, 2 * (67 - $A15) + 1, 2 * BJ$2)), "", SUBSTITUTE($D$1, "&lt;direc&gt;", RIGHT(OFFSET('rivers (2)'!$A$1, 2 * (67 - $A15) + 1, 2 * BJ$2), 1)))
&amp; IF(ISBLANK('feature type'!BI13), "EndPlot", SUBSTITUTE(SUBSTITUTE(output!$B$1,
                   "f_type", 'feature type'!BI13),
                   "f_var", 'feature variety'!BI13))
&amp; CHAR(10)</f>
        <v xml:space="preserve">BeginPlot
	x=60,y=55
	TerrainType=TERRAIN_GRASS
	PlotType=2
	ImprovementType=IMPROVEMENT_GOODY_HUT
EndPlot
</v>
      </c>
      <c r="BK15" t="str">
        <f ca="1">SUBSTITUTE(SUBSTITUTE(SUBSTITUTE(SUBSTITUTE($A$1,
"x_coord",BK$2),
"y_coord",$A15),
"t_type",'terrain type'!BJ13),
"p_type", 'plot type'!BJ13)
&amp; IF(LEFT(resources!BJ13, 6) = "BONUS_", CHAR(9) &amp; "BonusType=" &amp; resources!BJ13 &amp; CHAR(10), "")
&amp; IF('goody huts'!BJ13, "	ImprovementType=IMPROVEMENT_GOODY_HUT" &amp; CHAR(10), "")
&amp; IF(ISBLANK(OFFSET('rivers (2)'!$A$1, 2 * (67 - $A15), 2 * BK$2 + 1)), "", SUBSTITUTE($C$1, "&lt;direc&gt;", RIGHT(OFFSET('rivers (2)'!$A$1, 2 * (67 - $A15), 2 * BK$2 + 1), 1)))
&amp; IF(ISBLANK(OFFSET('rivers (2)'!$A$1, 2 * (67 - $A15) + 1, 2 * BK$2)), "", SUBSTITUTE($D$1, "&lt;direc&gt;", RIGHT(OFFSET('rivers (2)'!$A$1, 2 * (67 - $A15) + 1, 2 * BK$2), 1)))
&amp; IF(ISBLANK('feature type'!BJ13), "EndPlot", SUBSTITUTE(SUBSTITUTE(output!$B$1,
                   "f_type", 'feature type'!BJ13),
                   "f_var", 'feature variety'!BJ13))
&amp; CHAR(10)</f>
        <v xml:space="preserve">BeginPlot
	x=61,y=55
	TerrainType=TERRAIN_GRASS
	PlotType=2
	RiverNSDirection=0
	isWOfRiver
	FeatureType=FEATURE_FOREST, FeatureVariety=1
EndPlot
</v>
      </c>
      <c r="BL15" t="str">
        <f ca="1">SUBSTITUTE(SUBSTITUTE(SUBSTITUTE(SUBSTITUTE($A$1,
"x_coord",BL$2),
"y_coord",$A15),
"t_type",'terrain type'!BK13),
"p_type", 'plot type'!BK13)
&amp; IF(LEFT(resources!BK13, 6) = "BONUS_", CHAR(9) &amp; "BonusType=" &amp; resources!BK13 &amp; CHAR(10), "")
&amp; IF('goody huts'!BK13, "	ImprovementType=IMPROVEMENT_GOODY_HUT" &amp; CHAR(10), "")
&amp; IF(ISBLANK(OFFSET('rivers (2)'!$A$1, 2 * (67 - $A15), 2 * BL$2 + 1)), "", SUBSTITUTE($C$1, "&lt;direc&gt;", RIGHT(OFFSET('rivers (2)'!$A$1, 2 * (67 - $A15), 2 * BL$2 + 1), 1)))
&amp; IF(ISBLANK(OFFSET('rivers (2)'!$A$1, 2 * (67 - $A15) + 1, 2 * BL$2)), "", SUBSTITUTE($D$1, "&lt;direc&gt;", RIGHT(OFFSET('rivers (2)'!$A$1, 2 * (67 - $A15) + 1, 2 * BL$2), 1)))
&amp; IF(ISBLANK('feature type'!BK13), "EndPlot", SUBSTITUTE(SUBSTITUTE(output!$B$1,
                   "f_type", 'feature type'!BK13),
                   "f_var", 'feature variety'!BK13))
&amp; CHAR(10)</f>
        <v xml:space="preserve">BeginPlot
	x=62,y=55
	TerrainType=TERRAIN_GRASS
	PlotType=2
EndPlot
</v>
      </c>
      <c r="BM15" t="str">
        <f ca="1">SUBSTITUTE(SUBSTITUTE(SUBSTITUTE(SUBSTITUTE($A$1,
"x_coord",BM$2),
"y_coord",$A15),
"t_type",'terrain type'!BL13),
"p_type", 'plot type'!BL13)
&amp; IF(LEFT(resources!BL13, 6) = "BONUS_", CHAR(9) &amp; "BonusType=" &amp; resources!BL13 &amp; CHAR(10), "")
&amp; IF('goody huts'!BL13, "	ImprovementType=IMPROVEMENT_GOODY_HUT" &amp; CHAR(10), "")
&amp; IF(ISBLANK(OFFSET('rivers (2)'!$A$1, 2 * (67 - $A15), 2 * BM$2 + 1)), "", SUBSTITUTE($C$1, "&lt;direc&gt;", RIGHT(OFFSET('rivers (2)'!$A$1, 2 * (67 - $A15), 2 * BM$2 + 1), 1)))
&amp; IF(ISBLANK(OFFSET('rivers (2)'!$A$1, 2 * (67 - $A15) + 1, 2 * BM$2)), "", SUBSTITUTE($D$1, "&lt;direc&gt;", RIGHT(OFFSET('rivers (2)'!$A$1, 2 * (67 - $A15) + 1, 2 * BM$2), 1)))
&amp; IF(ISBLANK('feature type'!BL13), "EndPlot", SUBSTITUTE(SUBSTITUTE(output!$B$1,
                   "f_type", 'feature type'!BL13),
                   "f_var", 'feature variety'!BL13))
&amp; CHAR(10)</f>
        <v xml:space="preserve">BeginPlot
	x=63,y=55
	TerrainType=TERRAIN_GRASS
	PlotType=2
	RiverNSDirection=0
	isWOfRiver
EndPlot
</v>
      </c>
      <c r="BN15" t="str">
        <f ca="1">SUBSTITUTE(SUBSTITUTE(SUBSTITUTE(SUBSTITUTE($A$1,
"x_coord",BN$2),
"y_coord",$A15),
"t_type",'terrain type'!BM13),
"p_type", 'plot type'!BM13)
&amp; IF(LEFT(resources!BM13, 6) = "BONUS_", CHAR(9) &amp; "BonusType=" &amp; resources!BM13 &amp; CHAR(10), "")
&amp; IF('goody huts'!BM13, "	ImprovementType=IMPROVEMENT_GOODY_HUT" &amp; CHAR(10), "")
&amp; IF(ISBLANK(OFFSET('rivers (2)'!$A$1, 2 * (67 - $A15), 2 * BN$2 + 1)), "", SUBSTITUTE($C$1, "&lt;direc&gt;", RIGHT(OFFSET('rivers (2)'!$A$1, 2 * (67 - $A15), 2 * BN$2 + 1), 1)))
&amp; IF(ISBLANK(OFFSET('rivers (2)'!$A$1, 2 * (67 - $A15) + 1, 2 * BN$2)), "", SUBSTITUTE($D$1, "&lt;direc&gt;", RIGHT(OFFSET('rivers (2)'!$A$1, 2 * (67 - $A15) + 1, 2 * BN$2), 1)))
&amp; IF(ISBLANK('feature type'!BM13), "EndPlot", SUBSTITUTE(SUBSTITUTE(output!$B$1,
                   "f_type", 'feature type'!BM13),
                   "f_var", 'feature variety'!BM13))
&amp; CHAR(10)</f>
        <v xml:space="preserve">BeginPlot
	x=64,y=55
	TerrainType=TERRAIN_GRASS
	PlotType=2
	FeatureType=FEATURE_FOREST, FeatureVariety=1
EndPlot
</v>
      </c>
      <c r="BO15" t="str">
        <f ca="1">SUBSTITUTE(SUBSTITUTE(SUBSTITUTE(SUBSTITUTE($A$1,
"x_coord",BO$2),
"y_coord",$A15),
"t_type",'terrain type'!BN13),
"p_type", 'plot type'!BN13)
&amp; IF(LEFT(resources!BN13, 6) = "BONUS_", CHAR(9) &amp; "BonusType=" &amp; resources!BN13 &amp; CHAR(10), "")
&amp; IF('goody huts'!BN13, "	ImprovementType=IMPROVEMENT_GOODY_HUT" &amp; CHAR(10), "")
&amp; IF(ISBLANK(OFFSET('rivers (2)'!$A$1, 2 * (67 - $A15), 2 * BO$2 + 1)), "", SUBSTITUTE($C$1, "&lt;direc&gt;", RIGHT(OFFSET('rivers (2)'!$A$1, 2 * (67 - $A15), 2 * BO$2 + 1), 1)))
&amp; IF(ISBLANK(OFFSET('rivers (2)'!$A$1, 2 * (67 - $A15) + 1, 2 * BO$2)), "", SUBSTITUTE($D$1, "&lt;direc&gt;", RIGHT(OFFSET('rivers (2)'!$A$1, 2 * (67 - $A15) + 1, 2 * BO$2), 1)))
&amp; IF(ISBLANK('feature type'!BN13), "EndPlot", SUBSTITUTE(SUBSTITUTE(output!$B$1,
                   "f_type", 'feature type'!BN13),
                   "f_var", 'feature variety'!BN13))
&amp; CHAR(10)</f>
        <v xml:space="preserve">BeginPlot
	x=65,y=55
	TerrainType=TERRAIN_GRASS
	PlotType=2
	RiverNSDirection=0
	isWOfRiver
	FeatureType=FEATURE_FOREST, FeatureVariety=1
EndPlot
</v>
      </c>
      <c r="BP15" t="str">
        <f ca="1">SUBSTITUTE(SUBSTITUTE(SUBSTITUTE(SUBSTITUTE($A$1,
"x_coord",BP$2),
"y_coord",$A15),
"t_type",'terrain type'!BO13),
"p_type", 'plot type'!BO13)
&amp; IF(LEFT(resources!BO13, 6) = "BONUS_", CHAR(9) &amp; "BonusType=" &amp; resources!BO13 &amp; CHAR(10), "")
&amp; IF('goody huts'!BO13, "	ImprovementType=IMPROVEMENT_GOODY_HUT" &amp; CHAR(10), "")
&amp; IF(ISBLANK(OFFSET('rivers (2)'!$A$1, 2 * (67 - $A15), 2 * BP$2 + 1)), "", SUBSTITUTE($C$1, "&lt;direc&gt;", RIGHT(OFFSET('rivers (2)'!$A$1, 2 * (67 - $A15), 2 * BP$2 + 1), 1)))
&amp; IF(ISBLANK(OFFSET('rivers (2)'!$A$1, 2 * (67 - $A15) + 1, 2 * BP$2)), "", SUBSTITUTE($D$1, "&lt;direc&gt;", RIGHT(OFFSET('rivers (2)'!$A$1, 2 * (67 - $A15) + 1, 2 * BP$2), 1)))
&amp; IF(ISBLANK('feature type'!BO13), "EndPlot", SUBSTITUTE(SUBSTITUTE(output!$B$1,
                   "f_type", 'feature type'!BO13),
                   "f_var", 'feature variety'!BO13))
&amp; CHAR(10)</f>
        <v xml:space="preserve">BeginPlot
	x=66,y=55
	TerrainType=TERRAIN_GRASS
	PlotType=2
	BonusType=BONUS_ALUMINUM
EndPlot
</v>
      </c>
      <c r="BQ15" t="str">
        <f ca="1">SUBSTITUTE(SUBSTITUTE(SUBSTITUTE(SUBSTITUTE($A$1,
"x_coord",BQ$2),
"y_coord",$A15),
"t_type",'terrain type'!BP13),
"p_type", 'plot type'!BP13)
&amp; IF(LEFT(resources!BP13, 6) = "BONUS_", CHAR(9) &amp; "BonusType=" &amp; resources!BP13 &amp; CHAR(10), "")
&amp; IF('goody huts'!BP13, "	ImprovementType=IMPROVEMENT_GOODY_HUT" &amp; CHAR(10), "")
&amp; IF(ISBLANK(OFFSET('rivers (2)'!$A$1, 2 * (67 - $A15), 2 * BQ$2 + 1)), "", SUBSTITUTE($C$1, "&lt;direc&gt;", RIGHT(OFFSET('rivers (2)'!$A$1, 2 * (67 - $A15), 2 * BQ$2 + 1), 1)))
&amp; IF(ISBLANK(OFFSET('rivers (2)'!$A$1, 2 * (67 - $A15) + 1, 2 * BQ$2)), "", SUBSTITUTE($D$1, "&lt;direc&gt;", RIGHT(OFFSET('rivers (2)'!$A$1, 2 * (67 - $A15) + 1, 2 * BQ$2), 1)))
&amp; IF(ISBLANK('feature type'!BP13), "EndPlot", SUBSTITUTE(SUBSTITUTE(output!$B$1,
                   "f_type", 'feature type'!BP13),
                   "f_var", 'feature variety'!BP13))
&amp; CHAR(10)</f>
        <v xml:space="preserve">BeginPlot
	x=67,y=55
	TerrainType=TERRAIN_GRASS
	PlotType=2
	RiverNSDirection=0
	isWOfRiver
EndPlot
</v>
      </c>
      <c r="BR15" t="str">
        <f ca="1">SUBSTITUTE(SUBSTITUTE(SUBSTITUTE(SUBSTITUTE($A$1,
"x_coord",BR$2),
"y_coord",$A15),
"t_type",'terrain type'!BQ13),
"p_type", 'plot type'!BQ13)
&amp; IF(LEFT(resources!BQ13, 6) = "BONUS_", CHAR(9) &amp; "BonusType=" &amp; resources!BQ13 &amp; CHAR(10), "")
&amp; IF('goody huts'!BQ13, "	ImprovementType=IMPROVEMENT_GOODY_HUT" &amp; CHAR(10), "")
&amp; IF(ISBLANK(OFFSET('rivers (2)'!$A$1, 2 * (67 - $A15), 2 * BR$2 + 1)), "", SUBSTITUTE($C$1, "&lt;direc&gt;", RIGHT(OFFSET('rivers (2)'!$A$1, 2 * (67 - $A15), 2 * BR$2 + 1), 1)))
&amp; IF(ISBLANK(OFFSET('rivers (2)'!$A$1, 2 * (67 - $A15) + 1, 2 * BR$2)), "", SUBSTITUTE($D$1, "&lt;direc&gt;", RIGHT(OFFSET('rivers (2)'!$A$1, 2 * (67 - $A15) + 1, 2 * BR$2), 1)))
&amp; IF(ISBLANK('feature type'!BQ13), "EndPlot", SUBSTITUTE(SUBSTITUTE(output!$B$1,
                   "f_type", 'feature type'!BQ13),
                   "f_var", 'feature variety'!BQ13))
&amp; CHAR(10)</f>
        <v xml:space="preserve">BeginPlot
	x=68,y=55
	TerrainType=TERRAIN_GRASS
	PlotType=2
EndPlot
</v>
      </c>
      <c r="BS15" t="str">
        <f ca="1">SUBSTITUTE(SUBSTITUTE(SUBSTITUTE(SUBSTITUTE($A$1,
"x_coord",BS$2),
"y_coord",$A15),
"t_type",'terrain type'!BR13),
"p_type", 'plot type'!BR13)
&amp; IF(LEFT(resources!BR13, 6) = "BONUS_", CHAR(9) &amp; "BonusType=" &amp; resources!BR13 &amp; CHAR(10), "")
&amp; IF('goody huts'!BR13, "	ImprovementType=IMPROVEMENT_GOODY_HUT" &amp; CHAR(10), "")
&amp; IF(ISBLANK(OFFSET('rivers (2)'!$A$1, 2 * (67 - $A15), 2 * BS$2 + 1)), "", SUBSTITUTE($C$1, "&lt;direc&gt;", RIGHT(OFFSET('rivers (2)'!$A$1, 2 * (67 - $A15), 2 * BS$2 + 1), 1)))
&amp; IF(ISBLANK(OFFSET('rivers (2)'!$A$1, 2 * (67 - $A15) + 1, 2 * BS$2)), "", SUBSTITUTE($D$1, "&lt;direc&gt;", RIGHT(OFFSET('rivers (2)'!$A$1, 2 * (67 - $A15) + 1, 2 * BS$2), 1)))
&amp; IF(ISBLANK('feature type'!BR13), "EndPlot", SUBSTITUTE(SUBSTITUTE(output!$B$1,
                   "f_type", 'feature type'!BR13),
                   "f_var", 'feature variety'!BR13))
&amp; CHAR(10)</f>
        <v xml:space="preserve">BeginPlot
	x=69,y=55
	TerrainType=TERRAIN_GRASS
	PlotType=1
	RiverNSDirection=0
	isWOfRiver
	FeatureType=FEATURE_FOREST, FeatureVariety=1
EndPlot
</v>
      </c>
      <c r="BT15" t="str">
        <f ca="1">SUBSTITUTE(SUBSTITUTE(SUBSTITUTE(SUBSTITUTE($A$1,
"x_coord",BT$2),
"y_coord",$A15),
"t_type",'terrain type'!BS13),
"p_type", 'plot type'!BS13)
&amp; IF(LEFT(resources!BS13, 6) = "BONUS_", CHAR(9) &amp; "BonusType=" &amp; resources!BS13 &amp; CHAR(10), "")
&amp; IF('goody huts'!BS13, "	ImprovementType=IMPROVEMENT_GOODY_HUT" &amp; CHAR(10), "")
&amp; IF(ISBLANK(OFFSET('rivers (2)'!$A$1, 2 * (67 - $A15), 2 * BT$2 + 1)), "", SUBSTITUTE($C$1, "&lt;direc&gt;", RIGHT(OFFSET('rivers (2)'!$A$1, 2 * (67 - $A15), 2 * BT$2 + 1), 1)))
&amp; IF(ISBLANK(OFFSET('rivers (2)'!$A$1, 2 * (67 - $A15) + 1, 2 * BT$2)), "", SUBSTITUTE($D$1, "&lt;direc&gt;", RIGHT(OFFSET('rivers (2)'!$A$1, 2 * (67 - $A15) + 1, 2 * BT$2), 1)))
&amp; IF(ISBLANK('feature type'!BS13), "EndPlot", SUBSTITUTE(SUBSTITUTE(output!$B$1,
                   "f_type", 'feature type'!BS13),
                   "f_var", 'feature variety'!BS13))
&amp; CHAR(10)</f>
        <v xml:space="preserve">BeginPlot
	x=70,y=55
	TerrainType=TERRAIN_GRASS
	PlotType=1
EndPlot
</v>
      </c>
      <c r="BU15" t="str">
        <f ca="1">SUBSTITUTE(SUBSTITUTE(SUBSTITUTE(SUBSTITUTE($A$1,
"x_coord",BU$2),
"y_coord",$A15),
"t_type",'terrain type'!BT13),
"p_type", 'plot type'!BT13)
&amp; IF(LEFT(resources!BT13, 6) = "BONUS_", CHAR(9) &amp; "BonusType=" &amp; resources!BT13 &amp; CHAR(10), "")
&amp; IF('goody huts'!BT13, "	ImprovementType=IMPROVEMENT_GOODY_HUT" &amp; CHAR(10), "")
&amp; IF(ISBLANK(OFFSET('rivers (2)'!$A$1, 2 * (67 - $A15), 2 * BU$2 + 1)), "", SUBSTITUTE($C$1, "&lt;direc&gt;", RIGHT(OFFSET('rivers (2)'!$A$1, 2 * (67 - $A15), 2 * BU$2 + 1), 1)))
&amp; IF(ISBLANK(OFFSET('rivers (2)'!$A$1, 2 * (67 - $A15) + 1, 2 * BU$2)), "", SUBSTITUTE($D$1, "&lt;direc&gt;", RIGHT(OFFSET('rivers (2)'!$A$1, 2 * (67 - $A15) + 1, 2 * BU$2), 1)))
&amp; IF(ISBLANK('feature type'!BT13), "EndPlot", SUBSTITUTE(SUBSTITUTE(output!$B$1,
                   "f_type", 'feature type'!BT13),
                   "f_var", 'feature variety'!BT13))
&amp; CHAR(10)</f>
        <v xml:space="preserve">BeginPlot
	x=71,y=55
	TerrainType=TERRAIN_GRASS
	PlotType=1
EndPlot
</v>
      </c>
      <c r="BV15" t="str">
        <f ca="1">SUBSTITUTE(SUBSTITUTE(SUBSTITUTE(SUBSTITUTE($A$1,
"x_coord",BV$2),
"y_coord",$A15),
"t_type",'terrain type'!BU13),
"p_type", 'plot type'!BU13)
&amp; IF(LEFT(resources!BU13, 6) = "BONUS_", CHAR(9) &amp; "BonusType=" &amp; resources!BU13 &amp; CHAR(10), "")
&amp; IF('goody huts'!BU13, "	ImprovementType=IMPROVEMENT_GOODY_HUT" &amp; CHAR(10), "")
&amp; IF(ISBLANK(OFFSET('rivers (2)'!$A$1, 2 * (67 - $A15), 2 * BV$2 + 1)), "", SUBSTITUTE($C$1, "&lt;direc&gt;", RIGHT(OFFSET('rivers (2)'!$A$1, 2 * (67 - $A15), 2 * BV$2 + 1), 1)))
&amp; IF(ISBLANK(OFFSET('rivers (2)'!$A$1, 2 * (67 - $A15) + 1, 2 * BV$2)), "", SUBSTITUTE($D$1, "&lt;direc&gt;", RIGHT(OFFSET('rivers (2)'!$A$1, 2 * (67 - $A15) + 1, 2 * BV$2), 1)))
&amp; IF(ISBLANK('feature type'!BU13), "EndPlot", SUBSTITUTE(SUBSTITUTE(output!$B$1,
                   "f_type", 'feature type'!BU13),
                   "f_var", 'feature variety'!BU13))
&amp; CHAR(10)</f>
        <v xml:space="preserve">BeginPlot
	x=72,y=55
	TerrainType=TERRAIN_COAST
	PlotType=3
EndPlot
</v>
      </c>
      <c r="BW15" t="str">
        <f ca="1">SUBSTITUTE(SUBSTITUTE(SUBSTITUTE(SUBSTITUTE($A$1,
"x_coord",BW$2),
"y_coord",$A15),
"t_type",'terrain type'!BV13),
"p_type", 'plot type'!BV13)
&amp; IF(LEFT(resources!BV13, 6) = "BONUS_", CHAR(9) &amp; "BonusType=" &amp; resources!BV13 &amp; CHAR(10), "")
&amp; IF('goody huts'!BV13, "	ImprovementType=IMPROVEMENT_GOODY_HUT" &amp; CHAR(10), "")
&amp; IF(ISBLANK(OFFSET('rivers (2)'!$A$1, 2 * (67 - $A15), 2 * BW$2 + 1)), "", SUBSTITUTE($C$1, "&lt;direc&gt;", RIGHT(OFFSET('rivers (2)'!$A$1, 2 * (67 - $A15), 2 * BW$2 + 1), 1)))
&amp; IF(ISBLANK(OFFSET('rivers (2)'!$A$1, 2 * (67 - $A15) + 1, 2 * BW$2)), "", SUBSTITUTE($D$1, "&lt;direc&gt;", RIGHT(OFFSET('rivers (2)'!$A$1, 2 * (67 - $A15) + 1, 2 * BW$2), 1)))
&amp; IF(ISBLANK('feature type'!BV13), "EndPlot", SUBSTITUTE(SUBSTITUTE(output!$B$1,
                   "f_type", 'feature type'!BV13),
                   "f_var", 'feature variety'!BV13))
&amp; CHAR(10)</f>
        <v xml:space="preserve">BeginPlot
	x=73,y=55
	TerrainType=TERRAIN_OCEAN
	PlotType=3
EndPlot
</v>
      </c>
      <c r="BX15" t="str">
        <f ca="1">SUBSTITUTE(SUBSTITUTE(SUBSTITUTE(SUBSTITUTE($A$1,
"x_coord",BX$2),
"y_coord",$A15),
"t_type",'terrain type'!BW13),
"p_type", 'plot type'!BW13)
&amp; IF(LEFT(resources!BW13, 6) = "BONUS_", CHAR(9) &amp; "BonusType=" &amp; resources!BW13 &amp; CHAR(10), "")
&amp; IF('goody huts'!BW13, "	ImprovementType=IMPROVEMENT_GOODY_HUT" &amp; CHAR(10), "")
&amp; IF(ISBLANK(OFFSET('rivers (2)'!$A$1, 2 * (67 - $A15), 2 * BX$2 + 1)), "", SUBSTITUTE($C$1, "&lt;direc&gt;", RIGHT(OFFSET('rivers (2)'!$A$1, 2 * (67 - $A15), 2 * BX$2 + 1), 1)))
&amp; IF(ISBLANK(OFFSET('rivers (2)'!$A$1, 2 * (67 - $A15) + 1, 2 * BX$2)), "", SUBSTITUTE($D$1, "&lt;direc&gt;", RIGHT(OFFSET('rivers (2)'!$A$1, 2 * (67 - $A15) + 1, 2 * BX$2), 1)))
&amp; IF(ISBLANK('feature type'!BW13), "EndPlot", SUBSTITUTE(SUBSTITUTE(output!$B$1,
                   "f_type", 'feature type'!BW13),
                   "f_var", 'feature variety'!BW13))
&amp; CHAR(10)</f>
        <v xml:space="preserve">BeginPlot
	x=74,y=55
	TerrainType=TERRAIN_OCEAN
	PlotType=3
EndPlot
</v>
      </c>
      <c r="BY15" t="str">
        <f ca="1">SUBSTITUTE(SUBSTITUTE(SUBSTITUTE(SUBSTITUTE($A$1,
"x_coord",BY$2),
"y_coord",$A15),
"t_type",'terrain type'!BX13),
"p_type", 'plot type'!BX13)
&amp; IF(LEFT(resources!BX13, 6) = "BONUS_", CHAR(9) &amp; "BonusType=" &amp; resources!BX13 &amp; CHAR(10), "")
&amp; IF('goody huts'!BX13, "	ImprovementType=IMPROVEMENT_GOODY_HUT" &amp; CHAR(10), "")
&amp; IF(ISBLANK(OFFSET('rivers (2)'!$A$1, 2 * (67 - $A15), 2 * BY$2 + 1)), "", SUBSTITUTE($C$1, "&lt;direc&gt;", RIGHT(OFFSET('rivers (2)'!$A$1, 2 * (67 - $A15), 2 * BY$2 + 1), 1)))
&amp; IF(ISBLANK(OFFSET('rivers (2)'!$A$1, 2 * (67 - $A15) + 1, 2 * BY$2)), "", SUBSTITUTE($D$1, "&lt;direc&gt;", RIGHT(OFFSET('rivers (2)'!$A$1, 2 * (67 - $A15) + 1, 2 * BY$2), 1)))
&amp; IF(ISBLANK('feature type'!BX13), "EndPlot", SUBSTITUTE(SUBSTITUTE(output!$B$1,
                   "f_type", 'feature type'!BX13),
                   "f_var", 'feature variety'!BX13))
&amp; CHAR(10)</f>
        <v xml:space="preserve">BeginPlot
	x=75,y=55
	TerrainType=TERRAIN_OCEAN
	PlotType=3
EndPlot
</v>
      </c>
      <c r="BZ15" t="str">
        <f ca="1">SUBSTITUTE(SUBSTITUTE(SUBSTITUTE(SUBSTITUTE($A$1,
"x_coord",BZ$2),
"y_coord",$A15),
"t_type",'terrain type'!BY13),
"p_type", 'plot type'!BY13)
&amp; IF(LEFT(resources!BY13, 6) = "BONUS_", CHAR(9) &amp; "BonusType=" &amp; resources!BY13 &amp; CHAR(10), "")
&amp; IF('goody huts'!BY13, "	ImprovementType=IMPROVEMENT_GOODY_HUT" &amp; CHAR(10), "")
&amp; IF(ISBLANK(OFFSET('rivers (2)'!$A$1, 2 * (67 - $A15), 2 * BZ$2 + 1)), "", SUBSTITUTE($C$1, "&lt;direc&gt;", RIGHT(OFFSET('rivers (2)'!$A$1, 2 * (67 - $A15), 2 * BZ$2 + 1), 1)))
&amp; IF(ISBLANK(OFFSET('rivers (2)'!$A$1, 2 * (67 - $A15) + 1, 2 * BZ$2)), "", SUBSTITUTE($D$1, "&lt;direc&gt;", RIGHT(OFFSET('rivers (2)'!$A$1, 2 * (67 - $A15) + 1, 2 * BZ$2), 1)))
&amp; IF(ISBLANK('feature type'!BY13), "EndPlot", SUBSTITUTE(SUBSTITUTE(output!$B$1,
                   "f_type", 'feature type'!BY13),
                   "f_var", 'feature variety'!BY13))
&amp; CHAR(10)</f>
        <v xml:space="preserve">BeginPlot
	x=76,y=55
	TerrainType=TERRAIN_OCEAN
	PlotType=3
EndPlot
</v>
      </c>
      <c r="CA15" t="str">
        <f ca="1">SUBSTITUTE(SUBSTITUTE(SUBSTITUTE(SUBSTITUTE($A$1,
"x_coord",CA$2),
"y_coord",$A15),
"t_type",'terrain type'!BZ13),
"p_type", 'plot type'!BZ13)
&amp; IF(LEFT(resources!BZ13, 6) = "BONUS_", CHAR(9) &amp; "BonusType=" &amp; resources!BZ13 &amp; CHAR(10), "")
&amp; IF('goody huts'!BZ13, "	ImprovementType=IMPROVEMENT_GOODY_HUT" &amp; CHAR(10), "")
&amp; IF(ISBLANK(OFFSET('rivers (2)'!$A$1, 2 * (67 - $A15), 2 * CA$2 + 1)), "", SUBSTITUTE($C$1, "&lt;direc&gt;", RIGHT(OFFSET('rivers (2)'!$A$1, 2 * (67 - $A15), 2 * CA$2 + 1), 1)))
&amp; IF(ISBLANK(OFFSET('rivers (2)'!$A$1, 2 * (67 - $A15) + 1, 2 * CA$2)), "", SUBSTITUTE($D$1, "&lt;direc&gt;", RIGHT(OFFSET('rivers (2)'!$A$1, 2 * (67 - $A15) + 1, 2 * CA$2), 1)))
&amp; IF(ISBLANK('feature type'!BZ13), "EndPlot", SUBSTITUTE(SUBSTITUTE(output!$B$1,
                   "f_type", 'feature type'!BZ13),
                   "f_var", 'feature variety'!BZ13))
&amp; CHAR(10)</f>
        <v xml:space="preserve">BeginPlot
	x=77,y=55
	TerrainType=TERRAIN_OCEAN
	PlotType=3
EndPlot
</v>
      </c>
      <c r="CB15" t="str">
        <f ca="1">SUBSTITUTE(SUBSTITUTE(SUBSTITUTE(SUBSTITUTE($A$1,
"x_coord",CB$2),
"y_coord",$A15),
"t_type",'terrain type'!CA13),
"p_type", 'plot type'!CA13)
&amp; IF(LEFT(resources!CA13, 6) = "BONUS_", CHAR(9) &amp; "BonusType=" &amp; resources!CA13 &amp; CHAR(10), "")
&amp; IF('goody huts'!CA13, "	ImprovementType=IMPROVEMENT_GOODY_HUT" &amp; CHAR(10), "")
&amp; IF(ISBLANK(OFFSET('rivers (2)'!$A$1, 2 * (67 - $A15), 2 * CB$2 + 1)), "", SUBSTITUTE($C$1, "&lt;direc&gt;", RIGHT(OFFSET('rivers (2)'!$A$1, 2 * (67 - $A15), 2 * CB$2 + 1), 1)))
&amp; IF(ISBLANK(OFFSET('rivers (2)'!$A$1, 2 * (67 - $A15) + 1, 2 * CB$2)), "", SUBSTITUTE($D$1, "&lt;direc&gt;", RIGHT(OFFSET('rivers (2)'!$A$1, 2 * (67 - $A15) + 1, 2 * CB$2), 1)))
&amp; IF(ISBLANK('feature type'!CA13), "EndPlot", SUBSTITUTE(SUBSTITUTE(output!$B$1,
                   "f_type", 'feature type'!CA13),
                   "f_var", 'feature variety'!CA13))
&amp; CHAR(10)</f>
        <v xml:space="preserve">BeginPlot
	x=78,y=55
	TerrainType=TERRAIN_OCEAN
	PlotType=3
EndPlot
</v>
      </c>
      <c r="CC15" t="str">
        <f ca="1">SUBSTITUTE(SUBSTITUTE(SUBSTITUTE(SUBSTITUTE($A$1,
"x_coord",CC$2),
"y_coord",$A15),
"t_type",'terrain type'!CB13),
"p_type", 'plot type'!CB13)
&amp; IF(LEFT(resources!CB13, 6) = "BONUS_", CHAR(9) &amp; "BonusType=" &amp; resources!CB13 &amp; CHAR(10), "")
&amp; IF('goody huts'!CB13, "	ImprovementType=IMPROVEMENT_GOODY_HUT" &amp; CHAR(10), "")
&amp; IF(ISBLANK(OFFSET('rivers (2)'!$A$1, 2 * (67 - $A15), 2 * CC$2 + 1)), "", SUBSTITUTE($C$1, "&lt;direc&gt;", RIGHT(OFFSET('rivers (2)'!$A$1, 2 * (67 - $A15), 2 * CC$2 + 1), 1)))
&amp; IF(ISBLANK(OFFSET('rivers (2)'!$A$1, 2 * (67 - $A15) + 1, 2 * CC$2)), "", SUBSTITUTE($D$1, "&lt;direc&gt;", RIGHT(OFFSET('rivers (2)'!$A$1, 2 * (67 - $A15) + 1, 2 * CC$2), 1)))
&amp; IF(ISBLANK('feature type'!CB13), "EndPlot", SUBSTITUTE(SUBSTITUTE(output!$B$1,
                   "f_type", 'feature type'!CB13),
                   "f_var", 'feature variety'!CB13))
&amp; CHAR(10)</f>
        <v xml:space="preserve">BeginPlot
	x=79,y=55
	TerrainType=TERRAIN_OCEAN
	PlotType=3
EndPlot
</v>
      </c>
      <c r="CD15" t="str">
        <f ca="1">SUBSTITUTE(SUBSTITUTE(SUBSTITUTE(SUBSTITUTE($A$1,
"x_coord",CD$2),
"y_coord",$A15),
"t_type",'terrain type'!CC13),
"p_type", 'plot type'!CC13)
&amp; IF(LEFT(resources!CC13, 6) = "BONUS_", CHAR(9) &amp; "BonusType=" &amp; resources!CC13 &amp; CHAR(10), "")
&amp; IF('goody huts'!CC13, "	ImprovementType=IMPROVEMENT_GOODY_HUT" &amp; CHAR(10), "")
&amp; IF(ISBLANK(OFFSET('rivers (2)'!$A$1, 2 * (67 - $A15), 2 * CD$2 + 1)), "", SUBSTITUTE($C$1, "&lt;direc&gt;", RIGHT(OFFSET('rivers (2)'!$A$1, 2 * (67 - $A15), 2 * CD$2 + 1), 1)))
&amp; IF(ISBLANK(OFFSET('rivers (2)'!$A$1, 2 * (67 - $A15) + 1, 2 * CD$2)), "", SUBSTITUTE($D$1, "&lt;direc&gt;", RIGHT(OFFSET('rivers (2)'!$A$1, 2 * (67 - $A15) + 1, 2 * CD$2), 1)))
&amp; IF(ISBLANK('feature type'!CC13), "EndPlot", SUBSTITUTE(SUBSTITUTE(output!$B$1,
                   "f_type", 'feature type'!CC13),
                   "f_var", 'feature variety'!CC13))
&amp; CHAR(10)</f>
        <v xml:space="preserve">BeginPlot
	x=80,y=55
	TerrainType=TERRAIN_OCEAN
	PlotType=3
EndPlot
</v>
      </c>
      <c r="CE15" t="str">
        <f ca="1">SUBSTITUTE(SUBSTITUTE(SUBSTITUTE(SUBSTITUTE($A$1,
"x_coord",CE$2),
"y_coord",$A15),
"t_type",'terrain type'!CD13),
"p_type", 'plot type'!CD13)
&amp; IF(LEFT(resources!CD13, 6) = "BONUS_", CHAR(9) &amp; "BonusType=" &amp; resources!CD13 &amp; CHAR(10), "")
&amp; IF('goody huts'!CD13, "	ImprovementType=IMPROVEMENT_GOODY_HUT" &amp; CHAR(10), "")
&amp; IF(ISBLANK(OFFSET('rivers (2)'!$A$1, 2 * (67 - $A15), 2 * CE$2 + 1)), "", SUBSTITUTE($C$1, "&lt;direc&gt;", RIGHT(OFFSET('rivers (2)'!$A$1, 2 * (67 - $A15), 2 * CE$2 + 1), 1)))
&amp; IF(ISBLANK(OFFSET('rivers (2)'!$A$1, 2 * (67 - $A15) + 1, 2 * CE$2)), "", SUBSTITUTE($D$1, "&lt;direc&gt;", RIGHT(OFFSET('rivers (2)'!$A$1, 2 * (67 - $A15) + 1, 2 * CE$2), 1)))
&amp; IF(ISBLANK('feature type'!CD13), "EndPlot", SUBSTITUTE(SUBSTITUTE(output!$B$1,
                   "f_type", 'feature type'!CD13),
                   "f_var", 'feature variety'!CD13))
&amp; CHAR(10)</f>
        <v xml:space="preserve">BeginPlot
	x=81,y=55
	TerrainType=TERRAIN_OCEAN
	PlotType=3
EndPlot
</v>
      </c>
      <c r="CF15" t="str">
        <f ca="1">SUBSTITUTE(SUBSTITUTE(SUBSTITUTE(SUBSTITUTE($A$1,
"x_coord",CF$2),
"y_coord",$A15),
"t_type",'terrain type'!CE13),
"p_type", 'plot type'!CE13)
&amp; IF(LEFT(resources!CE13, 6) = "BONUS_", CHAR(9) &amp; "BonusType=" &amp; resources!CE13 &amp; CHAR(10), "")
&amp; IF('goody huts'!CE13, "	ImprovementType=IMPROVEMENT_GOODY_HUT" &amp; CHAR(10), "")
&amp; IF(ISBLANK(OFFSET('rivers (2)'!$A$1, 2 * (67 - $A15), 2 * CF$2 + 1)), "", SUBSTITUTE($C$1, "&lt;direc&gt;", RIGHT(OFFSET('rivers (2)'!$A$1, 2 * (67 - $A15), 2 * CF$2 + 1), 1)))
&amp; IF(ISBLANK(OFFSET('rivers (2)'!$A$1, 2 * (67 - $A15) + 1, 2 * CF$2)), "", SUBSTITUTE($D$1, "&lt;direc&gt;", RIGHT(OFFSET('rivers (2)'!$A$1, 2 * (67 - $A15) + 1, 2 * CF$2), 1)))
&amp; IF(ISBLANK('feature type'!CE13), "EndPlot", SUBSTITUTE(SUBSTITUTE(output!$B$1,
                   "f_type", 'feature type'!CE13),
                   "f_var", 'feature variety'!CE13))
&amp; CHAR(10)</f>
        <v xml:space="preserve">BeginPlot
	x=82,y=55
	TerrainType=TERRAIN_OCEAN
	PlotType=3
EndPlot
</v>
      </c>
      <c r="CG15" t="str">
        <f ca="1">SUBSTITUTE(SUBSTITUTE(SUBSTITUTE(SUBSTITUTE($A$1,
"x_coord",CG$2),
"y_coord",$A15),
"t_type",'terrain type'!CF13),
"p_type", 'plot type'!CF13)
&amp; IF(LEFT(resources!CF13, 6) = "BONUS_", CHAR(9) &amp; "BonusType=" &amp; resources!CF13 &amp; CHAR(10), "")
&amp; IF('goody huts'!CF13, "	ImprovementType=IMPROVEMENT_GOODY_HUT" &amp; CHAR(10), "")
&amp; IF(ISBLANK(OFFSET('rivers (2)'!$A$1, 2 * (67 - $A15), 2 * CG$2 + 1)), "", SUBSTITUTE($C$1, "&lt;direc&gt;", RIGHT(OFFSET('rivers (2)'!$A$1, 2 * (67 - $A15), 2 * CG$2 + 1), 1)))
&amp; IF(ISBLANK(OFFSET('rivers (2)'!$A$1, 2 * (67 - $A15) + 1, 2 * CG$2)), "", SUBSTITUTE($D$1, "&lt;direc&gt;", RIGHT(OFFSET('rivers (2)'!$A$1, 2 * (67 - $A15) + 1, 2 * CG$2), 1)))
&amp; IF(ISBLANK('feature type'!CF13), "EndPlot", SUBSTITUTE(SUBSTITUTE(output!$B$1,
                   "f_type", 'feature type'!CF13),
                   "f_var", 'feature variety'!CF13))
&amp; CHAR(10)</f>
        <v xml:space="preserve">BeginPlot
	x=83,y=55
	TerrainType=TERRAIN_OCEAN
	PlotType=3
EndPlot
</v>
      </c>
      <c r="CH15" t="str">
        <f ca="1">SUBSTITUTE(SUBSTITUTE(SUBSTITUTE(SUBSTITUTE($A$1,
"x_coord",CH$2),
"y_coord",$A15),
"t_type",'terrain type'!CG13),
"p_type", 'plot type'!CG13)
&amp; IF(LEFT(resources!CG13, 6) = "BONUS_", CHAR(9) &amp; "BonusType=" &amp; resources!CG13 &amp; CHAR(10), "")
&amp; IF('goody huts'!CG13, "	ImprovementType=IMPROVEMENT_GOODY_HUT" &amp; CHAR(10), "")
&amp; IF(ISBLANK(OFFSET('rivers (2)'!$A$1, 2 * (67 - $A15), 2 * CH$2 + 1)), "", SUBSTITUTE($C$1, "&lt;direc&gt;", RIGHT(OFFSET('rivers (2)'!$A$1, 2 * (67 - $A15), 2 * CH$2 + 1), 1)))
&amp; IF(ISBLANK(OFFSET('rivers (2)'!$A$1, 2 * (67 - $A15) + 1, 2 * CH$2)), "", SUBSTITUTE($D$1, "&lt;direc&gt;", RIGHT(OFFSET('rivers (2)'!$A$1, 2 * (67 - $A15) + 1, 2 * CH$2), 1)))
&amp; IF(ISBLANK('feature type'!CG13), "EndPlot", SUBSTITUTE(SUBSTITUTE(output!$B$1,
                   "f_type", 'feature type'!CG13),
                   "f_var", 'feature variety'!CG13))
&amp; CHAR(10)</f>
        <v xml:space="preserve">BeginPlot
	x=84,y=55
	TerrainType=TERRAIN_COAST
	PlotType=3
EndPlot
</v>
      </c>
      <c r="CI15" t="str">
        <f ca="1">SUBSTITUTE(SUBSTITUTE(SUBSTITUTE(SUBSTITUTE($A$1,
"x_coord",CI$2),
"y_coord",$A15),
"t_type",'terrain type'!CH13),
"p_type", 'plot type'!CH13)
&amp; IF(LEFT(resources!CH13, 6) = "BONUS_", CHAR(9) &amp; "BonusType=" &amp; resources!CH13 &amp; CHAR(10), "")
&amp; IF('goody huts'!CH13, "	ImprovementType=IMPROVEMENT_GOODY_HUT" &amp; CHAR(10), "")
&amp; IF(ISBLANK(OFFSET('rivers (2)'!$A$1, 2 * (67 - $A15), 2 * CI$2 + 1)), "", SUBSTITUTE($C$1, "&lt;direc&gt;", RIGHT(OFFSET('rivers (2)'!$A$1, 2 * (67 - $A15), 2 * CI$2 + 1), 1)))
&amp; IF(ISBLANK(OFFSET('rivers (2)'!$A$1, 2 * (67 - $A15) + 1, 2 * CI$2)), "", SUBSTITUTE($D$1, "&lt;direc&gt;", RIGHT(OFFSET('rivers (2)'!$A$1, 2 * (67 - $A15) + 1, 2 * CI$2), 1)))
&amp; IF(ISBLANK('feature type'!CH13), "EndPlot", SUBSTITUTE(SUBSTITUTE(output!$B$1,
                   "f_type", 'feature type'!CH13),
                   "f_var", 'feature variety'!CH13))
&amp; CHAR(10)</f>
        <v xml:space="preserve">BeginPlot
	x=85,y=55
	TerrainType=TERRAIN_GRASS
	PlotType=2
EndPlot
</v>
      </c>
      <c r="CJ15" t="str">
        <f ca="1">SUBSTITUTE(SUBSTITUTE(SUBSTITUTE(SUBSTITUTE($A$1,
"x_coord",CJ$2),
"y_coord",$A15),
"t_type",'terrain type'!CI13),
"p_type", 'plot type'!CI13)
&amp; IF(LEFT(resources!CI13, 6) = "BONUS_", CHAR(9) &amp; "BonusType=" &amp; resources!CI13 &amp; CHAR(10), "")
&amp; IF('goody huts'!CI13, "	ImprovementType=IMPROVEMENT_GOODY_HUT" &amp; CHAR(10), "")
&amp; IF(ISBLANK(OFFSET('rivers (2)'!$A$1, 2 * (67 - $A15), 2 * CJ$2 + 1)), "", SUBSTITUTE($C$1, "&lt;direc&gt;", RIGHT(OFFSET('rivers (2)'!$A$1, 2 * (67 - $A15), 2 * CJ$2 + 1), 1)))
&amp; IF(ISBLANK(OFFSET('rivers (2)'!$A$1, 2 * (67 - $A15) + 1, 2 * CJ$2)), "", SUBSTITUTE($D$1, "&lt;direc&gt;", RIGHT(OFFSET('rivers (2)'!$A$1, 2 * (67 - $A15) + 1, 2 * CJ$2), 1)))
&amp; IF(ISBLANK('feature type'!CI13), "EndPlot", SUBSTITUTE(SUBSTITUTE(output!$B$1,
                   "f_type", 'feature type'!CI13),
                   "f_var", 'feature variety'!CI13))
&amp; CHAR(10)</f>
        <v xml:space="preserve">BeginPlot
	x=86,y=55
	TerrainType=TERRAIN_GRASS
	PlotType=2
EndPlot
</v>
      </c>
      <c r="CK15" t="str">
        <f ca="1">SUBSTITUTE(SUBSTITUTE(SUBSTITUTE(SUBSTITUTE($A$1,
"x_coord",CK$2),
"y_coord",$A15),
"t_type",'terrain type'!CJ13),
"p_type", 'plot type'!CJ13)
&amp; IF(LEFT(resources!CJ13, 6) = "BONUS_", CHAR(9) &amp; "BonusType=" &amp; resources!CJ13 &amp; CHAR(10), "")
&amp; IF('goody huts'!CJ13, "	ImprovementType=IMPROVEMENT_GOODY_HUT" &amp; CHAR(10), "")
&amp; IF(ISBLANK(OFFSET('rivers (2)'!$A$1, 2 * (67 - $A15), 2 * CK$2 + 1)), "", SUBSTITUTE($C$1, "&lt;direc&gt;", RIGHT(OFFSET('rivers (2)'!$A$1, 2 * (67 - $A15), 2 * CK$2 + 1), 1)))
&amp; IF(ISBLANK(OFFSET('rivers (2)'!$A$1, 2 * (67 - $A15) + 1, 2 * CK$2)), "", SUBSTITUTE($D$1, "&lt;direc&gt;", RIGHT(OFFSET('rivers (2)'!$A$1, 2 * (67 - $A15) + 1, 2 * CK$2), 1)))
&amp; IF(ISBLANK('feature type'!CJ13), "EndPlot", SUBSTITUTE(SUBSTITUTE(output!$B$1,
                   "f_type", 'feature type'!CJ13),
                   "f_var", 'feature variety'!CJ13))
&amp; CHAR(10)</f>
        <v xml:space="preserve">BeginPlot
	x=87,y=55
	TerrainType=TERRAIN_GRASS
	PlotType=2
	BonusType=BONUS_COW
	FeatureType=FEATURE_FOREST, FeatureVariety=3
EndPlot
</v>
      </c>
      <c r="CL15" t="str">
        <f ca="1">SUBSTITUTE(SUBSTITUTE(SUBSTITUTE(SUBSTITUTE($A$1,
"x_coord",CL$2),
"y_coord",$A15),
"t_type",'terrain type'!CK13),
"p_type", 'plot type'!CK13)
&amp; IF(LEFT(resources!CK13, 6) = "BONUS_", CHAR(9) &amp; "BonusType=" &amp; resources!CK13 &amp; CHAR(10), "")
&amp; IF('goody huts'!CK13, "	ImprovementType=IMPROVEMENT_GOODY_HUT" &amp; CHAR(10), "")
&amp; IF(ISBLANK(OFFSET('rivers (2)'!$A$1, 2 * (67 - $A15), 2 * CL$2 + 1)), "", SUBSTITUTE($C$1, "&lt;direc&gt;", RIGHT(OFFSET('rivers (2)'!$A$1, 2 * (67 - $A15), 2 * CL$2 + 1), 1)))
&amp; IF(ISBLANK(OFFSET('rivers (2)'!$A$1, 2 * (67 - $A15) + 1, 2 * CL$2)), "", SUBSTITUTE($D$1, "&lt;direc&gt;", RIGHT(OFFSET('rivers (2)'!$A$1, 2 * (67 - $A15) + 1, 2 * CL$2), 1)))
&amp; IF(ISBLANK('feature type'!CK13), "EndPlot", SUBSTITUTE(SUBSTITUTE(output!$B$1,
                   "f_type", 'feature type'!CK13),
                   "f_var", 'feature variety'!CK13))
&amp; CHAR(10)</f>
        <v xml:space="preserve">BeginPlot
	x=88,y=55
	TerrainType=TERRAIN_GRASS
	PlotType=2
EndPlot
</v>
      </c>
      <c r="CM15" t="str">
        <f ca="1">SUBSTITUTE(SUBSTITUTE(SUBSTITUTE(SUBSTITUTE($A$1,
"x_coord",CM$2),
"y_coord",$A15),
"t_type",'terrain type'!CL13),
"p_type", 'plot type'!CL13)
&amp; IF(LEFT(resources!CL13, 6) = "BONUS_", CHAR(9) &amp; "BonusType=" &amp; resources!CL13 &amp; CHAR(10), "")
&amp; IF('goody huts'!CL13, "	ImprovementType=IMPROVEMENT_GOODY_HUT" &amp; CHAR(10), "")
&amp; IF(ISBLANK(OFFSET('rivers (2)'!$A$1, 2 * (67 - $A15), 2 * CM$2 + 1)), "", SUBSTITUTE($C$1, "&lt;direc&gt;", RIGHT(OFFSET('rivers (2)'!$A$1, 2 * (67 - $A15), 2 * CM$2 + 1), 1)))
&amp; IF(ISBLANK(OFFSET('rivers (2)'!$A$1, 2 * (67 - $A15) + 1, 2 * CM$2)), "", SUBSTITUTE($D$1, "&lt;direc&gt;", RIGHT(OFFSET('rivers (2)'!$A$1, 2 * (67 - $A15) + 1, 2 * CM$2), 1)))
&amp; IF(ISBLANK('feature type'!CL13), "EndPlot", SUBSTITUTE(SUBSTITUTE(output!$B$1,
                   "f_type", 'feature type'!CL13),
                   "f_var", 'feature variety'!CL13))
&amp; CHAR(10)</f>
        <v xml:space="preserve">BeginPlot
	x=89,y=55
	TerrainType=TERRAIN_GRASS
	PlotType=1
	ImprovementType=IMPROVEMENT_GOODY_HUT
	RiverNSDirection=0
	isWOfRiver
	RiverWEDirection=1
	isNOfRiver
	FeatureType=FEATURE_FOREST, FeatureVariety=3
EndPlot
</v>
      </c>
      <c r="CN15" t="str">
        <f ca="1">SUBSTITUTE(SUBSTITUTE(SUBSTITUTE(SUBSTITUTE($A$1,
"x_coord",CN$2),
"y_coord",$A15),
"t_type",'terrain type'!CM13),
"p_type", 'plot type'!CM13)
&amp; IF(LEFT(resources!CM13, 6) = "BONUS_", CHAR(9) &amp; "BonusType=" &amp; resources!CM13 &amp; CHAR(10), "")
&amp; IF('goody huts'!CM13, "	ImprovementType=IMPROVEMENT_GOODY_HUT" &amp; CHAR(10), "")
&amp; IF(ISBLANK(OFFSET('rivers (2)'!$A$1, 2 * (67 - $A15), 2 * CN$2 + 1)), "", SUBSTITUTE($C$1, "&lt;direc&gt;", RIGHT(OFFSET('rivers (2)'!$A$1, 2 * (67 - $A15), 2 * CN$2 + 1), 1)))
&amp; IF(ISBLANK(OFFSET('rivers (2)'!$A$1, 2 * (67 - $A15) + 1, 2 * CN$2)), "", SUBSTITUTE($D$1, "&lt;direc&gt;", RIGHT(OFFSET('rivers (2)'!$A$1, 2 * (67 - $A15) + 1, 2 * CN$2), 1)))
&amp; IF(ISBLANK('feature type'!CM13), "EndPlot", SUBSTITUTE(SUBSTITUTE(output!$B$1,
                   "f_type", 'feature type'!CM13),
                   "f_var", 'feature variety'!CM13))
&amp; CHAR(10)</f>
        <v xml:space="preserve">BeginPlot
	x=90,y=55
	TerrainType=TERRAIN_GRASS
	PlotType=2
	BonusType=BONUS_OIL
EndPlot
</v>
      </c>
      <c r="CO15" t="str">
        <f ca="1">SUBSTITUTE(SUBSTITUTE(SUBSTITUTE(SUBSTITUTE($A$1,
"x_coord",CO$2),
"y_coord",$A15),
"t_type",'terrain type'!CN13),
"p_type", 'plot type'!CN13)
&amp; IF(LEFT(resources!CN13, 6) = "BONUS_", CHAR(9) &amp; "BonusType=" &amp; resources!CN13 &amp; CHAR(10), "")
&amp; IF('goody huts'!CN13, "	ImprovementType=IMPROVEMENT_GOODY_HUT" &amp; CHAR(10), "")
&amp; IF(ISBLANK(OFFSET('rivers (2)'!$A$1, 2 * (67 - $A15), 2 * CO$2 + 1)), "", SUBSTITUTE($C$1, "&lt;direc&gt;", RIGHT(OFFSET('rivers (2)'!$A$1, 2 * (67 - $A15), 2 * CO$2 + 1), 1)))
&amp; IF(ISBLANK(OFFSET('rivers (2)'!$A$1, 2 * (67 - $A15) + 1, 2 * CO$2)), "", SUBSTITUTE($D$1, "&lt;direc&gt;", RIGHT(OFFSET('rivers (2)'!$A$1, 2 * (67 - $A15) + 1, 2 * CO$2), 1)))
&amp; IF(ISBLANK('feature type'!CN13), "EndPlot", SUBSTITUTE(SUBSTITUTE(output!$B$1,
                   "f_type", 'feature type'!CN13),
                   "f_var", 'feature variety'!CN13))
&amp; CHAR(10)</f>
        <v xml:space="preserve">BeginPlot
	x=91,y=55
	TerrainType=TERRAIN_GRASS
	PlotType=2
EndPlot
</v>
      </c>
      <c r="CP15" t="str">
        <f ca="1">SUBSTITUTE(SUBSTITUTE(SUBSTITUTE(SUBSTITUTE($A$1,
"x_coord",CP$2),
"y_coord",$A15),
"t_type",'terrain type'!CO13),
"p_type", 'plot type'!CO13)
&amp; IF(LEFT(resources!CO13, 6) = "BONUS_", CHAR(9) &amp; "BonusType=" &amp; resources!CO13 &amp; CHAR(10), "")
&amp; IF('goody huts'!CO13, "	ImprovementType=IMPROVEMENT_GOODY_HUT" &amp; CHAR(10), "")
&amp; IF(ISBLANK(OFFSET('rivers (2)'!$A$1, 2 * (67 - $A15), 2 * CP$2 + 1)), "", SUBSTITUTE($C$1, "&lt;direc&gt;", RIGHT(OFFSET('rivers (2)'!$A$1, 2 * (67 - $A15), 2 * CP$2 + 1), 1)))
&amp; IF(ISBLANK(OFFSET('rivers (2)'!$A$1, 2 * (67 - $A15) + 1, 2 * CP$2)), "", SUBSTITUTE($D$1, "&lt;direc&gt;", RIGHT(OFFSET('rivers (2)'!$A$1, 2 * (67 - $A15) + 1, 2 * CP$2), 1)))
&amp; IF(ISBLANK('feature type'!CO13), "EndPlot", SUBSTITUTE(SUBSTITUTE(output!$B$1,
                   "f_type", 'feature type'!CO13),
                   "f_var", 'feature variety'!CO13))
&amp; CHAR(10)</f>
        <v xml:space="preserve">BeginPlot
	x=92,y=55
	TerrainType=TERRAIN_GRASS
	PlotType=2
	RiverNSDirection=0
	isWOfRiver
	FeatureType=FEATURE_FOREST, FeatureVariety=3
EndPlot
</v>
      </c>
      <c r="CQ15" t="str">
        <f ca="1">SUBSTITUTE(SUBSTITUTE(SUBSTITUTE(SUBSTITUTE($A$1,
"x_coord",CQ$2),
"y_coord",$A15),
"t_type",'terrain type'!CP13),
"p_type", 'plot type'!CP13)
&amp; IF(LEFT(resources!CP13, 6) = "BONUS_", CHAR(9) &amp; "BonusType=" &amp; resources!CP13 &amp; CHAR(10), "")
&amp; IF('goody huts'!CP13, "	ImprovementType=IMPROVEMENT_GOODY_HUT" &amp; CHAR(10), "")
&amp; IF(ISBLANK(OFFSET('rivers (2)'!$A$1, 2 * (67 - $A15), 2 * CQ$2 + 1)), "", SUBSTITUTE($C$1, "&lt;direc&gt;", RIGHT(OFFSET('rivers (2)'!$A$1, 2 * (67 - $A15), 2 * CQ$2 + 1), 1)))
&amp; IF(ISBLANK(OFFSET('rivers (2)'!$A$1, 2 * (67 - $A15) + 1, 2 * CQ$2)), "", SUBSTITUTE($D$1, "&lt;direc&gt;", RIGHT(OFFSET('rivers (2)'!$A$1, 2 * (67 - $A15) + 1, 2 * CQ$2), 1)))
&amp; IF(ISBLANK('feature type'!CP13), "EndPlot", SUBSTITUTE(SUBSTITUTE(output!$B$1,
                   "f_type", 'feature type'!CP13),
                   "f_var", 'feature variety'!CP13))
&amp; CHAR(10)</f>
        <v xml:space="preserve">BeginPlot
	x=93,y=55
	TerrainType=TERRAIN_GRASS
	PlotType=2
	RiverWEDirection=3
	isNOfRiver
	FeatureType=FEATURE_FOREST, FeatureVariety=3
EndPlot
</v>
      </c>
      <c r="CR15" t="str">
        <f ca="1">SUBSTITUTE(SUBSTITUTE(SUBSTITUTE(SUBSTITUTE($A$1,
"x_coord",CR$2),
"y_coord",$A15),
"t_type",'terrain type'!CQ13),
"p_type", 'plot type'!CQ13)
&amp; IF(LEFT(resources!CQ13, 6) = "BONUS_", CHAR(9) &amp; "BonusType=" &amp; resources!CQ13 &amp; CHAR(10), "")
&amp; IF('goody huts'!CQ13, "	ImprovementType=IMPROVEMENT_GOODY_HUT" &amp; CHAR(10), "")
&amp; IF(ISBLANK(OFFSET('rivers (2)'!$A$1, 2 * (67 - $A15), 2 * CR$2 + 1)), "", SUBSTITUTE($C$1, "&lt;direc&gt;", RIGHT(OFFSET('rivers (2)'!$A$1, 2 * (67 - $A15), 2 * CR$2 + 1), 1)))
&amp; IF(ISBLANK(OFFSET('rivers (2)'!$A$1, 2 * (67 - $A15) + 1, 2 * CR$2)), "", SUBSTITUTE($D$1, "&lt;direc&gt;", RIGHT(OFFSET('rivers (2)'!$A$1, 2 * (67 - $A15) + 1, 2 * CR$2), 1)))
&amp; IF(ISBLANK('feature type'!CQ13), "EndPlot", SUBSTITUTE(SUBSTITUTE(output!$B$1,
                   "f_type", 'feature type'!CQ13),
                   "f_var", 'feature variety'!CQ13))
&amp; CHAR(10)</f>
        <v xml:space="preserve">BeginPlot
	x=94,y=55
	TerrainType=TERRAIN_GRASS
	PlotType=2
	FeatureType=FEATURE_FOREST, FeatureVariety=3
EndPlot
</v>
      </c>
      <c r="CS15" t="str">
        <f ca="1">SUBSTITUTE(SUBSTITUTE(SUBSTITUTE(SUBSTITUTE($A$1,
"x_coord",CS$2),
"y_coord",$A15),
"t_type",'terrain type'!CR13),
"p_type", 'plot type'!CR13)
&amp; IF(LEFT(resources!CR13, 6) = "BONUS_", CHAR(9) &amp; "BonusType=" &amp; resources!CR13 &amp; CHAR(10), "")
&amp; IF('goody huts'!CR13, "	ImprovementType=IMPROVEMENT_GOODY_HUT" &amp; CHAR(10), "")
&amp; IF(ISBLANK(OFFSET('rivers (2)'!$A$1, 2 * (67 - $A15), 2 * CS$2 + 1)), "", SUBSTITUTE($C$1, "&lt;direc&gt;", RIGHT(OFFSET('rivers (2)'!$A$1, 2 * (67 - $A15), 2 * CS$2 + 1), 1)))
&amp; IF(ISBLANK(OFFSET('rivers (2)'!$A$1, 2 * (67 - $A15) + 1, 2 * CS$2)), "", SUBSTITUTE($D$1, "&lt;direc&gt;", RIGHT(OFFSET('rivers (2)'!$A$1, 2 * (67 - $A15) + 1, 2 * CS$2), 1)))
&amp; IF(ISBLANK('feature type'!CR13), "EndPlot", SUBSTITUTE(SUBSTITUTE(output!$B$1,
                   "f_type", 'feature type'!CR13),
                   "f_var", 'feature variety'!CR13))
&amp; CHAR(10)</f>
        <v xml:space="preserve">BeginPlot
	x=95,y=55
	TerrainType=TERRAIN_GRASS
	PlotType=2
EndPlot
</v>
      </c>
      <c r="CT15" t="str">
        <f ca="1">SUBSTITUTE(SUBSTITUTE(SUBSTITUTE(SUBSTITUTE($A$1,
"x_coord",CT$2),
"y_coord",$A15),
"t_type",'terrain type'!CS13),
"p_type", 'plot type'!CS13)
&amp; IF(LEFT(resources!CS13, 6) = "BONUS_", CHAR(9) &amp; "BonusType=" &amp; resources!CS13 &amp; CHAR(10), "")
&amp; IF('goody huts'!CS13, "	ImprovementType=IMPROVEMENT_GOODY_HUT" &amp; CHAR(10), "")
&amp; IF(ISBLANK(OFFSET('rivers (2)'!$A$1, 2 * (67 - $A15), 2 * CT$2 + 1)), "", SUBSTITUTE($C$1, "&lt;direc&gt;", RIGHT(OFFSET('rivers (2)'!$A$1, 2 * (67 - $A15), 2 * CT$2 + 1), 1)))
&amp; IF(ISBLANK(OFFSET('rivers (2)'!$A$1, 2 * (67 - $A15) + 1, 2 * CT$2)), "", SUBSTITUTE($D$1, "&lt;direc&gt;", RIGHT(OFFSET('rivers (2)'!$A$1, 2 * (67 - $A15) + 1, 2 * CT$2), 1)))
&amp; IF(ISBLANK('feature type'!CS13), "EndPlot", SUBSTITUTE(SUBSTITUTE(output!$B$1,
                   "f_type", 'feature type'!CS13),
                   "f_var", 'feature variety'!CS13))
&amp; CHAR(10)</f>
        <v xml:space="preserve">BeginPlot
	x=96,y=55
	TerrainType=TERRAIN_GRASS
	PlotType=2
	FeatureType=FEATURE_FOREST, FeatureVariety=3
EndPlot
</v>
      </c>
      <c r="CU15" t="str">
        <f ca="1">SUBSTITUTE(SUBSTITUTE(SUBSTITUTE(SUBSTITUTE($A$1,
"x_coord",CU$2),
"y_coord",$A15),
"t_type",'terrain type'!CT13),
"p_type", 'plot type'!CT13)
&amp; IF(LEFT(resources!CT13, 6) = "BONUS_", CHAR(9) &amp; "BonusType=" &amp; resources!CT13 &amp; CHAR(10), "")
&amp; IF('goody huts'!CT13, "	ImprovementType=IMPROVEMENT_GOODY_HUT" &amp; CHAR(10), "")
&amp; IF(ISBLANK(OFFSET('rivers (2)'!$A$1, 2 * (67 - $A15), 2 * CU$2 + 1)), "", SUBSTITUTE($C$1, "&lt;direc&gt;", RIGHT(OFFSET('rivers (2)'!$A$1, 2 * (67 - $A15), 2 * CU$2 + 1), 1)))
&amp; IF(ISBLANK(OFFSET('rivers (2)'!$A$1, 2 * (67 - $A15) + 1, 2 * CU$2)), "", SUBSTITUTE($D$1, "&lt;direc&gt;", RIGHT(OFFSET('rivers (2)'!$A$1, 2 * (67 - $A15) + 1, 2 * CU$2), 1)))
&amp; IF(ISBLANK('feature type'!CT13), "EndPlot", SUBSTITUTE(SUBSTITUTE(output!$B$1,
                   "f_type", 'feature type'!CT13),
                   "f_var", 'feature variety'!CT13))
&amp; CHAR(10)</f>
        <v xml:space="preserve">BeginPlot
	x=97,y=55
	TerrainType=TERRAIN_GRASS
	PlotType=2
EndPlot
</v>
      </c>
      <c r="CV15" t="str">
        <f ca="1">SUBSTITUTE(SUBSTITUTE(SUBSTITUTE(SUBSTITUTE($A$1,
"x_coord",CV$2),
"y_coord",$A15),
"t_type",'terrain type'!CU13),
"p_type", 'plot type'!CU13)
&amp; IF(LEFT(resources!CU13, 6) = "BONUS_", CHAR(9) &amp; "BonusType=" &amp; resources!CU13 &amp; CHAR(10), "")
&amp; IF('goody huts'!CU13, "	ImprovementType=IMPROVEMENT_GOODY_HUT" &amp; CHAR(10), "")
&amp; IF(ISBLANK(OFFSET('rivers (2)'!$A$1, 2 * (67 - $A15), 2 * CV$2 + 1)), "", SUBSTITUTE($C$1, "&lt;direc&gt;", RIGHT(OFFSET('rivers (2)'!$A$1, 2 * (67 - $A15), 2 * CV$2 + 1), 1)))
&amp; IF(ISBLANK(OFFSET('rivers (2)'!$A$1, 2 * (67 - $A15) + 1, 2 * CV$2)), "", SUBSTITUTE($D$1, "&lt;direc&gt;", RIGHT(OFFSET('rivers (2)'!$A$1, 2 * (67 - $A15) + 1, 2 * CV$2), 1)))
&amp; IF(ISBLANK('feature type'!CU13), "EndPlot", SUBSTITUTE(SUBSTITUTE(output!$B$1,
                   "f_type", 'feature type'!CU13),
                   "f_var", 'feature variety'!CU13))
&amp; CHAR(10)</f>
        <v xml:space="preserve">BeginPlot
	x=98,y=55
	TerrainType=TERRAIN_GRASS
	PlotType=2
	ImprovementType=IMPROVEMENT_GOODY_HUT
EndPlot
</v>
      </c>
      <c r="CW15" t="str">
        <f ca="1">SUBSTITUTE(SUBSTITUTE(SUBSTITUTE(SUBSTITUTE($A$1,
"x_coord",CW$2),
"y_coord",$A15),
"t_type",'terrain type'!CV13),
"p_type", 'plot type'!CV13)
&amp; IF(LEFT(resources!CV13, 6) = "BONUS_", CHAR(9) &amp; "BonusType=" &amp; resources!CV13 &amp; CHAR(10), "")
&amp; IF('goody huts'!CV13, "	ImprovementType=IMPROVEMENT_GOODY_HUT" &amp; CHAR(10), "")
&amp; IF(ISBLANK(OFFSET('rivers (2)'!$A$1, 2 * (67 - $A15), 2 * CW$2 + 1)), "", SUBSTITUTE($C$1, "&lt;direc&gt;", RIGHT(OFFSET('rivers (2)'!$A$1, 2 * (67 - $A15), 2 * CW$2 + 1), 1)))
&amp; IF(ISBLANK(OFFSET('rivers (2)'!$A$1, 2 * (67 - $A15) + 1, 2 * CW$2)), "", SUBSTITUTE($D$1, "&lt;direc&gt;", RIGHT(OFFSET('rivers (2)'!$A$1, 2 * (67 - $A15) + 1, 2 * CW$2), 1)))
&amp; IF(ISBLANK('feature type'!CV13), "EndPlot", SUBSTITUTE(SUBSTITUTE(output!$B$1,
                   "f_type", 'feature type'!CV13),
                   "f_var", 'feature variety'!CV13))
&amp; CHAR(10)</f>
        <v xml:space="preserve">BeginPlot
	x=99,y=55
	TerrainType=TERRAIN_GRASS
	PlotType=2
	FeatureType=FEATURE_FOREST, FeatureVariety=3
EndPlot
</v>
      </c>
      <c r="CX15" t="str">
        <f ca="1">SUBSTITUTE(SUBSTITUTE(SUBSTITUTE(SUBSTITUTE($A$1,
"x_coord",CX$2),
"y_coord",$A15),
"t_type",'terrain type'!CW13),
"p_type", 'plot type'!CW13)
&amp; IF(LEFT(resources!CW13, 6) = "BONUS_", CHAR(9) &amp; "BonusType=" &amp; resources!CW13 &amp; CHAR(10), "")
&amp; IF('goody huts'!CW13, "	ImprovementType=IMPROVEMENT_GOODY_HUT" &amp; CHAR(10), "")
&amp; IF(ISBLANK(OFFSET('rivers (2)'!$A$1, 2 * (67 - $A15), 2 * CX$2 + 1)), "", SUBSTITUTE($C$1, "&lt;direc&gt;", RIGHT(OFFSET('rivers (2)'!$A$1, 2 * (67 - $A15), 2 * CX$2 + 1), 1)))
&amp; IF(ISBLANK(OFFSET('rivers (2)'!$A$1, 2 * (67 - $A15) + 1, 2 * CX$2)), "", SUBSTITUTE($D$1, "&lt;direc&gt;", RIGHT(OFFSET('rivers (2)'!$A$1, 2 * (67 - $A15) + 1, 2 * CX$2), 1)))
&amp; IF(ISBLANK('feature type'!CW13), "EndPlot", SUBSTITUTE(SUBSTITUTE(output!$B$1,
                   "f_type", 'feature type'!CW13),
                   "f_var", 'feature variety'!CW13))
&amp; CHAR(10)</f>
        <v xml:space="preserve">BeginPlot
	x=100,y=55
	TerrainType=TERRAIN_GRASS
	PlotType=2
	RiverNSDirection=0
	isWOfRiver
	RiverWEDirection=1
	isNOfRiver
EndPlot
</v>
      </c>
      <c r="CY15" t="str">
        <f ca="1">SUBSTITUTE(SUBSTITUTE(SUBSTITUTE(SUBSTITUTE($A$1,
"x_coord",CY$2),
"y_coord",$A15),
"t_type",'terrain type'!CX13),
"p_type", 'plot type'!CX13)
&amp; IF(LEFT(resources!CX13, 6) = "BONUS_", CHAR(9) &amp; "BonusType=" &amp; resources!CX13 &amp; CHAR(10), "")
&amp; IF('goody huts'!CX13, "	ImprovementType=IMPROVEMENT_GOODY_HUT" &amp; CHAR(10), "")
&amp; IF(ISBLANK(OFFSET('rivers (2)'!$A$1, 2 * (67 - $A15), 2 * CY$2 + 1)), "", SUBSTITUTE($C$1, "&lt;direc&gt;", RIGHT(OFFSET('rivers (2)'!$A$1, 2 * (67 - $A15), 2 * CY$2 + 1), 1)))
&amp; IF(ISBLANK(OFFSET('rivers (2)'!$A$1, 2 * (67 - $A15) + 1, 2 * CY$2)), "", SUBSTITUTE($D$1, "&lt;direc&gt;", RIGHT(OFFSET('rivers (2)'!$A$1, 2 * (67 - $A15) + 1, 2 * CY$2), 1)))
&amp; IF(ISBLANK('feature type'!CX13), "EndPlot", SUBSTITUTE(SUBSTITUTE(output!$B$1,
                   "f_type", 'feature type'!CX13),
                   "f_var", 'feature variety'!CX13))
&amp; CHAR(10)</f>
        <v xml:space="preserve">BeginPlot
	x=101,y=55
	TerrainType=TERRAIN_GRASS
	PlotType=2
EndPlot
</v>
      </c>
      <c r="CZ15" t="str">
        <f ca="1">SUBSTITUTE(SUBSTITUTE(SUBSTITUTE(SUBSTITUTE($A$1,
"x_coord",CZ$2),
"y_coord",$A15),
"t_type",'terrain type'!CY13),
"p_type", 'plot type'!CY13)
&amp; IF(LEFT(resources!CY13, 6) = "BONUS_", CHAR(9) &amp; "BonusType=" &amp; resources!CY13 &amp; CHAR(10), "")
&amp; IF('goody huts'!CY13, "	ImprovementType=IMPROVEMENT_GOODY_HUT" &amp; CHAR(10), "")
&amp; IF(ISBLANK(OFFSET('rivers (2)'!$A$1, 2 * (67 - $A15), 2 * CZ$2 + 1)), "", SUBSTITUTE($C$1, "&lt;direc&gt;", RIGHT(OFFSET('rivers (2)'!$A$1, 2 * (67 - $A15), 2 * CZ$2 + 1), 1)))
&amp; IF(ISBLANK(OFFSET('rivers (2)'!$A$1, 2 * (67 - $A15) + 1, 2 * CZ$2)), "", SUBSTITUTE($D$1, "&lt;direc&gt;", RIGHT(OFFSET('rivers (2)'!$A$1, 2 * (67 - $A15) + 1, 2 * CZ$2), 1)))
&amp; IF(ISBLANK('feature type'!CY13), "EndPlot", SUBSTITUTE(SUBSTITUTE(output!$B$1,
                   "f_type", 'feature type'!CY13),
                   "f_var", 'feature variety'!CY13))
&amp; CHAR(10)</f>
        <v xml:space="preserve">BeginPlot
	x=102,y=55
	TerrainType=TERRAIN_GRASS
	PlotType=2
	FeatureType=FEATURE_FOREST, FeatureVariety=3
EndPlot
</v>
      </c>
      <c r="DA15" t="str">
        <f ca="1">SUBSTITUTE(SUBSTITUTE(SUBSTITUTE(SUBSTITUTE($A$1,
"x_coord",DA$2),
"y_coord",$A15),
"t_type",'terrain type'!CZ13),
"p_type", 'plot type'!CZ13)
&amp; IF(LEFT(resources!CZ13, 6) = "BONUS_", CHAR(9) &amp; "BonusType=" &amp; resources!CZ13 &amp; CHAR(10), "")
&amp; IF('goody huts'!CZ13, "	ImprovementType=IMPROVEMENT_GOODY_HUT" &amp; CHAR(10), "")
&amp; IF(ISBLANK(OFFSET('rivers (2)'!$A$1, 2 * (67 - $A15), 2 * DA$2 + 1)), "", SUBSTITUTE($C$1, "&lt;direc&gt;", RIGHT(OFFSET('rivers (2)'!$A$1, 2 * (67 - $A15), 2 * DA$2 + 1), 1)))
&amp; IF(ISBLANK(OFFSET('rivers (2)'!$A$1, 2 * (67 - $A15) + 1, 2 * DA$2)), "", SUBSTITUTE($D$1, "&lt;direc&gt;", RIGHT(OFFSET('rivers (2)'!$A$1, 2 * (67 - $A15) + 1, 2 * DA$2), 1)))
&amp; IF(ISBLANK('feature type'!CZ13), "EndPlot", SUBSTITUTE(SUBSTITUTE(output!$B$1,
                   "f_type", 'feature type'!CZ13),
                   "f_var", 'feature variety'!CZ13))
&amp; CHAR(10)</f>
        <v xml:space="preserve">BeginPlot
	x=103,y=55
	TerrainType=TERRAIN_GRASS
	PlotType=2
	FeatureType=FEATURE_FOREST, FeatureVariety=3
EndPlot
</v>
      </c>
      <c r="DB15" t="str">
        <f ca="1">SUBSTITUTE(SUBSTITUTE(SUBSTITUTE(SUBSTITUTE($A$1,
"x_coord",DB$2),
"y_coord",$A15),
"t_type",'terrain type'!DA13),
"p_type", 'plot type'!DA13)
&amp; IF(LEFT(resources!DA13, 6) = "BONUS_", CHAR(9) &amp; "BonusType=" &amp; resources!DA13 &amp; CHAR(10), "")
&amp; IF('goody huts'!DA13, "	ImprovementType=IMPROVEMENT_GOODY_HUT" &amp; CHAR(10), "")
&amp; IF(ISBLANK(OFFSET('rivers (2)'!$A$1, 2 * (67 - $A15), 2 * DB$2 + 1)), "", SUBSTITUTE($C$1, "&lt;direc&gt;", RIGHT(OFFSET('rivers (2)'!$A$1, 2 * (67 - $A15), 2 * DB$2 + 1), 1)))
&amp; IF(ISBLANK(OFFSET('rivers (2)'!$A$1, 2 * (67 - $A15) + 1, 2 * DB$2)), "", SUBSTITUTE($D$1, "&lt;direc&gt;", RIGHT(OFFSET('rivers (2)'!$A$1, 2 * (67 - $A15) + 1, 2 * DB$2), 1)))
&amp; IF(ISBLANK('feature type'!DA13), "EndPlot", SUBSTITUTE(SUBSTITUTE(output!$B$1,
                   "f_type", 'feature type'!DA13),
                   "f_var", 'feature variety'!DA13))
&amp; CHAR(10)</f>
        <v xml:space="preserve">BeginPlot
	x=104,y=55
	TerrainType=TERRAIN_GRASS
	PlotType=2
	RiverNSDirection=0
	isWOfRiver
EndPlot
</v>
      </c>
      <c r="DC15" t="str">
        <f ca="1">SUBSTITUTE(SUBSTITUTE(SUBSTITUTE(SUBSTITUTE($A$1,
"x_coord",DC$2),
"y_coord",$A15),
"t_type",'terrain type'!DB13),
"p_type", 'plot type'!DB13)
&amp; IF(LEFT(resources!DB13, 6) = "BONUS_", CHAR(9) &amp; "BonusType=" &amp; resources!DB13 &amp; CHAR(10), "")
&amp; IF('goody huts'!DB13, "	ImprovementType=IMPROVEMENT_GOODY_HUT" &amp; CHAR(10), "")
&amp; IF(ISBLANK(OFFSET('rivers (2)'!$A$1, 2 * (67 - $A15), 2 * DC$2 + 1)), "", SUBSTITUTE($C$1, "&lt;direc&gt;", RIGHT(OFFSET('rivers (2)'!$A$1, 2 * (67 - $A15), 2 * DC$2 + 1), 1)))
&amp; IF(ISBLANK(OFFSET('rivers (2)'!$A$1, 2 * (67 - $A15) + 1, 2 * DC$2)), "", SUBSTITUTE($D$1, "&lt;direc&gt;", RIGHT(OFFSET('rivers (2)'!$A$1, 2 * (67 - $A15) + 1, 2 * DC$2), 1)))
&amp; IF(ISBLANK('feature type'!DB13), "EndPlot", SUBSTITUTE(SUBSTITUTE(output!$B$1,
                   "f_type", 'feature type'!DB13),
                   "f_var", 'feature variety'!DB13))
&amp; CHAR(10)</f>
        <v xml:space="preserve">BeginPlot
	x=105,y=55
	TerrainType=TERRAIN_GRASS
	PlotType=1
	RiverWEDirection=3
	isNOfRiver
EndPlot
</v>
      </c>
      <c r="DD15" t="str">
        <f ca="1">SUBSTITUTE(SUBSTITUTE(SUBSTITUTE(SUBSTITUTE($A$1,
"x_coord",DD$2),
"y_coord",$A15),
"t_type",'terrain type'!DC13),
"p_type", 'plot type'!DC13)
&amp; IF(LEFT(resources!DC13, 6) = "BONUS_", CHAR(9) &amp; "BonusType=" &amp; resources!DC13 &amp; CHAR(10), "")
&amp; IF('goody huts'!DC13, "	ImprovementType=IMPROVEMENT_GOODY_HUT" &amp; CHAR(10), "")
&amp; IF(ISBLANK(OFFSET('rivers (2)'!$A$1, 2 * (67 - $A15), 2 * DD$2 + 1)), "", SUBSTITUTE($C$1, "&lt;direc&gt;", RIGHT(OFFSET('rivers (2)'!$A$1, 2 * (67 - $A15), 2 * DD$2 + 1), 1)))
&amp; IF(ISBLANK(OFFSET('rivers (2)'!$A$1, 2 * (67 - $A15) + 1, 2 * DD$2)), "", SUBSTITUTE($D$1, "&lt;direc&gt;", RIGHT(OFFSET('rivers (2)'!$A$1, 2 * (67 - $A15) + 1, 2 * DD$2), 1)))
&amp; IF(ISBLANK('feature type'!DC13), "EndPlot", SUBSTITUTE(SUBSTITUTE(output!$B$1,
                   "f_type", 'feature type'!DC13),
                   "f_var", 'feature variety'!DC13))
&amp; CHAR(10)</f>
        <v xml:space="preserve">BeginPlot
	x=106,y=55
	TerrainType=TERRAIN_GRASS
	PlotType=1
EndPlot
</v>
      </c>
      <c r="DE15" t="str">
        <f ca="1">SUBSTITUTE(SUBSTITUTE(SUBSTITUTE(SUBSTITUTE($A$1,
"x_coord",DE$2),
"y_coord",$A15),
"t_type",'terrain type'!DD13),
"p_type", 'plot type'!DD13)
&amp; IF(LEFT(resources!DD13, 6) = "BONUS_", CHAR(9) &amp; "BonusType=" &amp; resources!DD13 &amp; CHAR(10), "")
&amp; IF('goody huts'!DD13, "	ImprovementType=IMPROVEMENT_GOODY_HUT" &amp; CHAR(10), "")
&amp; IF(ISBLANK(OFFSET('rivers (2)'!$A$1, 2 * (67 - $A15), 2 * DE$2 + 1)), "", SUBSTITUTE($C$1, "&lt;direc&gt;", RIGHT(OFFSET('rivers (2)'!$A$1, 2 * (67 - $A15), 2 * DE$2 + 1), 1)))
&amp; IF(ISBLANK(OFFSET('rivers (2)'!$A$1, 2 * (67 - $A15) + 1, 2 * DE$2)), "", SUBSTITUTE($D$1, "&lt;direc&gt;", RIGHT(OFFSET('rivers (2)'!$A$1, 2 * (67 - $A15) + 1, 2 * DE$2), 1)))
&amp; IF(ISBLANK('feature type'!DD13), "EndPlot", SUBSTITUTE(SUBSTITUTE(output!$B$1,
                   "f_type", 'feature type'!DD13),
                   "f_var", 'feature variety'!DD13))
&amp; CHAR(10)</f>
        <v xml:space="preserve">BeginPlot
	x=107,y=55
	TerrainType=TERRAIN_GRASS
	PlotType=2
	FeatureType=FEATURE_FOREST, FeatureVariety=3
EndPlot
</v>
      </c>
      <c r="DF15" t="str">
        <f ca="1">SUBSTITUTE(SUBSTITUTE(SUBSTITUTE(SUBSTITUTE($A$1,
"x_coord",DF$2),
"y_coord",$A15),
"t_type",'terrain type'!DE13),
"p_type", 'plot type'!DE13)
&amp; IF(LEFT(resources!DE13, 6) = "BONUS_", CHAR(9) &amp; "BonusType=" &amp; resources!DE13 &amp; CHAR(10), "")
&amp; IF('goody huts'!DE13, "	ImprovementType=IMPROVEMENT_GOODY_HUT" &amp; CHAR(10), "")
&amp; IF(ISBLANK(OFFSET('rivers (2)'!$A$1, 2 * (67 - $A15), 2 * DF$2 + 1)), "", SUBSTITUTE($C$1, "&lt;direc&gt;", RIGHT(OFFSET('rivers (2)'!$A$1, 2 * (67 - $A15), 2 * DF$2 + 1), 1)))
&amp; IF(ISBLANK(OFFSET('rivers (2)'!$A$1, 2 * (67 - $A15) + 1, 2 * DF$2)), "", SUBSTITUTE($D$1, "&lt;direc&gt;", RIGHT(OFFSET('rivers (2)'!$A$1, 2 * (67 - $A15) + 1, 2 * DF$2), 1)))
&amp; IF(ISBLANK('feature type'!DE13), "EndPlot", SUBSTITUTE(SUBSTITUTE(output!$B$1,
                   "f_type", 'feature type'!DE13),
                   "f_var", 'feature variety'!DE13))
&amp; CHAR(10)</f>
        <v xml:space="preserve">BeginPlot
	x=108,y=55
	TerrainType=TERRAIN_GRASS
	PlotType=2
	BonusType=BONUS_DYE
EndPlot
</v>
      </c>
      <c r="DG15" t="str">
        <f ca="1">SUBSTITUTE(SUBSTITUTE(SUBSTITUTE(SUBSTITUTE($A$1,
"x_coord",DG$2),
"y_coord",$A15),
"t_type",'terrain type'!DF13),
"p_type", 'plot type'!DF13)
&amp; IF(LEFT(resources!DF13, 6) = "BONUS_", CHAR(9) &amp; "BonusType=" &amp; resources!DF13 &amp; CHAR(10), "")
&amp; IF('goody huts'!DF13, "	ImprovementType=IMPROVEMENT_GOODY_HUT" &amp; CHAR(10), "")
&amp; IF(ISBLANK(OFFSET('rivers (2)'!$A$1, 2 * (67 - $A15), 2 * DG$2 + 1)), "", SUBSTITUTE($C$1, "&lt;direc&gt;", RIGHT(OFFSET('rivers (2)'!$A$1, 2 * (67 - $A15), 2 * DG$2 + 1), 1)))
&amp; IF(ISBLANK(OFFSET('rivers (2)'!$A$1, 2 * (67 - $A15) + 1, 2 * DG$2)), "", SUBSTITUTE($D$1, "&lt;direc&gt;", RIGHT(OFFSET('rivers (2)'!$A$1, 2 * (67 - $A15) + 1, 2 * DG$2), 1)))
&amp; IF(ISBLANK('feature type'!DF13), "EndPlot", SUBSTITUTE(SUBSTITUTE(output!$B$1,
                   "f_type", 'feature type'!DF13),
                   "f_var", 'feature variety'!DF13))
&amp; CHAR(10)</f>
        <v xml:space="preserve">BeginPlot
	x=109,y=55
	TerrainType=TERRAIN_GRASS
	PlotType=2
EndPlot
</v>
      </c>
      <c r="DH15" t="str">
        <f ca="1">SUBSTITUTE(SUBSTITUTE(SUBSTITUTE(SUBSTITUTE($A$1,
"x_coord",DH$2),
"y_coord",$A15),
"t_type",'terrain type'!DG13),
"p_type", 'plot type'!DG13)
&amp; IF(LEFT(resources!DG13, 6) = "BONUS_", CHAR(9) &amp; "BonusType=" &amp; resources!DG13 &amp; CHAR(10), "")
&amp; IF('goody huts'!DG13, "	ImprovementType=IMPROVEMENT_GOODY_HUT" &amp; CHAR(10), "")
&amp; IF(ISBLANK(OFFSET('rivers (2)'!$A$1, 2 * (67 - $A15), 2 * DH$2 + 1)), "", SUBSTITUTE($C$1, "&lt;direc&gt;", RIGHT(OFFSET('rivers (2)'!$A$1, 2 * (67 - $A15), 2 * DH$2 + 1), 1)))
&amp; IF(ISBLANK(OFFSET('rivers (2)'!$A$1, 2 * (67 - $A15) + 1, 2 * DH$2)), "", SUBSTITUTE($D$1, "&lt;direc&gt;", RIGHT(OFFSET('rivers (2)'!$A$1, 2 * (67 - $A15) + 1, 2 * DH$2), 1)))
&amp; IF(ISBLANK('feature type'!DG13), "EndPlot", SUBSTITUTE(SUBSTITUTE(output!$B$1,
                   "f_type", 'feature type'!DG13),
                   "f_var", 'feature variety'!DG13))
&amp; CHAR(10)</f>
        <v xml:space="preserve">BeginPlot
	x=110,y=55
	TerrainType=TERRAIN_COAST
	PlotType=3
EndPlot
</v>
      </c>
      <c r="DI15" t="str">
        <f ca="1">SUBSTITUTE(SUBSTITUTE(SUBSTITUTE(SUBSTITUTE($A$1,
"x_coord",DI$2),
"y_coord",$A15),
"t_type",'terrain type'!DH13),
"p_type", 'plot type'!DH13)
&amp; IF(LEFT(resources!DH13, 6) = "BONUS_", CHAR(9) &amp; "BonusType=" &amp; resources!DH13 &amp; CHAR(10), "")
&amp; IF('goody huts'!DH13, "	ImprovementType=IMPROVEMENT_GOODY_HUT" &amp; CHAR(10), "")
&amp; IF(ISBLANK(OFFSET('rivers (2)'!$A$1, 2 * (67 - $A15), 2 * DI$2 + 1)), "", SUBSTITUTE($C$1, "&lt;direc&gt;", RIGHT(OFFSET('rivers (2)'!$A$1, 2 * (67 - $A15), 2 * DI$2 + 1), 1)))
&amp; IF(ISBLANK(OFFSET('rivers (2)'!$A$1, 2 * (67 - $A15) + 1, 2 * DI$2)), "", SUBSTITUTE($D$1, "&lt;direc&gt;", RIGHT(OFFSET('rivers (2)'!$A$1, 2 * (67 - $A15) + 1, 2 * DI$2), 1)))
&amp; IF(ISBLANK('feature type'!DH13), "EndPlot", SUBSTITUTE(SUBSTITUTE(output!$B$1,
                   "f_type", 'feature type'!DH13),
                   "f_var", 'feature variety'!DH13))
&amp; CHAR(10)</f>
        <v xml:space="preserve">BeginPlot
	x=111,y=55
	TerrainType=TERRAIN_OCEAN
	PlotType=3
EndPlot
</v>
      </c>
      <c r="DJ15" t="str">
        <f ca="1">SUBSTITUTE(SUBSTITUTE(SUBSTITUTE(SUBSTITUTE($A$1,
"x_coord",DJ$2),
"y_coord",$A15),
"t_type",'terrain type'!DI13),
"p_type", 'plot type'!DI13)
&amp; IF(LEFT(resources!DI13, 6) = "BONUS_", CHAR(9) &amp; "BonusType=" &amp; resources!DI13 &amp; CHAR(10), "")
&amp; IF('goody huts'!DI13, "	ImprovementType=IMPROVEMENT_GOODY_HUT" &amp; CHAR(10), "")
&amp; IF(ISBLANK(OFFSET('rivers (2)'!$A$1, 2 * (67 - $A15), 2 * DJ$2 + 1)), "", SUBSTITUTE($C$1, "&lt;direc&gt;", RIGHT(OFFSET('rivers (2)'!$A$1, 2 * (67 - $A15), 2 * DJ$2 + 1), 1)))
&amp; IF(ISBLANK(OFFSET('rivers (2)'!$A$1, 2 * (67 - $A15) + 1, 2 * DJ$2)), "", SUBSTITUTE($D$1, "&lt;direc&gt;", RIGHT(OFFSET('rivers (2)'!$A$1, 2 * (67 - $A15) + 1, 2 * DJ$2), 1)))
&amp; IF(ISBLANK('feature type'!DI13), "EndPlot", SUBSTITUTE(SUBSTITUTE(output!$B$1,
                   "f_type", 'feature type'!DI13),
                   "f_var", 'feature variety'!DI13))
&amp; CHAR(10)</f>
        <v xml:space="preserve">BeginPlot
	x=112,y=55
	TerrainType=TERRAIN_OCEAN
	PlotType=3
EndPlot
</v>
      </c>
      <c r="DK15" t="str">
        <f ca="1">SUBSTITUTE(SUBSTITUTE(SUBSTITUTE(SUBSTITUTE($A$1,
"x_coord",DK$2),
"y_coord",$A15),
"t_type",'terrain type'!DJ13),
"p_type", 'plot type'!DJ13)
&amp; IF(LEFT(resources!DJ13, 6) = "BONUS_", CHAR(9) &amp; "BonusType=" &amp; resources!DJ13 &amp; CHAR(10), "")
&amp; IF('goody huts'!DJ13, "	ImprovementType=IMPROVEMENT_GOODY_HUT" &amp; CHAR(10), "")
&amp; IF(ISBLANK(OFFSET('rivers (2)'!$A$1, 2 * (67 - $A15), 2 * DK$2 + 1)), "", SUBSTITUTE($C$1, "&lt;direc&gt;", RIGHT(OFFSET('rivers (2)'!$A$1, 2 * (67 - $A15), 2 * DK$2 + 1), 1)))
&amp; IF(ISBLANK(OFFSET('rivers (2)'!$A$1, 2 * (67 - $A15) + 1, 2 * DK$2)), "", SUBSTITUTE($D$1, "&lt;direc&gt;", RIGHT(OFFSET('rivers (2)'!$A$1, 2 * (67 - $A15) + 1, 2 * DK$2), 1)))
&amp; IF(ISBLANK('feature type'!DJ13), "EndPlot", SUBSTITUTE(SUBSTITUTE(output!$B$1,
                   "f_type", 'feature type'!DJ13),
                   "f_var", 'feature variety'!DJ13))
&amp; CHAR(10)</f>
        <v xml:space="preserve">BeginPlot
	x=113,y=55
	TerrainType=TERRAIN_OCEAN
	PlotType=3
EndPlot
</v>
      </c>
      <c r="DL15" t="str">
        <f ca="1">SUBSTITUTE(SUBSTITUTE(SUBSTITUTE(SUBSTITUTE($A$1,
"x_coord",DL$2),
"y_coord",$A15),
"t_type",'terrain type'!DK13),
"p_type", 'plot type'!DK13)
&amp; IF(LEFT(resources!DK13, 6) = "BONUS_", CHAR(9) &amp; "BonusType=" &amp; resources!DK13 &amp; CHAR(10), "")
&amp; IF('goody huts'!DK13, "	ImprovementType=IMPROVEMENT_GOODY_HUT" &amp; CHAR(10), "")
&amp; IF(ISBLANK(OFFSET('rivers (2)'!$A$1, 2 * (67 - $A15), 2 * DL$2 + 1)), "", SUBSTITUTE($C$1, "&lt;direc&gt;", RIGHT(OFFSET('rivers (2)'!$A$1, 2 * (67 - $A15), 2 * DL$2 + 1), 1)))
&amp; IF(ISBLANK(OFFSET('rivers (2)'!$A$1, 2 * (67 - $A15) + 1, 2 * DL$2)), "", SUBSTITUTE($D$1, "&lt;direc&gt;", RIGHT(OFFSET('rivers (2)'!$A$1, 2 * (67 - $A15) + 1, 2 * DL$2), 1)))
&amp; IF(ISBLANK('feature type'!DK13), "EndPlot", SUBSTITUTE(SUBSTITUTE(output!$B$1,
                   "f_type", 'feature type'!DK13),
                   "f_var", 'feature variety'!DK13))
&amp; CHAR(10)</f>
        <v xml:space="preserve">BeginPlot
	x=114,y=55
	TerrainType=TERRAIN_OCEAN
	PlotType=3
EndPlot
</v>
      </c>
      <c r="DM15" t="str">
        <f ca="1">SUBSTITUTE(SUBSTITUTE(SUBSTITUTE(SUBSTITUTE($A$1,
"x_coord",DM$2),
"y_coord",$A15),
"t_type",'terrain type'!DL13),
"p_type", 'plot type'!DL13)
&amp; IF(LEFT(resources!DL13, 6) = "BONUS_", CHAR(9) &amp; "BonusType=" &amp; resources!DL13 &amp; CHAR(10), "")
&amp; IF('goody huts'!DL13, "	ImprovementType=IMPROVEMENT_GOODY_HUT" &amp; CHAR(10), "")
&amp; IF(ISBLANK(OFFSET('rivers (2)'!$A$1, 2 * (67 - $A15), 2 * DM$2 + 1)), "", SUBSTITUTE($C$1, "&lt;direc&gt;", RIGHT(OFFSET('rivers (2)'!$A$1, 2 * (67 - $A15), 2 * DM$2 + 1), 1)))
&amp; IF(ISBLANK(OFFSET('rivers (2)'!$A$1, 2 * (67 - $A15) + 1, 2 * DM$2)), "", SUBSTITUTE($D$1, "&lt;direc&gt;", RIGHT(OFFSET('rivers (2)'!$A$1, 2 * (67 - $A15) + 1, 2 * DM$2), 1)))
&amp; IF(ISBLANK('feature type'!DL13), "EndPlot", SUBSTITUTE(SUBSTITUTE(output!$B$1,
                   "f_type", 'feature type'!DL13),
                   "f_var", 'feature variety'!DL13))
&amp; CHAR(10)</f>
        <v xml:space="preserve">BeginPlot
	x=115,y=55
	TerrainType=TERRAIN_OCEAN
	PlotType=3
EndPlot
</v>
      </c>
      <c r="DN15" t="str">
        <f ca="1">SUBSTITUTE(SUBSTITUTE(SUBSTITUTE(SUBSTITUTE($A$1,
"x_coord",DN$2),
"y_coord",$A15),
"t_type",'terrain type'!DM13),
"p_type", 'plot type'!DM13)
&amp; IF(LEFT(resources!DM13, 6) = "BONUS_", CHAR(9) &amp; "BonusType=" &amp; resources!DM13 &amp; CHAR(10), "")
&amp; IF('goody huts'!DM13, "	ImprovementType=IMPROVEMENT_GOODY_HUT" &amp; CHAR(10), "")
&amp; IF(ISBLANK(OFFSET('rivers (2)'!$A$1, 2 * (67 - $A15), 2 * DN$2 + 1)), "", SUBSTITUTE($C$1, "&lt;direc&gt;", RIGHT(OFFSET('rivers (2)'!$A$1, 2 * (67 - $A15), 2 * DN$2 + 1), 1)))
&amp; IF(ISBLANK(OFFSET('rivers (2)'!$A$1, 2 * (67 - $A15) + 1, 2 * DN$2)), "", SUBSTITUTE($D$1, "&lt;direc&gt;", RIGHT(OFFSET('rivers (2)'!$A$1, 2 * (67 - $A15) + 1, 2 * DN$2), 1)))
&amp; IF(ISBLANK('feature type'!DM13), "EndPlot", SUBSTITUTE(SUBSTITUTE(output!$B$1,
                   "f_type", 'feature type'!DM13),
                   "f_var", 'feature variety'!DM13))
&amp; CHAR(10)</f>
        <v xml:space="preserve">BeginPlot
	x=116,y=55
	TerrainType=TERRAIN_OCEAN
	PlotType=3
EndPlot
</v>
      </c>
      <c r="DO15" t="str">
        <f ca="1">SUBSTITUTE(SUBSTITUTE(SUBSTITUTE(SUBSTITUTE($A$1,
"x_coord",DO$2),
"y_coord",$A15),
"t_type",'terrain type'!DN13),
"p_type", 'plot type'!DN13)
&amp; IF(LEFT(resources!DN13, 6) = "BONUS_", CHAR(9) &amp; "BonusType=" &amp; resources!DN13 &amp; CHAR(10), "")
&amp; IF('goody huts'!DN13, "	ImprovementType=IMPROVEMENT_GOODY_HUT" &amp; CHAR(10), "")
&amp; IF(ISBLANK(OFFSET('rivers (2)'!$A$1, 2 * (67 - $A15), 2 * DO$2 + 1)), "", SUBSTITUTE($C$1, "&lt;direc&gt;", RIGHT(OFFSET('rivers (2)'!$A$1, 2 * (67 - $A15), 2 * DO$2 + 1), 1)))
&amp; IF(ISBLANK(OFFSET('rivers (2)'!$A$1, 2 * (67 - $A15) + 1, 2 * DO$2)), "", SUBSTITUTE($D$1, "&lt;direc&gt;", RIGHT(OFFSET('rivers (2)'!$A$1, 2 * (67 - $A15) + 1, 2 * DO$2), 1)))
&amp; IF(ISBLANK('feature type'!DN13), "EndPlot", SUBSTITUTE(SUBSTITUTE(output!$B$1,
                   "f_type", 'feature type'!DN13),
                   "f_var", 'feature variety'!DN13))
&amp; CHAR(10)</f>
        <v xml:space="preserve">BeginPlot
	x=117,y=55
	TerrainType=TERRAIN_OCEAN
	PlotType=3
EndPlot
</v>
      </c>
      <c r="DP15" t="str">
        <f ca="1">SUBSTITUTE(SUBSTITUTE(SUBSTITUTE(SUBSTITUTE($A$1,
"x_coord",DP$2),
"y_coord",$A15),
"t_type",'terrain type'!DO13),
"p_type", 'plot type'!DO13)
&amp; IF(LEFT(resources!DO13, 6) = "BONUS_", CHAR(9) &amp; "BonusType=" &amp; resources!DO13 &amp; CHAR(10), "")
&amp; IF('goody huts'!DO13, "	ImprovementType=IMPROVEMENT_GOODY_HUT" &amp; CHAR(10), "")
&amp; IF(ISBLANK(OFFSET('rivers (2)'!$A$1, 2 * (67 - $A15), 2 * DP$2 + 1)), "", SUBSTITUTE($C$1, "&lt;direc&gt;", RIGHT(OFFSET('rivers (2)'!$A$1, 2 * (67 - $A15), 2 * DP$2 + 1), 1)))
&amp; IF(ISBLANK(OFFSET('rivers (2)'!$A$1, 2 * (67 - $A15) + 1, 2 * DP$2)), "", SUBSTITUTE($D$1, "&lt;direc&gt;", RIGHT(OFFSET('rivers (2)'!$A$1, 2 * (67 - $A15) + 1, 2 * DP$2), 1)))
&amp; IF(ISBLANK('feature type'!DO13), "EndPlot", SUBSTITUTE(SUBSTITUTE(output!$B$1,
                   "f_type", 'feature type'!DO13),
                   "f_var", 'feature variety'!DO13))
&amp; CHAR(10)</f>
        <v xml:space="preserve">BeginPlot
	x=118,y=55
	TerrainType=TERRAIN_OCEAN
	PlotType=3
EndPlot
</v>
      </c>
      <c r="DQ15" t="str">
        <f ca="1">SUBSTITUTE(SUBSTITUTE(SUBSTITUTE(SUBSTITUTE($A$1,
"x_coord",DQ$2),
"y_coord",$A15),
"t_type",'terrain type'!DP13),
"p_type", 'plot type'!DP13)
&amp; IF(LEFT(resources!DP13, 6) = "BONUS_", CHAR(9) &amp; "BonusType=" &amp; resources!DP13 &amp; CHAR(10), "")
&amp; IF('goody huts'!DP13, "	ImprovementType=IMPROVEMENT_GOODY_HUT" &amp; CHAR(10), "")
&amp; IF(ISBLANK(OFFSET('rivers (2)'!$A$1, 2 * (67 - $A15), 2 * DQ$2 + 1)), "", SUBSTITUTE($C$1, "&lt;direc&gt;", RIGHT(OFFSET('rivers (2)'!$A$1, 2 * (67 - $A15), 2 * DQ$2 + 1), 1)))
&amp; IF(ISBLANK(OFFSET('rivers (2)'!$A$1, 2 * (67 - $A15) + 1, 2 * DQ$2)), "", SUBSTITUTE($D$1, "&lt;direc&gt;", RIGHT(OFFSET('rivers (2)'!$A$1, 2 * (67 - $A15) + 1, 2 * DQ$2), 1)))
&amp; IF(ISBLANK('feature type'!DP13), "EndPlot", SUBSTITUTE(SUBSTITUTE(output!$B$1,
                   "f_type", 'feature type'!DP13),
                   "f_var", 'feature variety'!DP13))
&amp; CHAR(10)</f>
        <v xml:space="preserve">BeginPlot
	x=119,y=55
	TerrainType=TERRAIN_OCEAN
	PlotType=3
EndPlot
</v>
      </c>
      <c r="DR15" t="str">
        <f ca="1">SUBSTITUTE(SUBSTITUTE(SUBSTITUTE(SUBSTITUTE($A$1,
"x_coord",DR$2),
"y_coord",$A15),
"t_type",'terrain type'!DQ13),
"p_type", 'plot type'!DQ13)
&amp; IF(LEFT(resources!DQ13, 6) = "BONUS_", CHAR(9) &amp; "BonusType=" &amp; resources!DQ13 &amp; CHAR(10), "")
&amp; IF('goody huts'!DQ13, "	ImprovementType=IMPROVEMENT_GOODY_HUT" &amp; CHAR(10), "")
&amp; IF(ISBLANK(OFFSET('rivers (2)'!$A$1, 2 * (67 - $A15), 2 * DR$2 + 1)), "", SUBSTITUTE($C$1, "&lt;direc&gt;", RIGHT(OFFSET('rivers (2)'!$A$1, 2 * (67 - $A15), 2 * DR$2 + 1), 1)))
&amp; IF(ISBLANK(OFFSET('rivers (2)'!$A$1, 2 * (67 - $A15) + 1, 2 * DR$2)), "", SUBSTITUTE($D$1, "&lt;direc&gt;", RIGHT(OFFSET('rivers (2)'!$A$1, 2 * (67 - $A15) + 1, 2 * DR$2), 1)))
&amp; IF(ISBLANK('feature type'!DQ13), "EndPlot", SUBSTITUTE(SUBSTITUTE(output!$B$1,
                   "f_type", 'feature type'!DQ13),
                   "f_var", 'feature variety'!DQ13))
&amp; CHAR(10)</f>
        <v xml:space="preserve">BeginPlot
	x=120,y=55
	TerrainType=TERRAIN_OCEAN
	PlotType=3
EndPlot
</v>
      </c>
      <c r="DS15" t="str">
        <f ca="1">SUBSTITUTE(SUBSTITUTE(SUBSTITUTE(SUBSTITUTE($A$1,
"x_coord",DS$2),
"y_coord",$A15),
"t_type",'terrain type'!DR13),
"p_type", 'plot type'!DR13)
&amp; IF(LEFT(resources!DR13, 6) = "BONUS_", CHAR(9) &amp; "BonusType=" &amp; resources!DR13 &amp; CHAR(10), "")
&amp; IF('goody huts'!DR13, "	ImprovementType=IMPROVEMENT_GOODY_HUT" &amp; CHAR(10), "")
&amp; IF(ISBLANK(OFFSET('rivers (2)'!$A$1, 2 * (67 - $A15), 2 * DS$2 + 1)), "", SUBSTITUTE($C$1, "&lt;direc&gt;", RIGHT(OFFSET('rivers (2)'!$A$1, 2 * (67 - $A15), 2 * DS$2 + 1), 1)))
&amp; IF(ISBLANK(OFFSET('rivers (2)'!$A$1, 2 * (67 - $A15) + 1, 2 * DS$2)), "", SUBSTITUTE($D$1, "&lt;direc&gt;", RIGHT(OFFSET('rivers (2)'!$A$1, 2 * (67 - $A15) + 1, 2 * DS$2), 1)))
&amp; IF(ISBLANK('feature type'!DR13), "EndPlot", SUBSTITUTE(SUBSTITUTE(output!$B$1,
                   "f_type", 'feature type'!DR13),
                   "f_var", 'feature variety'!DR13))
&amp; CHAR(10)</f>
        <v xml:space="preserve">BeginPlot
	x=121,y=55
	TerrainType=TERRAIN_OCEAN
	PlotType=3
EndPlot
</v>
      </c>
      <c r="DT15" t="str">
        <f ca="1">SUBSTITUTE(SUBSTITUTE(SUBSTITUTE(SUBSTITUTE($A$1,
"x_coord",DT$2),
"y_coord",$A15),
"t_type",'terrain type'!DS13),
"p_type", 'plot type'!DS13)
&amp; IF(LEFT(resources!DS13, 6) = "BONUS_", CHAR(9) &amp; "BonusType=" &amp; resources!DS13 &amp; CHAR(10), "")
&amp; IF('goody huts'!DS13, "	ImprovementType=IMPROVEMENT_GOODY_HUT" &amp; CHAR(10), "")
&amp; IF(ISBLANK(OFFSET('rivers (2)'!$A$1, 2 * (67 - $A15), 2 * DT$2 + 1)), "", SUBSTITUTE($C$1, "&lt;direc&gt;", RIGHT(OFFSET('rivers (2)'!$A$1, 2 * (67 - $A15), 2 * DT$2 + 1), 1)))
&amp; IF(ISBLANK(OFFSET('rivers (2)'!$A$1, 2 * (67 - $A15) + 1, 2 * DT$2)), "", SUBSTITUTE($D$1, "&lt;direc&gt;", RIGHT(OFFSET('rivers (2)'!$A$1, 2 * (67 - $A15) + 1, 2 * DT$2), 1)))
&amp; IF(ISBLANK('feature type'!DS13), "EndPlot", SUBSTITUTE(SUBSTITUTE(output!$B$1,
                   "f_type", 'feature type'!DS13),
                   "f_var", 'feature variety'!DS13))
&amp; CHAR(10)</f>
        <v xml:space="preserve">BeginPlot
	x=122,y=55
	TerrainType=TERRAIN_OCEAN
	PlotType=3
EndPlot
</v>
      </c>
      <c r="DU15" t="str">
        <f ca="1">SUBSTITUTE(SUBSTITUTE(SUBSTITUTE(SUBSTITUTE($A$1,
"x_coord",DU$2),
"y_coord",$A15),
"t_type",'terrain type'!DT13),
"p_type", 'plot type'!DT13)
&amp; IF(LEFT(resources!DT13, 6) = "BONUS_", CHAR(9) &amp; "BonusType=" &amp; resources!DT13 &amp; CHAR(10), "")
&amp; IF('goody huts'!DT13, "	ImprovementType=IMPROVEMENT_GOODY_HUT" &amp; CHAR(10), "")
&amp; IF(ISBLANK(OFFSET('rivers (2)'!$A$1, 2 * (67 - $A15), 2 * DU$2 + 1)), "", SUBSTITUTE($C$1, "&lt;direc&gt;", RIGHT(OFFSET('rivers (2)'!$A$1, 2 * (67 - $A15), 2 * DU$2 + 1), 1)))
&amp; IF(ISBLANK(OFFSET('rivers (2)'!$A$1, 2 * (67 - $A15) + 1, 2 * DU$2)), "", SUBSTITUTE($D$1, "&lt;direc&gt;", RIGHT(OFFSET('rivers (2)'!$A$1, 2 * (67 - $A15) + 1, 2 * DU$2), 1)))
&amp; IF(ISBLANK('feature type'!DT13), "EndPlot", SUBSTITUTE(SUBSTITUTE(output!$B$1,
                   "f_type", 'feature type'!DT13),
                   "f_var", 'feature variety'!DT13))
&amp; CHAR(10)</f>
        <v xml:space="preserve">BeginPlot
	x=123,y=55
	TerrainType=TERRAIN_OCEAN
	PlotType=3
EndPlot
</v>
      </c>
    </row>
    <row r="16" spans="1:125" x14ac:dyDescent="0.25">
      <c r="A16" s="10">
        <v>54</v>
      </c>
      <c r="B16" t="str">
        <f ca="1">SUBSTITUTE(SUBSTITUTE(SUBSTITUTE(SUBSTITUTE($A$1,
"x_coord",B$2),
"y_coord",$A16),
"t_type",'terrain type'!A14),
"p_type", 'plot type'!A14)
&amp; IF(LEFT(resources!A14, 6) = "BONUS_", CHAR(9) &amp; "BonusType=" &amp; resources!A14 &amp; CHAR(10), "")
&amp; IF('goody huts'!A14, "	ImprovementType=IMPROVEMENT_GOODY_HUT" &amp; CHAR(10), "")
&amp; IF(ISBLANK(OFFSET('rivers (2)'!$A$1, 2 * (67 - $A16), 2 * B$2 + 1)), "", SUBSTITUTE($C$1, "&lt;direc&gt;", RIGHT(OFFSET('rivers (2)'!$A$1, 2 * (67 - $A16), 2 * B$2 + 1), 1)))
&amp; IF(ISBLANK(OFFSET('rivers (2)'!$A$1, 2 * (67 - $A16) + 1, 2 * B$2)), "", SUBSTITUTE($D$1, "&lt;direc&gt;", RIGHT(OFFSET('rivers (2)'!$A$1, 2 * (67 - $A16) + 1, 2 * B$2), 1)))
&amp; IF(ISBLANK('feature type'!A14), "EndPlot", SUBSTITUTE(SUBSTITUTE(output!$B$1,
                   "f_type", 'feature type'!A14),
                   "f_var", 'feature variety'!A14))
&amp; CHAR(10)</f>
        <v xml:space="preserve">BeginPlot
	x=0,y=54
	TerrainType=TERRAIN_OCEAN
	PlotType=3
EndPlot
</v>
      </c>
      <c r="C16" t="str">
        <f ca="1">SUBSTITUTE(SUBSTITUTE(SUBSTITUTE(SUBSTITUTE($A$1,
"x_coord",C$2),
"y_coord",$A16),
"t_type",'terrain type'!B14),
"p_type", 'plot type'!B14)
&amp; IF(LEFT(resources!B14, 6) = "BONUS_", CHAR(9) &amp; "BonusType=" &amp; resources!B14 &amp; CHAR(10), "")
&amp; IF('goody huts'!B14, "	ImprovementType=IMPROVEMENT_GOODY_HUT" &amp; CHAR(10), "")
&amp; IF(ISBLANK(OFFSET('rivers (2)'!$A$1, 2 * (67 - $A16), 2 * C$2 + 1)), "", SUBSTITUTE($C$1, "&lt;direc&gt;", RIGHT(OFFSET('rivers (2)'!$A$1, 2 * (67 - $A16), 2 * C$2 + 1), 1)))
&amp; IF(ISBLANK(OFFSET('rivers (2)'!$A$1, 2 * (67 - $A16) + 1, 2 * C$2)), "", SUBSTITUTE($D$1, "&lt;direc&gt;", RIGHT(OFFSET('rivers (2)'!$A$1, 2 * (67 - $A16) + 1, 2 * C$2), 1)))
&amp; IF(ISBLANK('feature type'!B14), "EndPlot", SUBSTITUTE(SUBSTITUTE(output!$B$1,
                   "f_type", 'feature type'!B14),
                   "f_var", 'feature variety'!B14))
&amp; CHAR(10)</f>
        <v xml:space="preserve">BeginPlot
	x=1,y=54
	TerrainType=TERRAIN_COAST
	PlotType=3
EndPlot
</v>
      </c>
      <c r="D16" t="str">
        <f ca="1">SUBSTITUTE(SUBSTITUTE(SUBSTITUTE(SUBSTITUTE($A$1,
"x_coord",D$2),
"y_coord",$A16),
"t_type",'terrain type'!C14),
"p_type", 'plot type'!C14)
&amp; IF(LEFT(resources!C14, 6) = "BONUS_", CHAR(9) &amp; "BonusType=" &amp; resources!C14 &amp; CHAR(10), "")
&amp; IF('goody huts'!C14, "	ImprovementType=IMPROVEMENT_GOODY_HUT" &amp; CHAR(10), "")
&amp; IF(ISBLANK(OFFSET('rivers (2)'!$A$1, 2 * (67 - $A16), 2 * D$2 + 1)), "", SUBSTITUTE($C$1, "&lt;direc&gt;", RIGHT(OFFSET('rivers (2)'!$A$1, 2 * (67 - $A16), 2 * D$2 + 1), 1)))
&amp; IF(ISBLANK(OFFSET('rivers (2)'!$A$1, 2 * (67 - $A16) + 1, 2 * D$2)), "", SUBSTITUTE($D$1, "&lt;direc&gt;", RIGHT(OFFSET('rivers (2)'!$A$1, 2 * (67 - $A16) + 1, 2 * D$2), 1)))
&amp; IF(ISBLANK('feature type'!C14), "EndPlot", SUBSTITUTE(SUBSTITUTE(output!$B$1,
                   "f_type", 'feature type'!C14),
                   "f_var", 'feature variety'!C14))
&amp; CHAR(10)</f>
        <v xml:space="preserve">BeginPlot
	x=2,y=54
	TerrainType=TERRAIN_SNOW
	PlotType=0
EndPlot
</v>
      </c>
      <c r="E16" t="str">
        <f ca="1">SUBSTITUTE(SUBSTITUTE(SUBSTITUTE(SUBSTITUTE($A$1,
"x_coord",E$2),
"y_coord",$A16),
"t_type",'terrain type'!D14),
"p_type", 'plot type'!D14)
&amp; IF(LEFT(resources!D14, 6) = "BONUS_", CHAR(9) &amp; "BonusType=" &amp; resources!D14 &amp; CHAR(10), "")
&amp; IF('goody huts'!D14, "	ImprovementType=IMPROVEMENT_GOODY_HUT" &amp; CHAR(10), "")
&amp; IF(ISBLANK(OFFSET('rivers (2)'!$A$1, 2 * (67 - $A16), 2 * E$2 + 1)), "", SUBSTITUTE($C$1, "&lt;direc&gt;", RIGHT(OFFSET('rivers (2)'!$A$1, 2 * (67 - $A16), 2 * E$2 + 1), 1)))
&amp; IF(ISBLANK(OFFSET('rivers (2)'!$A$1, 2 * (67 - $A16) + 1, 2 * E$2)), "", SUBSTITUTE($D$1, "&lt;direc&gt;", RIGHT(OFFSET('rivers (2)'!$A$1, 2 * (67 - $A16) + 1, 2 * E$2), 1)))
&amp; IF(ISBLANK('feature type'!D14), "EndPlot", SUBSTITUTE(SUBSTITUTE(output!$B$1,
                   "f_type", 'feature type'!D14),
                   "f_var", 'feature variety'!D14))
&amp; CHAR(10)</f>
        <v xml:space="preserve">BeginPlot
	x=3,y=54
	TerrainType=TERRAIN_COAST
	PlotType=3
EndPlot
</v>
      </c>
      <c r="F16" t="str">
        <f ca="1">SUBSTITUTE(SUBSTITUTE(SUBSTITUTE(SUBSTITUTE($A$1,
"x_coord",F$2),
"y_coord",$A16),
"t_type",'terrain type'!E14),
"p_type", 'plot type'!E14)
&amp; IF(LEFT(resources!E14, 6) = "BONUS_", CHAR(9) &amp; "BonusType=" &amp; resources!E14 &amp; CHAR(10), "")
&amp; IF('goody huts'!E14, "	ImprovementType=IMPROVEMENT_GOODY_HUT" &amp; CHAR(10), "")
&amp; IF(ISBLANK(OFFSET('rivers (2)'!$A$1, 2 * (67 - $A16), 2 * F$2 + 1)), "", SUBSTITUTE($C$1, "&lt;direc&gt;", RIGHT(OFFSET('rivers (2)'!$A$1, 2 * (67 - $A16), 2 * F$2 + 1), 1)))
&amp; IF(ISBLANK(OFFSET('rivers (2)'!$A$1, 2 * (67 - $A16) + 1, 2 * F$2)), "", SUBSTITUTE($D$1, "&lt;direc&gt;", RIGHT(OFFSET('rivers (2)'!$A$1, 2 * (67 - $A16) + 1, 2 * F$2), 1)))
&amp; IF(ISBLANK('feature type'!E14), "EndPlot", SUBSTITUTE(SUBSTITUTE(output!$B$1,
                   "f_type", 'feature type'!E14),
                   "f_var", 'feature variety'!E14))
&amp; CHAR(10)</f>
        <v xml:space="preserve">BeginPlot
	x=4,y=54
	TerrainType=TERRAIN_OCEAN
	PlotType=3
EndPlot
</v>
      </c>
      <c r="G16" t="str">
        <f ca="1">SUBSTITUTE(SUBSTITUTE(SUBSTITUTE(SUBSTITUTE($A$1,
"x_coord",G$2),
"y_coord",$A16),
"t_type",'terrain type'!F14),
"p_type", 'plot type'!F14)
&amp; IF(LEFT(resources!F14, 6) = "BONUS_", CHAR(9) &amp; "BonusType=" &amp; resources!F14 &amp; CHAR(10), "")
&amp; IF('goody huts'!F14, "	ImprovementType=IMPROVEMENT_GOODY_HUT" &amp; CHAR(10), "")
&amp; IF(ISBLANK(OFFSET('rivers (2)'!$A$1, 2 * (67 - $A16), 2 * G$2 + 1)), "", SUBSTITUTE($C$1, "&lt;direc&gt;", RIGHT(OFFSET('rivers (2)'!$A$1, 2 * (67 - $A16), 2 * G$2 + 1), 1)))
&amp; IF(ISBLANK(OFFSET('rivers (2)'!$A$1, 2 * (67 - $A16) + 1, 2 * G$2)), "", SUBSTITUTE($D$1, "&lt;direc&gt;", RIGHT(OFFSET('rivers (2)'!$A$1, 2 * (67 - $A16) + 1, 2 * G$2), 1)))
&amp; IF(ISBLANK('feature type'!F14), "EndPlot", SUBSTITUTE(SUBSTITUTE(output!$B$1,
                   "f_type", 'feature type'!F14),
                   "f_var", 'feature variety'!F14))
&amp; CHAR(10)</f>
        <v xml:space="preserve">BeginPlot
	x=5,y=54
	TerrainType=TERRAIN_OCEAN
	PlotType=3
EndPlot
</v>
      </c>
      <c r="H16" t="str">
        <f ca="1">SUBSTITUTE(SUBSTITUTE(SUBSTITUTE(SUBSTITUTE($A$1,
"x_coord",H$2),
"y_coord",$A16),
"t_type",'terrain type'!G14),
"p_type", 'plot type'!G14)
&amp; IF(LEFT(resources!G14, 6) = "BONUS_", CHAR(9) &amp; "BonusType=" &amp; resources!G14 &amp; CHAR(10), "")
&amp; IF('goody huts'!G14, "	ImprovementType=IMPROVEMENT_GOODY_HUT" &amp; CHAR(10), "")
&amp; IF(ISBLANK(OFFSET('rivers (2)'!$A$1, 2 * (67 - $A16), 2 * H$2 + 1)), "", SUBSTITUTE($C$1, "&lt;direc&gt;", RIGHT(OFFSET('rivers (2)'!$A$1, 2 * (67 - $A16), 2 * H$2 + 1), 1)))
&amp; IF(ISBLANK(OFFSET('rivers (2)'!$A$1, 2 * (67 - $A16) + 1, 2 * H$2)), "", SUBSTITUTE($D$1, "&lt;direc&gt;", RIGHT(OFFSET('rivers (2)'!$A$1, 2 * (67 - $A16) + 1, 2 * H$2), 1)))
&amp; IF(ISBLANK('feature type'!G14), "EndPlot", SUBSTITUTE(SUBSTITUTE(output!$B$1,
                   "f_type", 'feature type'!G14),
                   "f_var", 'feature variety'!G14))
&amp; CHAR(10)</f>
        <v xml:space="preserve">BeginPlot
	x=6,y=54
	TerrainType=TERRAIN_OCEAN
	PlotType=3
EndPlot
</v>
      </c>
      <c r="I16" t="str">
        <f ca="1">SUBSTITUTE(SUBSTITUTE(SUBSTITUTE(SUBSTITUTE($A$1,
"x_coord",I$2),
"y_coord",$A16),
"t_type",'terrain type'!H14),
"p_type", 'plot type'!H14)
&amp; IF(LEFT(resources!H14, 6) = "BONUS_", CHAR(9) &amp; "BonusType=" &amp; resources!H14 &amp; CHAR(10), "")
&amp; IF('goody huts'!H14, "	ImprovementType=IMPROVEMENT_GOODY_HUT" &amp; CHAR(10), "")
&amp; IF(ISBLANK(OFFSET('rivers (2)'!$A$1, 2 * (67 - $A16), 2 * I$2 + 1)), "", SUBSTITUTE($C$1, "&lt;direc&gt;", RIGHT(OFFSET('rivers (2)'!$A$1, 2 * (67 - $A16), 2 * I$2 + 1), 1)))
&amp; IF(ISBLANK(OFFSET('rivers (2)'!$A$1, 2 * (67 - $A16) + 1, 2 * I$2)), "", SUBSTITUTE($D$1, "&lt;direc&gt;", RIGHT(OFFSET('rivers (2)'!$A$1, 2 * (67 - $A16) + 1, 2 * I$2), 1)))
&amp; IF(ISBLANK('feature type'!H14), "EndPlot", SUBSTITUTE(SUBSTITUTE(output!$B$1,
                   "f_type", 'feature type'!H14),
                   "f_var", 'feature variety'!H14))
&amp; CHAR(10)</f>
        <v xml:space="preserve">BeginPlot
	x=7,y=54
	TerrainType=TERRAIN_OCEAN
	PlotType=3
EndPlot
</v>
      </c>
      <c r="J16" t="str">
        <f ca="1">SUBSTITUTE(SUBSTITUTE(SUBSTITUTE(SUBSTITUTE($A$1,
"x_coord",J$2),
"y_coord",$A16),
"t_type",'terrain type'!I14),
"p_type", 'plot type'!I14)
&amp; IF(LEFT(resources!I14, 6) = "BONUS_", CHAR(9) &amp; "BonusType=" &amp; resources!I14 &amp; CHAR(10), "")
&amp; IF('goody huts'!I14, "	ImprovementType=IMPROVEMENT_GOODY_HUT" &amp; CHAR(10), "")
&amp; IF(ISBLANK(OFFSET('rivers (2)'!$A$1, 2 * (67 - $A16), 2 * J$2 + 1)), "", SUBSTITUTE($C$1, "&lt;direc&gt;", RIGHT(OFFSET('rivers (2)'!$A$1, 2 * (67 - $A16), 2 * J$2 + 1), 1)))
&amp; IF(ISBLANK(OFFSET('rivers (2)'!$A$1, 2 * (67 - $A16) + 1, 2 * J$2)), "", SUBSTITUTE($D$1, "&lt;direc&gt;", RIGHT(OFFSET('rivers (2)'!$A$1, 2 * (67 - $A16) + 1, 2 * J$2), 1)))
&amp; IF(ISBLANK('feature type'!I14), "EndPlot", SUBSTITUTE(SUBSTITUTE(output!$B$1,
                   "f_type", 'feature type'!I14),
                   "f_var", 'feature variety'!I14))
&amp; CHAR(10)</f>
        <v xml:space="preserve">BeginPlot
	x=8,y=54
	TerrainType=TERRAIN_OCEAN
	PlotType=3
EndPlot
</v>
      </c>
      <c r="K16" t="str">
        <f ca="1">SUBSTITUTE(SUBSTITUTE(SUBSTITUTE(SUBSTITUTE($A$1,
"x_coord",K$2),
"y_coord",$A16),
"t_type",'terrain type'!J14),
"p_type", 'plot type'!J14)
&amp; IF(LEFT(resources!J14, 6) = "BONUS_", CHAR(9) &amp; "BonusType=" &amp; resources!J14 &amp; CHAR(10), "")
&amp; IF('goody huts'!J14, "	ImprovementType=IMPROVEMENT_GOODY_HUT" &amp; CHAR(10), "")
&amp; IF(ISBLANK(OFFSET('rivers (2)'!$A$1, 2 * (67 - $A16), 2 * K$2 + 1)), "", SUBSTITUTE($C$1, "&lt;direc&gt;", RIGHT(OFFSET('rivers (2)'!$A$1, 2 * (67 - $A16), 2 * K$2 + 1), 1)))
&amp; IF(ISBLANK(OFFSET('rivers (2)'!$A$1, 2 * (67 - $A16) + 1, 2 * K$2)), "", SUBSTITUTE($D$1, "&lt;direc&gt;", RIGHT(OFFSET('rivers (2)'!$A$1, 2 * (67 - $A16) + 1, 2 * K$2), 1)))
&amp; IF(ISBLANK('feature type'!J14), "EndPlot", SUBSTITUTE(SUBSTITUTE(output!$B$1,
                   "f_type", 'feature type'!J14),
                   "f_var", 'feature variety'!J14))
&amp; CHAR(10)</f>
        <v xml:space="preserve">BeginPlot
	x=9,y=54
	TerrainType=TERRAIN_OCEAN
	PlotType=3
EndPlot
</v>
      </c>
      <c r="L16" t="str">
        <f ca="1">SUBSTITUTE(SUBSTITUTE(SUBSTITUTE(SUBSTITUTE($A$1,
"x_coord",L$2),
"y_coord",$A16),
"t_type",'terrain type'!K14),
"p_type", 'plot type'!K14)
&amp; IF(LEFT(resources!K14, 6) = "BONUS_", CHAR(9) &amp; "BonusType=" &amp; resources!K14 &amp; CHAR(10), "")
&amp; IF('goody huts'!K14, "	ImprovementType=IMPROVEMENT_GOODY_HUT" &amp; CHAR(10), "")
&amp; IF(ISBLANK(OFFSET('rivers (2)'!$A$1, 2 * (67 - $A16), 2 * L$2 + 1)), "", SUBSTITUTE($C$1, "&lt;direc&gt;", RIGHT(OFFSET('rivers (2)'!$A$1, 2 * (67 - $A16), 2 * L$2 + 1), 1)))
&amp; IF(ISBLANK(OFFSET('rivers (2)'!$A$1, 2 * (67 - $A16) + 1, 2 * L$2)), "", SUBSTITUTE($D$1, "&lt;direc&gt;", RIGHT(OFFSET('rivers (2)'!$A$1, 2 * (67 - $A16) + 1, 2 * L$2), 1)))
&amp; IF(ISBLANK('feature type'!K14), "EndPlot", SUBSTITUTE(SUBSTITUTE(output!$B$1,
                   "f_type", 'feature type'!K14),
                   "f_var", 'feature variety'!K14))
&amp; CHAR(10)</f>
        <v xml:space="preserve">BeginPlot
	x=10,y=54
	TerrainType=TERRAIN_OCEAN
	PlotType=3
EndPlot
</v>
      </c>
      <c r="M16" t="str">
        <f ca="1">SUBSTITUTE(SUBSTITUTE(SUBSTITUTE(SUBSTITUTE($A$1,
"x_coord",M$2),
"y_coord",$A16),
"t_type",'terrain type'!L14),
"p_type", 'plot type'!L14)
&amp; IF(LEFT(resources!L14, 6) = "BONUS_", CHAR(9) &amp; "BonusType=" &amp; resources!L14 &amp; CHAR(10), "")
&amp; IF('goody huts'!L14, "	ImprovementType=IMPROVEMENT_GOODY_HUT" &amp; CHAR(10), "")
&amp; IF(ISBLANK(OFFSET('rivers (2)'!$A$1, 2 * (67 - $A16), 2 * M$2 + 1)), "", SUBSTITUTE($C$1, "&lt;direc&gt;", RIGHT(OFFSET('rivers (2)'!$A$1, 2 * (67 - $A16), 2 * M$2 + 1), 1)))
&amp; IF(ISBLANK(OFFSET('rivers (2)'!$A$1, 2 * (67 - $A16) + 1, 2 * M$2)), "", SUBSTITUTE($D$1, "&lt;direc&gt;", RIGHT(OFFSET('rivers (2)'!$A$1, 2 * (67 - $A16) + 1, 2 * M$2), 1)))
&amp; IF(ISBLANK('feature type'!L14), "EndPlot", SUBSTITUTE(SUBSTITUTE(output!$B$1,
                   "f_type", 'feature type'!L14),
                   "f_var", 'feature variety'!L14))
&amp; CHAR(10)</f>
        <v xml:space="preserve">BeginPlot
	x=11,y=54
	TerrainType=TERRAIN_OCEAN
	PlotType=3
EndPlot
</v>
      </c>
      <c r="N16" t="str">
        <f ca="1">SUBSTITUTE(SUBSTITUTE(SUBSTITUTE(SUBSTITUTE($A$1,
"x_coord",N$2),
"y_coord",$A16),
"t_type",'terrain type'!M14),
"p_type", 'plot type'!M14)
&amp; IF(LEFT(resources!M14, 6) = "BONUS_", CHAR(9) &amp; "BonusType=" &amp; resources!M14 &amp; CHAR(10), "")
&amp; IF('goody huts'!M14, "	ImprovementType=IMPROVEMENT_GOODY_HUT" &amp; CHAR(10), "")
&amp; IF(ISBLANK(OFFSET('rivers (2)'!$A$1, 2 * (67 - $A16), 2 * N$2 + 1)), "", SUBSTITUTE($C$1, "&lt;direc&gt;", RIGHT(OFFSET('rivers (2)'!$A$1, 2 * (67 - $A16), 2 * N$2 + 1), 1)))
&amp; IF(ISBLANK(OFFSET('rivers (2)'!$A$1, 2 * (67 - $A16) + 1, 2 * N$2)), "", SUBSTITUTE($D$1, "&lt;direc&gt;", RIGHT(OFFSET('rivers (2)'!$A$1, 2 * (67 - $A16) + 1, 2 * N$2), 1)))
&amp; IF(ISBLANK('feature type'!M14), "EndPlot", SUBSTITUTE(SUBSTITUTE(output!$B$1,
                   "f_type", 'feature type'!M14),
                   "f_var", 'feature variety'!M14))
&amp; CHAR(10)</f>
        <v xml:space="preserve">BeginPlot
	x=12,y=54
	TerrainType=TERRAIN_COAST
	PlotType=3
EndPlot
</v>
      </c>
      <c r="O16" t="str">
        <f ca="1">SUBSTITUTE(SUBSTITUTE(SUBSTITUTE(SUBSTITUTE($A$1,
"x_coord",O$2),
"y_coord",$A16),
"t_type",'terrain type'!N14),
"p_type", 'plot type'!N14)
&amp; IF(LEFT(resources!N14, 6) = "BONUS_", CHAR(9) &amp; "BonusType=" &amp; resources!N14 &amp; CHAR(10), "")
&amp; IF('goody huts'!N14, "	ImprovementType=IMPROVEMENT_GOODY_HUT" &amp; CHAR(10), "")
&amp; IF(ISBLANK(OFFSET('rivers (2)'!$A$1, 2 * (67 - $A16), 2 * O$2 + 1)), "", SUBSTITUTE($C$1, "&lt;direc&gt;", RIGHT(OFFSET('rivers (2)'!$A$1, 2 * (67 - $A16), 2 * O$2 + 1), 1)))
&amp; IF(ISBLANK(OFFSET('rivers (2)'!$A$1, 2 * (67 - $A16) + 1, 2 * O$2)), "", SUBSTITUTE($D$1, "&lt;direc&gt;", RIGHT(OFFSET('rivers (2)'!$A$1, 2 * (67 - $A16) + 1, 2 * O$2), 1)))
&amp; IF(ISBLANK('feature type'!N14), "EndPlot", SUBSTITUTE(SUBSTITUTE(output!$B$1,
                   "f_type", 'feature type'!N14),
                   "f_var", 'feature variety'!N14))
&amp; CHAR(10)</f>
        <v xml:space="preserve">BeginPlot
	x=13,y=54
	TerrainType=TERRAIN_GRASS
	PlotType=2
EndPlot
</v>
      </c>
      <c r="P16" t="str">
        <f ca="1">SUBSTITUTE(SUBSTITUTE(SUBSTITUTE(SUBSTITUTE($A$1,
"x_coord",P$2),
"y_coord",$A16),
"t_type",'terrain type'!O14),
"p_type", 'plot type'!O14)
&amp; IF(LEFT(resources!O14, 6) = "BONUS_", CHAR(9) &amp; "BonusType=" &amp; resources!O14 &amp; CHAR(10), "")
&amp; IF('goody huts'!O14, "	ImprovementType=IMPROVEMENT_GOODY_HUT" &amp; CHAR(10), "")
&amp; IF(ISBLANK(OFFSET('rivers (2)'!$A$1, 2 * (67 - $A16), 2 * P$2 + 1)), "", SUBSTITUTE($C$1, "&lt;direc&gt;", RIGHT(OFFSET('rivers (2)'!$A$1, 2 * (67 - $A16), 2 * P$2 + 1), 1)))
&amp; IF(ISBLANK(OFFSET('rivers (2)'!$A$1, 2 * (67 - $A16) + 1, 2 * P$2)), "", SUBSTITUTE($D$1, "&lt;direc&gt;", RIGHT(OFFSET('rivers (2)'!$A$1, 2 * (67 - $A16) + 1, 2 * P$2), 1)))
&amp; IF(ISBLANK('feature type'!O14), "EndPlot", SUBSTITUTE(SUBSTITUTE(output!$B$1,
                   "f_type", 'feature type'!O14),
                   "f_var", 'feature variety'!O14))
&amp; CHAR(10)</f>
        <v xml:space="preserve">BeginPlot
	x=14,y=54
	TerrainType=TERRAIN_GRASS
	PlotType=2
	BonusType=BONUS_COW
	FeatureType=FEATURE_FOREST, FeatureVariety=0
EndPlot
</v>
      </c>
      <c r="Q16" t="str">
        <f ca="1">SUBSTITUTE(SUBSTITUTE(SUBSTITUTE(SUBSTITUTE($A$1,
"x_coord",Q$2),
"y_coord",$A16),
"t_type",'terrain type'!P14),
"p_type", 'plot type'!P14)
&amp; IF(LEFT(resources!P14, 6) = "BONUS_", CHAR(9) &amp; "BonusType=" &amp; resources!P14 &amp; CHAR(10), "")
&amp; IF('goody huts'!P14, "	ImprovementType=IMPROVEMENT_GOODY_HUT" &amp; CHAR(10), "")
&amp; IF(ISBLANK(OFFSET('rivers (2)'!$A$1, 2 * (67 - $A16), 2 * Q$2 + 1)), "", SUBSTITUTE($C$1, "&lt;direc&gt;", RIGHT(OFFSET('rivers (2)'!$A$1, 2 * (67 - $A16), 2 * Q$2 + 1), 1)))
&amp; IF(ISBLANK(OFFSET('rivers (2)'!$A$1, 2 * (67 - $A16) + 1, 2 * Q$2)), "", SUBSTITUTE($D$1, "&lt;direc&gt;", RIGHT(OFFSET('rivers (2)'!$A$1, 2 * (67 - $A16) + 1, 2 * Q$2), 1)))
&amp; IF(ISBLANK('feature type'!P14), "EndPlot", SUBSTITUTE(SUBSTITUTE(output!$B$1,
                   "f_type", 'feature type'!P14),
                   "f_var", 'feature variety'!P14))
&amp; CHAR(10)</f>
        <v xml:space="preserve">BeginPlot
	x=15,y=54
	TerrainType=TERRAIN_GRASS
	PlotType=2
	RiverNSDirection=0
	isWOfRiver
	FeatureType=FEATURE_FOREST, FeatureVariety=0
EndPlot
</v>
      </c>
      <c r="R16" t="str">
        <f ca="1">SUBSTITUTE(SUBSTITUTE(SUBSTITUTE(SUBSTITUTE($A$1,
"x_coord",R$2),
"y_coord",$A16),
"t_type",'terrain type'!Q14),
"p_type", 'plot type'!Q14)
&amp; IF(LEFT(resources!Q14, 6) = "BONUS_", CHAR(9) &amp; "BonusType=" &amp; resources!Q14 &amp; CHAR(10), "")
&amp; IF('goody huts'!Q14, "	ImprovementType=IMPROVEMENT_GOODY_HUT" &amp; CHAR(10), "")
&amp; IF(ISBLANK(OFFSET('rivers (2)'!$A$1, 2 * (67 - $A16), 2 * R$2 + 1)), "", SUBSTITUTE($C$1, "&lt;direc&gt;", RIGHT(OFFSET('rivers (2)'!$A$1, 2 * (67 - $A16), 2 * R$2 + 1), 1)))
&amp; IF(ISBLANK(OFFSET('rivers (2)'!$A$1, 2 * (67 - $A16) + 1, 2 * R$2)), "", SUBSTITUTE($D$1, "&lt;direc&gt;", RIGHT(OFFSET('rivers (2)'!$A$1, 2 * (67 - $A16) + 1, 2 * R$2), 1)))
&amp; IF(ISBLANK('feature type'!Q14), "EndPlot", SUBSTITUTE(SUBSTITUTE(output!$B$1,
                   "f_type", 'feature type'!Q14),
                   "f_var", 'feature variety'!Q14))
&amp; CHAR(10)</f>
        <v xml:space="preserve">BeginPlot
	x=16,y=54
	TerrainType=TERRAIN_GRASS
	PlotType=2
EndPlot
</v>
      </c>
      <c r="S16" t="str">
        <f ca="1">SUBSTITUTE(SUBSTITUTE(SUBSTITUTE(SUBSTITUTE($A$1,
"x_coord",S$2),
"y_coord",$A16),
"t_type",'terrain type'!R14),
"p_type", 'plot type'!R14)
&amp; IF(LEFT(resources!R14, 6) = "BONUS_", CHAR(9) &amp; "BonusType=" &amp; resources!R14 &amp; CHAR(10), "")
&amp; IF('goody huts'!R14, "	ImprovementType=IMPROVEMENT_GOODY_HUT" &amp; CHAR(10), "")
&amp; IF(ISBLANK(OFFSET('rivers (2)'!$A$1, 2 * (67 - $A16), 2 * S$2 + 1)), "", SUBSTITUTE($C$1, "&lt;direc&gt;", RIGHT(OFFSET('rivers (2)'!$A$1, 2 * (67 - $A16), 2 * S$2 + 1), 1)))
&amp; IF(ISBLANK(OFFSET('rivers (2)'!$A$1, 2 * (67 - $A16) + 1, 2 * S$2)), "", SUBSTITUTE($D$1, "&lt;direc&gt;", RIGHT(OFFSET('rivers (2)'!$A$1, 2 * (67 - $A16) + 1, 2 * S$2), 1)))
&amp; IF(ISBLANK('feature type'!R14), "EndPlot", SUBSTITUTE(SUBSTITUTE(output!$B$1,
                   "f_type", 'feature type'!R14),
                   "f_var", 'feature variety'!R14))
&amp; CHAR(10)</f>
        <v xml:space="preserve">BeginPlot
	x=17,y=54
	TerrainType=TERRAIN_GRASS
	PlotType=2
	FeatureType=FEATURE_FOREST, FeatureVariety=0
EndPlot
</v>
      </c>
      <c r="T16" t="str">
        <f ca="1">SUBSTITUTE(SUBSTITUTE(SUBSTITUTE(SUBSTITUTE($A$1,
"x_coord",T$2),
"y_coord",$A16),
"t_type",'terrain type'!S14),
"p_type", 'plot type'!S14)
&amp; IF(LEFT(resources!S14, 6) = "BONUS_", CHAR(9) &amp; "BonusType=" &amp; resources!S14 &amp; CHAR(10), "")
&amp; IF('goody huts'!S14, "	ImprovementType=IMPROVEMENT_GOODY_HUT" &amp; CHAR(10), "")
&amp; IF(ISBLANK(OFFSET('rivers (2)'!$A$1, 2 * (67 - $A16), 2 * T$2 + 1)), "", SUBSTITUTE($C$1, "&lt;direc&gt;", RIGHT(OFFSET('rivers (2)'!$A$1, 2 * (67 - $A16), 2 * T$2 + 1), 1)))
&amp; IF(ISBLANK(OFFSET('rivers (2)'!$A$1, 2 * (67 - $A16) + 1, 2 * T$2)), "", SUBSTITUTE($D$1, "&lt;direc&gt;", RIGHT(OFFSET('rivers (2)'!$A$1, 2 * (67 - $A16) + 1, 2 * T$2), 1)))
&amp; IF(ISBLANK('feature type'!S14), "EndPlot", SUBSTITUTE(SUBSTITUTE(output!$B$1,
                   "f_type", 'feature type'!S14),
                   "f_var", 'feature variety'!S14))
&amp; CHAR(10)</f>
        <v xml:space="preserve">BeginPlot
	x=18,y=54
	TerrainType=TERRAIN_GRASS
	PlotType=2
	FeatureType=FEATURE_FOREST, FeatureVariety=0
EndPlot
</v>
      </c>
      <c r="U16" t="str">
        <f ca="1">SUBSTITUTE(SUBSTITUTE(SUBSTITUTE(SUBSTITUTE($A$1,
"x_coord",U$2),
"y_coord",$A16),
"t_type",'terrain type'!T14),
"p_type", 'plot type'!T14)
&amp; IF(LEFT(resources!T14, 6) = "BONUS_", CHAR(9) &amp; "BonusType=" &amp; resources!T14 &amp; CHAR(10), "")
&amp; IF('goody huts'!T14, "	ImprovementType=IMPROVEMENT_GOODY_HUT" &amp; CHAR(10), "")
&amp; IF(ISBLANK(OFFSET('rivers (2)'!$A$1, 2 * (67 - $A16), 2 * U$2 + 1)), "", SUBSTITUTE($C$1, "&lt;direc&gt;", RIGHT(OFFSET('rivers (2)'!$A$1, 2 * (67 - $A16), 2 * U$2 + 1), 1)))
&amp; IF(ISBLANK(OFFSET('rivers (2)'!$A$1, 2 * (67 - $A16) + 1, 2 * U$2)), "", SUBSTITUTE($D$1, "&lt;direc&gt;", RIGHT(OFFSET('rivers (2)'!$A$1, 2 * (67 - $A16) + 1, 2 * U$2), 1)))
&amp; IF(ISBLANK('feature type'!T14), "EndPlot", SUBSTITUTE(SUBSTITUTE(output!$B$1,
                   "f_type", 'feature type'!T14),
                   "f_var", 'feature variety'!T14))
&amp; CHAR(10)</f>
        <v xml:space="preserve">BeginPlot
	x=19,y=54
	TerrainType=TERRAIN_GRASS
	PlotType=2
	BonusType=BONUS_SILK
EndPlot
</v>
      </c>
      <c r="V16" t="str">
        <f ca="1">SUBSTITUTE(SUBSTITUTE(SUBSTITUTE(SUBSTITUTE($A$1,
"x_coord",V$2),
"y_coord",$A16),
"t_type",'terrain type'!U14),
"p_type", 'plot type'!U14)
&amp; IF(LEFT(resources!U14, 6) = "BONUS_", CHAR(9) &amp; "BonusType=" &amp; resources!U14 &amp; CHAR(10), "")
&amp; IF('goody huts'!U14, "	ImprovementType=IMPROVEMENT_GOODY_HUT" &amp; CHAR(10), "")
&amp; IF(ISBLANK(OFFSET('rivers (2)'!$A$1, 2 * (67 - $A16), 2 * V$2 + 1)), "", SUBSTITUTE($C$1, "&lt;direc&gt;", RIGHT(OFFSET('rivers (2)'!$A$1, 2 * (67 - $A16), 2 * V$2 + 1), 1)))
&amp; IF(ISBLANK(OFFSET('rivers (2)'!$A$1, 2 * (67 - $A16) + 1, 2 * V$2)), "", SUBSTITUTE($D$1, "&lt;direc&gt;", RIGHT(OFFSET('rivers (2)'!$A$1, 2 * (67 - $A16) + 1, 2 * V$2), 1)))
&amp; IF(ISBLANK('feature type'!U14), "EndPlot", SUBSTITUTE(SUBSTITUTE(output!$B$1,
                   "f_type", 'feature type'!U14),
                   "f_var", 'feature variety'!U14))
&amp; CHAR(10)</f>
        <v xml:space="preserve">BeginPlot
	x=20,y=54
	TerrainType=TERRAIN_GRASS
	PlotType=2
EndPlot
</v>
      </c>
      <c r="W16" t="str">
        <f ca="1">SUBSTITUTE(SUBSTITUTE(SUBSTITUTE(SUBSTITUTE($A$1,
"x_coord",W$2),
"y_coord",$A16),
"t_type",'terrain type'!V14),
"p_type", 'plot type'!V14)
&amp; IF(LEFT(resources!V14, 6) = "BONUS_", CHAR(9) &amp; "BonusType=" &amp; resources!V14 &amp; CHAR(10), "")
&amp; IF('goody huts'!V14, "	ImprovementType=IMPROVEMENT_GOODY_HUT" &amp; CHAR(10), "")
&amp; IF(ISBLANK(OFFSET('rivers (2)'!$A$1, 2 * (67 - $A16), 2 * W$2 + 1)), "", SUBSTITUTE($C$1, "&lt;direc&gt;", RIGHT(OFFSET('rivers (2)'!$A$1, 2 * (67 - $A16), 2 * W$2 + 1), 1)))
&amp; IF(ISBLANK(OFFSET('rivers (2)'!$A$1, 2 * (67 - $A16) + 1, 2 * W$2)), "", SUBSTITUTE($D$1, "&lt;direc&gt;", RIGHT(OFFSET('rivers (2)'!$A$1, 2 * (67 - $A16) + 1, 2 * W$2), 1)))
&amp; IF(ISBLANK('feature type'!V14), "EndPlot", SUBSTITUTE(SUBSTITUTE(output!$B$1,
                   "f_type", 'feature type'!V14),
                   "f_var", 'feature variety'!V14))
&amp; CHAR(10)</f>
        <v xml:space="preserve">BeginPlot
	x=21,y=54
	TerrainType=TERRAIN_GRASS
	PlotType=2
	FeatureType=FEATURE_FOREST, FeatureVariety=0
EndPlot
</v>
      </c>
      <c r="X16" t="str">
        <f ca="1">SUBSTITUTE(SUBSTITUTE(SUBSTITUTE(SUBSTITUTE($A$1,
"x_coord",X$2),
"y_coord",$A16),
"t_type",'terrain type'!W14),
"p_type", 'plot type'!W14)
&amp; IF(LEFT(resources!W14, 6) = "BONUS_", CHAR(9) &amp; "BonusType=" &amp; resources!W14 &amp; CHAR(10), "")
&amp; IF('goody huts'!W14, "	ImprovementType=IMPROVEMENT_GOODY_HUT" &amp; CHAR(10), "")
&amp; IF(ISBLANK(OFFSET('rivers (2)'!$A$1, 2 * (67 - $A16), 2 * X$2 + 1)), "", SUBSTITUTE($C$1, "&lt;direc&gt;", RIGHT(OFFSET('rivers (2)'!$A$1, 2 * (67 - $A16), 2 * X$2 + 1), 1)))
&amp; IF(ISBLANK(OFFSET('rivers (2)'!$A$1, 2 * (67 - $A16) + 1, 2 * X$2)), "", SUBSTITUTE($D$1, "&lt;direc&gt;", RIGHT(OFFSET('rivers (2)'!$A$1, 2 * (67 - $A16) + 1, 2 * X$2), 1)))
&amp; IF(ISBLANK('feature type'!W14), "EndPlot", SUBSTITUTE(SUBSTITUTE(output!$B$1,
                   "f_type", 'feature type'!W14),
                   "f_var", 'feature variety'!W14))
&amp; CHAR(10)</f>
        <v xml:space="preserve">BeginPlot
	x=22,y=54
	TerrainType=TERRAIN_GRASS
	PlotType=2
	FeatureType=FEATURE_FOREST, FeatureVariety=0
EndPlot
</v>
      </c>
      <c r="Y16" t="str">
        <f ca="1">SUBSTITUTE(SUBSTITUTE(SUBSTITUTE(SUBSTITUTE($A$1,
"x_coord",Y$2),
"y_coord",$A16),
"t_type",'terrain type'!X14),
"p_type", 'plot type'!X14)
&amp; IF(LEFT(resources!X14, 6) = "BONUS_", CHAR(9) &amp; "BonusType=" &amp; resources!X14 &amp; CHAR(10), "")
&amp; IF('goody huts'!X14, "	ImprovementType=IMPROVEMENT_GOODY_HUT" &amp; CHAR(10), "")
&amp; IF(ISBLANK(OFFSET('rivers (2)'!$A$1, 2 * (67 - $A16), 2 * Y$2 + 1)), "", SUBSTITUTE($C$1, "&lt;direc&gt;", RIGHT(OFFSET('rivers (2)'!$A$1, 2 * (67 - $A16), 2 * Y$2 + 1), 1)))
&amp; IF(ISBLANK(OFFSET('rivers (2)'!$A$1, 2 * (67 - $A16) + 1, 2 * Y$2)), "", SUBSTITUTE($D$1, "&lt;direc&gt;", RIGHT(OFFSET('rivers (2)'!$A$1, 2 * (67 - $A16) + 1, 2 * Y$2), 1)))
&amp; IF(ISBLANK('feature type'!X14), "EndPlot", SUBSTITUTE(SUBSTITUTE(output!$B$1,
                   "f_type", 'feature type'!X14),
                   "f_var", 'feature variety'!X14))
&amp; CHAR(10)</f>
        <v xml:space="preserve">BeginPlot
	x=23,y=54
	TerrainType=TERRAIN_GRASS
	PlotType=2
	FeatureType=FEATURE_FOREST, FeatureVariety=0
EndPlot
</v>
      </c>
      <c r="Z16" t="str">
        <f ca="1">SUBSTITUTE(SUBSTITUTE(SUBSTITUTE(SUBSTITUTE($A$1,
"x_coord",Z$2),
"y_coord",$A16),
"t_type",'terrain type'!Y14),
"p_type", 'plot type'!Y14)
&amp; IF(LEFT(resources!Y14, 6) = "BONUS_", CHAR(9) &amp; "BonusType=" &amp; resources!Y14 &amp; CHAR(10), "")
&amp; IF('goody huts'!Y14, "	ImprovementType=IMPROVEMENT_GOODY_HUT" &amp; CHAR(10), "")
&amp; IF(ISBLANK(OFFSET('rivers (2)'!$A$1, 2 * (67 - $A16), 2 * Z$2 + 1)), "", SUBSTITUTE($C$1, "&lt;direc&gt;", RIGHT(OFFSET('rivers (2)'!$A$1, 2 * (67 - $A16), 2 * Z$2 + 1), 1)))
&amp; IF(ISBLANK(OFFSET('rivers (2)'!$A$1, 2 * (67 - $A16) + 1, 2 * Z$2)), "", SUBSTITUTE($D$1, "&lt;direc&gt;", RIGHT(OFFSET('rivers (2)'!$A$1, 2 * (67 - $A16) + 1, 2 * Z$2), 1)))
&amp; IF(ISBLANK('feature type'!Y14), "EndPlot", SUBSTITUTE(SUBSTITUTE(output!$B$1,
                   "f_type", 'feature type'!Y14),
                   "f_var", 'feature variety'!Y14))
&amp; CHAR(10)</f>
        <v xml:space="preserve">BeginPlot
	x=24,y=54
	TerrainType=TERRAIN_GRASS
	PlotType=1
	FeatureType=FEATURE_FOREST, FeatureVariety=0
EndPlot
</v>
      </c>
      <c r="AA16" t="str">
        <f ca="1">SUBSTITUTE(SUBSTITUTE(SUBSTITUTE(SUBSTITUTE($A$1,
"x_coord",AA$2),
"y_coord",$A16),
"t_type",'terrain type'!Z14),
"p_type", 'plot type'!Z14)
&amp; IF(LEFT(resources!Z14, 6) = "BONUS_", CHAR(9) &amp; "BonusType=" &amp; resources!Z14 &amp; CHAR(10), "")
&amp; IF('goody huts'!Z14, "	ImprovementType=IMPROVEMENT_GOODY_HUT" &amp; CHAR(10), "")
&amp; IF(ISBLANK(OFFSET('rivers (2)'!$A$1, 2 * (67 - $A16), 2 * AA$2 + 1)), "", SUBSTITUTE($C$1, "&lt;direc&gt;", RIGHT(OFFSET('rivers (2)'!$A$1, 2 * (67 - $A16), 2 * AA$2 + 1), 1)))
&amp; IF(ISBLANK(OFFSET('rivers (2)'!$A$1, 2 * (67 - $A16) + 1, 2 * AA$2)), "", SUBSTITUTE($D$1, "&lt;direc&gt;", RIGHT(OFFSET('rivers (2)'!$A$1, 2 * (67 - $A16) + 1, 2 * AA$2), 1)))
&amp; IF(ISBLANK('feature type'!Z14), "EndPlot", SUBSTITUTE(SUBSTITUTE(output!$B$1,
                   "f_type", 'feature type'!Z14),
                   "f_var", 'feature variety'!Z14))
&amp; CHAR(10)</f>
        <v xml:space="preserve">BeginPlot
	x=25,y=54
	TerrainType=TERRAIN_GRASS
	PlotType=2
	RiverNSDirection=0
	isWOfRiver
	FeatureType=FEATURE_FOREST, FeatureVariety=0
EndPlot
</v>
      </c>
      <c r="AB16" t="str">
        <f ca="1">SUBSTITUTE(SUBSTITUTE(SUBSTITUTE(SUBSTITUTE($A$1,
"x_coord",AB$2),
"y_coord",$A16),
"t_type",'terrain type'!AA14),
"p_type", 'plot type'!AA14)
&amp; IF(LEFT(resources!AA14, 6) = "BONUS_", CHAR(9) &amp; "BonusType=" &amp; resources!AA14 &amp; CHAR(10), "")
&amp; IF('goody huts'!AA14, "	ImprovementType=IMPROVEMENT_GOODY_HUT" &amp; CHAR(10), "")
&amp; IF(ISBLANK(OFFSET('rivers (2)'!$A$1, 2 * (67 - $A16), 2 * AB$2 + 1)), "", SUBSTITUTE($C$1, "&lt;direc&gt;", RIGHT(OFFSET('rivers (2)'!$A$1, 2 * (67 - $A16), 2 * AB$2 + 1), 1)))
&amp; IF(ISBLANK(OFFSET('rivers (2)'!$A$1, 2 * (67 - $A16) + 1, 2 * AB$2)), "", SUBSTITUTE($D$1, "&lt;direc&gt;", RIGHT(OFFSET('rivers (2)'!$A$1, 2 * (67 - $A16) + 1, 2 * AB$2), 1)))
&amp; IF(ISBLANK('feature type'!AA14), "EndPlot", SUBSTITUTE(SUBSTITUTE(output!$B$1,
                   "f_type", 'feature type'!AA14),
                   "f_var", 'feature variety'!AA14))
&amp; CHAR(10)</f>
        <v xml:space="preserve">BeginPlot
	x=26,y=54
	TerrainType=TERRAIN_GRASS
	PlotType=2
	FeatureType=FEATURE_FOREST, FeatureVariety=0
EndPlot
</v>
      </c>
      <c r="AC16" t="str">
        <f ca="1">SUBSTITUTE(SUBSTITUTE(SUBSTITUTE(SUBSTITUTE($A$1,
"x_coord",AC$2),
"y_coord",$A16),
"t_type",'terrain type'!AB14),
"p_type", 'plot type'!AB14)
&amp; IF(LEFT(resources!AB14, 6) = "BONUS_", CHAR(9) &amp; "BonusType=" &amp; resources!AB14 &amp; CHAR(10), "")
&amp; IF('goody huts'!AB14, "	ImprovementType=IMPROVEMENT_GOODY_HUT" &amp; CHAR(10), "")
&amp; IF(ISBLANK(OFFSET('rivers (2)'!$A$1, 2 * (67 - $A16), 2 * AC$2 + 1)), "", SUBSTITUTE($C$1, "&lt;direc&gt;", RIGHT(OFFSET('rivers (2)'!$A$1, 2 * (67 - $A16), 2 * AC$2 + 1), 1)))
&amp; IF(ISBLANK(OFFSET('rivers (2)'!$A$1, 2 * (67 - $A16) + 1, 2 * AC$2)), "", SUBSTITUTE($D$1, "&lt;direc&gt;", RIGHT(OFFSET('rivers (2)'!$A$1, 2 * (67 - $A16) + 1, 2 * AC$2), 1)))
&amp; IF(ISBLANK('feature type'!AB14), "EndPlot", SUBSTITUTE(SUBSTITUTE(output!$B$1,
                   "f_type", 'feature type'!AB14),
                   "f_var", 'feature variety'!AB14))
&amp; CHAR(10)</f>
        <v xml:space="preserve">BeginPlot
	x=27,y=54
	TerrainType=TERRAIN_GRASS
	PlotType=2
	FeatureType=FEATURE_FOREST, FeatureVariety=0
EndPlot
</v>
      </c>
      <c r="AD16" t="str">
        <f ca="1">SUBSTITUTE(SUBSTITUTE(SUBSTITUTE(SUBSTITUTE($A$1,
"x_coord",AD$2),
"y_coord",$A16),
"t_type",'terrain type'!AC14),
"p_type", 'plot type'!AC14)
&amp; IF(LEFT(resources!AC14, 6) = "BONUS_", CHAR(9) &amp; "BonusType=" &amp; resources!AC14 &amp; CHAR(10), "")
&amp; IF('goody huts'!AC14, "	ImprovementType=IMPROVEMENT_GOODY_HUT" &amp; CHAR(10), "")
&amp; IF(ISBLANK(OFFSET('rivers (2)'!$A$1, 2 * (67 - $A16), 2 * AD$2 + 1)), "", SUBSTITUTE($C$1, "&lt;direc&gt;", RIGHT(OFFSET('rivers (2)'!$A$1, 2 * (67 - $A16), 2 * AD$2 + 1), 1)))
&amp; IF(ISBLANK(OFFSET('rivers (2)'!$A$1, 2 * (67 - $A16) + 1, 2 * AD$2)), "", SUBSTITUTE($D$1, "&lt;direc&gt;", RIGHT(OFFSET('rivers (2)'!$A$1, 2 * (67 - $A16) + 1, 2 * AD$2), 1)))
&amp; IF(ISBLANK('feature type'!AC14), "EndPlot", SUBSTITUTE(SUBSTITUTE(output!$B$1,
                   "f_type", 'feature type'!AC14),
                   "f_var", 'feature variety'!AC14))
&amp; CHAR(10)</f>
        <v xml:space="preserve">BeginPlot
	x=28,y=54
	TerrainType=TERRAIN_GRASS
	PlotType=2
	RiverNSDirection=0
	isWOfRiver
EndPlot
</v>
      </c>
      <c r="AE16" t="str">
        <f ca="1">SUBSTITUTE(SUBSTITUTE(SUBSTITUTE(SUBSTITUTE($A$1,
"x_coord",AE$2),
"y_coord",$A16),
"t_type",'terrain type'!AD14),
"p_type", 'plot type'!AD14)
&amp; IF(LEFT(resources!AD14, 6) = "BONUS_", CHAR(9) &amp; "BonusType=" &amp; resources!AD14 &amp; CHAR(10), "")
&amp; IF('goody huts'!AD14, "	ImprovementType=IMPROVEMENT_GOODY_HUT" &amp; CHAR(10), "")
&amp; IF(ISBLANK(OFFSET('rivers (2)'!$A$1, 2 * (67 - $A16), 2 * AE$2 + 1)), "", SUBSTITUTE($C$1, "&lt;direc&gt;", RIGHT(OFFSET('rivers (2)'!$A$1, 2 * (67 - $A16), 2 * AE$2 + 1), 1)))
&amp; IF(ISBLANK(OFFSET('rivers (2)'!$A$1, 2 * (67 - $A16) + 1, 2 * AE$2)), "", SUBSTITUTE($D$1, "&lt;direc&gt;", RIGHT(OFFSET('rivers (2)'!$A$1, 2 * (67 - $A16) + 1, 2 * AE$2), 1)))
&amp; IF(ISBLANK('feature type'!AD14), "EndPlot", SUBSTITUTE(SUBSTITUTE(output!$B$1,
                   "f_type", 'feature type'!AD14),
                   "f_var", 'feature variety'!AD14))
&amp; CHAR(10)</f>
        <v xml:space="preserve">BeginPlot
	x=29,y=54
	TerrainType=TERRAIN_GRASS
	PlotType=1
	FeatureType=FEATURE_FOREST, FeatureVariety=0
EndPlot
</v>
      </c>
      <c r="AF16" t="str">
        <f ca="1">SUBSTITUTE(SUBSTITUTE(SUBSTITUTE(SUBSTITUTE($A$1,
"x_coord",AF$2),
"y_coord",$A16),
"t_type",'terrain type'!AE14),
"p_type", 'plot type'!AE14)
&amp; IF(LEFT(resources!AE14, 6) = "BONUS_", CHAR(9) &amp; "BonusType=" &amp; resources!AE14 &amp; CHAR(10), "")
&amp; IF('goody huts'!AE14, "	ImprovementType=IMPROVEMENT_GOODY_HUT" &amp; CHAR(10), "")
&amp; IF(ISBLANK(OFFSET('rivers (2)'!$A$1, 2 * (67 - $A16), 2 * AF$2 + 1)), "", SUBSTITUTE($C$1, "&lt;direc&gt;", RIGHT(OFFSET('rivers (2)'!$A$1, 2 * (67 - $A16), 2 * AF$2 + 1), 1)))
&amp; IF(ISBLANK(OFFSET('rivers (2)'!$A$1, 2 * (67 - $A16) + 1, 2 * AF$2)), "", SUBSTITUTE($D$1, "&lt;direc&gt;", RIGHT(OFFSET('rivers (2)'!$A$1, 2 * (67 - $A16) + 1, 2 * AF$2), 1)))
&amp; IF(ISBLANK('feature type'!AE14), "EndPlot", SUBSTITUTE(SUBSTITUTE(output!$B$1,
                   "f_type", 'feature type'!AE14),
                   "f_var", 'feature variety'!AE14))
&amp; CHAR(10)</f>
        <v xml:space="preserve">BeginPlot
	x=30,y=54
	TerrainType=TERRAIN_GRASS
	PlotType=2
	BonusType=BONUS_PIG
EndPlot
</v>
      </c>
      <c r="AG16" t="str">
        <f ca="1">SUBSTITUTE(SUBSTITUTE(SUBSTITUTE(SUBSTITUTE($A$1,
"x_coord",AG$2),
"y_coord",$A16),
"t_type",'terrain type'!AF14),
"p_type", 'plot type'!AF14)
&amp; IF(LEFT(resources!AF14, 6) = "BONUS_", CHAR(9) &amp; "BonusType=" &amp; resources!AF14 &amp; CHAR(10), "")
&amp; IF('goody huts'!AF14, "	ImprovementType=IMPROVEMENT_GOODY_HUT" &amp; CHAR(10), "")
&amp; IF(ISBLANK(OFFSET('rivers (2)'!$A$1, 2 * (67 - $A16), 2 * AG$2 + 1)), "", SUBSTITUTE($C$1, "&lt;direc&gt;", RIGHT(OFFSET('rivers (2)'!$A$1, 2 * (67 - $A16), 2 * AG$2 + 1), 1)))
&amp; IF(ISBLANK(OFFSET('rivers (2)'!$A$1, 2 * (67 - $A16) + 1, 2 * AG$2)), "", SUBSTITUTE($D$1, "&lt;direc&gt;", RIGHT(OFFSET('rivers (2)'!$A$1, 2 * (67 - $A16) + 1, 2 * AG$2), 1)))
&amp; IF(ISBLANK('feature type'!AF14), "EndPlot", SUBSTITUTE(SUBSTITUTE(output!$B$1,
                   "f_type", 'feature type'!AF14),
                   "f_var", 'feature variety'!AF14))
&amp; CHAR(10)</f>
        <v xml:space="preserve">BeginPlot
	x=31,y=54
	TerrainType=TERRAIN_GRASS
	PlotType=1
	FeatureType=FEATURE_FOREST, FeatureVariety=0
EndPlot
</v>
      </c>
      <c r="AH16" t="str">
        <f ca="1">SUBSTITUTE(SUBSTITUTE(SUBSTITUTE(SUBSTITUTE($A$1,
"x_coord",AH$2),
"y_coord",$A16),
"t_type",'terrain type'!AG14),
"p_type", 'plot type'!AG14)
&amp; IF(LEFT(resources!AG14, 6) = "BONUS_", CHAR(9) &amp; "BonusType=" &amp; resources!AG14 &amp; CHAR(10), "")
&amp; IF('goody huts'!AG14, "	ImprovementType=IMPROVEMENT_GOODY_HUT" &amp; CHAR(10), "")
&amp; IF(ISBLANK(OFFSET('rivers (2)'!$A$1, 2 * (67 - $A16), 2 * AH$2 + 1)), "", SUBSTITUTE($C$1, "&lt;direc&gt;", RIGHT(OFFSET('rivers (2)'!$A$1, 2 * (67 - $A16), 2 * AH$2 + 1), 1)))
&amp; IF(ISBLANK(OFFSET('rivers (2)'!$A$1, 2 * (67 - $A16) + 1, 2 * AH$2)), "", SUBSTITUTE($D$1, "&lt;direc&gt;", RIGHT(OFFSET('rivers (2)'!$A$1, 2 * (67 - $A16) + 1, 2 * AH$2), 1)))
&amp; IF(ISBLANK('feature type'!AG14), "EndPlot", SUBSTITUTE(SUBSTITUTE(output!$B$1,
                   "f_type", 'feature type'!AG14),
                   "f_var", 'feature variety'!AG14))
&amp; CHAR(10)</f>
        <v xml:space="preserve">BeginPlot
	x=32,y=54
	TerrainType=TERRAIN_GRASS
	PlotType=2
EndPlot
</v>
      </c>
      <c r="AI16" t="str">
        <f ca="1">SUBSTITUTE(SUBSTITUTE(SUBSTITUTE(SUBSTITUTE($A$1,
"x_coord",AI$2),
"y_coord",$A16),
"t_type",'terrain type'!AH14),
"p_type", 'plot type'!AH14)
&amp; IF(LEFT(resources!AH14, 6) = "BONUS_", CHAR(9) &amp; "BonusType=" &amp; resources!AH14 &amp; CHAR(10), "")
&amp; IF('goody huts'!AH14, "	ImprovementType=IMPROVEMENT_GOODY_HUT" &amp; CHAR(10), "")
&amp; IF(ISBLANK(OFFSET('rivers (2)'!$A$1, 2 * (67 - $A16), 2 * AI$2 + 1)), "", SUBSTITUTE($C$1, "&lt;direc&gt;", RIGHT(OFFSET('rivers (2)'!$A$1, 2 * (67 - $A16), 2 * AI$2 + 1), 1)))
&amp; IF(ISBLANK(OFFSET('rivers (2)'!$A$1, 2 * (67 - $A16) + 1, 2 * AI$2)), "", SUBSTITUTE($D$1, "&lt;direc&gt;", RIGHT(OFFSET('rivers (2)'!$A$1, 2 * (67 - $A16) + 1, 2 * AI$2), 1)))
&amp; IF(ISBLANK('feature type'!AH14), "EndPlot", SUBSTITUTE(SUBSTITUTE(output!$B$1,
                   "f_type", 'feature type'!AH14),
                   "f_var", 'feature variety'!AH14))
&amp; CHAR(10)</f>
        <v xml:space="preserve">BeginPlot
	x=33,y=54
	TerrainType=TERRAIN_GRASS
	PlotType=2
EndPlot
</v>
      </c>
      <c r="AJ16" t="str">
        <f ca="1">SUBSTITUTE(SUBSTITUTE(SUBSTITUTE(SUBSTITUTE($A$1,
"x_coord",AJ$2),
"y_coord",$A16),
"t_type",'terrain type'!AI14),
"p_type", 'plot type'!AI14)
&amp; IF(LEFT(resources!AI14, 6) = "BONUS_", CHAR(9) &amp; "BonusType=" &amp; resources!AI14 &amp; CHAR(10), "")
&amp; IF('goody huts'!AI14, "	ImprovementType=IMPROVEMENT_GOODY_HUT" &amp; CHAR(10), "")
&amp; IF(ISBLANK(OFFSET('rivers (2)'!$A$1, 2 * (67 - $A16), 2 * AJ$2 + 1)), "", SUBSTITUTE($C$1, "&lt;direc&gt;", RIGHT(OFFSET('rivers (2)'!$A$1, 2 * (67 - $A16), 2 * AJ$2 + 1), 1)))
&amp; IF(ISBLANK(OFFSET('rivers (2)'!$A$1, 2 * (67 - $A16) + 1, 2 * AJ$2)), "", SUBSTITUTE($D$1, "&lt;direc&gt;", RIGHT(OFFSET('rivers (2)'!$A$1, 2 * (67 - $A16) + 1, 2 * AJ$2), 1)))
&amp; IF(ISBLANK('feature type'!AI14), "EndPlot", SUBSTITUTE(SUBSTITUTE(output!$B$1,
                   "f_type", 'feature type'!AI14),
                   "f_var", 'feature variety'!AI14))
&amp; CHAR(10)</f>
        <v xml:space="preserve">BeginPlot
	x=34,y=54
	TerrainType=TERRAIN_GRASS
	PlotType=2
	RiverNSDirection=0
	isWOfRiver
	RiverWEDirection=1
	isNOfRiver
EndPlot
</v>
      </c>
      <c r="AK16" t="str">
        <f ca="1">SUBSTITUTE(SUBSTITUTE(SUBSTITUTE(SUBSTITUTE($A$1,
"x_coord",AK$2),
"y_coord",$A16),
"t_type",'terrain type'!AJ14),
"p_type", 'plot type'!AJ14)
&amp; IF(LEFT(resources!AJ14, 6) = "BONUS_", CHAR(9) &amp; "BonusType=" &amp; resources!AJ14 &amp; CHAR(10), "")
&amp; IF('goody huts'!AJ14, "	ImprovementType=IMPROVEMENT_GOODY_HUT" &amp; CHAR(10), "")
&amp; IF(ISBLANK(OFFSET('rivers (2)'!$A$1, 2 * (67 - $A16), 2 * AK$2 + 1)), "", SUBSTITUTE($C$1, "&lt;direc&gt;", RIGHT(OFFSET('rivers (2)'!$A$1, 2 * (67 - $A16), 2 * AK$2 + 1), 1)))
&amp; IF(ISBLANK(OFFSET('rivers (2)'!$A$1, 2 * (67 - $A16) + 1, 2 * AK$2)), "", SUBSTITUTE($D$1, "&lt;direc&gt;", RIGHT(OFFSET('rivers (2)'!$A$1, 2 * (67 - $A16) + 1, 2 * AK$2), 1)))
&amp; IF(ISBLANK('feature type'!AJ14), "EndPlot", SUBSTITUTE(SUBSTITUTE(output!$B$1,
                   "f_type", 'feature type'!AJ14),
                   "f_var", 'feature variety'!AJ14))
&amp; CHAR(10)</f>
        <v xml:space="preserve">BeginPlot
	x=35,y=54
	TerrainType=TERRAIN_GRASS
	PlotType=2
	RiverNSDirection=0
	isWOfRiver
EndPlot
</v>
      </c>
      <c r="AL16" t="str">
        <f ca="1">SUBSTITUTE(SUBSTITUTE(SUBSTITUTE(SUBSTITUTE($A$1,
"x_coord",AL$2),
"y_coord",$A16),
"t_type",'terrain type'!AK14),
"p_type", 'plot type'!AK14)
&amp; IF(LEFT(resources!AK14, 6) = "BONUS_", CHAR(9) &amp; "BonusType=" &amp; resources!AK14 &amp; CHAR(10), "")
&amp; IF('goody huts'!AK14, "	ImprovementType=IMPROVEMENT_GOODY_HUT" &amp; CHAR(10), "")
&amp; IF(ISBLANK(OFFSET('rivers (2)'!$A$1, 2 * (67 - $A16), 2 * AL$2 + 1)), "", SUBSTITUTE($C$1, "&lt;direc&gt;", RIGHT(OFFSET('rivers (2)'!$A$1, 2 * (67 - $A16), 2 * AL$2 + 1), 1)))
&amp; IF(ISBLANK(OFFSET('rivers (2)'!$A$1, 2 * (67 - $A16) + 1, 2 * AL$2)), "", SUBSTITUTE($D$1, "&lt;direc&gt;", RIGHT(OFFSET('rivers (2)'!$A$1, 2 * (67 - $A16) + 1, 2 * AL$2), 1)))
&amp; IF(ISBLANK('feature type'!AK14), "EndPlot", SUBSTITUTE(SUBSTITUTE(output!$B$1,
                   "f_type", 'feature type'!AK14),
                   "f_var", 'feature variety'!AK14))
&amp; CHAR(10)</f>
        <v xml:space="preserve">BeginPlot
	x=36,y=54
	TerrainType=TERRAIN_GRASS
	PlotType=2
	ImprovementType=IMPROVEMENT_GOODY_HUT
EndPlot
</v>
      </c>
      <c r="AM16" t="str">
        <f ca="1">SUBSTITUTE(SUBSTITUTE(SUBSTITUTE(SUBSTITUTE($A$1,
"x_coord",AM$2),
"y_coord",$A16),
"t_type",'terrain type'!AL14),
"p_type", 'plot type'!AL14)
&amp; IF(LEFT(resources!AL14, 6) = "BONUS_", CHAR(9) &amp; "BonusType=" &amp; resources!AL14 &amp; CHAR(10), "")
&amp; IF('goody huts'!AL14, "	ImprovementType=IMPROVEMENT_GOODY_HUT" &amp; CHAR(10), "")
&amp; IF(ISBLANK(OFFSET('rivers (2)'!$A$1, 2 * (67 - $A16), 2 * AM$2 + 1)), "", SUBSTITUTE($C$1, "&lt;direc&gt;", RIGHT(OFFSET('rivers (2)'!$A$1, 2 * (67 - $A16), 2 * AM$2 + 1), 1)))
&amp; IF(ISBLANK(OFFSET('rivers (2)'!$A$1, 2 * (67 - $A16) + 1, 2 * AM$2)), "", SUBSTITUTE($D$1, "&lt;direc&gt;", RIGHT(OFFSET('rivers (2)'!$A$1, 2 * (67 - $A16) + 1, 2 * AM$2), 1)))
&amp; IF(ISBLANK('feature type'!AL14), "EndPlot", SUBSTITUTE(SUBSTITUTE(output!$B$1,
                   "f_type", 'feature type'!AL14),
                   "f_var", 'feature variety'!AL14))
&amp; CHAR(10)</f>
        <v xml:space="preserve">BeginPlot
	x=37,y=54
	TerrainType=TERRAIN_GRASS
	PlotType=2
EndPlot
</v>
      </c>
      <c r="AN16" t="str">
        <f ca="1">SUBSTITUTE(SUBSTITUTE(SUBSTITUTE(SUBSTITUTE($A$1,
"x_coord",AN$2),
"y_coord",$A16),
"t_type",'terrain type'!AM14),
"p_type", 'plot type'!AM14)
&amp; IF(LEFT(resources!AM14, 6) = "BONUS_", CHAR(9) &amp; "BonusType=" &amp; resources!AM14 &amp; CHAR(10), "")
&amp; IF('goody huts'!AM14, "	ImprovementType=IMPROVEMENT_GOODY_HUT" &amp; CHAR(10), "")
&amp; IF(ISBLANK(OFFSET('rivers (2)'!$A$1, 2 * (67 - $A16), 2 * AN$2 + 1)), "", SUBSTITUTE($C$1, "&lt;direc&gt;", RIGHT(OFFSET('rivers (2)'!$A$1, 2 * (67 - $A16), 2 * AN$2 + 1), 1)))
&amp; IF(ISBLANK(OFFSET('rivers (2)'!$A$1, 2 * (67 - $A16) + 1, 2 * AN$2)), "", SUBSTITUTE($D$1, "&lt;direc&gt;", RIGHT(OFFSET('rivers (2)'!$A$1, 2 * (67 - $A16) + 1, 2 * AN$2), 1)))
&amp; IF(ISBLANK('feature type'!AM14), "EndPlot", SUBSTITUTE(SUBSTITUTE(output!$B$1,
                   "f_type", 'feature type'!AM14),
                   "f_var", 'feature variety'!AM14))
&amp; CHAR(10)</f>
        <v xml:space="preserve">BeginPlot
	x=38,y=54
	TerrainType=TERRAIN_COAST
	PlotType=3
EndPlot
</v>
      </c>
      <c r="AO16" t="str">
        <f ca="1">SUBSTITUTE(SUBSTITUTE(SUBSTITUTE(SUBSTITUTE($A$1,
"x_coord",AO$2),
"y_coord",$A16),
"t_type",'terrain type'!AN14),
"p_type", 'plot type'!AN14)
&amp; IF(LEFT(resources!AN14, 6) = "BONUS_", CHAR(9) &amp; "BonusType=" &amp; resources!AN14 &amp; CHAR(10), "")
&amp; IF('goody huts'!AN14, "	ImprovementType=IMPROVEMENT_GOODY_HUT" &amp; CHAR(10), "")
&amp; IF(ISBLANK(OFFSET('rivers (2)'!$A$1, 2 * (67 - $A16), 2 * AO$2 + 1)), "", SUBSTITUTE($C$1, "&lt;direc&gt;", RIGHT(OFFSET('rivers (2)'!$A$1, 2 * (67 - $A16), 2 * AO$2 + 1), 1)))
&amp; IF(ISBLANK(OFFSET('rivers (2)'!$A$1, 2 * (67 - $A16) + 1, 2 * AO$2)), "", SUBSTITUTE($D$1, "&lt;direc&gt;", RIGHT(OFFSET('rivers (2)'!$A$1, 2 * (67 - $A16) + 1, 2 * AO$2), 1)))
&amp; IF(ISBLANK('feature type'!AN14), "EndPlot", SUBSTITUTE(SUBSTITUTE(output!$B$1,
                   "f_type", 'feature type'!AN14),
                   "f_var", 'feature variety'!AN14))
&amp; CHAR(10)</f>
        <v xml:space="preserve">BeginPlot
	x=39,y=54
	TerrainType=TERRAIN_OCEAN
	PlotType=3
EndPlot
</v>
      </c>
      <c r="AP16" t="str">
        <f ca="1">SUBSTITUTE(SUBSTITUTE(SUBSTITUTE(SUBSTITUTE($A$1,
"x_coord",AP$2),
"y_coord",$A16),
"t_type",'terrain type'!AO14),
"p_type", 'plot type'!AO14)
&amp; IF(LEFT(resources!AO14, 6) = "BONUS_", CHAR(9) &amp; "BonusType=" &amp; resources!AO14 &amp; CHAR(10), "")
&amp; IF('goody huts'!AO14, "	ImprovementType=IMPROVEMENT_GOODY_HUT" &amp; CHAR(10), "")
&amp; IF(ISBLANK(OFFSET('rivers (2)'!$A$1, 2 * (67 - $A16), 2 * AP$2 + 1)), "", SUBSTITUTE($C$1, "&lt;direc&gt;", RIGHT(OFFSET('rivers (2)'!$A$1, 2 * (67 - $A16), 2 * AP$2 + 1), 1)))
&amp; IF(ISBLANK(OFFSET('rivers (2)'!$A$1, 2 * (67 - $A16) + 1, 2 * AP$2)), "", SUBSTITUTE($D$1, "&lt;direc&gt;", RIGHT(OFFSET('rivers (2)'!$A$1, 2 * (67 - $A16) + 1, 2 * AP$2), 1)))
&amp; IF(ISBLANK('feature type'!AO14), "EndPlot", SUBSTITUTE(SUBSTITUTE(output!$B$1,
                   "f_type", 'feature type'!AO14),
                   "f_var", 'feature variety'!AO14))
&amp; CHAR(10)</f>
        <v xml:space="preserve">BeginPlot
	x=40,y=54
	TerrainType=TERRAIN_OCEAN
	PlotType=3
EndPlot
</v>
      </c>
      <c r="AQ16" t="str">
        <f ca="1">SUBSTITUTE(SUBSTITUTE(SUBSTITUTE(SUBSTITUTE($A$1,
"x_coord",AQ$2),
"y_coord",$A16),
"t_type",'terrain type'!AP14),
"p_type", 'plot type'!AP14)
&amp; IF(LEFT(resources!AP14, 6) = "BONUS_", CHAR(9) &amp; "BonusType=" &amp; resources!AP14 &amp; CHAR(10), "")
&amp; IF('goody huts'!AP14, "	ImprovementType=IMPROVEMENT_GOODY_HUT" &amp; CHAR(10), "")
&amp; IF(ISBLANK(OFFSET('rivers (2)'!$A$1, 2 * (67 - $A16), 2 * AQ$2 + 1)), "", SUBSTITUTE($C$1, "&lt;direc&gt;", RIGHT(OFFSET('rivers (2)'!$A$1, 2 * (67 - $A16), 2 * AQ$2 + 1), 1)))
&amp; IF(ISBLANK(OFFSET('rivers (2)'!$A$1, 2 * (67 - $A16) + 1, 2 * AQ$2)), "", SUBSTITUTE($D$1, "&lt;direc&gt;", RIGHT(OFFSET('rivers (2)'!$A$1, 2 * (67 - $A16) + 1, 2 * AQ$2), 1)))
&amp; IF(ISBLANK('feature type'!AP14), "EndPlot", SUBSTITUTE(SUBSTITUTE(output!$B$1,
                   "f_type", 'feature type'!AP14),
                   "f_var", 'feature variety'!AP14))
&amp; CHAR(10)</f>
        <v xml:space="preserve">BeginPlot
	x=41,y=54
	TerrainType=TERRAIN_COAST
	PlotType=3
EndPlot
</v>
      </c>
      <c r="AR16" t="str">
        <f ca="1">SUBSTITUTE(SUBSTITUTE(SUBSTITUTE(SUBSTITUTE($A$1,
"x_coord",AR$2),
"y_coord",$A16),
"t_type",'terrain type'!AQ14),
"p_type", 'plot type'!AQ14)
&amp; IF(LEFT(resources!AQ14, 6) = "BONUS_", CHAR(9) &amp; "BonusType=" &amp; resources!AQ14 &amp; CHAR(10), "")
&amp; IF('goody huts'!AQ14, "	ImprovementType=IMPROVEMENT_GOODY_HUT" &amp; CHAR(10), "")
&amp; IF(ISBLANK(OFFSET('rivers (2)'!$A$1, 2 * (67 - $A16), 2 * AR$2 + 1)), "", SUBSTITUTE($C$1, "&lt;direc&gt;", RIGHT(OFFSET('rivers (2)'!$A$1, 2 * (67 - $A16), 2 * AR$2 + 1), 1)))
&amp; IF(ISBLANK(OFFSET('rivers (2)'!$A$1, 2 * (67 - $A16) + 1, 2 * AR$2)), "", SUBSTITUTE($D$1, "&lt;direc&gt;", RIGHT(OFFSET('rivers (2)'!$A$1, 2 * (67 - $A16) + 1, 2 * AR$2), 1)))
&amp; IF(ISBLANK('feature type'!AQ14), "EndPlot", SUBSTITUTE(SUBSTITUTE(output!$B$1,
                   "f_type", 'feature type'!AQ14),
                   "f_var", 'feature variety'!AQ14))
&amp; CHAR(10)</f>
        <v xml:space="preserve">BeginPlot
	x=42,y=54
	TerrainType=TERRAIN_GRASS
	PlotType=0
EndPlot
</v>
      </c>
      <c r="AS16" t="str">
        <f ca="1">SUBSTITUTE(SUBSTITUTE(SUBSTITUTE(SUBSTITUTE($A$1,
"x_coord",AS$2),
"y_coord",$A16),
"t_type",'terrain type'!AR14),
"p_type", 'plot type'!AR14)
&amp; IF(LEFT(resources!AR14, 6) = "BONUS_", CHAR(9) &amp; "BonusType=" &amp; resources!AR14 &amp; CHAR(10), "")
&amp; IF('goody huts'!AR14, "	ImprovementType=IMPROVEMENT_GOODY_HUT" &amp; CHAR(10), "")
&amp; IF(ISBLANK(OFFSET('rivers (2)'!$A$1, 2 * (67 - $A16), 2 * AS$2 + 1)), "", SUBSTITUTE($C$1, "&lt;direc&gt;", RIGHT(OFFSET('rivers (2)'!$A$1, 2 * (67 - $A16), 2 * AS$2 + 1), 1)))
&amp; IF(ISBLANK(OFFSET('rivers (2)'!$A$1, 2 * (67 - $A16) + 1, 2 * AS$2)), "", SUBSTITUTE($D$1, "&lt;direc&gt;", RIGHT(OFFSET('rivers (2)'!$A$1, 2 * (67 - $A16) + 1, 2 * AS$2), 1)))
&amp; IF(ISBLANK('feature type'!AR14), "EndPlot", SUBSTITUTE(SUBSTITUTE(output!$B$1,
                   "f_type", 'feature type'!AR14),
                   "f_var", 'feature variety'!AR14))
&amp; CHAR(10)</f>
        <v xml:space="preserve">BeginPlot
	x=43,y=54
	TerrainType=TERRAIN_COAST
	PlotType=3
EndPlot
</v>
      </c>
      <c r="AT16" t="str">
        <f ca="1">SUBSTITUTE(SUBSTITUTE(SUBSTITUTE(SUBSTITUTE($A$1,
"x_coord",AT$2),
"y_coord",$A16),
"t_type",'terrain type'!AS14),
"p_type", 'plot type'!AS14)
&amp; IF(LEFT(resources!AS14, 6) = "BONUS_", CHAR(9) &amp; "BonusType=" &amp; resources!AS14 &amp; CHAR(10), "")
&amp; IF('goody huts'!AS14, "	ImprovementType=IMPROVEMENT_GOODY_HUT" &amp; CHAR(10), "")
&amp; IF(ISBLANK(OFFSET('rivers (2)'!$A$1, 2 * (67 - $A16), 2 * AT$2 + 1)), "", SUBSTITUTE($C$1, "&lt;direc&gt;", RIGHT(OFFSET('rivers (2)'!$A$1, 2 * (67 - $A16), 2 * AT$2 + 1), 1)))
&amp; IF(ISBLANK(OFFSET('rivers (2)'!$A$1, 2 * (67 - $A16) + 1, 2 * AT$2)), "", SUBSTITUTE($D$1, "&lt;direc&gt;", RIGHT(OFFSET('rivers (2)'!$A$1, 2 * (67 - $A16) + 1, 2 * AT$2), 1)))
&amp; IF(ISBLANK('feature type'!AS14), "EndPlot", SUBSTITUTE(SUBSTITUTE(output!$B$1,
                   "f_type", 'feature type'!AS14),
                   "f_var", 'feature variety'!AS14))
&amp; CHAR(10)</f>
        <v xml:space="preserve">BeginPlot
	x=44,y=54
	TerrainType=TERRAIN_OCEAN
	PlotType=3
EndPlot
</v>
      </c>
      <c r="AU16" t="str">
        <f ca="1">SUBSTITUTE(SUBSTITUTE(SUBSTITUTE(SUBSTITUTE($A$1,
"x_coord",AU$2),
"y_coord",$A16),
"t_type",'terrain type'!AT14),
"p_type", 'plot type'!AT14)
&amp; IF(LEFT(resources!AT14, 6) = "BONUS_", CHAR(9) &amp; "BonusType=" &amp; resources!AT14 &amp; CHAR(10), "")
&amp; IF('goody huts'!AT14, "	ImprovementType=IMPROVEMENT_GOODY_HUT" &amp; CHAR(10), "")
&amp; IF(ISBLANK(OFFSET('rivers (2)'!$A$1, 2 * (67 - $A16), 2 * AU$2 + 1)), "", SUBSTITUTE($C$1, "&lt;direc&gt;", RIGHT(OFFSET('rivers (2)'!$A$1, 2 * (67 - $A16), 2 * AU$2 + 1), 1)))
&amp; IF(ISBLANK(OFFSET('rivers (2)'!$A$1, 2 * (67 - $A16) + 1, 2 * AU$2)), "", SUBSTITUTE($D$1, "&lt;direc&gt;", RIGHT(OFFSET('rivers (2)'!$A$1, 2 * (67 - $A16) + 1, 2 * AU$2), 1)))
&amp; IF(ISBLANK('feature type'!AT14), "EndPlot", SUBSTITUTE(SUBSTITUTE(output!$B$1,
                   "f_type", 'feature type'!AT14),
                   "f_var", 'feature variety'!AT14))
&amp; CHAR(10)</f>
        <v xml:space="preserve">BeginPlot
	x=45,y=54
	TerrainType=TERRAIN_OCEAN
	PlotType=3
EndPlot
</v>
      </c>
      <c r="AV16" t="str">
        <f ca="1">SUBSTITUTE(SUBSTITUTE(SUBSTITUTE(SUBSTITUTE($A$1,
"x_coord",AV$2),
"y_coord",$A16),
"t_type",'terrain type'!AU14),
"p_type", 'plot type'!AU14)
&amp; IF(LEFT(resources!AU14, 6) = "BONUS_", CHAR(9) &amp; "BonusType=" &amp; resources!AU14 &amp; CHAR(10), "")
&amp; IF('goody huts'!AU14, "	ImprovementType=IMPROVEMENT_GOODY_HUT" &amp; CHAR(10), "")
&amp; IF(ISBLANK(OFFSET('rivers (2)'!$A$1, 2 * (67 - $A16), 2 * AV$2 + 1)), "", SUBSTITUTE($C$1, "&lt;direc&gt;", RIGHT(OFFSET('rivers (2)'!$A$1, 2 * (67 - $A16), 2 * AV$2 + 1), 1)))
&amp; IF(ISBLANK(OFFSET('rivers (2)'!$A$1, 2 * (67 - $A16) + 1, 2 * AV$2)), "", SUBSTITUTE($D$1, "&lt;direc&gt;", RIGHT(OFFSET('rivers (2)'!$A$1, 2 * (67 - $A16) + 1, 2 * AV$2), 1)))
&amp; IF(ISBLANK('feature type'!AU14), "EndPlot", SUBSTITUTE(SUBSTITUTE(output!$B$1,
                   "f_type", 'feature type'!AU14),
                   "f_var", 'feature variety'!AU14))
&amp; CHAR(10)</f>
        <v xml:space="preserve">BeginPlot
	x=46,y=54
	TerrainType=TERRAIN_COAST
	PlotType=3
EndPlot
</v>
      </c>
      <c r="AW16" t="str">
        <f ca="1">SUBSTITUTE(SUBSTITUTE(SUBSTITUTE(SUBSTITUTE($A$1,
"x_coord",AW$2),
"y_coord",$A16),
"t_type",'terrain type'!AV14),
"p_type", 'plot type'!AV14)
&amp; IF(LEFT(resources!AV14, 6) = "BONUS_", CHAR(9) &amp; "BonusType=" &amp; resources!AV14 &amp; CHAR(10), "")
&amp; IF('goody huts'!AV14, "	ImprovementType=IMPROVEMENT_GOODY_HUT" &amp; CHAR(10), "")
&amp; IF(ISBLANK(OFFSET('rivers (2)'!$A$1, 2 * (67 - $A16), 2 * AW$2 + 1)), "", SUBSTITUTE($C$1, "&lt;direc&gt;", RIGHT(OFFSET('rivers (2)'!$A$1, 2 * (67 - $A16), 2 * AW$2 + 1), 1)))
&amp; IF(ISBLANK(OFFSET('rivers (2)'!$A$1, 2 * (67 - $A16) + 1, 2 * AW$2)), "", SUBSTITUTE($D$1, "&lt;direc&gt;", RIGHT(OFFSET('rivers (2)'!$A$1, 2 * (67 - $A16) + 1, 2 * AW$2), 1)))
&amp; IF(ISBLANK('feature type'!AV14), "EndPlot", SUBSTITUTE(SUBSTITUTE(output!$B$1,
                   "f_type", 'feature type'!AV14),
                   "f_var", 'feature variety'!AV14))
&amp; CHAR(10)</f>
        <v xml:space="preserve">BeginPlot
	x=47,y=54
	TerrainType=TERRAIN_GRASS
	PlotType=2
	FeatureType=FEATURE_FOREST, FeatureVariety=1
EndPlot
</v>
      </c>
      <c r="AX16" t="str">
        <f ca="1">SUBSTITUTE(SUBSTITUTE(SUBSTITUTE(SUBSTITUTE($A$1,
"x_coord",AX$2),
"y_coord",$A16),
"t_type",'terrain type'!AW14),
"p_type", 'plot type'!AW14)
&amp; IF(LEFT(resources!AW14, 6) = "BONUS_", CHAR(9) &amp; "BonusType=" &amp; resources!AW14 &amp; CHAR(10), "")
&amp; IF('goody huts'!AW14, "	ImprovementType=IMPROVEMENT_GOODY_HUT" &amp; CHAR(10), "")
&amp; IF(ISBLANK(OFFSET('rivers (2)'!$A$1, 2 * (67 - $A16), 2 * AX$2 + 1)), "", SUBSTITUTE($C$1, "&lt;direc&gt;", RIGHT(OFFSET('rivers (2)'!$A$1, 2 * (67 - $A16), 2 * AX$2 + 1), 1)))
&amp; IF(ISBLANK(OFFSET('rivers (2)'!$A$1, 2 * (67 - $A16) + 1, 2 * AX$2)), "", SUBSTITUTE($D$1, "&lt;direc&gt;", RIGHT(OFFSET('rivers (2)'!$A$1, 2 * (67 - $A16) + 1, 2 * AX$2), 1)))
&amp; IF(ISBLANK('feature type'!AW14), "EndPlot", SUBSTITUTE(SUBSTITUTE(output!$B$1,
                   "f_type", 'feature type'!AW14),
                   "f_var", 'feature variety'!AW14))
&amp; CHAR(10)</f>
        <v xml:space="preserve">BeginPlot
	x=48,y=54
	TerrainType=TERRAIN_GRASS
	PlotType=2
	BonusType=BONUS_URANIUM
	ImprovementType=IMPROVEMENT_GOODY_HUT
	RiverNSDirection=2
	isWOfRiver
	FeatureType=FEATURE_FOREST, FeatureVariety=1
EndPlot
</v>
      </c>
      <c r="AY16" t="str">
        <f ca="1">SUBSTITUTE(SUBSTITUTE(SUBSTITUTE(SUBSTITUTE($A$1,
"x_coord",AY$2),
"y_coord",$A16),
"t_type",'terrain type'!AX14),
"p_type", 'plot type'!AX14)
&amp; IF(LEFT(resources!AX14, 6) = "BONUS_", CHAR(9) &amp; "BonusType=" &amp; resources!AX14 &amp; CHAR(10), "")
&amp; IF('goody huts'!AX14, "	ImprovementType=IMPROVEMENT_GOODY_HUT" &amp; CHAR(10), "")
&amp; IF(ISBLANK(OFFSET('rivers (2)'!$A$1, 2 * (67 - $A16), 2 * AY$2 + 1)), "", SUBSTITUTE($C$1, "&lt;direc&gt;", RIGHT(OFFSET('rivers (2)'!$A$1, 2 * (67 - $A16), 2 * AY$2 + 1), 1)))
&amp; IF(ISBLANK(OFFSET('rivers (2)'!$A$1, 2 * (67 - $A16) + 1, 2 * AY$2)), "", SUBSTITUTE($D$1, "&lt;direc&gt;", RIGHT(OFFSET('rivers (2)'!$A$1, 2 * (67 - $A16) + 1, 2 * AY$2), 1)))
&amp; IF(ISBLANK('feature type'!AX14), "EndPlot", SUBSTITUTE(SUBSTITUTE(output!$B$1,
                   "f_type", 'feature type'!AX14),
                   "f_var", 'feature variety'!AX14))
&amp; CHAR(10)</f>
        <v xml:space="preserve">BeginPlot
	x=49,y=54
	TerrainType=TERRAIN_GRASS
	PlotType=2
	FeatureType=FEATURE_FOREST, FeatureVariety=1
EndPlot
</v>
      </c>
      <c r="AZ16" t="str">
        <f ca="1">SUBSTITUTE(SUBSTITUTE(SUBSTITUTE(SUBSTITUTE($A$1,
"x_coord",AZ$2),
"y_coord",$A16),
"t_type",'terrain type'!AY14),
"p_type", 'plot type'!AY14)
&amp; IF(LEFT(resources!AY14, 6) = "BONUS_", CHAR(9) &amp; "BonusType=" &amp; resources!AY14 &amp; CHAR(10), "")
&amp; IF('goody huts'!AY14, "	ImprovementType=IMPROVEMENT_GOODY_HUT" &amp; CHAR(10), "")
&amp; IF(ISBLANK(OFFSET('rivers (2)'!$A$1, 2 * (67 - $A16), 2 * AZ$2 + 1)), "", SUBSTITUTE($C$1, "&lt;direc&gt;", RIGHT(OFFSET('rivers (2)'!$A$1, 2 * (67 - $A16), 2 * AZ$2 + 1), 1)))
&amp; IF(ISBLANK(OFFSET('rivers (2)'!$A$1, 2 * (67 - $A16) + 1, 2 * AZ$2)), "", SUBSTITUTE($D$1, "&lt;direc&gt;", RIGHT(OFFSET('rivers (2)'!$A$1, 2 * (67 - $A16) + 1, 2 * AZ$2), 1)))
&amp; IF(ISBLANK('feature type'!AY14), "EndPlot", SUBSTITUTE(SUBSTITUTE(output!$B$1,
                   "f_type", 'feature type'!AY14),
                   "f_var", 'feature variety'!AY14))
&amp; CHAR(10)</f>
        <v xml:space="preserve">BeginPlot
	x=50,y=54
	TerrainType=TERRAIN_GRASS
	PlotType=2
	RiverNSDirection=2
	isWOfRiver
EndPlot
</v>
      </c>
      <c r="BA16" t="str">
        <f ca="1">SUBSTITUTE(SUBSTITUTE(SUBSTITUTE(SUBSTITUTE($A$1,
"x_coord",BA$2),
"y_coord",$A16),
"t_type",'terrain type'!AZ14),
"p_type", 'plot type'!AZ14)
&amp; IF(LEFT(resources!AZ14, 6) = "BONUS_", CHAR(9) &amp; "BonusType=" &amp; resources!AZ14 &amp; CHAR(10), "")
&amp; IF('goody huts'!AZ14, "	ImprovementType=IMPROVEMENT_GOODY_HUT" &amp; CHAR(10), "")
&amp; IF(ISBLANK(OFFSET('rivers (2)'!$A$1, 2 * (67 - $A16), 2 * BA$2 + 1)), "", SUBSTITUTE($C$1, "&lt;direc&gt;", RIGHT(OFFSET('rivers (2)'!$A$1, 2 * (67 - $A16), 2 * BA$2 + 1), 1)))
&amp; IF(ISBLANK(OFFSET('rivers (2)'!$A$1, 2 * (67 - $A16) + 1, 2 * BA$2)), "", SUBSTITUTE($D$1, "&lt;direc&gt;", RIGHT(OFFSET('rivers (2)'!$A$1, 2 * (67 - $A16) + 1, 2 * BA$2), 1)))
&amp; IF(ISBLANK('feature type'!AZ14), "EndPlot", SUBSTITUTE(SUBSTITUTE(output!$B$1,
                   "f_type", 'feature type'!AZ14),
                   "f_var", 'feature variety'!AZ14))
&amp; CHAR(10)</f>
        <v xml:space="preserve">BeginPlot
	x=51,y=54
	TerrainType=TERRAIN_GRASS
	PlotType=2
	FeatureType=FEATURE_FOREST, FeatureVariety=1
EndPlot
</v>
      </c>
      <c r="BB16" t="str">
        <f ca="1">SUBSTITUTE(SUBSTITUTE(SUBSTITUTE(SUBSTITUTE($A$1,
"x_coord",BB$2),
"y_coord",$A16),
"t_type",'terrain type'!BA14),
"p_type", 'plot type'!BA14)
&amp; IF(LEFT(resources!BA14, 6) = "BONUS_", CHAR(9) &amp; "BonusType=" &amp; resources!BA14 &amp; CHAR(10), "")
&amp; IF('goody huts'!BA14, "	ImprovementType=IMPROVEMENT_GOODY_HUT" &amp; CHAR(10), "")
&amp; IF(ISBLANK(OFFSET('rivers (2)'!$A$1, 2 * (67 - $A16), 2 * BB$2 + 1)), "", SUBSTITUTE($C$1, "&lt;direc&gt;", RIGHT(OFFSET('rivers (2)'!$A$1, 2 * (67 - $A16), 2 * BB$2 + 1), 1)))
&amp; IF(ISBLANK(OFFSET('rivers (2)'!$A$1, 2 * (67 - $A16) + 1, 2 * BB$2)), "", SUBSTITUTE($D$1, "&lt;direc&gt;", RIGHT(OFFSET('rivers (2)'!$A$1, 2 * (67 - $A16) + 1, 2 * BB$2), 1)))
&amp; IF(ISBLANK('feature type'!BA14), "EndPlot", SUBSTITUTE(SUBSTITUTE(output!$B$1,
                   "f_type", 'feature type'!BA14),
                   "f_var", 'feature variety'!BA14))
&amp; CHAR(10)</f>
        <v xml:space="preserve">BeginPlot
	x=52,y=54
	TerrainType=TERRAIN_GRASS
	PlotType=2
	RiverNSDirection=2
	isWOfRiver
	FeatureType=FEATURE_FOREST, FeatureVariety=1
EndPlot
</v>
      </c>
      <c r="BC16" t="str">
        <f ca="1">SUBSTITUTE(SUBSTITUTE(SUBSTITUTE(SUBSTITUTE($A$1,
"x_coord",BC$2),
"y_coord",$A16),
"t_type",'terrain type'!BB14),
"p_type", 'plot type'!BB14)
&amp; IF(LEFT(resources!BB14, 6) = "BONUS_", CHAR(9) &amp; "BonusType=" &amp; resources!BB14 &amp; CHAR(10), "")
&amp; IF('goody huts'!BB14, "	ImprovementType=IMPROVEMENT_GOODY_HUT" &amp; CHAR(10), "")
&amp; IF(ISBLANK(OFFSET('rivers (2)'!$A$1, 2 * (67 - $A16), 2 * BC$2 + 1)), "", SUBSTITUTE($C$1, "&lt;direc&gt;", RIGHT(OFFSET('rivers (2)'!$A$1, 2 * (67 - $A16), 2 * BC$2 + 1), 1)))
&amp; IF(ISBLANK(OFFSET('rivers (2)'!$A$1, 2 * (67 - $A16) + 1, 2 * BC$2)), "", SUBSTITUTE($D$1, "&lt;direc&gt;", RIGHT(OFFSET('rivers (2)'!$A$1, 2 * (67 - $A16) + 1, 2 * BC$2), 1)))
&amp; IF(ISBLANK('feature type'!BB14), "EndPlot", SUBSTITUTE(SUBSTITUTE(output!$B$1,
                   "f_type", 'feature type'!BB14),
                   "f_var", 'feature variety'!BB14))
&amp; CHAR(10)</f>
        <v xml:space="preserve">BeginPlot
	x=53,y=54
	TerrainType=TERRAIN_GRASS
	PlotType=2
	BonusType=BONUS_BANANA
	FeatureType=FEATURE_FOREST, FeatureVariety=1
EndPlot
</v>
      </c>
      <c r="BD16" t="str">
        <f ca="1">SUBSTITUTE(SUBSTITUTE(SUBSTITUTE(SUBSTITUTE($A$1,
"x_coord",BD$2),
"y_coord",$A16),
"t_type",'terrain type'!BC14),
"p_type", 'plot type'!BC14)
&amp; IF(LEFT(resources!BC14, 6) = "BONUS_", CHAR(9) &amp; "BonusType=" &amp; resources!BC14 &amp; CHAR(10), "")
&amp; IF('goody huts'!BC14, "	ImprovementType=IMPROVEMENT_GOODY_HUT" &amp; CHAR(10), "")
&amp; IF(ISBLANK(OFFSET('rivers (2)'!$A$1, 2 * (67 - $A16), 2 * BD$2 + 1)), "", SUBSTITUTE($C$1, "&lt;direc&gt;", RIGHT(OFFSET('rivers (2)'!$A$1, 2 * (67 - $A16), 2 * BD$2 + 1), 1)))
&amp; IF(ISBLANK(OFFSET('rivers (2)'!$A$1, 2 * (67 - $A16) + 1, 2 * BD$2)), "", SUBSTITUTE($D$1, "&lt;direc&gt;", RIGHT(OFFSET('rivers (2)'!$A$1, 2 * (67 - $A16) + 1, 2 * BD$2), 1)))
&amp; IF(ISBLANK('feature type'!BC14), "EndPlot", SUBSTITUTE(SUBSTITUTE(output!$B$1,
                   "f_type", 'feature type'!BC14),
                   "f_var", 'feature variety'!BC14))
&amp; CHAR(10)</f>
        <v xml:space="preserve">BeginPlot
	x=54,y=54
	TerrainType=TERRAIN_GRASS
	PlotType=2
	RiverNSDirection=2
	isWOfRiver
	FeatureType=FEATURE_FOREST, FeatureVariety=1
EndPlot
</v>
      </c>
      <c r="BE16" t="str">
        <f ca="1">SUBSTITUTE(SUBSTITUTE(SUBSTITUTE(SUBSTITUTE($A$1,
"x_coord",BE$2),
"y_coord",$A16),
"t_type",'terrain type'!BD14),
"p_type", 'plot type'!BD14)
&amp; IF(LEFT(resources!BD14, 6) = "BONUS_", CHAR(9) &amp; "BonusType=" &amp; resources!BD14 &amp; CHAR(10), "")
&amp; IF('goody huts'!BD14, "	ImprovementType=IMPROVEMENT_GOODY_HUT" &amp; CHAR(10), "")
&amp; IF(ISBLANK(OFFSET('rivers (2)'!$A$1, 2 * (67 - $A16), 2 * BE$2 + 1)), "", SUBSTITUTE($C$1, "&lt;direc&gt;", RIGHT(OFFSET('rivers (2)'!$A$1, 2 * (67 - $A16), 2 * BE$2 + 1), 1)))
&amp; IF(ISBLANK(OFFSET('rivers (2)'!$A$1, 2 * (67 - $A16) + 1, 2 * BE$2)), "", SUBSTITUTE($D$1, "&lt;direc&gt;", RIGHT(OFFSET('rivers (2)'!$A$1, 2 * (67 - $A16) + 1, 2 * BE$2), 1)))
&amp; IF(ISBLANK('feature type'!BD14), "EndPlot", SUBSTITUTE(SUBSTITUTE(output!$B$1,
                   "f_type", 'feature type'!BD14),
                   "f_var", 'feature variety'!BD14))
&amp; CHAR(10)</f>
        <v xml:space="preserve">BeginPlot
	x=55,y=54
	TerrainType=TERRAIN_GRASS
	PlotType=2
	FeatureType=FEATURE_FOREST, FeatureVariety=1
EndPlot
</v>
      </c>
      <c r="BF16" t="str">
        <f ca="1">SUBSTITUTE(SUBSTITUTE(SUBSTITUTE(SUBSTITUTE($A$1,
"x_coord",BF$2),
"y_coord",$A16),
"t_type",'terrain type'!BE14),
"p_type", 'plot type'!BE14)
&amp; IF(LEFT(resources!BE14, 6) = "BONUS_", CHAR(9) &amp; "BonusType=" &amp; resources!BE14 &amp; CHAR(10), "")
&amp; IF('goody huts'!BE14, "	ImprovementType=IMPROVEMENT_GOODY_HUT" &amp; CHAR(10), "")
&amp; IF(ISBLANK(OFFSET('rivers (2)'!$A$1, 2 * (67 - $A16), 2 * BF$2 + 1)), "", SUBSTITUTE($C$1, "&lt;direc&gt;", RIGHT(OFFSET('rivers (2)'!$A$1, 2 * (67 - $A16), 2 * BF$2 + 1), 1)))
&amp; IF(ISBLANK(OFFSET('rivers (2)'!$A$1, 2 * (67 - $A16) + 1, 2 * BF$2)), "", SUBSTITUTE($D$1, "&lt;direc&gt;", RIGHT(OFFSET('rivers (2)'!$A$1, 2 * (67 - $A16) + 1, 2 * BF$2), 1)))
&amp; IF(ISBLANK('feature type'!BE14), "EndPlot", SUBSTITUTE(SUBSTITUTE(output!$B$1,
                   "f_type", 'feature type'!BE14),
                   "f_var", 'feature variety'!BE14))
&amp; CHAR(10)</f>
        <v xml:space="preserve">BeginPlot
	x=56,y=54
	TerrainType=TERRAIN_GRASS
	PlotType=2
	FeatureType=FEATURE_FOREST, FeatureVariety=1
EndPlot
</v>
      </c>
      <c r="BG16" t="str">
        <f ca="1">SUBSTITUTE(SUBSTITUTE(SUBSTITUTE(SUBSTITUTE($A$1,
"x_coord",BG$2),
"y_coord",$A16),
"t_type",'terrain type'!BF14),
"p_type", 'plot type'!BF14)
&amp; IF(LEFT(resources!BF14, 6) = "BONUS_", CHAR(9) &amp; "BonusType=" &amp; resources!BF14 &amp; CHAR(10), "")
&amp; IF('goody huts'!BF14, "	ImprovementType=IMPROVEMENT_GOODY_HUT" &amp; CHAR(10), "")
&amp; IF(ISBLANK(OFFSET('rivers (2)'!$A$1, 2 * (67 - $A16), 2 * BG$2 + 1)), "", SUBSTITUTE($C$1, "&lt;direc&gt;", RIGHT(OFFSET('rivers (2)'!$A$1, 2 * (67 - $A16), 2 * BG$2 + 1), 1)))
&amp; IF(ISBLANK(OFFSET('rivers (2)'!$A$1, 2 * (67 - $A16) + 1, 2 * BG$2)), "", SUBSTITUTE($D$1, "&lt;direc&gt;", RIGHT(OFFSET('rivers (2)'!$A$1, 2 * (67 - $A16) + 1, 2 * BG$2), 1)))
&amp; IF(ISBLANK('feature type'!BF14), "EndPlot", SUBSTITUTE(SUBSTITUTE(output!$B$1,
                   "f_type", 'feature type'!BF14),
                   "f_var", 'feature variety'!BF14))
&amp; CHAR(10)</f>
        <v xml:space="preserve">BeginPlot
	x=57,y=54
	TerrainType=TERRAIN_GRASS
	PlotType=2
	RiverWEDirection=3
	isNOfRiver
EndPlot
</v>
      </c>
      <c r="BH16" t="str">
        <f ca="1">SUBSTITUTE(SUBSTITUTE(SUBSTITUTE(SUBSTITUTE($A$1,
"x_coord",BH$2),
"y_coord",$A16),
"t_type",'terrain type'!BG14),
"p_type", 'plot type'!BG14)
&amp; IF(LEFT(resources!BG14, 6) = "BONUS_", CHAR(9) &amp; "BonusType=" &amp; resources!BG14 &amp; CHAR(10), "")
&amp; IF('goody huts'!BG14, "	ImprovementType=IMPROVEMENT_GOODY_HUT" &amp; CHAR(10), "")
&amp; IF(ISBLANK(OFFSET('rivers (2)'!$A$1, 2 * (67 - $A16), 2 * BH$2 + 1)), "", SUBSTITUTE($C$1, "&lt;direc&gt;", RIGHT(OFFSET('rivers (2)'!$A$1, 2 * (67 - $A16), 2 * BH$2 + 1), 1)))
&amp; IF(ISBLANK(OFFSET('rivers (2)'!$A$1, 2 * (67 - $A16) + 1, 2 * BH$2)), "", SUBSTITUTE($D$1, "&lt;direc&gt;", RIGHT(OFFSET('rivers (2)'!$A$1, 2 * (67 - $A16) + 1, 2 * BH$2), 1)))
&amp; IF(ISBLANK('feature type'!BG14), "EndPlot", SUBSTITUTE(SUBSTITUTE(output!$B$1,
                   "f_type", 'feature type'!BG14),
                   "f_var", 'feature variety'!BG14))
&amp; CHAR(10)</f>
        <v xml:space="preserve">BeginPlot
	x=58,y=54
	TerrainType=TERRAIN_GRASS
	PlotType=2
	RiverWEDirection=3
	isNOfRiver
EndPlot
</v>
      </c>
      <c r="BI16" t="str">
        <f ca="1">SUBSTITUTE(SUBSTITUTE(SUBSTITUTE(SUBSTITUTE($A$1,
"x_coord",BI$2),
"y_coord",$A16),
"t_type",'terrain type'!BH14),
"p_type", 'plot type'!BH14)
&amp; IF(LEFT(resources!BH14, 6) = "BONUS_", CHAR(9) &amp; "BonusType=" &amp; resources!BH14 &amp; CHAR(10), "")
&amp; IF('goody huts'!BH14, "	ImprovementType=IMPROVEMENT_GOODY_HUT" &amp; CHAR(10), "")
&amp; IF(ISBLANK(OFFSET('rivers (2)'!$A$1, 2 * (67 - $A16), 2 * BI$2 + 1)), "", SUBSTITUTE($C$1, "&lt;direc&gt;", RIGHT(OFFSET('rivers (2)'!$A$1, 2 * (67 - $A16), 2 * BI$2 + 1), 1)))
&amp; IF(ISBLANK(OFFSET('rivers (2)'!$A$1, 2 * (67 - $A16) + 1, 2 * BI$2)), "", SUBSTITUTE($D$1, "&lt;direc&gt;", RIGHT(OFFSET('rivers (2)'!$A$1, 2 * (67 - $A16) + 1, 2 * BI$2), 1)))
&amp; IF(ISBLANK('feature type'!BH14), "EndPlot", SUBSTITUTE(SUBSTITUTE(output!$B$1,
                   "f_type", 'feature type'!BH14),
                   "f_var", 'feature variety'!BH14))
&amp; CHAR(10)</f>
        <v xml:space="preserve">BeginPlot
	x=59,y=54
	TerrainType=TERRAIN_GRASS
	PlotType=2
	RiverWEDirection=3
	isNOfRiver
	FeatureType=FEATURE_FOREST, FeatureVariety=1
EndPlot
</v>
      </c>
      <c r="BJ16" t="str">
        <f ca="1">SUBSTITUTE(SUBSTITUTE(SUBSTITUTE(SUBSTITUTE($A$1,
"x_coord",BJ$2),
"y_coord",$A16),
"t_type",'terrain type'!BI14),
"p_type", 'plot type'!BI14)
&amp; IF(LEFT(resources!BI14, 6) = "BONUS_", CHAR(9) &amp; "BonusType=" &amp; resources!BI14 &amp; CHAR(10), "")
&amp; IF('goody huts'!BI14, "	ImprovementType=IMPROVEMENT_GOODY_HUT" &amp; CHAR(10), "")
&amp; IF(ISBLANK(OFFSET('rivers (2)'!$A$1, 2 * (67 - $A16), 2 * BJ$2 + 1)), "", SUBSTITUTE($C$1, "&lt;direc&gt;", RIGHT(OFFSET('rivers (2)'!$A$1, 2 * (67 - $A16), 2 * BJ$2 + 1), 1)))
&amp; IF(ISBLANK(OFFSET('rivers (2)'!$A$1, 2 * (67 - $A16) + 1, 2 * BJ$2)), "", SUBSTITUTE($D$1, "&lt;direc&gt;", RIGHT(OFFSET('rivers (2)'!$A$1, 2 * (67 - $A16) + 1, 2 * BJ$2), 1)))
&amp; IF(ISBLANK('feature type'!BI14), "EndPlot", SUBSTITUTE(SUBSTITUTE(output!$B$1,
                   "f_type", 'feature type'!BI14),
                   "f_var", 'feature variety'!BI14))
&amp; CHAR(10)</f>
        <v xml:space="preserve">BeginPlot
	x=60,y=54
	TerrainType=TERRAIN_GRASS
	PlotType=2
	FeatureType=FEATURE_FOREST, FeatureVariety=1
EndPlot
</v>
      </c>
      <c r="BK16" t="str">
        <f ca="1">SUBSTITUTE(SUBSTITUTE(SUBSTITUTE(SUBSTITUTE($A$1,
"x_coord",BK$2),
"y_coord",$A16),
"t_type",'terrain type'!BJ14),
"p_type", 'plot type'!BJ14)
&amp; IF(LEFT(resources!BJ14, 6) = "BONUS_", CHAR(9) &amp; "BonusType=" &amp; resources!BJ14 &amp; CHAR(10), "")
&amp; IF('goody huts'!BJ14, "	ImprovementType=IMPROVEMENT_GOODY_HUT" &amp; CHAR(10), "")
&amp; IF(ISBLANK(OFFSET('rivers (2)'!$A$1, 2 * (67 - $A16), 2 * BK$2 + 1)), "", SUBSTITUTE($C$1, "&lt;direc&gt;", RIGHT(OFFSET('rivers (2)'!$A$1, 2 * (67 - $A16), 2 * BK$2 + 1), 1)))
&amp; IF(ISBLANK(OFFSET('rivers (2)'!$A$1, 2 * (67 - $A16) + 1, 2 * BK$2)), "", SUBSTITUTE($D$1, "&lt;direc&gt;", RIGHT(OFFSET('rivers (2)'!$A$1, 2 * (67 - $A16) + 1, 2 * BK$2), 1)))
&amp; IF(ISBLANK('feature type'!BJ14), "EndPlot", SUBSTITUTE(SUBSTITUTE(output!$B$1,
                   "f_type", 'feature type'!BJ14),
                   "f_var", 'feature variety'!BJ14))
&amp; CHAR(10)</f>
        <v xml:space="preserve">BeginPlot
	x=61,y=54
	TerrainType=TERRAIN_GRASS
	PlotType=2
	RiverNSDirection=0
	isWOfRiver
EndPlot
</v>
      </c>
      <c r="BL16" t="str">
        <f ca="1">SUBSTITUTE(SUBSTITUTE(SUBSTITUTE(SUBSTITUTE($A$1,
"x_coord",BL$2),
"y_coord",$A16),
"t_type",'terrain type'!BK14),
"p_type", 'plot type'!BK14)
&amp; IF(LEFT(resources!BK14, 6) = "BONUS_", CHAR(9) &amp; "BonusType=" &amp; resources!BK14 &amp; CHAR(10), "")
&amp; IF('goody huts'!BK14, "	ImprovementType=IMPROVEMENT_GOODY_HUT" &amp; CHAR(10), "")
&amp; IF(ISBLANK(OFFSET('rivers (2)'!$A$1, 2 * (67 - $A16), 2 * BL$2 + 1)), "", SUBSTITUTE($C$1, "&lt;direc&gt;", RIGHT(OFFSET('rivers (2)'!$A$1, 2 * (67 - $A16), 2 * BL$2 + 1), 1)))
&amp; IF(ISBLANK(OFFSET('rivers (2)'!$A$1, 2 * (67 - $A16) + 1, 2 * BL$2)), "", SUBSTITUTE($D$1, "&lt;direc&gt;", RIGHT(OFFSET('rivers (2)'!$A$1, 2 * (67 - $A16) + 1, 2 * BL$2), 1)))
&amp; IF(ISBLANK('feature type'!BK14), "EndPlot", SUBSTITUTE(SUBSTITUTE(output!$B$1,
                   "f_type", 'feature type'!BK14),
                   "f_var", 'feature variety'!BK14))
&amp; CHAR(10)</f>
        <v xml:space="preserve">BeginPlot
	x=62,y=54
	TerrainType=TERRAIN_GRASS
	PlotType=2
	FeatureType=FEATURE_FOREST, FeatureVariety=1
EndPlot
</v>
      </c>
      <c r="BM16" t="str">
        <f ca="1">SUBSTITUTE(SUBSTITUTE(SUBSTITUTE(SUBSTITUTE($A$1,
"x_coord",BM$2),
"y_coord",$A16),
"t_type",'terrain type'!BL14),
"p_type", 'plot type'!BL14)
&amp; IF(LEFT(resources!BL14, 6) = "BONUS_", CHAR(9) &amp; "BonusType=" &amp; resources!BL14 &amp; CHAR(10), "")
&amp; IF('goody huts'!BL14, "	ImprovementType=IMPROVEMENT_GOODY_HUT" &amp; CHAR(10), "")
&amp; IF(ISBLANK(OFFSET('rivers (2)'!$A$1, 2 * (67 - $A16), 2 * BM$2 + 1)), "", SUBSTITUTE($C$1, "&lt;direc&gt;", RIGHT(OFFSET('rivers (2)'!$A$1, 2 * (67 - $A16), 2 * BM$2 + 1), 1)))
&amp; IF(ISBLANK(OFFSET('rivers (2)'!$A$1, 2 * (67 - $A16) + 1, 2 * BM$2)), "", SUBSTITUTE($D$1, "&lt;direc&gt;", RIGHT(OFFSET('rivers (2)'!$A$1, 2 * (67 - $A16) + 1, 2 * BM$2), 1)))
&amp; IF(ISBLANK('feature type'!BL14), "EndPlot", SUBSTITUTE(SUBSTITUTE(output!$B$1,
                   "f_type", 'feature type'!BL14),
                   "f_var", 'feature variety'!BL14))
&amp; CHAR(10)</f>
        <v xml:space="preserve">BeginPlot
	x=63,y=54
	TerrainType=TERRAIN_GRASS
	PlotType=2
	RiverNSDirection=0
	isWOfRiver
EndPlot
</v>
      </c>
      <c r="BN16" t="str">
        <f ca="1">SUBSTITUTE(SUBSTITUTE(SUBSTITUTE(SUBSTITUTE($A$1,
"x_coord",BN$2),
"y_coord",$A16),
"t_type",'terrain type'!BM14),
"p_type", 'plot type'!BM14)
&amp; IF(LEFT(resources!BM14, 6) = "BONUS_", CHAR(9) &amp; "BonusType=" &amp; resources!BM14 &amp; CHAR(10), "")
&amp; IF('goody huts'!BM14, "	ImprovementType=IMPROVEMENT_GOODY_HUT" &amp; CHAR(10), "")
&amp; IF(ISBLANK(OFFSET('rivers (2)'!$A$1, 2 * (67 - $A16), 2 * BN$2 + 1)), "", SUBSTITUTE($C$1, "&lt;direc&gt;", RIGHT(OFFSET('rivers (2)'!$A$1, 2 * (67 - $A16), 2 * BN$2 + 1), 1)))
&amp; IF(ISBLANK(OFFSET('rivers (2)'!$A$1, 2 * (67 - $A16) + 1, 2 * BN$2)), "", SUBSTITUTE($D$1, "&lt;direc&gt;", RIGHT(OFFSET('rivers (2)'!$A$1, 2 * (67 - $A16) + 1, 2 * BN$2), 1)))
&amp; IF(ISBLANK('feature type'!BM14), "EndPlot", SUBSTITUTE(SUBSTITUTE(output!$B$1,
                   "f_type", 'feature type'!BM14),
                   "f_var", 'feature variety'!BM14))
&amp; CHAR(10)</f>
        <v xml:space="preserve">BeginPlot
	x=64,y=54
	TerrainType=TERRAIN_GRASS
	PlotType=2
	FeatureType=FEATURE_FOREST, FeatureVariety=1
EndPlot
</v>
      </c>
      <c r="BO16" t="str">
        <f ca="1">SUBSTITUTE(SUBSTITUTE(SUBSTITUTE(SUBSTITUTE($A$1,
"x_coord",BO$2),
"y_coord",$A16),
"t_type",'terrain type'!BN14),
"p_type", 'plot type'!BN14)
&amp; IF(LEFT(resources!BN14, 6) = "BONUS_", CHAR(9) &amp; "BonusType=" &amp; resources!BN14 &amp; CHAR(10), "")
&amp; IF('goody huts'!BN14, "	ImprovementType=IMPROVEMENT_GOODY_HUT" &amp; CHAR(10), "")
&amp; IF(ISBLANK(OFFSET('rivers (2)'!$A$1, 2 * (67 - $A16), 2 * BO$2 + 1)), "", SUBSTITUTE($C$1, "&lt;direc&gt;", RIGHT(OFFSET('rivers (2)'!$A$1, 2 * (67 - $A16), 2 * BO$2 + 1), 1)))
&amp; IF(ISBLANK(OFFSET('rivers (2)'!$A$1, 2 * (67 - $A16) + 1, 2 * BO$2)), "", SUBSTITUTE($D$1, "&lt;direc&gt;", RIGHT(OFFSET('rivers (2)'!$A$1, 2 * (67 - $A16) + 1, 2 * BO$2), 1)))
&amp; IF(ISBLANK('feature type'!BN14), "EndPlot", SUBSTITUTE(SUBSTITUTE(output!$B$1,
                   "f_type", 'feature type'!BN14),
                   "f_var", 'feature variety'!BN14))
&amp; CHAR(10)</f>
        <v xml:space="preserve">BeginPlot
	x=65,y=54
	TerrainType=TERRAIN_GRASS
	PlotType=2
	RiverNSDirection=0
	isWOfRiver
EndPlot
</v>
      </c>
      <c r="BP16" t="str">
        <f ca="1">SUBSTITUTE(SUBSTITUTE(SUBSTITUTE(SUBSTITUTE($A$1,
"x_coord",BP$2),
"y_coord",$A16),
"t_type",'terrain type'!BO14),
"p_type", 'plot type'!BO14)
&amp; IF(LEFT(resources!BO14, 6) = "BONUS_", CHAR(9) &amp; "BonusType=" &amp; resources!BO14 &amp; CHAR(10), "")
&amp; IF('goody huts'!BO14, "	ImprovementType=IMPROVEMENT_GOODY_HUT" &amp; CHAR(10), "")
&amp; IF(ISBLANK(OFFSET('rivers (2)'!$A$1, 2 * (67 - $A16), 2 * BP$2 + 1)), "", SUBSTITUTE($C$1, "&lt;direc&gt;", RIGHT(OFFSET('rivers (2)'!$A$1, 2 * (67 - $A16), 2 * BP$2 + 1), 1)))
&amp; IF(ISBLANK(OFFSET('rivers (2)'!$A$1, 2 * (67 - $A16) + 1, 2 * BP$2)), "", SUBSTITUTE($D$1, "&lt;direc&gt;", RIGHT(OFFSET('rivers (2)'!$A$1, 2 * (67 - $A16) + 1, 2 * BP$2), 1)))
&amp; IF(ISBLANK('feature type'!BO14), "EndPlot", SUBSTITUTE(SUBSTITUTE(output!$B$1,
                   "f_type", 'feature type'!BO14),
                   "f_var", 'feature variety'!BO14))
&amp; CHAR(10)</f>
        <v xml:space="preserve">BeginPlot
	x=66,y=54
	TerrainType=TERRAIN_GRASS
	PlotType=2
	FeatureType=FEATURE_FOREST, FeatureVariety=1
EndPlot
</v>
      </c>
      <c r="BQ16" t="str">
        <f ca="1">SUBSTITUTE(SUBSTITUTE(SUBSTITUTE(SUBSTITUTE($A$1,
"x_coord",BQ$2),
"y_coord",$A16),
"t_type",'terrain type'!BP14),
"p_type", 'plot type'!BP14)
&amp; IF(LEFT(resources!BP14, 6) = "BONUS_", CHAR(9) &amp; "BonusType=" &amp; resources!BP14 &amp; CHAR(10), "")
&amp; IF('goody huts'!BP14, "	ImprovementType=IMPROVEMENT_GOODY_HUT" &amp; CHAR(10), "")
&amp; IF(ISBLANK(OFFSET('rivers (2)'!$A$1, 2 * (67 - $A16), 2 * BQ$2 + 1)), "", SUBSTITUTE($C$1, "&lt;direc&gt;", RIGHT(OFFSET('rivers (2)'!$A$1, 2 * (67 - $A16), 2 * BQ$2 + 1), 1)))
&amp; IF(ISBLANK(OFFSET('rivers (2)'!$A$1, 2 * (67 - $A16) + 1, 2 * BQ$2)), "", SUBSTITUTE($D$1, "&lt;direc&gt;", RIGHT(OFFSET('rivers (2)'!$A$1, 2 * (67 - $A16) + 1, 2 * BQ$2), 1)))
&amp; IF(ISBLANK('feature type'!BP14), "EndPlot", SUBSTITUTE(SUBSTITUTE(output!$B$1,
                   "f_type", 'feature type'!BP14),
                   "f_var", 'feature variety'!BP14))
&amp; CHAR(10)</f>
        <v xml:space="preserve">BeginPlot
	x=67,y=54
	TerrainType=TERRAIN_GRASS
	PlotType=2
	RiverNSDirection=0
	isWOfRiver
	FeatureType=FEATURE_FOREST, FeatureVariety=1
EndPlot
</v>
      </c>
      <c r="BR16" t="str">
        <f ca="1">SUBSTITUTE(SUBSTITUTE(SUBSTITUTE(SUBSTITUTE($A$1,
"x_coord",BR$2),
"y_coord",$A16),
"t_type",'terrain type'!BQ14),
"p_type", 'plot type'!BQ14)
&amp; IF(LEFT(resources!BQ14, 6) = "BONUS_", CHAR(9) &amp; "BonusType=" &amp; resources!BQ14 &amp; CHAR(10), "")
&amp; IF('goody huts'!BQ14, "	ImprovementType=IMPROVEMENT_GOODY_HUT" &amp; CHAR(10), "")
&amp; IF(ISBLANK(OFFSET('rivers (2)'!$A$1, 2 * (67 - $A16), 2 * BR$2 + 1)), "", SUBSTITUTE($C$1, "&lt;direc&gt;", RIGHT(OFFSET('rivers (2)'!$A$1, 2 * (67 - $A16), 2 * BR$2 + 1), 1)))
&amp; IF(ISBLANK(OFFSET('rivers (2)'!$A$1, 2 * (67 - $A16) + 1, 2 * BR$2)), "", SUBSTITUTE($D$1, "&lt;direc&gt;", RIGHT(OFFSET('rivers (2)'!$A$1, 2 * (67 - $A16) + 1, 2 * BR$2), 1)))
&amp; IF(ISBLANK('feature type'!BQ14), "EndPlot", SUBSTITUTE(SUBSTITUTE(output!$B$1,
                   "f_type", 'feature type'!BQ14),
                   "f_var", 'feature variety'!BQ14))
&amp; CHAR(10)</f>
        <v xml:space="preserve">BeginPlot
	x=68,y=54
	TerrainType=TERRAIN_GRASS
	PlotType=1
	FeatureType=FEATURE_FOREST, FeatureVariety=1
EndPlot
</v>
      </c>
      <c r="BS16" t="str">
        <f ca="1">SUBSTITUTE(SUBSTITUTE(SUBSTITUTE(SUBSTITUTE($A$1,
"x_coord",BS$2),
"y_coord",$A16),
"t_type",'terrain type'!BR14),
"p_type", 'plot type'!BR14)
&amp; IF(LEFT(resources!BR14, 6) = "BONUS_", CHAR(9) &amp; "BonusType=" &amp; resources!BR14 &amp; CHAR(10), "")
&amp; IF('goody huts'!BR14, "	ImprovementType=IMPROVEMENT_GOODY_HUT" &amp; CHAR(10), "")
&amp; IF(ISBLANK(OFFSET('rivers (2)'!$A$1, 2 * (67 - $A16), 2 * BS$2 + 1)), "", SUBSTITUTE($C$1, "&lt;direc&gt;", RIGHT(OFFSET('rivers (2)'!$A$1, 2 * (67 - $A16), 2 * BS$2 + 1), 1)))
&amp; IF(ISBLANK(OFFSET('rivers (2)'!$A$1, 2 * (67 - $A16) + 1, 2 * BS$2)), "", SUBSTITUTE($D$1, "&lt;direc&gt;", RIGHT(OFFSET('rivers (2)'!$A$1, 2 * (67 - $A16) + 1, 2 * BS$2), 1)))
&amp; IF(ISBLANK('feature type'!BR14), "EndPlot", SUBSTITUTE(SUBSTITUTE(output!$B$1,
                   "f_type", 'feature type'!BR14),
                   "f_var", 'feature variety'!BR14))
&amp; CHAR(10)</f>
        <v xml:space="preserve">BeginPlot
	x=69,y=54
	TerrainType=TERRAIN_GRASS
	PlotType=1
	RiverNSDirection=0
	isWOfRiver
EndPlot
</v>
      </c>
      <c r="BT16" t="str">
        <f ca="1">SUBSTITUTE(SUBSTITUTE(SUBSTITUTE(SUBSTITUTE($A$1,
"x_coord",BT$2),
"y_coord",$A16),
"t_type",'terrain type'!BS14),
"p_type", 'plot type'!BS14)
&amp; IF(LEFT(resources!BS14, 6) = "BONUS_", CHAR(9) &amp; "BonusType=" &amp; resources!BS14 &amp; CHAR(10), "")
&amp; IF('goody huts'!BS14, "	ImprovementType=IMPROVEMENT_GOODY_HUT" &amp; CHAR(10), "")
&amp; IF(ISBLANK(OFFSET('rivers (2)'!$A$1, 2 * (67 - $A16), 2 * BT$2 + 1)), "", SUBSTITUTE($C$1, "&lt;direc&gt;", RIGHT(OFFSET('rivers (2)'!$A$1, 2 * (67 - $A16), 2 * BT$2 + 1), 1)))
&amp; IF(ISBLANK(OFFSET('rivers (2)'!$A$1, 2 * (67 - $A16) + 1, 2 * BT$2)), "", SUBSTITUTE($D$1, "&lt;direc&gt;", RIGHT(OFFSET('rivers (2)'!$A$1, 2 * (67 - $A16) + 1, 2 * BT$2), 1)))
&amp; IF(ISBLANK('feature type'!BS14), "EndPlot", SUBSTITUTE(SUBSTITUTE(output!$B$1,
                   "f_type", 'feature type'!BS14),
                   "f_var", 'feature variety'!BS14))
&amp; CHAR(10)</f>
        <v xml:space="preserve">BeginPlot
	x=70,y=54
	TerrainType=TERRAIN_GRASS
	PlotType=1
EndPlot
</v>
      </c>
      <c r="BU16" t="str">
        <f ca="1">SUBSTITUTE(SUBSTITUTE(SUBSTITUTE(SUBSTITUTE($A$1,
"x_coord",BU$2),
"y_coord",$A16),
"t_type",'terrain type'!BT14),
"p_type", 'plot type'!BT14)
&amp; IF(LEFT(resources!BT14, 6) = "BONUS_", CHAR(9) &amp; "BonusType=" &amp; resources!BT14 &amp; CHAR(10), "")
&amp; IF('goody huts'!BT14, "	ImprovementType=IMPROVEMENT_GOODY_HUT" &amp; CHAR(10), "")
&amp; IF(ISBLANK(OFFSET('rivers (2)'!$A$1, 2 * (67 - $A16), 2 * BU$2 + 1)), "", SUBSTITUTE($C$1, "&lt;direc&gt;", RIGHT(OFFSET('rivers (2)'!$A$1, 2 * (67 - $A16), 2 * BU$2 + 1), 1)))
&amp; IF(ISBLANK(OFFSET('rivers (2)'!$A$1, 2 * (67 - $A16) + 1, 2 * BU$2)), "", SUBSTITUTE($D$1, "&lt;direc&gt;", RIGHT(OFFSET('rivers (2)'!$A$1, 2 * (67 - $A16) + 1, 2 * BU$2), 1)))
&amp; IF(ISBLANK('feature type'!BT14), "EndPlot", SUBSTITUTE(SUBSTITUTE(output!$B$1,
                   "f_type", 'feature type'!BT14),
                   "f_var", 'feature variety'!BT14))
&amp; CHAR(10)</f>
        <v xml:space="preserve">BeginPlot
	x=71,y=54
	TerrainType=TERRAIN_GRASS
	PlotType=2
EndPlot
</v>
      </c>
      <c r="BV16" t="str">
        <f ca="1">SUBSTITUTE(SUBSTITUTE(SUBSTITUTE(SUBSTITUTE($A$1,
"x_coord",BV$2),
"y_coord",$A16),
"t_type",'terrain type'!BU14),
"p_type", 'plot type'!BU14)
&amp; IF(LEFT(resources!BU14, 6) = "BONUS_", CHAR(9) &amp; "BonusType=" &amp; resources!BU14 &amp; CHAR(10), "")
&amp; IF('goody huts'!BU14, "	ImprovementType=IMPROVEMENT_GOODY_HUT" &amp; CHAR(10), "")
&amp; IF(ISBLANK(OFFSET('rivers (2)'!$A$1, 2 * (67 - $A16), 2 * BV$2 + 1)), "", SUBSTITUTE($C$1, "&lt;direc&gt;", RIGHT(OFFSET('rivers (2)'!$A$1, 2 * (67 - $A16), 2 * BV$2 + 1), 1)))
&amp; IF(ISBLANK(OFFSET('rivers (2)'!$A$1, 2 * (67 - $A16) + 1, 2 * BV$2)), "", SUBSTITUTE($D$1, "&lt;direc&gt;", RIGHT(OFFSET('rivers (2)'!$A$1, 2 * (67 - $A16) + 1, 2 * BV$2), 1)))
&amp; IF(ISBLANK('feature type'!BU14), "EndPlot", SUBSTITUTE(SUBSTITUTE(output!$B$1,
                   "f_type", 'feature type'!BU14),
                   "f_var", 'feature variety'!BU14))
&amp; CHAR(10)</f>
        <v xml:space="preserve">BeginPlot
	x=72,y=54
	TerrainType=TERRAIN_COAST
	PlotType=3
EndPlot
</v>
      </c>
      <c r="BW16" t="str">
        <f ca="1">SUBSTITUTE(SUBSTITUTE(SUBSTITUTE(SUBSTITUTE($A$1,
"x_coord",BW$2),
"y_coord",$A16),
"t_type",'terrain type'!BV14),
"p_type", 'plot type'!BV14)
&amp; IF(LEFT(resources!BV14, 6) = "BONUS_", CHAR(9) &amp; "BonusType=" &amp; resources!BV14 &amp; CHAR(10), "")
&amp; IF('goody huts'!BV14, "	ImprovementType=IMPROVEMENT_GOODY_HUT" &amp; CHAR(10), "")
&amp; IF(ISBLANK(OFFSET('rivers (2)'!$A$1, 2 * (67 - $A16), 2 * BW$2 + 1)), "", SUBSTITUTE($C$1, "&lt;direc&gt;", RIGHT(OFFSET('rivers (2)'!$A$1, 2 * (67 - $A16), 2 * BW$2 + 1), 1)))
&amp; IF(ISBLANK(OFFSET('rivers (2)'!$A$1, 2 * (67 - $A16) + 1, 2 * BW$2)), "", SUBSTITUTE($D$1, "&lt;direc&gt;", RIGHT(OFFSET('rivers (2)'!$A$1, 2 * (67 - $A16) + 1, 2 * BW$2), 1)))
&amp; IF(ISBLANK('feature type'!BV14), "EndPlot", SUBSTITUTE(SUBSTITUTE(output!$B$1,
                   "f_type", 'feature type'!BV14),
                   "f_var", 'feature variety'!BV14))
&amp; CHAR(10)</f>
        <v xml:space="preserve">BeginPlot
	x=73,y=54
	TerrainType=TERRAIN_OCEAN
	PlotType=3
EndPlot
</v>
      </c>
      <c r="BX16" t="str">
        <f ca="1">SUBSTITUTE(SUBSTITUTE(SUBSTITUTE(SUBSTITUTE($A$1,
"x_coord",BX$2),
"y_coord",$A16),
"t_type",'terrain type'!BW14),
"p_type", 'plot type'!BW14)
&amp; IF(LEFT(resources!BW14, 6) = "BONUS_", CHAR(9) &amp; "BonusType=" &amp; resources!BW14 &amp; CHAR(10), "")
&amp; IF('goody huts'!BW14, "	ImprovementType=IMPROVEMENT_GOODY_HUT" &amp; CHAR(10), "")
&amp; IF(ISBLANK(OFFSET('rivers (2)'!$A$1, 2 * (67 - $A16), 2 * BX$2 + 1)), "", SUBSTITUTE($C$1, "&lt;direc&gt;", RIGHT(OFFSET('rivers (2)'!$A$1, 2 * (67 - $A16), 2 * BX$2 + 1), 1)))
&amp; IF(ISBLANK(OFFSET('rivers (2)'!$A$1, 2 * (67 - $A16) + 1, 2 * BX$2)), "", SUBSTITUTE($D$1, "&lt;direc&gt;", RIGHT(OFFSET('rivers (2)'!$A$1, 2 * (67 - $A16) + 1, 2 * BX$2), 1)))
&amp; IF(ISBLANK('feature type'!BW14), "EndPlot", SUBSTITUTE(SUBSTITUTE(output!$B$1,
                   "f_type", 'feature type'!BW14),
                   "f_var", 'feature variety'!BW14))
&amp; CHAR(10)</f>
        <v xml:space="preserve">BeginPlot
	x=74,y=54
	TerrainType=TERRAIN_OCEAN
	PlotType=3
EndPlot
</v>
      </c>
      <c r="BY16" t="str">
        <f ca="1">SUBSTITUTE(SUBSTITUTE(SUBSTITUTE(SUBSTITUTE($A$1,
"x_coord",BY$2),
"y_coord",$A16),
"t_type",'terrain type'!BX14),
"p_type", 'plot type'!BX14)
&amp; IF(LEFT(resources!BX14, 6) = "BONUS_", CHAR(9) &amp; "BonusType=" &amp; resources!BX14 &amp; CHAR(10), "")
&amp; IF('goody huts'!BX14, "	ImprovementType=IMPROVEMENT_GOODY_HUT" &amp; CHAR(10), "")
&amp; IF(ISBLANK(OFFSET('rivers (2)'!$A$1, 2 * (67 - $A16), 2 * BY$2 + 1)), "", SUBSTITUTE($C$1, "&lt;direc&gt;", RIGHT(OFFSET('rivers (2)'!$A$1, 2 * (67 - $A16), 2 * BY$2 + 1), 1)))
&amp; IF(ISBLANK(OFFSET('rivers (2)'!$A$1, 2 * (67 - $A16) + 1, 2 * BY$2)), "", SUBSTITUTE($D$1, "&lt;direc&gt;", RIGHT(OFFSET('rivers (2)'!$A$1, 2 * (67 - $A16) + 1, 2 * BY$2), 1)))
&amp; IF(ISBLANK('feature type'!BX14), "EndPlot", SUBSTITUTE(SUBSTITUTE(output!$B$1,
                   "f_type", 'feature type'!BX14),
                   "f_var", 'feature variety'!BX14))
&amp; CHAR(10)</f>
        <v xml:space="preserve">BeginPlot
	x=75,y=54
	TerrainType=TERRAIN_OCEAN
	PlotType=3
EndPlot
</v>
      </c>
      <c r="BZ16" t="str">
        <f ca="1">SUBSTITUTE(SUBSTITUTE(SUBSTITUTE(SUBSTITUTE($A$1,
"x_coord",BZ$2),
"y_coord",$A16),
"t_type",'terrain type'!BY14),
"p_type", 'plot type'!BY14)
&amp; IF(LEFT(resources!BY14, 6) = "BONUS_", CHAR(9) &amp; "BonusType=" &amp; resources!BY14 &amp; CHAR(10), "")
&amp; IF('goody huts'!BY14, "	ImprovementType=IMPROVEMENT_GOODY_HUT" &amp; CHAR(10), "")
&amp; IF(ISBLANK(OFFSET('rivers (2)'!$A$1, 2 * (67 - $A16), 2 * BZ$2 + 1)), "", SUBSTITUTE($C$1, "&lt;direc&gt;", RIGHT(OFFSET('rivers (2)'!$A$1, 2 * (67 - $A16), 2 * BZ$2 + 1), 1)))
&amp; IF(ISBLANK(OFFSET('rivers (2)'!$A$1, 2 * (67 - $A16) + 1, 2 * BZ$2)), "", SUBSTITUTE($D$1, "&lt;direc&gt;", RIGHT(OFFSET('rivers (2)'!$A$1, 2 * (67 - $A16) + 1, 2 * BZ$2), 1)))
&amp; IF(ISBLANK('feature type'!BY14), "EndPlot", SUBSTITUTE(SUBSTITUTE(output!$B$1,
                   "f_type", 'feature type'!BY14),
                   "f_var", 'feature variety'!BY14))
&amp; CHAR(10)</f>
        <v xml:space="preserve">BeginPlot
	x=76,y=54
	TerrainType=TERRAIN_OCEAN
	PlotType=3
EndPlot
</v>
      </c>
      <c r="CA16" t="str">
        <f ca="1">SUBSTITUTE(SUBSTITUTE(SUBSTITUTE(SUBSTITUTE($A$1,
"x_coord",CA$2),
"y_coord",$A16),
"t_type",'terrain type'!BZ14),
"p_type", 'plot type'!BZ14)
&amp; IF(LEFT(resources!BZ14, 6) = "BONUS_", CHAR(9) &amp; "BonusType=" &amp; resources!BZ14 &amp; CHAR(10), "")
&amp; IF('goody huts'!BZ14, "	ImprovementType=IMPROVEMENT_GOODY_HUT" &amp; CHAR(10), "")
&amp; IF(ISBLANK(OFFSET('rivers (2)'!$A$1, 2 * (67 - $A16), 2 * CA$2 + 1)), "", SUBSTITUTE($C$1, "&lt;direc&gt;", RIGHT(OFFSET('rivers (2)'!$A$1, 2 * (67 - $A16), 2 * CA$2 + 1), 1)))
&amp; IF(ISBLANK(OFFSET('rivers (2)'!$A$1, 2 * (67 - $A16) + 1, 2 * CA$2)), "", SUBSTITUTE($D$1, "&lt;direc&gt;", RIGHT(OFFSET('rivers (2)'!$A$1, 2 * (67 - $A16) + 1, 2 * CA$2), 1)))
&amp; IF(ISBLANK('feature type'!BZ14), "EndPlot", SUBSTITUTE(SUBSTITUTE(output!$B$1,
                   "f_type", 'feature type'!BZ14),
                   "f_var", 'feature variety'!BZ14))
&amp; CHAR(10)</f>
        <v xml:space="preserve">BeginPlot
	x=77,y=54
	TerrainType=TERRAIN_OCEAN
	PlotType=3
EndPlot
</v>
      </c>
      <c r="CB16" t="str">
        <f ca="1">SUBSTITUTE(SUBSTITUTE(SUBSTITUTE(SUBSTITUTE($A$1,
"x_coord",CB$2),
"y_coord",$A16),
"t_type",'terrain type'!CA14),
"p_type", 'plot type'!CA14)
&amp; IF(LEFT(resources!CA14, 6) = "BONUS_", CHAR(9) &amp; "BonusType=" &amp; resources!CA14 &amp; CHAR(10), "")
&amp; IF('goody huts'!CA14, "	ImprovementType=IMPROVEMENT_GOODY_HUT" &amp; CHAR(10), "")
&amp; IF(ISBLANK(OFFSET('rivers (2)'!$A$1, 2 * (67 - $A16), 2 * CB$2 + 1)), "", SUBSTITUTE($C$1, "&lt;direc&gt;", RIGHT(OFFSET('rivers (2)'!$A$1, 2 * (67 - $A16), 2 * CB$2 + 1), 1)))
&amp; IF(ISBLANK(OFFSET('rivers (2)'!$A$1, 2 * (67 - $A16) + 1, 2 * CB$2)), "", SUBSTITUTE($D$1, "&lt;direc&gt;", RIGHT(OFFSET('rivers (2)'!$A$1, 2 * (67 - $A16) + 1, 2 * CB$2), 1)))
&amp; IF(ISBLANK('feature type'!CA14), "EndPlot", SUBSTITUTE(SUBSTITUTE(output!$B$1,
                   "f_type", 'feature type'!CA14),
                   "f_var", 'feature variety'!CA14))
&amp; CHAR(10)</f>
        <v xml:space="preserve">BeginPlot
	x=78,y=54
	TerrainType=TERRAIN_OCEAN
	PlotType=3
EndPlot
</v>
      </c>
      <c r="CC16" t="str">
        <f ca="1">SUBSTITUTE(SUBSTITUTE(SUBSTITUTE(SUBSTITUTE($A$1,
"x_coord",CC$2),
"y_coord",$A16),
"t_type",'terrain type'!CB14),
"p_type", 'plot type'!CB14)
&amp; IF(LEFT(resources!CB14, 6) = "BONUS_", CHAR(9) &amp; "BonusType=" &amp; resources!CB14 &amp; CHAR(10), "")
&amp; IF('goody huts'!CB14, "	ImprovementType=IMPROVEMENT_GOODY_HUT" &amp; CHAR(10), "")
&amp; IF(ISBLANK(OFFSET('rivers (2)'!$A$1, 2 * (67 - $A16), 2 * CC$2 + 1)), "", SUBSTITUTE($C$1, "&lt;direc&gt;", RIGHT(OFFSET('rivers (2)'!$A$1, 2 * (67 - $A16), 2 * CC$2 + 1), 1)))
&amp; IF(ISBLANK(OFFSET('rivers (2)'!$A$1, 2 * (67 - $A16) + 1, 2 * CC$2)), "", SUBSTITUTE($D$1, "&lt;direc&gt;", RIGHT(OFFSET('rivers (2)'!$A$1, 2 * (67 - $A16) + 1, 2 * CC$2), 1)))
&amp; IF(ISBLANK('feature type'!CB14), "EndPlot", SUBSTITUTE(SUBSTITUTE(output!$B$1,
                   "f_type", 'feature type'!CB14),
                   "f_var", 'feature variety'!CB14))
&amp; CHAR(10)</f>
        <v xml:space="preserve">BeginPlot
	x=79,y=54
	TerrainType=TERRAIN_OCEAN
	PlotType=3
EndPlot
</v>
      </c>
      <c r="CD16" t="str">
        <f ca="1">SUBSTITUTE(SUBSTITUTE(SUBSTITUTE(SUBSTITUTE($A$1,
"x_coord",CD$2),
"y_coord",$A16),
"t_type",'terrain type'!CC14),
"p_type", 'plot type'!CC14)
&amp; IF(LEFT(resources!CC14, 6) = "BONUS_", CHAR(9) &amp; "BonusType=" &amp; resources!CC14 &amp; CHAR(10), "")
&amp; IF('goody huts'!CC14, "	ImprovementType=IMPROVEMENT_GOODY_HUT" &amp; CHAR(10), "")
&amp; IF(ISBLANK(OFFSET('rivers (2)'!$A$1, 2 * (67 - $A16), 2 * CD$2 + 1)), "", SUBSTITUTE($C$1, "&lt;direc&gt;", RIGHT(OFFSET('rivers (2)'!$A$1, 2 * (67 - $A16), 2 * CD$2 + 1), 1)))
&amp; IF(ISBLANK(OFFSET('rivers (2)'!$A$1, 2 * (67 - $A16) + 1, 2 * CD$2)), "", SUBSTITUTE($D$1, "&lt;direc&gt;", RIGHT(OFFSET('rivers (2)'!$A$1, 2 * (67 - $A16) + 1, 2 * CD$2), 1)))
&amp; IF(ISBLANK('feature type'!CC14), "EndPlot", SUBSTITUTE(SUBSTITUTE(output!$B$1,
                   "f_type", 'feature type'!CC14),
                   "f_var", 'feature variety'!CC14))
&amp; CHAR(10)</f>
        <v xml:space="preserve">BeginPlot
	x=80,y=54
	TerrainType=TERRAIN_OCEAN
	PlotType=3
EndPlot
</v>
      </c>
      <c r="CE16" t="str">
        <f ca="1">SUBSTITUTE(SUBSTITUTE(SUBSTITUTE(SUBSTITUTE($A$1,
"x_coord",CE$2),
"y_coord",$A16),
"t_type",'terrain type'!CD14),
"p_type", 'plot type'!CD14)
&amp; IF(LEFT(resources!CD14, 6) = "BONUS_", CHAR(9) &amp; "BonusType=" &amp; resources!CD14 &amp; CHAR(10), "")
&amp; IF('goody huts'!CD14, "	ImprovementType=IMPROVEMENT_GOODY_HUT" &amp; CHAR(10), "")
&amp; IF(ISBLANK(OFFSET('rivers (2)'!$A$1, 2 * (67 - $A16), 2 * CE$2 + 1)), "", SUBSTITUTE($C$1, "&lt;direc&gt;", RIGHT(OFFSET('rivers (2)'!$A$1, 2 * (67 - $A16), 2 * CE$2 + 1), 1)))
&amp; IF(ISBLANK(OFFSET('rivers (2)'!$A$1, 2 * (67 - $A16) + 1, 2 * CE$2)), "", SUBSTITUTE($D$1, "&lt;direc&gt;", RIGHT(OFFSET('rivers (2)'!$A$1, 2 * (67 - $A16) + 1, 2 * CE$2), 1)))
&amp; IF(ISBLANK('feature type'!CD14), "EndPlot", SUBSTITUTE(SUBSTITUTE(output!$B$1,
                   "f_type", 'feature type'!CD14),
                   "f_var", 'feature variety'!CD14))
&amp; CHAR(10)</f>
        <v xml:space="preserve">BeginPlot
	x=81,y=54
	TerrainType=TERRAIN_OCEAN
	PlotType=3
EndPlot
</v>
      </c>
      <c r="CF16" t="str">
        <f ca="1">SUBSTITUTE(SUBSTITUTE(SUBSTITUTE(SUBSTITUTE($A$1,
"x_coord",CF$2),
"y_coord",$A16),
"t_type",'terrain type'!CE14),
"p_type", 'plot type'!CE14)
&amp; IF(LEFT(resources!CE14, 6) = "BONUS_", CHAR(9) &amp; "BonusType=" &amp; resources!CE14 &amp; CHAR(10), "")
&amp; IF('goody huts'!CE14, "	ImprovementType=IMPROVEMENT_GOODY_HUT" &amp; CHAR(10), "")
&amp; IF(ISBLANK(OFFSET('rivers (2)'!$A$1, 2 * (67 - $A16), 2 * CF$2 + 1)), "", SUBSTITUTE($C$1, "&lt;direc&gt;", RIGHT(OFFSET('rivers (2)'!$A$1, 2 * (67 - $A16), 2 * CF$2 + 1), 1)))
&amp; IF(ISBLANK(OFFSET('rivers (2)'!$A$1, 2 * (67 - $A16) + 1, 2 * CF$2)), "", SUBSTITUTE($D$1, "&lt;direc&gt;", RIGHT(OFFSET('rivers (2)'!$A$1, 2 * (67 - $A16) + 1, 2 * CF$2), 1)))
&amp; IF(ISBLANK('feature type'!CE14), "EndPlot", SUBSTITUTE(SUBSTITUTE(output!$B$1,
                   "f_type", 'feature type'!CE14),
                   "f_var", 'feature variety'!CE14))
&amp; CHAR(10)</f>
        <v xml:space="preserve">BeginPlot
	x=82,y=54
	TerrainType=TERRAIN_OCEAN
	PlotType=3
EndPlot
</v>
      </c>
      <c r="CG16" t="str">
        <f ca="1">SUBSTITUTE(SUBSTITUTE(SUBSTITUTE(SUBSTITUTE($A$1,
"x_coord",CG$2),
"y_coord",$A16),
"t_type",'terrain type'!CF14),
"p_type", 'plot type'!CF14)
&amp; IF(LEFT(resources!CF14, 6) = "BONUS_", CHAR(9) &amp; "BonusType=" &amp; resources!CF14 &amp; CHAR(10), "")
&amp; IF('goody huts'!CF14, "	ImprovementType=IMPROVEMENT_GOODY_HUT" &amp; CHAR(10), "")
&amp; IF(ISBLANK(OFFSET('rivers (2)'!$A$1, 2 * (67 - $A16), 2 * CG$2 + 1)), "", SUBSTITUTE($C$1, "&lt;direc&gt;", RIGHT(OFFSET('rivers (2)'!$A$1, 2 * (67 - $A16), 2 * CG$2 + 1), 1)))
&amp; IF(ISBLANK(OFFSET('rivers (2)'!$A$1, 2 * (67 - $A16) + 1, 2 * CG$2)), "", SUBSTITUTE($D$1, "&lt;direc&gt;", RIGHT(OFFSET('rivers (2)'!$A$1, 2 * (67 - $A16) + 1, 2 * CG$2), 1)))
&amp; IF(ISBLANK('feature type'!CF14), "EndPlot", SUBSTITUTE(SUBSTITUTE(output!$B$1,
                   "f_type", 'feature type'!CF14),
                   "f_var", 'feature variety'!CF14))
&amp; CHAR(10)</f>
        <v xml:space="preserve">BeginPlot
	x=83,y=54
	TerrainType=TERRAIN_OCEAN
	PlotType=3
EndPlot
</v>
      </c>
      <c r="CH16" t="str">
        <f ca="1">SUBSTITUTE(SUBSTITUTE(SUBSTITUTE(SUBSTITUTE($A$1,
"x_coord",CH$2),
"y_coord",$A16),
"t_type",'terrain type'!CG14),
"p_type", 'plot type'!CG14)
&amp; IF(LEFT(resources!CG14, 6) = "BONUS_", CHAR(9) &amp; "BonusType=" &amp; resources!CG14 &amp; CHAR(10), "")
&amp; IF('goody huts'!CG14, "	ImprovementType=IMPROVEMENT_GOODY_HUT" &amp; CHAR(10), "")
&amp; IF(ISBLANK(OFFSET('rivers (2)'!$A$1, 2 * (67 - $A16), 2 * CH$2 + 1)), "", SUBSTITUTE($C$1, "&lt;direc&gt;", RIGHT(OFFSET('rivers (2)'!$A$1, 2 * (67 - $A16), 2 * CH$2 + 1), 1)))
&amp; IF(ISBLANK(OFFSET('rivers (2)'!$A$1, 2 * (67 - $A16) + 1, 2 * CH$2)), "", SUBSTITUTE($D$1, "&lt;direc&gt;", RIGHT(OFFSET('rivers (2)'!$A$1, 2 * (67 - $A16) + 1, 2 * CH$2), 1)))
&amp; IF(ISBLANK('feature type'!CG14), "EndPlot", SUBSTITUTE(SUBSTITUTE(output!$B$1,
                   "f_type", 'feature type'!CG14),
                   "f_var", 'feature variety'!CG14))
&amp; CHAR(10)</f>
        <v xml:space="preserve">BeginPlot
	x=84,y=54
	TerrainType=TERRAIN_COAST
	PlotType=3
EndPlot
</v>
      </c>
      <c r="CI16" t="str">
        <f ca="1">SUBSTITUTE(SUBSTITUTE(SUBSTITUTE(SUBSTITUTE($A$1,
"x_coord",CI$2),
"y_coord",$A16),
"t_type",'terrain type'!CH14),
"p_type", 'plot type'!CH14)
&amp; IF(LEFT(resources!CH14, 6) = "BONUS_", CHAR(9) &amp; "BonusType=" &amp; resources!CH14 &amp; CHAR(10), "")
&amp; IF('goody huts'!CH14, "	ImprovementType=IMPROVEMENT_GOODY_HUT" &amp; CHAR(10), "")
&amp; IF(ISBLANK(OFFSET('rivers (2)'!$A$1, 2 * (67 - $A16), 2 * CI$2 + 1)), "", SUBSTITUTE($C$1, "&lt;direc&gt;", RIGHT(OFFSET('rivers (2)'!$A$1, 2 * (67 - $A16), 2 * CI$2 + 1), 1)))
&amp; IF(ISBLANK(OFFSET('rivers (2)'!$A$1, 2 * (67 - $A16) + 1, 2 * CI$2)), "", SUBSTITUTE($D$1, "&lt;direc&gt;", RIGHT(OFFSET('rivers (2)'!$A$1, 2 * (67 - $A16) + 1, 2 * CI$2), 1)))
&amp; IF(ISBLANK('feature type'!CH14), "EndPlot", SUBSTITUTE(SUBSTITUTE(output!$B$1,
                   "f_type", 'feature type'!CH14),
                   "f_var", 'feature variety'!CH14))
&amp; CHAR(10)</f>
        <v xml:space="preserve">BeginPlot
	x=85,y=54
	TerrainType=TERRAIN_GRASS
	PlotType=2
	FeatureType=FEATURE_FOREST, FeatureVariety=3
EndPlot
</v>
      </c>
      <c r="CJ16" t="str">
        <f ca="1">SUBSTITUTE(SUBSTITUTE(SUBSTITUTE(SUBSTITUTE($A$1,
"x_coord",CJ$2),
"y_coord",$A16),
"t_type",'terrain type'!CI14),
"p_type", 'plot type'!CI14)
&amp; IF(LEFT(resources!CI14, 6) = "BONUS_", CHAR(9) &amp; "BonusType=" &amp; resources!CI14 &amp; CHAR(10), "")
&amp; IF('goody huts'!CI14, "	ImprovementType=IMPROVEMENT_GOODY_HUT" &amp; CHAR(10), "")
&amp; IF(ISBLANK(OFFSET('rivers (2)'!$A$1, 2 * (67 - $A16), 2 * CJ$2 + 1)), "", SUBSTITUTE($C$1, "&lt;direc&gt;", RIGHT(OFFSET('rivers (2)'!$A$1, 2 * (67 - $A16), 2 * CJ$2 + 1), 1)))
&amp; IF(ISBLANK(OFFSET('rivers (2)'!$A$1, 2 * (67 - $A16) + 1, 2 * CJ$2)), "", SUBSTITUTE($D$1, "&lt;direc&gt;", RIGHT(OFFSET('rivers (2)'!$A$1, 2 * (67 - $A16) + 1, 2 * CJ$2), 1)))
&amp; IF(ISBLANK('feature type'!CI14), "EndPlot", SUBSTITUTE(SUBSTITUTE(output!$B$1,
                   "f_type", 'feature type'!CI14),
                   "f_var", 'feature variety'!CI14))
&amp; CHAR(10)</f>
        <v xml:space="preserve">BeginPlot
	x=86,y=54
	TerrainType=TERRAIN_GRASS
	PlotType=2
	BonusType=BONUS_GEMS
	FeatureType=FEATURE_FOREST, FeatureVariety=3
EndPlot
</v>
      </c>
      <c r="CK16" t="str">
        <f ca="1">SUBSTITUTE(SUBSTITUTE(SUBSTITUTE(SUBSTITUTE($A$1,
"x_coord",CK$2),
"y_coord",$A16),
"t_type",'terrain type'!CJ14),
"p_type", 'plot type'!CJ14)
&amp; IF(LEFT(resources!CJ14, 6) = "BONUS_", CHAR(9) &amp; "BonusType=" &amp; resources!CJ14 &amp; CHAR(10), "")
&amp; IF('goody huts'!CJ14, "	ImprovementType=IMPROVEMENT_GOODY_HUT" &amp; CHAR(10), "")
&amp; IF(ISBLANK(OFFSET('rivers (2)'!$A$1, 2 * (67 - $A16), 2 * CK$2 + 1)), "", SUBSTITUTE($C$1, "&lt;direc&gt;", RIGHT(OFFSET('rivers (2)'!$A$1, 2 * (67 - $A16), 2 * CK$2 + 1), 1)))
&amp; IF(ISBLANK(OFFSET('rivers (2)'!$A$1, 2 * (67 - $A16) + 1, 2 * CK$2)), "", SUBSTITUTE($D$1, "&lt;direc&gt;", RIGHT(OFFSET('rivers (2)'!$A$1, 2 * (67 - $A16) + 1, 2 * CK$2), 1)))
&amp; IF(ISBLANK('feature type'!CJ14), "EndPlot", SUBSTITUTE(SUBSTITUTE(output!$B$1,
                   "f_type", 'feature type'!CJ14),
                   "f_var", 'feature variety'!CJ14))
&amp; CHAR(10)</f>
        <v xml:space="preserve">BeginPlot
	x=87,y=54
	TerrainType=TERRAIN_GRASS
	PlotType=1
	FeatureType=FEATURE_FOREST, FeatureVariety=3
EndPlot
</v>
      </c>
      <c r="CL16" t="str">
        <f ca="1">SUBSTITUTE(SUBSTITUTE(SUBSTITUTE(SUBSTITUTE($A$1,
"x_coord",CL$2),
"y_coord",$A16),
"t_type",'terrain type'!CK14),
"p_type", 'plot type'!CK14)
&amp; IF(LEFT(resources!CK14, 6) = "BONUS_", CHAR(9) &amp; "BonusType=" &amp; resources!CK14 &amp; CHAR(10), "")
&amp; IF('goody huts'!CK14, "	ImprovementType=IMPROVEMENT_GOODY_HUT" &amp; CHAR(10), "")
&amp; IF(ISBLANK(OFFSET('rivers (2)'!$A$1, 2 * (67 - $A16), 2 * CL$2 + 1)), "", SUBSTITUTE($C$1, "&lt;direc&gt;", RIGHT(OFFSET('rivers (2)'!$A$1, 2 * (67 - $A16), 2 * CL$2 + 1), 1)))
&amp; IF(ISBLANK(OFFSET('rivers (2)'!$A$1, 2 * (67 - $A16) + 1, 2 * CL$2)), "", SUBSTITUTE($D$1, "&lt;direc&gt;", RIGHT(OFFSET('rivers (2)'!$A$1, 2 * (67 - $A16) + 1, 2 * CL$2), 1)))
&amp; IF(ISBLANK('feature type'!CK14), "EndPlot", SUBSTITUTE(SUBSTITUTE(output!$B$1,
                   "f_type", 'feature type'!CK14),
                   "f_var", 'feature variety'!CK14))
&amp; CHAR(10)</f>
        <v xml:space="preserve">BeginPlot
	x=88,y=54
	TerrainType=TERRAIN_GRASS
	PlotType=1
	RiverNSDirection=0
	isWOfRiver
EndPlot
</v>
      </c>
      <c r="CM16" t="str">
        <f ca="1">SUBSTITUTE(SUBSTITUTE(SUBSTITUTE(SUBSTITUTE($A$1,
"x_coord",CM$2),
"y_coord",$A16),
"t_type",'terrain type'!CL14),
"p_type", 'plot type'!CL14)
&amp; IF(LEFT(resources!CL14, 6) = "BONUS_", CHAR(9) &amp; "BonusType=" &amp; resources!CL14 &amp; CHAR(10), "")
&amp; IF('goody huts'!CL14, "	ImprovementType=IMPROVEMENT_GOODY_HUT" &amp; CHAR(10), "")
&amp; IF(ISBLANK(OFFSET('rivers (2)'!$A$1, 2 * (67 - $A16), 2 * CM$2 + 1)), "", SUBSTITUTE($C$1, "&lt;direc&gt;", RIGHT(OFFSET('rivers (2)'!$A$1, 2 * (67 - $A16), 2 * CM$2 + 1), 1)))
&amp; IF(ISBLANK(OFFSET('rivers (2)'!$A$1, 2 * (67 - $A16) + 1, 2 * CM$2)), "", SUBSTITUTE($D$1, "&lt;direc&gt;", RIGHT(OFFSET('rivers (2)'!$A$1, 2 * (67 - $A16) + 1, 2 * CM$2), 1)))
&amp; IF(ISBLANK('feature type'!CL14), "EndPlot", SUBSTITUTE(SUBSTITUTE(output!$B$1,
                   "f_type", 'feature type'!CL14),
                   "f_var", 'feature variety'!CL14))
&amp; CHAR(10)</f>
        <v xml:space="preserve">BeginPlot
	x=89,y=54
	TerrainType=TERRAIN_GRASS
	PlotType=2
	FeatureType=FEATURE_FOREST, FeatureVariety=3
EndPlot
</v>
      </c>
      <c r="CN16" t="str">
        <f ca="1">SUBSTITUTE(SUBSTITUTE(SUBSTITUTE(SUBSTITUTE($A$1,
"x_coord",CN$2),
"y_coord",$A16),
"t_type",'terrain type'!CM14),
"p_type", 'plot type'!CM14)
&amp; IF(LEFT(resources!CM14, 6) = "BONUS_", CHAR(9) &amp; "BonusType=" &amp; resources!CM14 &amp; CHAR(10), "")
&amp; IF('goody huts'!CM14, "	ImprovementType=IMPROVEMENT_GOODY_HUT" &amp; CHAR(10), "")
&amp; IF(ISBLANK(OFFSET('rivers (2)'!$A$1, 2 * (67 - $A16), 2 * CN$2 + 1)), "", SUBSTITUTE($C$1, "&lt;direc&gt;", RIGHT(OFFSET('rivers (2)'!$A$1, 2 * (67 - $A16), 2 * CN$2 + 1), 1)))
&amp; IF(ISBLANK(OFFSET('rivers (2)'!$A$1, 2 * (67 - $A16) + 1, 2 * CN$2)), "", SUBSTITUTE($D$1, "&lt;direc&gt;", RIGHT(OFFSET('rivers (2)'!$A$1, 2 * (67 - $A16) + 1, 2 * CN$2), 1)))
&amp; IF(ISBLANK('feature type'!CM14), "EndPlot", SUBSTITUTE(SUBSTITUTE(output!$B$1,
                   "f_type", 'feature type'!CM14),
                   "f_var", 'feature variety'!CM14))
&amp; CHAR(10)</f>
        <v xml:space="preserve">BeginPlot
	x=90,y=54
	TerrainType=TERRAIN_GRASS
	PlotType=2
	FeatureType=FEATURE_FOREST, FeatureVariety=3
EndPlot
</v>
      </c>
      <c r="CO16" t="str">
        <f ca="1">SUBSTITUTE(SUBSTITUTE(SUBSTITUTE(SUBSTITUTE($A$1,
"x_coord",CO$2),
"y_coord",$A16),
"t_type",'terrain type'!CN14),
"p_type", 'plot type'!CN14)
&amp; IF(LEFT(resources!CN14, 6) = "BONUS_", CHAR(9) &amp; "BonusType=" &amp; resources!CN14 &amp; CHAR(10), "")
&amp; IF('goody huts'!CN14, "	ImprovementType=IMPROVEMENT_GOODY_HUT" &amp; CHAR(10), "")
&amp; IF(ISBLANK(OFFSET('rivers (2)'!$A$1, 2 * (67 - $A16), 2 * CO$2 + 1)), "", SUBSTITUTE($C$1, "&lt;direc&gt;", RIGHT(OFFSET('rivers (2)'!$A$1, 2 * (67 - $A16), 2 * CO$2 + 1), 1)))
&amp; IF(ISBLANK(OFFSET('rivers (2)'!$A$1, 2 * (67 - $A16) + 1, 2 * CO$2)), "", SUBSTITUTE($D$1, "&lt;direc&gt;", RIGHT(OFFSET('rivers (2)'!$A$1, 2 * (67 - $A16) + 1, 2 * CO$2), 1)))
&amp; IF(ISBLANK('feature type'!CN14), "EndPlot", SUBSTITUTE(SUBSTITUTE(output!$B$1,
                   "f_type", 'feature type'!CN14),
                   "f_var", 'feature variety'!CN14))
&amp; CHAR(10)</f>
        <v xml:space="preserve">BeginPlot
	x=91,y=54
	TerrainType=TERRAIN_GRASS
	PlotType=1
	BonusType=BONUS_DEER
	FeatureType=FEATURE_FOREST, FeatureVariety=3
EndPlot
</v>
      </c>
      <c r="CP16" t="str">
        <f ca="1">SUBSTITUTE(SUBSTITUTE(SUBSTITUTE(SUBSTITUTE($A$1,
"x_coord",CP$2),
"y_coord",$A16),
"t_type",'terrain type'!CO14),
"p_type", 'plot type'!CO14)
&amp; IF(LEFT(resources!CO14, 6) = "BONUS_", CHAR(9) &amp; "BonusType=" &amp; resources!CO14 &amp; CHAR(10), "")
&amp; IF('goody huts'!CO14, "	ImprovementType=IMPROVEMENT_GOODY_HUT" &amp; CHAR(10), "")
&amp; IF(ISBLANK(OFFSET('rivers (2)'!$A$1, 2 * (67 - $A16), 2 * CP$2 + 1)), "", SUBSTITUTE($C$1, "&lt;direc&gt;", RIGHT(OFFSET('rivers (2)'!$A$1, 2 * (67 - $A16), 2 * CP$2 + 1), 1)))
&amp; IF(ISBLANK(OFFSET('rivers (2)'!$A$1, 2 * (67 - $A16) + 1, 2 * CP$2)), "", SUBSTITUTE($D$1, "&lt;direc&gt;", RIGHT(OFFSET('rivers (2)'!$A$1, 2 * (67 - $A16) + 1, 2 * CP$2), 1)))
&amp; IF(ISBLANK('feature type'!CO14), "EndPlot", SUBSTITUTE(SUBSTITUTE(output!$B$1,
                   "f_type", 'feature type'!CO14),
                   "f_var", 'feature variety'!CO14))
&amp; CHAR(10)</f>
        <v xml:space="preserve">BeginPlot
	x=92,y=54
	TerrainType=TERRAIN_GRASS
	PlotType=2
	FeatureType=FEATURE_FOREST, FeatureVariety=3
EndPlot
</v>
      </c>
      <c r="CQ16" t="str">
        <f ca="1">SUBSTITUTE(SUBSTITUTE(SUBSTITUTE(SUBSTITUTE($A$1,
"x_coord",CQ$2),
"y_coord",$A16),
"t_type",'terrain type'!CP14),
"p_type", 'plot type'!CP14)
&amp; IF(LEFT(resources!CP14, 6) = "BONUS_", CHAR(9) &amp; "BonusType=" &amp; resources!CP14 &amp; CHAR(10), "")
&amp; IF('goody huts'!CP14, "	ImprovementType=IMPROVEMENT_GOODY_HUT" &amp; CHAR(10), "")
&amp; IF(ISBLANK(OFFSET('rivers (2)'!$A$1, 2 * (67 - $A16), 2 * CQ$2 + 1)), "", SUBSTITUTE($C$1, "&lt;direc&gt;", RIGHT(OFFSET('rivers (2)'!$A$1, 2 * (67 - $A16), 2 * CQ$2 + 1), 1)))
&amp; IF(ISBLANK(OFFSET('rivers (2)'!$A$1, 2 * (67 - $A16) + 1, 2 * CQ$2)), "", SUBSTITUTE($D$1, "&lt;direc&gt;", RIGHT(OFFSET('rivers (2)'!$A$1, 2 * (67 - $A16) + 1, 2 * CQ$2), 1)))
&amp; IF(ISBLANK('feature type'!CP14), "EndPlot", SUBSTITUTE(SUBSTITUTE(output!$B$1,
                   "f_type", 'feature type'!CP14),
                   "f_var", 'feature variety'!CP14))
&amp; CHAR(10)</f>
        <v xml:space="preserve">BeginPlot
	x=93,y=54
	TerrainType=TERRAIN_GRASS
	PlotType=2
	RiverNSDirection=0
	isWOfRiver
	FeatureType=FEATURE_FOREST, FeatureVariety=3
EndPlot
</v>
      </c>
      <c r="CR16" t="str">
        <f ca="1">SUBSTITUTE(SUBSTITUTE(SUBSTITUTE(SUBSTITUTE($A$1,
"x_coord",CR$2),
"y_coord",$A16),
"t_type",'terrain type'!CQ14),
"p_type", 'plot type'!CQ14)
&amp; IF(LEFT(resources!CQ14, 6) = "BONUS_", CHAR(9) &amp; "BonusType=" &amp; resources!CQ14 &amp; CHAR(10), "")
&amp; IF('goody huts'!CQ14, "	ImprovementType=IMPROVEMENT_GOODY_HUT" &amp; CHAR(10), "")
&amp; IF(ISBLANK(OFFSET('rivers (2)'!$A$1, 2 * (67 - $A16), 2 * CR$2 + 1)), "", SUBSTITUTE($C$1, "&lt;direc&gt;", RIGHT(OFFSET('rivers (2)'!$A$1, 2 * (67 - $A16), 2 * CR$2 + 1), 1)))
&amp; IF(ISBLANK(OFFSET('rivers (2)'!$A$1, 2 * (67 - $A16) + 1, 2 * CR$2)), "", SUBSTITUTE($D$1, "&lt;direc&gt;", RIGHT(OFFSET('rivers (2)'!$A$1, 2 * (67 - $A16) + 1, 2 * CR$2), 1)))
&amp; IF(ISBLANK('feature type'!CQ14), "EndPlot", SUBSTITUTE(SUBSTITUTE(output!$B$1,
                   "f_type", 'feature type'!CQ14),
                   "f_var", 'feature variety'!CQ14))
&amp; CHAR(10)</f>
        <v xml:space="preserve">BeginPlot
	x=94,y=54
	TerrainType=TERRAIN_GRASS
	PlotType=2
	RiverWEDirection=3
	isNOfRiver
	FeatureType=FEATURE_FOREST, FeatureVariety=3
EndPlot
</v>
      </c>
      <c r="CS16" t="str">
        <f ca="1">SUBSTITUTE(SUBSTITUTE(SUBSTITUTE(SUBSTITUTE($A$1,
"x_coord",CS$2),
"y_coord",$A16),
"t_type",'terrain type'!CR14),
"p_type", 'plot type'!CR14)
&amp; IF(LEFT(resources!CR14, 6) = "BONUS_", CHAR(9) &amp; "BonusType=" &amp; resources!CR14 &amp; CHAR(10), "")
&amp; IF('goody huts'!CR14, "	ImprovementType=IMPROVEMENT_GOODY_HUT" &amp; CHAR(10), "")
&amp; IF(ISBLANK(OFFSET('rivers (2)'!$A$1, 2 * (67 - $A16), 2 * CS$2 + 1)), "", SUBSTITUTE($C$1, "&lt;direc&gt;", RIGHT(OFFSET('rivers (2)'!$A$1, 2 * (67 - $A16), 2 * CS$2 + 1), 1)))
&amp; IF(ISBLANK(OFFSET('rivers (2)'!$A$1, 2 * (67 - $A16) + 1, 2 * CS$2)), "", SUBSTITUTE($D$1, "&lt;direc&gt;", RIGHT(OFFSET('rivers (2)'!$A$1, 2 * (67 - $A16) + 1, 2 * CS$2), 1)))
&amp; IF(ISBLANK('feature type'!CR14), "EndPlot", SUBSTITUTE(SUBSTITUTE(output!$B$1,
                   "f_type", 'feature type'!CR14),
                   "f_var", 'feature variety'!CR14))
&amp; CHAR(10)</f>
        <v xml:space="preserve">BeginPlot
	x=95,y=54
	TerrainType=TERRAIN_GRASS
	PlotType=2
EndPlot
</v>
      </c>
      <c r="CT16" t="str">
        <f ca="1">SUBSTITUTE(SUBSTITUTE(SUBSTITUTE(SUBSTITUTE($A$1,
"x_coord",CT$2),
"y_coord",$A16),
"t_type",'terrain type'!CS14),
"p_type", 'plot type'!CS14)
&amp; IF(LEFT(resources!CS14, 6) = "BONUS_", CHAR(9) &amp; "BonusType=" &amp; resources!CS14 &amp; CHAR(10), "")
&amp; IF('goody huts'!CS14, "	ImprovementType=IMPROVEMENT_GOODY_HUT" &amp; CHAR(10), "")
&amp; IF(ISBLANK(OFFSET('rivers (2)'!$A$1, 2 * (67 - $A16), 2 * CT$2 + 1)), "", SUBSTITUTE($C$1, "&lt;direc&gt;", RIGHT(OFFSET('rivers (2)'!$A$1, 2 * (67 - $A16), 2 * CT$2 + 1), 1)))
&amp; IF(ISBLANK(OFFSET('rivers (2)'!$A$1, 2 * (67 - $A16) + 1, 2 * CT$2)), "", SUBSTITUTE($D$1, "&lt;direc&gt;", RIGHT(OFFSET('rivers (2)'!$A$1, 2 * (67 - $A16) + 1, 2 * CT$2), 1)))
&amp; IF(ISBLANK('feature type'!CS14), "EndPlot", SUBSTITUTE(SUBSTITUTE(output!$B$1,
                   "f_type", 'feature type'!CS14),
                   "f_var", 'feature variety'!CS14))
&amp; CHAR(10)</f>
        <v xml:space="preserve">BeginPlot
	x=96,y=54
	TerrainType=TERRAIN_GRASS
	PlotType=1
EndPlot
</v>
      </c>
      <c r="CU16" t="str">
        <f ca="1">SUBSTITUTE(SUBSTITUTE(SUBSTITUTE(SUBSTITUTE($A$1,
"x_coord",CU$2),
"y_coord",$A16),
"t_type",'terrain type'!CT14),
"p_type", 'plot type'!CT14)
&amp; IF(LEFT(resources!CT14, 6) = "BONUS_", CHAR(9) &amp; "BonusType=" &amp; resources!CT14 &amp; CHAR(10), "")
&amp; IF('goody huts'!CT14, "	ImprovementType=IMPROVEMENT_GOODY_HUT" &amp; CHAR(10), "")
&amp; IF(ISBLANK(OFFSET('rivers (2)'!$A$1, 2 * (67 - $A16), 2 * CU$2 + 1)), "", SUBSTITUTE($C$1, "&lt;direc&gt;", RIGHT(OFFSET('rivers (2)'!$A$1, 2 * (67 - $A16), 2 * CU$2 + 1), 1)))
&amp; IF(ISBLANK(OFFSET('rivers (2)'!$A$1, 2 * (67 - $A16) + 1, 2 * CU$2)), "", SUBSTITUTE($D$1, "&lt;direc&gt;", RIGHT(OFFSET('rivers (2)'!$A$1, 2 * (67 - $A16) + 1, 2 * CU$2), 1)))
&amp; IF(ISBLANK('feature type'!CT14), "EndPlot", SUBSTITUTE(SUBSTITUTE(output!$B$1,
                   "f_type", 'feature type'!CT14),
                   "f_var", 'feature variety'!CT14))
&amp; CHAR(10)</f>
        <v xml:space="preserve">BeginPlot
	x=97,y=54
	TerrainType=TERRAIN_GRASS
	PlotType=1
	FeatureType=FEATURE_FOREST, FeatureVariety=3
EndPlot
</v>
      </c>
      <c r="CV16" t="str">
        <f ca="1">SUBSTITUTE(SUBSTITUTE(SUBSTITUTE(SUBSTITUTE($A$1,
"x_coord",CV$2),
"y_coord",$A16),
"t_type",'terrain type'!CU14),
"p_type", 'plot type'!CU14)
&amp; IF(LEFT(resources!CU14, 6) = "BONUS_", CHAR(9) &amp; "BonusType=" &amp; resources!CU14 &amp; CHAR(10), "")
&amp; IF('goody huts'!CU14, "	ImprovementType=IMPROVEMENT_GOODY_HUT" &amp; CHAR(10), "")
&amp; IF(ISBLANK(OFFSET('rivers (2)'!$A$1, 2 * (67 - $A16), 2 * CV$2 + 1)), "", SUBSTITUTE($C$1, "&lt;direc&gt;", RIGHT(OFFSET('rivers (2)'!$A$1, 2 * (67 - $A16), 2 * CV$2 + 1), 1)))
&amp; IF(ISBLANK(OFFSET('rivers (2)'!$A$1, 2 * (67 - $A16) + 1, 2 * CV$2)), "", SUBSTITUTE($D$1, "&lt;direc&gt;", RIGHT(OFFSET('rivers (2)'!$A$1, 2 * (67 - $A16) + 1, 2 * CV$2), 1)))
&amp; IF(ISBLANK('feature type'!CU14), "EndPlot", SUBSTITUTE(SUBSTITUTE(output!$B$1,
                   "f_type", 'feature type'!CU14),
                   "f_var", 'feature variety'!CU14))
&amp; CHAR(10)</f>
        <v xml:space="preserve">BeginPlot
	x=98,y=54
	TerrainType=TERRAIN_GRASS
	PlotType=1
	FeatureType=FEATURE_FOREST, FeatureVariety=3
EndPlot
</v>
      </c>
      <c r="CW16" t="str">
        <f ca="1">SUBSTITUTE(SUBSTITUTE(SUBSTITUTE(SUBSTITUTE($A$1,
"x_coord",CW$2),
"y_coord",$A16),
"t_type",'terrain type'!CV14),
"p_type", 'plot type'!CV14)
&amp; IF(LEFT(resources!CV14, 6) = "BONUS_", CHAR(9) &amp; "BonusType=" &amp; resources!CV14 &amp; CHAR(10), "")
&amp; IF('goody huts'!CV14, "	ImprovementType=IMPROVEMENT_GOODY_HUT" &amp; CHAR(10), "")
&amp; IF(ISBLANK(OFFSET('rivers (2)'!$A$1, 2 * (67 - $A16), 2 * CW$2 + 1)), "", SUBSTITUTE($C$1, "&lt;direc&gt;", RIGHT(OFFSET('rivers (2)'!$A$1, 2 * (67 - $A16), 2 * CW$2 + 1), 1)))
&amp; IF(ISBLANK(OFFSET('rivers (2)'!$A$1, 2 * (67 - $A16) + 1, 2 * CW$2)), "", SUBSTITUTE($D$1, "&lt;direc&gt;", RIGHT(OFFSET('rivers (2)'!$A$1, 2 * (67 - $A16) + 1, 2 * CW$2), 1)))
&amp; IF(ISBLANK('feature type'!CV14), "EndPlot", SUBSTITUTE(SUBSTITUTE(output!$B$1,
                   "f_type", 'feature type'!CV14),
                   "f_var", 'feature variety'!CV14))
&amp; CHAR(10)</f>
        <v xml:space="preserve">BeginPlot
	x=99,y=54
	TerrainType=TERRAIN_GRASS
	PlotType=2
	RiverNSDirection=0
	isWOfRiver
	RiverWEDirection=1
	isNOfRiver
EndPlot
</v>
      </c>
      <c r="CX16" t="str">
        <f ca="1">SUBSTITUTE(SUBSTITUTE(SUBSTITUTE(SUBSTITUTE($A$1,
"x_coord",CX$2),
"y_coord",$A16),
"t_type",'terrain type'!CW14),
"p_type", 'plot type'!CW14)
&amp; IF(LEFT(resources!CW14, 6) = "BONUS_", CHAR(9) &amp; "BonusType=" &amp; resources!CW14 &amp; CHAR(10), "")
&amp; IF('goody huts'!CW14, "	ImprovementType=IMPROVEMENT_GOODY_HUT" &amp; CHAR(10), "")
&amp; IF(ISBLANK(OFFSET('rivers (2)'!$A$1, 2 * (67 - $A16), 2 * CX$2 + 1)), "", SUBSTITUTE($C$1, "&lt;direc&gt;", RIGHT(OFFSET('rivers (2)'!$A$1, 2 * (67 - $A16), 2 * CX$2 + 1), 1)))
&amp; IF(ISBLANK(OFFSET('rivers (2)'!$A$1, 2 * (67 - $A16) + 1, 2 * CX$2)), "", SUBSTITUTE($D$1, "&lt;direc&gt;", RIGHT(OFFSET('rivers (2)'!$A$1, 2 * (67 - $A16) + 1, 2 * CX$2), 1)))
&amp; IF(ISBLANK('feature type'!CW14), "EndPlot", SUBSTITUTE(SUBSTITUTE(output!$B$1,
                   "f_type", 'feature type'!CW14),
                   "f_var", 'feature variety'!CW14))
&amp; CHAR(10)</f>
        <v xml:space="preserve">BeginPlot
	x=100,y=54
	TerrainType=TERRAIN_GRASS
	PlotType=2
	FeatureType=FEATURE_FOREST, FeatureVariety=3
EndPlot
</v>
      </c>
      <c r="CY16" t="str">
        <f ca="1">SUBSTITUTE(SUBSTITUTE(SUBSTITUTE(SUBSTITUTE($A$1,
"x_coord",CY$2),
"y_coord",$A16),
"t_type",'terrain type'!CX14),
"p_type", 'plot type'!CX14)
&amp; IF(LEFT(resources!CX14, 6) = "BONUS_", CHAR(9) &amp; "BonusType=" &amp; resources!CX14 &amp; CHAR(10), "")
&amp; IF('goody huts'!CX14, "	ImprovementType=IMPROVEMENT_GOODY_HUT" &amp; CHAR(10), "")
&amp; IF(ISBLANK(OFFSET('rivers (2)'!$A$1, 2 * (67 - $A16), 2 * CY$2 + 1)), "", SUBSTITUTE($C$1, "&lt;direc&gt;", RIGHT(OFFSET('rivers (2)'!$A$1, 2 * (67 - $A16), 2 * CY$2 + 1), 1)))
&amp; IF(ISBLANK(OFFSET('rivers (2)'!$A$1, 2 * (67 - $A16) + 1, 2 * CY$2)), "", SUBSTITUTE($D$1, "&lt;direc&gt;", RIGHT(OFFSET('rivers (2)'!$A$1, 2 * (67 - $A16) + 1, 2 * CY$2), 1)))
&amp; IF(ISBLANK('feature type'!CX14), "EndPlot", SUBSTITUTE(SUBSTITUTE(output!$B$1,
                   "f_type", 'feature type'!CX14),
                   "f_var", 'feature variety'!CX14))
&amp; CHAR(10)</f>
        <v xml:space="preserve">BeginPlot
	x=101,y=54
	TerrainType=TERRAIN_GRASS
	PlotType=1
	BonusType=BONUS_STONE
EndPlot
</v>
      </c>
      <c r="CZ16" t="str">
        <f ca="1">SUBSTITUTE(SUBSTITUTE(SUBSTITUTE(SUBSTITUTE($A$1,
"x_coord",CZ$2),
"y_coord",$A16),
"t_type",'terrain type'!CY14),
"p_type", 'plot type'!CY14)
&amp; IF(LEFT(resources!CY14, 6) = "BONUS_", CHAR(9) &amp; "BonusType=" &amp; resources!CY14 &amp; CHAR(10), "")
&amp; IF('goody huts'!CY14, "	ImprovementType=IMPROVEMENT_GOODY_HUT" &amp; CHAR(10), "")
&amp; IF(ISBLANK(OFFSET('rivers (2)'!$A$1, 2 * (67 - $A16), 2 * CZ$2 + 1)), "", SUBSTITUTE($C$1, "&lt;direc&gt;", RIGHT(OFFSET('rivers (2)'!$A$1, 2 * (67 - $A16), 2 * CZ$2 + 1), 1)))
&amp; IF(ISBLANK(OFFSET('rivers (2)'!$A$1, 2 * (67 - $A16) + 1, 2 * CZ$2)), "", SUBSTITUTE($D$1, "&lt;direc&gt;", RIGHT(OFFSET('rivers (2)'!$A$1, 2 * (67 - $A16) + 1, 2 * CZ$2), 1)))
&amp; IF(ISBLANK('feature type'!CY14), "EndPlot", SUBSTITUTE(SUBSTITUTE(output!$B$1,
                   "f_type", 'feature type'!CY14),
                   "f_var", 'feature variety'!CY14))
&amp; CHAR(10)</f>
        <v xml:space="preserve">BeginPlot
	x=102,y=54
	TerrainType=TERRAIN_GRASS
	PlotType=1
	FeatureType=FEATURE_FOREST, FeatureVariety=3
EndPlot
</v>
      </c>
      <c r="DA16" t="str">
        <f ca="1">SUBSTITUTE(SUBSTITUTE(SUBSTITUTE(SUBSTITUTE($A$1,
"x_coord",DA$2),
"y_coord",$A16),
"t_type",'terrain type'!CZ14),
"p_type", 'plot type'!CZ14)
&amp; IF(LEFT(resources!CZ14, 6) = "BONUS_", CHAR(9) &amp; "BonusType=" &amp; resources!CZ14 &amp; CHAR(10), "")
&amp; IF('goody huts'!CZ14, "	ImprovementType=IMPROVEMENT_GOODY_HUT" &amp; CHAR(10), "")
&amp; IF(ISBLANK(OFFSET('rivers (2)'!$A$1, 2 * (67 - $A16), 2 * DA$2 + 1)), "", SUBSTITUTE($C$1, "&lt;direc&gt;", RIGHT(OFFSET('rivers (2)'!$A$1, 2 * (67 - $A16), 2 * DA$2 + 1), 1)))
&amp; IF(ISBLANK(OFFSET('rivers (2)'!$A$1, 2 * (67 - $A16) + 1, 2 * DA$2)), "", SUBSTITUTE($D$1, "&lt;direc&gt;", RIGHT(OFFSET('rivers (2)'!$A$1, 2 * (67 - $A16) + 1, 2 * DA$2), 1)))
&amp; IF(ISBLANK('feature type'!CZ14), "EndPlot", SUBSTITUTE(SUBSTITUTE(output!$B$1,
                   "f_type", 'feature type'!CZ14),
                   "f_var", 'feature variety'!CZ14))
&amp; CHAR(10)</f>
        <v xml:space="preserve">BeginPlot
	x=103,y=54
	TerrainType=TERRAIN_GRASS
	PlotType=1
EndPlot
</v>
      </c>
      <c r="DB16" t="str">
        <f ca="1">SUBSTITUTE(SUBSTITUTE(SUBSTITUTE(SUBSTITUTE($A$1,
"x_coord",DB$2),
"y_coord",$A16),
"t_type",'terrain type'!DA14),
"p_type", 'plot type'!DA14)
&amp; IF(LEFT(resources!DA14, 6) = "BONUS_", CHAR(9) &amp; "BonusType=" &amp; resources!DA14 &amp; CHAR(10), "")
&amp; IF('goody huts'!DA14, "	ImprovementType=IMPROVEMENT_GOODY_HUT" &amp; CHAR(10), "")
&amp; IF(ISBLANK(OFFSET('rivers (2)'!$A$1, 2 * (67 - $A16), 2 * DB$2 + 1)), "", SUBSTITUTE($C$1, "&lt;direc&gt;", RIGHT(OFFSET('rivers (2)'!$A$1, 2 * (67 - $A16), 2 * DB$2 + 1), 1)))
&amp; IF(ISBLANK(OFFSET('rivers (2)'!$A$1, 2 * (67 - $A16) + 1, 2 * DB$2)), "", SUBSTITUTE($D$1, "&lt;direc&gt;", RIGHT(OFFSET('rivers (2)'!$A$1, 2 * (67 - $A16) + 1, 2 * DB$2), 1)))
&amp; IF(ISBLANK('feature type'!DA14), "EndPlot", SUBSTITUTE(SUBSTITUTE(output!$B$1,
                   "f_type", 'feature type'!DA14),
                   "f_var", 'feature variety'!DA14))
&amp; CHAR(10)</f>
        <v xml:space="preserve">BeginPlot
	x=104,y=54
	TerrainType=TERRAIN_GRASS
	PlotType=2
	FeatureType=FEATURE_FOREST, FeatureVariety=3
EndPlot
</v>
      </c>
      <c r="DC16" t="str">
        <f ca="1">SUBSTITUTE(SUBSTITUTE(SUBSTITUTE(SUBSTITUTE($A$1,
"x_coord",DC$2),
"y_coord",$A16),
"t_type",'terrain type'!DB14),
"p_type", 'plot type'!DB14)
&amp; IF(LEFT(resources!DB14, 6) = "BONUS_", CHAR(9) &amp; "BonusType=" &amp; resources!DB14 &amp; CHAR(10), "")
&amp; IF('goody huts'!DB14, "	ImprovementType=IMPROVEMENT_GOODY_HUT" &amp; CHAR(10), "")
&amp; IF(ISBLANK(OFFSET('rivers (2)'!$A$1, 2 * (67 - $A16), 2 * DC$2 + 1)), "", SUBSTITUTE($C$1, "&lt;direc&gt;", RIGHT(OFFSET('rivers (2)'!$A$1, 2 * (67 - $A16), 2 * DC$2 + 1), 1)))
&amp; IF(ISBLANK(OFFSET('rivers (2)'!$A$1, 2 * (67 - $A16) + 1, 2 * DC$2)), "", SUBSTITUTE($D$1, "&lt;direc&gt;", RIGHT(OFFSET('rivers (2)'!$A$1, 2 * (67 - $A16) + 1, 2 * DC$2), 1)))
&amp; IF(ISBLANK('feature type'!DB14), "EndPlot", SUBSTITUTE(SUBSTITUTE(output!$B$1,
                   "f_type", 'feature type'!DB14),
                   "f_var", 'feature variety'!DB14))
&amp; CHAR(10)</f>
        <v xml:space="preserve">BeginPlot
	x=105,y=54
	TerrainType=TERRAIN_GRASS
	PlotType=2
	RiverNSDirection=0
	isWOfRiver
	FeatureType=FEATURE_FOREST, FeatureVariety=3
EndPlot
</v>
      </c>
      <c r="DD16" t="str">
        <f ca="1">SUBSTITUTE(SUBSTITUTE(SUBSTITUTE(SUBSTITUTE($A$1,
"x_coord",DD$2),
"y_coord",$A16),
"t_type",'terrain type'!DC14),
"p_type", 'plot type'!DC14)
&amp; IF(LEFT(resources!DC14, 6) = "BONUS_", CHAR(9) &amp; "BonusType=" &amp; resources!DC14 &amp; CHAR(10), "")
&amp; IF('goody huts'!DC14, "	ImprovementType=IMPROVEMENT_GOODY_HUT" &amp; CHAR(10), "")
&amp; IF(ISBLANK(OFFSET('rivers (2)'!$A$1, 2 * (67 - $A16), 2 * DD$2 + 1)), "", SUBSTITUTE($C$1, "&lt;direc&gt;", RIGHT(OFFSET('rivers (2)'!$A$1, 2 * (67 - $A16), 2 * DD$2 + 1), 1)))
&amp; IF(ISBLANK(OFFSET('rivers (2)'!$A$1, 2 * (67 - $A16) + 1, 2 * DD$2)), "", SUBSTITUTE($D$1, "&lt;direc&gt;", RIGHT(OFFSET('rivers (2)'!$A$1, 2 * (67 - $A16) + 1, 2 * DD$2), 1)))
&amp; IF(ISBLANK('feature type'!DC14), "EndPlot", SUBSTITUTE(SUBSTITUTE(output!$B$1,
                   "f_type", 'feature type'!DC14),
                   "f_var", 'feature variety'!DC14))
&amp; CHAR(10)</f>
        <v xml:space="preserve">BeginPlot
	x=106,y=54
	TerrainType=TERRAIN_GRASS
	PlotType=1
	RiverWEDirection=3
	isNOfRiver
	FeatureType=FEATURE_FOREST, FeatureVariety=3
EndPlot
</v>
      </c>
      <c r="DE16" t="str">
        <f ca="1">SUBSTITUTE(SUBSTITUTE(SUBSTITUTE(SUBSTITUTE($A$1,
"x_coord",DE$2),
"y_coord",$A16),
"t_type",'terrain type'!DD14),
"p_type", 'plot type'!DD14)
&amp; IF(LEFT(resources!DD14, 6) = "BONUS_", CHAR(9) &amp; "BonusType=" &amp; resources!DD14 &amp; CHAR(10), "")
&amp; IF('goody huts'!DD14, "	ImprovementType=IMPROVEMENT_GOODY_HUT" &amp; CHAR(10), "")
&amp; IF(ISBLANK(OFFSET('rivers (2)'!$A$1, 2 * (67 - $A16), 2 * DE$2 + 1)), "", SUBSTITUTE($C$1, "&lt;direc&gt;", RIGHT(OFFSET('rivers (2)'!$A$1, 2 * (67 - $A16), 2 * DE$2 + 1), 1)))
&amp; IF(ISBLANK(OFFSET('rivers (2)'!$A$1, 2 * (67 - $A16) + 1, 2 * DE$2)), "", SUBSTITUTE($D$1, "&lt;direc&gt;", RIGHT(OFFSET('rivers (2)'!$A$1, 2 * (67 - $A16) + 1, 2 * DE$2), 1)))
&amp; IF(ISBLANK('feature type'!DD14), "EndPlot", SUBSTITUTE(SUBSTITUTE(output!$B$1,
                   "f_type", 'feature type'!DD14),
                   "f_var", 'feature variety'!DD14))
&amp; CHAR(10)</f>
        <v xml:space="preserve">BeginPlot
	x=107,y=54
	TerrainType=TERRAIN_GRASS
	PlotType=2
EndPlot
</v>
      </c>
      <c r="DF16" t="str">
        <f ca="1">SUBSTITUTE(SUBSTITUTE(SUBSTITUTE(SUBSTITUTE($A$1,
"x_coord",DF$2),
"y_coord",$A16),
"t_type",'terrain type'!DE14),
"p_type", 'plot type'!DE14)
&amp; IF(LEFT(resources!DE14, 6) = "BONUS_", CHAR(9) &amp; "BonusType=" &amp; resources!DE14 &amp; CHAR(10), "")
&amp; IF('goody huts'!DE14, "	ImprovementType=IMPROVEMENT_GOODY_HUT" &amp; CHAR(10), "")
&amp; IF(ISBLANK(OFFSET('rivers (2)'!$A$1, 2 * (67 - $A16), 2 * DF$2 + 1)), "", SUBSTITUTE($C$1, "&lt;direc&gt;", RIGHT(OFFSET('rivers (2)'!$A$1, 2 * (67 - $A16), 2 * DF$2 + 1), 1)))
&amp; IF(ISBLANK(OFFSET('rivers (2)'!$A$1, 2 * (67 - $A16) + 1, 2 * DF$2)), "", SUBSTITUTE($D$1, "&lt;direc&gt;", RIGHT(OFFSET('rivers (2)'!$A$1, 2 * (67 - $A16) + 1, 2 * DF$2), 1)))
&amp; IF(ISBLANK('feature type'!DE14), "EndPlot", SUBSTITUTE(SUBSTITUTE(output!$B$1,
                   "f_type", 'feature type'!DE14),
                   "f_var", 'feature variety'!DE14))
&amp; CHAR(10)</f>
        <v xml:space="preserve">BeginPlot
	x=108,y=54
	TerrainType=TERRAIN_GRASS
	PlotType=2
EndPlot
</v>
      </c>
      <c r="DG16" t="str">
        <f ca="1">SUBSTITUTE(SUBSTITUTE(SUBSTITUTE(SUBSTITUTE($A$1,
"x_coord",DG$2),
"y_coord",$A16),
"t_type",'terrain type'!DF14),
"p_type", 'plot type'!DF14)
&amp; IF(LEFT(resources!DF14, 6) = "BONUS_", CHAR(9) &amp; "BonusType=" &amp; resources!DF14 &amp; CHAR(10), "")
&amp; IF('goody huts'!DF14, "	ImprovementType=IMPROVEMENT_GOODY_HUT" &amp; CHAR(10), "")
&amp; IF(ISBLANK(OFFSET('rivers (2)'!$A$1, 2 * (67 - $A16), 2 * DG$2 + 1)), "", SUBSTITUTE($C$1, "&lt;direc&gt;", RIGHT(OFFSET('rivers (2)'!$A$1, 2 * (67 - $A16), 2 * DG$2 + 1), 1)))
&amp; IF(ISBLANK(OFFSET('rivers (2)'!$A$1, 2 * (67 - $A16) + 1, 2 * DG$2)), "", SUBSTITUTE($D$1, "&lt;direc&gt;", RIGHT(OFFSET('rivers (2)'!$A$1, 2 * (67 - $A16) + 1, 2 * DG$2), 1)))
&amp; IF(ISBLANK('feature type'!DF14), "EndPlot", SUBSTITUTE(SUBSTITUTE(output!$B$1,
                   "f_type", 'feature type'!DF14),
                   "f_var", 'feature variety'!DF14))
&amp; CHAR(10)</f>
        <v xml:space="preserve">BeginPlot
	x=109,y=54
	TerrainType=TERRAIN_GRASS
	PlotType=2
EndPlot
</v>
      </c>
      <c r="DH16" t="str">
        <f ca="1">SUBSTITUTE(SUBSTITUTE(SUBSTITUTE(SUBSTITUTE($A$1,
"x_coord",DH$2),
"y_coord",$A16),
"t_type",'terrain type'!DG14),
"p_type", 'plot type'!DG14)
&amp; IF(LEFT(resources!DG14, 6) = "BONUS_", CHAR(9) &amp; "BonusType=" &amp; resources!DG14 &amp; CHAR(10), "")
&amp; IF('goody huts'!DG14, "	ImprovementType=IMPROVEMENT_GOODY_HUT" &amp; CHAR(10), "")
&amp; IF(ISBLANK(OFFSET('rivers (2)'!$A$1, 2 * (67 - $A16), 2 * DH$2 + 1)), "", SUBSTITUTE($C$1, "&lt;direc&gt;", RIGHT(OFFSET('rivers (2)'!$A$1, 2 * (67 - $A16), 2 * DH$2 + 1), 1)))
&amp; IF(ISBLANK(OFFSET('rivers (2)'!$A$1, 2 * (67 - $A16) + 1, 2 * DH$2)), "", SUBSTITUTE($D$1, "&lt;direc&gt;", RIGHT(OFFSET('rivers (2)'!$A$1, 2 * (67 - $A16) + 1, 2 * DH$2), 1)))
&amp; IF(ISBLANK('feature type'!DG14), "EndPlot", SUBSTITUTE(SUBSTITUTE(output!$B$1,
                   "f_type", 'feature type'!DG14),
                   "f_var", 'feature variety'!DG14))
&amp; CHAR(10)</f>
        <v xml:space="preserve">BeginPlot
	x=110,y=54
	TerrainType=TERRAIN_COAST
	PlotType=3
EndPlot
</v>
      </c>
      <c r="DI16" t="str">
        <f ca="1">SUBSTITUTE(SUBSTITUTE(SUBSTITUTE(SUBSTITUTE($A$1,
"x_coord",DI$2),
"y_coord",$A16),
"t_type",'terrain type'!DH14),
"p_type", 'plot type'!DH14)
&amp; IF(LEFT(resources!DH14, 6) = "BONUS_", CHAR(9) &amp; "BonusType=" &amp; resources!DH14 &amp; CHAR(10), "")
&amp; IF('goody huts'!DH14, "	ImprovementType=IMPROVEMENT_GOODY_HUT" &amp; CHAR(10), "")
&amp; IF(ISBLANK(OFFSET('rivers (2)'!$A$1, 2 * (67 - $A16), 2 * DI$2 + 1)), "", SUBSTITUTE($C$1, "&lt;direc&gt;", RIGHT(OFFSET('rivers (2)'!$A$1, 2 * (67 - $A16), 2 * DI$2 + 1), 1)))
&amp; IF(ISBLANK(OFFSET('rivers (2)'!$A$1, 2 * (67 - $A16) + 1, 2 * DI$2)), "", SUBSTITUTE($D$1, "&lt;direc&gt;", RIGHT(OFFSET('rivers (2)'!$A$1, 2 * (67 - $A16) + 1, 2 * DI$2), 1)))
&amp; IF(ISBLANK('feature type'!DH14), "EndPlot", SUBSTITUTE(SUBSTITUTE(output!$B$1,
                   "f_type", 'feature type'!DH14),
                   "f_var", 'feature variety'!DH14))
&amp; CHAR(10)</f>
        <v xml:space="preserve">BeginPlot
	x=111,y=54
	TerrainType=TERRAIN_OCEAN
	PlotType=3
EndPlot
</v>
      </c>
      <c r="DJ16" t="str">
        <f ca="1">SUBSTITUTE(SUBSTITUTE(SUBSTITUTE(SUBSTITUTE($A$1,
"x_coord",DJ$2),
"y_coord",$A16),
"t_type",'terrain type'!DI14),
"p_type", 'plot type'!DI14)
&amp; IF(LEFT(resources!DI14, 6) = "BONUS_", CHAR(9) &amp; "BonusType=" &amp; resources!DI14 &amp; CHAR(10), "")
&amp; IF('goody huts'!DI14, "	ImprovementType=IMPROVEMENT_GOODY_HUT" &amp; CHAR(10), "")
&amp; IF(ISBLANK(OFFSET('rivers (2)'!$A$1, 2 * (67 - $A16), 2 * DJ$2 + 1)), "", SUBSTITUTE($C$1, "&lt;direc&gt;", RIGHT(OFFSET('rivers (2)'!$A$1, 2 * (67 - $A16), 2 * DJ$2 + 1), 1)))
&amp; IF(ISBLANK(OFFSET('rivers (2)'!$A$1, 2 * (67 - $A16) + 1, 2 * DJ$2)), "", SUBSTITUTE($D$1, "&lt;direc&gt;", RIGHT(OFFSET('rivers (2)'!$A$1, 2 * (67 - $A16) + 1, 2 * DJ$2), 1)))
&amp; IF(ISBLANK('feature type'!DI14), "EndPlot", SUBSTITUTE(SUBSTITUTE(output!$B$1,
                   "f_type", 'feature type'!DI14),
                   "f_var", 'feature variety'!DI14))
&amp; CHAR(10)</f>
        <v xml:space="preserve">BeginPlot
	x=112,y=54
	TerrainType=TERRAIN_OCEAN
	PlotType=3
EndPlot
</v>
      </c>
      <c r="DK16" t="str">
        <f ca="1">SUBSTITUTE(SUBSTITUTE(SUBSTITUTE(SUBSTITUTE($A$1,
"x_coord",DK$2),
"y_coord",$A16),
"t_type",'terrain type'!DJ14),
"p_type", 'plot type'!DJ14)
&amp; IF(LEFT(resources!DJ14, 6) = "BONUS_", CHAR(9) &amp; "BonusType=" &amp; resources!DJ14 &amp; CHAR(10), "")
&amp; IF('goody huts'!DJ14, "	ImprovementType=IMPROVEMENT_GOODY_HUT" &amp; CHAR(10), "")
&amp; IF(ISBLANK(OFFSET('rivers (2)'!$A$1, 2 * (67 - $A16), 2 * DK$2 + 1)), "", SUBSTITUTE($C$1, "&lt;direc&gt;", RIGHT(OFFSET('rivers (2)'!$A$1, 2 * (67 - $A16), 2 * DK$2 + 1), 1)))
&amp; IF(ISBLANK(OFFSET('rivers (2)'!$A$1, 2 * (67 - $A16) + 1, 2 * DK$2)), "", SUBSTITUTE($D$1, "&lt;direc&gt;", RIGHT(OFFSET('rivers (2)'!$A$1, 2 * (67 - $A16) + 1, 2 * DK$2), 1)))
&amp; IF(ISBLANK('feature type'!DJ14), "EndPlot", SUBSTITUTE(SUBSTITUTE(output!$B$1,
                   "f_type", 'feature type'!DJ14),
                   "f_var", 'feature variety'!DJ14))
&amp; CHAR(10)</f>
        <v xml:space="preserve">BeginPlot
	x=113,y=54
	TerrainType=TERRAIN_OCEAN
	PlotType=3
EndPlot
</v>
      </c>
      <c r="DL16" t="str">
        <f ca="1">SUBSTITUTE(SUBSTITUTE(SUBSTITUTE(SUBSTITUTE($A$1,
"x_coord",DL$2),
"y_coord",$A16),
"t_type",'terrain type'!DK14),
"p_type", 'plot type'!DK14)
&amp; IF(LEFT(resources!DK14, 6) = "BONUS_", CHAR(9) &amp; "BonusType=" &amp; resources!DK14 &amp; CHAR(10), "")
&amp; IF('goody huts'!DK14, "	ImprovementType=IMPROVEMENT_GOODY_HUT" &amp; CHAR(10), "")
&amp; IF(ISBLANK(OFFSET('rivers (2)'!$A$1, 2 * (67 - $A16), 2 * DL$2 + 1)), "", SUBSTITUTE($C$1, "&lt;direc&gt;", RIGHT(OFFSET('rivers (2)'!$A$1, 2 * (67 - $A16), 2 * DL$2 + 1), 1)))
&amp; IF(ISBLANK(OFFSET('rivers (2)'!$A$1, 2 * (67 - $A16) + 1, 2 * DL$2)), "", SUBSTITUTE($D$1, "&lt;direc&gt;", RIGHT(OFFSET('rivers (2)'!$A$1, 2 * (67 - $A16) + 1, 2 * DL$2), 1)))
&amp; IF(ISBLANK('feature type'!DK14), "EndPlot", SUBSTITUTE(SUBSTITUTE(output!$B$1,
                   "f_type", 'feature type'!DK14),
                   "f_var", 'feature variety'!DK14))
&amp; CHAR(10)</f>
        <v xml:space="preserve">BeginPlot
	x=114,y=54
	TerrainType=TERRAIN_OCEAN
	PlotType=3
EndPlot
</v>
      </c>
      <c r="DM16" t="str">
        <f ca="1">SUBSTITUTE(SUBSTITUTE(SUBSTITUTE(SUBSTITUTE($A$1,
"x_coord",DM$2),
"y_coord",$A16),
"t_type",'terrain type'!DL14),
"p_type", 'plot type'!DL14)
&amp; IF(LEFT(resources!DL14, 6) = "BONUS_", CHAR(9) &amp; "BonusType=" &amp; resources!DL14 &amp; CHAR(10), "")
&amp; IF('goody huts'!DL14, "	ImprovementType=IMPROVEMENT_GOODY_HUT" &amp; CHAR(10), "")
&amp; IF(ISBLANK(OFFSET('rivers (2)'!$A$1, 2 * (67 - $A16), 2 * DM$2 + 1)), "", SUBSTITUTE($C$1, "&lt;direc&gt;", RIGHT(OFFSET('rivers (2)'!$A$1, 2 * (67 - $A16), 2 * DM$2 + 1), 1)))
&amp; IF(ISBLANK(OFFSET('rivers (2)'!$A$1, 2 * (67 - $A16) + 1, 2 * DM$2)), "", SUBSTITUTE($D$1, "&lt;direc&gt;", RIGHT(OFFSET('rivers (2)'!$A$1, 2 * (67 - $A16) + 1, 2 * DM$2), 1)))
&amp; IF(ISBLANK('feature type'!DL14), "EndPlot", SUBSTITUTE(SUBSTITUTE(output!$B$1,
                   "f_type", 'feature type'!DL14),
                   "f_var", 'feature variety'!DL14))
&amp; CHAR(10)</f>
        <v xml:space="preserve">BeginPlot
	x=115,y=54
	TerrainType=TERRAIN_OCEAN
	PlotType=3
EndPlot
</v>
      </c>
      <c r="DN16" t="str">
        <f ca="1">SUBSTITUTE(SUBSTITUTE(SUBSTITUTE(SUBSTITUTE($A$1,
"x_coord",DN$2),
"y_coord",$A16),
"t_type",'terrain type'!DM14),
"p_type", 'plot type'!DM14)
&amp; IF(LEFT(resources!DM14, 6) = "BONUS_", CHAR(9) &amp; "BonusType=" &amp; resources!DM14 &amp; CHAR(10), "")
&amp; IF('goody huts'!DM14, "	ImprovementType=IMPROVEMENT_GOODY_HUT" &amp; CHAR(10), "")
&amp; IF(ISBLANK(OFFSET('rivers (2)'!$A$1, 2 * (67 - $A16), 2 * DN$2 + 1)), "", SUBSTITUTE($C$1, "&lt;direc&gt;", RIGHT(OFFSET('rivers (2)'!$A$1, 2 * (67 - $A16), 2 * DN$2 + 1), 1)))
&amp; IF(ISBLANK(OFFSET('rivers (2)'!$A$1, 2 * (67 - $A16) + 1, 2 * DN$2)), "", SUBSTITUTE($D$1, "&lt;direc&gt;", RIGHT(OFFSET('rivers (2)'!$A$1, 2 * (67 - $A16) + 1, 2 * DN$2), 1)))
&amp; IF(ISBLANK('feature type'!DM14), "EndPlot", SUBSTITUTE(SUBSTITUTE(output!$B$1,
                   "f_type", 'feature type'!DM14),
                   "f_var", 'feature variety'!DM14))
&amp; CHAR(10)</f>
        <v xml:space="preserve">BeginPlot
	x=116,y=54
	TerrainType=TERRAIN_OCEAN
	PlotType=3
EndPlot
</v>
      </c>
      <c r="DO16" t="str">
        <f ca="1">SUBSTITUTE(SUBSTITUTE(SUBSTITUTE(SUBSTITUTE($A$1,
"x_coord",DO$2),
"y_coord",$A16),
"t_type",'terrain type'!DN14),
"p_type", 'plot type'!DN14)
&amp; IF(LEFT(resources!DN14, 6) = "BONUS_", CHAR(9) &amp; "BonusType=" &amp; resources!DN14 &amp; CHAR(10), "")
&amp; IF('goody huts'!DN14, "	ImprovementType=IMPROVEMENT_GOODY_HUT" &amp; CHAR(10), "")
&amp; IF(ISBLANK(OFFSET('rivers (2)'!$A$1, 2 * (67 - $A16), 2 * DO$2 + 1)), "", SUBSTITUTE($C$1, "&lt;direc&gt;", RIGHT(OFFSET('rivers (2)'!$A$1, 2 * (67 - $A16), 2 * DO$2 + 1), 1)))
&amp; IF(ISBLANK(OFFSET('rivers (2)'!$A$1, 2 * (67 - $A16) + 1, 2 * DO$2)), "", SUBSTITUTE($D$1, "&lt;direc&gt;", RIGHT(OFFSET('rivers (2)'!$A$1, 2 * (67 - $A16) + 1, 2 * DO$2), 1)))
&amp; IF(ISBLANK('feature type'!DN14), "EndPlot", SUBSTITUTE(SUBSTITUTE(output!$B$1,
                   "f_type", 'feature type'!DN14),
                   "f_var", 'feature variety'!DN14))
&amp; CHAR(10)</f>
        <v xml:space="preserve">BeginPlot
	x=117,y=54
	TerrainType=TERRAIN_OCEAN
	PlotType=3
EndPlot
</v>
      </c>
      <c r="DP16" t="str">
        <f ca="1">SUBSTITUTE(SUBSTITUTE(SUBSTITUTE(SUBSTITUTE($A$1,
"x_coord",DP$2),
"y_coord",$A16),
"t_type",'terrain type'!DO14),
"p_type", 'plot type'!DO14)
&amp; IF(LEFT(resources!DO14, 6) = "BONUS_", CHAR(9) &amp; "BonusType=" &amp; resources!DO14 &amp; CHAR(10), "")
&amp; IF('goody huts'!DO14, "	ImprovementType=IMPROVEMENT_GOODY_HUT" &amp; CHAR(10), "")
&amp; IF(ISBLANK(OFFSET('rivers (2)'!$A$1, 2 * (67 - $A16), 2 * DP$2 + 1)), "", SUBSTITUTE($C$1, "&lt;direc&gt;", RIGHT(OFFSET('rivers (2)'!$A$1, 2 * (67 - $A16), 2 * DP$2 + 1), 1)))
&amp; IF(ISBLANK(OFFSET('rivers (2)'!$A$1, 2 * (67 - $A16) + 1, 2 * DP$2)), "", SUBSTITUTE($D$1, "&lt;direc&gt;", RIGHT(OFFSET('rivers (2)'!$A$1, 2 * (67 - $A16) + 1, 2 * DP$2), 1)))
&amp; IF(ISBLANK('feature type'!DO14), "EndPlot", SUBSTITUTE(SUBSTITUTE(output!$B$1,
                   "f_type", 'feature type'!DO14),
                   "f_var", 'feature variety'!DO14))
&amp; CHAR(10)</f>
        <v xml:space="preserve">BeginPlot
	x=118,y=54
	TerrainType=TERRAIN_OCEAN
	PlotType=3
EndPlot
</v>
      </c>
      <c r="DQ16" t="str">
        <f ca="1">SUBSTITUTE(SUBSTITUTE(SUBSTITUTE(SUBSTITUTE($A$1,
"x_coord",DQ$2),
"y_coord",$A16),
"t_type",'terrain type'!DP14),
"p_type", 'plot type'!DP14)
&amp; IF(LEFT(resources!DP14, 6) = "BONUS_", CHAR(9) &amp; "BonusType=" &amp; resources!DP14 &amp; CHAR(10), "")
&amp; IF('goody huts'!DP14, "	ImprovementType=IMPROVEMENT_GOODY_HUT" &amp; CHAR(10), "")
&amp; IF(ISBLANK(OFFSET('rivers (2)'!$A$1, 2 * (67 - $A16), 2 * DQ$2 + 1)), "", SUBSTITUTE($C$1, "&lt;direc&gt;", RIGHT(OFFSET('rivers (2)'!$A$1, 2 * (67 - $A16), 2 * DQ$2 + 1), 1)))
&amp; IF(ISBLANK(OFFSET('rivers (2)'!$A$1, 2 * (67 - $A16) + 1, 2 * DQ$2)), "", SUBSTITUTE($D$1, "&lt;direc&gt;", RIGHT(OFFSET('rivers (2)'!$A$1, 2 * (67 - $A16) + 1, 2 * DQ$2), 1)))
&amp; IF(ISBLANK('feature type'!DP14), "EndPlot", SUBSTITUTE(SUBSTITUTE(output!$B$1,
                   "f_type", 'feature type'!DP14),
                   "f_var", 'feature variety'!DP14))
&amp; CHAR(10)</f>
        <v xml:space="preserve">BeginPlot
	x=119,y=54
	TerrainType=TERRAIN_OCEAN
	PlotType=3
EndPlot
</v>
      </c>
      <c r="DR16" t="str">
        <f ca="1">SUBSTITUTE(SUBSTITUTE(SUBSTITUTE(SUBSTITUTE($A$1,
"x_coord",DR$2),
"y_coord",$A16),
"t_type",'terrain type'!DQ14),
"p_type", 'plot type'!DQ14)
&amp; IF(LEFT(resources!DQ14, 6) = "BONUS_", CHAR(9) &amp; "BonusType=" &amp; resources!DQ14 &amp; CHAR(10), "")
&amp; IF('goody huts'!DQ14, "	ImprovementType=IMPROVEMENT_GOODY_HUT" &amp; CHAR(10), "")
&amp; IF(ISBLANK(OFFSET('rivers (2)'!$A$1, 2 * (67 - $A16), 2 * DR$2 + 1)), "", SUBSTITUTE($C$1, "&lt;direc&gt;", RIGHT(OFFSET('rivers (2)'!$A$1, 2 * (67 - $A16), 2 * DR$2 + 1), 1)))
&amp; IF(ISBLANK(OFFSET('rivers (2)'!$A$1, 2 * (67 - $A16) + 1, 2 * DR$2)), "", SUBSTITUTE($D$1, "&lt;direc&gt;", RIGHT(OFFSET('rivers (2)'!$A$1, 2 * (67 - $A16) + 1, 2 * DR$2), 1)))
&amp; IF(ISBLANK('feature type'!DQ14), "EndPlot", SUBSTITUTE(SUBSTITUTE(output!$B$1,
                   "f_type", 'feature type'!DQ14),
                   "f_var", 'feature variety'!DQ14))
&amp; CHAR(10)</f>
        <v xml:space="preserve">BeginPlot
	x=120,y=54
	TerrainType=TERRAIN_OCEAN
	PlotType=3
EndPlot
</v>
      </c>
      <c r="DS16" t="str">
        <f ca="1">SUBSTITUTE(SUBSTITUTE(SUBSTITUTE(SUBSTITUTE($A$1,
"x_coord",DS$2),
"y_coord",$A16),
"t_type",'terrain type'!DR14),
"p_type", 'plot type'!DR14)
&amp; IF(LEFT(resources!DR14, 6) = "BONUS_", CHAR(9) &amp; "BonusType=" &amp; resources!DR14 &amp; CHAR(10), "")
&amp; IF('goody huts'!DR14, "	ImprovementType=IMPROVEMENT_GOODY_HUT" &amp; CHAR(10), "")
&amp; IF(ISBLANK(OFFSET('rivers (2)'!$A$1, 2 * (67 - $A16), 2 * DS$2 + 1)), "", SUBSTITUTE($C$1, "&lt;direc&gt;", RIGHT(OFFSET('rivers (2)'!$A$1, 2 * (67 - $A16), 2 * DS$2 + 1), 1)))
&amp; IF(ISBLANK(OFFSET('rivers (2)'!$A$1, 2 * (67 - $A16) + 1, 2 * DS$2)), "", SUBSTITUTE($D$1, "&lt;direc&gt;", RIGHT(OFFSET('rivers (2)'!$A$1, 2 * (67 - $A16) + 1, 2 * DS$2), 1)))
&amp; IF(ISBLANK('feature type'!DR14), "EndPlot", SUBSTITUTE(SUBSTITUTE(output!$B$1,
                   "f_type", 'feature type'!DR14),
                   "f_var", 'feature variety'!DR14))
&amp; CHAR(10)</f>
        <v xml:space="preserve">BeginPlot
	x=121,y=54
	TerrainType=TERRAIN_OCEAN
	PlotType=3
EndPlot
</v>
      </c>
      <c r="DT16" t="str">
        <f ca="1">SUBSTITUTE(SUBSTITUTE(SUBSTITUTE(SUBSTITUTE($A$1,
"x_coord",DT$2),
"y_coord",$A16),
"t_type",'terrain type'!DS14),
"p_type", 'plot type'!DS14)
&amp; IF(LEFT(resources!DS14, 6) = "BONUS_", CHAR(9) &amp; "BonusType=" &amp; resources!DS14 &amp; CHAR(10), "")
&amp; IF('goody huts'!DS14, "	ImprovementType=IMPROVEMENT_GOODY_HUT" &amp; CHAR(10), "")
&amp; IF(ISBLANK(OFFSET('rivers (2)'!$A$1, 2 * (67 - $A16), 2 * DT$2 + 1)), "", SUBSTITUTE($C$1, "&lt;direc&gt;", RIGHT(OFFSET('rivers (2)'!$A$1, 2 * (67 - $A16), 2 * DT$2 + 1), 1)))
&amp; IF(ISBLANK(OFFSET('rivers (2)'!$A$1, 2 * (67 - $A16) + 1, 2 * DT$2)), "", SUBSTITUTE($D$1, "&lt;direc&gt;", RIGHT(OFFSET('rivers (2)'!$A$1, 2 * (67 - $A16) + 1, 2 * DT$2), 1)))
&amp; IF(ISBLANK('feature type'!DS14), "EndPlot", SUBSTITUTE(SUBSTITUTE(output!$B$1,
                   "f_type", 'feature type'!DS14),
                   "f_var", 'feature variety'!DS14))
&amp; CHAR(10)</f>
        <v xml:space="preserve">BeginPlot
	x=122,y=54
	TerrainType=TERRAIN_OCEAN
	PlotType=3
EndPlot
</v>
      </c>
      <c r="DU16" t="str">
        <f ca="1">SUBSTITUTE(SUBSTITUTE(SUBSTITUTE(SUBSTITUTE($A$1,
"x_coord",DU$2),
"y_coord",$A16),
"t_type",'terrain type'!DT14),
"p_type", 'plot type'!DT14)
&amp; IF(LEFT(resources!DT14, 6) = "BONUS_", CHAR(9) &amp; "BonusType=" &amp; resources!DT14 &amp; CHAR(10), "")
&amp; IF('goody huts'!DT14, "	ImprovementType=IMPROVEMENT_GOODY_HUT" &amp; CHAR(10), "")
&amp; IF(ISBLANK(OFFSET('rivers (2)'!$A$1, 2 * (67 - $A16), 2 * DU$2 + 1)), "", SUBSTITUTE($C$1, "&lt;direc&gt;", RIGHT(OFFSET('rivers (2)'!$A$1, 2 * (67 - $A16), 2 * DU$2 + 1), 1)))
&amp; IF(ISBLANK(OFFSET('rivers (2)'!$A$1, 2 * (67 - $A16) + 1, 2 * DU$2)), "", SUBSTITUTE($D$1, "&lt;direc&gt;", RIGHT(OFFSET('rivers (2)'!$A$1, 2 * (67 - $A16) + 1, 2 * DU$2), 1)))
&amp; IF(ISBLANK('feature type'!DT14), "EndPlot", SUBSTITUTE(SUBSTITUTE(output!$B$1,
                   "f_type", 'feature type'!DT14),
                   "f_var", 'feature variety'!DT14))
&amp; CHAR(10)</f>
        <v xml:space="preserve">BeginPlot
	x=123,y=54
	TerrainType=TERRAIN_OCEAN
	PlotType=3
EndPlot
</v>
      </c>
    </row>
    <row r="17" spans="1:125" x14ac:dyDescent="0.25">
      <c r="A17" s="10">
        <v>53</v>
      </c>
      <c r="B17" t="str">
        <f ca="1">SUBSTITUTE(SUBSTITUTE(SUBSTITUTE(SUBSTITUTE($A$1,
"x_coord",B$2),
"y_coord",$A17),
"t_type",'terrain type'!A15),
"p_type", 'plot type'!A15)
&amp; IF(LEFT(resources!A15, 6) = "BONUS_", CHAR(9) &amp; "BonusType=" &amp; resources!A15 &amp; CHAR(10), "")
&amp; IF('goody huts'!A15, "	ImprovementType=IMPROVEMENT_GOODY_HUT" &amp; CHAR(10), "")
&amp; IF(ISBLANK(OFFSET('rivers (2)'!$A$1, 2 * (67 - $A17), 2 * B$2 + 1)), "", SUBSTITUTE($C$1, "&lt;direc&gt;", RIGHT(OFFSET('rivers (2)'!$A$1, 2 * (67 - $A17), 2 * B$2 + 1), 1)))
&amp; IF(ISBLANK(OFFSET('rivers (2)'!$A$1, 2 * (67 - $A17) + 1, 2 * B$2)), "", SUBSTITUTE($D$1, "&lt;direc&gt;", RIGHT(OFFSET('rivers (2)'!$A$1, 2 * (67 - $A17) + 1, 2 * B$2), 1)))
&amp; IF(ISBLANK('feature type'!A15), "EndPlot", SUBSTITUTE(SUBSTITUTE(output!$B$1,
                   "f_type", 'feature type'!A15),
                   "f_var", 'feature variety'!A15))
&amp; CHAR(10)</f>
        <v xml:space="preserve">BeginPlot
	x=0,y=53
	TerrainType=TERRAIN_OCEAN
	PlotType=3
EndPlot
</v>
      </c>
      <c r="C17" t="str">
        <f ca="1">SUBSTITUTE(SUBSTITUTE(SUBSTITUTE(SUBSTITUTE($A$1,
"x_coord",C$2),
"y_coord",$A17),
"t_type",'terrain type'!B15),
"p_type", 'plot type'!B15)
&amp; IF(LEFT(resources!B15, 6) = "BONUS_", CHAR(9) &amp; "BonusType=" &amp; resources!B15 &amp; CHAR(10), "")
&amp; IF('goody huts'!B15, "	ImprovementType=IMPROVEMENT_GOODY_HUT" &amp; CHAR(10), "")
&amp; IF(ISBLANK(OFFSET('rivers (2)'!$A$1, 2 * (67 - $A17), 2 * C$2 + 1)), "", SUBSTITUTE($C$1, "&lt;direc&gt;", RIGHT(OFFSET('rivers (2)'!$A$1, 2 * (67 - $A17), 2 * C$2 + 1), 1)))
&amp; IF(ISBLANK(OFFSET('rivers (2)'!$A$1, 2 * (67 - $A17) + 1, 2 * C$2)), "", SUBSTITUTE($D$1, "&lt;direc&gt;", RIGHT(OFFSET('rivers (2)'!$A$1, 2 * (67 - $A17) + 1, 2 * C$2), 1)))
&amp; IF(ISBLANK('feature type'!B15), "EndPlot", SUBSTITUTE(SUBSTITUTE(output!$B$1,
                   "f_type", 'feature type'!B15),
                   "f_var", 'feature variety'!B15))
&amp; CHAR(10)</f>
        <v xml:space="preserve">BeginPlot
	x=1,y=53
	TerrainType=TERRAIN_COAST
	PlotType=3
EndPlot
</v>
      </c>
      <c r="D17" t="str">
        <f ca="1">SUBSTITUTE(SUBSTITUTE(SUBSTITUTE(SUBSTITUTE($A$1,
"x_coord",D$2),
"y_coord",$A17),
"t_type",'terrain type'!C15),
"p_type", 'plot type'!C15)
&amp; IF(LEFT(resources!C15, 6) = "BONUS_", CHAR(9) &amp; "BonusType=" &amp; resources!C15 &amp; CHAR(10), "")
&amp; IF('goody huts'!C15, "	ImprovementType=IMPROVEMENT_GOODY_HUT" &amp; CHAR(10), "")
&amp; IF(ISBLANK(OFFSET('rivers (2)'!$A$1, 2 * (67 - $A17), 2 * D$2 + 1)), "", SUBSTITUTE($C$1, "&lt;direc&gt;", RIGHT(OFFSET('rivers (2)'!$A$1, 2 * (67 - $A17), 2 * D$2 + 1), 1)))
&amp; IF(ISBLANK(OFFSET('rivers (2)'!$A$1, 2 * (67 - $A17) + 1, 2 * D$2)), "", SUBSTITUTE($D$1, "&lt;direc&gt;", RIGHT(OFFSET('rivers (2)'!$A$1, 2 * (67 - $A17) + 1, 2 * D$2), 1)))
&amp; IF(ISBLANK('feature type'!C15), "EndPlot", SUBSTITUTE(SUBSTITUTE(output!$B$1,
                   "f_type", 'feature type'!C15),
                   "f_var", 'feature variety'!C15))
&amp; CHAR(10)</f>
        <v xml:space="preserve">BeginPlot
	x=2,y=53
	TerrainType=TERRAIN_SNOW
	PlotType=0
EndPlot
</v>
      </c>
      <c r="E17" t="str">
        <f ca="1">SUBSTITUTE(SUBSTITUTE(SUBSTITUTE(SUBSTITUTE($A$1,
"x_coord",E$2),
"y_coord",$A17),
"t_type",'terrain type'!D15),
"p_type", 'plot type'!D15)
&amp; IF(LEFT(resources!D15, 6) = "BONUS_", CHAR(9) &amp; "BonusType=" &amp; resources!D15 &amp; CHAR(10), "")
&amp; IF('goody huts'!D15, "	ImprovementType=IMPROVEMENT_GOODY_HUT" &amp; CHAR(10), "")
&amp; IF(ISBLANK(OFFSET('rivers (2)'!$A$1, 2 * (67 - $A17), 2 * E$2 + 1)), "", SUBSTITUTE($C$1, "&lt;direc&gt;", RIGHT(OFFSET('rivers (2)'!$A$1, 2 * (67 - $A17), 2 * E$2 + 1), 1)))
&amp; IF(ISBLANK(OFFSET('rivers (2)'!$A$1, 2 * (67 - $A17) + 1, 2 * E$2)), "", SUBSTITUTE($D$1, "&lt;direc&gt;", RIGHT(OFFSET('rivers (2)'!$A$1, 2 * (67 - $A17) + 1, 2 * E$2), 1)))
&amp; IF(ISBLANK('feature type'!D15), "EndPlot", SUBSTITUTE(SUBSTITUTE(output!$B$1,
                   "f_type", 'feature type'!D15),
                   "f_var", 'feature variety'!D15))
&amp; CHAR(10)</f>
        <v xml:space="preserve">BeginPlot
	x=3,y=53
	TerrainType=TERRAIN_COAST
	PlotType=3
EndPlot
</v>
      </c>
      <c r="F17" t="str">
        <f ca="1">SUBSTITUTE(SUBSTITUTE(SUBSTITUTE(SUBSTITUTE($A$1,
"x_coord",F$2),
"y_coord",$A17),
"t_type",'terrain type'!E15),
"p_type", 'plot type'!E15)
&amp; IF(LEFT(resources!E15, 6) = "BONUS_", CHAR(9) &amp; "BonusType=" &amp; resources!E15 &amp; CHAR(10), "")
&amp; IF('goody huts'!E15, "	ImprovementType=IMPROVEMENT_GOODY_HUT" &amp; CHAR(10), "")
&amp; IF(ISBLANK(OFFSET('rivers (2)'!$A$1, 2 * (67 - $A17), 2 * F$2 + 1)), "", SUBSTITUTE($C$1, "&lt;direc&gt;", RIGHT(OFFSET('rivers (2)'!$A$1, 2 * (67 - $A17), 2 * F$2 + 1), 1)))
&amp; IF(ISBLANK(OFFSET('rivers (2)'!$A$1, 2 * (67 - $A17) + 1, 2 * F$2)), "", SUBSTITUTE($D$1, "&lt;direc&gt;", RIGHT(OFFSET('rivers (2)'!$A$1, 2 * (67 - $A17) + 1, 2 * F$2), 1)))
&amp; IF(ISBLANK('feature type'!E15), "EndPlot", SUBSTITUTE(SUBSTITUTE(output!$B$1,
                   "f_type", 'feature type'!E15),
                   "f_var", 'feature variety'!E15))
&amp; CHAR(10)</f>
        <v xml:space="preserve">BeginPlot
	x=4,y=53
	TerrainType=TERRAIN_OCEAN
	PlotType=3
EndPlot
</v>
      </c>
      <c r="G17" t="str">
        <f ca="1">SUBSTITUTE(SUBSTITUTE(SUBSTITUTE(SUBSTITUTE($A$1,
"x_coord",G$2),
"y_coord",$A17),
"t_type",'terrain type'!F15),
"p_type", 'plot type'!F15)
&amp; IF(LEFT(resources!F15, 6) = "BONUS_", CHAR(9) &amp; "BonusType=" &amp; resources!F15 &amp; CHAR(10), "")
&amp; IF('goody huts'!F15, "	ImprovementType=IMPROVEMENT_GOODY_HUT" &amp; CHAR(10), "")
&amp; IF(ISBLANK(OFFSET('rivers (2)'!$A$1, 2 * (67 - $A17), 2 * G$2 + 1)), "", SUBSTITUTE($C$1, "&lt;direc&gt;", RIGHT(OFFSET('rivers (2)'!$A$1, 2 * (67 - $A17), 2 * G$2 + 1), 1)))
&amp; IF(ISBLANK(OFFSET('rivers (2)'!$A$1, 2 * (67 - $A17) + 1, 2 * G$2)), "", SUBSTITUTE($D$1, "&lt;direc&gt;", RIGHT(OFFSET('rivers (2)'!$A$1, 2 * (67 - $A17) + 1, 2 * G$2), 1)))
&amp; IF(ISBLANK('feature type'!F15), "EndPlot", SUBSTITUTE(SUBSTITUTE(output!$B$1,
                   "f_type", 'feature type'!F15),
                   "f_var", 'feature variety'!F15))
&amp; CHAR(10)</f>
        <v xml:space="preserve">BeginPlot
	x=5,y=53
	TerrainType=TERRAIN_OCEAN
	PlotType=3
EndPlot
</v>
      </c>
      <c r="H17" t="str">
        <f ca="1">SUBSTITUTE(SUBSTITUTE(SUBSTITUTE(SUBSTITUTE($A$1,
"x_coord",H$2),
"y_coord",$A17),
"t_type",'terrain type'!G15),
"p_type", 'plot type'!G15)
&amp; IF(LEFT(resources!G15, 6) = "BONUS_", CHAR(9) &amp; "BonusType=" &amp; resources!G15 &amp; CHAR(10), "")
&amp; IF('goody huts'!G15, "	ImprovementType=IMPROVEMENT_GOODY_HUT" &amp; CHAR(10), "")
&amp; IF(ISBLANK(OFFSET('rivers (2)'!$A$1, 2 * (67 - $A17), 2 * H$2 + 1)), "", SUBSTITUTE($C$1, "&lt;direc&gt;", RIGHT(OFFSET('rivers (2)'!$A$1, 2 * (67 - $A17), 2 * H$2 + 1), 1)))
&amp; IF(ISBLANK(OFFSET('rivers (2)'!$A$1, 2 * (67 - $A17) + 1, 2 * H$2)), "", SUBSTITUTE($D$1, "&lt;direc&gt;", RIGHT(OFFSET('rivers (2)'!$A$1, 2 * (67 - $A17) + 1, 2 * H$2), 1)))
&amp; IF(ISBLANK('feature type'!G15), "EndPlot", SUBSTITUTE(SUBSTITUTE(output!$B$1,
                   "f_type", 'feature type'!G15),
                   "f_var", 'feature variety'!G15))
&amp; CHAR(10)</f>
        <v xml:space="preserve">BeginPlot
	x=6,y=53
	TerrainType=TERRAIN_OCEAN
	PlotType=3
EndPlot
</v>
      </c>
      <c r="I17" t="str">
        <f ca="1">SUBSTITUTE(SUBSTITUTE(SUBSTITUTE(SUBSTITUTE($A$1,
"x_coord",I$2),
"y_coord",$A17),
"t_type",'terrain type'!H15),
"p_type", 'plot type'!H15)
&amp; IF(LEFT(resources!H15, 6) = "BONUS_", CHAR(9) &amp; "BonusType=" &amp; resources!H15 &amp; CHAR(10), "")
&amp; IF('goody huts'!H15, "	ImprovementType=IMPROVEMENT_GOODY_HUT" &amp; CHAR(10), "")
&amp; IF(ISBLANK(OFFSET('rivers (2)'!$A$1, 2 * (67 - $A17), 2 * I$2 + 1)), "", SUBSTITUTE($C$1, "&lt;direc&gt;", RIGHT(OFFSET('rivers (2)'!$A$1, 2 * (67 - $A17), 2 * I$2 + 1), 1)))
&amp; IF(ISBLANK(OFFSET('rivers (2)'!$A$1, 2 * (67 - $A17) + 1, 2 * I$2)), "", SUBSTITUTE($D$1, "&lt;direc&gt;", RIGHT(OFFSET('rivers (2)'!$A$1, 2 * (67 - $A17) + 1, 2 * I$2), 1)))
&amp; IF(ISBLANK('feature type'!H15), "EndPlot", SUBSTITUTE(SUBSTITUTE(output!$B$1,
                   "f_type", 'feature type'!H15),
                   "f_var", 'feature variety'!H15))
&amp; CHAR(10)</f>
        <v xml:space="preserve">BeginPlot
	x=7,y=53
	TerrainType=TERRAIN_OCEAN
	PlotType=3
EndPlot
</v>
      </c>
      <c r="J17" t="str">
        <f ca="1">SUBSTITUTE(SUBSTITUTE(SUBSTITUTE(SUBSTITUTE($A$1,
"x_coord",J$2),
"y_coord",$A17),
"t_type",'terrain type'!I15),
"p_type", 'plot type'!I15)
&amp; IF(LEFT(resources!I15, 6) = "BONUS_", CHAR(9) &amp; "BonusType=" &amp; resources!I15 &amp; CHAR(10), "")
&amp; IF('goody huts'!I15, "	ImprovementType=IMPROVEMENT_GOODY_HUT" &amp; CHAR(10), "")
&amp; IF(ISBLANK(OFFSET('rivers (2)'!$A$1, 2 * (67 - $A17), 2 * J$2 + 1)), "", SUBSTITUTE($C$1, "&lt;direc&gt;", RIGHT(OFFSET('rivers (2)'!$A$1, 2 * (67 - $A17), 2 * J$2 + 1), 1)))
&amp; IF(ISBLANK(OFFSET('rivers (2)'!$A$1, 2 * (67 - $A17) + 1, 2 * J$2)), "", SUBSTITUTE($D$1, "&lt;direc&gt;", RIGHT(OFFSET('rivers (2)'!$A$1, 2 * (67 - $A17) + 1, 2 * J$2), 1)))
&amp; IF(ISBLANK('feature type'!I15), "EndPlot", SUBSTITUTE(SUBSTITUTE(output!$B$1,
                   "f_type", 'feature type'!I15),
                   "f_var", 'feature variety'!I15))
&amp; CHAR(10)</f>
        <v xml:space="preserve">BeginPlot
	x=8,y=53
	TerrainType=TERRAIN_OCEAN
	PlotType=3
EndPlot
</v>
      </c>
      <c r="K17" t="str">
        <f ca="1">SUBSTITUTE(SUBSTITUTE(SUBSTITUTE(SUBSTITUTE($A$1,
"x_coord",K$2),
"y_coord",$A17),
"t_type",'terrain type'!J15),
"p_type", 'plot type'!J15)
&amp; IF(LEFT(resources!J15, 6) = "BONUS_", CHAR(9) &amp; "BonusType=" &amp; resources!J15 &amp; CHAR(10), "")
&amp; IF('goody huts'!J15, "	ImprovementType=IMPROVEMENT_GOODY_HUT" &amp; CHAR(10), "")
&amp; IF(ISBLANK(OFFSET('rivers (2)'!$A$1, 2 * (67 - $A17), 2 * K$2 + 1)), "", SUBSTITUTE($C$1, "&lt;direc&gt;", RIGHT(OFFSET('rivers (2)'!$A$1, 2 * (67 - $A17), 2 * K$2 + 1), 1)))
&amp; IF(ISBLANK(OFFSET('rivers (2)'!$A$1, 2 * (67 - $A17) + 1, 2 * K$2)), "", SUBSTITUTE($D$1, "&lt;direc&gt;", RIGHT(OFFSET('rivers (2)'!$A$1, 2 * (67 - $A17) + 1, 2 * K$2), 1)))
&amp; IF(ISBLANK('feature type'!J15), "EndPlot", SUBSTITUTE(SUBSTITUTE(output!$B$1,
                   "f_type", 'feature type'!J15),
                   "f_var", 'feature variety'!J15))
&amp; CHAR(10)</f>
        <v xml:space="preserve">BeginPlot
	x=9,y=53
	TerrainType=TERRAIN_OCEAN
	PlotType=3
EndPlot
</v>
      </c>
      <c r="L17" t="str">
        <f ca="1">SUBSTITUTE(SUBSTITUTE(SUBSTITUTE(SUBSTITUTE($A$1,
"x_coord",L$2),
"y_coord",$A17),
"t_type",'terrain type'!K15),
"p_type", 'plot type'!K15)
&amp; IF(LEFT(resources!K15, 6) = "BONUS_", CHAR(9) &amp; "BonusType=" &amp; resources!K15 &amp; CHAR(10), "")
&amp; IF('goody huts'!K15, "	ImprovementType=IMPROVEMENT_GOODY_HUT" &amp; CHAR(10), "")
&amp; IF(ISBLANK(OFFSET('rivers (2)'!$A$1, 2 * (67 - $A17), 2 * L$2 + 1)), "", SUBSTITUTE($C$1, "&lt;direc&gt;", RIGHT(OFFSET('rivers (2)'!$A$1, 2 * (67 - $A17), 2 * L$2 + 1), 1)))
&amp; IF(ISBLANK(OFFSET('rivers (2)'!$A$1, 2 * (67 - $A17) + 1, 2 * L$2)), "", SUBSTITUTE($D$1, "&lt;direc&gt;", RIGHT(OFFSET('rivers (2)'!$A$1, 2 * (67 - $A17) + 1, 2 * L$2), 1)))
&amp; IF(ISBLANK('feature type'!K15), "EndPlot", SUBSTITUTE(SUBSTITUTE(output!$B$1,
                   "f_type", 'feature type'!K15),
                   "f_var", 'feature variety'!K15))
&amp; CHAR(10)</f>
        <v xml:space="preserve">BeginPlot
	x=10,y=53
	TerrainType=TERRAIN_OCEAN
	PlotType=3
EndPlot
</v>
      </c>
      <c r="M17" t="str">
        <f ca="1">SUBSTITUTE(SUBSTITUTE(SUBSTITUTE(SUBSTITUTE($A$1,
"x_coord",M$2),
"y_coord",$A17),
"t_type",'terrain type'!L15),
"p_type", 'plot type'!L15)
&amp; IF(LEFT(resources!L15, 6) = "BONUS_", CHAR(9) &amp; "BonusType=" &amp; resources!L15 &amp; CHAR(10), "")
&amp; IF('goody huts'!L15, "	ImprovementType=IMPROVEMENT_GOODY_HUT" &amp; CHAR(10), "")
&amp; IF(ISBLANK(OFFSET('rivers (2)'!$A$1, 2 * (67 - $A17), 2 * M$2 + 1)), "", SUBSTITUTE($C$1, "&lt;direc&gt;", RIGHT(OFFSET('rivers (2)'!$A$1, 2 * (67 - $A17), 2 * M$2 + 1), 1)))
&amp; IF(ISBLANK(OFFSET('rivers (2)'!$A$1, 2 * (67 - $A17) + 1, 2 * M$2)), "", SUBSTITUTE($D$1, "&lt;direc&gt;", RIGHT(OFFSET('rivers (2)'!$A$1, 2 * (67 - $A17) + 1, 2 * M$2), 1)))
&amp; IF(ISBLANK('feature type'!L15), "EndPlot", SUBSTITUTE(SUBSTITUTE(output!$B$1,
                   "f_type", 'feature type'!L15),
                   "f_var", 'feature variety'!L15))
&amp; CHAR(10)</f>
        <v xml:space="preserve">BeginPlot
	x=11,y=53
	TerrainType=TERRAIN_OCEAN
	PlotType=3
EndPlot
</v>
      </c>
      <c r="N17" t="str">
        <f ca="1">SUBSTITUTE(SUBSTITUTE(SUBSTITUTE(SUBSTITUTE($A$1,
"x_coord",N$2),
"y_coord",$A17),
"t_type",'terrain type'!M15),
"p_type", 'plot type'!M15)
&amp; IF(LEFT(resources!M15, 6) = "BONUS_", CHAR(9) &amp; "BonusType=" &amp; resources!M15 &amp; CHAR(10), "")
&amp; IF('goody huts'!M15, "	ImprovementType=IMPROVEMENT_GOODY_HUT" &amp; CHAR(10), "")
&amp; IF(ISBLANK(OFFSET('rivers (2)'!$A$1, 2 * (67 - $A17), 2 * N$2 + 1)), "", SUBSTITUTE($C$1, "&lt;direc&gt;", RIGHT(OFFSET('rivers (2)'!$A$1, 2 * (67 - $A17), 2 * N$2 + 1), 1)))
&amp; IF(ISBLANK(OFFSET('rivers (2)'!$A$1, 2 * (67 - $A17) + 1, 2 * N$2)), "", SUBSTITUTE($D$1, "&lt;direc&gt;", RIGHT(OFFSET('rivers (2)'!$A$1, 2 * (67 - $A17) + 1, 2 * N$2), 1)))
&amp; IF(ISBLANK('feature type'!M15), "EndPlot", SUBSTITUTE(SUBSTITUTE(output!$B$1,
                   "f_type", 'feature type'!M15),
                   "f_var", 'feature variety'!M15))
&amp; CHAR(10)</f>
        <v xml:space="preserve">BeginPlot
	x=12,y=53
	TerrainType=TERRAIN_COAST
	PlotType=3
EndPlot
</v>
      </c>
      <c r="O17" t="str">
        <f ca="1">SUBSTITUTE(SUBSTITUTE(SUBSTITUTE(SUBSTITUTE($A$1,
"x_coord",O$2),
"y_coord",$A17),
"t_type",'terrain type'!N15),
"p_type", 'plot type'!N15)
&amp; IF(LEFT(resources!N15, 6) = "BONUS_", CHAR(9) &amp; "BonusType=" &amp; resources!N15 &amp; CHAR(10), "")
&amp; IF('goody huts'!N15, "	ImprovementType=IMPROVEMENT_GOODY_HUT" &amp; CHAR(10), "")
&amp; IF(ISBLANK(OFFSET('rivers (2)'!$A$1, 2 * (67 - $A17), 2 * O$2 + 1)), "", SUBSTITUTE($C$1, "&lt;direc&gt;", RIGHT(OFFSET('rivers (2)'!$A$1, 2 * (67 - $A17), 2 * O$2 + 1), 1)))
&amp; IF(ISBLANK(OFFSET('rivers (2)'!$A$1, 2 * (67 - $A17) + 1, 2 * O$2)), "", SUBSTITUTE($D$1, "&lt;direc&gt;", RIGHT(OFFSET('rivers (2)'!$A$1, 2 * (67 - $A17) + 1, 2 * O$2), 1)))
&amp; IF(ISBLANK('feature type'!N15), "EndPlot", SUBSTITUTE(SUBSTITUTE(output!$B$1,
                   "f_type", 'feature type'!N15),
                   "f_var", 'feature variety'!N15))
&amp; CHAR(10)</f>
        <v xml:space="preserve">BeginPlot
	x=13,y=53
	TerrainType=TERRAIN_COAST
	PlotType=3
EndPlot
</v>
      </c>
      <c r="P17" t="str">
        <f ca="1">SUBSTITUTE(SUBSTITUTE(SUBSTITUTE(SUBSTITUTE($A$1,
"x_coord",P$2),
"y_coord",$A17),
"t_type",'terrain type'!O15),
"p_type", 'plot type'!O15)
&amp; IF(LEFT(resources!O15, 6) = "BONUS_", CHAR(9) &amp; "BonusType=" &amp; resources!O15 &amp; CHAR(10), "")
&amp; IF('goody huts'!O15, "	ImprovementType=IMPROVEMENT_GOODY_HUT" &amp; CHAR(10), "")
&amp; IF(ISBLANK(OFFSET('rivers (2)'!$A$1, 2 * (67 - $A17), 2 * P$2 + 1)), "", SUBSTITUTE($C$1, "&lt;direc&gt;", RIGHT(OFFSET('rivers (2)'!$A$1, 2 * (67 - $A17), 2 * P$2 + 1), 1)))
&amp; IF(ISBLANK(OFFSET('rivers (2)'!$A$1, 2 * (67 - $A17) + 1, 2 * P$2)), "", SUBSTITUTE($D$1, "&lt;direc&gt;", RIGHT(OFFSET('rivers (2)'!$A$1, 2 * (67 - $A17) + 1, 2 * P$2), 1)))
&amp; IF(ISBLANK('feature type'!O15), "EndPlot", SUBSTITUTE(SUBSTITUTE(output!$B$1,
                   "f_type", 'feature type'!O15),
                   "f_var", 'feature variety'!O15))
&amp; CHAR(10)</f>
        <v xml:space="preserve">BeginPlot
	x=14,y=53
	TerrainType=TERRAIN_COAST
	PlotType=3
EndPlot
</v>
      </c>
      <c r="Q17" t="str">
        <f ca="1">SUBSTITUTE(SUBSTITUTE(SUBSTITUTE(SUBSTITUTE($A$1,
"x_coord",Q$2),
"y_coord",$A17),
"t_type",'terrain type'!P15),
"p_type", 'plot type'!P15)
&amp; IF(LEFT(resources!P15, 6) = "BONUS_", CHAR(9) &amp; "BonusType=" &amp; resources!P15 &amp; CHAR(10), "")
&amp; IF('goody huts'!P15, "	ImprovementType=IMPROVEMENT_GOODY_HUT" &amp; CHAR(10), "")
&amp; IF(ISBLANK(OFFSET('rivers (2)'!$A$1, 2 * (67 - $A17), 2 * Q$2 + 1)), "", SUBSTITUTE($C$1, "&lt;direc&gt;", RIGHT(OFFSET('rivers (2)'!$A$1, 2 * (67 - $A17), 2 * Q$2 + 1), 1)))
&amp; IF(ISBLANK(OFFSET('rivers (2)'!$A$1, 2 * (67 - $A17) + 1, 2 * Q$2)), "", SUBSTITUTE($D$1, "&lt;direc&gt;", RIGHT(OFFSET('rivers (2)'!$A$1, 2 * (67 - $A17) + 1, 2 * Q$2), 1)))
&amp; IF(ISBLANK('feature type'!P15), "EndPlot", SUBSTITUTE(SUBSTITUTE(output!$B$1,
                   "f_type", 'feature type'!P15),
                   "f_var", 'feature variety'!P15))
&amp; CHAR(10)</f>
        <v xml:space="preserve">BeginPlot
	x=15,y=53
	TerrainType=TERRAIN_GRASS
	PlotType=2
	RiverNSDirection=0
	isWOfRiver
EndPlot
</v>
      </c>
      <c r="R17" t="str">
        <f ca="1">SUBSTITUTE(SUBSTITUTE(SUBSTITUTE(SUBSTITUTE($A$1,
"x_coord",R$2),
"y_coord",$A17),
"t_type",'terrain type'!Q15),
"p_type", 'plot type'!Q15)
&amp; IF(LEFT(resources!Q15, 6) = "BONUS_", CHAR(9) &amp; "BonusType=" &amp; resources!Q15 &amp; CHAR(10), "")
&amp; IF('goody huts'!Q15, "	ImprovementType=IMPROVEMENT_GOODY_HUT" &amp; CHAR(10), "")
&amp; IF(ISBLANK(OFFSET('rivers (2)'!$A$1, 2 * (67 - $A17), 2 * R$2 + 1)), "", SUBSTITUTE($C$1, "&lt;direc&gt;", RIGHT(OFFSET('rivers (2)'!$A$1, 2 * (67 - $A17), 2 * R$2 + 1), 1)))
&amp; IF(ISBLANK(OFFSET('rivers (2)'!$A$1, 2 * (67 - $A17) + 1, 2 * R$2)), "", SUBSTITUTE($D$1, "&lt;direc&gt;", RIGHT(OFFSET('rivers (2)'!$A$1, 2 * (67 - $A17) + 1, 2 * R$2), 1)))
&amp; IF(ISBLANK('feature type'!Q15), "EndPlot", SUBSTITUTE(SUBSTITUTE(output!$B$1,
                   "f_type", 'feature type'!Q15),
                   "f_var", 'feature variety'!Q15))
&amp; CHAR(10)</f>
        <v xml:space="preserve">BeginPlot
	x=16,y=53
	TerrainType=TERRAIN_GRASS
	PlotType=2
EndPlot
</v>
      </c>
      <c r="S17" t="str">
        <f ca="1">SUBSTITUTE(SUBSTITUTE(SUBSTITUTE(SUBSTITUTE($A$1,
"x_coord",S$2),
"y_coord",$A17),
"t_type",'terrain type'!R15),
"p_type", 'plot type'!R15)
&amp; IF(LEFT(resources!R15, 6) = "BONUS_", CHAR(9) &amp; "BonusType=" &amp; resources!R15 &amp; CHAR(10), "")
&amp; IF('goody huts'!R15, "	ImprovementType=IMPROVEMENT_GOODY_HUT" &amp; CHAR(10), "")
&amp; IF(ISBLANK(OFFSET('rivers (2)'!$A$1, 2 * (67 - $A17), 2 * S$2 + 1)), "", SUBSTITUTE($C$1, "&lt;direc&gt;", RIGHT(OFFSET('rivers (2)'!$A$1, 2 * (67 - $A17), 2 * S$2 + 1), 1)))
&amp; IF(ISBLANK(OFFSET('rivers (2)'!$A$1, 2 * (67 - $A17) + 1, 2 * S$2)), "", SUBSTITUTE($D$1, "&lt;direc&gt;", RIGHT(OFFSET('rivers (2)'!$A$1, 2 * (67 - $A17) + 1, 2 * S$2), 1)))
&amp; IF(ISBLANK('feature type'!R15), "EndPlot", SUBSTITUTE(SUBSTITUTE(output!$B$1,
                   "f_type", 'feature type'!R15),
                   "f_var", 'feature variety'!R15))
&amp; CHAR(10)</f>
        <v xml:space="preserve">BeginPlot
	x=17,y=53
	TerrainType=TERRAIN_GRASS
	PlotType=1
	FeatureType=FEATURE_FOREST, FeatureVariety=0
EndPlot
</v>
      </c>
      <c r="T17" t="str">
        <f ca="1">SUBSTITUTE(SUBSTITUTE(SUBSTITUTE(SUBSTITUTE($A$1,
"x_coord",T$2),
"y_coord",$A17),
"t_type",'terrain type'!S15),
"p_type", 'plot type'!S15)
&amp; IF(LEFT(resources!S15, 6) = "BONUS_", CHAR(9) &amp; "BonusType=" &amp; resources!S15 &amp; CHAR(10), "")
&amp; IF('goody huts'!S15, "	ImprovementType=IMPROVEMENT_GOODY_HUT" &amp; CHAR(10), "")
&amp; IF(ISBLANK(OFFSET('rivers (2)'!$A$1, 2 * (67 - $A17), 2 * T$2 + 1)), "", SUBSTITUTE($C$1, "&lt;direc&gt;", RIGHT(OFFSET('rivers (2)'!$A$1, 2 * (67 - $A17), 2 * T$2 + 1), 1)))
&amp; IF(ISBLANK(OFFSET('rivers (2)'!$A$1, 2 * (67 - $A17) + 1, 2 * T$2)), "", SUBSTITUTE($D$1, "&lt;direc&gt;", RIGHT(OFFSET('rivers (2)'!$A$1, 2 * (67 - $A17) + 1, 2 * T$2), 1)))
&amp; IF(ISBLANK('feature type'!S15), "EndPlot", SUBSTITUTE(SUBSTITUTE(output!$B$1,
                   "f_type", 'feature type'!S15),
                   "f_var", 'feature variety'!S15))
&amp; CHAR(10)</f>
        <v xml:space="preserve">BeginPlot
	x=18,y=53
	TerrainType=TERRAIN_GRASS
	PlotType=2
EndPlot
</v>
      </c>
      <c r="U17" t="str">
        <f ca="1">SUBSTITUTE(SUBSTITUTE(SUBSTITUTE(SUBSTITUTE($A$1,
"x_coord",U$2),
"y_coord",$A17),
"t_type",'terrain type'!T15),
"p_type", 'plot type'!T15)
&amp; IF(LEFT(resources!T15, 6) = "BONUS_", CHAR(9) &amp; "BonusType=" &amp; resources!T15 &amp; CHAR(10), "")
&amp; IF('goody huts'!T15, "	ImprovementType=IMPROVEMENT_GOODY_HUT" &amp; CHAR(10), "")
&amp; IF(ISBLANK(OFFSET('rivers (2)'!$A$1, 2 * (67 - $A17), 2 * U$2 + 1)), "", SUBSTITUTE($C$1, "&lt;direc&gt;", RIGHT(OFFSET('rivers (2)'!$A$1, 2 * (67 - $A17), 2 * U$2 + 1), 1)))
&amp; IF(ISBLANK(OFFSET('rivers (2)'!$A$1, 2 * (67 - $A17) + 1, 2 * U$2)), "", SUBSTITUTE($D$1, "&lt;direc&gt;", RIGHT(OFFSET('rivers (2)'!$A$1, 2 * (67 - $A17) + 1, 2 * U$2), 1)))
&amp; IF(ISBLANK('feature type'!T15), "EndPlot", SUBSTITUTE(SUBSTITUTE(output!$B$1,
                   "f_type", 'feature type'!T15),
                   "f_var", 'feature variety'!T15))
&amp; CHAR(10)</f>
        <v xml:space="preserve">BeginPlot
	x=19,y=53
	TerrainType=TERRAIN_GRASS
	PlotType=1
EndPlot
</v>
      </c>
      <c r="V17" t="str">
        <f ca="1">SUBSTITUTE(SUBSTITUTE(SUBSTITUTE(SUBSTITUTE($A$1,
"x_coord",V$2),
"y_coord",$A17),
"t_type",'terrain type'!U15),
"p_type", 'plot type'!U15)
&amp; IF(LEFT(resources!U15, 6) = "BONUS_", CHAR(9) &amp; "BonusType=" &amp; resources!U15 &amp; CHAR(10), "")
&amp; IF('goody huts'!U15, "	ImprovementType=IMPROVEMENT_GOODY_HUT" &amp; CHAR(10), "")
&amp; IF(ISBLANK(OFFSET('rivers (2)'!$A$1, 2 * (67 - $A17), 2 * V$2 + 1)), "", SUBSTITUTE($C$1, "&lt;direc&gt;", RIGHT(OFFSET('rivers (2)'!$A$1, 2 * (67 - $A17), 2 * V$2 + 1), 1)))
&amp; IF(ISBLANK(OFFSET('rivers (2)'!$A$1, 2 * (67 - $A17) + 1, 2 * V$2)), "", SUBSTITUTE($D$1, "&lt;direc&gt;", RIGHT(OFFSET('rivers (2)'!$A$1, 2 * (67 - $A17) + 1, 2 * V$2), 1)))
&amp; IF(ISBLANK('feature type'!U15), "EndPlot", SUBSTITUTE(SUBSTITUTE(output!$B$1,
                   "f_type", 'feature type'!U15),
                   "f_var", 'feature variety'!U15))
&amp; CHAR(10)</f>
        <v xml:space="preserve">BeginPlot
	x=20,y=53
	TerrainType=TERRAIN_GRASS
	PlotType=1
EndPlot
</v>
      </c>
      <c r="W17" t="str">
        <f ca="1">SUBSTITUTE(SUBSTITUTE(SUBSTITUTE(SUBSTITUTE($A$1,
"x_coord",W$2),
"y_coord",$A17),
"t_type",'terrain type'!V15),
"p_type", 'plot type'!V15)
&amp; IF(LEFT(resources!V15, 6) = "BONUS_", CHAR(9) &amp; "BonusType=" &amp; resources!V15 &amp; CHAR(10), "")
&amp; IF('goody huts'!V15, "	ImprovementType=IMPROVEMENT_GOODY_HUT" &amp; CHAR(10), "")
&amp; IF(ISBLANK(OFFSET('rivers (2)'!$A$1, 2 * (67 - $A17), 2 * W$2 + 1)), "", SUBSTITUTE($C$1, "&lt;direc&gt;", RIGHT(OFFSET('rivers (2)'!$A$1, 2 * (67 - $A17), 2 * W$2 + 1), 1)))
&amp; IF(ISBLANK(OFFSET('rivers (2)'!$A$1, 2 * (67 - $A17) + 1, 2 * W$2)), "", SUBSTITUTE($D$1, "&lt;direc&gt;", RIGHT(OFFSET('rivers (2)'!$A$1, 2 * (67 - $A17) + 1, 2 * W$2), 1)))
&amp; IF(ISBLANK('feature type'!V15), "EndPlot", SUBSTITUTE(SUBSTITUTE(output!$B$1,
                   "f_type", 'feature type'!V15),
                   "f_var", 'feature variety'!V15))
&amp; CHAR(10)</f>
        <v xml:space="preserve">BeginPlot
	x=21,y=53
	TerrainType=TERRAIN_GRASS
	PlotType=2
	BonusType=BONUS_GEMS
	FeatureType=FEATURE_FOREST, FeatureVariety=0
EndPlot
</v>
      </c>
      <c r="X17" t="str">
        <f ca="1">SUBSTITUTE(SUBSTITUTE(SUBSTITUTE(SUBSTITUTE($A$1,
"x_coord",X$2),
"y_coord",$A17),
"t_type",'terrain type'!W15),
"p_type", 'plot type'!W15)
&amp; IF(LEFT(resources!W15, 6) = "BONUS_", CHAR(9) &amp; "BonusType=" &amp; resources!W15 &amp; CHAR(10), "")
&amp; IF('goody huts'!W15, "	ImprovementType=IMPROVEMENT_GOODY_HUT" &amp; CHAR(10), "")
&amp; IF(ISBLANK(OFFSET('rivers (2)'!$A$1, 2 * (67 - $A17), 2 * X$2 + 1)), "", SUBSTITUTE($C$1, "&lt;direc&gt;", RIGHT(OFFSET('rivers (2)'!$A$1, 2 * (67 - $A17), 2 * X$2 + 1), 1)))
&amp; IF(ISBLANK(OFFSET('rivers (2)'!$A$1, 2 * (67 - $A17) + 1, 2 * X$2)), "", SUBSTITUTE($D$1, "&lt;direc&gt;", RIGHT(OFFSET('rivers (2)'!$A$1, 2 * (67 - $A17) + 1, 2 * X$2), 1)))
&amp; IF(ISBLANK('feature type'!W15), "EndPlot", SUBSTITUTE(SUBSTITUTE(output!$B$1,
                   "f_type", 'feature type'!W15),
                   "f_var", 'feature variety'!W15))
&amp; CHAR(10)</f>
        <v xml:space="preserve">BeginPlot
	x=22,y=53
	TerrainType=TERRAIN_GRASS
	PlotType=2
	FeatureType=FEATURE_FOREST, FeatureVariety=0
EndPlot
</v>
      </c>
      <c r="Y17" t="str">
        <f ca="1">SUBSTITUTE(SUBSTITUTE(SUBSTITUTE(SUBSTITUTE($A$1,
"x_coord",Y$2),
"y_coord",$A17),
"t_type",'terrain type'!X15),
"p_type", 'plot type'!X15)
&amp; IF(LEFT(resources!X15, 6) = "BONUS_", CHAR(9) &amp; "BonusType=" &amp; resources!X15 &amp; CHAR(10), "")
&amp; IF('goody huts'!X15, "	ImprovementType=IMPROVEMENT_GOODY_HUT" &amp; CHAR(10), "")
&amp; IF(ISBLANK(OFFSET('rivers (2)'!$A$1, 2 * (67 - $A17), 2 * Y$2 + 1)), "", SUBSTITUTE($C$1, "&lt;direc&gt;", RIGHT(OFFSET('rivers (2)'!$A$1, 2 * (67 - $A17), 2 * Y$2 + 1), 1)))
&amp; IF(ISBLANK(OFFSET('rivers (2)'!$A$1, 2 * (67 - $A17) + 1, 2 * Y$2)), "", SUBSTITUTE($D$1, "&lt;direc&gt;", RIGHT(OFFSET('rivers (2)'!$A$1, 2 * (67 - $A17) + 1, 2 * Y$2), 1)))
&amp; IF(ISBLANK('feature type'!X15), "EndPlot", SUBSTITUTE(SUBSTITUTE(output!$B$1,
                   "f_type", 'feature type'!X15),
                   "f_var", 'feature variety'!X15))
&amp; CHAR(10)</f>
        <v xml:space="preserve">BeginPlot
	x=23,y=53
	TerrainType=TERRAIN_GRASS
	PlotType=2
	FeatureType=FEATURE_FOREST, FeatureVariety=0
EndPlot
</v>
      </c>
      <c r="Z17" t="str">
        <f ca="1">SUBSTITUTE(SUBSTITUTE(SUBSTITUTE(SUBSTITUTE($A$1,
"x_coord",Z$2),
"y_coord",$A17),
"t_type",'terrain type'!Y15),
"p_type", 'plot type'!Y15)
&amp; IF(LEFT(resources!Y15, 6) = "BONUS_", CHAR(9) &amp; "BonusType=" &amp; resources!Y15 &amp; CHAR(10), "")
&amp; IF('goody huts'!Y15, "	ImprovementType=IMPROVEMENT_GOODY_HUT" &amp; CHAR(10), "")
&amp; IF(ISBLANK(OFFSET('rivers (2)'!$A$1, 2 * (67 - $A17), 2 * Z$2 + 1)), "", SUBSTITUTE($C$1, "&lt;direc&gt;", RIGHT(OFFSET('rivers (2)'!$A$1, 2 * (67 - $A17), 2 * Z$2 + 1), 1)))
&amp; IF(ISBLANK(OFFSET('rivers (2)'!$A$1, 2 * (67 - $A17) + 1, 2 * Z$2)), "", SUBSTITUTE($D$1, "&lt;direc&gt;", RIGHT(OFFSET('rivers (2)'!$A$1, 2 * (67 - $A17) + 1, 2 * Z$2), 1)))
&amp; IF(ISBLANK('feature type'!Y15), "EndPlot", SUBSTITUTE(SUBSTITUTE(output!$B$1,
                   "f_type", 'feature type'!Y15),
                   "f_var", 'feature variety'!Y15))
&amp; CHAR(10)</f>
        <v xml:space="preserve">BeginPlot
	x=24,y=53
	TerrainType=TERRAIN_GRASS
	PlotType=2
	BonusType=BONUS_STONE
	FeatureType=FEATURE_FOREST, FeatureVariety=0
EndPlot
</v>
      </c>
      <c r="AA17" t="str">
        <f ca="1">SUBSTITUTE(SUBSTITUTE(SUBSTITUTE(SUBSTITUTE($A$1,
"x_coord",AA$2),
"y_coord",$A17),
"t_type",'terrain type'!Z15),
"p_type", 'plot type'!Z15)
&amp; IF(LEFT(resources!Z15, 6) = "BONUS_", CHAR(9) &amp; "BonusType=" &amp; resources!Z15 &amp; CHAR(10), "")
&amp; IF('goody huts'!Z15, "	ImprovementType=IMPROVEMENT_GOODY_HUT" &amp; CHAR(10), "")
&amp; IF(ISBLANK(OFFSET('rivers (2)'!$A$1, 2 * (67 - $A17), 2 * AA$2 + 1)), "", SUBSTITUTE($C$1, "&lt;direc&gt;", RIGHT(OFFSET('rivers (2)'!$A$1, 2 * (67 - $A17), 2 * AA$2 + 1), 1)))
&amp; IF(ISBLANK(OFFSET('rivers (2)'!$A$1, 2 * (67 - $A17) + 1, 2 * AA$2)), "", SUBSTITUTE($D$1, "&lt;direc&gt;", RIGHT(OFFSET('rivers (2)'!$A$1, 2 * (67 - $A17) + 1, 2 * AA$2), 1)))
&amp; IF(ISBLANK('feature type'!Z15), "EndPlot", SUBSTITUTE(SUBSTITUTE(output!$B$1,
                   "f_type", 'feature type'!Z15),
                   "f_var", 'feature variety'!Z15))
&amp; CHAR(10)</f>
        <v xml:space="preserve">BeginPlot
	x=25,y=53
	TerrainType=TERRAIN_GRASS
	PlotType=2
	RiverNSDirection=0
	isWOfRiver
	FeatureType=FEATURE_FOREST, FeatureVariety=0
EndPlot
</v>
      </c>
      <c r="AB17" t="str">
        <f ca="1">SUBSTITUTE(SUBSTITUTE(SUBSTITUTE(SUBSTITUTE($A$1,
"x_coord",AB$2),
"y_coord",$A17),
"t_type",'terrain type'!AA15),
"p_type", 'plot type'!AA15)
&amp; IF(LEFT(resources!AA15, 6) = "BONUS_", CHAR(9) &amp; "BonusType=" &amp; resources!AA15 &amp; CHAR(10), "")
&amp; IF('goody huts'!AA15, "	ImprovementType=IMPROVEMENT_GOODY_HUT" &amp; CHAR(10), "")
&amp; IF(ISBLANK(OFFSET('rivers (2)'!$A$1, 2 * (67 - $A17), 2 * AB$2 + 1)), "", SUBSTITUTE($C$1, "&lt;direc&gt;", RIGHT(OFFSET('rivers (2)'!$A$1, 2 * (67 - $A17), 2 * AB$2 + 1), 1)))
&amp; IF(ISBLANK(OFFSET('rivers (2)'!$A$1, 2 * (67 - $A17) + 1, 2 * AB$2)), "", SUBSTITUTE($D$1, "&lt;direc&gt;", RIGHT(OFFSET('rivers (2)'!$A$1, 2 * (67 - $A17) + 1, 2 * AB$2), 1)))
&amp; IF(ISBLANK('feature type'!AA15), "EndPlot", SUBSTITUTE(SUBSTITUTE(output!$B$1,
                   "f_type", 'feature type'!AA15),
                   "f_var", 'feature variety'!AA15))
&amp; CHAR(10)</f>
        <v xml:space="preserve">BeginPlot
	x=26,y=53
	TerrainType=TERRAIN_GRASS
	PlotType=2
	FeatureType=FEATURE_FOREST, FeatureVariety=0
EndPlot
</v>
      </c>
      <c r="AC17" t="str">
        <f ca="1">SUBSTITUTE(SUBSTITUTE(SUBSTITUTE(SUBSTITUTE($A$1,
"x_coord",AC$2),
"y_coord",$A17),
"t_type",'terrain type'!AB15),
"p_type", 'plot type'!AB15)
&amp; IF(LEFT(resources!AB15, 6) = "BONUS_", CHAR(9) &amp; "BonusType=" &amp; resources!AB15 &amp; CHAR(10), "")
&amp; IF('goody huts'!AB15, "	ImprovementType=IMPROVEMENT_GOODY_HUT" &amp; CHAR(10), "")
&amp; IF(ISBLANK(OFFSET('rivers (2)'!$A$1, 2 * (67 - $A17), 2 * AC$2 + 1)), "", SUBSTITUTE($C$1, "&lt;direc&gt;", RIGHT(OFFSET('rivers (2)'!$A$1, 2 * (67 - $A17), 2 * AC$2 + 1), 1)))
&amp; IF(ISBLANK(OFFSET('rivers (2)'!$A$1, 2 * (67 - $A17) + 1, 2 * AC$2)), "", SUBSTITUTE($D$1, "&lt;direc&gt;", RIGHT(OFFSET('rivers (2)'!$A$1, 2 * (67 - $A17) + 1, 2 * AC$2), 1)))
&amp; IF(ISBLANK('feature type'!AB15), "EndPlot", SUBSTITUTE(SUBSTITUTE(output!$B$1,
                   "f_type", 'feature type'!AB15),
                   "f_var", 'feature variety'!AB15))
&amp; CHAR(10)</f>
        <v xml:space="preserve">BeginPlot
	x=27,y=53
	TerrainType=TERRAIN_GRASS
	PlotType=2
	BonusType=BONUS_DEER
EndPlot
</v>
      </c>
      <c r="AD17" t="str">
        <f ca="1">SUBSTITUTE(SUBSTITUTE(SUBSTITUTE(SUBSTITUTE($A$1,
"x_coord",AD$2),
"y_coord",$A17),
"t_type",'terrain type'!AC15),
"p_type", 'plot type'!AC15)
&amp; IF(LEFT(resources!AC15, 6) = "BONUS_", CHAR(9) &amp; "BonusType=" &amp; resources!AC15 &amp; CHAR(10), "")
&amp; IF('goody huts'!AC15, "	ImprovementType=IMPROVEMENT_GOODY_HUT" &amp; CHAR(10), "")
&amp; IF(ISBLANK(OFFSET('rivers (2)'!$A$1, 2 * (67 - $A17), 2 * AD$2 + 1)), "", SUBSTITUTE($C$1, "&lt;direc&gt;", RIGHT(OFFSET('rivers (2)'!$A$1, 2 * (67 - $A17), 2 * AD$2 + 1), 1)))
&amp; IF(ISBLANK(OFFSET('rivers (2)'!$A$1, 2 * (67 - $A17) + 1, 2 * AD$2)), "", SUBSTITUTE($D$1, "&lt;direc&gt;", RIGHT(OFFSET('rivers (2)'!$A$1, 2 * (67 - $A17) + 1, 2 * AD$2), 1)))
&amp; IF(ISBLANK('feature type'!AC15), "EndPlot", SUBSTITUTE(SUBSTITUTE(output!$B$1,
                   "f_type", 'feature type'!AC15),
                   "f_var", 'feature variety'!AC15))
&amp; CHAR(10)</f>
        <v xml:space="preserve">BeginPlot
	x=28,y=53
	TerrainType=TERRAIN_GRASS
	PlotType=2
	RiverNSDirection=0
	isWOfRiver
EndPlot
</v>
      </c>
      <c r="AE17" t="str">
        <f ca="1">SUBSTITUTE(SUBSTITUTE(SUBSTITUTE(SUBSTITUTE($A$1,
"x_coord",AE$2),
"y_coord",$A17),
"t_type",'terrain type'!AD15),
"p_type", 'plot type'!AD15)
&amp; IF(LEFT(resources!AD15, 6) = "BONUS_", CHAR(9) &amp; "BonusType=" &amp; resources!AD15 &amp; CHAR(10), "")
&amp; IF('goody huts'!AD15, "	ImprovementType=IMPROVEMENT_GOODY_HUT" &amp; CHAR(10), "")
&amp; IF(ISBLANK(OFFSET('rivers (2)'!$A$1, 2 * (67 - $A17), 2 * AE$2 + 1)), "", SUBSTITUTE($C$1, "&lt;direc&gt;", RIGHT(OFFSET('rivers (2)'!$A$1, 2 * (67 - $A17), 2 * AE$2 + 1), 1)))
&amp; IF(ISBLANK(OFFSET('rivers (2)'!$A$1, 2 * (67 - $A17) + 1, 2 * AE$2)), "", SUBSTITUTE($D$1, "&lt;direc&gt;", RIGHT(OFFSET('rivers (2)'!$A$1, 2 * (67 - $A17) + 1, 2 * AE$2), 1)))
&amp; IF(ISBLANK('feature type'!AD15), "EndPlot", SUBSTITUTE(SUBSTITUTE(output!$B$1,
                   "f_type", 'feature type'!AD15),
                   "f_var", 'feature variety'!AD15))
&amp; CHAR(10)</f>
        <v xml:space="preserve">BeginPlot
	x=29,y=53
	TerrainType=TERRAIN_GRASS
	PlotType=1
EndPlot
</v>
      </c>
      <c r="AF17" t="str">
        <f ca="1">SUBSTITUTE(SUBSTITUTE(SUBSTITUTE(SUBSTITUTE($A$1,
"x_coord",AF$2),
"y_coord",$A17),
"t_type",'terrain type'!AE15),
"p_type", 'plot type'!AE15)
&amp; IF(LEFT(resources!AE15, 6) = "BONUS_", CHAR(9) &amp; "BonusType=" &amp; resources!AE15 &amp; CHAR(10), "")
&amp; IF('goody huts'!AE15, "	ImprovementType=IMPROVEMENT_GOODY_HUT" &amp; CHAR(10), "")
&amp; IF(ISBLANK(OFFSET('rivers (2)'!$A$1, 2 * (67 - $A17), 2 * AF$2 + 1)), "", SUBSTITUTE($C$1, "&lt;direc&gt;", RIGHT(OFFSET('rivers (2)'!$A$1, 2 * (67 - $A17), 2 * AF$2 + 1), 1)))
&amp; IF(ISBLANK(OFFSET('rivers (2)'!$A$1, 2 * (67 - $A17) + 1, 2 * AF$2)), "", SUBSTITUTE($D$1, "&lt;direc&gt;", RIGHT(OFFSET('rivers (2)'!$A$1, 2 * (67 - $A17) + 1, 2 * AF$2), 1)))
&amp; IF(ISBLANK('feature type'!AE15), "EndPlot", SUBSTITUTE(SUBSTITUTE(output!$B$1,
                   "f_type", 'feature type'!AE15),
                   "f_var", 'feature variety'!AE15))
&amp; CHAR(10)</f>
        <v xml:space="preserve">BeginPlot
	x=30,y=53
	TerrainType=TERRAIN_GRASS
	PlotType=2
	BonusType=BONUS_OIL
	FeatureType=FEATURE_FOREST, FeatureVariety=0
EndPlot
</v>
      </c>
      <c r="AG17" t="str">
        <f ca="1">SUBSTITUTE(SUBSTITUTE(SUBSTITUTE(SUBSTITUTE($A$1,
"x_coord",AG$2),
"y_coord",$A17),
"t_type",'terrain type'!AF15),
"p_type", 'plot type'!AF15)
&amp; IF(LEFT(resources!AF15, 6) = "BONUS_", CHAR(9) &amp; "BonusType=" &amp; resources!AF15 &amp; CHAR(10), "")
&amp; IF('goody huts'!AF15, "	ImprovementType=IMPROVEMENT_GOODY_HUT" &amp; CHAR(10), "")
&amp; IF(ISBLANK(OFFSET('rivers (2)'!$A$1, 2 * (67 - $A17), 2 * AG$2 + 1)), "", SUBSTITUTE($C$1, "&lt;direc&gt;", RIGHT(OFFSET('rivers (2)'!$A$1, 2 * (67 - $A17), 2 * AG$2 + 1), 1)))
&amp; IF(ISBLANK(OFFSET('rivers (2)'!$A$1, 2 * (67 - $A17) + 1, 2 * AG$2)), "", SUBSTITUTE($D$1, "&lt;direc&gt;", RIGHT(OFFSET('rivers (2)'!$A$1, 2 * (67 - $A17) + 1, 2 * AG$2), 1)))
&amp; IF(ISBLANK('feature type'!AF15), "EndPlot", SUBSTITUTE(SUBSTITUTE(output!$B$1,
                   "f_type", 'feature type'!AF15),
                   "f_var", 'feature variety'!AF15))
&amp; CHAR(10)</f>
        <v xml:space="preserve">BeginPlot
	x=31,y=53
	TerrainType=TERRAIN_GRASS
	PlotType=2
	RiverWEDirection=1
	isNOfRiver
EndPlot
</v>
      </c>
      <c r="AH17" t="str">
        <f ca="1">SUBSTITUTE(SUBSTITUTE(SUBSTITUTE(SUBSTITUTE($A$1,
"x_coord",AH$2),
"y_coord",$A17),
"t_type",'terrain type'!AG15),
"p_type", 'plot type'!AG15)
&amp; IF(LEFT(resources!AG15, 6) = "BONUS_", CHAR(9) &amp; "BonusType=" &amp; resources!AG15 &amp; CHAR(10), "")
&amp; IF('goody huts'!AG15, "	ImprovementType=IMPROVEMENT_GOODY_HUT" &amp; CHAR(10), "")
&amp; IF(ISBLANK(OFFSET('rivers (2)'!$A$1, 2 * (67 - $A17), 2 * AH$2 + 1)), "", SUBSTITUTE($C$1, "&lt;direc&gt;", RIGHT(OFFSET('rivers (2)'!$A$1, 2 * (67 - $A17), 2 * AH$2 + 1), 1)))
&amp; IF(ISBLANK(OFFSET('rivers (2)'!$A$1, 2 * (67 - $A17) + 1, 2 * AH$2)), "", SUBSTITUTE($D$1, "&lt;direc&gt;", RIGHT(OFFSET('rivers (2)'!$A$1, 2 * (67 - $A17) + 1, 2 * AH$2), 1)))
&amp; IF(ISBLANK('feature type'!AG15), "EndPlot", SUBSTITUTE(SUBSTITUTE(output!$B$1,
                   "f_type", 'feature type'!AG15),
                   "f_var", 'feature variety'!AG15))
&amp; CHAR(10)</f>
        <v xml:space="preserve">BeginPlot
	x=32,y=53
	TerrainType=TERRAIN_GRASS
	PlotType=2
	RiverWEDirection=1
	isNOfRiver
	FeatureType=FEATURE_FOREST, FeatureVariety=0
EndPlot
</v>
      </c>
      <c r="AI17" t="str">
        <f ca="1">SUBSTITUTE(SUBSTITUTE(SUBSTITUTE(SUBSTITUTE($A$1,
"x_coord",AI$2),
"y_coord",$A17),
"t_type",'terrain type'!AH15),
"p_type", 'plot type'!AH15)
&amp; IF(LEFT(resources!AH15, 6) = "BONUS_", CHAR(9) &amp; "BonusType=" &amp; resources!AH15 &amp; CHAR(10), "")
&amp; IF('goody huts'!AH15, "	ImprovementType=IMPROVEMENT_GOODY_HUT" &amp; CHAR(10), "")
&amp; IF(ISBLANK(OFFSET('rivers (2)'!$A$1, 2 * (67 - $A17), 2 * AI$2 + 1)), "", SUBSTITUTE($C$1, "&lt;direc&gt;", RIGHT(OFFSET('rivers (2)'!$A$1, 2 * (67 - $A17), 2 * AI$2 + 1), 1)))
&amp; IF(ISBLANK(OFFSET('rivers (2)'!$A$1, 2 * (67 - $A17) + 1, 2 * AI$2)), "", SUBSTITUTE($D$1, "&lt;direc&gt;", RIGHT(OFFSET('rivers (2)'!$A$1, 2 * (67 - $A17) + 1, 2 * AI$2), 1)))
&amp; IF(ISBLANK('feature type'!AH15), "EndPlot", SUBSTITUTE(SUBSTITUTE(output!$B$1,
                   "f_type", 'feature type'!AH15),
                   "f_var", 'feature variety'!AH15))
&amp; CHAR(10)</f>
        <v xml:space="preserve">BeginPlot
	x=33,y=53
	TerrainType=TERRAIN_GRASS
	PlotType=2
	RiverNSDirection=0
	isWOfRiver
	RiverWEDirection=1
	isNOfRiver
	FeatureType=FEATURE_FOREST, FeatureVariety=0
EndPlot
</v>
      </c>
      <c r="AJ17" t="str">
        <f ca="1">SUBSTITUTE(SUBSTITUTE(SUBSTITUTE(SUBSTITUTE($A$1,
"x_coord",AJ$2),
"y_coord",$A17),
"t_type",'terrain type'!AI15),
"p_type", 'plot type'!AI15)
&amp; IF(LEFT(resources!AI15, 6) = "BONUS_", CHAR(9) &amp; "BonusType=" &amp; resources!AI15 &amp; CHAR(10), "")
&amp; IF('goody huts'!AI15, "	ImprovementType=IMPROVEMENT_GOODY_HUT" &amp; CHAR(10), "")
&amp; IF(ISBLANK(OFFSET('rivers (2)'!$A$1, 2 * (67 - $A17), 2 * AJ$2 + 1)), "", SUBSTITUTE($C$1, "&lt;direc&gt;", RIGHT(OFFSET('rivers (2)'!$A$1, 2 * (67 - $A17), 2 * AJ$2 + 1), 1)))
&amp; IF(ISBLANK(OFFSET('rivers (2)'!$A$1, 2 * (67 - $A17) + 1, 2 * AJ$2)), "", SUBSTITUTE($D$1, "&lt;direc&gt;", RIGHT(OFFSET('rivers (2)'!$A$1, 2 * (67 - $A17) + 1, 2 * AJ$2), 1)))
&amp; IF(ISBLANK('feature type'!AI15), "EndPlot", SUBSTITUTE(SUBSTITUTE(output!$B$1,
                   "f_type", 'feature type'!AI15),
                   "f_var", 'feature variety'!AI15))
&amp; CHAR(10)</f>
        <v xml:space="preserve">BeginPlot
	x=34,y=53
	TerrainType=TERRAIN_GRASS
	PlotType=2
	FeatureType=FEATURE_FOREST, FeatureVariety=0
EndPlot
</v>
      </c>
      <c r="AK17" t="str">
        <f ca="1">SUBSTITUTE(SUBSTITUTE(SUBSTITUTE(SUBSTITUTE($A$1,
"x_coord",AK$2),
"y_coord",$A17),
"t_type",'terrain type'!AJ15),
"p_type", 'plot type'!AJ15)
&amp; IF(LEFT(resources!AJ15, 6) = "BONUS_", CHAR(9) &amp; "BonusType=" &amp; resources!AJ15 &amp; CHAR(10), "")
&amp; IF('goody huts'!AJ15, "	ImprovementType=IMPROVEMENT_GOODY_HUT" &amp; CHAR(10), "")
&amp; IF(ISBLANK(OFFSET('rivers (2)'!$A$1, 2 * (67 - $A17), 2 * AK$2 + 1)), "", SUBSTITUTE($C$1, "&lt;direc&gt;", RIGHT(OFFSET('rivers (2)'!$A$1, 2 * (67 - $A17), 2 * AK$2 + 1), 1)))
&amp; IF(ISBLANK(OFFSET('rivers (2)'!$A$1, 2 * (67 - $A17) + 1, 2 * AK$2)), "", SUBSTITUTE($D$1, "&lt;direc&gt;", RIGHT(OFFSET('rivers (2)'!$A$1, 2 * (67 - $A17) + 1, 2 * AK$2), 1)))
&amp; IF(ISBLANK('feature type'!AJ15), "EndPlot", SUBSTITUTE(SUBSTITUTE(output!$B$1,
                   "f_type", 'feature type'!AJ15),
                   "f_var", 'feature variety'!AJ15))
&amp; CHAR(10)</f>
        <v xml:space="preserve">BeginPlot
	x=35,y=53
	TerrainType=TERRAIN_GRASS
	PlotType=2
	RiverNSDirection=0
	isWOfRiver
	FeatureType=FEATURE_FOREST, FeatureVariety=0
EndPlot
</v>
      </c>
      <c r="AL17" t="str">
        <f ca="1">SUBSTITUTE(SUBSTITUTE(SUBSTITUTE(SUBSTITUTE($A$1,
"x_coord",AL$2),
"y_coord",$A17),
"t_type",'terrain type'!AK15),
"p_type", 'plot type'!AK15)
&amp; IF(LEFT(resources!AK15, 6) = "BONUS_", CHAR(9) &amp; "BonusType=" &amp; resources!AK15 &amp; CHAR(10), "")
&amp; IF('goody huts'!AK15, "	ImprovementType=IMPROVEMENT_GOODY_HUT" &amp; CHAR(10), "")
&amp; IF(ISBLANK(OFFSET('rivers (2)'!$A$1, 2 * (67 - $A17), 2 * AL$2 + 1)), "", SUBSTITUTE($C$1, "&lt;direc&gt;", RIGHT(OFFSET('rivers (2)'!$A$1, 2 * (67 - $A17), 2 * AL$2 + 1), 1)))
&amp; IF(ISBLANK(OFFSET('rivers (2)'!$A$1, 2 * (67 - $A17) + 1, 2 * AL$2)), "", SUBSTITUTE($D$1, "&lt;direc&gt;", RIGHT(OFFSET('rivers (2)'!$A$1, 2 * (67 - $A17) + 1, 2 * AL$2), 1)))
&amp; IF(ISBLANK('feature type'!AK15), "EndPlot", SUBSTITUTE(SUBSTITUTE(output!$B$1,
                   "f_type", 'feature type'!AK15),
                   "f_var", 'feature variety'!AK15))
&amp; CHAR(10)</f>
        <v xml:space="preserve">BeginPlot
	x=36,y=53
	TerrainType=TERRAIN_GRASS
	PlotType=2
	BonusType=BONUS_GEMS
EndPlot
</v>
      </c>
      <c r="AM17" t="str">
        <f ca="1">SUBSTITUTE(SUBSTITUTE(SUBSTITUTE(SUBSTITUTE($A$1,
"x_coord",AM$2),
"y_coord",$A17),
"t_type",'terrain type'!AL15),
"p_type", 'plot type'!AL15)
&amp; IF(LEFT(resources!AL15, 6) = "BONUS_", CHAR(9) &amp; "BonusType=" &amp; resources!AL15 &amp; CHAR(10), "")
&amp; IF('goody huts'!AL15, "	ImprovementType=IMPROVEMENT_GOODY_HUT" &amp; CHAR(10), "")
&amp; IF(ISBLANK(OFFSET('rivers (2)'!$A$1, 2 * (67 - $A17), 2 * AM$2 + 1)), "", SUBSTITUTE($C$1, "&lt;direc&gt;", RIGHT(OFFSET('rivers (2)'!$A$1, 2 * (67 - $A17), 2 * AM$2 + 1), 1)))
&amp; IF(ISBLANK(OFFSET('rivers (2)'!$A$1, 2 * (67 - $A17) + 1, 2 * AM$2)), "", SUBSTITUTE($D$1, "&lt;direc&gt;", RIGHT(OFFSET('rivers (2)'!$A$1, 2 * (67 - $A17) + 1, 2 * AM$2), 1)))
&amp; IF(ISBLANK('feature type'!AL15), "EndPlot", SUBSTITUTE(SUBSTITUTE(output!$B$1,
                   "f_type", 'feature type'!AL15),
                   "f_var", 'feature variety'!AL15))
&amp; CHAR(10)</f>
        <v xml:space="preserve">BeginPlot
	x=37,y=53
	TerrainType=TERRAIN_COAST
	PlotType=3
EndPlot
</v>
      </c>
      <c r="AN17" t="str">
        <f ca="1">SUBSTITUTE(SUBSTITUTE(SUBSTITUTE(SUBSTITUTE($A$1,
"x_coord",AN$2),
"y_coord",$A17),
"t_type",'terrain type'!AM15),
"p_type", 'plot type'!AM15)
&amp; IF(LEFT(resources!AM15, 6) = "BONUS_", CHAR(9) &amp; "BonusType=" &amp; resources!AM15 &amp; CHAR(10), "")
&amp; IF('goody huts'!AM15, "	ImprovementType=IMPROVEMENT_GOODY_HUT" &amp; CHAR(10), "")
&amp; IF(ISBLANK(OFFSET('rivers (2)'!$A$1, 2 * (67 - $A17), 2 * AN$2 + 1)), "", SUBSTITUTE($C$1, "&lt;direc&gt;", RIGHT(OFFSET('rivers (2)'!$A$1, 2 * (67 - $A17), 2 * AN$2 + 1), 1)))
&amp; IF(ISBLANK(OFFSET('rivers (2)'!$A$1, 2 * (67 - $A17) + 1, 2 * AN$2)), "", SUBSTITUTE($D$1, "&lt;direc&gt;", RIGHT(OFFSET('rivers (2)'!$A$1, 2 * (67 - $A17) + 1, 2 * AN$2), 1)))
&amp; IF(ISBLANK('feature type'!AM15), "EndPlot", SUBSTITUTE(SUBSTITUTE(output!$B$1,
                   "f_type", 'feature type'!AM15),
                   "f_var", 'feature variety'!AM15))
&amp; CHAR(10)</f>
        <v xml:space="preserve">BeginPlot
	x=38,y=53
	TerrainType=TERRAIN_COAST
	PlotType=3
EndPlot
</v>
      </c>
      <c r="AO17" t="str">
        <f ca="1">SUBSTITUTE(SUBSTITUTE(SUBSTITUTE(SUBSTITUTE($A$1,
"x_coord",AO$2),
"y_coord",$A17),
"t_type",'terrain type'!AN15),
"p_type", 'plot type'!AN15)
&amp; IF(LEFT(resources!AN15, 6) = "BONUS_", CHAR(9) &amp; "BonusType=" &amp; resources!AN15 &amp; CHAR(10), "")
&amp; IF('goody huts'!AN15, "	ImprovementType=IMPROVEMENT_GOODY_HUT" &amp; CHAR(10), "")
&amp; IF(ISBLANK(OFFSET('rivers (2)'!$A$1, 2 * (67 - $A17), 2 * AO$2 + 1)), "", SUBSTITUTE($C$1, "&lt;direc&gt;", RIGHT(OFFSET('rivers (2)'!$A$1, 2 * (67 - $A17), 2 * AO$2 + 1), 1)))
&amp; IF(ISBLANK(OFFSET('rivers (2)'!$A$1, 2 * (67 - $A17) + 1, 2 * AO$2)), "", SUBSTITUTE($D$1, "&lt;direc&gt;", RIGHT(OFFSET('rivers (2)'!$A$1, 2 * (67 - $A17) + 1, 2 * AO$2), 1)))
&amp; IF(ISBLANK('feature type'!AN15), "EndPlot", SUBSTITUTE(SUBSTITUTE(output!$B$1,
                   "f_type", 'feature type'!AN15),
                   "f_var", 'feature variety'!AN15))
&amp; CHAR(10)</f>
        <v xml:space="preserve">BeginPlot
	x=39,y=53
	TerrainType=TERRAIN_OCEAN
	PlotType=3
EndPlot
</v>
      </c>
      <c r="AP17" t="str">
        <f ca="1">SUBSTITUTE(SUBSTITUTE(SUBSTITUTE(SUBSTITUTE($A$1,
"x_coord",AP$2),
"y_coord",$A17),
"t_type",'terrain type'!AO15),
"p_type", 'plot type'!AO15)
&amp; IF(LEFT(resources!AO15, 6) = "BONUS_", CHAR(9) &amp; "BonusType=" &amp; resources!AO15 &amp; CHAR(10), "")
&amp; IF('goody huts'!AO15, "	ImprovementType=IMPROVEMENT_GOODY_HUT" &amp; CHAR(10), "")
&amp; IF(ISBLANK(OFFSET('rivers (2)'!$A$1, 2 * (67 - $A17), 2 * AP$2 + 1)), "", SUBSTITUTE($C$1, "&lt;direc&gt;", RIGHT(OFFSET('rivers (2)'!$A$1, 2 * (67 - $A17), 2 * AP$2 + 1), 1)))
&amp; IF(ISBLANK(OFFSET('rivers (2)'!$A$1, 2 * (67 - $A17) + 1, 2 * AP$2)), "", SUBSTITUTE($D$1, "&lt;direc&gt;", RIGHT(OFFSET('rivers (2)'!$A$1, 2 * (67 - $A17) + 1, 2 * AP$2), 1)))
&amp; IF(ISBLANK('feature type'!AO15), "EndPlot", SUBSTITUTE(SUBSTITUTE(output!$B$1,
                   "f_type", 'feature type'!AO15),
                   "f_var", 'feature variety'!AO15))
&amp; CHAR(10)</f>
        <v xml:space="preserve">BeginPlot
	x=40,y=53
	TerrainType=TERRAIN_OCEAN
	PlotType=3
EndPlot
</v>
      </c>
      <c r="AQ17" t="str">
        <f ca="1">SUBSTITUTE(SUBSTITUTE(SUBSTITUTE(SUBSTITUTE($A$1,
"x_coord",AQ$2),
"y_coord",$A17),
"t_type",'terrain type'!AP15),
"p_type", 'plot type'!AP15)
&amp; IF(LEFT(resources!AP15, 6) = "BONUS_", CHAR(9) &amp; "BonusType=" &amp; resources!AP15 &amp; CHAR(10), "")
&amp; IF('goody huts'!AP15, "	ImprovementType=IMPROVEMENT_GOODY_HUT" &amp; CHAR(10), "")
&amp; IF(ISBLANK(OFFSET('rivers (2)'!$A$1, 2 * (67 - $A17), 2 * AQ$2 + 1)), "", SUBSTITUTE($C$1, "&lt;direc&gt;", RIGHT(OFFSET('rivers (2)'!$A$1, 2 * (67 - $A17), 2 * AQ$2 + 1), 1)))
&amp; IF(ISBLANK(OFFSET('rivers (2)'!$A$1, 2 * (67 - $A17) + 1, 2 * AQ$2)), "", SUBSTITUTE($D$1, "&lt;direc&gt;", RIGHT(OFFSET('rivers (2)'!$A$1, 2 * (67 - $A17) + 1, 2 * AQ$2), 1)))
&amp; IF(ISBLANK('feature type'!AP15), "EndPlot", SUBSTITUTE(SUBSTITUTE(output!$B$1,
                   "f_type", 'feature type'!AP15),
                   "f_var", 'feature variety'!AP15))
&amp; CHAR(10)</f>
        <v xml:space="preserve">BeginPlot
	x=41,y=53
	TerrainType=TERRAIN_COAST
	PlotType=3
EndPlot
</v>
      </c>
      <c r="AR17" t="str">
        <f ca="1">SUBSTITUTE(SUBSTITUTE(SUBSTITUTE(SUBSTITUTE($A$1,
"x_coord",AR$2),
"y_coord",$A17),
"t_type",'terrain type'!AQ15),
"p_type", 'plot type'!AQ15)
&amp; IF(LEFT(resources!AQ15, 6) = "BONUS_", CHAR(9) &amp; "BonusType=" &amp; resources!AQ15 &amp; CHAR(10), "")
&amp; IF('goody huts'!AQ15, "	ImprovementType=IMPROVEMENT_GOODY_HUT" &amp; CHAR(10), "")
&amp; IF(ISBLANK(OFFSET('rivers (2)'!$A$1, 2 * (67 - $A17), 2 * AR$2 + 1)), "", SUBSTITUTE($C$1, "&lt;direc&gt;", RIGHT(OFFSET('rivers (2)'!$A$1, 2 * (67 - $A17), 2 * AR$2 + 1), 1)))
&amp; IF(ISBLANK(OFFSET('rivers (2)'!$A$1, 2 * (67 - $A17) + 1, 2 * AR$2)), "", SUBSTITUTE($D$1, "&lt;direc&gt;", RIGHT(OFFSET('rivers (2)'!$A$1, 2 * (67 - $A17) + 1, 2 * AR$2), 1)))
&amp; IF(ISBLANK('feature type'!AQ15), "EndPlot", SUBSTITUTE(SUBSTITUTE(output!$B$1,
                   "f_type", 'feature type'!AQ15),
                   "f_var", 'feature variety'!AQ15))
&amp; CHAR(10)</f>
        <v xml:space="preserve">BeginPlot
	x=42,y=53
	TerrainType=TERRAIN_GRASS
	PlotType=0
EndPlot
</v>
      </c>
      <c r="AS17" t="str">
        <f ca="1">SUBSTITUTE(SUBSTITUTE(SUBSTITUTE(SUBSTITUTE($A$1,
"x_coord",AS$2),
"y_coord",$A17),
"t_type",'terrain type'!AR15),
"p_type", 'plot type'!AR15)
&amp; IF(LEFT(resources!AR15, 6) = "BONUS_", CHAR(9) &amp; "BonusType=" &amp; resources!AR15 &amp; CHAR(10), "")
&amp; IF('goody huts'!AR15, "	ImprovementType=IMPROVEMENT_GOODY_HUT" &amp; CHAR(10), "")
&amp; IF(ISBLANK(OFFSET('rivers (2)'!$A$1, 2 * (67 - $A17), 2 * AS$2 + 1)), "", SUBSTITUTE($C$1, "&lt;direc&gt;", RIGHT(OFFSET('rivers (2)'!$A$1, 2 * (67 - $A17), 2 * AS$2 + 1), 1)))
&amp; IF(ISBLANK(OFFSET('rivers (2)'!$A$1, 2 * (67 - $A17) + 1, 2 * AS$2)), "", SUBSTITUTE($D$1, "&lt;direc&gt;", RIGHT(OFFSET('rivers (2)'!$A$1, 2 * (67 - $A17) + 1, 2 * AS$2), 1)))
&amp; IF(ISBLANK('feature type'!AR15), "EndPlot", SUBSTITUTE(SUBSTITUTE(output!$B$1,
                   "f_type", 'feature type'!AR15),
                   "f_var", 'feature variety'!AR15))
&amp; CHAR(10)</f>
        <v xml:space="preserve">BeginPlot
	x=43,y=53
	TerrainType=TERRAIN_COAST
	PlotType=3
EndPlot
</v>
      </c>
      <c r="AT17" t="str">
        <f ca="1">SUBSTITUTE(SUBSTITUTE(SUBSTITUTE(SUBSTITUTE($A$1,
"x_coord",AT$2),
"y_coord",$A17),
"t_type",'terrain type'!AS15),
"p_type", 'plot type'!AS15)
&amp; IF(LEFT(resources!AS15, 6) = "BONUS_", CHAR(9) &amp; "BonusType=" &amp; resources!AS15 &amp; CHAR(10), "")
&amp; IF('goody huts'!AS15, "	ImprovementType=IMPROVEMENT_GOODY_HUT" &amp; CHAR(10), "")
&amp; IF(ISBLANK(OFFSET('rivers (2)'!$A$1, 2 * (67 - $A17), 2 * AT$2 + 1)), "", SUBSTITUTE($C$1, "&lt;direc&gt;", RIGHT(OFFSET('rivers (2)'!$A$1, 2 * (67 - $A17), 2 * AT$2 + 1), 1)))
&amp; IF(ISBLANK(OFFSET('rivers (2)'!$A$1, 2 * (67 - $A17) + 1, 2 * AT$2)), "", SUBSTITUTE($D$1, "&lt;direc&gt;", RIGHT(OFFSET('rivers (2)'!$A$1, 2 * (67 - $A17) + 1, 2 * AT$2), 1)))
&amp; IF(ISBLANK('feature type'!AS15), "EndPlot", SUBSTITUTE(SUBSTITUTE(output!$B$1,
                   "f_type", 'feature type'!AS15),
                   "f_var", 'feature variety'!AS15))
&amp; CHAR(10)</f>
        <v xml:space="preserve">BeginPlot
	x=44,y=53
	TerrainType=TERRAIN_OCEAN
	PlotType=3
EndPlot
</v>
      </c>
      <c r="AU17" t="str">
        <f ca="1">SUBSTITUTE(SUBSTITUTE(SUBSTITUTE(SUBSTITUTE($A$1,
"x_coord",AU$2),
"y_coord",$A17),
"t_type",'terrain type'!AT15),
"p_type", 'plot type'!AT15)
&amp; IF(LEFT(resources!AT15, 6) = "BONUS_", CHAR(9) &amp; "BonusType=" &amp; resources!AT15 &amp; CHAR(10), "")
&amp; IF('goody huts'!AT15, "	ImprovementType=IMPROVEMENT_GOODY_HUT" &amp; CHAR(10), "")
&amp; IF(ISBLANK(OFFSET('rivers (2)'!$A$1, 2 * (67 - $A17), 2 * AU$2 + 1)), "", SUBSTITUTE($C$1, "&lt;direc&gt;", RIGHT(OFFSET('rivers (2)'!$A$1, 2 * (67 - $A17), 2 * AU$2 + 1), 1)))
&amp; IF(ISBLANK(OFFSET('rivers (2)'!$A$1, 2 * (67 - $A17) + 1, 2 * AU$2)), "", SUBSTITUTE($D$1, "&lt;direc&gt;", RIGHT(OFFSET('rivers (2)'!$A$1, 2 * (67 - $A17) + 1, 2 * AU$2), 1)))
&amp; IF(ISBLANK('feature type'!AT15), "EndPlot", SUBSTITUTE(SUBSTITUTE(output!$B$1,
                   "f_type", 'feature type'!AT15),
                   "f_var", 'feature variety'!AT15))
&amp; CHAR(10)</f>
        <v xml:space="preserve">BeginPlot
	x=45,y=53
	TerrainType=TERRAIN_OCEAN
	PlotType=3
EndPlot
</v>
      </c>
      <c r="AV17" t="str">
        <f ca="1">SUBSTITUTE(SUBSTITUTE(SUBSTITUTE(SUBSTITUTE($A$1,
"x_coord",AV$2),
"y_coord",$A17),
"t_type",'terrain type'!AU15),
"p_type", 'plot type'!AU15)
&amp; IF(LEFT(resources!AU15, 6) = "BONUS_", CHAR(9) &amp; "BonusType=" &amp; resources!AU15 &amp; CHAR(10), "")
&amp; IF('goody huts'!AU15, "	ImprovementType=IMPROVEMENT_GOODY_HUT" &amp; CHAR(10), "")
&amp; IF(ISBLANK(OFFSET('rivers (2)'!$A$1, 2 * (67 - $A17), 2 * AV$2 + 1)), "", SUBSTITUTE($C$1, "&lt;direc&gt;", RIGHT(OFFSET('rivers (2)'!$A$1, 2 * (67 - $A17), 2 * AV$2 + 1), 1)))
&amp; IF(ISBLANK(OFFSET('rivers (2)'!$A$1, 2 * (67 - $A17) + 1, 2 * AV$2)), "", SUBSTITUTE($D$1, "&lt;direc&gt;", RIGHT(OFFSET('rivers (2)'!$A$1, 2 * (67 - $A17) + 1, 2 * AV$2), 1)))
&amp; IF(ISBLANK('feature type'!AU15), "EndPlot", SUBSTITUTE(SUBSTITUTE(output!$B$1,
                   "f_type", 'feature type'!AU15),
                   "f_var", 'feature variety'!AU15))
&amp; CHAR(10)</f>
        <v xml:space="preserve">BeginPlot
	x=46,y=53
	TerrainType=TERRAIN_COAST
	PlotType=3
EndPlot
</v>
      </c>
      <c r="AW17" t="str">
        <f ca="1">SUBSTITUTE(SUBSTITUTE(SUBSTITUTE(SUBSTITUTE($A$1,
"x_coord",AW$2),
"y_coord",$A17),
"t_type",'terrain type'!AV15),
"p_type", 'plot type'!AV15)
&amp; IF(LEFT(resources!AV15, 6) = "BONUS_", CHAR(9) &amp; "BonusType=" &amp; resources!AV15 &amp; CHAR(10), "")
&amp; IF('goody huts'!AV15, "	ImprovementType=IMPROVEMENT_GOODY_HUT" &amp; CHAR(10), "")
&amp; IF(ISBLANK(OFFSET('rivers (2)'!$A$1, 2 * (67 - $A17), 2 * AW$2 + 1)), "", SUBSTITUTE($C$1, "&lt;direc&gt;", RIGHT(OFFSET('rivers (2)'!$A$1, 2 * (67 - $A17), 2 * AW$2 + 1), 1)))
&amp; IF(ISBLANK(OFFSET('rivers (2)'!$A$1, 2 * (67 - $A17) + 1, 2 * AW$2)), "", SUBSTITUTE($D$1, "&lt;direc&gt;", RIGHT(OFFSET('rivers (2)'!$A$1, 2 * (67 - $A17) + 1, 2 * AW$2), 1)))
&amp; IF(ISBLANK('feature type'!AV15), "EndPlot", SUBSTITUTE(SUBSTITUTE(output!$B$1,
                   "f_type", 'feature type'!AV15),
                   "f_var", 'feature variety'!AV15))
&amp; CHAR(10)</f>
        <v xml:space="preserve">BeginPlot
	x=47,y=53
	TerrainType=TERRAIN_GRASS
	PlotType=2
EndPlot
</v>
      </c>
      <c r="AX17" t="str">
        <f ca="1">SUBSTITUTE(SUBSTITUTE(SUBSTITUTE(SUBSTITUTE($A$1,
"x_coord",AX$2),
"y_coord",$A17),
"t_type",'terrain type'!AW15),
"p_type", 'plot type'!AW15)
&amp; IF(LEFT(resources!AW15, 6) = "BONUS_", CHAR(9) &amp; "BonusType=" &amp; resources!AW15 &amp; CHAR(10), "")
&amp; IF('goody huts'!AW15, "	ImprovementType=IMPROVEMENT_GOODY_HUT" &amp; CHAR(10), "")
&amp; IF(ISBLANK(OFFSET('rivers (2)'!$A$1, 2 * (67 - $A17), 2 * AX$2 + 1)), "", SUBSTITUTE($C$1, "&lt;direc&gt;", RIGHT(OFFSET('rivers (2)'!$A$1, 2 * (67 - $A17), 2 * AX$2 + 1), 1)))
&amp; IF(ISBLANK(OFFSET('rivers (2)'!$A$1, 2 * (67 - $A17) + 1, 2 * AX$2)), "", SUBSTITUTE($D$1, "&lt;direc&gt;", RIGHT(OFFSET('rivers (2)'!$A$1, 2 * (67 - $A17) + 1, 2 * AX$2), 1)))
&amp; IF(ISBLANK('feature type'!AW15), "EndPlot", SUBSTITUTE(SUBSTITUTE(output!$B$1,
                   "f_type", 'feature type'!AW15),
                   "f_var", 'feature variety'!AW15))
&amp; CHAR(10)</f>
        <v xml:space="preserve">BeginPlot
	x=48,y=53
	TerrainType=TERRAIN_GRASS
	PlotType=2
	RiverNSDirection=2
	isWOfRiver
EndPlot
</v>
      </c>
      <c r="AY17" t="str">
        <f ca="1">SUBSTITUTE(SUBSTITUTE(SUBSTITUTE(SUBSTITUTE($A$1,
"x_coord",AY$2),
"y_coord",$A17),
"t_type",'terrain type'!AX15),
"p_type", 'plot type'!AX15)
&amp; IF(LEFT(resources!AX15, 6) = "BONUS_", CHAR(9) &amp; "BonusType=" &amp; resources!AX15 &amp; CHAR(10), "")
&amp; IF('goody huts'!AX15, "	ImprovementType=IMPROVEMENT_GOODY_HUT" &amp; CHAR(10), "")
&amp; IF(ISBLANK(OFFSET('rivers (2)'!$A$1, 2 * (67 - $A17), 2 * AY$2 + 1)), "", SUBSTITUTE($C$1, "&lt;direc&gt;", RIGHT(OFFSET('rivers (2)'!$A$1, 2 * (67 - $A17), 2 * AY$2 + 1), 1)))
&amp; IF(ISBLANK(OFFSET('rivers (2)'!$A$1, 2 * (67 - $A17) + 1, 2 * AY$2)), "", SUBSTITUTE($D$1, "&lt;direc&gt;", RIGHT(OFFSET('rivers (2)'!$A$1, 2 * (67 - $A17) + 1, 2 * AY$2), 1)))
&amp; IF(ISBLANK('feature type'!AX15), "EndPlot", SUBSTITUTE(SUBSTITUTE(output!$B$1,
                   "f_type", 'feature type'!AX15),
                   "f_var", 'feature variety'!AX15))
&amp; CHAR(10)</f>
        <v xml:space="preserve">BeginPlot
	x=49,y=53
	TerrainType=TERRAIN_GRASS
	PlotType=1
	FeatureType=FEATURE_FOREST, FeatureVariety=1
EndPlot
</v>
      </c>
      <c r="AZ17" t="str">
        <f ca="1">SUBSTITUTE(SUBSTITUTE(SUBSTITUTE(SUBSTITUTE($A$1,
"x_coord",AZ$2),
"y_coord",$A17),
"t_type",'terrain type'!AY15),
"p_type", 'plot type'!AY15)
&amp; IF(LEFT(resources!AY15, 6) = "BONUS_", CHAR(9) &amp; "BonusType=" &amp; resources!AY15 &amp; CHAR(10), "")
&amp; IF('goody huts'!AY15, "	ImprovementType=IMPROVEMENT_GOODY_HUT" &amp; CHAR(10), "")
&amp; IF(ISBLANK(OFFSET('rivers (2)'!$A$1, 2 * (67 - $A17), 2 * AZ$2 + 1)), "", SUBSTITUTE($C$1, "&lt;direc&gt;", RIGHT(OFFSET('rivers (2)'!$A$1, 2 * (67 - $A17), 2 * AZ$2 + 1), 1)))
&amp; IF(ISBLANK(OFFSET('rivers (2)'!$A$1, 2 * (67 - $A17) + 1, 2 * AZ$2)), "", SUBSTITUTE($D$1, "&lt;direc&gt;", RIGHT(OFFSET('rivers (2)'!$A$1, 2 * (67 - $A17) + 1, 2 * AZ$2), 1)))
&amp; IF(ISBLANK('feature type'!AY15), "EndPlot", SUBSTITUTE(SUBSTITUTE(output!$B$1,
                   "f_type", 'feature type'!AY15),
                   "f_var", 'feature variety'!AY15))
&amp; CHAR(10)</f>
        <v xml:space="preserve">BeginPlot
	x=50,y=53
	TerrainType=TERRAIN_GRASS
	PlotType=2
	RiverNSDirection=2
	isWOfRiver
EndPlot
</v>
      </c>
      <c r="BA17" t="str">
        <f ca="1">SUBSTITUTE(SUBSTITUTE(SUBSTITUTE(SUBSTITUTE($A$1,
"x_coord",BA$2),
"y_coord",$A17),
"t_type",'terrain type'!AZ15),
"p_type", 'plot type'!AZ15)
&amp; IF(LEFT(resources!AZ15, 6) = "BONUS_", CHAR(9) &amp; "BonusType=" &amp; resources!AZ15 &amp; CHAR(10), "")
&amp; IF('goody huts'!AZ15, "	ImprovementType=IMPROVEMENT_GOODY_HUT" &amp; CHAR(10), "")
&amp; IF(ISBLANK(OFFSET('rivers (2)'!$A$1, 2 * (67 - $A17), 2 * BA$2 + 1)), "", SUBSTITUTE($C$1, "&lt;direc&gt;", RIGHT(OFFSET('rivers (2)'!$A$1, 2 * (67 - $A17), 2 * BA$2 + 1), 1)))
&amp; IF(ISBLANK(OFFSET('rivers (2)'!$A$1, 2 * (67 - $A17) + 1, 2 * BA$2)), "", SUBSTITUTE($D$1, "&lt;direc&gt;", RIGHT(OFFSET('rivers (2)'!$A$1, 2 * (67 - $A17) + 1, 2 * BA$2), 1)))
&amp; IF(ISBLANK('feature type'!AZ15), "EndPlot", SUBSTITUTE(SUBSTITUTE(output!$B$1,
                   "f_type", 'feature type'!AZ15),
                   "f_var", 'feature variety'!AZ15))
&amp; CHAR(10)</f>
        <v xml:space="preserve">BeginPlot
	x=51,y=53
	TerrainType=TERRAIN_GRASS
	PlotType=2
	BonusType=BONUS_DYE
EndPlot
</v>
      </c>
      <c r="BB17" t="str">
        <f ca="1">SUBSTITUTE(SUBSTITUTE(SUBSTITUTE(SUBSTITUTE($A$1,
"x_coord",BB$2),
"y_coord",$A17),
"t_type",'terrain type'!BA15),
"p_type", 'plot type'!BA15)
&amp; IF(LEFT(resources!BA15, 6) = "BONUS_", CHAR(9) &amp; "BonusType=" &amp; resources!BA15 &amp; CHAR(10), "")
&amp; IF('goody huts'!BA15, "	ImprovementType=IMPROVEMENT_GOODY_HUT" &amp; CHAR(10), "")
&amp; IF(ISBLANK(OFFSET('rivers (2)'!$A$1, 2 * (67 - $A17), 2 * BB$2 + 1)), "", SUBSTITUTE($C$1, "&lt;direc&gt;", RIGHT(OFFSET('rivers (2)'!$A$1, 2 * (67 - $A17), 2 * BB$2 + 1), 1)))
&amp; IF(ISBLANK(OFFSET('rivers (2)'!$A$1, 2 * (67 - $A17) + 1, 2 * BB$2)), "", SUBSTITUTE($D$1, "&lt;direc&gt;", RIGHT(OFFSET('rivers (2)'!$A$1, 2 * (67 - $A17) + 1, 2 * BB$2), 1)))
&amp; IF(ISBLANK('feature type'!BA15), "EndPlot", SUBSTITUTE(SUBSTITUTE(output!$B$1,
                   "f_type", 'feature type'!BA15),
                   "f_var", 'feature variety'!BA15))
&amp; CHAR(10)</f>
        <v xml:space="preserve">BeginPlot
	x=52,y=53
	TerrainType=TERRAIN_GRASS
	PlotType=2
	RiverNSDirection=2
	isWOfRiver
	FeatureType=FEATURE_FOREST, FeatureVariety=1
EndPlot
</v>
      </c>
      <c r="BC17" t="str">
        <f ca="1">SUBSTITUTE(SUBSTITUTE(SUBSTITUTE(SUBSTITUTE($A$1,
"x_coord",BC$2),
"y_coord",$A17),
"t_type",'terrain type'!BB15),
"p_type", 'plot type'!BB15)
&amp; IF(LEFT(resources!BB15, 6) = "BONUS_", CHAR(9) &amp; "BonusType=" &amp; resources!BB15 &amp; CHAR(10), "")
&amp; IF('goody huts'!BB15, "	ImprovementType=IMPROVEMENT_GOODY_HUT" &amp; CHAR(10), "")
&amp; IF(ISBLANK(OFFSET('rivers (2)'!$A$1, 2 * (67 - $A17), 2 * BC$2 + 1)), "", SUBSTITUTE($C$1, "&lt;direc&gt;", RIGHT(OFFSET('rivers (2)'!$A$1, 2 * (67 - $A17), 2 * BC$2 + 1), 1)))
&amp; IF(ISBLANK(OFFSET('rivers (2)'!$A$1, 2 * (67 - $A17) + 1, 2 * BC$2)), "", SUBSTITUTE($D$1, "&lt;direc&gt;", RIGHT(OFFSET('rivers (2)'!$A$1, 2 * (67 - $A17) + 1, 2 * BC$2), 1)))
&amp; IF(ISBLANK('feature type'!BB15), "EndPlot", SUBSTITUTE(SUBSTITUTE(output!$B$1,
                   "f_type", 'feature type'!BB15),
                   "f_var", 'feature variety'!BB15))
&amp; CHAR(10)</f>
        <v xml:space="preserve">BeginPlot
	x=53,y=53
	TerrainType=TERRAIN_GRASS
	PlotType=2
	ImprovementType=IMPROVEMENT_GOODY_HUT
	FeatureType=FEATURE_FOREST, FeatureVariety=1
EndPlot
</v>
      </c>
      <c r="BD17" t="str">
        <f ca="1">SUBSTITUTE(SUBSTITUTE(SUBSTITUTE(SUBSTITUTE($A$1,
"x_coord",BD$2),
"y_coord",$A17),
"t_type",'terrain type'!BC15),
"p_type", 'plot type'!BC15)
&amp; IF(LEFT(resources!BC15, 6) = "BONUS_", CHAR(9) &amp; "BonusType=" &amp; resources!BC15 &amp; CHAR(10), "")
&amp; IF('goody huts'!BC15, "	ImprovementType=IMPROVEMENT_GOODY_HUT" &amp; CHAR(10), "")
&amp; IF(ISBLANK(OFFSET('rivers (2)'!$A$1, 2 * (67 - $A17), 2 * BD$2 + 1)), "", SUBSTITUTE($C$1, "&lt;direc&gt;", RIGHT(OFFSET('rivers (2)'!$A$1, 2 * (67 - $A17), 2 * BD$2 + 1), 1)))
&amp; IF(ISBLANK(OFFSET('rivers (2)'!$A$1, 2 * (67 - $A17) + 1, 2 * BD$2)), "", SUBSTITUTE($D$1, "&lt;direc&gt;", RIGHT(OFFSET('rivers (2)'!$A$1, 2 * (67 - $A17) + 1, 2 * BD$2), 1)))
&amp; IF(ISBLANK('feature type'!BC15), "EndPlot", SUBSTITUTE(SUBSTITUTE(output!$B$1,
                   "f_type", 'feature type'!BC15),
                   "f_var", 'feature variety'!BC15))
&amp; CHAR(10)</f>
        <v xml:space="preserve">BeginPlot
	x=54,y=53
	TerrainType=TERRAIN_GRASS
	PlotType=2
	RiverNSDirection=2
	isWOfRiver
EndPlot
</v>
      </c>
      <c r="BE17" t="str">
        <f ca="1">SUBSTITUTE(SUBSTITUTE(SUBSTITUTE(SUBSTITUTE($A$1,
"x_coord",BE$2),
"y_coord",$A17),
"t_type",'terrain type'!BD15),
"p_type", 'plot type'!BD15)
&amp; IF(LEFT(resources!BD15, 6) = "BONUS_", CHAR(9) &amp; "BonusType=" &amp; resources!BD15 &amp; CHAR(10), "")
&amp; IF('goody huts'!BD15, "	ImprovementType=IMPROVEMENT_GOODY_HUT" &amp; CHAR(10), "")
&amp; IF(ISBLANK(OFFSET('rivers (2)'!$A$1, 2 * (67 - $A17), 2 * BE$2 + 1)), "", SUBSTITUTE($C$1, "&lt;direc&gt;", RIGHT(OFFSET('rivers (2)'!$A$1, 2 * (67 - $A17), 2 * BE$2 + 1), 1)))
&amp; IF(ISBLANK(OFFSET('rivers (2)'!$A$1, 2 * (67 - $A17) + 1, 2 * BE$2)), "", SUBSTITUTE($D$1, "&lt;direc&gt;", RIGHT(OFFSET('rivers (2)'!$A$1, 2 * (67 - $A17) + 1, 2 * BE$2), 1)))
&amp; IF(ISBLANK('feature type'!BD15), "EndPlot", SUBSTITUTE(SUBSTITUTE(output!$B$1,
                   "f_type", 'feature type'!BD15),
                   "f_var", 'feature variety'!BD15))
&amp; CHAR(10)</f>
        <v xml:space="preserve">BeginPlot
	x=55,y=53
	TerrainType=TERRAIN_GRASS
	PlotType=2
	BonusType=BONUS_MARBLE
EndPlot
</v>
      </c>
      <c r="BF17" t="str">
        <f ca="1">SUBSTITUTE(SUBSTITUTE(SUBSTITUTE(SUBSTITUTE($A$1,
"x_coord",BF$2),
"y_coord",$A17),
"t_type",'terrain type'!BE15),
"p_type", 'plot type'!BE15)
&amp; IF(LEFT(resources!BE15, 6) = "BONUS_", CHAR(9) &amp; "BonusType=" &amp; resources!BE15 &amp; CHAR(10), "")
&amp; IF('goody huts'!BE15, "	ImprovementType=IMPROVEMENT_GOODY_HUT" &amp; CHAR(10), "")
&amp; IF(ISBLANK(OFFSET('rivers (2)'!$A$1, 2 * (67 - $A17), 2 * BF$2 + 1)), "", SUBSTITUTE($C$1, "&lt;direc&gt;", RIGHT(OFFSET('rivers (2)'!$A$1, 2 * (67 - $A17), 2 * BF$2 + 1), 1)))
&amp; IF(ISBLANK(OFFSET('rivers (2)'!$A$1, 2 * (67 - $A17) + 1, 2 * BF$2)), "", SUBSTITUTE($D$1, "&lt;direc&gt;", RIGHT(OFFSET('rivers (2)'!$A$1, 2 * (67 - $A17) + 1, 2 * BF$2), 1)))
&amp; IF(ISBLANK('feature type'!BE15), "EndPlot", SUBSTITUTE(SUBSTITUTE(output!$B$1,
                   "f_type", 'feature type'!BE15),
                   "f_var", 'feature variety'!BE15))
&amp; CHAR(10)</f>
        <v xml:space="preserve">BeginPlot
	x=56,y=53
	TerrainType=TERRAIN_GRASS
	PlotType=2
	RiverNSDirection=2
	isWOfRiver
EndPlot
</v>
      </c>
      <c r="BG17" t="str">
        <f ca="1">SUBSTITUTE(SUBSTITUTE(SUBSTITUTE(SUBSTITUTE($A$1,
"x_coord",BG$2),
"y_coord",$A17),
"t_type",'terrain type'!BF15),
"p_type", 'plot type'!BF15)
&amp; IF(LEFT(resources!BF15, 6) = "BONUS_", CHAR(9) &amp; "BonusType=" &amp; resources!BF15 &amp; CHAR(10), "")
&amp; IF('goody huts'!BF15, "	ImprovementType=IMPROVEMENT_GOODY_HUT" &amp; CHAR(10), "")
&amp; IF(ISBLANK(OFFSET('rivers (2)'!$A$1, 2 * (67 - $A17), 2 * BG$2 + 1)), "", SUBSTITUTE($C$1, "&lt;direc&gt;", RIGHT(OFFSET('rivers (2)'!$A$1, 2 * (67 - $A17), 2 * BG$2 + 1), 1)))
&amp; IF(ISBLANK(OFFSET('rivers (2)'!$A$1, 2 * (67 - $A17) + 1, 2 * BG$2)), "", SUBSTITUTE($D$1, "&lt;direc&gt;", RIGHT(OFFSET('rivers (2)'!$A$1, 2 * (67 - $A17) + 1, 2 * BG$2), 1)))
&amp; IF(ISBLANK('feature type'!BF15), "EndPlot", SUBSTITUTE(SUBSTITUTE(output!$B$1,
                   "f_type", 'feature type'!BF15),
                   "f_var", 'feature variety'!BF15))
&amp; CHAR(10)</f>
        <v xml:space="preserve">BeginPlot
	x=57,y=53
	TerrainType=TERRAIN_GRASS
	PlotType=2
EndPlot
</v>
      </c>
      <c r="BH17" t="str">
        <f ca="1">SUBSTITUTE(SUBSTITUTE(SUBSTITUTE(SUBSTITUTE($A$1,
"x_coord",BH$2),
"y_coord",$A17),
"t_type",'terrain type'!BG15),
"p_type", 'plot type'!BG15)
&amp; IF(LEFT(resources!BG15, 6) = "BONUS_", CHAR(9) &amp; "BonusType=" &amp; resources!BG15 &amp; CHAR(10), "")
&amp; IF('goody huts'!BG15, "	ImprovementType=IMPROVEMENT_GOODY_HUT" &amp; CHAR(10), "")
&amp; IF(ISBLANK(OFFSET('rivers (2)'!$A$1, 2 * (67 - $A17), 2 * BH$2 + 1)), "", SUBSTITUTE($C$1, "&lt;direc&gt;", RIGHT(OFFSET('rivers (2)'!$A$1, 2 * (67 - $A17), 2 * BH$2 + 1), 1)))
&amp; IF(ISBLANK(OFFSET('rivers (2)'!$A$1, 2 * (67 - $A17) + 1, 2 * BH$2)), "", SUBSTITUTE($D$1, "&lt;direc&gt;", RIGHT(OFFSET('rivers (2)'!$A$1, 2 * (67 - $A17) + 1, 2 * BH$2), 1)))
&amp; IF(ISBLANK('feature type'!BG15), "EndPlot", SUBSTITUTE(SUBSTITUTE(output!$B$1,
                   "f_type", 'feature type'!BG15),
                   "f_var", 'feature variety'!BG15))
&amp; CHAR(10)</f>
        <v xml:space="preserve">BeginPlot
	x=58,y=53
	TerrainType=TERRAIN_GRASS
	PlotType=2
	FeatureType=FEATURE_FOREST, FeatureVariety=1
EndPlot
</v>
      </c>
      <c r="BI17" t="str">
        <f ca="1">SUBSTITUTE(SUBSTITUTE(SUBSTITUTE(SUBSTITUTE($A$1,
"x_coord",BI$2),
"y_coord",$A17),
"t_type",'terrain type'!BH15),
"p_type", 'plot type'!BH15)
&amp; IF(LEFT(resources!BH15, 6) = "BONUS_", CHAR(9) &amp; "BonusType=" &amp; resources!BH15 &amp; CHAR(10), "")
&amp; IF('goody huts'!BH15, "	ImprovementType=IMPROVEMENT_GOODY_HUT" &amp; CHAR(10), "")
&amp; IF(ISBLANK(OFFSET('rivers (2)'!$A$1, 2 * (67 - $A17), 2 * BI$2 + 1)), "", SUBSTITUTE($C$1, "&lt;direc&gt;", RIGHT(OFFSET('rivers (2)'!$A$1, 2 * (67 - $A17), 2 * BI$2 + 1), 1)))
&amp; IF(ISBLANK(OFFSET('rivers (2)'!$A$1, 2 * (67 - $A17) + 1, 2 * BI$2)), "", SUBSTITUTE($D$1, "&lt;direc&gt;", RIGHT(OFFSET('rivers (2)'!$A$1, 2 * (67 - $A17) + 1, 2 * BI$2), 1)))
&amp; IF(ISBLANK('feature type'!BH15), "EndPlot", SUBSTITUTE(SUBSTITUTE(output!$B$1,
                   "f_type", 'feature type'!BH15),
                   "f_var", 'feature variety'!BH15))
&amp; CHAR(10)</f>
        <v xml:space="preserve">BeginPlot
	x=59,y=53
	TerrainType=TERRAIN_GRASS
	PlotType=2
	RiverNSDirection=0
	isWOfRiver
	FeatureType=FEATURE_FOREST, FeatureVariety=1
EndPlot
</v>
      </c>
      <c r="BJ17" t="str">
        <f ca="1">SUBSTITUTE(SUBSTITUTE(SUBSTITUTE(SUBSTITUTE($A$1,
"x_coord",BJ$2),
"y_coord",$A17),
"t_type",'terrain type'!BI15),
"p_type", 'plot type'!BI15)
&amp; IF(LEFT(resources!BI15, 6) = "BONUS_", CHAR(9) &amp; "BonusType=" &amp; resources!BI15 &amp; CHAR(10), "")
&amp; IF('goody huts'!BI15, "	ImprovementType=IMPROVEMENT_GOODY_HUT" &amp; CHAR(10), "")
&amp; IF(ISBLANK(OFFSET('rivers (2)'!$A$1, 2 * (67 - $A17), 2 * BJ$2 + 1)), "", SUBSTITUTE($C$1, "&lt;direc&gt;", RIGHT(OFFSET('rivers (2)'!$A$1, 2 * (67 - $A17), 2 * BJ$2 + 1), 1)))
&amp; IF(ISBLANK(OFFSET('rivers (2)'!$A$1, 2 * (67 - $A17) + 1, 2 * BJ$2)), "", SUBSTITUTE($D$1, "&lt;direc&gt;", RIGHT(OFFSET('rivers (2)'!$A$1, 2 * (67 - $A17) + 1, 2 * BJ$2), 1)))
&amp; IF(ISBLANK('feature type'!BI15), "EndPlot", SUBSTITUTE(SUBSTITUTE(output!$B$1,
                   "f_type", 'feature type'!BI15),
                   "f_var", 'feature variety'!BI15))
&amp; CHAR(10)</f>
        <v xml:space="preserve">BeginPlot
	x=60,y=53
	TerrainType=TERRAIN_GRASS
	PlotType=2
EndPlot
</v>
      </c>
      <c r="BK17" t="str">
        <f ca="1">SUBSTITUTE(SUBSTITUTE(SUBSTITUTE(SUBSTITUTE($A$1,
"x_coord",BK$2),
"y_coord",$A17),
"t_type",'terrain type'!BJ15),
"p_type", 'plot type'!BJ15)
&amp; IF(LEFT(resources!BJ15, 6) = "BONUS_", CHAR(9) &amp; "BonusType=" &amp; resources!BJ15 &amp; CHAR(10), "")
&amp; IF('goody huts'!BJ15, "	ImprovementType=IMPROVEMENT_GOODY_HUT" &amp; CHAR(10), "")
&amp; IF(ISBLANK(OFFSET('rivers (2)'!$A$1, 2 * (67 - $A17), 2 * BK$2 + 1)), "", SUBSTITUTE($C$1, "&lt;direc&gt;", RIGHT(OFFSET('rivers (2)'!$A$1, 2 * (67 - $A17), 2 * BK$2 + 1), 1)))
&amp; IF(ISBLANK(OFFSET('rivers (2)'!$A$1, 2 * (67 - $A17) + 1, 2 * BK$2)), "", SUBSTITUTE($D$1, "&lt;direc&gt;", RIGHT(OFFSET('rivers (2)'!$A$1, 2 * (67 - $A17) + 1, 2 * BK$2), 1)))
&amp; IF(ISBLANK('feature type'!BJ15), "EndPlot", SUBSTITUTE(SUBSTITUTE(output!$B$1,
                   "f_type", 'feature type'!BJ15),
                   "f_var", 'feature variety'!BJ15))
&amp; CHAR(10)</f>
        <v xml:space="preserve">BeginPlot
	x=61,y=53
	TerrainType=TERRAIN_GRASS
	PlotType=2
	RiverNSDirection=0
	isWOfRiver
	FeatureType=FEATURE_FOREST, FeatureVariety=1
EndPlot
</v>
      </c>
      <c r="BL17" t="str">
        <f ca="1">SUBSTITUTE(SUBSTITUTE(SUBSTITUTE(SUBSTITUTE($A$1,
"x_coord",BL$2),
"y_coord",$A17),
"t_type",'terrain type'!BK15),
"p_type", 'plot type'!BK15)
&amp; IF(LEFT(resources!BK15, 6) = "BONUS_", CHAR(9) &amp; "BonusType=" &amp; resources!BK15 &amp; CHAR(10), "")
&amp; IF('goody huts'!BK15, "	ImprovementType=IMPROVEMENT_GOODY_HUT" &amp; CHAR(10), "")
&amp; IF(ISBLANK(OFFSET('rivers (2)'!$A$1, 2 * (67 - $A17), 2 * BL$2 + 1)), "", SUBSTITUTE($C$1, "&lt;direc&gt;", RIGHT(OFFSET('rivers (2)'!$A$1, 2 * (67 - $A17), 2 * BL$2 + 1), 1)))
&amp; IF(ISBLANK(OFFSET('rivers (2)'!$A$1, 2 * (67 - $A17) + 1, 2 * BL$2)), "", SUBSTITUTE($D$1, "&lt;direc&gt;", RIGHT(OFFSET('rivers (2)'!$A$1, 2 * (67 - $A17) + 1, 2 * BL$2), 1)))
&amp; IF(ISBLANK('feature type'!BK15), "EndPlot", SUBSTITUTE(SUBSTITUTE(output!$B$1,
                   "f_type", 'feature type'!BK15),
                   "f_var", 'feature variety'!BK15))
&amp; CHAR(10)</f>
        <v xml:space="preserve">BeginPlot
	x=62,y=53
	TerrainType=TERRAIN_GRASS
	PlotType=2
	FeatureType=FEATURE_FOREST, FeatureVariety=1
EndPlot
</v>
      </c>
      <c r="BM17" t="str">
        <f ca="1">SUBSTITUTE(SUBSTITUTE(SUBSTITUTE(SUBSTITUTE($A$1,
"x_coord",BM$2),
"y_coord",$A17),
"t_type",'terrain type'!BL15),
"p_type", 'plot type'!BL15)
&amp; IF(LEFT(resources!BL15, 6) = "BONUS_", CHAR(9) &amp; "BonusType=" &amp; resources!BL15 &amp; CHAR(10), "")
&amp; IF('goody huts'!BL15, "	ImprovementType=IMPROVEMENT_GOODY_HUT" &amp; CHAR(10), "")
&amp; IF(ISBLANK(OFFSET('rivers (2)'!$A$1, 2 * (67 - $A17), 2 * BM$2 + 1)), "", SUBSTITUTE($C$1, "&lt;direc&gt;", RIGHT(OFFSET('rivers (2)'!$A$1, 2 * (67 - $A17), 2 * BM$2 + 1), 1)))
&amp; IF(ISBLANK(OFFSET('rivers (2)'!$A$1, 2 * (67 - $A17) + 1, 2 * BM$2)), "", SUBSTITUTE($D$1, "&lt;direc&gt;", RIGHT(OFFSET('rivers (2)'!$A$1, 2 * (67 - $A17) + 1, 2 * BM$2), 1)))
&amp; IF(ISBLANK('feature type'!BL15), "EndPlot", SUBSTITUTE(SUBSTITUTE(output!$B$1,
                   "f_type", 'feature type'!BL15),
                   "f_var", 'feature variety'!BL15))
&amp; CHAR(10)</f>
        <v xml:space="preserve">BeginPlot
	x=63,y=53
	TerrainType=TERRAIN_GRASS
	PlotType=2
	RiverNSDirection=0
	isWOfRiver
	FeatureType=FEATURE_FOREST, FeatureVariety=1
EndPlot
</v>
      </c>
      <c r="BN17" t="str">
        <f ca="1">SUBSTITUTE(SUBSTITUTE(SUBSTITUTE(SUBSTITUTE($A$1,
"x_coord",BN$2),
"y_coord",$A17),
"t_type",'terrain type'!BM15),
"p_type", 'plot type'!BM15)
&amp; IF(LEFT(resources!BM15, 6) = "BONUS_", CHAR(9) &amp; "BonusType=" &amp; resources!BM15 &amp; CHAR(10), "")
&amp; IF('goody huts'!BM15, "	ImprovementType=IMPROVEMENT_GOODY_HUT" &amp; CHAR(10), "")
&amp; IF(ISBLANK(OFFSET('rivers (2)'!$A$1, 2 * (67 - $A17), 2 * BN$2 + 1)), "", SUBSTITUTE($C$1, "&lt;direc&gt;", RIGHT(OFFSET('rivers (2)'!$A$1, 2 * (67 - $A17), 2 * BN$2 + 1), 1)))
&amp; IF(ISBLANK(OFFSET('rivers (2)'!$A$1, 2 * (67 - $A17) + 1, 2 * BN$2)), "", SUBSTITUTE($D$1, "&lt;direc&gt;", RIGHT(OFFSET('rivers (2)'!$A$1, 2 * (67 - $A17) + 1, 2 * BN$2), 1)))
&amp; IF(ISBLANK('feature type'!BM15), "EndPlot", SUBSTITUTE(SUBSTITUTE(output!$B$1,
                   "f_type", 'feature type'!BM15),
                   "f_var", 'feature variety'!BM15))
&amp; CHAR(10)</f>
        <v xml:space="preserve">BeginPlot
	x=64,y=53
	TerrainType=TERRAIN_GRASS
	PlotType=1
EndPlot
</v>
      </c>
      <c r="BO17" t="str">
        <f ca="1">SUBSTITUTE(SUBSTITUTE(SUBSTITUTE(SUBSTITUTE($A$1,
"x_coord",BO$2),
"y_coord",$A17),
"t_type",'terrain type'!BN15),
"p_type", 'plot type'!BN15)
&amp; IF(LEFT(resources!BN15, 6) = "BONUS_", CHAR(9) &amp; "BonusType=" &amp; resources!BN15 &amp; CHAR(10), "")
&amp; IF('goody huts'!BN15, "	ImprovementType=IMPROVEMENT_GOODY_HUT" &amp; CHAR(10), "")
&amp; IF(ISBLANK(OFFSET('rivers (2)'!$A$1, 2 * (67 - $A17), 2 * BO$2 + 1)), "", SUBSTITUTE($C$1, "&lt;direc&gt;", RIGHT(OFFSET('rivers (2)'!$A$1, 2 * (67 - $A17), 2 * BO$2 + 1), 1)))
&amp; IF(ISBLANK(OFFSET('rivers (2)'!$A$1, 2 * (67 - $A17) + 1, 2 * BO$2)), "", SUBSTITUTE($D$1, "&lt;direc&gt;", RIGHT(OFFSET('rivers (2)'!$A$1, 2 * (67 - $A17) + 1, 2 * BO$2), 1)))
&amp; IF(ISBLANK('feature type'!BN15), "EndPlot", SUBSTITUTE(SUBSTITUTE(output!$B$1,
                   "f_type", 'feature type'!BN15),
                   "f_var", 'feature variety'!BN15))
&amp; CHAR(10)</f>
        <v xml:space="preserve">BeginPlot
	x=65,y=53
	TerrainType=TERRAIN_GRASS
	PlotType=1
	RiverNSDirection=0
	isWOfRiver
EndPlot
</v>
      </c>
      <c r="BP17" t="str">
        <f ca="1">SUBSTITUTE(SUBSTITUTE(SUBSTITUTE(SUBSTITUTE($A$1,
"x_coord",BP$2),
"y_coord",$A17),
"t_type",'terrain type'!BO15),
"p_type", 'plot type'!BO15)
&amp; IF(LEFT(resources!BO15, 6) = "BONUS_", CHAR(9) &amp; "BonusType=" &amp; resources!BO15 &amp; CHAR(10), "")
&amp; IF('goody huts'!BO15, "	ImprovementType=IMPROVEMENT_GOODY_HUT" &amp; CHAR(10), "")
&amp; IF(ISBLANK(OFFSET('rivers (2)'!$A$1, 2 * (67 - $A17), 2 * BP$2 + 1)), "", SUBSTITUTE($C$1, "&lt;direc&gt;", RIGHT(OFFSET('rivers (2)'!$A$1, 2 * (67 - $A17), 2 * BP$2 + 1), 1)))
&amp; IF(ISBLANK(OFFSET('rivers (2)'!$A$1, 2 * (67 - $A17) + 1, 2 * BP$2)), "", SUBSTITUTE($D$1, "&lt;direc&gt;", RIGHT(OFFSET('rivers (2)'!$A$1, 2 * (67 - $A17) + 1, 2 * BP$2), 1)))
&amp; IF(ISBLANK('feature type'!BO15), "EndPlot", SUBSTITUTE(SUBSTITUTE(output!$B$1,
                   "f_type", 'feature type'!BO15),
                   "f_var", 'feature variety'!BO15))
&amp; CHAR(10)</f>
        <v xml:space="preserve">BeginPlot
	x=66,y=53
	TerrainType=TERRAIN_GRASS
	PlotType=2
EndPlot
</v>
      </c>
      <c r="BQ17" t="str">
        <f ca="1">SUBSTITUTE(SUBSTITUTE(SUBSTITUTE(SUBSTITUTE($A$1,
"x_coord",BQ$2),
"y_coord",$A17),
"t_type",'terrain type'!BP15),
"p_type", 'plot type'!BP15)
&amp; IF(LEFT(resources!BP15, 6) = "BONUS_", CHAR(9) &amp; "BonusType=" &amp; resources!BP15 &amp; CHAR(10), "")
&amp; IF('goody huts'!BP15, "	ImprovementType=IMPROVEMENT_GOODY_HUT" &amp; CHAR(10), "")
&amp; IF(ISBLANK(OFFSET('rivers (2)'!$A$1, 2 * (67 - $A17), 2 * BQ$2 + 1)), "", SUBSTITUTE($C$1, "&lt;direc&gt;", RIGHT(OFFSET('rivers (2)'!$A$1, 2 * (67 - $A17), 2 * BQ$2 + 1), 1)))
&amp; IF(ISBLANK(OFFSET('rivers (2)'!$A$1, 2 * (67 - $A17) + 1, 2 * BQ$2)), "", SUBSTITUTE($D$1, "&lt;direc&gt;", RIGHT(OFFSET('rivers (2)'!$A$1, 2 * (67 - $A17) + 1, 2 * BQ$2), 1)))
&amp; IF(ISBLANK('feature type'!BP15), "EndPlot", SUBSTITUTE(SUBSTITUTE(output!$B$1,
                   "f_type", 'feature type'!BP15),
                   "f_var", 'feature variety'!BP15))
&amp; CHAR(10)</f>
        <v xml:space="preserve">BeginPlot
	x=67,y=53
	TerrainType=TERRAIN_GRASS
	PlotType=2
	RiverNSDirection=0
	isWOfRiver
	FeatureType=FEATURE_FOREST, FeatureVariety=1
EndPlot
</v>
      </c>
      <c r="BR17" t="str">
        <f ca="1">SUBSTITUTE(SUBSTITUTE(SUBSTITUTE(SUBSTITUTE($A$1,
"x_coord",BR$2),
"y_coord",$A17),
"t_type",'terrain type'!BQ15),
"p_type", 'plot type'!BQ15)
&amp; IF(LEFT(resources!BQ15, 6) = "BONUS_", CHAR(9) &amp; "BonusType=" &amp; resources!BQ15 &amp; CHAR(10), "")
&amp; IF('goody huts'!BQ15, "	ImprovementType=IMPROVEMENT_GOODY_HUT" &amp; CHAR(10), "")
&amp; IF(ISBLANK(OFFSET('rivers (2)'!$A$1, 2 * (67 - $A17), 2 * BR$2 + 1)), "", SUBSTITUTE($C$1, "&lt;direc&gt;", RIGHT(OFFSET('rivers (2)'!$A$1, 2 * (67 - $A17), 2 * BR$2 + 1), 1)))
&amp; IF(ISBLANK(OFFSET('rivers (2)'!$A$1, 2 * (67 - $A17) + 1, 2 * BR$2)), "", SUBSTITUTE($D$1, "&lt;direc&gt;", RIGHT(OFFSET('rivers (2)'!$A$1, 2 * (67 - $A17) + 1, 2 * BR$2), 1)))
&amp; IF(ISBLANK('feature type'!BQ15), "EndPlot", SUBSTITUTE(SUBSTITUTE(output!$B$1,
                   "f_type", 'feature type'!BQ15),
                   "f_var", 'feature variety'!BQ15))
&amp; CHAR(10)</f>
        <v xml:space="preserve">BeginPlot
	x=68,y=53
	TerrainType=TERRAIN_GRASS
	PlotType=1
	FeatureType=FEATURE_FOREST, FeatureVariety=1
EndPlot
</v>
      </c>
      <c r="BS17" t="str">
        <f ca="1">SUBSTITUTE(SUBSTITUTE(SUBSTITUTE(SUBSTITUTE($A$1,
"x_coord",BS$2),
"y_coord",$A17),
"t_type",'terrain type'!BR15),
"p_type", 'plot type'!BR15)
&amp; IF(LEFT(resources!BR15, 6) = "BONUS_", CHAR(9) &amp; "BonusType=" &amp; resources!BR15 &amp; CHAR(10), "")
&amp; IF('goody huts'!BR15, "	ImprovementType=IMPROVEMENT_GOODY_HUT" &amp; CHAR(10), "")
&amp; IF(ISBLANK(OFFSET('rivers (2)'!$A$1, 2 * (67 - $A17), 2 * BS$2 + 1)), "", SUBSTITUTE($C$1, "&lt;direc&gt;", RIGHT(OFFSET('rivers (2)'!$A$1, 2 * (67 - $A17), 2 * BS$2 + 1), 1)))
&amp; IF(ISBLANK(OFFSET('rivers (2)'!$A$1, 2 * (67 - $A17) + 1, 2 * BS$2)), "", SUBSTITUTE($D$1, "&lt;direc&gt;", RIGHT(OFFSET('rivers (2)'!$A$1, 2 * (67 - $A17) + 1, 2 * BS$2), 1)))
&amp; IF(ISBLANK('feature type'!BR15), "EndPlot", SUBSTITUTE(SUBSTITUTE(output!$B$1,
                   "f_type", 'feature type'!BR15),
                   "f_var", 'feature variety'!BR15))
&amp; CHAR(10)</f>
        <v xml:space="preserve">BeginPlot
	x=69,y=53
	TerrainType=TERRAIN_GRASS
	PlotType=1
	RiverNSDirection=0
	isWOfRiver
EndPlot
</v>
      </c>
      <c r="BT17" t="str">
        <f ca="1">SUBSTITUTE(SUBSTITUTE(SUBSTITUTE(SUBSTITUTE($A$1,
"x_coord",BT$2),
"y_coord",$A17),
"t_type",'terrain type'!BS15),
"p_type", 'plot type'!BS15)
&amp; IF(LEFT(resources!BS15, 6) = "BONUS_", CHAR(9) &amp; "BonusType=" &amp; resources!BS15 &amp; CHAR(10), "")
&amp; IF('goody huts'!BS15, "	ImprovementType=IMPROVEMENT_GOODY_HUT" &amp; CHAR(10), "")
&amp; IF(ISBLANK(OFFSET('rivers (2)'!$A$1, 2 * (67 - $A17), 2 * BT$2 + 1)), "", SUBSTITUTE($C$1, "&lt;direc&gt;", RIGHT(OFFSET('rivers (2)'!$A$1, 2 * (67 - $A17), 2 * BT$2 + 1), 1)))
&amp; IF(ISBLANK(OFFSET('rivers (2)'!$A$1, 2 * (67 - $A17) + 1, 2 * BT$2)), "", SUBSTITUTE($D$1, "&lt;direc&gt;", RIGHT(OFFSET('rivers (2)'!$A$1, 2 * (67 - $A17) + 1, 2 * BT$2), 1)))
&amp; IF(ISBLANK('feature type'!BS15), "EndPlot", SUBSTITUTE(SUBSTITUTE(output!$B$1,
                   "f_type", 'feature type'!BS15),
                   "f_var", 'feature variety'!BS15))
&amp; CHAR(10)</f>
        <v xml:space="preserve">BeginPlot
	x=70,y=53
	TerrainType=TERRAIN_GRASS
	PlotType=1
EndPlot
</v>
      </c>
      <c r="BU17" t="str">
        <f ca="1">SUBSTITUTE(SUBSTITUTE(SUBSTITUTE(SUBSTITUTE($A$1,
"x_coord",BU$2),
"y_coord",$A17),
"t_type",'terrain type'!BT15),
"p_type", 'plot type'!BT15)
&amp; IF(LEFT(resources!BT15, 6) = "BONUS_", CHAR(9) &amp; "BonusType=" &amp; resources!BT15 &amp; CHAR(10), "")
&amp; IF('goody huts'!BT15, "	ImprovementType=IMPROVEMENT_GOODY_HUT" &amp; CHAR(10), "")
&amp; IF(ISBLANK(OFFSET('rivers (2)'!$A$1, 2 * (67 - $A17), 2 * BU$2 + 1)), "", SUBSTITUTE($C$1, "&lt;direc&gt;", RIGHT(OFFSET('rivers (2)'!$A$1, 2 * (67 - $A17), 2 * BU$2 + 1), 1)))
&amp; IF(ISBLANK(OFFSET('rivers (2)'!$A$1, 2 * (67 - $A17) + 1, 2 * BU$2)), "", SUBSTITUTE($D$1, "&lt;direc&gt;", RIGHT(OFFSET('rivers (2)'!$A$1, 2 * (67 - $A17) + 1, 2 * BU$2), 1)))
&amp; IF(ISBLANK('feature type'!BT15), "EndPlot", SUBSTITUTE(SUBSTITUTE(output!$B$1,
                   "f_type", 'feature type'!BT15),
                   "f_var", 'feature variety'!BT15))
&amp; CHAR(10)</f>
        <v xml:space="preserve">BeginPlot
	x=71,y=53
	TerrainType=TERRAIN_GRASS
	PlotType=2
EndPlot
</v>
      </c>
      <c r="BV17" t="str">
        <f ca="1">SUBSTITUTE(SUBSTITUTE(SUBSTITUTE(SUBSTITUTE($A$1,
"x_coord",BV$2),
"y_coord",$A17),
"t_type",'terrain type'!BU15),
"p_type", 'plot type'!BU15)
&amp; IF(LEFT(resources!BU15, 6) = "BONUS_", CHAR(9) &amp; "BonusType=" &amp; resources!BU15 &amp; CHAR(10), "")
&amp; IF('goody huts'!BU15, "	ImprovementType=IMPROVEMENT_GOODY_HUT" &amp; CHAR(10), "")
&amp; IF(ISBLANK(OFFSET('rivers (2)'!$A$1, 2 * (67 - $A17), 2 * BV$2 + 1)), "", SUBSTITUTE($C$1, "&lt;direc&gt;", RIGHT(OFFSET('rivers (2)'!$A$1, 2 * (67 - $A17), 2 * BV$2 + 1), 1)))
&amp; IF(ISBLANK(OFFSET('rivers (2)'!$A$1, 2 * (67 - $A17) + 1, 2 * BV$2)), "", SUBSTITUTE($D$1, "&lt;direc&gt;", RIGHT(OFFSET('rivers (2)'!$A$1, 2 * (67 - $A17) + 1, 2 * BV$2), 1)))
&amp; IF(ISBLANK('feature type'!BU15), "EndPlot", SUBSTITUTE(SUBSTITUTE(output!$B$1,
                   "f_type", 'feature type'!BU15),
                   "f_var", 'feature variety'!BU15))
&amp; CHAR(10)</f>
        <v xml:space="preserve">BeginPlot
	x=72,y=53
	TerrainType=TERRAIN_COAST
	PlotType=3
	BonusType=BONUS_FISH
EndPlot
</v>
      </c>
      <c r="BW17" t="str">
        <f ca="1">SUBSTITUTE(SUBSTITUTE(SUBSTITUTE(SUBSTITUTE($A$1,
"x_coord",BW$2),
"y_coord",$A17),
"t_type",'terrain type'!BV15),
"p_type", 'plot type'!BV15)
&amp; IF(LEFT(resources!BV15, 6) = "BONUS_", CHAR(9) &amp; "BonusType=" &amp; resources!BV15 &amp; CHAR(10), "")
&amp; IF('goody huts'!BV15, "	ImprovementType=IMPROVEMENT_GOODY_HUT" &amp; CHAR(10), "")
&amp; IF(ISBLANK(OFFSET('rivers (2)'!$A$1, 2 * (67 - $A17), 2 * BW$2 + 1)), "", SUBSTITUTE($C$1, "&lt;direc&gt;", RIGHT(OFFSET('rivers (2)'!$A$1, 2 * (67 - $A17), 2 * BW$2 + 1), 1)))
&amp; IF(ISBLANK(OFFSET('rivers (2)'!$A$1, 2 * (67 - $A17) + 1, 2 * BW$2)), "", SUBSTITUTE($D$1, "&lt;direc&gt;", RIGHT(OFFSET('rivers (2)'!$A$1, 2 * (67 - $A17) + 1, 2 * BW$2), 1)))
&amp; IF(ISBLANK('feature type'!BV15), "EndPlot", SUBSTITUTE(SUBSTITUTE(output!$B$1,
                   "f_type", 'feature type'!BV15),
                   "f_var", 'feature variety'!BV15))
&amp; CHAR(10)</f>
        <v xml:space="preserve">BeginPlot
	x=73,y=53
	TerrainType=TERRAIN_OCEAN
	PlotType=3
EndPlot
</v>
      </c>
      <c r="BX17" t="str">
        <f ca="1">SUBSTITUTE(SUBSTITUTE(SUBSTITUTE(SUBSTITUTE($A$1,
"x_coord",BX$2),
"y_coord",$A17),
"t_type",'terrain type'!BW15),
"p_type", 'plot type'!BW15)
&amp; IF(LEFT(resources!BW15, 6) = "BONUS_", CHAR(9) &amp; "BonusType=" &amp; resources!BW15 &amp; CHAR(10), "")
&amp; IF('goody huts'!BW15, "	ImprovementType=IMPROVEMENT_GOODY_HUT" &amp; CHAR(10), "")
&amp; IF(ISBLANK(OFFSET('rivers (2)'!$A$1, 2 * (67 - $A17), 2 * BX$2 + 1)), "", SUBSTITUTE($C$1, "&lt;direc&gt;", RIGHT(OFFSET('rivers (2)'!$A$1, 2 * (67 - $A17), 2 * BX$2 + 1), 1)))
&amp; IF(ISBLANK(OFFSET('rivers (2)'!$A$1, 2 * (67 - $A17) + 1, 2 * BX$2)), "", SUBSTITUTE($D$1, "&lt;direc&gt;", RIGHT(OFFSET('rivers (2)'!$A$1, 2 * (67 - $A17) + 1, 2 * BX$2), 1)))
&amp; IF(ISBLANK('feature type'!BW15), "EndPlot", SUBSTITUTE(SUBSTITUTE(output!$B$1,
                   "f_type", 'feature type'!BW15),
                   "f_var", 'feature variety'!BW15))
&amp; CHAR(10)</f>
        <v xml:space="preserve">BeginPlot
	x=74,y=53
	TerrainType=TERRAIN_OCEAN
	PlotType=3
EndPlot
</v>
      </c>
      <c r="BY17" t="str">
        <f ca="1">SUBSTITUTE(SUBSTITUTE(SUBSTITUTE(SUBSTITUTE($A$1,
"x_coord",BY$2),
"y_coord",$A17),
"t_type",'terrain type'!BX15),
"p_type", 'plot type'!BX15)
&amp; IF(LEFT(resources!BX15, 6) = "BONUS_", CHAR(9) &amp; "BonusType=" &amp; resources!BX15 &amp; CHAR(10), "")
&amp; IF('goody huts'!BX15, "	ImprovementType=IMPROVEMENT_GOODY_HUT" &amp; CHAR(10), "")
&amp; IF(ISBLANK(OFFSET('rivers (2)'!$A$1, 2 * (67 - $A17), 2 * BY$2 + 1)), "", SUBSTITUTE($C$1, "&lt;direc&gt;", RIGHT(OFFSET('rivers (2)'!$A$1, 2 * (67 - $A17), 2 * BY$2 + 1), 1)))
&amp; IF(ISBLANK(OFFSET('rivers (2)'!$A$1, 2 * (67 - $A17) + 1, 2 * BY$2)), "", SUBSTITUTE($D$1, "&lt;direc&gt;", RIGHT(OFFSET('rivers (2)'!$A$1, 2 * (67 - $A17) + 1, 2 * BY$2), 1)))
&amp; IF(ISBLANK('feature type'!BX15), "EndPlot", SUBSTITUTE(SUBSTITUTE(output!$B$1,
                   "f_type", 'feature type'!BX15),
                   "f_var", 'feature variety'!BX15))
&amp; CHAR(10)</f>
        <v xml:space="preserve">BeginPlot
	x=75,y=53
	TerrainType=TERRAIN_OCEAN
	PlotType=3
EndPlot
</v>
      </c>
      <c r="BZ17" t="str">
        <f ca="1">SUBSTITUTE(SUBSTITUTE(SUBSTITUTE(SUBSTITUTE($A$1,
"x_coord",BZ$2),
"y_coord",$A17),
"t_type",'terrain type'!BY15),
"p_type", 'plot type'!BY15)
&amp; IF(LEFT(resources!BY15, 6) = "BONUS_", CHAR(9) &amp; "BonusType=" &amp; resources!BY15 &amp; CHAR(10), "")
&amp; IF('goody huts'!BY15, "	ImprovementType=IMPROVEMENT_GOODY_HUT" &amp; CHAR(10), "")
&amp; IF(ISBLANK(OFFSET('rivers (2)'!$A$1, 2 * (67 - $A17), 2 * BZ$2 + 1)), "", SUBSTITUTE($C$1, "&lt;direc&gt;", RIGHT(OFFSET('rivers (2)'!$A$1, 2 * (67 - $A17), 2 * BZ$2 + 1), 1)))
&amp; IF(ISBLANK(OFFSET('rivers (2)'!$A$1, 2 * (67 - $A17) + 1, 2 * BZ$2)), "", SUBSTITUTE($D$1, "&lt;direc&gt;", RIGHT(OFFSET('rivers (2)'!$A$1, 2 * (67 - $A17) + 1, 2 * BZ$2), 1)))
&amp; IF(ISBLANK('feature type'!BY15), "EndPlot", SUBSTITUTE(SUBSTITUTE(output!$B$1,
                   "f_type", 'feature type'!BY15),
                   "f_var", 'feature variety'!BY15))
&amp; CHAR(10)</f>
        <v xml:space="preserve">BeginPlot
	x=76,y=53
	TerrainType=TERRAIN_OCEAN
	PlotType=3
EndPlot
</v>
      </c>
      <c r="CA17" t="str">
        <f ca="1">SUBSTITUTE(SUBSTITUTE(SUBSTITUTE(SUBSTITUTE($A$1,
"x_coord",CA$2),
"y_coord",$A17),
"t_type",'terrain type'!BZ15),
"p_type", 'plot type'!BZ15)
&amp; IF(LEFT(resources!BZ15, 6) = "BONUS_", CHAR(9) &amp; "BonusType=" &amp; resources!BZ15 &amp; CHAR(10), "")
&amp; IF('goody huts'!BZ15, "	ImprovementType=IMPROVEMENT_GOODY_HUT" &amp; CHAR(10), "")
&amp; IF(ISBLANK(OFFSET('rivers (2)'!$A$1, 2 * (67 - $A17), 2 * CA$2 + 1)), "", SUBSTITUTE($C$1, "&lt;direc&gt;", RIGHT(OFFSET('rivers (2)'!$A$1, 2 * (67 - $A17), 2 * CA$2 + 1), 1)))
&amp; IF(ISBLANK(OFFSET('rivers (2)'!$A$1, 2 * (67 - $A17) + 1, 2 * CA$2)), "", SUBSTITUTE($D$1, "&lt;direc&gt;", RIGHT(OFFSET('rivers (2)'!$A$1, 2 * (67 - $A17) + 1, 2 * CA$2), 1)))
&amp; IF(ISBLANK('feature type'!BZ15), "EndPlot", SUBSTITUTE(SUBSTITUTE(output!$B$1,
                   "f_type", 'feature type'!BZ15),
                   "f_var", 'feature variety'!BZ15))
&amp; CHAR(10)</f>
        <v xml:space="preserve">BeginPlot
	x=77,y=53
	TerrainType=TERRAIN_OCEAN
	PlotType=3
EndPlot
</v>
      </c>
      <c r="CB17" t="str">
        <f ca="1">SUBSTITUTE(SUBSTITUTE(SUBSTITUTE(SUBSTITUTE($A$1,
"x_coord",CB$2),
"y_coord",$A17),
"t_type",'terrain type'!CA15),
"p_type", 'plot type'!CA15)
&amp; IF(LEFT(resources!CA15, 6) = "BONUS_", CHAR(9) &amp; "BonusType=" &amp; resources!CA15 &amp; CHAR(10), "")
&amp; IF('goody huts'!CA15, "	ImprovementType=IMPROVEMENT_GOODY_HUT" &amp; CHAR(10), "")
&amp; IF(ISBLANK(OFFSET('rivers (2)'!$A$1, 2 * (67 - $A17), 2 * CB$2 + 1)), "", SUBSTITUTE($C$1, "&lt;direc&gt;", RIGHT(OFFSET('rivers (2)'!$A$1, 2 * (67 - $A17), 2 * CB$2 + 1), 1)))
&amp; IF(ISBLANK(OFFSET('rivers (2)'!$A$1, 2 * (67 - $A17) + 1, 2 * CB$2)), "", SUBSTITUTE($D$1, "&lt;direc&gt;", RIGHT(OFFSET('rivers (2)'!$A$1, 2 * (67 - $A17) + 1, 2 * CB$2), 1)))
&amp; IF(ISBLANK('feature type'!CA15), "EndPlot", SUBSTITUTE(SUBSTITUTE(output!$B$1,
                   "f_type", 'feature type'!CA15),
                   "f_var", 'feature variety'!CA15))
&amp; CHAR(10)</f>
        <v xml:space="preserve">BeginPlot
	x=78,y=53
	TerrainType=TERRAIN_OCEAN
	PlotType=3
EndPlot
</v>
      </c>
      <c r="CC17" t="str">
        <f ca="1">SUBSTITUTE(SUBSTITUTE(SUBSTITUTE(SUBSTITUTE($A$1,
"x_coord",CC$2),
"y_coord",$A17),
"t_type",'terrain type'!CB15),
"p_type", 'plot type'!CB15)
&amp; IF(LEFT(resources!CB15, 6) = "BONUS_", CHAR(9) &amp; "BonusType=" &amp; resources!CB15 &amp; CHAR(10), "")
&amp; IF('goody huts'!CB15, "	ImprovementType=IMPROVEMENT_GOODY_HUT" &amp; CHAR(10), "")
&amp; IF(ISBLANK(OFFSET('rivers (2)'!$A$1, 2 * (67 - $A17), 2 * CC$2 + 1)), "", SUBSTITUTE($C$1, "&lt;direc&gt;", RIGHT(OFFSET('rivers (2)'!$A$1, 2 * (67 - $A17), 2 * CC$2 + 1), 1)))
&amp; IF(ISBLANK(OFFSET('rivers (2)'!$A$1, 2 * (67 - $A17) + 1, 2 * CC$2)), "", SUBSTITUTE($D$1, "&lt;direc&gt;", RIGHT(OFFSET('rivers (2)'!$A$1, 2 * (67 - $A17) + 1, 2 * CC$2), 1)))
&amp; IF(ISBLANK('feature type'!CB15), "EndPlot", SUBSTITUTE(SUBSTITUTE(output!$B$1,
                   "f_type", 'feature type'!CB15),
                   "f_var", 'feature variety'!CB15))
&amp; CHAR(10)</f>
        <v xml:space="preserve">BeginPlot
	x=79,y=53
	TerrainType=TERRAIN_OCEAN
	PlotType=3
EndPlot
</v>
      </c>
      <c r="CD17" t="str">
        <f ca="1">SUBSTITUTE(SUBSTITUTE(SUBSTITUTE(SUBSTITUTE($A$1,
"x_coord",CD$2),
"y_coord",$A17),
"t_type",'terrain type'!CC15),
"p_type", 'plot type'!CC15)
&amp; IF(LEFT(resources!CC15, 6) = "BONUS_", CHAR(9) &amp; "BonusType=" &amp; resources!CC15 &amp; CHAR(10), "")
&amp; IF('goody huts'!CC15, "	ImprovementType=IMPROVEMENT_GOODY_HUT" &amp; CHAR(10), "")
&amp; IF(ISBLANK(OFFSET('rivers (2)'!$A$1, 2 * (67 - $A17), 2 * CD$2 + 1)), "", SUBSTITUTE($C$1, "&lt;direc&gt;", RIGHT(OFFSET('rivers (2)'!$A$1, 2 * (67 - $A17), 2 * CD$2 + 1), 1)))
&amp; IF(ISBLANK(OFFSET('rivers (2)'!$A$1, 2 * (67 - $A17) + 1, 2 * CD$2)), "", SUBSTITUTE($D$1, "&lt;direc&gt;", RIGHT(OFFSET('rivers (2)'!$A$1, 2 * (67 - $A17) + 1, 2 * CD$2), 1)))
&amp; IF(ISBLANK('feature type'!CC15), "EndPlot", SUBSTITUTE(SUBSTITUTE(output!$B$1,
                   "f_type", 'feature type'!CC15),
                   "f_var", 'feature variety'!CC15))
&amp; CHAR(10)</f>
        <v xml:space="preserve">BeginPlot
	x=80,y=53
	TerrainType=TERRAIN_OCEAN
	PlotType=3
EndPlot
</v>
      </c>
      <c r="CE17" t="str">
        <f ca="1">SUBSTITUTE(SUBSTITUTE(SUBSTITUTE(SUBSTITUTE($A$1,
"x_coord",CE$2),
"y_coord",$A17),
"t_type",'terrain type'!CD15),
"p_type", 'plot type'!CD15)
&amp; IF(LEFT(resources!CD15, 6) = "BONUS_", CHAR(9) &amp; "BonusType=" &amp; resources!CD15 &amp; CHAR(10), "")
&amp; IF('goody huts'!CD15, "	ImprovementType=IMPROVEMENT_GOODY_HUT" &amp; CHAR(10), "")
&amp; IF(ISBLANK(OFFSET('rivers (2)'!$A$1, 2 * (67 - $A17), 2 * CE$2 + 1)), "", SUBSTITUTE($C$1, "&lt;direc&gt;", RIGHT(OFFSET('rivers (2)'!$A$1, 2 * (67 - $A17), 2 * CE$2 + 1), 1)))
&amp; IF(ISBLANK(OFFSET('rivers (2)'!$A$1, 2 * (67 - $A17) + 1, 2 * CE$2)), "", SUBSTITUTE($D$1, "&lt;direc&gt;", RIGHT(OFFSET('rivers (2)'!$A$1, 2 * (67 - $A17) + 1, 2 * CE$2), 1)))
&amp; IF(ISBLANK('feature type'!CD15), "EndPlot", SUBSTITUTE(SUBSTITUTE(output!$B$1,
                   "f_type", 'feature type'!CD15),
                   "f_var", 'feature variety'!CD15))
&amp; CHAR(10)</f>
        <v xml:space="preserve">BeginPlot
	x=81,y=53
	TerrainType=TERRAIN_OCEAN
	PlotType=3
EndPlot
</v>
      </c>
      <c r="CF17" t="str">
        <f ca="1">SUBSTITUTE(SUBSTITUTE(SUBSTITUTE(SUBSTITUTE($A$1,
"x_coord",CF$2),
"y_coord",$A17),
"t_type",'terrain type'!CE15),
"p_type", 'plot type'!CE15)
&amp; IF(LEFT(resources!CE15, 6) = "BONUS_", CHAR(9) &amp; "BonusType=" &amp; resources!CE15 &amp; CHAR(10), "")
&amp; IF('goody huts'!CE15, "	ImprovementType=IMPROVEMENT_GOODY_HUT" &amp; CHAR(10), "")
&amp; IF(ISBLANK(OFFSET('rivers (2)'!$A$1, 2 * (67 - $A17), 2 * CF$2 + 1)), "", SUBSTITUTE($C$1, "&lt;direc&gt;", RIGHT(OFFSET('rivers (2)'!$A$1, 2 * (67 - $A17), 2 * CF$2 + 1), 1)))
&amp; IF(ISBLANK(OFFSET('rivers (2)'!$A$1, 2 * (67 - $A17) + 1, 2 * CF$2)), "", SUBSTITUTE($D$1, "&lt;direc&gt;", RIGHT(OFFSET('rivers (2)'!$A$1, 2 * (67 - $A17) + 1, 2 * CF$2), 1)))
&amp; IF(ISBLANK('feature type'!CE15), "EndPlot", SUBSTITUTE(SUBSTITUTE(output!$B$1,
                   "f_type", 'feature type'!CE15),
                   "f_var", 'feature variety'!CE15))
&amp; CHAR(10)</f>
        <v xml:space="preserve">BeginPlot
	x=82,y=53
	TerrainType=TERRAIN_OCEAN
	PlotType=3
EndPlot
</v>
      </c>
      <c r="CG17" t="str">
        <f ca="1">SUBSTITUTE(SUBSTITUTE(SUBSTITUTE(SUBSTITUTE($A$1,
"x_coord",CG$2),
"y_coord",$A17),
"t_type",'terrain type'!CF15),
"p_type", 'plot type'!CF15)
&amp; IF(LEFT(resources!CF15, 6) = "BONUS_", CHAR(9) &amp; "BonusType=" &amp; resources!CF15 &amp; CHAR(10), "")
&amp; IF('goody huts'!CF15, "	ImprovementType=IMPROVEMENT_GOODY_HUT" &amp; CHAR(10), "")
&amp; IF(ISBLANK(OFFSET('rivers (2)'!$A$1, 2 * (67 - $A17), 2 * CG$2 + 1)), "", SUBSTITUTE($C$1, "&lt;direc&gt;", RIGHT(OFFSET('rivers (2)'!$A$1, 2 * (67 - $A17), 2 * CG$2 + 1), 1)))
&amp; IF(ISBLANK(OFFSET('rivers (2)'!$A$1, 2 * (67 - $A17) + 1, 2 * CG$2)), "", SUBSTITUTE($D$1, "&lt;direc&gt;", RIGHT(OFFSET('rivers (2)'!$A$1, 2 * (67 - $A17) + 1, 2 * CG$2), 1)))
&amp; IF(ISBLANK('feature type'!CF15), "EndPlot", SUBSTITUTE(SUBSTITUTE(output!$B$1,
                   "f_type", 'feature type'!CF15),
                   "f_var", 'feature variety'!CF15))
&amp; CHAR(10)</f>
        <v xml:space="preserve">BeginPlot
	x=83,y=53
	TerrainType=TERRAIN_OCEAN
	PlotType=3
EndPlot
</v>
      </c>
      <c r="CH17" t="str">
        <f ca="1">SUBSTITUTE(SUBSTITUTE(SUBSTITUTE(SUBSTITUTE($A$1,
"x_coord",CH$2),
"y_coord",$A17),
"t_type",'terrain type'!CG15),
"p_type", 'plot type'!CG15)
&amp; IF(LEFT(resources!CG15, 6) = "BONUS_", CHAR(9) &amp; "BonusType=" &amp; resources!CG15 &amp; CHAR(10), "")
&amp; IF('goody huts'!CG15, "	ImprovementType=IMPROVEMENT_GOODY_HUT" &amp; CHAR(10), "")
&amp; IF(ISBLANK(OFFSET('rivers (2)'!$A$1, 2 * (67 - $A17), 2 * CH$2 + 1)), "", SUBSTITUTE($C$1, "&lt;direc&gt;", RIGHT(OFFSET('rivers (2)'!$A$1, 2 * (67 - $A17), 2 * CH$2 + 1), 1)))
&amp; IF(ISBLANK(OFFSET('rivers (2)'!$A$1, 2 * (67 - $A17) + 1, 2 * CH$2)), "", SUBSTITUTE($D$1, "&lt;direc&gt;", RIGHT(OFFSET('rivers (2)'!$A$1, 2 * (67 - $A17) + 1, 2 * CH$2), 1)))
&amp; IF(ISBLANK('feature type'!CG15), "EndPlot", SUBSTITUTE(SUBSTITUTE(output!$B$1,
                   "f_type", 'feature type'!CG15),
                   "f_var", 'feature variety'!CG15))
&amp; CHAR(10)</f>
        <v xml:space="preserve">BeginPlot
	x=84,y=53
	TerrainType=TERRAIN_COAST
	PlotType=3
EndPlot
</v>
      </c>
      <c r="CI17" t="str">
        <f ca="1">SUBSTITUTE(SUBSTITUTE(SUBSTITUTE(SUBSTITUTE($A$1,
"x_coord",CI$2),
"y_coord",$A17),
"t_type",'terrain type'!CH15),
"p_type", 'plot type'!CH15)
&amp; IF(LEFT(resources!CH15, 6) = "BONUS_", CHAR(9) &amp; "BonusType=" &amp; resources!CH15 &amp; CHAR(10), "")
&amp; IF('goody huts'!CH15, "	ImprovementType=IMPROVEMENT_GOODY_HUT" &amp; CHAR(10), "")
&amp; IF(ISBLANK(OFFSET('rivers (2)'!$A$1, 2 * (67 - $A17), 2 * CI$2 + 1)), "", SUBSTITUTE($C$1, "&lt;direc&gt;", RIGHT(OFFSET('rivers (2)'!$A$1, 2 * (67 - $A17), 2 * CI$2 + 1), 1)))
&amp; IF(ISBLANK(OFFSET('rivers (2)'!$A$1, 2 * (67 - $A17) + 1, 2 * CI$2)), "", SUBSTITUTE($D$1, "&lt;direc&gt;", RIGHT(OFFSET('rivers (2)'!$A$1, 2 * (67 - $A17) + 1, 2 * CI$2), 1)))
&amp; IF(ISBLANK('feature type'!CH15), "EndPlot", SUBSTITUTE(SUBSTITUTE(output!$B$1,
                   "f_type", 'feature type'!CH15),
                   "f_var", 'feature variety'!CH15))
&amp; CHAR(10)</f>
        <v xml:space="preserve">BeginPlot
	x=85,y=53
	TerrainType=TERRAIN_COAST
	PlotType=3
EndPlot
</v>
      </c>
      <c r="CJ17" t="str">
        <f ca="1">SUBSTITUTE(SUBSTITUTE(SUBSTITUTE(SUBSTITUTE($A$1,
"x_coord",CJ$2),
"y_coord",$A17),
"t_type",'terrain type'!CI15),
"p_type", 'plot type'!CI15)
&amp; IF(LEFT(resources!CI15, 6) = "BONUS_", CHAR(9) &amp; "BonusType=" &amp; resources!CI15 &amp; CHAR(10), "")
&amp; IF('goody huts'!CI15, "	ImprovementType=IMPROVEMENT_GOODY_HUT" &amp; CHAR(10), "")
&amp; IF(ISBLANK(OFFSET('rivers (2)'!$A$1, 2 * (67 - $A17), 2 * CJ$2 + 1)), "", SUBSTITUTE($C$1, "&lt;direc&gt;", RIGHT(OFFSET('rivers (2)'!$A$1, 2 * (67 - $A17), 2 * CJ$2 + 1), 1)))
&amp; IF(ISBLANK(OFFSET('rivers (2)'!$A$1, 2 * (67 - $A17) + 1, 2 * CJ$2)), "", SUBSTITUTE($D$1, "&lt;direc&gt;", RIGHT(OFFSET('rivers (2)'!$A$1, 2 * (67 - $A17) + 1, 2 * CJ$2), 1)))
&amp; IF(ISBLANK('feature type'!CI15), "EndPlot", SUBSTITUTE(SUBSTITUTE(output!$B$1,
                   "f_type", 'feature type'!CI15),
                   "f_var", 'feature variety'!CI15))
&amp; CHAR(10)</f>
        <v xml:space="preserve">BeginPlot
	x=86,y=53
	TerrainType=TERRAIN_GRASS
	PlotType=1
EndPlot
</v>
      </c>
      <c r="CK17" t="str">
        <f ca="1">SUBSTITUTE(SUBSTITUTE(SUBSTITUTE(SUBSTITUTE($A$1,
"x_coord",CK$2),
"y_coord",$A17),
"t_type",'terrain type'!CJ15),
"p_type", 'plot type'!CJ15)
&amp; IF(LEFT(resources!CJ15, 6) = "BONUS_", CHAR(9) &amp; "BonusType=" &amp; resources!CJ15 &amp; CHAR(10), "")
&amp; IF('goody huts'!CJ15, "	ImprovementType=IMPROVEMENT_GOODY_HUT" &amp; CHAR(10), "")
&amp; IF(ISBLANK(OFFSET('rivers (2)'!$A$1, 2 * (67 - $A17), 2 * CK$2 + 1)), "", SUBSTITUTE($C$1, "&lt;direc&gt;", RIGHT(OFFSET('rivers (2)'!$A$1, 2 * (67 - $A17), 2 * CK$2 + 1), 1)))
&amp; IF(ISBLANK(OFFSET('rivers (2)'!$A$1, 2 * (67 - $A17) + 1, 2 * CK$2)), "", SUBSTITUTE($D$1, "&lt;direc&gt;", RIGHT(OFFSET('rivers (2)'!$A$1, 2 * (67 - $A17) + 1, 2 * CK$2), 1)))
&amp; IF(ISBLANK('feature type'!CJ15), "EndPlot", SUBSTITUTE(SUBSTITUTE(output!$B$1,
                   "f_type", 'feature type'!CJ15),
                   "f_var", 'feature variety'!CJ15))
&amp; CHAR(10)</f>
        <v xml:space="preserve">BeginPlot
	x=87,y=53
	TerrainType=TERRAIN_GRASS
	PlotType=1
	FeatureType=FEATURE_FOREST, FeatureVariety=3
EndPlot
</v>
      </c>
      <c r="CL17" t="str">
        <f ca="1">SUBSTITUTE(SUBSTITUTE(SUBSTITUTE(SUBSTITUTE($A$1,
"x_coord",CL$2),
"y_coord",$A17),
"t_type",'terrain type'!CK15),
"p_type", 'plot type'!CK15)
&amp; IF(LEFT(resources!CK15, 6) = "BONUS_", CHAR(9) &amp; "BonusType=" &amp; resources!CK15 &amp; CHAR(10), "")
&amp; IF('goody huts'!CK15, "	ImprovementType=IMPROVEMENT_GOODY_HUT" &amp; CHAR(10), "")
&amp; IF(ISBLANK(OFFSET('rivers (2)'!$A$1, 2 * (67 - $A17), 2 * CL$2 + 1)), "", SUBSTITUTE($C$1, "&lt;direc&gt;", RIGHT(OFFSET('rivers (2)'!$A$1, 2 * (67 - $A17), 2 * CL$2 + 1), 1)))
&amp; IF(ISBLANK(OFFSET('rivers (2)'!$A$1, 2 * (67 - $A17) + 1, 2 * CL$2)), "", SUBSTITUTE($D$1, "&lt;direc&gt;", RIGHT(OFFSET('rivers (2)'!$A$1, 2 * (67 - $A17) + 1, 2 * CL$2), 1)))
&amp; IF(ISBLANK('feature type'!CK15), "EndPlot", SUBSTITUTE(SUBSTITUTE(output!$B$1,
                   "f_type", 'feature type'!CK15),
                   "f_var", 'feature variety'!CK15))
&amp; CHAR(10)</f>
        <v xml:space="preserve">BeginPlot
	x=88,y=53
	TerrainType=TERRAIN_GRASS
	PlotType=1
	RiverNSDirection=0
	isWOfRiver
EndPlot
</v>
      </c>
      <c r="CM17" t="str">
        <f ca="1">SUBSTITUTE(SUBSTITUTE(SUBSTITUTE(SUBSTITUTE($A$1,
"x_coord",CM$2),
"y_coord",$A17),
"t_type",'terrain type'!CL15),
"p_type", 'plot type'!CL15)
&amp; IF(LEFT(resources!CL15, 6) = "BONUS_", CHAR(9) &amp; "BonusType=" &amp; resources!CL15 &amp; CHAR(10), "")
&amp; IF('goody huts'!CL15, "	ImprovementType=IMPROVEMENT_GOODY_HUT" &amp; CHAR(10), "")
&amp; IF(ISBLANK(OFFSET('rivers (2)'!$A$1, 2 * (67 - $A17), 2 * CM$2 + 1)), "", SUBSTITUTE($C$1, "&lt;direc&gt;", RIGHT(OFFSET('rivers (2)'!$A$1, 2 * (67 - $A17), 2 * CM$2 + 1), 1)))
&amp; IF(ISBLANK(OFFSET('rivers (2)'!$A$1, 2 * (67 - $A17) + 1, 2 * CM$2)), "", SUBSTITUTE($D$1, "&lt;direc&gt;", RIGHT(OFFSET('rivers (2)'!$A$1, 2 * (67 - $A17) + 1, 2 * CM$2), 1)))
&amp; IF(ISBLANK('feature type'!CL15), "EndPlot", SUBSTITUTE(SUBSTITUTE(output!$B$1,
                   "f_type", 'feature type'!CL15),
                   "f_var", 'feature variety'!CL15))
&amp; CHAR(10)</f>
        <v xml:space="preserve">BeginPlot
	x=89,y=53
	TerrainType=TERRAIN_GRASS
	PlotType=2
EndPlot
</v>
      </c>
      <c r="CN17" t="str">
        <f ca="1">SUBSTITUTE(SUBSTITUTE(SUBSTITUTE(SUBSTITUTE($A$1,
"x_coord",CN$2),
"y_coord",$A17),
"t_type",'terrain type'!CM15),
"p_type", 'plot type'!CM15)
&amp; IF(LEFT(resources!CM15, 6) = "BONUS_", CHAR(9) &amp; "BonusType=" &amp; resources!CM15 &amp; CHAR(10), "")
&amp; IF('goody huts'!CM15, "	ImprovementType=IMPROVEMENT_GOODY_HUT" &amp; CHAR(10), "")
&amp; IF(ISBLANK(OFFSET('rivers (2)'!$A$1, 2 * (67 - $A17), 2 * CN$2 + 1)), "", SUBSTITUTE($C$1, "&lt;direc&gt;", RIGHT(OFFSET('rivers (2)'!$A$1, 2 * (67 - $A17), 2 * CN$2 + 1), 1)))
&amp; IF(ISBLANK(OFFSET('rivers (2)'!$A$1, 2 * (67 - $A17) + 1, 2 * CN$2)), "", SUBSTITUTE($D$1, "&lt;direc&gt;", RIGHT(OFFSET('rivers (2)'!$A$1, 2 * (67 - $A17) + 1, 2 * CN$2), 1)))
&amp; IF(ISBLANK('feature type'!CM15), "EndPlot", SUBSTITUTE(SUBSTITUTE(output!$B$1,
                   "f_type", 'feature type'!CM15),
                   "f_var", 'feature variety'!CM15))
&amp; CHAR(10)</f>
        <v xml:space="preserve">BeginPlot
	x=90,y=53
	TerrainType=TERRAIN_GRASS
	PlotType=2
	FeatureType=FEATURE_FOREST, FeatureVariety=3
EndPlot
</v>
      </c>
      <c r="CO17" t="str">
        <f ca="1">SUBSTITUTE(SUBSTITUTE(SUBSTITUTE(SUBSTITUTE($A$1,
"x_coord",CO$2),
"y_coord",$A17),
"t_type",'terrain type'!CN15),
"p_type", 'plot type'!CN15)
&amp; IF(LEFT(resources!CN15, 6) = "BONUS_", CHAR(9) &amp; "BonusType=" &amp; resources!CN15 &amp; CHAR(10), "")
&amp; IF('goody huts'!CN15, "	ImprovementType=IMPROVEMENT_GOODY_HUT" &amp; CHAR(10), "")
&amp; IF(ISBLANK(OFFSET('rivers (2)'!$A$1, 2 * (67 - $A17), 2 * CO$2 + 1)), "", SUBSTITUTE($C$1, "&lt;direc&gt;", RIGHT(OFFSET('rivers (2)'!$A$1, 2 * (67 - $A17), 2 * CO$2 + 1), 1)))
&amp; IF(ISBLANK(OFFSET('rivers (2)'!$A$1, 2 * (67 - $A17) + 1, 2 * CO$2)), "", SUBSTITUTE($D$1, "&lt;direc&gt;", RIGHT(OFFSET('rivers (2)'!$A$1, 2 * (67 - $A17) + 1, 2 * CO$2), 1)))
&amp; IF(ISBLANK('feature type'!CN15), "EndPlot", SUBSTITUTE(SUBSTITUTE(output!$B$1,
                   "f_type", 'feature type'!CN15),
                   "f_var", 'feature variety'!CN15))
&amp; CHAR(10)</f>
        <v xml:space="preserve">BeginPlot
	x=91,y=53
	TerrainType=TERRAIN_GRASS
	PlotType=2
	BonusType=BONUS_WHEAT
	FeatureType=FEATURE_FOREST, FeatureVariety=3
EndPlot
</v>
      </c>
      <c r="CP17" t="str">
        <f ca="1">SUBSTITUTE(SUBSTITUTE(SUBSTITUTE(SUBSTITUTE($A$1,
"x_coord",CP$2),
"y_coord",$A17),
"t_type",'terrain type'!CO15),
"p_type", 'plot type'!CO15)
&amp; IF(LEFT(resources!CO15, 6) = "BONUS_", CHAR(9) &amp; "BonusType=" &amp; resources!CO15 &amp; CHAR(10), "")
&amp; IF('goody huts'!CO15, "	ImprovementType=IMPROVEMENT_GOODY_HUT" &amp; CHAR(10), "")
&amp; IF(ISBLANK(OFFSET('rivers (2)'!$A$1, 2 * (67 - $A17), 2 * CP$2 + 1)), "", SUBSTITUTE($C$1, "&lt;direc&gt;", RIGHT(OFFSET('rivers (2)'!$A$1, 2 * (67 - $A17), 2 * CP$2 + 1), 1)))
&amp; IF(ISBLANK(OFFSET('rivers (2)'!$A$1, 2 * (67 - $A17) + 1, 2 * CP$2)), "", SUBSTITUTE($D$1, "&lt;direc&gt;", RIGHT(OFFSET('rivers (2)'!$A$1, 2 * (67 - $A17) + 1, 2 * CP$2), 1)))
&amp; IF(ISBLANK('feature type'!CO15), "EndPlot", SUBSTITUTE(SUBSTITUTE(output!$B$1,
                   "f_type", 'feature type'!CO15),
                   "f_var", 'feature variety'!CO15))
&amp; CHAR(10)</f>
        <v xml:space="preserve">BeginPlot
	x=92,y=53
	TerrainType=TERRAIN_GRASS
	PlotType=1
EndPlot
</v>
      </c>
      <c r="CQ17" t="str">
        <f ca="1">SUBSTITUTE(SUBSTITUTE(SUBSTITUTE(SUBSTITUTE($A$1,
"x_coord",CQ$2),
"y_coord",$A17),
"t_type",'terrain type'!CP15),
"p_type", 'plot type'!CP15)
&amp; IF(LEFT(resources!CP15, 6) = "BONUS_", CHAR(9) &amp; "BonusType=" &amp; resources!CP15 &amp; CHAR(10), "")
&amp; IF('goody huts'!CP15, "	ImprovementType=IMPROVEMENT_GOODY_HUT" &amp; CHAR(10), "")
&amp; IF(ISBLANK(OFFSET('rivers (2)'!$A$1, 2 * (67 - $A17), 2 * CQ$2 + 1)), "", SUBSTITUTE($C$1, "&lt;direc&gt;", RIGHT(OFFSET('rivers (2)'!$A$1, 2 * (67 - $A17), 2 * CQ$2 + 1), 1)))
&amp; IF(ISBLANK(OFFSET('rivers (2)'!$A$1, 2 * (67 - $A17) + 1, 2 * CQ$2)), "", SUBSTITUTE($D$1, "&lt;direc&gt;", RIGHT(OFFSET('rivers (2)'!$A$1, 2 * (67 - $A17) + 1, 2 * CQ$2), 1)))
&amp; IF(ISBLANK('feature type'!CP15), "EndPlot", SUBSTITUTE(SUBSTITUTE(output!$B$1,
                   "f_type", 'feature type'!CP15),
                   "f_var", 'feature variety'!CP15))
&amp; CHAR(10)</f>
        <v xml:space="preserve">BeginPlot
	x=93,y=53
	TerrainType=TERRAIN_GRASS
	PlotType=2
EndPlot
</v>
      </c>
      <c r="CR17" t="str">
        <f ca="1">SUBSTITUTE(SUBSTITUTE(SUBSTITUTE(SUBSTITUTE($A$1,
"x_coord",CR$2),
"y_coord",$A17),
"t_type",'terrain type'!CQ15),
"p_type", 'plot type'!CQ15)
&amp; IF(LEFT(resources!CQ15, 6) = "BONUS_", CHAR(9) &amp; "BonusType=" &amp; resources!CQ15 &amp; CHAR(10), "")
&amp; IF('goody huts'!CQ15, "	ImprovementType=IMPROVEMENT_GOODY_HUT" &amp; CHAR(10), "")
&amp; IF(ISBLANK(OFFSET('rivers (2)'!$A$1, 2 * (67 - $A17), 2 * CR$2 + 1)), "", SUBSTITUTE($C$1, "&lt;direc&gt;", RIGHT(OFFSET('rivers (2)'!$A$1, 2 * (67 - $A17), 2 * CR$2 + 1), 1)))
&amp; IF(ISBLANK(OFFSET('rivers (2)'!$A$1, 2 * (67 - $A17) + 1, 2 * CR$2)), "", SUBSTITUTE($D$1, "&lt;direc&gt;", RIGHT(OFFSET('rivers (2)'!$A$1, 2 * (67 - $A17) + 1, 2 * CR$2), 1)))
&amp; IF(ISBLANK('feature type'!CQ15), "EndPlot", SUBSTITUTE(SUBSTITUTE(output!$B$1,
                   "f_type", 'feature type'!CQ15),
                   "f_var", 'feature variety'!CQ15))
&amp; CHAR(10)</f>
        <v xml:space="preserve">BeginPlot
	x=94,y=53
	TerrainType=TERRAIN_GRASS
	PlotType=2
	RiverNSDirection=0
	isWOfRiver
EndPlot
</v>
      </c>
      <c r="CS17" t="str">
        <f ca="1">SUBSTITUTE(SUBSTITUTE(SUBSTITUTE(SUBSTITUTE($A$1,
"x_coord",CS$2),
"y_coord",$A17),
"t_type",'terrain type'!CR15),
"p_type", 'plot type'!CR15)
&amp; IF(LEFT(resources!CR15, 6) = "BONUS_", CHAR(9) &amp; "BonusType=" &amp; resources!CR15 &amp; CHAR(10), "")
&amp; IF('goody huts'!CR15, "	ImprovementType=IMPROVEMENT_GOODY_HUT" &amp; CHAR(10), "")
&amp; IF(ISBLANK(OFFSET('rivers (2)'!$A$1, 2 * (67 - $A17), 2 * CS$2 + 1)), "", SUBSTITUTE($C$1, "&lt;direc&gt;", RIGHT(OFFSET('rivers (2)'!$A$1, 2 * (67 - $A17), 2 * CS$2 + 1), 1)))
&amp; IF(ISBLANK(OFFSET('rivers (2)'!$A$1, 2 * (67 - $A17) + 1, 2 * CS$2)), "", SUBSTITUTE($D$1, "&lt;direc&gt;", RIGHT(OFFSET('rivers (2)'!$A$1, 2 * (67 - $A17) + 1, 2 * CS$2), 1)))
&amp; IF(ISBLANK('feature type'!CR15), "EndPlot", SUBSTITUTE(SUBSTITUTE(output!$B$1,
                   "f_type", 'feature type'!CR15),
                   "f_var", 'feature variety'!CR15))
&amp; CHAR(10)</f>
        <v xml:space="preserve">BeginPlot
	x=95,y=53
	TerrainType=TERRAIN_GRASS
	PlotType=2
	RiverWEDirection=3
	isNOfRiver
EndPlot
</v>
      </c>
      <c r="CT17" t="str">
        <f ca="1">SUBSTITUTE(SUBSTITUTE(SUBSTITUTE(SUBSTITUTE($A$1,
"x_coord",CT$2),
"y_coord",$A17),
"t_type",'terrain type'!CS15),
"p_type", 'plot type'!CS15)
&amp; IF(LEFT(resources!CS15, 6) = "BONUS_", CHAR(9) &amp; "BonusType=" &amp; resources!CS15 &amp; CHAR(10), "")
&amp; IF('goody huts'!CS15, "	ImprovementType=IMPROVEMENT_GOODY_HUT" &amp; CHAR(10), "")
&amp; IF(ISBLANK(OFFSET('rivers (2)'!$A$1, 2 * (67 - $A17), 2 * CT$2 + 1)), "", SUBSTITUTE($C$1, "&lt;direc&gt;", RIGHT(OFFSET('rivers (2)'!$A$1, 2 * (67 - $A17), 2 * CT$2 + 1), 1)))
&amp; IF(ISBLANK(OFFSET('rivers (2)'!$A$1, 2 * (67 - $A17) + 1, 2 * CT$2)), "", SUBSTITUTE($D$1, "&lt;direc&gt;", RIGHT(OFFSET('rivers (2)'!$A$1, 2 * (67 - $A17) + 1, 2 * CT$2), 1)))
&amp; IF(ISBLANK('feature type'!CS15), "EndPlot", SUBSTITUTE(SUBSTITUTE(output!$B$1,
                   "f_type", 'feature type'!CS15),
                   "f_var", 'feature variety'!CS15))
&amp; CHAR(10)</f>
        <v xml:space="preserve">BeginPlot
	x=96,y=53
	TerrainType=TERRAIN_GRASS
	PlotType=2
	FeatureType=FEATURE_FOREST, FeatureVariety=3
EndPlot
</v>
      </c>
      <c r="CU17" t="str">
        <f ca="1">SUBSTITUTE(SUBSTITUTE(SUBSTITUTE(SUBSTITUTE($A$1,
"x_coord",CU$2),
"y_coord",$A17),
"t_type",'terrain type'!CT15),
"p_type", 'plot type'!CT15)
&amp; IF(LEFT(resources!CT15, 6) = "BONUS_", CHAR(9) &amp; "BonusType=" &amp; resources!CT15 &amp; CHAR(10), "")
&amp; IF('goody huts'!CT15, "	ImprovementType=IMPROVEMENT_GOODY_HUT" &amp; CHAR(10), "")
&amp; IF(ISBLANK(OFFSET('rivers (2)'!$A$1, 2 * (67 - $A17), 2 * CU$2 + 1)), "", SUBSTITUTE($C$1, "&lt;direc&gt;", RIGHT(OFFSET('rivers (2)'!$A$1, 2 * (67 - $A17), 2 * CU$2 + 1), 1)))
&amp; IF(ISBLANK(OFFSET('rivers (2)'!$A$1, 2 * (67 - $A17) + 1, 2 * CU$2)), "", SUBSTITUTE($D$1, "&lt;direc&gt;", RIGHT(OFFSET('rivers (2)'!$A$1, 2 * (67 - $A17) + 1, 2 * CU$2), 1)))
&amp; IF(ISBLANK('feature type'!CT15), "EndPlot", SUBSTITUTE(SUBSTITUTE(output!$B$1,
                   "f_type", 'feature type'!CT15),
                   "f_var", 'feature variety'!CT15))
&amp; CHAR(10)</f>
        <v xml:space="preserve">BeginPlot
	x=97,y=53
	TerrainType=TERRAIN_GRASS
	PlotType=1
	FeatureType=FEATURE_FOREST, FeatureVariety=3
EndPlot
</v>
      </c>
      <c r="CV17" t="str">
        <f ca="1">SUBSTITUTE(SUBSTITUTE(SUBSTITUTE(SUBSTITUTE($A$1,
"x_coord",CV$2),
"y_coord",$A17),
"t_type",'terrain type'!CU15),
"p_type", 'plot type'!CU15)
&amp; IF(LEFT(resources!CU15, 6) = "BONUS_", CHAR(9) &amp; "BonusType=" &amp; resources!CU15 &amp; CHAR(10), "")
&amp; IF('goody huts'!CU15, "	ImprovementType=IMPROVEMENT_GOODY_HUT" &amp; CHAR(10), "")
&amp; IF(ISBLANK(OFFSET('rivers (2)'!$A$1, 2 * (67 - $A17), 2 * CV$2 + 1)), "", SUBSTITUTE($C$1, "&lt;direc&gt;", RIGHT(OFFSET('rivers (2)'!$A$1, 2 * (67 - $A17), 2 * CV$2 + 1), 1)))
&amp; IF(ISBLANK(OFFSET('rivers (2)'!$A$1, 2 * (67 - $A17) + 1, 2 * CV$2)), "", SUBSTITUTE($D$1, "&lt;direc&gt;", RIGHT(OFFSET('rivers (2)'!$A$1, 2 * (67 - $A17) + 1, 2 * CV$2), 1)))
&amp; IF(ISBLANK('feature type'!CU15), "EndPlot", SUBSTITUTE(SUBSTITUTE(output!$B$1,
                   "f_type", 'feature type'!CU15),
                   "f_var", 'feature variety'!CU15))
&amp; CHAR(10)</f>
        <v xml:space="preserve">BeginPlot
	x=98,y=53
	TerrainType=TERRAIN_GRASS
	PlotType=1
	RiverNSDirection=0
	isWOfRiver
	RiverWEDirection=1
	isNOfRiver
EndPlot
</v>
      </c>
      <c r="CW17" t="str">
        <f ca="1">SUBSTITUTE(SUBSTITUTE(SUBSTITUTE(SUBSTITUTE($A$1,
"x_coord",CW$2),
"y_coord",$A17),
"t_type",'terrain type'!CV15),
"p_type", 'plot type'!CV15)
&amp; IF(LEFT(resources!CV15, 6) = "BONUS_", CHAR(9) &amp; "BonusType=" &amp; resources!CV15 &amp; CHAR(10), "")
&amp; IF('goody huts'!CV15, "	ImprovementType=IMPROVEMENT_GOODY_HUT" &amp; CHAR(10), "")
&amp; IF(ISBLANK(OFFSET('rivers (2)'!$A$1, 2 * (67 - $A17), 2 * CW$2 + 1)), "", SUBSTITUTE($C$1, "&lt;direc&gt;", RIGHT(OFFSET('rivers (2)'!$A$1, 2 * (67 - $A17), 2 * CW$2 + 1), 1)))
&amp; IF(ISBLANK(OFFSET('rivers (2)'!$A$1, 2 * (67 - $A17) + 1, 2 * CW$2)), "", SUBSTITUTE($D$1, "&lt;direc&gt;", RIGHT(OFFSET('rivers (2)'!$A$1, 2 * (67 - $A17) + 1, 2 * CW$2), 1)))
&amp; IF(ISBLANK('feature type'!CV15), "EndPlot", SUBSTITUTE(SUBSTITUTE(output!$B$1,
                   "f_type", 'feature type'!CV15),
                   "f_var", 'feature variety'!CV15))
&amp; CHAR(10)</f>
        <v xml:space="preserve">BeginPlot
	x=99,y=53
	TerrainType=TERRAIN_GRASS
	PlotType=2
	FeatureType=FEATURE_FOREST, FeatureVariety=3
EndPlot
</v>
      </c>
      <c r="CX17" t="str">
        <f ca="1">SUBSTITUTE(SUBSTITUTE(SUBSTITUTE(SUBSTITUTE($A$1,
"x_coord",CX$2),
"y_coord",$A17),
"t_type",'terrain type'!CW15),
"p_type", 'plot type'!CW15)
&amp; IF(LEFT(resources!CW15, 6) = "BONUS_", CHAR(9) &amp; "BonusType=" &amp; resources!CW15 &amp; CHAR(10), "")
&amp; IF('goody huts'!CW15, "	ImprovementType=IMPROVEMENT_GOODY_HUT" &amp; CHAR(10), "")
&amp; IF(ISBLANK(OFFSET('rivers (2)'!$A$1, 2 * (67 - $A17), 2 * CX$2 + 1)), "", SUBSTITUTE($C$1, "&lt;direc&gt;", RIGHT(OFFSET('rivers (2)'!$A$1, 2 * (67 - $A17), 2 * CX$2 + 1), 1)))
&amp; IF(ISBLANK(OFFSET('rivers (2)'!$A$1, 2 * (67 - $A17) + 1, 2 * CX$2)), "", SUBSTITUTE($D$1, "&lt;direc&gt;", RIGHT(OFFSET('rivers (2)'!$A$1, 2 * (67 - $A17) + 1, 2 * CX$2), 1)))
&amp; IF(ISBLANK('feature type'!CW15), "EndPlot", SUBSTITUTE(SUBSTITUTE(output!$B$1,
                   "f_type", 'feature type'!CW15),
                   "f_var", 'feature variety'!CW15))
&amp; CHAR(10)</f>
        <v xml:space="preserve">BeginPlot
	x=100,y=53
	TerrainType=TERRAIN_GRASS
	PlotType=2
	BonusType=BONUS_COAL
	FeatureType=FEATURE_FOREST, FeatureVariety=3
EndPlot
</v>
      </c>
      <c r="CY17" t="str">
        <f ca="1">SUBSTITUTE(SUBSTITUTE(SUBSTITUTE(SUBSTITUTE($A$1,
"x_coord",CY$2),
"y_coord",$A17),
"t_type",'terrain type'!CX15),
"p_type", 'plot type'!CX15)
&amp; IF(LEFT(resources!CX15, 6) = "BONUS_", CHAR(9) &amp; "BonusType=" &amp; resources!CX15 &amp; CHAR(10), "")
&amp; IF('goody huts'!CX15, "	ImprovementType=IMPROVEMENT_GOODY_HUT" &amp; CHAR(10), "")
&amp; IF(ISBLANK(OFFSET('rivers (2)'!$A$1, 2 * (67 - $A17), 2 * CY$2 + 1)), "", SUBSTITUTE($C$1, "&lt;direc&gt;", RIGHT(OFFSET('rivers (2)'!$A$1, 2 * (67 - $A17), 2 * CY$2 + 1), 1)))
&amp; IF(ISBLANK(OFFSET('rivers (2)'!$A$1, 2 * (67 - $A17) + 1, 2 * CY$2)), "", SUBSTITUTE($D$1, "&lt;direc&gt;", RIGHT(OFFSET('rivers (2)'!$A$1, 2 * (67 - $A17) + 1, 2 * CY$2), 1)))
&amp; IF(ISBLANK('feature type'!CX15), "EndPlot", SUBSTITUTE(SUBSTITUTE(output!$B$1,
                   "f_type", 'feature type'!CX15),
                   "f_var", 'feature variety'!CX15))
&amp; CHAR(10)</f>
        <v xml:space="preserve">BeginPlot
	x=101,y=53
	TerrainType=TERRAIN_GRASS
	PlotType=1
	FeatureType=FEATURE_FOREST, FeatureVariety=3
EndPlot
</v>
      </c>
      <c r="CZ17" t="str">
        <f ca="1">SUBSTITUTE(SUBSTITUTE(SUBSTITUTE(SUBSTITUTE($A$1,
"x_coord",CZ$2),
"y_coord",$A17),
"t_type",'terrain type'!CY15),
"p_type", 'plot type'!CY15)
&amp; IF(LEFT(resources!CY15, 6) = "BONUS_", CHAR(9) &amp; "BonusType=" &amp; resources!CY15 &amp; CHAR(10), "")
&amp; IF('goody huts'!CY15, "	ImprovementType=IMPROVEMENT_GOODY_HUT" &amp; CHAR(10), "")
&amp; IF(ISBLANK(OFFSET('rivers (2)'!$A$1, 2 * (67 - $A17), 2 * CZ$2 + 1)), "", SUBSTITUTE($C$1, "&lt;direc&gt;", RIGHT(OFFSET('rivers (2)'!$A$1, 2 * (67 - $A17), 2 * CZ$2 + 1), 1)))
&amp; IF(ISBLANK(OFFSET('rivers (2)'!$A$1, 2 * (67 - $A17) + 1, 2 * CZ$2)), "", SUBSTITUTE($D$1, "&lt;direc&gt;", RIGHT(OFFSET('rivers (2)'!$A$1, 2 * (67 - $A17) + 1, 2 * CZ$2), 1)))
&amp; IF(ISBLANK('feature type'!CY15), "EndPlot", SUBSTITUTE(SUBSTITUTE(output!$B$1,
                   "f_type", 'feature type'!CY15),
                   "f_var", 'feature variety'!CY15))
&amp; CHAR(10)</f>
        <v xml:space="preserve">BeginPlot
	x=102,y=53
	TerrainType=TERRAIN_GRASS
	PlotType=1
	ImprovementType=IMPROVEMENT_GOODY_HUT
EndPlot
</v>
      </c>
      <c r="DA17" t="str">
        <f ca="1">SUBSTITUTE(SUBSTITUTE(SUBSTITUTE(SUBSTITUTE($A$1,
"x_coord",DA$2),
"y_coord",$A17),
"t_type",'terrain type'!CZ15),
"p_type", 'plot type'!CZ15)
&amp; IF(LEFT(resources!CZ15, 6) = "BONUS_", CHAR(9) &amp; "BonusType=" &amp; resources!CZ15 &amp; CHAR(10), "")
&amp; IF('goody huts'!CZ15, "	ImprovementType=IMPROVEMENT_GOODY_HUT" &amp; CHAR(10), "")
&amp; IF(ISBLANK(OFFSET('rivers (2)'!$A$1, 2 * (67 - $A17), 2 * DA$2 + 1)), "", SUBSTITUTE($C$1, "&lt;direc&gt;", RIGHT(OFFSET('rivers (2)'!$A$1, 2 * (67 - $A17), 2 * DA$2 + 1), 1)))
&amp; IF(ISBLANK(OFFSET('rivers (2)'!$A$1, 2 * (67 - $A17) + 1, 2 * DA$2)), "", SUBSTITUTE($D$1, "&lt;direc&gt;", RIGHT(OFFSET('rivers (2)'!$A$1, 2 * (67 - $A17) + 1, 2 * DA$2), 1)))
&amp; IF(ISBLANK('feature type'!CZ15), "EndPlot", SUBSTITUTE(SUBSTITUTE(output!$B$1,
                   "f_type", 'feature type'!CZ15),
                   "f_var", 'feature variety'!CZ15))
&amp; CHAR(10)</f>
        <v xml:space="preserve">BeginPlot
	x=103,y=53
	TerrainType=TERRAIN_GRASS
	PlotType=1
EndPlot
</v>
      </c>
      <c r="DB17" t="str">
        <f ca="1">SUBSTITUTE(SUBSTITUTE(SUBSTITUTE(SUBSTITUTE($A$1,
"x_coord",DB$2),
"y_coord",$A17),
"t_type",'terrain type'!DA15),
"p_type", 'plot type'!DA15)
&amp; IF(LEFT(resources!DA15, 6) = "BONUS_", CHAR(9) &amp; "BonusType=" &amp; resources!DA15 &amp; CHAR(10), "")
&amp; IF('goody huts'!DA15, "	ImprovementType=IMPROVEMENT_GOODY_HUT" &amp; CHAR(10), "")
&amp; IF(ISBLANK(OFFSET('rivers (2)'!$A$1, 2 * (67 - $A17), 2 * DB$2 + 1)), "", SUBSTITUTE($C$1, "&lt;direc&gt;", RIGHT(OFFSET('rivers (2)'!$A$1, 2 * (67 - $A17), 2 * DB$2 + 1), 1)))
&amp; IF(ISBLANK(OFFSET('rivers (2)'!$A$1, 2 * (67 - $A17) + 1, 2 * DB$2)), "", SUBSTITUTE($D$1, "&lt;direc&gt;", RIGHT(OFFSET('rivers (2)'!$A$1, 2 * (67 - $A17) + 1, 2 * DB$2), 1)))
&amp; IF(ISBLANK('feature type'!DA15), "EndPlot", SUBSTITUTE(SUBSTITUTE(output!$B$1,
                   "f_type", 'feature type'!DA15),
                   "f_var", 'feature variety'!DA15))
&amp; CHAR(10)</f>
        <v xml:space="preserve">BeginPlot
	x=104,y=53
	TerrainType=TERRAIN_GRASS
	PlotType=2
EndPlot
</v>
      </c>
      <c r="DC17" t="str">
        <f ca="1">SUBSTITUTE(SUBSTITUTE(SUBSTITUTE(SUBSTITUTE($A$1,
"x_coord",DC$2),
"y_coord",$A17),
"t_type",'terrain type'!DB15),
"p_type", 'plot type'!DB15)
&amp; IF(LEFT(resources!DB15, 6) = "BONUS_", CHAR(9) &amp; "BonusType=" &amp; resources!DB15 &amp; CHAR(10), "")
&amp; IF('goody huts'!DB15, "	ImprovementType=IMPROVEMENT_GOODY_HUT" &amp; CHAR(10), "")
&amp; IF(ISBLANK(OFFSET('rivers (2)'!$A$1, 2 * (67 - $A17), 2 * DC$2 + 1)), "", SUBSTITUTE($C$1, "&lt;direc&gt;", RIGHT(OFFSET('rivers (2)'!$A$1, 2 * (67 - $A17), 2 * DC$2 + 1), 1)))
&amp; IF(ISBLANK(OFFSET('rivers (2)'!$A$1, 2 * (67 - $A17) + 1, 2 * DC$2)), "", SUBSTITUTE($D$1, "&lt;direc&gt;", RIGHT(OFFSET('rivers (2)'!$A$1, 2 * (67 - $A17) + 1, 2 * DC$2), 1)))
&amp; IF(ISBLANK('feature type'!DB15), "EndPlot", SUBSTITUTE(SUBSTITUTE(output!$B$1,
                   "f_type", 'feature type'!DB15),
                   "f_var", 'feature variety'!DB15))
&amp; CHAR(10)</f>
        <v xml:space="preserve">BeginPlot
	x=105,y=53
	TerrainType=TERRAIN_GRASS
	PlotType=2
	FeatureType=FEATURE_FOREST, FeatureVariety=3
EndPlot
</v>
      </c>
      <c r="DD17" t="str">
        <f ca="1">SUBSTITUTE(SUBSTITUTE(SUBSTITUTE(SUBSTITUTE($A$1,
"x_coord",DD$2),
"y_coord",$A17),
"t_type",'terrain type'!DC15),
"p_type", 'plot type'!DC15)
&amp; IF(LEFT(resources!DC15, 6) = "BONUS_", CHAR(9) &amp; "BonusType=" &amp; resources!DC15 &amp; CHAR(10), "")
&amp; IF('goody huts'!DC15, "	ImprovementType=IMPROVEMENT_GOODY_HUT" &amp; CHAR(10), "")
&amp; IF(ISBLANK(OFFSET('rivers (2)'!$A$1, 2 * (67 - $A17), 2 * DD$2 + 1)), "", SUBSTITUTE($C$1, "&lt;direc&gt;", RIGHT(OFFSET('rivers (2)'!$A$1, 2 * (67 - $A17), 2 * DD$2 + 1), 1)))
&amp; IF(ISBLANK(OFFSET('rivers (2)'!$A$1, 2 * (67 - $A17) + 1, 2 * DD$2)), "", SUBSTITUTE($D$1, "&lt;direc&gt;", RIGHT(OFFSET('rivers (2)'!$A$1, 2 * (67 - $A17) + 1, 2 * DD$2), 1)))
&amp; IF(ISBLANK('feature type'!DC15), "EndPlot", SUBSTITUTE(SUBSTITUTE(output!$B$1,
                   "f_type", 'feature type'!DC15),
                   "f_var", 'feature variety'!DC15))
&amp; CHAR(10)</f>
        <v xml:space="preserve">BeginPlot
	x=106,y=53
	TerrainType=TERRAIN_GRASS
	PlotType=2
	FeatureType=FEATURE_FOREST, FeatureVariety=3
EndPlot
</v>
      </c>
      <c r="DE17" t="str">
        <f ca="1">SUBSTITUTE(SUBSTITUTE(SUBSTITUTE(SUBSTITUTE($A$1,
"x_coord",DE$2),
"y_coord",$A17),
"t_type",'terrain type'!DD15),
"p_type", 'plot type'!DD15)
&amp; IF(LEFT(resources!DD15, 6) = "BONUS_", CHAR(9) &amp; "BonusType=" &amp; resources!DD15 &amp; CHAR(10), "")
&amp; IF('goody huts'!DD15, "	ImprovementType=IMPROVEMENT_GOODY_HUT" &amp; CHAR(10), "")
&amp; IF(ISBLANK(OFFSET('rivers (2)'!$A$1, 2 * (67 - $A17), 2 * DE$2 + 1)), "", SUBSTITUTE($C$1, "&lt;direc&gt;", RIGHT(OFFSET('rivers (2)'!$A$1, 2 * (67 - $A17), 2 * DE$2 + 1), 1)))
&amp; IF(ISBLANK(OFFSET('rivers (2)'!$A$1, 2 * (67 - $A17) + 1, 2 * DE$2)), "", SUBSTITUTE($D$1, "&lt;direc&gt;", RIGHT(OFFSET('rivers (2)'!$A$1, 2 * (67 - $A17) + 1, 2 * DE$2), 1)))
&amp; IF(ISBLANK('feature type'!DD15), "EndPlot", SUBSTITUTE(SUBSTITUTE(output!$B$1,
                   "f_type", 'feature type'!DD15),
                   "f_var", 'feature variety'!DD15))
&amp; CHAR(10)</f>
        <v xml:space="preserve">BeginPlot
	x=107,y=53
	TerrainType=TERRAIN_GRASS
	PlotType=2
EndPlot
</v>
      </c>
      <c r="DF17" t="str">
        <f ca="1">SUBSTITUTE(SUBSTITUTE(SUBSTITUTE(SUBSTITUTE($A$1,
"x_coord",DF$2),
"y_coord",$A17),
"t_type",'terrain type'!DE15),
"p_type", 'plot type'!DE15)
&amp; IF(LEFT(resources!DE15, 6) = "BONUS_", CHAR(9) &amp; "BonusType=" &amp; resources!DE15 &amp; CHAR(10), "")
&amp; IF('goody huts'!DE15, "	ImprovementType=IMPROVEMENT_GOODY_HUT" &amp; CHAR(10), "")
&amp; IF(ISBLANK(OFFSET('rivers (2)'!$A$1, 2 * (67 - $A17), 2 * DF$2 + 1)), "", SUBSTITUTE($C$1, "&lt;direc&gt;", RIGHT(OFFSET('rivers (2)'!$A$1, 2 * (67 - $A17), 2 * DF$2 + 1), 1)))
&amp; IF(ISBLANK(OFFSET('rivers (2)'!$A$1, 2 * (67 - $A17) + 1, 2 * DF$2)), "", SUBSTITUTE($D$1, "&lt;direc&gt;", RIGHT(OFFSET('rivers (2)'!$A$1, 2 * (67 - $A17) + 1, 2 * DF$2), 1)))
&amp; IF(ISBLANK('feature type'!DE15), "EndPlot", SUBSTITUTE(SUBSTITUTE(output!$B$1,
                   "f_type", 'feature type'!DE15),
                   "f_var", 'feature variety'!DE15))
&amp; CHAR(10)</f>
        <v xml:space="preserve">BeginPlot
	x=108,y=53
	TerrainType=TERRAIN_GRASS
	PlotType=2
EndPlot
</v>
      </c>
      <c r="DG17" t="str">
        <f ca="1">SUBSTITUTE(SUBSTITUTE(SUBSTITUTE(SUBSTITUTE($A$1,
"x_coord",DG$2),
"y_coord",$A17),
"t_type",'terrain type'!DF15),
"p_type", 'plot type'!DF15)
&amp; IF(LEFT(resources!DF15, 6) = "BONUS_", CHAR(9) &amp; "BonusType=" &amp; resources!DF15 &amp; CHAR(10), "")
&amp; IF('goody huts'!DF15, "	ImprovementType=IMPROVEMENT_GOODY_HUT" &amp; CHAR(10), "")
&amp; IF(ISBLANK(OFFSET('rivers (2)'!$A$1, 2 * (67 - $A17), 2 * DG$2 + 1)), "", SUBSTITUTE($C$1, "&lt;direc&gt;", RIGHT(OFFSET('rivers (2)'!$A$1, 2 * (67 - $A17), 2 * DG$2 + 1), 1)))
&amp; IF(ISBLANK(OFFSET('rivers (2)'!$A$1, 2 * (67 - $A17) + 1, 2 * DG$2)), "", SUBSTITUTE($D$1, "&lt;direc&gt;", RIGHT(OFFSET('rivers (2)'!$A$1, 2 * (67 - $A17) + 1, 2 * DG$2), 1)))
&amp; IF(ISBLANK('feature type'!DF15), "EndPlot", SUBSTITUTE(SUBSTITUTE(output!$B$1,
                   "f_type", 'feature type'!DF15),
                   "f_var", 'feature variety'!DF15))
&amp; CHAR(10)</f>
        <v xml:space="preserve">BeginPlot
	x=109,y=53
	TerrainType=TERRAIN_GRASS
	PlotType=2
EndPlot
</v>
      </c>
      <c r="DH17" t="str">
        <f ca="1">SUBSTITUTE(SUBSTITUTE(SUBSTITUTE(SUBSTITUTE($A$1,
"x_coord",DH$2),
"y_coord",$A17),
"t_type",'terrain type'!DG15),
"p_type", 'plot type'!DG15)
&amp; IF(LEFT(resources!DG15, 6) = "BONUS_", CHAR(9) &amp; "BonusType=" &amp; resources!DG15 &amp; CHAR(10), "")
&amp; IF('goody huts'!DG15, "	ImprovementType=IMPROVEMENT_GOODY_HUT" &amp; CHAR(10), "")
&amp; IF(ISBLANK(OFFSET('rivers (2)'!$A$1, 2 * (67 - $A17), 2 * DH$2 + 1)), "", SUBSTITUTE($C$1, "&lt;direc&gt;", RIGHT(OFFSET('rivers (2)'!$A$1, 2 * (67 - $A17), 2 * DH$2 + 1), 1)))
&amp; IF(ISBLANK(OFFSET('rivers (2)'!$A$1, 2 * (67 - $A17) + 1, 2 * DH$2)), "", SUBSTITUTE($D$1, "&lt;direc&gt;", RIGHT(OFFSET('rivers (2)'!$A$1, 2 * (67 - $A17) + 1, 2 * DH$2), 1)))
&amp; IF(ISBLANK('feature type'!DG15), "EndPlot", SUBSTITUTE(SUBSTITUTE(output!$B$1,
                   "f_type", 'feature type'!DG15),
                   "f_var", 'feature variety'!DG15))
&amp; CHAR(10)</f>
        <v xml:space="preserve">BeginPlot
	x=110,y=53
	TerrainType=TERRAIN_COAST
	PlotType=3
EndPlot
</v>
      </c>
      <c r="DI17" t="str">
        <f ca="1">SUBSTITUTE(SUBSTITUTE(SUBSTITUTE(SUBSTITUTE($A$1,
"x_coord",DI$2),
"y_coord",$A17),
"t_type",'terrain type'!DH15),
"p_type", 'plot type'!DH15)
&amp; IF(LEFT(resources!DH15, 6) = "BONUS_", CHAR(9) &amp; "BonusType=" &amp; resources!DH15 &amp; CHAR(10), "")
&amp; IF('goody huts'!DH15, "	ImprovementType=IMPROVEMENT_GOODY_HUT" &amp; CHAR(10), "")
&amp; IF(ISBLANK(OFFSET('rivers (2)'!$A$1, 2 * (67 - $A17), 2 * DI$2 + 1)), "", SUBSTITUTE($C$1, "&lt;direc&gt;", RIGHT(OFFSET('rivers (2)'!$A$1, 2 * (67 - $A17), 2 * DI$2 + 1), 1)))
&amp; IF(ISBLANK(OFFSET('rivers (2)'!$A$1, 2 * (67 - $A17) + 1, 2 * DI$2)), "", SUBSTITUTE($D$1, "&lt;direc&gt;", RIGHT(OFFSET('rivers (2)'!$A$1, 2 * (67 - $A17) + 1, 2 * DI$2), 1)))
&amp; IF(ISBLANK('feature type'!DH15), "EndPlot", SUBSTITUTE(SUBSTITUTE(output!$B$1,
                   "f_type", 'feature type'!DH15),
                   "f_var", 'feature variety'!DH15))
&amp; CHAR(10)</f>
        <v xml:space="preserve">BeginPlot
	x=111,y=53
	TerrainType=TERRAIN_OCEAN
	PlotType=3
EndPlot
</v>
      </c>
      <c r="DJ17" t="str">
        <f ca="1">SUBSTITUTE(SUBSTITUTE(SUBSTITUTE(SUBSTITUTE($A$1,
"x_coord",DJ$2),
"y_coord",$A17),
"t_type",'terrain type'!DI15),
"p_type", 'plot type'!DI15)
&amp; IF(LEFT(resources!DI15, 6) = "BONUS_", CHAR(9) &amp; "BonusType=" &amp; resources!DI15 &amp; CHAR(10), "")
&amp; IF('goody huts'!DI15, "	ImprovementType=IMPROVEMENT_GOODY_HUT" &amp; CHAR(10), "")
&amp; IF(ISBLANK(OFFSET('rivers (2)'!$A$1, 2 * (67 - $A17), 2 * DJ$2 + 1)), "", SUBSTITUTE($C$1, "&lt;direc&gt;", RIGHT(OFFSET('rivers (2)'!$A$1, 2 * (67 - $A17), 2 * DJ$2 + 1), 1)))
&amp; IF(ISBLANK(OFFSET('rivers (2)'!$A$1, 2 * (67 - $A17) + 1, 2 * DJ$2)), "", SUBSTITUTE($D$1, "&lt;direc&gt;", RIGHT(OFFSET('rivers (2)'!$A$1, 2 * (67 - $A17) + 1, 2 * DJ$2), 1)))
&amp; IF(ISBLANK('feature type'!DI15), "EndPlot", SUBSTITUTE(SUBSTITUTE(output!$B$1,
                   "f_type", 'feature type'!DI15),
                   "f_var", 'feature variety'!DI15))
&amp; CHAR(10)</f>
        <v xml:space="preserve">BeginPlot
	x=112,y=53
	TerrainType=TERRAIN_OCEAN
	PlotType=3
EndPlot
</v>
      </c>
      <c r="DK17" t="str">
        <f ca="1">SUBSTITUTE(SUBSTITUTE(SUBSTITUTE(SUBSTITUTE($A$1,
"x_coord",DK$2),
"y_coord",$A17),
"t_type",'terrain type'!DJ15),
"p_type", 'plot type'!DJ15)
&amp; IF(LEFT(resources!DJ15, 6) = "BONUS_", CHAR(9) &amp; "BonusType=" &amp; resources!DJ15 &amp; CHAR(10), "")
&amp; IF('goody huts'!DJ15, "	ImprovementType=IMPROVEMENT_GOODY_HUT" &amp; CHAR(10), "")
&amp; IF(ISBLANK(OFFSET('rivers (2)'!$A$1, 2 * (67 - $A17), 2 * DK$2 + 1)), "", SUBSTITUTE($C$1, "&lt;direc&gt;", RIGHT(OFFSET('rivers (2)'!$A$1, 2 * (67 - $A17), 2 * DK$2 + 1), 1)))
&amp; IF(ISBLANK(OFFSET('rivers (2)'!$A$1, 2 * (67 - $A17) + 1, 2 * DK$2)), "", SUBSTITUTE($D$1, "&lt;direc&gt;", RIGHT(OFFSET('rivers (2)'!$A$1, 2 * (67 - $A17) + 1, 2 * DK$2), 1)))
&amp; IF(ISBLANK('feature type'!DJ15), "EndPlot", SUBSTITUTE(SUBSTITUTE(output!$B$1,
                   "f_type", 'feature type'!DJ15),
                   "f_var", 'feature variety'!DJ15))
&amp; CHAR(10)</f>
        <v xml:space="preserve">BeginPlot
	x=113,y=53
	TerrainType=TERRAIN_OCEAN
	PlotType=3
EndPlot
</v>
      </c>
      <c r="DL17" t="str">
        <f ca="1">SUBSTITUTE(SUBSTITUTE(SUBSTITUTE(SUBSTITUTE($A$1,
"x_coord",DL$2),
"y_coord",$A17),
"t_type",'terrain type'!DK15),
"p_type", 'plot type'!DK15)
&amp; IF(LEFT(resources!DK15, 6) = "BONUS_", CHAR(9) &amp; "BonusType=" &amp; resources!DK15 &amp; CHAR(10), "")
&amp; IF('goody huts'!DK15, "	ImprovementType=IMPROVEMENT_GOODY_HUT" &amp; CHAR(10), "")
&amp; IF(ISBLANK(OFFSET('rivers (2)'!$A$1, 2 * (67 - $A17), 2 * DL$2 + 1)), "", SUBSTITUTE($C$1, "&lt;direc&gt;", RIGHT(OFFSET('rivers (2)'!$A$1, 2 * (67 - $A17), 2 * DL$2 + 1), 1)))
&amp; IF(ISBLANK(OFFSET('rivers (2)'!$A$1, 2 * (67 - $A17) + 1, 2 * DL$2)), "", SUBSTITUTE($D$1, "&lt;direc&gt;", RIGHT(OFFSET('rivers (2)'!$A$1, 2 * (67 - $A17) + 1, 2 * DL$2), 1)))
&amp; IF(ISBLANK('feature type'!DK15), "EndPlot", SUBSTITUTE(SUBSTITUTE(output!$B$1,
                   "f_type", 'feature type'!DK15),
                   "f_var", 'feature variety'!DK15))
&amp; CHAR(10)</f>
        <v xml:space="preserve">BeginPlot
	x=114,y=53
	TerrainType=TERRAIN_OCEAN
	PlotType=3
EndPlot
</v>
      </c>
      <c r="DM17" t="str">
        <f ca="1">SUBSTITUTE(SUBSTITUTE(SUBSTITUTE(SUBSTITUTE($A$1,
"x_coord",DM$2),
"y_coord",$A17),
"t_type",'terrain type'!DL15),
"p_type", 'plot type'!DL15)
&amp; IF(LEFT(resources!DL15, 6) = "BONUS_", CHAR(9) &amp; "BonusType=" &amp; resources!DL15 &amp; CHAR(10), "")
&amp; IF('goody huts'!DL15, "	ImprovementType=IMPROVEMENT_GOODY_HUT" &amp; CHAR(10), "")
&amp; IF(ISBLANK(OFFSET('rivers (2)'!$A$1, 2 * (67 - $A17), 2 * DM$2 + 1)), "", SUBSTITUTE($C$1, "&lt;direc&gt;", RIGHT(OFFSET('rivers (2)'!$A$1, 2 * (67 - $A17), 2 * DM$2 + 1), 1)))
&amp; IF(ISBLANK(OFFSET('rivers (2)'!$A$1, 2 * (67 - $A17) + 1, 2 * DM$2)), "", SUBSTITUTE($D$1, "&lt;direc&gt;", RIGHT(OFFSET('rivers (2)'!$A$1, 2 * (67 - $A17) + 1, 2 * DM$2), 1)))
&amp; IF(ISBLANK('feature type'!DL15), "EndPlot", SUBSTITUTE(SUBSTITUTE(output!$B$1,
                   "f_type", 'feature type'!DL15),
                   "f_var", 'feature variety'!DL15))
&amp; CHAR(10)</f>
        <v xml:space="preserve">BeginPlot
	x=115,y=53
	TerrainType=TERRAIN_OCEAN
	PlotType=3
EndPlot
</v>
      </c>
      <c r="DN17" t="str">
        <f ca="1">SUBSTITUTE(SUBSTITUTE(SUBSTITUTE(SUBSTITUTE($A$1,
"x_coord",DN$2),
"y_coord",$A17),
"t_type",'terrain type'!DM15),
"p_type", 'plot type'!DM15)
&amp; IF(LEFT(resources!DM15, 6) = "BONUS_", CHAR(9) &amp; "BonusType=" &amp; resources!DM15 &amp; CHAR(10), "")
&amp; IF('goody huts'!DM15, "	ImprovementType=IMPROVEMENT_GOODY_HUT" &amp; CHAR(10), "")
&amp; IF(ISBLANK(OFFSET('rivers (2)'!$A$1, 2 * (67 - $A17), 2 * DN$2 + 1)), "", SUBSTITUTE($C$1, "&lt;direc&gt;", RIGHT(OFFSET('rivers (2)'!$A$1, 2 * (67 - $A17), 2 * DN$2 + 1), 1)))
&amp; IF(ISBLANK(OFFSET('rivers (2)'!$A$1, 2 * (67 - $A17) + 1, 2 * DN$2)), "", SUBSTITUTE($D$1, "&lt;direc&gt;", RIGHT(OFFSET('rivers (2)'!$A$1, 2 * (67 - $A17) + 1, 2 * DN$2), 1)))
&amp; IF(ISBLANK('feature type'!DM15), "EndPlot", SUBSTITUTE(SUBSTITUTE(output!$B$1,
                   "f_type", 'feature type'!DM15),
                   "f_var", 'feature variety'!DM15))
&amp; CHAR(10)</f>
        <v xml:space="preserve">BeginPlot
	x=116,y=53
	TerrainType=TERRAIN_OCEAN
	PlotType=3
EndPlot
</v>
      </c>
      <c r="DO17" t="str">
        <f ca="1">SUBSTITUTE(SUBSTITUTE(SUBSTITUTE(SUBSTITUTE($A$1,
"x_coord",DO$2),
"y_coord",$A17),
"t_type",'terrain type'!DN15),
"p_type", 'plot type'!DN15)
&amp; IF(LEFT(resources!DN15, 6) = "BONUS_", CHAR(9) &amp; "BonusType=" &amp; resources!DN15 &amp; CHAR(10), "")
&amp; IF('goody huts'!DN15, "	ImprovementType=IMPROVEMENT_GOODY_HUT" &amp; CHAR(10), "")
&amp; IF(ISBLANK(OFFSET('rivers (2)'!$A$1, 2 * (67 - $A17), 2 * DO$2 + 1)), "", SUBSTITUTE($C$1, "&lt;direc&gt;", RIGHT(OFFSET('rivers (2)'!$A$1, 2 * (67 - $A17), 2 * DO$2 + 1), 1)))
&amp; IF(ISBLANK(OFFSET('rivers (2)'!$A$1, 2 * (67 - $A17) + 1, 2 * DO$2)), "", SUBSTITUTE($D$1, "&lt;direc&gt;", RIGHT(OFFSET('rivers (2)'!$A$1, 2 * (67 - $A17) + 1, 2 * DO$2), 1)))
&amp; IF(ISBLANK('feature type'!DN15), "EndPlot", SUBSTITUTE(SUBSTITUTE(output!$B$1,
                   "f_type", 'feature type'!DN15),
                   "f_var", 'feature variety'!DN15))
&amp; CHAR(10)</f>
        <v xml:space="preserve">BeginPlot
	x=117,y=53
	TerrainType=TERRAIN_OCEAN
	PlotType=3
EndPlot
</v>
      </c>
      <c r="DP17" t="str">
        <f ca="1">SUBSTITUTE(SUBSTITUTE(SUBSTITUTE(SUBSTITUTE($A$1,
"x_coord",DP$2),
"y_coord",$A17),
"t_type",'terrain type'!DO15),
"p_type", 'plot type'!DO15)
&amp; IF(LEFT(resources!DO15, 6) = "BONUS_", CHAR(9) &amp; "BonusType=" &amp; resources!DO15 &amp; CHAR(10), "")
&amp; IF('goody huts'!DO15, "	ImprovementType=IMPROVEMENT_GOODY_HUT" &amp; CHAR(10), "")
&amp; IF(ISBLANK(OFFSET('rivers (2)'!$A$1, 2 * (67 - $A17), 2 * DP$2 + 1)), "", SUBSTITUTE($C$1, "&lt;direc&gt;", RIGHT(OFFSET('rivers (2)'!$A$1, 2 * (67 - $A17), 2 * DP$2 + 1), 1)))
&amp; IF(ISBLANK(OFFSET('rivers (2)'!$A$1, 2 * (67 - $A17) + 1, 2 * DP$2)), "", SUBSTITUTE($D$1, "&lt;direc&gt;", RIGHT(OFFSET('rivers (2)'!$A$1, 2 * (67 - $A17) + 1, 2 * DP$2), 1)))
&amp; IF(ISBLANK('feature type'!DO15), "EndPlot", SUBSTITUTE(SUBSTITUTE(output!$B$1,
                   "f_type", 'feature type'!DO15),
                   "f_var", 'feature variety'!DO15))
&amp; CHAR(10)</f>
        <v xml:space="preserve">BeginPlot
	x=118,y=53
	TerrainType=TERRAIN_OCEAN
	PlotType=3
EndPlot
</v>
      </c>
      <c r="DQ17" t="str">
        <f ca="1">SUBSTITUTE(SUBSTITUTE(SUBSTITUTE(SUBSTITUTE($A$1,
"x_coord",DQ$2),
"y_coord",$A17),
"t_type",'terrain type'!DP15),
"p_type", 'plot type'!DP15)
&amp; IF(LEFT(resources!DP15, 6) = "BONUS_", CHAR(9) &amp; "BonusType=" &amp; resources!DP15 &amp; CHAR(10), "")
&amp; IF('goody huts'!DP15, "	ImprovementType=IMPROVEMENT_GOODY_HUT" &amp; CHAR(10), "")
&amp; IF(ISBLANK(OFFSET('rivers (2)'!$A$1, 2 * (67 - $A17), 2 * DQ$2 + 1)), "", SUBSTITUTE($C$1, "&lt;direc&gt;", RIGHT(OFFSET('rivers (2)'!$A$1, 2 * (67 - $A17), 2 * DQ$2 + 1), 1)))
&amp; IF(ISBLANK(OFFSET('rivers (2)'!$A$1, 2 * (67 - $A17) + 1, 2 * DQ$2)), "", SUBSTITUTE($D$1, "&lt;direc&gt;", RIGHT(OFFSET('rivers (2)'!$A$1, 2 * (67 - $A17) + 1, 2 * DQ$2), 1)))
&amp; IF(ISBLANK('feature type'!DP15), "EndPlot", SUBSTITUTE(SUBSTITUTE(output!$B$1,
                   "f_type", 'feature type'!DP15),
                   "f_var", 'feature variety'!DP15))
&amp; CHAR(10)</f>
        <v xml:space="preserve">BeginPlot
	x=119,y=53
	TerrainType=TERRAIN_OCEAN
	PlotType=3
EndPlot
</v>
      </c>
      <c r="DR17" t="str">
        <f ca="1">SUBSTITUTE(SUBSTITUTE(SUBSTITUTE(SUBSTITUTE($A$1,
"x_coord",DR$2),
"y_coord",$A17),
"t_type",'terrain type'!DQ15),
"p_type", 'plot type'!DQ15)
&amp; IF(LEFT(resources!DQ15, 6) = "BONUS_", CHAR(9) &amp; "BonusType=" &amp; resources!DQ15 &amp; CHAR(10), "")
&amp; IF('goody huts'!DQ15, "	ImprovementType=IMPROVEMENT_GOODY_HUT" &amp; CHAR(10), "")
&amp; IF(ISBLANK(OFFSET('rivers (2)'!$A$1, 2 * (67 - $A17), 2 * DR$2 + 1)), "", SUBSTITUTE($C$1, "&lt;direc&gt;", RIGHT(OFFSET('rivers (2)'!$A$1, 2 * (67 - $A17), 2 * DR$2 + 1), 1)))
&amp; IF(ISBLANK(OFFSET('rivers (2)'!$A$1, 2 * (67 - $A17) + 1, 2 * DR$2)), "", SUBSTITUTE($D$1, "&lt;direc&gt;", RIGHT(OFFSET('rivers (2)'!$A$1, 2 * (67 - $A17) + 1, 2 * DR$2), 1)))
&amp; IF(ISBLANK('feature type'!DQ15), "EndPlot", SUBSTITUTE(SUBSTITUTE(output!$B$1,
                   "f_type", 'feature type'!DQ15),
                   "f_var", 'feature variety'!DQ15))
&amp; CHAR(10)</f>
        <v xml:space="preserve">BeginPlot
	x=120,y=53
	TerrainType=TERRAIN_OCEAN
	PlotType=3
EndPlot
</v>
      </c>
      <c r="DS17" t="str">
        <f ca="1">SUBSTITUTE(SUBSTITUTE(SUBSTITUTE(SUBSTITUTE($A$1,
"x_coord",DS$2),
"y_coord",$A17),
"t_type",'terrain type'!DR15),
"p_type", 'plot type'!DR15)
&amp; IF(LEFT(resources!DR15, 6) = "BONUS_", CHAR(9) &amp; "BonusType=" &amp; resources!DR15 &amp; CHAR(10), "")
&amp; IF('goody huts'!DR15, "	ImprovementType=IMPROVEMENT_GOODY_HUT" &amp; CHAR(10), "")
&amp; IF(ISBLANK(OFFSET('rivers (2)'!$A$1, 2 * (67 - $A17), 2 * DS$2 + 1)), "", SUBSTITUTE($C$1, "&lt;direc&gt;", RIGHT(OFFSET('rivers (2)'!$A$1, 2 * (67 - $A17), 2 * DS$2 + 1), 1)))
&amp; IF(ISBLANK(OFFSET('rivers (2)'!$A$1, 2 * (67 - $A17) + 1, 2 * DS$2)), "", SUBSTITUTE($D$1, "&lt;direc&gt;", RIGHT(OFFSET('rivers (2)'!$A$1, 2 * (67 - $A17) + 1, 2 * DS$2), 1)))
&amp; IF(ISBLANK('feature type'!DR15), "EndPlot", SUBSTITUTE(SUBSTITUTE(output!$B$1,
                   "f_type", 'feature type'!DR15),
                   "f_var", 'feature variety'!DR15))
&amp; CHAR(10)</f>
        <v xml:space="preserve">BeginPlot
	x=121,y=53
	TerrainType=TERRAIN_OCEAN
	PlotType=3
EndPlot
</v>
      </c>
      <c r="DT17" t="str">
        <f ca="1">SUBSTITUTE(SUBSTITUTE(SUBSTITUTE(SUBSTITUTE($A$1,
"x_coord",DT$2),
"y_coord",$A17),
"t_type",'terrain type'!DS15),
"p_type", 'plot type'!DS15)
&amp; IF(LEFT(resources!DS15, 6) = "BONUS_", CHAR(9) &amp; "BonusType=" &amp; resources!DS15 &amp; CHAR(10), "")
&amp; IF('goody huts'!DS15, "	ImprovementType=IMPROVEMENT_GOODY_HUT" &amp; CHAR(10), "")
&amp; IF(ISBLANK(OFFSET('rivers (2)'!$A$1, 2 * (67 - $A17), 2 * DT$2 + 1)), "", SUBSTITUTE($C$1, "&lt;direc&gt;", RIGHT(OFFSET('rivers (2)'!$A$1, 2 * (67 - $A17), 2 * DT$2 + 1), 1)))
&amp; IF(ISBLANK(OFFSET('rivers (2)'!$A$1, 2 * (67 - $A17) + 1, 2 * DT$2)), "", SUBSTITUTE($D$1, "&lt;direc&gt;", RIGHT(OFFSET('rivers (2)'!$A$1, 2 * (67 - $A17) + 1, 2 * DT$2), 1)))
&amp; IF(ISBLANK('feature type'!DS15), "EndPlot", SUBSTITUTE(SUBSTITUTE(output!$B$1,
                   "f_type", 'feature type'!DS15),
                   "f_var", 'feature variety'!DS15))
&amp; CHAR(10)</f>
        <v xml:space="preserve">BeginPlot
	x=122,y=53
	TerrainType=TERRAIN_OCEAN
	PlotType=3
EndPlot
</v>
      </c>
      <c r="DU17" t="str">
        <f ca="1">SUBSTITUTE(SUBSTITUTE(SUBSTITUTE(SUBSTITUTE($A$1,
"x_coord",DU$2),
"y_coord",$A17),
"t_type",'terrain type'!DT15),
"p_type", 'plot type'!DT15)
&amp; IF(LEFT(resources!DT15, 6) = "BONUS_", CHAR(9) &amp; "BonusType=" &amp; resources!DT15 &amp; CHAR(10), "")
&amp; IF('goody huts'!DT15, "	ImprovementType=IMPROVEMENT_GOODY_HUT" &amp; CHAR(10), "")
&amp; IF(ISBLANK(OFFSET('rivers (2)'!$A$1, 2 * (67 - $A17), 2 * DU$2 + 1)), "", SUBSTITUTE($C$1, "&lt;direc&gt;", RIGHT(OFFSET('rivers (2)'!$A$1, 2 * (67 - $A17), 2 * DU$2 + 1), 1)))
&amp; IF(ISBLANK(OFFSET('rivers (2)'!$A$1, 2 * (67 - $A17) + 1, 2 * DU$2)), "", SUBSTITUTE($D$1, "&lt;direc&gt;", RIGHT(OFFSET('rivers (2)'!$A$1, 2 * (67 - $A17) + 1, 2 * DU$2), 1)))
&amp; IF(ISBLANK('feature type'!DT15), "EndPlot", SUBSTITUTE(SUBSTITUTE(output!$B$1,
                   "f_type", 'feature type'!DT15),
                   "f_var", 'feature variety'!DT15))
&amp; CHAR(10)</f>
        <v xml:space="preserve">BeginPlot
	x=123,y=53
	TerrainType=TERRAIN_OCEAN
	PlotType=3
EndPlot
</v>
      </c>
    </row>
    <row r="18" spans="1:125" x14ac:dyDescent="0.25">
      <c r="A18" s="10">
        <v>52</v>
      </c>
      <c r="B18" t="str">
        <f ca="1">SUBSTITUTE(SUBSTITUTE(SUBSTITUTE(SUBSTITUTE($A$1,
"x_coord",B$2),
"y_coord",$A18),
"t_type",'terrain type'!A16),
"p_type", 'plot type'!A16)
&amp; IF(LEFT(resources!A16, 6) = "BONUS_", CHAR(9) &amp; "BonusType=" &amp; resources!A16 &amp; CHAR(10), "")
&amp; IF('goody huts'!A16, "	ImprovementType=IMPROVEMENT_GOODY_HUT" &amp; CHAR(10), "")
&amp; IF(ISBLANK(OFFSET('rivers (2)'!$A$1, 2 * (67 - $A18), 2 * B$2 + 1)), "", SUBSTITUTE($C$1, "&lt;direc&gt;", RIGHT(OFFSET('rivers (2)'!$A$1, 2 * (67 - $A18), 2 * B$2 + 1), 1)))
&amp; IF(ISBLANK(OFFSET('rivers (2)'!$A$1, 2 * (67 - $A18) + 1, 2 * B$2)), "", SUBSTITUTE($D$1, "&lt;direc&gt;", RIGHT(OFFSET('rivers (2)'!$A$1, 2 * (67 - $A18) + 1, 2 * B$2), 1)))
&amp; IF(ISBLANK('feature type'!A16), "EndPlot", SUBSTITUTE(SUBSTITUTE(output!$B$1,
                   "f_type", 'feature type'!A16),
                   "f_var", 'feature variety'!A16))
&amp; CHAR(10)</f>
        <v xml:space="preserve">BeginPlot
	x=0,y=52
	TerrainType=TERRAIN_OCEAN
	PlotType=3
EndPlot
</v>
      </c>
      <c r="C18" t="str">
        <f ca="1">SUBSTITUTE(SUBSTITUTE(SUBSTITUTE(SUBSTITUTE($A$1,
"x_coord",C$2),
"y_coord",$A18),
"t_type",'terrain type'!B16),
"p_type", 'plot type'!B16)
&amp; IF(LEFT(resources!B16, 6) = "BONUS_", CHAR(9) &amp; "BonusType=" &amp; resources!B16 &amp; CHAR(10), "")
&amp; IF('goody huts'!B16, "	ImprovementType=IMPROVEMENT_GOODY_HUT" &amp; CHAR(10), "")
&amp; IF(ISBLANK(OFFSET('rivers (2)'!$A$1, 2 * (67 - $A18), 2 * C$2 + 1)), "", SUBSTITUTE($C$1, "&lt;direc&gt;", RIGHT(OFFSET('rivers (2)'!$A$1, 2 * (67 - $A18), 2 * C$2 + 1), 1)))
&amp; IF(ISBLANK(OFFSET('rivers (2)'!$A$1, 2 * (67 - $A18) + 1, 2 * C$2)), "", SUBSTITUTE($D$1, "&lt;direc&gt;", RIGHT(OFFSET('rivers (2)'!$A$1, 2 * (67 - $A18) + 1, 2 * C$2), 1)))
&amp; IF(ISBLANK('feature type'!B16), "EndPlot", SUBSTITUTE(SUBSTITUTE(output!$B$1,
                   "f_type", 'feature type'!B16),
                   "f_var", 'feature variety'!B16))
&amp; CHAR(10)</f>
        <v xml:space="preserve">BeginPlot
	x=1,y=52
	TerrainType=TERRAIN_COAST
	PlotType=3
EndPlot
</v>
      </c>
      <c r="D18" t="str">
        <f ca="1">SUBSTITUTE(SUBSTITUTE(SUBSTITUTE(SUBSTITUTE($A$1,
"x_coord",D$2),
"y_coord",$A18),
"t_type",'terrain type'!C16),
"p_type", 'plot type'!C16)
&amp; IF(LEFT(resources!C16, 6) = "BONUS_", CHAR(9) &amp; "BonusType=" &amp; resources!C16 &amp; CHAR(10), "")
&amp; IF('goody huts'!C16, "	ImprovementType=IMPROVEMENT_GOODY_HUT" &amp; CHAR(10), "")
&amp; IF(ISBLANK(OFFSET('rivers (2)'!$A$1, 2 * (67 - $A18), 2 * D$2 + 1)), "", SUBSTITUTE($C$1, "&lt;direc&gt;", RIGHT(OFFSET('rivers (2)'!$A$1, 2 * (67 - $A18), 2 * D$2 + 1), 1)))
&amp; IF(ISBLANK(OFFSET('rivers (2)'!$A$1, 2 * (67 - $A18) + 1, 2 * D$2)), "", SUBSTITUTE($D$1, "&lt;direc&gt;", RIGHT(OFFSET('rivers (2)'!$A$1, 2 * (67 - $A18) + 1, 2 * D$2), 1)))
&amp; IF(ISBLANK('feature type'!C16), "EndPlot", SUBSTITUTE(SUBSTITUTE(output!$B$1,
                   "f_type", 'feature type'!C16),
                   "f_var", 'feature variety'!C16))
&amp; CHAR(10)</f>
        <v xml:space="preserve">BeginPlot
	x=2,y=52
	TerrainType=TERRAIN_SNOW
	PlotType=0
EndPlot
</v>
      </c>
      <c r="E18" t="str">
        <f ca="1">SUBSTITUTE(SUBSTITUTE(SUBSTITUTE(SUBSTITUTE($A$1,
"x_coord",E$2),
"y_coord",$A18),
"t_type",'terrain type'!D16),
"p_type", 'plot type'!D16)
&amp; IF(LEFT(resources!D16, 6) = "BONUS_", CHAR(9) &amp; "BonusType=" &amp; resources!D16 &amp; CHAR(10), "")
&amp; IF('goody huts'!D16, "	ImprovementType=IMPROVEMENT_GOODY_HUT" &amp; CHAR(10), "")
&amp; IF(ISBLANK(OFFSET('rivers (2)'!$A$1, 2 * (67 - $A18), 2 * E$2 + 1)), "", SUBSTITUTE($C$1, "&lt;direc&gt;", RIGHT(OFFSET('rivers (2)'!$A$1, 2 * (67 - $A18), 2 * E$2 + 1), 1)))
&amp; IF(ISBLANK(OFFSET('rivers (2)'!$A$1, 2 * (67 - $A18) + 1, 2 * E$2)), "", SUBSTITUTE($D$1, "&lt;direc&gt;", RIGHT(OFFSET('rivers (2)'!$A$1, 2 * (67 - $A18) + 1, 2 * E$2), 1)))
&amp; IF(ISBLANK('feature type'!D16), "EndPlot", SUBSTITUTE(SUBSTITUTE(output!$B$1,
                   "f_type", 'feature type'!D16),
                   "f_var", 'feature variety'!D16))
&amp; CHAR(10)</f>
        <v xml:space="preserve">BeginPlot
	x=3,y=52
	TerrainType=TERRAIN_COAST
	PlotType=3
EndPlot
</v>
      </c>
      <c r="F18" t="str">
        <f ca="1">SUBSTITUTE(SUBSTITUTE(SUBSTITUTE(SUBSTITUTE($A$1,
"x_coord",F$2),
"y_coord",$A18),
"t_type",'terrain type'!E16),
"p_type", 'plot type'!E16)
&amp; IF(LEFT(resources!E16, 6) = "BONUS_", CHAR(9) &amp; "BonusType=" &amp; resources!E16 &amp; CHAR(10), "")
&amp; IF('goody huts'!E16, "	ImprovementType=IMPROVEMENT_GOODY_HUT" &amp; CHAR(10), "")
&amp; IF(ISBLANK(OFFSET('rivers (2)'!$A$1, 2 * (67 - $A18), 2 * F$2 + 1)), "", SUBSTITUTE($C$1, "&lt;direc&gt;", RIGHT(OFFSET('rivers (2)'!$A$1, 2 * (67 - $A18), 2 * F$2 + 1), 1)))
&amp; IF(ISBLANK(OFFSET('rivers (2)'!$A$1, 2 * (67 - $A18) + 1, 2 * F$2)), "", SUBSTITUTE($D$1, "&lt;direc&gt;", RIGHT(OFFSET('rivers (2)'!$A$1, 2 * (67 - $A18) + 1, 2 * F$2), 1)))
&amp; IF(ISBLANK('feature type'!E16), "EndPlot", SUBSTITUTE(SUBSTITUTE(output!$B$1,
                   "f_type", 'feature type'!E16),
                   "f_var", 'feature variety'!E16))
&amp; CHAR(10)</f>
        <v xml:space="preserve">BeginPlot
	x=4,y=52
	TerrainType=TERRAIN_OCEAN
	PlotType=3
EndPlot
</v>
      </c>
      <c r="G18" t="str">
        <f ca="1">SUBSTITUTE(SUBSTITUTE(SUBSTITUTE(SUBSTITUTE($A$1,
"x_coord",G$2),
"y_coord",$A18),
"t_type",'terrain type'!F16),
"p_type", 'plot type'!F16)
&amp; IF(LEFT(resources!F16, 6) = "BONUS_", CHAR(9) &amp; "BonusType=" &amp; resources!F16 &amp; CHAR(10), "")
&amp; IF('goody huts'!F16, "	ImprovementType=IMPROVEMENT_GOODY_HUT" &amp; CHAR(10), "")
&amp; IF(ISBLANK(OFFSET('rivers (2)'!$A$1, 2 * (67 - $A18), 2 * G$2 + 1)), "", SUBSTITUTE($C$1, "&lt;direc&gt;", RIGHT(OFFSET('rivers (2)'!$A$1, 2 * (67 - $A18), 2 * G$2 + 1), 1)))
&amp; IF(ISBLANK(OFFSET('rivers (2)'!$A$1, 2 * (67 - $A18) + 1, 2 * G$2)), "", SUBSTITUTE($D$1, "&lt;direc&gt;", RIGHT(OFFSET('rivers (2)'!$A$1, 2 * (67 - $A18) + 1, 2 * G$2), 1)))
&amp; IF(ISBLANK('feature type'!F16), "EndPlot", SUBSTITUTE(SUBSTITUTE(output!$B$1,
                   "f_type", 'feature type'!F16),
                   "f_var", 'feature variety'!F16))
&amp; CHAR(10)</f>
        <v xml:space="preserve">BeginPlot
	x=5,y=52
	TerrainType=TERRAIN_OCEAN
	PlotType=3
EndPlot
</v>
      </c>
      <c r="H18" t="str">
        <f ca="1">SUBSTITUTE(SUBSTITUTE(SUBSTITUTE(SUBSTITUTE($A$1,
"x_coord",H$2),
"y_coord",$A18),
"t_type",'terrain type'!G16),
"p_type", 'plot type'!G16)
&amp; IF(LEFT(resources!G16, 6) = "BONUS_", CHAR(9) &amp; "BonusType=" &amp; resources!G16 &amp; CHAR(10), "")
&amp; IF('goody huts'!G16, "	ImprovementType=IMPROVEMENT_GOODY_HUT" &amp; CHAR(10), "")
&amp; IF(ISBLANK(OFFSET('rivers (2)'!$A$1, 2 * (67 - $A18), 2 * H$2 + 1)), "", SUBSTITUTE($C$1, "&lt;direc&gt;", RIGHT(OFFSET('rivers (2)'!$A$1, 2 * (67 - $A18), 2 * H$2 + 1), 1)))
&amp; IF(ISBLANK(OFFSET('rivers (2)'!$A$1, 2 * (67 - $A18) + 1, 2 * H$2)), "", SUBSTITUTE($D$1, "&lt;direc&gt;", RIGHT(OFFSET('rivers (2)'!$A$1, 2 * (67 - $A18) + 1, 2 * H$2), 1)))
&amp; IF(ISBLANK('feature type'!G16), "EndPlot", SUBSTITUTE(SUBSTITUTE(output!$B$1,
                   "f_type", 'feature type'!G16),
                   "f_var", 'feature variety'!G16))
&amp; CHAR(10)</f>
        <v xml:space="preserve">BeginPlot
	x=6,y=52
	TerrainType=TERRAIN_OCEAN
	PlotType=3
EndPlot
</v>
      </c>
      <c r="I18" t="str">
        <f ca="1">SUBSTITUTE(SUBSTITUTE(SUBSTITUTE(SUBSTITUTE($A$1,
"x_coord",I$2),
"y_coord",$A18),
"t_type",'terrain type'!H16),
"p_type", 'plot type'!H16)
&amp; IF(LEFT(resources!H16, 6) = "BONUS_", CHAR(9) &amp; "BonusType=" &amp; resources!H16 &amp; CHAR(10), "")
&amp; IF('goody huts'!H16, "	ImprovementType=IMPROVEMENT_GOODY_HUT" &amp; CHAR(10), "")
&amp; IF(ISBLANK(OFFSET('rivers (2)'!$A$1, 2 * (67 - $A18), 2 * I$2 + 1)), "", SUBSTITUTE($C$1, "&lt;direc&gt;", RIGHT(OFFSET('rivers (2)'!$A$1, 2 * (67 - $A18), 2 * I$2 + 1), 1)))
&amp; IF(ISBLANK(OFFSET('rivers (2)'!$A$1, 2 * (67 - $A18) + 1, 2 * I$2)), "", SUBSTITUTE($D$1, "&lt;direc&gt;", RIGHT(OFFSET('rivers (2)'!$A$1, 2 * (67 - $A18) + 1, 2 * I$2), 1)))
&amp; IF(ISBLANK('feature type'!H16), "EndPlot", SUBSTITUTE(SUBSTITUTE(output!$B$1,
                   "f_type", 'feature type'!H16),
                   "f_var", 'feature variety'!H16))
&amp; CHAR(10)</f>
        <v xml:space="preserve">BeginPlot
	x=7,y=52
	TerrainType=TERRAIN_OCEAN
	PlotType=3
EndPlot
</v>
      </c>
      <c r="J18" t="str">
        <f ca="1">SUBSTITUTE(SUBSTITUTE(SUBSTITUTE(SUBSTITUTE($A$1,
"x_coord",J$2),
"y_coord",$A18),
"t_type",'terrain type'!I16),
"p_type", 'plot type'!I16)
&amp; IF(LEFT(resources!I16, 6) = "BONUS_", CHAR(9) &amp; "BonusType=" &amp; resources!I16 &amp; CHAR(10), "")
&amp; IF('goody huts'!I16, "	ImprovementType=IMPROVEMENT_GOODY_HUT" &amp; CHAR(10), "")
&amp; IF(ISBLANK(OFFSET('rivers (2)'!$A$1, 2 * (67 - $A18), 2 * J$2 + 1)), "", SUBSTITUTE($C$1, "&lt;direc&gt;", RIGHT(OFFSET('rivers (2)'!$A$1, 2 * (67 - $A18), 2 * J$2 + 1), 1)))
&amp; IF(ISBLANK(OFFSET('rivers (2)'!$A$1, 2 * (67 - $A18) + 1, 2 * J$2)), "", SUBSTITUTE($D$1, "&lt;direc&gt;", RIGHT(OFFSET('rivers (2)'!$A$1, 2 * (67 - $A18) + 1, 2 * J$2), 1)))
&amp; IF(ISBLANK('feature type'!I16), "EndPlot", SUBSTITUTE(SUBSTITUTE(output!$B$1,
                   "f_type", 'feature type'!I16),
                   "f_var", 'feature variety'!I16))
&amp; CHAR(10)</f>
        <v xml:space="preserve">BeginPlot
	x=8,y=52
	TerrainType=TERRAIN_OCEAN
	PlotType=3
EndPlot
</v>
      </c>
      <c r="K18" t="str">
        <f ca="1">SUBSTITUTE(SUBSTITUTE(SUBSTITUTE(SUBSTITUTE($A$1,
"x_coord",K$2),
"y_coord",$A18),
"t_type",'terrain type'!J16),
"p_type", 'plot type'!J16)
&amp; IF(LEFT(resources!J16, 6) = "BONUS_", CHAR(9) &amp; "BonusType=" &amp; resources!J16 &amp; CHAR(10), "")
&amp; IF('goody huts'!J16, "	ImprovementType=IMPROVEMENT_GOODY_HUT" &amp; CHAR(10), "")
&amp; IF(ISBLANK(OFFSET('rivers (2)'!$A$1, 2 * (67 - $A18), 2 * K$2 + 1)), "", SUBSTITUTE($C$1, "&lt;direc&gt;", RIGHT(OFFSET('rivers (2)'!$A$1, 2 * (67 - $A18), 2 * K$2 + 1), 1)))
&amp; IF(ISBLANK(OFFSET('rivers (2)'!$A$1, 2 * (67 - $A18) + 1, 2 * K$2)), "", SUBSTITUTE($D$1, "&lt;direc&gt;", RIGHT(OFFSET('rivers (2)'!$A$1, 2 * (67 - $A18) + 1, 2 * K$2), 1)))
&amp; IF(ISBLANK('feature type'!J16), "EndPlot", SUBSTITUTE(SUBSTITUTE(output!$B$1,
                   "f_type", 'feature type'!J16),
                   "f_var", 'feature variety'!J16))
&amp; CHAR(10)</f>
        <v xml:space="preserve">BeginPlot
	x=9,y=52
	TerrainType=TERRAIN_OCEAN
	PlotType=3
EndPlot
</v>
      </c>
      <c r="L18" t="str">
        <f ca="1">SUBSTITUTE(SUBSTITUTE(SUBSTITUTE(SUBSTITUTE($A$1,
"x_coord",L$2),
"y_coord",$A18),
"t_type",'terrain type'!K16),
"p_type", 'plot type'!K16)
&amp; IF(LEFT(resources!K16, 6) = "BONUS_", CHAR(9) &amp; "BonusType=" &amp; resources!K16 &amp; CHAR(10), "")
&amp; IF('goody huts'!K16, "	ImprovementType=IMPROVEMENT_GOODY_HUT" &amp; CHAR(10), "")
&amp; IF(ISBLANK(OFFSET('rivers (2)'!$A$1, 2 * (67 - $A18), 2 * L$2 + 1)), "", SUBSTITUTE($C$1, "&lt;direc&gt;", RIGHT(OFFSET('rivers (2)'!$A$1, 2 * (67 - $A18), 2 * L$2 + 1), 1)))
&amp; IF(ISBLANK(OFFSET('rivers (2)'!$A$1, 2 * (67 - $A18) + 1, 2 * L$2)), "", SUBSTITUTE($D$1, "&lt;direc&gt;", RIGHT(OFFSET('rivers (2)'!$A$1, 2 * (67 - $A18) + 1, 2 * L$2), 1)))
&amp; IF(ISBLANK('feature type'!K16), "EndPlot", SUBSTITUTE(SUBSTITUTE(output!$B$1,
                   "f_type", 'feature type'!K16),
                   "f_var", 'feature variety'!K16))
&amp; CHAR(10)</f>
        <v xml:space="preserve">BeginPlot
	x=10,y=52
	TerrainType=TERRAIN_OCEAN
	PlotType=3
EndPlot
</v>
      </c>
      <c r="M18" t="str">
        <f ca="1">SUBSTITUTE(SUBSTITUTE(SUBSTITUTE(SUBSTITUTE($A$1,
"x_coord",M$2),
"y_coord",$A18),
"t_type",'terrain type'!L16),
"p_type", 'plot type'!L16)
&amp; IF(LEFT(resources!L16, 6) = "BONUS_", CHAR(9) &amp; "BonusType=" &amp; resources!L16 &amp; CHAR(10), "")
&amp; IF('goody huts'!L16, "	ImprovementType=IMPROVEMENT_GOODY_HUT" &amp; CHAR(10), "")
&amp; IF(ISBLANK(OFFSET('rivers (2)'!$A$1, 2 * (67 - $A18), 2 * M$2 + 1)), "", SUBSTITUTE($C$1, "&lt;direc&gt;", RIGHT(OFFSET('rivers (2)'!$A$1, 2 * (67 - $A18), 2 * M$2 + 1), 1)))
&amp; IF(ISBLANK(OFFSET('rivers (2)'!$A$1, 2 * (67 - $A18) + 1, 2 * M$2)), "", SUBSTITUTE($D$1, "&lt;direc&gt;", RIGHT(OFFSET('rivers (2)'!$A$1, 2 * (67 - $A18) + 1, 2 * M$2), 1)))
&amp; IF(ISBLANK('feature type'!L16), "EndPlot", SUBSTITUTE(SUBSTITUTE(output!$B$1,
                   "f_type", 'feature type'!L16),
                   "f_var", 'feature variety'!L16))
&amp; CHAR(10)</f>
        <v xml:space="preserve">BeginPlot
	x=11,y=52
	TerrainType=TERRAIN_OCEAN
	PlotType=3
EndPlot
</v>
      </c>
      <c r="N18" t="str">
        <f ca="1">SUBSTITUTE(SUBSTITUTE(SUBSTITUTE(SUBSTITUTE($A$1,
"x_coord",N$2),
"y_coord",$A18),
"t_type",'terrain type'!M16),
"p_type", 'plot type'!M16)
&amp; IF(LEFT(resources!M16, 6) = "BONUS_", CHAR(9) &amp; "BonusType=" &amp; resources!M16 &amp; CHAR(10), "")
&amp; IF('goody huts'!M16, "	ImprovementType=IMPROVEMENT_GOODY_HUT" &amp; CHAR(10), "")
&amp; IF(ISBLANK(OFFSET('rivers (2)'!$A$1, 2 * (67 - $A18), 2 * N$2 + 1)), "", SUBSTITUTE($C$1, "&lt;direc&gt;", RIGHT(OFFSET('rivers (2)'!$A$1, 2 * (67 - $A18), 2 * N$2 + 1), 1)))
&amp; IF(ISBLANK(OFFSET('rivers (2)'!$A$1, 2 * (67 - $A18) + 1, 2 * N$2)), "", SUBSTITUTE($D$1, "&lt;direc&gt;", RIGHT(OFFSET('rivers (2)'!$A$1, 2 * (67 - $A18) + 1, 2 * N$2), 1)))
&amp; IF(ISBLANK('feature type'!M16), "EndPlot", SUBSTITUTE(SUBSTITUTE(output!$B$1,
                   "f_type", 'feature type'!M16),
                   "f_var", 'feature variety'!M16))
&amp; CHAR(10)</f>
        <v xml:space="preserve">BeginPlot
	x=12,y=52
	TerrainType=TERRAIN_COAST
	PlotType=3
EndPlot
</v>
      </c>
      <c r="O18" t="str">
        <f ca="1">SUBSTITUTE(SUBSTITUTE(SUBSTITUTE(SUBSTITUTE($A$1,
"x_coord",O$2),
"y_coord",$A18),
"t_type",'terrain type'!N16),
"p_type", 'plot type'!N16)
&amp; IF(LEFT(resources!N16, 6) = "BONUS_", CHAR(9) &amp; "BonusType=" &amp; resources!N16 &amp; CHAR(10), "")
&amp; IF('goody huts'!N16, "	ImprovementType=IMPROVEMENT_GOODY_HUT" &amp; CHAR(10), "")
&amp; IF(ISBLANK(OFFSET('rivers (2)'!$A$1, 2 * (67 - $A18), 2 * O$2 + 1)), "", SUBSTITUTE($C$1, "&lt;direc&gt;", RIGHT(OFFSET('rivers (2)'!$A$1, 2 * (67 - $A18), 2 * O$2 + 1), 1)))
&amp; IF(ISBLANK(OFFSET('rivers (2)'!$A$1, 2 * (67 - $A18) + 1, 2 * O$2)), "", SUBSTITUTE($D$1, "&lt;direc&gt;", RIGHT(OFFSET('rivers (2)'!$A$1, 2 * (67 - $A18) + 1, 2 * O$2), 1)))
&amp; IF(ISBLANK('feature type'!N16), "EndPlot", SUBSTITUTE(SUBSTITUTE(output!$B$1,
                   "f_type", 'feature type'!N16),
                   "f_var", 'feature variety'!N16))
&amp; CHAR(10)</f>
        <v xml:space="preserve">BeginPlot
	x=13,y=52
	TerrainType=TERRAIN_GRASS
	PlotType=2
EndPlot
</v>
      </c>
      <c r="P18" t="str">
        <f ca="1">SUBSTITUTE(SUBSTITUTE(SUBSTITUTE(SUBSTITUTE($A$1,
"x_coord",P$2),
"y_coord",$A18),
"t_type",'terrain type'!O16),
"p_type", 'plot type'!O16)
&amp; IF(LEFT(resources!O16, 6) = "BONUS_", CHAR(9) &amp; "BonusType=" &amp; resources!O16 &amp; CHAR(10), "")
&amp; IF('goody huts'!O16, "	ImprovementType=IMPROVEMENT_GOODY_HUT" &amp; CHAR(10), "")
&amp; IF(ISBLANK(OFFSET('rivers (2)'!$A$1, 2 * (67 - $A18), 2 * P$2 + 1)), "", SUBSTITUTE($C$1, "&lt;direc&gt;", RIGHT(OFFSET('rivers (2)'!$A$1, 2 * (67 - $A18), 2 * P$2 + 1), 1)))
&amp; IF(ISBLANK(OFFSET('rivers (2)'!$A$1, 2 * (67 - $A18) + 1, 2 * P$2)), "", SUBSTITUTE($D$1, "&lt;direc&gt;", RIGHT(OFFSET('rivers (2)'!$A$1, 2 * (67 - $A18) + 1, 2 * P$2), 1)))
&amp; IF(ISBLANK('feature type'!O16), "EndPlot", SUBSTITUTE(SUBSTITUTE(output!$B$1,
                   "f_type", 'feature type'!O16),
                   "f_var", 'feature variety'!O16))
&amp; CHAR(10)</f>
        <v xml:space="preserve">BeginPlot
	x=14,y=52
	TerrainType=TERRAIN_COAST
	PlotType=3
	BonusType=BONUS_WHALE
EndPlot
</v>
      </c>
      <c r="Q18" t="str">
        <f ca="1">SUBSTITUTE(SUBSTITUTE(SUBSTITUTE(SUBSTITUTE($A$1,
"x_coord",Q$2),
"y_coord",$A18),
"t_type",'terrain type'!P16),
"p_type", 'plot type'!P16)
&amp; IF(LEFT(resources!P16, 6) = "BONUS_", CHAR(9) &amp; "BonusType=" &amp; resources!P16 &amp; CHAR(10), "")
&amp; IF('goody huts'!P16, "	ImprovementType=IMPROVEMENT_GOODY_HUT" &amp; CHAR(10), "")
&amp; IF(ISBLANK(OFFSET('rivers (2)'!$A$1, 2 * (67 - $A18), 2 * Q$2 + 1)), "", SUBSTITUTE($C$1, "&lt;direc&gt;", RIGHT(OFFSET('rivers (2)'!$A$1, 2 * (67 - $A18), 2 * Q$2 + 1), 1)))
&amp; IF(ISBLANK(OFFSET('rivers (2)'!$A$1, 2 * (67 - $A18) + 1, 2 * Q$2)), "", SUBSTITUTE($D$1, "&lt;direc&gt;", RIGHT(OFFSET('rivers (2)'!$A$1, 2 * (67 - $A18) + 1, 2 * Q$2), 1)))
&amp; IF(ISBLANK('feature type'!P16), "EndPlot", SUBSTITUTE(SUBSTITUTE(output!$B$1,
                   "f_type", 'feature type'!P16),
                   "f_var", 'feature variety'!P16))
&amp; CHAR(10)</f>
        <v xml:space="preserve">BeginPlot
	x=15,y=52
	TerrainType=TERRAIN_GRASS
	PlotType=1
	RiverNSDirection=0
	isWOfRiver
	RiverWEDirection=3
	isNOfRiver
EndPlot
</v>
      </c>
      <c r="R18" t="str">
        <f ca="1">SUBSTITUTE(SUBSTITUTE(SUBSTITUTE(SUBSTITUTE($A$1,
"x_coord",R$2),
"y_coord",$A18),
"t_type",'terrain type'!Q16),
"p_type", 'plot type'!Q16)
&amp; IF(LEFT(resources!Q16, 6) = "BONUS_", CHAR(9) &amp; "BonusType=" &amp; resources!Q16 &amp; CHAR(10), "")
&amp; IF('goody huts'!Q16, "	ImprovementType=IMPROVEMENT_GOODY_HUT" &amp; CHAR(10), "")
&amp; IF(ISBLANK(OFFSET('rivers (2)'!$A$1, 2 * (67 - $A18), 2 * R$2 + 1)), "", SUBSTITUTE($C$1, "&lt;direc&gt;", RIGHT(OFFSET('rivers (2)'!$A$1, 2 * (67 - $A18), 2 * R$2 + 1), 1)))
&amp; IF(ISBLANK(OFFSET('rivers (2)'!$A$1, 2 * (67 - $A18) + 1, 2 * R$2)), "", SUBSTITUTE($D$1, "&lt;direc&gt;", RIGHT(OFFSET('rivers (2)'!$A$1, 2 * (67 - $A18) + 1, 2 * R$2), 1)))
&amp; IF(ISBLANK('feature type'!Q16), "EndPlot", SUBSTITUTE(SUBSTITUTE(output!$B$1,
                   "f_type", 'feature type'!Q16),
                   "f_var", 'feature variety'!Q16))
&amp; CHAR(10)</f>
        <v xml:space="preserve">BeginPlot
	x=16,y=52
	TerrainType=TERRAIN_GRASS
	PlotType=2
	FeatureType=FEATURE_FOREST, FeatureVariety=0
EndPlot
</v>
      </c>
      <c r="S18" t="str">
        <f ca="1">SUBSTITUTE(SUBSTITUTE(SUBSTITUTE(SUBSTITUTE($A$1,
"x_coord",S$2),
"y_coord",$A18),
"t_type",'terrain type'!R16),
"p_type", 'plot type'!R16)
&amp; IF(LEFT(resources!R16, 6) = "BONUS_", CHAR(9) &amp; "BonusType=" &amp; resources!R16 &amp; CHAR(10), "")
&amp; IF('goody huts'!R16, "	ImprovementType=IMPROVEMENT_GOODY_HUT" &amp; CHAR(10), "")
&amp; IF(ISBLANK(OFFSET('rivers (2)'!$A$1, 2 * (67 - $A18), 2 * S$2 + 1)), "", SUBSTITUTE($C$1, "&lt;direc&gt;", RIGHT(OFFSET('rivers (2)'!$A$1, 2 * (67 - $A18), 2 * S$2 + 1), 1)))
&amp; IF(ISBLANK(OFFSET('rivers (2)'!$A$1, 2 * (67 - $A18) + 1, 2 * S$2)), "", SUBSTITUTE($D$1, "&lt;direc&gt;", RIGHT(OFFSET('rivers (2)'!$A$1, 2 * (67 - $A18) + 1, 2 * S$2), 1)))
&amp; IF(ISBLANK('feature type'!R16), "EndPlot", SUBSTITUTE(SUBSTITUTE(output!$B$1,
                   "f_type", 'feature type'!R16),
                   "f_var", 'feature variety'!R16))
&amp; CHAR(10)</f>
        <v xml:space="preserve">BeginPlot
	x=17,y=52
	TerrainType=TERRAIN_GRASS
	PlotType=2
	BonusType=BONUS_FUR
	FeatureType=FEATURE_FOREST, FeatureVariety=0
EndPlot
</v>
      </c>
      <c r="T18" t="str">
        <f ca="1">SUBSTITUTE(SUBSTITUTE(SUBSTITUTE(SUBSTITUTE($A$1,
"x_coord",T$2),
"y_coord",$A18),
"t_type",'terrain type'!S16),
"p_type", 'plot type'!S16)
&amp; IF(LEFT(resources!S16, 6) = "BONUS_", CHAR(9) &amp; "BonusType=" &amp; resources!S16 &amp; CHAR(10), "")
&amp; IF('goody huts'!S16, "	ImprovementType=IMPROVEMENT_GOODY_HUT" &amp; CHAR(10), "")
&amp; IF(ISBLANK(OFFSET('rivers (2)'!$A$1, 2 * (67 - $A18), 2 * T$2 + 1)), "", SUBSTITUTE($C$1, "&lt;direc&gt;", RIGHT(OFFSET('rivers (2)'!$A$1, 2 * (67 - $A18), 2 * T$2 + 1), 1)))
&amp; IF(ISBLANK(OFFSET('rivers (2)'!$A$1, 2 * (67 - $A18) + 1, 2 * T$2)), "", SUBSTITUTE($D$1, "&lt;direc&gt;", RIGHT(OFFSET('rivers (2)'!$A$1, 2 * (67 - $A18) + 1, 2 * T$2), 1)))
&amp; IF(ISBLANK('feature type'!S16), "EndPlot", SUBSTITUTE(SUBSTITUTE(output!$B$1,
                   "f_type", 'feature type'!S16),
                   "f_var", 'feature variety'!S16))
&amp; CHAR(10)</f>
        <v xml:space="preserve">BeginPlot
	x=18,y=52
	TerrainType=TERRAIN_GRASS
	PlotType=2
EndPlot
</v>
      </c>
      <c r="U18" t="str">
        <f ca="1">SUBSTITUTE(SUBSTITUTE(SUBSTITUTE(SUBSTITUTE($A$1,
"x_coord",U$2),
"y_coord",$A18),
"t_type",'terrain type'!T16),
"p_type", 'plot type'!T16)
&amp; IF(LEFT(resources!T16, 6) = "BONUS_", CHAR(9) &amp; "BonusType=" &amp; resources!T16 &amp; CHAR(10), "")
&amp; IF('goody huts'!T16, "	ImprovementType=IMPROVEMENT_GOODY_HUT" &amp; CHAR(10), "")
&amp; IF(ISBLANK(OFFSET('rivers (2)'!$A$1, 2 * (67 - $A18), 2 * U$2 + 1)), "", SUBSTITUTE($C$1, "&lt;direc&gt;", RIGHT(OFFSET('rivers (2)'!$A$1, 2 * (67 - $A18), 2 * U$2 + 1), 1)))
&amp; IF(ISBLANK(OFFSET('rivers (2)'!$A$1, 2 * (67 - $A18) + 1, 2 * U$2)), "", SUBSTITUTE($D$1, "&lt;direc&gt;", RIGHT(OFFSET('rivers (2)'!$A$1, 2 * (67 - $A18) + 1, 2 * U$2), 1)))
&amp; IF(ISBLANK('feature type'!T16), "EndPlot", SUBSTITUTE(SUBSTITUTE(output!$B$1,
                   "f_type", 'feature type'!T16),
                   "f_var", 'feature variety'!T16))
&amp; CHAR(10)</f>
        <v xml:space="preserve">BeginPlot
	x=19,y=52
	TerrainType=TERRAIN_GRASS
	PlotType=1
	FeatureType=FEATURE_FOREST, FeatureVariety=0
EndPlot
</v>
      </c>
      <c r="V18" t="str">
        <f ca="1">SUBSTITUTE(SUBSTITUTE(SUBSTITUTE(SUBSTITUTE($A$1,
"x_coord",V$2),
"y_coord",$A18),
"t_type",'terrain type'!U16),
"p_type", 'plot type'!U16)
&amp; IF(LEFT(resources!U16, 6) = "BONUS_", CHAR(9) &amp; "BonusType=" &amp; resources!U16 &amp; CHAR(10), "")
&amp; IF('goody huts'!U16, "	ImprovementType=IMPROVEMENT_GOODY_HUT" &amp; CHAR(10), "")
&amp; IF(ISBLANK(OFFSET('rivers (2)'!$A$1, 2 * (67 - $A18), 2 * V$2 + 1)), "", SUBSTITUTE($C$1, "&lt;direc&gt;", RIGHT(OFFSET('rivers (2)'!$A$1, 2 * (67 - $A18), 2 * V$2 + 1), 1)))
&amp; IF(ISBLANK(OFFSET('rivers (2)'!$A$1, 2 * (67 - $A18) + 1, 2 * V$2)), "", SUBSTITUTE($D$1, "&lt;direc&gt;", RIGHT(OFFSET('rivers (2)'!$A$1, 2 * (67 - $A18) + 1, 2 * V$2), 1)))
&amp; IF(ISBLANK('feature type'!U16), "EndPlot", SUBSTITUTE(SUBSTITUTE(output!$B$1,
                   "f_type", 'feature type'!U16),
                   "f_var", 'feature variety'!U16))
&amp; CHAR(10)</f>
        <v xml:space="preserve">BeginPlot
	x=20,y=52
	TerrainType=TERRAIN_GRASS
	PlotType=1
	RiverWEDirection=1
	isNOfRiver
	FeatureType=FEATURE_FOREST, FeatureVariety=0
EndPlot
</v>
      </c>
      <c r="W18" t="str">
        <f ca="1">SUBSTITUTE(SUBSTITUTE(SUBSTITUTE(SUBSTITUTE($A$1,
"x_coord",W$2),
"y_coord",$A18),
"t_type",'terrain type'!V16),
"p_type", 'plot type'!V16)
&amp; IF(LEFT(resources!V16, 6) = "BONUS_", CHAR(9) &amp; "BonusType=" &amp; resources!V16 &amp; CHAR(10), "")
&amp; IF('goody huts'!V16, "	ImprovementType=IMPROVEMENT_GOODY_HUT" &amp; CHAR(10), "")
&amp; IF(ISBLANK(OFFSET('rivers (2)'!$A$1, 2 * (67 - $A18), 2 * W$2 + 1)), "", SUBSTITUTE($C$1, "&lt;direc&gt;", RIGHT(OFFSET('rivers (2)'!$A$1, 2 * (67 - $A18), 2 * W$2 + 1), 1)))
&amp; IF(ISBLANK(OFFSET('rivers (2)'!$A$1, 2 * (67 - $A18) + 1, 2 * W$2)), "", SUBSTITUTE($D$1, "&lt;direc&gt;", RIGHT(OFFSET('rivers (2)'!$A$1, 2 * (67 - $A18) + 1, 2 * W$2), 1)))
&amp; IF(ISBLANK('feature type'!V16), "EndPlot", SUBSTITUTE(SUBSTITUTE(output!$B$1,
                   "f_type", 'feature type'!V16),
                   "f_var", 'feature variety'!V16))
&amp; CHAR(10)</f>
        <v xml:space="preserve">BeginPlot
	x=21,y=52
	TerrainType=TERRAIN_GRASS
	PlotType=2
	RiverWEDirection=1
	isNOfRiver
	FeatureType=FEATURE_FOREST, FeatureVariety=0
EndPlot
</v>
      </c>
      <c r="X18" t="str">
        <f ca="1">SUBSTITUTE(SUBSTITUTE(SUBSTITUTE(SUBSTITUTE($A$1,
"x_coord",X$2),
"y_coord",$A18),
"t_type",'terrain type'!W16),
"p_type", 'plot type'!W16)
&amp; IF(LEFT(resources!W16, 6) = "BONUS_", CHAR(9) &amp; "BonusType=" &amp; resources!W16 &amp; CHAR(10), "")
&amp; IF('goody huts'!W16, "	ImprovementType=IMPROVEMENT_GOODY_HUT" &amp; CHAR(10), "")
&amp; IF(ISBLANK(OFFSET('rivers (2)'!$A$1, 2 * (67 - $A18), 2 * X$2 + 1)), "", SUBSTITUTE($C$1, "&lt;direc&gt;", RIGHT(OFFSET('rivers (2)'!$A$1, 2 * (67 - $A18), 2 * X$2 + 1), 1)))
&amp; IF(ISBLANK(OFFSET('rivers (2)'!$A$1, 2 * (67 - $A18) + 1, 2 * X$2)), "", SUBSTITUTE($D$1, "&lt;direc&gt;", RIGHT(OFFSET('rivers (2)'!$A$1, 2 * (67 - $A18) + 1, 2 * X$2), 1)))
&amp; IF(ISBLANK('feature type'!W16), "EndPlot", SUBSTITUTE(SUBSTITUTE(output!$B$1,
                   "f_type", 'feature type'!W16),
                   "f_var", 'feature variety'!W16))
&amp; CHAR(10)</f>
        <v xml:space="preserve">BeginPlot
	x=22,y=52
	TerrainType=TERRAIN_GRASS
	PlotType=2
	RiverWEDirection=1
	isNOfRiver
	FeatureType=FEATURE_FOREST, FeatureVariety=0
EndPlot
</v>
      </c>
      <c r="Y18" t="str">
        <f ca="1">SUBSTITUTE(SUBSTITUTE(SUBSTITUTE(SUBSTITUTE($A$1,
"x_coord",Y$2),
"y_coord",$A18),
"t_type",'terrain type'!X16),
"p_type", 'plot type'!X16)
&amp; IF(LEFT(resources!X16, 6) = "BONUS_", CHAR(9) &amp; "BonusType=" &amp; resources!X16 &amp; CHAR(10), "")
&amp; IF('goody huts'!X16, "	ImprovementType=IMPROVEMENT_GOODY_HUT" &amp; CHAR(10), "")
&amp; IF(ISBLANK(OFFSET('rivers (2)'!$A$1, 2 * (67 - $A18), 2 * Y$2 + 1)), "", SUBSTITUTE($C$1, "&lt;direc&gt;", RIGHT(OFFSET('rivers (2)'!$A$1, 2 * (67 - $A18), 2 * Y$2 + 1), 1)))
&amp; IF(ISBLANK(OFFSET('rivers (2)'!$A$1, 2 * (67 - $A18) + 1, 2 * Y$2)), "", SUBSTITUTE($D$1, "&lt;direc&gt;", RIGHT(OFFSET('rivers (2)'!$A$1, 2 * (67 - $A18) + 1, 2 * Y$2), 1)))
&amp; IF(ISBLANK('feature type'!X16), "EndPlot", SUBSTITUTE(SUBSTITUTE(output!$B$1,
                   "f_type", 'feature type'!X16),
                   "f_var", 'feature variety'!X16))
&amp; CHAR(10)</f>
        <v xml:space="preserve">BeginPlot
	x=23,y=52
	TerrainType=TERRAIN_GRASS
	PlotType=2
	RiverWEDirection=1
	isNOfRiver
	FeatureType=FEATURE_FOREST, FeatureVariety=0
EndPlot
</v>
      </c>
      <c r="Z18" t="str">
        <f ca="1">SUBSTITUTE(SUBSTITUTE(SUBSTITUTE(SUBSTITUTE($A$1,
"x_coord",Z$2),
"y_coord",$A18),
"t_type",'terrain type'!Y16),
"p_type", 'plot type'!Y16)
&amp; IF(LEFT(resources!Y16, 6) = "BONUS_", CHAR(9) &amp; "BonusType=" &amp; resources!Y16 &amp; CHAR(10), "")
&amp; IF('goody huts'!Y16, "	ImprovementType=IMPROVEMENT_GOODY_HUT" &amp; CHAR(10), "")
&amp; IF(ISBLANK(OFFSET('rivers (2)'!$A$1, 2 * (67 - $A18), 2 * Z$2 + 1)), "", SUBSTITUTE($C$1, "&lt;direc&gt;", RIGHT(OFFSET('rivers (2)'!$A$1, 2 * (67 - $A18), 2 * Z$2 + 1), 1)))
&amp; IF(ISBLANK(OFFSET('rivers (2)'!$A$1, 2 * (67 - $A18) + 1, 2 * Z$2)), "", SUBSTITUTE($D$1, "&lt;direc&gt;", RIGHT(OFFSET('rivers (2)'!$A$1, 2 * (67 - $A18) + 1, 2 * Z$2), 1)))
&amp; IF(ISBLANK('feature type'!Y16), "EndPlot", SUBSTITUTE(SUBSTITUTE(output!$B$1,
                   "f_type", 'feature type'!Y16),
                   "f_var", 'feature variety'!Y16))
&amp; CHAR(10)</f>
        <v xml:space="preserve">BeginPlot
	x=24,y=52
	TerrainType=TERRAIN_GRASS
	PlotType=2
	RiverWEDirection=1
	isNOfRiver
	FeatureType=FEATURE_FOREST, FeatureVariety=0
EndPlot
</v>
      </c>
      <c r="AA18" t="str">
        <f ca="1">SUBSTITUTE(SUBSTITUTE(SUBSTITUTE(SUBSTITUTE($A$1,
"x_coord",AA$2),
"y_coord",$A18),
"t_type",'terrain type'!Z16),
"p_type", 'plot type'!Z16)
&amp; IF(LEFT(resources!Z16, 6) = "BONUS_", CHAR(9) &amp; "BonusType=" &amp; resources!Z16 &amp; CHAR(10), "")
&amp; IF('goody huts'!Z16, "	ImprovementType=IMPROVEMENT_GOODY_HUT" &amp; CHAR(10), "")
&amp; IF(ISBLANK(OFFSET('rivers (2)'!$A$1, 2 * (67 - $A18), 2 * AA$2 + 1)), "", SUBSTITUTE($C$1, "&lt;direc&gt;", RIGHT(OFFSET('rivers (2)'!$A$1, 2 * (67 - $A18), 2 * AA$2 + 1), 1)))
&amp; IF(ISBLANK(OFFSET('rivers (2)'!$A$1, 2 * (67 - $A18) + 1, 2 * AA$2)), "", SUBSTITUTE($D$1, "&lt;direc&gt;", RIGHT(OFFSET('rivers (2)'!$A$1, 2 * (67 - $A18) + 1, 2 * AA$2), 1)))
&amp; IF(ISBLANK('feature type'!Z16), "EndPlot", SUBSTITUTE(SUBSTITUTE(output!$B$1,
                   "f_type", 'feature type'!Z16),
                   "f_var", 'feature variety'!Z16))
&amp; CHAR(10)</f>
        <v xml:space="preserve">BeginPlot
	x=25,y=52
	TerrainType=TERRAIN_GRASS
	PlotType=1
	RiverNSDirection=0
	isWOfRiver
	RiverWEDirection=1
	isNOfRiver
EndPlot
</v>
      </c>
      <c r="AB18" t="str">
        <f ca="1">SUBSTITUTE(SUBSTITUTE(SUBSTITUTE(SUBSTITUTE($A$1,
"x_coord",AB$2),
"y_coord",$A18),
"t_type",'terrain type'!AA16),
"p_type", 'plot type'!AA16)
&amp; IF(LEFT(resources!AA16, 6) = "BONUS_", CHAR(9) &amp; "BonusType=" &amp; resources!AA16 &amp; CHAR(10), "")
&amp; IF('goody huts'!AA16, "	ImprovementType=IMPROVEMENT_GOODY_HUT" &amp; CHAR(10), "")
&amp; IF(ISBLANK(OFFSET('rivers (2)'!$A$1, 2 * (67 - $A18), 2 * AB$2 + 1)), "", SUBSTITUTE($C$1, "&lt;direc&gt;", RIGHT(OFFSET('rivers (2)'!$A$1, 2 * (67 - $A18), 2 * AB$2 + 1), 1)))
&amp; IF(ISBLANK(OFFSET('rivers (2)'!$A$1, 2 * (67 - $A18) + 1, 2 * AB$2)), "", SUBSTITUTE($D$1, "&lt;direc&gt;", RIGHT(OFFSET('rivers (2)'!$A$1, 2 * (67 - $A18) + 1, 2 * AB$2), 1)))
&amp; IF(ISBLANK('feature type'!AA16), "EndPlot", SUBSTITUTE(SUBSTITUTE(output!$B$1,
                   "f_type", 'feature type'!AA16),
                   "f_var", 'feature variety'!AA16))
&amp; CHAR(10)</f>
        <v xml:space="preserve">BeginPlot
	x=26,y=52
	TerrainType=TERRAIN_GRASS
	PlotType=2
	FeatureType=FEATURE_FOREST, FeatureVariety=0
EndPlot
</v>
      </c>
      <c r="AC18" t="str">
        <f ca="1">SUBSTITUTE(SUBSTITUTE(SUBSTITUTE(SUBSTITUTE($A$1,
"x_coord",AC$2),
"y_coord",$A18),
"t_type",'terrain type'!AB16),
"p_type", 'plot type'!AB16)
&amp; IF(LEFT(resources!AB16, 6) = "BONUS_", CHAR(9) &amp; "BonusType=" &amp; resources!AB16 &amp; CHAR(10), "")
&amp; IF('goody huts'!AB16, "	ImprovementType=IMPROVEMENT_GOODY_HUT" &amp; CHAR(10), "")
&amp; IF(ISBLANK(OFFSET('rivers (2)'!$A$1, 2 * (67 - $A18), 2 * AC$2 + 1)), "", SUBSTITUTE($C$1, "&lt;direc&gt;", RIGHT(OFFSET('rivers (2)'!$A$1, 2 * (67 - $A18), 2 * AC$2 + 1), 1)))
&amp; IF(ISBLANK(OFFSET('rivers (2)'!$A$1, 2 * (67 - $A18) + 1, 2 * AC$2)), "", SUBSTITUTE($D$1, "&lt;direc&gt;", RIGHT(OFFSET('rivers (2)'!$A$1, 2 * (67 - $A18) + 1, 2 * AC$2), 1)))
&amp; IF(ISBLANK('feature type'!AB16), "EndPlot", SUBSTITUTE(SUBSTITUTE(output!$B$1,
                   "f_type", 'feature type'!AB16),
                   "f_var", 'feature variety'!AB16))
&amp; CHAR(10)</f>
        <v xml:space="preserve">BeginPlot
	x=27,y=52
	TerrainType=TERRAIN_GRASS
	PlotType=2
EndPlot
</v>
      </c>
      <c r="AD18" t="str">
        <f ca="1">SUBSTITUTE(SUBSTITUTE(SUBSTITUTE(SUBSTITUTE($A$1,
"x_coord",AD$2),
"y_coord",$A18),
"t_type",'terrain type'!AC16),
"p_type", 'plot type'!AC16)
&amp; IF(LEFT(resources!AC16, 6) = "BONUS_", CHAR(9) &amp; "BonusType=" &amp; resources!AC16 &amp; CHAR(10), "")
&amp; IF('goody huts'!AC16, "	ImprovementType=IMPROVEMENT_GOODY_HUT" &amp; CHAR(10), "")
&amp; IF(ISBLANK(OFFSET('rivers (2)'!$A$1, 2 * (67 - $A18), 2 * AD$2 + 1)), "", SUBSTITUTE($C$1, "&lt;direc&gt;", RIGHT(OFFSET('rivers (2)'!$A$1, 2 * (67 - $A18), 2 * AD$2 + 1), 1)))
&amp; IF(ISBLANK(OFFSET('rivers (2)'!$A$1, 2 * (67 - $A18) + 1, 2 * AD$2)), "", SUBSTITUTE($D$1, "&lt;direc&gt;", RIGHT(OFFSET('rivers (2)'!$A$1, 2 * (67 - $A18) + 1, 2 * AD$2), 1)))
&amp; IF(ISBLANK('feature type'!AC16), "EndPlot", SUBSTITUTE(SUBSTITUTE(output!$B$1,
                   "f_type", 'feature type'!AC16),
                   "f_var", 'feature variety'!AC16))
&amp; CHAR(10)</f>
        <v xml:space="preserve">BeginPlot
	x=28,y=52
	TerrainType=TERRAIN_GRASS
	PlotType=1
	RiverNSDirection=0
	isWOfRiver
EndPlot
</v>
      </c>
      <c r="AE18" t="str">
        <f ca="1">SUBSTITUTE(SUBSTITUTE(SUBSTITUTE(SUBSTITUTE($A$1,
"x_coord",AE$2),
"y_coord",$A18),
"t_type",'terrain type'!AD16),
"p_type", 'plot type'!AD16)
&amp; IF(LEFT(resources!AD16, 6) = "BONUS_", CHAR(9) &amp; "BonusType=" &amp; resources!AD16 &amp; CHAR(10), "")
&amp; IF('goody huts'!AD16, "	ImprovementType=IMPROVEMENT_GOODY_HUT" &amp; CHAR(10), "")
&amp; IF(ISBLANK(OFFSET('rivers (2)'!$A$1, 2 * (67 - $A18), 2 * AE$2 + 1)), "", SUBSTITUTE($C$1, "&lt;direc&gt;", RIGHT(OFFSET('rivers (2)'!$A$1, 2 * (67 - $A18), 2 * AE$2 + 1), 1)))
&amp; IF(ISBLANK(OFFSET('rivers (2)'!$A$1, 2 * (67 - $A18) + 1, 2 * AE$2)), "", SUBSTITUTE($D$1, "&lt;direc&gt;", RIGHT(OFFSET('rivers (2)'!$A$1, 2 * (67 - $A18) + 1, 2 * AE$2), 1)))
&amp; IF(ISBLANK('feature type'!AD16), "EndPlot", SUBSTITUTE(SUBSTITUTE(output!$B$1,
                   "f_type", 'feature type'!AD16),
                   "f_var", 'feature variety'!AD16))
&amp; CHAR(10)</f>
        <v xml:space="preserve">BeginPlot
	x=29,y=52
	TerrainType=TERRAIN_GRASS
	PlotType=2
EndPlot
</v>
      </c>
      <c r="AF18" t="str">
        <f ca="1">SUBSTITUTE(SUBSTITUTE(SUBSTITUTE(SUBSTITUTE($A$1,
"x_coord",AF$2),
"y_coord",$A18),
"t_type",'terrain type'!AE16),
"p_type", 'plot type'!AE16)
&amp; IF(LEFT(resources!AE16, 6) = "BONUS_", CHAR(9) &amp; "BonusType=" &amp; resources!AE16 &amp; CHAR(10), "")
&amp; IF('goody huts'!AE16, "	ImprovementType=IMPROVEMENT_GOODY_HUT" &amp; CHAR(10), "")
&amp; IF(ISBLANK(OFFSET('rivers (2)'!$A$1, 2 * (67 - $A18), 2 * AF$2 + 1)), "", SUBSTITUTE($C$1, "&lt;direc&gt;", RIGHT(OFFSET('rivers (2)'!$A$1, 2 * (67 - $A18), 2 * AF$2 + 1), 1)))
&amp; IF(ISBLANK(OFFSET('rivers (2)'!$A$1, 2 * (67 - $A18) + 1, 2 * AF$2)), "", SUBSTITUTE($D$1, "&lt;direc&gt;", RIGHT(OFFSET('rivers (2)'!$A$1, 2 * (67 - $A18) + 1, 2 * AF$2), 1)))
&amp; IF(ISBLANK('feature type'!AE16), "EndPlot", SUBSTITUTE(SUBSTITUTE(output!$B$1,
                   "f_type", 'feature type'!AE16),
                   "f_var", 'feature variety'!AE16))
&amp; CHAR(10)</f>
        <v xml:space="preserve">BeginPlot
	x=30,y=52
	TerrainType=TERRAIN_GRASS
	PlotType=1
	RiverNSDirection=0
	isWOfRiver
	RiverWEDirection=1
	isNOfRiver
EndPlot
</v>
      </c>
      <c r="AG18" t="str">
        <f ca="1">SUBSTITUTE(SUBSTITUTE(SUBSTITUTE(SUBSTITUTE($A$1,
"x_coord",AG$2),
"y_coord",$A18),
"t_type",'terrain type'!AF16),
"p_type", 'plot type'!AF16)
&amp; IF(LEFT(resources!AF16, 6) = "BONUS_", CHAR(9) &amp; "BonusType=" &amp; resources!AF16 &amp; CHAR(10), "")
&amp; IF('goody huts'!AF16, "	ImprovementType=IMPROVEMENT_GOODY_HUT" &amp; CHAR(10), "")
&amp; IF(ISBLANK(OFFSET('rivers (2)'!$A$1, 2 * (67 - $A18), 2 * AG$2 + 1)), "", SUBSTITUTE($C$1, "&lt;direc&gt;", RIGHT(OFFSET('rivers (2)'!$A$1, 2 * (67 - $A18), 2 * AG$2 + 1), 1)))
&amp; IF(ISBLANK(OFFSET('rivers (2)'!$A$1, 2 * (67 - $A18) + 1, 2 * AG$2)), "", SUBSTITUTE($D$1, "&lt;direc&gt;", RIGHT(OFFSET('rivers (2)'!$A$1, 2 * (67 - $A18) + 1, 2 * AG$2), 1)))
&amp; IF(ISBLANK('feature type'!AF16), "EndPlot", SUBSTITUTE(SUBSTITUTE(output!$B$1,
                   "f_type", 'feature type'!AF16),
                   "f_var", 'feature variety'!AF16))
&amp; CHAR(10)</f>
        <v xml:space="preserve">BeginPlot
	x=31,y=52
	TerrainType=TERRAIN_GRASS
	PlotType=2
	FeatureType=FEATURE_FOREST, FeatureVariety=0
EndPlot
</v>
      </c>
      <c r="AH18" t="str">
        <f ca="1">SUBSTITUTE(SUBSTITUTE(SUBSTITUTE(SUBSTITUTE($A$1,
"x_coord",AH$2),
"y_coord",$A18),
"t_type",'terrain type'!AG16),
"p_type", 'plot type'!AG16)
&amp; IF(LEFT(resources!AG16, 6) = "BONUS_", CHAR(9) &amp; "BonusType=" &amp; resources!AG16 &amp; CHAR(10), "")
&amp; IF('goody huts'!AG16, "	ImprovementType=IMPROVEMENT_GOODY_HUT" &amp; CHAR(10), "")
&amp; IF(ISBLANK(OFFSET('rivers (2)'!$A$1, 2 * (67 - $A18), 2 * AH$2 + 1)), "", SUBSTITUTE($C$1, "&lt;direc&gt;", RIGHT(OFFSET('rivers (2)'!$A$1, 2 * (67 - $A18), 2 * AH$2 + 1), 1)))
&amp; IF(ISBLANK(OFFSET('rivers (2)'!$A$1, 2 * (67 - $A18) + 1, 2 * AH$2)), "", SUBSTITUTE($D$1, "&lt;direc&gt;", RIGHT(OFFSET('rivers (2)'!$A$1, 2 * (67 - $A18) + 1, 2 * AH$2), 1)))
&amp; IF(ISBLANK('feature type'!AG16), "EndPlot", SUBSTITUTE(SUBSTITUTE(output!$B$1,
                   "f_type", 'feature type'!AG16),
                   "f_var", 'feature variety'!AG16))
&amp; CHAR(10)</f>
        <v xml:space="preserve">BeginPlot
	x=32,y=52
	TerrainType=TERRAIN_GRASS
	PlotType=2
	FeatureType=FEATURE_FOREST, FeatureVariety=0
EndPlot
</v>
      </c>
      <c r="AI18" t="str">
        <f ca="1">SUBSTITUTE(SUBSTITUTE(SUBSTITUTE(SUBSTITUTE($A$1,
"x_coord",AI$2),
"y_coord",$A18),
"t_type",'terrain type'!AH16),
"p_type", 'plot type'!AH16)
&amp; IF(LEFT(resources!AH16, 6) = "BONUS_", CHAR(9) &amp; "BonusType=" &amp; resources!AH16 &amp; CHAR(10), "")
&amp; IF('goody huts'!AH16, "	ImprovementType=IMPROVEMENT_GOODY_HUT" &amp; CHAR(10), "")
&amp; IF(ISBLANK(OFFSET('rivers (2)'!$A$1, 2 * (67 - $A18), 2 * AI$2 + 1)), "", SUBSTITUTE($C$1, "&lt;direc&gt;", RIGHT(OFFSET('rivers (2)'!$A$1, 2 * (67 - $A18), 2 * AI$2 + 1), 1)))
&amp; IF(ISBLANK(OFFSET('rivers (2)'!$A$1, 2 * (67 - $A18) + 1, 2 * AI$2)), "", SUBSTITUTE($D$1, "&lt;direc&gt;", RIGHT(OFFSET('rivers (2)'!$A$1, 2 * (67 - $A18) + 1, 2 * AI$2), 1)))
&amp; IF(ISBLANK('feature type'!AH16), "EndPlot", SUBSTITUTE(SUBSTITUTE(output!$B$1,
                   "f_type", 'feature type'!AH16),
                   "f_var", 'feature variety'!AH16))
&amp; CHAR(10)</f>
        <v xml:space="preserve">BeginPlot
	x=33,y=52
	TerrainType=TERRAIN_GRASS
	PlotType=2
EndPlot
</v>
      </c>
      <c r="AJ18" t="str">
        <f ca="1">SUBSTITUTE(SUBSTITUTE(SUBSTITUTE(SUBSTITUTE($A$1,
"x_coord",AJ$2),
"y_coord",$A18),
"t_type",'terrain type'!AI16),
"p_type", 'plot type'!AI16)
&amp; IF(LEFT(resources!AI16, 6) = "BONUS_", CHAR(9) &amp; "BonusType=" &amp; resources!AI16 &amp; CHAR(10), "")
&amp; IF('goody huts'!AI16, "	ImprovementType=IMPROVEMENT_GOODY_HUT" &amp; CHAR(10), "")
&amp; IF(ISBLANK(OFFSET('rivers (2)'!$A$1, 2 * (67 - $A18), 2 * AJ$2 + 1)), "", SUBSTITUTE($C$1, "&lt;direc&gt;", RIGHT(OFFSET('rivers (2)'!$A$1, 2 * (67 - $A18), 2 * AJ$2 + 1), 1)))
&amp; IF(ISBLANK(OFFSET('rivers (2)'!$A$1, 2 * (67 - $A18) + 1, 2 * AJ$2)), "", SUBSTITUTE($D$1, "&lt;direc&gt;", RIGHT(OFFSET('rivers (2)'!$A$1, 2 * (67 - $A18) + 1, 2 * AJ$2), 1)))
&amp; IF(ISBLANK('feature type'!AI16), "EndPlot", SUBSTITUTE(SUBSTITUTE(output!$B$1,
                   "f_type", 'feature type'!AI16),
                   "f_var", 'feature variety'!AI16))
&amp; CHAR(10)</f>
        <v xml:space="preserve">BeginPlot
	x=34,y=52
	TerrainType=TERRAIN_GRASS
	PlotType=1
EndPlot
</v>
      </c>
      <c r="AK18" t="str">
        <f ca="1">SUBSTITUTE(SUBSTITUTE(SUBSTITUTE(SUBSTITUTE($A$1,
"x_coord",AK$2),
"y_coord",$A18),
"t_type",'terrain type'!AJ16),
"p_type", 'plot type'!AJ16)
&amp; IF(LEFT(resources!AJ16, 6) = "BONUS_", CHAR(9) &amp; "BonusType=" &amp; resources!AJ16 &amp; CHAR(10), "")
&amp; IF('goody huts'!AJ16, "	ImprovementType=IMPROVEMENT_GOODY_HUT" &amp; CHAR(10), "")
&amp; IF(ISBLANK(OFFSET('rivers (2)'!$A$1, 2 * (67 - $A18), 2 * AK$2 + 1)), "", SUBSTITUTE($C$1, "&lt;direc&gt;", RIGHT(OFFSET('rivers (2)'!$A$1, 2 * (67 - $A18), 2 * AK$2 + 1), 1)))
&amp; IF(ISBLANK(OFFSET('rivers (2)'!$A$1, 2 * (67 - $A18) + 1, 2 * AK$2)), "", SUBSTITUTE($D$1, "&lt;direc&gt;", RIGHT(OFFSET('rivers (2)'!$A$1, 2 * (67 - $A18) + 1, 2 * AK$2), 1)))
&amp; IF(ISBLANK('feature type'!AJ16), "EndPlot", SUBSTITUTE(SUBSTITUTE(output!$B$1,
                   "f_type", 'feature type'!AJ16),
                   "f_var", 'feature variety'!AJ16))
&amp; CHAR(10)</f>
        <v xml:space="preserve">BeginPlot
	x=35,y=52
	TerrainType=TERRAIN_GRASS
	PlotType=1
	RiverNSDirection=2
	isWOfRiver
	FeatureType=FEATURE_FOREST, FeatureVariety=0
EndPlot
</v>
      </c>
      <c r="AL18" t="str">
        <f ca="1">SUBSTITUTE(SUBSTITUTE(SUBSTITUTE(SUBSTITUTE($A$1,
"x_coord",AL$2),
"y_coord",$A18),
"t_type",'terrain type'!AK16),
"p_type", 'plot type'!AK16)
&amp; IF(LEFT(resources!AK16, 6) = "BONUS_", CHAR(9) &amp; "BonusType=" &amp; resources!AK16 &amp; CHAR(10), "")
&amp; IF('goody huts'!AK16, "	ImprovementType=IMPROVEMENT_GOODY_HUT" &amp; CHAR(10), "")
&amp; IF(ISBLANK(OFFSET('rivers (2)'!$A$1, 2 * (67 - $A18), 2 * AL$2 + 1)), "", SUBSTITUTE($C$1, "&lt;direc&gt;", RIGHT(OFFSET('rivers (2)'!$A$1, 2 * (67 - $A18), 2 * AL$2 + 1), 1)))
&amp; IF(ISBLANK(OFFSET('rivers (2)'!$A$1, 2 * (67 - $A18) + 1, 2 * AL$2)), "", SUBSTITUTE($D$1, "&lt;direc&gt;", RIGHT(OFFSET('rivers (2)'!$A$1, 2 * (67 - $A18) + 1, 2 * AL$2), 1)))
&amp; IF(ISBLANK('feature type'!AK16), "EndPlot", SUBSTITUTE(SUBSTITUTE(output!$B$1,
                   "f_type", 'feature type'!AK16),
                   "f_var", 'feature variety'!AK16))
&amp; CHAR(10)</f>
        <v xml:space="preserve">BeginPlot
	x=36,y=52
	TerrainType=TERRAIN_COAST
	PlotType=3
EndPlot
</v>
      </c>
      <c r="AM18" t="str">
        <f ca="1">SUBSTITUTE(SUBSTITUTE(SUBSTITUTE(SUBSTITUTE($A$1,
"x_coord",AM$2),
"y_coord",$A18),
"t_type",'terrain type'!AL16),
"p_type", 'plot type'!AL16)
&amp; IF(LEFT(resources!AL16, 6) = "BONUS_", CHAR(9) &amp; "BonusType=" &amp; resources!AL16 &amp; CHAR(10), "")
&amp; IF('goody huts'!AL16, "	ImprovementType=IMPROVEMENT_GOODY_HUT" &amp; CHAR(10), "")
&amp; IF(ISBLANK(OFFSET('rivers (2)'!$A$1, 2 * (67 - $A18), 2 * AM$2 + 1)), "", SUBSTITUTE($C$1, "&lt;direc&gt;", RIGHT(OFFSET('rivers (2)'!$A$1, 2 * (67 - $A18), 2 * AM$2 + 1), 1)))
&amp; IF(ISBLANK(OFFSET('rivers (2)'!$A$1, 2 * (67 - $A18) + 1, 2 * AM$2)), "", SUBSTITUTE($D$1, "&lt;direc&gt;", RIGHT(OFFSET('rivers (2)'!$A$1, 2 * (67 - $A18) + 1, 2 * AM$2), 1)))
&amp; IF(ISBLANK('feature type'!AL16), "EndPlot", SUBSTITUTE(SUBSTITUTE(output!$B$1,
                   "f_type", 'feature type'!AL16),
                   "f_var", 'feature variety'!AL16))
&amp; CHAR(10)</f>
        <v xml:space="preserve">BeginPlot
	x=37,y=52
	TerrainType=TERRAIN_COAST
	PlotType=3
EndPlot
</v>
      </c>
      <c r="AN18" t="str">
        <f ca="1">SUBSTITUTE(SUBSTITUTE(SUBSTITUTE(SUBSTITUTE($A$1,
"x_coord",AN$2),
"y_coord",$A18),
"t_type",'terrain type'!AM16),
"p_type", 'plot type'!AM16)
&amp; IF(LEFT(resources!AM16, 6) = "BONUS_", CHAR(9) &amp; "BonusType=" &amp; resources!AM16 &amp; CHAR(10), "")
&amp; IF('goody huts'!AM16, "	ImprovementType=IMPROVEMENT_GOODY_HUT" &amp; CHAR(10), "")
&amp; IF(ISBLANK(OFFSET('rivers (2)'!$A$1, 2 * (67 - $A18), 2 * AN$2 + 1)), "", SUBSTITUTE($C$1, "&lt;direc&gt;", RIGHT(OFFSET('rivers (2)'!$A$1, 2 * (67 - $A18), 2 * AN$2 + 1), 1)))
&amp; IF(ISBLANK(OFFSET('rivers (2)'!$A$1, 2 * (67 - $A18) + 1, 2 * AN$2)), "", SUBSTITUTE($D$1, "&lt;direc&gt;", RIGHT(OFFSET('rivers (2)'!$A$1, 2 * (67 - $A18) + 1, 2 * AN$2), 1)))
&amp; IF(ISBLANK('feature type'!AM16), "EndPlot", SUBSTITUTE(SUBSTITUTE(output!$B$1,
                   "f_type", 'feature type'!AM16),
                   "f_var", 'feature variety'!AM16))
&amp; CHAR(10)</f>
        <v xml:space="preserve">BeginPlot
	x=38,y=52
	TerrainType=TERRAIN_COAST
	PlotType=3
EndPlot
</v>
      </c>
      <c r="AO18" t="str">
        <f ca="1">SUBSTITUTE(SUBSTITUTE(SUBSTITUTE(SUBSTITUTE($A$1,
"x_coord",AO$2),
"y_coord",$A18),
"t_type",'terrain type'!AN16),
"p_type", 'plot type'!AN16)
&amp; IF(LEFT(resources!AN16, 6) = "BONUS_", CHAR(9) &amp; "BonusType=" &amp; resources!AN16 &amp; CHAR(10), "")
&amp; IF('goody huts'!AN16, "	ImprovementType=IMPROVEMENT_GOODY_HUT" &amp; CHAR(10), "")
&amp; IF(ISBLANK(OFFSET('rivers (2)'!$A$1, 2 * (67 - $A18), 2 * AO$2 + 1)), "", SUBSTITUTE($C$1, "&lt;direc&gt;", RIGHT(OFFSET('rivers (2)'!$A$1, 2 * (67 - $A18), 2 * AO$2 + 1), 1)))
&amp; IF(ISBLANK(OFFSET('rivers (2)'!$A$1, 2 * (67 - $A18) + 1, 2 * AO$2)), "", SUBSTITUTE($D$1, "&lt;direc&gt;", RIGHT(OFFSET('rivers (2)'!$A$1, 2 * (67 - $A18) + 1, 2 * AO$2), 1)))
&amp; IF(ISBLANK('feature type'!AN16), "EndPlot", SUBSTITUTE(SUBSTITUTE(output!$B$1,
                   "f_type", 'feature type'!AN16),
                   "f_var", 'feature variety'!AN16))
&amp; CHAR(10)</f>
        <v xml:space="preserve">BeginPlot
	x=39,y=52
	TerrainType=TERRAIN_OCEAN
	PlotType=3
EndPlot
</v>
      </c>
      <c r="AP18" t="str">
        <f ca="1">SUBSTITUTE(SUBSTITUTE(SUBSTITUTE(SUBSTITUTE($A$1,
"x_coord",AP$2),
"y_coord",$A18),
"t_type",'terrain type'!AO16),
"p_type", 'plot type'!AO16)
&amp; IF(LEFT(resources!AO16, 6) = "BONUS_", CHAR(9) &amp; "BonusType=" &amp; resources!AO16 &amp; CHAR(10), "")
&amp; IF('goody huts'!AO16, "	ImprovementType=IMPROVEMENT_GOODY_HUT" &amp; CHAR(10), "")
&amp; IF(ISBLANK(OFFSET('rivers (2)'!$A$1, 2 * (67 - $A18), 2 * AP$2 + 1)), "", SUBSTITUTE($C$1, "&lt;direc&gt;", RIGHT(OFFSET('rivers (2)'!$A$1, 2 * (67 - $A18), 2 * AP$2 + 1), 1)))
&amp; IF(ISBLANK(OFFSET('rivers (2)'!$A$1, 2 * (67 - $A18) + 1, 2 * AP$2)), "", SUBSTITUTE($D$1, "&lt;direc&gt;", RIGHT(OFFSET('rivers (2)'!$A$1, 2 * (67 - $A18) + 1, 2 * AP$2), 1)))
&amp; IF(ISBLANK('feature type'!AO16), "EndPlot", SUBSTITUTE(SUBSTITUTE(output!$B$1,
                   "f_type", 'feature type'!AO16),
                   "f_var", 'feature variety'!AO16))
&amp; CHAR(10)</f>
        <v xml:space="preserve">BeginPlot
	x=40,y=52
	TerrainType=TERRAIN_OCEAN
	PlotType=3
EndPlot
</v>
      </c>
      <c r="AQ18" t="str">
        <f ca="1">SUBSTITUTE(SUBSTITUTE(SUBSTITUTE(SUBSTITUTE($A$1,
"x_coord",AQ$2),
"y_coord",$A18),
"t_type",'terrain type'!AP16),
"p_type", 'plot type'!AP16)
&amp; IF(LEFT(resources!AP16, 6) = "BONUS_", CHAR(9) &amp; "BonusType=" &amp; resources!AP16 &amp; CHAR(10), "")
&amp; IF('goody huts'!AP16, "	ImprovementType=IMPROVEMENT_GOODY_HUT" &amp; CHAR(10), "")
&amp; IF(ISBLANK(OFFSET('rivers (2)'!$A$1, 2 * (67 - $A18), 2 * AQ$2 + 1)), "", SUBSTITUTE($C$1, "&lt;direc&gt;", RIGHT(OFFSET('rivers (2)'!$A$1, 2 * (67 - $A18), 2 * AQ$2 + 1), 1)))
&amp; IF(ISBLANK(OFFSET('rivers (2)'!$A$1, 2 * (67 - $A18) + 1, 2 * AQ$2)), "", SUBSTITUTE($D$1, "&lt;direc&gt;", RIGHT(OFFSET('rivers (2)'!$A$1, 2 * (67 - $A18) + 1, 2 * AQ$2), 1)))
&amp; IF(ISBLANK('feature type'!AP16), "EndPlot", SUBSTITUTE(SUBSTITUTE(output!$B$1,
                   "f_type", 'feature type'!AP16),
                   "f_var", 'feature variety'!AP16))
&amp; CHAR(10)</f>
        <v xml:space="preserve">BeginPlot
	x=41,y=52
	TerrainType=TERRAIN_COAST
	PlotType=3
EndPlot
</v>
      </c>
      <c r="AR18" t="str">
        <f ca="1">SUBSTITUTE(SUBSTITUTE(SUBSTITUTE(SUBSTITUTE($A$1,
"x_coord",AR$2),
"y_coord",$A18),
"t_type",'terrain type'!AQ16),
"p_type", 'plot type'!AQ16)
&amp; IF(LEFT(resources!AQ16, 6) = "BONUS_", CHAR(9) &amp; "BonusType=" &amp; resources!AQ16 &amp; CHAR(10), "")
&amp; IF('goody huts'!AQ16, "	ImprovementType=IMPROVEMENT_GOODY_HUT" &amp; CHAR(10), "")
&amp; IF(ISBLANK(OFFSET('rivers (2)'!$A$1, 2 * (67 - $A18), 2 * AR$2 + 1)), "", SUBSTITUTE($C$1, "&lt;direc&gt;", RIGHT(OFFSET('rivers (2)'!$A$1, 2 * (67 - $A18), 2 * AR$2 + 1), 1)))
&amp; IF(ISBLANK(OFFSET('rivers (2)'!$A$1, 2 * (67 - $A18) + 1, 2 * AR$2)), "", SUBSTITUTE($D$1, "&lt;direc&gt;", RIGHT(OFFSET('rivers (2)'!$A$1, 2 * (67 - $A18) + 1, 2 * AR$2), 1)))
&amp; IF(ISBLANK('feature type'!AQ16), "EndPlot", SUBSTITUTE(SUBSTITUTE(output!$B$1,
                   "f_type", 'feature type'!AQ16),
                   "f_var", 'feature variety'!AQ16))
&amp; CHAR(10)</f>
        <v xml:space="preserve">BeginPlot
	x=42,y=52
	TerrainType=TERRAIN_GRASS
	PlotType=0
EndPlot
</v>
      </c>
      <c r="AS18" t="str">
        <f ca="1">SUBSTITUTE(SUBSTITUTE(SUBSTITUTE(SUBSTITUTE($A$1,
"x_coord",AS$2),
"y_coord",$A18),
"t_type",'terrain type'!AR16),
"p_type", 'plot type'!AR16)
&amp; IF(LEFT(resources!AR16, 6) = "BONUS_", CHAR(9) &amp; "BonusType=" &amp; resources!AR16 &amp; CHAR(10), "")
&amp; IF('goody huts'!AR16, "	ImprovementType=IMPROVEMENT_GOODY_HUT" &amp; CHAR(10), "")
&amp; IF(ISBLANK(OFFSET('rivers (2)'!$A$1, 2 * (67 - $A18), 2 * AS$2 + 1)), "", SUBSTITUTE($C$1, "&lt;direc&gt;", RIGHT(OFFSET('rivers (2)'!$A$1, 2 * (67 - $A18), 2 * AS$2 + 1), 1)))
&amp; IF(ISBLANK(OFFSET('rivers (2)'!$A$1, 2 * (67 - $A18) + 1, 2 * AS$2)), "", SUBSTITUTE($D$1, "&lt;direc&gt;", RIGHT(OFFSET('rivers (2)'!$A$1, 2 * (67 - $A18) + 1, 2 * AS$2), 1)))
&amp; IF(ISBLANK('feature type'!AR16), "EndPlot", SUBSTITUTE(SUBSTITUTE(output!$B$1,
                   "f_type", 'feature type'!AR16),
                   "f_var", 'feature variety'!AR16))
&amp; CHAR(10)</f>
        <v xml:space="preserve">BeginPlot
	x=43,y=52
	TerrainType=TERRAIN_COAST
	PlotType=3
EndPlot
</v>
      </c>
      <c r="AT18" t="str">
        <f ca="1">SUBSTITUTE(SUBSTITUTE(SUBSTITUTE(SUBSTITUTE($A$1,
"x_coord",AT$2),
"y_coord",$A18),
"t_type",'terrain type'!AS16),
"p_type", 'plot type'!AS16)
&amp; IF(LEFT(resources!AS16, 6) = "BONUS_", CHAR(9) &amp; "BonusType=" &amp; resources!AS16 &amp; CHAR(10), "")
&amp; IF('goody huts'!AS16, "	ImprovementType=IMPROVEMENT_GOODY_HUT" &amp; CHAR(10), "")
&amp; IF(ISBLANK(OFFSET('rivers (2)'!$A$1, 2 * (67 - $A18), 2 * AT$2 + 1)), "", SUBSTITUTE($C$1, "&lt;direc&gt;", RIGHT(OFFSET('rivers (2)'!$A$1, 2 * (67 - $A18), 2 * AT$2 + 1), 1)))
&amp; IF(ISBLANK(OFFSET('rivers (2)'!$A$1, 2 * (67 - $A18) + 1, 2 * AT$2)), "", SUBSTITUTE($D$1, "&lt;direc&gt;", RIGHT(OFFSET('rivers (2)'!$A$1, 2 * (67 - $A18) + 1, 2 * AT$2), 1)))
&amp; IF(ISBLANK('feature type'!AS16), "EndPlot", SUBSTITUTE(SUBSTITUTE(output!$B$1,
                   "f_type", 'feature type'!AS16),
                   "f_var", 'feature variety'!AS16))
&amp; CHAR(10)</f>
        <v xml:space="preserve">BeginPlot
	x=44,y=52
	TerrainType=TERRAIN_OCEAN
	PlotType=3
EndPlot
</v>
      </c>
      <c r="AU18" t="str">
        <f ca="1">SUBSTITUTE(SUBSTITUTE(SUBSTITUTE(SUBSTITUTE($A$1,
"x_coord",AU$2),
"y_coord",$A18),
"t_type",'terrain type'!AT16),
"p_type", 'plot type'!AT16)
&amp; IF(LEFT(resources!AT16, 6) = "BONUS_", CHAR(9) &amp; "BonusType=" &amp; resources!AT16 &amp; CHAR(10), "")
&amp; IF('goody huts'!AT16, "	ImprovementType=IMPROVEMENT_GOODY_HUT" &amp; CHAR(10), "")
&amp; IF(ISBLANK(OFFSET('rivers (2)'!$A$1, 2 * (67 - $A18), 2 * AU$2 + 1)), "", SUBSTITUTE($C$1, "&lt;direc&gt;", RIGHT(OFFSET('rivers (2)'!$A$1, 2 * (67 - $A18), 2 * AU$2 + 1), 1)))
&amp; IF(ISBLANK(OFFSET('rivers (2)'!$A$1, 2 * (67 - $A18) + 1, 2 * AU$2)), "", SUBSTITUTE($D$1, "&lt;direc&gt;", RIGHT(OFFSET('rivers (2)'!$A$1, 2 * (67 - $A18) + 1, 2 * AU$2), 1)))
&amp; IF(ISBLANK('feature type'!AT16), "EndPlot", SUBSTITUTE(SUBSTITUTE(output!$B$1,
                   "f_type", 'feature type'!AT16),
                   "f_var", 'feature variety'!AT16))
&amp; CHAR(10)</f>
        <v xml:space="preserve">BeginPlot
	x=45,y=52
	TerrainType=TERRAIN_OCEAN
	PlotType=3
EndPlot
</v>
      </c>
      <c r="AV18" t="str">
        <f ca="1">SUBSTITUTE(SUBSTITUTE(SUBSTITUTE(SUBSTITUTE($A$1,
"x_coord",AV$2),
"y_coord",$A18),
"t_type",'terrain type'!AU16),
"p_type", 'plot type'!AU16)
&amp; IF(LEFT(resources!AU16, 6) = "BONUS_", CHAR(9) &amp; "BonusType=" &amp; resources!AU16 &amp; CHAR(10), "")
&amp; IF('goody huts'!AU16, "	ImprovementType=IMPROVEMENT_GOODY_HUT" &amp; CHAR(10), "")
&amp; IF(ISBLANK(OFFSET('rivers (2)'!$A$1, 2 * (67 - $A18), 2 * AV$2 + 1)), "", SUBSTITUTE($C$1, "&lt;direc&gt;", RIGHT(OFFSET('rivers (2)'!$A$1, 2 * (67 - $A18), 2 * AV$2 + 1), 1)))
&amp; IF(ISBLANK(OFFSET('rivers (2)'!$A$1, 2 * (67 - $A18) + 1, 2 * AV$2)), "", SUBSTITUTE($D$1, "&lt;direc&gt;", RIGHT(OFFSET('rivers (2)'!$A$1, 2 * (67 - $A18) + 1, 2 * AV$2), 1)))
&amp; IF(ISBLANK('feature type'!AU16), "EndPlot", SUBSTITUTE(SUBSTITUTE(output!$B$1,
                   "f_type", 'feature type'!AU16),
                   "f_var", 'feature variety'!AU16))
&amp; CHAR(10)</f>
        <v xml:space="preserve">BeginPlot
	x=46,y=52
	TerrainType=TERRAIN_COAST
	PlotType=3
EndPlot
</v>
      </c>
      <c r="AW18" t="str">
        <f ca="1">SUBSTITUTE(SUBSTITUTE(SUBSTITUTE(SUBSTITUTE($A$1,
"x_coord",AW$2),
"y_coord",$A18),
"t_type",'terrain type'!AV16),
"p_type", 'plot type'!AV16)
&amp; IF(LEFT(resources!AV16, 6) = "BONUS_", CHAR(9) &amp; "BonusType=" &amp; resources!AV16 &amp; CHAR(10), "")
&amp; IF('goody huts'!AV16, "	ImprovementType=IMPROVEMENT_GOODY_HUT" &amp; CHAR(10), "")
&amp; IF(ISBLANK(OFFSET('rivers (2)'!$A$1, 2 * (67 - $A18), 2 * AW$2 + 1)), "", SUBSTITUTE($C$1, "&lt;direc&gt;", RIGHT(OFFSET('rivers (2)'!$A$1, 2 * (67 - $A18), 2 * AW$2 + 1), 1)))
&amp; IF(ISBLANK(OFFSET('rivers (2)'!$A$1, 2 * (67 - $A18) + 1, 2 * AW$2)), "", SUBSTITUTE($D$1, "&lt;direc&gt;", RIGHT(OFFSET('rivers (2)'!$A$1, 2 * (67 - $A18) + 1, 2 * AW$2), 1)))
&amp; IF(ISBLANK('feature type'!AV16), "EndPlot", SUBSTITUTE(SUBSTITUTE(output!$B$1,
                   "f_type", 'feature type'!AV16),
                   "f_var", 'feature variety'!AV16))
&amp; CHAR(10)</f>
        <v xml:space="preserve">BeginPlot
	x=47,y=52
	TerrainType=TERRAIN_COAST
	PlotType=3
EndPlot
</v>
      </c>
      <c r="AX18" t="str">
        <f ca="1">SUBSTITUTE(SUBSTITUTE(SUBSTITUTE(SUBSTITUTE($A$1,
"x_coord",AX$2),
"y_coord",$A18),
"t_type",'terrain type'!AW16),
"p_type", 'plot type'!AW16)
&amp; IF(LEFT(resources!AW16, 6) = "BONUS_", CHAR(9) &amp; "BonusType=" &amp; resources!AW16 &amp; CHAR(10), "")
&amp; IF('goody huts'!AW16, "	ImprovementType=IMPROVEMENT_GOODY_HUT" &amp; CHAR(10), "")
&amp; IF(ISBLANK(OFFSET('rivers (2)'!$A$1, 2 * (67 - $A18), 2 * AX$2 + 1)), "", SUBSTITUTE($C$1, "&lt;direc&gt;", RIGHT(OFFSET('rivers (2)'!$A$1, 2 * (67 - $A18), 2 * AX$2 + 1), 1)))
&amp; IF(ISBLANK(OFFSET('rivers (2)'!$A$1, 2 * (67 - $A18) + 1, 2 * AX$2)), "", SUBSTITUTE($D$1, "&lt;direc&gt;", RIGHT(OFFSET('rivers (2)'!$A$1, 2 * (67 - $A18) + 1, 2 * AX$2), 1)))
&amp; IF(ISBLANK('feature type'!AW16), "EndPlot", SUBSTITUTE(SUBSTITUTE(output!$B$1,
                   "f_type", 'feature type'!AW16),
                   "f_var", 'feature variety'!AW16))
&amp; CHAR(10)</f>
        <v xml:space="preserve">BeginPlot
	x=48,y=52
	TerrainType=TERRAIN_COAST
	PlotType=3
	RiverNSDirection=2
	isWOfRiver
EndPlot
</v>
      </c>
      <c r="AY18" t="str">
        <f ca="1">SUBSTITUTE(SUBSTITUTE(SUBSTITUTE(SUBSTITUTE($A$1,
"x_coord",AY$2),
"y_coord",$A18),
"t_type",'terrain type'!AX16),
"p_type", 'plot type'!AX16)
&amp; IF(LEFT(resources!AX16, 6) = "BONUS_", CHAR(9) &amp; "BonusType=" &amp; resources!AX16 &amp; CHAR(10), "")
&amp; IF('goody huts'!AX16, "	ImprovementType=IMPROVEMENT_GOODY_HUT" &amp; CHAR(10), "")
&amp; IF(ISBLANK(OFFSET('rivers (2)'!$A$1, 2 * (67 - $A18), 2 * AY$2 + 1)), "", SUBSTITUTE($C$1, "&lt;direc&gt;", RIGHT(OFFSET('rivers (2)'!$A$1, 2 * (67 - $A18), 2 * AY$2 + 1), 1)))
&amp; IF(ISBLANK(OFFSET('rivers (2)'!$A$1, 2 * (67 - $A18) + 1, 2 * AY$2)), "", SUBSTITUTE($D$1, "&lt;direc&gt;", RIGHT(OFFSET('rivers (2)'!$A$1, 2 * (67 - $A18) + 1, 2 * AY$2), 1)))
&amp; IF(ISBLANK('feature type'!AX16), "EndPlot", SUBSTITUTE(SUBSTITUTE(output!$B$1,
                   "f_type", 'feature type'!AX16),
                   "f_var", 'feature variety'!AX16))
&amp; CHAR(10)</f>
        <v xml:space="preserve">BeginPlot
	x=49,y=52
	TerrainType=TERRAIN_GRASS
	PlotType=2
	FeatureType=FEATURE_FOREST, FeatureVariety=1
EndPlot
</v>
      </c>
      <c r="AZ18" t="str">
        <f ca="1">SUBSTITUTE(SUBSTITUTE(SUBSTITUTE(SUBSTITUTE($A$1,
"x_coord",AZ$2),
"y_coord",$A18),
"t_type",'terrain type'!AY16),
"p_type", 'plot type'!AY16)
&amp; IF(LEFT(resources!AY16, 6) = "BONUS_", CHAR(9) &amp; "BonusType=" &amp; resources!AY16 &amp; CHAR(10), "")
&amp; IF('goody huts'!AY16, "	ImprovementType=IMPROVEMENT_GOODY_HUT" &amp; CHAR(10), "")
&amp; IF(ISBLANK(OFFSET('rivers (2)'!$A$1, 2 * (67 - $A18), 2 * AZ$2 + 1)), "", SUBSTITUTE($C$1, "&lt;direc&gt;", RIGHT(OFFSET('rivers (2)'!$A$1, 2 * (67 - $A18), 2 * AZ$2 + 1), 1)))
&amp; IF(ISBLANK(OFFSET('rivers (2)'!$A$1, 2 * (67 - $A18) + 1, 2 * AZ$2)), "", SUBSTITUTE($D$1, "&lt;direc&gt;", RIGHT(OFFSET('rivers (2)'!$A$1, 2 * (67 - $A18) + 1, 2 * AZ$2), 1)))
&amp; IF(ISBLANK('feature type'!AY16), "EndPlot", SUBSTITUTE(SUBSTITUTE(output!$B$1,
                   "f_type", 'feature type'!AY16),
                   "f_var", 'feature variety'!AY16))
&amp; CHAR(10)</f>
        <v xml:space="preserve">BeginPlot
	x=50,y=52
	TerrainType=TERRAIN_GRASS
	PlotType=2
	RiverNSDirection=2
	isWOfRiver
	FeatureType=FEATURE_FOREST, FeatureVariety=1
EndPlot
</v>
      </c>
      <c r="BA18" t="str">
        <f ca="1">SUBSTITUTE(SUBSTITUTE(SUBSTITUTE(SUBSTITUTE($A$1,
"x_coord",BA$2),
"y_coord",$A18),
"t_type",'terrain type'!AZ16),
"p_type", 'plot type'!AZ16)
&amp; IF(LEFT(resources!AZ16, 6) = "BONUS_", CHAR(9) &amp; "BonusType=" &amp; resources!AZ16 &amp; CHAR(10), "")
&amp; IF('goody huts'!AZ16, "	ImprovementType=IMPROVEMENT_GOODY_HUT" &amp; CHAR(10), "")
&amp; IF(ISBLANK(OFFSET('rivers (2)'!$A$1, 2 * (67 - $A18), 2 * BA$2 + 1)), "", SUBSTITUTE($C$1, "&lt;direc&gt;", RIGHT(OFFSET('rivers (2)'!$A$1, 2 * (67 - $A18), 2 * BA$2 + 1), 1)))
&amp; IF(ISBLANK(OFFSET('rivers (2)'!$A$1, 2 * (67 - $A18) + 1, 2 * BA$2)), "", SUBSTITUTE($D$1, "&lt;direc&gt;", RIGHT(OFFSET('rivers (2)'!$A$1, 2 * (67 - $A18) + 1, 2 * BA$2), 1)))
&amp; IF(ISBLANK('feature type'!AZ16), "EndPlot", SUBSTITUTE(SUBSTITUTE(output!$B$1,
                   "f_type", 'feature type'!AZ16),
                   "f_var", 'feature variety'!AZ16))
&amp; CHAR(10)</f>
        <v xml:space="preserve">BeginPlot
	x=51,y=52
	TerrainType=TERRAIN_GRASS
	PlotType=1
	FeatureType=FEATURE_FOREST, FeatureVariety=1
EndPlot
</v>
      </c>
      <c r="BB18" t="str">
        <f ca="1">SUBSTITUTE(SUBSTITUTE(SUBSTITUTE(SUBSTITUTE($A$1,
"x_coord",BB$2),
"y_coord",$A18),
"t_type",'terrain type'!BA16),
"p_type", 'plot type'!BA16)
&amp; IF(LEFT(resources!BA16, 6) = "BONUS_", CHAR(9) &amp; "BonusType=" &amp; resources!BA16 &amp; CHAR(10), "")
&amp; IF('goody huts'!BA16, "	ImprovementType=IMPROVEMENT_GOODY_HUT" &amp; CHAR(10), "")
&amp; IF(ISBLANK(OFFSET('rivers (2)'!$A$1, 2 * (67 - $A18), 2 * BB$2 + 1)), "", SUBSTITUTE($C$1, "&lt;direc&gt;", RIGHT(OFFSET('rivers (2)'!$A$1, 2 * (67 - $A18), 2 * BB$2 + 1), 1)))
&amp; IF(ISBLANK(OFFSET('rivers (2)'!$A$1, 2 * (67 - $A18) + 1, 2 * BB$2)), "", SUBSTITUTE($D$1, "&lt;direc&gt;", RIGHT(OFFSET('rivers (2)'!$A$1, 2 * (67 - $A18) + 1, 2 * BB$2), 1)))
&amp; IF(ISBLANK('feature type'!BA16), "EndPlot", SUBSTITUTE(SUBSTITUTE(output!$B$1,
                   "f_type", 'feature type'!BA16),
                   "f_var", 'feature variety'!BA16))
&amp; CHAR(10)</f>
        <v xml:space="preserve">BeginPlot
	x=52,y=52
	TerrainType=TERRAIN_GRASS
	PlotType=1
	RiverNSDirection=2
	isWOfRiver
	FeatureType=FEATURE_FOREST, FeatureVariety=1
EndPlot
</v>
      </c>
      <c r="BC18" t="str">
        <f ca="1">SUBSTITUTE(SUBSTITUTE(SUBSTITUTE(SUBSTITUTE($A$1,
"x_coord",BC$2),
"y_coord",$A18),
"t_type",'terrain type'!BB16),
"p_type", 'plot type'!BB16)
&amp; IF(LEFT(resources!BB16, 6) = "BONUS_", CHAR(9) &amp; "BonusType=" &amp; resources!BB16 &amp; CHAR(10), "")
&amp; IF('goody huts'!BB16, "	ImprovementType=IMPROVEMENT_GOODY_HUT" &amp; CHAR(10), "")
&amp; IF(ISBLANK(OFFSET('rivers (2)'!$A$1, 2 * (67 - $A18), 2 * BC$2 + 1)), "", SUBSTITUTE($C$1, "&lt;direc&gt;", RIGHT(OFFSET('rivers (2)'!$A$1, 2 * (67 - $A18), 2 * BC$2 + 1), 1)))
&amp; IF(ISBLANK(OFFSET('rivers (2)'!$A$1, 2 * (67 - $A18) + 1, 2 * BC$2)), "", SUBSTITUTE($D$1, "&lt;direc&gt;", RIGHT(OFFSET('rivers (2)'!$A$1, 2 * (67 - $A18) + 1, 2 * BC$2), 1)))
&amp; IF(ISBLANK('feature type'!BB16), "EndPlot", SUBSTITUTE(SUBSTITUTE(output!$B$1,
                   "f_type", 'feature type'!BB16),
                   "f_var", 'feature variety'!BB16))
&amp; CHAR(10)</f>
        <v xml:space="preserve">BeginPlot
	x=53,y=52
	TerrainType=TERRAIN_GRASS
	PlotType=2
	FeatureType=FEATURE_FOREST, FeatureVariety=1
EndPlot
</v>
      </c>
      <c r="BD18" t="str">
        <f ca="1">SUBSTITUTE(SUBSTITUTE(SUBSTITUTE(SUBSTITUTE($A$1,
"x_coord",BD$2),
"y_coord",$A18),
"t_type",'terrain type'!BC16),
"p_type", 'plot type'!BC16)
&amp; IF(LEFT(resources!BC16, 6) = "BONUS_", CHAR(9) &amp; "BonusType=" &amp; resources!BC16 &amp; CHAR(10), "")
&amp; IF('goody huts'!BC16, "	ImprovementType=IMPROVEMENT_GOODY_HUT" &amp; CHAR(10), "")
&amp; IF(ISBLANK(OFFSET('rivers (2)'!$A$1, 2 * (67 - $A18), 2 * BD$2 + 1)), "", SUBSTITUTE($C$1, "&lt;direc&gt;", RIGHT(OFFSET('rivers (2)'!$A$1, 2 * (67 - $A18), 2 * BD$2 + 1), 1)))
&amp; IF(ISBLANK(OFFSET('rivers (2)'!$A$1, 2 * (67 - $A18) + 1, 2 * BD$2)), "", SUBSTITUTE($D$1, "&lt;direc&gt;", RIGHT(OFFSET('rivers (2)'!$A$1, 2 * (67 - $A18) + 1, 2 * BD$2), 1)))
&amp; IF(ISBLANK('feature type'!BC16), "EndPlot", SUBSTITUTE(SUBSTITUTE(output!$B$1,
                   "f_type", 'feature type'!BC16),
                   "f_var", 'feature variety'!BC16))
&amp; CHAR(10)</f>
        <v xml:space="preserve">BeginPlot
	x=54,y=52
	TerrainType=TERRAIN_GRASS
	PlotType=2
	RiverNSDirection=2
	isWOfRiver
	FeatureType=FEATURE_FOREST, FeatureVariety=1
EndPlot
</v>
      </c>
      <c r="BE18" t="str">
        <f ca="1">SUBSTITUTE(SUBSTITUTE(SUBSTITUTE(SUBSTITUTE($A$1,
"x_coord",BE$2),
"y_coord",$A18),
"t_type",'terrain type'!BD16),
"p_type", 'plot type'!BD16)
&amp; IF(LEFT(resources!BD16, 6) = "BONUS_", CHAR(9) &amp; "BonusType=" &amp; resources!BD16 &amp; CHAR(10), "")
&amp; IF('goody huts'!BD16, "	ImprovementType=IMPROVEMENT_GOODY_HUT" &amp; CHAR(10), "")
&amp; IF(ISBLANK(OFFSET('rivers (2)'!$A$1, 2 * (67 - $A18), 2 * BE$2 + 1)), "", SUBSTITUTE($C$1, "&lt;direc&gt;", RIGHT(OFFSET('rivers (2)'!$A$1, 2 * (67 - $A18), 2 * BE$2 + 1), 1)))
&amp; IF(ISBLANK(OFFSET('rivers (2)'!$A$1, 2 * (67 - $A18) + 1, 2 * BE$2)), "", SUBSTITUTE($D$1, "&lt;direc&gt;", RIGHT(OFFSET('rivers (2)'!$A$1, 2 * (67 - $A18) + 1, 2 * BE$2), 1)))
&amp; IF(ISBLANK('feature type'!BD16), "EndPlot", SUBSTITUTE(SUBSTITUTE(output!$B$1,
                   "f_type", 'feature type'!BD16),
                   "f_var", 'feature variety'!BD16))
&amp; CHAR(10)</f>
        <v xml:space="preserve">BeginPlot
	x=55,y=52
	TerrainType=TERRAIN_GRASS
	PlotType=2
EndPlot
</v>
      </c>
      <c r="BF18" t="str">
        <f ca="1">SUBSTITUTE(SUBSTITUTE(SUBSTITUTE(SUBSTITUTE($A$1,
"x_coord",BF$2),
"y_coord",$A18),
"t_type",'terrain type'!BE16),
"p_type", 'plot type'!BE16)
&amp; IF(LEFT(resources!BE16, 6) = "BONUS_", CHAR(9) &amp; "BonusType=" &amp; resources!BE16 &amp; CHAR(10), "")
&amp; IF('goody huts'!BE16, "	ImprovementType=IMPROVEMENT_GOODY_HUT" &amp; CHAR(10), "")
&amp; IF(ISBLANK(OFFSET('rivers (2)'!$A$1, 2 * (67 - $A18), 2 * BF$2 + 1)), "", SUBSTITUTE($C$1, "&lt;direc&gt;", RIGHT(OFFSET('rivers (2)'!$A$1, 2 * (67 - $A18), 2 * BF$2 + 1), 1)))
&amp; IF(ISBLANK(OFFSET('rivers (2)'!$A$1, 2 * (67 - $A18) + 1, 2 * BF$2)), "", SUBSTITUTE($D$1, "&lt;direc&gt;", RIGHT(OFFSET('rivers (2)'!$A$1, 2 * (67 - $A18) + 1, 2 * BF$2), 1)))
&amp; IF(ISBLANK('feature type'!BE16), "EndPlot", SUBSTITUTE(SUBSTITUTE(output!$B$1,
                   "f_type", 'feature type'!BE16),
                   "f_var", 'feature variety'!BE16))
&amp; CHAR(10)</f>
        <v xml:space="preserve">BeginPlot
	x=56,y=52
	TerrainType=TERRAIN_GRASS
	PlotType=1
	RiverNSDirection=2
	isWOfRiver
	FeatureType=FEATURE_FOREST, FeatureVariety=1
EndPlot
</v>
      </c>
      <c r="BG18" t="str">
        <f ca="1">SUBSTITUTE(SUBSTITUTE(SUBSTITUTE(SUBSTITUTE($A$1,
"x_coord",BG$2),
"y_coord",$A18),
"t_type",'terrain type'!BF16),
"p_type", 'plot type'!BF16)
&amp; IF(LEFT(resources!BF16, 6) = "BONUS_", CHAR(9) &amp; "BonusType=" &amp; resources!BF16 &amp; CHAR(10), "")
&amp; IF('goody huts'!BF16, "	ImprovementType=IMPROVEMENT_GOODY_HUT" &amp; CHAR(10), "")
&amp; IF(ISBLANK(OFFSET('rivers (2)'!$A$1, 2 * (67 - $A18), 2 * BG$2 + 1)), "", SUBSTITUTE($C$1, "&lt;direc&gt;", RIGHT(OFFSET('rivers (2)'!$A$1, 2 * (67 - $A18), 2 * BG$2 + 1), 1)))
&amp; IF(ISBLANK(OFFSET('rivers (2)'!$A$1, 2 * (67 - $A18) + 1, 2 * BG$2)), "", SUBSTITUTE($D$1, "&lt;direc&gt;", RIGHT(OFFSET('rivers (2)'!$A$1, 2 * (67 - $A18) + 1, 2 * BG$2), 1)))
&amp; IF(ISBLANK('feature type'!BF16), "EndPlot", SUBSTITUTE(SUBSTITUTE(output!$B$1,
                   "f_type", 'feature type'!BF16),
                   "f_var", 'feature variety'!BF16))
&amp; CHAR(10)</f>
        <v xml:space="preserve">BeginPlot
	x=57,y=52
	TerrainType=TERRAIN_GRASS
	PlotType=1
EndPlot
</v>
      </c>
      <c r="BH18" t="str">
        <f ca="1">SUBSTITUTE(SUBSTITUTE(SUBSTITUTE(SUBSTITUTE($A$1,
"x_coord",BH$2),
"y_coord",$A18),
"t_type",'terrain type'!BG16),
"p_type", 'plot type'!BG16)
&amp; IF(LEFT(resources!BG16, 6) = "BONUS_", CHAR(9) &amp; "BonusType=" &amp; resources!BG16 &amp; CHAR(10), "")
&amp; IF('goody huts'!BG16, "	ImprovementType=IMPROVEMENT_GOODY_HUT" &amp; CHAR(10), "")
&amp; IF(ISBLANK(OFFSET('rivers (2)'!$A$1, 2 * (67 - $A18), 2 * BH$2 + 1)), "", SUBSTITUTE($C$1, "&lt;direc&gt;", RIGHT(OFFSET('rivers (2)'!$A$1, 2 * (67 - $A18), 2 * BH$2 + 1), 1)))
&amp; IF(ISBLANK(OFFSET('rivers (2)'!$A$1, 2 * (67 - $A18) + 1, 2 * BH$2)), "", SUBSTITUTE($D$1, "&lt;direc&gt;", RIGHT(OFFSET('rivers (2)'!$A$1, 2 * (67 - $A18) + 1, 2 * BH$2), 1)))
&amp; IF(ISBLANK('feature type'!BG16), "EndPlot", SUBSTITUTE(SUBSTITUTE(output!$B$1,
                   "f_type", 'feature type'!BG16),
                   "f_var", 'feature variety'!BG16))
&amp; CHAR(10)</f>
        <v xml:space="preserve">BeginPlot
	x=58,y=52
	TerrainType=TERRAIN_GRASS
	PlotType=2
	BonusType=BONUS_MARBLE
	FeatureType=FEATURE_FOREST, FeatureVariety=1
EndPlot
</v>
      </c>
      <c r="BI18" t="str">
        <f ca="1">SUBSTITUTE(SUBSTITUTE(SUBSTITUTE(SUBSTITUTE($A$1,
"x_coord",BI$2),
"y_coord",$A18),
"t_type",'terrain type'!BH16),
"p_type", 'plot type'!BH16)
&amp; IF(LEFT(resources!BH16, 6) = "BONUS_", CHAR(9) &amp; "BonusType=" &amp; resources!BH16 &amp; CHAR(10), "")
&amp; IF('goody huts'!BH16, "	ImprovementType=IMPROVEMENT_GOODY_HUT" &amp; CHAR(10), "")
&amp; IF(ISBLANK(OFFSET('rivers (2)'!$A$1, 2 * (67 - $A18), 2 * BI$2 + 1)), "", SUBSTITUTE($C$1, "&lt;direc&gt;", RIGHT(OFFSET('rivers (2)'!$A$1, 2 * (67 - $A18), 2 * BI$2 + 1), 1)))
&amp; IF(ISBLANK(OFFSET('rivers (2)'!$A$1, 2 * (67 - $A18) + 1, 2 * BI$2)), "", SUBSTITUTE($D$1, "&lt;direc&gt;", RIGHT(OFFSET('rivers (2)'!$A$1, 2 * (67 - $A18) + 1, 2 * BI$2), 1)))
&amp; IF(ISBLANK('feature type'!BH16), "EndPlot", SUBSTITUTE(SUBSTITUTE(output!$B$1,
                   "f_type", 'feature type'!BH16),
                   "f_var", 'feature variety'!BH16))
&amp; CHAR(10)</f>
        <v xml:space="preserve">BeginPlot
	x=59,y=52
	TerrainType=TERRAIN_GRASS
	PlotType=2
	RiverNSDirection=0
	isWOfRiver
	FeatureType=FEATURE_FOREST, FeatureVariety=1
EndPlot
</v>
      </c>
      <c r="BJ18" t="str">
        <f ca="1">SUBSTITUTE(SUBSTITUTE(SUBSTITUTE(SUBSTITUTE($A$1,
"x_coord",BJ$2),
"y_coord",$A18),
"t_type",'terrain type'!BI16),
"p_type", 'plot type'!BI16)
&amp; IF(LEFT(resources!BI16, 6) = "BONUS_", CHAR(9) &amp; "BonusType=" &amp; resources!BI16 &amp; CHAR(10), "")
&amp; IF('goody huts'!BI16, "	ImprovementType=IMPROVEMENT_GOODY_HUT" &amp; CHAR(10), "")
&amp; IF(ISBLANK(OFFSET('rivers (2)'!$A$1, 2 * (67 - $A18), 2 * BJ$2 + 1)), "", SUBSTITUTE($C$1, "&lt;direc&gt;", RIGHT(OFFSET('rivers (2)'!$A$1, 2 * (67 - $A18), 2 * BJ$2 + 1), 1)))
&amp; IF(ISBLANK(OFFSET('rivers (2)'!$A$1, 2 * (67 - $A18) + 1, 2 * BJ$2)), "", SUBSTITUTE($D$1, "&lt;direc&gt;", RIGHT(OFFSET('rivers (2)'!$A$1, 2 * (67 - $A18) + 1, 2 * BJ$2), 1)))
&amp; IF(ISBLANK('feature type'!BI16), "EndPlot", SUBSTITUTE(SUBSTITUTE(output!$B$1,
                   "f_type", 'feature type'!BI16),
                   "f_var", 'feature variety'!BI16))
&amp; CHAR(10)</f>
        <v xml:space="preserve">BeginPlot
	x=60,y=52
	TerrainType=TERRAIN_GRASS
	PlotType=2
EndPlot
</v>
      </c>
      <c r="BK18" t="str">
        <f ca="1">SUBSTITUTE(SUBSTITUTE(SUBSTITUTE(SUBSTITUTE($A$1,
"x_coord",BK$2),
"y_coord",$A18),
"t_type",'terrain type'!BJ16),
"p_type", 'plot type'!BJ16)
&amp; IF(LEFT(resources!BJ16, 6) = "BONUS_", CHAR(9) &amp; "BonusType=" &amp; resources!BJ16 &amp; CHAR(10), "")
&amp; IF('goody huts'!BJ16, "	ImprovementType=IMPROVEMENT_GOODY_HUT" &amp; CHAR(10), "")
&amp; IF(ISBLANK(OFFSET('rivers (2)'!$A$1, 2 * (67 - $A18), 2 * BK$2 + 1)), "", SUBSTITUTE($C$1, "&lt;direc&gt;", RIGHT(OFFSET('rivers (2)'!$A$1, 2 * (67 - $A18), 2 * BK$2 + 1), 1)))
&amp; IF(ISBLANK(OFFSET('rivers (2)'!$A$1, 2 * (67 - $A18) + 1, 2 * BK$2)), "", SUBSTITUTE($D$1, "&lt;direc&gt;", RIGHT(OFFSET('rivers (2)'!$A$1, 2 * (67 - $A18) + 1, 2 * BK$2), 1)))
&amp; IF(ISBLANK('feature type'!BJ16), "EndPlot", SUBSTITUTE(SUBSTITUTE(output!$B$1,
                   "f_type", 'feature type'!BJ16),
                   "f_var", 'feature variety'!BJ16))
&amp; CHAR(10)</f>
        <v xml:space="preserve">BeginPlot
	x=61,y=52
	TerrainType=TERRAIN_GRASS
	PlotType=2
	RiverNSDirection=0
	isWOfRiver
	FeatureType=FEATURE_FOREST, FeatureVariety=1
EndPlot
</v>
      </c>
      <c r="BL18" t="str">
        <f ca="1">SUBSTITUTE(SUBSTITUTE(SUBSTITUTE(SUBSTITUTE($A$1,
"x_coord",BL$2),
"y_coord",$A18),
"t_type",'terrain type'!BK16),
"p_type", 'plot type'!BK16)
&amp; IF(LEFT(resources!BK16, 6) = "BONUS_", CHAR(9) &amp; "BonusType=" &amp; resources!BK16 &amp; CHAR(10), "")
&amp; IF('goody huts'!BK16, "	ImprovementType=IMPROVEMENT_GOODY_HUT" &amp; CHAR(10), "")
&amp; IF(ISBLANK(OFFSET('rivers (2)'!$A$1, 2 * (67 - $A18), 2 * BL$2 + 1)), "", SUBSTITUTE($C$1, "&lt;direc&gt;", RIGHT(OFFSET('rivers (2)'!$A$1, 2 * (67 - $A18), 2 * BL$2 + 1), 1)))
&amp; IF(ISBLANK(OFFSET('rivers (2)'!$A$1, 2 * (67 - $A18) + 1, 2 * BL$2)), "", SUBSTITUTE($D$1, "&lt;direc&gt;", RIGHT(OFFSET('rivers (2)'!$A$1, 2 * (67 - $A18) + 1, 2 * BL$2), 1)))
&amp; IF(ISBLANK('feature type'!BK16), "EndPlot", SUBSTITUTE(SUBSTITUTE(output!$B$1,
                   "f_type", 'feature type'!BK16),
                   "f_var", 'feature variety'!BK16))
&amp; CHAR(10)</f>
        <v xml:space="preserve">BeginPlot
	x=62,y=52
	TerrainType=TERRAIN_GRASS
	PlotType=1
EndPlot
</v>
      </c>
      <c r="BM18" t="str">
        <f ca="1">SUBSTITUTE(SUBSTITUTE(SUBSTITUTE(SUBSTITUTE($A$1,
"x_coord",BM$2),
"y_coord",$A18),
"t_type",'terrain type'!BL16),
"p_type", 'plot type'!BL16)
&amp; IF(LEFT(resources!BL16, 6) = "BONUS_", CHAR(9) &amp; "BonusType=" &amp; resources!BL16 &amp; CHAR(10), "")
&amp; IF('goody huts'!BL16, "	ImprovementType=IMPROVEMENT_GOODY_HUT" &amp; CHAR(10), "")
&amp; IF(ISBLANK(OFFSET('rivers (2)'!$A$1, 2 * (67 - $A18), 2 * BM$2 + 1)), "", SUBSTITUTE($C$1, "&lt;direc&gt;", RIGHT(OFFSET('rivers (2)'!$A$1, 2 * (67 - $A18), 2 * BM$2 + 1), 1)))
&amp; IF(ISBLANK(OFFSET('rivers (2)'!$A$1, 2 * (67 - $A18) + 1, 2 * BM$2)), "", SUBSTITUTE($D$1, "&lt;direc&gt;", RIGHT(OFFSET('rivers (2)'!$A$1, 2 * (67 - $A18) + 1, 2 * BM$2), 1)))
&amp; IF(ISBLANK('feature type'!BL16), "EndPlot", SUBSTITUTE(SUBSTITUTE(output!$B$1,
                   "f_type", 'feature type'!BL16),
                   "f_var", 'feature variety'!BL16))
&amp; CHAR(10)</f>
        <v xml:space="preserve">BeginPlot
	x=63,y=52
	TerrainType=TERRAIN_GRASS
	PlotType=2
	BonusType=BONUS_COW
	RiverNSDirection=0
	isWOfRiver
	FeatureType=FEATURE_FOREST, FeatureVariety=1
EndPlot
</v>
      </c>
      <c r="BN18" t="str">
        <f ca="1">SUBSTITUTE(SUBSTITUTE(SUBSTITUTE(SUBSTITUTE($A$1,
"x_coord",BN$2),
"y_coord",$A18),
"t_type",'terrain type'!BM16),
"p_type", 'plot type'!BM16)
&amp; IF(LEFT(resources!BM16, 6) = "BONUS_", CHAR(9) &amp; "BonusType=" &amp; resources!BM16 &amp; CHAR(10), "")
&amp; IF('goody huts'!BM16, "	ImprovementType=IMPROVEMENT_GOODY_HUT" &amp; CHAR(10), "")
&amp; IF(ISBLANK(OFFSET('rivers (2)'!$A$1, 2 * (67 - $A18), 2 * BN$2 + 1)), "", SUBSTITUTE($C$1, "&lt;direc&gt;", RIGHT(OFFSET('rivers (2)'!$A$1, 2 * (67 - $A18), 2 * BN$2 + 1), 1)))
&amp; IF(ISBLANK(OFFSET('rivers (2)'!$A$1, 2 * (67 - $A18) + 1, 2 * BN$2)), "", SUBSTITUTE($D$1, "&lt;direc&gt;", RIGHT(OFFSET('rivers (2)'!$A$1, 2 * (67 - $A18) + 1, 2 * BN$2), 1)))
&amp; IF(ISBLANK('feature type'!BM16), "EndPlot", SUBSTITUTE(SUBSTITUTE(output!$B$1,
                   "f_type", 'feature type'!BM16),
                   "f_var", 'feature variety'!BM16))
&amp; CHAR(10)</f>
        <v xml:space="preserve">BeginPlot
	x=64,y=52
	TerrainType=TERRAIN_GRASS
	PlotType=1
EndPlot
</v>
      </c>
      <c r="BO18" t="str">
        <f ca="1">SUBSTITUTE(SUBSTITUTE(SUBSTITUTE(SUBSTITUTE($A$1,
"x_coord",BO$2),
"y_coord",$A18),
"t_type",'terrain type'!BN16),
"p_type", 'plot type'!BN16)
&amp; IF(LEFT(resources!BN16, 6) = "BONUS_", CHAR(9) &amp; "BonusType=" &amp; resources!BN16 &amp; CHAR(10), "")
&amp; IF('goody huts'!BN16, "	ImprovementType=IMPROVEMENT_GOODY_HUT" &amp; CHAR(10), "")
&amp; IF(ISBLANK(OFFSET('rivers (2)'!$A$1, 2 * (67 - $A18), 2 * BO$2 + 1)), "", SUBSTITUTE($C$1, "&lt;direc&gt;", RIGHT(OFFSET('rivers (2)'!$A$1, 2 * (67 - $A18), 2 * BO$2 + 1), 1)))
&amp; IF(ISBLANK(OFFSET('rivers (2)'!$A$1, 2 * (67 - $A18) + 1, 2 * BO$2)), "", SUBSTITUTE($D$1, "&lt;direc&gt;", RIGHT(OFFSET('rivers (2)'!$A$1, 2 * (67 - $A18) + 1, 2 * BO$2), 1)))
&amp; IF(ISBLANK('feature type'!BN16), "EndPlot", SUBSTITUTE(SUBSTITUTE(output!$B$1,
                   "f_type", 'feature type'!BN16),
                   "f_var", 'feature variety'!BN16))
&amp; CHAR(10)</f>
        <v xml:space="preserve">BeginPlot
	x=65,y=52
	TerrainType=TERRAIN_GRASS
	PlotType=1
	RiverNSDirection=0
	isWOfRiver
EndPlot
</v>
      </c>
      <c r="BP18" t="str">
        <f ca="1">SUBSTITUTE(SUBSTITUTE(SUBSTITUTE(SUBSTITUTE($A$1,
"x_coord",BP$2),
"y_coord",$A18),
"t_type",'terrain type'!BO16),
"p_type", 'plot type'!BO16)
&amp; IF(LEFT(resources!BO16, 6) = "BONUS_", CHAR(9) &amp; "BonusType=" &amp; resources!BO16 &amp; CHAR(10), "")
&amp; IF('goody huts'!BO16, "	ImprovementType=IMPROVEMENT_GOODY_HUT" &amp; CHAR(10), "")
&amp; IF(ISBLANK(OFFSET('rivers (2)'!$A$1, 2 * (67 - $A18), 2 * BP$2 + 1)), "", SUBSTITUTE($C$1, "&lt;direc&gt;", RIGHT(OFFSET('rivers (2)'!$A$1, 2 * (67 - $A18), 2 * BP$2 + 1), 1)))
&amp; IF(ISBLANK(OFFSET('rivers (2)'!$A$1, 2 * (67 - $A18) + 1, 2 * BP$2)), "", SUBSTITUTE($D$1, "&lt;direc&gt;", RIGHT(OFFSET('rivers (2)'!$A$1, 2 * (67 - $A18) + 1, 2 * BP$2), 1)))
&amp; IF(ISBLANK('feature type'!BO16), "EndPlot", SUBSTITUTE(SUBSTITUTE(output!$B$1,
                   "f_type", 'feature type'!BO16),
                   "f_var", 'feature variety'!BO16))
&amp; CHAR(10)</f>
        <v xml:space="preserve">BeginPlot
	x=66,y=52
	TerrainType=TERRAIN_GRASS
	PlotType=1
	BonusType=BONUS_URANIUM
EndPlot
</v>
      </c>
      <c r="BQ18" t="str">
        <f ca="1">SUBSTITUTE(SUBSTITUTE(SUBSTITUTE(SUBSTITUTE($A$1,
"x_coord",BQ$2),
"y_coord",$A18),
"t_type",'terrain type'!BP16),
"p_type", 'plot type'!BP16)
&amp; IF(LEFT(resources!BP16, 6) = "BONUS_", CHAR(9) &amp; "BonusType=" &amp; resources!BP16 &amp; CHAR(10), "")
&amp; IF('goody huts'!BP16, "	ImprovementType=IMPROVEMENT_GOODY_HUT" &amp; CHAR(10), "")
&amp; IF(ISBLANK(OFFSET('rivers (2)'!$A$1, 2 * (67 - $A18), 2 * BQ$2 + 1)), "", SUBSTITUTE($C$1, "&lt;direc&gt;", RIGHT(OFFSET('rivers (2)'!$A$1, 2 * (67 - $A18), 2 * BQ$2 + 1), 1)))
&amp; IF(ISBLANK(OFFSET('rivers (2)'!$A$1, 2 * (67 - $A18) + 1, 2 * BQ$2)), "", SUBSTITUTE($D$1, "&lt;direc&gt;", RIGHT(OFFSET('rivers (2)'!$A$1, 2 * (67 - $A18) + 1, 2 * BQ$2), 1)))
&amp; IF(ISBLANK('feature type'!BP16), "EndPlot", SUBSTITUTE(SUBSTITUTE(output!$B$1,
                   "f_type", 'feature type'!BP16),
                   "f_var", 'feature variety'!BP16))
&amp; CHAR(10)</f>
        <v xml:space="preserve">BeginPlot
	x=67,y=52
	TerrainType=TERRAIN_GRASS
	PlotType=2
	ImprovementType=IMPROVEMENT_GOODY_HUT
	RiverNSDirection=0
	isWOfRiver
EndPlot
</v>
      </c>
      <c r="BR18" t="str">
        <f ca="1">SUBSTITUTE(SUBSTITUTE(SUBSTITUTE(SUBSTITUTE($A$1,
"x_coord",BR$2),
"y_coord",$A18),
"t_type",'terrain type'!BQ16),
"p_type", 'plot type'!BQ16)
&amp; IF(LEFT(resources!BQ16, 6) = "BONUS_", CHAR(9) &amp; "BonusType=" &amp; resources!BQ16 &amp; CHAR(10), "")
&amp; IF('goody huts'!BQ16, "	ImprovementType=IMPROVEMENT_GOODY_HUT" &amp; CHAR(10), "")
&amp; IF(ISBLANK(OFFSET('rivers (2)'!$A$1, 2 * (67 - $A18), 2 * BR$2 + 1)), "", SUBSTITUTE($C$1, "&lt;direc&gt;", RIGHT(OFFSET('rivers (2)'!$A$1, 2 * (67 - $A18), 2 * BR$2 + 1), 1)))
&amp; IF(ISBLANK(OFFSET('rivers (2)'!$A$1, 2 * (67 - $A18) + 1, 2 * BR$2)), "", SUBSTITUTE($D$1, "&lt;direc&gt;", RIGHT(OFFSET('rivers (2)'!$A$1, 2 * (67 - $A18) + 1, 2 * BR$2), 1)))
&amp; IF(ISBLANK('feature type'!BQ16), "EndPlot", SUBSTITUTE(SUBSTITUTE(output!$B$1,
                   "f_type", 'feature type'!BQ16),
                   "f_var", 'feature variety'!BQ16))
&amp; CHAR(10)</f>
        <v xml:space="preserve">BeginPlot
	x=68,y=52
	TerrainType=TERRAIN_GRASS
	PlotType=2
EndPlot
</v>
      </c>
      <c r="BS18" t="str">
        <f ca="1">SUBSTITUTE(SUBSTITUTE(SUBSTITUTE(SUBSTITUTE($A$1,
"x_coord",BS$2),
"y_coord",$A18),
"t_type",'terrain type'!BR16),
"p_type", 'plot type'!BR16)
&amp; IF(LEFT(resources!BR16, 6) = "BONUS_", CHAR(9) &amp; "BonusType=" &amp; resources!BR16 &amp; CHAR(10), "")
&amp; IF('goody huts'!BR16, "	ImprovementType=IMPROVEMENT_GOODY_HUT" &amp; CHAR(10), "")
&amp; IF(ISBLANK(OFFSET('rivers (2)'!$A$1, 2 * (67 - $A18), 2 * BS$2 + 1)), "", SUBSTITUTE($C$1, "&lt;direc&gt;", RIGHT(OFFSET('rivers (2)'!$A$1, 2 * (67 - $A18), 2 * BS$2 + 1), 1)))
&amp; IF(ISBLANK(OFFSET('rivers (2)'!$A$1, 2 * (67 - $A18) + 1, 2 * BS$2)), "", SUBSTITUTE($D$1, "&lt;direc&gt;", RIGHT(OFFSET('rivers (2)'!$A$1, 2 * (67 - $A18) + 1, 2 * BS$2), 1)))
&amp; IF(ISBLANK('feature type'!BR16), "EndPlot", SUBSTITUTE(SUBSTITUTE(output!$B$1,
                   "f_type", 'feature type'!BR16),
                   "f_var", 'feature variety'!BR16))
&amp; CHAR(10)</f>
        <v xml:space="preserve">BeginPlot
	x=69,y=52
	TerrainType=TERRAIN_GRASS
	PlotType=1
	RiverNSDirection=0
	isWOfRiver
EndPlot
</v>
      </c>
      <c r="BT18" t="str">
        <f ca="1">SUBSTITUTE(SUBSTITUTE(SUBSTITUTE(SUBSTITUTE($A$1,
"x_coord",BT$2),
"y_coord",$A18),
"t_type",'terrain type'!BS16),
"p_type", 'plot type'!BS16)
&amp; IF(LEFT(resources!BS16, 6) = "BONUS_", CHAR(9) &amp; "BonusType=" &amp; resources!BS16 &amp; CHAR(10), "")
&amp; IF('goody huts'!BS16, "	ImprovementType=IMPROVEMENT_GOODY_HUT" &amp; CHAR(10), "")
&amp; IF(ISBLANK(OFFSET('rivers (2)'!$A$1, 2 * (67 - $A18), 2 * BT$2 + 1)), "", SUBSTITUTE($C$1, "&lt;direc&gt;", RIGHT(OFFSET('rivers (2)'!$A$1, 2 * (67 - $A18), 2 * BT$2 + 1), 1)))
&amp; IF(ISBLANK(OFFSET('rivers (2)'!$A$1, 2 * (67 - $A18) + 1, 2 * BT$2)), "", SUBSTITUTE($D$1, "&lt;direc&gt;", RIGHT(OFFSET('rivers (2)'!$A$1, 2 * (67 - $A18) + 1, 2 * BT$2), 1)))
&amp; IF(ISBLANK('feature type'!BS16), "EndPlot", SUBSTITUTE(SUBSTITUTE(output!$B$1,
                   "f_type", 'feature type'!BS16),
                   "f_var", 'feature variety'!BS16))
&amp; CHAR(10)</f>
        <v xml:space="preserve">BeginPlot
	x=70,y=52
	TerrainType=TERRAIN_GRASS
	PlotType=1
EndPlot
</v>
      </c>
      <c r="BU18" t="str">
        <f ca="1">SUBSTITUTE(SUBSTITUTE(SUBSTITUTE(SUBSTITUTE($A$1,
"x_coord",BU$2),
"y_coord",$A18),
"t_type",'terrain type'!BT16),
"p_type", 'plot type'!BT16)
&amp; IF(LEFT(resources!BT16, 6) = "BONUS_", CHAR(9) &amp; "BonusType=" &amp; resources!BT16 &amp; CHAR(10), "")
&amp; IF('goody huts'!BT16, "	ImprovementType=IMPROVEMENT_GOODY_HUT" &amp; CHAR(10), "")
&amp; IF(ISBLANK(OFFSET('rivers (2)'!$A$1, 2 * (67 - $A18), 2 * BU$2 + 1)), "", SUBSTITUTE($C$1, "&lt;direc&gt;", RIGHT(OFFSET('rivers (2)'!$A$1, 2 * (67 - $A18), 2 * BU$2 + 1), 1)))
&amp; IF(ISBLANK(OFFSET('rivers (2)'!$A$1, 2 * (67 - $A18) + 1, 2 * BU$2)), "", SUBSTITUTE($D$1, "&lt;direc&gt;", RIGHT(OFFSET('rivers (2)'!$A$1, 2 * (67 - $A18) + 1, 2 * BU$2), 1)))
&amp; IF(ISBLANK('feature type'!BT16), "EndPlot", SUBSTITUTE(SUBSTITUTE(output!$B$1,
                   "f_type", 'feature type'!BT16),
                   "f_var", 'feature variety'!BT16))
&amp; CHAR(10)</f>
        <v xml:space="preserve">BeginPlot
	x=71,y=52
	TerrainType=TERRAIN_GRASS
	PlotType=2
	BonusType=BONUS_DEER
EndPlot
</v>
      </c>
      <c r="BV18" t="str">
        <f ca="1">SUBSTITUTE(SUBSTITUTE(SUBSTITUTE(SUBSTITUTE($A$1,
"x_coord",BV$2),
"y_coord",$A18),
"t_type",'terrain type'!BU16),
"p_type", 'plot type'!BU16)
&amp; IF(LEFT(resources!BU16, 6) = "BONUS_", CHAR(9) &amp; "BonusType=" &amp; resources!BU16 &amp; CHAR(10), "")
&amp; IF('goody huts'!BU16, "	ImprovementType=IMPROVEMENT_GOODY_HUT" &amp; CHAR(10), "")
&amp; IF(ISBLANK(OFFSET('rivers (2)'!$A$1, 2 * (67 - $A18), 2 * BV$2 + 1)), "", SUBSTITUTE($C$1, "&lt;direc&gt;", RIGHT(OFFSET('rivers (2)'!$A$1, 2 * (67 - $A18), 2 * BV$2 + 1), 1)))
&amp; IF(ISBLANK(OFFSET('rivers (2)'!$A$1, 2 * (67 - $A18) + 1, 2 * BV$2)), "", SUBSTITUTE($D$1, "&lt;direc&gt;", RIGHT(OFFSET('rivers (2)'!$A$1, 2 * (67 - $A18) + 1, 2 * BV$2), 1)))
&amp; IF(ISBLANK('feature type'!BU16), "EndPlot", SUBSTITUTE(SUBSTITUTE(output!$B$1,
                   "f_type", 'feature type'!BU16),
                   "f_var", 'feature variety'!BU16))
&amp; CHAR(10)</f>
        <v xml:space="preserve">BeginPlot
	x=72,y=52
	TerrainType=TERRAIN_COAST
	PlotType=3
EndPlot
</v>
      </c>
      <c r="BW18" t="str">
        <f ca="1">SUBSTITUTE(SUBSTITUTE(SUBSTITUTE(SUBSTITUTE($A$1,
"x_coord",BW$2),
"y_coord",$A18),
"t_type",'terrain type'!BV16),
"p_type", 'plot type'!BV16)
&amp; IF(LEFT(resources!BV16, 6) = "BONUS_", CHAR(9) &amp; "BonusType=" &amp; resources!BV16 &amp; CHAR(10), "")
&amp; IF('goody huts'!BV16, "	ImprovementType=IMPROVEMENT_GOODY_HUT" &amp; CHAR(10), "")
&amp; IF(ISBLANK(OFFSET('rivers (2)'!$A$1, 2 * (67 - $A18), 2 * BW$2 + 1)), "", SUBSTITUTE($C$1, "&lt;direc&gt;", RIGHT(OFFSET('rivers (2)'!$A$1, 2 * (67 - $A18), 2 * BW$2 + 1), 1)))
&amp; IF(ISBLANK(OFFSET('rivers (2)'!$A$1, 2 * (67 - $A18) + 1, 2 * BW$2)), "", SUBSTITUTE($D$1, "&lt;direc&gt;", RIGHT(OFFSET('rivers (2)'!$A$1, 2 * (67 - $A18) + 1, 2 * BW$2), 1)))
&amp; IF(ISBLANK('feature type'!BV16), "EndPlot", SUBSTITUTE(SUBSTITUTE(output!$B$1,
                   "f_type", 'feature type'!BV16),
                   "f_var", 'feature variety'!BV16))
&amp; CHAR(10)</f>
        <v xml:space="preserve">BeginPlot
	x=73,y=52
	TerrainType=TERRAIN_OCEAN
	PlotType=3
EndPlot
</v>
      </c>
      <c r="BX18" t="str">
        <f ca="1">SUBSTITUTE(SUBSTITUTE(SUBSTITUTE(SUBSTITUTE($A$1,
"x_coord",BX$2),
"y_coord",$A18),
"t_type",'terrain type'!BW16),
"p_type", 'plot type'!BW16)
&amp; IF(LEFT(resources!BW16, 6) = "BONUS_", CHAR(9) &amp; "BonusType=" &amp; resources!BW16 &amp; CHAR(10), "")
&amp; IF('goody huts'!BW16, "	ImprovementType=IMPROVEMENT_GOODY_HUT" &amp; CHAR(10), "")
&amp; IF(ISBLANK(OFFSET('rivers (2)'!$A$1, 2 * (67 - $A18), 2 * BX$2 + 1)), "", SUBSTITUTE($C$1, "&lt;direc&gt;", RIGHT(OFFSET('rivers (2)'!$A$1, 2 * (67 - $A18), 2 * BX$2 + 1), 1)))
&amp; IF(ISBLANK(OFFSET('rivers (2)'!$A$1, 2 * (67 - $A18) + 1, 2 * BX$2)), "", SUBSTITUTE($D$1, "&lt;direc&gt;", RIGHT(OFFSET('rivers (2)'!$A$1, 2 * (67 - $A18) + 1, 2 * BX$2), 1)))
&amp; IF(ISBLANK('feature type'!BW16), "EndPlot", SUBSTITUTE(SUBSTITUTE(output!$B$1,
                   "f_type", 'feature type'!BW16),
                   "f_var", 'feature variety'!BW16))
&amp; CHAR(10)</f>
        <v xml:space="preserve">BeginPlot
	x=74,y=52
	TerrainType=TERRAIN_OCEAN
	PlotType=3
EndPlot
</v>
      </c>
      <c r="BY18" t="str">
        <f ca="1">SUBSTITUTE(SUBSTITUTE(SUBSTITUTE(SUBSTITUTE($A$1,
"x_coord",BY$2),
"y_coord",$A18),
"t_type",'terrain type'!BX16),
"p_type", 'plot type'!BX16)
&amp; IF(LEFT(resources!BX16, 6) = "BONUS_", CHAR(9) &amp; "BonusType=" &amp; resources!BX16 &amp; CHAR(10), "")
&amp; IF('goody huts'!BX16, "	ImprovementType=IMPROVEMENT_GOODY_HUT" &amp; CHAR(10), "")
&amp; IF(ISBLANK(OFFSET('rivers (2)'!$A$1, 2 * (67 - $A18), 2 * BY$2 + 1)), "", SUBSTITUTE($C$1, "&lt;direc&gt;", RIGHT(OFFSET('rivers (2)'!$A$1, 2 * (67 - $A18), 2 * BY$2 + 1), 1)))
&amp; IF(ISBLANK(OFFSET('rivers (2)'!$A$1, 2 * (67 - $A18) + 1, 2 * BY$2)), "", SUBSTITUTE($D$1, "&lt;direc&gt;", RIGHT(OFFSET('rivers (2)'!$A$1, 2 * (67 - $A18) + 1, 2 * BY$2), 1)))
&amp; IF(ISBLANK('feature type'!BX16), "EndPlot", SUBSTITUTE(SUBSTITUTE(output!$B$1,
                   "f_type", 'feature type'!BX16),
                   "f_var", 'feature variety'!BX16))
&amp; CHAR(10)</f>
        <v xml:space="preserve">BeginPlot
	x=75,y=52
	TerrainType=TERRAIN_OCEAN
	PlotType=3
EndPlot
</v>
      </c>
      <c r="BZ18" t="str">
        <f ca="1">SUBSTITUTE(SUBSTITUTE(SUBSTITUTE(SUBSTITUTE($A$1,
"x_coord",BZ$2),
"y_coord",$A18),
"t_type",'terrain type'!BY16),
"p_type", 'plot type'!BY16)
&amp; IF(LEFT(resources!BY16, 6) = "BONUS_", CHAR(9) &amp; "BonusType=" &amp; resources!BY16 &amp; CHAR(10), "")
&amp; IF('goody huts'!BY16, "	ImprovementType=IMPROVEMENT_GOODY_HUT" &amp; CHAR(10), "")
&amp; IF(ISBLANK(OFFSET('rivers (2)'!$A$1, 2 * (67 - $A18), 2 * BZ$2 + 1)), "", SUBSTITUTE($C$1, "&lt;direc&gt;", RIGHT(OFFSET('rivers (2)'!$A$1, 2 * (67 - $A18), 2 * BZ$2 + 1), 1)))
&amp; IF(ISBLANK(OFFSET('rivers (2)'!$A$1, 2 * (67 - $A18) + 1, 2 * BZ$2)), "", SUBSTITUTE($D$1, "&lt;direc&gt;", RIGHT(OFFSET('rivers (2)'!$A$1, 2 * (67 - $A18) + 1, 2 * BZ$2), 1)))
&amp; IF(ISBLANK('feature type'!BY16), "EndPlot", SUBSTITUTE(SUBSTITUTE(output!$B$1,
                   "f_type", 'feature type'!BY16),
                   "f_var", 'feature variety'!BY16))
&amp; CHAR(10)</f>
        <v xml:space="preserve">BeginPlot
	x=76,y=52
	TerrainType=TERRAIN_OCEAN
	PlotType=3
EndPlot
</v>
      </c>
      <c r="CA18" t="str">
        <f ca="1">SUBSTITUTE(SUBSTITUTE(SUBSTITUTE(SUBSTITUTE($A$1,
"x_coord",CA$2),
"y_coord",$A18),
"t_type",'terrain type'!BZ16),
"p_type", 'plot type'!BZ16)
&amp; IF(LEFT(resources!BZ16, 6) = "BONUS_", CHAR(9) &amp; "BonusType=" &amp; resources!BZ16 &amp; CHAR(10), "")
&amp; IF('goody huts'!BZ16, "	ImprovementType=IMPROVEMENT_GOODY_HUT" &amp; CHAR(10), "")
&amp; IF(ISBLANK(OFFSET('rivers (2)'!$A$1, 2 * (67 - $A18), 2 * CA$2 + 1)), "", SUBSTITUTE($C$1, "&lt;direc&gt;", RIGHT(OFFSET('rivers (2)'!$A$1, 2 * (67 - $A18), 2 * CA$2 + 1), 1)))
&amp; IF(ISBLANK(OFFSET('rivers (2)'!$A$1, 2 * (67 - $A18) + 1, 2 * CA$2)), "", SUBSTITUTE($D$1, "&lt;direc&gt;", RIGHT(OFFSET('rivers (2)'!$A$1, 2 * (67 - $A18) + 1, 2 * CA$2), 1)))
&amp; IF(ISBLANK('feature type'!BZ16), "EndPlot", SUBSTITUTE(SUBSTITUTE(output!$B$1,
                   "f_type", 'feature type'!BZ16),
                   "f_var", 'feature variety'!BZ16))
&amp; CHAR(10)</f>
        <v xml:space="preserve">BeginPlot
	x=77,y=52
	TerrainType=TERRAIN_OCEAN
	PlotType=3
EndPlot
</v>
      </c>
      <c r="CB18" t="str">
        <f ca="1">SUBSTITUTE(SUBSTITUTE(SUBSTITUTE(SUBSTITUTE($A$1,
"x_coord",CB$2),
"y_coord",$A18),
"t_type",'terrain type'!CA16),
"p_type", 'plot type'!CA16)
&amp; IF(LEFT(resources!CA16, 6) = "BONUS_", CHAR(9) &amp; "BonusType=" &amp; resources!CA16 &amp; CHAR(10), "")
&amp; IF('goody huts'!CA16, "	ImprovementType=IMPROVEMENT_GOODY_HUT" &amp; CHAR(10), "")
&amp; IF(ISBLANK(OFFSET('rivers (2)'!$A$1, 2 * (67 - $A18), 2 * CB$2 + 1)), "", SUBSTITUTE($C$1, "&lt;direc&gt;", RIGHT(OFFSET('rivers (2)'!$A$1, 2 * (67 - $A18), 2 * CB$2 + 1), 1)))
&amp; IF(ISBLANK(OFFSET('rivers (2)'!$A$1, 2 * (67 - $A18) + 1, 2 * CB$2)), "", SUBSTITUTE($D$1, "&lt;direc&gt;", RIGHT(OFFSET('rivers (2)'!$A$1, 2 * (67 - $A18) + 1, 2 * CB$2), 1)))
&amp; IF(ISBLANK('feature type'!CA16), "EndPlot", SUBSTITUTE(SUBSTITUTE(output!$B$1,
                   "f_type", 'feature type'!CA16),
                   "f_var", 'feature variety'!CA16))
&amp; CHAR(10)</f>
        <v xml:space="preserve">BeginPlot
	x=78,y=52
	TerrainType=TERRAIN_OCEAN
	PlotType=3
EndPlot
</v>
      </c>
      <c r="CC18" t="str">
        <f ca="1">SUBSTITUTE(SUBSTITUTE(SUBSTITUTE(SUBSTITUTE($A$1,
"x_coord",CC$2),
"y_coord",$A18),
"t_type",'terrain type'!CB16),
"p_type", 'plot type'!CB16)
&amp; IF(LEFT(resources!CB16, 6) = "BONUS_", CHAR(9) &amp; "BonusType=" &amp; resources!CB16 &amp; CHAR(10), "")
&amp; IF('goody huts'!CB16, "	ImprovementType=IMPROVEMENT_GOODY_HUT" &amp; CHAR(10), "")
&amp; IF(ISBLANK(OFFSET('rivers (2)'!$A$1, 2 * (67 - $A18), 2 * CC$2 + 1)), "", SUBSTITUTE($C$1, "&lt;direc&gt;", RIGHT(OFFSET('rivers (2)'!$A$1, 2 * (67 - $A18), 2 * CC$2 + 1), 1)))
&amp; IF(ISBLANK(OFFSET('rivers (2)'!$A$1, 2 * (67 - $A18) + 1, 2 * CC$2)), "", SUBSTITUTE($D$1, "&lt;direc&gt;", RIGHT(OFFSET('rivers (2)'!$A$1, 2 * (67 - $A18) + 1, 2 * CC$2), 1)))
&amp; IF(ISBLANK('feature type'!CB16), "EndPlot", SUBSTITUTE(SUBSTITUTE(output!$B$1,
                   "f_type", 'feature type'!CB16),
                   "f_var", 'feature variety'!CB16))
&amp; CHAR(10)</f>
        <v xml:space="preserve">BeginPlot
	x=79,y=52
	TerrainType=TERRAIN_OCEAN
	PlotType=3
EndPlot
</v>
      </c>
      <c r="CD18" t="str">
        <f ca="1">SUBSTITUTE(SUBSTITUTE(SUBSTITUTE(SUBSTITUTE($A$1,
"x_coord",CD$2),
"y_coord",$A18),
"t_type",'terrain type'!CC16),
"p_type", 'plot type'!CC16)
&amp; IF(LEFT(resources!CC16, 6) = "BONUS_", CHAR(9) &amp; "BonusType=" &amp; resources!CC16 &amp; CHAR(10), "")
&amp; IF('goody huts'!CC16, "	ImprovementType=IMPROVEMENT_GOODY_HUT" &amp; CHAR(10), "")
&amp; IF(ISBLANK(OFFSET('rivers (2)'!$A$1, 2 * (67 - $A18), 2 * CD$2 + 1)), "", SUBSTITUTE($C$1, "&lt;direc&gt;", RIGHT(OFFSET('rivers (2)'!$A$1, 2 * (67 - $A18), 2 * CD$2 + 1), 1)))
&amp; IF(ISBLANK(OFFSET('rivers (2)'!$A$1, 2 * (67 - $A18) + 1, 2 * CD$2)), "", SUBSTITUTE($D$1, "&lt;direc&gt;", RIGHT(OFFSET('rivers (2)'!$A$1, 2 * (67 - $A18) + 1, 2 * CD$2), 1)))
&amp; IF(ISBLANK('feature type'!CC16), "EndPlot", SUBSTITUTE(SUBSTITUTE(output!$B$1,
                   "f_type", 'feature type'!CC16),
                   "f_var", 'feature variety'!CC16))
&amp; CHAR(10)</f>
        <v xml:space="preserve">BeginPlot
	x=80,y=52
	TerrainType=TERRAIN_OCEAN
	PlotType=3
EndPlot
</v>
      </c>
      <c r="CE18" t="str">
        <f ca="1">SUBSTITUTE(SUBSTITUTE(SUBSTITUTE(SUBSTITUTE($A$1,
"x_coord",CE$2),
"y_coord",$A18),
"t_type",'terrain type'!CD16),
"p_type", 'plot type'!CD16)
&amp; IF(LEFT(resources!CD16, 6) = "BONUS_", CHAR(9) &amp; "BonusType=" &amp; resources!CD16 &amp; CHAR(10), "")
&amp; IF('goody huts'!CD16, "	ImprovementType=IMPROVEMENT_GOODY_HUT" &amp; CHAR(10), "")
&amp; IF(ISBLANK(OFFSET('rivers (2)'!$A$1, 2 * (67 - $A18), 2 * CE$2 + 1)), "", SUBSTITUTE($C$1, "&lt;direc&gt;", RIGHT(OFFSET('rivers (2)'!$A$1, 2 * (67 - $A18), 2 * CE$2 + 1), 1)))
&amp; IF(ISBLANK(OFFSET('rivers (2)'!$A$1, 2 * (67 - $A18) + 1, 2 * CE$2)), "", SUBSTITUTE($D$1, "&lt;direc&gt;", RIGHT(OFFSET('rivers (2)'!$A$1, 2 * (67 - $A18) + 1, 2 * CE$2), 1)))
&amp; IF(ISBLANK('feature type'!CD16), "EndPlot", SUBSTITUTE(SUBSTITUTE(output!$B$1,
                   "f_type", 'feature type'!CD16),
                   "f_var", 'feature variety'!CD16))
&amp; CHAR(10)</f>
        <v xml:space="preserve">BeginPlot
	x=81,y=52
	TerrainType=TERRAIN_OCEAN
	PlotType=3
EndPlot
</v>
      </c>
      <c r="CF18" t="str">
        <f ca="1">SUBSTITUTE(SUBSTITUTE(SUBSTITUTE(SUBSTITUTE($A$1,
"x_coord",CF$2),
"y_coord",$A18),
"t_type",'terrain type'!CE16),
"p_type", 'plot type'!CE16)
&amp; IF(LEFT(resources!CE16, 6) = "BONUS_", CHAR(9) &amp; "BonusType=" &amp; resources!CE16 &amp; CHAR(10), "")
&amp; IF('goody huts'!CE16, "	ImprovementType=IMPROVEMENT_GOODY_HUT" &amp; CHAR(10), "")
&amp; IF(ISBLANK(OFFSET('rivers (2)'!$A$1, 2 * (67 - $A18), 2 * CF$2 + 1)), "", SUBSTITUTE($C$1, "&lt;direc&gt;", RIGHT(OFFSET('rivers (2)'!$A$1, 2 * (67 - $A18), 2 * CF$2 + 1), 1)))
&amp; IF(ISBLANK(OFFSET('rivers (2)'!$A$1, 2 * (67 - $A18) + 1, 2 * CF$2)), "", SUBSTITUTE($D$1, "&lt;direc&gt;", RIGHT(OFFSET('rivers (2)'!$A$1, 2 * (67 - $A18) + 1, 2 * CF$2), 1)))
&amp; IF(ISBLANK('feature type'!CE16), "EndPlot", SUBSTITUTE(SUBSTITUTE(output!$B$1,
                   "f_type", 'feature type'!CE16),
                   "f_var", 'feature variety'!CE16))
&amp; CHAR(10)</f>
        <v xml:space="preserve">BeginPlot
	x=82,y=52
	TerrainType=TERRAIN_OCEAN
	PlotType=3
EndPlot
</v>
      </c>
      <c r="CG18" t="str">
        <f ca="1">SUBSTITUTE(SUBSTITUTE(SUBSTITUTE(SUBSTITUTE($A$1,
"x_coord",CG$2),
"y_coord",$A18),
"t_type",'terrain type'!CF16),
"p_type", 'plot type'!CF16)
&amp; IF(LEFT(resources!CF16, 6) = "BONUS_", CHAR(9) &amp; "BonusType=" &amp; resources!CF16 &amp; CHAR(10), "")
&amp; IF('goody huts'!CF16, "	ImprovementType=IMPROVEMENT_GOODY_HUT" &amp; CHAR(10), "")
&amp; IF(ISBLANK(OFFSET('rivers (2)'!$A$1, 2 * (67 - $A18), 2 * CG$2 + 1)), "", SUBSTITUTE($C$1, "&lt;direc&gt;", RIGHT(OFFSET('rivers (2)'!$A$1, 2 * (67 - $A18), 2 * CG$2 + 1), 1)))
&amp; IF(ISBLANK(OFFSET('rivers (2)'!$A$1, 2 * (67 - $A18) + 1, 2 * CG$2)), "", SUBSTITUTE($D$1, "&lt;direc&gt;", RIGHT(OFFSET('rivers (2)'!$A$1, 2 * (67 - $A18) + 1, 2 * CG$2), 1)))
&amp; IF(ISBLANK('feature type'!CF16), "EndPlot", SUBSTITUTE(SUBSTITUTE(output!$B$1,
                   "f_type", 'feature type'!CF16),
                   "f_var", 'feature variety'!CF16))
&amp; CHAR(10)</f>
        <v xml:space="preserve">BeginPlot
	x=83,y=52
	TerrainType=TERRAIN_OCEAN
	PlotType=3
EndPlot
</v>
      </c>
      <c r="CH18" t="str">
        <f ca="1">SUBSTITUTE(SUBSTITUTE(SUBSTITUTE(SUBSTITUTE($A$1,
"x_coord",CH$2),
"y_coord",$A18),
"t_type",'terrain type'!CG16),
"p_type", 'plot type'!CG16)
&amp; IF(LEFT(resources!CG16, 6) = "BONUS_", CHAR(9) &amp; "BonusType=" &amp; resources!CG16 &amp; CHAR(10), "")
&amp; IF('goody huts'!CG16, "	ImprovementType=IMPROVEMENT_GOODY_HUT" &amp; CHAR(10), "")
&amp; IF(ISBLANK(OFFSET('rivers (2)'!$A$1, 2 * (67 - $A18), 2 * CH$2 + 1)), "", SUBSTITUTE($C$1, "&lt;direc&gt;", RIGHT(OFFSET('rivers (2)'!$A$1, 2 * (67 - $A18), 2 * CH$2 + 1), 1)))
&amp; IF(ISBLANK(OFFSET('rivers (2)'!$A$1, 2 * (67 - $A18) + 1, 2 * CH$2)), "", SUBSTITUTE($D$1, "&lt;direc&gt;", RIGHT(OFFSET('rivers (2)'!$A$1, 2 * (67 - $A18) + 1, 2 * CH$2), 1)))
&amp; IF(ISBLANK('feature type'!CG16), "EndPlot", SUBSTITUTE(SUBSTITUTE(output!$B$1,
                   "f_type", 'feature type'!CG16),
                   "f_var", 'feature variety'!CG16))
&amp; CHAR(10)</f>
        <v xml:space="preserve">BeginPlot
	x=84,y=52
	TerrainType=TERRAIN_COAST
	PlotType=3
EndPlot
</v>
      </c>
      <c r="CI18" t="str">
        <f ca="1">SUBSTITUTE(SUBSTITUTE(SUBSTITUTE(SUBSTITUTE($A$1,
"x_coord",CI$2),
"y_coord",$A18),
"t_type",'terrain type'!CH16),
"p_type", 'plot type'!CH16)
&amp; IF(LEFT(resources!CH16, 6) = "BONUS_", CHAR(9) &amp; "BonusType=" &amp; resources!CH16 &amp; CHAR(10), "")
&amp; IF('goody huts'!CH16, "	ImprovementType=IMPROVEMENT_GOODY_HUT" &amp; CHAR(10), "")
&amp; IF(ISBLANK(OFFSET('rivers (2)'!$A$1, 2 * (67 - $A18), 2 * CI$2 + 1)), "", SUBSTITUTE($C$1, "&lt;direc&gt;", RIGHT(OFFSET('rivers (2)'!$A$1, 2 * (67 - $A18), 2 * CI$2 + 1), 1)))
&amp; IF(ISBLANK(OFFSET('rivers (2)'!$A$1, 2 * (67 - $A18) + 1, 2 * CI$2)), "", SUBSTITUTE($D$1, "&lt;direc&gt;", RIGHT(OFFSET('rivers (2)'!$A$1, 2 * (67 - $A18) + 1, 2 * CI$2), 1)))
&amp; IF(ISBLANK('feature type'!CH16), "EndPlot", SUBSTITUTE(SUBSTITUTE(output!$B$1,
                   "f_type", 'feature type'!CH16),
                   "f_var", 'feature variety'!CH16))
&amp; CHAR(10)</f>
        <v xml:space="preserve">BeginPlot
	x=85,y=52
	TerrainType=TERRAIN_COAST
	PlotType=3
	BonusType=BONUS_CLAM
EndPlot
</v>
      </c>
      <c r="CJ18" t="str">
        <f ca="1">SUBSTITUTE(SUBSTITUTE(SUBSTITUTE(SUBSTITUTE($A$1,
"x_coord",CJ$2),
"y_coord",$A18),
"t_type",'terrain type'!CI16),
"p_type", 'plot type'!CI16)
&amp; IF(LEFT(resources!CI16, 6) = "BONUS_", CHAR(9) &amp; "BonusType=" &amp; resources!CI16 &amp; CHAR(10), "")
&amp; IF('goody huts'!CI16, "	ImprovementType=IMPROVEMENT_GOODY_HUT" &amp; CHAR(10), "")
&amp; IF(ISBLANK(OFFSET('rivers (2)'!$A$1, 2 * (67 - $A18), 2 * CJ$2 + 1)), "", SUBSTITUTE($C$1, "&lt;direc&gt;", RIGHT(OFFSET('rivers (2)'!$A$1, 2 * (67 - $A18), 2 * CJ$2 + 1), 1)))
&amp; IF(ISBLANK(OFFSET('rivers (2)'!$A$1, 2 * (67 - $A18) + 1, 2 * CJ$2)), "", SUBSTITUTE($D$1, "&lt;direc&gt;", RIGHT(OFFSET('rivers (2)'!$A$1, 2 * (67 - $A18) + 1, 2 * CJ$2), 1)))
&amp; IF(ISBLANK('feature type'!CI16), "EndPlot", SUBSTITUTE(SUBSTITUTE(output!$B$1,
                   "f_type", 'feature type'!CI16),
                   "f_var", 'feature variety'!CI16))
&amp; CHAR(10)</f>
        <v xml:space="preserve">BeginPlot
	x=86,y=52
	TerrainType=TERRAIN_COAST
	PlotType=3
EndPlot
</v>
      </c>
      <c r="CK18" t="str">
        <f ca="1">SUBSTITUTE(SUBSTITUTE(SUBSTITUTE(SUBSTITUTE($A$1,
"x_coord",CK$2),
"y_coord",$A18),
"t_type",'terrain type'!CJ16),
"p_type", 'plot type'!CJ16)
&amp; IF(LEFT(resources!CJ16, 6) = "BONUS_", CHAR(9) &amp; "BonusType=" &amp; resources!CJ16 &amp; CHAR(10), "")
&amp; IF('goody huts'!CJ16, "	ImprovementType=IMPROVEMENT_GOODY_HUT" &amp; CHAR(10), "")
&amp; IF(ISBLANK(OFFSET('rivers (2)'!$A$1, 2 * (67 - $A18), 2 * CK$2 + 1)), "", SUBSTITUTE($C$1, "&lt;direc&gt;", RIGHT(OFFSET('rivers (2)'!$A$1, 2 * (67 - $A18), 2 * CK$2 + 1), 1)))
&amp; IF(ISBLANK(OFFSET('rivers (2)'!$A$1, 2 * (67 - $A18) + 1, 2 * CK$2)), "", SUBSTITUTE($D$1, "&lt;direc&gt;", RIGHT(OFFSET('rivers (2)'!$A$1, 2 * (67 - $A18) + 1, 2 * CK$2), 1)))
&amp; IF(ISBLANK('feature type'!CJ16), "EndPlot", SUBSTITUTE(SUBSTITUTE(output!$B$1,
                   "f_type", 'feature type'!CJ16),
                   "f_var", 'feature variety'!CJ16))
&amp; CHAR(10)</f>
        <v xml:space="preserve">BeginPlot
	x=87,y=52
	TerrainType=TERRAIN_COAST
	PlotType=3
	FeatureType=FEATURE_FOREST, FeatureVariety=3
EndPlot
</v>
      </c>
      <c r="CL18" t="str">
        <f ca="1">SUBSTITUTE(SUBSTITUTE(SUBSTITUTE(SUBSTITUTE($A$1,
"x_coord",CL$2),
"y_coord",$A18),
"t_type",'terrain type'!CK16),
"p_type", 'plot type'!CK16)
&amp; IF(LEFT(resources!CK16, 6) = "BONUS_", CHAR(9) &amp; "BonusType=" &amp; resources!CK16 &amp; CHAR(10), "")
&amp; IF('goody huts'!CK16, "	ImprovementType=IMPROVEMENT_GOODY_HUT" &amp; CHAR(10), "")
&amp; IF(ISBLANK(OFFSET('rivers (2)'!$A$1, 2 * (67 - $A18), 2 * CL$2 + 1)), "", SUBSTITUTE($C$1, "&lt;direc&gt;", RIGHT(OFFSET('rivers (2)'!$A$1, 2 * (67 - $A18), 2 * CL$2 + 1), 1)))
&amp; IF(ISBLANK(OFFSET('rivers (2)'!$A$1, 2 * (67 - $A18) + 1, 2 * CL$2)), "", SUBSTITUTE($D$1, "&lt;direc&gt;", RIGHT(OFFSET('rivers (2)'!$A$1, 2 * (67 - $A18) + 1, 2 * CL$2), 1)))
&amp; IF(ISBLANK('feature type'!CK16), "EndPlot", SUBSTITUTE(SUBSTITUTE(output!$B$1,
                   "f_type", 'feature type'!CK16),
                   "f_var", 'feature variety'!CK16))
&amp; CHAR(10)</f>
        <v xml:space="preserve">BeginPlot
	x=88,y=52
	TerrainType=TERRAIN_GRASS
	PlotType=1
	RiverNSDirection=0
	isWOfRiver
	FeatureType=FEATURE_FOREST, FeatureVariety=3
EndPlot
</v>
      </c>
      <c r="CM18" t="str">
        <f ca="1">SUBSTITUTE(SUBSTITUTE(SUBSTITUTE(SUBSTITUTE($A$1,
"x_coord",CM$2),
"y_coord",$A18),
"t_type",'terrain type'!CL16),
"p_type", 'plot type'!CL16)
&amp; IF(LEFT(resources!CL16, 6) = "BONUS_", CHAR(9) &amp; "BonusType=" &amp; resources!CL16 &amp; CHAR(10), "")
&amp; IF('goody huts'!CL16, "	ImprovementType=IMPROVEMENT_GOODY_HUT" &amp; CHAR(10), "")
&amp; IF(ISBLANK(OFFSET('rivers (2)'!$A$1, 2 * (67 - $A18), 2 * CM$2 + 1)), "", SUBSTITUTE($C$1, "&lt;direc&gt;", RIGHT(OFFSET('rivers (2)'!$A$1, 2 * (67 - $A18), 2 * CM$2 + 1), 1)))
&amp; IF(ISBLANK(OFFSET('rivers (2)'!$A$1, 2 * (67 - $A18) + 1, 2 * CM$2)), "", SUBSTITUTE($D$1, "&lt;direc&gt;", RIGHT(OFFSET('rivers (2)'!$A$1, 2 * (67 - $A18) + 1, 2 * CM$2), 1)))
&amp; IF(ISBLANK('feature type'!CL16), "EndPlot", SUBSTITUTE(SUBSTITUTE(output!$B$1,
                   "f_type", 'feature type'!CL16),
                   "f_var", 'feature variety'!CL16))
&amp; CHAR(10)</f>
        <v xml:space="preserve">BeginPlot
	x=89,y=52
	TerrainType=TERRAIN_GRASS
	PlotType=2
	FeatureType=FEATURE_FOREST, FeatureVariety=3
EndPlot
</v>
      </c>
      <c r="CN18" t="str">
        <f ca="1">SUBSTITUTE(SUBSTITUTE(SUBSTITUTE(SUBSTITUTE($A$1,
"x_coord",CN$2),
"y_coord",$A18),
"t_type",'terrain type'!CM16),
"p_type", 'plot type'!CM16)
&amp; IF(LEFT(resources!CM16, 6) = "BONUS_", CHAR(9) &amp; "BonusType=" &amp; resources!CM16 &amp; CHAR(10), "")
&amp; IF('goody huts'!CM16, "	ImprovementType=IMPROVEMENT_GOODY_HUT" &amp; CHAR(10), "")
&amp; IF(ISBLANK(OFFSET('rivers (2)'!$A$1, 2 * (67 - $A18), 2 * CN$2 + 1)), "", SUBSTITUTE($C$1, "&lt;direc&gt;", RIGHT(OFFSET('rivers (2)'!$A$1, 2 * (67 - $A18), 2 * CN$2 + 1), 1)))
&amp; IF(ISBLANK(OFFSET('rivers (2)'!$A$1, 2 * (67 - $A18) + 1, 2 * CN$2)), "", SUBSTITUTE($D$1, "&lt;direc&gt;", RIGHT(OFFSET('rivers (2)'!$A$1, 2 * (67 - $A18) + 1, 2 * CN$2), 1)))
&amp; IF(ISBLANK('feature type'!CM16), "EndPlot", SUBSTITUTE(SUBSTITUTE(output!$B$1,
                   "f_type", 'feature type'!CM16),
                   "f_var", 'feature variety'!CM16))
&amp; CHAR(10)</f>
        <v xml:space="preserve">BeginPlot
	x=90,y=52
	TerrainType=TERRAIN_GRASS
	PlotType=2
	FeatureType=FEATURE_FOREST, FeatureVariety=3
EndPlot
</v>
      </c>
      <c r="CO18" t="str">
        <f ca="1">SUBSTITUTE(SUBSTITUTE(SUBSTITUTE(SUBSTITUTE($A$1,
"x_coord",CO$2),
"y_coord",$A18),
"t_type",'terrain type'!CN16),
"p_type", 'plot type'!CN16)
&amp; IF(LEFT(resources!CN16, 6) = "BONUS_", CHAR(9) &amp; "BonusType=" &amp; resources!CN16 &amp; CHAR(10), "")
&amp; IF('goody huts'!CN16, "	ImprovementType=IMPROVEMENT_GOODY_HUT" &amp; CHAR(10), "")
&amp; IF(ISBLANK(OFFSET('rivers (2)'!$A$1, 2 * (67 - $A18), 2 * CO$2 + 1)), "", SUBSTITUTE($C$1, "&lt;direc&gt;", RIGHT(OFFSET('rivers (2)'!$A$1, 2 * (67 - $A18), 2 * CO$2 + 1), 1)))
&amp; IF(ISBLANK(OFFSET('rivers (2)'!$A$1, 2 * (67 - $A18) + 1, 2 * CO$2)), "", SUBSTITUTE($D$1, "&lt;direc&gt;", RIGHT(OFFSET('rivers (2)'!$A$1, 2 * (67 - $A18) + 1, 2 * CO$2), 1)))
&amp; IF(ISBLANK('feature type'!CN16), "EndPlot", SUBSTITUTE(SUBSTITUTE(output!$B$1,
                   "f_type", 'feature type'!CN16),
                   "f_var", 'feature variety'!CN16))
&amp; CHAR(10)</f>
        <v xml:space="preserve">BeginPlot
	x=91,y=52
	TerrainType=TERRAIN_GRASS
	PlotType=2
	FeatureType=FEATURE_FOREST, FeatureVariety=3
EndPlot
</v>
      </c>
      <c r="CP18" t="str">
        <f ca="1">SUBSTITUTE(SUBSTITUTE(SUBSTITUTE(SUBSTITUTE($A$1,
"x_coord",CP$2),
"y_coord",$A18),
"t_type",'terrain type'!CO16),
"p_type", 'plot type'!CO16)
&amp; IF(LEFT(resources!CO16, 6) = "BONUS_", CHAR(9) &amp; "BonusType=" &amp; resources!CO16 &amp; CHAR(10), "")
&amp; IF('goody huts'!CO16, "	ImprovementType=IMPROVEMENT_GOODY_HUT" &amp; CHAR(10), "")
&amp; IF(ISBLANK(OFFSET('rivers (2)'!$A$1, 2 * (67 - $A18), 2 * CP$2 + 1)), "", SUBSTITUTE($C$1, "&lt;direc&gt;", RIGHT(OFFSET('rivers (2)'!$A$1, 2 * (67 - $A18), 2 * CP$2 + 1), 1)))
&amp; IF(ISBLANK(OFFSET('rivers (2)'!$A$1, 2 * (67 - $A18) + 1, 2 * CP$2)), "", SUBSTITUTE($D$1, "&lt;direc&gt;", RIGHT(OFFSET('rivers (2)'!$A$1, 2 * (67 - $A18) + 1, 2 * CP$2), 1)))
&amp; IF(ISBLANK('feature type'!CO16), "EndPlot", SUBSTITUTE(SUBSTITUTE(output!$B$1,
                   "f_type", 'feature type'!CO16),
                   "f_var", 'feature variety'!CO16))
&amp; CHAR(10)</f>
        <v xml:space="preserve">BeginPlot
	x=92,y=52
	TerrainType=TERRAIN_GRASS
	PlotType=1
	ImprovementType=IMPROVEMENT_GOODY_HUT
	FeatureType=FEATURE_FOREST, FeatureVariety=3
EndPlot
</v>
      </c>
      <c r="CQ18" t="str">
        <f ca="1">SUBSTITUTE(SUBSTITUTE(SUBSTITUTE(SUBSTITUTE($A$1,
"x_coord",CQ$2),
"y_coord",$A18),
"t_type",'terrain type'!CP16),
"p_type", 'plot type'!CP16)
&amp; IF(LEFT(resources!CP16, 6) = "BONUS_", CHAR(9) &amp; "BonusType=" &amp; resources!CP16 &amp; CHAR(10), "")
&amp; IF('goody huts'!CP16, "	ImprovementType=IMPROVEMENT_GOODY_HUT" &amp; CHAR(10), "")
&amp; IF(ISBLANK(OFFSET('rivers (2)'!$A$1, 2 * (67 - $A18), 2 * CQ$2 + 1)), "", SUBSTITUTE($C$1, "&lt;direc&gt;", RIGHT(OFFSET('rivers (2)'!$A$1, 2 * (67 - $A18), 2 * CQ$2 + 1), 1)))
&amp; IF(ISBLANK(OFFSET('rivers (2)'!$A$1, 2 * (67 - $A18) + 1, 2 * CQ$2)), "", SUBSTITUTE($D$1, "&lt;direc&gt;", RIGHT(OFFSET('rivers (2)'!$A$1, 2 * (67 - $A18) + 1, 2 * CQ$2), 1)))
&amp; IF(ISBLANK('feature type'!CP16), "EndPlot", SUBSTITUTE(SUBSTITUTE(output!$B$1,
                   "f_type", 'feature type'!CP16),
                   "f_var", 'feature variety'!CP16))
&amp; CHAR(10)</f>
        <v xml:space="preserve">BeginPlot
	x=93,y=52
	TerrainType=TERRAIN_GRASS
	PlotType=2
EndPlot
</v>
      </c>
      <c r="CR18" t="str">
        <f ca="1">SUBSTITUTE(SUBSTITUTE(SUBSTITUTE(SUBSTITUTE($A$1,
"x_coord",CR$2),
"y_coord",$A18),
"t_type",'terrain type'!CQ16),
"p_type", 'plot type'!CQ16)
&amp; IF(LEFT(resources!CQ16, 6) = "BONUS_", CHAR(9) &amp; "BonusType=" &amp; resources!CQ16 &amp; CHAR(10), "")
&amp; IF('goody huts'!CQ16, "	ImprovementType=IMPROVEMENT_GOODY_HUT" &amp; CHAR(10), "")
&amp; IF(ISBLANK(OFFSET('rivers (2)'!$A$1, 2 * (67 - $A18), 2 * CR$2 + 1)), "", SUBSTITUTE($C$1, "&lt;direc&gt;", RIGHT(OFFSET('rivers (2)'!$A$1, 2 * (67 - $A18), 2 * CR$2 + 1), 1)))
&amp; IF(ISBLANK(OFFSET('rivers (2)'!$A$1, 2 * (67 - $A18) + 1, 2 * CR$2)), "", SUBSTITUTE($D$1, "&lt;direc&gt;", RIGHT(OFFSET('rivers (2)'!$A$1, 2 * (67 - $A18) + 1, 2 * CR$2), 1)))
&amp; IF(ISBLANK('feature type'!CQ16), "EndPlot", SUBSTITUTE(SUBSTITUTE(output!$B$1,
                   "f_type", 'feature type'!CQ16),
                   "f_var", 'feature variety'!CQ16))
&amp; CHAR(10)</f>
        <v xml:space="preserve">BeginPlot
	x=94,y=52
	TerrainType=TERRAIN_GRASS
	PlotType=2
	BonusType=BONUS_SILK
	FeatureType=FEATURE_FOREST, FeatureVariety=3
EndPlot
</v>
      </c>
      <c r="CS18" t="str">
        <f ca="1">SUBSTITUTE(SUBSTITUTE(SUBSTITUTE(SUBSTITUTE($A$1,
"x_coord",CS$2),
"y_coord",$A18),
"t_type",'terrain type'!CR16),
"p_type", 'plot type'!CR16)
&amp; IF(LEFT(resources!CR16, 6) = "BONUS_", CHAR(9) &amp; "BonusType=" &amp; resources!CR16 &amp; CHAR(10), "")
&amp; IF('goody huts'!CR16, "	ImprovementType=IMPROVEMENT_GOODY_HUT" &amp; CHAR(10), "")
&amp; IF(ISBLANK(OFFSET('rivers (2)'!$A$1, 2 * (67 - $A18), 2 * CS$2 + 1)), "", SUBSTITUTE($C$1, "&lt;direc&gt;", RIGHT(OFFSET('rivers (2)'!$A$1, 2 * (67 - $A18), 2 * CS$2 + 1), 1)))
&amp; IF(ISBLANK(OFFSET('rivers (2)'!$A$1, 2 * (67 - $A18) + 1, 2 * CS$2)), "", SUBSTITUTE($D$1, "&lt;direc&gt;", RIGHT(OFFSET('rivers (2)'!$A$1, 2 * (67 - $A18) + 1, 2 * CS$2), 1)))
&amp; IF(ISBLANK('feature type'!CR16), "EndPlot", SUBSTITUTE(SUBSTITUTE(output!$B$1,
                   "f_type", 'feature type'!CR16),
                   "f_var", 'feature variety'!CR16))
&amp; CHAR(10)</f>
        <v xml:space="preserve">BeginPlot
	x=95,y=52
	TerrainType=TERRAIN_GRASS
	PlotType=2
	RiverNSDirection=0
	isWOfRiver
EndPlot
</v>
      </c>
      <c r="CT18" t="str">
        <f ca="1">SUBSTITUTE(SUBSTITUTE(SUBSTITUTE(SUBSTITUTE($A$1,
"x_coord",CT$2),
"y_coord",$A18),
"t_type",'terrain type'!CS16),
"p_type", 'plot type'!CS16)
&amp; IF(LEFT(resources!CS16, 6) = "BONUS_", CHAR(9) &amp; "BonusType=" &amp; resources!CS16 &amp; CHAR(10), "")
&amp; IF('goody huts'!CS16, "	ImprovementType=IMPROVEMENT_GOODY_HUT" &amp; CHAR(10), "")
&amp; IF(ISBLANK(OFFSET('rivers (2)'!$A$1, 2 * (67 - $A18), 2 * CT$2 + 1)), "", SUBSTITUTE($C$1, "&lt;direc&gt;", RIGHT(OFFSET('rivers (2)'!$A$1, 2 * (67 - $A18), 2 * CT$2 + 1), 1)))
&amp; IF(ISBLANK(OFFSET('rivers (2)'!$A$1, 2 * (67 - $A18) + 1, 2 * CT$2)), "", SUBSTITUTE($D$1, "&lt;direc&gt;", RIGHT(OFFSET('rivers (2)'!$A$1, 2 * (67 - $A18) + 1, 2 * CT$2), 1)))
&amp; IF(ISBLANK('feature type'!CS16), "EndPlot", SUBSTITUTE(SUBSTITUTE(output!$B$1,
                   "f_type", 'feature type'!CS16),
                   "f_var", 'feature variety'!CS16))
&amp; CHAR(10)</f>
        <v xml:space="preserve">BeginPlot
	x=96,y=52
	TerrainType=TERRAIN_GRASS
	PlotType=2
	RiverWEDirection=3
	isNOfRiver
	FeatureType=FEATURE_FOREST, FeatureVariety=3
EndPlot
</v>
      </c>
      <c r="CU18" t="str">
        <f ca="1">SUBSTITUTE(SUBSTITUTE(SUBSTITUTE(SUBSTITUTE($A$1,
"x_coord",CU$2),
"y_coord",$A18),
"t_type",'terrain type'!CT16),
"p_type", 'plot type'!CT16)
&amp; IF(LEFT(resources!CT16, 6) = "BONUS_", CHAR(9) &amp; "BonusType=" &amp; resources!CT16 &amp; CHAR(10), "")
&amp; IF('goody huts'!CT16, "	ImprovementType=IMPROVEMENT_GOODY_HUT" &amp; CHAR(10), "")
&amp; IF(ISBLANK(OFFSET('rivers (2)'!$A$1, 2 * (67 - $A18), 2 * CU$2 + 1)), "", SUBSTITUTE($C$1, "&lt;direc&gt;", RIGHT(OFFSET('rivers (2)'!$A$1, 2 * (67 - $A18), 2 * CU$2 + 1), 1)))
&amp; IF(ISBLANK(OFFSET('rivers (2)'!$A$1, 2 * (67 - $A18) + 1, 2 * CU$2)), "", SUBSTITUTE($D$1, "&lt;direc&gt;", RIGHT(OFFSET('rivers (2)'!$A$1, 2 * (67 - $A18) + 1, 2 * CU$2), 1)))
&amp; IF(ISBLANK('feature type'!CT16), "EndPlot", SUBSTITUTE(SUBSTITUTE(output!$B$1,
                   "f_type", 'feature type'!CT16),
                   "f_var", 'feature variety'!CT16))
&amp; CHAR(10)</f>
        <v xml:space="preserve">BeginPlot
	x=97,y=52
	TerrainType=TERRAIN_GRASS
	PlotType=2
	BonusType=BONUS_PIG
	RiverNSDirection=0
	isWOfRiver
	FeatureType=FEATURE_FOREST, FeatureVariety=3
EndPlot
</v>
      </c>
      <c r="CV18" t="str">
        <f ca="1">SUBSTITUTE(SUBSTITUTE(SUBSTITUTE(SUBSTITUTE($A$1,
"x_coord",CV$2),
"y_coord",$A18),
"t_type",'terrain type'!CU16),
"p_type", 'plot type'!CU16)
&amp; IF(LEFT(resources!CU16, 6) = "BONUS_", CHAR(9) &amp; "BonusType=" &amp; resources!CU16 &amp; CHAR(10), "")
&amp; IF('goody huts'!CU16, "	ImprovementType=IMPROVEMENT_GOODY_HUT" &amp; CHAR(10), "")
&amp; IF(ISBLANK(OFFSET('rivers (2)'!$A$1, 2 * (67 - $A18), 2 * CV$2 + 1)), "", SUBSTITUTE($C$1, "&lt;direc&gt;", RIGHT(OFFSET('rivers (2)'!$A$1, 2 * (67 - $A18), 2 * CV$2 + 1), 1)))
&amp; IF(ISBLANK(OFFSET('rivers (2)'!$A$1, 2 * (67 - $A18) + 1, 2 * CV$2)), "", SUBSTITUTE($D$1, "&lt;direc&gt;", RIGHT(OFFSET('rivers (2)'!$A$1, 2 * (67 - $A18) + 1, 2 * CV$2), 1)))
&amp; IF(ISBLANK('feature type'!CU16), "EndPlot", SUBSTITUTE(SUBSTITUTE(output!$B$1,
                   "f_type", 'feature type'!CU16),
                   "f_var", 'feature variety'!CU16))
&amp; CHAR(10)</f>
        <v xml:space="preserve">BeginPlot
	x=98,y=52
	TerrainType=TERRAIN_GRASS
	PlotType=2
	BonusType=BONUS_STONE
EndPlot
</v>
      </c>
      <c r="CW18" t="str">
        <f ca="1">SUBSTITUTE(SUBSTITUTE(SUBSTITUTE(SUBSTITUTE($A$1,
"x_coord",CW$2),
"y_coord",$A18),
"t_type",'terrain type'!CV16),
"p_type", 'plot type'!CV16)
&amp; IF(LEFT(resources!CV16, 6) = "BONUS_", CHAR(9) &amp; "BonusType=" &amp; resources!CV16 &amp; CHAR(10), "")
&amp; IF('goody huts'!CV16, "	ImprovementType=IMPROVEMENT_GOODY_HUT" &amp; CHAR(10), "")
&amp; IF(ISBLANK(OFFSET('rivers (2)'!$A$1, 2 * (67 - $A18), 2 * CW$2 + 1)), "", SUBSTITUTE($C$1, "&lt;direc&gt;", RIGHT(OFFSET('rivers (2)'!$A$1, 2 * (67 - $A18), 2 * CW$2 + 1), 1)))
&amp; IF(ISBLANK(OFFSET('rivers (2)'!$A$1, 2 * (67 - $A18) + 1, 2 * CW$2)), "", SUBSTITUTE($D$1, "&lt;direc&gt;", RIGHT(OFFSET('rivers (2)'!$A$1, 2 * (67 - $A18) + 1, 2 * CW$2), 1)))
&amp; IF(ISBLANK('feature type'!CV16), "EndPlot", SUBSTITUTE(SUBSTITUTE(output!$B$1,
                   "f_type", 'feature type'!CV16),
                   "f_var", 'feature variety'!CV16))
&amp; CHAR(10)</f>
        <v xml:space="preserve">BeginPlot
	x=99,y=52
	TerrainType=TERRAIN_GRASS
	PlotType=2
	FeatureType=FEATURE_FOREST, FeatureVariety=3
EndPlot
</v>
      </c>
      <c r="CX18" t="str">
        <f ca="1">SUBSTITUTE(SUBSTITUTE(SUBSTITUTE(SUBSTITUTE($A$1,
"x_coord",CX$2),
"y_coord",$A18),
"t_type",'terrain type'!CW16),
"p_type", 'plot type'!CW16)
&amp; IF(LEFT(resources!CW16, 6) = "BONUS_", CHAR(9) &amp; "BonusType=" &amp; resources!CW16 &amp; CHAR(10), "")
&amp; IF('goody huts'!CW16, "	ImprovementType=IMPROVEMENT_GOODY_HUT" &amp; CHAR(10), "")
&amp; IF(ISBLANK(OFFSET('rivers (2)'!$A$1, 2 * (67 - $A18), 2 * CX$2 + 1)), "", SUBSTITUTE($C$1, "&lt;direc&gt;", RIGHT(OFFSET('rivers (2)'!$A$1, 2 * (67 - $A18), 2 * CX$2 + 1), 1)))
&amp; IF(ISBLANK(OFFSET('rivers (2)'!$A$1, 2 * (67 - $A18) + 1, 2 * CX$2)), "", SUBSTITUTE($D$1, "&lt;direc&gt;", RIGHT(OFFSET('rivers (2)'!$A$1, 2 * (67 - $A18) + 1, 2 * CX$2), 1)))
&amp; IF(ISBLANK('feature type'!CW16), "EndPlot", SUBSTITUTE(SUBSTITUTE(output!$B$1,
                   "f_type", 'feature type'!CW16),
                   "f_var", 'feature variety'!CW16))
&amp; CHAR(10)</f>
        <v xml:space="preserve">BeginPlot
	x=100,y=52
	TerrainType=TERRAIN_GRASS
	PlotType=2
EndPlot
</v>
      </c>
      <c r="CY18" t="str">
        <f ca="1">SUBSTITUTE(SUBSTITUTE(SUBSTITUTE(SUBSTITUTE($A$1,
"x_coord",CY$2),
"y_coord",$A18),
"t_type",'terrain type'!CX16),
"p_type", 'plot type'!CX16)
&amp; IF(LEFT(resources!CX16, 6) = "BONUS_", CHAR(9) &amp; "BonusType=" &amp; resources!CX16 &amp; CHAR(10), "")
&amp; IF('goody huts'!CX16, "	ImprovementType=IMPROVEMENT_GOODY_HUT" &amp; CHAR(10), "")
&amp; IF(ISBLANK(OFFSET('rivers (2)'!$A$1, 2 * (67 - $A18), 2 * CY$2 + 1)), "", SUBSTITUTE($C$1, "&lt;direc&gt;", RIGHT(OFFSET('rivers (2)'!$A$1, 2 * (67 - $A18), 2 * CY$2 + 1), 1)))
&amp; IF(ISBLANK(OFFSET('rivers (2)'!$A$1, 2 * (67 - $A18) + 1, 2 * CY$2)), "", SUBSTITUTE($D$1, "&lt;direc&gt;", RIGHT(OFFSET('rivers (2)'!$A$1, 2 * (67 - $A18) + 1, 2 * CY$2), 1)))
&amp; IF(ISBLANK('feature type'!CX16), "EndPlot", SUBSTITUTE(SUBSTITUTE(output!$B$1,
                   "f_type", 'feature type'!CX16),
                   "f_var", 'feature variety'!CX16))
&amp; CHAR(10)</f>
        <v xml:space="preserve">BeginPlot
	x=101,y=52
	TerrainType=TERRAIN_GRASS
	PlotType=1
	RiverWEDirection=1
	isNOfRiver
	FeatureType=FEATURE_FOREST, FeatureVariety=3
EndPlot
</v>
      </c>
      <c r="CZ18" t="str">
        <f ca="1">SUBSTITUTE(SUBSTITUTE(SUBSTITUTE(SUBSTITUTE($A$1,
"x_coord",CZ$2),
"y_coord",$A18),
"t_type",'terrain type'!CY16),
"p_type", 'plot type'!CY16)
&amp; IF(LEFT(resources!CY16, 6) = "BONUS_", CHAR(9) &amp; "BonusType=" &amp; resources!CY16 &amp; CHAR(10), "")
&amp; IF('goody huts'!CY16, "	ImprovementType=IMPROVEMENT_GOODY_HUT" &amp; CHAR(10), "")
&amp; IF(ISBLANK(OFFSET('rivers (2)'!$A$1, 2 * (67 - $A18), 2 * CZ$2 + 1)), "", SUBSTITUTE($C$1, "&lt;direc&gt;", RIGHT(OFFSET('rivers (2)'!$A$1, 2 * (67 - $A18), 2 * CZ$2 + 1), 1)))
&amp; IF(ISBLANK(OFFSET('rivers (2)'!$A$1, 2 * (67 - $A18) + 1, 2 * CZ$2)), "", SUBSTITUTE($D$1, "&lt;direc&gt;", RIGHT(OFFSET('rivers (2)'!$A$1, 2 * (67 - $A18) + 1, 2 * CZ$2), 1)))
&amp; IF(ISBLANK('feature type'!CY16), "EndPlot", SUBSTITUTE(SUBSTITUTE(output!$B$1,
                   "f_type", 'feature type'!CY16),
                   "f_var", 'feature variety'!CY16))
&amp; CHAR(10)</f>
        <v xml:space="preserve">BeginPlot
	x=102,y=52
	TerrainType=TERRAIN_GRASS
	PlotType=2
EndPlot
</v>
      </c>
      <c r="DA18" t="str">
        <f ca="1">SUBSTITUTE(SUBSTITUTE(SUBSTITUTE(SUBSTITUTE($A$1,
"x_coord",DA$2),
"y_coord",$A18),
"t_type",'terrain type'!CZ16),
"p_type", 'plot type'!CZ16)
&amp; IF(LEFT(resources!CZ16, 6) = "BONUS_", CHAR(9) &amp; "BonusType=" &amp; resources!CZ16 &amp; CHAR(10), "")
&amp; IF('goody huts'!CZ16, "	ImprovementType=IMPROVEMENT_GOODY_HUT" &amp; CHAR(10), "")
&amp; IF(ISBLANK(OFFSET('rivers (2)'!$A$1, 2 * (67 - $A18), 2 * DA$2 + 1)), "", SUBSTITUTE($C$1, "&lt;direc&gt;", RIGHT(OFFSET('rivers (2)'!$A$1, 2 * (67 - $A18), 2 * DA$2 + 1), 1)))
&amp; IF(ISBLANK(OFFSET('rivers (2)'!$A$1, 2 * (67 - $A18) + 1, 2 * DA$2)), "", SUBSTITUTE($D$1, "&lt;direc&gt;", RIGHT(OFFSET('rivers (2)'!$A$1, 2 * (67 - $A18) + 1, 2 * DA$2), 1)))
&amp; IF(ISBLANK('feature type'!CZ16), "EndPlot", SUBSTITUTE(SUBSTITUTE(output!$B$1,
                   "f_type", 'feature type'!CZ16),
                   "f_var", 'feature variety'!CZ16))
&amp; CHAR(10)</f>
        <v xml:space="preserve">BeginPlot
	x=103,y=52
	TerrainType=TERRAIN_GRASS
	PlotType=1
	RiverWEDirection=1
	isNOfRiver
EndPlot
</v>
      </c>
      <c r="DB18" t="str">
        <f ca="1">SUBSTITUTE(SUBSTITUTE(SUBSTITUTE(SUBSTITUTE($A$1,
"x_coord",DB$2),
"y_coord",$A18),
"t_type",'terrain type'!DA16),
"p_type", 'plot type'!DA16)
&amp; IF(LEFT(resources!DA16, 6) = "BONUS_", CHAR(9) &amp; "BonusType=" &amp; resources!DA16 &amp; CHAR(10), "")
&amp; IF('goody huts'!DA16, "	ImprovementType=IMPROVEMENT_GOODY_HUT" &amp; CHAR(10), "")
&amp; IF(ISBLANK(OFFSET('rivers (2)'!$A$1, 2 * (67 - $A18), 2 * DB$2 + 1)), "", SUBSTITUTE($C$1, "&lt;direc&gt;", RIGHT(OFFSET('rivers (2)'!$A$1, 2 * (67 - $A18), 2 * DB$2 + 1), 1)))
&amp; IF(ISBLANK(OFFSET('rivers (2)'!$A$1, 2 * (67 - $A18) + 1, 2 * DB$2)), "", SUBSTITUTE($D$1, "&lt;direc&gt;", RIGHT(OFFSET('rivers (2)'!$A$1, 2 * (67 - $A18) + 1, 2 * DB$2), 1)))
&amp; IF(ISBLANK('feature type'!DA16), "EndPlot", SUBSTITUTE(SUBSTITUTE(output!$B$1,
                   "f_type", 'feature type'!DA16),
                   "f_var", 'feature variety'!DA16))
&amp; CHAR(10)</f>
        <v xml:space="preserve">BeginPlot
	x=104,y=52
	TerrainType=TERRAIN_GRASS
	PlotType=2
	RiverWEDirection=1
	isNOfRiver
EndPlot
</v>
      </c>
      <c r="DC18" t="str">
        <f ca="1">SUBSTITUTE(SUBSTITUTE(SUBSTITUTE(SUBSTITUTE($A$1,
"x_coord",DC$2),
"y_coord",$A18),
"t_type",'terrain type'!DB16),
"p_type", 'plot type'!DB16)
&amp; IF(LEFT(resources!DB16, 6) = "BONUS_", CHAR(9) &amp; "BonusType=" &amp; resources!DB16 &amp; CHAR(10), "")
&amp; IF('goody huts'!DB16, "	ImprovementType=IMPROVEMENT_GOODY_HUT" &amp; CHAR(10), "")
&amp; IF(ISBLANK(OFFSET('rivers (2)'!$A$1, 2 * (67 - $A18), 2 * DC$2 + 1)), "", SUBSTITUTE($C$1, "&lt;direc&gt;", RIGHT(OFFSET('rivers (2)'!$A$1, 2 * (67 - $A18), 2 * DC$2 + 1), 1)))
&amp; IF(ISBLANK(OFFSET('rivers (2)'!$A$1, 2 * (67 - $A18) + 1, 2 * DC$2)), "", SUBSTITUTE($D$1, "&lt;direc&gt;", RIGHT(OFFSET('rivers (2)'!$A$1, 2 * (67 - $A18) + 1, 2 * DC$2), 1)))
&amp; IF(ISBLANK('feature type'!DB16), "EndPlot", SUBSTITUTE(SUBSTITUTE(output!$B$1,
                   "f_type", 'feature type'!DB16),
                   "f_var", 'feature variety'!DB16))
&amp; CHAR(10)</f>
        <v xml:space="preserve">BeginPlot
	x=105,y=52
	TerrainType=TERRAIN_GRASS
	PlotType=2
	RiverWEDirection=1
	isNOfRiver
EndPlot
</v>
      </c>
      <c r="DD18" t="str">
        <f ca="1">SUBSTITUTE(SUBSTITUTE(SUBSTITUTE(SUBSTITUTE($A$1,
"x_coord",DD$2),
"y_coord",$A18),
"t_type",'terrain type'!DC16),
"p_type", 'plot type'!DC16)
&amp; IF(LEFT(resources!DC16, 6) = "BONUS_", CHAR(9) &amp; "BonusType=" &amp; resources!DC16 &amp; CHAR(10), "")
&amp; IF('goody huts'!DC16, "	ImprovementType=IMPROVEMENT_GOODY_HUT" &amp; CHAR(10), "")
&amp; IF(ISBLANK(OFFSET('rivers (2)'!$A$1, 2 * (67 - $A18), 2 * DD$2 + 1)), "", SUBSTITUTE($C$1, "&lt;direc&gt;", RIGHT(OFFSET('rivers (2)'!$A$1, 2 * (67 - $A18), 2 * DD$2 + 1), 1)))
&amp; IF(ISBLANK(OFFSET('rivers (2)'!$A$1, 2 * (67 - $A18) + 1, 2 * DD$2)), "", SUBSTITUTE($D$1, "&lt;direc&gt;", RIGHT(OFFSET('rivers (2)'!$A$1, 2 * (67 - $A18) + 1, 2 * DD$2), 1)))
&amp; IF(ISBLANK('feature type'!DC16), "EndPlot", SUBSTITUTE(SUBSTITUTE(output!$B$1,
                   "f_type", 'feature type'!DC16),
                   "f_var", 'feature variety'!DC16))
&amp; CHAR(10)</f>
        <v xml:space="preserve">BeginPlot
	x=106,y=52
	TerrainType=TERRAIN_GRASS
	PlotType=2
	RiverWEDirection=1
	isNOfRiver
EndPlot
</v>
      </c>
      <c r="DE18" t="str">
        <f ca="1">SUBSTITUTE(SUBSTITUTE(SUBSTITUTE(SUBSTITUTE($A$1,
"x_coord",DE$2),
"y_coord",$A18),
"t_type",'terrain type'!DD16),
"p_type", 'plot type'!DD16)
&amp; IF(LEFT(resources!DD16, 6) = "BONUS_", CHAR(9) &amp; "BonusType=" &amp; resources!DD16 &amp; CHAR(10), "")
&amp; IF('goody huts'!DD16, "	ImprovementType=IMPROVEMENT_GOODY_HUT" &amp; CHAR(10), "")
&amp; IF(ISBLANK(OFFSET('rivers (2)'!$A$1, 2 * (67 - $A18), 2 * DE$2 + 1)), "", SUBSTITUTE($C$1, "&lt;direc&gt;", RIGHT(OFFSET('rivers (2)'!$A$1, 2 * (67 - $A18), 2 * DE$2 + 1), 1)))
&amp; IF(ISBLANK(OFFSET('rivers (2)'!$A$1, 2 * (67 - $A18) + 1, 2 * DE$2)), "", SUBSTITUTE($D$1, "&lt;direc&gt;", RIGHT(OFFSET('rivers (2)'!$A$1, 2 * (67 - $A18) + 1, 2 * DE$2), 1)))
&amp; IF(ISBLANK('feature type'!DD16), "EndPlot", SUBSTITUTE(SUBSTITUTE(output!$B$1,
                   "f_type", 'feature type'!DD16),
                   "f_var", 'feature variety'!DD16))
&amp; CHAR(10)</f>
        <v xml:space="preserve">BeginPlot
	x=107,y=52
	TerrainType=TERRAIN_GRASS
	PlotType=2
EndPlot
</v>
      </c>
      <c r="DF18" t="str">
        <f ca="1">SUBSTITUTE(SUBSTITUTE(SUBSTITUTE(SUBSTITUTE($A$1,
"x_coord",DF$2),
"y_coord",$A18),
"t_type",'terrain type'!DE16),
"p_type", 'plot type'!DE16)
&amp; IF(LEFT(resources!DE16, 6) = "BONUS_", CHAR(9) &amp; "BonusType=" &amp; resources!DE16 &amp; CHAR(10), "")
&amp; IF('goody huts'!DE16, "	ImprovementType=IMPROVEMENT_GOODY_HUT" &amp; CHAR(10), "")
&amp; IF(ISBLANK(OFFSET('rivers (2)'!$A$1, 2 * (67 - $A18), 2 * DF$2 + 1)), "", SUBSTITUTE($C$1, "&lt;direc&gt;", RIGHT(OFFSET('rivers (2)'!$A$1, 2 * (67 - $A18), 2 * DF$2 + 1), 1)))
&amp; IF(ISBLANK(OFFSET('rivers (2)'!$A$1, 2 * (67 - $A18) + 1, 2 * DF$2)), "", SUBSTITUTE($D$1, "&lt;direc&gt;", RIGHT(OFFSET('rivers (2)'!$A$1, 2 * (67 - $A18) + 1, 2 * DF$2), 1)))
&amp; IF(ISBLANK('feature type'!DE16), "EndPlot", SUBSTITUTE(SUBSTITUTE(output!$B$1,
                   "f_type", 'feature type'!DE16),
                   "f_var", 'feature variety'!DE16))
&amp; CHAR(10)</f>
        <v xml:space="preserve">BeginPlot
	x=108,y=52
	TerrainType=TERRAIN_COAST
	PlotType=3
EndPlot
</v>
      </c>
      <c r="DG18" t="str">
        <f ca="1">SUBSTITUTE(SUBSTITUTE(SUBSTITUTE(SUBSTITUTE($A$1,
"x_coord",DG$2),
"y_coord",$A18),
"t_type",'terrain type'!DF16),
"p_type", 'plot type'!DF16)
&amp; IF(LEFT(resources!DF16, 6) = "BONUS_", CHAR(9) &amp; "BonusType=" &amp; resources!DF16 &amp; CHAR(10), "")
&amp; IF('goody huts'!DF16, "	ImprovementType=IMPROVEMENT_GOODY_HUT" &amp; CHAR(10), "")
&amp; IF(ISBLANK(OFFSET('rivers (2)'!$A$1, 2 * (67 - $A18), 2 * DG$2 + 1)), "", SUBSTITUTE($C$1, "&lt;direc&gt;", RIGHT(OFFSET('rivers (2)'!$A$1, 2 * (67 - $A18), 2 * DG$2 + 1), 1)))
&amp; IF(ISBLANK(OFFSET('rivers (2)'!$A$1, 2 * (67 - $A18) + 1, 2 * DG$2)), "", SUBSTITUTE($D$1, "&lt;direc&gt;", RIGHT(OFFSET('rivers (2)'!$A$1, 2 * (67 - $A18) + 1, 2 * DG$2), 1)))
&amp; IF(ISBLANK('feature type'!DF16), "EndPlot", SUBSTITUTE(SUBSTITUTE(output!$B$1,
                   "f_type", 'feature type'!DF16),
                   "f_var", 'feature variety'!DF16))
&amp; CHAR(10)</f>
        <v xml:space="preserve">BeginPlot
	x=109,y=52
	TerrainType=TERRAIN_COAST
	PlotType=3
EndPlot
</v>
      </c>
      <c r="DH18" t="str">
        <f ca="1">SUBSTITUTE(SUBSTITUTE(SUBSTITUTE(SUBSTITUTE($A$1,
"x_coord",DH$2),
"y_coord",$A18),
"t_type",'terrain type'!DG16),
"p_type", 'plot type'!DG16)
&amp; IF(LEFT(resources!DG16, 6) = "BONUS_", CHAR(9) &amp; "BonusType=" &amp; resources!DG16 &amp; CHAR(10), "")
&amp; IF('goody huts'!DG16, "	ImprovementType=IMPROVEMENT_GOODY_HUT" &amp; CHAR(10), "")
&amp; IF(ISBLANK(OFFSET('rivers (2)'!$A$1, 2 * (67 - $A18), 2 * DH$2 + 1)), "", SUBSTITUTE($C$1, "&lt;direc&gt;", RIGHT(OFFSET('rivers (2)'!$A$1, 2 * (67 - $A18), 2 * DH$2 + 1), 1)))
&amp; IF(ISBLANK(OFFSET('rivers (2)'!$A$1, 2 * (67 - $A18) + 1, 2 * DH$2)), "", SUBSTITUTE($D$1, "&lt;direc&gt;", RIGHT(OFFSET('rivers (2)'!$A$1, 2 * (67 - $A18) + 1, 2 * DH$2), 1)))
&amp; IF(ISBLANK('feature type'!DG16), "EndPlot", SUBSTITUTE(SUBSTITUTE(output!$B$1,
                   "f_type", 'feature type'!DG16),
                   "f_var", 'feature variety'!DG16))
&amp; CHAR(10)</f>
        <v xml:space="preserve">BeginPlot
	x=110,y=52
	TerrainType=TERRAIN_COAST
	PlotType=3
EndPlot
</v>
      </c>
      <c r="DI18" t="str">
        <f ca="1">SUBSTITUTE(SUBSTITUTE(SUBSTITUTE(SUBSTITUTE($A$1,
"x_coord",DI$2),
"y_coord",$A18),
"t_type",'terrain type'!DH16),
"p_type", 'plot type'!DH16)
&amp; IF(LEFT(resources!DH16, 6) = "BONUS_", CHAR(9) &amp; "BonusType=" &amp; resources!DH16 &amp; CHAR(10), "")
&amp; IF('goody huts'!DH16, "	ImprovementType=IMPROVEMENT_GOODY_HUT" &amp; CHAR(10), "")
&amp; IF(ISBLANK(OFFSET('rivers (2)'!$A$1, 2 * (67 - $A18), 2 * DI$2 + 1)), "", SUBSTITUTE($C$1, "&lt;direc&gt;", RIGHT(OFFSET('rivers (2)'!$A$1, 2 * (67 - $A18), 2 * DI$2 + 1), 1)))
&amp; IF(ISBLANK(OFFSET('rivers (2)'!$A$1, 2 * (67 - $A18) + 1, 2 * DI$2)), "", SUBSTITUTE($D$1, "&lt;direc&gt;", RIGHT(OFFSET('rivers (2)'!$A$1, 2 * (67 - $A18) + 1, 2 * DI$2), 1)))
&amp; IF(ISBLANK('feature type'!DH16), "EndPlot", SUBSTITUTE(SUBSTITUTE(output!$B$1,
                   "f_type", 'feature type'!DH16),
                   "f_var", 'feature variety'!DH16))
&amp; CHAR(10)</f>
        <v xml:space="preserve">BeginPlot
	x=111,y=52
	TerrainType=TERRAIN_OCEAN
	PlotType=3
EndPlot
</v>
      </c>
      <c r="DJ18" t="str">
        <f ca="1">SUBSTITUTE(SUBSTITUTE(SUBSTITUTE(SUBSTITUTE($A$1,
"x_coord",DJ$2),
"y_coord",$A18),
"t_type",'terrain type'!DI16),
"p_type", 'plot type'!DI16)
&amp; IF(LEFT(resources!DI16, 6) = "BONUS_", CHAR(9) &amp; "BonusType=" &amp; resources!DI16 &amp; CHAR(10), "")
&amp; IF('goody huts'!DI16, "	ImprovementType=IMPROVEMENT_GOODY_HUT" &amp; CHAR(10), "")
&amp; IF(ISBLANK(OFFSET('rivers (2)'!$A$1, 2 * (67 - $A18), 2 * DJ$2 + 1)), "", SUBSTITUTE($C$1, "&lt;direc&gt;", RIGHT(OFFSET('rivers (2)'!$A$1, 2 * (67 - $A18), 2 * DJ$2 + 1), 1)))
&amp; IF(ISBLANK(OFFSET('rivers (2)'!$A$1, 2 * (67 - $A18) + 1, 2 * DJ$2)), "", SUBSTITUTE($D$1, "&lt;direc&gt;", RIGHT(OFFSET('rivers (2)'!$A$1, 2 * (67 - $A18) + 1, 2 * DJ$2), 1)))
&amp; IF(ISBLANK('feature type'!DI16), "EndPlot", SUBSTITUTE(SUBSTITUTE(output!$B$1,
                   "f_type", 'feature type'!DI16),
                   "f_var", 'feature variety'!DI16))
&amp; CHAR(10)</f>
        <v xml:space="preserve">BeginPlot
	x=112,y=52
	TerrainType=TERRAIN_OCEAN
	PlotType=3
EndPlot
</v>
      </c>
      <c r="DK18" t="str">
        <f ca="1">SUBSTITUTE(SUBSTITUTE(SUBSTITUTE(SUBSTITUTE($A$1,
"x_coord",DK$2),
"y_coord",$A18),
"t_type",'terrain type'!DJ16),
"p_type", 'plot type'!DJ16)
&amp; IF(LEFT(resources!DJ16, 6) = "BONUS_", CHAR(9) &amp; "BonusType=" &amp; resources!DJ16 &amp; CHAR(10), "")
&amp; IF('goody huts'!DJ16, "	ImprovementType=IMPROVEMENT_GOODY_HUT" &amp; CHAR(10), "")
&amp; IF(ISBLANK(OFFSET('rivers (2)'!$A$1, 2 * (67 - $A18), 2 * DK$2 + 1)), "", SUBSTITUTE($C$1, "&lt;direc&gt;", RIGHT(OFFSET('rivers (2)'!$A$1, 2 * (67 - $A18), 2 * DK$2 + 1), 1)))
&amp; IF(ISBLANK(OFFSET('rivers (2)'!$A$1, 2 * (67 - $A18) + 1, 2 * DK$2)), "", SUBSTITUTE($D$1, "&lt;direc&gt;", RIGHT(OFFSET('rivers (2)'!$A$1, 2 * (67 - $A18) + 1, 2 * DK$2), 1)))
&amp; IF(ISBLANK('feature type'!DJ16), "EndPlot", SUBSTITUTE(SUBSTITUTE(output!$B$1,
                   "f_type", 'feature type'!DJ16),
                   "f_var", 'feature variety'!DJ16))
&amp; CHAR(10)</f>
        <v xml:space="preserve">BeginPlot
	x=113,y=52
	TerrainType=TERRAIN_OCEAN
	PlotType=3
EndPlot
</v>
      </c>
      <c r="DL18" t="str">
        <f ca="1">SUBSTITUTE(SUBSTITUTE(SUBSTITUTE(SUBSTITUTE($A$1,
"x_coord",DL$2),
"y_coord",$A18),
"t_type",'terrain type'!DK16),
"p_type", 'plot type'!DK16)
&amp; IF(LEFT(resources!DK16, 6) = "BONUS_", CHAR(9) &amp; "BonusType=" &amp; resources!DK16 &amp; CHAR(10), "")
&amp; IF('goody huts'!DK16, "	ImprovementType=IMPROVEMENT_GOODY_HUT" &amp; CHAR(10), "")
&amp; IF(ISBLANK(OFFSET('rivers (2)'!$A$1, 2 * (67 - $A18), 2 * DL$2 + 1)), "", SUBSTITUTE($C$1, "&lt;direc&gt;", RIGHT(OFFSET('rivers (2)'!$A$1, 2 * (67 - $A18), 2 * DL$2 + 1), 1)))
&amp; IF(ISBLANK(OFFSET('rivers (2)'!$A$1, 2 * (67 - $A18) + 1, 2 * DL$2)), "", SUBSTITUTE($D$1, "&lt;direc&gt;", RIGHT(OFFSET('rivers (2)'!$A$1, 2 * (67 - $A18) + 1, 2 * DL$2), 1)))
&amp; IF(ISBLANK('feature type'!DK16), "EndPlot", SUBSTITUTE(SUBSTITUTE(output!$B$1,
                   "f_type", 'feature type'!DK16),
                   "f_var", 'feature variety'!DK16))
&amp; CHAR(10)</f>
        <v xml:space="preserve">BeginPlot
	x=114,y=52
	TerrainType=TERRAIN_OCEAN
	PlotType=3
EndPlot
</v>
      </c>
      <c r="DM18" t="str">
        <f ca="1">SUBSTITUTE(SUBSTITUTE(SUBSTITUTE(SUBSTITUTE($A$1,
"x_coord",DM$2),
"y_coord",$A18),
"t_type",'terrain type'!DL16),
"p_type", 'plot type'!DL16)
&amp; IF(LEFT(resources!DL16, 6) = "BONUS_", CHAR(9) &amp; "BonusType=" &amp; resources!DL16 &amp; CHAR(10), "")
&amp; IF('goody huts'!DL16, "	ImprovementType=IMPROVEMENT_GOODY_HUT" &amp; CHAR(10), "")
&amp; IF(ISBLANK(OFFSET('rivers (2)'!$A$1, 2 * (67 - $A18), 2 * DM$2 + 1)), "", SUBSTITUTE($C$1, "&lt;direc&gt;", RIGHT(OFFSET('rivers (2)'!$A$1, 2 * (67 - $A18), 2 * DM$2 + 1), 1)))
&amp; IF(ISBLANK(OFFSET('rivers (2)'!$A$1, 2 * (67 - $A18) + 1, 2 * DM$2)), "", SUBSTITUTE($D$1, "&lt;direc&gt;", RIGHT(OFFSET('rivers (2)'!$A$1, 2 * (67 - $A18) + 1, 2 * DM$2), 1)))
&amp; IF(ISBLANK('feature type'!DL16), "EndPlot", SUBSTITUTE(SUBSTITUTE(output!$B$1,
                   "f_type", 'feature type'!DL16),
                   "f_var", 'feature variety'!DL16))
&amp; CHAR(10)</f>
        <v xml:space="preserve">BeginPlot
	x=115,y=52
	TerrainType=TERRAIN_OCEAN
	PlotType=3
EndPlot
</v>
      </c>
      <c r="DN18" t="str">
        <f ca="1">SUBSTITUTE(SUBSTITUTE(SUBSTITUTE(SUBSTITUTE($A$1,
"x_coord",DN$2),
"y_coord",$A18),
"t_type",'terrain type'!DM16),
"p_type", 'plot type'!DM16)
&amp; IF(LEFT(resources!DM16, 6) = "BONUS_", CHAR(9) &amp; "BonusType=" &amp; resources!DM16 &amp; CHAR(10), "")
&amp; IF('goody huts'!DM16, "	ImprovementType=IMPROVEMENT_GOODY_HUT" &amp; CHAR(10), "")
&amp; IF(ISBLANK(OFFSET('rivers (2)'!$A$1, 2 * (67 - $A18), 2 * DN$2 + 1)), "", SUBSTITUTE($C$1, "&lt;direc&gt;", RIGHT(OFFSET('rivers (2)'!$A$1, 2 * (67 - $A18), 2 * DN$2 + 1), 1)))
&amp; IF(ISBLANK(OFFSET('rivers (2)'!$A$1, 2 * (67 - $A18) + 1, 2 * DN$2)), "", SUBSTITUTE($D$1, "&lt;direc&gt;", RIGHT(OFFSET('rivers (2)'!$A$1, 2 * (67 - $A18) + 1, 2 * DN$2), 1)))
&amp; IF(ISBLANK('feature type'!DM16), "EndPlot", SUBSTITUTE(SUBSTITUTE(output!$B$1,
                   "f_type", 'feature type'!DM16),
                   "f_var", 'feature variety'!DM16))
&amp; CHAR(10)</f>
        <v xml:space="preserve">BeginPlot
	x=116,y=52
	TerrainType=TERRAIN_OCEAN
	PlotType=3
EndPlot
</v>
      </c>
      <c r="DO18" t="str">
        <f ca="1">SUBSTITUTE(SUBSTITUTE(SUBSTITUTE(SUBSTITUTE($A$1,
"x_coord",DO$2),
"y_coord",$A18),
"t_type",'terrain type'!DN16),
"p_type", 'plot type'!DN16)
&amp; IF(LEFT(resources!DN16, 6) = "BONUS_", CHAR(9) &amp; "BonusType=" &amp; resources!DN16 &amp; CHAR(10), "")
&amp; IF('goody huts'!DN16, "	ImprovementType=IMPROVEMENT_GOODY_HUT" &amp; CHAR(10), "")
&amp; IF(ISBLANK(OFFSET('rivers (2)'!$A$1, 2 * (67 - $A18), 2 * DO$2 + 1)), "", SUBSTITUTE($C$1, "&lt;direc&gt;", RIGHT(OFFSET('rivers (2)'!$A$1, 2 * (67 - $A18), 2 * DO$2 + 1), 1)))
&amp; IF(ISBLANK(OFFSET('rivers (2)'!$A$1, 2 * (67 - $A18) + 1, 2 * DO$2)), "", SUBSTITUTE($D$1, "&lt;direc&gt;", RIGHT(OFFSET('rivers (2)'!$A$1, 2 * (67 - $A18) + 1, 2 * DO$2), 1)))
&amp; IF(ISBLANK('feature type'!DN16), "EndPlot", SUBSTITUTE(SUBSTITUTE(output!$B$1,
                   "f_type", 'feature type'!DN16),
                   "f_var", 'feature variety'!DN16))
&amp; CHAR(10)</f>
        <v xml:space="preserve">BeginPlot
	x=117,y=52
	TerrainType=TERRAIN_OCEAN
	PlotType=3
EndPlot
</v>
      </c>
      <c r="DP18" t="str">
        <f ca="1">SUBSTITUTE(SUBSTITUTE(SUBSTITUTE(SUBSTITUTE($A$1,
"x_coord",DP$2),
"y_coord",$A18),
"t_type",'terrain type'!DO16),
"p_type", 'plot type'!DO16)
&amp; IF(LEFT(resources!DO16, 6) = "BONUS_", CHAR(9) &amp; "BonusType=" &amp; resources!DO16 &amp; CHAR(10), "")
&amp; IF('goody huts'!DO16, "	ImprovementType=IMPROVEMENT_GOODY_HUT" &amp; CHAR(10), "")
&amp; IF(ISBLANK(OFFSET('rivers (2)'!$A$1, 2 * (67 - $A18), 2 * DP$2 + 1)), "", SUBSTITUTE($C$1, "&lt;direc&gt;", RIGHT(OFFSET('rivers (2)'!$A$1, 2 * (67 - $A18), 2 * DP$2 + 1), 1)))
&amp; IF(ISBLANK(OFFSET('rivers (2)'!$A$1, 2 * (67 - $A18) + 1, 2 * DP$2)), "", SUBSTITUTE($D$1, "&lt;direc&gt;", RIGHT(OFFSET('rivers (2)'!$A$1, 2 * (67 - $A18) + 1, 2 * DP$2), 1)))
&amp; IF(ISBLANK('feature type'!DO16), "EndPlot", SUBSTITUTE(SUBSTITUTE(output!$B$1,
                   "f_type", 'feature type'!DO16),
                   "f_var", 'feature variety'!DO16))
&amp; CHAR(10)</f>
        <v xml:space="preserve">BeginPlot
	x=118,y=52
	TerrainType=TERRAIN_OCEAN
	PlotType=3
EndPlot
</v>
      </c>
      <c r="DQ18" t="str">
        <f ca="1">SUBSTITUTE(SUBSTITUTE(SUBSTITUTE(SUBSTITUTE($A$1,
"x_coord",DQ$2),
"y_coord",$A18),
"t_type",'terrain type'!DP16),
"p_type", 'plot type'!DP16)
&amp; IF(LEFT(resources!DP16, 6) = "BONUS_", CHAR(9) &amp; "BonusType=" &amp; resources!DP16 &amp; CHAR(10), "")
&amp; IF('goody huts'!DP16, "	ImprovementType=IMPROVEMENT_GOODY_HUT" &amp; CHAR(10), "")
&amp; IF(ISBLANK(OFFSET('rivers (2)'!$A$1, 2 * (67 - $A18), 2 * DQ$2 + 1)), "", SUBSTITUTE($C$1, "&lt;direc&gt;", RIGHT(OFFSET('rivers (2)'!$A$1, 2 * (67 - $A18), 2 * DQ$2 + 1), 1)))
&amp; IF(ISBLANK(OFFSET('rivers (2)'!$A$1, 2 * (67 - $A18) + 1, 2 * DQ$2)), "", SUBSTITUTE($D$1, "&lt;direc&gt;", RIGHT(OFFSET('rivers (2)'!$A$1, 2 * (67 - $A18) + 1, 2 * DQ$2), 1)))
&amp; IF(ISBLANK('feature type'!DP16), "EndPlot", SUBSTITUTE(SUBSTITUTE(output!$B$1,
                   "f_type", 'feature type'!DP16),
                   "f_var", 'feature variety'!DP16))
&amp; CHAR(10)</f>
        <v xml:space="preserve">BeginPlot
	x=119,y=52
	TerrainType=TERRAIN_OCEAN
	PlotType=3
EndPlot
</v>
      </c>
      <c r="DR18" t="str">
        <f ca="1">SUBSTITUTE(SUBSTITUTE(SUBSTITUTE(SUBSTITUTE($A$1,
"x_coord",DR$2),
"y_coord",$A18),
"t_type",'terrain type'!DQ16),
"p_type", 'plot type'!DQ16)
&amp; IF(LEFT(resources!DQ16, 6) = "BONUS_", CHAR(9) &amp; "BonusType=" &amp; resources!DQ16 &amp; CHAR(10), "")
&amp; IF('goody huts'!DQ16, "	ImprovementType=IMPROVEMENT_GOODY_HUT" &amp; CHAR(10), "")
&amp; IF(ISBLANK(OFFSET('rivers (2)'!$A$1, 2 * (67 - $A18), 2 * DR$2 + 1)), "", SUBSTITUTE($C$1, "&lt;direc&gt;", RIGHT(OFFSET('rivers (2)'!$A$1, 2 * (67 - $A18), 2 * DR$2 + 1), 1)))
&amp; IF(ISBLANK(OFFSET('rivers (2)'!$A$1, 2 * (67 - $A18) + 1, 2 * DR$2)), "", SUBSTITUTE($D$1, "&lt;direc&gt;", RIGHT(OFFSET('rivers (2)'!$A$1, 2 * (67 - $A18) + 1, 2 * DR$2), 1)))
&amp; IF(ISBLANK('feature type'!DQ16), "EndPlot", SUBSTITUTE(SUBSTITUTE(output!$B$1,
                   "f_type", 'feature type'!DQ16),
                   "f_var", 'feature variety'!DQ16))
&amp; CHAR(10)</f>
        <v xml:space="preserve">BeginPlot
	x=120,y=52
	TerrainType=TERRAIN_OCEAN
	PlotType=3
EndPlot
</v>
      </c>
      <c r="DS18" t="str">
        <f ca="1">SUBSTITUTE(SUBSTITUTE(SUBSTITUTE(SUBSTITUTE($A$1,
"x_coord",DS$2),
"y_coord",$A18),
"t_type",'terrain type'!DR16),
"p_type", 'plot type'!DR16)
&amp; IF(LEFT(resources!DR16, 6) = "BONUS_", CHAR(9) &amp; "BonusType=" &amp; resources!DR16 &amp; CHAR(10), "")
&amp; IF('goody huts'!DR16, "	ImprovementType=IMPROVEMENT_GOODY_HUT" &amp; CHAR(10), "")
&amp; IF(ISBLANK(OFFSET('rivers (2)'!$A$1, 2 * (67 - $A18), 2 * DS$2 + 1)), "", SUBSTITUTE($C$1, "&lt;direc&gt;", RIGHT(OFFSET('rivers (2)'!$A$1, 2 * (67 - $A18), 2 * DS$2 + 1), 1)))
&amp; IF(ISBLANK(OFFSET('rivers (2)'!$A$1, 2 * (67 - $A18) + 1, 2 * DS$2)), "", SUBSTITUTE($D$1, "&lt;direc&gt;", RIGHT(OFFSET('rivers (2)'!$A$1, 2 * (67 - $A18) + 1, 2 * DS$2), 1)))
&amp; IF(ISBLANK('feature type'!DR16), "EndPlot", SUBSTITUTE(SUBSTITUTE(output!$B$1,
                   "f_type", 'feature type'!DR16),
                   "f_var", 'feature variety'!DR16))
&amp; CHAR(10)</f>
        <v xml:space="preserve">BeginPlot
	x=121,y=52
	TerrainType=TERRAIN_OCEAN
	PlotType=3
EndPlot
</v>
      </c>
      <c r="DT18" t="str">
        <f ca="1">SUBSTITUTE(SUBSTITUTE(SUBSTITUTE(SUBSTITUTE($A$1,
"x_coord",DT$2),
"y_coord",$A18),
"t_type",'terrain type'!DS16),
"p_type", 'plot type'!DS16)
&amp; IF(LEFT(resources!DS16, 6) = "BONUS_", CHAR(9) &amp; "BonusType=" &amp; resources!DS16 &amp; CHAR(10), "")
&amp; IF('goody huts'!DS16, "	ImprovementType=IMPROVEMENT_GOODY_HUT" &amp; CHAR(10), "")
&amp; IF(ISBLANK(OFFSET('rivers (2)'!$A$1, 2 * (67 - $A18), 2 * DT$2 + 1)), "", SUBSTITUTE($C$1, "&lt;direc&gt;", RIGHT(OFFSET('rivers (2)'!$A$1, 2 * (67 - $A18), 2 * DT$2 + 1), 1)))
&amp; IF(ISBLANK(OFFSET('rivers (2)'!$A$1, 2 * (67 - $A18) + 1, 2 * DT$2)), "", SUBSTITUTE($D$1, "&lt;direc&gt;", RIGHT(OFFSET('rivers (2)'!$A$1, 2 * (67 - $A18) + 1, 2 * DT$2), 1)))
&amp; IF(ISBLANK('feature type'!DS16), "EndPlot", SUBSTITUTE(SUBSTITUTE(output!$B$1,
                   "f_type", 'feature type'!DS16),
                   "f_var", 'feature variety'!DS16))
&amp; CHAR(10)</f>
        <v xml:space="preserve">BeginPlot
	x=122,y=52
	TerrainType=TERRAIN_OCEAN
	PlotType=3
EndPlot
</v>
      </c>
      <c r="DU18" t="str">
        <f ca="1">SUBSTITUTE(SUBSTITUTE(SUBSTITUTE(SUBSTITUTE($A$1,
"x_coord",DU$2),
"y_coord",$A18),
"t_type",'terrain type'!DT16),
"p_type", 'plot type'!DT16)
&amp; IF(LEFT(resources!DT16, 6) = "BONUS_", CHAR(9) &amp; "BonusType=" &amp; resources!DT16 &amp; CHAR(10), "")
&amp; IF('goody huts'!DT16, "	ImprovementType=IMPROVEMENT_GOODY_HUT" &amp; CHAR(10), "")
&amp; IF(ISBLANK(OFFSET('rivers (2)'!$A$1, 2 * (67 - $A18), 2 * DU$2 + 1)), "", SUBSTITUTE($C$1, "&lt;direc&gt;", RIGHT(OFFSET('rivers (2)'!$A$1, 2 * (67 - $A18), 2 * DU$2 + 1), 1)))
&amp; IF(ISBLANK(OFFSET('rivers (2)'!$A$1, 2 * (67 - $A18) + 1, 2 * DU$2)), "", SUBSTITUTE($D$1, "&lt;direc&gt;", RIGHT(OFFSET('rivers (2)'!$A$1, 2 * (67 - $A18) + 1, 2 * DU$2), 1)))
&amp; IF(ISBLANK('feature type'!DT16), "EndPlot", SUBSTITUTE(SUBSTITUTE(output!$B$1,
                   "f_type", 'feature type'!DT16),
                   "f_var", 'feature variety'!DT16))
&amp; CHAR(10)</f>
        <v xml:space="preserve">BeginPlot
	x=123,y=52
	TerrainType=TERRAIN_OCEAN
	PlotType=3
EndPlot
</v>
      </c>
    </row>
    <row r="19" spans="1:125" x14ac:dyDescent="0.25">
      <c r="A19" s="10">
        <v>51</v>
      </c>
      <c r="B19" t="str">
        <f ca="1">SUBSTITUTE(SUBSTITUTE(SUBSTITUTE(SUBSTITUTE($A$1,
"x_coord",B$2),
"y_coord",$A19),
"t_type",'terrain type'!A17),
"p_type", 'plot type'!A17)
&amp; IF(LEFT(resources!A17, 6) = "BONUS_", CHAR(9) &amp; "BonusType=" &amp; resources!A17 &amp; CHAR(10), "")
&amp; IF('goody huts'!A17, "	ImprovementType=IMPROVEMENT_GOODY_HUT" &amp; CHAR(10), "")
&amp; IF(ISBLANK(OFFSET('rivers (2)'!$A$1, 2 * (67 - $A19), 2 * B$2 + 1)), "", SUBSTITUTE($C$1, "&lt;direc&gt;", RIGHT(OFFSET('rivers (2)'!$A$1, 2 * (67 - $A19), 2 * B$2 + 1), 1)))
&amp; IF(ISBLANK(OFFSET('rivers (2)'!$A$1, 2 * (67 - $A19) + 1, 2 * B$2)), "", SUBSTITUTE($D$1, "&lt;direc&gt;", RIGHT(OFFSET('rivers (2)'!$A$1, 2 * (67 - $A19) + 1, 2 * B$2), 1)))
&amp; IF(ISBLANK('feature type'!A17), "EndPlot", SUBSTITUTE(SUBSTITUTE(output!$B$1,
                   "f_type", 'feature type'!A17),
                   "f_var", 'feature variety'!A17))
&amp; CHAR(10)</f>
        <v xml:space="preserve">BeginPlot
	x=0,y=51
	TerrainType=TERRAIN_OCEAN
	PlotType=3
EndPlot
</v>
      </c>
      <c r="C19" t="str">
        <f ca="1">SUBSTITUTE(SUBSTITUTE(SUBSTITUTE(SUBSTITUTE($A$1,
"x_coord",C$2),
"y_coord",$A19),
"t_type",'terrain type'!B17),
"p_type", 'plot type'!B17)
&amp; IF(LEFT(resources!B17, 6) = "BONUS_", CHAR(9) &amp; "BonusType=" &amp; resources!B17 &amp; CHAR(10), "")
&amp; IF('goody huts'!B17, "	ImprovementType=IMPROVEMENT_GOODY_HUT" &amp; CHAR(10), "")
&amp; IF(ISBLANK(OFFSET('rivers (2)'!$A$1, 2 * (67 - $A19), 2 * C$2 + 1)), "", SUBSTITUTE($C$1, "&lt;direc&gt;", RIGHT(OFFSET('rivers (2)'!$A$1, 2 * (67 - $A19), 2 * C$2 + 1), 1)))
&amp; IF(ISBLANK(OFFSET('rivers (2)'!$A$1, 2 * (67 - $A19) + 1, 2 * C$2)), "", SUBSTITUTE($D$1, "&lt;direc&gt;", RIGHT(OFFSET('rivers (2)'!$A$1, 2 * (67 - $A19) + 1, 2 * C$2), 1)))
&amp; IF(ISBLANK('feature type'!B17), "EndPlot", SUBSTITUTE(SUBSTITUTE(output!$B$1,
                   "f_type", 'feature type'!B17),
                   "f_var", 'feature variety'!B17))
&amp; CHAR(10)</f>
        <v xml:space="preserve">BeginPlot
	x=1,y=51
	TerrainType=TERRAIN_COAST
	PlotType=3
EndPlot
</v>
      </c>
      <c r="D19" t="str">
        <f ca="1">SUBSTITUTE(SUBSTITUTE(SUBSTITUTE(SUBSTITUTE($A$1,
"x_coord",D$2),
"y_coord",$A19),
"t_type",'terrain type'!C17),
"p_type", 'plot type'!C17)
&amp; IF(LEFT(resources!C17, 6) = "BONUS_", CHAR(9) &amp; "BonusType=" &amp; resources!C17 &amp; CHAR(10), "")
&amp; IF('goody huts'!C17, "	ImprovementType=IMPROVEMENT_GOODY_HUT" &amp; CHAR(10), "")
&amp; IF(ISBLANK(OFFSET('rivers (2)'!$A$1, 2 * (67 - $A19), 2 * D$2 + 1)), "", SUBSTITUTE($C$1, "&lt;direc&gt;", RIGHT(OFFSET('rivers (2)'!$A$1, 2 * (67 - $A19), 2 * D$2 + 1), 1)))
&amp; IF(ISBLANK(OFFSET('rivers (2)'!$A$1, 2 * (67 - $A19) + 1, 2 * D$2)), "", SUBSTITUTE($D$1, "&lt;direc&gt;", RIGHT(OFFSET('rivers (2)'!$A$1, 2 * (67 - $A19) + 1, 2 * D$2), 1)))
&amp; IF(ISBLANK('feature type'!C17), "EndPlot", SUBSTITUTE(SUBSTITUTE(output!$B$1,
                   "f_type", 'feature type'!C17),
                   "f_var", 'feature variety'!C17))
&amp; CHAR(10)</f>
        <v xml:space="preserve">BeginPlot
	x=2,y=51
	TerrainType=TERRAIN_GRASS
	PlotType=0
EndPlot
</v>
      </c>
      <c r="E19" t="str">
        <f ca="1">SUBSTITUTE(SUBSTITUTE(SUBSTITUTE(SUBSTITUTE($A$1,
"x_coord",E$2),
"y_coord",$A19),
"t_type",'terrain type'!D17),
"p_type", 'plot type'!D17)
&amp; IF(LEFT(resources!D17, 6) = "BONUS_", CHAR(9) &amp; "BonusType=" &amp; resources!D17 &amp; CHAR(10), "")
&amp; IF('goody huts'!D17, "	ImprovementType=IMPROVEMENT_GOODY_HUT" &amp; CHAR(10), "")
&amp; IF(ISBLANK(OFFSET('rivers (2)'!$A$1, 2 * (67 - $A19), 2 * E$2 + 1)), "", SUBSTITUTE($C$1, "&lt;direc&gt;", RIGHT(OFFSET('rivers (2)'!$A$1, 2 * (67 - $A19), 2 * E$2 + 1), 1)))
&amp; IF(ISBLANK(OFFSET('rivers (2)'!$A$1, 2 * (67 - $A19) + 1, 2 * E$2)), "", SUBSTITUTE($D$1, "&lt;direc&gt;", RIGHT(OFFSET('rivers (2)'!$A$1, 2 * (67 - $A19) + 1, 2 * E$2), 1)))
&amp; IF(ISBLANK('feature type'!D17), "EndPlot", SUBSTITUTE(SUBSTITUTE(output!$B$1,
                   "f_type", 'feature type'!D17),
                   "f_var", 'feature variety'!D17))
&amp; CHAR(10)</f>
        <v xml:space="preserve">BeginPlot
	x=3,y=51
	TerrainType=TERRAIN_COAST
	PlotType=3
EndPlot
</v>
      </c>
      <c r="F19" t="str">
        <f ca="1">SUBSTITUTE(SUBSTITUTE(SUBSTITUTE(SUBSTITUTE($A$1,
"x_coord",F$2),
"y_coord",$A19),
"t_type",'terrain type'!E17),
"p_type", 'plot type'!E17)
&amp; IF(LEFT(resources!E17, 6) = "BONUS_", CHAR(9) &amp; "BonusType=" &amp; resources!E17 &amp; CHAR(10), "")
&amp; IF('goody huts'!E17, "	ImprovementType=IMPROVEMENT_GOODY_HUT" &amp; CHAR(10), "")
&amp; IF(ISBLANK(OFFSET('rivers (2)'!$A$1, 2 * (67 - $A19), 2 * F$2 + 1)), "", SUBSTITUTE($C$1, "&lt;direc&gt;", RIGHT(OFFSET('rivers (2)'!$A$1, 2 * (67 - $A19), 2 * F$2 + 1), 1)))
&amp; IF(ISBLANK(OFFSET('rivers (2)'!$A$1, 2 * (67 - $A19) + 1, 2 * F$2)), "", SUBSTITUTE($D$1, "&lt;direc&gt;", RIGHT(OFFSET('rivers (2)'!$A$1, 2 * (67 - $A19) + 1, 2 * F$2), 1)))
&amp; IF(ISBLANK('feature type'!E17), "EndPlot", SUBSTITUTE(SUBSTITUTE(output!$B$1,
                   "f_type", 'feature type'!E17),
                   "f_var", 'feature variety'!E17))
&amp; CHAR(10)</f>
        <v xml:space="preserve">BeginPlot
	x=4,y=51
	TerrainType=TERRAIN_OCEAN
	PlotType=3
EndPlot
</v>
      </c>
      <c r="G19" t="str">
        <f ca="1">SUBSTITUTE(SUBSTITUTE(SUBSTITUTE(SUBSTITUTE($A$1,
"x_coord",G$2),
"y_coord",$A19),
"t_type",'terrain type'!F17),
"p_type", 'plot type'!F17)
&amp; IF(LEFT(resources!F17, 6) = "BONUS_", CHAR(9) &amp; "BonusType=" &amp; resources!F17 &amp; CHAR(10), "")
&amp; IF('goody huts'!F17, "	ImprovementType=IMPROVEMENT_GOODY_HUT" &amp; CHAR(10), "")
&amp; IF(ISBLANK(OFFSET('rivers (2)'!$A$1, 2 * (67 - $A19), 2 * G$2 + 1)), "", SUBSTITUTE($C$1, "&lt;direc&gt;", RIGHT(OFFSET('rivers (2)'!$A$1, 2 * (67 - $A19), 2 * G$2 + 1), 1)))
&amp; IF(ISBLANK(OFFSET('rivers (2)'!$A$1, 2 * (67 - $A19) + 1, 2 * G$2)), "", SUBSTITUTE($D$1, "&lt;direc&gt;", RIGHT(OFFSET('rivers (2)'!$A$1, 2 * (67 - $A19) + 1, 2 * G$2), 1)))
&amp; IF(ISBLANK('feature type'!F17), "EndPlot", SUBSTITUTE(SUBSTITUTE(output!$B$1,
                   "f_type", 'feature type'!F17),
                   "f_var", 'feature variety'!F17))
&amp; CHAR(10)</f>
        <v xml:space="preserve">BeginPlot
	x=5,y=51
	TerrainType=TERRAIN_OCEAN
	PlotType=3
EndPlot
</v>
      </c>
      <c r="H19" t="str">
        <f ca="1">SUBSTITUTE(SUBSTITUTE(SUBSTITUTE(SUBSTITUTE($A$1,
"x_coord",H$2),
"y_coord",$A19),
"t_type",'terrain type'!G17),
"p_type", 'plot type'!G17)
&amp; IF(LEFT(resources!G17, 6) = "BONUS_", CHAR(9) &amp; "BonusType=" &amp; resources!G17 &amp; CHAR(10), "")
&amp; IF('goody huts'!G17, "	ImprovementType=IMPROVEMENT_GOODY_HUT" &amp; CHAR(10), "")
&amp; IF(ISBLANK(OFFSET('rivers (2)'!$A$1, 2 * (67 - $A19), 2 * H$2 + 1)), "", SUBSTITUTE($C$1, "&lt;direc&gt;", RIGHT(OFFSET('rivers (2)'!$A$1, 2 * (67 - $A19), 2 * H$2 + 1), 1)))
&amp; IF(ISBLANK(OFFSET('rivers (2)'!$A$1, 2 * (67 - $A19) + 1, 2 * H$2)), "", SUBSTITUTE($D$1, "&lt;direc&gt;", RIGHT(OFFSET('rivers (2)'!$A$1, 2 * (67 - $A19) + 1, 2 * H$2), 1)))
&amp; IF(ISBLANK('feature type'!G17), "EndPlot", SUBSTITUTE(SUBSTITUTE(output!$B$1,
                   "f_type", 'feature type'!G17),
                   "f_var", 'feature variety'!G17))
&amp; CHAR(10)</f>
        <v xml:space="preserve">BeginPlot
	x=6,y=51
	TerrainType=TERRAIN_OCEAN
	PlotType=3
EndPlot
</v>
      </c>
      <c r="I19" t="str">
        <f ca="1">SUBSTITUTE(SUBSTITUTE(SUBSTITUTE(SUBSTITUTE($A$1,
"x_coord",I$2),
"y_coord",$A19),
"t_type",'terrain type'!H17),
"p_type", 'plot type'!H17)
&amp; IF(LEFT(resources!H17, 6) = "BONUS_", CHAR(9) &amp; "BonusType=" &amp; resources!H17 &amp; CHAR(10), "")
&amp; IF('goody huts'!H17, "	ImprovementType=IMPROVEMENT_GOODY_HUT" &amp; CHAR(10), "")
&amp; IF(ISBLANK(OFFSET('rivers (2)'!$A$1, 2 * (67 - $A19), 2 * I$2 + 1)), "", SUBSTITUTE($C$1, "&lt;direc&gt;", RIGHT(OFFSET('rivers (2)'!$A$1, 2 * (67 - $A19), 2 * I$2 + 1), 1)))
&amp; IF(ISBLANK(OFFSET('rivers (2)'!$A$1, 2 * (67 - $A19) + 1, 2 * I$2)), "", SUBSTITUTE($D$1, "&lt;direc&gt;", RIGHT(OFFSET('rivers (2)'!$A$1, 2 * (67 - $A19) + 1, 2 * I$2), 1)))
&amp; IF(ISBLANK('feature type'!H17), "EndPlot", SUBSTITUTE(SUBSTITUTE(output!$B$1,
                   "f_type", 'feature type'!H17),
                   "f_var", 'feature variety'!H17))
&amp; CHAR(10)</f>
        <v xml:space="preserve">BeginPlot
	x=7,y=51
	TerrainType=TERRAIN_OCEAN
	PlotType=3
EndPlot
</v>
      </c>
      <c r="J19" t="str">
        <f ca="1">SUBSTITUTE(SUBSTITUTE(SUBSTITUTE(SUBSTITUTE($A$1,
"x_coord",J$2),
"y_coord",$A19),
"t_type",'terrain type'!I17),
"p_type", 'plot type'!I17)
&amp; IF(LEFT(resources!I17, 6) = "BONUS_", CHAR(9) &amp; "BonusType=" &amp; resources!I17 &amp; CHAR(10), "")
&amp; IF('goody huts'!I17, "	ImprovementType=IMPROVEMENT_GOODY_HUT" &amp; CHAR(10), "")
&amp; IF(ISBLANK(OFFSET('rivers (2)'!$A$1, 2 * (67 - $A19), 2 * J$2 + 1)), "", SUBSTITUTE($C$1, "&lt;direc&gt;", RIGHT(OFFSET('rivers (2)'!$A$1, 2 * (67 - $A19), 2 * J$2 + 1), 1)))
&amp; IF(ISBLANK(OFFSET('rivers (2)'!$A$1, 2 * (67 - $A19) + 1, 2 * J$2)), "", SUBSTITUTE($D$1, "&lt;direc&gt;", RIGHT(OFFSET('rivers (2)'!$A$1, 2 * (67 - $A19) + 1, 2 * J$2), 1)))
&amp; IF(ISBLANK('feature type'!I17), "EndPlot", SUBSTITUTE(SUBSTITUTE(output!$B$1,
                   "f_type", 'feature type'!I17),
                   "f_var", 'feature variety'!I17))
&amp; CHAR(10)</f>
        <v xml:space="preserve">BeginPlot
	x=8,y=51
	TerrainType=TERRAIN_OCEAN
	PlotType=3
EndPlot
</v>
      </c>
      <c r="K19" t="str">
        <f ca="1">SUBSTITUTE(SUBSTITUTE(SUBSTITUTE(SUBSTITUTE($A$1,
"x_coord",K$2),
"y_coord",$A19),
"t_type",'terrain type'!J17),
"p_type", 'plot type'!J17)
&amp; IF(LEFT(resources!J17, 6) = "BONUS_", CHAR(9) &amp; "BonusType=" &amp; resources!J17 &amp; CHAR(10), "")
&amp; IF('goody huts'!J17, "	ImprovementType=IMPROVEMENT_GOODY_HUT" &amp; CHAR(10), "")
&amp; IF(ISBLANK(OFFSET('rivers (2)'!$A$1, 2 * (67 - $A19), 2 * K$2 + 1)), "", SUBSTITUTE($C$1, "&lt;direc&gt;", RIGHT(OFFSET('rivers (2)'!$A$1, 2 * (67 - $A19), 2 * K$2 + 1), 1)))
&amp; IF(ISBLANK(OFFSET('rivers (2)'!$A$1, 2 * (67 - $A19) + 1, 2 * K$2)), "", SUBSTITUTE($D$1, "&lt;direc&gt;", RIGHT(OFFSET('rivers (2)'!$A$1, 2 * (67 - $A19) + 1, 2 * K$2), 1)))
&amp; IF(ISBLANK('feature type'!J17), "EndPlot", SUBSTITUTE(SUBSTITUTE(output!$B$1,
                   "f_type", 'feature type'!J17),
                   "f_var", 'feature variety'!J17))
&amp; CHAR(10)</f>
        <v xml:space="preserve">BeginPlot
	x=9,y=51
	TerrainType=TERRAIN_OCEAN
	PlotType=3
EndPlot
</v>
      </c>
      <c r="L19" t="str">
        <f ca="1">SUBSTITUTE(SUBSTITUTE(SUBSTITUTE(SUBSTITUTE($A$1,
"x_coord",L$2),
"y_coord",$A19),
"t_type",'terrain type'!K17),
"p_type", 'plot type'!K17)
&amp; IF(LEFT(resources!K17, 6) = "BONUS_", CHAR(9) &amp; "BonusType=" &amp; resources!K17 &amp; CHAR(10), "")
&amp; IF('goody huts'!K17, "	ImprovementType=IMPROVEMENT_GOODY_HUT" &amp; CHAR(10), "")
&amp; IF(ISBLANK(OFFSET('rivers (2)'!$A$1, 2 * (67 - $A19), 2 * L$2 + 1)), "", SUBSTITUTE($C$1, "&lt;direc&gt;", RIGHT(OFFSET('rivers (2)'!$A$1, 2 * (67 - $A19), 2 * L$2 + 1), 1)))
&amp; IF(ISBLANK(OFFSET('rivers (2)'!$A$1, 2 * (67 - $A19) + 1, 2 * L$2)), "", SUBSTITUTE($D$1, "&lt;direc&gt;", RIGHT(OFFSET('rivers (2)'!$A$1, 2 * (67 - $A19) + 1, 2 * L$2), 1)))
&amp; IF(ISBLANK('feature type'!K17), "EndPlot", SUBSTITUTE(SUBSTITUTE(output!$B$1,
                   "f_type", 'feature type'!K17),
                   "f_var", 'feature variety'!K17))
&amp; CHAR(10)</f>
        <v xml:space="preserve">BeginPlot
	x=10,y=51
	TerrainType=TERRAIN_OCEAN
	PlotType=3
EndPlot
</v>
      </c>
      <c r="M19" t="str">
        <f ca="1">SUBSTITUTE(SUBSTITUTE(SUBSTITUTE(SUBSTITUTE($A$1,
"x_coord",M$2),
"y_coord",$A19),
"t_type",'terrain type'!L17),
"p_type", 'plot type'!L17)
&amp; IF(LEFT(resources!L17, 6) = "BONUS_", CHAR(9) &amp; "BonusType=" &amp; resources!L17 &amp; CHAR(10), "")
&amp; IF('goody huts'!L17, "	ImprovementType=IMPROVEMENT_GOODY_HUT" &amp; CHAR(10), "")
&amp; IF(ISBLANK(OFFSET('rivers (2)'!$A$1, 2 * (67 - $A19), 2 * M$2 + 1)), "", SUBSTITUTE($C$1, "&lt;direc&gt;", RIGHT(OFFSET('rivers (2)'!$A$1, 2 * (67 - $A19), 2 * M$2 + 1), 1)))
&amp; IF(ISBLANK(OFFSET('rivers (2)'!$A$1, 2 * (67 - $A19) + 1, 2 * M$2)), "", SUBSTITUTE($D$1, "&lt;direc&gt;", RIGHT(OFFSET('rivers (2)'!$A$1, 2 * (67 - $A19) + 1, 2 * M$2), 1)))
&amp; IF(ISBLANK('feature type'!L17), "EndPlot", SUBSTITUTE(SUBSTITUTE(output!$B$1,
                   "f_type", 'feature type'!L17),
                   "f_var", 'feature variety'!L17))
&amp; CHAR(10)</f>
        <v xml:space="preserve">BeginPlot
	x=11,y=51
	TerrainType=TERRAIN_OCEAN
	PlotType=3
EndPlot
</v>
      </c>
      <c r="N19" t="str">
        <f ca="1">SUBSTITUTE(SUBSTITUTE(SUBSTITUTE(SUBSTITUTE($A$1,
"x_coord",N$2),
"y_coord",$A19),
"t_type",'terrain type'!M17),
"p_type", 'plot type'!M17)
&amp; IF(LEFT(resources!M17, 6) = "BONUS_", CHAR(9) &amp; "BonusType=" &amp; resources!M17 &amp; CHAR(10), "")
&amp; IF('goody huts'!M17, "	ImprovementType=IMPROVEMENT_GOODY_HUT" &amp; CHAR(10), "")
&amp; IF(ISBLANK(OFFSET('rivers (2)'!$A$1, 2 * (67 - $A19), 2 * N$2 + 1)), "", SUBSTITUTE($C$1, "&lt;direc&gt;", RIGHT(OFFSET('rivers (2)'!$A$1, 2 * (67 - $A19), 2 * N$2 + 1), 1)))
&amp; IF(ISBLANK(OFFSET('rivers (2)'!$A$1, 2 * (67 - $A19) + 1, 2 * N$2)), "", SUBSTITUTE($D$1, "&lt;direc&gt;", RIGHT(OFFSET('rivers (2)'!$A$1, 2 * (67 - $A19) + 1, 2 * N$2), 1)))
&amp; IF(ISBLANK('feature type'!M17), "EndPlot", SUBSTITUTE(SUBSTITUTE(output!$B$1,
                   "f_type", 'feature type'!M17),
                   "f_var", 'feature variety'!M17))
&amp; CHAR(10)</f>
        <v xml:space="preserve">BeginPlot
	x=12,y=51
	TerrainType=TERRAIN_COAST
	PlotType=3
EndPlot
</v>
      </c>
      <c r="O19" t="str">
        <f ca="1">SUBSTITUTE(SUBSTITUTE(SUBSTITUTE(SUBSTITUTE($A$1,
"x_coord",O$2),
"y_coord",$A19),
"t_type",'terrain type'!N17),
"p_type", 'plot type'!N17)
&amp; IF(LEFT(resources!N17, 6) = "BONUS_", CHAR(9) &amp; "BonusType=" &amp; resources!N17 &amp; CHAR(10), "")
&amp; IF('goody huts'!N17, "	ImprovementType=IMPROVEMENT_GOODY_HUT" &amp; CHAR(10), "")
&amp; IF(ISBLANK(OFFSET('rivers (2)'!$A$1, 2 * (67 - $A19), 2 * O$2 + 1)), "", SUBSTITUTE($C$1, "&lt;direc&gt;", RIGHT(OFFSET('rivers (2)'!$A$1, 2 * (67 - $A19), 2 * O$2 + 1), 1)))
&amp; IF(ISBLANK(OFFSET('rivers (2)'!$A$1, 2 * (67 - $A19) + 1, 2 * O$2)), "", SUBSTITUTE($D$1, "&lt;direc&gt;", RIGHT(OFFSET('rivers (2)'!$A$1, 2 * (67 - $A19) + 1, 2 * O$2), 1)))
&amp; IF(ISBLANK('feature type'!N17), "EndPlot", SUBSTITUTE(SUBSTITUTE(output!$B$1,
                   "f_type", 'feature type'!N17),
                   "f_var", 'feature variety'!N17))
&amp; CHAR(10)</f>
        <v xml:space="preserve">BeginPlot
	x=13,y=51
	TerrainType=TERRAIN_GRASS
	PlotType=2
EndPlot
</v>
      </c>
      <c r="P19" t="str">
        <f ca="1">SUBSTITUTE(SUBSTITUTE(SUBSTITUTE(SUBSTITUTE($A$1,
"x_coord",P$2),
"y_coord",$A19),
"t_type",'terrain type'!O17),
"p_type", 'plot type'!O17)
&amp; IF(LEFT(resources!O17, 6) = "BONUS_", CHAR(9) &amp; "BonusType=" &amp; resources!O17 &amp; CHAR(10), "")
&amp; IF('goody huts'!O17, "	ImprovementType=IMPROVEMENT_GOODY_HUT" &amp; CHAR(10), "")
&amp; IF(ISBLANK(OFFSET('rivers (2)'!$A$1, 2 * (67 - $A19), 2 * P$2 + 1)), "", SUBSTITUTE($C$1, "&lt;direc&gt;", RIGHT(OFFSET('rivers (2)'!$A$1, 2 * (67 - $A19), 2 * P$2 + 1), 1)))
&amp; IF(ISBLANK(OFFSET('rivers (2)'!$A$1, 2 * (67 - $A19) + 1, 2 * P$2)), "", SUBSTITUTE($D$1, "&lt;direc&gt;", RIGHT(OFFSET('rivers (2)'!$A$1, 2 * (67 - $A19) + 1, 2 * P$2), 1)))
&amp; IF(ISBLANK('feature type'!O17), "EndPlot", SUBSTITUTE(SUBSTITUTE(output!$B$1,
                   "f_type", 'feature type'!O17),
                   "f_var", 'feature variety'!O17))
&amp; CHAR(10)</f>
        <v xml:space="preserve">BeginPlot
	x=14,y=51
	TerrainType=TERRAIN_GRASS
	PlotType=2
	RiverNSDirection=2
	isWOfRiver
EndPlot
</v>
      </c>
      <c r="Q19" t="str">
        <f ca="1">SUBSTITUTE(SUBSTITUTE(SUBSTITUTE(SUBSTITUTE($A$1,
"x_coord",Q$2),
"y_coord",$A19),
"t_type",'terrain type'!P17),
"p_type", 'plot type'!P17)
&amp; IF(LEFT(resources!P17, 6) = "BONUS_", CHAR(9) &amp; "BonusType=" &amp; resources!P17 &amp; CHAR(10), "")
&amp; IF('goody huts'!P17, "	ImprovementType=IMPROVEMENT_GOODY_HUT" &amp; CHAR(10), "")
&amp; IF(ISBLANK(OFFSET('rivers (2)'!$A$1, 2 * (67 - $A19), 2 * Q$2 + 1)), "", SUBSTITUTE($C$1, "&lt;direc&gt;", RIGHT(OFFSET('rivers (2)'!$A$1, 2 * (67 - $A19), 2 * Q$2 + 1), 1)))
&amp; IF(ISBLANK(OFFSET('rivers (2)'!$A$1, 2 * (67 - $A19) + 1, 2 * Q$2)), "", SUBSTITUTE($D$1, "&lt;direc&gt;", RIGHT(OFFSET('rivers (2)'!$A$1, 2 * (67 - $A19) + 1, 2 * Q$2), 1)))
&amp; IF(ISBLANK('feature type'!P17), "EndPlot", SUBSTITUTE(SUBSTITUTE(output!$B$1,
                   "f_type", 'feature type'!P17),
                   "f_var", 'feature variety'!P17))
&amp; CHAR(10)</f>
        <v xml:space="preserve">BeginPlot
	x=15,y=51
	TerrainType=TERRAIN_GRASS
	PlotType=2
	FeatureType=FEATURE_FOREST, FeatureVariety=0
EndPlot
</v>
      </c>
      <c r="R19" t="str">
        <f ca="1">SUBSTITUTE(SUBSTITUTE(SUBSTITUTE(SUBSTITUTE($A$1,
"x_coord",R$2),
"y_coord",$A19),
"t_type",'terrain type'!Q17),
"p_type", 'plot type'!Q17)
&amp; IF(LEFT(resources!Q17, 6) = "BONUS_", CHAR(9) &amp; "BonusType=" &amp; resources!Q17 &amp; CHAR(10), "")
&amp; IF('goody huts'!Q17, "	ImprovementType=IMPROVEMENT_GOODY_HUT" &amp; CHAR(10), "")
&amp; IF(ISBLANK(OFFSET('rivers (2)'!$A$1, 2 * (67 - $A19), 2 * R$2 + 1)), "", SUBSTITUTE($C$1, "&lt;direc&gt;", RIGHT(OFFSET('rivers (2)'!$A$1, 2 * (67 - $A19), 2 * R$2 + 1), 1)))
&amp; IF(ISBLANK(OFFSET('rivers (2)'!$A$1, 2 * (67 - $A19) + 1, 2 * R$2)), "", SUBSTITUTE($D$1, "&lt;direc&gt;", RIGHT(OFFSET('rivers (2)'!$A$1, 2 * (67 - $A19) + 1, 2 * R$2), 1)))
&amp; IF(ISBLANK('feature type'!Q17), "EndPlot", SUBSTITUTE(SUBSTITUTE(output!$B$1,
                   "f_type", 'feature type'!Q17),
                   "f_var", 'feature variety'!Q17))
&amp; CHAR(10)</f>
        <v xml:space="preserve">BeginPlot
	x=16,y=51
	TerrainType=TERRAIN_GRASS
	PlotType=1
EndPlot
</v>
      </c>
      <c r="S19" t="str">
        <f ca="1">SUBSTITUTE(SUBSTITUTE(SUBSTITUTE(SUBSTITUTE($A$1,
"x_coord",S$2),
"y_coord",$A19),
"t_type",'terrain type'!R17),
"p_type", 'plot type'!R17)
&amp; IF(LEFT(resources!R17, 6) = "BONUS_", CHAR(9) &amp; "BonusType=" &amp; resources!R17 &amp; CHAR(10), "")
&amp; IF('goody huts'!R17, "	ImprovementType=IMPROVEMENT_GOODY_HUT" &amp; CHAR(10), "")
&amp; IF(ISBLANK(OFFSET('rivers (2)'!$A$1, 2 * (67 - $A19), 2 * S$2 + 1)), "", SUBSTITUTE($C$1, "&lt;direc&gt;", RIGHT(OFFSET('rivers (2)'!$A$1, 2 * (67 - $A19), 2 * S$2 + 1), 1)))
&amp; IF(ISBLANK(OFFSET('rivers (2)'!$A$1, 2 * (67 - $A19) + 1, 2 * S$2)), "", SUBSTITUTE($D$1, "&lt;direc&gt;", RIGHT(OFFSET('rivers (2)'!$A$1, 2 * (67 - $A19) + 1, 2 * S$2), 1)))
&amp; IF(ISBLANK('feature type'!R17), "EndPlot", SUBSTITUTE(SUBSTITUTE(output!$B$1,
                   "f_type", 'feature type'!R17),
                   "f_var", 'feature variety'!R17))
&amp; CHAR(10)</f>
        <v xml:space="preserve">BeginPlot
	x=17,y=51
	TerrainType=TERRAIN_GRASS
	PlotType=1
	FeatureType=FEATURE_FOREST, FeatureVariety=0
EndPlot
</v>
      </c>
      <c r="T19" t="str">
        <f ca="1">SUBSTITUTE(SUBSTITUTE(SUBSTITUTE(SUBSTITUTE($A$1,
"x_coord",T$2),
"y_coord",$A19),
"t_type",'terrain type'!S17),
"p_type", 'plot type'!S17)
&amp; IF(LEFT(resources!S17, 6) = "BONUS_", CHAR(9) &amp; "BonusType=" &amp; resources!S17 &amp; CHAR(10), "")
&amp; IF('goody huts'!S17, "	ImprovementType=IMPROVEMENT_GOODY_HUT" &amp; CHAR(10), "")
&amp; IF(ISBLANK(OFFSET('rivers (2)'!$A$1, 2 * (67 - $A19), 2 * T$2 + 1)), "", SUBSTITUTE($C$1, "&lt;direc&gt;", RIGHT(OFFSET('rivers (2)'!$A$1, 2 * (67 - $A19), 2 * T$2 + 1), 1)))
&amp; IF(ISBLANK(OFFSET('rivers (2)'!$A$1, 2 * (67 - $A19) + 1, 2 * T$2)), "", SUBSTITUTE($D$1, "&lt;direc&gt;", RIGHT(OFFSET('rivers (2)'!$A$1, 2 * (67 - $A19) + 1, 2 * T$2), 1)))
&amp; IF(ISBLANK('feature type'!S17), "EndPlot", SUBSTITUTE(SUBSTITUTE(output!$B$1,
                   "f_type", 'feature type'!S17),
                   "f_var", 'feature variety'!S17))
&amp; CHAR(10)</f>
        <v xml:space="preserve">BeginPlot
	x=18,y=51
	TerrainType=TERRAIN_GRASS
	PlotType=2
EndPlot
</v>
      </c>
      <c r="U19" t="str">
        <f ca="1">SUBSTITUTE(SUBSTITUTE(SUBSTITUTE(SUBSTITUTE($A$1,
"x_coord",U$2),
"y_coord",$A19),
"t_type",'terrain type'!T17),
"p_type", 'plot type'!T17)
&amp; IF(LEFT(resources!T17, 6) = "BONUS_", CHAR(9) &amp; "BonusType=" &amp; resources!T17 &amp; CHAR(10), "")
&amp; IF('goody huts'!T17, "	ImprovementType=IMPROVEMENT_GOODY_HUT" &amp; CHAR(10), "")
&amp; IF(ISBLANK(OFFSET('rivers (2)'!$A$1, 2 * (67 - $A19), 2 * U$2 + 1)), "", SUBSTITUTE($C$1, "&lt;direc&gt;", RIGHT(OFFSET('rivers (2)'!$A$1, 2 * (67 - $A19), 2 * U$2 + 1), 1)))
&amp; IF(ISBLANK(OFFSET('rivers (2)'!$A$1, 2 * (67 - $A19) + 1, 2 * U$2)), "", SUBSTITUTE($D$1, "&lt;direc&gt;", RIGHT(OFFSET('rivers (2)'!$A$1, 2 * (67 - $A19) + 1, 2 * U$2), 1)))
&amp; IF(ISBLANK('feature type'!T17), "EndPlot", SUBSTITUTE(SUBSTITUTE(output!$B$1,
                   "f_type", 'feature type'!T17),
                   "f_var", 'feature variety'!T17))
&amp; CHAR(10)</f>
        <v xml:space="preserve">BeginPlot
	x=19,y=51
	TerrainType=TERRAIN_GRASS
	PlotType=2
	BonusType=BONUS_CORN
EndPlot
</v>
      </c>
      <c r="V19" t="str">
        <f ca="1">SUBSTITUTE(SUBSTITUTE(SUBSTITUTE(SUBSTITUTE($A$1,
"x_coord",V$2),
"y_coord",$A19),
"t_type",'terrain type'!U17),
"p_type", 'plot type'!U17)
&amp; IF(LEFT(resources!U17, 6) = "BONUS_", CHAR(9) &amp; "BonusType=" &amp; resources!U17 &amp; CHAR(10), "")
&amp; IF('goody huts'!U17, "	ImprovementType=IMPROVEMENT_GOODY_HUT" &amp; CHAR(10), "")
&amp; IF(ISBLANK(OFFSET('rivers (2)'!$A$1, 2 * (67 - $A19), 2 * V$2 + 1)), "", SUBSTITUTE($C$1, "&lt;direc&gt;", RIGHT(OFFSET('rivers (2)'!$A$1, 2 * (67 - $A19), 2 * V$2 + 1), 1)))
&amp; IF(ISBLANK(OFFSET('rivers (2)'!$A$1, 2 * (67 - $A19) + 1, 2 * V$2)), "", SUBSTITUTE($D$1, "&lt;direc&gt;", RIGHT(OFFSET('rivers (2)'!$A$1, 2 * (67 - $A19) + 1, 2 * V$2), 1)))
&amp; IF(ISBLANK('feature type'!U17), "EndPlot", SUBSTITUTE(SUBSTITUTE(output!$B$1,
                   "f_type", 'feature type'!U17),
                   "f_var", 'feature variety'!U17))
&amp; CHAR(10)</f>
        <v xml:space="preserve">BeginPlot
	x=20,y=51
	TerrainType=TERRAIN_GRASS
	PlotType=2
	FeatureType=FEATURE_FOREST, FeatureVariety=0
EndPlot
</v>
      </c>
      <c r="W19" t="str">
        <f ca="1">SUBSTITUTE(SUBSTITUTE(SUBSTITUTE(SUBSTITUTE($A$1,
"x_coord",W$2),
"y_coord",$A19),
"t_type",'terrain type'!V17),
"p_type", 'plot type'!V17)
&amp; IF(LEFT(resources!V17, 6) = "BONUS_", CHAR(9) &amp; "BonusType=" &amp; resources!V17 &amp; CHAR(10), "")
&amp; IF('goody huts'!V17, "	ImprovementType=IMPROVEMENT_GOODY_HUT" &amp; CHAR(10), "")
&amp; IF(ISBLANK(OFFSET('rivers (2)'!$A$1, 2 * (67 - $A19), 2 * W$2 + 1)), "", SUBSTITUTE($C$1, "&lt;direc&gt;", RIGHT(OFFSET('rivers (2)'!$A$1, 2 * (67 - $A19), 2 * W$2 + 1), 1)))
&amp; IF(ISBLANK(OFFSET('rivers (2)'!$A$1, 2 * (67 - $A19) + 1, 2 * W$2)), "", SUBSTITUTE($D$1, "&lt;direc&gt;", RIGHT(OFFSET('rivers (2)'!$A$1, 2 * (67 - $A19) + 1, 2 * W$2), 1)))
&amp; IF(ISBLANK('feature type'!V17), "EndPlot", SUBSTITUTE(SUBSTITUTE(output!$B$1,
                   "f_type", 'feature type'!V17),
                   "f_var", 'feature variety'!V17))
&amp; CHAR(10)</f>
        <v xml:space="preserve">BeginPlot
	x=21,y=51
	TerrainType=TERRAIN_GRASS
	PlotType=2
	FeatureType=FEATURE_FOREST, FeatureVariety=0
EndPlot
</v>
      </c>
      <c r="X19" t="str">
        <f ca="1">SUBSTITUTE(SUBSTITUTE(SUBSTITUTE(SUBSTITUTE($A$1,
"x_coord",X$2),
"y_coord",$A19),
"t_type",'terrain type'!W17),
"p_type", 'plot type'!W17)
&amp; IF(LEFT(resources!W17, 6) = "BONUS_", CHAR(9) &amp; "BonusType=" &amp; resources!W17 &amp; CHAR(10), "")
&amp; IF('goody huts'!W17, "	ImprovementType=IMPROVEMENT_GOODY_HUT" &amp; CHAR(10), "")
&amp; IF(ISBLANK(OFFSET('rivers (2)'!$A$1, 2 * (67 - $A19), 2 * X$2 + 1)), "", SUBSTITUTE($C$1, "&lt;direc&gt;", RIGHT(OFFSET('rivers (2)'!$A$1, 2 * (67 - $A19), 2 * X$2 + 1), 1)))
&amp; IF(ISBLANK(OFFSET('rivers (2)'!$A$1, 2 * (67 - $A19) + 1, 2 * X$2)), "", SUBSTITUTE($D$1, "&lt;direc&gt;", RIGHT(OFFSET('rivers (2)'!$A$1, 2 * (67 - $A19) + 1, 2 * X$2), 1)))
&amp; IF(ISBLANK('feature type'!W17), "EndPlot", SUBSTITUTE(SUBSTITUTE(output!$B$1,
                   "f_type", 'feature type'!W17),
                   "f_var", 'feature variety'!W17))
&amp; CHAR(10)</f>
        <v xml:space="preserve">BeginPlot
	x=22,y=51
	TerrainType=TERRAIN_GRASS
	PlotType=2
	FeatureType=FEATURE_FOREST, FeatureVariety=0
EndPlot
</v>
      </c>
      <c r="Y19" t="str">
        <f ca="1">SUBSTITUTE(SUBSTITUTE(SUBSTITUTE(SUBSTITUTE($A$1,
"x_coord",Y$2),
"y_coord",$A19),
"t_type",'terrain type'!X17),
"p_type", 'plot type'!X17)
&amp; IF(LEFT(resources!X17, 6) = "BONUS_", CHAR(9) &amp; "BonusType=" &amp; resources!X17 &amp; CHAR(10), "")
&amp; IF('goody huts'!X17, "	ImprovementType=IMPROVEMENT_GOODY_HUT" &amp; CHAR(10), "")
&amp; IF(ISBLANK(OFFSET('rivers (2)'!$A$1, 2 * (67 - $A19), 2 * Y$2 + 1)), "", SUBSTITUTE($C$1, "&lt;direc&gt;", RIGHT(OFFSET('rivers (2)'!$A$1, 2 * (67 - $A19), 2 * Y$2 + 1), 1)))
&amp; IF(ISBLANK(OFFSET('rivers (2)'!$A$1, 2 * (67 - $A19) + 1, 2 * Y$2)), "", SUBSTITUTE($D$1, "&lt;direc&gt;", RIGHT(OFFSET('rivers (2)'!$A$1, 2 * (67 - $A19) + 1, 2 * Y$2), 1)))
&amp; IF(ISBLANK('feature type'!X17), "EndPlot", SUBSTITUTE(SUBSTITUTE(output!$B$1,
                   "f_type", 'feature type'!X17),
                   "f_var", 'feature variety'!X17))
&amp; CHAR(10)</f>
        <v xml:space="preserve">BeginPlot
	x=23,y=51
	TerrainType=TERRAIN_GRASS
	PlotType=2
EndPlot
</v>
      </c>
      <c r="Z19" t="str">
        <f ca="1">SUBSTITUTE(SUBSTITUTE(SUBSTITUTE(SUBSTITUTE($A$1,
"x_coord",Z$2),
"y_coord",$A19),
"t_type",'terrain type'!Y17),
"p_type", 'plot type'!Y17)
&amp; IF(LEFT(resources!Y17, 6) = "BONUS_", CHAR(9) &amp; "BonusType=" &amp; resources!Y17 &amp; CHAR(10), "")
&amp; IF('goody huts'!Y17, "	ImprovementType=IMPROVEMENT_GOODY_HUT" &amp; CHAR(10), "")
&amp; IF(ISBLANK(OFFSET('rivers (2)'!$A$1, 2 * (67 - $A19), 2 * Z$2 + 1)), "", SUBSTITUTE($C$1, "&lt;direc&gt;", RIGHT(OFFSET('rivers (2)'!$A$1, 2 * (67 - $A19), 2 * Z$2 + 1), 1)))
&amp; IF(ISBLANK(OFFSET('rivers (2)'!$A$1, 2 * (67 - $A19) + 1, 2 * Z$2)), "", SUBSTITUTE($D$1, "&lt;direc&gt;", RIGHT(OFFSET('rivers (2)'!$A$1, 2 * (67 - $A19) + 1, 2 * Z$2), 1)))
&amp; IF(ISBLANK('feature type'!Y17), "EndPlot", SUBSTITUTE(SUBSTITUTE(output!$B$1,
                   "f_type", 'feature type'!Y17),
                   "f_var", 'feature variety'!Y17))
&amp; CHAR(10)</f>
        <v xml:space="preserve">BeginPlot
	x=24,y=51
	TerrainType=TERRAIN_GRASS
	PlotType=2
	FeatureType=FEATURE_FOREST, FeatureVariety=0
EndPlot
</v>
      </c>
      <c r="AA19" t="str">
        <f ca="1">SUBSTITUTE(SUBSTITUTE(SUBSTITUTE(SUBSTITUTE($A$1,
"x_coord",AA$2),
"y_coord",$A19),
"t_type",'terrain type'!Z17),
"p_type", 'plot type'!Z17)
&amp; IF(LEFT(resources!Z17, 6) = "BONUS_", CHAR(9) &amp; "BonusType=" &amp; resources!Z17 &amp; CHAR(10), "")
&amp; IF('goody huts'!Z17, "	ImprovementType=IMPROVEMENT_GOODY_HUT" &amp; CHAR(10), "")
&amp; IF(ISBLANK(OFFSET('rivers (2)'!$A$1, 2 * (67 - $A19), 2 * AA$2 + 1)), "", SUBSTITUTE($C$1, "&lt;direc&gt;", RIGHT(OFFSET('rivers (2)'!$A$1, 2 * (67 - $A19), 2 * AA$2 + 1), 1)))
&amp; IF(ISBLANK(OFFSET('rivers (2)'!$A$1, 2 * (67 - $A19) + 1, 2 * AA$2)), "", SUBSTITUTE($D$1, "&lt;direc&gt;", RIGHT(OFFSET('rivers (2)'!$A$1, 2 * (67 - $A19) + 1, 2 * AA$2), 1)))
&amp; IF(ISBLANK('feature type'!Z17), "EndPlot", SUBSTITUTE(SUBSTITUTE(output!$B$1,
                   "f_type", 'feature type'!Z17),
                   "f_var", 'feature variety'!Z17))
&amp; CHAR(10)</f>
        <v xml:space="preserve">BeginPlot
	x=25,y=51
	TerrainType=TERRAIN_GRASS
	PlotType=2
EndPlot
</v>
      </c>
      <c r="AB19" t="str">
        <f ca="1">SUBSTITUTE(SUBSTITUTE(SUBSTITUTE(SUBSTITUTE($A$1,
"x_coord",AB$2),
"y_coord",$A19),
"t_type",'terrain type'!AA17),
"p_type", 'plot type'!AA17)
&amp; IF(LEFT(resources!AA17, 6) = "BONUS_", CHAR(9) &amp; "BonusType=" &amp; resources!AA17 &amp; CHAR(10), "")
&amp; IF('goody huts'!AA17, "	ImprovementType=IMPROVEMENT_GOODY_HUT" &amp; CHAR(10), "")
&amp; IF(ISBLANK(OFFSET('rivers (2)'!$A$1, 2 * (67 - $A19), 2 * AB$2 + 1)), "", SUBSTITUTE($C$1, "&lt;direc&gt;", RIGHT(OFFSET('rivers (2)'!$A$1, 2 * (67 - $A19), 2 * AB$2 + 1), 1)))
&amp; IF(ISBLANK(OFFSET('rivers (2)'!$A$1, 2 * (67 - $A19) + 1, 2 * AB$2)), "", SUBSTITUTE($D$1, "&lt;direc&gt;", RIGHT(OFFSET('rivers (2)'!$A$1, 2 * (67 - $A19) + 1, 2 * AB$2), 1)))
&amp; IF(ISBLANK('feature type'!AA17), "EndPlot", SUBSTITUTE(SUBSTITUTE(output!$B$1,
                   "f_type", 'feature type'!AA17),
                   "f_var", 'feature variety'!AA17))
&amp; CHAR(10)</f>
        <v xml:space="preserve">BeginPlot
	x=26,y=51
	TerrainType=TERRAIN_GRASS
	PlotType=2
EndPlot
</v>
      </c>
      <c r="AC19" t="str">
        <f ca="1">SUBSTITUTE(SUBSTITUTE(SUBSTITUTE(SUBSTITUTE($A$1,
"x_coord",AC$2),
"y_coord",$A19),
"t_type",'terrain type'!AB17),
"p_type", 'plot type'!AB17)
&amp; IF(LEFT(resources!AB17, 6) = "BONUS_", CHAR(9) &amp; "BonusType=" &amp; resources!AB17 &amp; CHAR(10), "")
&amp; IF('goody huts'!AB17, "	ImprovementType=IMPROVEMENT_GOODY_HUT" &amp; CHAR(10), "")
&amp; IF(ISBLANK(OFFSET('rivers (2)'!$A$1, 2 * (67 - $A19), 2 * AC$2 + 1)), "", SUBSTITUTE($C$1, "&lt;direc&gt;", RIGHT(OFFSET('rivers (2)'!$A$1, 2 * (67 - $A19), 2 * AC$2 + 1), 1)))
&amp; IF(ISBLANK(OFFSET('rivers (2)'!$A$1, 2 * (67 - $A19) + 1, 2 * AC$2)), "", SUBSTITUTE($D$1, "&lt;direc&gt;", RIGHT(OFFSET('rivers (2)'!$A$1, 2 * (67 - $A19) + 1, 2 * AC$2), 1)))
&amp; IF(ISBLANK('feature type'!AB17), "EndPlot", SUBSTITUTE(SUBSTITUTE(output!$B$1,
                   "f_type", 'feature type'!AB17),
                   "f_var", 'feature variety'!AB17))
&amp; CHAR(10)</f>
        <v xml:space="preserve">BeginPlot
	x=27,y=51
	TerrainType=TERRAIN_GRASS
	PlotType=2
	FeatureType=FEATURE_FOREST, FeatureVariety=0
EndPlot
</v>
      </c>
      <c r="AD19" t="str">
        <f ca="1">SUBSTITUTE(SUBSTITUTE(SUBSTITUTE(SUBSTITUTE($A$1,
"x_coord",AD$2),
"y_coord",$A19),
"t_type",'terrain type'!AC17),
"p_type", 'plot type'!AC17)
&amp; IF(LEFT(resources!AC17, 6) = "BONUS_", CHAR(9) &amp; "BonusType=" &amp; resources!AC17 &amp; CHAR(10), "")
&amp; IF('goody huts'!AC17, "	ImprovementType=IMPROVEMENT_GOODY_HUT" &amp; CHAR(10), "")
&amp; IF(ISBLANK(OFFSET('rivers (2)'!$A$1, 2 * (67 - $A19), 2 * AD$2 + 1)), "", SUBSTITUTE($C$1, "&lt;direc&gt;", RIGHT(OFFSET('rivers (2)'!$A$1, 2 * (67 - $A19), 2 * AD$2 + 1), 1)))
&amp; IF(ISBLANK(OFFSET('rivers (2)'!$A$1, 2 * (67 - $A19) + 1, 2 * AD$2)), "", SUBSTITUTE($D$1, "&lt;direc&gt;", RIGHT(OFFSET('rivers (2)'!$A$1, 2 * (67 - $A19) + 1, 2 * AD$2), 1)))
&amp; IF(ISBLANK('feature type'!AC17), "EndPlot", SUBSTITUTE(SUBSTITUTE(output!$B$1,
                   "f_type", 'feature type'!AC17),
                   "f_var", 'feature variety'!AC17))
&amp; CHAR(10)</f>
        <v xml:space="preserve">BeginPlot
	x=28,y=51
	TerrainType=TERRAIN_GRASS
	PlotType=2
	RiverNSDirection=0
	isWOfRiver
EndPlot
</v>
      </c>
      <c r="AE19" t="str">
        <f ca="1">SUBSTITUTE(SUBSTITUTE(SUBSTITUTE(SUBSTITUTE($A$1,
"x_coord",AE$2),
"y_coord",$A19),
"t_type",'terrain type'!AD17),
"p_type", 'plot type'!AD17)
&amp; IF(LEFT(resources!AD17, 6) = "BONUS_", CHAR(9) &amp; "BonusType=" &amp; resources!AD17 &amp; CHAR(10), "")
&amp; IF('goody huts'!AD17, "	ImprovementType=IMPROVEMENT_GOODY_HUT" &amp; CHAR(10), "")
&amp; IF(ISBLANK(OFFSET('rivers (2)'!$A$1, 2 * (67 - $A19), 2 * AE$2 + 1)), "", SUBSTITUTE($C$1, "&lt;direc&gt;", RIGHT(OFFSET('rivers (2)'!$A$1, 2 * (67 - $A19), 2 * AE$2 + 1), 1)))
&amp; IF(ISBLANK(OFFSET('rivers (2)'!$A$1, 2 * (67 - $A19) + 1, 2 * AE$2)), "", SUBSTITUTE($D$1, "&lt;direc&gt;", RIGHT(OFFSET('rivers (2)'!$A$1, 2 * (67 - $A19) + 1, 2 * AE$2), 1)))
&amp; IF(ISBLANK('feature type'!AD17), "EndPlot", SUBSTITUTE(SUBSTITUTE(output!$B$1,
                   "f_type", 'feature type'!AD17),
                   "f_var", 'feature variety'!AD17))
&amp; CHAR(10)</f>
        <v xml:space="preserve">BeginPlot
	x=29,y=51
	TerrainType=TERRAIN_GRASS
	PlotType=2
	RiverNSDirection=0
	isWOfRiver
	RiverWEDirection=1
	isNOfRiver
EndPlot
</v>
      </c>
      <c r="AF19" t="str">
        <f ca="1">SUBSTITUTE(SUBSTITUTE(SUBSTITUTE(SUBSTITUTE($A$1,
"x_coord",AF$2),
"y_coord",$A19),
"t_type",'terrain type'!AE17),
"p_type", 'plot type'!AE17)
&amp; IF(LEFT(resources!AE17, 6) = "BONUS_", CHAR(9) &amp; "BonusType=" &amp; resources!AE17 &amp; CHAR(10), "")
&amp; IF('goody huts'!AE17, "	ImprovementType=IMPROVEMENT_GOODY_HUT" &amp; CHAR(10), "")
&amp; IF(ISBLANK(OFFSET('rivers (2)'!$A$1, 2 * (67 - $A19), 2 * AF$2 + 1)), "", SUBSTITUTE($C$1, "&lt;direc&gt;", RIGHT(OFFSET('rivers (2)'!$A$1, 2 * (67 - $A19), 2 * AF$2 + 1), 1)))
&amp; IF(ISBLANK(OFFSET('rivers (2)'!$A$1, 2 * (67 - $A19) + 1, 2 * AF$2)), "", SUBSTITUTE($D$1, "&lt;direc&gt;", RIGHT(OFFSET('rivers (2)'!$A$1, 2 * (67 - $A19) + 1, 2 * AF$2), 1)))
&amp; IF(ISBLANK('feature type'!AE17), "EndPlot", SUBSTITUTE(SUBSTITUTE(output!$B$1,
                   "f_type", 'feature type'!AE17),
                   "f_var", 'feature variety'!AE17))
&amp; CHAR(10)</f>
        <v xml:space="preserve">BeginPlot
	x=30,y=51
	TerrainType=TERRAIN_GRASS
	PlotType=2
	RiverNSDirection=0
	isWOfRiver
	RiverWEDirection=1
	isNOfRiver
	FeatureType=FEATURE_FOREST, FeatureVariety=0
EndPlot
</v>
      </c>
      <c r="AG19" t="str">
        <f ca="1">SUBSTITUTE(SUBSTITUTE(SUBSTITUTE(SUBSTITUTE($A$1,
"x_coord",AG$2),
"y_coord",$A19),
"t_type",'terrain type'!AF17),
"p_type", 'plot type'!AF17)
&amp; IF(LEFT(resources!AF17, 6) = "BONUS_", CHAR(9) &amp; "BonusType=" &amp; resources!AF17 &amp; CHAR(10), "")
&amp; IF('goody huts'!AF17, "	ImprovementType=IMPROVEMENT_GOODY_HUT" &amp; CHAR(10), "")
&amp; IF(ISBLANK(OFFSET('rivers (2)'!$A$1, 2 * (67 - $A19), 2 * AG$2 + 1)), "", SUBSTITUTE($C$1, "&lt;direc&gt;", RIGHT(OFFSET('rivers (2)'!$A$1, 2 * (67 - $A19), 2 * AG$2 + 1), 1)))
&amp; IF(ISBLANK(OFFSET('rivers (2)'!$A$1, 2 * (67 - $A19) + 1, 2 * AG$2)), "", SUBSTITUTE($D$1, "&lt;direc&gt;", RIGHT(OFFSET('rivers (2)'!$A$1, 2 * (67 - $A19) + 1, 2 * AG$2), 1)))
&amp; IF(ISBLANK('feature type'!AF17), "EndPlot", SUBSTITUTE(SUBSTITUTE(output!$B$1,
                   "f_type", 'feature type'!AF17),
                   "f_var", 'feature variety'!AF17))
&amp; CHAR(10)</f>
        <v xml:space="preserve">BeginPlot
	x=31,y=51
	TerrainType=TERRAIN_GRASS
	PlotType=2
	FeatureType=FEATURE_FOREST, FeatureVariety=0
EndPlot
</v>
      </c>
      <c r="AH19" t="str">
        <f ca="1">SUBSTITUTE(SUBSTITUTE(SUBSTITUTE(SUBSTITUTE($A$1,
"x_coord",AH$2),
"y_coord",$A19),
"t_type",'terrain type'!AG17),
"p_type", 'plot type'!AG17)
&amp; IF(LEFT(resources!AG17, 6) = "BONUS_", CHAR(9) &amp; "BonusType=" &amp; resources!AG17 &amp; CHAR(10), "")
&amp; IF('goody huts'!AG17, "	ImprovementType=IMPROVEMENT_GOODY_HUT" &amp; CHAR(10), "")
&amp; IF(ISBLANK(OFFSET('rivers (2)'!$A$1, 2 * (67 - $A19), 2 * AH$2 + 1)), "", SUBSTITUTE($C$1, "&lt;direc&gt;", RIGHT(OFFSET('rivers (2)'!$A$1, 2 * (67 - $A19), 2 * AH$2 + 1), 1)))
&amp; IF(ISBLANK(OFFSET('rivers (2)'!$A$1, 2 * (67 - $A19) + 1, 2 * AH$2)), "", SUBSTITUTE($D$1, "&lt;direc&gt;", RIGHT(OFFSET('rivers (2)'!$A$1, 2 * (67 - $A19) + 1, 2 * AH$2), 1)))
&amp; IF(ISBLANK('feature type'!AG17), "EndPlot", SUBSTITUTE(SUBSTITUTE(output!$B$1,
                   "f_type", 'feature type'!AG17),
                   "f_var", 'feature variety'!AG17))
&amp; CHAR(10)</f>
        <v xml:space="preserve">BeginPlot
	x=32,y=51
	TerrainType=TERRAIN_GRASS
	PlotType=2
EndPlot
</v>
      </c>
      <c r="AI19" t="str">
        <f ca="1">SUBSTITUTE(SUBSTITUTE(SUBSTITUTE(SUBSTITUTE($A$1,
"x_coord",AI$2),
"y_coord",$A19),
"t_type",'terrain type'!AH17),
"p_type", 'plot type'!AH17)
&amp; IF(LEFT(resources!AH17, 6) = "BONUS_", CHAR(9) &amp; "BonusType=" &amp; resources!AH17 &amp; CHAR(10), "")
&amp; IF('goody huts'!AH17, "	ImprovementType=IMPROVEMENT_GOODY_HUT" &amp; CHAR(10), "")
&amp; IF(ISBLANK(OFFSET('rivers (2)'!$A$1, 2 * (67 - $A19), 2 * AI$2 + 1)), "", SUBSTITUTE($C$1, "&lt;direc&gt;", RIGHT(OFFSET('rivers (2)'!$A$1, 2 * (67 - $A19), 2 * AI$2 + 1), 1)))
&amp; IF(ISBLANK(OFFSET('rivers (2)'!$A$1, 2 * (67 - $A19) + 1, 2 * AI$2)), "", SUBSTITUTE($D$1, "&lt;direc&gt;", RIGHT(OFFSET('rivers (2)'!$A$1, 2 * (67 - $A19) + 1, 2 * AI$2), 1)))
&amp; IF(ISBLANK('feature type'!AH17), "EndPlot", SUBSTITUTE(SUBSTITUTE(output!$B$1,
                   "f_type", 'feature type'!AH17),
                   "f_var", 'feature variety'!AH17))
&amp; CHAR(10)</f>
        <v xml:space="preserve">BeginPlot
	x=33,y=51
	TerrainType=TERRAIN_GRASS
	PlotType=1
EndPlot
</v>
      </c>
      <c r="AJ19" t="str">
        <f ca="1">SUBSTITUTE(SUBSTITUTE(SUBSTITUTE(SUBSTITUTE($A$1,
"x_coord",AJ$2),
"y_coord",$A19),
"t_type",'terrain type'!AI17),
"p_type", 'plot type'!AI17)
&amp; IF(LEFT(resources!AI17, 6) = "BONUS_", CHAR(9) &amp; "BonusType=" &amp; resources!AI17 &amp; CHAR(10), "")
&amp; IF('goody huts'!AI17, "	ImprovementType=IMPROVEMENT_GOODY_HUT" &amp; CHAR(10), "")
&amp; IF(ISBLANK(OFFSET('rivers (2)'!$A$1, 2 * (67 - $A19), 2 * AJ$2 + 1)), "", SUBSTITUTE($C$1, "&lt;direc&gt;", RIGHT(OFFSET('rivers (2)'!$A$1, 2 * (67 - $A19), 2 * AJ$2 + 1), 1)))
&amp; IF(ISBLANK(OFFSET('rivers (2)'!$A$1, 2 * (67 - $A19) + 1, 2 * AJ$2)), "", SUBSTITUTE($D$1, "&lt;direc&gt;", RIGHT(OFFSET('rivers (2)'!$A$1, 2 * (67 - $A19) + 1, 2 * AJ$2), 1)))
&amp; IF(ISBLANK('feature type'!AI17), "EndPlot", SUBSTITUTE(SUBSTITUTE(output!$B$1,
                   "f_type", 'feature type'!AI17),
                   "f_var", 'feature variety'!AI17))
&amp; CHAR(10)</f>
        <v xml:space="preserve">BeginPlot
	x=34,y=51
	TerrainType=TERRAIN_GRASS
	PlotType=2
	BonusType=BONUS_BANANA
EndPlot
</v>
      </c>
      <c r="AK19" t="str">
        <f ca="1">SUBSTITUTE(SUBSTITUTE(SUBSTITUTE(SUBSTITUTE($A$1,
"x_coord",AK$2),
"y_coord",$A19),
"t_type",'terrain type'!AJ17),
"p_type", 'plot type'!AJ17)
&amp; IF(LEFT(resources!AJ17, 6) = "BONUS_", CHAR(9) &amp; "BonusType=" &amp; resources!AJ17 &amp; CHAR(10), "")
&amp; IF('goody huts'!AJ17, "	ImprovementType=IMPROVEMENT_GOODY_HUT" &amp; CHAR(10), "")
&amp; IF(ISBLANK(OFFSET('rivers (2)'!$A$1, 2 * (67 - $A19), 2 * AK$2 + 1)), "", SUBSTITUTE($C$1, "&lt;direc&gt;", RIGHT(OFFSET('rivers (2)'!$A$1, 2 * (67 - $A19), 2 * AK$2 + 1), 1)))
&amp; IF(ISBLANK(OFFSET('rivers (2)'!$A$1, 2 * (67 - $A19) + 1, 2 * AK$2)), "", SUBSTITUTE($D$1, "&lt;direc&gt;", RIGHT(OFFSET('rivers (2)'!$A$1, 2 * (67 - $A19) + 1, 2 * AK$2), 1)))
&amp; IF(ISBLANK('feature type'!AJ17), "EndPlot", SUBSTITUTE(SUBSTITUTE(output!$B$1,
                   "f_type", 'feature type'!AJ17),
                   "f_var", 'feature variety'!AJ17))
&amp; CHAR(10)</f>
        <v xml:space="preserve">BeginPlot
	x=35,y=51
	TerrainType=TERRAIN_GRASS
	PlotType=2
	RiverNSDirection=2
	isWOfRiver
	FeatureType=FEATURE_FOREST, FeatureVariety=0
EndPlot
</v>
      </c>
      <c r="AL19" t="str">
        <f ca="1">SUBSTITUTE(SUBSTITUTE(SUBSTITUTE(SUBSTITUTE($A$1,
"x_coord",AL$2),
"y_coord",$A19),
"t_type",'terrain type'!AK17),
"p_type", 'plot type'!AK17)
&amp; IF(LEFT(resources!AK17, 6) = "BONUS_", CHAR(9) &amp; "BonusType=" &amp; resources!AK17 &amp; CHAR(10), "")
&amp; IF('goody huts'!AK17, "	ImprovementType=IMPROVEMENT_GOODY_HUT" &amp; CHAR(10), "")
&amp; IF(ISBLANK(OFFSET('rivers (2)'!$A$1, 2 * (67 - $A19), 2 * AL$2 + 1)), "", SUBSTITUTE($C$1, "&lt;direc&gt;", RIGHT(OFFSET('rivers (2)'!$A$1, 2 * (67 - $A19), 2 * AL$2 + 1), 1)))
&amp; IF(ISBLANK(OFFSET('rivers (2)'!$A$1, 2 * (67 - $A19) + 1, 2 * AL$2)), "", SUBSTITUTE($D$1, "&lt;direc&gt;", RIGHT(OFFSET('rivers (2)'!$A$1, 2 * (67 - $A19) + 1, 2 * AL$2), 1)))
&amp; IF(ISBLANK('feature type'!AK17), "EndPlot", SUBSTITUTE(SUBSTITUTE(output!$B$1,
                   "f_type", 'feature type'!AK17),
                   "f_var", 'feature variety'!AK17))
&amp; CHAR(10)</f>
        <v xml:space="preserve">BeginPlot
	x=36,y=51
	TerrainType=TERRAIN_GRASS
	PlotType=2
	RiverWEDirection=1
	isNOfRiver
EndPlot
</v>
      </c>
      <c r="AM19" t="str">
        <f ca="1">SUBSTITUTE(SUBSTITUTE(SUBSTITUTE(SUBSTITUTE($A$1,
"x_coord",AM$2),
"y_coord",$A19),
"t_type",'terrain type'!AL17),
"p_type", 'plot type'!AL17)
&amp; IF(LEFT(resources!AL17, 6) = "BONUS_", CHAR(9) &amp; "BonusType=" &amp; resources!AL17 &amp; CHAR(10), "")
&amp; IF('goody huts'!AL17, "	ImprovementType=IMPROVEMENT_GOODY_HUT" &amp; CHAR(10), "")
&amp; IF(ISBLANK(OFFSET('rivers (2)'!$A$1, 2 * (67 - $A19), 2 * AM$2 + 1)), "", SUBSTITUTE($C$1, "&lt;direc&gt;", RIGHT(OFFSET('rivers (2)'!$A$1, 2 * (67 - $A19), 2 * AM$2 + 1), 1)))
&amp; IF(ISBLANK(OFFSET('rivers (2)'!$A$1, 2 * (67 - $A19) + 1, 2 * AM$2)), "", SUBSTITUTE($D$1, "&lt;direc&gt;", RIGHT(OFFSET('rivers (2)'!$A$1, 2 * (67 - $A19) + 1, 2 * AM$2), 1)))
&amp; IF(ISBLANK('feature type'!AL17), "EndPlot", SUBSTITUTE(SUBSTITUTE(output!$B$1,
                   "f_type", 'feature type'!AL17),
                   "f_var", 'feature variety'!AL17))
&amp; CHAR(10)</f>
        <v xml:space="preserve">BeginPlot
	x=37,y=51
	TerrainType=TERRAIN_GRASS
	PlotType=2
	RiverWEDirection=1
	isNOfRiver
EndPlot
</v>
      </c>
      <c r="AN19" t="str">
        <f ca="1">SUBSTITUTE(SUBSTITUTE(SUBSTITUTE(SUBSTITUTE($A$1,
"x_coord",AN$2),
"y_coord",$A19),
"t_type",'terrain type'!AM17),
"p_type", 'plot type'!AM17)
&amp; IF(LEFT(resources!AM17, 6) = "BONUS_", CHAR(9) &amp; "BonusType=" &amp; resources!AM17 &amp; CHAR(10), "")
&amp; IF('goody huts'!AM17, "	ImprovementType=IMPROVEMENT_GOODY_HUT" &amp; CHAR(10), "")
&amp; IF(ISBLANK(OFFSET('rivers (2)'!$A$1, 2 * (67 - $A19), 2 * AN$2 + 1)), "", SUBSTITUTE($C$1, "&lt;direc&gt;", RIGHT(OFFSET('rivers (2)'!$A$1, 2 * (67 - $A19), 2 * AN$2 + 1), 1)))
&amp; IF(ISBLANK(OFFSET('rivers (2)'!$A$1, 2 * (67 - $A19) + 1, 2 * AN$2)), "", SUBSTITUTE($D$1, "&lt;direc&gt;", RIGHT(OFFSET('rivers (2)'!$A$1, 2 * (67 - $A19) + 1, 2 * AN$2), 1)))
&amp; IF(ISBLANK('feature type'!AM17), "EndPlot", SUBSTITUTE(SUBSTITUTE(output!$B$1,
                   "f_type", 'feature type'!AM17),
                   "f_var", 'feature variety'!AM17))
&amp; CHAR(10)</f>
        <v xml:space="preserve">BeginPlot
	x=38,y=51
	TerrainType=TERRAIN_COAST
	PlotType=3
EndPlot
</v>
      </c>
      <c r="AO19" t="str">
        <f ca="1">SUBSTITUTE(SUBSTITUTE(SUBSTITUTE(SUBSTITUTE($A$1,
"x_coord",AO$2),
"y_coord",$A19),
"t_type",'terrain type'!AN17),
"p_type", 'plot type'!AN17)
&amp; IF(LEFT(resources!AN17, 6) = "BONUS_", CHAR(9) &amp; "BonusType=" &amp; resources!AN17 &amp; CHAR(10), "")
&amp; IF('goody huts'!AN17, "	ImprovementType=IMPROVEMENT_GOODY_HUT" &amp; CHAR(10), "")
&amp; IF(ISBLANK(OFFSET('rivers (2)'!$A$1, 2 * (67 - $A19), 2 * AO$2 + 1)), "", SUBSTITUTE($C$1, "&lt;direc&gt;", RIGHT(OFFSET('rivers (2)'!$A$1, 2 * (67 - $A19), 2 * AO$2 + 1), 1)))
&amp; IF(ISBLANK(OFFSET('rivers (2)'!$A$1, 2 * (67 - $A19) + 1, 2 * AO$2)), "", SUBSTITUTE($D$1, "&lt;direc&gt;", RIGHT(OFFSET('rivers (2)'!$A$1, 2 * (67 - $A19) + 1, 2 * AO$2), 1)))
&amp; IF(ISBLANK('feature type'!AN17), "EndPlot", SUBSTITUTE(SUBSTITUTE(output!$B$1,
                   "f_type", 'feature type'!AN17),
                   "f_var", 'feature variety'!AN17))
&amp; CHAR(10)</f>
        <v xml:space="preserve">BeginPlot
	x=39,y=51
	TerrainType=TERRAIN_OCEAN
	PlotType=3
EndPlot
</v>
      </c>
      <c r="AP19" t="str">
        <f ca="1">SUBSTITUTE(SUBSTITUTE(SUBSTITUTE(SUBSTITUTE($A$1,
"x_coord",AP$2),
"y_coord",$A19),
"t_type",'terrain type'!AO17),
"p_type", 'plot type'!AO17)
&amp; IF(LEFT(resources!AO17, 6) = "BONUS_", CHAR(9) &amp; "BonusType=" &amp; resources!AO17 &amp; CHAR(10), "")
&amp; IF('goody huts'!AO17, "	ImprovementType=IMPROVEMENT_GOODY_HUT" &amp; CHAR(10), "")
&amp; IF(ISBLANK(OFFSET('rivers (2)'!$A$1, 2 * (67 - $A19), 2 * AP$2 + 1)), "", SUBSTITUTE($C$1, "&lt;direc&gt;", RIGHT(OFFSET('rivers (2)'!$A$1, 2 * (67 - $A19), 2 * AP$2 + 1), 1)))
&amp; IF(ISBLANK(OFFSET('rivers (2)'!$A$1, 2 * (67 - $A19) + 1, 2 * AP$2)), "", SUBSTITUTE($D$1, "&lt;direc&gt;", RIGHT(OFFSET('rivers (2)'!$A$1, 2 * (67 - $A19) + 1, 2 * AP$2), 1)))
&amp; IF(ISBLANK('feature type'!AO17), "EndPlot", SUBSTITUTE(SUBSTITUTE(output!$B$1,
                   "f_type", 'feature type'!AO17),
                   "f_var", 'feature variety'!AO17))
&amp; CHAR(10)</f>
        <v xml:space="preserve">BeginPlot
	x=40,y=51
	TerrainType=TERRAIN_OCEAN
	PlotType=3
EndPlot
</v>
      </c>
      <c r="AQ19" t="str">
        <f ca="1">SUBSTITUTE(SUBSTITUTE(SUBSTITUTE(SUBSTITUTE($A$1,
"x_coord",AQ$2),
"y_coord",$A19),
"t_type",'terrain type'!AP17),
"p_type", 'plot type'!AP17)
&amp; IF(LEFT(resources!AP17, 6) = "BONUS_", CHAR(9) &amp; "BonusType=" &amp; resources!AP17 &amp; CHAR(10), "")
&amp; IF('goody huts'!AP17, "	ImprovementType=IMPROVEMENT_GOODY_HUT" &amp; CHAR(10), "")
&amp; IF(ISBLANK(OFFSET('rivers (2)'!$A$1, 2 * (67 - $A19), 2 * AQ$2 + 1)), "", SUBSTITUTE($C$1, "&lt;direc&gt;", RIGHT(OFFSET('rivers (2)'!$A$1, 2 * (67 - $A19), 2 * AQ$2 + 1), 1)))
&amp; IF(ISBLANK(OFFSET('rivers (2)'!$A$1, 2 * (67 - $A19) + 1, 2 * AQ$2)), "", SUBSTITUTE($D$1, "&lt;direc&gt;", RIGHT(OFFSET('rivers (2)'!$A$1, 2 * (67 - $A19) + 1, 2 * AQ$2), 1)))
&amp; IF(ISBLANK('feature type'!AP17), "EndPlot", SUBSTITUTE(SUBSTITUTE(output!$B$1,
                   "f_type", 'feature type'!AP17),
                   "f_var", 'feature variety'!AP17))
&amp; CHAR(10)</f>
        <v xml:space="preserve">BeginPlot
	x=41,y=51
	TerrainType=TERRAIN_COAST
	PlotType=3
EndPlot
</v>
      </c>
      <c r="AR19" t="str">
        <f ca="1">SUBSTITUTE(SUBSTITUTE(SUBSTITUTE(SUBSTITUTE($A$1,
"x_coord",AR$2),
"y_coord",$A19),
"t_type",'terrain type'!AQ17),
"p_type", 'plot type'!AQ17)
&amp; IF(LEFT(resources!AQ17, 6) = "BONUS_", CHAR(9) &amp; "BonusType=" &amp; resources!AQ17 &amp; CHAR(10), "")
&amp; IF('goody huts'!AQ17, "	ImprovementType=IMPROVEMENT_GOODY_HUT" &amp; CHAR(10), "")
&amp; IF(ISBLANK(OFFSET('rivers (2)'!$A$1, 2 * (67 - $A19), 2 * AR$2 + 1)), "", SUBSTITUTE($C$1, "&lt;direc&gt;", RIGHT(OFFSET('rivers (2)'!$A$1, 2 * (67 - $A19), 2 * AR$2 + 1), 1)))
&amp; IF(ISBLANK(OFFSET('rivers (2)'!$A$1, 2 * (67 - $A19) + 1, 2 * AR$2)), "", SUBSTITUTE($D$1, "&lt;direc&gt;", RIGHT(OFFSET('rivers (2)'!$A$1, 2 * (67 - $A19) + 1, 2 * AR$2), 1)))
&amp; IF(ISBLANK('feature type'!AQ17), "EndPlot", SUBSTITUTE(SUBSTITUTE(output!$B$1,
                   "f_type", 'feature type'!AQ17),
                   "f_var", 'feature variety'!AQ17))
&amp; CHAR(10)</f>
        <v xml:space="preserve">BeginPlot
	x=42,y=51
	TerrainType=TERRAIN_GRASS
	PlotType=0
EndPlot
</v>
      </c>
      <c r="AS19" t="str">
        <f ca="1">SUBSTITUTE(SUBSTITUTE(SUBSTITUTE(SUBSTITUTE($A$1,
"x_coord",AS$2),
"y_coord",$A19),
"t_type",'terrain type'!AR17),
"p_type", 'plot type'!AR17)
&amp; IF(LEFT(resources!AR17, 6) = "BONUS_", CHAR(9) &amp; "BonusType=" &amp; resources!AR17 &amp; CHAR(10), "")
&amp; IF('goody huts'!AR17, "	ImprovementType=IMPROVEMENT_GOODY_HUT" &amp; CHAR(10), "")
&amp; IF(ISBLANK(OFFSET('rivers (2)'!$A$1, 2 * (67 - $A19), 2 * AS$2 + 1)), "", SUBSTITUTE($C$1, "&lt;direc&gt;", RIGHT(OFFSET('rivers (2)'!$A$1, 2 * (67 - $A19), 2 * AS$2 + 1), 1)))
&amp; IF(ISBLANK(OFFSET('rivers (2)'!$A$1, 2 * (67 - $A19) + 1, 2 * AS$2)), "", SUBSTITUTE($D$1, "&lt;direc&gt;", RIGHT(OFFSET('rivers (2)'!$A$1, 2 * (67 - $A19) + 1, 2 * AS$2), 1)))
&amp; IF(ISBLANK('feature type'!AR17), "EndPlot", SUBSTITUTE(SUBSTITUTE(output!$B$1,
                   "f_type", 'feature type'!AR17),
                   "f_var", 'feature variety'!AR17))
&amp; CHAR(10)</f>
        <v xml:space="preserve">BeginPlot
	x=43,y=51
	TerrainType=TERRAIN_COAST
	PlotType=3
EndPlot
</v>
      </c>
      <c r="AT19" t="str">
        <f ca="1">SUBSTITUTE(SUBSTITUTE(SUBSTITUTE(SUBSTITUTE($A$1,
"x_coord",AT$2),
"y_coord",$A19),
"t_type",'terrain type'!AS17),
"p_type", 'plot type'!AS17)
&amp; IF(LEFT(resources!AS17, 6) = "BONUS_", CHAR(9) &amp; "BonusType=" &amp; resources!AS17 &amp; CHAR(10), "")
&amp; IF('goody huts'!AS17, "	ImprovementType=IMPROVEMENT_GOODY_HUT" &amp; CHAR(10), "")
&amp; IF(ISBLANK(OFFSET('rivers (2)'!$A$1, 2 * (67 - $A19), 2 * AT$2 + 1)), "", SUBSTITUTE($C$1, "&lt;direc&gt;", RIGHT(OFFSET('rivers (2)'!$A$1, 2 * (67 - $A19), 2 * AT$2 + 1), 1)))
&amp; IF(ISBLANK(OFFSET('rivers (2)'!$A$1, 2 * (67 - $A19) + 1, 2 * AT$2)), "", SUBSTITUTE($D$1, "&lt;direc&gt;", RIGHT(OFFSET('rivers (2)'!$A$1, 2 * (67 - $A19) + 1, 2 * AT$2), 1)))
&amp; IF(ISBLANK('feature type'!AS17), "EndPlot", SUBSTITUTE(SUBSTITUTE(output!$B$1,
                   "f_type", 'feature type'!AS17),
                   "f_var", 'feature variety'!AS17))
&amp; CHAR(10)</f>
        <v xml:space="preserve">BeginPlot
	x=44,y=51
	TerrainType=TERRAIN_OCEAN
	PlotType=3
EndPlot
</v>
      </c>
      <c r="AU19" t="str">
        <f ca="1">SUBSTITUTE(SUBSTITUTE(SUBSTITUTE(SUBSTITUTE($A$1,
"x_coord",AU$2),
"y_coord",$A19),
"t_type",'terrain type'!AT17),
"p_type", 'plot type'!AT17)
&amp; IF(LEFT(resources!AT17, 6) = "BONUS_", CHAR(9) &amp; "BonusType=" &amp; resources!AT17 &amp; CHAR(10), "")
&amp; IF('goody huts'!AT17, "	ImprovementType=IMPROVEMENT_GOODY_HUT" &amp; CHAR(10), "")
&amp; IF(ISBLANK(OFFSET('rivers (2)'!$A$1, 2 * (67 - $A19), 2 * AU$2 + 1)), "", SUBSTITUTE($C$1, "&lt;direc&gt;", RIGHT(OFFSET('rivers (2)'!$A$1, 2 * (67 - $A19), 2 * AU$2 + 1), 1)))
&amp; IF(ISBLANK(OFFSET('rivers (2)'!$A$1, 2 * (67 - $A19) + 1, 2 * AU$2)), "", SUBSTITUTE($D$1, "&lt;direc&gt;", RIGHT(OFFSET('rivers (2)'!$A$1, 2 * (67 - $A19) + 1, 2 * AU$2), 1)))
&amp; IF(ISBLANK('feature type'!AT17), "EndPlot", SUBSTITUTE(SUBSTITUTE(output!$B$1,
                   "f_type", 'feature type'!AT17),
                   "f_var", 'feature variety'!AT17))
&amp; CHAR(10)</f>
        <v xml:space="preserve">BeginPlot
	x=45,y=51
	TerrainType=TERRAIN_OCEAN
	PlotType=3
EndPlot
</v>
      </c>
      <c r="AV19" t="str">
        <f ca="1">SUBSTITUTE(SUBSTITUTE(SUBSTITUTE(SUBSTITUTE($A$1,
"x_coord",AV$2),
"y_coord",$A19),
"t_type",'terrain type'!AU17),
"p_type", 'plot type'!AU17)
&amp; IF(LEFT(resources!AU17, 6) = "BONUS_", CHAR(9) &amp; "BonusType=" &amp; resources!AU17 &amp; CHAR(10), "")
&amp; IF('goody huts'!AU17, "	ImprovementType=IMPROVEMENT_GOODY_HUT" &amp; CHAR(10), "")
&amp; IF(ISBLANK(OFFSET('rivers (2)'!$A$1, 2 * (67 - $A19), 2 * AV$2 + 1)), "", SUBSTITUTE($C$1, "&lt;direc&gt;", RIGHT(OFFSET('rivers (2)'!$A$1, 2 * (67 - $A19), 2 * AV$2 + 1), 1)))
&amp; IF(ISBLANK(OFFSET('rivers (2)'!$A$1, 2 * (67 - $A19) + 1, 2 * AV$2)), "", SUBSTITUTE($D$1, "&lt;direc&gt;", RIGHT(OFFSET('rivers (2)'!$A$1, 2 * (67 - $A19) + 1, 2 * AV$2), 1)))
&amp; IF(ISBLANK('feature type'!AU17), "EndPlot", SUBSTITUTE(SUBSTITUTE(output!$B$1,
                   "f_type", 'feature type'!AU17),
                   "f_var", 'feature variety'!AU17))
&amp; CHAR(10)</f>
        <v xml:space="preserve">BeginPlot
	x=46,y=51
	TerrainType=TERRAIN_COAST
	PlotType=3
EndPlot
</v>
      </c>
      <c r="AW19" t="str">
        <f ca="1">SUBSTITUTE(SUBSTITUTE(SUBSTITUTE(SUBSTITUTE($A$1,
"x_coord",AW$2),
"y_coord",$A19),
"t_type",'terrain type'!AV17),
"p_type", 'plot type'!AV17)
&amp; IF(LEFT(resources!AV17, 6) = "BONUS_", CHAR(9) &amp; "BonusType=" &amp; resources!AV17 &amp; CHAR(10), "")
&amp; IF('goody huts'!AV17, "	ImprovementType=IMPROVEMENT_GOODY_HUT" &amp; CHAR(10), "")
&amp; IF(ISBLANK(OFFSET('rivers (2)'!$A$1, 2 * (67 - $A19), 2 * AW$2 + 1)), "", SUBSTITUTE($C$1, "&lt;direc&gt;", RIGHT(OFFSET('rivers (2)'!$A$1, 2 * (67 - $A19), 2 * AW$2 + 1), 1)))
&amp; IF(ISBLANK(OFFSET('rivers (2)'!$A$1, 2 * (67 - $A19) + 1, 2 * AW$2)), "", SUBSTITUTE($D$1, "&lt;direc&gt;", RIGHT(OFFSET('rivers (2)'!$A$1, 2 * (67 - $A19) + 1, 2 * AW$2), 1)))
&amp; IF(ISBLANK('feature type'!AV17), "EndPlot", SUBSTITUTE(SUBSTITUTE(output!$B$1,
                   "f_type", 'feature type'!AV17),
                   "f_var", 'feature variety'!AV17))
&amp; CHAR(10)</f>
        <v xml:space="preserve">BeginPlot
	x=47,y=51
	TerrainType=TERRAIN_COAST
	PlotType=3
EndPlot
</v>
      </c>
      <c r="AX19" t="str">
        <f ca="1">SUBSTITUTE(SUBSTITUTE(SUBSTITUTE(SUBSTITUTE($A$1,
"x_coord",AX$2),
"y_coord",$A19),
"t_type",'terrain type'!AW17),
"p_type", 'plot type'!AW17)
&amp; IF(LEFT(resources!AW17, 6) = "BONUS_", CHAR(9) &amp; "BonusType=" &amp; resources!AW17 &amp; CHAR(10), "")
&amp; IF('goody huts'!AW17, "	ImprovementType=IMPROVEMENT_GOODY_HUT" &amp; CHAR(10), "")
&amp; IF(ISBLANK(OFFSET('rivers (2)'!$A$1, 2 * (67 - $A19), 2 * AX$2 + 1)), "", SUBSTITUTE($C$1, "&lt;direc&gt;", RIGHT(OFFSET('rivers (2)'!$A$1, 2 * (67 - $A19), 2 * AX$2 + 1), 1)))
&amp; IF(ISBLANK(OFFSET('rivers (2)'!$A$1, 2 * (67 - $A19) + 1, 2 * AX$2)), "", SUBSTITUTE($D$1, "&lt;direc&gt;", RIGHT(OFFSET('rivers (2)'!$A$1, 2 * (67 - $A19) + 1, 2 * AX$2), 1)))
&amp; IF(ISBLANK('feature type'!AW17), "EndPlot", SUBSTITUTE(SUBSTITUTE(output!$B$1,
                   "f_type", 'feature type'!AW17),
                   "f_var", 'feature variety'!AW17))
&amp; CHAR(10)</f>
        <v xml:space="preserve">BeginPlot
	x=48,y=51
	TerrainType=TERRAIN_COAST
	PlotType=3
	BonusType=BONUS_FISH
	RiverNSDirection=2
	isWOfRiver
	FeatureType=FEATURE_FOREST, FeatureVariety=1
EndPlot
</v>
      </c>
      <c r="AY19" t="str">
        <f ca="1">SUBSTITUTE(SUBSTITUTE(SUBSTITUTE(SUBSTITUTE($A$1,
"x_coord",AY$2),
"y_coord",$A19),
"t_type",'terrain type'!AX17),
"p_type", 'plot type'!AX17)
&amp; IF(LEFT(resources!AX17, 6) = "BONUS_", CHAR(9) &amp; "BonusType=" &amp; resources!AX17 &amp; CHAR(10), "")
&amp; IF('goody huts'!AX17, "	ImprovementType=IMPROVEMENT_GOODY_HUT" &amp; CHAR(10), "")
&amp; IF(ISBLANK(OFFSET('rivers (2)'!$A$1, 2 * (67 - $A19), 2 * AY$2 + 1)), "", SUBSTITUTE($C$1, "&lt;direc&gt;", RIGHT(OFFSET('rivers (2)'!$A$1, 2 * (67 - $A19), 2 * AY$2 + 1), 1)))
&amp; IF(ISBLANK(OFFSET('rivers (2)'!$A$1, 2 * (67 - $A19) + 1, 2 * AY$2)), "", SUBSTITUTE($D$1, "&lt;direc&gt;", RIGHT(OFFSET('rivers (2)'!$A$1, 2 * (67 - $A19) + 1, 2 * AY$2), 1)))
&amp; IF(ISBLANK('feature type'!AX17), "EndPlot", SUBSTITUTE(SUBSTITUTE(output!$B$1,
                   "f_type", 'feature type'!AX17),
                   "f_var", 'feature variety'!AX17))
&amp; CHAR(10)</f>
        <v xml:space="preserve">BeginPlot
	x=49,y=51
	TerrainType=TERRAIN_GRASS
	PlotType=1
	FeatureType=FEATURE_FOREST, FeatureVariety=1
EndPlot
</v>
      </c>
      <c r="AZ19" t="str">
        <f ca="1">SUBSTITUTE(SUBSTITUTE(SUBSTITUTE(SUBSTITUTE($A$1,
"x_coord",AZ$2),
"y_coord",$A19),
"t_type",'terrain type'!AY17),
"p_type", 'plot type'!AY17)
&amp; IF(LEFT(resources!AY17, 6) = "BONUS_", CHAR(9) &amp; "BonusType=" &amp; resources!AY17 &amp; CHAR(10), "")
&amp; IF('goody huts'!AY17, "	ImprovementType=IMPROVEMENT_GOODY_HUT" &amp; CHAR(10), "")
&amp; IF(ISBLANK(OFFSET('rivers (2)'!$A$1, 2 * (67 - $A19), 2 * AZ$2 + 1)), "", SUBSTITUTE($C$1, "&lt;direc&gt;", RIGHT(OFFSET('rivers (2)'!$A$1, 2 * (67 - $A19), 2 * AZ$2 + 1), 1)))
&amp; IF(ISBLANK(OFFSET('rivers (2)'!$A$1, 2 * (67 - $A19) + 1, 2 * AZ$2)), "", SUBSTITUTE($D$1, "&lt;direc&gt;", RIGHT(OFFSET('rivers (2)'!$A$1, 2 * (67 - $A19) + 1, 2 * AZ$2), 1)))
&amp; IF(ISBLANK('feature type'!AY17), "EndPlot", SUBSTITUTE(SUBSTITUTE(output!$B$1,
                   "f_type", 'feature type'!AY17),
                   "f_var", 'feature variety'!AY17))
&amp; CHAR(10)</f>
        <v xml:space="preserve">BeginPlot
	x=50,y=51
	TerrainType=TERRAIN_GRASS
	PlotType=2
	RiverNSDirection=2
	isWOfRiver
	FeatureType=FEATURE_FOREST, FeatureVariety=1
EndPlot
</v>
      </c>
      <c r="BA19" t="str">
        <f ca="1">SUBSTITUTE(SUBSTITUTE(SUBSTITUTE(SUBSTITUTE($A$1,
"x_coord",BA$2),
"y_coord",$A19),
"t_type",'terrain type'!AZ17),
"p_type", 'plot type'!AZ17)
&amp; IF(LEFT(resources!AZ17, 6) = "BONUS_", CHAR(9) &amp; "BonusType=" &amp; resources!AZ17 &amp; CHAR(10), "")
&amp; IF('goody huts'!AZ17, "	ImprovementType=IMPROVEMENT_GOODY_HUT" &amp; CHAR(10), "")
&amp; IF(ISBLANK(OFFSET('rivers (2)'!$A$1, 2 * (67 - $A19), 2 * BA$2 + 1)), "", SUBSTITUTE($C$1, "&lt;direc&gt;", RIGHT(OFFSET('rivers (2)'!$A$1, 2 * (67 - $A19), 2 * BA$2 + 1), 1)))
&amp; IF(ISBLANK(OFFSET('rivers (2)'!$A$1, 2 * (67 - $A19) + 1, 2 * BA$2)), "", SUBSTITUTE($D$1, "&lt;direc&gt;", RIGHT(OFFSET('rivers (2)'!$A$1, 2 * (67 - $A19) + 1, 2 * BA$2), 1)))
&amp; IF(ISBLANK('feature type'!AZ17), "EndPlot", SUBSTITUTE(SUBSTITUTE(output!$B$1,
                   "f_type", 'feature type'!AZ17),
                   "f_var", 'feature variety'!AZ17))
&amp; CHAR(10)</f>
        <v xml:space="preserve">BeginPlot
	x=51,y=51
	TerrainType=TERRAIN_GRASS
	PlotType=2
EndPlot
</v>
      </c>
      <c r="BB19" t="str">
        <f ca="1">SUBSTITUTE(SUBSTITUTE(SUBSTITUTE(SUBSTITUTE($A$1,
"x_coord",BB$2),
"y_coord",$A19),
"t_type",'terrain type'!BA17),
"p_type", 'plot type'!BA17)
&amp; IF(LEFT(resources!BA17, 6) = "BONUS_", CHAR(9) &amp; "BonusType=" &amp; resources!BA17 &amp; CHAR(10), "")
&amp; IF('goody huts'!BA17, "	ImprovementType=IMPROVEMENT_GOODY_HUT" &amp; CHAR(10), "")
&amp; IF(ISBLANK(OFFSET('rivers (2)'!$A$1, 2 * (67 - $A19), 2 * BB$2 + 1)), "", SUBSTITUTE($C$1, "&lt;direc&gt;", RIGHT(OFFSET('rivers (2)'!$A$1, 2 * (67 - $A19), 2 * BB$2 + 1), 1)))
&amp; IF(ISBLANK(OFFSET('rivers (2)'!$A$1, 2 * (67 - $A19) + 1, 2 * BB$2)), "", SUBSTITUTE($D$1, "&lt;direc&gt;", RIGHT(OFFSET('rivers (2)'!$A$1, 2 * (67 - $A19) + 1, 2 * BB$2), 1)))
&amp; IF(ISBLANK('feature type'!BA17), "EndPlot", SUBSTITUTE(SUBSTITUTE(output!$B$1,
                   "f_type", 'feature type'!BA17),
                   "f_var", 'feature variety'!BA17))
&amp; CHAR(10)</f>
        <v xml:space="preserve">BeginPlot
	x=52,y=51
	TerrainType=TERRAIN_GRASS
	PlotType=2
	RiverNSDirection=2
	isWOfRiver
EndPlot
</v>
      </c>
      <c r="BC19" t="str">
        <f ca="1">SUBSTITUTE(SUBSTITUTE(SUBSTITUTE(SUBSTITUTE($A$1,
"x_coord",BC$2),
"y_coord",$A19),
"t_type",'terrain type'!BB17),
"p_type", 'plot type'!BB17)
&amp; IF(LEFT(resources!BB17, 6) = "BONUS_", CHAR(9) &amp; "BonusType=" &amp; resources!BB17 &amp; CHAR(10), "")
&amp; IF('goody huts'!BB17, "	ImprovementType=IMPROVEMENT_GOODY_HUT" &amp; CHAR(10), "")
&amp; IF(ISBLANK(OFFSET('rivers (2)'!$A$1, 2 * (67 - $A19), 2 * BC$2 + 1)), "", SUBSTITUTE($C$1, "&lt;direc&gt;", RIGHT(OFFSET('rivers (2)'!$A$1, 2 * (67 - $A19), 2 * BC$2 + 1), 1)))
&amp; IF(ISBLANK(OFFSET('rivers (2)'!$A$1, 2 * (67 - $A19) + 1, 2 * BC$2)), "", SUBSTITUTE($D$1, "&lt;direc&gt;", RIGHT(OFFSET('rivers (2)'!$A$1, 2 * (67 - $A19) + 1, 2 * BC$2), 1)))
&amp; IF(ISBLANK('feature type'!BB17), "EndPlot", SUBSTITUTE(SUBSTITUTE(output!$B$1,
                   "f_type", 'feature type'!BB17),
                   "f_var", 'feature variety'!BB17))
&amp; CHAR(10)</f>
        <v xml:space="preserve">BeginPlot
	x=53,y=51
	TerrainType=TERRAIN_GRASS
	PlotType=2
	FeatureType=FEATURE_FOREST, FeatureVariety=1
EndPlot
</v>
      </c>
      <c r="BD19" t="str">
        <f ca="1">SUBSTITUTE(SUBSTITUTE(SUBSTITUTE(SUBSTITUTE($A$1,
"x_coord",BD$2),
"y_coord",$A19),
"t_type",'terrain type'!BC17),
"p_type", 'plot type'!BC17)
&amp; IF(LEFT(resources!BC17, 6) = "BONUS_", CHAR(9) &amp; "BonusType=" &amp; resources!BC17 &amp; CHAR(10), "")
&amp; IF('goody huts'!BC17, "	ImprovementType=IMPROVEMENT_GOODY_HUT" &amp; CHAR(10), "")
&amp; IF(ISBLANK(OFFSET('rivers (2)'!$A$1, 2 * (67 - $A19), 2 * BD$2 + 1)), "", SUBSTITUTE($C$1, "&lt;direc&gt;", RIGHT(OFFSET('rivers (2)'!$A$1, 2 * (67 - $A19), 2 * BD$2 + 1), 1)))
&amp; IF(ISBLANK(OFFSET('rivers (2)'!$A$1, 2 * (67 - $A19) + 1, 2 * BD$2)), "", SUBSTITUTE($D$1, "&lt;direc&gt;", RIGHT(OFFSET('rivers (2)'!$A$1, 2 * (67 - $A19) + 1, 2 * BD$2), 1)))
&amp; IF(ISBLANK('feature type'!BC17), "EndPlot", SUBSTITUTE(SUBSTITUTE(output!$B$1,
                   "f_type", 'feature type'!BC17),
                   "f_var", 'feature variety'!BC17))
&amp; CHAR(10)</f>
        <v xml:space="preserve">BeginPlot
	x=54,y=51
	TerrainType=TERRAIN_GRASS
	PlotType=1
	RiverNSDirection=2
	isWOfRiver
	FeatureType=FEATURE_FOREST, FeatureVariety=1
EndPlot
</v>
      </c>
      <c r="BE19" t="str">
        <f ca="1">SUBSTITUTE(SUBSTITUTE(SUBSTITUTE(SUBSTITUTE($A$1,
"x_coord",BE$2),
"y_coord",$A19),
"t_type",'terrain type'!BD17),
"p_type", 'plot type'!BD17)
&amp; IF(LEFT(resources!BD17, 6) = "BONUS_", CHAR(9) &amp; "BonusType=" &amp; resources!BD17 &amp; CHAR(10), "")
&amp; IF('goody huts'!BD17, "	ImprovementType=IMPROVEMENT_GOODY_HUT" &amp; CHAR(10), "")
&amp; IF(ISBLANK(OFFSET('rivers (2)'!$A$1, 2 * (67 - $A19), 2 * BE$2 + 1)), "", SUBSTITUTE($C$1, "&lt;direc&gt;", RIGHT(OFFSET('rivers (2)'!$A$1, 2 * (67 - $A19), 2 * BE$2 + 1), 1)))
&amp; IF(ISBLANK(OFFSET('rivers (2)'!$A$1, 2 * (67 - $A19) + 1, 2 * BE$2)), "", SUBSTITUTE($D$1, "&lt;direc&gt;", RIGHT(OFFSET('rivers (2)'!$A$1, 2 * (67 - $A19) + 1, 2 * BE$2), 1)))
&amp; IF(ISBLANK('feature type'!BD17), "EndPlot", SUBSTITUTE(SUBSTITUTE(output!$B$1,
                   "f_type", 'feature type'!BD17),
                   "f_var", 'feature variety'!BD17))
&amp; CHAR(10)</f>
        <v xml:space="preserve">BeginPlot
	x=55,y=51
	TerrainType=TERRAIN_GRASS
	PlotType=2
	FeatureType=FEATURE_FOREST, FeatureVariety=1
EndPlot
</v>
      </c>
      <c r="BF19" t="str">
        <f ca="1">SUBSTITUTE(SUBSTITUTE(SUBSTITUTE(SUBSTITUTE($A$1,
"x_coord",BF$2),
"y_coord",$A19),
"t_type",'terrain type'!BE17),
"p_type", 'plot type'!BE17)
&amp; IF(LEFT(resources!BE17, 6) = "BONUS_", CHAR(9) &amp; "BonusType=" &amp; resources!BE17 &amp; CHAR(10), "")
&amp; IF('goody huts'!BE17, "	ImprovementType=IMPROVEMENT_GOODY_HUT" &amp; CHAR(10), "")
&amp; IF(ISBLANK(OFFSET('rivers (2)'!$A$1, 2 * (67 - $A19), 2 * BF$2 + 1)), "", SUBSTITUTE($C$1, "&lt;direc&gt;", RIGHT(OFFSET('rivers (2)'!$A$1, 2 * (67 - $A19), 2 * BF$2 + 1), 1)))
&amp; IF(ISBLANK(OFFSET('rivers (2)'!$A$1, 2 * (67 - $A19) + 1, 2 * BF$2)), "", SUBSTITUTE($D$1, "&lt;direc&gt;", RIGHT(OFFSET('rivers (2)'!$A$1, 2 * (67 - $A19) + 1, 2 * BF$2), 1)))
&amp; IF(ISBLANK('feature type'!BE17), "EndPlot", SUBSTITUTE(SUBSTITUTE(output!$B$1,
                   "f_type", 'feature type'!BE17),
                   "f_var", 'feature variety'!BE17))
&amp; CHAR(10)</f>
        <v xml:space="preserve">BeginPlot
	x=56,y=51
	TerrainType=TERRAIN_GRASS
	PlotType=1
	RiverNSDirection=2
	isWOfRiver
	FeatureType=FEATURE_FOREST, FeatureVariety=1
EndPlot
</v>
      </c>
      <c r="BG19" t="str">
        <f ca="1">SUBSTITUTE(SUBSTITUTE(SUBSTITUTE(SUBSTITUTE($A$1,
"x_coord",BG$2),
"y_coord",$A19),
"t_type",'terrain type'!BF17),
"p_type", 'plot type'!BF17)
&amp; IF(LEFT(resources!BF17, 6) = "BONUS_", CHAR(9) &amp; "BonusType=" &amp; resources!BF17 &amp; CHAR(10), "")
&amp; IF('goody huts'!BF17, "	ImprovementType=IMPROVEMENT_GOODY_HUT" &amp; CHAR(10), "")
&amp; IF(ISBLANK(OFFSET('rivers (2)'!$A$1, 2 * (67 - $A19), 2 * BG$2 + 1)), "", SUBSTITUTE($C$1, "&lt;direc&gt;", RIGHT(OFFSET('rivers (2)'!$A$1, 2 * (67 - $A19), 2 * BG$2 + 1), 1)))
&amp; IF(ISBLANK(OFFSET('rivers (2)'!$A$1, 2 * (67 - $A19) + 1, 2 * BG$2)), "", SUBSTITUTE($D$1, "&lt;direc&gt;", RIGHT(OFFSET('rivers (2)'!$A$1, 2 * (67 - $A19) + 1, 2 * BG$2), 1)))
&amp; IF(ISBLANK('feature type'!BF17), "EndPlot", SUBSTITUTE(SUBSTITUTE(output!$B$1,
                   "f_type", 'feature type'!BF17),
                   "f_var", 'feature variety'!BF17))
&amp; CHAR(10)</f>
        <v xml:space="preserve">BeginPlot
	x=57,y=51
	TerrainType=TERRAIN_GRASS
	PlotType=1
	FeatureType=FEATURE_FOREST, FeatureVariety=1
EndPlot
</v>
      </c>
      <c r="BH19" t="str">
        <f ca="1">SUBSTITUTE(SUBSTITUTE(SUBSTITUTE(SUBSTITUTE($A$1,
"x_coord",BH$2),
"y_coord",$A19),
"t_type",'terrain type'!BG17),
"p_type", 'plot type'!BG17)
&amp; IF(LEFT(resources!BG17, 6) = "BONUS_", CHAR(9) &amp; "BonusType=" &amp; resources!BG17 &amp; CHAR(10), "")
&amp; IF('goody huts'!BG17, "	ImprovementType=IMPROVEMENT_GOODY_HUT" &amp; CHAR(10), "")
&amp; IF(ISBLANK(OFFSET('rivers (2)'!$A$1, 2 * (67 - $A19), 2 * BH$2 + 1)), "", SUBSTITUTE($C$1, "&lt;direc&gt;", RIGHT(OFFSET('rivers (2)'!$A$1, 2 * (67 - $A19), 2 * BH$2 + 1), 1)))
&amp; IF(ISBLANK(OFFSET('rivers (2)'!$A$1, 2 * (67 - $A19) + 1, 2 * BH$2)), "", SUBSTITUTE($D$1, "&lt;direc&gt;", RIGHT(OFFSET('rivers (2)'!$A$1, 2 * (67 - $A19) + 1, 2 * BH$2), 1)))
&amp; IF(ISBLANK('feature type'!BG17), "EndPlot", SUBSTITUTE(SUBSTITUTE(output!$B$1,
                   "f_type", 'feature type'!BG17),
                   "f_var", 'feature variety'!BG17))
&amp; CHAR(10)</f>
        <v xml:space="preserve">BeginPlot
	x=58,y=51
	TerrainType=TERRAIN_GRASS
	PlotType=2
	RiverNSDirection=2
	isWOfRiver
EndPlot
</v>
      </c>
      <c r="BI19" t="str">
        <f ca="1">SUBSTITUTE(SUBSTITUTE(SUBSTITUTE(SUBSTITUTE($A$1,
"x_coord",BI$2),
"y_coord",$A19),
"t_type",'terrain type'!BH17),
"p_type", 'plot type'!BH17)
&amp; IF(LEFT(resources!BH17, 6) = "BONUS_", CHAR(9) &amp; "BonusType=" &amp; resources!BH17 &amp; CHAR(10), "")
&amp; IF('goody huts'!BH17, "	ImprovementType=IMPROVEMENT_GOODY_HUT" &amp; CHAR(10), "")
&amp; IF(ISBLANK(OFFSET('rivers (2)'!$A$1, 2 * (67 - $A19), 2 * BI$2 + 1)), "", SUBSTITUTE($C$1, "&lt;direc&gt;", RIGHT(OFFSET('rivers (2)'!$A$1, 2 * (67 - $A19), 2 * BI$2 + 1), 1)))
&amp; IF(ISBLANK(OFFSET('rivers (2)'!$A$1, 2 * (67 - $A19) + 1, 2 * BI$2)), "", SUBSTITUTE($D$1, "&lt;direc&gt;", RIGHT(OFFSET('rivers (2)'!$A$1, 2 * (67 - $A19) + 1, 2 * BI$2), 1)))
&amp; IF(ISBLANK('feature type'!BH17), "EndPlot", SUBSTITUTE(SUBSTITUTE(output!$B$1,
                   "f_type", 'feature type'!BH17),
                   "f_var", 'feature variety'!BH17))
&amp; CHAR(10)</f>
        <v xml:space="preserve">BeginPlot
	x=59,y=51
	TerrainType=TERRAIN_GRASS
	PlotType=2
	RiverNSDirection=0
	isWOfRiver
	RiverWEDirection=1
	isNOfRiver
	FeatureType=FEATURE_FOREST, FeatureVariety=1
EndPlot
</v>
      </c>
      <c r="BJ19" t="str">
        <f ca="1">SUBSTITUTE(SUBSTITUTE(SUBSTITUTE(SUBSTITUTE($A$1,
"x_coord",BJ$2),
"y_coord",$A19),
"t_type",'terrain type'!BI17),
"p_type", 'plot type'!BI17)
&amp; IF(LEFT(resources!BI17, 6) = "BONUS_", CHAR(9) &amp; "BonusType=" &amp; resources!BI17 &amp; CHAR(10), "")
&amp; IF('goody huts'!BI17, "	ImprovementType=IMPROVEMENT_GOODY_HUT" &amp; CHAR(10), "")
&amp; IF(ISBLANK(OFFSET('rivers (2)'!$A$1, 2 * (67 - $A19), 2 * BJ$2 + 1)), "", SUBSTITUTE($C$1, "&lt;direc&gt;", RIGHT(OFFSET('rivers (2)'!$A$1, 2 * (67 - $A19), 2 * BJ$2 + 1), 1)))
&amp; IF(ISBLANK(OFFSET('rivers (2)'!$A$1, 2 * (67 - $A19) + 1, 2 * BJ$2)), "", SUBSTITUTE($D$1, "&lt;direc&gt;", RIGHT(OFFSET('rivers (2)'!$A$1, 2 * (67 - $A19) + 1, 2 * BJ$2), 1)))
&amp; IF(ISBLANK('feature type'!BI17), "EndPlot", SUBSTITUTE(SUBSTITUTE(output!$B$1,
                   "f_type", 'feature type'!BI17),
                   "f_var", 'feature variety'!BI17))
&amp; CHAR(10)</f>
        <v xml:space="preserve">BeginPlot
	x=60,y=51
	TerrainType=TERRAIN_GRASS
	PlotType=2
	FeatureType=FEATURE_FOREST, FeatureVariety=1
EndPlot
</v>
      </c>
      <c r="BK19" t="str">
        <f ca="1">SUBSTITUTE(SUBSTITUTE(SUBSTITUTE(SUBSTITUTE($A$1,
"x_coord",BK$2),
"y_coord",$A19),
"t_type",'terrain type'!BJ17),
"p_type", 'plot type'!BJ17)
&amp; IF(LEFT(resources!BJ17, 6) = "BONUS_", CHAR(9) &amp; "BonusType=" &amp; resources!BJ17 &amp; CHAR(10), "")
&amp; IF('goody huts'!BJ17, "	ImprovementType=IMPROVEMENT_GOODY_HUT" &amp; CHAR(10), "")
&amp; IF(ISBLANK(OFFSET('rivers (2)'!$A$1, 2 * (67 - $A19), 2 * BK$2 + 1)), "", SUBSTITUTE($C$1, "&lt;direc&gt;", RIGHT(OFFSET('rivers (2)'!$A$1, 2 * (67 - $A19), 2 * BK$2 + 1), 1)))
&amp; IF(ISBLANK(OFFSET('rivers (2)'!$A$1, 2 * (67 - $A19) + 1, 2 * BK$2)), "", SUBSTITUTE($D$1, "&lt;direc&gt;", RIGHT(OFFSET('rivers (2)'!$A$1, 2 * (67 - $A19) + 1, 2 * BK$2), 1)))
&amp; IF(ISBLANK('feature type'!BJ17), "EndPlot", SUBSTITUTE(SUBSTITUTE(output!$B$1,
                   "f_type", 'feature type'!BJ17),
                   "f_var", 'feature variety'!BJ17))
&amp; CHAR(10)</f>
        <v xml:space="preserve">BeginPlot
	x=61,y=51
	TerrainType=TERRAIN_GRASS
	PlotType=2
	RiverNSDirection=0
	isWOfRiver
	FeatureType=FEATURE_FOREST, FeatureVariety=1
EndPlot
</v>
      </c>
      <c r="BL19" t="str">
        <f ca="1">SUBSTITUTE(SUBSTITUTE(SUBSTITUTE(SUBSTITUTE($A$1,
"x_coord",BL$2),
"y_coord",$A19),
"t_type",'terrain type'!BK17),
"p_type", 'plot type'!BK17)
&amp; IF(LEFT(resources!BK17, 6) = "BONUS_", CHAR(9) &amp; "BonusType=" &amp; resources!BK17 &amp; CHAR(10), "")
&amp; IF('goody huts'!BK17, "	ImprovementType=IMPROVEMENT_GOODY_HUT" &amp; CHAR(10), "")
&amp; IF(ISBLANK(OFFSET('rivers (2)'!$A$1, 2 * (67 - $A19), 2 * BL$2 + 1)), "", SUBSTITUTE($C$1, "&lt;direc&gt;", RIGHT(OFFSET('rivers (2)'!$A$1, 2 * (67 - $A19), 2 * BL$2 + 1), 1)))
&amp; IF(ISBLANK(OFFSET('rivers (2)'!$A$1, 2 * (67 - $A19) + 1, 2 * BL$2)), "", SUBSTITUTE($D$1, "&lt;direc&gt;", RIGHT(OFFSET('rivers (2)'!$A$1, 2 * (67 - $A19) + 1, 2 * BL$2), 1)))
&amp; IF(ISBLANK('feature type'!BK17), "EndPlot", SUBSTITUTE(SUBSTITUTE(output!$B$1,
                   "f_type", 'feature type'!BK17),
                   "f_var", 'feature variety'!BK17))
&amp; CHAR(10)</f>
        <v xml:space="preserve">BeginPlot
	x=62,y=51
	TerrainType=TERRAIN_GRASS
	PlotType=1
	BonusType=BONUS_PIG
	FeatureType=FEATURE_FOREST, FeatureVariety=1
EndPlot
</v>
      </c>
      <c r="BM19" t="str">
        <f ca="1">SUBSTITUTE(SUBSTITUTE(SUBSTITUTE(SUBSTITUTE($A$1,
"x_coord",BM$2),
"y_coord",$A19),
"t_type",'terrain type'!BL17),
"p_type", 'plot type'!BL17)
&amp; IF(LEFT(resources!BL17, 6) = "BONUS_", CHAR(9) &amp; "BonusType=" &amp; resources!BL17 &amp; CHAR(10), "")
&amp; IF('goody huts'!BL17, "	ImprovementType=IMPROVEMENT_GOODY_HUT" &amp; CHAR(10), "")
&amp; IF(ISBLANK(OFFSET('rivers (2)'!$A$1, 2 * (67 - $A19), 2 * BM$2 + 1)), "", SUBSTITUTE($C$1, "&lt;direc&gt;", RIGHT(OFFSET('rivers (2)'!$A$1, 2 * (67 - $A19), 2 * BM$2 + 1), 1)))
&amp; IF(ISBLANK(OFFSET('rivers (2)'!$A$1, 2 * (67 - $A19) + 1, 2 * BM$2)), "", SUBSTITUTE($D$1, "&lt;direc&gt;", RIGHT(OFFSET('rivers (2)'!$A$1, 2 * (67 - $A19) + 1, 2 * BM$2), 1)))
&amp; IF(ISBLANK('feature type'!BL17), "EndPlot", SUBSTITUTE(SUBSTITUTE(output!$B$1,
                   "f_type", 'feature type'!BL17),
                   "f_var", 'feature variety'!BL17))
&amp; CHAR(10)</f>
        <v xml:space="preserve">BeginPlot
	x=63,y=51
	TerrainType=TERRAIN_GRASS
	PlotType=2
	RiverNSDirection=0
	isWOfRiver
	FeatureType=FEATURE_FOREST, FeatureVariety=1
EndPlot
</v>
      </c>
      <c r="BN19" t="str">
        <f ca="1">SUBSTITUTE(SUBSTITUTE(SUBSTITUTE(SUBSTITUTE($A$1,
"x_coord",BN$2),
"y_coord",$A19),
"t_type",'terrain type'!BM17),
"p_type", 'plot type'!BM17)
&amp; IF(LEFT(resources!BM17, 6) = "BONUS_", CHAR(9) &amp; "BonusType=" &amp; resources!BM17 &amp; CHAR(10), "")
&amp; IF('goody huts'!BM17, "	ImprovementType=IMPROVEMENT_GOODY_HUT" &amp; CHAR(10), "")
&amp; IF(ISBLANK(OFFSET('rivers (2)'!$A$1, 2 * (67 - $A19), 2 * BN$2 + 1)), "", SUBSTITUTE($C$1, "&lt;direc&gt;", RIGHT(OFFSET('rivers (2)'!$A$1, 2 * (67 - $A19), 2 * BN$2 + 1), 1)))
&amp; IF(ISBLANK(OFFSET('rivers (2)'!$A$1, 2 * (67 - $A19) + 1, 2 * BN$2)), "", SUBSTITUTE($D$1, "&lt;direc&gt;", RIGHT(OFFSET('rivers (2)'!$A$1, 2 * (67 - $A19) + 1, 2 * BN$2), 1)))
&amp; IF(ISBLANK('feature type'!BM17), "EndPlot", SUBSTITUTE(SUBSTITUTE(output!$B$1,
                   "f_type", 'feature type'!BM17),
                   "f_var", 'feature variety'!BM17))
&amp; CHAR(10)</f>
        <v xml:space="preserve">BeginPlot
	x=64,y=51
	TerrainType=TERRAIN_GRASS
	PlotType=2
	FeatureType=FEATURE_FOREST, FeatureVariety=1
EndPlot
</v>
      </c>
      <c r="BO19" t="str">
        <f ca="1">SUBSTITUTE(SUBSTITUTE(SUBSTITUTE(SUBSTITUTE($A$1,
"x_coord",BO$2),
"y_coord",$A19),
"t_type",'terrain type'!BN17),
"p_type", 'plot type'!BN17)
&amp; IF(LEFT(resources!BN17, 6) = "BONUS_", CHAR(9) &amp; "BonusType=" &amp; resources!BN17 &amp; CHAR(10), "")
&amp; IF('goody huts'!BN17, "	ImprovementType=IMPROVEMENT_GOODY_HUT" &amp; CHAR(10), "")
&amp; IF(ISBLANK(OFFSET('rivers (2)'!$A$1, 2 * (67 - $A19), 2 * BO$2 + 1)), "", SUBSTITUTE($C$1, "&lt;direc&gt;", RIGHT(OFFSET('rivers (2)'!$A$1, 2 * (67 - $A19), 2 * BO$2 + 1), 1)))
&amp; IF(ISBLANK(OFFSET('rivers (2)'!$A$1, 2 * (67 - $A19) + 1, 2 * BO$2)), "", SUBSTITUTE($D$1, "&lt;direc&gt;", RIGHT(OFFSET('rivers (2)'!$A$1, 2 * (67 - $A19) + 1, 2 * BO$2), 1)))
&amp; IF(ISBLANK('feature type'!BN17), "EndPlot", SUBSTITUTE(SUBSTITUTE(output!$B$1,
                   "f_type", 'feature type'!BN17),
                   "f_var", 'feature variety'!BN17))
&amp; CHAR(10)</f>
        <v xml:space="preserve">BeginPlot
	x=65,y=51
	TerrainType=TERRAIN_GRASS
	PlotType=2
	RiverNSDirection=0
	isWOfRiver
EndPlot
</v>
      </c>
      <c r="BP19" t="str">
        <f ca="1">SUBSTITUTE(SUBSTITUTE(SUBSTITUTE(SUBSTITUTE($A$1,
"x_coord",BP$2),
"y_coord",$A19),
"t_type",'terrain type'!BO17),
"p_type", 'plot type'!BO17)
&amp; IF(LEFT(resources!BO17, 6) = "BONUS_", CHAR(9) &amp; "BonusType=" &amp; resources!BO17 &amp; CHAR(10), "")
&amp; IF('goody huts'!BO17, "	ImprovementType=IMPROVEMENT_GOODY_HUT" &amp; CHAR(10), "")
&amp; IF(ISBLANK(OFFSET('rivers (2)'!$A$1, 2 * (67 - $A19), 2 * BP$2 + 1)), "", SUBSTITUTE($C$1, "&lt;direc&gt;", RIGHT(OFFSET('rivers (2)'!$A$1, 2 * (67 - $A19), 2 * BP$2 + 1), 1)))
&amp; IF(ISBLANK(OFFSET('rivers (2)'!$A$1, 2 * (67 - $A19) + 1, 2 * BP$2)), "", SUBSTITUTE($D$1, "&lt;direc&gt;", RIGHT(OFFSET('rivers (2)'!$A$1, 2 * (67 - $A19) + 1, 2 * BP$2), 1)))
&amp; IF(ISBLANK('feature type'!BO17), "EndPlot", SUBSTITUTE(SUBSTITUTE(output!$B$1,
                   "f_type", 'feature type'!BO17),
                   "f_var", 'feature variety'!BO17))
&amp; CHAR(10)</f>
        <v xml:space="preserve">BeginPlot
	x=66,y=51
	TerrainType=TERRAIN_GRASS
	PlotType=2
	FeatureType=FEATURE_FOREST, FeatureVariety=1
EndPlot
</v>
      </c>
      <c r="BQ19" t="str">
        <f ca="1">SUBSTITUTE(SUBSTITUTE(SUBSTITUTE(SUBSTITUTE($A$1,
"x_coord",BQ$2),
"y_coord",$A19),
"t_type",'terrain type'!BP17),
"p_type", 'plot type'!BP17)
&amp; IF(LEFT(resources!BP17, 6) = "BONUS_", CHAR(9) &amp; "BonusType=" &amp; resources!BP17 &amp; CHAR(10), "")
&amp; IF('goody huts'!BP17, "	ImprovementType=IMPROVEMENT_GOODY_HUT" &amp; CHAR(10), "")
&amp; IF(ISBLANK(OFFSET('rivers (2)'!$A$1, 2 * (67 - $A19), 2 * BQ$2 + 1)), "", SUBSTITUTE($C$1, "&lt;direc&gt;", RIGHT(OFFSET('rivers (2)'!$A$1, 2 * (67 - $A19), 2 * BQ$2 + 1), 1)))
&amp; IF(ISBLANK(OFFSET('rivers (2)'!$A$1, 2 * (67 - $A19) + 1, 2 * BQ$2)), "", SUBSTITUTE($D$1, "&lt;direc&gt;", RIGHT(OFFSET('rivers (2)'!$A$1, 2 * (67 - $A19) + 1, 2 * BQ$2), 1)))
&amp; IF(ISBLANK('feature type'!BP17), "EndPlot", SUBSTITUTE(SUBSTITUTE(output!$B$1,
                   "f_type", 'feature type'!BP17),
                   "f_var", 'feature variety'!BP17))
&amp; CHAR(10)</f>
        <v xml:space="preserve">BeginPlot
	x=67,y=51
	TerrainType=TERRAIN_GRASS
	PlotType=2
	RiverNSDirection=0
	isWOfRiver
EndPlot
</v>
      </c>
      <c r="BR19" t="str">
        <f ca="1">SUBSTITUTE(SUBSTITUTE(SUBSTITUTE(SUBSTITUTE($A$1,
"x_coord",BR$2),
"y_coord",$A19),
"t_type",'terrain type'!BQ17),
"p_type", 'plot type'!BQ17)
&amp; IF(LEFT(resources!BQ17, 6) = "BONUS_", CHAR(9) &amp; "BonusType=" &amp; resources!BQ17 &amp; CHAR(10), "")
&amp; IF('goody huts'!BQ17, "	ImprovementType=IMPROVEMENT_GOODY_HUT" &amp; CHAR(10), "")
&amp; IF(ISBLANK(OFFSET('rivers (2)'!$A$1, 2 * (67 - $A19), 2 * BR$2 + 1)), "", SUBSTITUTE($C$1, "&lt;direc&gt;", RIGHT(OFFSET('rivers (2)'!$A$1, 2 * (67 - $A19), 2 * BR$2 + 1), 1)))
&amp; IF(ISBLANK(OFFSET('rivers (2)'!$A$1, 2 * (67 - $A19) + 1, 2 * BR$2)), "", SUBSTITUTE($D$1, "&lt;direc&gt;", RIGHT(OFFSET('rivers (2)'!$A$1, 2 * (67 - $A19) + 1, 2 * BR$2), 1)))
&amp; IF(ISBLANK('feature type'!BQ17), "EndPlot", SUBSTITUTE(SUBSTITUTE(output!$B$1,
                   "f_type", 'feature type'!BQ17),
                   "f_var", 'feature variety'!BQ17))
&amp; CHAR(10)</f>
        <v xml:space="preserve">BeginPlot
	x=68,y=51
	TerrainType=TERRAIN_GRASS
	PlotType=2
EndPlot
</v>
      </c>
      <c r="BS19" t="str">
        <f ca="1">SUBSTITUTE(SUBSTITUTE(SUBSTITUTE(SUBSTITUTE($A$1,
"x_coord",BS$2),
"y_coord",$A19),
"t_type",'terrain type'!BR17),
"p_type", 'plot type'!BR17)
&amp; IF(LEFT(resources!BR17, 6) = "BONUS_", CHAR(9) &amp; "BonusType=" &amp; resources!BR17 &amp; CHAR(10), "")
&amp; IF('goody huts'!BR17, "	ImprovementType=IMPROVEMENT_GOODY_HUT" &amp; CHAR(10), "")
&amp; IF(ISBLANK(OFFSET('rivers (2)'!$A$1, 2 * (67 - $A19), 2 * BS$2 + 1)), "", SUBSTITUTE($C$1, "&lt;direc&gt;", RIGHT(OFFSET('rivers (2)'!$A$1, 2 * (67 - $A19), 2 * BS$2 + 1), 1)))
&amp; IF(ISBLANK(OFFSET('rivers (2)'!$A$1, 2 * (67 - $A19) + 1, 2 * BS$2)), "", SUBSTITUTE($D$1, "&lt;direc&gt;", RIGHT(OFFSET('rivers (2)'!$A$1, 2 * (67 - $A19) + 1, 2 * BS$2), 1)))
&amp; IF(ISBLANK('feature type'!BR17), "EndPlot", SUBSTITUTE(SUBSTITUTE(output!$B$1,
                   "f_type", 'feature type'!BR17),
                   "f_var", 'feature variety'!BR17))
&amp; CHAR(10)</f>
        <v xml:space="preserve">BeginPlot
	x=69,y=51
	TerrainType=TERRAIN_GRASS
	PlotType=2
	RiverNSDirection=0
	isWOfRiver
EndPlot
</v>
      </c>
      <c r="BT19" t="str">
        <f ca="1">SUBSTITUTE(SUBSTITUTE(SUBSTITUTE(SUBSTITUTE($A$1,
"x_coord",BT$2),
"y_coord",$A19),
"t_type",'terrain type'!BS17),
"p_type", 'plot type'!BS17)
&amp; IF(LEFT(resources!BS17, 6) = "BONUS_", CHAR(9) &amp; "BonusType=" &amp; resources!BS17 &amp; CHAR(10), "")
&amp; IF('goody huts'!BS17, "	ImprovementType=IMPROVEMENT_GOODY_HUT" &amp; CHAR(10), "")
&amp; IF(ISBLANK(OFFSET('rivers (2)'!$A$1, 2 * (67 - $A19), 2 * BT$2 + 1)), "", SUBSTITUTE($C$1, "&lt;direc&gt;", RIGHT(OFFSET('rivers (2)'!$A$1, 2 * (67 - $A19), 2 * BT$2 + 1), 1)))
&amp; IF(ISBLANK(OFFSET('rivers (2)'!$A$1, 2 * (67 - $A19) + 1, 2 * BT$2)), "", SUBSTITUTE($D$1, "&lt;direc&gt;", RIGHT(OFFSET('rivers (2)'!$A$1, 2 * (67 - $A19) + 1, 2 * BT$2), 1)))
&amp; IF(ISBLANK('feature type'!BS17), "EndPlot", SUBSTITUTE(SUBSTITUTE(output!$B$1,
                   "f_type", 'feature type'!BS17),
                   "f_var", 'feature variety'!BS17))
&amp; CHAR(10)</f>
        <v xml:space="preserve">BeginPlot
	x=70,y=51
	TerrainType=TERRAIN_COAST
	PlotType=3
EndPlot
</v>
      </c>
      <c r="BU19" t="str">
        <f ca="1">SUBSTITUTE(SUBSTITUTE(SUBSTITUTE(SUBSTITUTE($A$1,
"x_coord",BU$2),
"y_coord",$A19),
"t_type",'terrain type'!BT17),
"p_type", 'plot type'!BT17)
&amp; IF(LEFT(resources!BT17, 6) = "BONUS_", CHAR(9) &amp; "BonusType=" &amp; resources!BT17 &amp; CHAR(10), "")
&amp; IF('goody huts'!BT17, "	ImprovementType=IMPROVEMENT_GOODY_HUT" &amp; CHAR(10), "")
&amp; IF(ISBLANK(OFFSET('rivers (2)'!$A$1, 2 * (67 - $A19), 2 * BU$2 + 1)), "", SUBSTITUTE($C$1, "&lt;direc&gt;", RIGHT(OFFSET('rivers (2)'!$A$1, 2 * (67 - $A19), 2 * BU$2 + 1), 1)))
&amp; IF(ISBLANK(OFFSET('rivers (2)'!$A$1, 2 * (67 - $A19) + 1, 2 * BU$2)), "", SUBSTITUTE($D$1, "&lt;direc&gt;", RIGHT(OFFSET('rivers (2)'!$A$1, 2 * (67 - $A19) + 1, 2 * BU$2), 1)))
&amp; IF(ISBLANK('feature type'!BT17), "EndPlot", SUBSTITUTE(SUBSTITUTE(output!$B$1,
                   "f_type", 'feature type'!BT17),
                   "f_var", 'feature variety'!BT17))
&amp; CHAR(10)</f>
        <v xml:space="preserve">BeginPlot
	x=71,y=51
	TerrainType=TERRAIN_COAST
	PlotType=3
EndPlot
</v>
      </c>
      <c r="BV19" t="str">
        <f ca="1">SUBSTITUTE(SUBSTITUTE(SUBSTITUTE(SUBSTITUTE($A$1,
"x_coord",BV$2),
"y_coord",$A19),
"t_type",'terrain type'!BU17),
"p_type", 'plot type'!BU17)
&amp; IF(LEFT(resources!BU17, 6) = "BONUS_", CHAR(9) &amp; "BonusType=" &amp; resources!BU17 &amp; CHAR(10), "")
&amp; IF('goody huts'!BU17, "	ImprovementType=IMPROVEMENT_GOODY_HUT" &amp; CHAR(10), "")
&amp; IF(ISBLANK(OFFSET('rivers (2)'!$A$1, 2 * (67 - $A19), 2 * BV$2 + 1)), "", SUBSTITUTE($C$1, "&lt;direc&gt;", RIGHT(OFFSET('rivers (2)'!$A$1, 2 * (67 - $A19), 2 * BV$2 + 1), 1)))
&amp; IF(ISBLANK(OFFSET('rivers (2)'!$A$1, 2 * (67 - $A19) + 1, 2 * BV$2)), "", SUBSTITUTE($D$1, "&lt;direc&gt;", RIGHT(OFFSET('rivers (2)'!$A$1, 2 * (67 - $A19) + 1, 2 * BV$2), 1)))
&amp; IF(ISBLANK('feature type'!BU17), "EndPlot", SUBSTITUTE(SUBSTITUTE(output!$B$1,
                   "f_type", 'feature type'!BU17),
                   "f_var", 'feature variety'!BU17))
&amp; CHAR(10)</f>
        <v xml:space="preserve">BeginPlot
	x=72,y=51
	TerrainType=TERRAIN_COAST
	PlotType=3
EndPlot
</v>
      </c>
      <c r="BW19" t="str">
        <f ca="1">SUBSTITUTE(SUBSTITUTE(SUBSTITUTE(SUBSTITUTE($A$1,
"x_coord",BW$2),
"y_coord",$A19),
"t_type",'terrain type'!BV17),
"p_type", 'plot type'!BV17)
&amp; IF(LEFT(resources!BV17, 6) = "BONUS_", CHAR(9) &amp; "BonusType=" &amp; resources!BV17 &amp; CHAR(10), "")
&amp; IF('goody huts'!BV17, "	ImprovementType=IMPROVEMENT_GOODY_HUT" &amp; CHAR(10), "")
&amp; IF(ISBLANK(OFFSET('rivers (2)'!$A$1, 2 * (67 - $A19), 2 * BW$2 + 1)), "", SUBSTITUTE($C$1, "&lt;direc&gt;", RIGHT(OFFSET('rivers (2)'!$A$1, 2 * (67 - $A19), 2 * BW$2 + 1), 1)))
&amp; IF(ISBLANK(OFFSET('rivers (2)'!$A$1, 2 * (67 - $A19) + 1, 2 * BW$2)), "", SUBSTITUTE($D$1, "&lt;direc&gt;", RIGHT(OFFSET('rivers (2)'!$A$1, 2 * (67 - $A19) + 1, 2 * BW$2), 1)))
&amp; IF(ISBLANK('feature type'!BV17), "EndPlot", SUBSTITUTE(SUBSTITUTE(output!$B$1,
                   "f_type", 'feature type'!BV17),
                   "f_var", 'feature variety'!BV17))
&amp; CHAR(10)</f>
        <v xml:space="preserve">BeginPlot
	x=73,y=51
	TerrainType=TERRAIN_OCEAN
	PlotType=3
EndPlot
</v>
      </c>
      <c r="BX19" t="str">
        <f ca="1">SUBSTITUTE(SUBSTITUTE(SUBSTITUTE(SUBSTITUTE($A$1,
"x_coord",BX$2),
"y_coord",$A19),
"t_type",'terrain type'!BW17),
"p_type", 'plot type'!BW17)
&amp; IF(LEFT(resources!BW17, 6) = "BONUS_", CHAR(9) &amp; "BonusType=" &amp; resources!BW17 &amp; CHAR(10), "")
&amp; IF('goody huts'!BW17, "	ImprovementType=IMPROVEMENT_GOODY_HUT" &amp; CHAR(10), "")
&amp; IF(ISBLANK(OFFSET('rivers (2)'!$A$1, 2 * (67 - $A19), 2 * BX$2 + 1)), "", SUBSTITUTE($C$1, "&lt;direc&gt;", RIGHT(OFFSET('rivers (2)'!$A$1, 2 * (67 - $A19), 2 * BX$2 + 1), 1)))
&amp; IF(ISBLANK(OFFSET('rivers (2)'!$A$1, 2 * (67 - $A19) + 1, 2 * BX$2)), "", SUBSTITUTE($D$1, "&lt;direc&gt;", RIGHT(OFFSET('rivers (2)'!$A$1, 2 * (67 - $A19) + 1, 2 * BX$2), 1)))
&amp; IF(ISBLANK('feature type'!BW17), "EndPlot", SUBSTITUTE(SUBSTITUTE(output!$B$1,
                   "f_type", 'feature type'!BW17),
                   "f_var", 'feature variety'!BW17))
&amp; CHAR(10)</f>
        <v xml:space="preserve">BeginPlot
	x=74,y=51
	TerrainType=TERRAIN_OCEAN
	PlotType=3
EndPlot
</v>
      </c>
      <c r="BY19" t="str">
        <f ca="1">SUBSTITUTE(SUBSTITUTE(SUBSTITUTE(SUBSTITUTE($A$1,
"x_coord",BY$2),
"y_coord",$A19),
"t_type",'terrain type'!BX17),
"p_type", 'plot type'!BX17)
&amp; IF(LEFT(resources!BX17, 6) = "BONUS_", CHAR(9) &amp; "BonusType=" &amp; resources!BX17 &amp; CHAR(10), "")
&amp; IF('goody huts'!BX17, "	ImprovementType=IMPROVEMENT_GOODY_HUT" &amp; CHAR(10), "")
&amp; IF(ISBLANK(OFFSET('rivers (2)'!$A$1, 2 * (67 - $A19), 2 * BY$2 + 1)), "", SUBSTITUTE($C$1, "&lt;direc&gt;", RIGHT(OFFSET('rivers (2)'!$A$1, 2 * (67 - $A19), 2 * BY$2 + 1), 1)))
&amp; IF(ISBLANK(OFFSET('rivers (2)'!$A$1, 2 * (67 - $A19) + 1, 2 * BY$2)), "", SUBSTITUTE($D$1, "&lt;direc&gt;", RIGHT(OFFSET('rivers (2)'!$A$1, 2 * (67 - $A19) + 1, 2 * BY$2), 1)))
&amp; IF(ISBLANK('feature type'!BX17), "EndPlot", SUBSTITUTE(SUBSTITUTE(output!$B$1,
                   "f_type", 'feature type'!BX17),
                   "f_var", 'feature variety'!BX17))
&amp; CHAR(10)</f>
        <v xml:space="preserve">BeginPlot
	x=75,y=51
	TerrainType=TERRAIN_OCEAN
	PlotType=3
EndPlot
</v>
      </c>
      <c r="BZ19" t="str">
        <f ca="1">SUBSTITUTE(SUBSTITUTE(SUBSTITUTE(SUBSTITUTE($A$1,
"x_coord",BZ$2),
"y_coord",$A19),
"t_type",'terrain type'!BY17),
"p_type", 'plot type'!BY17)
&amp; IF(LEFT(resources!BY17, 6) = "BONUS_", CHAR(9) &amp; "BonusType=" &amp; resources!BY17 &amp; CHAR(10), "")
&amp; IF('goody huts'!BY17, "	ImprovementType=IMPROVEMENT_GOODY_HUT" &amp; CHAR(10), "")
&amp; IF(ISBLANK(OFFSET('rivers (2)'!$A$1, 2 * (67 - $A19), 2 * BZ$2 + 1)), "", SUBSTITUTE($C$1, "&lt;direc&gt;", RIGHT(OFFSET('rivers (2)'!$A$1, 2 * (67 - $A19), 2 * BZ$2 + 1), 1)))
&amp; IF(ISBLANK(OFFSET('rivers (2)'!$A$1, 2 * (67 - $A19) + 1, 2 * BZ$2)), "", SUBSTITUTE($D$1, "&lt;direc&gt;", RIGHT(OFFSET('rivers (2)'!$A$1, 2 * (67 - $A19) + 1, 2 * BZ$2), 1)))
&amp; IF(ISBLANK('feature type'!BY17), "EndPlot", SUBSTITUTE(SUBSTITUTE(output!$B$1,
                   "f_type", 'feature type'!BY17),
                   "f_var", 'feature variety'!BY17))
&amp; CHAR(10)</f>
        <v xml:space="preserve">BeginPlot
	x=76,y=51
	TerrainType=TERRAIN_OCEAN
	PlotType=3
EndPlot
</v>
      </c>
      <c r="CA19" t="str">
        <f ca="1">SUBSTITUTE(SUBSTITUTE(SUBSTITUTE(SUBSTITUTE($A$1,
"x_coord",CA$2),
"y_coord",$A19),
"t_type",'terrain type'!BZ17),
"p_type", 'plot type'!BZ17)
&amp; IF(LEFT(resources!BZ17, 6) = "BONUS_", CHAR(9) &amp; "BonusType=" &amp; resources!BZ17 &amp; CHAR(10), "")
&amp; IF('goody huts'!BZ17, "	ImprovementType=IMPROVEMENT_GOODY_HUT" &amp; CHAR(10), "")
&amp; IF(ISBLANK(OFFSET('rivers (2)'!$A$1, 2 * (67 - $A19), 2 * CA$2 + 1)), "", SUBSTITUTE($C$1, "&lt;direc&gt;", RIGHT(OFFSET('rivers (2)'!$A$1, 2 * (67 - $A19), 2 * CA$2 + 1), 1)))
&amp; IF(ISBLANK(OFFSET('rivers (2)'!$A$1, 2 * (67 - $A19) + 1, 2 * CA$2)), "", SUBSTITUTE($D$1, "&lt;direc&gt;", RIGHT(OFFSET('rivers (2)'!$A$1, 2 * (67 - $A19) + 1, 2 * CA$2), 1)))
&amp; IF(ISBLANK('feature type'!BZ17), "EndPlot", SUBSTITUTE(SUBSTITUTE(output!$B$1,
                   "f_type", 'feature type'!BZ17),
                   "f_var", 'feature variety'!BZ17))
&amp; CHAR(10)</f>
        <v xml:space="preserve">BeginPlot
	x=77,y=51
	TerrainType=TERRAIN_OCEAN
	PlotType=3
EndPlot
</v>
      </c>
      <c r="CB19" t="str">
        <f ca="1">SUBSTITUTE(SUBSTITUTE(SUBSTITUTE(SUBSTITUTE($A$1,
"x_coord",CB$2),
"y_coord",$A19),
"t_type",'terrain type'!CA17),
"p_type", 'plot type'!CA17)
&amp; IF(LEFT(resources!CA17, 6) = "BONUS_", CHAR(9) &amp; "BonusType=" &amp; resources!CA17 &amp; CHAR(10), "")
&amp; IF('goody huts'!CA17, "	ImprovementType=IMPROVEMENT_GOODY_HUT" &amp; CHAR(10), "")
&amp; IF(ISBLANK(OFFSET('rivers (2)'!$A$1, 2 * (67 - $A19), 2 * CB$2 + 1)), "", SUBSTITUTE($C$1, "&lt;direc&gt;", RIGHT(OFFSET('rivers (2)'!$A$1, 2 * (67 - $A19), 2 * CB$2 + 1), 1)))
&amp; IF(ISBLANK(OFFSET('rivers (2)'!$A$1, 2 * (67 - $A19) + 1, 2 * CB$2)), "", SUBSTITUTE($D$1, "&lt;direc&gt;", RIGHT(OFFSET('rivers (2)'!$A$1, 2 * (67 - $A19) + 1, 2 * CB$2), 1)))
&amp; IF(ISBLANK('feature type'!CA17), "EndPlot", SUBSTITUTE(SUBSTITUTE(output!$B$1,
                   "f_type", 'feature type'!CA17),
                   "f_var", 'feature variety'!CA17))
&amp; CHAR(10)</f>
        <v xml:space="preserve">BeginPlot
	x=78,y=51
	TerrainType=TERRAIN_OCEAN
	PlotType=3
EndPlot
</v>
      </c>
      <c r="CC19" t="str">
        <f ca="1">SUBSTITUTE(SUBSTITUTE(SUBSTITUTE(SUBSTITUTE($A$1,
"x_coord",CC$2),
"y_coord",$A19),
"t_type",'terrain type'!CB17),
"p_type", 'plot type'!CB17)
&amp; IF(LEFT(resources!CB17, 6) = "BONUS_", CHAR(9) &amp; "BonusType=" &amp; resources!CB17 &amp; CHAR(10), "")
&amp; IF('goody huts'!CB17, "	ImprovementType=IMPROVEMENT_GOODY_HUT" &amp; CHAR(10), "")
&amp; IF(ISBLANK(OFFSET('rivers (2)'!$A$1, 2 * (67 - $A19), 2 * CC$2 + 1)), "", SUBSTITUTE($C$1, "&lt;direc&gt;", RIGHT(OFFSET('rivers (2)'!$A$1, 2 * (67 - $A19), 2 * CC$2 + 1), 1)))
&amp; IF(ISBLANK(OFFSET('rivers (2)'!$A$1, 2 * (67 - $A19) + 1, 2 * CC$2)), "", SUBSTITUTE($D$1, "&lt;direc&gt;", RIGHT(OFFSET('rivers (2)'!$A$1, 2 * (67 - $A19) + 1, 2 * CC$2), 1)))
&amp; IF(ISBLANK('feature type'!CB17), "EndPlot", SUBSTITUTE(SUBSTITUTE(output!$B$1,
                   "f_type", 'feature type'!CB17),
                   "f_var", 'feature variety'!CB17))
&amp; CHAR(10)</f>
        <v xml:space="preserve">BeginPlot
	x=79,y=51
	TerrainType=TERRAIN_OCEAN
	PlotType=3
EndPlot
</v>
      </c>
      <c r="CD19" t="str">
        <f ca="1">SUBSTITUTE(SUBSTITUTE(SUBSTITUTE(SUBSTITUTE($A$1,
"x_coord",CD$2),
"y_coord",$A19),
"t_type",'terrain type'!CC17),
"p_type", 'plot type'!CC17)
&amp; IF(LEFT(resources!CC17, 6) = "BONUS_", CHAR(9) &amp; "BonusType=" &amp; resources!CC17 &amp; CHAR(10), "")
&amp; IF('goody huts'!CC17, "	ImprovementType=IMPROVEMENT_GOODY_HUT" &amp; CHAR(10), "")
&amp; IF(ISBLANK(OFFSET('rivers (2)'!$A$1, 2 * (67 - $A19), 2 * CD$2 + 1)), "", SUBSTITUTE($C$1, "&lt;direc&gt;", RIGHT(OFFSET('rivers (2)'!$A$1, 2 * (67 - $A19), 2 * CD$2 + 1), 1)))
&amp; IF(ISBLANK(OFFSET('rivers (2)'!$A$1, 2 * (67 - $A19) + 1, 2 * CD$2)), "", SUBSTITUTE($D$1, "&lt;direc&gt;", RIGHT(OFFSET('rivers (2)'!$A$1, 2 * (67 - $A19) + 1, 2 * CD$2), 1)))
&amp; IF(ISBLANK('feature type'!CC17), "EndPlot", SUBSTITUTE(SUBSTITUTE(output!$B$1,
                   "f_type", 'feature type'!CC17),
                   "f_var", 'feature variety'!CC17))
&amp; CHAR(10)</f>
        <v xml:space="preserve">BeginPlot
	x=80,y=51
	TerrainType=TERRAIN_OCEAN
	PlotType=3
EndPlot
</v>
      </c>
      <c r="CE19" t="str">
        <f ca="1">SUBSTITUTE(SUBSTITUTE(SUBSTITUTE(SUBSTITUTE($A$1,
"x_coord",CE$2),
"y_coord",$A19),
"t_type",'terrain type'!CD17),
"p_type", 'plot type'!CD17)
&amp; IF(LEFT(resources!CD17, 6) = "BONUS_", CHAR(9) &amp; "BonusType=" &amp; resources!CD17 &amp; CHAR(10), "")
&amp; IF('goody huts'!CD17, "	ImprovementType=IMPROVEMENT_GOODY_HUT" &amp; CHAR(10), "")
&amp; IF(ISBLANK(OFFSET('rivers (2)'!$A$1, 2 * (67 - $A19), 2 * CE$2 + 1)), "", SUBSTITUTE($C$1, "&lt;direc&gt;", RIGHT(OFFSET('rivers (2)'!$A$1, 2 * (67 - $A19), 2 * CE$2 + 1), 1)))
&amp; IF(ISBLANK(OFFSET('rivers (2)'!$A$1, 2 * (67 - $A19) + 1, 2 * CE$2)), "", SUBSTITUTE($D$1, "&lt;direc&gt;", RIGHT(OFFSET('rivers (2)'!$A$1, 2 * (67 - $A19) + 1, 2 * CE$2), 1)))
&amp; IF(ISBLANK('feature type'!CD17), "EndPlot", SUBSTITUTE(SUBSTITUTE(output!$B$1,
                   "f_type", 'feature type'!CD17),
                   "f_var", 'feature variety'!CD17))
&amp; CHAR(10)</f>
        <v xml:space="preserve">BeginPlot
	x=81,y=51
	TerrainType=TERRAIN_OCEAN
	PlotType=3
EndPlot
</v>
      </c>
      <c r="CF19" t="str">
        <f ca="1">SUBSTITUTE(SUBSTITUTE(SUBSTITUTE(SUBSTITUTE($A$1,
"x_coord",CF$2),
"y_coord",$A19),
"t_type",'terrain type'!CE17),
"p_type", 'plot type'!CE17)
&amp; IF(LEFT(resources!CE17, 6) = "BONUS_", CHAR(9) &amp; "BonusType=" &amp; resources!CE17 &amp; CHAR(10), "")
&amp; IF('goody huts'!CE17, "	ImprovementType=IMPROVEMENT_GOODY_HUT" &amp; CHAR(10), "")
&amp; IF(ISBLANK(OFFSET('rivers (2)'!$A$1, 2 * (67 - $A19), 2 * CF$2 + 1)), "", SUBSTITUTE($C$1, "&lt;direc&gt;", RIGHT(OFFSET('rivers (2)'!$A$1, 2 * (67 - $A19), 2 * CF$2 + 1), 1)))
&amp; IF(ISBLANK(OFFSET('rivers (2)'!$A$1, 2 * (67 - $A19) + 1, 2 * CF$2)), "", SUBSTITUTE($D$1, "&lt;direc&gt;", RIGHT(OFFSET('rivers (2)'!$A$1, 2 * (67 - $A19) + 1, 2 * CF$2), 1)))
&amp; IF(ISBLANK('feature type'!CE17), "EndPlot", SUBSTITUTE(SUBSTITUTE(output!$B$1,
                   "f_type", 'feature type'!CE17),
                   "f_var", 'feature variety'!CE17))
&amp; CHAR(10)</f>
        <v xml:space="preserve">BeginPlot
	x=82,y=51
	TerrainType=TERRAIN_OCEAN
	PlotType=3
EndPlot
</v>
      </c>
      <c r="CG19" t="str">
        <f ca="1">SUBSTITUTE(SUBSTITUTE(SUBSTITUTE(SUBSTITUTE($A$1,
"x_coord",CG$2),
"y_coord",$A19),
"t_type",'terrain type'!CF17),
"p_type", 'plot type'!CF17)
&amp; IF(LEFT(resources!CF17, 6) = "BONUS_", CHAR(9) &amp; "BonusType=" &amp; resources!CF17 &amp; CHAR(10), "")
&amp; IF('goody huts'!CF17, "	ImprovementType=IMPROVEMENT_GOODY_HUT" &amp; CHAR(10), "")
&amp; IF(ISBLANK(OFFSET('rivers (2)'!$A$1, 2 * (67 - $A19), 2 * CG$2 + 1)), "", SUBSTITUTE($C$1, "&lt;direc&gt;", RIGHT(OFFSET('rivers (2)'!$A$1, 2 * (67 - $A19), 2 * CG$2 + 1), 1)))
&amp; IF(ISBLANK(OFFSET('rivers (2)'!$A$1, 2 * (67 - $A19) + 1, 2 * CG$2)), "", SUBSTITUTE($D$1, "&lt;direc&gt;", RIGHT(OFFSET('rivers (2)'!$A$1, 2 * (67 - $A19) + 1, 2 * CG$2), 1)))
&amp; IF(ISBLANK('feature type'!CF17), "EndPlot", SUBSTITUTE(SUBSTITUTE(output!$B$1,
                   "f_type", 'feature type'!CF17),
                   "f_var", 'feature variety'!CF17))
&amp; CHAR(10)</f>
        <v xml:space="preserve">BeginPlot
	x=83,y=51
	TerrainType=TERRAIN_OCEAN
	PlotType=3
EndPlot
</v>
      </c>
      <c r="CH19" t="str">
        <f ca="1">SUBSTITUTE(SUBSTITUTE(SUBSTITUTE(SUBSTITUTE($A$1,
"x_coord",CH$2),
"y_coord",$A19),
"t_type",'terrain type'!CG17),
"p_type", 'plot type'!CG17)
&amp; IF(LEFT(resources!CG17, 6) = "BONUS_", CHAR(9) &amp; "BonusType=" &amp; resources!CG17 &amp; CHAR(10), "")
&amp; IF('goody huts'!CG17, "	ImprovementType=IMPROVEMENT_GOODY_HUT" &amp; CHAR(10), "")
&amp; IF(ISBLANK(OFFSET('rivers (2)'!$A$1, 2 * (67 - $A19), 2 * CH$2 + 1)), "", SUBSTITUTE($C$1, "&lt;direc&gt;", RIGHT(OFFSET('rivers (2)'!$A$1, 2 * (67 - $A19), 2 * CH$2 + 1), 1)))
&amp; IF(ISBLANK(OFFSET('rivers (2)'!$A$1, 2 * (67 - $A19) + 1, 2 * CH$2)), "", SUBSTITUTE($D$1, "&lt;direc&gt;", RIGHT(OFFSET('rivers (2)'!$A$1, 2 * (67 - $A19) + 1, 2 * CH$2), 1)))
&amp; IF(ISBLANK('feature type'!CG17), "EndPlot", SUBSTITUTE(SUBSTITUTE(output!$B$1,
                   "f_type", 'feature type'!CG17),
                   "f_var", 'feature variety'!CG17))
&amp; CHAR(10)</f>
        <v xml:space="preserve">BeginPlot
	x=84,y=51
	TerrainType=TERRAIN_COAST
	PlotType=3
EndPlot
</v>
      </c>
      <c r="CI19" t="str">
        <f ca="1">SUBSTITUTE(SUBSTITUTE(SUBSTITUTE(SUBSTITUTE($A$1,
"x_coord",CI$2),
"y_coord",$A19),
"t_type",'terrain type'!CH17),
"p_type", 'plot type'!CH17)
&amp; IF(LEFT(resources!CH17, 6) = "BONUS_", CHAR(9) &amp; "BonusType=" &amp; resources!CH17 &amp; CHAR(10), "")
&amp; IF('goody huts'!CH17, "	ImprovementType=IMPROVEMENT_GOODY_HUT" &amp; CHAR(10), "")
&amp; IF(ISBLANK(OFFSET('rivers (2)'!$A$1, 2 * (67 - $A19), 2 * CI$2 + 1)), "", SUBSTITUTE($C$1, "&lt;direc&gt;", RIGHT(OFFSET('rivers (2)'!$A$1, 2 * (67 - $A19), 2 * CI$2 + 1), 1)))
&amp; IF(ISBLANK(OFFSET('rivers (2)'!$A$1, 2 * (67 - $A19) + 1, 2 * CI$2)), "", SUBSTITUTE($D$1, "&lt;direc&gt;", RIGHT(OFFSET('rivers (2)'!$A$1, 2 * (67 - $A19) + 1, 2 * CI$2), 1)))
&amp; IF(ISBLANK('feature type'!CH17), "EndPlot", SUBSTITUTE(SUBSTITUTE(output!$B$1,
                   "f_type", 'feature type'!CH17),
                   "f_var", 'feature variety'!CH17))
&amp; CHAR(10)</f>
        <v xml:space="preserve">BeginPlot
	x=85,y=51
	TerrainType=TERRAIN_GRASS
	PlotType=2
EndPlot
</v>
      </c>
      <c r="CJ19" t="str">
        <f ca="1">SUBSTITUTE(SUBSTITUTE(SUBSTITUTE(SUBSTITUTE($A$1,
"x_coord",CJ$2),
"y_coord",$A19),
"t_type",'terrain type'!CI17),
"p_type", 'plot type'!CI17)
&amp; IF(LEFT(resources!CI17, 6) = "BONUS_", CHAR(9) &amp; "BonusType=" &amp; resources!CI17 &amp; CHAR(10), "")
&amp; IF('goody huts'!CI17, "	ImprovementType=IMPROVEMENT_GOODY_HUT" &amp; CHAR(10), "")
&amp; IF(ISBLANK(OFFSET('rivers (2)'!$A$1, 2 * (67 - $A19), 2 * CJ$2 + 1)), "", SUBSTITUTE($C$1, "&lt;direc&gt;", RIGHT(OFFSET('rivers (2)'!$A$1, 2 * (67 - $A19), 2 * CJ$2 + 1), 1)))
&amp; IF(ISBLANK(OFFSET('rivers (2)'!$A$1, 2 * (67 - $A19) + 1, 2 * CJ$2)), "", SUBSTITUTE($D$1, "&lt;direc&gt;", RIGHT(OFFSET('rivers (2)'!$A$1, 2 * (67 - $A19) + 1, 2 * CJ$2), 1)))
&amp; IF(ISBLANK('feature type'!CI17), "EndPlot", SUBSTITUTE(SUBSTITUTE(output!$B$1,
                   "f_type", 'feature type'!CI17),
                   "f_var", 'feature variety'!CI17))
&amp; CHAR(10)</f>
        <v xml:space="preserve">BeginPlot
	x=86,y=51
	TerrainType=TERRAIN_GRASS
	PlotType=2
	BonusType=BONUS_RICE
	FeatureType=FEATURE_FOREST, FeatureVariety=3
EndPlot
</v>
      </c>
      <c r="CK19" t="str">
        <f ca="1">SUBSTITUTE(SUBSTITUTE(SUBSTITUTE(SUBSTITUTE($A$1,
"x_coord",CK$2),
"y_coord",$A19),
"t_type",'terrain type'!CJ17),
"p_type", 'plot type'!CJ17)
&amp; IF(LEFT(resources!CJ17, 6) = "BONUS_", CHAR(9) &amp; "BonusType=" &amp; resources!CJ17 &amp; CHAR(10), "")
&amp; IF('goody huts'!CJ17, "	ImprovementType=IMPROVEMENT_GOODY_HUT" &amp; CHAR(10), "")
&amp; IF(ISBLANK(OFFSET('rivers (2)'!$A$1, 2 * (67 - $A19), 2 * CK$2 + 1)), "", SUBSTITUTE($C$1, "&lt;direc&gt;", RIGHT(OFFSET('rivers (2)'!$A$1, 2 * (67 - $A19), 2 * CK$2 + 1), 1)))
&amp; IF(ISBLANK(OFFSET('rivers (2)'!$A$1, 2 * (67 - $A19) + 1, 2 * CK$2)), "", SUBSTITUTE($D$1, "&lt;direc&gt;", RIGHT(OFFSET('rivers (2)'!$A$1, 2 * (67 - $A19) + 1, 2 * CK$2), 1)))
&amp; IF(ISBLANK('feature type'!CJ17), "EndPlot", SUBSTITUTE(SUBSTITUTE(output!$B$1,
                   "f_type", 'feature type'!CJ17),
                   "f_var", 'feature variety'!CJ17))
&amp; CHAR(10)</f>
        <v xml:space="preserve">BeginPlot
	x=87,y=51
	TerrainType=TERRAIN_GRASS
	PlotType=1
	FeatureType=FEATURE_FOREST, FeatureVariety=3
EndPlot
</v>
      </c>
      <c r="CL19" t="str">
        <f ca="1">SUBSTITUTE(SUBSTITUTE(SUBSTITUTE(SUBSTITUTE($A$1,
"x_coord",CL$2),
"y_coord",$A19),
"t_type",'terrain type'!CK17),
"p_type", 'plot type'!CK17)
&amp; IF(LEFT(resources!CK17, 6) = "BONUS_", CHAR(9) &amp; "BonusType=" &amp; resources!CK17 &amp; CHAR(10), "")
&amp; IF('goody huts'!CK17, "	ImprovementType=IMPROVEMENT_GOODY_HUT" &amp; CHAR(10), "")
&amp; IF(ISBLANK(OFFSET('rivers (2)'!$A$1, 2 * (67 - $A19), 2 * CL$2 + 1)), "", SUBSTITUTE($C$1, "&lt;direc&gt;", RIGHT(OFFSET('rivers (2)'!$A$1, 2 * (67 - $A19), 2 * CL$2 + 1), 1)))
&amp; IF(ISBLANK(OFFSET('rivers (2)'!$A$1, 2 * (67 - $A19) + 1, 2 * CL$2)), "", SUBSTITUTE($D$1, "&lt;direc&gt;", RIGHT(OFFSET('rivers (2)'!$A$1, 2 * (67 - $A19) + 1, 2 * CL$2), 1)))
&amp; IF(ISBLANK('feature type'!CK17), "EndPlot", SUBSTITUTE(SUBSTITUTE(output!$B$1,
                   "f_type", 'feature type'!CK17),
                   "f_var", 'feature variety'!CK17))
&amp; CHAR(10)</f>
        <v xml:space="preserve">BeginPlot
	x=88,y=51
	TerrainType=TERRAIN_GRASS
	PlotType=2
	FeatureType=FEATURE_FOREST, FeatureVariety=3
EndPlot
</v>
      </c>
      <c r="CM19" t="str">
        <f ca="1">SUBSTITUTE(SUBSTITUTE(SUBSTITUTE(SUBSTITUTE($A$1,
"x_coord",CM$2),
"y_coord",$A19),
"t_type",'terrain type'!CL17),
"p_type", 'plot type'!CL17)
&amp; IF(LEFT(resources!CL17, 6) = "BONUS_", CHAR(9) &amp; "BonusType=" &amp; resources!CL17 &amp; CHAR(10), "")
&amp; IF('goody huts'!CL17, "	ImprovementType=IMPROVEMENT_GOODY_HUT" &amp; CHAR(10), "")
&amp; IF(ISBLANK(OFFSET('rivers (2)'!$A$1, 2 * (67 - $A19), 2 * CM$2 + 1)), "", SUBSTITUTE($C$1, "&lt;direc&gt;", RIGHT(OFFSET('rivers (2)'!$A$1, 2 * (67 - $A19), 2 * CM$2 + 1), 1)))
&amp; IF(ISBLANK(OFFSET('rivers (2)'!$A$1, 2 * (67 - $A19) + 1, 2 * CM$2)), "", SUBSTITUTE($D$1, "&lt;direc&gt;", RIGHT(OFFSET('rivers (2)'!$A$1, 2 * (67 - $A19) + 1, 2 * CM$2), 1)))
&amp; IF(ISBLANK('feature type'!CL17), "EndPlot", SUBSTITUTE(SUBSTITUTE(output!$B$1,
                   "f_type", 'feature type'!CL17),
                   "f_var", 'feature variety'!CL17))
&amp; CHAR(10)</f>
        <v xml:space="preserve">BeginPlot
	x=89,y=51
	TerrainType=TERRAIN_GRASS
	PlotType=2
	RiverNSDirection=2
	isWOfRiver
EndPlot
</v>
      </c>
      <c r="CN19" t="str">
        <f ca="1">SUBSTITUTE(SUBSTITUTE(SUBSTITUTE(SUBSTITUTE($A$1,
"x_coord",CN$2),
"y_coord",$A19),
"t_type",'terrain type'!CM17),
"p_type", 'plot type'!CM17)
&amp; IF(LEFT(resources!CM17, 6) = "BONUS_", CHAR(9) &amp; "BonusType=" &amp; resources!CM17 &amp; CHAR(10), "")
&amp; IF('goody huts'!CM17, "	ImprovementType=IMPROVEMENT_GOODY_HUT" &amp; CHAR(10), "")
&amp; IF(ISBLANK(OFFSET('rivers (2)'!$A$1, 2 * (67 - $A19), 2 * CN$2 + 1)), "", SUBSTITUTE($C$1, "&lt;direc&gt;", RIGHT(OFFSET('rivers (2)'!$A$1, 2 * (67 - $A19), 2 * CN$2 + 1), 1)))
&amp; IF(ISBLANK(OFFSET('rivers (2)'!$A$1, 2 * (67 - $A19) + 1, 2 * CN$2)), "", SUBSTITUTE($D$1, "&lt;direc&gt;", RIGHT(OFFSET('rivers (2)'!$A$1, 2 * (67 - $A19) + 1, 2 * CN$2), 1)))
&amp; IF(ISBLANK('feature type'!CM17), "EndPlot", SUBSTITUTE(SUBSTITUTE(output!$B$1,
                   "f_type", 'feature type'!CM17),
                   "f_var", 'feature variety'!CM17))
&amp; CHAR(10)</f>
        <v xml:space="preserve">BeginPlot
	x=90,y=51
	TerrainType=TERRAIN_GRASS
	PlotType=2
EndPlot
</v>
      </c>
      <c r="CO19" t="str">
        <f ca="1">SUBSTITUTE(SUBSTITUTE(SUBSTITUTE(SUBSTITUTE($A$1,
"x_coord",CO$2),
"y_coord",$A19),
"t_type",'terrain type'!CN17),
"p_type", 'plot type'!CN17)
&amp; IF(LEFT(resources!CN17, 6) = "BONUS_", CHAR(9) &amp; "BonusType=" &amp; resources!CN17 &amp; CHAR(10), "")
&amp; IF('goody huts'!CN17, "	ImprovementType=IMPROVEMENT_GOODY_HUT" &amp; CHAR(10), "")
&amp; IF(ISBLANK(OFFSET('rivers (2)'!$A$1, 2 * (67 - $A19), 2 * CO$2 + 1)), "", SUBSTITUTE($C$1, "&lt;direc&gt;", RIGHT(OFFSET('rivers (2)'!$A$1, 2 * (67 - $A19), 2 * CO$2 + 1), 1)))
&amp; IF(ISBLANK(OFFSET('rivers (2)'!$A$1, 2 * (67 - $A19) + 1, 2 * CO$2)), "", SUBSTITUTE($D$1, "&lt;direc&gt;", RIGHT(OFFSET('rivers (2)'!$A$1, 2 * (67 - $A19) + 1, 2 * CO$2), 1)))
&amp; IF(ISBLANK('feature type'!CN17), "EndPlot", SUBSTITUTE(SUBSTITUTE(output!$B$1,
                   "f_type", 'feature type'!CN17),
                   "f_var", 'feature variety'!CN17))
&amp; CHAR(10)</f>
        <v xml:space="preserve">BeginPlot
	x=91,y=51
	TerrainType=TERRAIN_GRASS
	PlotType=2
	FeatureType=FEATURE_FOREST, FeatureVariety=3
EndPlot
</v>
      </c>
      <c r="CP19" t="str">
        <f ca="1">SUBSTITUTE(SUBSTITUTE(SUBSTITUTE(SUBSTITUTE($A$1,
"x_coord",CP$2),
"y_coord",$A19),
"t_type",'terrain type'!CO17),
"p_type", 'plot type'!CO17)
&amp; IF(LEFT(resources!CO17, 6) = "BONUS_", CHAR(9) &amp; "BonusType=" &amp; resources!CO17 &amp; CHAR(10), "")
&amp; IF('goody huts'!CO17, "	ImprovementType=IMPROVEMENT_GOODY_HUT" &amp; CHAR(10), "")
&amp; IF(ISBLANK(OFFSET('rivers (2)'!$A$1, 2 * (67 - $A19), 2 * CP$2 + 1)), "", SUBSTITUTE($C$1, "&lt;direc&gt;", RIGHT(OFFSET('rivers (2)'!$A$1, 2 * (67 - $A19), 2 * CP$2 + 1), 1)))
&amp; IF(ISBLANK(OFFSET('rivers (2)'!$A$1, 2 * (67 - $A19) + 1, 2 * CP$2)), "", SUBSTITUTE($D$1, "&lt;direc&gt;", RIGHT(OFFSET('rivers (2)'!$A$1, 2 * (67 - $A19) + 1, 2 * CP$2), 1)))
&amp; IF(ISBLANK('feature type'!CO17), "EndPlot", SUBSTITUTE(SUBSTITUTE(output!$B$1,
                   "f_type", 'feature type'!CO17),
                   "f_var", 'feature variety'!CO17))
&amp; CHAR(10)</f>
        <v xml:space="preserve">BeginPlot
	x=92,y=51
	TerrainType=TERRAIN_GRASS
	PlotType=2
	FeatureType=FEATURE_FOREST, FeatureVariety=3
EndPlot
</v>
      </c>
      <c r="CQ19" t="str">
        <f ca="1">SUBSTITUTE(SUBSTITUTE(SUBSTITUTE(SUBSTITUTE($A$1,
"x_coord",CQ$2),
"y_coord",$A19),
"t_type",'terrain type'!CP17),
"p_type", 'plot type'!CP17)
&amp; IF(LEFT(resources!CP17, 6) = "BONUS_", CHAR(9) &amp; "BonusType=" &amp; resources!CP17 &amp; CHAR(10), "")
&amp; IF('goody huts'!CP17, "	ImprovementType=IMPROVEMENT_GOODY_HUT" &amp; CHAR(10), "")
&amp; IF(ISBLANK(OFFSET('rivers (2)'!$A$1, 2 * (67 - $A19), 2 * CQ$2 + 1)), "", SUBSTITUTE($C$1, "&lt;direc&gt;", RIGHT(OFFSET('rivers (2)'!$A$1, 2 * (67 - $A19), 2 * CQ$2 + 1), 1)))
&amp; IF(ISBLANK(OFFSET('rivers (2)'!$A$1, 2 * (67 - $A19) + 1, 2 * CQ$2)), "", SUBSTITUTE($D$1, "&lt;direc&gt;", RIGHT(OFFSET('rivers (2)'!$A$1, 2 * (67 - $A19) + 1, 2 * CQ$2), 1)))
&amp; IF(ISBLANK('feature type'!CP17), "EndPlot", SUBSTITUTE(SUBSTITUTE(output!$B$1,
                   "f_type", 'feature type'!CP17),
                   "f_var", 'feature variety'!CP17))
&amp; CHAR(10)</f>
        <v xml:space="preserve">BeginPlot
	x=93,y=51
	TerrainType=TERRAIN_GRASS
	PlotType=2
	FeatureType=FEATURE_FOREST, FeatureVariety=3
EndPlot
</v>
      </c>
      <c r="CR19" t="str">
        <f ca="1">SUBSTITUTE(SUBSTITUTE(SUBSTITUTE(SUBSTITUTE($A$1,
"x_coord",CR$2),
"y_coord",$A19),
"t_type",'terrain type'!CQ17),
"p_type", 'plot type'!CQ17)
&amp; IF(LEFT(resources!CQ17, 6) = "BONUS_", CHAR(9) &amp; "BonusType=" &amp; resources!CQ17 &amp; CHAR(10), "")
&amp; IF('goody huts'!CQ17, "	ImprovementType=IMPROVEMENT_GOODY_HUT" &amp; CHAR(10), "")
&amp; IF(ISBLANK(OFFSET('rivers (2)'!$A$1, 2 * (67 - $A19), 2 * CR$2 + 1)), "", SUBSTITUTE($C$1, "&lt;direc&gt;", RIGHT(OFFSET('rivers (2)'!$A$1, 2 * (67 - $A19), 2 * CR$2 + 1), 1)))
&amp; IF(ISBLANK(OFFSET('rivers (2)'!$A$1, 2 * (67 - $A19) + 1, 2 * CR$2)), "", SUBSTITUTE($D$1, "&lt;direc&gt;", RIGHT(OFFSET('rivers (2)'!$A$1, 2 * (67 - $A19) + 1, 2 * CR$2), 1)))
&amp; IF(ISBLANK('feature type'!CQ17), "EndPlot", SUBSTITUTE(SUBSTITUTE(output!$B$1,
                   "f_type", 'feature type'!CQ17),
                   "f_var", 'feature variety'!CQ17))
&amp; CHAR(10)</f>
        <v xml:space="preserve">BeginPlot
	x=94,y=51
	TerrainType=TERRAIN_GRASS
	PlotType=2
	FeatureType=FEATURE_FOREST, FeatureVariety=3
EndPlot
</v>
      </c>
      <c r="CS19" t="str">
        <f ca="1">SUBSTITUTE(SUBSTITUTE(SUBSTITUTE(SUBSTITUTE($A$1,
"x_coord",CS$2),
"y_coord",$A19),
"t_type",'terrain type'!CR17),
"p_type", 'plot type'!CR17)
&amp; IF(LEFT(resources!CR17, 6) = "BONUS_", CHAR(9) &amp; "BonusType=" &amp; resources!CR17 &amp; CHAR(10), "")
&amp; IF('goody huts'!CR17, "	ImprovementType=IMPROVEMENT_GOODY_HUT" &amp; CHAR(10), "")
&amp; IF(ISBLANK(OFFSET('rivers (2)'!$A$1, 2 * (67 - $A19), 2 * CS$2 + 1)), "", SUBSTITUTE($C$1, "&lt;direc&gt;", RIGHT(OFFSET('rivers (2)'!$A$1, 2 * (67 - $A19), 2 * CS$2 + 1), 1)))
&amp; IF(ISBLANK(OFFSET('rivers (2)'!$A$1, 2 * (67 - $A19) + 1, 2 * CS$2)), "", SUBSTITUTE($D$1, "&lt;direc&gt;", RIGHT(OFFSET('rivers (2)'!$A$1, 2 * (67 - $A19) + 1, 2 * CS$2), 1)))
&amp; IF(ISBLANK('feature type'!CR17), "EndPlot", SUBSTITUTE(SUBSTITUTE(output!$B$1,
                   "f_type", 'feature type'!CR17),
                   "f_var", 'feature variety'!CR17))
&amp; CHAR(10)</f>
        <v xml:space="preserve">BeginPlot
	x=95,y=51
	TerrainType=TERRAIN_GRASS
	PlotType=2
	FeatureType=FEATURE_FOREST, FeatureVariety=3
EndPlot
</v>
      </c>
      <c r="CT19" t="str">
        <f ca="1">SUBSTITUTE(SUBSTITUTE(SUBSTITUTE(SUBSTITUTE($A$1,
"x_coord",CT$2),
"y_coord",$A19),
"t_type",'terrain type'!CS17),
"p_type", 'plot type'!CS17)
&amp; IF(LEFT(resources!CS17, 6) = "BONUS_", CHAR(9) &amp; "BonusType=" &amp; resources!CS17 &amp; CHAR(10), "")
&amp; IF('goody huts'!CS17, "	ImprovementType=IMPROVEMENT_GOODY_HUT" &amp; CHAR(10), "")
&amp; IF(ISBLANK(OFFSET('rivers (2)'!$A$1, 2 * (67 - $A19), 2 * CT$2 + 1)), "", SUBSTITUTE($C$1, "&lt;direc&gt;", RIGHT(OFFSET('rivers (2)'!$A$1, 2 * (67 - $A19), 2 * CT$2 + 1), 1)))
&amp; IF(ISBLANK(OFFSET('rivers (2)'!$A$1, 2 * (67 - $A19) + 1, 2 * CT$2)), "", SUBSTITUTE($D$1, "&lt;direc&gt;", RIGHT(OFFSET('rivers (2)'!$A$1, 2 * (67 - $A19) + 1, 2 * CT$2), 1)))
&amp; IF(ISBLANK('feature type'!CS17), "EndPlot", SUBSTITUTE(SUBSTITUTE(output!$B$1,
                   "f_type", 'feature type'!CS17),
                   "f_var", 'feature variety'!CS17))
&amp; CHAR(10)</f>
        <v xml:space="preserve">BeginPlot
	x=96,y=51
	TerrainType=TERRAIN_GRASS
	PlotType=2
EndPlot
</v>
      </c>
      <c r="CU19" t="str">
        <f ca="1">SUBSTITUTE(SUBSTITUTE(SUBSTITUTE(SUBSTITUTE($A$1,
"x_coord",CU$2),
"y_coord",$A19),
"t_type",'terrain type'!CT17),
"p_type", 'plot type'!CT17)
&amp; IF(LEFT(resources!CT17, 6) = "BONUS_", CHAR(9) &amp; "BonusType=" &amp; resources!CT17 &amp; CHAR(10), "")
&amp; IF('goody huts'!CT17, "	ImprovementType=IMPROVEMENT_GOODY_HUT" &amp; CHAR(10), "")
&amp; IF(ISBLANK(OFFSET('rivers (2)'!$A$1, 2 * (67 - $A19), 2 * CU$2 + 1)), "", SUBSTITUTE($C$1, "&lt;direc&gt;", RIGHT(OFFSET('rivers (2)'!$A$1, 2 * (67 - $A19), 2 * CU$2 + 1), 1)))
&amp; IF(ISBLANK(OFFSET('rivers (2)'!$A$1, 2 * (67 - $A19) + 1, 2 * CU$2)), "", SUBSTITUTE($D$1, "&lt;direc&gt;", RIGHT(OFFSET('rivers (2)'!$A$1, 2 * (67 - $A19) + 1, 2 * CU$2), 1)))
&amp; IF(ISBLANK('feature type'!CT17), "EndPlot", SUBSTITUTE(SUBSTITUTE(output!$B$1,
                   "f_type", 'feature type'!CT17),
                   "f_var", 'feature variety'!CT17))
&amp; CHAR(10)</f>
        <v xml:space="preserve">BeginPlot
	x=97,y=51
	TerrainType=TERRAIN_GRASS
	PlotType=2
	FeatureType=FEATURE_FOREST, FeatureVariety=3
EndPlot
</v>
      </c>
      <c r="CV19" t="str">
        <f ca="1">SUBSTITUTE(SUBSTITUTE(SUBSTITUTE(SUBSTITUTE($A$1,
"x_coord",CV$2),
"y_coord",$A19),
"t_type",'terrain type'!CU17),
"p_type", 'plot type'!CU17)
&amp; IF(LEFT(resources!CU17, 6) = "BONUS_", CHAR(9) &amp; "BonusType=" &amp; resources!CU17 &amp; CHAR(10), "")
&amp; IF('goody huts'!CU17, "	ImprovementType=IMPROVEMENT_GOODY_HUT" &amp; CHAR(10), "")
&amp; IF(ISBLANK(OFFSET('rivers (2)'!$A$1, 2 * (67 - $A19), 2 * CV$2 + 1)), "", SUBSTITUTE($C$1, "&lt;direc&gt;", RIGHT(OFFSET('rivers (2)'!$A$1, 2 * (67 - $A19), 2 * CV$2 + 1), 1)))
&amp; IF(ISBLANK(OFFSET('rivers (2)'!$A$1, 2 * (67 - $A19) + 1, 2 * CV$2)), "", SUBSTITUTE($D$1, "&lt;direc&gt;", RIGHT(OFFSET('rivers (2)'!$A$1, 2 * (67 - $A19) + 1, 2 * CV$2), 1)))
&amp; IF(ISBLANK('feature type'!CU17), "EndPlot", SUBSTITUTE(SUBSTITUTE(output!$B$1,
                   "f_type", 'feature type'!CU17),
                   "f_var", 'feature variety'!CU17))
&amp; CHAR(10)</f>
        <v xml:space="preserve">BeginPlot
	x=98,y=51
	TerrainType=TERRAIN_GRASS
	PlotType=2
	RiverWEDirection=1
	isNOfRiver
	FeatureType=FEATURE_FOREST, FeatureVariety=3
EndPlot
</v>
      </c>
      <c r="CW19" t="str">
        <f ca="1">SUBSTITUTE(SUBSTITUTE(SUBSTITUTE(SUBSTITUTE($A$1,
"x_coord",CW$2),
"y_coord",$A19),
"t_type",'terrain type'!CV17),
"p_type", 'plot type'!CV17)
&amp; IF(LEFT(resources!CV17, 6) = "BONUS_", CHAR(9) &amp; "BonusType=" &amp; resources!CV17 &amp; CHAR(10), "")
&amp; IF('goody huts'!CV17, "	ImprovementType=IMPROVEMENT_GOODY_HUT" &amp; CHAR(10), "")
&amp; IF(ISBLANK(OFFSET('rivers (2)'!$A$1, 2 * (67 - $A19), 2 * CW$2 + 1)), "", SUBSTITUTE($C$1, "&lt;direc&gt;", RIGHT(OFFSET('rivers (2)'!$A$1, 2 * (67 - $A19), 2 * CW$2 + 1), 1)))
&amp; IF(ISBLANK(OFFSET('rivers (2)'!$A$1, 2 * (67 - $A19) + 1, 2 * CW$2)), "", SUBSTITUTE($D$1, "&lt;direc&gt;", RIGHT(OFFSET('rivers (2)'!$A$1, 2 * (67 - $A19) + 1, 2 * CW$2), 1)))
&amp; IF(ISBLANK('feature type'!CV17), "EndPlot", SUBSTITUTE(SUBSTITUTE(output!$B$1,
                   "f_type", 'feature type'!CV17),
                   "f_var", 'feature variety'!CV17))
&amp; CHAR(10)</f>
        <v xml:space="preserve">BeginPlot
	x=99,y=51
	TerrainType=TERRAIN_GRASS
	PlotType=2
	FeatureType=FEATURE_FOREST, FeatureVariety=3
EndPlot
</v>
      </c>
      <c r="CX19" t="str">
        <f ca="1">SUBSTITUTE(SUBSTITUTE(SUBSTITUTE(SUBSTITUTE($A$1,
"x_coord",CX$2),
"y_coord",$A19),
"t_type",'terrain type'!CW17),
"p_type", 'plot type'!CW17)
&amp; IF(LEFT(resources!CW17, 6) = "BONUS_", CHAR(9) &amp; "BonusType=" &amp; resources!CW17 &amp; CHAR(10), "")
&amp; IF('goody huts'!CW17, "	ImprovementType=IMPROVEMENT_GOODY_HUT" &amp; CHAR(10), "")
&amp; IF(ISBLANK(OFFSET('rivers (2)'!$A$1, 2 * (67 - $A19), 2 * CX$2 + 1)), "", SUBSTITUTE($C$1, "&lt;direc&gt;", RIGHT(OFFSET('rivers (2)'!$A$1, 2 * (67 - $A19), 2 * CX$2 + 1), 1)))
&amp; IF(ISBLANK(OFFSET('rivers (2)'!$A$1, 2 * (67 - $A19) + 1, 2 * CX$2)), "", SUBSTITUTE($D$1, "&lt;direc&gt;", RIGHT(OFFSET('rivers (2)'!$A$1, 2 * (67 - $A19) + 1, 2 * CX$2), 1)))
&amp; IF(ISBLANK('feature type'!CW17), "EndPlot", SUBSTITUTE(SUBSTITUTE(output!$B$1,
                   "f_type", 'feature type'!CW17),
                   "f_var", 'feature variety'!CW17))
&amp; CHAR(10)</f>
        <v xml:space="preserve">BeginPlot
	x=100,y=51
	TerrainType=TERRAIN_GRASS
	PlotType=2
	FeatureType=FEATURE_FOREST, FeatureVariety=3
EndPlot
</v>
      </c>
      <c r="CY19" t="str">
        <f ca="1">SUBSTITUTE(SUBSTITUTE(SUBSTITUTE(SUBSTITUTE($A$1,
"x_coord",CY$2),
"y_coord",$A19),
"t_type",'terrain type'!CX17),
"p_type", 'plot type'!CX17)
&amp; IF(LEFT(resources!CX17, 6) = "BONUS_", CHAR(9) &amp; "BonusType=" &amp; resources!CX17 &amp; CHAR(10), "")
&amp; IF('goody huts'!CX17, "	ImprovementType=IMPROVEMENT_GOODY_HUT" &amp; CHAR(10), "")
&amp; IF(ISBLANK(OFFSET('rivers (2)'!$A$1, 2 * (67 - $A19), 2 * CY$2 + 1)), "", SUBSTITUTE($C$1, "&lt;direc&gt;", RIGHT(OFFSET('rivers (2)'!$A$1, 2 * (67 - $A19), 2 * CY$2 + 1), 1)))
&amp; IF(ISBLANK(OFFSET('rivers (2)'!$A$1, 2 * (67 - $A19) + 1, 2 * CY$2)), "", SUBSTITUTE($D$1, "&lt;direc&gt;", RIGHT(OFFSET('rivers (2)'!$A$1, 2 * (67 - $A19) + 1, 2 * CY$2), 1)))
&amp; IF(ISBLANK('feature type'!CX17), "EndPlot", SUBSTITUTE(SUBSTITUTE(output!$B$1,
                   "f_type", 'feature type'!CX17),
                   "f_var", 'feature variety'!CX17))
&amp; CHAR(10)</f>
        <v xml:space="preserve">BeginPlot
	x=101,y=51
	TerrainType=TERRAIN_GRASS
	PlotType=2
	RiverNSDirection=2
	isWOfRiver
	FeatureType=FEATURE_FOREST, FeatureVariety=3
EndPlot
</v>
      </c>
      <c r="CZ19" t="str">
        <f ca="1">SUBSTITUTE(SUBSTITUTE(SUBSTITUTE(SUBSTITUTE($A$1,
"x_coord",CZ$2),
"y_coord",$A19),
"t_type",'terrain type'!CY17),
"p_type", 'plot type'!CY17)
&amp; IF(LEFT(resources!CY17, 6) = "BONUS_", CHAR(9) &amp; "BonusType=" &amp; resources!CY17 &amp; CHAR(10), "")
&amp; IF('goody huts'!CY17, "	ImprovementType=IMPROVEMENT_GOODY_HUT" &amp; CHAR(10), "")
&amp; IF(ISBLANK(OFFSET('rivers (2)'!$A$1, 2 * (67 - $A19), 2 * CZ$2 + 1)), "", SUBSTITUTE($C$1, "&lt;direc&gt;", RIGHT(OFFSET('rivers (2)'!$A$1, 2 * (67 - $A19), 2 * CZ$2 + 1), 1)))
&amp; IF(ISBLANK(OFFSET('rivers (2)'!$A$1, 2 * (67 - $A19) + 1, 2 * CZ$2)), "", SUBSTITUTE($D$1, "&lt;direc&gt;", RIGHT(OFFSET('rivers (2)'!$A$1, 2 * (67 - $A19) + 1, 2 * CZ$2), 1)))
&amp; IF(ISBLANK('feature type'!CY17), "EndPlot", SUBSTITUTE(SUBSTITUTE(output!$B$1,
                   "f_type", 'feature type'!CY17),
                   "f_var", 'feature variety'!CY17))
&amp; CHAR(10)</f>
        <v xml:space="preserve">BeginPlot
	x=102,y=51
	TerrainType=TERRAIN_GRASS
	PlotType=1
	RiverNSDirection=0
	isWOfRiver
	RiverWEDirection=1
	isNOfRiver
	FeatureType=FEATURE_FOREST, FeatureVariety=3
EndPlot
</v>
      </c>
      <c r="DA19" t="str">
        <f ca="1">SUBSTITUTE(SUBSTITUTE(SUBSTITUTE(SUBSTITUTE($A$1,
"x_coord",DA$2),
"y_coord",$A19),
"t_type",'terrain type'!CZ17),
"p_type", 'plot type'!CZ17)
&amp; IF(LEFT(resources!CZ17, 6) = "BONUS_", CHAR(9) &amp; "BonusType=" &amp; resources!CZ17 &amp; CHAR(10), "")
&amp; IF('goody huts'!CZ17, "	ImprovementType=IMPROVEMENT_GOODY_HUT" &amp; CHAR(10), "")
&amp; IF(ISBLANK(OFFSET('rivers (2)'!$A$1, 2 * (67 - $A19), 2 * DA$2 + 1)), "", SUBSTITUTE($C$1, "&lt;direc&gt;", RIGHT(OFFSET('rivers (2)'!$A$1, 2 * (67 - $A19), 2 * DA$2 + 1), 1)))
&amp; IF(ISBLANK(OFFSET('rivers (2)'!$A$1, 2 * (67 - $A19) + 1, 2 * DA$2)), "", SUBSTITUTE($D$1, "&lt;direc&gt;", RIGHT(OFFSET('rivers (2)'!$A$1, 2 * (67 - $A19) + 1, 2 * DA$2), 1)))
&amp; IF(ISBLANK('feature type'!CZ17), "EndPlot", SUBSTITUTE(SUBSTITUTE(output!$B$1,
                   "f_type", 'feature type'!CZ17),
                   "f_var", 'feature variety'!CZ17))
&amp; CHAR(10)</f>
        <v xml:space="preserve">BeginPlot
	x=103,y=51
	TerrainType=TERRAIN_GRASS
	PlotType=2
EndPlot
</v>
      </c>
      <c r="DB19" t="str">
        <f ca="1">SUBSTITUTE(SUBSTITUTE(SUBSTITUTE(SUBSTITUTE($A$1,
"x_coord",DB$2),
"y_coord",$A19),
"t_type",'terrain type'!DA17),
"p_type", 'plot type'!DA17)
&amp; IF(LEFT(resources!DA17, 6) = "BONUS_", CHAR(9) &amp; "BonusType=" &amp; resources!DA17 &amp; CHAR(10), "")
&amp; IF('goody huts'!DA17, "	ImprovementType=IMPROVEMENT_GOODY_HUT" &amp; CHAR(10), "")
&amp; IF(ISBLANK(OFFSET('rivers (2)'!$A$1, 2 * (67 - $A19), 2 * DB$2 + 1)), "", SUBSTITUTE($C$1, "&lt;direc&gt;", RIGHT(OFFSET('rivers (2)'!$A$1, 2 * (67 - $A19), 2 * DB$2 + 1), 1)))
&amp; IF(ISBLANK(OFFSET('rivers (2)'!$A$1, 2 * (67 - $A19) + 1, 2 * DB$2)), "", SUBSTITUTE($D$1, "&lt;direc&gt;", RIGHT(OFFSET('rivers (2)'!$A$1, 2 * (67 - $A19) + 1, 2 * DB$2), 1)))
&amp; IF(ISBLANK('feature type'!DA17), "EndPlot", SUBSTITUTE(SUBSTITUTE(output!$B$1,
                   "f_type", 'feature type'!DA17),
                   "f_var", 'feature variety'!DA17))
&amp; CHAR(10)</f>
        <v xml:space="preserve">BeginPlot
	x=104,y=51
	TerrainType=TERRAIN_GRASS
	PlotType=2
	FeatureType=FEATURE_FOREST, FeatureVariety=3
EndPlot
</v>
      </c>
      <c r="DC19" t="str">
        <f ca="1">SUBSTITUTE(SUBSTITUTE(SUBSTITUTE(SUBSTITUTE($A$1,
"x_coord",DC$2),
"y_coord",$A19),
"t_type",'terrain type'!DB17),
"p_type", 'plot type'!DB17)
&amp; IF(LEFT(resources!DB17, 6) = "BONUS_", CHAR(9) &amp; "BonusType=" &amp; resources!DB17 &amp; CHAR(10), "")
&amp; IF('goody huts'!DB17, "	ImprovementType=IMPROVEMENT_GOODY_HUT" &amp; CHAR(10), "")
&amp; IF(ISBLANK(OFFSET('rivers (2)'!$A$1, 2 * (67 - $A19), 2 * DC$2 + 1)), "", SUBSTITUTE($C$1, "&lt;direc&gt;", RIGHT(OFFSET('rivers (2)'!$A$1, 2 * (67 - $A19), 2 * DC$2 + 1), 1)))
&amp; IF(ISBLANK(OFFSET('rivers (2)'!$A$1, 2 * (67 - $A19) + 1, 2 * DC$2)), "", SUBSTITUTE($D$1, "&lt;direc&gt;", RIGHT(OFFSET('rivers (2)'!$A$1, 2 * (67 - $A19) + 1, 2 * DC$2), 1)))
&amp; IF(ISBLANK('feature type'!DB17), "EndPlot", SUBSTITUTE(SUBSTITUTE(output!$B$1,
                   "f_type", 'feature type'!DB17),
                   "f_var", 'feature variety'!DB17))
&amp; CHAR(10)</f>
        <v xml:space="preserve">BeginPlot
	x=105,y=51
	TerrainType=TERRAIN_GRASS
	PlotType=2
EndPlot
</v>
      </c>
      <c r="DD19" t="str">
        <f ca="1">SUBSTITUTE(SUBSTITUTE(SUBSTITUTE(SUBSTITUTE($A$1,
"x_coord",DD$2),
"y_coord",$A19),
"t_type",'terrain type'!DC17),
"p_type", 'plot type'!DC17)
&amp; IF(LEFT(resources!DC17, 6) = "BONUS_", CHAR(9) &amp; "BonusType=" &amp; resources!DC17 &amp; CHAR(10), "")
&amp; IF('goody huts'!DC17, "	ImprovementType=IMPROVEMENT_GOODY_HUT" &amp; CHAR(10), "")
&amp; IF(ISBLANK(OFFSET('rivers (2)'!$A$1, 2 * (67 - $A19), 2 * DD$2 + 1)), "", SUBSTITUTE($C$1, "&lt;direc&gt;", RIGHT(OFFSET('rivers (2)'!$A$1, 2 * (67 - $A19), 2 * DD$2 + 1), 1)))
&amp; IF(ISBLANK(OFFSET('rivers (2)'!$A$1, 2 * (67 - $A19) + 1, 2 * DD$2)), "", SUBSTITUTE($D$1, "&lt;direc&gt;", RIGHT(OFFSET('rivers (2)'!$A$1, 2 * (67 - $A19) + 1, 2 * DD$2), 1)))
&amp; IF(ISBLANK('feature type'!DC17), "EndPlot", SUBSTITUTE(SUBSTITUTE(output!$B$1,
                   "f_type", 'feature type'!DC17),
                   "f_var", 'feature variety'!DC17))
&amp; CHAR(10)</f>
        <v xml:space="preserve">BeginPlot
	x=106,y=51
	TerrainType=TERRAIN_GRASS
	PlotType=1
	RiverNSDirection=2
	isWOfRiver
	RiverWEDirection=3
	isNOfRiver
EndPlot
</v>
      </c>
      <c r="DE19" t="str">
        <f ca="1">SUBSTITUTE(SUBSTITUTE(SUBSTITUTE(SUBSTITUTE($A$1,
"x_coord",DE$2),
"y_coord",$A19),
"t_type",'terrain type'!DD17),
"p_type", 'plot type'!DD17)
&amp; IF(LEFT(resources!DD17, 6) = "BONUS_", CHAR(9) &amp; "BonusType=" &amp; resources!DD17 &amp; CHAR(10), "")
&amp; IF('goody huts'!DD17, "	ImprovementType=IMPROVEMENT_GOODY_HUT" &amp; CHAR(10), "")
&amp; IF(ISBLANK(OFFSET('rivers (2)'!$A$1, 2 * (67 - $A19), 2 * DE$2 + 1)), "", SUBSTITUTE($C$1, "&lt;direc&gt;", RIGHT(OFFSET('rivers (2)'!$A$1, 2 * (67 - $A19), 2 * DE$2 + 1), 1)))
&amp; IF(ISBLANK(OFFSET('rivers (2)'!$A$1, 2 * (67 - $A19) + 1, 2 * DE$2)), "", SUBSTITUTE($D$1, "&lt;direc&gt;", RIGHT(OFFSET('rivers (2)'!$A$1, 2 * (67 - $A19) + 1, 2 * DE$2), 1)))
&amp; IF(ISBLANK('feature type'!DD17), "EndPlot", SUBSTITUTE(SUBSTITUTE(output!$B$1,
                   "f_type", 'feature type'!DD17),
                   "f_var", 'feature variety'!DD17))
&amp; CHAR(10)</f>
        <v xml:space="preserve">BeginPlot
	x=107,y=51
	TerrainType=TERRAIN_GRASS
	PlotType=1
	RiverWEDirection=3
	isNOfRiver
EndPlot
</v>
      </c>
      <c r="DF19" t="str">
        <f ca="1">SUBSTITUTE(SUBSTITUTE(SUBSTITUTE(SUBSTITUTE($A$1,
"x_coord",DF$2),
"y_coord",$A19),
"t_type",'terrain type'!DE17),
"p_type", 'plot type'!DE17)
&amp; IF(LEFT(resources!DE17, 6) = "BONUS_", CHAR(9) &amp; "BonusType=" &amp; resources!DE17 &amp; CHAR(10), "")
&amp; IF('goody huts'!DE17, "	ImprovementType=IMPROVEMENT_GOODY_HUT" &amp; CHAR(10), "")
&amp; IF(ISBLANK(OFFSET('rivers (2)'!$A$1, 2 * (67 - $A19), 2 * DF$2 + 1)), "", SUBSTITUTE($C$1, "&lt;direc&gt;", RIGHT(OFFSET('rivers (2)'!$A$1, 2 * (67 - $A19), 2 * DF$2 + 1), 1)))
&amp; IF(ISBLANK(OFFSET('rivers (2)'!$A$1, 2 * (67 - $A19) + 1, 2 * DF$2)), "", SUBSTITUTE($D$1, "&lt;direc&gt;", RIGHT(OFFSET('rivers (2)'!$A$1, 2 * (67 - $A19) + 1, 2 * DF$2), 1)))
&amp; IF(ISBLANK('feature type'!DE17), "EndPlot", SUBSTITUTE(SUBSTITUTE(output!$B$1,
                   "f_type", 'feature type'!DE17),
                   "f_var", 'feature variety'!DE17))
&amp; CHAR(10)</f>
        <v xml:space="preserve">BeginPlot
	x=108,y=51
	TerrainType=TERRAIN_GRASS
	PlotType=1
	RiverWEDirection=3
	isNOfRiver
EndPlot
</v>
      </c>
      <c r="DG19" t="str">
        <f ca="1">SUBSTITUTE(SUBSTITUTE(SUBSTITUTE(SUBSTITUTE($A$1,
"x_coord",DG$2),
"y_coord",$A19),
"t_type",'terrain type'!DF17),
"p_type", 'plot type'!DF17)
&amp; IF(LEFT(resources!DF17, 6) = "BONUS_", CHAR(9) &amp; "BonusType=" &amp; resources!DF17 &amp; CHAR(10), "")
&amp; IF('goody huts'!DF17, "	ImprovementType=IMPROVEMENT_GOODY_HUT" &amp; CHAR(10), "")
&amp; IF(ISBLANK(OFFSET('rivers (2)'!$A$1, 2 * (67 - $A19), 2 * DG$2 + 1)), "", SUBSTITUTE($C$1, "&lt;direc&gt;", RIGHT(OFFSET('rivers (2)'!$A$1, 2 * (67 - $A19), 2 * DG$2 + 1), 1)))
&amp; IF(ISBLANK(OFFSET('rivers (2)'!$A$1, 2 * (67 - $A19) + 1, 2 * DG$2)), "", SUBSTITUTE($D$1, "&lt;direc&gt;", RIGHT(OFFSET('rivers (2)'!$A$1, 2 * (67 - $A19) + 1, 2 * DG$2), 1)))
&amp; IF(ISBLANK('feature type'!DF17), "EndPlot", SUBSTITUTE(SUBSTITUTE(output!$B$1,
                   "f_type", 'feature type'!DF17),
                   "f_var", 'feature variety'!DF17))
&amp; CHAR(10)</f>
        <v xml:space="preserve">BeginPlot
	x=109,y=51
	TerrainType=TERRAIN_GRASS
	PlotType=1
EndPlot
</v>
      </c>
      <c r="DH19" t="str">
        <f ca="1">SUBSTITUTE(SUBSTITUTE(SUBSTITUTE(SUBSTITUTE($A$1,
"x_coord",DH$2),
"y_coord",$A19),
"t_type",'terrain type'!DG17),
"p_type", 'plot type'!DG17)
&amp; IF(LEFT(resources!DG17, 6) = "BONUS_", CHAR(9) &amp; "BonusType=" &amp; resources!DG17 &amp; CHAR(10), "")
&amp; IF('goody huts'!DG17, "	ImprovementType=IMPROVEMENT_GOODY_HUT" &amp; CHAR(10), "")
&amp; IF(ISBLANK(OFFSET('rivers (2)'!$A$1, 2 * (67 - $A19), 2 * DH$2 + 1)), "", SUBSTITUTE($C$1, "&lt;direc&gt;", RIGHT(OFFSET('rivers (2)'!$A$1, 2 * (67 - $A19), 2 * DH$2 + 1), 1)))
&amp; IF(ISBLANK(OFFSET('rivers (2)'!$A$1, 2 * (67 - $A19) + 1, 2 * DH$2)), "", SUBSTITUTE($D$1, "&lt;direc&gt;", RIGHT(OFFSET('rivers (2)'!$A$1, 2 * (67 - $A19) + 1, 2 * DH$2), 1)))
&amp; IF(ISBLANK('feature type'!DG17), "EndPlot", SUBSTITUTE(SUBSTITUTE(output!$B$1,
                   "f_type", 'feature type'!DG17),
                   "f_var", 'feature variety'!DG17))
&amp; CHAR(10)</f>
        <v xml:space="preserve">BeginPlot
	x=110,y=51
	TerrainType=TERRAIN_COAST
	PlotType=3
EndPlot
</v>
      </c>
      <c r="DI19" t="str">
        <f ca="1">SUBSTITUTE(SUBSTITUTE(SUBSTITUTE(SUBSTITUTE($A$1,
"x_coord",DI$2),
"y_coord",$A19),
"t_type",'terrain type'!DH17),
"p_type", 'plot type'!DH17)
&amp; IF(LEFT(resources!DH17, 6) = "BONUS_", CHAR(9) &amp; "BonusType=" &amp; resources!DH17 &amp; CHAR(10), "")
&amp; IF('goody huts'!DH17, "	ImprovementType=IMPROVEMENT_GOODY_HUT" &amp; CHAR(10), "")
&amp; IF(ISBLANK(OFFSET('rivers (2)'!$A$1, 2 * (67 - $A19), 2 * DI$2 + 1)), "", SUBSTITUTE($C$1, "&lt;direc&gt;", RIGHT(OFFSET('rivers (2)'!$A$1, 2 * (67 - $A19), 2 * DI$2 + 1), 1)))
&amp; IF(ISBLANK(OFFSET('rivers (2)'!$A$1, 2 * (67 - $A19) + 1, 2 * DI$2)), "", SUBSTITUTE($D$1, "&lt;direc&gt;", RIGHT(OFFSET('rivers (2)'!$A$1, 2 * (67 - $A19) + 1, 2 * DI$2), 1)))
&amp; IF(ISBLANK('feature type'!DH17), "EndPlot", SUBSTITUTE(SUBSTITUTE(output!$B$1,
                   "f_type", 'feature type'!DH17),
                   "f_var", 'feature variety'!DH17))
&amp; CHAR(10)</f>
        <v xml:space="preserve">BeginPlot
	x=111,y=51
	TerrainType=TERRAIN_OCEAN
	PlotType=3
EndPlot
</v>
      </c>
      <c r="DJ19" t="str">
        <f ca="1">SUBSTITUTE(SUBSTITUTE(SUBSTITUTE(SUBSTITUTE($A$1,
"x_coord",DJ$2),
"y_coord",$A19),
"t_type",'terrain type'!DI17),
"p_type", 'plot type'!DI17)
&amp; IF(LEFT(resources!DI17, 6) = "BONUS_", CHAR(9) &amp; "BonusType=" &amp; resources!DI17 &amp; CHAR(10), "")
&amp; IF('goody huts'!DI17, "	ImprovementType=IMPROVEMENT_GOODY_HUT" &amp; CHAR(10), "")
&amp; IF(ISBLANK(OFFSET('rivers (2)'!$A$1, 2 * (67 - $A19), 2 * DJ$2 + 1)), "", SUBSTITUTE($C$1, "&lt;direc&gt;", RIGHT(OFFSET('rivers (2)'!$A$1, 2 * (67 - $A19), 2 * DJ$2 + 1), 1)))
&amp; IF(ISBLANK(OFFSET('rivers (2)'!$A$1, 2 * (67 - $A19) + 1, 2 * DJ$2)), "", SUBSTITUTE($D$1, "&lt;direc&gt;", RIGHT(OFFSET('rivers (2)'!$A$1, 2 * (67 - $A19) + 1, 2 * DJ$2), 1)))
&amp; IF(ISBLANK('feature type'!DI17), "EndPlot", SUBSTITUTE(SUBSTITUTE(output!$B$1,
                   "f_type", 'feature type'!DI17),
                   "f_var", 'feature variety'!DI17))
&amp; CHAR(10)</f>
        <v xml:space="preserve">BeginPlot
	x=112,y=51
	TerrainType=TERRAIN_OCEAN
	PlotType=3
EndPlot
</v>
      </c>
      <c r="DK19" t="str">
        <f ca="1">SUBSTITUTE(SUBSTITUTE(SUBSTITUTE(SUBSTITUTE($A$1,
"x_coord",DK$2),
"y_coord",$A19),
"t_type",'terrain type'!DJ17),
"p_type", 'plot type'!DJ17)
&amp; IF(LEFT(resources!DJ17, 6) = "BONUS_", CHAR(9) &amp; "BonusType=" &amp; resources!DJ17 &amp; CHAR(10), "")
&amp; IF('goody huts'!DJ17, "	ImprovementType=IMPROVEMENT_GOODY_HUT" &amp; CHAR(10), "")
&amp; IF(ISBLANK(OFFSET('rivers (2)'!$A$1, 2 * (67 - $A19), 2 * DK$2 + 1)), "", SUBSTITUTE($C$1, "&lt;direc&gt;", RIGHT(OFFSET('rivers (2)'!$A$1, 2 * (67 - $A19), 2 * DK$2 + 1), 1)))
&amp; IF(ISBLANK(OFFSET('rivers (2)'!$A$1, 2 * (67 - $A19) + 1, 2 * DK$2)), "", SUBSTITUTE($D$1, "&lt;direc&gt;", RIGHT(OFFSET('rivers (2)'!$A$1, 2 * (67 - $A19) + 1, 2 * DK$2), 1)))
&amp; IF(ISBLANK('feature type'!DJ17), "EndPlot", SUBSTITUTE(SUBSTITUTE(output!$B$1,
                   "f_type", 'feature type'!DJ17),
                   "f_var", 'feature variety'!DJ17))
&amp; CHAR(10)</f>
        <v xml:space="preserve">BeginPlot
	x=113,y=51
	TerrainType=TERRAIN_OCEAN
	PlotType=3
EndPlot
</v>
      </c>
      <c r="DL19" t="str">
        <f ca="1">SUBSTITUTE(SUBSTITUTE(SUBSTITUTE(SUBSTITUTE($A$1,
"x_coord",DL$2),
"y_coord",$A19),
"t_type",'terrain type'!DK17),
"p_type", 'plot type'!DK17)
&amp; IF(LEFT(resources!DK17, 6) = "BONUS_", CHAR(9) &amp; "BonusType=" &amp; resources!DK17 &amp; CHAR(10), "")
&amp; IF('goody huts'!DK17, "	ImprovementType=IMPROVEMENT_GOODY_HUT" &amp; CHAR(10), "")
&amp; IF(ISBLANK(OFFSET('rivers (2)'!$A$1, 2 * (67 - $A19), 2 * DL$2 + 1)), "", SUBSTITUTE($C$1, "&lt;direc&gt;", RIGHT(OFFSET('rivers (2)'!$A$1, 2 * (67 - $A19), 2 * DL$2 + 1), 1)))
&amp; IF(ISBLANK(OFFSET('rivers (2)'!$A$1, 2 * (67 - $A19) + 1, 2 * DL$2)), "", SUBSTITUTE($D$1, "&lt;direc&gt;", RIGHT(OFFSET('rivers (2)'!$A$1, 2 * (67 - $A19) + 1, 2 * DL$2), 1)))
&amp; IF(ISBLANK('feature type'!DK17), "EndPlot", SUBSTITUTE(SUBSTITUTE(output!$B$1,
                   "f_type", 'feature type'!DK17),
                   "f_var", 'feature variety'!DK17))
&amp; CHAR(10)</f>
        <v xml:space="preserve">BeginPlot
	x=114,y=51
	TerrainType=TERRAIN_OCEAN
	PlotType=3
EndPlot
</v>
      </c>
      <c r="DM19" t="str">
        <f ca="1">SUBSTITUTE(SUBSTITUTE(SUBSTITUTE(SUBSTITUTE($A$1,
"x_coord",DM$2),
"y_coord",$A19),
"t_type",'terrain type'!DL17),
"p_type", 'plot type'!DL17)
&amp; IF(LEFT(resources!DL17, 6) = "BONUS_", CHAR(9) &amp; "BonusType=" &amp; resources!DL17 &amp; CHAR(10), "")
&amp; IF('goody huts'!DL17, "	ImprovementType=IMPROVEMENT_GOODY_HUT" &amp; CHAR(10), "")
&amp; IF(ISBLANK(OFFSET('rivers (2)'!$A$1, 2 * (67 - $A19), 2 * DM$2 + 1)), "", SUBSTITUTE($C$1, "&lt;direc&gt;", RIGHT(OFFSET('rivers (2)'!$A$1, 2 * (67 - $A19), 2 * DM$2 + 1), 1)))
&amp; IF(ISBLANK(OFFSET('rivers (2)'!$A$1, 2 * (67 - $A19) + 1, 2 * DM$2)), "", SUBSTITUTE($D$1, "&lt;direc&gt;", RIGHT(OFFSET('rivers (2)'!$A$1, 2 * (67 - $A19) + 1, 2 * DM$2), 1)))
&amp; IF(ISBLANK('feature type'!DL17), "EndPlot", SUBSTITUTE(SUBSTITUTE(output!$B$1,
                   "f_type", 'feature type'!DL17),
                   "f_var", 'feature variety'!DL17))
&amp; CHAR(10)</f>
        <v xml:space="preserve">BeginPlot
	x=115,y=51
	TerrainType=TERRAIN_OCEAN
	PlotType=3
EndPlot
</v>
      </c>
      <c r="DN19" t="str">
        <f ca="1">SUBSTITUTE(SUBSTITUTE(SUBSTITUTE(SUBSTITUTE($A$1,
"x_coord",DN$2),
"y_coord",$A19),
"t_type",'terrain type'!DM17),
"p_type", 'plot type'!DM17)
&amp; IF(LEFT(resources!DM17, 6) = "BONUS_", CHAR(9) &amp; "BonusType=" &amp; resources!DM17 &amp; CHAR(10), "")
&amp; IF('goody huts'!DM17, "	ImprovementType=IMPROVEMENT_GOODY_HUT" &amp; CHAR(10), "")
&amp; IF(ISBLANK(OFFSET('rivers (2)'!$A$1, 2 * (67 - $A19), 2 * DN$2 + 1)), "", SUBSTITUTE($C$1, "&lt;direc&gt;", RIGHT(OFFSET('rivers (2)'!$A$1, 2 * (67 - $A19), 2 * DN$2 + 1), 1)))
&amp; IF(ISBLANK(OFFSET('rivers (2)'!$A$1, 2 * (67 - $A19) + 1, 2 * DN$2)), "", SUBSTITUTE($D$1, "&lt;direc&gt;", RIGHT(OFFSET('rivers (2)'!$A$1, 2 * (67 - $A19) + 1, 2 * DN$2), 1)))
&amp; IF(ISBLANK('feature type'!DM17), "EndPlot", SUBSTITUTE(SUBSTITUTE(output!$B$1,
                   "f_type", 'feature type'!DM17),
                   "f_var", 'feature variety'!DM17))
&amp; CHAR(10)</f>
        <v xml:space="preserve">BeginPlot
	x=116,y=51
	TerrainType=TERRAIN_OCEAN
	PlotType=3
EndPlot
</v>
      </c>
      <c r="DO19" t="str">
        <f ca="1">SUBSTITUTE(SUBSTITUTE(SUBSTITUTE(SUBSTITUTE($A$1,
"x_coord",DO$2),
"y_coord",$A19),
"t_type",'terrain type'!DN17),
"p_type", 'plot type'!DN17)
&amp; IF(LEFT(resources!DN17, 6) = "BONUS_", CHAR(9) &amp; "BonusType=" &amp; resources!DN17 &amp; CHAR(10), "")
&amp; IF('goody huts'!DN17, "	ImprovementType=IMPROVEMENT_GOODY_HUT" &amp; CHAR(10), "")
&amp; IF(ISBLANK(OFFSET('rivers (2)'!$A$1, 2 * (67 - $A19), 2 * DO$2 + 1)), "", SUBSTITUTE($C$1, "&lt;direc&gt;", RIGHT(OFFSET('rivers (2)'!$A$1, 2 * (67 - $A19), 2 * DO$2 + 1), 1)))
&amp; IF(ISBLANK(OFFSET('rivers (2)'!$A$1, 2 * (67 - $A19) + 1, 2 * DO$2)), "", SUBSTITUTE($D$1, "&lt;direc&gt;", RIGHT(OFFSET('rivers (2)'!$A$1, 2 * (67 - $A19) + 1, 2 * DO$2), 1)))
&amp; IF(ISBLANK('feature type'!DN17), "EndPlot", SUBSTITUTE(SUBSTITUTE(output!$B$1,
                   "f_type", 'feature type'!DN17),
                   "f_var", 'feature variety'!DN17))
&amp; CHAR(10)</f>
        <v xml:space="preserve">BeginPlot
	x=117,y=51
	TerrainType=TERRAIN_OCEAN
	PlotType=3
EndPlot
</v>
      </c>
      <c r="DP19" t="str">
        <f ca="1">SUBSTITUTE(SUBSTITUTE(SUBSTITUTE(SUBSTITUTE($A$1,
"x_coord",DP$2),
"y_coord",$A19),
"t_type",'terrain type'!DO17),
"p_type", 'plot type'!DO17)
&amp; IF(LEFT(resources!DO17, 6) = "BONUS_", CHAR(9) &amp; "BonusType=" &amp; resources!DO17 &amp; CHAR(10), "")
&amp; IF('goody huts'!DO17, "	ImprovementType=IMPROVEMENT_GOODY_HUT" &amp; CHAR(10), "")
&amp; IF(ISBLANK(OFFSET('rivers (2)'!$A$1, 2 * (67 - $A19), 2 * DP$2 + 1)), "", SUBSTITUTE($C$1, "&lt;direc&gt;", RIGHT(OFFSET('rivers (2)'!$A$1, 2 * (67 - $A19), 2 * DP$2 + 1), 1)))
&amp; IF(ISBLANK(OFFSET('rivers (2)'!$A$1, 2 * (67 - $A19) + 1, 2 * DP$2)), "", SUBSTITUTE($D$1, "&lt;direc&gt;", RIGHT(OFFSET('rivers (2)'!$A$1, 2 * (67 - $A19) + 1, 2 * DP$2), 1)))
&amp; IF(ISBLANK('feature type'!DO17), "EndPlot", SUBSTITUTE(SUBSTITUTE(output!$B$1,
                   "f_type", 'feature type'!DO17),
                   "f_var", 'feature variety'!DO17))
&amp; CHAR(10)</f>
        <v xml:space="preserve">BeginPlot
	x=118,y=51
	TerrainType=TERRAIN_OCEAN
	PlotType=3
EndPlot
</v>
      </c>
      <c r="DQ19" t="str">
        <f ca="1">SUBSTITUTE(SUBSTITUTE(SUBSTITUTE(SUBSTITUTE($A$1,
"x_coord",DQ$2),
"y_coord",$A19),
"t_type",'terrain type'!DP17),
"p_type", 'plot type'!DP17)
&amp; IF(LEFT(resources!DP17, 6) = "BONUS_", CHAR(9) &amp; "BonusType=" &amp; resources!DP17 &amp; CHAR(10), "")
&amp; IF('goody huts'!DP17, "	ImprovementType=IMPROVEMENT_GOODY_HUT" &amp; CHAR(10), "")
&amp; IF(ISBLANK(OFFSET('rivers (2)'!$A$1, 2 * (67 - $A19), 2 * DQ$2 + 1)), "", SUBSTITUTE($C$1, "&lt;direc&gt;", RIGHT(OFFSET('rivers (2)'!$A$1, 2 * (67 - $A19), 2 * DQ$2 + 1), 1)))
&amp; IF(ISBLANK(OFFSET('rivers (2)'!$A$1, 2 * (67 - $A19) + 1, 2 * DQ$2)), "", SUBSTITUTE($D$1, "&lt;direc&gt;", RIGHT(OFFSET('rivers (2)'!$A$1, 2 * (67 - $A19) + 1, 2 * DQ$2), 1)))
&amp; IF(ISBLANK('feature type'!DP17), "EndPlot", SUBSTITUTE(SUBSTITUTE(output!$B$1,
                   "f_type", 'feature type'!DP17),
                   "f_var", 'feature variety'!DP17))
&amp; CHAR(10)</f>
        <v xml:space="preserve">BeginPlot
	x=119,y=51
	TerrainType=TERRAIN_OCEAN
	PlotType=3
EndPlot
</v>
      </c>
      <c r="DR19" t="str">
        <f ca="1">SUBSTITUTE(SUBSTITUTE(SUBSTITUTE(SUBSTITUTE($A$1,
"x_coord",DR$2),
"y_coord",$A19),
"t_type",'terrain type'!DQ17),
"p_type", 'plot type'!DQ17)
&amp; IF(LEFT(resources!DQ17, 6) = "BONUS_", CHAR(9) &amp; "BonusType=" &amp; resources!DQ17 &amp; CHAR(10), "")
&amp; IF('goody huts'!DQ17, "	ImprovementType=IMPROVEMENT_GOODY_HUT" &amp; CHAR(10), "")
&amp; IF(ISBLANK(OFFSET('rivers (2)'!$A$1, 2 * (67 - $A19), 2 * DR$2 + 1)), "", SUBSTITUTE($C$1, "&lt;direc&gt;", RIGHT(OFFSET('rivers (2)'!$A$1, 2 * (67 - $A19), 2 * DR$2 + 1), 1)))
&amp; IF(ISBLANK(OFFSET('rivers (2)'!$A$1, 2 * (67 - $A19) + 1, 2 * DR$2)), "", SUBSTITUTE($D$1, "&lt;direc&gt;", RIGHT(OFFSET('rivers (2)'!$A$1, 2 * (67 - $A19) + 1, 2 * DR$2), 1)))
&amp; IF(ISBLANK('feature type'!DQ17), "EndPlot", SUBSTITUTE(SUBSTITUTE(output!$B$1,
                   "f_type", 'feature type'!DQ17),
                   "f_var", 'feature variety'!DQ17))
&amp; CHAR(10)</f>
        <v xml:space="preserve">BeginPlot
	x=120,y=51
	TerrainType=TERRAIN_OCEAN
	PlotType=3
EndPlot
</v>
      </c>
      <c r="DS19" t="str">
        <f ca="1">SUBSTITUTE(SUBSTITUTE(SUBSTITUTE(SUBSTITUTE($A$1,
"x_coord",DS$2),
"y_coord",$A19),
"t_type",'terrain type'!DR17),
"p_type", 'plot type'!DR17)
&amp; IF(LEFT(resources!DR17, 6) = "BONUS_", CHAR(9) &amp; "BonusType=" &amp; resources!DR17 &amp; CHAR(10), "")
&amp; IF('goody huts'!DR17, "	ImprovementType=IMPROVEMENT_GOODY_HUT" &amp; CHAR(10), "")
&amp; IF(ISBLANK(OFFSET('rivers (2)'!$A$1, 2 * (67 - $A19), 2 * DS$2 + 1)), "", SUBSTITUTE($C$1, "&lt;direc&gt;", RIGHT(OFFSET('rivers (2)'!$A$1, 2 * (67 - $A19), 2 * DS$2 + 1), 1)))
&amp; IF(ISBLANK(OFFSET('rivers (2)'!$A$1, 2 * (67 - $A19) + 1, 2 * DS$2)), "", SUBSTITUTE($D$1, "&lt;direc&gt;", RIGHT(OFFSET('rivers (2)'!$A$1, 2 * (67 - $A19) + 1, 2 * DS$2), 1)))
&amp; IF(ISBLANK('feature type'!DR17), "EndPlot", SUBSTITUTE(SUBSTITUTE(output!$B$1,
                   "f_type", 'feature type'!DR17),
                   "f_var", 'feature variety'!DR17))
&amp; CHAR(10)</f>
        <v xml:space="preserve">BeginPlot
	x=121,y=51
	TerrainType=TERRAIN_OCEAN
	PlotType=3
EndPlot
</v>
      </c>
      <c r="DT19" t="str">
        <f ca="1">SUBSTITUTE(SUBSTITUTE(SUBSTITUTE(SUBSTITUTE($A$1,
"x_coord",DT$2),
"y_coord",$A19),
"t_type",'terrain type'!DS17),
"p_type", 'plot type'!DS17)
&amp; IF(LEFT(resources!DS17, 6) = "BONUS_", CHAR(9) &amp; "BonusType=" &amp; resources!DS17 &amp; CHAR(10), "")
&amp; IF('goody huts'!DS17, "	ImprovementType=IMPROVEMENT_GOODY_HUT" &amp; CHAR(10), "")
&amp; IF(ISBLANK(OFFSET('rivers (2)'!$A$1, 2 * (67 - $A19), 2 * DT$2 + 1)), "", SUBSTITUTE($C$1, "&lt;direc&gt;", RIGHT(OFFSET('rivers (2)'!$A$1, 2 * (67 - $A19), 2 * DT$2 + 1), 1)))
&amp; IF(ISBLANK(OFFSET('rivers (2)'!$A$1, 2 * (67 - $A19) + 1, 2 * DT$2)), "", SUBSTITUTE($D$1, "&lt;direc&gt;", RIGHT(OFFSET('rivers (2)'!$A$1, 2 * (67 - $A19) + 1, 2 * DT$2), 1)))
&amp; IF(ISBLANK('feature type'!DS17), "EndPlot", SUBSTITUTE(SUBSTITUTE(output!$B$1,
                   "f_type", 'feature type'!DS17),
                   "f_var", 'feature variety'!DS17))
&amp; CHAR(10)</f>
        <v xml:space="preserve">BeginPlot
	x=122,y=51
	TerrainType=TERRAIN_OCEAN
	PlotType=3
EndPlot
</v>
      </c>
      <c r="DU19" t="str">
        <f ca="1">SUBSTITUTE(SUBSTITUTE(SUBSTITUTE(SUBSTITUTE($A$1,
"x_coord",DU$2),
"y_coord",$A19),
"t_type",'terrain type'!DT17),
"p_type", 'plot type'!DT17)
&amp; IF(LEFT(resources!DT17, 6) = "BONUS_", CHAR(9) &amp; "BonusType=" &amp; resources!DT17 &amp; CHAR(10), "")
&amp; IF('goody huts'!DT17, "	ImprovementType=IMPROVEMENT_GOODY_HUT" &amp; CHAR(10), "")
&amp; IF(ISBLANK(OFFSET('rivers (2)'!$A$1, 2 * (67 - $A19), 2 * DU$2 + 1)), "", SUBSTITUTE($C$1, "&lt;direc&gt;", RIGHT(OFFSET('rivers (2)'!$A$1, 2 * (67 - $A19), 2 * DU$2 + 1), 1)))
&amp; IF(ISBLANK(OFFSET('rivers (2)'!$A$1, 2 * (67 - $A19) + 1, 2 * DU$2)), "", SUBSTITUTE($D$1, "&lt;direc&gt;", RIGHT(OFFSET('rivers (2)'!$A$1, 2 * (67 - $A19) + 1, 2 * DU$2), 1)))
&amp; IF(ISBLANK('feature type'!DT17), "EndPlot", SUBSTITUTE(SUBSTITUTE(output!$B$1,
                   "f_type", 'feature type'!DT17),
                   "f_var", 'feature variety'!DT17))
&amp; CHAR(10)</f>
        <v xml:space="preserve">BeginPlot
	x=123,y=51
	TerrainType=TERRAIN_OCEAN
	PlotType=3
EndPlot
</v>
      </c>
    </row>
    <row r="20" spans="1:125" x14ac:dyDescent="0.25">
      <c r="A20" s="10">
        <v>50</v>
      </c>
      <c r="B20" t="str">
        <f ca="1">SUBSTITUTE(SUBSTITUTE(SUBSTITUTE(SUBSTITUTE($A$1,
"x_coord",B$2),
"y_coord",$A20),
"t_type",'terrain type'!A18),
"p_type", 'plot type'!A18)
&amp; IF(LEFT(resources!A18, 6) = "BONUS_", CHAR(9) &amp; "BonusType=" &amp; resources!A18 &amp; CHAR(10), "")
&amp; IF('goody huts'!A18, "	ImprovementType=IMPROVEMENT_GOODY_HUT" &amp; CHAR(10), "")
&amp; IF(ISBLANK(OFFSET('rivers (2)'!$A$1, 2 * (67 - $A20), 2 * B$2 + 1)), "", SUBSTITUTE($C$1, "&lt;direc&gt;", RIGHT(OFFSET('rivers (2)'!$A$1, 2 * (67 - $A20), 2 * B$2 + 1), 1)))
&amp; IF(ISBLANK(OFFSET('rivers (2)'!$A$1, 2 * (67 - $A20) + 1, 2 * B$2)), "", SUBSTITUTE($D$1, "&lt;direc&gt;", RIGHT(OFFSET('rivers (2)'!$A$1, 2 * (67 - $A20) + 1, 2 * B$2), 1)))
&amp; IF(ISBLANK('feature type'!A18), "EndPlot", SUBSTITUTE(SUBSTITUTE(output!$B$1,
                   "f_type", 'feature type'!A18),
                   "f_var", 'feature variety'!A18))
&amp; CHAR(10)</f>
        <v xml:space="preserve">BeginPlot
	x=0,y=50
	TerrainType=TERRAIN_OCEAN
	PlotType=3
EndPlot
</v>
      </c>
      <c r="C20" t="str">
        <f ca="1">SUBSTITUTE(SUBSTITUTE(SUBSTITUTE(SUBSTITUTE($A$1,
"x_coord",C$2),
"y_coord",$A20),
"t_type",'terrain type'!B18),
"p_type", 'plot type'!B18)
&amp; IF(LEFT(resources!B18, 6) = "BONUS_", CHAR(9) &amp; "BonusType=" &amp; resources!B18 &amp; CHAR(10), "")
&amp; IF('goody huts'!B18, "	ImprovementType=IMPROVEMENT_GOODY_HUT" &amp; CHAR(10), "")
&amp; IF(ISBLANK(OFFSET('rivers (2)'!$A$1, 2 * (67 - $A20), 2 * C$2 + 1)), "", SUBSTITUTE($C$1, "&lt;direc&gt;", RIGHT(OFFSET('rivers (2)'!$A$1, 2 * (67 - $A20), 2 * C$2 + 1), 1)))
&amp; IF(ISBLANK(OFFSET('rivers (2)'!$A$1, 2 * (67 - $A20) + 1, 2 * C$2)), "", SUBSTITUTE($D$1, "&lt;direc&gt;", RIGHT(OFFSET('rivers (2)'!$A$1, 2 * (67 - $A20) + 1, 2 * C$2), 1)))
&amp; IF(ISBLANK('feature type'!B18), "EndPlot", SUBSTITUTE(SUBSTITUTE(output!$B$1,
                   "f_type", 'feature type'!B18),
                   "f_var", 'feature variety'!B18))
&amp; CHAR(10)</f>
        <v xml:space="preserve">BeginPlot
	x=1,y=50
	TerrainType=TERRAIN_COAST
	PlotType=3
EndPlot
</v>
      </c>
      <c r="D20" t="str">
        <f ca="1">SUBSTITUTE(SUBSTITUTE(SUBSTITUTE(SUBSTITUTE($A$1,
"x_coord",D$2),
"y_coord",$A20),
"t_type",'terrain type'!C18),
"p_type", 'plot type'!C18)
&amp; IF(LEFT(resources!C18, 6) = "BONUS_", CHAR(9) &amp; "BonusType=" &amp; resources!C18 &amp; CHAR(10), "")
&amp; IF('goody huts'!C18, "	ImprovementType=IMPROVEMENT_GOODY_HUT" &amp; CHAR(10), "")
&amp; IF(ISBLANK(OFFSET('rivers (2)'!$A$1, 2 * (67 - $A20), 2 * D$2 + 1)), "", SUBSTITUTE($C$1, "&lt;direc&gt;", RIGHT(OFFSET('rivers (2)'!$A$1, 2 * (67 - $A20), 2 * D$2 + 1), 1)))
&amp; IF(ISBLANK(OFFSET('rivers (2)'!$A$1, 2 * (67 - $A20) + 1, 2 * D$2)), "", SUBSTITUTE($D$1, "&lt;direc&gt;", RIGHT(OFFSET('rivers (2)'!$A$1, 2 * (67 - $A20) + 1, 2 * D$2), 1)))
&amp; IF(ISBLANK('feature type'!C18), "EndPlot", SUBSTITUTE(SUBSTITUTE(output!$B$1,
                   "f_type", 'feature type'!C18),
                   "f_var", 'feature variety'!C18))
&amp; CHAR(10)</f>
        <v xml:space="preserve">BeginPlot
	x=2,y=50
	TerrainType=TERRAIN_GRASS
	PlotType=0
EndPlot
</v>
      </c>
      <c r="E20" t="str">
        <f ca="1">SUBSTITUTE(SUBSTITUTE(SUBSTITUTE(SUBSTITUTE($A$1,
"x_coord",E$2),
"y_coord",$A20),
"t_type",'terrain type'!D18),
"p_type", 'plot type'!D18)
&amp; IF(LEFT(resources!D18, 6) = "BONUS_", CHAR(9) &amp; "BonusType=" &amp; resources!D18 &amp; CHAR(10), "")
&amp; IF('goody huts'!D18, "	ImprovementType=IMPROVEMENT_GOODY_HUT" &amp; CHAR(10), "")
&amp; IF(ISBLANK(OFFSET('rivers (2)'!$A$1, 2 * (67 - $A20), 2 * E$2 + 1)), "", SUBSTITUTE($C$1, "&lt;direc&gt;", RIGHT(OFFSET('rivers (2)'!$A$1, 2 * (67 - $A20), 2 * E$2 + 1), 1)))
&amp; IF(ISBLANK(OFFSET('rivers (2)'!$A$1, 2 * (67 - $A20) + 1, 2 * E$2)), "", SUBSTITUTE($D$1, "&lt;direc&gt;", RIGHT(OFFSET('rivers (2)'!$A$1, 2 * (67 - $A20) + 1, 2 * E$2), 1)))
&amp; IF(ISBLANK('feature type'!D18), "EndPlot", SUBSTITUTE(SUBSTITUTE(output!$B$1,
                   "f_type", 'feature type'!D18),
                   "f_var", 'feature variety'!D18))
&amp; CHAR(10)</f>
        <v xml:space="preserve">BeginPlot
	x=3,y=50
	TerrainType=TERRAIN_COAST
	PlotType=3
EndPlot
</v>
      </c>
      <c r="F20" t="str">
        <f ca="1">SUBSTITUTE(SUBSTITUTE(SUBSTITUTE(SUBSTITUTE($A$1,
"x_coord",F$2),
"y_coord",$A20),
"t_type",'terrain type'!E18),
"p_type", 'plot type'!E18)
&amp; IF(LEFT(resources!E18, 6) = "BONUS_", CHAR(9) &amp; "BonusType=" &amp; resources!E18 &amp; CHAR(10), "")
&amp; IF('goody huts'!E18, "	ImprovementType=IMPROVEMENT_GOODY_HUT" &amp; CHAR(10), "")
&amp; IF(ISBLANK(OFFSET('rivers (2)'!$A$1, 2 * (67 - $A20), 2 * F$2 + 1)), "", SUBSTITUTE($C$1, "&lt;direc&gt;", RIGHT(OFFSET('rivers (2)'!$A$1, 2 * (67 - $A20), 2 * F$2 + 1), 1)))
&amp; IF(ISBLANK(OFFSET('rivers (2)'!$A$1, 2 * (67 - $A20) + 1, 2 * F$2)), "", SUBSTITUTE($D$1, "&lt;direc&gt;", RIGHT(OFFSET('rivers (2)'!$A$1, 2 * (67 - $A20) + 1, 2 * F$2), 1)))
&amp; IF(ISBLANK('feature type'!E18), "EndPlot", SUBSTITUTE(SUBSTITUTE(output!$B$1,
                   "f_type", 'feature type'!E18),
                   "f_var", 'feature variety'!E18))
&amp; CHAR(10)</f>
        <v xml:space="preserve">BeginPlot
	x=4,y=50
	TerrainType=TERRAIN_OCEAN
	PlotType=3
EndPlot
</v>
      </c>
      <c r="G20" t="str">
        <f ca="1">SUBSTITUTE(SUBSTITUTE(SUBSTITUTE(SUBSTITUTE($A$1,
"x_coord",G$2),
"y_coord",$A20),
"t_type",'terrain type'!F18),
"p_type", 'plot type'!F18)
&amp; IF(LEFT(resources!F18, 6) = "BONUS_", CHAR(9) &amp; "BonusType=" &amp; resources!F18 &amp; CHAR(10), "")
&amp; IF('goody huts'!F18, "	ImprovementType=IMPROVEMENT_GOODY_HUT" &amp; CHAR(10), "")
&amp; IF(ISBLANK(OFFSET('rivers (2)'!$A$1, 2 * (67 - $A20), 2 * G$2 + 1)), "", SUBSTITUTE($C$1, "&lt;direc&gt;", RIGHT(OFFSET('rivers (2)'!$A$1, 2 * (67 - $A20), 2 * G$2 + 1), 1)))
&amp; IF(ISBLANK(OFFSET('rivers (2)'!$A$1, 2 * (67 - $A20) + 1, 2 * G$2)), "", SUBSTITUTE($D$1, "&lt;direc&gt;", RIGHT(OFFSET('rivers (2)'!$A$1, 2 * (67 - $A20) + 1, 2 * G$2), 1)))
&amp; IF(ISBLANK('feature type'!F18), "EndPlot", SUBSTITUTE(SUBSTITUTE(output!$B$1,
                   "f_type", 'feature type'!F18),
                   "f_var", 'feature variety'!F18))
&amp; CHAR(10)</f>
        <v xml:space="preserve">BeginPlot
	x=5,y=50
	TerrainType=TERRAIN_OCEAN
	PlotType=3
EndPlot
</v>
      </c>
      <c r="H20" t="str">
        <f ca="1">SUBSTITUTE(SUBSTITUTE(SUBSTITUTE(SUBSTITUTE($A$1,
"x_coord",H$2),
"y_coord",$A20),
"t_type",'terrain type'!G18),
"p_type", 'plot type'!G18)
&amp; IF(LEFT(resources!G18, 6) = "BONUS_", CHAR(9) &amp; "BonusType=" &amp; resources!G18 &amp; CHAR(10), "")
&amp; IF('goody huts'!G18, "	ImprovementType=IMPROVEMENT_GOODY_HUT" &amp; CHAR(10), "")
&amp; IF(ISBLANK(OFFSET('rivers (2)'!$A$1, 2 * (67 - $A20), 2 * H$2 + 1)), "", SUBSTITUTE($C$1, "&lt;direc&gt;", RIGHT(OFFSET('rivers (2)'!$A$1, 2 * (67 - $A20), 2 * H$2 + 1), 1)))
&amp; IF(ISBLANK(OFFSET('rivers (2)'!$A$1, 2 * (67 - $A20) + 1, 2 * H$2)), "", SUBSTITUTE($D$1, "&lt;direc&gt;", RIGHT(OFFSET('rivers (2)'!$A$1, 2 * (67 - $A20) + 1, 2 * H$2), 1)))
&amp; IF(ISBLANK('feature type'!G18), "EndPlot", SUBSTITUTE(SUBSTITUTE(output!$B$1,
                   "f_type", 'feature type'!G18),
                   "f_var", 'feature variety'!G18))
&amp; CHAR(10)</f>
        <v xml:space="preserve">BeginPlot
	x=6,y=50
	TerrainType=TERRAIN_OCEAN
	PlotType=3
EndPlot
</v>
      </c>
      <c r="I20" t="str">
        <f ca="1">SUBSTITUTE(SUBSTITUTE(SUBSTITUTE(SUBSTITUTE($A$1,
"x_coord",I$2),
"y_coord",$A20),
"t_type",'terrain type'!H18),
"p_type", 'plot type'!H18)
&amp; IF(LEFT(resources!H18, 6) = "BONUS_", CHAR(9) &amp; "BonusType=" &amp; resources!H18 &amp; CHAR(10), "")
&amp; IF('goody huts'!H18, "	ImprovementType=IMPROVEMENT_GOODY_HUT" &amp; CHAR(10), "")
&amp; IF(ISBLANK(OFFSET('rivers (2)'!$A$1, 2 * (67 - $A20), 2 * I$2 + 1)), "", SUBSTITUTE($C$1, "&lt;direc&gt;", RIGHT(OFFSET('rivers (2)'!$A$1, 2 * (67 - $A20), 2 * I$2 + 1), 1)))
&amp; IF(ISBLANK(OFFSET('rivers (2)'!$A$1, 2 * (67 - $A20) + 1, 2 * I$2)), "", SUBSTITUTE($D$1, "&lt;direc&gt;", RIGHT(OFFSET('rivers (2)'!$A$1, 2 * (67 - $A20) + 1, 2 * I$2), 1)))
&amp; IF(ISBLANK('feature type'!H18), "EndPlot", SUBSTITUTE(SUBSTITUTE(output!$B$1,
                   "f_type", 'feature type'!H18),
                   "f_var", 'feature variety'!H18))
&amp; CHAR(10)</f>
        <v xml:space="preserve">BeginPlot
	x=7,y=50
	TerrainType=TERRAIN_OCEAN
	PlotType=3
EndPlot
</v>
      </c>
      <c r="J20" t="str">
        <f ca="1">SUBSTITUTE(SUBSTITUTE(SUBSTITUTE(SUBSTITUTE($A$1,
"x_coord",J$2),
"y_coord",$A20),
"t_type",'terrain type'!I18),
"p_type", 'plot type'!I18)
&amp; IF(LEFT(resources!I18, 6) = "BONUS_", CHAR(9) &amp; "BonusType=" &amp; resources!I18 &amp; CHAR(10), "")
&amp; IF('goody huts'!I18, "	ImprovementType=IMPROVEMENT_GOODY_HUT" &amp; CHAR(10), "")
&amp; IF(ISBLANK(OFFSET('rivers (2)'!$A$1, 2 * (67 - $A20), 2 * J$2 + 1)), "", SUBSTITUTE($C$1, "&lt;direc&gt;", RIGHT(OFFSET('rivers (2)'!$A$1, 2 * (67 - $A20), 2 * J$2 + 1), 1)))
&amp; IF(ISBLANK(OFFSET('rivers (2)'!$A$1, 2 * (67 - $A20) + 1, 2 * J$2)), "", SUBSTITUTE($D$1, "&lt;direc&gt;", RIGHT(OFFSET('rivers (2)'!$A$1, 2 * (67 - $A20) + 1, 2 * J$2), 1)))
&amp; IF(ISBLANK('feature type'!I18), "EndPlot", SUBSTITUTE(SUBSTITUTE(output!$B$1,
                   "f_type", 'feature type'!I18),
                   "f_var", 'feature variety'!I18))
&amp; CHAR(10)</f>
        <v xml:space="preserve">BeginPlot
	x=8,y=50
	TerrainType=TERRAIN_OCEAN
	PlotType=3
EndPlot
</v>
      </c>
      <c r="K20" t="str">
        <f ca="1">SUBSTITUTE(SUBSTITUTE(SUBSTITUTE(SUBSTITUTE($A$1,
"x_coord",K$2),
"y_coord",$A20),
"t_type",'terrain type'!J18),
"p_type", 'plot type'!J18)
&amp; IF(LEFT(resources!J18, 6) = "BONUS_", CHAR(9) &amp; "BonusType=" &amp; resources!J18 &amp; CHAR(10), "")
&amp; IF('goody huts'!J18, "	ImprovementType=IMPROVEMENT_GOODY_HUT" &amp; CHAR(10), "")
&amp; IF(ISBLANK(OFFSET('rivers (2)'!$A$1, 2 * (67 - $A20), 2 * K$2 + 1)), "", SUBSTITUTE($C$1, "&lt;direc&gt;", RIGHT(OFFSET('rivers (2)'!$A$1, 2 * (67 - $A20), 2 * K$2 + 1), 1)))
&amp; IF(ISBLANK(OFFSET('rivers (2)'!$A$1, 2 * (67 - $A20) + 1, 2 * K$2)), "", SUBSTITUTE($D$1, "&lt;direc&gt;", RIGHT(OFFSET('rivers (2)'!$A$1, 2 * (67 - $A20) + 1, 2 * K$2), 1)))
&amp; IF(ISBLANK('feature type'!J18), "EndPlot", SUBSTITUTE(SUBSTITUTE(output!$B$1,
                   "f_type", 'feature type'!J18),
                   "f_var", 'feature variety'!J18))
&amp; CHAR(10)</f>
        <v xml:space="preserve">BeginPlot
	x=9,y=50
	TerrainType=TERRAIN_OCEAN
	PlotType=3
EndPlot
</v>
      </c>
      <c r="L20" t="str">
        <f ca="1">SUBSTITUTE(SUBSTITUTE(SUBSTITUTE(SUBSTITUTE($A$1,
"x_coord",L$2),
"y_coord",$A20),
"t_type",'terrain type'!K18),
"p_type", 'plot type'!K18)
&amp; IF(LEFT(resources!K18, 6) = "BONUS_", CHAR(9) &amp; "BonusType=" &amp; resources!K18 &amp; CHAR(10), "")
&amp; IF('goody huts'!K18, "	ImprovementType=IMPROVEMENT_GOODY_HUT" &amp; CHAR(10), "")
&amp; IF(ISBLANK(OFFSET('rivers (2)'!$A$1, 2 * (67 - $A20), 2 * L$2 + 1)), "", SUBSTITUTE($C$1, "&lt;direc&gt;", RIGHT(OFFSET('rivers (2)'!$A$1, 2 * (67 - $A20), 2 * L$2 + 1), 1)))
&amp; IF(ISBLANK(OFFSET('rivers (2)'!$A$1, 2 * (67 - $A20) + 1, 2 * L$2)), "", SUBSTITUTE($D$1, "&lt;direc&gt;", RIGHT(OFFSET('rivers (2)'!$A$1, 2 * (67 - $A20) + 1, 2 * L$2), 1)))
&amp; IF(ISBLANK('feature type'!K18), "EndPlot", SUBSTITUTE(SUBSTITUTE(output!$B$1,
                   "f_type", 'feature type'!K18),
                   "f_var", 'feature variety'!K18))
&amp; CHAR(10)</f>
        <v xml:space="preserve">BeginPlot
	x=10,y=50
	TerrainType=TERRAIN_OCEAN
	PlotType=3
EndPlot
</v>
      </c>
      <c r="M20" t="str">
        <f ca="1">SUBSTITUTE(SUBSTITUTE(SUBSTITUTE(SUBSTITUTE($A$1,
"x_coord",M$2),
"y_coord",$A20),
"t_type",'terrain type'!L18),
"p_type", 'plot type'!L18)
&amp; IF(LEFT(resources!L18, 6) = "BONUS_", CHAR(9) &amp; "BonusType=" &amp; resources!L18 &amp; CHAR(10), "")
&amp; IF('goody huts'!L18, "	ImprovementType=IMPROVEMENT_GOODY_HUT" &amp; CHAR(10), "")
&amp; IF(ISBLANK(OFFSET('rivers (2)'!$A$1, 2 * (67 - $A20), 2 * M$2 + 1)), "", SUBSTITUTE($C$1, "&lt;direc&gt;", RIGHT(OFFSET('rivers (2)'!$A$1, 2 * (67 - $A20), 2 * M$2 + 1), 1)))
&amp; IF(ISBLANK(OFFSET('rivers (2)'!$A$1, 2 * (67 - $A20) + 1, 2 * M$2)), "", SUBSTITUTE($D$1, "&lt;direc&gt;", RIGHT(OFFSET('rivers (2)'!$A$1, 2 * (67 - $A20) + 1, 2 * M$2), 1)))
&amp; IF(ISBLANK('feature type'!L18), "EndPlot", SUBSTITUTE(SUBSTITUTE(output!$B$1,
                   "f_type", 'feature type'!L18),
                   "f_var", 'feature variety'!L18))
&amp; CHAR(10)</f>
        <v xml:space="preserve">BeginPlot
	x=11,y=50
	TerrainType=TERRAIN_OCEAN
	PlotType=3
EndPlot
</v>
      </c>
      <c r="N20" t="str">
        <f ca="1">SUBSTITUTE(SUBSTITUTE(SUBSTITUTE(SUBSTITUTE($A$1,
"x_coord",N$2),
"y_coord",$A20),
"t_type",'terrain type'!M18),
"p_type", 'plot type'!M18)
&amp; IF(LEFT(resources!M18, 6) = "BONUS_", CHAR(9) &amp; "BonusType=" &amp; resources!M18 &amp; CHAR(10), "")
&amp; IF('goody huts'!M18, "	ImprovementType=IMPROVEMENT_GOODY_HUT" &amp; CHAR(10), "")
&amp; IF(ISBLANK(OFFSET('rivers (2)'!$A$1, 2 * (67 - $A20), 2 * N$2 + 1)), "", SUBSTITUTE($C$1, "&lt;direc&gt;", RIGHT(OFFSET('rivers (2)'!$A$1, 2 * (67 - $A20), 2 * N$2 + 1), 1)))
&amp; IF(ISBLANK(OFFSET('rivers (2)'!$A$1, 2 * (67 - $A20) + 1, 2 * N$2)), "", SUBSTITUTE($D$1, "&lt;direc&gt;", RIGHT(OFFSET('rivers (2)'!$A$1, 2 * (67 - $A20) + 1, 2 * N$2), 1)))
&amp; IF(ISBLANK('feature type'!M18), "EndPlot", SUBSTITUTE(SUBSTITUTE(output!$B$1,
                   "f_type", 'feature type'!M18),
                   "f_var", 'feature variety'!M18))
&amp; CHAR(10)</f>
        <v xml:space="preserve">BeginPlot
	x=12,y=50
	TerrainType=TERRAIN_COAST
	PlotType=3
EndPlot
</v>
      </c>
      <c r="O20" t="str">
        <f ca="1">SUBSTITUTE(SUBSTITUTE(SUBSTITUTE(SUBSTITUTE($A$1,
"x_coord",O$2),
"y_coord",$A20),
"t_type",'terrain type'!N18),
"p_type", 'plot type'!N18)
&amp; IF(LEFT(resources!N18, 6) = "BONUS_", CHAR(9) &amp; "BonusType=" &amp; resources!N18 &amp; CHAR(10), "")
&amp; IF('goody huts'!N18, "	ImprovementType=IMPROVEMENT_GOODY_HUT" &amp; CHAR(10), "")
&amp; IF(ISBLANK(OFFSET('rivers (2)'!$A$1, 2 * (67 - $A20), 2 * O$2 + 1)), "", SUBSTITUTE($C$1, "&lt;direc&gt;", RIGHT(OFFSET('rivers (2)'!$A$1, 2 * (67 - $A20), 2 * O$2 + 1), 1)))
&amp; IF(ISBLANK(OFFSET('rivers (2)'!$A$1, 2 * (67 - $A20) + 1, 2 * O$2)), "", SUBSTITUTE($D$1, "&lt;direc&gt;", RIGHT(OFFSET('rivers (2)'!$A$1, 2 * (67 - $A20) + 1, 2 * O$2), 1)))
&amp; IF(ISBLANK('feature type'!N18), "EndPlot", SUBSTITUTE(SUBSTITUTE(output!$B$1,
                   "f_type", 'feature type'!N18),
                   "f_var", 'feature variety'!N18))
&amp; CHAR(10)</f>
        <v xml:space="preserve">BeginPlot
	x=13,y=50
	TerrainType=TERRAIN_GRASS
	PlotType=2
	RiverWEDirection=3
	isNOfRiver
	FeatureType=FEATURE_FOREST, FeatureVariety=0
EndPlot
</v>
      </c>
      <c r="P20" t="str">
        <f ca="1">SUBSTITUTE(SUBSTITUTE(SUBSTITUTE(SUBSTITUTE($A$1,
"x_coord",P$2),
"y_coord",$A20),
"t_type",'terrain type'!O18),
"p_type", 'plot type'!O18)
&amp; IF(LEFT(resources!O18, 6) = "BONUS_", CHAR(9) &amp; "BonusType=" &amp; resources!O18 &amp; CHAR(10), "")
&amp; IF('goody huts'!O18, "	ImprovementType=IMPROVEMENT_GOODY_HUT" &amp; CHAR(10), "")
&amp; IF(ISBLANK(OFFSET('rivers (2)'!$A$1, 2 * (67 - $A20), 2 * P$2 + 1)), "", SUBSTITUTE($C$1, "&lt;direc&gt;", RIGHT(OFFSET('rivers (2)'!$A$1, 2 * (67 - $A20), 2 * P$2 + 1), 1)))
&amp; IF(ISBLANK(OFFSET('rivers (2)'!$A$1, 2 * (67 - $A20) + 1, 2 * P$2)), "", SUBSTITUTE($D$1, "&lt;direc&gt;", RIGHT(OFFSET('rivers (2)'!$A$1, 2 * (67 - $A20) + 1, 2 * P$2), 1)))
&amp; IF(ISBLANK('feature type'!O18), "EndPlot", SUBSTITUTE(SUBSTITUTE(output!$B$1,
                   "f_type", 'feature type'!O18),
                   "f_var", 'feature variety'!O18))
&amp; CHAR(10)</f>
        <v xml:space="preserve">BeginPlot
	x=14,y=50
	TerrainType=TERRAIN_GRASS
	PlotType=2
	RiverNSDirection=2
	isWOfRiver
	RiverWEDirection=3
	isNOfRiver
	FeatureType=FEATURE_FOREST, FeatureVariety=0
EndPlot
</v>
      </c>
      <c r="Q20" t="str">
        <f ca="1">SUBSTITUTE(SUBSTITUTE(SUBSTITUTE(SUBSTITUTE($A$1,
"x_coord",Q$2),
"y_coord",$A20),
"t_type",'terrain type'!P18),
"p_type", 'plot type'!P18)
&amp; IF(LEFT(resources!P18, 6) = "BONUS_", CHAR(9) &amp; "BonusType=" &amp; resources!P18 &amp; CHAR(10), "")
&amp; IF('goody huts'!P18, "	ImprovementType=IMPROVEMENT_GOODY_HUT" &amp; CHAR(10), "")
&amp; IF(ISBLANK(OFFSET('rivers (2)'!$A$1, 2 * (67 - $A20), 2 * Q$2 + 1)), "", SUBSTITUTE($C$1, "&lt;direc&gt;", RIGHT(OFFSET('rivers (2)'!$A$1, 2 * (67 - $A20), 2 * Q$2 + 1), 1)))
&amp; IF(ISBLANK(OFFSET('rivers (2)'!$A$1, 2 * (67 - $A20) + 1, 2 * Q$2)), "", SUBSTITUTE($D$1, "&lt;direc&gt;", RIGHT(OFFSET('rivers (2)'!$A$1, 2 * (67 - $A20) + 1, 2 * Q$2), 1)))
&amp; IF(ISBLANK('feature type'!P18), "EndPlot", SUBSTITUTE(SUBSTITUTE(output!$B$1,
                   "f_type", 'feature type'!P18),
                   "f_var", 'feature variety'!P18))
&amp; CHAR(10)</f>
        <v xml:space="preserve">BeginPlot
	x=15,y=50
	TerrainType=TERRAIN_GRASS
	PlotType=2
	FeatureType=FEATURE_FOREST, FeatureVariety=0
EndPlot
</v>
      </c>
      <c r="R20" t="str">
        <f ca="1">SUBSTITUTE(SUBSTITUTE(SUBSTITUTE(SUBSTITUTE($A$1,
"x_coord",R$2),
"y_coord",$A20),
"t_type",'terrain type'!Q18),
"p_type", 'plot type'!Q18)
&amp; IF(LEFT(resources!Q18, 6) = "BONUS_", CHAR(9) &amp; "BonusType=" &amp; resources!Q18 &amp; CHAR(10), "")
&amp; IF('goody huts'!Q18, "	ImprovementType=IMPROVEMENT_GOODY_HUT" &amp; CHAR(10), "")
&amp; IF(ISBLANK(OFFSET('rivers (2)'!$A$1, 2 * (67 - $A20), 2 * R$2 + 1)), "", SUBSTITUTE($C$1, "&lt;direc&gt;", RIGHT(OFFSET('rivers (2)'!$A$1, 2 * (67 - $A20), 2 * R$2 + 1), 1)))
&amp; IF(ISBLANK(OFFSET('rivers (2)'!$A$1, 2 * (67 - $A20) + 1, 2 * R$2)), "", SUBSTITUTE($D$1, "&lt;direc&gt;", RIGHT(OFFSET('rivers (2)'!$A$1, 2 * (67 - $A20) + 1, 2 * R$2), 1)))
&amp; IF(ISBLANK('feature type'!Q18), "EndPlot", SUBSTITUTE(SUBSTITUTE(output!$B$1,
                   "f_type", 'feature type'!Q18),
                   "f_var", 'feature variety'!Q18))
&amp; CHAR(10)</f>
        <v xml:space="preserve">BeginPlot
	x=16,y=50
	TerrainType=TERRAIN_GRASS
	PlotType=1
EndPlot
</v>
      </c>
      <c r="S20" t="str">
        <f ca="1">SUBSTITUTE(SUBSTITUTE(SUBSTITUTE(SUBSTITUTE($A$1,
"x_coord",S$2),
"y_coord",$A20),
"t_type",'terrain type'!R18),
"p_type", 'plot type'!R18)
&amp; IF(LEFT(resources!R18, 6) = "BONUS_", CHAR(9) &amp; "BonusType=" &amp; resources!R18 &amp; CHAR(10), "")
&amp; IF('goody huts'!R18, "	ImprovementType=IMPROVEMENT_GOODY_HUT" &amp; CHAR(10), "")
&amp; IF(ISBLANK(OFFSET('rivers (2)'!$A$1, 2 * (67 - $A20), 2 * S$2 + 1)), "", SUBSTITUTE($C$1, "&lt;direc&gt;", RIGHT(OFFSET('rivers (2)'!$A$1, 2 * (67 - $A20), 2 * S$2 + 1), 1)))
&amp; IF(ISBLANK(OFFSET('rivers (2)'!$A$1, 2 * (67 - $A20) + 1, 2 * S$2)), "", SUBSTITUTE($D$1, "&lt;direc&gt;", RIGHT(OFFSET('rivers (2)'!$A$1, 2 * (67 - $A20) + 1, 2 * S$2), 1)))
&amp; IF(ISBLANK('feature type'!R18), "EndPlot", SUBSTITUTE(SUBSTITUTE(output!$B$1,
                   "f_type", 'feature type'!R18),
                   "f_var", 'feature variety'!R18))
&amp; CHAR(10)</f>
        <v xml:space="preserve">BeginPlot
	x=17,y=50
	TerrainType=TERRAIN_GRASS
	PlotType=2
	FeatureType=FEATURE_FOREST, FeatureVariety=0
EndPlot
</v>
      </c>
      <c r="T20" t="str">
        <f ca="1">SUBSTITUTE(SUBSTITUTE(SUBSTITUTE(SUBSTITUTE($A$1,
"x_coord",T$2),
"y_coord",$A20),
"t_type",'terrain type'!S18),
"p_type", 'plot type'!S18)
&amp; IF(LEFT(resources!S18, 6) = "BONUS_", CHAR(9) &amp; "BonusType=" &amp; resources!S18 &amp; CHAR(10), "")
&amp; IF('goody huts'!S18, "	ImprovementType=IMPROVEMENT_GOODY_HUT" &amp; CHAR(10), "")
&amp; IF(ISBLANK(OFFSET('rivers (2)'!$A$1, 2 * (67 - $A20), 2 * T$2 + 1)), "", SUBSTITUTE($C$1, "&lt;direc&gt;", RIGHT(OFFSET('rivers (2)'!$A$1, 2 * (67 - $A20), 2 * T$2 + 1), 1)))
&amp; IF(ISBLANK(OFFSET('rivers (2)'!$A$1, 2 * (67 - $A20) + 1, 2 * T$2)), "", SUBSTITUTE($D$1, "&lt;direc&gt;", RIGHT(OFFSET('rivers (2)'!$A$1, 2 * (67 - $A20) + 1, 2 * T$2), 1)))
&amp; IF(ISBLANK('feature type'!S18), "EndPlot", SUBSTITUTE(SUBSTITUTE(output!$B$1,
                   "f_type", 'feature type'!S18),
                   "f_var", 'feature variety'!S18))
&amp; CHAR(10)</f>
        <v xml:space="preserve">BeginPlot
	x=18,y=50
	TerrainType=TERRAIN_GRASS
	PlotType=2
	FeatureType=FEATURE_FOREST, FeatureVariety=0
EndPlot
</v>
      </c>
      <c r="U20" t="str">
        <f ca="1">SUBSTITUTE(SUBSTITUTE(SUBSTITUTE(SUBSTITUTE($A$1,
"x_coord",U$2),
"y_coord",$A20),
"t_type",'terrain type'!T18),
"p_type", 'plot type'!T18)
&amp; IF(LEFT(resources!T18, 6) = "BONUS_", CHAR(9) &amp; "BonusType=" &amp; resources!T18 &amp; CHAR(10), "")
&amp; IF('goody huts'!T18, "	ImprovementType=IMPROVEMENT_GOODY_HUT" &amp; CHAR(10), "")
&amp; IF(ISBLANK(OFFSET('rivers (2)'!$A$1, 2 * (67 - $A20), 2 * U$2 + 1)), "", SUBSTITUTE($C$1, "&lt;direc&gt;", RIGHT(OFFSET('rivers (2)'!$A$1, 2 * (67 - $A20), 2 * U$2 + 1), 1)))
&amp; IF(ISBLANK(OFFSET('rivers (2)'!$A$1, 2 * (67 - $A20) + 1, 2 * U$2)), "", SUBSTITUTE($D$1, "&lt;direc&gt;", RIGHT(OFFSET('rivers (2)'!$A$1, 2 * (67 - $A20) + 1, 2 * U$2), 1)))
&amp; IF(ISBLANK('feature type'!T18), "EndPlot", SUBSTITUTE(SUBSTITUTE(output!$B$1,
                   "f_type", 'feature type'!T18),
                   "f_var", 'feature variety'!T18))
&amp; CHAR(10)</f>
        <v xml:space="preserve">BeginPlot
	x=19,y=50
	TerrainType=TERRAIN_GRASS
	PlotType=1
	FeatureType=FEATURE_FOREST, FeatureVariety=0
EndPlot
</v>
      </c>
      <c r="V20" t="str">
        <f ca="1">SUBSTITUTE(SUBSTITUTE(SUBSTITUTE(SUBSTITUTE($A$1,
"x_coord",V$2),
"y_coord",$A20),
"t_type",'terrain type'!U18),
"p_type", 'plot type'!U18)
&amp; IF(LEFT(resources!U18, 6) = "BONUS_", CHAR(9) &amp; "BonusType=" &amp; resources!U18 &amp; CHAR(10), "")
&amp; IF('goody huts'!U18, "	ImprovementType=IMPROVEMENT_GOODY_HUT" &amp; CHAR(10), "")
&amp; IF(ISBLANK(OFFSET('rivers (2)'!$A$1, 2 * (67 - $A20), 2 * V$2 + 1)), "", SUBSTITUTE($C$1, "&lt;direc&gt;", RIGHT(OFFSET('rivers (2)'!$A$1, 2 * (67 - $A20), 2 * V$2 + 1), 1)))
&amp; IF(ISBLANK(OFFSET('rivers (2)'!$A$1, 2 * (67 - $A20) + 1, 2 * V$2)), "", SUBSTITUTE($D$1, "&lt;direc&gt;", RIGHT(OFFSET('rivers (2)'!$A$1, 2 * (67 - $A20) + 1, 2 * V$2), 1)))
&amp; IF(ISBLANK('feature type'!U18), "EndPlot", SUBSTITUTE(SUBSTITUTE(output!$B$1,
                   "f_type", 'feature type'!U18),
                   "f_var", 'feature variety'!U18))
&amp; CHAR(10)</f>
        <v xml:space="preserve">BeginPlot
	x=20,y=50
	TerrainType=TERRAIN_GRASS
	PlotType=1
	FeatureType=FEATURE_FOREST, FeatureVariety=0
EndPlot
</v>
      </c>
      <c r="W20" t="str">
        <f ca="1">SUBSTITUTE(SUBSTITUTE(SUBSTITUTE(SUBSTITUTE($A$1,
"x_coord",W$2),
"y_coord",$A20),
"t_type",'terrain type'!V18),
"p_type", 'plot type'!V18)
&amp; IF(LEFT(resources!V18, 6) = "BONUS_", CHAR(9) &amp; "BonusType=" &amp; resources!V18 &amp; CHAR(10), "")
&amp; IF('goody huts'!V18, "	ImprovementType=IMPROVEMENT_GOODY_HUT" &amp; CHAR(10), "")
&amp; IF(ISBLANK(OFFSET('rivers (2)'!$A$1, 2 * (67 - $A20), 2 * W$2 + 1)), "", SUBSTITUTE($C$1, "&lt;direc&gt;", RIGHT(OFFSET('rivers (2)'!$A$1, 2 * (67 - $A20), 2 * W$2 + 1), 1)))
&amp; IF(ISBLANK(OFFSET('rivers (2)'!$A$1, 2 * (67 - $A20) + 1, 2 * W$2)), "", SUBSTITUTE($D$1, "&lt;direc&gt;", RIGHT(OFFSET('rivers (2)'!$A$1, 2 * (67 - $A20) + 1, 2 * W$2), 1)))
&amp; IF(ISBLANK('feature type'!V18), "EndPlot", SUBSTITUTE(SUBSTITUTE(output!$B$1,
                   "f_type", 'feature type'!V18),
                   "f_var", 'feature variety'!V18))
&amp; CHAR(10)</f>
        <v xml:space="preserve">BeginPlot
	x=21,y=50
	TerrainType=TERRAIN_GRASS
	PlotType=1
	FeatureType=FEATURE_FOREST, FeatureVariety=0
EndPlot
</v>
      </c>
      <c r="X20" t="str">
        <f ca="1">SUBSTITUTE(SUBSTITUTE(SUBSTITUTE(SUBSTITUTE($A$1,
"x_coord",X$2),
"y_coord",$A20),
"t_type",'terrain type'!W18),
"p_type", 'plot type'!W18)
&amp; IF(LEFT(resources!W18, 6) = "BONUS_", CHAR(9) &amp; "BonusType=" &amp; resources!W18 &amp; CHAR(10), "")
&amp; IF('goody huts'!W18, "	ImprovementType=IMPROVEMENT_GOODY_HUT" &amp; CHAR(10), "")
&amp; IF(ISBLANK(OFFSET('rivers (2)'!$A$1, 2 * (67 - $A20), 2 * X$2 + 1)), "", SUBSTITUTE($C$1, "&lt;direc&gt;", RIGHT(OFFSET('rivers (2)'!$A$1, 2 * (67 - $A20), 2 * X$2 + 1), 1)))
&amp; IF(ISBLANK(OFFSET('rivers (2)'!$A$1, 2 * (67 - $A20) + 1, 2 * X$2)), "", SUBSTITUTE($D$1, "&lt;direc&gt;", RIGHT(OFFSET('rivers (2)'!$A$1, 2 * (67 - $A20) + 1, 2 * X$2), 1)))
&amp; IF(ISBLANK('feature type'!W18), "EndPlot", SUBSTITUTE(SUBSTITUTE(output!$B$1,
                   "f_type", 'feature type'!W18),
                   "f_var", 'feature variety'!W18))
&amp; CHAR(10)</f>
        <v xml:space="preserve">BeginPlot
	x=22,y=50
	TerrainType=TERRAIN_GRASS
	PlotType=2
	FeatureType=FEATURE_FOREST, FeatureVariety=0
EndPlot
</v>
      </c>
      <c r="Y20" t="str">
        <f ca="1">SUBSTITUTE(SUBSTITUTE(SUBSTITUTE(SUBSTITUTE($A$1,
"x_coord",Y$2),
"y_coord",$A20),
"t_type",'terrain type'!X18),
"p_type", 'plot type'!X18)
&amp; IF(LEFT(resources!X18, 6) = "BONUS_", CHAR(9) &amp; "BonusType=" &amp; resources!X18 &amp; CHAR(10), "")
&amp; IF('goody huts'!X18, "	ImprovementType=IMPROVEMENT_GOODY_HUT" &amp; CHAR(10), "")
&amp; IF(ISBLANK(OFFSET('rivers (2)'!$A$1, 2 * (67 - $A20), 2 * Y$2 + 1)), "", SUBSTITUTE($C$1, "&lt;direc&gt;", RIGHT(OFFSET('rivers (2)'!$A$1, 2 * (67 - $A20), 2 * Y$2 + 1), 1)))
&amp; IF(ISBLANK(OFFSET('rivers (2)'!$A$1, 2 * (67 - $A20) + 1, 2 * Y$2)), "", SUBSTITUTE($D$1, "&lt;direc&gt;", RIGHT(OFFSET('rivers (2)'!$A$1, 2 * (67 - $A20) + 1, 2 * Y$2), 1)))
&amp; IF(ISBLANK('feature type'!X18), "EndPlot", SUBSTITUTE(SUBSTITUTE(output!$B$1,
                   "f_type", 'feature type'!X18),
                   "f_var", 'feature variety'!X18))
&amp; CHAR(10)</f>
        <v xml:space="preserve">BeginPlot
	x=23,y=50
	TerrainType=TERRAIN_GRASS
	PlotType=2
EndPlot
</v>
      </c>
      <c r="Z20" t="str">
        <f ca="1">SUBSTITUTE(SUBSTITUTE(SUBSTITUTE(SUBSTITUTE($A$1,
"x_coord",Z$2),
"y_coord",$A20),
"t_type",'terrain type'!Y18),
"p_type", 'plot type'!Y18)
&amp; IF(LEFT(resources!Y18, 6) = "BONUS_", CHAR(9) &amp; "BonusType=" &amp; resources!Y18 &amp; CHAR(10), "")
&amp; IF('goody huts'!Y18, "	ImprovementType=IMPROVEMENT_GOODY_HUT" &amp; CHAR(10), "")
&amp; IF(ISBLANK(OFFSET('rivers (2)'!$A$1, 2 * (67 - $A20), 2 * Z$2 + 1)), "", SUBSTITUTE($C$1, "&lt;direc&gt;", RIGHT(OFFSET('rivers (2)'!$A$1, 2 * (67 - $A20), 2 * Z$2 + 1), 1)))
&amp; IF(ISBLANK(OFFSET('rivers (2)'!$A$1, 2 * (67 - $A20) + 1, 2 * Z$2)), "", SUBSTITUTE($D$1, "&lt;direc&gt;", RIGHT(OFFSET('rivers (2)'!$A$1, 2 * (67 - $A20) + 1, 2 * Z$2), 1)))
&amp; IF(ISBLANK('feature type'!Y18), "EndPlot", SUBSTITUTE(SUBSTITUTE(output!$B$1,
                   "f_type", 'feature type'!Y18),
                   "f_var", 'feature variety'!Y18))
&amp; CHAR(10)</f>
        <v xml:space="preserve">BeginPlot
	x=24,y=50
	TerrainType=TERRAIN_GRASS
	PlotType=1
EndPlot
</v>
      </c>
      <c r="AA20" t="str">
        <f ca="1">SUBSTITUTE(SUBSTITUTE(SUBSTITUTE(SUBSTITUTE($A$1,
"x_coord",AA$2),
"y_coord",$A20),
"t_type",'terrain type'!Z18),
"p_type", 'plot type'!Z18)
&amp; IF(LEFT(resources!Z18, 6) = "BONUS_", CHAR(9) &amp; "BonusType=" &amp; resources!Z18 &amp; CHAR(10), "")
&amp; IF('goody huts'!Z18, "	ImprovementType=IMPROVEMENT_GOODY_HUT" &amp; CHAR(10), "")
&amp; IF(ISBLANK(OFFSET('rivers (2)'!$A$1, 2 * (67 - $A20), 2 * AA$2 + 1)), "", SUBSTITUTE($C$1, "&lt;direc&gt;", RIGHT(OFFSET('rivers (2)'!$A$1, 2 * (67 - $A20), 2 * AA$2 + 1), 1)))
&amp; IF(ISBLANK(OFFSET('rivers (2)'!$A$1, 2 * (67 - $A20) + 1, 2 * AA$2)), "", SUBSTITUTE($D$1, "&lt;direc&gt;", RIGHT(OFFSET('rivers (2)'!$A$1, 2 * (67 - $A20) + 1, 2 * AA$2), 1)))
&amp; IF(ISBLANK('feature type'!Z18), "EndPlot", SUBSTITUTE(SUBSTITUTE(output!$B$1,
                   "f_type", 'feature type'!Z18),
                   "f_var", 'feature variety'!Z18))
&amp; CHAR(10)</f>
        <v xml:space="preserve">BeginPlot
	x=25,y=50
	TerrainType=TERRAIN_GRASS
	PlotType=1
	FeatureType=FEATURE_FOREST, FeatureVariety=0
EndPlot
</v>
      </c>
      <c r="AB20" t="str">
        <f ca="1">SUBSTITUTE(SUBSTITUTE(SUBSTITUTE(SUBSTITUTE($A$1,
"x_coord",AB$2),
"y_coord",$A20),
"t_type",'terrain type'!AA18),
"p_type", 'plot type'!AA18)
&amp; IF(LEFT(resources!AA18, 6) = "BONUS_", CHAR(9) &amp; "BonusType=" &amp; resources!AA18 &amp; CHAR(10), "")
&amp; IF('goody huts'!AA18, "	ImprovementType=IMPROVEMENT_GOODY_HUT" &amp; CHAR(10), "")
&amp; IF(ISBLANK(OFFSET('rivers (2)'!$A$1, 2 * (67 - $A20), 2 * AB$2 + 1)), "", SUBSTITUTE($C$1, "&lt;direc&gt;", RIGHT(OFFSET('rivers (2)'!$A$1, 2 * (67 - $A20), 2 * AB$2 + 1), 1)))
&amp; IF(ISBLANK(OFFSET('rivers (2)'!$A$1, 2 * (67 - $A20) + 1, 2 * AB$2)), "", SUBSTITUTE($D$1, "&lt;direc&gt;", RIGHT(OFFSET('rivers (2)'!$A$1, 2 * (67 - $A20) + 1, 2 * AB$2), 1)))
&amp; IF(ISBLANK('feature type'!AA18), "EndPlot", SUBSTITUTE(SUBSTITUTE(output!$B$1,
                   "f_type", 'feature type'!AA18),
                   "f_var", 'feature variety'!AA18))
&amp; CHAR(10)</f>
        <v xml:space="preserve">BeginPlot
	x=26,y=50
	TerrainType=TERRAIN_GRASS
	PlotType=1
	FeatureType=FEATURE_FOREST, FeatureVariety=0
EndPlot
</v>
      </c>
      <c r="AC20" t="str">
        <f ca="1">SUBSTITUTE(SUBSTITUTE(SUBSTITUTE(SUBSTITUTE($A$1,
"x_coord",AC$2),
"y_coord",$A20),
"t_type",'terrain type'!AB18),
"p_type", 'plot type'!AB18)
&amp; IF(LEFT(resources!AB18, 6) = "BONUS_", CHAR(9) &amp; "BonusType=" &amp; resources!AB18 &amp; CHAR(10), "")
&amp; IF('goody huts'!AB18, "	ImprovementType=IMPROVEMENT_GOODY_HUT" &amp; CHAR(10), "")
&amp; IF(ISBLANK(OFFSET('rivers (2)'!$A$1, 2 * (67 - $A20), 2 * AC$2 + 1)), "", SUBSTITUTE($C$1, "&lt;direc&gt;", RIGHT(OFFSET('rivers (2)'!$A$1, 2 * (67 - $A20), 2 * AC$2 + 1), 1)))
&amp; IF(ISBLANK(OFFSET('rivers (2)'!$A$1, 2 * (67 - $A20) + 1, 2 * AC$2)), "", SUBSTITUTE($D$1, "&lt;direc&gt;", RIGHT(OFFSET('rivers (2)'!$A$1, 2 * (67 - $A20) + 1, 2 * AC$2), 1)))
&amp; IF(ISBLANK('feature type'!AB18), "EndPlot", SUBSTITUTE(SUBSTITUTE(output!$B$1,
                   "f_type", 'feature type'!AB18),
                   "f_var", 'feature variety'!AB18))
&amp; CHAR(10)</f>
        <v xml:space="preserve">BeginPlot
	x=27,y=50
	TerrainType=TERRAIN_GRASS
	PlotType=2
	RiverWEDirection=3
	isNOfRiver
EndPlot
</v>
      </c>
      <c r="AD20" t="str">
        <f ca="1">SUBSTITUTE(SUBSTITUTE(SUBSTITUTE(SUBSTITUTE($A$1,
"x_coord",AD$2),
"y_coord",$A20),
"t_type",'terrain type'!AC18),
"p_type", 'plot type'!AC18)
&amp; IF(LEFT(resources!AC18, 6) = "BONUS_", CHAR(9) &amp; "BonusType=" &amp; resources!AC18 &amp; CHAR(10), "")
&amp; IF('goody huts'!AC18, "	ImprovementType=IMPROVEMENT_GOODY_HUT" &amp; CHAR(10), "")
&amp; IF(ISBLANK(OFFSET('rivers (2)'!$A$1, 2 * (67 - $A20), 2 * AD$2 + 1)), "", SUBSTITUTE($C$1, "&lt;direc&gt;", RIGHT(OFFSET('rivers (2)'!$A$1, 2 * (67 - $A20), 2 * AD$2 + 1), 1)))
&amp; IF(ISBLANK(OFFSET('rivers (2)'!$A$1, 2 * (67 - $A20) + 1, 2 * AD$2)), "", SUBSTITUTE($D$1, "&lt;direc&gt;", RIGHT(OFFSET('rivers (2)'!$A$1, 2 * (67 - $A20) + 1, 2 * AD$2), 1)))
&amp; IF(ISBLANK('feature type'!AC18), "EndPlot", SUBSTITUTE(SUBSTITUTE(output!$B$1,
                   "f_type", 'feature type'!AC18),
                   "f_var", 'feature variety'!AC18))
&amp; CHAR(10)</f>
        <v xml:space="preserve">BeginPlot
	x=28,y=50
	TerrainType=TERRAIN_GRASS
	PlotType=2
	RiverNSDirection=2
	isWOfRiver
	RiverWEDirection=3
	isNOfRiver
	FeatureType=FEATURE_FOREST, FeatureVariety=0
EndPlot
</v>
      </c>
      <c r="AE20" t="str">
        <f ca="1">SUBSTITUTE(SUBSTITUTE(SUBSTITUTE(SUBSTITUTE($A$1,
"x_coord",AE$2),
"y_coord",$A20),
"t_type",'terrain type'!AD18),
"p_type", 'plot type'!AD18)
&amp; IF(LEFT(resources!AD18, 6) = "BONUS_", CHAR(9) &amp; "BonusType=" &amp; resources!AD18 &amp; CHAR(10), "")
&amp; IF('goody huts'!AD18, "	ImprovementType=IMPROVEMENT_GOODY_HUT" &amp; CHAR(10), "")
&amp; IF(ISBLANK(OFFSET('rivers (2)'!$A$1, 2 * (67 - $A20), 2 * AE$2 + 1)), "", SUBSTITUTE($C$1, "&lt;direc&gt;", RIGHT(OFFSET('rivers (2)'!$A$1, 2 * (67 - $A20), 2 * AE$2 + 1), 1)))
&amp; IF(ISBLANK(OFFSET('rivers (2)'!$A$1, 2 * (67 - $A20) + 1, 2 * AE$2)), "", SUBSTITUTE($D$1, "&lt;direc&gt;", RIGHT(OFFSET('rivers (2)'!$A$1, 2 * (67 - $A20) + 1, 2 * AE$2), 1)))
&amp; IF(ISBLANK('feature type'!AD18), "EndPlot", SUBSTITUTE(SUBSTITUTE(output!$B$1,
                   "f_type", 'feature type'!AD18),
                   "f_var", 'feature variety'!AD18))
&amp; CHAR(10)</f>
        <v xml:space="preserve">BeginPlot
	x=29,y=50
	TerrainType=TERRAIN_GRASS
	PlotType=2
EndPlot
</v>
      </c>
      <c r="AF20" t="str">
        <f ca="1">SUBSTITUTE(SUBSTITUTE(SUBSTITUTE(SUBSTITUTE($A$1,
"x_coord",AF$2),
"y_coord",$A20),
"t_type",'terrain type'!AE18),
"p_type", 'plot type'!AE18)
&amp; IF(LEFT(resources!AE18, 6) = "BONUS_", CHAR(9) &amp; "BonusType=" &amp; resources!AE18 &amp; CHAR(10), "")
&amp; IF('goody huts'!AE18, "	ImprovementType=IMPROVEMENT_GOODY_HUT" &amp; CHAR(10), "")
&amp; IF(ISBLANK(OFFSET('rivers (2)'!$A$1, 2 * (67 - $A20), 2 * AF$2 + 1)), "", SUBSTITUTE($C$1, "&lt;direc&gt;", RIGHT(OFFSET('rivers (2)'!$A$1, 2 * (67 - $A20), 2 * AF$2 + 1), 1)))
&amp; IF(ISBLANK(OFFSET('rivers (2)'!$A$1, 2 * (67 - $A20) + 1, 2 * AF$2)), "", SUBSTITUTE($D$1, "&lt;direc&gt;", RIGHT(OFFSET('rivers (2)'!$A$1, 2 * (67 - $A20) + 1, 2 * AF$2), 1)))
&amp; IF(ISBLANK('feature type'!AE18), "EndPlot", SUBSTITUTE(SUBSTITUTE(output!$B$1,
                   "f_type", 'feature type'!AE18),
                   "f_var", 'feature variety'!AE18))
&amp; CHAR(10)</f>
        <v xml:space="preserve">BeginPlot
	x=30,y=50
	TerrainType=TERRAIN_GRASS
	PlotType=2
	FeatureType=FEATURE_FOREST, FeatureVariety=0
EndPlot
</v>
      </c>
      <c r="AG20" t="str">
        <f ca="1">SUBSTITUTE(SUBSTITUTE(SUBSTITUTE(SUBSTITUTE($A$1,
"x_coord",AG$2),
"y_coord",$A20),
"t_type",'terrain type'!AF18),
"p_type", 'plot type'!AF18)
&amp; IF(LEFT(resources!AF18, 6) = "BONUS_", CHAR(9) &amp; "BonusType=" &amp; resources!AF18 &amp; CHAR(10), "")
&amp; IF('goody huts'!AF18, "	ImprovementType=IMPROVEMENT_GOODY_HUT" &amp; CHAR(10), "")
&amp; IF(ISBLANK(OFFSET('rivers (2)'!$A$1, 2 * (67 - $A20), 2 * AG$2 + 1)), "", SUBSTITUTE($C$1, "&lt;direc&gt;", RIGHT(OFFSET('rivers (2)'!$A$1, 2 * (67 - $A20), 2 * AG$2 + 1), 1)))
&amp; IF(ISBLANK(OFFSET('rivers (2)'!$A$1, 2 * (67 - $A20) + 1, 2 * AG$2)), "", SUBSTITUTE($D$1, "&lt;direc&gt;", RIGHT(OFFSET('rivers (2)'!$A$1, 2 * (67 - $A20) + 1, 2 * AG$2), 1)))
&amp; IF(ISBLANK('feature type'!AF18), "EndPlot", SUBSTITUTE(SUBSTITUTE(output!$B$1,
                   "f_type", 'feature type'!AF18),
                   "f_var", 'feature variety'!AF18))
&amp; CHAR(10)</f>
        <v xml:space="preserve">BeginPlot
	x=31,y=50
	TerrainType=TERRAIN_GRASS
	PlotType=1
EndPlot
</v>
      </c>
      <c r="AH20" t="str">
        <f ca="1">SUBSTITUTE(SUBSTITUTE(SUBSTITUTE(SUBSTITUTE($A$1,
"x_coord",AH$2),
"y_coord",$A20),
"t_type",'terrain type'!AG18),
"p_type", 'plot type'!AG18)
&amp; IF(LEFT(resources!AG18, 6) = "BONUS_", CHAR(9) &amp; "BonusType=" &amp; resources!AG18 &amp; CHAR(10), "")
&amp; IF('goody huts'!AG18, "	ImprovementType=IMPROVEMENT_GOODY_HUT" &amp; CHAR(10), "")
&amp; IF(ISBLANK(OFFSET('rivers (2)'!$A$1, 2 * (67 - $A20), 2 * AH$2 + 1)), "", SUBSTITUTE($C$1, "&lt;direc&gt;", RIGHT(OFFSET('rivers (2)'!$A$1, 2 * (67 - $A20), 2 * AH$2 + 1), 1)))
&amp; IF(ISBLANK(OFFSET('rivers (2)'!$A$1, 2 * (67 - $A20) + 1, 2 * AH$2)), "", SUBSTITUTE($D$1, "&lt;direc&gt;", RIGHT(OFFSET('rivers (2)'!$A$1, 2 * (67 - $A20) + 1, 2 * AH$2), 1)))
&amp; IF(ISBLANK('feature type'!AG18), "EndPlot", SUBSTITUTE(SUBSTITUTE(output!$B$1,
                   "f_type", 'feature type'!AG18),
                   "f_var", 'feature variety'!AG18))
&amp; CHAR(10)</f>
        <v xml:space="preserve">BeginPlot
	x=32,y=50
	TerrainType=TERRAIN_GRASS
	PlotType=2
	FeatureType=FEATURE_FOREST, FeatureVariety=0
EndPlot
</v>
      </c>
      <c r="AI20" t="str">
        <f ca="1">SUBSTITUTE(SUBSTITUTE(SUBSTITUTE(SUBSTITUTE($A$1,
"x_coord",AI$2),
"y_coord",$A20),
"t_type",'terrain type'!AH18),
"p_type", 'plot type'!AH18)
&amp; IF(LEFT(resources!AH18, 6) = "BONUS_", CHAR(9) &amp; "BonusType=" &amp; resources!AH18 &amp; CHAR(10), "")
&amp; IF('goody huts'!AH18, "	ImprovementType=IMPROVEMENT_GOODY_HUT" &amp; CHAR(10), "")
&amp; IF(ISBLANK(OFFSET('rivers (2)'!$A$1, 2 * (67 - $A20), 2 * AI$2 + 1)), "", SUBSTITUTE($C$1, "&lt;direc&gt;", RIGHT(OFFSET('rivers (2)'!$A$1, 2 * (67 - $A20), 2 * AI$2 + 1), 1)))
&amp; IF(ISBLANK(OFFSET('rivers (2)'!$A$1, 2 * (67 - $A20) + 1, 2 * AI$2)), "", SUBSTITUTE($D$1, "&lt;direc&gt;", RIGHT(OFFSET('rivers (2)'!$A$1, 2 * (67 - $A20) + 1, 2 * AI$2), 1)))
&amp; IF(ISBLANK('feature type'!AH18), "EndPlot", SUBSTITUTE(SUBSTITUTE(output!$B$1,
                   "f_type", 'feature type'!AH18),
                   "f_var", 'feature variety'!AH18))
&amp; CHAR(10)</f>
        <v xml:space="preserve">BeginPlot
	x=33,y=50
	TerrainType=TERRAIN_GRASS
	PlotType=2
	FeatureType=FEATURE_FOREST, FeatureVariety=0
EndPlot
</v>
      </c>
      <c r="AJ20" t="str">
        <f ca="1">SUBSTITUTE(SUBSTITUTE(SUBSTITUTE(SUBSTITUTE($A$1,
"x_coord",AJ$2),
"y_coord",$A20),
"t_type",'terrain type'!AI18),
"p_type", 'plot type'!AI18)
&amp; IF(LEFT(resources!AI18, 6) = "BONUS_", CHAR(9) &amp; "BonusType=" &amp; resources!AI18 &amp; CHAR(10), "")
&amp; IF('goody huts'!AI18, "	ImprovementType=IMPROVEMENT_GOODY_HUT" &amp; CHAR(10), "")
&amp; IF(ISBLANK(OFFSET('rivers (2)'!$A$1, 2 * (67 - $A20), 2 * AJ$2 + 1)), "", SUBSTITUTE($C$1, "&lt;direc&gt;", RIGHT(OFFSET('rivers (2)'!$A$1, 2 * (67 - $A20), 2 * AJ$2 + 1), 1)))
&amp; IF(ISBLANK(OFFSET('rivers (2)'!$A$1, 2 * (67 - $A20) + 1, 2 * AJ$2)), "", SUBSTITUTE($D$1, "&lt;direc&gt;", RIGHT(OFFSET('rivers (2)'!$A$1, 2 * (67 - $A20) + 1, 2 * AJ$2), 1)))
&amp; IF(ISBLANK('feature type'!AI18), "EndPlot", SUBSTITUTE(SUBSTITUTE(output!$B$1,
                   "f_type", 'feature type'!AI18),
                   "f_var", 'feature variety'!AI18))
&amp; CHAR(10)</f>
        <v xml:space="preserve">BeginPlot
	x=34,y=50
	TerrainType=TERRAIN_GRASS
	PlotType=1
	FeatureType=FEATURE_FOREST, FeatureVariety=0
EndPlot
</v>
      </c>
      <c r="AK20" t="str">
        <f ca="1">SUBSTITUTE(SUBSTITUTE(SUBSTITUTE(SUBSTITUTE($A$1,
"x_coord",AK$2),
"y_coord",$A20),
"t_type",'terrain type'!AJ18),
"p_type", 'plot type'!AJ18)
&amp; IF(LEFT(resources!AJ18, 6) = "BONUS_", CHAR(9) &amp; "BonusType=" &amp; resources!AJ18 &amp; CHAR(10), "")
&amp; IF('goody huts'!AJ18, "	ImprovementType=IMPROVEMENT_GOODY_HUT" &amp; CHAR(10), "")
&amp; IF(ISBLANK(OFFSET('rivers (2)'!$A$1, 2 * (67 - $A20), 2 * AK$2 + 1)), "", SUBSTITUTE($C$1, "&lt;direc&gt;", RIGHT(OFFSET('rivers (2)'!$A$1, 2 * (67 - $A20), 2 * AK$2 + 1), 1)))
&amp; IF(ISBLANK(OFFSET('rivers (2)'!$A$1, 2 * (67 - $A20) + 1, 2 * AK$2)), "", SUBSTITUTE($D$1, "&lt;direc&gt;", RIGHT(OFFSET('rivers (2)'!$A$1, 2 * (67 - $A20) + 1, 2 * AK$2), 1)))
&amp; IF(ISBLANK('feature type'!AJ18), "EndPlot", SUBSTITUTE(SUBSTITUTE(output!$B$1,
                   "f_type", 'feature type'!AJ18),
                   "f_var", 'feature variety'!AJ18))
&amp; CHAR(10)</f>
        <v xml:space="preserve">BeginPlot
	x=35,y=50
	TerrainType=TERRAIN_GRASS
	PlotType=1
EndPlot
</v>
      </c>
      <c r="AL20" t="str">
        <f ca="1">SUBSTITUTE(SUBSTITUTE(SUBSTITUTE(SUBSTITUTE($A$1,
"x_coord",AL$2),
"y_coord",$A20),
"t_type",'terrain type'!AK18),
"p_type", 'plot type'!AK18)
&amp; IF(LEFT(resources!AK18, 6) = "BONUS_", CHAR(9) &amp; "BonusType=" &amp; resources!AK18 &amp; CHAR(10), "")
&amp; IF('goody huts'!AK18, "	ImprovementType=IMPROVEMENT_GOODY_HUT" &amp; CHAR(10), "")
&amp; IF(ISBLANK(OFFSET('rivers (2)'!$A$1, 2 * (67 - $A20), 2 * AL$2 + 1)), "", SUBSTITUTE($C$1, "&lt;direc&gt;", RIGHT(OFFSET('rivers (2)'!$A$1, 2 * (67 - $A20), 2 * AL$2 + 1), 1)))
&amp; IF(ISBLANK(OFFSET('rivers (2)'!$A$1, 2 * (67 - $A20) + 1, 2 * AL$2)), "", SUBSTITUTE($D$1, "&lt;direc&gt;", RIGHT(OFFSET('rivers (2)'!$A$1, 2 * (67 - $A20) + 1, 2 * AL$2), 1)))
&amp; IF(ISBLANK('feature type'!AK18), "EndPlot", SUBSTITUTE(SUBSTITUTE(output!$B$1,
                   "f_type", 'feature type'!AK18),
                   "f_var", 'feature variety'!AK18))
&amp; CHAR(10)</f>
        <v xml:space="preserve">BeginPlot
	x=36,y=50
	TerrainType=TERRAIN_GRASS
	PlotType=2
EndPlot
</v>
      </c>
      <c r="AM20" t="str">
        <f ca="1">SUBSTITUTE(SUBSTITUTE(SUBSTITUTE(SUBSTITUTE($A$1,
"x_coord",AM$2),
"y_coord",$A20),
"t_type",'terrain type'!AL18),
"p_type", 'plot type'!AL18)
&amp; IF(LEFT(resources!AL18, 6) = "BONUS_", CHAR(9) &amp; "BonusType=" &amp; resources!AL18 &amp; CHAR(10), "")
&amp; IF('goody huts'!AL18, "	ImprovementType=IMPROVEMENT_GOODY_HUT" &amp; CHAR(10), "")
&amp; IF(ISBLANK(OFFSET('rivers (2)'!$A$1, 2 * (67 - $A20), 2 * AM$2 + 1)), "", SUBSTITUTE($C$1, "&lt;direc&gt;", RIGHT(OFFSET('rivers (2)'!$A$1, 2 * (67 - $A20), 2 * AM$2 + 1), 1)))
&amp; IF(ISBLANK(OFFSET('rivers (2)'!$A$1, 2 * (67 - $A20) + 1, 2 * AM$2)), "", SUBSTITUTE($D$1, "&lt;direc&gt;", RIGHT(OFFSET('rivers (2)'!$A$1, 2 * (67 - $A20) + 1, 2 * AM$2), 1)))
&amp; IF(ISBLANK('feature type'!AL18), "EndPlot", SUBSTITUTE(SUBSTITUTE(output!$B$1,
                   "f_type", 'feature type'!AL18),
                   "f_var", 'feature variety'!AL18))
&amp; CHAR(10)</f>
        <v xml:space="preserve">BeginPlot
	x=37,y=50
	TerrainType=TERRAIN_GRASS
	PlotType=2
EndPlot
</v>
      </c>
      <c r="AN20" t="str">
        <f ca="1">SUBSTITUTE(SUBSTITUTE(SUBSTITUTE(SUBSTITUTE($A$1,
"x_coord",AN$2),
"y_coord",$A20),
"t_type",'terrain type'!AM18),
"p_type", 'plot type'!AM18)
&amp; IF(LEFT(resources!AM18, 6) = "BONUS_", CHAR(9) &amp; "BonusType=" &amp; resources!AM18 &amp; CHAR(10), "")
&amp; IF('goody huts'!AM18, "	ImprovementType=IMPROVEMENT_GOODY_HUT" &amp; CHAR(10), "")
&amp; IF(ISBLANK(OFFSET('rivers (2)'!$A$1, 2 * (67 - $A20), 2 * AN$2 + 1)), "", SUBSTITUTE($C$1, "&lt;direc&gt;", RIGHT(OFFSET('rivers (2)'!$A$1, 2 * (67 - $A20), 2 * AN$2 + 1), 1)))
&amp; IF(ISBLANK(OFFSET('rivers (2)'!$A$1, 2 * (67 - $A20) + 1, 2 * AN$2)), "", SUBSTITUTE($D$1, "&lt;direc&gt;", RIGHT(OFFSET('rivers (2)'!$A$1, 2 * (67 - $A20) + 1, 2 * AN$2), 1)))
&amp; IF(ISBLANK('feature type'!AM18), "EndPlot", SUBSTITUTE(SUBSTITUTE(output!$B$1,
                   "f_type", 'feature type'!AM18),
                   "f_var", 'feature variety'!AM18))
&amp; CHAR(10)</f>
        <v xml:space="preserve">BeginPlot
	x=38,y=50
	TerrainType=TERRAIN_COAST
	PlotType=3
EndPlot
</v>
      </c>
      <c r="AO20" t="str">
        <f ca="1">SUBSTITUTE(SUBSTITUTE(SUBSTITUTE(SUBSTITUTE($A$1,
"x_coord",AO$2),
"y_coord",$A20),
"t_type",'terrain type'!AN18),
"p_type", 'plot type'!AN18)
&amp; IF(LEFT(resources!AN18, 6) = "BONUS_", CHAR(9) &amp; "BonusType=" &amp; resources!AN18 &amp; CHAR(10), "")
&amp; IF('goody huts'!AN18, "	ImprovementType=IMPROVEMENT_GOODY_HUT" &amp; CHAR(10), "")
&amp; IF(ISBLANK(OFFSET('rivers (2)'!$A$1, 2 * (67 - $A20), 2 * AO$2 + 1)), "", SUBSTITUTE($C$1, "&lt;direc&gt;", RIGHT(OFFSET('rivers (2)'!$A$1, 2 * (67 - $A20), 2 * AO$2 + 1), 1)))
&amp; IF(ISBLANK(OFFSET('rivers (2)'!$A$1, 2 * (67 - $A20) + 1, 2 * AO$2)), "", SUBSTITUTE($D$1, "&lt;direc&gt;", RIGHT(OFFSET('rivers (2)'!$A$1, 2 * (67 - $A20) + 1, 2 * AO$2), 1)))
&amp; IF(ISBLANK('feature type'!AN18), "EndPlot", SUBSTITUTE(SUBSTITUTE(output!$B$1,
                   "f_type", 'feature type'!AN18),
                   "f_var", 'feature variety'!AN18))
&amp; CHAR(10)</f>
        <v xml:space="preserve">BeginPlot
	x=39,y=50
	TerrainType=TERRAIN_OCEAN
	PlotType=3
EndPlot
</v>
      </c>
      <c r="AP20" t="str">
        <f ca="1">SUBSTITUTE(SUBSTITUTE(SUBSTITUTE(SUBSTITUTE($A$1,
"x_coord",AP$2),
"y_coord",$A20),
"t_type",'terrain type'!AO18),
"p_type", 'plot type'!AO18)
&amp; IF(LEFT(resources!AO18, 6) = "BONUS_", CHAR(9) &amp; "BonusType=" &amp; resources!AO18 &amp; CHAR(10), "")
&amp; IF('goody huts'!AO18, "	ImprovementType=IMPROVEMENT_GOODY_HUT" &amp; CHAR(10), "")
&amp; IF(ISBLANK(OFFSET('rivers (2)'!$A$1, 2 * (67 - $A20), 2 * AP$2 + 1)), "", SUBSTITUTE($C$1, "&lt;direc&gt;", RIGHT(OFFSET('rivers (2)'!$A$1, 2 * (67 - $A20), 2 * AP$2 + 1), 1)))
&amp; IF(ISBLANK(OFFSET('rivers (2)'!$A$1, 2 * (67 - $A20) + 1, 2 * AP$2)), "", SUBSTITUTE($D$1, "&lt;direc&gt;", RIGHT(OFFSET('rivers (2)'!$A$1, 2 * (67 - $A20) + 1, 2 * AP$2), 1)))
&amp; IF(ISBLANK('feature type'!AO18), "EndPlot", SUBSTITUTE(SUBSTITUTE(output!$B$1,
                   "f_type", 'feature type'!AO18),
                   "f_var", 'feature variety'!AO18))
&amp; CHAR(10)</f>
        <v xml:space="preserve">BeginPlot
	x=40,y=50
	TerrainType=TERRAIN_OCEAN
	PlotType=3
EndPlot
</v>
      </c>
      <c r="AQ20" t="str">
        <f ca="1">SUBSTITUTE(SUBSTITUTE(SUBSTITUTE(SUBSTITUTE($A$1,
"x_coord",AQ$2),
"y_coord",$A20),
"t_type",'terrain type'!AP18),
"p_type", 'plot type'!AP18)
&amp; IF(LEFT(resources!AP18, 6) = "BONUS_", CHAR(9) &amp; "BonusType=" &amp; resources!AP18 &amp; CHAR(10), "")
&amp; IF('goody huts'!AP18, "	ImprovementType=IMPROVEMENT_GOODY_HUT" &amp; CHAR(10), "")
&amp; IF(ISBLANK(OFFSET('rivers (2)'!$A$1, 2 * (67 - $A20), 2 * AQ$2 + 1)), "", SUBSTITUTE($C$1, "&lt;direc&gt;", RIGHT(OFFSET('rivers (2)'!$A$1, 2 * (67 - $A20), 2 * AQ$2 + 1), 1)))
&amp; IF(ISBLANK(OFFSET('rivers (2)'!$A$1, 2 * (67 - $A20) + 1, 2 * AQ$2)), "", SUBSTITUTE($D$1, "&lt;direc&gt;", RIGHT(OFFSET('rivers (2)'!$A$1, 2 * (67 - $A20) + 1, 2 * AQ$2), 1)))
&amp; IF(ISBLANK('feature type'!AP18), "EndPlot", SUBSTITUTE(SUBSTITUTE(output!$B$1,
                   "f_type", 'feature type'!AP18),
                   "f_var", 'feature variety'!AP18))
&amp; CHAR(10)</f>
        <v xml:space="preserve">BeginPlot
	x=41,y=50
	TerrainType=TERRAIN_COAST
	PlotType=3
EndPlot
</v>
      </c>
      <c r="AR20" t="str">
        <f ca="1">SUBSTITUTE(SUBSTITUTE(SUBSTITUTE(SUBSTITUTE($A$1,
"x_coord",AR$2),
"y_coord",$A20),
"t_type",'terrain type'!AQ18),
"p_type", 'plot type'!AQ18)
&amp; IF(LEFT(resources!AQ18, 6) = "BONUS_", CHAR(9) &amp; "BonusType=" &amp; resources!AQ18 &amp; CHAR(10), "")
&amp; IF('goody huts'!AQ18, "	ImprovementType=IMPROVEMENT_GOODY_HUT" &amp; CHAR(10), "")
&amp; IF(ISBLANK(OFFSET('rivers (2)'!$A$1, 2 * (67 - $A20), 2 * AR$2 + 1)), "", SUBSTITUTE($C$1, "&lt;direc&gt;", RIGHT(OFFSET('rivers (2)'!$A$1, 2 * (67 - $A20), 2 * AR$2 + 1), 1)))
&amp; IF(ISBLANK(OFFSET('rivers (2)'!$A$1, 2 * (67 - $A20) + 1, 2 * AR$2)), "", SUBSTITUTE($D$1, "&lt;direc&gt;", RIGHT(OFFSET('rivers (2)'!$A$1, 2 * (67 - $A20) + 1, 2 * AR$2), 1)))
&amp; IF(ISBLANK('feature type'!AQ18), "EndPlot", SUBSTITUTE(SUBSTITUTE(output!$B$1,
                   "f_type", 'feature type'!AQ18),
                   "f_var", 'feature variety'!AQ18))
&amp; CHAR(10)</f>
        <v xml:space="preserve">BeginPlot
	x=42,y=50
	TerrainType=TERRAIN_GRASS
	PlotType=0
EndPlot
</v>
      </c>
      <c r="AS20" t="str">
        <f ca="1">SUBSTITUTE(SUBSTITUTE(SUBSTITUTE(SUBSTITUTE($A$1,
"x_coord",AS$2),
"y_coord",$A20),
"t_type",'terrain type'!AR18),
"p_type", 'plot type'!AR18)
&amp; IF(LEFT(resources!AR18, 6) = "BONUS_", CHAR(9) &amp; "BonusType=" &amp; resources!AR18 &amp; CHAR(10), "")
&amp; IF('goody huts'!AR18, "	ImprovementType=IMPROVEMENT_GOODY_HUT" &amp; CHAR(10), "")
&amp; IF(ISBLANK(OFFSET('rivers (2)'!$A$1, 2 * (67 - $A20), 2 * AS$2 + 1)), "", SUBSTITUTE($C$1, "&lt;direc&gt;", RIGHT(OFFSET('rivers (2)'!$A$1, 2 * (67 - $A20), 2 * AS$2 + 1), 1)))
&amp; IF(ISBLANK(OFFSET('rivers (2)'!$A$1, 2 * (67 - $A20) + 1, 2 * AS$2)), "", SUBSTITUTE($D$1, "&lt;direc&gt;", RIGHT(OFFSET('rivers (2)'!$A$1, 2 * (67 - $A20) + 1, 2 * AS$2), 1)))
&amp; IF(ISBLANK('feature type'!AR18), "EndPlot", SUBSTITUTE(SUBSTITUTE(output!$B$1,
                   "f_type", 'feature type'!AR18),
                   "f_var", 'feature variety'!AR18))
&amp; CHAR(10)</f>
        <v xml:space="preserve">BeginPlot
	x=43,y=50
	TerrainType=TERRAIN_COAST
	PlotType=3
EndPlot
</v>
      </c>
      <c r="AT20" t="str">
        <f ca="1">SUBSTITUTE(SUBSTITUTE(SUBSTITUTE(SUBSTITUTE($A$1,
"x_coord",AT$2),
"y_coord",$A20),
"t_type",'terrain type'!AS18),
"p_type", 'plot type'!AS18)
&amp; IF(LEFT(resources!AS18, 6) = "BONUS_", CHAR(9) &amp; "BonusType=" &amp; resources!AS18 &amp; CHAR(10), "")
&amp; IF('goody huts'!AS18, "	ImprovementType=IMPROVEMENT_GOODY_HUT" &amp; CHAR(10), "")
&amp; IF(ISBLANK(OFFSET('rivers (2)'!$A$1, 2 * (67 - $A20), 2 * AT$2 + 1)), "", SUBSTITUTE($C$1, "&lt;direc&gt;", RIGHT(OFFSET('rivers (2)'!$A$1, 2 * (67 - $A20), 2 * AT$2 + 1), 1)))
&amp; IF(ISBLANK(OFFSET('rivers (2)'!$A$1, 2 * (67 - $A20) + 1, 2 * AT$2)), "", SUBSTITUTE($D$1, "&lt;direc&gt;", RIGHT(OFFSET('rivers (2)'!$A$1, 2 * (67 - $A20) + 1, 2 * AT$2), 1)))
&amp; IF(ISBLANK('feature type'!AS18), "EndPlot", SUBSTITUTE(SUBSTITUTE(output!$B$1,
                   "f_type", 'feature type'!AS18),
                   "f_var", 'feature variety'!AS18))
&amp; CHAR(10)</f>
        <v xml:space="preserve">BeginPlot
	x=44,y=50
	TerrainType=TERRAIN_OCEAN
	PlotType=3
EndPlot
</v>
      </c>
      <c r="AU20" t="str">
        <f ca="1">SUBSTITUTE(SUBSTITUTE(SUBSTITUTE(SUBSTITUTE($A$1,
"x_coord",AU$2),
"y_coord",$A20),
"t_type",'terrain type'!AT18),
"p_type", 'plot type'!AT18)
&amp; IF(LEFT(resources!AT18, 6) = "BONUS_", CHAR(9) &amp; "BonusType=" &amp; resources!AT18 &amp; CHAR(10), "")
&amp; IF('goody huts'!AT18, "	ImprovementType=IMPROVEMENT_GOODY_HUT" &amp; CHAR(10), "")
&amp; IF(ISBLANK(OFFSET('rivers (2)'!$A$1, 2 * (67 - $A20), 2 * AU$2 + 1)), "", SUBSTITUTE($C$1, "&lt;direc&gt;", RIGHT(OFFSET('rivers (2)'!$A$1, 2 * (67 - $A20), 2 * AU$2 + 1), 1)))
&amp; IF(ISBLANK(OFFSET('rivers (2)'!$A$1, 2 * (67 - $A20) + 1, 2 * AU$2)), "", SUBSTITUTE($D$1, "&lt;direc&gt;", RIGHT(OFFSET('rivers (2)'!$A$1, 2 * (67 - $A20) + 1, 2 * AU$2), 1)))
&amp; IF(ISBLANK('feature type'!AT18), "EndPlot", SUBSTITUTE(SUBSTITUTE(output!$B$1,
                   "f_type", 'feature type'!AT18),
                   "f_var", 'feature variety'!AT18))
&amp; CHAR(10)</f>
        <v xml:space="preserve">BeginPlot
	x=45,y=50
	TerrainType=TERRAIN_OCEAN
	PlotType=3
EndPlot
</v>
      </c>
      <c r="AV20" t="str">
        <f ca="1">SUBSTITUTE(SUBSTITUTE(SUBSTITUTE(SUBSTITUTE($A$1,
"x_coord",AV$2),
"y_coord",$A20),
"t_type",'terrain type'!AU18),
"p_type", 'plot type'!AU18)
&amp; IF(LEFT(resources!AU18, 6) = "BONUS_", CHAR(9) &amp; "BonusType=" &amp; resources!AU18 &amp; CHAR(10), "")
&amp; IF('goody huts'!AU18, "	ImprovementType=IMPROVEMENT_GOODY_HUT" &amp; CHAR(10), "")
&amp; IF(ISBLANK(OFFSET('rivers (2)'!$A$1, 2 * (67 - $A20), 2 * AV$2 + 1)), "", SUBSTITUTE($C$1, "&lt;direc&gt;", RIGHT(OFFSET('rivers (2)'!$A$1, 2 * (67 - $A20), 2 * AV$2 + 1), 1)))
&amp; IF(ISBLANK(OFFSET('rivers (2)'!$A$1, 2 * (67 - $A20) + 1, 2 * AV$2)), "", SUBSTITUTE($D$1, "&lt;direc&gt;", RIGHT(OFFSET('rivers (2)'!$A$1, 2 * (67 - $A20) + 1, 2 * AV$2), 1)))
&amp; IF(ISBLANK('feature type'!AU18), "EndPlot", SUBSTITUTE(SUBSTITUTE(output!$B$1,
                   "f_type", 'feature type'!AU18),
                   "f_var", 'feature variety'!AU18))
&amp; CHAR(10)</f>
        <v xml:space="preserve">BeginPlot
	x=46,y=50
	TerrainType=TERRAIN_COAST
	PlotType=3
EndPlot
</v>
      </c>
      <c r="AW20" t="str">
        <f ca="1">SUBSTITUTE(SUBSTITUTE(SUBSTITUTE(SUBSTITUTE($A$1,
"x_coord",AW$2),
"y_coord",$A20),
"t_type",'terrain type'!AV18),
"p_type", 'plot type'!AV18)
&amp; IF(LEFT(resources!AV18, 6) = "BONUS_", CHAR(9) &amp; "BonusType=" &amp; resources!AV18 &amp; CHAR(10), "")
&amp; IF('goody huts'!AV18, "	ImprovementType=IMPROVEMENT_GOODY_HUT" &amp; CHAR(10), "")
&amp; IF(ISBLANK(OFFSET('rivers (2)'!$A$1, 2 * (67 - $A20), 2 * AW$2 + 1)), "", SUBSTITUTE($C$1, "&lt;direc&gt;", RIGHT(OFFSET('rivers (2)'!$A$1, 2 * (67 - $A20), 2 * AW$2 + 1), 1)))
&amp; IF(ISBLANK(OFFSET('rivers (2)'!$A$1, 2 * (67 - $A20) + 1, 2 * AW$2)), "", SUBSTITUTE($D$1, "&lt;direc&gt;", RIGHT(OFFSET('rivers (2)'!$A$1, 2 * (67 - $A20) + 1, 2 * AW$2), 1)))
&amp; IF(ISBLANK('feature type'!AV18), "EndPlot", SUBSTITUTE(SUBSTITUTE(output!$B$1,
                   "f_type", 'feature type'!AV18),
                   "f_var", 'feature variety'!AV18))
&amp; CHAR(10)</f>
        <v xml:space="preserve">BeginPlot
	x=47,y=50
	TerrainType=TERRAIN_COAST
	PlotType=3
	BonusType=BONUS_CRAB
EndPlot
</v>
      </c>
      <c r="AX20" t="str">
        <f ca="1">SUBSTITUTE(SUBSTITUTE(SUBSTITUTE(SUBSTITUTE($A$1,
"x_coord",AX$2),
"y_coord",$A20),
"t_type",'terrain type'!AW18),
"p_type", 'plot type'!AW18)
&amp; IF(LEFT(resources!AW18, 6) = "BONUS_", CHAR(9) &amp; "BonusType=" &amp; resources!AW18 &amp; CHAR(10), "")
&amp; IF('goody huts'!AW18, "	ImprovementType=IMPROVEMENT_GOODY_HUT" &amp; CHAR(10), "")
&amp; IF(ISBLANK(OFFSET('rivers (2)'!$A$1, 2 * (67 - $A20), 2 * AX$2 + 1)), "", SUBSTITUTE($C$1, "&lt;direc&gt;", RIGHT(OFFSET('rivers (2)'!$A$1, 2 * (67 - $A20), 2 * AX$2 + 1), 1)))
&amp; IF(ISBLANK(OFFSET('rivers (2)'!$A$1, 2 * (67 - $A20) + 1, 2 * AX$2)), "", SUBSTITUTE($D$1, "&lt;direc&gt;", RIGHT(OFFSET('rivers (2)'!$A$1, 2 * (67 - $A20) + 1, 2 * AX$2), 1)))
&amp; IF(ISBLANK('feature type'!AW18), "EndPlot", SUBSTITUTE(SUBSTITUTE(output!$B$1,
                   "f_type", 'feature type'!AW18),
                   "f_var", 'feature variety'!AW18))
&amp; CHAR(10)</f>
        <v xml:space="preserve">BeginPlot
	x=48,y=50
	TerrainType=TERRAIN_COAST
	PlotType=3
	RiverNSDirection=2
	isWOfRiver
EndPlot
</v>
      </c>
      <c r="AY20" t="str">
        <f ca="1">SUBSTITUTE(SUBSTITUTE(SUBSTITUTE(SUBSTITUTE($A$1,
"x_coord",AY$2),
"y_coord",$A20),
"t_type",'terrain type'!AX18),
"p_type", 'plot type'!AX18)
&amp; IF(LEFT(resources!AX18, 6) = "BONUS_", CHAR(9) &amp; "BonusType=" &amp; resources!AX18 &amp; CHAR(10), "")
&amp; IF('goody huts'!AX18, "	ImprovementType=IMPROVEMENT_GOODY_HUT" &amp; CHAR(10), "")
&amp; IF(ISBLANK(OFFSET('rivers (2)'!$A$1, 2 * (67 - $A20), 2 * AY$2 + 1)), "", SUBSTITUTE($C$1, "&lt;direc&gt;", RIGHT(OFFSET('rivers (2)'!$A$1, 2 * (67 - $A20), 2 * AY$2 + 1), 1)))
&amp; IF(ISBLANK(OFFSET('rivers (2)'!$A$1, 2 * (67 - $A20) + 1, 2 * AY$2)), "", SUBSTITUTE($D$1, "&lt;direc&gt;", RIGHT(OFFSET('rivers (2)'!$A$1, 2 * (67 - $A20) + 1, 2 * AY$2), 1)))
&amp; IF(ISBLANK('feature type'!AX18), "EndPlot", SUBSTITUTE(SUBSTITUTE(output!$B$1,
                   "f_type", 'feature type'!AX18),
                   "f_var", 'feature variety'!AX18))
&amp; CHAR(10)</f>
        <v xml:space="preserve">BeginPlot
	x=49,y=50
	TerrainType=TERRAIN_GRASS
	PlotType=2
	FeatureType=FEATURE_FOREST, FeatureVariety=1
EndPlot
</v>
      </c>
      <c r="AZ20" t="str">
        <f ca="1">SUBSTITUTE(SUBSTITUTE(SUBSTITUTE(SUBSTITUTE($A$1,
"x_coord",AZ$2),
"y_coord",$A20),
"t_type",'terrain type'!AY18),
"p_type", 'plot type'!AY18)
&amp; IF(LEFT(resources!AY18, 6) = "BONUS_", CHAR(9) &amp; "BonusType=" &amp; resources!AY18 &amp; CHAR(10), "")
&amp; IF('goody huts'!AY18, "	ImprovementType=IMPROVEMENT_GOODY_HUT" &amp; CHAR(10), "")
&amp; IF(ISBLANK(OFFSET('rivers (2)'!$A$1, 2 * (67 - $A20), 2 * AZ$2 + 1)), "", SUBSTITUTE($C$1, "&lt;direc&gt;", RIGHT(OFFSET('rivers (2)'!$A$1, 2 * (67 - $A20), 2 * AZ$2 + 1), 1)))
&amp; IF(ISBLANK(OFFSET('rivers (2)'!$A$1, 2 * (67 - $A20) + 1, 2 * AZ$2)), "", SUBSTITUTE($D$1, "&lt;direc&gt;", RIGHT(OFFSET('rivers (2)'!$A$1, 2 * (67 - $A20) + 1, 2 * AZ$2), 1)))
&amp; IF(ISBLANK('feature type'!AY18), "EndPlot", SUBSTITUTE(SUBSTITUTE(output!$B$1,
                   "f_type", 'feature type'!AY18),
                   "f_var", 'feature variety'!AY18))
&amp; CHAR(10)</f>
        <v xml:space="preserve">BeginPlot
	x=50,y=50
	TerrainType=TERRAIN_GRASS
	PlotType=2
	RiverNSDirection=2
	isWOfRiver
	FeatureType=FEATURE_FOREST, FeatureVariety=1
EndPlot
</v>
      </c>
      <c r="BA20" t="str">
        <f ca="1">SUBSTITUTE(SUBSTITUTE(SUBSTITUTE(SUBSTITUTE($A$1,
"x_coord",BA$2),
"y_coord",$A20),
"t_type",'terrain type'!AZ18),
"p_type", 'plot type'!AZ18)
&amp; IF(LEFT(resources!AZ18, 6) = "BONUS_", CHAR(9) &amp; "BonusType=" &amp; resources!AZ18 &amp; CHAR(10), "")
&amp; IF('goody huts'!AZ18, "	ImprovementType=IMPROVEMENT_GOODY_HUT" &amp; CHAR(10), "")
&amp; IF(ISBLANK(OFFSET('rivers (2)'!$A$1, 2 * (67 - $A20), 2 * BA$2 + 1)), "", SUBSTITUTE($C$1, "&lt;direc&gt;", RIGHT(OFFSET('rivers (2)'!$A$1, 2 * (67 - $A20), 2 * BA$2 + 1), 1)))
&amp; IF(ISBLANK(OFFSET('rivers (2)'!$A$1, 2 * (67 - $A20) + 1, 2 * BA$2)), "", SUBSTITUTE($D$1, "&lt;direc&gt;", RIGHT(OFFSET('rivers (2)'!$A$1, 2 * (67 - $A20) + 1, 2 * BA$2), 1)))
&amp; IF(ISBLANK('feature type'!AZ18), "EndPlot", SUBSTITUTE(SUBSTITUTE(output!$B$1,
                   "f_type", 'feature type'!AZ18),
                   "f_var", 'feature variety'!AZ18))
&amp; CHAR(10)</f>
        <v xml:space="preserve">BeginPlot
	x=51,y=50
	TerrainType=TERRAIN_GRASS
	PlotType=1
	FeatureType=FEATURE_FOREST, FeatureVariety=1
EndPlot
</v>
      </c>
      <c r="BB20" t="str">
        <f ca="1">SUBSTITUTE(SUBSTITUTE(SUBSTITUTE(SUBSTITUTE($A$1,
"x_coord",BB$2),
"y_coord",$A20),
"t_type",'terrain type'!BA18),
"p_type", 'plot type'!BA18)
&amp; IF(LEFT(resources!BA18, 6) = "BONUS_", CHAR(9) &amp; "BonusType=" &amp; resources!BA18 &amp; CHAR(10), "")
&amp; IF('goody huts'!BA18, "	ImprovementType=IMPROVEMENT_GOODY_HUT" &amp; CHAR(10), "")
&amp; IF(ISBLANK(OFFSET('rivers (2)'!$A$1, 2 * (67 - $A20), 2 * BB$2 + 1)), "", SUBSTITUTE($C$1, "&lt;direc&gt;", RIGHT(OFFSET('rivers (2)'!$A$1, 2 * (67 - $A20), 2 * BB$2 + 1), 1)))
&amp; IF(ISBLANK(OFFSET('rivers (2)'!$A$1, 2 * (67 - $A20) + 1, 2 * BB$2)), "", SUBSTITUTE($D$1, "&lt;direc&gt;", RIGHT(OFFSET('rivers (2)'!$A$1, 2 * (67 - $A20) + 1, 2 * BB$2), 1)))
&amp; IF(ISBLANK('feature type'!BA18), "EndPlot", SUBSTITUTE(SUBSTITUTE(output!$B$1,
                   "f_type", 'feature type'!BA18),
                   "f_var", 'feature variety'!BA18))
&amp; CHAR(10)</f>
        <v xml:space="preserve">BeginPlot
	x=52,y=50
	TerrainType=TERRAIN_GRASS
	PlotType=2
	RiverNSDirection=2
	isWOfRiver
	FeatureType=FEATURE_FOREST, FeatureVariety=1
EndPlot
</v>
      </c>
      <c r="BC20" t="str">
        <f ca="1">SUBSTITUTE(SUBSTITUTE(SUBSTITUTE(SUBSTITUTE($A$1,
"x_coord",BC$2),
"y_coord",$A20),
"t_type",'terrain type'!BB18),
"p_type", 'plot type'!BB18)
&amp; IF(LEFT(resources!BB18, 6) = "BONUS_", CHAR(9) &amp; "BonusType=" &amp; resources!BB18 &amp; CHAR(10), "")
&amp; IF('goody huts'!BB18, "	ImprovementType=IMPROVEMENT_GOODY_HUT" &amp; CHAR(10), "")
&amp; IF(ISBLANK(OFFSET('rivers (2)'!$A$1, 2 * (67 - $A20), 2 * BC$2 + 1)), "", SUBSTITUTE($C$1, "&lt;direc&gt;", RIGHT(OFFSET('rivers (2)'!$A$1, 2 * (67 - $A20), 2 * BC$2 + 1), 1)))
&amp; IF(ISBLANK(OFFSET('rivers (2)'!$A$1, 2 * (67 - $A20) + 1, 2 * BC$2)), "", SUBSTITUTE($D$1, "&lt;direc&gt;", RIGHT(OFFSET('rivers (2)'!$A$1, 2 * (67 - $A20) + 1, 2 * BC$2), 1)))
&amp; IF(ISBLANK('feature type'!BB18), "EndPlot", SUBSTITUTE(SUBSTITUTE(output!$B$1,
                   "f_type", 'feature type'!BB18),
                   "f_var", 'feature variety'!BB18))
&amp; CHAR(10)</f>
        <v xml:space="preserve">BeginPlot
	x=53,y=50
	TerrainType=TERRAIN_GRASS
	PlotType=2
EndPlot
</v>
      </c>
      <c r="BD20" t="str">
        <f ca="1">SUBSTITUTE(SUBSTITUTE(SUBSTITUTE(SUBSTITUTE($A$1,
"x_coord",BD$2),
"y_coord",$A20),
"t_type",'terrain type'!BC18),
"p_type", 'plot type'!BC18)
&amp; IF(LEFT(resources!BC18, 6) = "BONUS_", CHAR(9) &amp; "BonusType=" &amp; resources!BC18 &amp; CHAR(10), "")
&amp; IF('goody huts'!BC18, "	ImprovementType=IMPROVEMENT_GOODY_HUT" &amp; CHAR(10), "")
&amp; IF(ISBLANK(OFFSET('rivers (2)'!$A$1, 2 * (67 - $A20), 2 * BD$2 + 1)), "", SUBSTITUTE($C$1, "&lt;direc&gt;", RIGHT(OFFSET('rivers (2)'!$A$1, 2 * (67 - $A20), 2 * BD$2 + 1), 1)))
&amp; IF(ISBLANK(OFFSET('rivers (2)'!$A$1, 2 * (67 - $A20) + 1, 2 * BD$2)), "", SUBSTITUTE($D$1, "&lt;direc&gt;", RIGHT(OFFSET('rivers (2)'!$A$1, 2 * (67 - $A20) + 1, 2 * BD$2), 1)))
&amp; IF(ISBLANK('feature type'!BC18), "EndPlot", SUBSTITUTE(SUBSTITUTE(output!$B$1,
                   "f_type", 'feature type'!BC18),
                   "f_var", 'feature variety'!BC18))
&amp; CHAR(10)</f>
        <v xml:space="preserve">BeginPlot
	x=54,y=50
	TerrainType=TERRAIN_GRASS
	PlotType=2
	RiverNSDirection=2
	isWOfRiver
	FeatureType=FEATURE_FOREST, FeatureVariety=1
EndPlot
</v>
      </c>
      <c r="BE20" t="str">
        <f ca="1">SUBSTITUTE(SUBSTITUTE(SUBSTITUTE(SUBSTITUTE($A$1,
"x_coord",BE$2),
"y_coord",$A20),
"t_type",'terrain type'!BD18),
"p_type", 'plot type'!BD18)
&amp; IF(LEFT(resources!BD18, 6) = "BONUS_", CHAR(9) &amp; "BonusType=" &amp; resources!BD18 &amp; CHAR(10), "")
&amp; IF('goody huts'!BD18, "	ImprovementType=IMPROVEMENT_GOODY_HUT" &amp; CHAR(10), "")
&amp; IF(ISBLANK(OFFSET('rivers (2)'!$A$1, 2 * (67 - $A20), 2 * BE$2 + 1)), "", SUBSTITUTE($C$1, "&lt;direc&gt;", RIGHT(OFFSET('rivers (2)'!$A$1, 2 * (67 - $A20), 2 * BE$2 + 1), 1)))
&amp; IF(ISBLANK(OFFSET('rivers (2)'!$A$1, 2 * (67 - $A20) + 1, 2 * BE$2)), "", SUBSTITUTE($D$1, "&lt;direc&gt;", RIGHT(OFFSET('rivers (2)'!$A$1, 2 * (67 - $A20) + 1, 2 * BE$2), 1)))
&amp; IF(ISBLANK('feature type'!BD18), "EndPlot", SUBSTITUTE(SUBSTITUTE(output!$B$1,
                   "f_type", 'feature type'!BD18),
                   "f_var", 'feature variety'!BD18))
&amp; CHAR(10)</f>
        <v xml:space="preserve">BeginPlot
	x=55,y=50
	TerrainType=TERRAIN_GRASS
	PlotType=2
	FeatureType=FEATURE_FOREST, FeatureVariety=1
EndPlot
</v>
      </c>
      <c r="BF20" t="str">
        <f ca="1">SUBSTITUTE(SUBSTITUTE(SUBSTITUTE(SUBSTITUTE($A$1,
"x_coord",BF$2),
"y_coord",$A20),
"t_type",'terrain type'!BE18),
"p_type", 'plot type'!BE18)
&amp; IF(LEFT(resources!BE18, 6) = "BONUS_", CHAR(9) &amp; "BonusType=" &amp; resources!BE18 &amp; CHAR(10), "")
&amp; IF('goody huts'!BE18, "	ImprovementType=IMPROVEMENT_GOODY_HUT" &amp; CHAR(10), "")
&amp; IF(ISBLANK(OFFSET('rivers (2)'!$A$1, 2 * (67 - $A20), 2 * BF$2 + 1)), "", SUBSTITUTE($C$1, "&lt;direc&gt;", RIGHT(OFFSET('rivers (2)'!$A$1, 2 * (67 - $A20), 2 * BF$2 + 1), 1)))
&amp; IF(ISBLANK(OFFSET('rivers (2)'!$A$1, 2 * (67 - $A20) + 1, 2 * BF$2)), "", SUBSTITUTE($D$1, "&lt;direc&gt;", RIGHT(OFFSET('rivers (2)'!$A$1, 2 * (67 - $A20) + 1, 2 * BF$2), 1)))
&amp; IF(ISBLANK('feature type'!BE18), "EndPlot", SUBSTITUTE(SUBSTITUTE(output!$B$1,
                   "f_type", 'feature type'!BE18),
                   "f_var", 'feature variety'!BE18))
&amp; CHAR(10)</f>
        <v xml:space="preserve">BeginPlot
	x=56,y=50
	TerrainType=TERRAIN_GRASS
	PlotType=1
	RiverNSDirection=2
	isWOfRiver
EndPlot
</v>
      </c>
      <c r="BG20" t="str">
        <f ca="1">SUBSTITUTE(SUBSTITUTE(SUBSTITUTE(SUBSTITUTE($A$1,
"x_coord",BG$2),
"y_coord",$A20),
"t_type",'terrain type'!BF18),
"p_type", 'plot type'!BF18)
&amp; IF(LEFT(resources!BF18, 6) = "BONUS_", CHAR(9) &amp; "BonusType=" &amp; resources!BF18 &amp; CHAR(10), "")
&amp; IF('goody huts'!BF18, "	ImprovementType=IMPROVEMENT_GOODY_HUT" &amp; CHAR(10), "")
&amp; IF(ISBLANK(OFFSET('rivers (2)'!$A$1, 2 * (67 - $A20), 2 * BG$2 + 1)), "", SUBSTITUTE($C$1, "&lt;direc&gt;", RIGHT(OFFSET('rivers (2)'!$A$1, 2 * (67 - $A20), 2 * BG$2 + 1), 1)))
&amp; IF(ISBLANK(OFFSET('rivers (2)'!$A$1, 2 * (67 - $A20) + 1, 2 * BG$2)), "", SUBSTITUTE($D$1, "&lt;direc&gt;", RIGHT(OFFSET('rivers (2)'!$A$1, 2 * (67 - $A20) + 1, 2 * BG$2), 1)))
&amp; IF(ISBLANK('feature type'!BF18), "EndPlot", SUBSTITUTE(SUBSTITUTE(output!$B$1,
                   "f_type", 'feature type'!BF18),
                   "f_var", 'feature variety'!BF18))
&amp; CHAR(10)</f>
        <v xml:space="preserve">BeginPlot
	x=57,y=50
	TerrainType=TERRAIN_GRASS
	PlotType=2
EndPlot
</v>
      </c>
      <c r="BH20" t="str">
        <f ca="1">SUBSTITUTE(SUBSTITUTE(SUBSTITUTE(SUBSTITUTE($A$1,
"x_coord",BH$2),
"y_coord",$A20),
"t_type",'terrain type'!BG18),
"p_type", 'plot type'!BG18)
&amp; IF(LEFT(resources!BG18, 6) = "BONUS_", CHAR(9) &amp; "BonusType=" &amp; resources!BG18 &amp; CHAR(10), "")
&amp; IF('goody huts'!BG18, "	ImprovementType=IMPROVEMENT_GOODY_HUT" &amp; CHAR(10), "")
&amp; IF(ISBLANK(OFFSET('rivers (2)'!$A$1, 2 * (67 - $A20), 2 * BH$2 + 1)), "", SUBSTITUTE($C$1, "&lt;direc&gt;", RIGHT(OFFSET('rivers (2)'!$A$1, 2 * (67 - $A20), 2 * BH$2 + 1), 1)))
&amp; IF(ISBLANK(OFFSET('rivers (2)'!$A$1, 2 * (67 - $A20) + 1, 2 * BH$2)), "", SUBSTITUTE($D$1, "&lt;direc&gt;", RIGHT(OFFSET('rivers (2)'!$A$1, 2 * (67 - $A20) + 1, 2 * BH$2), 1)))
&amp; IF(ISBLANK('feature type'!BG18), "EndPlot", SUBSTITUTE(SUBSTITUTE(output!$B$1,
                   "f_type", 'feature type'!BG18),
                   "f_var", 'feature variety'!BG18))
&amp; CHAR(10)</f>
        <v xml:space="preserve">BeginPlot
	x=58,y=50
	TerrainType=TERRAIN_GRASS
	PlotType=2
EndPlot
</v>
      </c>
      <c r="BI20" t="str">
        <f ca="1">SUBSTITUTE(SUBSTITUTE(SUBSTITUTE(SUBSTITUTE($A$1,
"x_coord",BI$2),
"y_coord",$A20),
"t_type",'terrain type'!BH18),
"p_type", 'plot type'!BH18)
&amp; IF(LEFT(resources!BH18, 6) = "BONUS_", CHAR(9) &amp; "BonusType=" &amp; resources!BH18 &amp; CHAR(10), "")
&amp; IF('goody huts'!BH18, "	ImprovementType=IMPROVEMENT_GOODY_HUT" &amp; CHAR(10), "")
&amp; IF(ISBLANK(OFFSET('rivers (2)'!$A$1, 2 * (67 - $A20), 2 * BI$2 + 1)), "", SUBSTITUTE($C$1, "&lt;direc&gt;", RIGHT(OFFSET('rivers (2)'!$A$1, 2 * (67 - $A20), 2 * BI$2 + 1), 1)))
&amp; IF(ISBLANK(OFFSET('rivers (2)'!$A$1, 2 * (67 - $A20) + 1, 2 * BI$2)), "", SUBSTITUTE($D$1, "&lt;direc&gt;", RIGHT(OFFSET('rivers (2)'!$A$1, 2 * (67 - $A20) + 1, 2 * BI$2), 1)))
&amp; IF(ISBLANK('feature type'!BH18), "EndPlot", SUBSTITUTE(SUBSTITUTE(output!$B$1,
                   "f_type", 'feature type'!BH18),
                   "f_var", 'feature variety'!BH18))
&amp; CHAR(10)</f>
        <v xml:space="preserve">BeginPlot
	x=59,y=50
	TerrainType=TERRAIN_GRASS
	PlotType=2
	FeatureType=FEATURE_FOREST, FeatureVariety=1
EndPlot
</v>
      </c>
      <c r="BJ20" t="str">
        <f ca="1">SUBSTITUTE(SUBSTITUTE(SUBSTITUTE(SUBSTITUTE($A$1,
"x_coord",BJ$2),
"y_coord",$A20),
"t_type",'terrain type'!BI18),
"p_type", 'plot type'!BI18)
&amp; IF(LEFT(resources!BI18, 6) = "BONUS_", CHAR(9) &amp; "BonusType=" &amp; resources!BI18 &amp; CHAR(10), "")
&amp; IF('goody huts'!BI18, "	ImprovementType=IMPROVEMENT_GOODY_HUT" &amp; CHAR(10), "")
&amp; IF(ISBLANK(OFFSET('rivers (2)'!$A$1, 2 * (67 - $A20), 2 * BJ$2 + 1)), "", SUBSTITUTE($C$1, "&lt;direc&gt;", RIGHT(OFFSET('rivers (2)'!$A$1, 2 * (67 - $A20), 2 * BJ$2 + 1), 1)))
&amp; IF(ISBLANK(OFFSET('rivers (2)'!$A$1, 2 * (67 - $A20) + 1, 2 * BJ$2)), "", SUBSTITUTE($D$1, "&lt;direc&gt;", RIGHT(OFFSET('rivers (2)'!$A$1, 2 * (67 - $A20) + 1, 2 * BJ$2), 1)))
&amp; IF(ISBLANK('feature type'!BI18), "EndPlot", SUBSTITUTE(SUBSTITUTE(output!$B$1,
                   "f_type", 'feature type'!BI18),
                   "f_var", 'feature variety'!BI18))
&amp; CHAR(10)</f>
        <v xml:space="preserve">BeginPlot
	x=60,y=50
	TerrainType=TERRAIN_GRASS
	PlotType=2
EndPlot
</v>
      </c>
      <c r="BK20" t="str">
        <f ca="1">SUBSTITUTE(SUBSTITUTE(SUBSTITUTE(SUBSTITUTE($A$1,
"x_coord",BK$2),
"y_coord",$A20),
"t_type",'terrain type'!BJ18),
"p_type", 'plot type'!BJ18)
&amp; IF(LEFT(resources!BJ18, 6) = "BONUS_", CHAR(9) &amp; "BonusType=" &amp; resources!BJ18 &amp; CHAR(10), "")
&amp; IF('goody huts'!BJ18, "	ImprovementType=IMPROVEMENT_GOODY_HUT" &amp; CHAR(10), "")
&amp; IF(ISBLANK(OFFSET('rivers (2)'!$A$1, 2 * (67 - $A20), 2 * BK$2 + 1)), "", SUBSTITUTE($C$1, "&lt;direc&gt;", RIGHT(OFFSET('rivers (2)'!$A$1, 2 * (67 - $A20), 2 * BK$2 + 1), 1)))
&amp; IF(ISBLANK(OFFSET('rivers (2)'!$A$1, 2 * (67 - $A20) + 1, 2 * BK$2)), "", SUBSTITUTE($D$1, "&lt;direc&gt;", RIGHT(OFFSET('rivers (2)'!$A$1, 2 * (67 - $A20) + 1, 2 * BK$2), 1)))
&amp; IF(ISBLANK('feature type'!BJ18), "EndPlot", SUBSTITUTE(SUBSTITUTE(output!$B$1,
                   "f_type", 'feature type'!BJ18),
                   "f_var", 'feature variety'!BJ18))
&amp; CHAR(10)</f>
        <v xml:space="preserve">BeginPlot
	x=61,y=50
	TerrainType=TERRAIN_GRASS
	PlotType=2
	RiverNSDirection=0
	isWOfRiver
	FeatureType=FEATURE_FOREST, FeatureVariety=1
EndPlot
</v>
      </c>
      <c r="BL20" t="str">
        <f ca="1">SUBSTITUTE(SUBSTITUTE(SUBSTITUTE(SUBSTITUTE($A$1,
"x_coord",BL$2),
"y_coord",$A20),
"t_type",'terrain type'!BK18),
"p_type", 'plot type'!BK18)
&amp; IF(LEFT(resources!BK18, 6) = "BONUS_", CHAR(9) &amp; "BonusType=" &amp; resources!BK18 &amp; CHAR(10), "")
&amp; IF('goody huts'!BK18, "	ImprovementType=IMPROVEMENT_GOODY_HUT" &amp; CHAR(10), "")
&amp; IF(ISBLANK(OFFSET('rivers (2)'!$A$1, 2 * (67 - $A20), 2 * BL$2 + 1)), "", SUBSTITUTE($C$1, "&lt;direc&gt;", RIGHT(OFFSET('rivers (2)'!$A$1, 2 * (67 - $A20), 2 * BL$2 + 1), 1)))
&amp; IF(ISBLANK(OFFSET('rivers (2)'!$A$1, 2 * (67 - $A20) + 1, 2 * BL$2)), "", SUBSTITUTE($D$1, "&lt;direc&gt;", RIGHT(OFFSET('rivers (2)'!$A$1, 2 * (67 - $A20) + 1, 2 * BL$2), 1)))
&amp; IF(ISBLANK('feature type'!BK18), "EndPlot", SUBSTITUTE(SUBSTITUTE(output!$B$1,
                   "f_type", 'feature type'!BK18),
                   "f_var", 'feature variety'!BK18))
&amp; CHAR(10)</f>
        <v xml:space="preserve">BeginPlot
	x=62,y=50
	TerrainType=TERRAIN_GRASS
	PlotType=2
EndPlot
</v>
      </c>
      <c r="BM20" t="str">
        <f ca="1">SUBSTITUTE(SUBSTITUTE(SUBSTITUTE(SUBSTITUTE($A$1,
"x_coord",BM$2),
"y_coord",$A20),
"t_type",'terrain type'!BL18),
"p_type", 'plot type'!BL18)
&amp; IF(LEFT(resources!BL18, 6) = "BONUS_", CHAR(9) &amp; "BonusType=" &amp; resources!BL18 &amp; CHAR(10), "")
&amp; IF('goody huts'!BL18, "	ImprovementType=IMPROVEMENT_GOODY_HUT" &amp; CHAR(10), "")
&amp; IF(ISBLANK(OFFSET('rivers (2)'!$A$1, 2 * (67 - $A20), 2 * BM$2 + 1)), "", SUBSTITUTE($C$1, "&lt;direc&gt;", RIGHT(OFFSET('rivers (2)'!$A$1, 2 * (67 - $A20), 2 * BM$2 + 1), 1)))
&amp; IF(ISBLANK(OFFSET('rivers (2)'!$A$1, 2 * (67 - $A20) + 1, 2 * BM$2)), "", SUBSTITUTE($D$1, "&lt;direc&gt;", RIGHT(OFFSET('rivers (2)'!$A$1, 2 * (67 - $A20) + 1, 2 * BM$2), 1)))
&amp; IF(ISBLANK('feature type'!BL18), "EndPlot", SUBSTITUTE(SUBSTITUTE(output!$B$1,
                   "f_type", 'feature type'!BL18),
                   "f_var", 'feature variety'!BL18))
&amp; CHAR(10)</f>
        <v xml:space="preserve">BeginPlot
	x=63,y=50
	TerrainType=TERRAIN_GRASS
	PlotType=2
	BonusType=BONUS_SHEEP
	RiverNSDirection=0
	isWOfRiver
	FeatureType=FEATURE_FOREST, FeatureVariety=1
EndPlot
</v>
      </c>
      <c r="BN20" t="str">
        <f ca="1">SUBSTITUTE(SUBSTITUTE(SUBSTITUTE(SUBSTITUTE($A$1,
"x_coord",BN$2),
"y_coord",$A20),
"t_type",'terrain type'!BM18),
"p_type", 'plot type'!BM18)
&amp; IF(LEFT(resources!BM18, 6) = "BONUS_", CHAR(9) &amp; "BonusType=" &amp; resources!BM18 &amp; CHAR(10), "")
&amp; IF('goody huts'!BM18, "	ImprovementType=IMPROVEMENT_GOODY_HUT" &amp; CHAR(10), "")
&amp; IF(ISBLANK(OFFSET('rivers (2)'!$A$1, 2 * (67 - $A20), 2 * BN$2 + 1)), "", SUBSTITUTE($C$1, "&lt;direc&gt;", RIGHT(OFFSET('rivers (2)'!$A$1, 2 * (67 - $A20), 2 * BN$2 + 1), 1)))
&amp; IF(ISBLANK(OFFSET('rivers (2)'!$A$1, 2 * (67 - $A20) + 1, 2 * BN$2)), "", SUBSTITUTE($D$1, "&lt;direc&gt;", RIGHT(OFFSET('rivers (2)'!$A$1, 2 * (67 - $A20) + 1, 2 * BN$2), 1)))
&amp; IF(ISBLANK('feature type'!BM18), "EndPlot", SUBSTITUTE(SUBSTITUTE(output!$B$1,
                   "f_type", 'feature type'!BM18),
                   "f_var", 'feature variety'!BM18))
&amp; CHAR(10)</f>
        <v xml:space="preserve">BeginPlot
	x=64,y=50
	TerrainType=TERRAIN_GRASS
	PlotType=2
	BonusType=BONUS_STONE
	FeatureType=FEATURE_FOREST, FeatureVariety=1
EndPlot
</v>
      </c>
      <c r="BO20" t="str">
        <f ca="1">SUBSTITUTE(SUBSTITUTE(SUBSTITUTE(SUBSTITUTE($A$1,
"x_coord",BO$2),
"y_coord",$A20),
"t_type",'terrain type'!BN18),
"p_type", 'plot type'!BN18)
&amp; IF(LEFT(resources!BN18, 6) = "BONUS_", CHAR(9) &amp; "BonusType=" &amp; resources!BN18 &amp; CHAR(10), "")
&amp; IF('goody huts'!BN18, "	ImprovementType=IMPROVEMENT_GOODY_HUT" &amp; CHAR(10), "")
&amp; IF(ISBLANK(OFFSET('rivers (2)'!$A$1, 2 * (67 - $A20), 2 * BO$2 + 1)), "", SUBSTITUTE($C$1, "&lt;direc&gt;", RIGHT(OFFSET('rivers (2)'!$A$1, 2 * (67 - $A20), 2 * BO$2 + 1), 1)))
&amp; IF(ISBLANK(OFFSET('rivers (2)'!$A$1, 2 * (67 - $A20) + 1, 2 * BO$2)), "", SUBSTITUTE($D$1, "&lt;direc&gt;", RIGHT(OFFSET('rivers (2)'!$A$1, 2 * (67 - $A20) + 1, 2 * BO$2), 1)))
&amp; IF(ISBLANK('feature type'!BN18), "EndPlot", SUBSTITUTE(SUBSTITUTE(output!$B$1,
                   "f_type", 'feature type'!BN18),
                   "f_var", 'feature variety'!BN18))
&amp; CHAR(10)</f>
        <v xml:space="preserve">BeginPlot
	x=65,y=50
	TerrainType=TERRAIN_GRASS
	PlotType=2
	RiverNSDirection=0
	isWOfRiver
	FeatureType=FEATURE_FOREST, FeatureVariety=1
EndPlot
</v>
      </c>
      <c r="BP20" t="str">
        <f ca="1">SUBSTITUTE(SUBSTITUTE(SUBSTITUTE(SUBSTITUTE($A$1,
"x_coord",BP$2),
"y_coord",$A20),
"t_type",'terrain type'!BO18),
"p_type", 'plot type'!BO18)
&amp; IF(LEFT(resources!BO18, 6) = "BONUS_", CHAR(9) &amp; "BonusType=" &amp; resources!BO18 &amp; CHAR(10), "")
&amp; IF('goody huts'!BO18, "	ImprovementType=IMPROVEMENT_GOODY_HUT" &amp; CHAR(10), "")
&amp; IF(ISBLANK(OFFSET('rivers (2)'!$A$1, 2 * (67 - $A20), 2 * BP$2 + 1)), "", SUBSTITUTE($C$1, "&lt;direc&gt;", RIGHT(OFFSET('rivers (2)'!$A$1, 2 * (67 - $A20), 2 * BP$2 + 1), 1)))
&amp; IF(ISBLANK(OFFSET('rivers (2)'!$A$1, 2 * (67 - $A20) + 1, 2 * BP$2)), "", SUBSTITUTE($D$1, "&lt;direc&gt;", RIGHT(OFFSET('rivers (2)'!$A$1, 2 * (67 - $A20) + 1, 2 * BP$2), 1)))
&amp; IF(ISBLANK('feature type'!BO18), "EndPlot", SUBSTITUTE(SUBSTITUTE(output!$B$1,
                   "f_type", 'feature type'!BO18),
                   "f_var", 'feature variety'!BO18))
&amp; CHAR(10)</f>
        <v xml:space="preserve">BeginPlot
	x=66,y=50
	TerrainType=TERRAIN_GRASS
	PlotType=2
	FeatureType=FEATURE_FOREST, FeatureVariety=1
EndPlot
</v>
      </c>
      <c r="BQ20" t="str">
        <f ca="1">SUBSTITUTE(SUBSTITUTE(SUBSTITUTE(SUBSTITUTE($A$1,
"x_coord",BQ$2),
"y_coord",$A20),
"t_type",'terrain type'!BP18),
"p_type", 'plot type'!BP18)
&amp; IF(LEFT(resources!BP18, 6) = "BONUS_", CHAR(9) &amp; "BonusType=" &amp; resources!BP18 &amp; CHAR(10), "")
&amp; IF('goody huts'!BP18, "	ImprovementType=IMPROVEMENT_GOODY_HUT" &amp; CHAR(10), "")
&amp; IF(ISBLANK(OFFSET('rivers (2)'!$A$1, 2 * (67 - $A20), 2 * BQ$2 + 1)), "", SUBSTITUTE($C$1, "&lt;direc&gt;", RIGHT(OFFSET('rivers (2)'!$A$1, 2 * (67 - $A20), 2 * BQ$2 + 1), 1)))
&amp; IF(ISBLANK(OFFSET('rivers (2)'!$A$1, 2 * (67 - $A20) + 1, 2 * BQ$2)), "", SUBSTITUTE($D$1, "&lt;direc&gt;", RIGHT(OFFSET('rivers (2)'!$A$1, 2 * (67 - $A20) + 1, 2 * BQ$2), 1)))
&amp; IF(ISBLANK('feature type'!BP18), "EndPlot", SUBSTITUTE(SUBSTITUTE(output!$B$1,
                   "f_type", 'feature type'!BP18),
                   "f_var", 'feature variety'!BP18))
&amp; CHAR(10)</f>
        <v xml:space="preserve">BeginPlot
	x=67,y=50
	TerrainType=TERRAIN_GRASS
	PlotType=2
	RiverNSDirection=0
	isWOfRiver
EndPlot
</v>
      </c>
      <c r="BR20" t="str">
        <f ca="1">SUBSTITUTE(SUBSTITUTE(SUBSTITUTE(SUBSTITUTE($A$1,
"x_coord",BR$2),
"y_coord",$A20),
"t_type",'terrain type'!BQ18),
"p_type", 'plot type'!BQ18)
&amp; IF(LEFT(resources!BQ18, 6) = "BONUS_", CHAR(9) &amp; "BonusType=" &amp; resources!BQ18 &amp; CHAR(10), "")
&amp; IF('goody huts'!BQ18, "	ImprovementType=IMPROVEMENT_GOODY_HUT" &amp; CHAR(10), "")
&amp; IF(ISBLANK(OFFSET('rivers (2)'!$A$1, 2 * (67 - $A20), 2 * BR$2 + 1)), "", SUBSTITUTE($C$1, "&lt;direc&gt;", RIGHT(OFFSET('rivers (2)'!$A$1, 2 * (67 - $A20), 2 * BR$2 + 1), 1)))
&amp; IF(ISBLANK(OFFSET('rivers (2)'!$A$1, 2 * (67 - $A20) + 1, 2 * BR$2)), "", SUBSTITUTE($D$1, "&lt;direc&gt;", RIGHT(OFFSET('rivers (2)'!$A$1, 2 * (67 - $A20) + 1, 2 * BR$2), 1)))
&amp; IF(ISBLANK('feature type'!BQ18), "EndPlot", SUBSTITUTE(SUBSTITUTE(output!$B$1,
                   "f_type", 'feature type'!BQ18),
                   "f_var", 'feature variety'!BQ18))
&amp; CHAR(10)</f>
        <v xml:space="preserve">BeginPlot
	x=68,y=50
	TerrainType=TERRAIN_GRASS
	PlotType=2
	FeatureType=FEATURE_FOREST, FeatureVariety=1
EndPlot
</v>
      </c>
      <c r="BS20" t="str">
        <f ca="1">SUBSTITUTE(SUBSTITUTE(SUBSTITUTE(SUBSTITUTE($A$1,
"x_coord",BS$2),
"y_coord",$A20),
"t_type",'terrain type'!BR18),
"p_type", 'plot type'!BR18)
&amp; IF(LEFT(resources!BR18, 6) = "BONUS_", CHAR(9) &amp; "BonusType=" &amp; resources!BR18 &amp; CHAR(10), "")
&amp; IF('goody huts'!BR18, "	ImprovementType=IMPROVEMENT_GOODY_HUT" &amp; CHAR(10), "")
&amp; IF(ISBLANK(OFFSET('rivers (2)'!$A$1, 2 * (67 - $A20), 2 * BS$2 + 1)), "", SUBSTITUTE($C$1, "&lt;direc&gt;", RIGHT(OFFSET('rivers (2)'!$A$1, 2 * (67 - $A20), 2 * BS$2 + 1), 1)))
&amp; IF(ISBLANK(OFFSET('rivers (2)'!$A$1, 2 * (67 - $A20) + 1, 2 * BS$2)), "", SUBSTITUTE($D$1, "&lt;direc&gt;", RIGHT(OFFSET('rivers (2)'!$A$1, 2 * (67 - $A20) + 1, 2 * BS$2), 1)))
&amp; IF(ISBLANK('feature type'!BR18), "EndPlot", SUBSTITUTE(SUBSTITUTE(output!$B$1,
                   "f_type", 'feature type'!BR18),
                   "f_var", 'feature variety'!BR18))
&amp; CHAR(10)</f>
        <v xml:space="preserve">BeginPlot
	x=69,y=50
	TerrainType=TERRAIN_GRASS
	PlotType=2
	RiverNSDirection=0
	isWOfRiver
	FeatureType=FEATURE_FOREST, FeatureVariety=1
EndPlot
</v>
      </c>
      <c r="BT20" t="str">
        <f ca="1">SUBSTITUTE(SUBSTITUTE(SUBSTITUTE(SUBSTITUTE($A$1,
"x_coord",BT$2),
"y_coord",$A20),
"t_type",'terrain type'!BS18),
"p_type", 'plot type'!BS18)
&amp; IF(LEFT(resources!BS18, 6) = "BONUS_", CHAR(9) &amp; "BonusType=" &amp; resources!BS18 &amp; CHAR(10), "")
&amp; IF('goody huts'!BS18, "	ImprovementType=IMPROVEMENT_GOODY_HUT" &amp; CHAR(10), "")
&amp; IF(ISBLANK(OFFSET('rivers (2)'!$A$1, 2 * (67 - $A20), 2 * BT$2 + 1)), "", SUBSTITUTE($C$1, "&lt;direc&gt;", RIGHT(OFFSET('rivers (2)'!$A$1, 2 * (67 - $A20), 2 * BT$2 + 1), 1)))
&amp; IF(ISBLANK(OFFSET('rivers (2)'!$A$1, 2 * (67 - $A20) + 1, 2 * BT$2)), "", SUBSTITUTE($D$1, "&lt;direc&gt;", RIGHT(OFFSET('rivers (2)'!$A$1, 2 * (67 - $A20) + 1, 2 * BT$2), 1)))
&amp; IF(ISBLANK('feature type'!BS18), "EndPlot", SUBSTITUTE(SUBSTITUTE(output!$B$1,
                   "f_type", 'feature type'!BS18),
                   "f_var", 'feature variety'!BS18))
&amp; CHAR(10)</f>
        <v xml:space="preserve">BeginPlot
	x=70,y=50
	TerrainType=TERRAIN_GRASS
	PlotType=2
EndPlot
</v>
      </c>
      <c r="BU20" t="str">
        <f ca="1">SUBSTITUTE(SUBSTITUTE(SUBSTITUTE(SUBSTITUTE($A$1,
"x_coord",BU$2),
"y_coord",$A20),
"t_type",'terrain type'!BT18),
"p_type", 'plot type'!BT18)
&amp; IF(LEFT(resources!BT18, 6) = "BONUS_", CHAR(9) &amp; "BonusType=" &amp; resources!BT18 &amp; CHAR(10), "")
&amp; IF('goody huts'!BT18, "	ImprovementType=IMPROVEMENT_GOODY_HUT" &amp; CHAR(10), "")
&amp; IF(ISBLANK(OFFSET('rivers (2)'!$A$1, 2 * (67 - $A20), 2 * BU$2 + 1)), "", SUBSTITUTE($C$1, "&lt;direc&gt;", RIGHT(OFFSET('rivers (2)'!$A$1, 2 * (67 - $A20), 2 * BU$2 + 1), 1)))
&amp; IF(ISBLANK(OFFSET('rivers (2)'!$A$1, 2 * (67 - $A20) + 1, 2 * BU$2)), "", SUBSTITUTE($D$1, "&lt;direc&gt;", RIGHT(OFFSET('rivers (2)'!$A$1, 2 * (67 - $A20) + 1, 2 * BU$2), 1)))
&amp; IF(ISBLANK('feature type'!BT18), "EndPlot", SUBSTITUTE(SUBSTITUTE(output!$B$1,
                   "f_type", 'feature type'!BT18),
                   "f_var", 'feature variety'!BT18))
&amp; CHAR(10)</f>
        <v xml:space="preserve">BeginPlot
	x=71,y=50
	TerrainType=TERRAIN_GRASS
	PlotType=2
EndPlot
</v>
      </c>
      <c r="BV20" t="str">
        <f ca="1">SUBSTITUTE(SUBSTITUTE(SUBSTITUTE(SUBSTITUTE($A$1,
"x_coord",BV$2),
"y_coord",$A20),
"t_type",'terrain type'!BU18),
"p_type", 'plot type'!BU18)
&amp; IF(LEFT(resources!BU18, 6) = "BONUS_", CHAR(9) &amp; "BonusType=" &amp; resources!BU18 &amp; CHAR(10), "")
&amp; IF('goody huts'!BU18, "	ImprovementType=IMPROVEMENT_GOODY_HUT" &amp; CHAR(10), "")
&amp; IF(ISBLANK(OFFSET('rivers (2)'!$A$1, 2 * (67 - $A20), 2 * BV$2 + 1)), "", SUBSTITUTE($C$1, "&lt;direc&gt;", RIGHT(OFFSET('rivers (2)'!$A$1, 2 * (67 - $A20), 2 * BV$2 + 1), 1)))
&amp; IF(ISBLANK(OFFSET('rivers (2)'!$A$1, 2 * (67 - $A20) + 1, 2 * BV$2)), "", SUBSTITUTE($D$1, "&lt;direc&gt;", RIGHT(OFFSET('rivers (2)'!$A$1, 2 * (67 - $A20) + 1, 2 * BV$2), 1)))
&amp; IF(ISBLANK('feature type'!BU18), "EndPlot", SUBSTITUTE(SUBSTITUTE(output!$B$1,
                   "f_type", 'feature type'!BU18),
                   "f_var", 'feature variety'!BU18))
&amp; CHAR(10)</f>
        <v xml:space="preserve">BeginPlot
	x=72,y=50
	TerrainType=TERRAIN_COAST
	PlotType=3
EndPlot
</v>
      </c>
      <c r="BW20" t="str">
        <f ca="1">SUBSTITUTE(SUBSTITUTE(SUBSTITUTE(SUBSTITUTE($A$1,
"x_coord",BW$2),
"y_coord",$A20),
"t_type",'terrain type'!BV18),
"p_type", 'plot type'!BV18)
&amp; IF(LEFT(resources!BV18, 6) = "BONUS_", CHAR(9) &amp; "BonusType=" &amp; resources!BV18 &amp; CHAR(10), "")
&amp; IF('goody huts'!BV18, "	ImprovementType=IMPROVEMENT_GOODY_HUT" &amp; CHAR(10), "")
&amp; IF(ISBLANK(OFFSET('rivers (2)'!$A$1, 2 * (67 - $A20), 2 * BW$2 + 1)), "", SUBSTITUTE($C$1, "&lt;direc&gt;", RIGHT(OFFSET('rivers (2)'!$A$1, 2 * (67 - $A20), 2 * BW$2 + 1), 1)))
&amp; IF(ISBLANK(OFFSET('rivers (2)'!$A$1, 2 * (67 - $A20) + 1, 2 * BW$2)), "", SUBSTITUTE($D$1, "&lt;direc&gt;", RIGHT(OFFSET('rivers (2)'!$A$1, 2 * (67 - $A20) + 1, 2 * BW$2), 1)))
&amp; IF(ISBLANK('feature type'!BV18), "EndPlot", SUBSTITUTE(SUBSTITUTE(output!$B$1,
                   "f_type", 'feature type'!BV18),
                   "f_var", 'feature variety'!BV18))
&amp; CHAR(10)</f>
        <v xml:space="preserve">BeginPlot
	x=73,y=50
	TerrainType=TERRAIN_OCEAN
	PlotType=3
EndPlot
</v>
      </c>
      <c r="BX20" t="str">
        <f ca="1">SUBSTITUTE(SUBSTITUTE(SUBSTITUTE(SUBSTITUTE($A$1,
"x_coord",BX$2),
"y_coord",$A20),
"t_type",'terrain type'!BW18),
"p_type", 'plot type'!BW18)
&amp; IF(LEFT(resources!BW18, 6) = "BONUS_", CHAR(9) &amp; "BonusType=" &amp; resources!BW18 &amp; CHAR(10), "")
&amp; IF('goody huts'!BW18, "	ImprovementType=IMPROVEMENT_GOODY_HUT" &amp; CHAR(10), "")
&amp; IF(ISBLANK(OFFSET('rivers (2)'!$A$1, 2 * (67 - $A20), 2 * BX$2 + 1)), "", SUBSTITUTE($C$1, "&lt;direc&gt;", RIGHT(OFFSET('rivers (2)'!$A$1, 2 * (67 - $A20), 2 * BX$2 + 1), 1)))
&amp; IF(ISBLANK(OFFSET('rivers (2)'!$A$1, 2 * (67 - $A20) + 1, 2 * BX$2)), "", SUBSTITUTE($D$1, "&lt;direc&gt;", RIGHT(OFFSET('rivers (2)'!$A$1, 2 * (67 - $A20) + 1, 2 * BX$2), 1)))
&amp; IF(ISBLANK('feature type'!BW18), "EndPlot", SUBSTITUTE(SUBSTITUTE(output!$B$1,
                   "f_type", 'feature type'!BW18),
                   "f_var", 'feature variety'!BW18))
&amp; CHAR(10)</f>
        <v xml:space="preserve">BeginPlot
	x=74,y=50
	TerrainType=TERRAIN_OCEAN
	PlotType=3
EndPlot
</v>
      </c>
      <c r="BY20" t="str">
        <f ca="1">SUBSTITUTE(SUBSTITUTE(SUBSTITUTE(SUBSTITUTE($A$1,
"x_coord",BY$2),
"y_coord",$A20),
"t_type",'terrain type'!BX18),
"p_type", 'plot type'!BX18)
&amp; IF(LEFT(resources!BX18, 6) = "BONUS_", CHAR(9) &amp; "BonusType=" &amp; resources!BX18 &amp; CHAR(10), "")
&amp; IF('goody huts'!BX18, "	ImprovementType=IMPROVEMENT_GOODY_HUT" &amp; CHAR(10), "")
&amp; IF(ISBLANK(OFFSET('rivers (2)'!$A$1, 2 * (67 - $A20), 2 * BY$2 + 1)), "", SUBSTITUTE($C$1, "&lt;direc&gt;", RIGHT(OFFSET('rivers (2)'!$A$1, 2 * (67 - $A20), 2 * BY$2 + 1), 1)))
&amp; IF(ISBLANK(OFFSET('rivers (2)'!$A$1, 2 * (67 - $A20) + 1, 2 * BY$2)), "", SUBSTITUTE($D$1, "&lt;direc&gt;", RIGHT(OFFSET('rivers (2)'!$A$1, 2 * (67 - $A20) + 1, 2 * BY$2), 1)))
&amp; IF(ISBLANK('feature type'!BX18), "EndPlot", SUBSTITUTE(SUBSTITUTE(output!$B$1,
                   "f_type", 'feature type'!BX18),
                   "f_var", 'feature variety'!BX18))
&amp; CHAR(10)</f>
        <v xml:space="preserve">BeginPlot
	x=75,y=50
	TerrainType=TERRAIN_OCEAN
	PlotType=3
EndPlot
</v>
      </c>
      <c r="BZ20" t="str">
        <f ca="1">SUBSTITUTE(SUBSTITUTE(SUBSTITUTE(SUBSTITUTE($A$1,
"x_coord",BZ$2),
"y_coord",$A20),
"t_type",'terrain type'!BY18),
"p_type", 'plot type'!BY18)
&amp; IF(LEFT(resources!BY18, 6) = "BONUS_", CHAR(9) &amp; "BonusType=" &amp; resources!BY18 &amp; CHAR(10), "")
&amp; IF('goody huts'!BY18, "	ImprovementType=IMPROVEMENT_GOODY_HUT" &amp; CHAR(10), "")
&amp; IF(ISBLANK(OFFSET('rivers (2)'!$A$1, 2 * (67 - $A20), 2 * BZ$2 + 1)), "", SUBSTITUTE($C$1, "&lt;direc&gt;", RIGHT(OFFSET('rivers (2)'!$A$1, 2 * (67 - $A20), 2 * BZ$2 + 1), 1)))
&amp; IF(ISBLANK(OFFSET('rivers (2)'!$A$1, 2 * (67 - $A20) + 1, 2 * BZ$2)), "", SUBSTITUTE($D$1, "&lt;direc&gt;", RIGHT(OFFSET('rivers (2)'!$A$1, 2 * (67 - $A20) + 1, 2 * BZ$2), 1)))
&amp; IF(ISBLANK('feature type'!BY18), "EndPlot", SUBSTITUTE(SUBSTITUTE(output!$B$1,
                   "f_type", 'feature type'!BY18),
                   "f_var", 'feature variety'!BY18))
&amp; CHAR(10)</f>
        <v xml:space="preserve">BeginPlot
	x=76,y=50
	TerrainType=TERRAIN_OCEAN
	PlotType=3
EndPlot
</v>
      </c>
      <c r="CA20" t="str">
        <f ca="1">SUBSTITUTE(SUBSTITUTE(SUBSTITUTE(SUBSTITUTE($A$1,
"x_coord",CA$2),
"y_coord",$A20),
"t_type",'terrain type'!BZ18),
"p_type", 'plot type'!BZ18)
&amp; IF(LEFT(resources!BZ18, 6) = "BONUS_", CHAR(9) &amp; "BonusType=" &amp; resources!BZ18 &amp; CHAR(10), "")
&amp; IF('goody huts'!BZ18, "	ImprovementType=IMPROVEMENT_GOODY_HUT" &amp; CHAR(10), "")
&amp; IF(ISBLANK(OFFSET('rivers (2)'!$A$1, 2 * (67 - $A20), 2 * CA$2 + 1)), "", SUBSTITUTE($C$1, "&lt;direc&gt;", RIGHT(OFFSET('rivers (2)'!$A$1, 2 * (67 - $A20), 2 * CA$2 + 1), 1)))
&amp; IF(ISBLANK(OFFSET('rivers (2)'!$A$1, 2 * (67 - $A20) + 1, 2 * CA$2)), "", SUBSTITUTE($D$1, "&lt;direc&gt;", RIGHT(OFFSET('rivers (2)'!$A$1, 2 * (67 - $A20) + 1, 2 * CA$2), 1)))
&amp; IF(ISBLANK('feature type'!BZ18), "EndPlot", SUBSTITUTE(SUBSTITUTE(output!$B$1,
                   "f_type", 'feature type'!BZ18),
                   "f_var", 'feature variety'!BZ18))
&amp; CHAR(10)</f>
        <v xml:space="preserve">BeginPlot
	x=77,y=50
	TerrainType=TERRAIN_OCEAN
	PlotType=3
EndPlot
</v>
      </c>
      <c r="CB20" t="str">
        <f ca="1">SUBSTITUTE(SUBSTITUTE(SUBSTITUTE(SUBSTITUTE($A$1,
"x_coord",CB$2),
"y_coord",$A20),
"t_type",'terrain type'!CA18),
"p_type", 'plot type'!CA18)
&amp; IF(LEFT(resources!CA18, 6) = "BONUS_", CHAR(9) &amp; "BonusType=" &amp; resources!CA18 &amp; CHAR(10), "")
&amp; IF('goody huts'!CA18, "	ImprovementType=IMPROVEMENT_GOODY_HUT" &amp; CHAR(10), "")
&amp; IF(ISBLANK(OFFSET('rivers (2)'!$A$1, 2 * (67 - $A20), 2 * CB$2 + 1)), "", SUBSTITUTE($C$1, "&lt;direc&gt;", RIGHT(OFFSET('rivers (2)'!$A$1, 2 * (67 - $A20), 2 * CB$2 + 1), 1)))
&amp; IF(ISBLANK(OFFSET('rivers (2)'!$A$1, 2 * (67 - $A20) + 1, 2 * CB$2)), "", SUBSTITUTE($D$1, "&lt;direc&gt;", RIGHT(OFFSET('rivers (2)'!$A$1, 2 * (67 - $A20) + 1, 2 * CB$2), 1)))
&amp; IF(ISBLANK('feature type'!CA18), "EndPlot", SUBSTITUTE(SUBSTITUTE(output!$B$1,
                   "f_type", 'feature type'!CA18),
                   "f_var", 'feature variety'!CA18))
&amp; CHAR(10)</f>
        <v xml:space="preserve">BeginPlot
	x=78,y=50
	TerrainType=TERRAIN_OCEAN
	PlotType=3
EndPlot
</v>
      </c>
      <c r="CC20" t="str">
        <f ca="1">SUBSTITUTE(SUBSTITUTE(SUBSTITUTE(SUBSTITUTE($A$1,
"x_coord",CC$2),
"y_coord",$A20),
"t_type",'terrain type'!CB18),
"p_type", 'plot type'!CB18)
&amp; IF(LEFT(resources!CB18, 6) = "BONUS_", CHAR(9) &amp; "BonusType=" &amp; resources!CB18 &amp; CHAR(10), "")
&amp; IF('goody huts'!CB18, "	ImprovementType=IMPROVEMENT_GOODY_HUT" &amp; CHAR(10), "")
&amp; IF(ISBLANK(OFFSET('rivers (2)'!$A$1, 2 * (67 - $A20), 2 * CC$2 + 1)), "", SUBSTITUTE($C$1, "&lt;direc&gt;", RIGHT(OFFSET('rivers (2)'!$A$1, 2 * (67 - $A20), 2 * CC$2 + 1), 1)))
&amp; IF(ISBLANK(OFFSET('rivers (2)'!$A$1, 2 * (67 - $A20) + 1, 2 * CC$2)), "", SUBSTITUTE($D$1, "&lt;direc&gt;", RIGHT(OFFSET('rivers (2)'!$A$1, 2 * (67 - $A20) + 1, 2 * CC$2), 1)))
&amp; IF(ISBLANK('feature type'!CB18), "EndPlot", SUBSTITUTE(SUBSTITUTE(output!$B$1,
                   "f_type", 'feature type'!CB18),
                   "f_var", 'feature variety'!CB18))
&amp; CHAR(10)</f>
        <v xml:space="preserve">BeginPlot
	x=79,y=50
	TerrainType=TERRAIN_OCEAN
	PlotType=3
EndPlot
</v>
      </c>
      <c r="CD20" t="str">
        <f ca="1">SUBSTITUTE(SUBSTITUTE(SUBSTITUTE(SUBSTITUTE($A$1,
"x_coord",CD$2),
"y_coord",$A20),
"t_type",'terrain type'!CC18),
"p_type", 'plot type'!CC18)
&amp; IF(LEFT(resources!CC18, 6) = "BONUS_", CHAR(9) &amp; "BonusType=" &amp; resources!CC18 &amp; CHAR(10), "")
&amp; IF('goody huts'!CC18, "	ImprovementType=IMPROVEMENT_GOODY_HUT" &amp; CHAR(10), "")
&amp; IF(ISBLANK(OFFSET('rivers (2)'!$A$1, 2 * (67 - $A20), 2 * CD$2 + 1)), "", SUBSTITUTE($C$1, "&lt;direc&gt;", RIGHT(OFFSET('rivers (2)'!$A$1, 2 * (67 - $A20), 2 * CD$2 + 1), 1)))
&amp; IF(ISBLANK(OFFSET('rivers (2)'!$A$1, 2 * (67 - $A20) + 1, 2 * CD$2)), "", SUBSTITUTE($D$1, "&lt;direc&gt;", RIGHT(OFFSET('rivers (2)'!$A$1, 2 * (67 - $A20) + 1, 2 * CD$2), 1)))
&amp; IF(ISBLANK('feature type'!CC18), "EndPlot", SUBSTITUTE(SUBSTITUTE(output!$B$1,
                   "f_type", 'feature type'!CC18),
                   "f_var", 'feature variety'!CC18))
&amp; CHAR(10)</f>
        <v xml:space="preserve">BeginPlot
	x=80,y=50
	TerrainType=TERRAIN_OCEAN
	PlotType=3
EndPlot
</v>
      </c>
      <c r="CE20" t="str">
        <f ca="1">SUBSTITUTE(SUBSTITUTE(SUBSTITUTE(SUBSTITUTE($A$1,
"x_coord",CE$2),
"y_coord",$A20),
"t_type",'terrain type'!CD18),
"p_type", 'plot type'!CD18)
&amp; IF(LEFT(resources!CD18, 6) = "BONUS_", CHAR(9) &amp; "BonusType=" &amp; resources!CD18 &amp; CHAR(10), "")
&amp; IF('goody huts'!CD18, "	ImprovementType=IMPROVEMENT_GOODY_HUT" &amp; CHAR(10), "")
&amp; IF(ISBLANK(OFFSET('rivers (2)'!$A$1, 2 * (67 - $A20), 2 * CE$2 + 1)), "", SUBSTITUTE($C$1, "&lt;direc&gt;", RIGHT(OFFSET('rivers (2)'!$A$1, 2 * (67 - $A20), 2 * CE$2 + 1), 1)))
&amp; IF(ISBLANK(OFFSET('rivers (2)'!$A$1, 2 * (67 - $A20) + 1, 2 * CE$2)), "", SUBSTITUTE($D$1, "&lt;direc&gt;", RIGHT(OFFSET('rivers (2)'!$A$1, 2 * (67 - $A20) + 1, 2 * CE$2), 1)))
&amp; IF(ISBLANK('feature type'!CD18), "EndPlot", SUBSTITUTE(SUBSTITUTE(output!$B$1,
                   "f_type", 'feature type'!CD18),
                   "f_var", 'feature variety'!CD18))
&amp; CHAR(10)</f>
        <v xml:space="preserve">BeginPlot
	x=81,y=50
	TerrainType=TERRAIN_OCEAN
	PlotType=3
EndPlot
</v>
      </c>
      <c r="CF20" t="str">
        <f ca="1">SUBSTITUTE(SUBSTITUTE(SUBSTITUTE(SUBSTITUTE($A$1,
"x_coord",CF$2),
"y_coord",$A20),
"t_type",'terrain type'!CE18),
"p_type", 'plot type'!CE18)
&amp; IF(LEFT(resources!CE18, 6) = "BONUS_", CHAR(9) &amp; "BonusType=" &amp; resources!CE18 &amp; CHAR(10), "")
&amp; IF('goody huts'!CE18, "	ImprovementType=IMPROVEMENT_GOODY_HUT" &amp; CHAR(10), "")
&amp; IF(ISBLANK(OFFSET('rivers (2)'!$A$1, 2 * (67 - $A20), 2 * CF$2 + 1)), "", SUBSTITUTE($C$1, "&lt;direc&gt;", RIGHT(OFFSET('rivers (2)'!$A$1, 2 * (67 - $A20), 2 * CF$2 + 1), 1)))
&amp; IF(ISBLANK(OFFSET('rivers (2)'!$A$1, 2 * (67 - $A20) + 1, 2 * CF$2)), "", SUBSTITUTE($D$1, "&lt;direc&gt;", RIGHT(OFFSET('rivers (2)'!$A$1, 2 * (67 - $A20) + 1, 2 * CF$2), 1)))
&amp; IF(ISBLANK('feature type'!CE18), "EndPlot", SUBSTITUTE(SUBSTITUTE(output!$B$1,
                   "f_type", 'feature type'!CE18),
                   "f_var", 'feature variety'!CE18))
&amp; CHAR(10)</f>
        <v xml:space="preserve">BeginPlot
	x=82,y=50
	TerrainType=TERRAIN_OCEAN
	PlotType=3
EndPlot
</v>
      </c>
      <c r="CG20" t="str">
        <f ca="1">SUBSTITUTE(SUBSTITUTE(SUBSTITUTE(SUBSTITUTE($A$1,
"x_coord",CG$2),
"y_coord",$A20),
"t_type",'terrain type'!CF18),
"p_type", 'plot type'!CF18)
&amp; IF(LEFT(resources!CF18, 6) = "BONUS_", CHAR(9) &amp; "BonusType=" &amp; resources!CF18 &amp; CHAR(10), "")
&amp; IF('goody huts'!CF18, "	ImprovementType=IMPROVEMENT_GOODY_HUT" &amp; CHAR(10), "")
&amp; IF(ISBLANK(OFFSET('rivers (2)'!$A$1, 2 * (67 - $A20), 2 * CG$2 + 1)), "", SUBSTITUTE($C$1, "&lt;direc&gt;", RIGHT(OFFSET('rivers (2)'!$A$1, 2 * (67 - $A20), 2 * CG$2 + 1), 1)))
&amp; IF(ISBLANK(OFFSET('rivers (2)'!$A$1, 2 * (67 - $A20) + 1, 2 * CG$2)), "", SUBSTITUTE($D$1, "&lt;direc&gt;", RIGHT(OFFSET('rivers (2)'!$A$1, 2 * (67 - $A20) + 1, 2 * CG$2), 1)))
&amp; IF(ISBLANK('feature type'!CF18), "EndPlot", SUBSTITUTE(SUBSTITUTE(output!$B$1,
                   "f_type", 'feature type'!CF18),
                   "f_var", 'feature variety'!CF18))
&amp; CHAR(10)</f>
        <v xml:space="preserve">BeginPlot
	x=83,y=50
	TerrainType=TERRAIN_OCEAN
	PlotType=3
EndPlot
</v>
      </c>
      <c r="CH20" t="str">
        <f ca="1">SUBSTITUTE(SUBSTITUTE(SUBSTITUTE(SUBSTITUTE($A$1,
"x_coord",CH$2),
"y_coord",$A20),
"t_type",'terrain type'!CG18),
"p_type", 'plot type'!CG18)
&amp; IF(LEFT(resources!CG18, 6) = "BONUS_", CHAR(9) &amp; "BonusType=" &amp; resources!CG18 &amp; CHAR(10), "")
&amp; IF('goody huts'!CG18, "	ImprovementType=IMPROVEMENT_GOODY_HUT" &amp; CHAR(10), "")
&amp; IF(ISBLANK(OFFSET('rivers (2)'!$A$1, 2 * (67 - $A20), 2 * CH$2 + 1)), "", SUBSTITUTE($C$1, "&lt;direc&gt;", RIGHT(OFFSET('rivers (2)'!$A$1, 2 * (67 - $A20), 2 * CH$2 + 1), 1)))
&amp; IF(ISBLANK(OFFSET('rivers (2)'!$A$1, 2 * (67 - $A20) + 1, 2 * CH$2)), "", SUBSTITUTE($D$1, "&lt;direc&gt;", RIGHT(OFFSET('rivers (2)'!$A$1, 2 * (67 - $A20) + 1, 2 * CH$2), 1)))
&amp; IF(ISBLANK('feature type'!CG18), "EndPlot", SUBSTITUTE(SUBSTITUTE(output!$B$1,
                   "f_type", 'feature type'!CG18),
                   "f_var", 'feature variety'!CG18))
&amp; CHAR(10)</f>
        <v xml:space="preserve">BeginPlot
	x=84,y=50
	TerrainType=TERRAIN_COAST
	PlotType=3
EndPlot
</v>
      </c>
      <c r="CI20" t="str">
        <f ca="1">SUBSTITUTE(SUBSTITUTE(SUBSTITUTE(SUBSTITUTE($A$1,
"x_coord",CI$2),
"y_coord",$A20),
"t_type",'terrain type'!CH18),
"p_type", 'plot type'!CH18)
&amp; IF(LEFT(resources!CH18, 6) = "BONUS_", CHAR(9) &amp; "BonusType=" &amp; resources!CH18 &amp; CHAR(10), "")
&amp; IF('goody huts'!CH18, "	ImprovementType=IMPROVEMENT_GOODY_HUT" &amp; CHAR(10), "")
&amp; IF(ISBLANK(OFFSET('rivers (2)'!$A$1, 2 * (67 - $A20), 2 * CI$2 + 1)), "", SUBSTITUTE($C$1, "&lt;direc&gt;", RIGHT(OFFSET('rivers (2)'!$A$1, 2 * (67 - $A20), 2 * CI$2 + 1), 1)))
&amp; IF(ISBLANK(OFFSET('rivers (2)'!$A$1, 2 * (67 - $A20) + 1, 2 * CI$2)), "", SUBSTITUTE($D$1, "&lt;direc&gt;", RIGHT(OFFSET('rivers (2)'!$A$1, 2 * (67 - $A20) + 1, 2 * CI$2), 1)))
&amp; IF(ISBLANK('feature type'!CH18), "EndPlot", SUBSTITUTE(SUBSTITUTE(output!$B$1,
                   "f_type", 'feature type'!CH18),
                   "f_var", 'feature variety'!CH18))
&amp; CHAR(10)</f>
        <v xml:space="preserve">BeginPlot
	x=85,y=50
	TerrainType=TERRAIN_GRASS
	PlotType=2
EndPlot
</v>
      </c>
      <c r="CJ20" t="str">
        <f ca="1">SUBSTITUTE(SUBSTITUTE(SUBSTITUTE(SUBSTITUTE($A$1,
"x_coord",CJ$2),
"y_coord",$A20),
"t_type",'terrain type'!CI18),
"p_type", 'plot type'!CI18)
&amp; IF(LEFT(resources!CI18, 6) = "BONUS_", CHAR(9) &amp; "BonusType=" &amp; resources!CI18 &amp; CHAR(10), "")
&amp; IF('goody huts'!CI18, "	ImprovementType=IMPROVEMENT_GOODY_HUT" &amp; CHAR(10), "")
&amp; IF(ISBLANK(OFFSET('rivers (2)'!$A$1, 2 * (67 - $A20), 2 * CJ$2 + 1)), "", SUBSTITUTE($C$1, "&lt;direc&gt;", RIGHT(OFFSET('rivers (2)'!$A$1, 2 * (67 - $A20), 2 * CJ$2 + 1), 1)))
&amp; IF(ISBLANK(OFFSET('rivers (2)'!$A$1, 2 * (67 - $A20) + 1, 2 * CJ$2)), "", SUBSTITUTE($D$1, "&lt;direc&gt;", RIGHT(OFFSET('rivers (2)'!$A$1, 2 * (67 - $A20) + 1, 2 * CJ$2), 1)))
&amp; IF(ISBLANK('feature type'!CI18), "EndPlot", SUBSTITUTE(SUBSTITUTE(output!$B$1,
                   "f_type", 'feature type'!CI18),
                   "f_var", 'feature variety'!CI18))
&amp; CHAR(10)</f>
        <v xml:space="preserve">BeginPlot
	x=86,y=50
	TerrainType=TERRAIN_GRASS
	PlotType=2
EndPlot
</v>
      </c>
      <c r="CK20" t="str">
        <f ca="1">SUBSTITUTE(SUBSTITUTE(SUBSTITUTE(SUBSTITUTE($A$1,
"x_coord",CK$2),
"y_coord",$A20),
"t_type",'terrain type'!CJ18),
"p_type", 'plot type'!CJ18)
&amp; IF(LEFT(resources!CJ18, 6) = "BONUS_", CHAR(9) &amp; "BonusType=" &amp; resources!CJ18 &amp; CHAR(10), "")
&amp; IF('goody huts'!CJ18, "	ImprovementType=IMPROVEMENT_GOODY_HUT" &amp; CHAR(10), "")
&amp; IF(ISBLANK(OFFSET('rivers (2)'!$A$1, 2 * (67 - $A20), 2 * CK$2 + 1)), "", SUBSTITUTE($C$1, "&lt;direc&gt;", RIGHT(OFFSET('rivers (2)'!$A$1, 2 * (67 - $A20), 2 * CK$2 + 1), 1)))
&amp; IF(ISBLANK(OFFSET('rivers (2)'!$A$1, 2 * (67 - $A20) + 1, 2 * CK$2)), "", SUBSTITUTE($D$1, "&lt;direc&gt;", RIGHT(OFFSET('rivers (2)'!$A$1, 2 * (67 - $A20) + 1, 2 * CK$2), 1)))
&amp; IF(ISBLANK('feature type'!CJ18), "EndPlot", SUBSTITUTE(SUBSTITUTE(output!$B$1,
                   "f_type", 'feature type'!CJ18),
                   "f_var", 'feature variety'!CJ18))
&amp; CHAR(10)</f>
        <v xml:space="preserve">BeginPlot
	x=87,y=50
	TerrainType=TERRAIN_GRASS
	PlotType=2
	FeatureType=FEATURE_FOREST, FeatureVariety=3
EndPlot
</v>
      </c>
      <c r="CL20" t="str">
        <f ca="1">SUBSTITUTE(SUBSTITUTE(SUBSTITUTE(SUBSTITUTE($A$1,
"x_coord",CL$2),
"y_coord",$A20),
"t_type",'terrain type'!CK18),
"p_type", 'plot type'!CK18)
&amp; IF(LEFT(resources!CK18, 6) = "BONUS_", CHAR(9) &amp; "BonusType=" &amp; resources!CK18 &amp; CHAR(10), "")
&amp; IF('goody huts'!CK18, "	ImprovementType=IMPROVEMENT_GOODY_HUT" &amp; CHAR(10), "")
&amp; IF(ISBLANK(OFFSET('rivers (2)'!$A$1, 2 * (67 - $A20), 2 * CL$2 + 1)), "", SUBSTITUTE($C$1, "&lt;direc&gt;", RIGHT(OFFSET('rivers (2)'!$A$1, 2 * (67 - $A20), 2 * CL$2 + 1), 1)))
&amp; IF(ISBLANK(OFFSET('rivers (2)'!$A$1, 2 * (67 - $A20) + 1, 2 * CL$2)), "", SUBSTITUTE($D$1, "&lt;direc&gt;", RIGHT(OFFSET('rivers (2)'!$A$1, 2 * (67 - $A20) + 1, 2 * CL$2), 1)))
&amp; IF(ISBLANK('feature type'!CK18), "EndPlot", SUBSTITUTE(SUBSTITUTE(output!$B$1,
                   "f_type", 'feature type'!CK18),
                   "f_var", 'feature variety'!CK18))
&amp; CHAR(10)</f>
        <v xml:space="preserve">BeginPlot
	x=88,y=50
	TerrainType=TERRAIN_GRASS
	PlotType=2
	FeatureType=FEATURE_FOREST, FeatureVariety=3
EndPlot
</v>
      </c>
      <c r="CM20" t="str">
        <f ca="1">SUBSTITUTE(SUBSTITUTE(SUBSTITUTE(SUBSTITUTE($A$1,
"x_coord",CM$2),
"y_coord",$A20),
"t_type",'terrain type'!CL18),
"p_type", 'plot type'!CL18)
&amp; IF(LEFT(resources!CL18, 6) = "BONUS_", CHAR(9) &amp; "BonusType=" &amp; resources!CL18 &amp; CHAR(10), "")
&amp; IF('goody huts'!CL18, "	ImprovementType=IMPROVEMENT_GOODY_HUT" &amp; CHAR(10), "")
&amp; IF(ISBLANK(OFFSET('rivers (2)'!$A$1, 2 * (67 - $A20), 2 * CM$2 + 1)), "", SUBSTITUTE($C$1, "&lt;direc&gt;", RIGHT(OFFSET('rivers (2)'!$A$1, 2 * (67 - $A20), 2 * CM$2 + 1), 1)))
&amp; IF(ISBLANK(OFFSET('rivers (2)'!$A$1, 2 * (67 - $A20) + 1, 2 * CM$2)), "", SUBSTITUTE($D$1, "&lt;direc&gt;", RIGHT(OFFSET('rivers (2)'!$A$1, 2 * (67 - $A20) + 1, 2 * CM$2), 1)))
&amp; IF(ISBLANK('feature type'!CL18), "EndPlot", SUBSTITUTE(SUBSTITUTE(output!$B$1,
                   "f_type", 'feature type'!CL18),
                   "f_var", 'feature variety'!CL18))
&amp; CHAR(10)</f>
        <v xml:space="preserve">BeginPlot
	x=89,y=50
	TerrainType=TERRAIN_GRASS
	PlotType=2
	BonusType=BONUS_IRON
	RiverNSDirection=2
	isWOfRiver
	FeatureType=FEATURE_FOREST, FeatureVariety=3
EndPlot
</v>
      </c>
      <c r="CN20" t="str">
        <f ca="1">SUBSTITUTE(SUBSTITUTE(SUBSTITUTE(SUBSTITUTE($A$1,
"x_coord",CN$2),
"y_coord",$A20),
"t_type",'terrain type'!CM18),
"p_type", 'plot type'!CM18)
&amp; IF(LEFT(resources!CM18, 6) = "BONUS_", CHAR(9) &amp; "BonusType=" &amp; resources!CM18 &amp; CHAR(10), "")
&amp; IF('goody huts'!CM18, "	ImprovementType=IMPROVEMENT_GOODY_HUT" &amp; CHAR(10), "")
&amp; IF(ISBLANK(OFFSET('rivers (2)'!$A$1, 2 * (67 - $A20), 2 * CN$2 + 1)), "", SUBSTITUTE($C$1, "&lt;direc&gt;", RIGHT(OFFSET('rivers (2)'!$A$1, 2 * (67 - $A20), 2 * CN$2 + 1), 1)))
&amp; IF(ISBLANK(OFFSET('rivers (2)'!$A$1, 2 * (67 - $A20) + 1, 2 * CN$2)), "", SUBSTITUTE($D$1, "&lt;direc&gt;", RIGHT(OFFSET('rivers (2)'!$A$1, 2 * (67 - $A20) + 1, 2 * CN$2), 1)))
&amp; IF(ISBLANK('feature type'!CM18), "EndPlot", SUBSTITUTE(SUBSTITUTE(output!$B$1,
                   "f_type", 'feature type'!CM18),
                   "f_var", 'feature variety'!CM18))
&amp; CHAR(10)</f>
        <v xml:space="preserve">BeginPlot
	x=90,y=50
	TerrainType=TERRAIN_GRASS
	PlotType=2
	FeatureType=FEATURE_FOREST, FeatureVariety=3
EndPlot
</v>
      </c>
      <c r="CO20" t="str">
        <f ca="1">SUBSTITUTE(SUBSTITUTE(SUBSTITUTE(SUBSTITUTE($A$1,
"x_coord",CO$2),
"y_coord",$A20),
"t_type",'terrain type'!CN18),
"p_type", 'plot type'!CN18)
&amp; IF(LEFT(resources!CN18, 6) = "BONUS_", CHAR(9) &amp; "BonusType=" &amp; resources!CN18 &amp; CHAR(10), "")
&amp; IF('goody huts'!CN18, "	ImprovementType=IMPROVEMENT_GOODY_HUT" &amp; CHAR(10), "")
&amp; IF(ISBLANK(OFFSET('rivers (2)'!$A$1, 2 * (67 - $A20), 2 * CO$2 + 1)), "", SUBSTITUTE($C$1, "&lt;direc&gt;", RIGHT(OFFSET('rivers (2)'!$A$1, 2 * (67 - $A20), 2 * CO$2 + 1), 1)))
&amp; IF(ISBLANK(OFFSET('rivers (2)'!$A$1, 2 * (67 - $A20) + 1, 2 * CO$2)), "", SUBSTITUTE($D$1, "&lt;direc&gt;", RIGHT(OFFSET('rivers (2)'!$A$1, 2 * (67 - $A20) + 1, 2 * CO$2), 1)))
&amp; IF(ISBLANK('feature type'!CN18), "EndPlot", SUBSTITUTE(SUBSTITUTE(output!$B$1,
                   "f_type", 'feature type'!CN18),
                   "f_var", 'feature variety'!CN18))
&amp; CHAR(10)</f>
        <v xml:space="preserve">BeginPlot
	x=91,y=50
	TerrainType=TERRAIN_GRASS
	PlotType=2
EndPlot
</v>
      </c>
      <c r="CP20" t="str">
        <f ca="1">SUBSTITUTE(SUBSTITUTE(SUBSTITUTE(SUBSTITUTE($A$1,
"x_coord",CP$2),
"y_coord",$A20),
"t_type",'terrain type'!CO18),
"p_type", 'plot type'!CO18)
&amp; IF(LEFT(resources!CO18, 6) = "BONUS_", CHAR(9) &amp; "BonusType=" &amp; resources!CO18 &amp; CHAR(10), "")
&amp; IF('goody huts'!CO18, "	ImprovementType=IMPROVEMENT_GOODY_HUT" &amp; CHAR(10), "")
&amp; IF(ISBLANK(OFFSET('rivers (2)'!$A$1, 2 * (67 - $A20), 2 * CP$2 + 1)), "", SUBSTITUTE($C$1, "&lt;direc&gt;", RIGHT(OFFSET('rivers (2)'!$A$1, 2 * (67 - $A20), 2 * CP$2 + 1), 1)))
&amp; IF(ISBLANK(OFFSET('rivers (2)'!$A$1, 2 * (67 - $A20) + 1, 2 * CP$2)), "", SUBSTITUTE($D$1, "&lt;direc&gt;", RIGHT(OFFSET('rivers (2)'!$A$1, 2 * (67 - $A20) + 1, 2 * CP$2), 1)))
&amp; IF(ISBLANK('feature type'!CO18), "EndPlot", SUBSTITUTE(SUBSTITUTE(output!$B$1,
                   "f_type", 'feature type'!CO18),
                   "f_var", 'feature variety'!CO18))
&amp; CHAR(10)</f>
        <v xml:space="preserve">BeginPlot
	x=92,y=50
	TerrainType=TERRAIN_GRASS
	PlotType=2
	BonusType=BONUS_FUR
	FeatureType=FEATURE_FOREST, FeatureVariety=3
EndPlot
</v>
      </c>
      <c r="CQ20" t="str">
        <f ca="1">SUBSTITUTE(SUBSTITUTE(SUBSTITUTE(SUBSTITUTE($A$1,
"x_coord",CQ$2),
"y_coord",$A20),
"t_type",'terrain type'!CP18),
"p_type", 'plot type'!CP18)
&amp; IF(LEFT(resources!CP18, 6) = "BONUS_", CHAR(9) &amp; "BonusType=" &amp; resources!CP18 &amp; CHAR(10), "")
&amp; IF('goody huts'!CP18, "	ImprovementType=IMPROVEMENT_GOODY_HUT" &amp; CHAR(10), "")
&amp; IF(ISBLANK(OFFSET('rivers (2)'!$A$1, 2 * (67 - $A20), 2 * CQ$2 + 1)), "", SUBSTITUTE($C$1, "&lt;direc&gt;", RIGHT(OFFSET('rivers (2)'!$A$1, 2 * (67 - $A20), 2 * CQ$2 + 1), 1)))
&amp; IF(ISBLANK(OFFSET('rivers (2)'!$A$1, 2 * (67 - $A20) + 1, 2 * CQ$2)), "", SUBSTITUTE($D$1, "&lt;direc&gt;", RIGHT(OFFSET('rivers (2)'!$A$1, 2 * (67 - $A20) + 1, 2 * CQ$2), 1)))
&amp; IF(ISBLANK('feature type'!CP18), "EndPlot", SUBSTITUTE(SUBSTITUTE(output!$B$1,
                   "f_type", 'feature type'!CP18),
                   "f_var", 'feature variety'!CP18))
&amp; CHAR(10)</f>
        <v xml:space="preserve">BeginPlot
	x=93,y=50
	TerrainType=TERRAIN_GRASS
	PlotType=2
	FeatureType=FEATURE_FOREST, FeatureVariety=3
EndPlot
</v>
      </c>
      <c r="CR20" t="str">
        <f ca="1">SUBSTITUTE(SUBSTITUTE(SUBSTITUTE(SUBSTITUTE($A$1,
"x_coord",CR$2),
"y_coord",$A20),
"t_type",'terrain type'!CQ18),
"p_type", 'plot type'!CQ18)
&amp; IF(LEFT(resources!CQ18, 6) = "BONUS_", CHAR(9) &amp; "BonusType=" &amp; resources!CQ18 &amp; CHAR(10), "")
&amp; IF('goody huts'!CQ18, "	ImprovementType=IMPROVEMENT_GOODY_HUT" &amp; CHAR(10), "")
&amp; IF(ISBLANK(OFFSET('rivers (2)'!$A$1, 2 * (67 - $A20), 2 * CR$2 + 1)), "", SUBSTITUTE($C$1, "&lt;direc&gt;", RIGHT(OFFSET('rivers (2)'!$A$1, 2 * (67 - $A20), 2 * CR$2 + 1), 1)))
&amp; IF(ISBLANK(OFFSET('rivers (2)'!$A$1, 2 * (67 - $A20) + 1, 2 * CR$2)), "", SUBSTITUTE($D$1, "&lt;direc&gt;", RIGHT(OFFSET('rivers (2)'!$A$1, 2 * (67 - $A20) + 1, 2 * CR$2), 1)))
&amp; IF(ISBLANK('feature type'!CQ18), "EndPlot", SUBSTITUTE(SUBSTITUTE(output!$B$1,
                   "f_type", 'feature type'!CQ18),
                   "f_var", 'feature variety'!CQ18))
&amp; CHAR(10)</f>
        <v xml:space="preserve">BeginPlot
	x=94,y=50
	TerrainType=TERRAIN_GRASS
	PlotType=2
EndPlot
</v>
      </c>
      <c r="CS20" t="str">
        <f ca="1">SUBSTITUTE(SUBSTITUTE(SUBSTITUTE(SUBSTITUTE($A$1,
"x_coord",CS$2),
"y_coord",$A20),
"t_type",'terrain type'!CR18),
"p_type", 'plot type'!CR18)
&amp; IF(LEFT(resources!CR18, 6) = "BONUS_", CHAR(9) &amp; "BonusType=" &amp; resources!CR18 &amp; CHAR(10), "")
&amp; IF('goody huts'!CR18, "	ImprovementType=IMPROVEMENT_GOODY_HUT" &amp; CHAR(10), "")
&amp; IF(ISBLANK(OFFSET('rivers (2)'!$A$1, 2 * (67 - $A20), 2 * CS$2 + 1)), "", SUBSTITUTE($C$1, "&lt;direc&gt;", RIGHT(OFFSET('rivers (2)'!$A$1, 2 * (67 - $A20), 2 * CS$2 + 1), 1)))
&amp; IF(ISBLANK(OFFSET('rivers (2)'!$A$1, 2 * (67 - $A20) + 1, 2 * CS$2)), "", SUBSTITUTE($D$1, "&lt;direc&gt;", RIGHT(OFFSET('rivers (2)'!$A$1, 2 * (67 - $A20) + 1, 2 * CS$2), 1)))
&amp; IF(ISBLANK('feature type'!CR18), "EndPlot", SUBSTITUTE(SUBSTITUTE(output!$B$1,
                   "f_type", 'feature type'!CR18),
                   "f_var", 'feature variety'!CR18))
&amp; CHAR(10)</f>
        <v xml:space="preserve">BeginPlot
	x=95,y=50
	TerrainType=TERRAIN_GRASS
	PlotType=2
EndPlot
</v>
      </c>
      <c r="CT20" t="str">
        <f ca="1">SUBSTITUTE(SUBSTITUTE(SUBSTITUTE(SUBSTITUTE($A$1,
"x_coord",CT$2),
"y_coord",$A20),
"t_type",'terrain type'!CS18),
"p_type", 'plot type'!CS18)
&amp; IF(LEFT(resources!CS18, 6) = "BONUS_", CHAR(9) &amp; "BonusType=" &amp; resources!CS18 &amp; CHAR(10), "")
&amp; IF('goody huts'!CS18, "	ImprovementType=IMPROVEMENT_GOODY_HUT" &amp; CHAR(10), "")
&amp; IF(ISBLANK(OFFSET('rivers (2)'!$A$1, 2 * (67 - $A20), 2 * CT$2 + 1)), "", SUBSTITUTE($C$1, "&lt;direc&gt;", RIGHT(OFFSET('rivers (2)'!$A$1, 2 * (67 - $A20), 2 * CT$2 + 1), 1)))
&amp; IF(ISBLANK(OFFSET('rivers (2)'!$A$1, 2 * (67 - $A20) + 1, 2 * CT$2)), "", SUBSTITUTE($D$1, "&lt;direc&gt;", RIGHT(OFFSET('rivers (2)'!$A$1, 2 * (67 - $A20) + 1, 2 * CT$2), 1)))
&amp; IF(ISBLANK('feature type'!CS18), "EndPlot", SUBSTITUTE(SUBSTITUTE(output!$B$1,
                   "f_type", 'feature type'!CS18),
                   "f_var", 'feature variety'!CS18))
&amp; CHAR(10)</f>
        <v xml:space="preserve">BeginPlot
	x=96,y=50
	TerrainType=TERRAIN_GRASS
	PlotType=2
	RiverNSDirection=2
	isWOfRiver
	RiverWEDirection=3
	isNOfRiver
EndPlot
</v>
      </c>
      <c r="CU20" t="str">
        <f ca="1">SUBSTITUTE(SUBSTITUTE(SUBSTITUTE(SUBSTITUTE($A$1,
"x_coord",CU$2),
"y_coord",$A20),
"t_type",'terrain type'!CT18),
"p_type", 'plot type'!CT18)
&amp; IF(LEFT(resources!CT18, 6) = "BONUS_", CHAR(9) &amp; "BonusType=" &amp; resources!CT18 &amp; CHAR(10), "")
&amp; IF('goody huts'!CT18, "	ImprovementType=IMPROVEMENT_GOODY_HUT" &amp; CHAR(10), "")
&amp; IF(ISBLANK(OFFSET('rivers (2)'!$A$1, 2 * (67 - $A20), 2 * CU$2 + 1)), "", SUBSTITUTE($C$1, "&lt;direc&gt;", RIGHT(OFFSET('rivers (2)'!$A$1, 2 * (67 - $A20), 2 * CU$2 + 1), 1)))
&amp; IF(ISBLANK(OFFSET('rivers (2)'!$A$1, 2 * (67 - $A20) + 1, 2 * CU$2)), "", SUBSTITUTE($D$1, "&lt;direc&gt;", RIGHT(OFFSET('rivers (2)'!$A$1, 2 * (67 - $A20) + 1, 2 * CU$2), 1)))
&amp; IF(ISBLANK('feature type'!CT18), "EndPlot", SUBSTITUTE(SUBSTITUTE(output!$B$1,
                   "f_type", 'feature type'!CT18),
                   "f_var", 'feature variety'!CT18))
&amp; CHAR(10)</f>
        <v xml:space="preserve">BeginPlot
	x=97,y=50
	TerrainType=TERRAIN_GRASS
	PlotType=2
	FeatureType=FEATURE_FOREST, FeatureVariety=3
EndPlot
</v>
      </c>
      <c r="CV20" t="str">
        <f ca="1">SUBSTITUTE(SUBSTITUTE(SUBSTITUTE(SUBSTITUTE($A$1,
"x_coord",CV$2),
"y_coord",$A20),
"t_type",'terrain type'!CU18),
"p_type", 'plot type'!CU18)
&amp; IF(LEFT(resources!CU18, 6) = "BONUS_", CHAR(9) &amp; "BonusType=" &amp; resources!CU18 &amp; CHAR(10), "")
&amp; IF('goody huts'!CU18, "	ImprovementType=IMPROVEMENT_GOODY_HUT" &amp; CHAR(10), "")
&amp; IF(ISBLANK(OFFSET('rivers (2)'!$A$1, 2 * (67 - $A20), 2 * CV$2 + 1)), "", SUBSTITUTE($C$1, "&lt;direc&gt;", RIGHT(OFFSET('rivers (2)'!$A$1, 2 * (67 - $A20), 2 * CV$2 + 1), 1)))
&amp; IF(ISBLANK(OFFSET('rivers (2)'!$A$1, 2 * (67 - $A20) + 1, 2 * CV$2)), "", SUBSTITUTE($D$1, "&lt;direc&gt;", RIGHT(OFFSET('rivers (2)'!$A$1, 2 * (67 - $A20) + 1, 2 * CV$2), 1)))
&amp; IF(ISBLANK('feature type'!CU18), "EndPlot", SUBSTITUTE(SUBSTITUTE(output!$B$1,
                   "f_type", 'feature type'!CU18),
                   "f_var", 'feature variety'!CU18))
&amp; CHAR(10)</f>
        <v xml:space="preserve">BeginPlot
	x=98,y=50
	TerrainType=TERRAIN_GRASS
	PlotType=2
	RiverNSDirection=2
	isWOfRiver
EndPlot
</v>
      </c>
      <c r="CW20" t="str">
        <f ca="1">SUBSTITUTE(SUBSTITUTE(SUBSTITUTE(SUBSTITUTE($A$1,
"x_coord",CW$2),
"y_coord",$A20),
"t_type",'terrain type'!CV18),
"p_type", 'plot type'!CV18)
&amp; IF(LEFT(resources!CV18, 6) = "BONUS_", CHAR(9) &amp; "BonusType=" &amp; resources!CV18 &amp; CHAR(10), "")
&amp; IF('goody huts'!CV18, "	ImprovementType=IMPROVEMENT_GOODY_HUT" &amp; CHAR(10), "")
&amp; IF(ISBLANK(OFFSET('rivers (2)'!$A$1, 2 * (67 - $A20), 2 * CW$2 + 1)), "", SUBSTITUTE($C$1, "&lt;direc&gt;", RIGHT(OFFSET('rivers (2)'!$A$1, 2 * (67 - $A20), 2 * CW$2 + 1), 1)))
&amp; IF(ISBLANK(OFFSET('rivers (2)'!$A$1, 2 * (67 - $A20) + 1, 2 * CW$2)), "", SUBSTITUTE($D$1, "&lt;direc&gt;", RIGHT(OFFSET('rivers (2)'!$A$1, 2 * (67 - $A20) + 1, 2 * CW$2), 1)))
&amp; IF(ISBLANK('feature type'!CV18), "EndPlot", SUBSTITUTE(SUBSTITUTE(output!$B$1,
                   "f_type", 'feature type'!CV18),
                   "f_var", 'feature variety'!CV18))
&amp; CHAR(10)</f>
        <v xml:space="preserve">BeginPlot
	x=99,y=50
	TerrainType=TERRAIN_GRASS
	PlotType=2
	RiverWEDirection=1
	isNOfRiver
	FeatureType=FEATURE_FOREST, FeatureVariety=3
EndPlot
</v>
      </c>
      <c r="CX20" t="str">
        <f ca="1">SUBSTITUTE(SUBSTITUTE(SUBSTITUTE(SUBSTITUTE($A$1,
"x_coord",CX$2),
"y_coord",$A20),
"t_type",'terrain type'!CW18),
"p_type", 'plot type'!CW18)
&amp; IF(LEFT(resources!CW18, 6) = "BONUS_", CHAR(9) &amp; "BonusType=" &amp; resources!CW18 &amp; CHAR(10), "")
&amp; IF('goody huts'!CW18, "	ImprovementType=IMPROVEMENT_GOODY_HUT" &amp; CHAR(10), "")
&amp; IF(ISBLANK(OFFSET('rivers (2)'!$A$1, 2 * (67 - $A20), 2 * CX$2 + 1)), "", SUBSTITUTE($C$1, "&lt;direc&gt;", RIGHT(OFFSET('rivers (2)'!$A$1, 2 * (67 - $A20), 2 * CX$2 + 1), 1)))
&amp; IF(ISBLANK(OFFSET('rivers (2)'!$A$1, 2 * (67 - $A20) + 1, 2 * CX$2)), "", SUBSTITUTE($D$1, "&lt;direc&gt;", RIGHT(OFFSET('rivers (2)'!$A$1, 2 * (67 - $A20) + 1, 2 * CX$2), 1)))
&amp; IF(ISBLANK('feature type'!CW18), "EndPlot", SUBSTITUTE(SUBSTITUTE(output!$B$1,
                   "f_type", 'feature type'!CW18),
                   "f_var", 'feature variety'!CW18))
&amp; CHAR(10)</f>
        <v xml:space="preserve">BeginPlot
	x=100,y=50
	TerrainType=TERRAIN_GRASS
	PlotType=2
EndPlot
</v>
      </c>
      <c r="CY20" t="str">
        <f ca="1">SUBSTITUTE(SUBSTITUTE(SUBSTITUTE(SUBSTITUTE($A$1,
"x_coord",CY$2),
"y_coord",$A20),
"t_type",'terrain type'!CX18),
"p_type", 'plot type'!CX18)
&amp; IF(LEFT(resources!CX18, 6) = "BONUS_", CHAR(9) &amp; "BonusType=" &amp; resources!CX18 &amp; CHAR(10), "")
&amp; IF('goody huts'!CX18, "	ImprovementType=IMPROVEMENT_GOODY_HUT" &amp; CHAR(10), "")
&amp; IF(ISBLANK(OFFSET('rivers (2)'!$A$1, 2 * (67 - $A20), 2 * CY$2 + 1)), "", SUBSTITUTE($C$1, "&lt;direc&gt;", RIGHT(OFFSET('rivers (2)'!$A$1, 2 * (67 - $A20), 2 * CY$2 + 1), 1)))
&amp; IF(ISBLANK(OFFSET('rivers (2)'!$A$1, 2 * (67 - $A20) + 1, 2 * CY$2)), "", SUBSTITUTE($D$1, "&lt;direc&gt;", RIGHT(OFFSET('rivers (2)'!$A$1, 2 * (67 - $A20) + 1, 2 * CY$2), 1)))
&amp; IF(ISBLANK('feature type'!CX18), "EndPlot", SUBSTITUTE(SUBSTITUTE(output!$B$1,
                   "f_type", 'feature type'!CX18),
                   "f_var", 'feature variety'!CX18))
&amp; CHAR(10)</f>
        <v xml:space="preserve">BeginPlot
	x=101,y=50
	TerrainType=TERRAIN_GRASS
	PlotType=2
	FeatureType=FEATURE_FOREST, FeatureVariety=3
EndPlot
</v>
      </c>
      <c r="CZ20" t="str">
        <f ca="1">SUBSTITUTE(SUBSTITUTE(SUBSTITUTE(SUBSTITUTE($A$1,
"x_coord",CZ$2),
"y_coord",$A20),
"t_type",'terrain type'!CY18),
"p_type", 'plot type'!CY18)
&amp; IF(LEFT(resources!CY18, 6) = "BONUS_", CHAR(9) &amp; "BonusType=" &amp; resources!CY18 &amp; CHAR(10), "")
&amp; IF('goody huts'!CY18, "	ImprovementType=IMPROVEMENT_GOODY_HUT" &amp; CHAR(10), "")
&amp; IF(ISBLANK(OFFSET('rivers (2)'!$A$1, 2 * (67 - $A20), 2 * CZ$2 + 1)), "", SUBSTITUTE($C$1, "&lt;direc&gt;", RIGHT(OFFSET('rivers (2)'!$A$1, 2 * (67 - $A20), 2 * CZ$2 + 1), 1)))
&amp; IF(ISBLANK(OFFSET('rivers (2)'!$A$1, 2 * (67 - $A20) + 1, 2 * CZ$2)), "", SUBSTITUTE($D$1, "&lt;direc&gt;", RIGHT(OFFSET('rivers (2)'!$A$1, 2 * (67 - $A20) + 1, 2 * CZ$2), 1)))
&amp; IF(ISBLANK('feature type'!CY18), "EndPlot", SUBSTITUTE(SUBSTITUTE(output!$B$1,
                   "f_type", 'feature type'!CY18),
                   "f_var", 'feature variety'!CY18))
&amp; CHAR(10)</f>
        <v xml:space="preserve">BeginPlot
	x=102,y=50
	TerrainType=TERRAIN_GRASS
	PlotType=2
	FeatureType=FEATURE_FOREST, FeatureVariety=3
EndPlot
</v>
      </c>
      <c r="DA20" t="str">
        <f ca="1">SUBSTITUTE(SUBSTITUTE(SUBSTITUTE(SUBSTITUTE($A$1,
"x_coord",DA$2),
"y_coord",$A20),
"t_type",'terrain type'!CZ18),
"p_type", 'plot type'!CZ18)
&amp; IF(LEFT(resources!CZ18, 6) = "BONUS_", CHAR(9) &amp; "BonusType=" &amp; resources!CZ18 &amp; CHAR(10), "")
&amp; IF('goody huts'!CZ18, "	ImprovementType=IMPROVEMENT_GOODY_HUT" &amp; CHAR(10), "")
&amp; IF(ISBLANK(OFFSET('rivers (2)'!$A$1, 2 * (67 - $A20), 2 * DA$2 + 1)), "", SUBSTITUTE($C$1, "&lt;direc&gt;", RIGHT(OFFSET('rivers (2)'!$A$1, 2 * (67 - $A20), 2 * DA$2 + 1), 1)))
&amp; IF(ISBLANK(OFFSET('rivers (2)'!$A$1, 2 * (67 - $A20) + 1, 2 * DA$2)), "", SUBSTITUTE($D$1, "&lt;direc&gt;", RIGHT(OFFSET('rivers (2)'!$A$1, 2 * (67 - $A20) + 1, 2 * DA$2), 1)))
&amp; IF(ISBLANK('feature type'!CZ18), "EndPlot", SUBSTITUTE(SUBSTITUTE(output!$B$1,
                   "f_type", 'feature type'!CZ18),
                   "f_var", 'feature variety'!CZ18))
&amp; CHAR(10)</f>
        <v xml:space="preserve">BeginPlot
	x=103,y=50
	TerrainType=TERRAIN_GRASS
	PlotType=2
	FeatureType=FEATURE_FOREST, FeatureVariety=3
EndPlot
</v>
      </c>
      <c r="DB20" t="str">
        <f ca="1">SUBSTITUTE(SUBSTITUTE(SUBSTITUTE(SUBSTITUTE($A$1,
"x_coord",DB$2),
"y_coord",$A20),
"t_type",'terrain type'!DA18),
"p_type", 'plot type'!DA18)
&amp; IF(LEFT(resources!DA18, 6) = "BONUS_", CHAR(9) &amp; "BonusType=" &amp; resources!DA18 &amp; CHAR(10), "")
&amp; IF('goody huts'!DA18, "	ImprovementType=IMPROVEMENT_GOODY_HUT" &amp; CHAR(10), "")
&amp; IF(ISBLANK(OFFSET('rivers (2)'!$A$1, 2 * (67 - $A20), 2 * DB$2 + 1)), "", SUBSTITUTE($C$1, "&lt;direc&gt;", RIGHT(OFFSET('rivers (2)'!$A$1, 2 * (67 - $A20), 2 * DB$2 + 1), 1)))
&amp; IF(ISBLANK(OFFSET('rivers (2)'!$A$1, 2 * (67 - $A20) + 1, 2 * DB$2)), "", SUBSTITUTE($D$1, "&lt;direc&gt;", RIGHT(OFFSET('rivers (2)'!$A$1, 2 * (67 - $A20) + 1, 2 * DB$2), 1)))
&amp; IF(ISBLANK('feature type'!DA18), "EndPlot", SUBSTITUTE(SUBSTITUTE(output!$B$1,
                   "f_type", 'feature type'!DA18),
                   "f_var", 'feature variety'!DA18))
&amp; CHAR(10)</f>
        <v xml:space="preserve">BeginPlot
	x=104,y=50
	TerrainType=TERRAIN_GRASS
	PlotType=2
	FeatureType=FEATURE_FOREST, FeatureVariety=3
EndPlot
</v>
      </c>
      <c r="DC20" t="str">
        <f ca="1">SUBSTITUTE(SUBSTITUTE(SUBSTITUTE(SUBSTITUTE($A$1,
"x_coord",DC$2),
"y_coord",$A20),
"t_type",'terrain type'!DB18),
"p_type", 'plot type'!DB18)
&amp; IF(LEFT(resources!DB18, 6) = "BONUS_", CHAR(9) &amp; "BonusType=" &amp; resources!DB18 &amp; CHAR(10), "")
&amp; IF('goody huts'!DB18, "	ImprovementType=IMPROVEMENT_GOODY_HUT" &amp; CHAR(10), "")
&amp; IF(ISBLANK(OFFSET('rivers (2)'!$A$1, 2 * (67 - $A20), 2 * DC$2 + 1)), "", SUBSTITUTE($C$1, "&lt;direc&gt;", RIGHT(OFFSET('rivers (2)'!$A$1, 2 * (67 - $A20), 2 * DC$2 + 1), 1)))
&amp; IF(ISBLANK(OFFSET('rivers (2)'!$A$1, 2 * (67 - $A20) + 1, 2 * DC$2)), "", SUBSTITUTE($D$1, "&lt;direc&gt;", RIGHT(OFFSET('rivers (2)'!$A$1, 2 * (67 - $A20) + 1, 2 * DC$2), 1)))
&amp; IF(ISBLANK('feature type'!DB18), "EndPlot", SUBSTITUTE(SUBSTITUTE(output!$B$1,
                   "f_type", 'feature type'!DB18),
                   "f_var", 'feature variety'!DB18))
&amp; CHAR(10)</f>
        <v xml:space="preserve">BeginPlot
	x=105,y=50
	TerrainType=TERRAIN_GRASS
	PlotType=2
	RiverNSDirection=2
	isWOfRiver
	RiverWEDirection=3
	isNOfRiver
EndPlot
</v>
      </c>
      <c r="DD20" t="str">
        <f ca="1">SUBSTITUTE(SUBSTITUTE(SUBSTITUTE(SUBSTITUTE($A$1,
"x_coord",DD$2),
"y_coord",$A20),
"t_type",'terrain type'!DC18),
"p_type", 'plot type'!DC18)
&amp; IF(LEFT(resources!DC18, 6) = "BONUS_", CHAR(9) &amp; "BonusType=" &amp; resources!DC18 &amp; CHAR(10), "")
&amp; IF('goody huts'!DC18, "	ImprovementType=IMPROVEMENT_GOODY_HUT" &amp; CHAR(10), "")
&amp; IF(ISBLANK(OFFSET('rivers (2)'!$A$1, 2 * (67 - $A20), 2 * DD$2 + 1)), "", SUBSTITUTE($C$1, "&lt;direc&gt;", RIGHT(OFFSET('rivers (2)'!$A$1, 2 * (67 - $A20), 2 * DD$2 + 1), 1)))
&amp; IF(ISBLANK(OFFSET('rivers (2)'!$A$1, 2 * (67 - $A20) + 1, 2 * DD$2)), "", SUBSTITUTE($D$1, "&lt;direc&gt;", RIGHT(OFFSET('rivers (2)'!$A$1, 2 * (67 - $A20) + 1, 2 * DD$2), 1)))
&amp; IF(ISBLANK('feature type'!DC18), "EndPlot", SUBSTITUTE(SUBSTITUTE(output!$B$1,
                   "f_type", 'feature type'!DC18),
                   "f_var", 'feature variety'!DC18))
&amp; CHAR(10)</f>
        <v xml:space="preserve">BeginPlot
	x=106,y=50
	TerrainType=TERRAIN_GRASS
	PlotType=2
	FeatureType=FEATURE_FOREST, FeatureVariety=3
EndPlot
</v>
      </c>
      <c r="DE20" t="str">
        <f ca="1">SUBSTITUTE(SUBSTITUTE(SUBSTITUTE(SUBSTITUTE($A$1,
"x_coord",DE$2),
"y_coord",$A20),
"t_type",'terrain type'!DD18),
"p_type", 'plot type'!DD18)
&amp; IF(LEFT(resources!DD18, 6) = "BONUS_", CHAR(9) &amp; "BonusType=" &amp; resources!DD18 &amp; CHAR(10), "")
&amp; IF('goody huts'!DD18, "	ImprovementType=IMPROVEMENT_GOODY_HUT" &amp; CHAR(10), "")
&amp; IF(ISBLANK(OFFSET('rivers (2)'!$A$1, 2 * (67 - $A20), 2 * DE$2 + 1)), "", SUBSTITUTE($C$1, "&lt;direc&gt;", RIGHT(OFFSET('rivers (2)'!$A$1, 2 * (67 - $A20), 2 * DE$2 + 1), 1)))
&amp; IF(ISBLANK(OFFSET('rivers (2)'!$A$1, 2 * (67 - $A20) + 1, 2 * DE$2)), "", SUBSTITUTE($D$1, "&lt;direc&gt;", RIGHT(OFFSET('rivers (2)'!$A$1, 2 * (67 - $A20) + 1, 2 * DE$2), 1)))
&amp; IF(ISBLANK('feature type'!DD18), "EndPlot", SUBSTITUTE(SUBSTITUTE(output!$B$1,
                   "f_type", 'feature type'!DD18),
                   "f_var", 'feature variety'!DD18))
&amp; CHAR(10)</f>
        <v xml:space="preserve">BeginPlot
	x=107,y=50
	TerrainType=TERRAIN_GRASS
	PlotType=2
	FeatureType=FEATURE_FOREST, FeatureVariety=3
EndPlot
</v>
      </c>
      <c r="DF20" t="str">
        <f ca="1">SUBSTITUTE(SUBSTITUTE(SUBSTITUTE(SUBSTITUTE($A$1,
"x_coord",DF$2),
"y_coord",$A20),
"t_type",'terrain type'!DE18),
"p_type", 'plot type'!DE18)
&amp; IF(LEFT(resources!DE18, 6) = "BONUS_", CHAR(9) &amp; "BonusType=" &amp; resources!DE18 &amp; CHAR(10), "")
&amp; IF('goody huts'!DE18, "	ImprovementType=IMPROVEMENT_GOODY_HUT" &amp; CHAR(10), "")
&amp; IF(ISBLANK(OFFSET('rivers (2)'!$A$1, 2 * (67 - $A20), 2 * DF$2 + 1)), "", SUBSTITUTE($C$1, "&lt;direc&gt;", RIGHT(OFFSET('rivers (2)'!$A$1, 2 * (67 - $A20), 2 * DF$2 + 1), 1)))
&amp; IF(ISBLANK(OFFSET('rivers (2)'!$A$1, 2 * (67 - $A20) + 1, 2 * DF$2)), "", SUBSTITUTE($D$1, "&lt;direc&gt;", RIGHT(OFFSET('rivers (2)'!$A$1, 2 * (67 - $A20) + 1, 2 * DF$2), 1)))
&amp; IF(ISBLANK('feature type'!DE18), "EndPlot", SUBSTITUTE(SUBSTITUTE(output!$B$1,
                   "f_type", 'feature type'!DE18),
                   "f_var", 'feature variety'!DE18))
&amp; CHAR(10)</f>
        <v xml:space="preserve">BeginPlot
	x=108,y=50
	TerrainType=TERRAIN_GRASS
	PlotType=2
EndPlot
</v>
      </c>
      <c r="DG20" t="str">
        <f ca="1">SUBSTITUTE(SUBSTITUTE(SUBSTITUTE(SUBSTITUTE($A$1,
"x_coord",DG$2),
"y_coord",$A20),
"t_type",'terrain type'!DF18),
"p_type", 'plot type'!DF18)
&amp; IF(LEFT(resources!DF18, 6) = "BONUS_", CHAR(9) &amp; "BonusType=" &amp; resources!DF18 &amp; CHAR(10), "")
&amp; IF('goody huts'!DF18, "	ImprovementType=IMPROVEMENT_GOODY_HUT" &amp; CHAR(10), "")
&amp; IF(ISBLANK(OFFSET('rivers (2)'!$A$1, 2 * (67 - $A20), 2 * DG$2 + 1)), "", SUBSTITUTE($C$1, "&lt;direc&gt;", RIGHT(OFFSET('rivers (2)'!$A$1, 2 * (67 - $A20), 2 * DG$2 + 1), 1)))
&amp; IF(ISBLANK(OFFSET('rivers (2)'!$A$1, 2 * (67 - $A20) + 1, 2 * DG$2)), "", SUBSTITUTE($D$1, "&lt;direc&gt;", RIGHT(OFFSET('rivers (2)'!$A$1, 2 * (67 - $A20) + 1, 2 * DG$2), 1)))
&amp; IF(ISBLANK('feature type'!DF18), "EndPlot", SUBSTITUTE(SUBSTITUTE(output!$B$1,
                   "f_type", 'feature type'!DF18),
                   "f_var", 'feature variety'!DF18))
&amp; CHAR(10)</f>
        <v xml:space="preserve">BeginPlot
	x=109,y=50
	TerrainType=TERRAIN_GRASS
	PlotType=2
EndPlot
</v>
      </c>
      <c r="DH20" t="str">
        <f ca="1">SUBSTITUTE(SUBSTITUTE(SUBSTITUTE(SUBSTITUTE($A$1,
"x_coord",DH$2),
"y_coord",$A20),
"t_type",'terrain type'!DG18),
"p_type", 'plot type'!DG18)
&amp; IF(LEFT(resources!DG18, 6) = "BONUS_", CHAR(9) &amp; "BonusType=" &amp; resources!DG18 &amp; CHAR(10), "")
&amp; IF('goody huts'!DG18, "	ImprovementType=IMPROVEMENT_GOODY_HUT" &amp; CHAR(10), "")
&amp; IF(ISBLANK(OFFSET('rivers (2)'!$A$1, 2 * (67 - $A20), 2 * DH$2 + 1)), "", SUBSTITUTE($C$1, "&lt;direc&gt;", RIGHT(OFFSET('rivers (2)'!$A$1, 2 * (67 - $A20), 2 * DH$2 + 1), 1)))
&amp; IF(ISBLANK(OFFSET('rivers (2)'!$A$1, 2 * (67 - $A20) + 1, 2 * DH$2)), "", SUBSTITUTE($D$1, "&lt;direc&gt;", RIGHT(OFFSET('rivers (2)'!$A$1, 2 * (67 - $A20) + 1, 2 * DH$2), 1)))
&amp; IF(ISBLANK('feature type'!DG18), "EndPlot", SUBSTITUTE(SUBSTITUTE(output!$B$1,
                   "f_type", 'feature type'!DG18),
                   "f_var", 'feature variety'!DG18))
&amp; CHAR(10)</f>
        <v xml:space="preserve">BeginPlot
	x=110,y=50
	TerrainType=TERRAIN_COAST
	PlotType=3
EndPlot
</v>
      </c>
      <c r="DI20" t="str">
        <f ca="1">SUBSTITUTE(SUBSTITUTE(SUBSTITUTE(SUBSTITUTE($A$1,
"x_coord",DI$2),
"y_coord",$A20),
"t_type",'terrain type'!DH18),
"p_type", 'plot type'!DH18)
&amp; IF(LEFT(resources!DH18, 6) = "BONUS_", CHAR(9) &amp; "BonusType=" &amp; resources!DH18 &amp; CHAR(10), "")
&amp; IF('goody huts'!DH18, "	ImprovementType=IMPROVEMENT_GOODY_HUT" &amp; CHAR(10), "")
&amp; IF(ISBLANK(OFFSET('rivers (2)'!$A$1, 2 * (67 - $A20), 2 * DI$2 + 1)), "", SUBSTITUTE($C$1, "&lt;direc&gt;", RIGHT(OFFSET('rivers (2)'!$A$1, 2 * (67 - $A20), 2 * DI$2 + 1), 1)))
&amp; IF(ISBLANK(OFFSET('rivers (2)'!$A$1, 2 * (67 - $A20) + 1, 2 * DI$2)), "", SUBSTITUTE($D$1, "&lt;direc&gt;", RIGHT(OFFSET('rivers (2)'!$A$1, 2 * (67 - $A20) + 1, 2 * DI$2), 1)))
&amp; IF(ISBLANK('feature type'!DH18), "EndPlot", SUBSTITUTE(SUBSTITUTE(output!$B$1,
                   "f_type", 'feature type'!DH18),
                   "f_var", 'feature variety'!DH18))
&amp; CHAR(10)</f>
        <v xml:space="preserve">BeginPlot
	x=111,y=50
	TerrainType=TERRAIN_OCEAN
	PlotType=3
EndPlot
</v>
      </c>
      <c r="DJ20" t="str">
        <f ca="1">SUBSTITUTE(SUBSTITUTE(SUBSTITUTE(SUBSTITUTE($A$1,
"x_coord",DJ$2),
"y_coord",$A20),
"t_type",'terrain type'!DI18),
"p_type", 'plot type'!DI18)
&amp; IF(LEFT(resources!DI18, 6) = "BONUS_", CHAR(9) &amp; "BonusType=" &amp; resources!DI18 &amp; CHAR(10), "")
&amp; IF('goody huts'!DI18, "	ImprovementType=IMPROVEMENT_GOODY_HUT" &amp; CHAR(10), "")
&amp; IF(ISBLANK(OFFSET('rivers (2)'!$A$1, 2 * (67 - $A20), 2 * DJ$2 + 1)), "", SUBSTITUTE($C$1, "&lt;direc&gt;", RIGHT(OFFSET('rivers (2)'!$A$1, 2 * (67 - $A20), 2 * DJ$2 + 1), 1)))
&amp; IF(ISBLANK(OFFSET('rivers (2)'!$A$1, 2 * (67 - $A20) + 1, 2 * DJ$2)), "", SUBSTITUTE($D$1, "&lt;direc&gt;", RIGHT(OFFSET('rivers (2)'!$A$1, 2 * (67 - $A20) + 1, 2 * DJ$2), 1)))
&amp; IF(ISBLANK('feature type'!DI18), "EndPlot", SUBSTITUTE(SUBSTITUTE(output!$B$1,
                   "f_type", 'feature type'!DI18),
                   "f_var", 'feature variety'!DI18))
&amp; CHAR(10)</f>
        <v xml:space="preserve">BeginPlot
	x=112,y=50
	TerrainType=TERRAIN_OCEAN
	PlotType=3
EndPlot
</v>
      </c>
      <c r="DK20" t="str">
        <f ca="1">SUBSTITUTE(SUBSTITUTE(SUBSTITUTE(SUBSTITUTE($A$1,
"x_coord",DK$2),
"y_coord",$A20),
"t_type",'terrain type'!DJ18),
"p_type", 'plot type'!DJ18)
&amp; IF(LEFT(resources!DJ18, 6) = "BONUS_", CHAR(9) &amp; "BonusType=" &amp; resources!DJ18 &amp; CHAR(10), "")
&amp; IF('goody huts'!DJ18, "	ImprovementType=IMPROVEMENT_GOODY_HUT" &amp; CHAR(10), "")
&amp; IF(ISBLANK(OFFSET('rivers (2)'!$A$1, 2 * (67 - $A20), 2 * DK$2 + 1)), "", SUBSTITUTE($C$1, "&lt;direc&gt;", RIGHT(OFFSET('rivers (2)'!$A$1, 2 * (67 - $A20), 2 * DK$2 + 1), 1)))
&amp; IF(ISBLANK(OFFSET('rivers (2)'!$A$1, 2 * (67 - $A20) + 1, 2 * DK$2)), "", SUBSTITUTE($D$1, "&lt;direc&gt;", RIGHT(OFFSET('rivers (2)'!$A$1, 2 * (67 - $A20) + 1, 2 * DK$2), 1)))
&amp; IF(ISBLANK('feature type'!DJ18), "EndPlot", SUBSTITUTE(SUBSTITUTE(output!$B$1,
                   "f_type", 'feature type'!DJ18),
                   "f_var", 'feature variety'!DJ18))
&amp; CHAR(10)</f>
        <v xml:space="preserve">BeginPlot
	x=113,y=50
	TerrainType=TERRAIN_OCEAN
	PlotType=3
EndPlot
</v>
      </c>
      <c r="DL20" t="str">
        <f ca="1">SUBSTITUTE(SUBSTITUTE(SUBSTITUTE(SUBSTITUTE($A$1,
"x_coord",DL$2),
"y_coord",$A20),
"t_type",'terrain type'!DK18),
"p_type", 'plot type'!DK18)
&amp; IF(LEFT(resources!DK18, 6) = "BONUS_", CHAR(9) &amp; "BonusType=" &amp; resources!DK18 &amp; CHAR(10), "")
&amp; IF('goody huts'!DK18, "	ImprovementType=IMPROVEMENT_GOODY_HUT" &amp; CHAR(10), "")
&amp; IF(ISBLANK(OFFSET('rivers (2)'!$A$1, 2 * (67 - $A20), 2 * DL$2 + 1)), "", SUBSTITUTE($C$1, "&lt;direc&gt;", RIGHT(OFFSET('rivers (2)'!$A$1, 2 * (67 - $A20), 2 * DL$2 + 1), 1)))
&amp; IF(ISBLANK(OFFSET('rivers (2)'!$A$1, 2 * (67 - $A20) + 1, 2 * DL$2)), "", SUBSTITUTE($D$1, "&lt;direc&gt;", RIGHT(OFFSET('rivers (2)'!$A$1, 2 * (67 - $A20) + 1, 2 * DL$2), 1)))
&amp; IF(ISBLANK('feature type'!DK18), "EndPlot", SUBSTITUTE(SUBSTITUTE(output!$B$1,
                   "f_type", 'feature type'!DK18),
                   "f_var", 'feature variety'!DK18))
&amp; CHAR(10)</f>
        <v xml:space="preserve">BeginPlot
	x=114,y=50
	TerrainType=TERRAIN_OCEAN
	PlotType=3
EndPlot
</v>
      </c>
      <c r="DM20" t="str">
        <f ca="1">SUBSTITUTE(SUBSTITUTE(SUBSTITUTE(SUBSTITUTE($A$1,
"x_coord",DM$2),
"y_coord",$A20),
"t_type",'terrain type'!DL18),
"p_type", 'plot type'!DL18)
&amp; IF(LEFT(resources!DL18, 6) = "BONUS_", CHAR(9) &amp; "BonusType=" &amp; resources!DL18 &amp; CHAR(10), "")
&amp; IF('goody huts'!DL18, "	ImprovementType=IMPROVEMENT_GOODY_HUT" &amp; CHAR(10), "")
&amp; IF(ISBLANK(OFFSET('rivers (2)'!$A$1, 2 * (67 - $A20), 2 * DM$2 + 1)), "", SUBSTITUTE($C$1, "&lt;direc&gt;", RIGHT(OFFSET('rivers (2)'!$A$1, 2 * (67 - $A20), 2 * DM$2 + 1), 1)))
&amp; IF(ISBLANK(OFFSET('rivers (2)'!$A$1, 2 * (67 - $A20) + 1, 2 * DM$2)), "", SUBSTITUTE($D$1, "&lt;direc&gt;", RIGHT(OFFSET('rivers (2)'!$A$1, 2 * (67 - $A20) + 1, 2 * DM$2), 1)))
&amp; IF(ISBLANK('feature type'!DL18), "EndPlot", SUBSTITUTE(SUBSTITUTE(output!$B$1,
                   "f_type", 'feature type'!DL18),
                   "f_var", 'feature variety'!DL18))
&amp; CHAR(10)</f>
        <v xml:space="preserve">BeginPlot
	x=115,y=50
	TerrainType=TERRAIN_OCEAN
	PlotType=3
EndPlot
</v>
      </c>
      <c r="DN20" t="str">
        <f ca="1">SUBSTITUTE(SUBSTITUTE(SUBSTITUTE(SUBSTITUTE($A$1,
"x_coord",DN$2),
"y_coord",$A20),
"t_type",'terrain type'!DM18),
"p_type", 'plot type'!DM18)
&amp; IF(LEFT(resources!DM18, 6) = "BONUS_", CHAR(9) &amp; "BonusType=" &amp; resources!DM18 &amp; CHAR(10), "")
&amp; IF('goody huts'!DM18, "	ImprovementType=IMPROVEMENT_GOODY_HUT" &amp; CHAR(10), "")
&amp; IF(ISBLANK(OFFSET('rivers (2)'!$A$1, 2 * (67 - $A20), 2 * DN$2 + 1)), "", SUBSTITUTE($C$1, "&lt;direc&gt;", RIGHT(OFFSET('rivers (2)'!$A$1, 2 * (67 - $A20), 2 * DN$2 + 1), 1)))
&amp; IF(ISBLANK(OFFSET('rivers (2)'!$A$1, 2 * (67 - $A20) + 1, 2 * DN$2)), "", SUBSTITUTE($D$1, "&lt;direc&gt;", RIGHT(OFFSET('rivers (2)'!$A$1, 2 * (67 - $A20) + 1, 2 * DN$2), 1)))
&amp; IF(ISBLANK('feature type'!DM18), "EndPlot", SUBSTITUTE(SUBSTITUTE(output!$B$1,
                   "f_type", 'feature type'!DM18),
                   "f_var", 'feature variety'!DM18))
&amp; CHAR(10)</f>
        <v xml:space="preserve">BeginPlot
	x=116,y=50
	TerrainType=TERRAIN_OCEAN
	PlotType=3
EndPlot
</v>
      </c>
      <c r="DO20" t="str">
        <f ca="1">SUBSTITUTE(SUBSTITUTE(SUBSTITUTE(SUBSTITUTE($A$1,
"x_coord",DO$2),
"y_coord",$A20),
"t_type",'terrain type'!DN18),
"p_type", 'plot type'!DN18)
&amp; IF(LEFT(resources!DN18, 6) = "BONUS_", CHAR(9) &amp; "BonusType=" &amp; resources!DN18 &amp; CHAR(10), "")
&amp; IF('goody huts'!DN18, "	ImprovementType=IMPROVEMENT_GOODY_HUT" &amp; CHAR(10), "")
&amp; IF(ISBLANK(OFFSET('rivers (2)'!$A$1, 2 * (67 - $A20), 2 * DO$2 + 1)), "", SUBSTITUTE($C$1, "&lt;direc&gt;", RIGHT(OFFSET('rivers (2)'!$A$1, 2 * (67 - $A20), 2 * DO$2 + 1), 1)))
&amp; IF(ISBLANK(OFFSET('rivers (2)'!$A$1, 2 * (67 - $A20) + 1, 2 * DO$2)), "", SUBSTITUTE($D$1, "&lt;direc&gt;", RIGHT(OFFSET('rivers (2)'!$A$1, 2 * (67 - $A20) + 1, 2 * DO$2), 1)))
&amp; IF(ISBLANK('feature type'!DN18), "EndPlot", SUBSTITUTE(SUBSTITUTE(output!$B$1,
                   "f_type", 'feature type'!DN18),
                   "f_var", 'feature variety'!DN18))
&amp; CHAR(10)</f>
        <v xml:space="preserve">BeginPlot
	x=117,y=50
	TerrainType=TERRAIN_OCEAN
	PlotType=3
EndPlot
</v>
      </c>
      <c r="DP20" t="str">
        <f ca="1">SUBSTITUTE(SUBSTITUTE(SUBSTITUTE(SUBSTITUTE($A$1,
"x_coord",DP$2),
"y_coord",$A20),
"t_type",'terrain type'!DO18),
"p_type", 'plot type'!DO18)
&amp; IF(LEFT(resources!DO18, 6) = "BONUS_", CHAR(9) &amp; "BonusType=" &amp; resources!DO18 &amp; CHAR(10), "")
&amp; IF('goody huts'!DO18, "	ImprovementType=IMPROVEMENT_GOODY_HUT" &amp; CHAR(10), "")
&amp; IF(ISBLANK(OFFSET('rivers (2)'!$A$1, 2 * (67 - $A20), 2 * DP$2 + 1)), "", SUBSTITUTE($C$1, "&lt;direc&gt;", RIGHT(OFFSET('rivers (2)'!$A$1, 2 * (67 - $A20), 2 * DP$2 + 1), 1)))
&amp; IF(ISBLANK(OFFSET('rivers (2)'!$A$1, 2 * (67 - $A20) + 1, 2 * DP$2)), "", SUBSTITUTE($D$1, "&lt;direc&gt;", RIGHT(OFFSET('rivers (2)'!$A$1, 2 * (67 - $A20) + 1, 2 * DP$2), 1)))
&amp; IF(ISBLANK('feature type'!DO18), "EndPlot", SUBSTITUTE(SUBSTITUTE(output!$B$1,
                   "f_type", 'feature type'!DO18),
                   "f_var", 'feature variety'!DO18))
&amp; CHAR(10)</f>
        <v xml:space="preserve">BeginPlot
	x=118,y=50
	TerrainType=TERRAIN_OCEAN
	PlotType=3
EndPlot
</v>
      </c>
      <c r="DQ20" t="str">
        <f ca="1">SUBSTITUTE(SUBSTITUTE(SUBSTITUTE(SUBSTITUTE($A$1,
"x_coord",DQ$2),
"y_coord",$A20),
"t_type",'terrain type'!DP18),
"p_type", 'plot type'!DP18)
&amp; IF(LEFT(resources!DP18, 6) = "BONUS_", CHAR(9) &amp; "BonusType=" &amp; resources!DP18 &amp; CHAR(10), "")
&amp; IF('goody huts'!DP18, "	ImprovementType=IMPROVEMENT_GOODY_HUT" &amp; CHAR(10), "")
&amp; IF(ISBLANK(OFFSET('rivers (2)'!$A$1, 2 * (67 - $A20), 2 * DQ$2 + 1)), "", SUBSTITUTE($C$1, "&lt;direc&gt;", RIGHT(OFFSET('rivers (2)'!$A$1, 2 * (67 - $A20), 2 * DQ$2 + 1), 1)))
&amp; IF(ISBLANK(OFFSET('rivers (2)'!$A$1, 2 * (67 - $A20) + 1, 2 * DQ$2)), "", SUBSTITUTE($D$1, "&lt;direc&gt;", RIGHT(OFFSET('rivers (2)'!$A$1, 2 * (67 - $A20) + 1, 2 * DQ$2), 1)))
&amp; IF(ISBLANK('feature type'!DP18), "EndPlot", SUBSTITUTE(SUBSTITUTE(output!$B$1,
                   "f_type", 'feature type'!DP18),
                   "f_var", 'feature variety'!DP18))
&amp; CHAR(10)</f>
        <v xml:space="preserve">BeginPlot
	x=119,y=50
	TerrainType=TERRAIN_OCEAN
	PlotType=3
EndPlot
</v>
      </c>
      <c r="DR20" t="str">
        <f ca="1">SUBSTITUTE(SUBSTITUTE(SUBSTITUTE(SUBSTITUTE($A$1,
"x_coord",DR$2),
"y_coord",$A20),
"t_type",'terrain type'!DQ18),
"p_type", 'plot type'!DQ18)
&amp; IF(LEFT(resources!DQ18, 6) = "BONUS_", CHAR(9) &amp; "BonusType=" &amp; resources!DQ18 &amp; CHAR(10), "")
&amp; IF('goody huts'!DQ18, "	ImprovementType=IMPROVEMENT_GOODY_HUT" &amp; CHAR(10), "")
&amp; IF(ISBLANK(OFFSET('rivers (2)'!$A$1, 2 * (67 - $A20), 2 * DR$2 + 1)), "", SUBSTITUTE($C$1, "&lt;direc&gt;", RIGHT(OFFSET('rivers (2)'!$A$1, 2 * (67 - $A20), 2 * DR$2 + 1), 1)))
&amp; IF(ISBLANK(OFFSET('rivers (2)'!$A$1, 2 * (67 - $A20) + 1, 2 * DR$2)), "", SUBSTITUTE($D$1, "&lt;direc&gt;", RIGHT(OFFSET('rivers (2)'!$A$1, 2 * (67 - $A20) + 1, 2 * DR$2), 1)))
&amp; IF(ISBLANK('feature type'!DQ18), "EndPlot", SUBSTITUTE(SUBSTITUTE(output!$B$1,
                   "f_type", 'feature type'!DQ18),
                   "f_var", 'feature variety'!DQ18))
&amp; CHAR(10)</f>
        <v xml:space="preserve">BeginPlot
	x=120,y=50
	TerrainType=TERRAIN_OCEAN
	PlotType=3
EndPlot
</v>
      </c>
      <c r="DS20" t="str">
        <f ca="1">SUBSTITUTE(SUBSTITUTE(SUBSTITUTE(SUBSTITUTE($A$1,
"x_coord",DS$2),
"y_coord",$A20),
"t_type",'terrain type'!DR18),
"p_type", 'plot type'!DR18)
&amp; IF(LEFT(resources!DR18, 6) = "BONUS_", CHAR(9) &amp; "BonusType=" &amp; resources!DR18 &amp; CHAR(10), "")
&amp; IF('goody huts'!DR18, "	ImprovementType=IMPROVEMENT_GOODY_HUT" &amp; CHAR(10), "")
&amp; IF(ISBLANK(OFFSET('rivers (2)'!$A$1, 2 * (67 - $A20), 2 * DS$2 + 1)), "", SUBSTITUTE($C$1, "&lt;direc&gt;", RIGHT(OFFSET('rivers (2)'!$A$1, 2 * (67 - $A20), 2 * DS$2 + 1), 1)))
&amp; IF(ISBLANK(OFFSET('rivers (2)'!$A$1, 2 * (67 - $A20) + 1, 2 * DS$2)), "", SUBSTITUTE($D$1, "&lt;direc&gt;", RIGHT(OFFSET('rivers (2)'!$A$1, 2 * (67 - $A20) + 1, 2 * DS$2), 1)))
&amp; IF(ISBLANK('feature type'!DR18), "EndPlot", SUBSTITUTE(SUBSTITUTE(output!$B$1,
                   "f_type", 'feature type'!DR18),
                   "f_var", 'feature variety'!DR18))
&amp; CHAR(10)</f>
        <v xml:space="preserve">BeginPlot
	x=121,y=50
	TerrainType=TERRAIN_OCEAN
	PlotType=3
EndPlot
</v>
      </c>
      <c r="DT20" t="str">
        <f ca="1">SUBSTITUTE(SUBSTITUTE(SUBSTITUTE(SUBSTITUTE($A$1,
"x_coord",DT$2),
"y_coord",$A20),
"t_type",'terrain type'!DS18),
"p_type", 'plot type'!DS18)
&amp; IF(LEFT(resources!DS18, 6) = "BONUS_", CHAR(9) &amp; "BonusType=" &amp; resources!DS18 &amp; CHAR(10), "")
&amp; IF('goody huts'!DS18, "	ImprovementType=IMPROVEMENT_GOODY_HUT" &amp; CHAR(10), "")
&amp; IF(ISBLANK(OFFSET('rivers (2)'!$A$1, 2 * (67 - $A20), 2 * DT$2 + 1)), "", SUBSTITUTE($C$1, "&lt;direc&gt;", RIGHT(OFFSET('rivers (2)'!$A$1, 2 * (67 - $A20), 2 * DT$2 + 1), 1)))
&amp; IF(ISBLANK(OFFSET('rivers (2)'!$A$1, 2 * (67 - $A20) + 1, 2 * DT$2)), "", SUBSTITUTE($D$1, "&lt;direc&gt;", RIGHT(OFFSET('rivers (2)'!$A$1, 2 * (67 - $A20) + 1, 2 * DT$2), 1)))
&amp; IF(ISBLANK('feature type'!DS18), "EndPlot", SUBSTITUTE(SUBSTITUTE(output!$B$1,
                   "f_type", 'feature type'!DS18),
                   "f_var", 'feature variety'!DS18))
&amp; CHAR(10)</f>
        <v xml:space="preserve">BeginPlot
	x=122,y=50
	TerrainType=TERRAIN_OCEAN
	PlotType=3
EndPlot
</v>
      </c>
      <c r="DU20" t="str">
        <f ca="1">SUBSTITUTE(SUBSTITUTE(SUBSTITUTE(SUBSTITUTE($A$1,
"x_coord",DU$2),
"y_coord",$A20),
"t_type",'terrain type'!DT18),
"p_type", 'plot type'!DT18)
&amp; IF(LEFT(resources!DT18, 6) = "BONUS_", CHAR(9) &amp; "BonusType=" &amp; resources!DT18 &amp; CHAR(10), "")
&amp; IF('goody huts'!DT18, "	ImprovementType=IMPROVEMENT_GOODY_HUT" &amp; CHAR(10), "")
&amp; IF(ISBLANK(OFFSET('rivers (2)'!$A$1, 2 * (67 - $A20), 2 * DU$2 + 1)), "", SUBSTITUTE($C$1, "&lt;direc&gt;", RIGHT(OFFSET('rivers (2)'!$A$1, 2 * (67 - $A20), 2 * DU$2 + 1), 1)))
&amp; IF(ISBLANK(OFFSET('rivers (2)'!$A$1, 2 * (67 - $A20) + 1, 2 * DU$2)), "", SUBSTITUTE($D$1, "&lt;direc&gt;", RIGHT(OFFSET('rivers (2)'!$A$1, 2 * (67 - $A20) + 1, 2 * DU$2), 1)))
&amp; IF(ISBLANK('feature type'!DT18), "EndPlot", SUBSTITUTE(SUBSTITUTE(output!$B$1,
                   "f_type", 'feature type'!DT18),
                   "f_var", 'feature variety'!DT18))
&amp; CHAR(10)</f>
        <v xml:space="preserve">BeginPlot
	x=123,y=50
	TerrainType=TERRAIN_OCEAN
	PlotType=3
EndPlot
</v>
      </c>
    </row>
    <row r="21" spans="1:125" x14ac:dyDescent="0.25">
      <c r="A21" s="10">
        <v>49</v>
      </c>
      <c r="B21" t="str">
        <f ca="1">SUBSTITUTE(SUBSTITUTE(SUBSTITUTE(SUBSTITUTE($A$1,
"x_coord",B$2),
"y_coord",$A21),
"t_type",'terrain type'!A19),
"p_type", 'plot type'!A19)
&amp; IF(LEFT(resources!A19, 6) = "BONUS_", CHAR(9) &amp; "BonusType=" &amp; resources!A19 &amp; CHAR(10), "")
&amp; IF('goody huts'!A19, "	ImprovementType=IMPROVEMENT_GOODY_HUT" &amp; CHAR(10), "")
&amp; IF(ISBLANK(OFFSET('rivers (2)'!$A$1, 2 * (67 - $A21), 2 * B$2 + 1)), "", SUBSTITUTE($C$1, "&lt;direc&gt;", RIGHT(OFFSET('rivers (2)'!$A$1, 2 * (67 - $A21), 2 * B$2 + 1), 1)))
&amp; IF(ISBLANK(OFFSET('rivers (2)'!$A$1, 2 * (67 - $A21) + 1, 2 * B$2)), "", SUBSTITUTE($D$1, "&lt;direc&gt;", RIGHT(OFFSET('rivers (2)'!$A$1, 2 * (67 - $A21) + 1, 2 * B$2), 1)))
&amp; IF(ISBLANK('feature type'!A19), "EndPlot", SUBSTITUTE(SUBSTITUTE(output!$B$1,
                   "f_type", 'feature type'!A19),
                   "f_var", 'feature variety'!A19))
&amp; CHAR(10)</f>
        <v xml:space="preserve">BeginPlot
	x=0,y=49
	TerrainType=TERRAIN_OCEAN
	PlotType=3
EndPlot
</v>
      </c>
      <c r="C21" t="str">
        <f ca="1">SUBSTITUTE(SUBSTITUTE(SUBSTITUTE(SUBSTITUTE($A$1,
"x_coord",C$2),
"y_coord",$A21),
"t_type",'terrain type'!B19),
"p_type", 'plot type'!B19)
&amp; IF(LEFT(resources!B19, 6) = "BONUS_", CHAR(9) &amp; "BonusType=" &amp; resources!B19 &amp; CHAR(10), "")
&amp; IF('goody huts'!B19, "	ImprovementType=IMPROVEMENT_GOODY_HUT" &amp; CHAR(10), "")
&amp; IF(ISBLANK(OFFSET('rivers (2)'!$A$1, 2 * (67 - $A21), 2 * C$2 + 1)), "", SUBSTITUTE($C$1, "&lt;direc&gt;", RIGHT(OFFSET('rivers (2)'!$A$1, 2 * (67 - $A21), 2 * C$2 + 1), 1)))
&amp; IF(ISBLANK(OFFSET('rivers (2)'!$A$1, 2 * (67 - $A21) + 1, 2 * C$2)), "", SUBSTITUTE($D$1, "&lt;direc&gt;", RIGHT(OFFSET('rivers (2)'!$A$1, 2 * (67 - $A21) + 1, 2 * C$2), 1)))
&amp; IF(ISBLANK('feature type'!B19), "EndPlot", SUBSTITUTE(SUBSTITUTE(output!$B$1,
                   "f_type", 'feature type'!B19),
                   "f_var", 'feature variety'!B19))
&amp; CHAR(10)</f>
        <v xml:space="preserve">BeginPlot
	x=1,y=49
	TerrainType=TERRAIN_COAST
	PlotType=3
EndPlot
</v>
      </c>
      <c r="D21" t="str">
        <f ca="1">SUBSTITUTE(SUBSTITUTE(SUBSTITUTE(SUBSTITUTE($A$1,
"x_coord",D$2),
"y_coord",$A21),
"t_type",'terrain type'!C19),
"p_type", 'plot type'!C19)
&amp; IF(LEFT(resources!C19, 6) = "BONUS_", CHAR(9) &amp; "BonusType=" &amp; resources!C19 &amp; CHAR(10), "")
&amp; IF('goody huts'!C19, "	ImprovementType=IMPROVEMENT_GOODY_HUT" &amp; CHAR(10), "")
&amp; IF(ISBLANK(OFFSET('rivers (2)'!$A$1, 2 * (67 - $A21), 2 * D$2 + 1)), "", SUBSTITUTE($C$1, "&lt;direc&gt;", RIGHT(OFFSET('rivers (2)'!$A$1, 2 * (67 - $A21), 2 * D$2 + 1), 1)))
&amp; IF(ISBLANK(OFFSET('rivers (2)'!$A$1, 2 * (67 - $A21) + 1, 2 * D$2)), "", SUBSTITUTE($D$1, "&lt;direc&gt;", RIGHT(OFFSET('rivers (2)'!$A$1, 2 * (67 - $A21) + 1, 2 * D$2), 1)))
&amp; IF(ISBLANK('feature type'!C19), "EndPlot", SUBSTITUTE(SUBSTITUTE(output!$B$1,
                   "f_type", 'feature type'!C19),
                   "f_var", 'feature variety'!C19))
&amp; CHAR(10)</f>
        <v xml:space="preserve">BeginPlot
	x=2,y=49
	TerrainType=TERRAIN_GRASS
	PlotType=0
EndPlot
</v>
      </c>
      <c r="E21" t="str">
        <f ca="1">SUBSTITUTE(SUBSTITUTE(SUBSTITUTE(SUBSTITUTE($A$1,
"x_coord",E$2),
"y_coord",$A21),
"t_type",'terrain type'!D19),
"p_type", 'plot type'!D19)
&amp; IF(LEFT(resources!D19, 6) = "BONUS_", CHAR(9) &amp; "BonusType=" &amp; resources!D19 &amp; CHAR(10), "")
&amp; IF('goody huts'!D19, "	ImprovementType=IMPROVEMENT_GOODY_HUT" &amp; CHAR(10), "")
&amp; IF(ISBLANK(OFFSET('rivers (2)'!$A$1, 2 * (67 - $A21), 2 * E$2 + 1)), "", SUBSTITUTE($C$1, "&lt;direc&gt;", RIGHT(OFFSET('rivers (2)'!$A$1, 2 * (67 - $A21), 2 * E$2 + 1), 1)))
&amp; IF(ISBLANK(OFFSET('rivers (2)'!$A$1, 2 * (67 - $A21) + 1, 2 * E$2)), "", SUBSTITUTE($D$1, "&lt;direc&gt;", RIGHT(OFFSET('rivers (2)'!$A$1, 2 * (67 - $A21) + 1, 2 * E$2), 1)))
&amp; IF(ISBLANK('feature type'!D19), "EndPlot", SUBSTITUTE(SUBSTITUTE(output!$B$1,
                   "f_type", 'feature type'!D19),
                   "f_var", 'feature variety'!D19))
&amp; CHAR(10)</f>
        <v xml:space="preserve">BeginPlot
	x=3,y=49
	TerrainType=TERRAIN_COAST
	PlotType=3
EndPlot
</v>
      </c>
      <c r="F21" t="str">
        <f ca="1">SUBSTITUTE(SUBSTITUTE(SUBSTITUTE(SUBSTITUTE($A$1,
"x_coord",F$2),
"y_coord",$A21),
"t_type",'terrain type'!E19),
"p_type", 'plot type'!E19)
&amp; IF(LEFT(resources!E19, 6) = "BONUS_", CHAR(9) &amp; "BonusType=" &amp; resources!E19 &amp; CHAR(10), "")
&amp; IF('goody huts'!E19, "	ImprovementType=IMPROVEMENT_GOODY_HUT" &amp; CHAR(10), "")
&amp; IF(ISBLANK(OFFSET('rivers (2)'!$A$1, 2 * (67 - $A21), 2 * F$2 + 1)), "", SUBSTITUTE($C$1, "&lt;direc&gt;", RIGHT(OFFSET('rivers (2)'!$A$1, 2 * (67 - $A21), 2 * F$2 + 1), 1)))
&amp; IF(ISBLANK(OFFSET('rivers (2)'!$A$1, 2 * (67 - $A21) + 1, 2 * F$2)), "", SUBSTITUTE($D$1, "&lt;direc&gt;", RIGHT(OFFSET('rivers (2)'!$A$1, 2 * (67 - $A21) + 1, 2 * F$2), 1)))
&amp; IF(ISBLANK('feature type'!E19), "EndPlot", SUBSTITUTE(SUBSTITUTE(output!$B$1,
                   "f_type", 'feature type'!E19),
                   "f_var", 'feature variety'!E19))
&amp; CHAR(10)</f>
        <v xml:space="preserve">BeginPlot
	x=4,y=49
	TerrainType=TERRAIN_OCEAN
	PlotType=3
EndPlot
</v>
      </c>
      <c r="G21" t="str">
        <f ca="1">SUBSTITUTE(SUBSTITUTE(SUBSTITUTE(SUBSTITUTE($A$1,
"x_coord",G$2),
"y_coord",$A21),
"t_type",'terrain type'!F19),
"p_type", 'plot type'!F19)
&amp; IF(LEFT(resources!F19, 6) = "BONUS_", CHAR(9) &amp; "BonusType=" &amp; resources!F19 &amp; CHAR(10), "")
&amp; IF('goody huts'!F19, "	ImprovementType=IMPROVEMENT_GOODY_HUT" &amp; CHAR(10), "")
&amp; IF(ISBLANK(OFFSET('rivers (2)'!$A$1, 2 * (67 - $A21), 2 * G$2 + 1)), "", SUBSTITUTE($C$1, "&lt;direc&gt;", RIGHT(OFFSET('rivers (2)'!$A$1, 2 * (67 - $A21), 2 * G$2 + 1), 1)))
&amp; IF(ISBLANK(OFFSET('rivers (2)'!$A$1, 2 * (67 - $A21) + 1, 2 * G$2)), "", SUBSTITUTE($D$1, "&lt;direc&gt;", RIGHT(OFFSET('rivers (2)'!$A$1, 2 * (67 - $A21) + 1, 2 * G$2), 1)))
&amp; IF(ISBLANK('feature type'!F19), "EndPlot", SUBSTITUTE(SUBSTITUTE(output!$B$1,
                   "f_type", 'feature type'!F19),
                   "f_var", 'feature variety'!F19))
&amp; CHAR(10)</f>
        <v xml:space="preserve">BeginPlot
	x=5,y=49
	TerrainType=TERRAIN_OCEAN
	PlotType=3
EndPlot
</v>
      </c>
      <c r="H21" t="str">
        <f ca="1">SUBSTITUTE(SUBSTITUTE(SUBSTITUTE(SUBSTITUTE($A$1,
"x_coord",H$2),
"y_coord",$A21),
"t_type",'terrain type'!G19),
"p_type", 'plot type'!G19)
&amp; IF(LEFT(resources!G19, 6) = "BONUS_", CHAR(9) &amp; "BonusType=" &amp; resources!G19 &amp; CHAR(10), "")
&amp; IF('goody huts'!G19, "	ImprovementType=IMPROVEMENT_GOODY_HUT" &amp; CHAR(10), "")
&amp; IF(ISBLANK(OFFSET('rivers (2)'!$A$1, 2 * (67 - $A21), 2 * H$2 + 1)), "", SUBSTITUTE($C$1, "&lt;direc&gt;", RIGHT(OFFSET('rivers (2)'!$A$1, 2 * (67 - $A21), 2 * H$2 + 1), 1)))
&amp; IF(ISBLANK(OFFSET('rivers (2)'!$A$1, 2 * (67 - $A21) + 1, 2 * H$2)), "", SUBSTITUTE($D$1, "&lt;direc&gt;", RIGHT(OFFSET('rivers (2)'!$A$1, 2 * (67 - $A21) + 1, 2 * H$2), 1)))
&amp; IF(ISBLANK('feature type'!G19), "EndPlot", SUBSTITUTE(SUBSTITUTE(output!$B$1,
                   "f_type", 'feature type'!G19),
                   "f_var", 'feature variety'!G19))
&amp; CHAR(10)</f>
        <v xml:space="preserve">BeginPlot
	x=6,y=49
	TerrainType=TERRAIN_OCEAN
	PlotType=3
EndPlot
</v>
      </c>
      <c r="I21" t="str">
        <f ca="1">SUBSTITUTE(SUBSTITUTE(SUBSTITUTE(SUBSTITUTE($A$1,
"x_coord",I$2),
"y_coord",$A21),
"t_type",'terrain type'!H19),
"p_type", 'plot type'!H19)
&amp; IF(LEFT(resources!H19, 6) = "BONUS_", CHAR(9) &amp; "BonusType=" &amp; resources!H19 &amp; CHAR(10), "")
&amp; IF('goody huts'!H19, "	ImprovementType=IMPROVEMENT_GOODY_HUT" &amp; CHAR(10), "")
&amp; IF(ISBLANK(OFFSET('rivers (2)'!$A$1, 2 * (67 - $A21), 2 * I$2 + 1)), "", SUBSTITUTE($C$1, "&lt;direc&gt;", RIGHT(OFFSET('rivers (2)'!$A$1, 2 * (67 - $A21), 2 * I$2 + 1), 1)))
&amp; IF(ISBLANK(OFFSET('rivers (2)'!$A$1, 2 * (67 - $A21) + 1, 2 * I$2)), "", SUBSTITUTE($D$1, "&lt;direc&gt;", RIGHT(OFFSET('rivers (2)'!$A$1, 2 * (67 - $A21) + 1, 2 * I$2), 1)))
&amp; IF(ISBLANK('feature type'!H19), "EndPlot", SUBSTITUTE(SUBSTITUTE(output!$B$1,
                   "f_type", 'feature type'!H19),
                   "f_var", 'feature variety'!H19))
&amp; CHAR(10)</f>
        <v xml:space="preserve">BeginPlot
	x=7,y=49
	TerrainType=TERRAIN_OCEAN
	PlotType=3
EndPlot
</v>
      </c>
      <c r="J21" t="str">
        <f ca="1">SUBSTITUTE(SUBSTITUTE(SUBSTITUTE(SUBSTITUTE($A$1,
"x_coord",J$2),
"y_coord",$A21),
"t_type",'terrain type'!I19),
"p_type", 'plot type'!I19)
&amp; IF(LEFT(resources!I19, 6) = "BONUS_", CHAR(9) &amp; "BonusType=" &amp; resources!I19 &amp; CHAR(10), "")
&amp; IF('goody huts'!I19, "	ImprovementType=IMPROVEMENT_GOODY_HUT" &amp; CHAR(10), "")
&amp; IF(ISBLANK(OFFSET('rivers (2)'!$A$1, 2 * (67 - $A21), 2 * J$2 + 1)), "", SUBSTITUTE($C$1, "&lt;direc&gt;", RIGHT(OFFSET('rivers (2)'!$A$1, 2 * (67 - $A21), 2 * J$2 + 1), 1)))
&amp; IF(ISBLANK(OFFSET('rivers (2)'!$A$1, 2 * (67 - $A21) + 1, 2 * J$2)), "", SUBSTITUTE($D$1, "&lt;direc&gt;", RIGHT(OFFSET('rivers (2)'!$A$1, 2 * (67 - $A21) + 1, 2 * J$2), 1)))
&amp; IF(ISBLANK('feature type'!I19), "EndPlot", SUBSTITUTE(SUBSTITUTE(output!$B$1,
                   "f_type", 'feature type'!I19),
                   "f_var", 'feature variety'!I19))
&amp; CHAR(10)</f>
        <v xml:space="preserve">BeginPlot
	x=8,y=49
	TerrainType=TERRAIN_OCEAN
	PlotType=3
EndPlot
</v>
      </c>
      <c r="K21" t="str">
        <f ca="1">SUBSTITUTE(SUBSTITUTE(SUBSTITUTE(SUBSTITUTE($A$1,
"x_coord",K$2),
"y_coord",$A21),
"t_type",'terrain type'!J19),
"p_type", 'plot type'!J19)
&amp; IF(LEFT(resources!J19, 6) = "BONUS_", CHAR(9) &amp; "BonusType=" &amp; resources!J19 &amp; CHAR(10), "")
&amp; IF('goody huts'!J19, "	ImprovementType=IMPROVEMENT_GOODY_HUT" &amp; CHAR(10), "")
&amp; IF(ISBLANK(OFFSET('rivers (2)'!$A$1, 2 * (67 - $A21), 2 * K$2 + 1)), "", SUBSTITUTE($C$1, "&lt;direc&gt;", RIGHT(OFFSET('rivers (2)'!$A$1, 2 * (67 - $A21), 2 * K$2 + 1), 1)))
&amp; IF(ISBLANK(OFFSET('rivers (2)'!$A$1, 2 * (67 - $A21) + 1, 2 * K$2)), "", SUBSTITUTE($D$1, "&lt;direc&gt;", RIGHT(OFFSET('rivers (2)'!$A$1, 2 * (67 - $A21) + 1, 2 * K$2), 1)))
&amp; IF(ISBLANK('feature type'!J19), "EndPlot", SUBSTITUTE(SUBSTITUTE(output!$B$1,
                   "f_type", 'feature type'!J19),
                   "f_var", 'feature variety'!J19))
&amp; CHAR(10)</f>
        <v xml:space="preserve">BeginPlot
	x=9,y=49
	TerrainType=TERRAIN_OCEAN
	PlotType=3
EndPlot
</v>
      </c>
      <c r="L21" t="str">
        <f ca="1">SUBSTITUTE(SUBSTITUTE(SUBSTITUTE(SUBSTITUTE($A$1,
"x_coord",L$2),
"y_coord",$A21),
"t_type",'terrain type'!K19),
"p_type", 'plot type'!K19)
&amp; IF(LEFT(resources!K19, 6) = "BONUS_", CHAR(9) &amp; "BonusType=" &amp; resources!K19 &amp; CHAR(10), "")
&amp; IF('goody huts'!K19, "	ImprovementType=IMPROVEMENT_GOODY_HUT" &amp; CHAR(10), "")
&amp; IF(ISBLANK(OFFSET('rivers (2)'!$A$1, 2 * (67 - $A21), 2 * L$2 + 1)), "", SUBSTITUTE($C$1, "&lt;direc&gt;", RIGHT(OFFSET('rivers (2)'!$A$1, 2 * (67 - $A21), 2 * L$2 + 1), 1)))
&amp; IF(ISBLANK(OFFSET('rivers (2)'!$A$1, 2 * (67 - $A21) + 1, 2 * L$2)), "", SUBSTITUTE($D$1, "&lt;direc&gt;", RIGHT(OFFSET('rivers (2)'!$A$1, 2 * (67 - $A21) + 1, 2 * L$2), 1)))
&amp; IF(ISBLANK('feature type'!K19), "EndPlot", SUBSTITUTE(SUBSTITUTE(output!$B$1,
                   "f_type", 'feature type'!K19),
                   "f_var", 'feature variety'!K19))
&amp; CHAR(10)</f>
        <v xml:space="preserve">BeginPlot
	x=10,y=49
	TerrainType=TERRAIN_OCEAN
	PlotType=3
EndPlot
</v>
      </c>
      <c r="M21" t="str">
        <f ca="1">SUBSTITUTE(SUBSTITUTE(SUBSTITUTE(SUBSTITUTE($A$1,
"x_coord",M$2),
"y_coord",$A21),
"t_type",'terrain type'!L19),
"p_type", 'plot type'!L19)
&amp; IF(LEFT(resources!L19, 6) = "BONUS_", CHAR(9) &amp; "BonusType=" &amp; resources!L19 &amp; CHAR(10), "")
&amp; IF('goody huts'!L19, "	ImprovementType=IMPROVEMENT_GOODY_HUT" &amp; CHAR(10), "")
&amp; IF(ISBLANK(OFFSET('rivers (2)'!$A$1, 2 * (67 - $A21), 2 * M$2 + 1)), "", SUBSTITUTE($C$1, "&lt;direc&gt;", RIGHT(OFFSET('rivers (2)'!$A$1, 2 * (67 - $A21), 2 * M$2 + 1), 1)))
&amp; IF(ISBLANK(OFFSET('rivers (2)'!$A$1, 2 * (67 - $A21) + 1, 2 * M$2)), "", SUBSTITUTE($D$1, "&lt;direc&gt;", RIGHT(OFFSET('rivers (2)'!$A$1, 2 * (67 - $A21) + 1, 2 * M$2), 1)))
&amp; IF(ISBLANK('feature type'!L19), "EndPlot", SUBSTITUTE(SUBSTITUTE(output!$B$1,
                   "f_type", 'feature type'!L19),
                   "f_var", 'feature variety'!L19))
&amp; CHAR(10)</f>
        <v xml:space="preserve">BeginPlot
	x=11,y=49
	TerrainType=TERRAIN_OCEAN
	PlotType=3
EndPlot
</v>
      </c>
      <c r="N21" t="str">
        <f ca="1">SUBSTITUTE(SUBSTITUTE(SUBSTITUTE(SUBSTITUTE($A$1,
"x_coord",N$2),
"y_coord",$A21),
"t_type",'terrain type'!M19),
"p_type", 'plot type'!M19)
&amp; IF(LEFT(resources!M19, 6) = "BONUS_", CHAR(9) &amp; "BonusType=" &amp; resources!M19 &amp; CHAR(10), "")
&amp; IF('goody huts'!M19, "	ImprovementType=IMPROVEMENT_GOODY_HUT" &amp; CHAR(10), "")
&amp; IF(ISBLANK(OFFSET('rivers (2)'!$A$1, 2 * (67 - $A21), 2 * N$2 + 1)), "", SUBSTITUTE($C$1, "&lt;direc&gt;", RIGHT(OFFSET('rivers (2)'!$A$1, 2 * (67 - $A21), 2 * N$2 + 1), 1)))
&amp; IF(ISBLANK(OFFSET('rivers (2)'!$A$1, 2 * (67 - $A21) + 1, 2 * N$2)), "", SUBSTITUTE($D$1, "&lt;direc&gt;", RIGHT(OFFSET('rivers (2)'!$A$1, 2 * (67 - $A21) + 1, 2 * N$2), 1)))
&amp; IF(ISBLANK('feature type'!M19), "EndPlot", SUBSTITUTE(SUBSTITUTE(output!$B$1,
                   "f_type", 'feature type'!M19),
                   "f_var", 'feature variety'!M19))
&amp; CHAR(10)</f>
        <v xml:space="preserve">BeginPlot
	x=12,y=49
	TerrainType=TERRAIN_COAST
	PlotType=3
EndPlot
</v>
      </c>
      <c r="O21" t="str">
        <f ca="1">SUBSTITUTE(SUBSTITUTE(SUBSTITUTE(SUBSTITUTE($A$1,
"x_coord",O$2),
"y_coord",$A21),
"t_type",'terrain type'!N19),
"p_type", 'plot type'!N19)
&amp; IF(LEFT(resources!N19, 6) = "BONUS_", CHAR(9) &amp; "BonusType=" &amp; resources!N19 &amp; CHAR(10), "")
&amp; IF('goody huts'!N19, "	ImprovementType=IMPROVEMENT_GOODY_HUT" &amp; CHAR(10), "")
&amp; IF(ISBLANK(OFFSET('rivers (2)'!$A$1, 2 * (67 - $A21), 2 * O$2 + 1)), "", SUBSTITUTE($C$1, "&lt;direc&gt;", RIGHT(OFFSET('rivers (2)'!$A$1, 2 * (67 - $A21), 2 * O$2 + 1), 1)))
&amp; IF(ISBLANK(OFFSET('rivers (2)'!$A$1, 2 * (67 - $A21) + 1, 2 * O$2)), "", SUBSTITUTE($D$1, "&lt;direc&gt;", RIGHT(OFFSET('rivers (2)'!$A$1, 2 * (67 - $A21) + 1, 2 * O$2), 1)))
&amp; IF(ISBLANK('feature type'!N19), "EndPlot", SUBSTITUTE(SUBSTITUTE(output!$B$1,
                   "f_type", 'feature type'!N19),
                   "f_var", 'feature variety'!N19))
&amp; CHAR(10)</f>
        <v xml:space="preserve">BeginPlot
	x=13,y=49
	TerrainType=TERRAIN_GRASS
	PlotType=2
EndPlot
</v>
      </c>
      <c r="P21" t="str">
        <f ca="1">SUBSTITUTE(SUBSTITUTE(SUBSTITUTE(SUBSTITUTE($A$1,
"x_coord",P$2),
"y_coord",$A21),
"t_type",'terrain type'!O19),
"p_type", 'plot type'!O19)
&amp; IF(LEFT(resources!O19, 6) = "BONUS_", CHAR(9) &amp; "BonusType=" &amp; resources!O19 &amp; CHAR(10), "")
&amp; IF('goody huts'!O19, "	ImprovementType=IMPROVEMENT_GOODY_HUT" &amp; CHAR(10), "")
&amp; IF(ISBLANK(OFFSET('rivers (2)'!$A$1, 2 * (67 - $A21), 2 * P$2 + 1)), "", SUBSTITUTE($C$1, "&lt;direc&gt;", RIGHT(OFFSET('rivers (2)'!$A$1, 2 * (67 - $A21), 2 * P$2 + 1), 1)))
&amp; IF(ISBLANK(OFFSET('rivers (2)'!$A$1, 2 * (67 - $A21) + 1, 2 * P$2)), "", SUBSTITUTE($D$1, "&lt;direc&gt;", RIGHT(OFFSET('rivers (2)'!$A$1, 2 * (67 - $A21) + 1, 2 * P$2), 1)))
&amp; IF(ISBLANK('feature type'!O19), "EndPlot", SUBSTITUTE(SUBSTITUTE(output!$B$1,
                   "f_type", 'feature type'!O19),
                   "f_var", 'feature variety'!O19))
&amp; CHAR(10)</f>
        <v xml:space="preserve">BeginPlot
	x=14,y=49
	TerrainType=TERRAIN_GRASS
	PlotType=2
EndPlot
</v>
      </c>
      <c r="Q21" t="str">
        <f ca="1">SUBSTITUTE(SUBSTITUTE(SUBSTITUTE(SUBSTITUTE($A$1,
"x_coord",Q$2),
"y_coord",$A21),
"t_type",'terrain type'!P19),
"p_type", 'plot type'!P19)
&amp; IF(LEFT(resources!P19, 6) = "BONUS_", CHAR(9) &amp; "BonusType=" &amp; resources!P19 &amp; CHAR(10), "")
&amp; IF('goody huts'!P19, "	ImprovementType=IMPROVEMENT_GOODY_HUT" &amp; CHAR(10), "")
&amp; IF(ISBLANK(OFFSET('rivers (2)'!$A$1, 2 * (67 - $A21), 2 * Q$2 + 1)), "", SUBSTITUTE($C$1, "&lt;direc&gt;", RIGHT(OFFSET('rivers (2)'!$A$1, 2 * (67 - $A21), 2 * Q$2 + 1), 1)))
&amp; IF(ISBLANK(OFFSET('rivers (2)'!$A$1, 2 * (67 - $A21) + 1, 2 * Q$2)), "", SUBSTITUTE($D$1, "&lt;direc&gt;", RIGHT(OFFSET('rivers (2)'!$A$1, 2 * (67 - $A21) + 1, 2 * Q$2), 1)))
&amp; IF(ISBLANK('feature type'!P19), "EndPlot", SUBSTITUTE(SUBSTITUTE(output!$B$1,
                   "f_type", 'feature type'!P19),
                   "f_var", 'feature variety'!P19))
&amp; CHAR(10)</f>
        <v xml:space="preserve">BeginPlot
	x=15,y=49
	TerrainType=TERRAIN_GRASS
	PlotType=2
	FeatureType=FEATURE_FOREST, FeatureVariety=0
EndPlot
</v>
      </c>
      <c r="R21" t="str">
        <f ca="1">SUBSTITUTE(SUBSTITUTE(SUBSTITUTE(SUBSTITUTE($A$1,
"x_coord",R$2),
"y_coord",$A21),
"t_type",'terrain type'!Q19),
"p_type", 'plot type'!Q19)
&amp; IF(LEFT(resources!Q19, 6) = "BONUS_", CHAR(9) &amp; "BonusType=" &amp; resources!Q19 &amp; CHAR(10), "")
&amp; IF('goody huts'!Q19, "	ImprovementType=IMPROVEMENT_GOODY_HUT" &amp; CHAR(10), "")
&amp; IF(ISBLANK(OFFSET('rivers (2)'!$A$1, 2 * (67 - $A21), 2 * R$2 + 1)), "", SUBSTITUTE($C$1, "&lt;direc&gt;", RIGHT(OFFSET('rivers (2)'!$A$1, 2 * (67 - $A21), 2 * R$2 + 1), 1)))
&amp; IF(ISBLANK(OFFSET('rivers (2)'!$A$1, 2 * (67 - $A21) + 1, 2 * R$2)), "", SUBSTITUTE($D$1, "&lt;direc&gt;", RIGHT(OFFSET('rivers (2)'!$A$1, 2 * (67 - $A21) + 1, 2 * R$2), 1)))
&amp; IF(ISBLANK('feature type'!Q19), "EndPlot", SUBSTITUTE(SUBSTITUTE(output!$B$1,
                   "f_type", 'feature type'!Q19),
                   "f_var", 'feature variety'!Q19))
&amp; CHAR(10)</f>
        <v xml:space="preserve">BeginPlot
	x=16,y=49
	TerrainType=TERRAIN_GRASS
	PlotType=2
EndPlot
</v>
      </c>
      <c r="S21" t="str">
        <f ca="1">SUBSTITUTE(SUBSTITUTE(SUBSTITUTE(SUBSTITUTE($A$1,
"x_coord",S$2),
"y_coord",$A21),
"t_type",'terrain type'!R19),
"p_type", 'plot type'!R19)
&amp; IF(LEFT(resources!R19, 6) = "BONUS_", CHAR(9) &amp; "BonusType=" &amp; resources!R19 &amp; CHAR(10), "")
&amp; IF('goody huts'!R19, "	ImprovementType=IMPROVEMENT_GOODY_HUT" &amp; CHAR(10), "")
&amp; IF(ISBLANK(OFFSET('rivers (2)'!$A$1, 2 * (67 - $A21), 2 * S$2 + 1)), "", SUBSTITUTE($C$1, "&lt;direc&gt;", RIGHT(OFFSET('rivers (2)'!$A$1, 2 * (67 - $A21), 2 * S$2 + 1), 1)))
&amp; IF(ISBLANK(OFFSET('rivers (2)'!$A$1, 2 * (67 - $A21) + 1, 2 * S$2)), "", SUBSTITUTE($D$1, "&lt;direc&gt;", RIGHT(OFFSET('rivers (2)'!$A$1, 2 * (67 - $A21) + 1, 2 * S$2), 1)))
&amp; IF(ISBLANK('feature type'!R19), "EndPlot", SUBSTITUTE(SUBSTITUTE(output!$B$1,
                   "f_type", 'feature type'!R19),
                   "f_var", 'feature variety'!R19))
&amp; CHAR(10)</f>
        <v xml:space="preserve">BeginPlot
	x=17,y=49
	TerrainType=TERRAIN_GRASS
	PlotType=2
EndPlot
</v>
      </c>
      <c r="T21" t="str">
        <f ca="1">SUBSTITUTE(SUBSTITUTE(SUBSTITUTE(SUBSTITUTE($A$1,
"x_coord",T$2),
"y_coord",$A21),
"t_type",'terrain type'!S19),
"p_type", 'plot type'!S19)
&amp; IF(LEFT(resources!S19, 6) = "BONUS_", CHAR(9) &amp; "BonusType=" &amp; resources!S19 &amp; CHAR(10), "")
&amp; IF('goody huts'!S19, "	ImprovementType=IMPROVEMENT_GOODY_HUT" &amp; CHAR(10), "")
&amp; IF(ISBLANK(OFFSET('rivers (2)'!$A$1, 2 * (67 - $A21), 2 * T$2 + 1)), "", SUBSTITUTE($C$1, "&lt;direc&gt;", RIGHT(OFFSET('rivers (2)'!$A$1, 2 * (67 - $A21), 2 * T$2 + 1), 1)))
&amp; IF(ISBLANK(OFFSET('rivers (2)'!$A$1, 2 * (67 - $A21) + 1, 2 * T$2)), "", SUBSTITUTE($D$1, "&lt;direc&gt;", RIGHT(OFFSET('rivers (2)'!$A$1, 2 * (67 - $A21) + 1, 2 * T$2), 1)))
&amp; IF(ISBLANK('feature type'!S19), "EndPlot", SUBSTITUTE(SUBSTITUTE(output!$B$1,
                   "f_type", 'feature type'!S19),
                   "f_var", 'feature variety'!S19))
&amp; CHAR(10)</f>
        <v xml:space="preserve">BeginPlot
	x=18,y=49
	TerrainType=TERRAIN_GRASS
	PlotType=2
	FeatureType=FEATURE_FOREST, FeatureVariety=0
EndPlot
</v>
      </c>
      <c r="U21" t="str">
        <f ca="1">SUBSTITUTE(SUBSTITUTE(SUBSTITUTE(SUBSTITUTE($A$1,
"x_coord",U$2),
"y_coord",$A21),
"t_type",'terrain type'!T19),
"p_type", 'plot type'!T19)
&amp; IF(LEFT(resources!T19, 6) = "BONUS_", CHAR(9) &amp; "BonusType=" &amp; resources!T19 &amp; CHAR(10), "")
&amp; IF('goody huts'!T19, "	ImprovementType=IMPROVEMENT_GOODY_HUT" &amp; CHAR(10), "")
&amp; IF(ISBLANK(OFFSET('rivers (2)'!$A$1, 2 * (67 - $A21), 2 * U$2 + 1)), "", SUBSTITUTE($C$1, "&lt;direc&gt;", RIGHT(OFFSET('rivers (2)'!$A$1, 2 * (67 - $A21), 2 * U$2 + 1), 1)))
&amp; IF(ISBLANK(OFFSET('rivers (2)'!$A$1, 2 * (67 - $A21) + 1, 2 * U$2)), "", SUBSTITUTE($D$1, "&lt;direc&gt;", RIGHT(OFFSET('rivers (2)'!$A$1, 2 * (67 - $A21) + 1, 2 * U$2), 1)))
&amp; IF(ISBLANK('feature type'!T19), "EndPlot", SUBSTITUTE(SUBSTITUTE(output!$B$1,
                   "f_type", 'feature type'!T19),
                   "f_var", 'feature variety'!T19))
&amp; CHAR(10)</f>
        <v xml:space="preserve">BeginPlot
	x=19,y=49
	TerrainType=TERRAIN_GRASS
	PlotType=1
	FeatureType=FEATURE_FOREST, FeatureVariety=0
EndPlot
</v>
      </c>
      <c r="V21" t="str">
        <f ca="1">SUBSTITUTE(SUBSTITUTE(SUBSTITUTE(SUBSTITUTE($A$1,
"x_coord",V$2),
"y_coord",$A21),
"t_type",'terrain type'!U19),
"p_type", 'plot type'!U19)
&amp; IF(LEFT(resources!U19, 6) = "BONUS_", CHAR(9) &amp; "BonusType=" &amp; resources!U19 &amp; CHAR(10), "")
&amp; IF('goody huts'!U19, "	ImprovementType=IMPROVEMENT_GOODY_HUT" &amp; CHAR(10), "")
&amp; IF(ISBLANK(OFFSET('rivers (2)'!$A$1, 2 * (67 - $A21), 2 * V$2 + 1)), "", SUBSTITUTE($C$1, "&lt;direc&gt;", RIGHT(OFFSET('rivers (2)'!$A$1, 2 * (67 - $A21), 2 * V$2 + 1), 1)))
&amp; IF(ISBLANK(OFFSET('rivers (2)'!$A$1, 2 * (67 - $A21) + 1, 2 * V$2)), "", SUBSTITUTE($D$1, "&lt;direc&gt;", RIGHT(OFFSET('rivers (2)'!$A$1, 2 * (67 - $A21) + 1, 2 * V$2), 1)))
&amp; IF(ISBLANK('feature type'!U19), "EndPlot", SUBSTITUTE(SUBSTITUTE(output!$B$1,
                   "f_type", 'feature type'!U19),
                   "f_var", 'feature variety'!U19))
&amp; CHAR(10)</f>
        <v xml:space="preserve">BeginPlot
	x=20,y=49
	TerrainType=TERRAIN_GRASS
	PlotType=1
EndPlot
</v>
      </c>
      <c r="W21" t="str">
        <f ca="1">SUBSTITUTE(SUBSTITUTE(SUBSTITUTE(SUBSTITUTE($A$1,
"x_coord",W$2),
"y_coord",$A21),
"t_type",'terrain type'!V19),
"p_type", 'plot type'!V19)
&amp; IF(LEFT(resources!V19, 6) = "BONUS_", CHAR(9) &amp; "BonusType=" &amp; resources!V19 &amp; CHAR(10), "")
&amp; IF('goody huts'!V19, "	ImprovementType=IMPROVEMENT_GOODY_HUT" &amp; CHAR(10), "")
&amp; IF(ISBLANK(OFFSET('rivers (2)'!$A$1, 2 * (67 - $A21), 2 * W$2 + 1)), "", SUBSTITUTE($C$1, "&lt;direc&gt;", RIGHT(OFFSET('rivers (2)'!$A$1, 2 * (67 - $A21), 2 * W$2 + 1), 1)))
&amp; IF(ISBLANK(OFFSET('rivers (2)'!$A$1, 2 * (67 - $A21) + 1, 2 * W$2)), "", SUBSTITUTE($D$1, "&lt;direc&gt;", RIGHT(OFFSET('rivers (2)'!$A$1, 2 * (67 - $A21) + 1, 2 * W$2), 1)))
&amp; IF(ISBLANK('feature type'!V19), "EndPlot", SUBSTITUTE(SUBSTITUTE(output!$B$1,
                   "f_type", 'feature type'!V19),
                   "f_var", 'feature variety'!V19))
&amp; CHAR(10)</f>
        <v xml:space="preserve">BeginPlot
	x=21,y=49
	TerrainType=TERRAIN_GRASS
	PlotType=1
EndPlot
</v>
      </c>
      <c r="X21" t="str">
        <f ca="1">SUBSTITUTE(SUBSTITUTE(SUBSTITUTE(SUBSTITUTE($A$1,
"x_coord",X$2),
"y_coord",$A21),
"t_type",'terrain type'!W19),
"p_type", 'plot type'!W19)
&amp; IF(LEFT(resources!W19, 6) = "BONUS_", CHAR(9) &amp; "BonusType=" &amp; resources!W19 &amp; CHAR(10), "")
&amp; IF('goody huts'!W19, "	ImprovementType=IMPROVEMENT_GOODY_HUT" &amp; CHAR(10), "")
&amp; IF(ISBLANK(OFFSET('rivers (2)'!$A$1, 2 * (67 - $A21), 2 * X$2 + 1)), "", SUBSTITUTE($C$1, "&lt;direc&gt;", RIGHT(OFFSET('rivers (2)'!$A$1, 2 * (67 - $A21), 2 * X$2 + 1), 1)))
&amp; IF(ISBLANK(OFFSET('rivers (2)'!$A$1, 2 * (67 - $A21) + 1, 2 * X$2)), "", SUBSTITUTE($D$1, "&lt;direc&gt;", RIGHT(OFFSET('rivers (2)'!$A$1, 2 * (67 - $A21) + 1, 2 * X$2), 1)))
&amp; IF(ISBLANK('feature type'!W19), "EndPlot", SUBSTITUTE(SUBSTITUTE(output!$B$1,
                   "f_type", 'feature type'!W19),
                   "f_var", 'feature variety'!W19))
&amp; CHAR(10)</f>
        <v xml:space="preserve">BeginPlot
	x=22,y=49
	TerrainType=TERRAIN_GRASS
	PlotType=2
EndPlot
</v>
      </c>
      <c r="Y21" t="str">
        <f ca="1">SUBSTITUTE(SUBSTITUTE(SUBSTITUTE(SUBSTITUTE($A$1,
"x_coord",Y$2),
"y_coord",$A21),
"t_type",'terrain type'!X19),
"p_type", 'plot type'!X19)
&amp; IF(LEFT(resources!X19, 6) = "BONUS_", CHAR(9) &amp; "BonusType=" &amp; resources!X19 &amp; CHAR(10), "")
&amp; IF('goody huts'!X19, "	ImprovementType=IMPROVEMENT_GOODY_HUT" &amp; CHAR(10), "")
&amp; IF(ISBLANK(OFFSET('rivers (2)'!$A$1, 2 * (67 - $A21), 2 * Y$2 + 1)), "", SUBSTITUTE($C$1, "&lt;direc&gt;", RIGHT(OFFSET('rivers (2)'!$A$1, 2 * (67 - $A21), 2 * Y$2 + 1), 1)))
&amp; IF(ISBLANK(OFFSET('rivers (2)'!$A$1, 2 * (67 - $A21) + 1, 2 * Y$2)), "", SUBSTITUTE($D$1, "&lt;direc&gt;", RIGHT(OFFSET('rivers (2)'!$A$1, 2 * (67 - $A21) + 1, 2 * Y$2), 1)))
&amp; IF(ISBLANK('feature type'!X19), "EndPlot", SUBSTITUTE(SUBSTITUTE(output!$B$1,
                   "f_type", 'feature type'!X19),
                   "f_var", 'feature variety'!X19))
&amp; CHAR(10)</f>
        <v xml:space="preserve">BeginPlot
	x=23,y=49
	TerrainType=TERRAIN_GRASS
	PlotType=2
EndPlot
</v>
      </c>
      <c r="Z21" t="str">
        <f ca="1">SUBSTITUTE(SUBSTITUTE(SUBSTITUTE(SUBSTITUTE($A$1,
"x_coord",Z$2),
"y_coord",$A21),
"t_type",'terrain type'!Y19),
"p_type", 'plot type'!Y19)
&amp; IF(LEFT(resources!Y19, 6) = "BONUS_", CHAR(9) &amp; "BonusType=" &amp; resources!Y19 &amp; CHAR(10), "")
&amp; IF('goody huts'!Y19, "	ImprovementType=IMPROVEMENT_GOODY_HUT" &amp; CHAR(10), "")
&amp; IF(ISBLANK(OFFSET('rivers (2)'!$A$1, 2 * (67 - $A21), 2 * Z$2 + 1)), "", SUBSTITUTE($C$1, "&lt;direc&gt;", RIGHT(OFFSET('rivers (2)'!$A$1, 2 * (67 - $A21), 2 * Z$2 + 1), 1)))
&amp; IF(ISBLANK(OFFSET('rivers (2)'!$A$1, 2 * (67 - $A21) + 1, 2 * Z$2)), "", SUBSTITUTE($D$1, "&lt;direc&gt;", RIGHT(OFFSET('rivers (2)'!$A$1, 2 * (67 - $A21) + 1, 2 * Z$2), 1)))
&amp; IF(ISBLANK('feature type'!Y19), "EndPlot", SUBSTITUTE(SUBSTITUTE(output!$B$1,
                   "f_type", 'feature type'!Y19),
                   "f_var", 'feature variety'!Y19))
&amp; CHAR(10)</f>
        <v xml:space="preserve">BeginPlot
	x=24,y=49
	TerrainType=TERRAIN_GRASS
	PlotType=1
	FeatureType=FEATURE_FOREST, FeatureVariety=0
EndPlot
</v>
      </c>
      <c r="AA21" t="str">
        <f ca="1">SUBSTITUTE(SUBSTITUTE(SUBSTITUTE(SUBSTITUTE($A$1,
"x_coord",AA$2),
"y_coord",$A21),
"t_type",'terrain type'!Z19),
"p_type", 'plot type'!Z19)
&amp; IF(LEFT(resources!Z19, 6) = "BONUS_", CHAR(9) &amp; "BonusType=" &amp; resources!Z19 &amp; CHAR(10), "")
&amp; IF('goody huts'!Z19, "	ImprovementType=IMPROVEMENT_GOODY_HUT" &amp; CHAR(10), "")
&amp; IF(ISBLANK(OFFSET('rivers (2)'!$A$1, 2 * (67 - $A21), 2 * AA$2 + 1)), "", SUBSTITUTE($C$1, "&lt;direc&gt;", RIGHT(OFFSET('rivers (2)'!$A$1, 2 * (67 - $A21), 2 * AA$2 + 1), 1)))
&amp; IF(ISBLANK(OFFSET('rivers (2)'!$A$1, 2 * (67 - $A21) + 1, 2 * AA$2)), "", SUBSTITUTE($D$1, "&lt;direc&gt;", RIGHT(OFFSET('rivers (2)'!$A$1, 2 * (67 - $A21) + 1, 2 * AA$2), 1)))
&amp; IF(ISBLANK('feature type'!Z19), "EndPlot", SUBSTITUTE(SUBSTITUTE(output!$B$1,
                   "f_type", 'feature type'!Z19),
                   "f_var", 'feature variety'!Z19))
&amp; CHAR(10)</f>
        <v xml:space="preserve">BeginPlot
	x=25,y=49
	TerrainType=TERRAIN_GRASS
	PlotType=1
	FeatureType=FEATURE_FOREST, FeatureVariety=0
EndPlot
</v>
      </c>
      <c r="AB21" t="str">
        <f ca="1">SUBSTITUTE(SUBSTITUTE(SUBSTITUTE(SUBSTITUTE($A$1,
"x_coord",AB$2),
"y_coord",$A21),
"t_type",'terrain type'!AA19),
"p_type", 'plot type'!AA19)
&amp; IF(LEFT(resources!AA19, 6) = "BONUS_", CHAR(9) &amp; "BonusType=" &amp; resources!AA19 &amp; CHAR(10), "")
&amp; IF('goody huts'!AA19, "	ImprovementType=IMPROVEMENT_GOODY_HUT" &amp; CHAR(10), "")
&amp; IF(ISBLANK(OFFSET('rivers (2)'!$A$1, 2 * (67 - $A21), 2 * AB$2 + 1)), "", SUBSTITUTE($C$1, "&lt;direc&gt;", RIGHT(OFFSET('rivers (2)'!$A$1, 2 * (67 - $A21), 2 * AB$2 + 1), 1)))
&amp; IF(ISBLANK(OFFSET('rivers (2)'!$A$1, 2 * (67 - $A21) + 1, 2 * AB$2)), "", SUBSTITUTE($D$1, "&lt;direc&gt;", RIGHT(OFFSET('rivers (2)'!$A$1, 2 * (67 - $A21) + 1, 2 * AB$2), 1)))
&amp; IF(ISBLANK('feature type'!AA19), "EndPlot", SUBSTITUTE(SUBSTITUTE(output!$B$1,
                   "f_type", 'feature type'!AA19),
                   "f_var", 'feature variety'!AA19))
&amp; CHAR(10)</f>
        <v xml:space="preserve">BeginPlot
	x=26,y=49
	TerrainType=TERRAIN_GRASS
	PlotType=2
	RiverNSDirection=2
	isWOfRiver
	RiverWEDirection=3
	isNOfRiver
EndPlot
</v>
      </c>
      <c r="AC21" t="str">
        <f ca="1">SUBSTITUTE(SUBSTITUTE(SUBSTITUTE(SUBSTITUTE($A$1,
"x_coord",AC$2),
"y_coord",$A21),
"t_type",'terrain type'!AB19),
"p_type", 'plot type'!AB19)
&amp; IF(LEFT(resources!AB19, 6) = "BONUS_", CHAR(9) &amp; "BonusType=" &amp; resources!AB19 &amp; CHAR(10), "")
&amp; IF('goody huts'!AB19, "	ImprovementType=IMPROVEMENT_GOODY_HUT" &amp; CHAR(10), "")
&amp; IF(ISBLANK(OFFSET('rivers (2)'!$A$1, 2 * (67 - $A21), 2 * AC$2 + 1)), "", SUBSTITUTE($C$1, "&lt;direc&gt;", RIGHT(OFFSET('rivers (2)'!$A$1, 2 * (67 - $A21), 2 * AC$2 + 1), 1)))
&amp; IF(ISBLANK(OFFSET('rivers (2)'!$A$1, 2 * (67 - $A21) + 1, 2 * AC$2)), "", SUBSTITUTE($D$1, "&lt;direc&gt;", RIGHT(OFFSET('rivers (2)'!$A$1, 2 * (67 - $A21) + 1, 2 * AC$2), 1)))
&amp; IF(ISBLANK('feature type'!AB19), "EndPlot", SUBSTITUTE(SUBSTITUTE(output!$B$1,
                   "f_type", 'feature type'!AB19),
                   "f_var", 'feature variety'!AB19))
&amp; CHAR(10)</f>
        <v xml:space="preserve">BeginPlot
	x=27,y=49
	TerrainType=TERRAIN_GRASS
	PlotType=2
	FeatureType=FEATURE_FOREST, FeatureVariety=0
EndPlot
</v>
      </c>
      <c r="AD21" t="str">
        <f ca="1">SUBSTITUTE(SUBSTITUTE(SUBSTITUTE(SUBSTITUTE($A$1,
"x_coord",AD$2),
"y_coord",$A21),
"t_type",'terrain type'!AC19),
"p_type", 'plot type'!AC19)
&amp; IF(LEFT(resources!AC19, 6) = "BONUS_", CHAR(9) &amp; "BonusType=" &amp; resources!AC19 &amp; CHAR(10), "")
&amp; IF('goody huts'!AC19, "	ImprovementType=IMPROVEMENT_GOODY_HUT" &amp; CHAR(10), "")
&amp; IF(ISBLANK(OFFSET('rivers (2)'!$A$1, 2 * (67 - $A21), 2 * AD$2 + 1)), "", SUBSTITUTE($C$1, "&lt;direc&gt;", RIGHT(OFFSET('rivers (2)'!$A$1, 2 * (67 - $A21), 2 * AD$2 + 1), 1)))
&amp; IF(ISBLANK(OFFSET('rivers (2)'!$A$1, 2 * (67 - $A21) + 1, 2 * AD$2)), "", SUBSTITUTE($D$1, "&lt;direc&gt;", RIGHT(OFFSET('rivers (2)'!$A$1, 2 * (67 - $A21) + 1, 2 * AD$2), 1)))
&amp; IF(ISBLANK('feature type'!AC19), "EndPlot", SUBSTITUTE(SUBSTITUTE(output!$B$1,
                   "f_type", 'feature type'!AC19),
                   "f_var", 'feature variety'!AC19))
&amp; CHAR(10)</f>
        <v xml:space="preserve">BeginPlot
	x=28,y=49
	TerrainType=TERRAIN_GRASS
	PlotType=2
	FeatureType=FEATURE_FOREST, FeatureVariety=0
EndPlot
</v>
      </c>
      <c r="AE21" t="str">
        <f ca="1">SUBSTITUTE(SUBSTITUTE(SUBSTITUTE(SUBSTITUTE($A$1,
"x_coord",AE$2),
"y_coord",$A21),
"t_type",'terrain type'!AD19),
"p_type", 'plot type'!AD19)
&amp; IF(LEFT(resources!AD19, 6) = "BONUS_", CHAR(9) &amp; "BonusType=" &amp; resources!AD19 &amp; CHAR(10), "")
&amp; IF('goody huts'!AD19, "	ImprovementType=IMPROVEMENT_GOODY_HUT" &amp; CHAR(10), "")
&amp; IF(ISBLANK(OFFSET('rivers (2)'!$A$1, 2 * (67 - $A21), 2 * AE$2 + 1)), "", SUBSTITUTE($C$1, "&lt;direc&gt;", RIGHT(OFFSET('rivers (2)'!$A$1, 2 * (67 - $A21), 2 * AE$2 + 1), 1)))
&amp; IF(ISBLANK(OFFSET('rivers (2)'!$A$1, 2 * (67 - $A21) + 1, 2 * AE$2)), "", SUBSTITUTE($D$1, "&lt;direc&gt;", RIGHT(OFFSET('rivers (2)'!$A$1, 2 * (67 - $A21) + 1, 2 * AE$2), 1)))
&amp; IF(ISBLANK('feature type'!AD19), "EndPlot", SUBSTITUTE(SUBSTITUTE(output!$B$1,
                   "f_type", 'feature type'!AD19),
                   "f_var", 'feature variety'!AD19))
&amp; CHAR(10)</f>
        <v xml:space="preserve">BeginPlot
	x=29,y=49
	TerrainType=TERRAIN_GRASS
	PlotType=2
	FeatureType=FEATURE_FOREST, FeatureVariety=0
EndPlot
</v>
      </c>
      <c r="AF21" t="str">
        <f ca="1">SUBSTITUTE(SUBSTITUTE(SUBSTITUTE(SUBSTITUTE($A$1,
"x_coord",AF$2),
"y_coord",$A21),
"t_type",'terrain type'!AE19),
"p_type", 'plot type'!AE19)
&amp; IF(LEFT(resources!AE19, 6) = "BONUS_", CHAR(9) &amp; "BonusType=" &amp; resources!AE19 &amp; CHAR(10), "")
&amp; IF('goody huts'!AE19, "	ImprovementType=IMPROVEMENT_GOODY_HUT" &amp; CHAR(10), "")
&amp; IF(ISBLANK(OFFSET('rivers (2)'!$A$1, 2 * (67 - $A21), 2 * AF$2 + 1)), "", SUBSTITUTE($C$1, "&lt;direc&gt;", RIGHT(OFFSET('rivers (2)'!$A$1, 2 * (67 - $A21), 2 * AF$2 + 1), 1)))
&amp; IF(ISBLANK(OFFSET('rivers (2)'!$A$1, 2 * (67 - $A21) + 1, 2 * AF$2)), "", SUBSTITUTE($D$1, "&lt;direc&gt;", RIGHT(OFFSET('rivers (2)'!$A$1, 2 * (67 - $A21) + 1, 2 * AF$2), 1)))
&amp; IF(ISBLANK('feature type'!AE19), "EndPlot", SUBSTITUTE(SUBSTITUTE(output!$B$1,
                   "f_type", 'feature type'!AE19),
                   "f_var", 'feature variety'!AE19))
&amp; CHAR(10)</f>
        <v xml:space="preserve">BeginPlot
	x=30,y=49
	TerrainType=TERRAIN_GRASS
	PlotType=1
EndPlot
</v>
      </c>
      <c r="AG21" t="str">
        <f ca="1">SUBSTITUTE(SUBSTITUTE(SUBSTITUTE(SUBSTITUTE($A$1,
"x_coord",AG$2),
"y_coord",$A21),
"t_type",'terrain type'!AF19),
"p_type", 'plot type'!AF19)
&amp; IF(LEFT(resources!AF19, 6) = "BONUS_", CHAR(9) &amp; "BonusType=" &amp; resources!AF19 &amp; CHAR(10), "")
&amp; IF('goody huts'!AF19, "	ImprovementType=IMPROVEMENT_GOODY_HUT" &amp; CHAR(10), "")
&amp; IF(ISBLANK(OFFSET('rivers (2)'!$A$1, 2 * (67 - $A21), 2 * AG$2 + 1)), "", SUBSTITUTE($C$1, "&lt;direc&gt;", RIGHT(OFFSET('rivers (2)'!$A$1, 2 * (67 - $A21), 2 * AG$2 + 1), 1)))
&amp; IF(ISBLANK(OFFSET('rivers (2)'!$A$1, 2 * (67 - $A21) + 1, 2 * AG$2)), "", SUBSTITUTE($D$1, "&lt;direc&gt;", RIGHT(OFFSET('rivers (2)'!$A$1, 2 * (67 - $A21) + 1, 2 * AG$2), 1)))
&amp; IF(ISBLANK('feature type'!AF19), "EndPlot", SUBSTITUTE(SUBSTITUTE(output!$B$1,
                   "f_type", 'feature type'!AF19),
                   "f_var", 'feature variety'!AF19))
&amp; CHAR(10)</f>
        <v xml:space="preserve">BeginPlot
	x=31,y=49
	TerrainType=TERRAIN_GRASS
	PlotType=2
EndPlot
</v>
      </c>
      <c r="AH21" t="str">
        <f ca="1">SUBSTITUTE(SUBSTITUTE(SUBSTITUTE(SUBSTITUTE($A$1,
"x_coord",AH$2),
"y_coord",$A21),
"t_type",'terrain type'!AG19),
"p_type", 'plot type'!AG19)
&amp; IF(LEFT(resources!AG19, 6) = "BONUS_", CHAR(9) &amp; "BonusType=" &amp; resources!AG19 &amp; CHAR(10), "")
&amp; IF('goody huts'!AG19, "	ImprovementType=IMPROVEMENT_GOODY_HUT" &amp; CHAR(10), "")
&amp; IF(ISBLANK(OFFSET('rivers (2)'!$A$1, 2 * (67 - $A21), 2 * AH$2 + 1)), "", SUBSTITUTE($C$1, "&lt;direc&gt;", RIGHT(OFFSET('rivers (2)'!$A$1, 2 * (67 - $A21), 2 * AH$2 + 1), 1)))
&amp; IF(ISBLANK(OFFSET('rivers (2)'!$A$1, 2 * (67 - $A21) + 1, 2 * AH$2)), "", SUBSTITUTE($D$1, "&lt;direc&gt;", RIGHT(OFFSET('rivers (2)'!$A$1, 2 * (67 - $A21) + 1, 2 * AH$2), 1)))
&amp; IF(ISBLANK('feature type'!AG19), "EndPlot", SUBSTITUTE(SUBSTITUTE(output!$B$1,
                   "f_type", 'feature type'!AG19),
                   "f_var", 'feature variety'!AG19))
&amp; CHAR(10)</f>
        <v xml:space="preserve">BeginPlot
	x=32,y=49
	TerrainType=TERRAIN_GRASS
	PlotType=2
EndPlot
</v>
      </c>
      <c r="AI21" t="str">
        <f ca="1">SUBSTITUTE(SUBSTITUTE(SUBSTITUTE(SUBSTITUTE($A$1,
"x_coord",AI$2),
"y_coord",$A21),
"t_type",'terrain type'!AH19),
"p_type", 'plot type'!AH19)
&amp; IF(LEFT(resources!AH19, 6) = "BONUS_", CHAR(9) &amp; "BonusType=" &amp; resources!AH19 &amp; CHAR(10), "")
&amp; IF('goody huts'!AH19, "	ImprovementType=IMPROVEMENT_GOODY_HUT" &amp; CHAR(10), "")
&amp; IF(ISBLANK(OFFSET('rivers (2)'!$A$1, 2 * (67 - $A21), 2 * AI$2 + 1)), "", SUBSTITUTE($C$1, "&lt;direc&gt;", RIGHT(OFFSET('rivers (2)'!$A$1, 2 * (67 - $A21), 2 * AI$2 + 1), 1)))
&amp; IF(ISBLANK(OFFSET('rivers (2)'!$A$1, 2 * (67 - $A21) + 1, 2 * AI$2)), "", SUBSTITUTE($D$1, "&lt;direc&gt;", RIGHT(OFFSET('rivers (2)'!$A$1, 2 * (67 - $A21) + 1, 2 * AI$2), 1)))
&amp; IF(ISBLANK('feature type'!AH19), "EndPlot", SUBSTITUTE(SUBSTITUTE(output!$B$1,
                   "f_type", 'feature type'!AH19),
                   "f_var", 'feature variety'!AH19))
&amp; CHAR(10)</f>
        <v xml:space="preserve">BeginPlot
	x=33,y=49
	TerrainType=TERRAIN_GRASS
	PlotType=2
	FeatureType=FEATURE_FOREST, FeatureVariety=0
EndPlot
</v>
      </c>
      <c r="AJ21" t="str">
        <f ca="1">SUBSTITUTE(SUBSTITUTE(SUBSTITUTE(SUBSTITUTE($A$1,
"x_coord",AJ$2),
"y_coord",$A21),
"t_type",'terrain type'!AI19),
"p_type", 'plot type'!AI19)
&amp; IF(LEFT(resources!AI19, 6) = "BONUS_", CHAR(9) &amp; "BonusType=" &amp; resources!AI19 &amp; CHAR(10), "")
&amp; IF('goody huts'!AI19, "	ImprovementType=IMPROVEMENT_GOODY_HUT" &amp; CHAR(10), "")
&amp; IF(ISBLANK(OFFSET('rivers (2)'!$A$1, 2 * (67 - $A21), 2 * AJ$2 + 1)), "", SUBSTITUTE($C$1, "&lt;direc&gt;", RIGHT(OFFSET('rivers (2)'!$A$1, 2 * (67 - $A21), 2 * AJ$2 + 1), 1)))
&amp; IF(ISBLANK(OFFSET('rivers (2)'!$A$1, 2 * (67 - $A21) + 1, 2 * AJ$2)), "", SUBSTITUTE($D$1, "&lt;direc&gt;", RIGHT(OFFSET('rivers (2)'!$A$1, 2 * (67 - $A21) + 1, 2 * AJ$2), 1)))
&amp; IF(ISBLANK('feature type'!AI19), "EndPlot", SUBSTITUTE(SUBSTITUTE(output!$B$1,
                   "f_type", 'feature type'!AI19),
                   "f_var", 'feature variety'!AI19))
&amp; CHAR(10)</f>
        <v xml:space="preserve">BeginPlot
	x=34,y=49
	TerrainType=TERRAIN_GRASS
	PlotType=1
	FeatureType=FEATURE_FOREST, FeatureVariety=0
EndPlot
</v>
      </c>
      <c r="AK21" t="str">
        <f ca="1">SUBSTITUTE(SUBSTITUTE(SUBSTITUTE(SUBSTITUTE($A$1,
"x_coord",AK$2),
"y_coord",$A21),
"t_type",'terrain type'!AJ19),
"p_type", 'plot type'!AJ19)
&amp; IF(LEFT(resources!AJ19, 6) = "BONUS_", CHAR(9) &amp; "BonusType=" &amp; resources!AJ19 &amp; CHAR(10), "")
&amp; IF('goody huts'!AJ19, "	ImprovementType=IMPROVEMENT_GOODY_HUT" &amp; CHAR(10), "")
&amp; IF(ISBLANK(OFFSET('rivers (2)'!$A$1, 2 * (67 - $A21), 2 * AK$2 + 1)), "", SUBSTITUTE($C$1, "&lt;direc&gt;", RIGHT(OFFSET('rivers (2)'!$A$1, 2 * (67 - $A21), 2 * AK$2 + 1), 1)))
&amp; IF(ISBLANK(OFFSET('rivers (2)'!$A$1, 2 * (67 - $A21) + 1, 2 * AK$2)), "", SUBSTITUTE($D$1, "&lt;direc&gt;", RIGHT(OFFSET('rivers (2)'!$A$1, 2 * (67 - $A21) + 1, 2 * AK$2), 1)))
&amp; IF(ISBLANK('feature type'!AJ19), "EndPlot", SUBSTITUTE(SUBSTITUTE(output!$B$1,
                   "f_type", 'feature type'!AJ19),
                   "f_var", 'feature variety'!AJ19))
&amp; CHAR(10)</f>
        <v xml:space="preserve">BeginPlot
	x=35,y=49
	TerrainType=TERRAIN_GRASS
	PlotType=1
EndPlot
</v>
      </c>
      <c r="AL21" t="str">
        <f ca="1">SUBSTITUTE(SUBSTITUTE(SUBSTITUTE(SUBSTITUTE($A$1,
"x_coord",AL$2),
"y_coord",$A21),
"t_type",'terrain type'!AK19),
"p_type", 'plot type'!AK19)
&amp; IF(LEFT(resources!AK19, 6) = "BONUS_", CHAR(9) &amp; "BonusType=" &amp; resources!AK19 &amp; CHAR(10), "")
&amp; IF('goody huts'!AK19, "	ImprovementType=IMPROVEMENT_GOODY_HUT" &amp; CHAR(10), "")
&amp; IF(ISBLANK(OFFSET('rivers (2)'!$A$1, 2 * (67 - $A21), 2 * AL$2 + 1)), "", SUBSTITUTE($C$1, "&lt;direc&gt;", RIGHT(OFFSET('rivers (2)'!$A$1, 2 * (67 - $A21), 2 * AL$2 + 1), 1)))
&amp; IF(ISBLANK(OFFSET('rivers (2)'!$A$1, 2 * (67 - $A21) + 1, 2 * AL$2)), "", SUBSTITUTE($D$1, "&lt;direc&gt;", RIGHT(OFFSET('rivers (2)'!$A$1, 2 * (67 - $A21) + 1, 2 * AL$2), 1)))
&amp; IF(ISBLANK('feature type'!AK19), "EndPlot", SUBSTITUTE(SUBSTITUTE(output!$B$1,
                   "f_type", 'feature type'!AK19),
                   "f_var", 'feature variety'!AK19))
&amp; CHAR(10)</f>
        <v xml:space="preserve">BeginPlot
	x=36,y=49
	TerrainType=TERRAIN_GRASS
	PlotType=1
EndPlot
</v>
      </c>
      <c r="AM21" t="str">
        <f ca="1">SUBSTITUTE(SUBSTITUTE(SUBSTITUTE(SUBSTITUTE($A$1,
"x_coord",AM$2),
"y_coord",$A21),
"t_type",'terrain type'!AL19),
"p_type", 'plot type'!AL19)
&amp; IF(LEFT(resources!AL19, 6) = "BONUS_", CHAR(9) &amp; "BonusType=" &amp; resources!AL19 &amp; CHAR(10), "")
&amp; IF('goody huts'!AL19, "	ImprovementType=IMPROVEMENT_GOODY_HUT" &amp; CHAR(10), "")
&amp; IF(ISBLANK(OFFSET('rivers (2)'!$A$1, 2 * (67 - $A21), 2 * AM$2 + 1)), "", SUBSTITUTE($C$1, "&lt;direc&gt;", RIGHT(OFFSET('rivers (2)'!$A$1, 2 * (67 - $A21), 2 * AM$2 + 1), 1)))
&amp; IF(ISBLANK(OFFSET('rivers (2)'!$A$1, 2 * (67 - $A21) + 1, 2 * AM$2)), "", SUBSTITUTE($D$1, "&lt;direc&gt;", RIGHT(OFFSET('rivers (2)'!$A$1, 2 * (67 - $A21) + 1, 2 * AM$2), 1)))
&amp; IF(ISBLANK('feature type'!AL19), "EndPlot", SUBSTITUTE(SUBSTITUTE(output!$B$1,
                   "f_type", 'feature type'!AL19),
                   "f_var", 'feature variety'!AL19))
&amp; CHAR(10)</f>
        <v xml:space="preserve">BeginPlot
	x=37,y=49
	TerrainType=TERRAIN_COAST
	PlotType=3
EndPlot
</v>
      </c>
      <c r="AN21" t="str">
        <f ca="1">SUBSTITUTE(SUBSTITUTE(SUBSTITUTE(SUBSTITUTE($A$1,
"x_coord",AN$2),
"y_coord",$A21),
"t_type",'terrain type'!AM19),
"p_type", 'plot type'!AM19)
&amp; IF(LEFT(resources!AM19, 6) = "BONUS_", CHAR(9) &amp; "BonusType=" &amp; resources!AM19 &amp; CHAR(10), "")
&amp; IF('goody huts'!AM19, "	ImprovementType=IMPROVEMENT_GOODY_HUT" &amp; CHAR(10), "")
&amp; IF(ISBLANK(OFFSET('rivers (2)'!$A$1, 2 * (67 - $A21), 2 * AN$2 + 1)), "", SUBSTITUTE($C$1, "&lt;direc&gt;", RIGHT(OFFSET('rivers (2)'!$A$1, 2 * (67 - $A21), 2 * AN$2 + 1), 1)))
&amp; IF(ISBLANK(OFFSET('rivers (2)'!$A$1, 2 * (67 - $A21) + 1, 2 * AN$2)), "", SUBSTITUTE($D$1, "&lt;direc&gt;", RIGHT(OFFSET('rivers (2)'!$A$1, 2 * (67 - $A21) + 1, 2 * AN$2), 1)))
&amp; IF(ISBLANK('feature type'!AM19), "EndPlot", SUBSTITUTE(SUBSTITUTE(output!$B$1,
                   "f_type", 'feature type'!AM19),
                   "f_var", 'feature variety'!AM19))
&amp; CHAR(10)</f>
        <v xml:space="preserve">BeginPlot
	x=38,y=49
	TerrainType=TERRAIN_COAST
	PlotType=3
EndPlot
</v>
      </c>
      <c r="AO21" t="str">
        <f ca="1">SUBSTITUTE(SUBSTITUTE(SUBSTITUTE(SUBSTITUTE($A$1,
"x_coord",AO$2),
"y_coord",$A21),
"t_type",'terrain type'!AN19),
"p_type", 'plot type'!AN19)
&amp; IF(LEFT(resources!AN19, 6) = "BONUS_", CHAR(9) &amp; "BonusType=" &amp; resources!AN19 &amp; CHAR(10), "")
&amp; IF('goody huts'!AN19, "	ImprovementType=IMPROVEMENT_GOODY_HUT" &amp; CHAR(10), "")
&amp; IF(ISBLANK(OFFSET('rivers (2)'!$A$1, 2 * (67 - $A21), 2 * AO$2 + 1)), "", SUBSTITUTE($C$1, "&lt;direc&gt;", RIGHT(OFFSET('rivers (2)'!$A$1, 2 * (67 - $A21), 2 * AO$2 + 1), 1)))
&amp; IF(ISBLANK(OFFSET('rivers (2)'!$A$1, 2 * (67 - $A21) + 1, 2 * AO$2)), "", SUBSTITUTE($D$1, "&lt;direc&gt;", RIGHT(OFFSET('rivers (2)'!$A$1, 2 * (67 - $A21) + 1, 2 * AO$2), 1)))
&amp; IF(ISBLANK('feature type'!AN19), "EndPlot", SUBSTITUTE(SUBSTITUTE(output!$B$1,
                   "f_type", 'feature type'!AN19),
                   "f_var", 'feature variety'!AN19))
&amp; CHAR(10)</f>
        <v xml:space="preserve">BeginPlot
	x=39,y=49
	TerrainType=TERRAIN_OCEAN
	PlotType=3
EndPlot
</v>
      </c>
      <c r="AP21" t="str">
        <f ca="1">SUBSTITUTE(SUBSTITUTE(SUBSTITUTE(SUBSTITUTE($A$1,
"x_coord",AP$2),
"y_coord",$A21),
"t_type",'terrain type'!AO19),
"p_type", 'plot type'!AO19)
&amp; IF(LEFT(resources!AO19, 6) = "BONUS_", CHAR(9) &amp; "BonusType=" &amp; resources!AO19 &amp; CHAR(10), "")
&amp; IF('goody huts'!AO19, "	ImprovementType=IMPROVEMENT_GOODY_HUT" &amp; CHAR(10), "")
&amp; IF(ISBLANK(OFFSET('rivers (2)'!$A$1, 2 * (67 - $A21), 2 * AP$2 + 1)), "", SUBSTITUTE($C$1, "&lt;direc&gt;", RIGHT(OFFSET('rivers (2)'!$A$1, 2 * (67 - $A21), 2 * AP$2 + 1), 1)))
&amp; IF(ISBLANK(OFFSET('rivers (2)'!$A$1, 2 * (67 - $A21) + 1, 2 * AP$2)), "", SUBSTITUTE($D$1, "&lt;direc&gt;", RIGHT(OFFSET('rivers (2)'!$A$1, 2 * (67 - $A21) + 1, 2 * AP$2), 1)))
&amp; IF(ISBLANK('feature type'!AO19), "EndPlot", SUBSTITUTE(SUBSTITUTE(output!$B$1,
                   "f_type", 'feature type'!AO19),
                   "f_var", 'feature variety'!AO19))
&amp; CHAR(10)</f>
        <v xml:space="preserve">BeginPlot
	x=40,y=49
	TerrainType=TERRAIN_OCEAN
	PlotType=3
EndPlot
</v>
      </c>
      <c r="AQ21" t="str">
        <f ca="1">SUBSTITUTE(SUBSTITUTE(SUBSTITUTE(SUBSTITUTE($A$1,
"x_coord",AQ$2),
"y_coord",$A21),
"t_type",'terrain type'!AP19),
"p_type", 'plot type'!AP19)
&amp; IF(LEFT(resources!AP19, 6) = "BONUS_", CHAR(9) &amp; "BonusType=" &amp; resources!AP19 &amp; CHAR(10), "")
&amp; IF('goody huts'!AP19, "	ImprovementType=IMPROVEMENT_GOODY_HUT" &amp; CHAR(10), "")
&amp; IF(ISBLANK(OFFSET('rivers (2)'!$A$1, 2 * (67 - $A21), 2 * AQ$2 + 1)), "", SUBSTITUTE($C$1, "&lt;direc&gt;", RIGHT(OFFSET('rivers (2)'!$A$1, 2 * (67 - $A21), 2 * AQ$2 + 1), 1)))
&amp; IF(ISBLANK(OFFSET('rivers (2)'!$A$1, 2 * (67 - $A21) + 1, 2 * AQ$2)), "", SUBSTITUTE($D$1, "&lt;direc&gt;", RIGHT(OFFSET('rivers (2)'!$A$1, 2 * (67 - $A21) + 1, 2 * AQ$2), 1)))
&amp; IF(ISBLANK('feature type'!AP19), "EndPlot", SUBSTITUTE(SUBSTITUTE(output!$B$1,
                   "f_type", 'feature type'!AP19),
                   "f_var", 'feature variety'!AP19))
&amp; CHAR(10)</f>
        <v xml:space="preserve">BeginPlot
	x=41,y=49
	TerrainType=TERRAIN_COAST
	PlotType=3
EndPlot
</v>
      </c>
      <c r="AR21" t="str">
        <f ca="1">SUBSTITUTE(SUBSTITUTE(SUBSTITUTE(SUBSTITUTE($A$1,
"x_coord",AR$2),
"y_coord",$A21),
"t_type",'terrain type'!AQ19),
"p_type", 'plot type'!AQ19)
&amp; IF(LEFT(resources!AQ19, 6) = "BONUS_", CHAR(9) &amp; "BonusType=" &amp; resources!AQ19 &amp; CHAR(10), "")
&amp; IF('goody huts'!AQ19, "	ImprovementType=IMPROVEMENT_GOODY_HUT" &amp; CHAR(10), "")
&amp; IF(ISBLANK(OFFSET('rivers (2)'!$A$1, 2 * (67 - $A21), 2 * AR$2 + 1)), "", SUBSTITUTE($C$1, "&lt;direc&gt;", RIGHT(OFFSET('rivers (2)'!$A$1, 2 * (67 - $A21), 2 * AR$2 + 1), 1)))
&amp; IF(ISBLANK(OFFSET('rivers (2)'!$A$1, 2 * (67 - $A21) + 1, 2 * AR$2)), "", SUBSTITUTE($D$1, "&lt;direc&gt;", RIGHT(OFFSET('rivers (2)'!$A$1, 2 * (67 - $A21) + 1, 2 * AR$2), 1)))
&amp; IF(ISBLANK('feature type'!AQ19), "EndPlot", SUBSTITUTE(SUBSTITUTE(output!$B$1,
                   "f_type", 'feature type'!AQ19),
                   "f_var", 'feature variety'!AQ19))
&amp; CHAR(10)</f>
        <v xml:space="preserve">BeginPlot
	x=42,y=49
	TerrainType=TERRAIN_GRASS
	PlotType=0
EndPlot
</v>
      </c>
      <c r="AS21" t="str">
        <f ca="1">SUBSTITUTE(SUBSTITUTE(SUBSTITUTE(SUBSTITUTE($A$1,
"x_coord",AS$2),
"y_coord",$A21),
"t_type",'terrain type'!AR19),
"p_type", 'plot type'!AR19)
&amp; IF(LEFT(resources!AR19, 6) = "BONUS_", CHAR(9) &amp; "BonusType=" &amp; resources!AR19 &amp; CHAR(10), "")
&amp; IF('goody huts'!AR19, "	ImprovementType=IMPROVEMENT_GOODY_HUT" &amp; CHAR(10), "")
&amp; IF(ISBLANK(OFFSET('rivers (2)'!$A$1, 2 * (67 - $A21), 2 * AS$2 + 1)), "", SUBSTITUTE($C$1, "&lt;direc&gt;", RIGHT(OFFSET('rivers (2)'!$A$1, 2 * (67 - $A21), 2 * AS$2 + 1), 1)))
&amp; IF(ISBLANK(OFFSET('rivers (2)'!$A$1, 2 * (67 - $A21) + 1, 2 * AS$2)), "", SUBSTITUTE($D$1, "&lt;direc&gt;", RIGHT(OFFSET('rivers (2)'!$A$1, 2 * (67 - $A21) + 1, 2 * AS$2), 1)))
&amp; IF(ISBLANK('feature type'!AR19), "EndPlot", SUBSTITUTE(SUBSTITUTE(output!$B$1,
                   "f_type", 'feature type'!AR19),
                   "f_var", 'feature variety'!AR19))
&amp; CHAR(10)</f>
        <v xml:space="preserve">BeginPlot
	x=43,y=49
	TerrainType=TERRAIN_COAST
	PlotType=3
EndPlot
</v>
      </c>
      <c r="AT21" t="str">
        <f ca="1">SUBSTITUTE(SUBSTITUTE(SUBSTITUTE(SUBSTITUTE($A$1,
"x_coord",AT$2),
"y_coord",$A21),
"t_type",'terrain type'!AS19),
"p_type", 'plot type'!AS19)
&amp; IF(LEFT(resources!AS19, 6) = "BONUS_", CHAR(9) &amp; "BonusType=" &amp; resources!AS19 &amp; CHAR(10), "")
&amp; IF('goody huts'!AS19, "	ImprovementType=IMPROVEMENT_GOODY_HUT" &amp; CHAR(10), "")
&amp; IF(ISBLANK(OFFSET('rivers (2)'!$A$1, 2 * (67 - $A21), 2 * AT$2 + 1)), "", SUBSTITUTE($C$1, "&lt;direc&gt;", RIGHT(OFFSET('rivers (2)'!$A$1, 2 * (67 - $A21), 2 * AT$2 + 1), 1)))
&amp; IF(ISBLANK(OFFSET('rivers (2)'!$A$1, 2 * (67 - $A21) + 1, 2 * AT$2)), "", SUBSTITUTE($D$1, "&lt;direc&gt;", RIGHT(OFFSET('rivers (2)'!$A$1, 2 * (67 - $A21) + 1, 2 * AT$2), 1)))
&amp; IF(ISBLANK('feature type'!AS19), "EndPlot", SUBSTITUTE(SUBSTITUTE(output!$B$1,
                   "f_type", 'feature type'!AS19),
                   "f_var", 'feature variety'!AS19))
&amp; CHAR(10)</f>
        <v xml:space="preserve">BeginPlot
	x=44,y=49
	TerrainType=TERRAIN_OCEAN
	PlotType=3
EndPlot
</v>
      </c>
      <c r="AU21" t="str">
        <f ca="1">SUBSTITUTE(SUBSTITUTE(SUBSTITUTE(SUBSTITUTE($A$1,
"x_coord",AU$2),
"y_coord",$A21),
"t_type",'terrain type'!AT19),
"p_type", 'plot type'!AT19)
&amp; IF(LEFT(resources!AT19, 6) = "BONUS_", CHAR(9) &amp; "BonusType=" &amp; resources!AT19 &amp; CHAR(10), "")
&amp; IF('goody huts'!AT19, "	ImprovementType=IMPROVEMENT_GOODY_HUT" &amp; CHAR(10), "")
&amp; IF(ISBLANK(OFFSET('rivers (2)'!$A$1, 2 * (67 - $A21), 2 * AU$2 + 1)), "", SUBSTITUTE($C$1, "&lt;direc&gt;", RIGHT(OFFSET('rivers (2)'!$A$1, 2 * (67 - $A21), 2 * AU$2 + 1), 1)))
&amp; IF(ISBLANK(OFFSET('rivers (2)'!$A$1, 2 * (67 - $A21) + 1, 2 * AU$2)), "", SUBSTITUTE($D$1, "&lt;direc&gt;", RIGHT(OFFSET('rivers (2)'!$A$1, 2 * (67 - $A21) + 1, 2 * AU$2), 1)))
&amp; IF(ISBLANK('feature type'!AT19), "EndPlot", SUBSTITUTE(SUBSTITUTE(output!$B$1,
                   "f_type", 'feature type'!AT19),
                   "f_var", 'feature variety'!AT19))
&amp; CHAR(10)</f>
        <v xml:space="preserve">BeginPlot
	x=45,y=49
	TerrainType=TERRAIN_OCEAN
	PlotType=3
EndPlot
</v>
      </c>
      <c r="AV21" t="str">
        <f ca="1">SUBSTITUTE(SUBSTITUTE(SUBSTITUTE(SUBSTITUTE($A$1,
"x_coord",AV$2),
"y_coord",$A21),
"t_type",'terrain type'!AU19),
"p_type", 'plot type'!AU19)
&amp; IF(LEFT(resources!AU19, 6) = "BONUS_", CHAR(9) &amp; "BonusType=" &amp; resources!AU19 &amp; CHAR(10), "")
&amp; IF('goody huts'!AU19, "	ImprovementType=IMPROVEMENT_GOODY_HUT" &amp; CHAR(10), "")
&amp; IF(ISBLANK(OFFSET('rivers (2)'!$A$1, 2 * (67 - $A21), 2 * AV$2 + 1)), "", SUBSTITUTE($C$1, "&lt;direc&gt;", RIGHT(OFFSET('rivers (2)'!$A$1, 2 * (67 - $A21), 2 * AV$2 + 1), 1)))
&amp; IF(ISBLANK(OFFSET('rivers (2)'!$A$1, 2 * (67 - $A21) + 1, 2 * AV$2)), "", SUBSTITUTE($D$1, "&lt;direc&gt;", RIGHT(OFFSET('rivers (2)'!$A$1, 2 * (67 - $A21) + 1, 2 * AV$2), 1)))
&amp; IF(ISBLANK('feature type'!AU19), "EndPlot", SUBSTITUTE(SUBSTITUTE(output!$B$1,
                   "f_type", 'feature type'!AU19),
                   "f_var", 'feature variety'!AU19))
&amp; CHAR(10)</f>
        <v xml:space="preserve">BeginPlot
	x=46,y=49
	TerrainType=TERRAIN_COAST
	PlotType=3
EndPlot
</v>
      </c>
      <c r="AW21" t="str">
        <f ca="1">SUBSTITUTE(SUBSTITUTE(SUBSTITUTE(SUBSTITUTE($A$1,
"x_coord",AW$2),
"y_coord",$A21),
"t_type",'terrain type'!AV19),
"p_type", 'plot type'!AV19)
&amp; IF(LEFT(resources!AV19, 6) = "BONUS_", CHAR(9) &amp; "BonusType=" &amp; resources!AV19 &amp; CHAR(10), "")
&amp; IF('goody huts'!AV19, "	ImprovementType=IMPROVEMENT_GOODY_HUT" &amp; CHAR(10), "")
&amp; IF(ISBLANK(OFFSET('rivers (2)'!$A$1, 2 * (67 - $A21), 2 * AW$2 + 1)), "", SUBSTITUTE($C$1, "&lt;direc&gt;", RIGHT(OFFSET('rivers (2)'!$A$1, 2 * (67 - $A21), 2 * AW$2 + 1), 1)))
&amp; IF(ISBLANK(OFFSET('rivers (2)'!$A$1, 2 * (67 - $A21) + 1, 2 * AW$2)), "", SUBSTITUTE($D$1, "&lt;direc&gt;", RIGHT(OFFSET('rivers (2)'!$A$1, 2 * (67 - $A21) + 1, 2 * AW$2), 1)))
&amp; IF(ISBLANK('feature type'!AV19), "EndPlot", SUBSTITUTE(SUBSTITUTE(output!$B$1,
                   "f_type", 'feature type'!AV19),
                   "f_var", 'feature variety'!AV19))
&amp; CHAR(10)</f>
        <v xml:space="preserve">BeginPlot
	x=47,y=49
	TerrainType=TERRAIN_GRASS
	PlotType=2
EndPlot
</v>
      </c>
      <c r="AX21" t="str">
        <f ca="1">SUBSTITUTE(SUBSTITUTE(SUBSTITUTE(SUBSTITUTE($A$1,
"x_coord",AX$2),
"y_coord",$A21),
"t_type",'terrain type'!AW19),
"p_type", 'plot type'!AW19)
&amp; IF(LEFT(resources!AW19, 6) = "BONUS_", CHAR(9) &amp; "BonusType=" &amp; resources!AW19 &amp; CHAR(10), "")
&amp; IF('goody huts'!AW19, "	ImprovementType=IMPROVEMENT_GOODY_HUT" &amp; CHAR(10), "")
&amp; IF(ISBLANK(OFFSET('rivers (2)'!$A$1, 2 * (67 - $A21), 2 * AX$2 + 1)), "", SUBSTITUTE($C$1, "&lt;direc&gt;", RIGHT(OFFSET('rivers (2)'!$A$1, 2 * (67 - $A21), 2 * AX$2 + 1), 1)))
&amp; IF(ISBLANK(OFFSET('rivers (2)'!$A$1, 2 * (67 - $A21) + 1, 2 * AX$2)), "", SUBSTITUTE($D$1, "&lt;direc&gt;", RIGHT(OFFSET('rivers (2)'!$A$1, 2 * (67 - $A21) + 1, 2 * AX$2), 1)))
&amp; IF(ISBLANK('feature type'!AW19), "EndPlot", SUBSTITUTE(SUBSTITUTE(output!$B$1,
                   "f_type", 'feature type'!AW19),
                   "f_var", 'feature variety'!AW19))
&amp; CHAR(10)</f>
        <v xml:space="preserve">BeginPlot
	x=48,y=49
	TerrainType=TERRAIN_GRASS
	PlotType=2
	RiverNSDirection=2
	isWOfRiver
EndPlot
</v>
      </c>
      <c r="AY21" t="str">
        <f ca="1">SUBSTITUTE(SUBSTITUTE(SUBSTITUTE(SUBSTITUTE($A$1,
"x_coord",AY$2),
"y_coord",$A21),
"t_type",'terrain type'!AX19),
"p_type", 'plot type'!AX19)
&amp; IF(LEFT(resources!AX19, 6) = "BONUS_", CHAR(9) &amp; "BonusType=" &amp; resources!AX19 &amp; CHAR(10), "")
&amp; IF('goody huts'!AX19, "	ImprovementType=IMPROVEMENT_GOODY_HUT" &amp; CHAR(10), "")
&amp; IF(ISBLANK(OFFSET('rivers (2)'!$A$1, 2 * (67 - $A21), 2 * AY$2 + 1)), "", SUBSTITUTE($C$1, "&lt;direc&gt;", RIGHT(OFFSET('rivers (2)'!$A$1, 2 * (67 - $A21), 2 * AY$2 + 1), 1)))
&amp; IF(ISBLANK(OFFSET('rivers (2)'!$A$1, 2 * (67 - $A21) + 1, 2 * AY$2)), "", SUBSTITUTE($D$1, "&lt;direc&gt;", RIGHT(OFFSET('rivers (2)'!$A$1, 2 * (67 - $A21) + 1, 2 * AY$2), 1)))
&amp; IF(ISBLANK('feature type'!AX19), "EndPlot", SUBSTITUTE(SUBSTITUTE(output!$B$1,
                   "f_type", 'feature type'!AX19),
                   "f_var", 'feature variety'!AX19))
&amp; CHAR(10)</f>
        <v xml:space="preserve">BeginPlot
	x=49,y=49
	TerrainType=TERRAIN_GRASS
	PlotType=1
	FeatureType=FEATURE_FOREST, FeatureVariety=1
EndPlot
</v>
      </c>
      <c r="AZ21" t="str">
        <f ca="1">SUBSTITUTE(SUBSTITUTE(SUBSTITUTE(SUBSTITUTE($A$1,
"x_coord",AZ$2),
"y_coord",$A21),
"t_type",'terrain type'!AY19),
"p_type", 'plot type'!AY19)
&amp; IF(LEFT(resources!AY19, 6) = "BONUS_", CHAR(9) &amp; "BonusType=" &amp; resources!AY19 &amp; CHAR(10), "")
&amp; IF('goody huts'!AY19, "	ImprovementType=IMPROVEMENT_GOODY_HUT" &amp; CHAR(10), "")
&amp; IF(ISBLANK(OFFSET('rivers (2)'!$A$1, 2 * (67 - $A21), 2 * AZ$2 + 1)), "", SUBSTITUTE($C$1, "&lt;direc&gt;", RIGHT(OFFSET('rivers (2)'!$A$1, 2 * (67 - $A21), 2 * AZ$2 + 1), 1)))
&amp; IF(ISBLANK(OFFSET('rivers (2)'!$A$1, 2 * (67 - $A21) + 1, 2 * AZ$2)), "", SUBSTITUTE($D$1, "&lt;direc&gt;", RIGHT(OFFSET('rivers (2)'!$A$1, 2 * (67 - $A21) + 1, 2 * AZ$2), 1)))
&amp; IF(ISBLANK('feature type'!AY19), "EndPlot", SUBSTITUTE(SUBSTITUTE(output!$B$1,
                   "f_type", 'feature type'!AY19),
                   "f_var", 'feature variety'!AY19))
&amp; CHAR(10)</f>
        <v xml:space="preserve">BeginPlot
	x=50,y=49
	TerrainType=TERRAIN_GRASS
	PlotType=1
	RiverNSDirection=2
	isWOfRiver
	FeatureType=FEATURE_FOREST, FeatureVariety=1
EndPlot
</v>
      </c>
      <c r="BA21" t="str">
        <f ca="1">SUBSTITUTE(SUBSTITUTE(SUBSTITUTE(SUBSTITUTE($A$1,
"x_coord",BA$2),
"y_coord",$A21),
"t_type",'terrain type'!AZ19),
"p_type", 'plot type'!AZ19)
&amp; IF(LEFT(resources!AZ19, 6) = "BONUS_", CHAR(9) &amp; "BonusType=" &amp; resources!AZ19 &amp; CHAR(10), "")
&amp; IF('goody huts'!AZ19, "	ImprovementType=IMPROVEMENT_GOODY_HUT" &amp; CHAR(10), "")
&amp; IF(ISBLANK(OFFSET('rivers (2)'!$A$1, 2 * (67 - $A21), 2 * BA$2 + 1)), "", SUBSTITUTE($C$1, "&lt;direc&gt;", RIGHT(OFFSET('rivers (2)'!$A$1, 2 * (67 - $A21), 2 * BA$2 + 1), 1)))
&amp; IF(ISBLANK(OFFSET('rivers (2)'!$A$1, 2 * (67 - $A21) + 1, 2 * BA$2)), "", SUBSTITUTE($D$1, "&lt;direc&gt;", RIGHT(OFFSET('rivers (2)'!$A$1, 2 * (67 - $A21) + 1, 2 * BA$2), 1)))
&amp; IF(ISBLANK('feature type'!AZ19), "EndPlot", SUBSTITUTE(SUBSTITUTE(output!$B$1,
                   "f_type", 'feature type'!AZ19),
                   "f_var", 'feature variety'!AZ19))
&amp; CHAR(10)</f>
        <v xml:space="preserve">BeginPlot
	x=51,y=49
	TerrainType=TERRAIN_GRASS
	PlotType=2
	FeatureType=FEATURE_FOREST, FeatureVariety=1
EndPlot
</v>
      </c>
      <c r="BB21" t="str">
        <f ca="1">SUBSTITUTE(SUBSTITUTE(SUBSTITUTE(SUBSTITUTE($A$1,
"x_coord",BB$2),
"y_coord",$A21),
"t_type",'terrain type'!BA19),
"p_type", 'plot type'!BA19)
&amp; IF(LEFT(resources!BA19, 6) = "BONUS_", CHAR(9) &amp; "BonusType=" &amp; resources!BA19 &amp; CHAR(10), "")
&amp; IF('goody huts'!BA19, "	ImprovementType=IMPROVEMENT_GOODY_HUT" &amp; CHAR(10), "")
&amp; IF(ISBLANK(OFFSET('rivers (2)'!$A$1, 2 * (67 - $A21), 2 * BB$2 + 1)), "", SUBSTITUTE($C$1, "&lt;direc&gt;", RIGHT(OFFSET('rivers (2)'!$A$1, 2 * (67 - $A21), 2 * BB$2 + 1), 1)))
&amp; IF(ISBLANK(OFFSET('rivers (2)'!$A$1, 2 * (67 - $A21) + 1, 2 * BB$2)), "", SUBSTITUTE($D$1, "&lt;direc&gt;", RIGHT(OFFSET('rivers (2)'!$A$1, 2 * (67 - $A21) + 1, 2 * BB$2), 1)))
&amp; IF(ISBLANK('feature type'!BA19), "EndPlot", SUBSTITUTE(SUBSTITUTE(output!$B$1,
                   "f_type", 'feature type'!BA19),
                   "f_var", 'feature variety'!BA19))
&amp; CHAR(10)</f>
        <v xml:space="preserve">BeginPlot
	x=52,y=49
	TerrainType=TERRAIN_GRASS
	PlotType=2
	RiverNSDirection=2
	isWOfRiver
EndPlot
</v>
      </c>
      <c r="BC21" t="str">
        <f ca="1">SUBSTITUTE(SUBSTITUTE(SUBSTITUTE(SUBSTITUTE($A$1,
"x_coord",BC$2),
"y_coord",$A21),
"t_type",'terrain type'!BB19),
"p_type", 'plot type'!BB19)
&amp; IF(LEFT(resources!BB19, 6) = "BONUS_", CHAR(9) &amp; "BonusType=" &amp; resources!BB19 &amp; CHAR(10), "")
&amp; IF('goody huts'!BB19, "	ImprovementType=IMPROVEMENT_GOODY_HUT" &amp; CHAR(10), "")
&amp; IF(ISBLANK(OFFSET('rivers (2)'!$A$1, 2 * (67 - $A21), 2 * BC$2 + 1)), "", SUBSTITUTE($C$1, "&lt;direc&gt;", RIGHT(OFFSET('rivers (2)'!$A$1, 2 * (67 - $A21), 2 * BC$2 + 1), 1)))
&amp; IF(ISBLANK(OFFSET('rivers (2)'!$A$1, 2 * (67 - $A21) + 1, 2 * BC$2)), "", SUBSTITUTE($D$1, "&lt;direc&gt;", RIGHT(OFFSET('rivers (2)'!$A$1, 2 * (67 - $A21) + 1, 2 * BC$2), 1)))
&amp; IF(ISBLANK('feature type'!BB19), "EndPlot", SUBSTITUTE(SUBSTITUTE(output!$B$1,
                   "f_type", 'feature type'!BB19),
                   "f_var", 'feature variety'!BB19))
&amp; CHAR(10)</f>
        <v xml:space="preserve">BeginPlot
	x=53,y=49
	TerrainType=TERRAIN_GRASS
	PlotType=2
EndPlot
</v>
      </c>
      <c r="BD21" t="str">
        <f ca="1">SUBSTITUTE(SUBSTITUTE(SUBSTITUTE(SUBSTITUTE($A$1,
"x_coord",BD$2),
"y_coord",$A21),
"t_type",'terrain type'!BC19),
"p_type", 'plot type'!BC19)
&amp; IF(LEFT(resources!BC19, 6) = "BONUS_", CHAR(9) &amp; "BonusType=" &amp; resources!BC19 &amp; CHAR(10), "")
&amp; IF('goody huts'!BC19, "	ImprovementType=IMPROVEMENT_GOODY_HUT" &amp; CHAR(10), "")
&amp; IF(ISBLANK(OFFSET('rivers (2)'!$A$1, 2 * (67 - $A21), 2 * BD$2 + 1)), "", SUBSTITUTE($C$1, "&lt;direc&gt;", RIGHT(OFFSET('rivers (2)'!$A$1, 2 * (67 - $A21), 2 * BD$2 + 1), 1)))
&amp; IF(ISBLANK(OFFSET('rivers (2)'!$A$1, 2 * (67 - $A21) + 1, 2 * BD$2)), "", SUBSTITUTE($D$1, "&lt;direc&gt;", RIGHT(OFFSET('rivers (2)'!$A$1, 2 * (67 - $A21) + 1, 2 * BD$2), 1)))
&amp; IF(ISBLANK('feature type'!BC19), "EndPlot", SUBSTITUTE(SUBSTITUTE(output!$B$1,
                   "f_type", 'feature type'!BC19),
                   "f_var", 'feature variety'!BC19))
&amp; CHAR(10)</f>
        <v xml:space="preserve">BeginPlot
	x=54,y=49
	TerrainType=TERRAIN_GRASS
	PlotType=2
	BonusType=BONUS_STONE
	RiverNSDirection=2
	isWOfRiver
EndPlot
</v>
      </c>
      <c r="BE21" t="str">
        <f ca="1">SUBSTITUTE(SUBSTITUTE(SUBSTITUTE(SUBSTITUTE($A$1,
"x_coord",BE$2),
"y_coord",$A21),
"t_type",'terrain type'!BD19),
"p_type", 'plot type'!BD19)
&amp; IF(LEFT(resources!BD19, 6) = "BONUS_", CHAR(9) &amp; "BonusType=" &amp; resources!BD19 &amp; CHAR(10), "")
&amp; IF('goody huts'!BD19, "	ImprovementType=IMPROVEMENT_GOODY_HUT" &amp; CHAR(10), "")
&amp; IF(ISBLANK(OFFSET('rivers (2)'!$A$1, 2 * (67 - $A21), 2 * BE$2 + 1)), "", SUBSTITUTE($C$1, "&lt;direc&gt;", RIGHT(OFFSET('rivers (2)'!$A$1, 2 * (67 - $A21), 2 * BE$2 + 1), 1)))
&amp; IF(ISBLANK(OFFSET('rivers (2)'!$A$1, 2 * (67 - $A21) + 1, 2 * BE$2)), "", SUBSTITUTE($D$1, "&lt;direc&gt;", RIGHT(OFFSET('rivers (2)'!$A$1, 2 * (67 - $A21) + 1, 2 * BE$2), 1)))
&amp; IF(ISBLANK('feature type'!BD19), "EndPlot", SUBSTITUTE(SUBSTITUTE(output!$B$1,
                   "f_type", 'feature type'!BD19),
                   "f_var", 'feature variety'!BD19))
&amp; CHAR(10)</f>
        <v xml:space="preserve">BeginPlot
	x=55,y=49
	TerrainType=TERRAIN_GRASS
	PlotType=2
	ImprovementType=IMPROVEMENT_GOODY_HUT
	FeatureType=FEATURE_FOREST, FeatureVariety=1
EndPlot
</v>
      </c>
      <c r="BF21" t="str">
        <f ca="1">SUBSTITUTE(SUBSTITUTE(SUBSTITUTE(SUBSTITUTE($A$1,
"x_coord",BF$2),
"y_coord",$A21),
"t_type",'terrain type'!BE19),
"p_type", 'plot type'!BE19)
&amp; IF(LEFT(resources!BE19, 6) = "BONUS_", CHAR(9) &amp; "BonusType=" &amp; resources!BE19 &amp; CHAR(10), "")
&amp; IF('goody huts'!BE19, "	ImprovementType=IMPROVEMENT_GOODY_HUT" &amp; CHAR(10), "")
&amp; IF(ISBLANK(OFFSET('rivers (2)'!$A$1, 2 * (67 - $A21), 2 * BF$2 + 1)), "", SUBSTITUTE($C$1, "&lt;direc&gt;", RIGHT(OFFSET('rivers (2)'!$A$1, 2 * (67 - $A21), 2 * BF$2 + 1), 1)))
&amp; IF(ISBLANK(OFFSET('rivers (2)'!$A$1, 2 * (67 - $A21) + 1, 2 * BF$2)), "", SUBSTITUTE($D$1, "&lt;direc&gt;", RIGHT(OFFSET('rivers (2)'!$A$1, 2 * (67 - $A21) + 1, 2 * BF$2), 1)))
&amp; IF(ISBLANK('feature type'!BE19), "EndPlot", SUBSTITUTE(SUBSTITUTE(output!$B$1,
                   "f_type", 'feature type'!BE19),
                   "f_var", 'feature variety'!BE19))
&amp; CHAR(10)</f>
        <v xml:space="preserve">BeginPlot
	x=56,y=49
	TerrainType=TERRAIN_GRASS
	PlotType=2
	RiverNSDirection=2
	isWOfRiver
	FeatureType=FEATURE_FOREST, FeatureVariety=1
EndPlot
</v>
      </c>
      <c r="BG21" t="str">
        <f ca="1">SUBSTITUTE(SUBSTITUTE(SUBSTITUTE(SUBSTITUTE($A$1,
"x_coord",BG$2),
"y_coord",$A21),
"t_type",'terrain type'!BF19),
"p_type", 'plot type'!BF19)
&amp; IF(LEFT(resources!BF19, 6) = "BONUS_", CHAR(9) &amp; "BonusType=" &amp; resources!BF19 &amp; CHAR(10), "")
&amp; IF('goody huts'!BF19, "	ImprovementType=IMPROVEMENT_GOODY_HUT" &amp; CHAR(10), "")
&amp; IF(ISBLANK(OFFSET('rivers (2)'!$A$1, 2 * (67 - $A21), 2 * BG$2 + 1)), "", SUBSTITUTE($C$1, "&lt;direc&gt;", RIGHT(OFFSET('rivers (2)'!$A$1, 2 * (67 - $A21), 2 * BG$2 + 1), 1)))
&amp; IF(ISBLANK(OFFSET('rivers (2)'!$A$1, 2 * (67 - $A21) + 1, 2 * BG$2)), "", SUBSTITUTE($D$1, "&lt;direc&gt;", RIGHT(OFFSET('rivers (2)'!$A$1, 2 * (67 - $A21) + 1, 2 * BG$2), 1)))
&amp; IF(ISBLANK('feature type'!BF19), "EndPlot", SUBSTITUTE(SUBSTITUTE(output!$B$1,
                   "f_type", 'feature type'!BF19),
                   "f_var", 'feature variety'!BF19))
&amp; CHAR(10)</f>
        <v xml:space="preserve">BeginPlot
	x=57,y=49
	TerrainType=TERRAIN_GRASS
	PlotType=2
	RiverWEDirection=1
	isNOfRiver
	FeatureType=FEATURE_FOREST, FeatureVariety=1
EndPlot
</v>
      </c>
      <c r="BH21" t="str">
        <f ca="1">SUBSTITUTE(SUBSTITUTE(SUBSTITUTE(SUBSTITUTE($A$1,
"x_coord",BH$2),
"y_coord",$A21),
"t_type",'terrain type'!BG19),
"p_type", 'plot type'!BG19)
&amp; IF(LEFT(resources!BG19, 6) = "BONUS_", CHAR(9) &amp; "BonusType=" &amp; resources!BG19 &amp; CHAR(10), "")
&amp; IF('goody huts'!BG19, "	ImprovementType=IMPROVEMENT_GOODY_HUT" &amp; CHAR(10), "")
&amp; IF(ISBLANK(OFFSET('rivers (2)'!$A$1, 2 * (67 - $A21), 2 * BH$2 + 1)), "", SUBSTITUTE($C$1, "&lt;direc&gt;", RIGHT(OFFSET('rivers (2)'!$A$1, 2 * (67 - $A21), 2 * BH$2 + 1), 1)))
&amp; IF(ISBLANK(OFFSET('rivers (2)'!$A$1, 2 * (67 - $A21) + 1, 2 * BH$2)), "", SUBSTITUTE($D$1, "&lt;direc&gt;", RIGHT(OFFSET('rivers (2)'!$A$1, 2 * (67 - $A21) + 1, 2 * BH$2), 1)))
&amp; IF(ISBLANK('feature type'!BG19), "EndPlot", SUBSTITUTE(SUBSTITUTE(output!$B$1,
                   "f_type", 'feature type'!BG19),
                   "f_var", 'feature variety'!BG19))
&amp; CHAR(10)</f>
        <v xml:space="preserve">BeginPlot
	x=58,y=49
	TerrainType=TERRAIN_GRASS
	PlotType=2
	RiverWEDirection=1
	isNOfRiver
	FeatureType=FEATURE_FOREST, FeatureVariety=1
EndPlot
</v>
      </c>
      <c r="BI21" t="str">
        <f ca="1">SUBSTITUTE(SUBSTITUTE(SUBSTITUTE(SUBSTITUTE($A$1,
"x_coord",BI$2),
"y_coord",$A21),
"t_type",'terrain type'!BH19),
"p_type", 'plot type'!BH19)
&amp; IF(LEFT(resources!BH19, 6) = "BONUS_", CHAR(9) &amp; "BonusType=" &amp; resources!BH19 &amp; CHAR(10), "")
&amp; IF('goody huts'!BH19, "	ImprovementType=IMPROVEMENT_GOODY_HUT" &amp; CHAR(10), "")
&amp; IF(ISBLANK(OFFSET('rivers (2)'!$A$1, 2 * (67 - $A21), 2 * BI$2 + 1)), "", SUBSTITUTE($C$1, "&lt;direc&gt;", RIGHT(OFFSET('rivers (2)'!$A$1, 2 * (67 - $A21), 2 * BI$2 + 1), 1)))
&amp; IF(ISBLANK(OFFSET('rivers (2)'!$A$1, 2 * (67 - $A21) + 1, 2 * BI$2)), "", SUBSTITUTE($D$1, "&lt;direc&gt;", RIGHT(OFFSET('rivers (2)'!$A$1, 2 * (67 - $A21) + 1, 2 * BI$2), 1)))
&amp; IF(ISBLANK('feature type'!BH19), "EndPlot", SUBSTITUTE(SUBSTITUTE(output!$B$1,
                   "f_type", 'feature type'!BH19),
                   "f_var", 'feature variety'!BH19))
&amp; CHAR(10)</f>
        <v xml:space="preserve">BeginPlot
	x=59,y=49
	TerrainType=TERRAIN_GRASS
	PlotType=2
	RiverWEDirection=1
	isNOfRiver
EndPlot
</v>
      </c>
      <c r="BJ21" t="str">
        <f ca="1">SUBSTITUTE(SUBSTITUTE(SUBSTITUTE(SUBSTITUTE($A$1,
"x_coord",BJ$2),
"y_coord",$A21),
"t_type",'terrain type'!BI19),
"p_type", 'plot type'!BI19)
&amp; IF(LEFT(resources!BI19, 6) = "BONUS_", CHAR(9) &amp; "BonusType=" &amp; resources!BI19 &amp; CHAR(10), "")
&amp; IF('goody huts'!BI19, "	ImprovementType=IMPROVEMENT_GOODY_HUT" &amp; CHAR(10), "")
&amp; IF(ISBLANK(OFFSET('rivers (2)'!$A$1, 2 * (67 - $A21), 2 * BJ$2 + 1)), "", SUBSTITUTE($C$1, "&lt;direc&gt;", RIGHT(OFFSET('rivers (2)'!$A$1, 2 * (67 - $A21), 2 * BJ$2 + 1), 1)))
&amp; IF(ISBLANK(OFFSET('rivers (2)'!$A$1, 2 * (67 - $A21) + 1, 2 * BJ$2)), "", SUBSTITUTE($D$1, "&lt;direc&gt;", RIGHT(OFFSET('rivers (2)'!$A$1, 2 * (67 - $A21) + 1, 2 * BJ$2), 1)))
&amp; IF(ISBLANK('feature type'!BI19), "EndPlot", SUBSTITUTE(SUBSTITUTE(output!$B$1,
                   "f_type", 'feature type'!BI19),
                   "f_var", 'feature variety'!BI19))
&amp; CHAR(10)</f>
        <v xml:space="preserve">BeginPlot
	x=60,y=49
	TerrainType=TERRAIN_GRASS
	PlotType=2
	RiverWEDirection=1
	isNOfRiver
	FeatureType=FEATURE_FOREST, FeatureVariety=1
EndPlot
</v>
      </c>
      <c r="BK21" t="str">
        <f ca="1">SUBSTITUTE(SUBSTITUTE(SUBSTITUTE(SUBSTITUTE($A$1,
"x_coord",BK$2),
"y_coord",$A21),
"t_type",'terrain type'!BJ19),
"p_type", 'plot type'!BJ19)
&amp; IF(LEFT(resources!BJ19, 6) = "BONUS_", CHAR(9) &amp; "BonusType=" &amp; resources!BJ19 &amp; CHAR(10), "")
&amp; IF('goody huts'!BJ19, "	ImprovementType=IMPROVEMENT_GOODY_HUT" &amp; CHAR(10), "")
&amp; IF(ISBLANK(OFFSET('rivers (2)'!$A$1, 2 * (67 - $A21), 2 * BK$2 + 1)), "", SUBSTITUTE($C$1, "&lt;direc&gt;", RIGHT(OFFSET('rivers (2)'!$A$1, 2 * (67 - $A21), 2 * BK$2 + 1), 1)))
&amp; IF(ISBLANK(OFFSET('rivers (2)'!$A$1, 2 * (67 - $A21) + 1, 2 * BK$2)), "", SUBSTITUTE($D$1, "&lt;direc&gt;", RIGHT(OFFSET('rivers (2)'!$A$1, 2 * (67 - $A21) + 1, 2 * BK$2), 1)))
&amp; IF(ISBLANK('feature type'!BJ19), "EndPlot", SUBSTITUTE(SUBSTITUTE(output!$B$1,
                   "f_type", 'feature type'!BJ19),
                   "f_var", 'feature variety'!BJ19))
&amp; CHAR(10)</f>
        <v xml:space="preserve">BeginPlot
	x=61,y=49
	TerrainType=TERRAIN_GRASS
	PlotType=2
	RiverNSDirection=0
	isWOfRiver
	RiverWEDirection=1
	isNOfRiver
EndPlot
</v>
      </c>
      <c r="BL21" t="str">
        <f ca="1">SUBSTITUTE(SUBSTITUTE(SUBSTITUTE(SUBSTITUTE($A$1,
"x_coord",BL$2),
"y_coord",$A21),
"t_type",'terrain type'!BK19),
"p_type", 'plot type'!BK19)
&amp; IF(LEFT(resources!BK19, 6) = "BONUS_", CHAR(9) &amp; "BonusType=" &amp; resources!BK19 &amp; CHAR(10), "")
&amp; IF('goody huts'!BK19, "	ImprovementType=IMPROVEMENT_GOODY_HUT" &amp; CHAR(10), "")
&amp; IF(ISBLANK(OFFSET('rivers (2)'!$A$1, 2 * (67 - $A21), 2 * BL$2 + 1)), "", SUBSTITUTE($C$1, "&lt;direc&gt;", RIGHT(OFFSET('rivers (2)'!$A$1, 2 * (67 - $A21), 2 * BL$2 + 1), 1)))
&amp; IF(ISBLANK(OFFSET('rivers (2)'!$A$1, 2 * (67 - $A21) + 1, 2 * BL$2)), "", SUBSTITUTE($D$1, "&lt;direc&gt;", RIGHT(OFFSET('rivers (2)'!$A$1, 2 * (67 - $A21) + 1, 2 * BL$2), 1)))
&amp; IF(ISBLANK('feature type'!BK19), "EndPlot", SUBSTITUTE(SUBSTITUTE(output!$B$1,
                   "f_type", 'feature type'!BK19),
                   "f_var", 'feature variety'!BK19))
&amp; CHAR(10)</f>
        <v xml:space="preserve">BeginPlot
	x=62,y=49
	TerrainType=TERRAIN_GRASS
	PlotType=2
EndPlot
</v>
      </c>
      <c r="BM21" t="str">
        <f ca="1">SUBSTITUTE(SUBSTITUTE(SUBSTITUTE(SUBSTITUTE($A$1,
"x_coord",BM$2),
"y_coord",$A21),
"t_type",'terrain type'!BL19),
"p_type", 'plot type'!BL19)
&amp; IF(LEFT(resources!BL19, 6) = "BONUS_", CHAR(9) &amp; "BonusType=" &amp; resources!BL19 &amp; CHAR(10), "")
&amp; IF('goody huts'!BL19, "	ImprovementType=IMPROVEMENT_GOODY_HUT" &amp; CHAR(10), "")
&amp; IF(ISBLANK(OFFSET('rivers (2)'!$A$1, 2 * (67 - $A21), 2 * BM$2 + 1)), "", SUBSTITUTE($C$1, "&lt;direc&gt;", RIGHT(OFFSET('rivers (2)'!$A$1, 2 * (67 - $A21), 2 * BM$2 + 1), 1)))
&amp; IF(ISBLANK(OFFSET('rivers (2)'!$A$1, 2 * (67 - $A21) + 1, 2 * BM$2)), "", SUBSTITUTE($D$1, "&lt;direc&gt;", RIGHT(OFFSET('rivers (2)'!$A$1, 2 * (67 - $A21) + 1, 2 * BM$2), 1)))
&amp; IF(ISBLANK('feature type'!BL19), "EndPlot", SUBSTITUTE(SUBSTITUTE(output!$B$1,
                   "f_type", 'feature type'!BL19),
                   "f_var", 'feature variety'!BL19))
&amp; CHAR(10)</f>
        <v xml:space="preserve">BeginPlot
	x=63,y=49
	TerrainType=TERRAIN_GRASS
	PlotType=2
	RiverNSDirection=0
	isWOfRiver
EndPlot
</v>
      </c>
      <c r="BN21" t="str">
        <f ca="1">SUBSTITUTE(SUBSTITUTE(SUBSTITUTE(SUBSTITUTE($A$1,
"x_coord",BN$2),
"y_coord",$A21),
"t_type",'terrain type'!BM19),
"p_type", 'plot type'!BM19)
&amp; IF(LEFT(resources!BM19, 6) = "BONUS_", CHAR(9) &amp; "BonusType=" &amp; resources!BM19 &amp; CHAR(10), "")
&amp; IF('goody huts'!BM19, "	ImprovementType=IMPROVEMENT_GOODY_HUT" &amp; CHAR(10), "")
&amp; IF(ISBLANK(OFFSET('rivers (2)'!$A$1, 2 * (67 - $A21), 2 * BN$2 + 1)), "", SUBSTITUTE($C$1, "&lt;direc&gt;", RIGHT(OFFSET('rivers (2)'!$A$1, 2 * (67 - $A21), 2 * BN$2 + 1), 1)))
&amp; IF(ISBLANK(OFFSET('rivers (2)'!$A$1, 2 * (67 - $A21) + 1, 2 * BN$2)), "", SUBSTITUTE($D$1, "&lt;direc&gt;", RIGHT(OFFSET('rivers (2)'!$A$1, 2 * (67 - $A21) + 1, 2 * BN$2), 1)))
&amp; IF(ISBLANK('feature type'!BM19), "EndPlot", SUBSTITUTE(SUBSTITUTE(output!$B$1,
                   "f_type", 'feature type'!BM19),
                   "f_var", 'feature variety'!BM19))
&amp; CHAR(10)</f>
        <v xml:space="preserve">BeginPlot
	x=64,y=49
	TerrainType=TERRAIN_GRASS
	PlotType=2
	BonusType=BONUS_GOLD
	FeatureType=FEATURE_FOREST, FeatureVariety=1
EndPlot
</v>
      </c>
      <c r="BO21" t="str">
        <f ca="1">SUBSTITUTE(SUBSTITUTE(SUBSTITUTE(SUBSTITUTE($A$1,
"x_coord",BO$2),
"y_coord",$A21),
"t_type",'terrain type'!BN19),
"p_type", 'plot type'!BN19)
&amp; IF(LEFT(resources!BN19, 6) = "BONUS_", CHAR(9) &amp; "BonusType=" &amp; resources!BN19 &amp; CHAR(10), "")
&amp; IF('goody huts'!BN19, "	ImprovementType=IMPROVEMENT_GOODY_HUT" &amp; CHAR(10), "")
&amp; IF(ISBLANK(OFFSET('rivers (2)'!$A$1, 2 * (67 - $A21), 2 * BO$2 + 1)), "", SUBSTITUTE($C$1, "&lt;direc&gt;", RIGHT(OFFSET('rivers (2)'!$A$1, 2 * (67 - $A21), 2 * BO$2 + 1), 1)))
&amp; IF(ISBLANK(OFFSET('rivers (2)'!$A$1, 2 * (67 - $A21) + 1, 2 * BO$2)), "", SUBSTITUTE($D$1, "&lt;direc&gt;", RIGHT(OFFSET('rivers (2)'!$A$1, 2 * (67 - $A21) + 1, 2 * BO$2), 1)))
&amp; IF(ISBLANK('feature type'!BN19), "EndPlot", SUBSTITUTE(SUBSTITUTE(output!$B$1,
                   "f_type", 'feature type'!BN19),
                   "f_var", 'feature variety'!BN19))
&amp; CHAR(10)</f>
        <v xml:space="preserve">BeginPlot
	x=65,y=49
	TerrainType=TERRAIN_GRASS
	PlotType=2
	RiverNSDirection=0
	isWOfRiver
	FeatureType=FEATURE_FOREST, FeatureVariety=1
EndPlot
</v>
      </c>
      <c r="BP21" t="str">
        <f ca="1">SUBSTITUTE(SUBSTITUTE(SUBSTITUTE(SUBSTITUTE($A$1,
"x_coord",BP$2),
"y_coord",$A21),
"t_type",'terrain type'!BO19),
"p_type", 'plot type'!BO19)
&amp; IF(LEFT(resources!BO19, 6) = "BONUS_", CHAR(9) &amp; "BonusType=" &amp; resources!BO19 &amp; CHAR(10), "")
&amp; IF('goody huts'!BO19, "	ImprovementType=IMPROVEMENT_GOODY_HUT" &amp; CHAR(10), "")
&amp; IF(ISBLANK(OFFSET('rivers (2)'!$A$1, 2 * (67 - $A21), 2 * BP$2 + 1)), "", SUBSTITUTE($C$1, "&lt;direc&gt;", RIGHT(OFFSET('rivers (2)'!$A$1, 2 * (67 - $A21), 2 * BP$2 + 1), 1)))
&amp; IF(ISBLANK(OFFSET('rivers (2)'!$A$1, 2 * (67 - $A21) + 1, 2 * BP$2)), "", SUBSTITUTE($D$1, "&lt;direc&gt;", RIGHT(OFFSET('rivers (2)'!$A$1, 2 * (67 - $A21) + 1, 2 * BP$2), 1)))
&amp; IF(ISBLANK('feature type'!BO19), "EndPlot", SUBSTITUTE(SUBSTITUTE(output!$B$1,
                   "f_type", 'feature type'!BO19),
                   "f_var", 'feature variety'!BO19))
&amp; CHAR(10)</f>
        <v xml:space="preserve">BeginPlot
	x=66,y=49
	TerrainType=TERRAIN_GRASS
	PlotType=2
EndPlot
</v>
      </c>
      <c r="BQ21" t="str">
        <f ca="1">SUBSTITUTE(SUBSTITUTE(SUBSTITUTE(SUBSTITUTE($A$1,
"x_coord",BQ$2),
"y_coord",$A21),
"t_type",'terrain type'!BP19),
"p_type", 'plot type'!BP19)
&amp; IF(LEFT(resources!BP19, 6) = "BONUS_", CHAR(9) &amp; "BonusType=" &amp; resources!BP19 &amp; CHAR(10), "")
&amp; IF('goody huts'!BP19, "	ImprovementType=IMPROVEMENT_GOODY_HUT" &amp; CHAR(10), "")
&amp; IF(ISBLANK(OFFSET('rivers (2)'!$A$1, 2 * (67 - $A21), 2 * BQ$2 + 1)), "", SUBSTITUTE($C$1, "&lt;direc&gt;", RIGHT(OFFSET('rivers (2)'!$A$1, 2 * (67 - $A21), 2 * BQ$2 + 1), 1)))
&amp; IF(ISBLANK(OFFSET('rivers (2)'!$A$1, 2 * (67 - $A21) + 1, 2 * BQ$2)), "", SUBSTITUTE($D$1, "&lt;direc&gt;", RIGHT(OFFSET('rivers (2)'!$A$1, 2 * (67 - $A21) + 1, 2 * BQ$2), 1)))
&amp; IF(ISBLANK('feature type'!BP19), "EndPlot", SUBSTITUTE(SUBSTITUTE(output!$B$1,
                   "f_type", 'feature type'!BP19),
                   "f_var", 'feature variety'!BP19))
&amp; CHAR(10)</f>
        <v xml:space="preserve">BeginPlot
	x=67,y=49
	TerrainType=TERRAIN_GRASS
	PlotType=2
	RiverNSDirection=0
	isWOfRiver
EndPlot
</v>
      </c>
      <c r="BR21" t="str">
        <f ca="1">SUBSTITUTE(SUBSTITUTE(SUBSTITUTE(SUBSTITUTE($A$1,
"x_coord",BR$2),
"y_coord",$A21),
"t_type",'terrain type'!BQ19),
"p_type", 'plot type'!BQ19)
&amp; IF(LEFT(resources!BQ19, 6) = "BONUS_", CHAR(9) &amp; "BonusType=" &amp; resources!BQ19 &amp; CHAR(10), "")
&amp; IF('goody huts'!BQ19, "	ImprovementType=IMPROVEMENT_GOODY_HUT" &amp; CHAR(10), "")
&amp; IF(ISBLANK(OFFSET('rivers (2)'!$A$1, 2 * (67 - $A21), 2 * BR$2 + 1)), "", SUBSTITUTE($C$1, "&lt;direc&gt;", RIGHT(OFFSET('rivers (2)'!$A$1, 2 * (67 - $A21), 2 * BR$2 + 1), 1)))
&amp; IF(ISBLANK(OFFSET('rivers (2)'!$A$1, 2 * (67 - $A21) + 1, 2 * BR$2)), "", SUBSTITUTE($D$1, "&lt;direc&gt;", RIGHT(OFFSET('rivers (2)'!$A$1, 2 * (67 - $A21) + 1, 2 * BR$2), 1)))
&amp; IF(ISBLANK('feature type'!BQ19), "EndPlot", SUBSTITUTE(SUBSTITUTE(output!$B$1,
                   "f_type", 'feature type'!BQ19),
                   "f_var", 'feature variety'!BQ19))
&amp; CHAR(10)</f>
        <v xml:space="preserve">BeginPlot
	x=68,y=49
	TerrainType=TERRAIN_GRASS
	PlotType=2
EndPlot
</v>
      </c>
      <c r="BS21" t="str">
        <f ca="1">SUBSTITUTE(SUBSTITUTE(SUBSTITUTE(SUBSTITUTE($A$1,
"x_coord",BS$2),
"y_coord",$A21),
"t_type",'terrain type'!BR19),
"p_type", 'plot type'!BR19)
&amp; IF(LEFT(resources!BR19, 6) = "BONUS_", CHAR(9) &amp; "BonusType=" &amp; resources!BR19 &amp; CHAR(10), "")
&amp; IF('goody huts'!BR19, "	ImprovementType=IMPROVEMENT_GOODY_HUT" &amp; CHAR(10), "")
&amp; IF(ISBLANK(OFFSET('rivers (2)'!$A$1, 2 * (67 - $A21), 2 * BS$2 + 1)), "", SUBSTITUTE($C$1, "&lt;direc&gt;", RIGHT(OFFSET('rivers (2)'!$A$1, 2 * (67 - $A21), 2 * BS$2 + 1), 1)))
&amp; IF(ISBLANK(OFFSET('rivers (2)'!$A$1, 2 * (67 - $A21) + 1, 2 * BS$2)), "", SUBSTITUTE($D$1, "&lt;direc&gt;", RIGHT(OFFSET('rivers (2)'!$A$1, 2 * (67 - $A21) + 1, 2 * BS$2), 1)))
&amp; IF(ISBLANK('feature type'!BR19), "EndPlot", SUBSTITUTE(SUBSTITUTE(output!$B$1,
                   "f_type", 'feature type'!BR19),
                   "f_var", 'feature variety'!BR19))
&amp; CHAR(10)</f>
        <v xml:space="preserve">BeginPlot
	x=69,y=49
	TerrainType=TERRAIN_GRASS
	PlotType=2
	RiverNSDirection=0
	isWOfRiver
	FeatureType=FEATURE_FOREST, FeatureVariety=1
EndPlot
</v>
      </c>
      <c r="BT21" t="str">
        <f ca="1">SUBSTITUTE(SUBSTITUTE(SUBSTITUTE(SUBSTITUTE($A$1,
"x_coord",BT$2),
"y_coord",$A21),
"t_type",'terrain type'!BS19),
"p_type", 'plot type'!BS19)
&amp; IF(LEFT(resources!BS19, 6) = "BONUS_", CHAR(9) &amp; "BonusType=" &amp; resources!BS19 &amp; CHAR(10), "")
&amp; IF('goody huts'!BS19, "	ImprovementType=IMPROVEMENT_GOODY_HUT" &amp; CHAR(10), "")
&amp; IF(ISBLANK(OFFSET('rivers (2)'!$A$1, 2 * (67 - $A21), 2 * BT$2 + 1)), "", SUBSTITUTE($C$1, "&lt;direc&gt;", RIGHT(OFFSET('rivers (2)'!$A$1, 2 * (67 - $A21), 2 * BT$2 + 1), 1)))
&amp; IF(ISBLANK(OFFSET('rivers (2)'!$A$1, 2 * (67 - $A21) + 1, 2 * BT$2)), "", SUBSTITUTE($D$1, "&lt;direc&gt;", RIGHT(OFFSET('rivers (2)'!$A$1, 2 * (67 - $A21) + 1, 2 * BT$2), 1)))
&amp; IF(ISBLANK('feature type'!BS19), "EndPlot", SUBSTITUTE(SUBSTITUTE(output!$B$1,
                   "f_type", 'feature type'!BS19),
                   "f_var", 'feature variety'!BS19))
&amp; CHAR(10)</f>
        <v xml:space="preserve">BeginPlot
	x=70,y=49
	TerrainType=TERRAIN_GRASS
	PlotType=2
EndPlot
</v>
      </c>
      <c r="BU21" t="str">
        <f ca="1">SUBSTITUTE(SUBSTITUTE(SUBSTITUTE(SUBSTITUTE($A$1,
"x_coord",BU$2),
"y_coord",$A21),
"t_type",'terrain type'!BT19),
"p_type", 'plot type'!BT19)
&amp; IF(LEFT(resources!BT19, 6) = "BONUS_", CHAR(9) &amp; "BonusType=" &amp; resources!BT19 &amp; CHAR(10), "")
&amp; IF('goody huts'!BT19, "	ImprovementType=IMPROVEMENT_GOODY_HUT" &amp; CHAR(10), "")
&amp; IF(ISBLANK(OFFSET('rivers (2)'!$A$1, 2 * (67 - $A21), 2 * BU$2 + 1)), "", SUBSTITUTE($C$1, "&lt;direc&gt;", RIGHT(OFFSET('rivers (2)'!$A$1, 2 * (67 - $A21), 2 * BU$2 + 1), 1)))
&amp; IF(ISBLANK(OFFSET('rivers (2)'!$A$1, 2 * (67 - $A21) + 1, 2 * BU$2)), "", SUBSTITUTE($D$1, "&lt;direc&gt;", RIGHT(OFFSET('rivers (2)'!$A$1, 2 * (67 - $A21) + 1, 2 * BU$2), 1)))
&amp; IF(ISBLANK('feature type'!BT19), "EndPlot", SUBSTITUTE(SUBSTITUTE(output!$B$1,
                   "f_type", 'feature type'!BT19),
                   "f_var", 'feature variety'!BT19))
&amp; CHAR(10)</f>
        <v xml:space="preserve">BeginPlot
	x=71,y=49
	TerrainType=TERRAIN_GRASS
	PlotType=2
EndPlot
</v>
      </c>
      <c r="BV21" t="str">
        <f ca="1">SUBSTITUTE(SUBSTITUTE(SUBSTITUTE(SUBSTITUTE($A$1,
"x_coord",BV$2),
"y_coord",$A21),
"t_type",'terrain type'!BU19),
"p_type", 'plot type'!BU19)
&amp; IF(LEFT(resources!BU19, 6) = "BONUS_", CHAR(9) &amp; "BonusType=" &amp; resources!BU19 &amp; CHAR(10), "")
&amp; IF('goody huts'!BU19, "	ImprovementType=IMPROVEMENT_GOODY_HUT" &amp; CHAR(10), "")
&amp; IF(ISBLANK(OFFSET('rivers (2)'!$A$1, 2 * (67 - $A21), 2 * BV$2 + 1)), "", SUBSTITUTE($C$1, "&lt;direc&gt;", RIGHT(OFFSET('rivers (2)'!$A$1, 2 * (67 - $A21), 2 * BV$2 + 1), 1)))
&amp; IF(ISBLANK(OFFSET('rivers (2)'!$A$1, 2 * (67 - $A21) + 1, 2 * BV$2)), "", SUBSTITUTE($D$1, "&lt;direc&gt;", RIGHT(OFFSET('rivers (2)'!$A$1, 2 * (67 - $A21) + 1, 2 * BV$2), 1)))
&amp; IF(ISBLANK('feature type'!BU19), "EndPlot", SUBSTITUTE(SUBSTITUTE(output!$B$1,
                   "f_type", 'feature type'!BU19),
                   "f_var", 'feature variety'!BU19))
&amp; CHAR(10)</f>
        <v xml:space="preserve">BeginPlot
	x=72,y=49
	TerrainType=TERRAIN_COAST
	PlotType=3
EndPlot
</v>
      </c>
      <c r="BW21" t="str">
        <f ca="1">SUBSTITUTE(SUBSTITUTE(SUBSTITUTE(SUBSTITUTE($A$1,
"x_coord",BW$2),
"y_coord",$A21),
"t_type",'terrain type'!BV19),
"p_type", 'plot type'!BV19)
&amp; IF(LEFT(resources!BV19, 6) = "BONUS_", CHAR(9) &amp; "BonusType=" &amp; resources!BV19 &amp; CHAR(10), "")
&amp; IF('goody huts'!BV19, "	ImprovementType=IMPROVEMENT_GOODY_HUT" &amp; CHAR(10), "")
&amp; IF(ISBLANK(OFFSET('rivers (2)'!$A$1, 2 * (67 - $A21), 2 * BW$2 + 1)), "", SUBSTITUTE($C$1, "&lt;direc&gt;", RIGHT(OFFSET('rivers (2)'!$A$1, 2 * (67 - $A21), 2 * BW$2 + 1), 1)))
&amp; IF(ISBLANK(OFFSET('rivers (2)'!$A$1, 2 * (67 - $A21) + 1, 2 * BW$2)), "", SUBSTITUTE($D$1, "&lt;direc&gt;", RIGHT(OFFSET('rivers (2)'!$A$1, 2 * (67 - $A21) + 1, 2 * BW$2), 1)))
&amp; IF(ISBLANK('feature type'!BV19), "EndPlot", SUBSTITUTE(SUBSTITUTE(output!$B$1,
                   "f_type", 'feature type'!BV19),
                   "f_var", 'feature variety'!BV19))
&amp; CHAR(10)</f>
        <v xml:space="preserve">BeginPlot
	x=73,y=49
	TerrainType=TERRAIN_OCEAN
	PlotType=3
EndPlot
</v>
      </c>
      <c r="BX21" t="str">
        <f ca="1">SUBSTITUTE(SUBSTITUTE(SUBSTITUTE(SUBSTITUTE($A$1,
"x_coord",BX$2),
"y_coord",$A21),
"t_type",'terrain type'!BW19),
"p_type", 'plot type'!BW19)
&amp; IF(LEFT(resources!BW19, 6) = "BONUS_", CHAR(9) &amp; "BonusType=" &amp; resources!BW19 &amp; CHAR(10), "")
&amp; IF('goody huts'!BW19, "	ImprovementType=IMPROVEMENT_GOODY_HUT" &amp; CHAR(10), "")
&amp; IF(ISBLANK(OFFSET('rivers (2)'!$A$1, 2 * (67 - $A21), 2 * BX$2 + 1)), "", SUBSTITUTE($C$1, "&lt;direc&gt;", RIGHT(OFFSET('rivers (2)'!$A$1, 2 * (67 - $A21), 2 * BX$2 + 1), 1)))
&amp; IF(ISBLANK(OFFSET('rivers (2)'!$A$1, 2 * (67 - $A21) + 1, 2 * BX$2)), "", SUBSTITUTE($D$1, "&lt;direc&gt;", RIGHT(OFFSET('rivers (2)'!$A$1, 2 * (67 - $A21) + 1, 2 * BX$2), 1)))
&amp; IF(ISBLANK('feature type'!BW19), "EndPlot", SUBSTITUTE(SUBSTITUTE(output!$B$1,
                   "f_type", 'feature type'!BW19),
                   "f_var", 'feature variety'!BW19))
&amp; CHAR(10)</f>
        <v xml:space="preserve">BeginPlot
	x=74,y=49
	TerrainType=TERRAIN_OCEAN
	PlotType=3
EndPlot
</v>
      </c>
      <c r="BY21" t="str">
        <f ca="1">SUBSTITUTE(SUBSTITUTE(SUBSTITUTE(SUBSTITUTE($A$1,
"x_coord",BY$2),
"y_coord",$A21),
"t_type",'terrain type'!BX19),
"p_type", 'plot type'!BX19)
&amp; IF(LEFT(resources!BX19, 6) = "BONUS_", CHAR(9) &amp; "BonusType=" &amp; resources!BX19 &amp; CHAR(10), "")
&amp; IF('goody huts'!BX19, "	ImprovementType=IMPROVEMENT_GOODY_HUT" &amp; CHAR(10), "")
&amp; IF(ISBLANK(OFFSET('rivers (2)'!$A$1, 2 * (67 - $A21), 2 * BY$2 + 1)), "", SUBSTITUTE($C$1, "&lt;direc&gt;", RIGHT(OFFSET('rivers (2)'!$A$1, 2 * (67 - $A21), 2 * BY$2 + 1), 1)))
&amp; IF(ISBLANK(OFFSET('rivers (2)'!$A$1, 2 * (67 - $A21) + 1, 2 * BY$2)), "", SUBSTITUTE($D$1, "&lt;direc&gt;", RIGHT(OFFSET('rivers (2)'!$A$1, 2 * (67 - $A21) + 1, 2 * BY$2), 1)))
&amp; IF(ISBLANK('feature type'!BX19), "EndPlot", SUBSTITUTE(SUBSTITUTE(output!$B$1,
                   "f_type", 'feature type'!BX19),
                   "f_var", 'feature variety'!BX19))
&amp; CHAR(10)</f>
        <v xml:space="preserve">BeginPlot
	x=75,y=49
	TerrainType=TERRAIN_OCEAN
	PlotType=3
EndPlot
</v>
      </c>
      <c r="BZ21" t="str">
        <f ca="1">SUBSTITUTE(SUBSTITUTE(SUBSTITUTE(SUBSTITUTE($A$1,
"x_coord",BZ$2),
"y_coord",$A21),
"t_type",'terrain type'!BY19),
"p_type", 'plot type'!BY19)
&amp; IF(LEFT(resources!BY19, 6) = "BONUS_", CHAR(9) &amp; "BonusType=" &amp; resources!BY19 &amp; CHAR(10), "")
&amp; IF('goody huts'!BY19, "	ImprovementType=IMPROVEMENT_GOODY_HUT" &amp; CHAR(10), "")
&amp; IF(ISBLANK(OFFSET('rivers (2)'!$A$1, 2 * (67 - $A21), 2 * BZ$2 + 1)), "", SUBSTITUTE($C$1, "&lt;direc&gt;", RIGHT(OFFSET('rivers (2)'!$A$1, 2 * (67 - $A21), 2 * BZ$2 + 1), 1)))
&amp; IF(ISBLANK(OFFSET('rivers (2)'!$A$1, 2 * (67 - $A21) + 1, 2 * BZ$2)), "", SUBSTITUTE($D$1, "&lt;direc&gt;", RIGHT(OFFSET('rivers (2)'!$A$1, 2 * (67 - $A21) + 1, 2 * BZ$2), 1)))
&amp; IF(ISBLANK('feature type'!BY19), "EndPlot", SUBSTITUTE(SUBSTITUTE(output!$B$1,
                   "f_type", 'feature type'!BY19),
                   "f_var", 'feature variety'!BY19))
&amp; CHAR(10)</f>
        <v xml:space="preserve">BeginPlot
	x=76,y=49
	TerrainType=TERRAIN_OCEAN
	PlotType=3
EndPlot
</v>
      </c>
      <c r="CA21" t="str">
        <f ca="1">SUBSTITUTE(SUBSTITUTE(SUBSTITUTE(SUBSTITUTE($A$1,
"x_coord",CA$2),
"y_coord",$A21),
"t_type",'terrain type'!BZ19),
"p_type", 'plot type'!BZ19)
&amp; IF(LEFT(resources!BZ19, 6) = "BONUS_", CHAR(9) &amp; "BonusType=" &amp; resources!BZ19 &amp; CHAR(10), "")
&amp; IF('goody huts'!BZ19, "	ImprovementType=IMPROVEMENT_GOODY_HUT" &amp; CHAR(10), "")
&amp; IF(ISBLANK(OFFSET('rivers (2)'!$A$1, 2 * (67 - $A21), 2 * CA$2 + 1)), "", SUBSTITUTE($C$1, "&lt;direc&gt;", RIGHT(OFFSET('rivers (2)'!$A$1, 2 * (67 - $A21), 2 * CA$2 + 1), 1)))
&amp; IF(ISBLANK(OFFSET('rivers (2)'!$A$1, 2 * (67 - $A21) + 1, 2 * CA$2)), "", SUBSTITUTE($D$1, "&lt;direc&gt;", RIGHT(OFFSET('rivers (2)'!$A$1, 2 * (67 - $A21) + 1, 2 * CA$2), 1)))
&amp; IF(ISBLANK('feature type'!BZ19), "EndPlot", SUBSTITUTE(SUBSTITUTE(output!$B$1,
                   "f_type", 'feature type'!BZ19),
                   "f_var", 'feature variety'!BZ19))
&amp; CHAR(10)</f>
        <v xml:space="preserve">BeginPlot
	x=77,y=49
	TerrainType=TERRAIN_OCEAN
	PlotType=3
EndPlot
</v>
      </c>
      <c r="CB21" t="str">
        <f ca="1">SUBSTITUTE(SUBSTITUTE(SUBSTITUTE(SUBSTITUTE($A$1,
"x_coord",CB$2),
"y_coord",$A21),
"t_type",'terrain type'!CA19),
"p_type", 'plot type'!CA19)
&amp; IF(LEFT(resources!CA19, 6) = "BONUS_", CHAR(9) &amp; "BonusType=" &amp; resources!CA19 &amp; CHAR(10), "")
&amp; IF('goody huts'!CA19, "	ImprovementType=IMPROVEMENT_GOODY_HUT" &amp; CHAR(10), "")
&amp; IF(ISBLANK(OFFSET('rivers (2)'!$A$1, 2 * (67 - $A21), 2 * CB$2 + 1)), "", SUBSTITUTE($C$1, "&lt;direc&gt;", RIGHT(OFFSET('rivers (2)'!$A$1, 2 * (67 - $A21), 2 * CB$2 + 1), 1)))
&amp; IF(ISBLANK(OFFSET('rivers (2)'!$A$1, 2 * (67 - $A21) + 1, 2 * CB$2)), "", SUBSTITUTE($D$1, "&lt;direc&gt;", RIGHT(OFFSET('rivers (2)'!$A$1, 2 * (67 - $A21) + 1, 2 * CB$2), 1)))
&amp; IF(ISBLANK('feature type'!CA19), "EndPlot", SUBSTITUTE(SUBSTITUTE(output!$B$1,
                   "f_type", 'feature type'!CA19),
                   "f_var", 'feature variety'!CA19))
&amp; CHAR(10)</f>
        <v xml:space="preserve">BeginPlot
	x=78,y=49
	TerrainType=TERRAIN_OCEAN
	PlotType=3
EndPlot
</v>
      </c>
      <c r="CC21" t="str">
        <f ca="1">SUBSTITUTE(SUBSTITUTE(SUBSTITUTE(SUBSTITUTE($A$1,
"x_coord",CC$2),
"y_coord",$A21),
"t_type",'terrain type'!CB19),
"p_type", 'plot type'!CB19)
&amp; IF(LEFT(resources!CB19, 6) = "BONUS_", CHAR(9) &amp; "BonusType=" &amp; resources!CB19 &amp; CHAR(10), "")
&amp; IF('goody huts'!CB19, "	ImprovementType=IMPROVEMENT_GOODY_HUT" &amp; CHAR(10), "")
&amp; IF(ISBLANK(OFFSET('rivers (2)'!$A$1, 2 * (67 - $A21), 2 * CC$2 + 1)), "", SUBSTITUTE($C$1, "&lt;direc&gt;", RIGHT(OFFSET('rivers (2)'!$A$1, 2 * (67 - $A21), 2 * CC$2 + 1), 1)))
&amp; IF(ISBLANK(OFFSET('rivers (2)'!$A$1, 2 * (67 - $A21) + 1, 2 * CC$2)), "", SUBSTITUTE($D$1, "&lt;direc&gt;", RIGHT(OFFSET('rivers (2)'!$A$1, 2 * (67 - $A21) + 1, 2 * CC$2), 1)))
&amp; IF(ISBLANK('feature type'!CB19), "EndPlot", SUBSTITUTE(SUBSTITUTE(output!$B$1,
                   "f_type", 'feature type'!CB19),
                   "f_var", 'feature variety'!CB19))
&amp; CHAR(10)</f>
        <v xml:space="preserve">BeginPlot
	x=79,y=49
	TerrainType=TERRAIN_OCEAN
	PlotType=3
EndPlot
</v>
      </c>
      <c r="CD21" t="str">
        <f ca="1">SUBSTITUTE(SUBSTITUTE(SUBSTITUTE(SUBSTITUTE($A$1,
"x_coord",CD$2),
"y_coord",$A21),
"t_type",'terrain type'!CC19),
"p_type", 'plot type'!CC19)
&amp; IF(LEFT(resources!CC19, 6) = "BONUS_", CHAR(9) &amp; "BonusType=" &amp; resources!CC19 &amp; CHAR(10), "")
&amp; IF('goody huts'!CC19, "	ImprovementType=IMPROVEMENT_GOODY_HUT" &amp; CHAR(10), "")
&amp; IF(ISBLANK(OFFSET('rivers (2)'!$A$1, 2 * (67 - $A21), 2 * CD$2 + 1)), "", SUBSTITUTE($C$1, "&lt;direc&gt;", RIGHT(OFFSET('rivers (2)'!$A$1, 2 * (67 - $A21), 2 * CD$2 + 1), 1)))
&amp; IF(ISBLANK(OFFSET('rivers (2)'!$A$1, 2 * (67 - $A21) + 1, 2 * CD$2)), "", SUBSTITUTE($D$1, "&lt;direc&gt;", RIGHT(OFFSET('rivers (2)'!$A$1, 2 * (67 - $A21) + 1, 2 * CD$2), 1)))
&amp; IF(ISBLANK('feature type'!CC19), "EndPlot", SUBSTITUTE(SUBSTITUTE(output!$B$1,
                   "f_type", 'feature type'!CC19),
                   "f_var", 'feature variety'!CC19))
&amp; CHAR(10)</f>
        <v xml:space="preserve">BeginPlot
	x=80,y=49
	TerrainType=TERRAIN_OCEAN
	PlotType=3
EndPlot
</v>
      </c>
      <c r="CE21" t="str">
        <f ca="1">SUBSTITUTE(SUBSTITUTE(SUBSTITUTE(SUBSTITUTE($A$1,
"x_coord",CE$2),
"y_coord",$A21),
"t_type",'terrain type'!CD19),
"p_type", 'plot type'!CD19)
&amp; IF(LEFT(resources!CD19, 6) = "BONUS_", CHAR(9) &amp; "BonusType=" &amp; resources!CD19 &amp; CHAR(10), "")
&amp; IF('goody huts'!CD19, "	ImprovementType=IMPROVEMENT_GOODY_HUT" &amp; CHAR(10), "")
&amp; IF(ISBLANK(OFFSET('rivers (2)'!$A$1, 2 * (67 - $A21), 2 * CE$2 + 1)), "", SUBSTITUTE($C$1, "&lt;direc&gt;", RIGHT(OFFSET('rivers (2)'!$A$1, 2 * (67 - $A21), 2 * CE$2 + 1), 1)))
&amp; IF(ISBLANK(OFFSET('rivers (2)'!$A$1, 2 * (67 - $A21) + 1, 2 * CE$2)), "", SUBSTITUTE($D$1, "&lt;direc&gt;", RIGHT(OFFSET('rivers (2)'!$A$1, 2 * (67 - $A21) + 1, 2 * CE$2), 1)))
&amp; IF(ISBLANK('feature type'!CD19), "EndPlot", SUBSTITUTE(SUBSTITUTE(output!$B$1,
                   "f_type", 'feature type'!CD19),
                   "f_var", 'feature variety'!CD19))
&amp; CHAR(10)</f>
        <v xml:space="preserve">BeginPlot
	x=81,y=49
	TerrainType=TERRAIN_OCEAN
	PlotType=3
EndPlot
</v>
      </c>
      <c r="CF21" t="str">
        <f ca="1">SUBSTITUTE(SUBSTITUTE(SUBSTITUTE(SUBSTITUTE($A$1,
"x_coord",CF$2),
"y_coord",$A21),
"t_type",'terrain type'!CE19),
"p_type", 'plot type'!CE19)
&amp; IF(LEFT(resources!CE19, 6) = "BONUS_", CHAR(9) &amp; "BonusType=" &amp; resources!CE19 &amp; CHAR(10), "")
&amp; IF('goody huts'!CE19, "	ImprovementType=IMPROVEMENT_GOODY_HUT" &amp; CHAR(10), "")
&amp; IF(ISBLANK(OFFSET('rivers (2)'!$A$1, 2 * (67 - $A21), 2 * CF$2 + 1)), "", SUBSTITUTE($C$1, "&lt;direc&gt;", RIGHT(OFFSET('rivers (2)'!$A$1, 2 * (67 - $A21), 2 * CF$2 + 1), 1)))
&amp; IF(ISBLANK(OFFSET('rivers (2)'!$A$1, 2 * (67 - $A21) + 1, 2 * CF$2)), "", SUBSTITUTE($D$1, "&lt;direc&gt;", RIGHT(OFFSET('rivers (2)'!$A$1, 2 * (67 - $A21) + 1, 2 * CF$2), 1)))
&amp; IF(ISBLANK('feature type'!CE19), "EndPlot", SUBSTITUTE(SUBSTITUTE(output!$B$1,
                   "f_type", 'feature type'!CE19),
                   "f_var", 'feature variety'!CE19))
&amp; CHAR(10)</f>
        <v xml:space="preserve">BeginPlot
	x=82,y=49
	TerrainType=TERRAIN_OCEAN
	PlotType=3
EndPlot
</v>
      </c>
      <c r="CG21" t="str">
        <f ca="1">SUBSTITUTE(SUBSTITUTE(SUBSTITUTE(SUBSTITUTE($A$1,
"x_coord",CG$2),
"y_coord",$A21),
"t_type",'terrain type'!CF19),
"p_type", 'plot type'!CF19)
&amp; IF(LEFT(resources!CF19, 6) = "BONUS_", CHAR(9) &amp; "BonusType=" &amp; resources!CF19 &amp; CHAR(10), "")
&amp; IF('goody huts'!CF19, "	ImprovementType=IMPROVEMENT_GOODY_HUT" &amp; CHAR(10), "")
&amp; IF(ISBLANK(OFFSET('rivers (2)'!$A$1, 2 * (67 - $A21), 2 * CG$2 + 1)), "", SUBSTITUTE($C$1, "&lt;direc&gt;", RIGHT(OFFSET('rivers (2)'!$A$1, 2 * (67 - $A21), 2 * CG$2 + 1), 1)))
&amp; IF(ISBLANK(OFFSET('rivers (2)'!$A$1, 2 * (67 - $A21) + 1, 2 * CG$2)), "", SUBSTITUTE($D$1, "&lt;direc&gt;", RIGHT(OFFSET('rivers (2)'!$A$1, 2 * (67 - $A21) + 1, 2 * CG$2), 1)))
&amp; IF(ISBLANK('feature type'!CF19), "EndPlot", SUBSTITUTE(SUBSTITUTE(output!$B$1,
                   "f_type", 'feature type'!CF19),
                   "f_var", 'feature variety'!CF19))
&amp; CHAR(10)</f>
        <v xml:space="preserve">BeginPlot
	x=83,y=49
	TerrainType=TERRAIN_OCEAN
	PlotType=3
EndPlot
</v>
      </c>
      <c r="CH21" t="str">
        <f ca="1">SUBSTITUTE(SUBSTITUTE(SUBSTITUTE(SUBSTITUTE($A$1,
"x_coord",CH$2),
"y_coord",$A21),
"t_type",'terrain type'!CG19),
"p_type", 'plot type'!CG19)
&amp; IF(LEFT(resources!CG19, 6) = "BONUS_", CHAR(9) &amp; "BonusType=" &amp; resources!CG19 &amp; CHAR(10), "")
&amp; IF('goody huts'!CG19, "	ImprovementType=IMPROVEMENT_GOODY_HUT" &amp; CHAR(10), "")
&amp; IF(ISBLANK(OFFSET('rivers (2)'!$A$1, 2 * (67 - $A21), 2 * CH$2 + 1)), "", SUBSTITUTE($C$1, "&lt;direc&gt;", RIGHT(OFFSET('rivers (2)'!$A$1, 2 * (67 - $A21), 2 * CH$2 + 1), 1)))
&amp; IF(ISBLANK(OFFSET('rivers (2)'!$A$1, 2 * (67 - $A21) + 1, 2 * CH$2)), "", SUBSTITUTE($D$1, "&lt;direc&gt;", RIGHT(OFFSET('rivers (2)'!$A$1, 2 * (67 - $A21) + 1, 2 * CH$2), 1)))
&amp; IF(ISBLANK('feature type'!CG19), "EndPlot", SUBSTITUTE(SUBSTITUTE(output!$B$1,
                   "f_type", 'feature type'!CG19),
                   "f_var", 'feature variety'!CG19))
&amp; CHAR(10)</f>
        <v xml:space="preserve">BeginPlot
	x=84,y=49
	TerrainType=TERRAIN_COAST
	PlotType=3
EndPlot
</v>
      </c>
      <c r="CI21" t="str">
        <f ca="1">SUBSTITUTE(SUBSTITUTE(SUBSTITUTE(SUBSTITUTE($A$1,
"x_coord",CI$2),
"y_coord",$A21),
"t_type",'terrain type'!CH19),
"p_type", 'plot type'!CH19)
&amp; IF(LEFT(resources!CH19, 6) = "BONUS_", CHAR(9) &amp; "BonusType=" &amp; resources!CH19 &amp; CHAR(10), "")
&amp; IF('goody huts'!CH19, "	ImprovementType=IMPROVEMENT_GOODY_HUT" &amp; CHAR(10), "")
&amp; IF(ISBLANK(OFFSET('rivers (2)'!$A$1, 2 * (67 - $A21), 2 * CI$2 + 1)), "", SUBSTITUTE($C$1, "&lt;direc&gt;", RIGHT(OFFSET('rivers (2)'!$A$1, 2 * (67 - $A21), 2 * CI$2 + 1), 1)))
&amp; IF(ISBLANK(OFFSET('rivers (2)'!$A$1, 2 * (67 - $A21) + 1, 2 * CI$2)), "", SUBSTITUTE($D$1, "&lt;direc&gt;", RIGHT(OFFSET('rivers (2)'!$A$1, 2 * (67 - $A21) + 1, 2 * CI$2), 1)))
&amp; IF(ISBLANK('feature type'!CH19), "EndPlot", SUBSTITUTE(SUBSTITUTE(output!$B$1,
                   "f_type", 'feature type'!CH19),
                   "f_var", 'feature variety'!CH19))
&amp; CHAR(10)</f>
        <v xml:space="preserve">BeginPlot
	x=85,y=49
	TerrainType=TERRAIN_GRASS
	PlotType=2
EndPlot
</v>
      </c>
      <c r="CJ21" t="str">
        <f ca="1">SUBSTITUTE(SUBSTITUTE(SUBSTITUTE(SUBSTITUTE($A$1,
"x_coord",CJ$2),
"y_coord",$A21),
"t_type",'terrain type'!CI19),
"p_type", 'plot type'!CI19)
&amp; IF(LEFT(resources!CI19, 6) = "BONUS_", CHAR(9) &amp; "BonusType=" &amp; resources!CI19 &amp; CHAR(10), "")
&amp; IF('goody huts'!CI19, "	ImprovementType=IMPROVEMENT_GOODY_HUT" &amp; CHAR(10), "")
&amp; IF(ISBLANK(OFFSET('rivers (2)'!$A$1, 2 * (67 - $A21), 2 * CJ$2 + 1)), "", SUBSTITUTE($C$1, "&lt;direc&gt;", RIGHT(OFFSET('rivers (2)'!$A$1, 2 * (67 - $A21), 2 * CJ$2 + 1), 1)))
&amp; IF(ISBLANK(OFFSET('rivers (2)'!$A$1, 2 * (67 - $A21) + 1, 2 * CJ$2)), "", SUBSTITUTE($D$1, "&lt;direc&gt;", RIGHT(OFFSET('rivers (2)'!$A$1, 2 * (67 - $A21) + 1, 2 * CJ$2), 1)))
&amp; IF(ISBLANK('feature type'!CI19), "EndPlot", SUBSTITUTE(SUBSTITUTE(output!$B$1,
                   "f_type", 'feature type'!CI19),
                   "f_var", 'feature variety'!CI19))
&amp; CHAR(10)</f>
        <v xml:space="preserve">BeginPlot
	x=86,y=49
	TerrainType=TERRAIN_GRASS
	PlotType=2
EndPlot
</v>
      </c>
      <c r="CK21" t="str">
        <f ca="1">SUBSTITUTE(SUBSTITUTE(SUBSTITUTE(SUBSTITUTE($A$1,
"x_coord",CK$2),
"y_coord",$A21),
"t_type",'terrain type'!CJ19),
"p_type", 'plot type'!CJ19)
&amp; IF(LEFT(resources!CJ19, 6) = "BONUS_", CHAR(9) &amp; "BonusType=" &amp; resources!CJ19 &amp; CHAR(10), "")
&amp; IF('goody huts'!CJ19, "	ImprovementType=IMPROVEMENT_GOODY_HUT" &amp; CHAR(10), "")
&amp; IF(ISBLANK(OFFSET('rivers (2)'!$A$1, 2 * (67 - $A21), 2 * CK$2 + 1)), "", SUBSTITUTE($C$1, "&lt;direc&gt;", RIGHT(OFFSET('rivers (2)'!$A$1, 2 * (67 - $A21), 2 * CK$2 + 1), 1)))
&amp; IF(ISBLANK(OFFSET('rivers (2)'!$A$1, 2 * (67 - $A21) + 1, 2 * CK$2)), "", SUBSTITUTE($D$1, "&lt;direc&gt;", RIGHT(OFFSET('rivers (2)'!$A$1, 2 * (67 - $A21) + 1, 2 * CK$2), 1)))
&amp; IF(ISBLANK('feature type'!CJ19), "EndPlot", SUBSTITUTE(SUBSTITUTE(output!$B$1,
                   "f_type", 'feature type'!CJ19),
                   "f_var", 'feature variety'!CJ19))
&amp; CHAR(10)</f>
        <v xml:space="preserve">BeginPlot
	x=87,y=49
	TerrainType=TERRAIN_GRASS
	PlotType=2
	BonusType=BONUS_SUGAR
	FeatureType=FEATURE_FOREST, FeatureVariety=3
EndPlot
</v>
      </c>
      <c r="CL21" t="str">
        <f ca="1">SUBSTITUTE(SUBSTITUTE(SUBSTITUTE(SUBSTITUTE($A$1,
"x_coord",CL$2),
"y_coord",$A21),
"t_type",'terrain type'!CK19),
"p_type", 'plot type'!CK19)
&amp; IF(LEFT(resources!CK19, 6) = "BONUS_", CHAR(9) &amp; "BonusType=" &amp; resources!CK19 &amp; CHAR(10), "")
&amp; IF('goody huts'!CK19, "	ImprovementType=IMPROVEMENT_GOODY_HUT" &amp; CHAR(10), "")
&amp; IF(ISBLANK(OFFSET('rivers (2)'!$A$1, 2 * (67 - $A21), 2 * CL$2 + 1)), "", SUBSTITUTE($C$1, "&lt;direc&gt;", RIGHT(OFFSET('rivers (2)'!$A$1, 2 * (67 - $A21), 2 * CL$2 + 1), 1)))
&amp; IF(ISBLANK(OFFSET('rivers (2)'!$A$1, 2 * (67 - $A21) + 1, 2 * CL$2)), "", SUBSTITUTE($D$1, "&lt;direc&gt;", RIGHT(OFFSET('rivers (2)'!$A$1, 2 * (67 - $A21) + 1, 2 * CL$2), 1)))
&amp; IF(ISBLANK('feature type'!CK19), "EndPlot", SUBSTITUTE(SUBSTITUTE(output!$B$1,
                   "f_type", 'feature type'!CK19),
                   "f_var", 'feature variety'!CK19))
&amp; CHAR(10)</f>
        <v xml:space="preserve">BeginPlot
	x=88,y=49
	TerrainType=TERRAIN_GRASS
	PlotType=2
	ImprovementType=IMPROVEMENT_GOODY_HUT
	FeatureType=FEATURE_FOREST, FeatureVariety=3
EndPlot
</v>
      </c>
      <c r="CM21" t="str">
        <f ca="1">SUBSTITUTE(SUBSTITUTE(SUBSTITUTE(SUBSTITUTE($A$1,
"x_coord",CM$2),
"y_coord",$A21),
"t_type",'terrain type'!CL19),
"p_type", 'plot type'!CL19)
&amp; IF(LEFT(resources!CL19, 6) = "BONUS_", CHAR(9) &amp; "BonusType=" &amp; resources!CL19 &amp; CHAR(10), "")
&amp; IF('goody huts'!CL19, "	ImprovementType=IMPROVEMENT_GOODY_HUT" &amp; CHAR(10), "")
&amp; IF(ISBLANK(OFFSET('rivers (2)'!$A$1, 2 * (67 - $A21), 2 * CM$2 + 1)), "", SUBSTITUTE($C$1, "&lt;direc&gt;", RIGHT(OFFSET('rivers (2)'!$A$1, 2 * (67 - $A21), 2 * CM$2 + 1), 1)))
&amp; IF(ISBLANK(OFFSET('rivers (2)'!$A$1, 2 * (67 - $A21) + 1, 2 * CM$2)), "", SUBSTITUTE($D$1, "&lt;direc&gt;", RIGHT(OFFSET('rivers (2)'!$A$1, 2 * (67 - $A21) + 1, 2 * CM$2), 1)))
&amp; IF(ISBLANK('feature type'!CL19), "EndPlot", SUBSTITUTE(SUBSTITUTE(output!$B$1,
                   "f_type", 'feature type'!CL19),
                   "f_var", 'feature variety'!CL19))
&amp; CHAR(10)</f>
        <v xml:space="preserve">BeginPlot
	x=89,y=49
	TerrainType=TERRAIN_GRASS
	PlotType=2
	RiverNSDirection=2
	isWOfRiver
	FeatureType=FEATURE_FOREST, FeatureVariety=3
EndPlot
</v>
      </c>
      <c r="CN21" t="str">
        <f ca="1">SUBSTITUTE(SUBSTITUTE(SUBSTITUTE(SUBSTITUTE($A$1,
"x_coord",CN$2),
"y_coord",$A21),
"t_type",'terrain type'!CM19),
"p_type", 'plot type'!CM19)
&amp; IF(LEFT(resources!CM19, 6) = "BONUS_", CHAR(9) &amp; "BonusType=" &amp; resources!CM19 &amp; CHAR(10), "")
&amp; IF('goody huts'!CM19, "	ImprovementType=IMPROVEMENT_GOODY_HUT" &amp; CHAR(10), "")
&amp; IF(ISBLANK(OFFSET('rivers (2)'!$A$1, 2 * (67 - $A21), 2 * CN$2 + 1)), "", SUBSTITUTE($C$1, "&lt;direc&gt;", RIGHT(OFFSET('rivers (2)'!$A$1, 2 * (67 - $A21), 2 * CN$2 + 1), 1)))
&amp; IF(ISBLANK(OFFSET('rivers (2)'!$A$1, 2 * (67 - $A21) + 1, 2 * CN$2)), "", SUBSTITUTE($D$1, "&lt;direc&gt;", RIGHT(OFFSET('rivers (2)'!$A$1, 2 * (67 - $A21) + 1, 2 * CN$2), 1)))
&amp; IF(ISBLANK('feature type'!CM19), "EndPlot", SUBSTITUTE(SUBSTITUTE(output!$B$1,
                   "f_type", 'feature type'!CM19),
                   "f_var", 'feature variety'!CM19))
&amp; CHAR(10)</f>
        <v xml:space="preserve">BeginPlot
	x=90,y=49
	TerrainType=TERRAIN_GRASS
	PlotType=2
	RiverWEDirection=1
	isNOfRiver
EndPlot
</v>
      </c>
      <c r="CO21" t="str">
        <f ca="1">SUBSTITUTE(SUBSTITUTE(SUBSTITUTE(SUBSTITUTE($A$1,
"x_coord",CO$2),
"y_coord",$A21),
"t_type",'terrain type'!CN19),
"p_type", 'plot type'!CN19)
&amp; IF(LEFT(resources!CN19, 6) = "BONUS_", CHAR(9) &amp; "BonusType=" &amp; resources!CN19 &amp; CHAR(10), "")
&amp; IF('goody huts'!CN19, "	ImprovementType=IMPROVEMENT_GOODY_HUT" &amp; CHAR(10), "")
&amp; IF(ISBLANK(OFFSET('rivers (2)'!$A$1, 2 * (67 - $A21), 2 * CO$2 + 1)), "", SUBSTITUTE($C$1, "&lt;direc&gt;", RIGHT(OFFSET('rivers (2)'!$A$1, 2 * (67 - $A21), 2 * CO$2 + 1), 1)))
&amp; IF(ISBLANK(OFFSET('rivers (2)'!$A$1, 2 * (67 - $A21) + 1, 2 * CO$2)), "", SUBSTITUTE($D$1, "&lt;direc&gt;", RIGHT(OFFSET('rivers (2)'!$A$1, 2 * (67 - $A21) + 1, 2 * CO$2), 1)))
&amp; IF(ISBLANK('feature type'!CN19), "EndPlot", SUBSTITUTE(SUBSTITUTE(output!$B$1,
                   "f_type", 'feature type'!CN19),
                   "f_var", 'feature variety'!CN19))
&amp; CHAR(10)</f>
        <v xml:space="preserve">BeginPlot
	x=91,y=49
	TerrainType=TERRAIN_GRASS
	PlotType=2
	RiverWEDirection=1
	isNOfRiver
EndPlot
</v>
      </c>
      <c r="CP21" t="str">
        <f ca="1">SUBSTITUTE(SUBSTITUTE(SUBSTITUTE(SUBSTITUTE($A$1,
"x_coord",CP$2),
"y_coord",$A21),
"t_type",'terrain type'!CO19),
"p_type", 'plot type'!CO19)
&amp; IF(LEFT(resources!CO19, 6) = "BONUS_", CHAR(9) &amp; "BonusType=" &amp; resources!CO19 &amp; CHAR(10), "")
&amp; IF('goody huts'!CO19, "	ImprovementType=IMPROVEMENT_GOODY_HUT" &amp; CHAR(10), "")
&amp; IF(ISBLANK(OFFSET('rivers (2)'!$A$1, 2 * (67 - $A21), 2 * CP$2 + 1)), "", SUBSTITUTE($C$1, "&lt;direc&gt;", RIGHT(OFFSET('rivers (2)'!$A$1, 2 * (67 - $A21), 2 * CP$2 + 1), 1)))
&amp; IF(ISBLANK(OFFSET('rivers (2)'!$A$1, 2 * (67 - $A21) + 1, 2 * CP$2)), "", SUBSTITUTE($D$1, "&lt;direc&gt;", RIGHT(OFFSET('rivers (2)'!$A$1, 2 * (67 - $A21) + 1, 2 * CP$2), 1)))
&amp; IF(ISBLANK('feature type'!CO19), "EndPlot", SUBSTITUTE(SUBSTITUTE(output!$B$1,
                   "f_type", 'feature type'!CO19),
                   "f_var", 'feature variety'!CO19))
&amp; CHAR(10)</f>
        <v xml:space="preserve">BeginPlot
	x=92,y=49
	TerrainType=TERRAIN_GRASS
	PlotType=2
	RiverWEDirection=1
	isNOfRiver
EndPlot
</v>
      </c>
      <c r="CQ21" t="str">
        <f ca="1">SUBSTITUTE(SUBSTITUTE(SUBSTITUTE(SUBSTITUTE($A$1,
"x_coord",CQ$2),
"y_coord",$A21),
"t_type",'terrain type'!CP19),
"p_type", 'plot type'!CP19)
&amp; IF(LEFT(resources!CP19, 6) = "BONUS_", CHAR(9) &amp; "BonusType=" &amp; resources!CP19 &amp; CHAR(10), "")
&amp; IF('goody huts'!CP19, "	ImprovementType=IMPROVEMENT_GOODY_HUT" &amp; CHAR(10), "")
&amp; IF(ISBLANK(OFFSET('rivers (2)'!$A$1, 2 * (67 - $A21), 2 * CQ$2 + 1)), "", SUBSTITUTE($C$1, "&lt;direc&gt;", RIGHT(OFFSET('rivers (2)'!$A$1, 2 * (67 - $A21), 2 * CQ$2 + 1), 1)))
&amp; IF(ISBLANK(OFFSET('rivers (2)'!$A$1, 2 * (67 - $A21) + 1, 2 * CQ$2)), "", SUBSTITUTE($D$1, "&lt;direc&gt;", RIGHT(OFFSET('rivers (2)'!$A$1, 2 * (67 - $A21) + 1, 2 * CQ$2), 1)))
&amp; IF(ISBLANK('feature type'!CP19), "EndPlot", SUBSTITUTE(SUBSTITUTE(output!$B$1,
                   "f_type", 'feature type'!CP19),
                   "f_var", 'feature variety'!CP19))
&amp; CHAR(10)</f>
        <v xml:space="preserve">BeginPlot
	x=93,y=49
	TerrainType=TERRAIN_GRASS
	PlotType=2
	BonusType=BONUS_MARBLE
	FeatureType=FEATURE_FOREST, FeatureVariety=3
EndPlot
</v>
      </c>
      <c r="CR21" t="str">
        <f ca="1">SUBSTITUTE(SUBSTITUTE(SUBSTITUTE(SUBSTITUTE($A$1,
"x_coord",CR$2),
"y_coord",$A21),
"t_type",'terrain type'!CQ19),
"p_type", 'plot type'!CQ19)
&amp; IF(LEFT(resources!CQ19, 6) = "BONUS_", CHAR(9) &amp; "BonusType=" &amp; resources!CQ19 &amp; CHAR(10), "")
&amp; IF('goody huts'!CQ19, "	ImprovementType=IMPROVEMENT_GOODY_HUT" &amp; CHAR(10), "")
&amp; IF(ISBLANK(OFFSET('rivers (2)'!$A$1, 2 * (67 - $A21), 2 * CR$2 + 1)), "", SUBSTITUTE($C$1, "&lt;direc&gt;", RIGHT(OFFSET('rivers (2)'!$A$1, 2 * (67 - $A21), 2 * CR$2 + 1), 1)))
&amp; IF(ISBLANK(OFFSET('rivers (2)'!$A$1, 2 * (67 - $A21) + 1, 2 * CR$2)), "", SUBSTITUTE($D$1, "&lt;direc&gt;", RIGHT(OFFSET('rivers (2)'!$A$1, 2 * (67 - $A21) + 1, 2 * CR$2), 1)))
&amp; IF(ISBLANK('feature type'!CQ19), "EndPlot", SUBSTITUTE(SUBSTITUTE(output!$B$1,
                   "f_type", 'feature type'!CQ19),
                   "f_var", 'feature variety'!CQ19))
&amp; CHAR(10)</f>
        <v xml:space="preserve">BeginPlot
	x=94,y=49
	TerrainType=TERRAIN_GRASS
	PlotType=2
	FeatureType=FEATURE_FOREST, FeatureVariety=3
EndPlot
</v>
      </c>
      <c r="CS21" t="str">
        <f ca="1">SUBSTITUTE(SUBSTITUTE(SUBSTITUTE(SUBSTITUTE($A$1,
"x_coord",CS$2),
"y_coord",$A21),
"t_type",'terrain type'!CR19),
"p_type", 'plot type'!CR19)
&amp; IF(LEFT(resources!CR19, 6) = "BONUS_", CHAR(9) &amp; "BonusType=" &amp; resources!CR19 &amp; CHAR(10), "")
&amp; IF('goody huts'!CR19, "	ImprovementType=IMPROVEMENT_GOODY_HUT" &amp; CHAR(10), "")
&amp; IF(ISBLANK(OFFSET('rivers (2)'!$A$1, 2 * (67 - $A21), 2 * CS$2 + 1)), "", SUBSTITUTE($C$1, "&lt;direc&gt;", RIGHT(OFFSET('rivers (2)'!$A$1, 2 * (67 - $A21), 2 * CS$2 + 1), 1)))
&amp; IF(ISBLANK(OFFSET('rivers (2)'!$A$1, 2 * (67 - $A21) + 1, 2 * CS$2)), "", SUBSTITUTE($D$1, "&lt;direc&gt;", RIGHT(OFFSET('rivers (2)'!$A$1, 2 * (67 - $A21) + 1, 2 * CS$2), 1)))
&amp; IF(ISBLANK('feature type'!CR19), "EndPlot", SUBSTITUTE(SUBSTITUTE(output!$B$1,
                   "f_type", 'feature type'!CR19),
                   "f_var", 'feature variety'!CR19))
&amp; CHAR(10)</f>
        <v xml:space="preserve">BeginPlot
	x=95,y=49
	TerrainType=TERRAIN_GRASS
	PlotType=2
	RiverNSDirection=2
	isWOfRiver
	RiverWEDirection=3
	isNOfRiver
	FeatureType=FEATURE_FOREST, FeatureVariety=3
EndPlot
</v>
      </c>
      <c r="CT21" t="str">
        <f ca="1">SUBSTITUTE(SUBSTITUTE(SUBSTITUTE(SUBSTITUTE($A$1,
"x_coord",CT$2),
"y_coord",$A21),
"t_type",'terrain type'!CS19),
"p_type", 'plot type'!CS19)
&amp; IF(LEFT(resources!CS19, 6) = "BONUS_", CHAR(9) &amp; "BonusType=" &amp; resources!CS19 &amp; CHAR(10), "")
&amp; IF('goody huts'!CS19, "	ImprovementType=IMPROVEMENT_GOODY_HUT" &amp; CHAR(10), "")
&amp; IF(ISBLANK(OFFSET('rivers (2)'!$A$1, 2 * (67 - $A21), 2 * CT$2 + 1)), "", SUBSTITUTE($C$1, "&lt;direc&gt;", RIGHT(OFFSET('rivers (2)'!$A$1, 2 * (67 - $A21), 2 * CT$2 + 1), 1)))
&amp; IF(ISBLANK(OFFSET('rivers (2)'!$A$1, 2 * (67 - $A21) + 1, 2 * CT$2)), "", SUBSTITUTE($D$1, "&lt;direc&gt;", RIGHT(OFFSET('rivers (2)'!$A$1, 2 * (67 - $A21) + 1, 2 * CT$2), 1)))
&amp; IF(ISBLANK('feature type'!CS19), "EndPlot", SUBSTITUTE(SUBSTITUTE(output!$B$1,
                   "f_type", 'feature type'!CS19),
                   "f_var", 'feature variety'!CS19))
&amp; CHAR(10)</f>
        <v xml:space="preserve">BeginPlot
	x=96,y=49
	TerrainType=TERRAIN_GRASS
	PlotType=2
	FeatureType=FEATURE_FOREST, FeatureVariety=3
EndPlot
</v>
      </c>
      <c r="CU21" t="str">
        <f ca="1">SUBSTITUTE(SUBSTITUTE(SUBSTITUTE(SUBSTITUTE($A$1,
"x_coord",CU$2),
"y_coord",$A21),
"t_type",'terrain type'!CT19),
"p_type", 'plot type'!CT19)
&amp; IF(LEFT(resources!CT19, 6) = "BONUS_", CHAR(9) &amp; "BonusType=" &amp; resources!CT19 &amp; CHAR(10), "")
&amp; IF('goody huts'!CT19, "	ImprovementType=IMPROVEMENT_GOODY_HUT" &amp; CHAR(10), "")
&amp; IF(ISBLANK(OFFSET('rivers (2)'!$A$1, 2 * (67 - $A21), 2 * CU$2 + 1)), "", SUBSTITUTE($C$1, "&lt;direc&gt;", RIGHT(OFFSET('rivers (2)'!$A$1, 2 * (67 - $A21), 2 * CU$2 + 1), 1)))
&amp; IF(ISBLANK(OFFSET('rivers (2)'!$A$1, 2 * (67 - $A21) + 1, 2 * CU$2)), "", SUBSTITUTE($D$1, "&lt;direc&gt;", RIGHT(OFFSET('rivers (2)'!$A$1, 2 * (67 - $A21) + 1, 2 * CU$2), 1)))
&amp; IF(ISBLANK('feature type'!CT19), "EndPlot", SUBSTITUTE(SUBSTITUTE(output!$B$1,
                   "f_type", 'feature type'!CT19),
                   "f_var", 'feature variety'!CT19))
&amp; CHAR(10)</f>
        <v xml:space="preserve">BeginPlot
	x=97,y=49
	TerrainType=TERRAIN_GRASS
	PlotType=2
EndPlot
</v>
      </c>
      <c r="CV21" t="str">
        <f ca="1">SUBSTITUTE(SUBSTITUTE(SUBSTITUTE(SUBSTITUTE($A$1,
"x_coord",CV$2),
"y_coord",$A21),
"t_type",'terrain type'!CU19),
"p_type", 'plot type'!CU19)
&amp; IF(LEFT(resources!CU19, 6) = "BONUS_", CHAR(9) &amp; "BonusType=" &amp; resources!CU19 &amp; CHAR(10), "")
&amp; IF('goody huts'!CU19, "	ImprovementType=IMPROVEMENT_GOODY_HUT" &amp; CHAR(10), "")
&amp; IF(ISBLANK(OFFSET('rivers (2)'!$A$1, 2 * (67 - $A21), 2 * CV$2 + 1)), "", SUBSTITUTE($C$1, "&lt;direc&gt;", RIGHT(OFFSET('rivers (2)'!$A$1, 2 * (67 - $A21), 2 * CV$2 + 1), 1)))
&amp; IF(ISBLANK(OFFSET('rivers (2)'!$A$1, 2 * (67 - $A21) + 1, 2 * CV$2)), "", SUBSTITUTE($D$1, "&lt;direc&gt;", RIGHT(OFFSET('rivers (2)'!$A$1, 2 * (67 - $A21) + 1, 2 * CV$2), 1)))
&amp; IF(ISBLANK('feature type'!CU19), "EndPlot", SUBSTITUTE(SUBSTITUTE(output!$B$1,
                   "f_type", 'feature type'!CU19),
                   "f_var", 'feature variety'!CU19))
&amp; CHAR(10)</f>
        <v xml:space="preserve">BeginPlot
	x=98,y=49
	TerrainType=TERRAIN_GRASS
	PlotType=2
	BonusType=BONUS_BANANA
	FeatureType=FEATURE_FOREST, FeatureVariety=3
EndPlot
</v>
      </c>
      <c r="CW21" t="str">
        <f ca="1">SUBSTITUTE(SUBSTITUTE(SUBSTITUTE(SUBSTITUTE($A$1,
"x_coord",CW$2),
"y_coord",$A21),
"t_type",'terrain type'!CV19),
"p_type", 'plot type'!CV19)
&amp; IF(LEFT(resources!CV19, 6) = "BONUS_", CHAR(9) &amp; "BonusType=" &amp; resources!CV19 &amp; CHAR(10), "")
&amp; IF('goody huts'!CV19, "	ImprovementType=IMPROVEMENT_GOODY_HUT" &amp; CHAR(10), "")
&amp; IF(ISBLANK(OFFSET('rivers (2)'!$A$1, 2 * (67 - $A21), 2 * CW$2 + 1)), "", SUBSTITUTE($C$1, "&lt;direc&gt;", RIGHT(OFFSET('rivers (2)'!$A$1, 2 * (67 - $A21), 2 * CW$2 + 1), 1)))
&amp; IF(ISBLANK(OFFSET('rivers (2)'!$A$1, 2 * (67 - $A21) + 1, 2 * CW$2)), "", SUBSTITUTE($D$1, "&lt;direc&gt;", RIGHT(OFFSET('rivers (2)'!$A$1, 2 * (67 - $A21) + 1, 2 * CW$2), 1)))
&amp; IF(ISBLANK('feature type'!CV19), "EndPlot", SUBSTITUTE(SUBSTITUTE(output!$B$1,
                   "f_type", 'feature type'!CV19),
                   "f_var", 'feature variety'!CV19))
&amp; CHAR(10)</f>
        <v xml:space="preserve">BeginPlot
	x=99,y=49
	TerrainType=TERRAIN_GRASS
	PlotType=2
	RiverNSDirection=2
	isWOfRiver
EndPlot
</v>
      </c>
      <c r="CX21" t="str">
        <f ca="1">SUBSTITUTE(SUBSTITUTE(SUBSTITUTE(SUBSTITUTE($A$1,
"x_coord",CX$2),
"y_coord",$A21),
"t_type",'terrain type'!CW19),
"p_type", 'plot type'!CW19)
&amp; IF(LEFT(resources!CW19, 6) = "BONUS_", CHAR(9) &amp; "BonusType=" &amp; resources!CW19 &amp; CHAR(10), "")
&amp; IF('goody huts'!CW19, "	ImprovementType=IMPROVEMENT_GOODY_HUT" &amp; CHAR(10), "")
&amp; IF(ISBLANK(OFFSET('rivers (2)'!$A$1, 2 * (67 - $A21), 2 * CX$2 + 1)), "", SUBSTITUTE($C$1, "&lt;direc&gt;", RIGHT(OFFSET('rivers (2)'!$A$1, 2 * (67 - $A21), 2 * CX$2 + 1), 1)))
&amp; IF(ISBLANK(OFFSET('rivers (2)'!$A$1, 2 * (67 - $A21) + 1, 2 * CX$2)), "", SUBSTITUTE($D$1, "&lt;direc&gt;", RIGHT(OFFSET('rivers (2)'!$A$1, 2 * (67 - $A21) + 1, 2 * CX$2), 1)))
&amp; IF(ISBLANK('feature type'!CW19), "EndPlot", SUBSTITUTE(SUBSTITUTE(output!$B$1,
                   "f_type", 'feature type'!CW19),
                   "f_var", 'feature variety'!CW19))
&amp; CHAR(10)</f>
        <v xml:space="preserve">BeginPlot
	x=100,y=49
	TerrainType=TERRAIN_GRASS
	PlotType=2
	RiverWEDirection=1
	isNOfRiver
EndPlot
</v>
      </c>
      <c r="CY21" t="str">
        <f ca="1">SUBSTITUTE(SUBSTITUTE(SUBSTITUTE(SUBSTITUTE($A$1,
"x_coord",CY$2),
"y_coord",$A21),
"t_type",'terrain type'!CX19),
"p_type", 'plot type'!CX19)
&amp; IF(LEFT(resources!CX19, 6) = "BONUS_", CHAR(9) &amp; "BonusType=" &amp; resources!CX19 &amp; CHAR(10), "")
&amp; IF('goody huts'!CX19, "	ImprovementType=IMPROVEMENT_GOODY_HUT" &amp; CHAR(10), "")
&amp; IF(ISBLANK(OFFSET('rivers (2)'!$A$1, 2 * (67 - $A21), 2 * CY$2 + 1)), "", SUBSTITUTE($C$1, "&lt;direc&gt;", RIGHT(OFFSET('rivers (2)'!$A$1, 2 * (67 - $A21), 2 * CY$2 + 1), 1)))
&amp; IF(ISBLANK(OFFSET('rivers (2)'!$A$1, 2 * (67 - $A21) + 1, 2 * CY$2)), "", SUBSTITUTE($D$1, "&lt;direc&gt;", RIGHT(OFFSET('rivers (2)'!$A$1, 2 * (67 - $A21) + 1, 2 * CY$2), 1)))
&amp; IF(ISBLANK('feature type'!CX19), "EndPlot", SUBSTITUTE(SUBSTITUTE(output!$B$1,
                   "f_type", 'feature type'!CX19),
                   "f_var", 'feature variety'!CX19))
&amp; CHAR(10)</f>
        <v xml:space="preserve">BeginPlot
	x=101,y=49
	TerrainType=TERRAIN_GRASS
	PlotType=2
EndPlot
</v>
      </c>
      <c r="CZ21" t="str">
        <f ca="1">SUBSTITUTE(SUBSTITUTE(SUBSTITUTE(SUBSTITUTE($A$1,
"x_coord",CZ$2),
"y_coord",$A21),
"t_type",'terrain type'!CY19),
"p_type", 'plot type'!CY19)
&amp; IF(LEFT(resources!CY19, 6) = "BONUS_", CHAR(9) &amp; "BonusType=" &amp; resources!CY19 &amp; CHAR(10), "")
&amp; IF('goody huts'!CY19, "	ImprovementType=IMPROVEMENT_GOODY_HUT" &amp; CHAR(10), "")
&amp; IF(ISBLANK(OFFSET('rivers (2)'!$A$1, 2 * (67 - $A21), 2 * CZ$2 + 1)), "", SUBSTITUTE($C$1, "&lt;direc&gt;", RIGHT(OFFSET('rivers (2)'!$A$1, 2 * (67 - $A21), 2 * CZ$2 + 1), 1)))
&amp; IF(ISBLANK(OFFSET('rivers (2)'!$A$1, 2 * (67 - $A21) + 1, 2 * CZ$2)), "", SUBSTITUTE($D$1, "&lt;direc&gt;", RIGHT(OFFSET('rivers (2)'!$A$1, 2 * (67 - $A21) + 1, 2 * CZ$2), 1)))
&amp; IF(ISBLANK('feature type'!CY19), "EndPlot", SUBSTITUTE(SUBSTITUTE(output!$B$1,
                   "f_type", 'feature type'!CY19),
                   "f_var", 'feature variety'!CY19))
&amp; CHAR(10)</f>
        <v xml:space="preserve">BeginPlot
	x=102,y=49
	TerrainType=TERRAIN_GRASS
	PlotType=2
	FeatureType=FEATURE_FOREST, FeatureVariety=3
EndPlot
</v>
      </c>
      <c r="DA21" t="str">
        <f ca="1">SUBSTITUTE(SUBSTITUTE(SUBSTITUTE(SUBSTITUTE($A$1,
"x_coord",DA$2),
"y_coord",$A21),
"t_type",'terrain type'!CZ19),
"p_type", 'plot type'!CZ19)
&amp; IF(LEFT(resources!CZ19, 6) = "BONUS_", CHAR(9) &amp; "BonusType=" &amp; resources!CZ19 &amp; CHAR(10), "")
&amp; IF('goody huts'!CZ19, "	ImprovementType=IMPROVEMENT_GOODY_HUT" &amp; CHAR(10), "")
&amp; IF(ISBLANK(OFFSET('rivers (2)'!$A$1, 2 * (67 - $A21), 2 * DA$2 + 1)), "", SUBSTITUTE($C$1, "&lt;direc&gt;", RIGHT(OFFSET('rivers (2)'!$A$1, 2 * (67 - $A21), 2 * DA$2 + 1), 1)))
&amp; IF(ISBLANK(OFFSET('rivers (2)'!$A$1, 2 * (67 - $A21) + 1, 2 * DA$2)), "", SUBSTITUTE($D$1, "&lt;direc&gt;", RIGHT(OFFSET('rivers (2)'!$A$1, 2 * (67 - $A21) + 1, 2 * DA$2), 1)))
&amp; IF(ISBLANK('feature type'!CZ19), "EndPlot", SUBSTITUTE(SUBSTITUTE(output!$B$1,
                   "f_type", 'feature type'!CZ19),
                   "f_var", 'feature variety'!CZ19))
&amp; CHAR(10)</f>
        <v xml:space="preserve">BeginPlot
	x=103,y=49
	TerrainType=TERRAIN_GRASS
	PlotType=2
	ImprovementType=IMPROVEMENT_GOODY_HUT
	FeatureType=FEATURE_FOREST, FeatureVariety=3
EndPlot
</v>
      </c>
      <c r="DB21" t="str">
        <f ca="1">SUBSTITUTE(SUBSTITUTE(SUBSTITUTE(SUBSTITUTE($A$1,
"x_coord",DB$2),
"y_coord",$A21),
"t_type",'terrain type'!DA19),
"p_type", 'plot type'!DA19)
&amp; IF(LEFT(resources!DA19, 6) = "BONUS_", CHAR(9) &amp; "BonusType=" &amp; resources!DA19 &amp; CHAR(10), "")
&amp; IF('goody huts'!DA19, "	ImprovementType=IMPROVEMENT_GOODY_HUT" &amp; CHAR(10), "")
&amp; IF(ISBLANK(OFFSET('rivers (2)'!$A$1, 2 * (67 - $A21), 2 * DB$2 + 1)), "", SUBSTITUTE($C$1, "&lt;direc&gt;", RIGHT(OFFSET('rivers (2)'!$A$1, 2 * (67 - $A21), 2 * DB$2 + 1), 1)))
&amp; IF(ISBLANK(OFFSET('rivers (2)'!$A$1, 2 * (67 - $A21) + 1, 2 * DB$2)), "", SUBSTITUTE($D$1, "&lt;direc&gt;", RIGHT(OFFSET('rivers (2)'!$A$1, 2 * (67 - $A21) + 1, 2 * DB$2), 1)))
&amp; IF(ISBLANK('feature type'!DA19), "EndPlot", SUBSTITUTE(SUBSTITUTE(output!$B$1,
                   "f_type", 'feature type'!DA19),
                   "f_var", 'feature variety'!DA19))
&amp; CHAR(10)</f>
        <v xml:space="preserve">BeginPlot
	x=104,y=49
	TerrainType=TERRAIN_GRASS
	PlotType=2
	BonusType=BONUS_WHEAT
	RiverNSDirection=2
	isWOfRiver
	RiverWEDirection=3
	isNOfRiver
EndPlot
</v>
      </c>
      <c r="DC21" t="str">
        <f ca="1">SUBSTITUTE(SUBSTITUTE(SUBSTITUTE(SUBSTITUTE($A$1,
"x_coord",DC$2),
"y_coord",$A21),
"t_type",'terrain type'!DB19),
"p_type", 'plot type'!DB19)
&amp; IF(LEFT(resources!DB19, 6) = "BONUS_", CHAR(9) &amp; "BonusType=" &amp; resources!DB19 &amp; CHAR(10), "")
&amp; IF('goody huts'!DB19, "	ImprovementType=IMPROVEMENT_GOODY_HUT" &amp; CHAR(10), "")
&amp; IF(ISBLANK(OFFSET('rivers (2)'!$A$1, 2 * (67 - $A21), 2 * DC$2 + 1)), "", SUBSTITUTE($C$1, "&lt;direc&gt;", RIGHT(OFFSET('rivers (2)'!$A$1, 2 * (67 - $A21), 2 * DC$2 + 1), 1)))
&amp; IF(ISBLANK(OFFSET('rivers (2)'!$A$1, 2 * (67 - $A21) + 1, 2 * DC$2)), "", SUBSTITUTE($D$1, "&lt;direc&gt;", RIGHT(OFFSET('rivers (2)'!$A$1, 2 * (67 - $A21) + 1, 2 * DC$2), 1)))
&amp; IF(ISBLANK('feature type'!DB19), "EndPlot", SUBSTITUTE(SUBSTITUTE(output!$B$1,
                   "f_type", 'feature type'!DB19),
                   "f_var", 'feature variety'!DB19))
&amp; CHAR(10)</f>
        <v xml:space="preserve">BeginPlot
	x=105,y=49
	TerrainType=TERRAIN_GRASS
	PlotType=2
EndPlot
</v>
      </c>
      <c r="DD21" t="str">
        <f ca="1">SUBSTITUTE(SUBSTITUTE(SUBSTITUTE(SUBSTITUTE($A$1,
"x_coord",DD$2),
"y_coord",$A21),
"t_type",'terrain type'!DC19),
"p_type", 'plot type'!DC19)
&amp; IF(LEFT(resources!DC19, 6) = "BONUS_", CHAR(9) &amp; "BonusType=" &amp; resources!DC19 &amp; CHAR(10), "")
&amp; IF('goody huts'!DC19, "	ImprovementType=IMPROVEMENT_GOODY_HUT" &amp; CHAR(10), "")
&amp; IF(ISBLANK(OFFSET('rivers (2)'!$A$1, 2 * (67 - $A21), 2 * DD$2 + 1)), "", SUBSTITUTE($C$1, "&lt;direc&gt;", RIGHT(OFFSET('rivers (2)'!$A$1, 2 * (67 - $A21), 2 * DD$2 + 1), 1)))
&amp; IF(ISBLANK(OFFSET('rivers (2)'!$A$1, 2 * (67 - $A21) + 1, 2 * DD$2)), "", SUBSTITUTE($D$1, "&lt;direc&gt;", RIGHT(OFFSET('rivers (2)'!$A$1, 2 * (67 - $A21) + 1, 2 * DD$2), 1)))
&amp; IF(ISBLANK('feature type'!DC19), "EndPlot", SUBSTITUTE(SUBSTITUTE(output!$B$1,
                   "f_type", 'feature type'!DC19),
                   "f_var", 'feature variety'!DC19))
&amp; CHAR(10)</f>
        <v xml:space="preserve">BeginPlot
	x=106,y=49
	TerrainType=TERRAIN_GRASS
	PlotType=1
EndPlot
</v>
      </c>
      <c r="DE21" t="str">
        <f ca="1">SUBSTITUTE(SUBSTITUTE(SUBSTITUTE(SUBSTITUTE($A$1,
"x_coord",DE$2),
"y_coord",$A21),
"t_type",'terrain type'!DD19),
"p_type", 'plot type'!DD19)
&amp; IF(LEFT(resources!DD19, 6) = "BONUS_", CHAR(9) &amp; "BonusType=" &amp; resources!DD19 &amp; CHAR(10), "")
&amp; IF('goody huts'!DD19, "	ImprovementType=IMPROVEMENT_GOODY_HUT" &amp; CHAR(10), "")
&amp; IF(ISBLANK(OFFSET('rivers (2)'!$A$1, 2 * (67 - $A21), 2 * DE$2 + 1)), "", SUBSTITUTE($C$1, "&lt;direc&gt;", RIGHT(OFFSET('rivers (2)'!$A$1, 2 * (67 - $A21), 2 * DE$2 + 1), 1)))
&amp; IF(ISBLANK(OFFSET('rivers (2)'!$A$1, 2 * (67 - $A21) + 1, 2 * DE$2)), "", SUBSTITUTE($D$1, "&lt;direc&gt;", RIGHT(OFFSET('rivers (2)'!$A$1, 2 * (67 - $A21) + 1, 2 * DE$2), 1)))
&amp; IF(ISBLANK('feature type'!DD19), "EndPlot", SUBSTITUTE(SUBSTITUTE(output!$B$1,
                   "f_type", 'feature type'!DD19),
                   "f_var", 'feature variety'!DD19))
&amp; CHAR(10)</f>
        <v xml:space="preserve">BeginPlot
	x=107,y=49
	TerrainType=TERRAIN_GRASS
	PlotType=2
	FeatureType=FEATURE_FOREST, FeatureVariety=3
EndPlot
</v>
      </c>
      <c r="DF21" t="str">
        <f ca="1">SUBSTITUTE(SUBSTITUTE(SUBSTITUTE(SUBSTITUTE($A$1,
"x_coord",DF$2),
"y_coord",$A21),
"t_type",'terrain type'!DE19),
"p_type", 'plot type'!DE19)
&amp; IF(LEFT(resources!DE19, 6) = "BONUS_", CHAR(9) &amp; "BonusType=" &amp; resources!DE19 &amp; CHAR(10), "")
&amp; IF('goody huts'!DE19, "	ImprovementType=IMPROVEMENT_GOODY_HUT" &amp; CHAR(10), "")
&amp; IF(ISBLANK(OFFSET('rivers (2)'!$A$1, 2 * (67 - $A21), 2 * DF$2 + 1)), "", SUBSTITUTE($C$1, "&lt;direc&gt;", RIGHT(OFFSET('rivers (2)'!$A$1, 2 * (67 - $A21), 2 * DF$2 + 1), 1)))
&amp; IF(ISBLANK(OFFSET('rivers (2)'!$A$1, 2 * (67 - $A21) + 1, 2 * DF$2)), "", SUBSTITUTE($D$1, "&lt;direc&gt;", RIGHT(OFFSET('rivers (2)'!$A$1, 2 * (67 - $A21) + 1, 2 * DF$2), 1)))
&amp; IF(ISBLANK('feature type'!DE19), "EndPlot", SUBSTITUTE(SUBSTITUTE(output!$B$1,
                   "f_type", 'feature type'!DE19),
                   "f_var", 'feature variety'!DE19))
&amp; CHAR(10)</f>
        <v xml:space="preserve">BeginPlot
	x=108,y=49
	TerrainType=TERRAIN_GRASS
	PlotType=1
EndPlot
</v>
      </c>
      <c r="DG21" t="str">
        <f ca="1">SUBSTITUTE(SUBSTITUTE(SUBSTITUTE(SUBSTITUTE($A$1,
"x_coord",DG$2),
"y_coord",$A21),
"t_type",'terrain type'!DF19),
"p_type", 'plot type'!DF19)
&amp; IF(LEFT(resources!DF19, 6) = "BONUS_", CHAR(9) &amp; "BonusType=" &amp; resources!DF19 &amp; CHAR(10), "")
&amp; IF('goody huts'!DF19, "	ImprovementType=IMPROVEMENT_GOODY_HUT" &amp; CHAR(10), "")
&amp; IF(ISBLANK(OFFSET('rivers (2)'!$A$1, 2 * (67 - $A21), 2 * DG$2 + 1)), "", SUBSTITUTE($C$1, "&lt;direc&gt;", RIGHT(OFFSET('rivers (2)'!$A$1, 2 * (67 - $A21), 2 * DG$2 + 1), 1)))
&amp; IF(ISBLANK(OFFSET('rivers (2)'!$A$1, 2 * (67 - $A21) + 1, 2 * DG$2)), "", SUBSTITUTE($D$1, "&lt;direc&gt;", RIGHT(OFFSET('rivers (2)'!$A$1, 2 * (67 - $A21) + 1, 2 * DG$2), 1)))
&amp; IF(ISBLANK('feature type'!DF19), "EndPlot", SUBSTITUTE(SUBSTITUTE(output!$B$1,
                   "f_type", 'feature type'!DF19),
                   "f_var", 'feature variety'!DF19))
&amp; CHAR(10)</f>
        <v xml:space="preserve">BeginPlot
	x=109,y=49
	TerrainType=TERRAIN_GRASS
	PlotType=2
EndPlot
</v>
      </c>
      <c r="DH21" t="str">
        <f ca="1">SUBSTITUTE(SUBSTITUTE(SUBSTITUTE(SUBSTITUTE($A$1,
"x_coord",DH$2),
"y_coord",$A21),
"t_type",'terrain type'!DG19),
"p_type", 'plot type'!DG19)
&amp; IF(LEFT(resources!DG19, 6) = "BONUS_", CHAR(9) &amp; "BonusType=" &amp; resources!DG19 &amp; CHAR(10), "")
&amp; IF('goody huts'!DG19, "	ImprovementType=IMPROVEMENT_GOODY_HUT" &amp; CHAR(10), "")
&amp; IF(ISBLANK(OFFSET('rivers (2)'!$A$1, 2 * (67 - $A21), 2 * DH$2 + 1)), "", SUBSTITUTE($C$1, "&lt;direc&gt;", RIGHT(OFFSET('rivers (2)'!$A$1, 2 * (67 - $A21), 2 * DH$2 + 1), 1)))
&amp; IF(ISBLANK(OFFSET('rivers (2)'!$A$1, 2 * (67 - $A21) + 1, 2 * DH$2)), "", SUBSTITUTE($D$1, "&lt;direc&gt;", RIGHT(OFFSET('rivers (2)'!$A$1, 2 * (67 - $A21) + 1, 2 * DH$2), 1)))
&amp; IF(ISBLANK('feature type'!DG19), "EndPlot", SUBSTITUTE(SUBSTITUTE(output!$B$1,
                   "f_type", 'feature type'!DG19),
                   "f_var", 'feature variety'!DG19))
&amp; CHAR(10)</f>
        <v xml:space="preserve">BeginPlot
	x=110,y=49
	TerrainType=TERRAIN_COAST
	PlotType=3
EndPlot
</v>
      </c>
      <c r="DI21" t="str">
        <f ca="1">SUBSTITUTE(SUBSTITUTE(SUBSTITUTE(SUBSTITUTE($A$1,
"x_coord",DI$2),
"y_coord",$A21),
"t_type",'terrain type'!DH19),
"p_type", 'plot type'!DH19)
&amp; IF(LEFT(resources!DH19, 6) = "BONUS_", CHAR(9) &amp; "BonusType=" &amp; resources!DH19 &amp; CHAR(10), "")
&amp; IF('goody huts'!DH19, "	ImprovementType=IMPROVEMENT_GOODY_HUT" &amp; CHAR(10), "")
&amp; IF(ISBLANK(OFFSET('rivers (2)'!$A$1, 2 * (67 - $A21), 2 * DI$2 + 1)), "", SUBSTITUTE($C$1, "&lt;direc&gt;", RIGHT(OFFSET('rivers (2)'!$A$1, 2 * (67 - $A21), 2 * DI$2 + 1), 1)))
&amp; IF(ISBLANK(OFFSET('rivers (2)'!$A$1, 2 * (67 - $A21) + 1, 2 * DI$2)), "", SUBSTITUTE($D$1, "&lt;direc&gt;", RIGHT(OFFSET('rivers (2)'!$A$1, 2 * (67 - $A21) + 1, 2 * DI$2), 1)))
&amp; IF(ISBLANK('feature type'!DH19), "EndPlot", SUBSTITUTE(SUBSTITUTE(output!$B$1,
                   "f_type", 'feature type'!DH19),
                   "f_var", 'feature variety'!DH19))
&amp; CHAR(10)</f>
        <v xml:space="preserve">BeginPlot
	x=111,y=49
	TerrainType=TERRAIN_OCEAN
	PlotType=3
EndPlot
</v>
      </c>
      <c r="DJ21" t="str">
        <f ca="1">SUBSTITUTE(SUBSTITUTE(SUBSTITUTE(SUBSTITUTE($A$1,
"x_coord",DJ$2),
"y_coord",$A21),
"t_type",'terrain type'!DI19),
"p_type", 'plot type'!DI19)
&amp; IF(LEFT(resources!DI19, 6) = "BONUS_", CHAR(9) &amp; "BonusType=" &amp; resources!DI19 &amp; CHAR(10), "")
&amp; IF('goody huts'!DI19, "	ImprovementType=IMPROVEMENT_GOODY_HUT" &amp; CHAR(10), "")
&amp; IF(ISBLANK(OFFSET('rivers (2)'!$A$1, 2 * (67 - $A21), 2 * DJ$2 + 1)), "", SUBSTITUTE($C$1, "&lt;direc&gt;", RIGHT(OFFSET('rivers (2)'!$A$1, 2 * (67 - $A21), 2 * DJ$2 + 1), 1)))
&amp; IF(ISBLANK(OFFSET('rivers (2)'!$A$1, 2 * (67 - $A21) + 1, 2 * DJ$2)), "", SUBSTITUTE($D$1, "&lt;direc&gt;", RIGHT(OFFSET('rivers (2)'!$A$1, 2 * (67 - $A21) + 1, 2 * DJ$2), 1)))
&amp; IF(ISBLANK('feature type'!DI19), "EndPlot", SUBSTITUTE(SUBSTITUTE(output!$B$1,
                   "f_type", 'feature type'!DI19),
                   "f_var", 'feature variety'!DI19))
&amp; CHAR(10)</f>
        <v xml:space="preserve">BeginPlot
	x=112,y=49
	TerrainType=TERRAIN_OCEAN
	PlotType=3
EndPlot
</v>
      </c>
      <c r="DK21" t="str">
        <f ca="1">SUBSTITUTE(SUBSTITUTE(SUBSTITUTE(SUBSTITUTE($A$1,
"x_coord",DK$2),
"y_coord",$A21),
"t_type",'terrain type'!DJ19),
"p_type", 'plot type'!DJ19)
&amp; IF(LEFT(resources!DJ19, 6) = "BONUS_", CHAR(9) &amp; "BonusType=" &amp; resources!DJ19 &amp; CHAR(10), "")
&amp; IF('goody huts'!DJ19, "	ImprovementType=IMPROVEMENT_GOODY_HUT" &amp; CHAR(10), "")
&amp; IF(ISBLANK(OFFSET('rivers (2)'!$A$1, 2 * (67 - $A21), 2 * DK$2 + 1)), "", SUBSTITUTE($C$1, "&lt;direc&gt;", RIGHT(OFFSET('rivers (2)'!$A$1, 2 * (67 - $A21), 2 * DK$2 + 1), 1)))
&amp; IF(ISBLANK(OFFSET('rivers (2)'!$A$1, 2 * (67 - $A21) + 1, 2 * DK$2)), "", SUBSTITUTE($D$1, "&lt;direc&gt;", RIGHT(OFFSET('rivers (2)'!$A$1, 2 * (67 - $A21) + 1, 2 * DK$2), 1)))
&amp; IF(ISBLANK('feature type'!DJ19), "EndPlot", SUBSTITUTE(SUBSTITUTE(output!$B$1,
                   "f_type", 'feature type'!DJ19),
                   "f_var", 'feature variety'!DJ19))
&amp; CHAR(10)</f>
        <v xml:space="preserve">BeginPlot
	x=113,y=49
	TerrainType=TERRAIN_OCEAN
	PlotType=3
EndPlot
</v>
      </c>
      <c r="DL21" t="str">
        <f ca="1">SUBSTITUTE(SUBSTITUTE(SUBSTITUTE(SUBSTITUTE($A$1,
"x_coord",DL$2),
"y_coord",$A21),
"t_type",'terrain type'!DK19),
"p_type", 'plot type'!DK19)
&amp; IF(LEFT(resources!DK19, 6) = "BONUS_", CHAR(9) &amp; "BonusType=" &amp; resources!DK19 &amp; CHAR(10), "")
&amp; IF('goody huts'!DK19, "	ImprovementType=IMPROVEMENT_GOODY_HUT" &amp; CHAR(10), "")
&amp; IF(ISBLANK(OFFSET('rivers (2)'!$A$1, 2 * (67 - $A21), 2 * DL$2 + 1)), "", SUBSTITUTE($C$1, "&lt;direc&gt;", RIGHT(OFFSET('rivers (2)'!$A$1, 2 * (67 - $A21), 2 * DL$2 + 1), 1)))
&amp; IF(ISBLANK(OFFSET('rivers (2)'!$A$1, 2 * (67 - $A21) + 1, 2 * DL$2)), "", SUBSTITUTE($D$1, "&lt;direc&gt;", RIGHT(OFFSET('rivers (2)'!$A$1, 2 * (67 - $A21) + 1, 2 * DL$2), 1)))
&amp; IF(ISBLANK('feature type'!DK19), "EndPlot", SUBSTITUTE(SUBSTITUTE(output!$B$1,
                   "f_type", 'feature type'!DK19),
                   "f_var", 'feature variety'!DK19))
&amp; CHAR(10)</f>
        <v xml:space="preserve">BeginPlot
	x=114,y=49
	TerrainType=TERRAIN_OCEAN
	PlotType=3
EndPlot
</v>
      </c>
      <c r="DM21" t="str">
        <f ca="1">SUBSTITUTE(SUBSTITUTE(SUBSTITUTE(SUBSTITUTE($A$1,
"x_coord",DM$2),
"y_coord",$A21),
"t_type",'terrain type'!DL19),
"p_type", 'plot type'!DL19)
&amp; IF(LEFT(resources!DL19, 6) = "BONUS_", CHAR(9) &amp; "BonusType=" &amp; resources!DL19 &amp; CHAR(10), "")
&amp; IF('goody huts'!DL19, "	ImprovementType=IMPROVEMENT_GOODY_HUT" &amp; CHAR(10), "")
&amp; IF(ISBLANK(OFFSET('rivers (2)'!$A$1, 2 * (67 - $A21), 2 * DM$2 + 1)), "", SUBSTITUTE($C$1, "&lt;direc&gt;", RIGHT(OFFSET('rivers (2)'!$A$1, 2 * (67 - $A21), 2 * DM$2 + 1), 1)))
&amp; IF(ISBLANK(OFFSET('rivers (2)'!$A$1, 2 * (67 - $A21) + 1, 2 * DM$2)), "", SUBSTITUTE($D$1, "&lt;direc&gt;", RIGHT(OFFSET('rivers (2)'!$A$1, 2 * (67 - $A21) + 1, 2 * DM$2), 1)))
&amp; IF(ISBLANK('feature type'!DL19), "EndPlot", SUBSTITUTE(SUBSTITUTE(output!$B$1,
                   "f_type", 'feature type'!DL19),
                   "f_var", 'feature variety'!DL19))
&amp; CHAR(10)</f>
        <v xml:space="preserve">BeginPlot
	x=115,y=49
	TerrainType=TERRAIN_OCEAN
	PlotType=3
EndPlot
</v>
      </c>
      <c r="DN21" t="str">
        <f ca="1">SUBSTITUTE(SUBSTITUTE(SUBSTITUTE(SUBSTITUTE($A$1,
"x_coord",DN$2),
"y_coord",$A21),
"t_type",'terrain type'!DM19),
"p_type", 'plot type'!DM19)
&amp; IF(LEFT(resources!DM19, 6) = "BONUS_", CHAR(9) &amp; "BonusType=" &amp; resources!DM19 &amp; CHAR(10), "")
&amp; IF('goody huts'!DM19, "	ImprovementType=IMPROVEMENT_GOODY_HUT" &amp; CHAR(10), "")
&amp; IF(ISBLANK(OFFSET('rivers (2)'!$A$1, 2 * (67 - $A21), 2 * DN$2 + 1)), "", SUBSTITUTE($C$1, "&lt;direc&gt;", RIGHT(OFFSET('rivers (2)'!$A$1, 2 * (67 - $A21), 2 * DN$2 + 1), 1)))
&amp; IF(ISBLANK(OFFSET('rivers (2)'!$A$1, 2 * (67 - $A21) + 1, 2 * DN$2)), "", SUBSTITUTE($D$1, "&lt;direc&gt;", RIGHT(OFFSET('rivers (2)'!$A$1, 2 * (67 - $A21) + 1, 2 * DN$2), 1)))
&amp; IF(ISBLANK('feature type'!DM19), "EndPlot", SUBSTITUTE(SUBSTITUTE(output!$B$1,
                   "f_type", 'feature type'!DM19),
                   "f_var", 'feature variety'!DM19))
&amp; CHAR(10)</f>
        <v xml:space="preserve">BeginPlot
	x=116,y=49
	TerrainType=TERRAIN_OCEAN
	PlotType=3
EndPlot
</v>
      </c>
      <c r="DO21" t="str">
        <f ca="1">SUBSTITUTE(SUBSTITUTE(SUBSTITUTE(SUBSTITUTE($A$1,
"x_coord",DO$2),
"y_coord",$A21),
"t_type",'terrain type'!DN19),
"p_type", 'plot type'!DN19)
&amp; IF(LEFT(resources!DN19, 6) = "BONUS_", CHAR(9) &amp; "BonusType=" &amp; resources!DN19 &amp; CHAR(10), "")
&amp; IF('goody huts'!DN19, "	ImprovementType=IMPROVEMENT_GOODY_HUT" &amp; CHAR(10), "")
&amp; IF(ISBLANK(OFFSET('rivers (2)'!$A$1, 2 * (67 - $A21), 2 * DO$2 + 1)), "", SUBSTITUTE($C$1, "&lt;direc&gt;", RIGHT(OFFSET('rivers (2)'!$A$1, 2 * (67 - $A21), 2 * DO$2 + 1), 1)))
&amp; IF(ISBLANK(OFFSET('rivers (2)'!$A$1, 2 * (67 - $A21) + 1, 2 * DO$2)), "", SUBSTITUTE($D$1, "&lt;direc&gt;", RIGHT(OFFSET('rivers (2)'!$A$1, 2 * (67 - $A21) + 1, 2 * DO$2), 1)))
&amp; IF(ISBLANK('feature type'!DN19), "EndPlot", SUBSTITUTE(SUBSTITUTE(output!$B$1,
                   "f_type", 'feature type'!DN19),
                   "f_var", 'feature variety'!DN19))
&amp; CHAR(10)</f>
        <v xml:space="preserve">BeginPlot
	x=117,y=49
	TerrainType=TERRAIN_OCEAN
	PlotType=3
EndPlot
</v>
      </c>
      <c r="DP21" t="str">
        <f ca="1">SUBSTITUTE(SUBSTITUTE(SUBSTITUTE(SUBSTITUTE($A$1,
"x_coord",DP$2),
"y_coord",$A21),
"t_type",'terrain type'!DO19),
"p_type", 'plot type'!DO19)
&amp; IF(LEFT(resources!DO19, 6) = "BONUS_", CHAR(9) &amp; "BonusType=" &amp; resources!DO19 &amp; CHAR(10), "")
&amp; IF('goody huts'!DO19, "	ImprovementType=IMPROVEMENT_GOODY_HUT" &amp; CHAR(10), "")
&amp; IF(ISBLANK(OFFSET('rivers (2)'!$A$1, 2 * (67 - $A21), 2 * DP$2 + 1)), "", SUBSTITUTE($C$1, "&lt;direc&gt;", RIGHT(OFFSET('rivers (2)'!$A$1, 2 * (67 - $A21), 2 * DP$2 + 1), 1)))
&amp; IF(ISBLANK(OFFSET('rivers (2)'!$A$1, 2 * (67 - $A21) + 1, 2 * DP$2)), "", SUBSTITUTE($D$1, "&lt;direc&gt;", RIGHT(OFFSET('rivers (2)'!$A$1, 2 * (67 - $A21) + 1, 2 * DP$2), 1)))
&amp; IF(ISBLANK('feature type'!DO19), "EndPlot", SUBSTITUTE(SUBSTITUTE(output!$B$1,
                   "f_type", 'feature type'!DO19),
                   "f_var", 'feature variety'!DO19))
&amp; CHAR(10)</f>
        <v xml:space="preserve">BeginPlot
	x=118,y=49
	TerrainType=TERRAIN_OCEAN
	PlotType=3
EndPlot
</v>
      </c>
      <c r="DQ21" t="str">
        <f ca="1">SUBSTITUTE(SUBSTITUTE(SUBSTITUTE(SUBSTITUTE($A$1,
"x_coord",DQ$2),
"y_coord",$A21),
"t_type",'terrain type'!DP19),
"p_type", 'plot type'!DP19)
&amp; IF(LEFT(resources!DP19, 6) = "BONUS_", CHAR(9) &amp; "BonusType=" &amp; resources!DP19 &amp; CHAR(10), "")
&amp; IF('goody huts'!DP19, "	ImprovementType=IMPROVEMENT_GOODY_HUT" &amp; CHAR(10), "")
&amp; IF(ISBLANK(OFFSET('rivers (2)'!$A$1, 2 * (67 - $A21), 2 * DQ$2 + 1)), "", SUBSTITUTE($C$1, "&lt;direc&gt;", RIGHT(OFFSET('rivers (2)'!$A$1, 2 * (67 - $A21), 2 * DQ$2 + 1), 1)))
&amp; IF(ISBLANK(OFFSET('rivers (2)'!$A$1, 2 * (67 - $A21) + 1, 2 * DQ$2)), "", SUBSTITUTE($D$1, "&lt;direc&gt;", RIGHT(OFFSET('rivers (2)'!$A$1, 2 * (67 - $A21) + 1, 2 * DQ$2), 1)))
&amp; IF(ISBLANK('feature type'!DP19), "EndPlot", SUBSTITUTE(SUBSTITUTE(output!$B$1,
                   "f_type", 'feature type'!DP19),
                   "f_var", 'feature variety'!DP19))
&amp; CHAR(10)</f>
        <v xml:space="preserve">BeginPlot
	x=119,y=49
	TerrainType=TERRAIN_OCEAN
	PlotType=3
EndPlot
</v>
      </c>
      <c r="DR21" t="str">
        <f ca="1">SUBSTITUTE(SUBSTITUTE(SUBSTITUTE(SUBSTITUTE($A$1,
"x_coord",DR$2),
"y_coord",$A21),
"t_type",'terrain type'!DQ19),
"p_type", 'plot type'!DQ19)
&amp; IF(LEFT(resources!DQ19, 6) = "BONUS_", CHAR(9) &amp; "BonusType=" &amp; resources!DQ19 &amp; CHAR(10), "")
&amp; IF('goody huts'!DQ19, "	ImprovementType=IMPROVEMENT_GOODY_HUT" &amp; CHAR(10), "")
&amp; IF(ISBLANK(OFFSET('rivers (2)'!$A$1, 2 * (67 - $A21), 2 * DR$2 + 1)), "", SUBSTITUTE($C$1, "&lt;direc&gt;", RIGHT(OFFSET('rivers (2)'!$A$1, 2 * (67 - $A21), 2 * DR$2 + 1), 1)))
&amp; IF(ISBLANK(OFFSET('rivers (2)'!$A$1, 2 * (67 - $A21) + 1, 2 * DR$2)), "", SUBSTITUTE($D$1, "&lt;direc&gt;", RIGHT(OFFSET('rivers (2)'!$A$1, 2 * (67 - $A21) + 1, 2 * DR$2), 1)))
&amp; IF(ISBLANK('feature type'!DQ19), "EndPlot", SUBSTITUTE(SUBSTITUTE(output!$B$1,
                   "f_type", 'feature type'!DQ19),
                   "f_var", 'feature variety'!DQ19))
&amp; CHAR(10)</f>
        <v xml:space="preserve">BeginPlot
	x=120,y=49
	TerrainType=TERRAIN_OCEAN
	PlotType=3
EndPlot
</v>
      </c>
      <c r="DS21" t="str">
        <f ca="1">SUBSTITUTE(SUBSTITUTE(SUBSTITUTE(SUBSTITUTE($A$1,
"x_coord",DS$2),
"y_coord",$A21),
"t_type",'terrain type'!DR19),
"p_type", 'plot type'!DR19)
&amp; IF(LEFT(resources!DR19, 6) = "BONUS_", CHAR(9) &amp; "BonusType=" &amp; resources!DR19 &amp; CHAR(10), "")
&amp; IF('goody huts'!DR19, "	ImprovementType=IMPROVEMENT_GOODY_HUT" &amp; CHAR(10), "")
&amp; IF(ISBLANK(OFFSET('rivers (2)'!$A$1, 2 * (67 - $A21), 2 * DS$2 + 1)), "", SUBSTITUTE($C$1, "&lt;direc&gt;", RIGHT(OFFSET('rivers (2)'!$A$1, 2 * (67 - $A21), 2 * DS$2 + 1), 1)))
&amp; IF(ISBLANK(OFFSET('rivers (2)'!$A$1, 2 * (67 - $A21) + 1, 2 * DS$2)), "", SUBSTITUTE($D$1, "&lt;direc&gt;", RIGHT(OFFSET('rivers (2)'!$A$1, 2 * (67 - $A21) + 1, 2 * DS$2), 1)))
&amp; IF(ISBLANK('feature type'!DR19), "EndPlot", SUBSTITUTE(SUBSTITUTE(output!$B$1,
                   "f_type", 'feature type'!DR19),
                   "f_var", 'feature variety'!DR19))
&amp; CHAR(10)</f>
        <v xml:space="preserve">BeginPlot
	x=121,y=49
	TerrainType=TERRAIN_OCEAN
	PlotType=3
EndPlot
</v>
      </c>
      <c r="DT21" t="str">
        <f ca="1">SUBSTITUTE(SUBSTITUTE(SUBSTITUTE(SUBSTITUTE($A$1,
"x_coord",DT$2),
"y_coord",$A21),
"t_type",'terrain type'!DS19),
"p_type", 'plot type'!DS19)
&amp; IF(LEFT(resources!DS19, 6) = "BONUS_", CHAR(9) &amp; "BonusType=" &amp; resources!DS19 &amp; CHAR(10), "")
&amp; IF('goody huts'!DS19, "	ImprovementType=IMPROVEMENT_GOODY_HUT" &amp; CHAR(10), "")
&amp; IF(ISBLANK(OFFSET('rivers (2)'!$A$1, 2 * (67 - $A21), 2 * DT$2 + 1)), "", SUBSTITUTE($C$1, "&lt;direc&gt;", RIGHT(OFFSET('rivers (2)'!$A$1, 2 * (67 - $A21), 2 * DT$2 + 1), 1)))
&amp; IF(ISBLANK(OFFSET('rivers (2)'!$A$1, 2 * (67 - $A21) + 1, 2 * DT$2)), "", SUBSTITUTE($D$1, "&lt;direc&gt;", RIGHT(OFFSET('rivers (2)'!$A$1, 2 * (67 - $A21) + 1, 2 * DT$2), 1)))
&amp; IF(ISBLANK('feature type'!DS19), "EndPlot", SUBSTITUTE(SUBSTITUTE(output!$B$1,
                   "f_type", 'feature type'!DS19),
                   "f_var", 'feature variety'!DS19))
&amp; CHAR(10)</f>
        <v xml:space="preserve">BeginPlot
	x=122,y=49
	TerrainType=TERRAIN_OCEAN
	PlotType=3
EndPlot
</v>
      </c>
      <c r="DU21" t="str">
        <f ca="1">SUBSTITUTE(SUBSTITUTE(SUBSTITUTE(SUBSTITUTE($A$1,
"x_coord",DU$2),
"y_coord",$A21),
"t_type",'terrain type'!DT19),
"p_type", 'plot type'!DT19)
&amp; IF(LEFT(resources!DT19, 6) = "BONUS_", CHAR(9) &amp; "BonusType=" &amp; resources!DT19 &amp; CHAR(10), "")
&amp; IF('goody huts'!DT19, "	ImprovementType=IMPROVEMENT_GOODY_HUT" &amp; CHAR(10), "")
&amp; IF(ISBLANK(OFFSET('rivers (2)'!$A$1, 2 * (67 - $A21), 2 * DU$2 + 1)), "", SUBSTITUTE($C$1, "&lt;direc&gt;", RIGHT(OFFSET('rivers (2)'!$A$1, 2 * (67 - $A21), 2 * DU$2 + 1), 1)))
&amp; IF(ISBLANK(OFFSET('rivers (2)'!$A$1, 2 * (67 - $A21) + 1, 2 * DU$2)), "", SUBSTITUTE($D$1, "&lt;direc&gt;", RIGHT(OFFSET('rivers (2)'!$A$1, 2 * (67 - $A21) + 1, 2 * DU$2), 1)))
&amp; IF(ISBLANK('feature type'!DT19), "EndPlot", SUBSTITUTE(SUBSTITUTE(output!$B$1,
                   "f_type", 'feature type'!DT19),
                   "f_var", 'feature variety'!DT19))
&amp; CHAR(10)</f>
        <v xml:space="preserve">BeginPlot
	x=123,y=49
	TerrainType=TERRAIN_OCEAN
	PlotType=3
EndPlot
</v>
      </c>
    </row>
    <row r="22" spans="1:125" x14ac:dyDescent="0.25">
      <c r="A22" s="10">
        <v>48</v>
      </c>
      <c r="B22" t="str">
        <f ca="1">SUBSTITUTE(SUBSTITUTE(SUBSTITUTE(SUBSTITUTE($A$1,
"x_coord",B$2),
"y_coord",$A22),
"t_type",'terrain type'!A20),
"p_type", 'plot type'!A20)
&amp; IF(LEFT(resources!A20, 6) = "BONUS_", CHAR(9) &amp; "BonusType=" &amp; resources!A20 &amp; CHAR(10), "")
&amp; IF('goody huts'!A20, "	ImprovementType=IMPROVEMENT_GOODY_HUT" &amp; CHAR(10), "")
&amp; IF(ISBLANK(OFFSET('rivers (2)'!$A$1, 2 * (67 - $A22), 2 * B$2 + 1)), "", SUBSTITUTE($C$1, "&lt;direc&gt;", RIGHT(OFFSET('rivers (2)'!$A$1, 2 * (67 - $A22), 2 * B$2 + 1), 1)))
&amp; IF(ISBLANK(OFFSET('rivers (2)'!$A$1, 2 * (67 - $A22) + 1, 2 * B$2)), "", SUBSTITUTE($D$1, "&lt;direc&gt;", RIGHT(OFFSET('rivers (2)'!$A$1, 2 * (67 - $A22) + 1, 2 * B$2), 1)))
&amp; IF(ISBLANK('feature type'!A20), "EndPlot", SUBSTITUTE(SUBSTITUTE(output!$B$1,
                   "f_type", 'feature type'!A20),
                   "f_var", 'feature variety'!A20))
&amp; CHAR(10)</f>
        <v xml:space="preserve">BeginPlot
	x=0,y=48
	TerrainType=TERRAIN_OCEAN
	PlotType=3
EndPlot
</v>
      </c>
      <c r="C22" t="str">
        <f ca="1">SUBSTITUTE(SUBSTITUTE(SUBSTITUTE(SUBSTITUTE($A$1,
"x_coord",C$2),
"y_coord",$A22),
"t_type",'terrain type'!B20),
"p_type", 'plot type'!B20)
&amp; IF(LEFT(resources!B20, 6) = "BONUS_", CHAR(9) &amp; "BonusType=" &amp; resources!B20 &amp; CHAR(10), "")
&amp; IF('goody huts'!B20, "	ImprovementType=IMPROVEMENT_GOODY_HUT" &amp; CHAR(10), "")
&amp; IF(ISBLANK(OFFSET('rivers (2)'!$A$1, 2 * (67 - $A22), 2 * C$2 + 1)), "", SUBSTITUTE($C$1, "&lt;direc&gt;", RIGHT(OFFSET('rivers (2)'!$A$1, 2 * (67 - $A22), 2 * C$2 + 1), 1)))
&amp; IF(ISBLANK(OFFSET('rivers (2)'!$A$1, 2 * (67 - $A22) + 1, 2 * C$2)), "", SUBSTITUTE($D$1, "&lt;direc&gt;", RIGHT(OFFSET('rivers (2)'!$A$1, 2 * (67 - $A22) + 1, 2 * C$2), 1)))
&amp; IF(ISBLANK('feature type'!B20), "EndPlot", SUBSTITUTE(SUBSTITUTE(output!$B$1,
                   "f_type", 'feature type'!B20),
                   "f_var", 'feature variety'!B20))
&amp; CHAR(10)</f>
        <v xml:space="preserve">BeginPlot
	x=1,y=48
	TerrainType=TERRAIN_COAST
	PlotType=3
EndPlot
</v>
      </c>
      <c r="D22" t="str">
        <f ca="1">SUBSTITUTE(SUBSTITUTE(SUBSTITUTE(SUBSTITUTE($A$1,
"x_coord",D$2),
"y_coord",$A22),
"t_type",'terrain type'!C20),
"p_type", 'plot type'!C20)
&amp; IF(LEFT(resources!C20, 6) = "BONUS_", CHAR(9) &amp; "BonusType=" &amp; resources!C20 &amp; CHAR(10), "")
&amp; IF('goody huts'!C20, "	ImprovementType=IMPROVEMENT_GOODY_HUT" &amp; CHAR(10), "")
&amp; IF(ISBLANK(OFFSET('rivers (2)'!$A$1, 2 * (67 - $A22), 2 * D$2 + 1)), "", SUBSTITUTE($C$1, "&lt;direc&gt;", RIGHT(OFFSET('rivers (2)'!$A$1, 2 * (67 - $A22), 2 * D$2 + 1), 1)))
&amp; IF(ISBLANK(OFFSET('rivers (2)'!$A$1, 2 * (67 - $A22) + 1, 2 * D$2)), "", SUBSTITUTE($D$1, "&lt;direc&gt;", RIGHT(OFFSET('rivers (2)'!$A$1, 2 * (67 - $A22) + 1, 2 * D$2), 1)))
&amp; IF(ISBLANK('feature type'!C20), "EndPlot", SUBSTITUTE(SUBSTITUTE(output!$B$1,
                   "f_type", 'feature type'!C20),
                   "f_var", 'feature variety'!C20))
&amp; CHAR(10)</f>
        <v xml:space="preserve">BeginPlot
	x=2,y=48
	TerrainType=TERRAIN_GRASS
	PlotType=0
EndPlot
</v>
      </c>
      <c r="E22" t="str">
        <f ca="1">SUBSTITUTE(SUBSTITUTE(SUBSTITUTE(SUBSTITUTE($A$1,
"x_coord",E$2),
"y_coord",$A22),
"t_type",'terrain type'!D20),
"p_type", 'plot type'!D20)
&amp; IF(LEFT(resources!D20, 6) = "BONUS_", CHAR(9) &amp; "BonusType=" &amp; resources!D20 &amp; CHAR(10), "")
&amp; IF('goody huts'!D20, "	ImprovementType=IMPROVEMENT_GOODY_HUT" &amp; CHAR(10), "")
&amp; IF(ISBLANK(OFFSET('rivers (2)'!$A$1, 2 * (67 - $A22), 2 * E$2 + 1)), "", SUBSTITUTE($C$1, "&lt;direc&gt;", RIGHT(OFFSET('rivers (2)'!$A$1, 2 * (67 - $A22), 2 * E$2 + 1), 1)))
&amp; IF(ISBLANK(OFFSET('rivers (2)'!$A$1, 2 * (67 - $A22) + 1, 2 * E$2)), "", SUBSTITUTE($D$1, "&lt;direc&gt;", RIGHT(OFFSET('rivers (2)'!$A$1, 2 * (67 - $A22) + 1, 2 * E$2), 1)))
&amp; IF(ISBLANK('feature type'!D20), "EndPlot", SUBSTITUTE(SUBSTITUTE(output!$B$1,
                   "f_type", 'feature type'!D20),
                   "f_var", 'feature variety'!D20))
&amp; CHAR(10)</f>
        <v xml:space="preserve">BeginPlot
	x=3,y=48
	TerrainType=TERRAIN_COAST
	PlotType=3
EndPlot
</v>
      </c>
      <c r="F22" t="str">
        <f ca="1">SUBSTITUTE(SUBSTITUTE(SUBSTITUTE(SUBSTITUTE($A$1,
"x_coord",F$2),
"y_coord",$A22),
"t_type",'terrain type'!E20),
"p_type", 'plot type'!E20)
&amp; IF(LEFT(resources!E20, 6) = "BONUS_", CHAR(9) &amp; "BonusType=" &amp; resources!E20 &amp; CHAR(10), "")
&amp; IF('goody huts'!E20, "	ImprovementType=IMPROVEMENT_GOODY_HUT" &amp; CHAR(10), "")
&amp; IF(ISBLANK(OFFSET('rivers (2)'!$A$1, 2 * (67 - $A22), 2 * F$2 + 1)), "", SUBSTITUTE($C$1, "&lt;direc&gt;", RIGHT(OFFSET('rivers (2)'!$A$1, 2 * (67 - $A22), 2 * F$2 + 1), 1)))
&amp; IF(ISBLANK(OFFSET('rivers (2)'!$A$1, 2 * (67 - $A22) + 1, 2 * F$2)), "", SUBSTITUTE($D$1, "&lt;direc&gt;", RIGHT(OFFSET('rivers (2)'!$A$1, 2 * (67 - $A22) + 1, 2 * F$2), 1)))
&amp; IF(ISBLANK('feature type'!E20), "EndPlot", SUBSTITUTE(SUBSTITUTE(output!$B$1,
                   "f_type", 'feature type'!E20),
                   "f_var", 'feature variety'!E20))
&amp; CHAR(10)</f>
        <v xml:space="preserve">BeginPlot
	x=4,y=48
	TerrainType=TERRAIN_OCEAN
	PlotType=3
EndPlot
</v>
      </c>
      <c r="G22" t="str">
        <f ca="1">SUBSTITUTE(SUBSTITUTE(SUBSTITUTE(SUBSTITUTE($A$1,
"x_coord",G$2),
"y_coord",$A22),
"t_type",'terrain type'!F20),
"p_type", 'plot type'!F20)
&amp; IF(LEFT(resources!F20, 6) = "BONUS_", CHAR(9) &amp; "BonusType=" &amp; resources!F20 &amp; CHAR(10), "")
&amp; IF('goody huts'!F20, "	ImprovementType=IMPROVEMENT_GOODY_HUT" &amp; CHAR(10), "")
&amp; IF(ISBLANK(OFFSET('rivers (2)'!$A$1, 2 * (67 - $A22), 2 * G$2 + 1)), "", SUBSTITUTE($C$1, "&lt;direc&gt;", RIGHT(OFFSET('rivers (2)'!$A$1, 2 * (67 - $A22), 2 * G$2 + 1), 1)))
&amp; IF(ISBLANK(OFFSET('rivers (2)'!$A$1, 2 * (67 - $A22) + 1, 2 * G$2)), "", SUBSTITUTE($D$1, "&lt;direc&gt;", RIGHT(OFFSET('rivers (2)'!$A$1, 2 * (67 - $A22) + 1, 2 * G$2), 1)))
&amp; IF(ISBLANK('feature type'!F20), "EndPlot", SUBSTITUTE(SUBSTITUTE(output!$B$1,
                   "f_type", 'feature type'!F20),
                   "f_var", 'feature variety'!F20))
&amp; CHAR(10)</f>
        <v xml:space="preserve">BeginPlot
	x=5,y=48
	TerrainType=TERRAIN_OCEAN
	PlotType=3
EndPlot
</v>
      </c>
      <c r="H22" t="str">
        <f ca="1">SUBSTITUTE(SUBSTITUTE(SUBSTITUTE(SUBSTITUTE($A$1,
"x_coord",H$2),
"y_coord",$A22),
"t_type",'terrain type'!G20),
"p_type", 'plot type'!G20)
&amp; IF(LEFT(resources!G20, 6) = "BONUS_", CHAR(9) &amp; "BonusType=" &amp; resources!G20 &amp; CHAR(10), "")
&amp; IF('goody huts'!G20, "	ImprovementType=IMPROVEMENT_GOODY_HUT" &amp; CHAR(10), "")
&amp; IF(ISBLANK(OFFSET('rivers (2)'!$A$1, 2 * (67 - $A22), 2 * H$2 + 1)), "", SUBSTITUTE($C$1, "&lt;direc&gt;", RIGHT(OFFSET('rivers (2)'!$A$1, 2 * (67 - $A22), 2 * H$2 + 1), 1)))
&amp; IF(ISBLANK(OFFSET('rivers (2)'!$A$1, 2 * (67 - $A22) + 1, 2 * H$2)), "", SUBSTITUTE($D$1, "&lt;direc&gt;", RIGHT(OFFSET('rivers (2)'!$A$1, 2 * (67 - $A22) + 1, 2 * H$2), 1)))
&amp; IF(ISBLANK('feature type'!G20), "EndPlot", SUBSTITUTE(SUBSTITUTE(output!$B$1,
                   "f_type", 'feature type'!G20),
                   "f_var", 'feature variety'!G20))
&amp; CHAR(10)</f>
        <v xml:space="preserve">BeginPlot
	x=6,y=48
	TerrainType=TERRAIN_OCEAN
	PlotType=3
EndPlot
</v>
      </c>
      <c r="I22" t="str">
        <f ca="1">SUBSTITUTE(SUBSTITUTE(SUBSTITUTE(SUBSTITUTE($A$1,
"x_coord",I$2),
"y_coord",$A22),
"t_type",'terrain type'!H20),
"p_type", 'plot type'!H20)
&amp; IF(LEFT(resources!H20, 6) = "BONUS_", CHAR(9) &amp; "BonusType=" &amp; resources!H20 &amp; CHAR(10), "")
&amp; IF('goody huts'!H20, "	ImprovementType=IMPROVEMENT_GOODY_HUT" &amp; CHAR(10), "")
&amp; IF(ISBLANK(OFFSET('rivers (2)'!$A$1, 2 * (67 - $A22), 2 * I$2 + 1)), "", SUBSTITUTE($C$1, "&lt;direc&gt;", RIGHT(OFFSET('rivers (2)'!$A$1, 2 * (67 - $A22), 2 * I$2 + 1), 1)))
&amp; IF(ISBLANK(OFFSET('rivers (2)'!$A$1, 2 * (67 - $A22) + 1, 2 * I$2)), "", SUBSTITUTE($D$1, "&lt;direc&gt;", RIGHT(OFFSET('rivers (2)'!$A$1, 2 * (67 - $A22) + 1, 2 * I$2), 1)))
&amp; IF(ISBLANK('feature type'!H20), "EndPlot", SUBSTITUTE(SUBSTITUTE(output!$B$1,
                   "f_type", 'feature type'!H20),
                   "f_var", 'feature variety'!H20))
&amp; CHAR(10)</f>
        <v xml:space="preserve">BeginPlot
	x=7,y=48
	TerrainType=TERRAIN_OCEAN
	PlotType=3
EndPlot
</v>
      </c>
      <c r="J22" t="str">
        <f ca="1">SUBSTITUTE(SUBSTITUTE(SUBSTITUTE(SUBSTITUTE($A$1,
"x_coord",J$2),
"y_coord",$A22),
"t_type",'terrain type'!I20),
"p_type", 'plot type'!I20)
&amp; IF(LEFT(resources!I20, 6) = "BONUS_", CHAR(9) &amp; "BonusType=" &amp; resources!I20 &amp; CHAR(10), "")
&amp; IF('goody huts'!I20, "	ImprovementType=IMPROVEMENT_GOODY_HUT" &amp; CHAR(10), "")
&amp; IF(ISBLANK(OFFSET('rivers (2)'!$A$1, 2 * (67 - $A22), 2 * J$2 + 1)), "", SUBSTITUTE($C$1, "&lt;direc&gt;", RIGHT(OFFSET('rivers (2)'!$A$1, 2 * (67 - $A22), 2 * J$2 + 1), 1)))
&amp; IF(ISBLANK(OFFSET('rivers (2)'!$A$1, 2 * (67 - $A22) + 1, 2 * J$2)), "", SUBSTITUTE($D$1, "&lt;direc&gt;", RIGHT(OFFSET('rivers (2)'!$A$1, 2 * (67 - $A22) + 1, 2 * J$2), 1)))
&amp; IF(ISBLANK('feature type'!I20), "EndPlot", SUBSTITUTE(SUBSTITUTE(output!$B$1,
                   "f_type", 'feature type'!I20),
                   "f_var", 'feature variety'!I20))
&amp; CHAR(10)</f>
        <v xml:space="preserve">BeginPlot
	x=8,y=48
	TerrainType=TERRAIN_OCEAN
	PlotType=3
EndPlot
</v>
      </c>
      <c r="K22" t="str">
        <f ca="1">SUBSTITUTE(SUBSTITUTE(SUBSTITUTE(SUBSTITUTE($A$1,
"x_coord",K$2),
"y_coord",$A22),
"t_type",'terrain type'!J20),
"p_type", 'plot type'!J20)
&amp; IF(LEFT(resources!J20, 6) = "BONUS_", CHAR(9) &amp; "BonusType=" &amp; resources!J20 &amp; CHAR(10), "")
&amp; IF('goody huts'!J20, "	ImprovementType=IMPROVEMENT_GOODY_HUT" &amp; CHAR(10), "")
&amp; IF(ISBLANK(OFFSET('rivers (2)'!$A$1, 2 * (67 - $A22), 2 * K$2 + 1)), "", SUBSTITUTE($C$1, "&lt;direc&gt;", RIGHT(OFFSET('rivers (2)'!$A$1, 2 * (67 - $A22), 2 * K$2 + 1), 1)))
&amp; IF(ISBLANK(OFFSET('rivers (2)'!$A$1, 2 * (67 - $A22) + 1, 2 * K$2)), "", SUBSTITUTE($D$1, "&lt;direc&gt;", RIGHT(OFFSET('rivers (2)'!$A$1, 2 * (67 - $A22) + 1, 2 * K$2), 1)))
&amp; IF(ISBLANK('feature type'!J20), "EndPlot", SUBSTITUTE(SUBSTITUTE(output!$B$1,
                   "f_type", 'feature type'!J20),
                   "f_var", 'feature variety'!J20))
&amp; CHAR(10)</f>
        <v xml:space="preserve">BeginPlot
	x=9,y=48
	TerrainType=TERRAIN_OCEAN
	PlotType=3
EndPlot
</v>
      </c>
      <c r="L22" t="str">
        <f ca="1">SUBSTITUTE(SUBSTITUTE(SUBSTITUTE(SUBSTITUTE($A$1,
"x_coord",L$2),
"y_coord",$A22),
"t_type",'terrain type'!K20),
"p_type", 'plot type'!K20)
&amp; IF(LEFT(resources!K20, 6) = "BONUS_", CHAR(9) &amp; "BonusType=" &amp; resources!K20 &amp; CHAR(10), "")
&amp; IF('goody huts'!K20, "	ImprovementType=IMPROVEMENT_GOODY_HUT" &amp; CHAR(10), "")
&amp; IF(ISBLANK(OFFSET('rivers (2)'!$A$1, 2 * (67 - $A22), 2 * L$2 + 1)), "", SUBSTITUTE($C$1, "&lt;direc&gt;", RIGHT(OFFSET('rivers (2)'!$A$1, 2 * (67 - $A22), 2 * L$2 + 1), 1)))
&amp; IF(ISBLANK(OFFSET('rivers (2)'!$A$1, 2 * (67 - $A22) + 1, 2 * L$2)), "", SUBSTITUTE($D$1, "&lt;direc&gt;", RIGHT(OFFSET('rivers (2)'!$A$1, 2 * (67 - $A22) + 1, 2 * L$2), 1)))
&amp; IF(ISBLANK('feature type'!K20), "EndPlot", SUBSTITUTE(SUBSTITUTE(output!$B$1,
                   "f_type", 'feature type'!K20),
                   "f_var", 'feature variety'!K20))
&amp; CHAR(10)</f>
        <v xml:space="preserve">BeginPlot
	x=10,y=48
	TerrainType=TERRAIN_OCEAN
	PlotType=3
EndPlot
</v>
      </c>
      <c r="M22" t="str">
        <f ca="1">SUBSTITUTE(SUBSTITUTE(SUBSTITUTE(SUBSTITUTE($A$1,
"x_coord",M$2),
"y_coord",$A22),
"t_type",'terrain type'!L20),
"p_type", 'plot type'!L20)
&amp; IF(LEFT(resources!L20, 6) = "BONUS_", CHAR(9) &amp; "BonusType=" &amp; resources!L20 &amp; CHAR(10), "")
&amp; IF('goody huts'!L20, "	ImprovementType=IMPROVEMENT_GOODY_HUT" &amp; CHAR(10), "")
&amp; IF(ISBLANK(OFFSET('rivers (2)'!$A$1, 2 * (67 - $A22), 2 * M$2 + 1)), "", SUBSTITUTE($C$1, "&lt;direc&gt;", RIGHT(OFFSET('rivers (2)'!$A$1, 2 * (67 - $A22), 2 * M$2 + 1), 1)))
&amp; IF(ISBLANK(OFFSET('rivers (2)'!$A$1, 2 * (67 - $A22) + 1, 2 * M$2)), "", SUBSTITUTE($D$1, "&lt;direc&gt;", RIGHT(OFFSET('rivers (2)'!$A$1, 2 * (67 - $A22) + 1, 2 * M$2), 1)))
&amp; IF(ISBLANK('feature type'!L20), "EndPlot", SUBSTITUTE(SUBSTITUTE(output!$B$1,
                   "f_type", 'feature type'!L20),
                   "f_var", 'feature variety'!L20))
&amp; CHAR(10)</f>
        <v xml:space="preserve">BeginPlot
	x=11,y=48
	TerrainType=TERRAIN_OCEAN
	PlotType=3
EndPlot
</v>
      </c>
      <c r="N22" t="str">
        <f ca="1">SUBSTITUTE(SUBSTITUTE(SUBSTITUTE(SUBSTITUTE($A$1,
"x_coord",N$2),
"y_coord",$A22),
"t_type",'terrain type'!M20),
"p_type", 'plot type'!M20)
&amp; IF(LEFT(resources!M20, 6) = "BONUS_", CHAR(9) &amp; "BonusType=" &amp; resources!M20 &amp; CHAR(10), "")
&amp; IF('goody huts'!M20, "	ImprovementType=IMPROVEMENT_GOODY_HUT" &amp; CHAR(10), "")
&amp; IF(ISBLANK(OFFSET('rivers (2)'!$A$1, 2 * (67 - $A22), 2 * N$2 + 1)), "", SUBSTITUTE($C$1, "&lt;direc&gt;", RIGHT(OFFSET('rivers (2)'!$A$1, 2 * (67 - $A22), 2 * N$2 + 1), 1)))
&amp; IF(ISBLANK(OFFSET('rivers (2)'!$A$1, 2 * (67 - $A22) + 1, 2 * N$2)), "", SUBSTITUTE($D$1, "&lt;direc&gt;", RIGHT(OFFSET('rivers (2)'!$A$1, 2 * (67 - $A22) + 1, 2 * N$2), 1)))
&amp; IF(ISBLANK('feature type'!M20), "EndPlot", SUBSTITUTE(SUBSTITUTE(output!$B$1,
                   "f_type", 'feature type'!M20),
                   "f_var", 'feature variety'!M20))
&amp; CHAR(10)</f>
        <v xml:space="preserve">BeginPlot
	x=12,y=48
	TerrainType=TERRAIN_COAST
	PlotType=3
EndPlot
</v>
      </c>
      <c r="O22" t="str">
        <f ca="1">SUBSTITUTE(SUBSTITUTE(SUBSTITUTE(SUBSTITUTE($A$1,
"x_coord",O$2),
"y_coord",$A22),
"t_type",'terrain type'!N20),
"p_type", 'plot type'!N20)
&amp; IF(LEFT(resources!N20, 6) = "BONUS_", CHAR(9) &amp; "BonusType=" &amp; resources!N20 &amp; CHAR(10), "")
&amp; IF('goody huts'!N20, "	ImprovementType=IMPROVEMENT_GOODY_HUT" &amp; CHAR(10), "")
&amp; IF(ISBLANK(OFFSET('rivers (2)'!$A$1, 2 * (67 - $A22), 2 * O$2 + 1)), "", SUBSTITUTE($C$1, "&lt;direc&gt;", RIGHT(OFFSET('rivers (2)'!$A$1, 2 * (67 - $A22), 2 * O$2 + 1), 1)))
&amp; IF(ISBLANK(OFFSET('rivers (2)'!$A$1, 2 * (67 - $A22) + 1, 2 * O$2)), "", SUBSTITUTE($D$1, "&lt;direc&gt;", RIGHT(OFFSET('rivers (2)'!$A$1, 2 * (67 - $A22) + 1, 2 * O$2), 1)))
&amp; IF(ISBLANK('feature type'!N20), "EndPlot", SUBSTITUTE(SUBSTITUTE(output!$B$1,
                   "f_type", 'feature type'!N20),
                   "f_var", 'feature variety'!N20))
&amp; CHAR(10)</f>
        <v xml:space="preserve">BeginPlot
	x=13,y=48
	TerrainType=TERRAIN_COAST
	PlotType=3
EndPlot
</v>
      </c>
      <c r="P22" t="str">
        <f ca="1">SUBSTITUTE(SUBSTITUTE(SUBSTITUTE(SUBSTITUTE($A$1,
"x_coord",P$2),
"y_coord",$A22),
"t_type",'terrain type'!O20),
"p_type", 'plot type'!O20)
&amp; IF(LEFT(resources!O20, 6) = "BONUS_", CHAR(9) &amp; "BonusType=" &amp; resources!O20 &amp; CHAR(10), "")
&amp; IF('goody huts'!O20, "	ImprovementType=IMPROVEMENT_GOODY_HUT" &amp; CHAR(10), "")
&amp; IF(ISBLANK(OFFSET('rivers (2)'!$A$1, 2 * (67 - $A22), 2 * P$2 + 1)), "", SUBSTITUTE($C$1, "&lt;direc&gt;", RIGHT(OFFSET('rivers (2)'!$A$1, 2 * (67 - $A22), 2 * P$2 + 1), 1)))
&amp; IF(ISBLANK(OFFSET('rivers (2)'!$A$1, 2 * (67 - $A22) + 1, 2 * P$2)), "", SUBSTITUTE($D$1, "&lt;direc&gt;", RIGHT(OFFSET('rivers (2)'!$A$1, 2 * (67 - $A22) + 1, 2 * P$2), 1)))
&amp; IF(ISBLANK('feature type'!O20), "EndPlot", SUBSTITUTE(SUBSTITUTE(output!$B$1,
                   "f_type", 'feature type'!O20),
                   "f_var", 'feature variety'!O20))
&amp; CHAR(10)</f>
        <v xml:space="preserve">BeginPlot
	x=14,y=48
	TerrainType=TERRAIN_COAST
	PlotType=3
EndPlot
</v>
      </c>
      <c r="Q22" t="str">
        <f ca="1">SUBSTITUTE(SUBSTITUTE(SUBSTITUTE(SUBSTITUTE($A$1,
"x_coord",Q$2),
"y_coord",$A22),
"t_type",'terrain type'!P20),
"p_type", 'plot type'!P20)
&amp; IF(LEFT(resources!P20, 6) = "BONUS_", CHAR(9) &amp; "BonusType=" &amp; resources!P20 &amp; CHAR(10), "")
&amp; IF('goody huts'!P20, "	ImprovementType=IMPROVEMENT_GOODY_HUT" &amp; CHAR(10), "")
&amp; IF(ISBLANK(OFFSET('rivers (2)'!$A$1, 2 * (67 - $A22), 2 * Q$2 + 1)), "", SUBSTITUTE($C$1, "&lt;direc&gt;", RIGHT(OFFSET('rivers (2)'!$A$1, 2 * (67 - $A22), 2 * Q$2 + 1), 1)))
&amp; IF(ISBLANK(OFFSET('rivers (2)'!$A$1, 2 * (67 - $A22) + 1, 2 * Q$2)), "", SUBSTITUTE($D$1, "&lt;direc&gt;", RIGHT(OFFSET('rivers (2)'!$A$1, 2 * (67 - $A22) + 1, 2 * Q$2), 1)))
&amp; IF(ISBLANK('feature type'!P20), "EndPlot", SUBSTITUTE(SUBSTITUTE(output!$B$1,
                   "f_type", 'feature type'!P20),
                   "f_var", 'feature variety'!P20))
&amp; CHAR(10)</f>
        <v xml:space="preserve">BeginPlot
	x=15,y=48
	TerrainType=TERRAIN_GRASS
	PlotType=2
	BonusType=BONUS_IVORY
	FeatureType=FEATURE_FOREST, FeatureVariety=0
EndPlot
</v>
      </c>
      <c r="R22" t="str">
        <f ca="1">SUBSTITUTE(SUBSTITUTE(SUBSTITUTE(SUBSTITUTE($A$1,
"x_coord",R$2),
"y_coord",$A22),
"t_type",'terrain type'!Q20),
"p_type", 'plot type'!Q20)
&amp; IF(LEFT(resources!Q20, 6) = "BONUS_", CHAR(9) &amp; "BonusType=" &amp; resources!Q20 &amp; CHAR(10), "")
&amp; IF('goody huts'!Q20, "	ImprovementType=IMPROVEMENT_GOODY_HUT" &amp; CHAR(10), "")
&amp; IF(ISBLANK(OFFSET('rivers (2)'!$A$1, 2 * (67 - $A22), 2 * R$2 + 1)), "", SUBSTITUTE($C$1, "&lt;direc&gt;", RIGHT(OFFSET('rivers (2)'!$A$1, 2 * (67 - $A22), 2 * R$2 + 1), 1)))
&amp; IF(ISBLANK(OFFSET('rivers (2)'!$A$1, 2 * (67 - $A22) + 1, 2 * R$2)), "", SUBSTITUTE($D$1, "&lt;direc&gt;", RIGHT(OFFSET('rivers (2)'!$A$1, 2 * (67 - $A22) + 1, 2 * R$2), 1)))
&amp; IF(ISBLANK('feature type'!Q20), "EndPlot", SUBSTITUTE(SUBSTITUTE(output!$B$1,
                   "f_type", 'feature type'!Q20),
                   "f_var", 'feature variety'!Q20))
&amp; CHAR(10)</f>
        <v xml:space="preserve">BeginPlot
	x=16,y=48
	TerrainType=TERRAIN_GRASS
	PlotType=2
	BonusType=BONUS_MARBLE
	FeatureType=FEATURE_FOREST, FeatureVariety=0
EndPlot
</v>
      </c>
      <c r="S22" t="str">
        <f ca="1">SUBSTITUTE(SUBSTITUTE(SUBSTITUTE(SUBSTITUTE($A$1,
"x_coord",S$2),
"y_coord",$A22),
"t_type",'terrain type'!R20),
"p_type", 'plot type'!R20)
&amp; IF(LEFT(resources!R20, 6) = "BONUS_", CHAR(9) &amp; "BonusType=" &amp; resources!R20 &amp; CHAR(10), "")
&amp; IF('goody huts'!R20, "	ImprovementType=IMPROVEMENT_GOODY_HUT" &amp; CHAR(10), "")
&amp; IF(ISBLANK(OFFSET('rivers (2)'!$A$1, 2 * (67 - $A22), 2 * S$2 + 1)), "", SUBSTITUTE($C$1, "&lt;direc&gt;", RIGHT(OFFSET('rivers (2)'!$A$1, 2 * (67 - $A22), 2 * S$2 + 1), 1)))
&amp; IF(ISBLANK(OFFSET('rivers (2)'!$A$1, 2 * (67 - $A22) + 1, 2 * S$2)), "", SUBSTITUTE($D$1, "&lt;direc&gt;", RIGHT(OFFSET('rivers (2)'!$A$1, 2 * (67 - $A22) + 1, 2 * S$2), 1)))
&amp; IF(ISBLANK('feature type'!R20), "EndPlot", SUBSTITUTE(SUBSTITUTE(output!$B$1,
                   "f_type", 'feature type'!R20),
                   "f_var", 'feature variety'!R20))
&amp; CHAR(10)</f>
        <v xml:space="preserve">BeginPlot
	x=17,y=48
	TerrainType=TERRAIN_GRASS
	PlotType=2
	FeatureType=FEATURE_FOREST, FeatureVariety=0
EndPlot
</v>
      </c>
      <c r="T22" t="str">
        <f ca="1">SUBSTITUTE(SUBSTITUTE(SUBSTITUTE(SUBSTITUTE($A$1,
"x_coord",T$2),
"y_coord",$A22),
"t_type",'terrain type'!S20),
"p_type", 'plot type'!S20)
&amp; IF(LEFT(resources!S20, 6) = "BONUS_", CHAR(9) &amp; "BonusType=" &amp; resources!S20 &amp; CHAR(10), "")
&amp; IF('goody huts'!S20, "	ImprovementType=IMPROVEMENT_GOODY_HUT" &amp; CHAR(10), "")
&amp; IF(ISBLANK(OFFSET('rivers (2)'!$A$1, 2 * (67 - $A22), 2 * T$2 + 1)), "", SUBSTITUTE($C$1, "&lt;direc&gt;", RIGHT(OFFSET('rivers (2)'!$A$1, 2 * (67 - $A22), 2 * T$2 + 1), 1)))
&amp; IF(ISBLANK(OFFSET('rivers (2)'!$A$1, 2 * (67 - $A22) + 1, 2 * T$2)), "", SUBSTITUTE($D$1, "&lt;direc&gt;", RIGHT(OFFSET('rivers (2)'!$A$1, 2 * (67 - $A22) + 1, 2 * T$2), 1)))
&amp; IF(ISBLANK('feature type'!S20), "EndPlot", SUBSTITUTE(SUBSTITUTE(output!$B$1,
                   "f_type", 'feature type'!S20),
                   "f_var", 'feature variety'!S20))
&amp; CHAR(10)</f>
        <v xml:space="preserve">BeginPlot
	x=18,y=48
	TerrainType=TERRAIN_GRASS
	PlotType=2
	FeatureType=FEATURE_FOREST, FeatureVariety=0
EndPlot
</v>
      </c>
      <c r="U22" t="str">
        <f ca="1">SUBSTITUTE(SUBSTITUTE(SUBSTITUTE(SUBSTITUTE($A$1,
"x_coord",U$2),
"y_coord",$A22),
"t_type",'terrain type'!T20),
"p_type", 'plot type'!T20)
&amp; IF(LEFT(resources!T20, 6) = "BONUS_", CHAR(9) &amp; "BonusType=" &amp; resources!T20 &amp; CHAR(10), "")
&amp; IF('goody huts'!T20, "	ImprovementType=IMPROVEMENT_GOODY_HUT" &amp; CHAR(10), "")
&amp; IF(ISBLANK(OFFSET('rivers (2)'!$A$1, 2 * (67 - $A22), 2 * U$2 + 1)), "", SUBSTITUTE($C$1, "&lt;direc&gt;", RIGHT(OFFSET('rivers (2)'!$A$1, 2 * (67 - $A22), 2 * U$2 + 1), 1)))
&amp; IF(ISBLANK(OFFSET('rivers (2)'!$A$1, 2 * (67 - $A22) + 1, 2 * U$2)), "", SUBSTITUTE($D$1, "&lt;direc&gt;", RIGHT(OFFSET('rivers (2)'!$A$1, 2 * (67 - $A22) + 1, 2 * U$2), 1)))
&amp; IF(ISBLANK('feature type'!T20), "EndPlot", SUBSTITUTE(SUBSTITUTE(output!$B$1,
                   "f_type", 'feature type'!T20),
                   "f_var", 'feature variety'!T20))
&amp; CHAR(10)</f>
        <v xml:space="preserve">BeginPlot
	x=19,y=48
	TerrainType=TERRAIN_GRASS
	PlotType=1
	FeatureType=FEATURE_FOREST, FeatureVariety=0
EndPlot
</v>
      </c>
      <c r="V22" t="str">
        <f ca="1">SUBSTITUTE(SUBSTITUTE(SUBSTITUTE(SUBSTITUTE($A$1,
"x_coord",V$2),
"y_coord",$A22),
"t_type",'terrain type'!U20),
"p_type", 'plot type'!U20)
&amp; IF(LEFT(resources!U20, 6) = "BONUS_", CHAR(9) &amp; "BonusType=" &amp; resources!U20 &amp; CHAR(10), "")
&amp; IF('goody huts'!U20, "	ImprovementType=IMPROVEMENT_GOODY_HUT" &amp; CHAR(10), "")
&amp; IF(ISBLANK(OFFSET('rivers (2)'!$A$1, 2 * (67 - $A22), 2 * V$2 + 1)), "", SUBSTITUTE($C$1, "&lt;direc&gt;", RIGHT(OFFSET('rivers (2)'!$A$1, 2 * (67 - $A22), 2 * V$2 + 1), 1)))
&amp; IF(ISBLANK(OFFSET('rivers (2)'!$A$1, 2 * (67 - $A22) + 1, 2 * V$2)), "", SUBSTITUTE($D$1, "&lt;direc&gt;", RIGHT(OFFSET('rivers (2)'!$A$1, 2 * (67 - $A22) + 1, 2 * V$2), 1)))
&amp; IF(ISBLANK('feature type'!U20), "EndPlot", SUBSTITUTE(SUBSTITUTE(output!$B$1,
                   "f_type", 'feature type'!U20),
                   "f_var", 'feature variety'!U20))
&amp; CHAR(10)</f>
        <v xml:space="preserve">BeginPlot
	x=20,y=48
	TerrainType=TERRAIN_GRASS
	PlotType=2
	BonusType=BONUS_ALUMINUM
	FeatureType=FEATURE_FOREST, FeatureVariety=0
EndPlot
</v>
      </c>
      <c r="W22" t="str">
        <f ca="1">SUBSTITUTE(SUBSTITUTE(SUBSTITUTE(SUBSTITUTE($A$1,
"x_coord",W$2),
"y_coord",$A22),
"t_type",'terrain type'!V20),
"p_type", 'plot type'!V20)
&amp; IF(LEFT(resources!V20, 6) = "BONUS_", CHAR(9) &amp; "BonusType=" &amp; resources!V20 &amp; CHAR(10), "")
&amp; IF('goody huts'!V20, "	ImprovementType=IMPROVEMENT_GOODY_HUT" &amp; CHAR(10), "")
&amp; IF(ISBLANK(OFFSET('rivers (2)'!$A$1, 2 * (67 - $A22), 2 * W$2 + 1)), "", SUBSTITUTE($C$1, "&lt;direc&gt;", RIGHT(OFFSET('rivers (2)'!$A$1, 2 * (67 - $A22), 2 * W$2 + 1), 1)))
&amp; IF(ISBLANK(OFFSET('rivers (2)'!$A$1, 2 * (67 - $A22) + 1, 2 * W$2)), "", SUBSTITUTE($D$1, "&lt;direc&gt;", RIGHT(OFFSET('rivers (2)'!$A$1, 2 * (67 - $A22) + 1, 2 * W$2), 1)))
&amp; IF(ISBLANK('feature type'!V20), "EndPlot", SUBSTITUTE(SUBSTITUTE(output!$B$1,
                   "f_type", 'feature type'!V20),
                   "f_var", 'feature variety'!V20))
&amp; CHAR(10)</f>
        <v xml:space="preserve">BeginPlot
	x=21,y=48
	TerrainType=TERRAIN_GRASS
	PlotType=1
EndPlot
</v>
      </c>
      <c r="X22" t="str">
        <f ca="1">SUBSTITUTE(SUBSTITUTE(SUBSTITUTE(SUBSTITUTE($A$1,
"x_coord",X$2),
"y_coord",$A22),
"t_type",'terrain type'!W20),
"p_type", 'plot type'!W20)
&amp; IF(LEFT(resources!W20, 6) = "BONUS_", CHAR(9) &amp; "BonusType=" &amp; resources!W20 &amp; CHAR(10), "")
&amp; IF('goody huts'!W20, "	ImprovementType=IMPROVEMENT_GOODY_HUT" &amp; CHAR(10), "")
&amp; IF(ISBLANK(OFFSET('rivers (2)'!$A$1, 2 * (67 - $A22), 2 * X$2 + 1)), "", SUBSTITUTE($C$1, "&lt;direc&gt;", RIGHT(OFFSET('rivers (2)'!$A$1, 2 * (67 - $A22), 2 * X$2 + 1), 1)))
&amp; IF(ISBLANK(OFFSET('rivers (2)'!$A$1, 2 * (67 - $A22) + 1, 2 * X$2)), "", SUBSTITUTE($D$1, "&lt;direc&gt;", RIGHT(OFFSET('rivers (2)'!$A$1, 2 * (67 - $A22) + 1, 2 * X$2), 1)))
&amp; IF(ISBLANK('feature type'!W20), "EndPlot", SUBSTITUTE(SUBSTITUTE(output!$B$1,
                   "f_type", 'feature type'!W20),
                   "f_var", 'feature variety'!W20))
&amp; CHAR(10)</f>
        <v xml:space="preserve">BeginPlot
	x=22,y=48
	TerrainType=TERRAIN_GRASS
	PlotType=2
	FeatureType=FEATURE_FOREST, FeatureVariety=0
EndPlot
</v>
      </c>
      <c r="Y22" t="str">
        <f ca="1">SUBSTITUTE(SUBSTITUTE(SUBSTITUTE(SUBSTITUTE($A$1,
"x_coord",Y$2),
"y_coord",$A22),
"t_type",'terrain type'!X20),
"p_type", 'plot type'!X20)
&amp; IF(LEFT(resources!X20, 6) = "BONUS_", CHAR(9) &amp; "BonusType=" &amp; resources!X20 &amp; CHAR(10), "")
&amp; IF('goody huts'!X20, "	ImprovementType=IMPROVEMENT_GOODY_HUT" &amp; CHAR(10), "")
&amp; IF(ISBLANK(OFFSET('rivers (2)'!$A$1, 2 * (67 - $A22), 2 * Y$2 + 1)), "", SUBSTITUTE($C$1, "&lt;direc&gt;", RIGHT(OFFSET('rivers (2)'!$A$1, 2 * (67 - $A22), 2 * Y$2 + 1), 1)))
&amp; IF(ISBLANK(OFFSET('rivers (2)'!$A$1, 2 * (67 - $A22) + 1, 2 * Y$2)), "", SUBSTITUTE($D$1, "&lt;direc&gt;", RIGHT(OFFSET('rivers (2)'!$A$1, 2 * (67 - $A22) + 1, 2 * Y$2), 1)))
&amp; IF(ISBLANK('feature type'!X20), "EndPlot", SUBSTITUTE(SUBSTITUTE(output!$B$1,
                   "f_type", 'feature type'!X20),
                   "f_var", 'feature variety'!X20))
&amp; CHAR(10)</f>
        <v xml:space="preserve">BeginPlot
	x=23,y=48
	TerrainType=TERRAIN_GRASS
	PlotType=2
EndPlot
</v>
      </c>
      <c r="Z22" t="str">
        <f ca="1">SUBSTITUTE(SUBSTITUTE(SUBSTITUTE(SUBSTITUTE($A$1,
"x_coord",Z$2),
"y_coord",$A22),
"t_type",'terrain type'!Y20),
"p_type", 'plot type'!Y20)
&amp; IF(LEFT(resources!Y20, 6) = "BONUS_", CHAR(9) &amp; "BonusType=" &amp; resources!Y20 &amp; CHAR(10), "")
&amp; IF('goody huts'!Y20, "	ImprovementType=IMPROVEMENT_GOODY_HUT" &amp; CHAR(10), "")
&amp; IF(ISBLANK(OFFSET('rivers (2)'!$A$1, 2 * (67 - $A22), 2 * Z$2 + 1)), "", SUBSTITUTE($C$1, "&lt;direc&gt;", RIGHT(OFFSET('rivers (2)'!$A$1, 2 * (67 - $A22), 2 * Z$2 + 1), 1)))
&amp; IF(ISBLANK(OFFSET('rivers (2)'!$A$1, 2 * (67 - $A22) + 1, 2 * Z$2)), "", SUBSTITUTE($D$1, "&lt;direc&gt;", RIGHT(OFFSET('rivers (2)'!$A$1, 2 * (67 - $A22) + 1, 2 * Z$2), 1)))
&amp; IF(ISBLANK('feature type'!Y20), "EndPlot", SUBSTITUTE(SUBSTITUTE(output!$B$1,
                   "f_type", 'feature type'!Y20),
                   "f_var", 'feature variety'!Y20))
&amp; CHAR(10)</f>
        <v xml:space="preserve">BeginPlot
	x=24,y=48
	TerrainType=TERRAIN_GRASS
	PlotType=2
	BonusType=BONUS_FUR
	FeatureType=FEATURE_FOREST, FeatureVariety=0
EndPlot
</v>
      </c>
      <c r="AA22" t="str">
        <f ca="1">SUBSTITUTE(SUBSTITUTE(SUBSTITUTE(SUBSTITUTE($A$1,
"x_coord",AA$2),
"y_coord",$A22),
"t_type",'terrain type'!Z20),
"p_type", 'plot type'!Z20)
&amp; IF(LEFT(resources!Z20, 6) = "BONUS_", CHAR(9) &amp; "BonusType=" &amp; resources!Z20 &amp; CHAR(10), "")
&amp; IF('goody huts'!Z20, "	ImprovementType=IMPROVEMENT_GOODY_HUT" &amp; CHAR(10), "")
&amp; IF(ISBLANK(OFFSET('rivers (2)'!$A$1, 2 * (67 - $A22), 2 * AA$2 + 1)), "", SUBSTITUTE($C$1, "&lt;direc&gt;", RIGHT(OFFSET('rivers (2)'!$A$1, 2 * (67 - $A22), 2 * AA$2 + 1), 1)))
&amp; IF(ISBLANK(OFFSET('rivers (2)'!$A$1, 2 * (67 - $A22) + 1, 2 * AA$2)), "", SUBSTITUTE($D$1, "&lt;direc&gt;", RIGHT(OFFSET('rivers (2)'!$A$1, 2 * (67 - $A22) + 1, 2 * AA$2), 1)))
&amp; IF(ISBLANK('feature type'!Z20), "EndPlot", SUBSTITUTE(SUBSTITUTE(output!$B$1,
                   "f_type", 'feature type'!Z20),
                   "f_var", 'feature variety'!Z20))
&amp; CHAR(10)</f>
        <v xml:space="preserve">BeginPlot
	x=25,y=48
	TerrainType=TERRAIN_GRASS
	PlotType=2
	RiverNSDirection=2
	isWOfRiver
	RiverWEDirection=3
	isNOfRiver
	FeatureType=FEATURE_FOREST, FeatureVariety=0
EndPlot
</v>
      </c>
      <c r="AB22" t="str">
        <f ca="1">SUBSTITUTE(SUBSTITUTE(SUBSTITUTE(SUBSTITUTE($A$1,
"x_coord",AB$2),
"y_coord",$A22),
"t_type",'terrain type'!AA20),
"p_type", 'plot type'!AA20)
&amp; IF(LEFT(resources!AA20, 6) = "BONUS_", CHAR(9) &amp; "BonusType=" &amp; resources!AA20 &amp; CHAR(10), "")
&amp; IF('goody huts'!AA20, "	ImprovementType=IMPROVEMENT_GOODY_HUT" &amp; CHAR(10), "")
&amp; IF(ISBLANK(OFFSET('rivers (2)'!$A$1, 2 * (67 - $A22), 2 * AB$2 + 1)), "", SUBSTITUTE($C$1, "&lt;direc&gt;", RIGHT(OFFSET('rivers (2)'!$A$1, 2 * (67 - $A22), 2 * AB$2 + 1), 1)))
&amp; IF(ISBLANK(OFFSET('rivers (2)'!$A$1, 2 * (67 - $A22) + 1, 2 * AB$2)), "", SUBSTITUTE($D$1, "&lt;direc&gt;", RIGHT(OFFSET('rivers (2)'!$A$1, 2 * (67 - $A22) + 1, 2 * AB$2), 1)))
&amp; IF(ISBLANK('feature type'!AA20), "EndPlot", SUBSTITUTE(SUBSTITUTE(output!$B$1,
                   "f_type", 'feature type'!AA20),
                   "f_var", 'feature variety'!AA20))
&amp; CHAR(10)</f>
        <v xml:space="preserve">BeginPlot
	x=26,y=48
	TerrainType=TERRAIN_GRASS
	PlotType=2
	RiverNSDirection=2
	isWOfRiver
	RiverWEDirection=3
	isNOfRiver
EndPlot
</v>
      </c>
      <c r="AC22" t="str">
        <f ca="1">SUBSTITUTE(SUBSTITUTE(SUBSTITUTE(SUBSTITUTE($A$1,
"x_coord",AC$2),
"y_coord",$A22),
"t_type",'terrain type'!AB20),
"p_type", 'plot type'!AB20)
&amp; IF(LEFT(resources!AB20, 6) = "BONUS_", CHAR(9) &amp; "BonusType=" &amp; resources!AB20 &amp; CHAR(10), "")
&amp; IF('goody huts'!AB20, "	ImprovementType=IMPROVEMENT_GOODY_HUT" &amp; CHAR(10), "")
&amp; IF(ISBLANK(OFFSET('rivers (2)'!$A$1, 2 * (67 - $A22), 2 * AC$2 + 1)), "", SUBSTITUTE($C$1, "&lt;direc&gt;", RIGHT(OFFSET('rivers (2)'!$A$1, 2 * (67 - $A22), 2 * AC$2 + 1), 1)))
&amp; IF(ISBLANK(OFFSET('rivers (2)'!$A$1, 2 * (67 - $A22) + 1, 2 * AC$2)), "", SUBSTITUTE($D$1, "&lt;direc&gt;", RIGHT(OFFSET('rivers (2)'!$A$1, 2 * (67 - $A22) + 1, 2 * AC$2), 1)))
&amp; IF(ISBLANK('feature type'!AB20), "EndPlot", SUBSTITUTE(SUBSTITUTE(output!$B$1,
                   "f_type", 'feature type'!AB20),
                   "f_var", 'feature variety'!AB20))
&amp; CHAR(10)</f>
        <v xml:space="preserve">BeginPlot
	x=27,y=48
	TerrainType=TERRAIN_GRASS
	PlotType=2
	FeatureType=FEATURE_FOREST, FeatureVariety=0
EndPlot
</v>
      </c>
      <c r="AD22" t="str">
        <f ca="1">SUBSTITUTE(SUBSTITUTE(SUBSTITUTE(SUBSTITUTE($A$1,
"x_coord",AD$2),
"y_coord",$A22),
"t_type",'terrain type'!AC20),
"p_type", 'plot type'!AC20)
&amp; IF(LEFT(resources!AC20, 6) = "BONUS_", CHAR(9) &amp; "BonusType=" &amp; resources!AC20 &amp; CHAR(10), "")
&amp; IF('goody huts'!AC20, "	ImprovementType=IMPROVEMENT_GOODY_HUT" &amp; CHAR(10), "")
&amp; IF(ISBLANK(OFFSET('rivers (2)'!$A$1, 2 * (67 - $A22), 2 * AD$2 + 1)), "", SUBSTITUTE($C$1, "&lt;direc&gt;", RIGHT(OFFSET('rivers (2)'!$A$1, 2 * (67 - $A22), 2 * AD$2 + 1), 1)))
&amp; IF(ISBLANK(OFFSET('rivers (2)'!$A$1, 2 * (67 - $A22) + 1, 2 * AD$2)), "", SUBSTITUTE($D$1, "&lt;direc&gt;", RIGHT(OFFSET('rivers (2)'!$A$1, 2 * (67 - $A22) + 1, 2 * AD$2), 1)))
&amp; IF(ISBLANK('feature type'!AC20), "EndPlot", SUBSTITUTE(SUBSTITUTE(output!$B$1,
                   "f_type", 'feature type'!AC20),
                   "f_var", 'feature variety'!AC20))
&amp; CHAR(10)</f>
        <v xml:space="preserve">BeginPlot
	x=28,y=48
	TerrainType=TERRAIN_GRASS
	PlotType=2
EndPlot
</v>
      </c>
      <c r="AE22" t="str">
        <f ca="1">SUBSTITUTE(SUBSTITUTE(SUBSTITUTE(SUBSTITUTE($A$1,
"x_coord",AE$2),
"y_coord",$A22),
"t_type",'terrain type'!AD20),
"p_type", 'plot type'!AD20)
&amp; IF(LEFT(resources!AD20, 6) = "BONUS_", CHAR(9) &amp; "BonusType=" &amp; resources!AD20 &amp; CHAR(10), "")
&amp; IF('goody huts'!AD20, "	ImprovementType=IMPROVEMENT_GOODY_HUT" &amp; CHAR(10), "")
&amp; IF(ISBLANK(OFFSET('rivers (2)'!$A$1, 2 * (67 - $A22), 2 * AE$2 + 1)), "", SUBSTITUTE($C$1, "&lt;direc&gt;", RIGHT(OFFSET('rivers (2)'!$A$1, 2 * (67 - $A22), 2 * AE$2 + 1), 1)))
&amp; IF(ISBLANK(OFFSET('rivers (2)'!$A$1, 2 * (67 - $A22) + 1, 2 * AE$2)), "", SUBSTITUTE($D$1, "&lt;direc&gt;", RIGHT(OFFSET('rivers (2)'!$A$1, 2 * (67 - $A22) + 1, 2 * AE$2), 1)))
&amp; IF(ISBLANK('feature type'!AD20), "EndPlot", SUBSTITUTE(SUBSTITUTE(output!$B$1,
                   "f_type", 'feature type'!AD20),
                   "f_var", 'feature variety'!AD20))
&amp; CHAR(10)</f>
        <v xml:space="preserve">BeginPlot
	x=29,y=48
	TerrainType=TERRAIN_GRASS
	PlotType=2
	BonusType=BONUS_DYE
	FeatureType=FEATURE_FOREST, FeatureVariety=0
EndPlot
</v>
      </c>
      <c r="AF22" t="str">
        <f ca="1">SUBSTITUTE(SUBSTITUTE(SUBSTITUTE(SUBSTITUTE($A$1,
"x_coord",AF$2),
"y_coord",$A22),
"t_type",'terrain type'!AE20),
"p_type", 'plot type'!AE20)
&amp; IF(LEFT(resources!AE20, 6) = "BONUS_", CHAR(9) &amp; "BonusType=" &amp; resources!AE20 &amp; CHAR(10), "")
&amp; IF('goody huts'!AE20, "	ImprovementType=IMPROVEMENT_GOODY_HUT" &amp; CHAR(10), "")
&amp; IF(ISBLANK(OFFSET('rivers (2)'!$A$1, 2 * (67 - $A22), 2 * AF$2 + 1)), "", SUBSTITUTE($C$1, "&lt;direc&gt;", RIGHT(OFFSET('rivers (2)'!$A$1, 2 * (67 - $A22), 2 * AF$2 + 1), 1)))
&amp; IF(ISBLANK(OFFSET('rivers (2)'!$A$1, 2 * (67 - $A22) + 1, 2 * AF$2)), "", SUBSTITUTE($D$1, "&lt;direc&gt;", RIGHT(OFFSET('rivers (2)'!$A$1, 2 * (67 - $A22) + 1, 2 * AF$2), 1)))
&amp; IF(ISBLANK('feature type'!AE20), "EndPlot", SUBSTITUTE(SUBSTITUTE(output!$B$1,
                   "f_type", 'feature type'!AE20),
                   "f_var", 'feature variety'!AE20))
&amp; CHAR(10)</f>
        <v xml:space="preserve">BeginPlot
	x=30,y=48
	TerrainType=TERRAIN_GRASS
	PlotType=1
EndPlot
</v>
      </c>
      <c r="AG22" t="str">
        <f ca="1">SUBSTITUTE(SUBSTITUTE(SUBSTITUTE(SUBSTITUTE($A$1,
"x_coord",AG$2),
"y_coord",$A22),
"t_type",'terrain type'!AF20),
"p_type", 'plot type'!AF20)
&amp; IF(LEFT(resources!AF20, 6) = "BONUS_", CHAR(9) &amp; "BonusType=" &amp; resources!AF20 &amp; CHAR(10), "")
&amp; IF('goody huts'!AF20, "	ImprovementType=IMPROVEMENT_GOODY_HUT" &amp; CHAR(10), "")
&amp; IF(ISBLANK(OFFSET('rivers (2)'!$A$1, 2 * (67 - $A22), 2 * AG$2 + 1)), "", SUBSTITUTE($C$1, "&lt;direc&gt;", RIGHT(OFFSET('rivers (2)'!$A$1, 2 * (67 - $A22), 2 * AG$2 + 1), 1)))
&amp; IF(ISBLANK(OFFSET('rivers (2)'!$A$1, 2 * (67 - $A22) + 1, 2 * AG$2)), "", SUBSTITUTE($D$1, "&lt;direc&gt;", RIGHT(OFFSET('rivers (2)'!$A$1, 2 * (67 - $A22) + 1, 2 * AG$2), 1)))
&amp; IF(ISBLANK('feature type'!AF20), "EndPlot", SUBSTITUTE(SUBSTITUTE(output!$B$1,
                   "f_type", 'feature type'!AF20),
                   "f_var", 'feature variety'!AF20))
&amp; CHAR(10)</f>
        <v xml:space="preserve">BeginPlot
	x=31,y=48
	TerrainType=TERRAIN_GRASS
	PlotType=2
	BonusType=BONUS_ALUMINUM
EndPlot
</v>
      </c>
      <c r="AH22" t="str">
        <f ca="1">SUBSTITUTE(SUBSTITUTE(SUBSTITUTE(SUBSTITUTE($A$1,
"x_coord",AH$2),
"y_coord",$A22),
"t_type",'terrain type'!AG20),
"p_type", 'plot type'!AG20)
&amp; IF(LEFT(resources!AG20, 6) = "BONUS_", CHAR(9) &amp; "BonusType=" &amp; resources!AG20 &amp; CHAR(10), "")
&amp; IF('goody huts'!AG20, "	ImprovementType=IMPROVEMENT_GOODY_HUT" &amp; CHAR(10), "")
&amp; IF(ISBLANK(OFFSET('rivers (2)'!$A$1, 2 * (67 - $A22), 2 * AH$2 + 1)), "", SUBSTITUTE($C$1, "&lt;direc&gt;", RIGHT(OFFSET('rivers (2)'!$A$1, 2 * (67 - $A22), 2 * AH$2 + 1), 1)))
&amp; IF(ISBLANK(OFFSET('rivers (2)'!$A$1, 2 * (67 - $A22) + 1, 2 * AH$2)), "", SUBSTITUTE($D$1, "&lt;direc&gt;", RIGHT(OFFSET('rivers (2)'!$A$1, 2 * (67 - $A22) + 1, 2 * AH$2), 1)))
&amp; IF(ISBLANK('feature type'!AG20), "EndPlot", SUBSTITUTE(SUBSTITUTE(output!$B$1,
                   "f_type", 'feature type'!AG20),
                   "f_var", 'feature variety'!AG20))
&amp; CHAR(10)</f>
        <v xml:space="preserve">BeginPlot
	x=32,y=48
	TerrainType=TERRAIN_GRASS
	PlotType=2
EndPlot
</v>
      </c>
      <c r="AI22" t="str">
        <f ca="1">SUBSTITUTE(SUBSTITUTE(SUBSTITUTE(SUBSTITUTE($A$1,
"x_coord",AI$2),
"y_coord",$A22),
"t_type",'terrain type'!AH20),
"p_type", 'plot type'!AH20)
&amp; IF(LEFT(resources!AH20, 6) = "BONUS_", CHAR(9) &amp; "BonusType=" &amp; resources!AH20 &amp; CHAR(10), "")
&amp; IF('goody huts'!AH20, "	ImprovementType=IMPROVEMENT_GOODY_HUT" &amp; CHAR(10), "")
&amp; IF(ISBLANK(OFFSET('rivers (2)'!$A$1, 2 * (67 - $A22), 2 * AI$2 + 1)), "", SUBSTITUTE($C$1, "&lt;direc&gt;", RIGHT(OFFSET('rivers (2)'!$A$1, 2 * (67 - $A22), 2 * AI$2 + 1), 1)))
&amp; IF(ISBLANK(OFFSET('rivers (2)'!$A$1, 2 * (67 - $A22) + 1, 2 * AI$2)), "", SUBSTITUTE($D$1, "&lt;direc&gt;", RIGHT(OFFSET('rivers (2)'!$A$1, 2 * (67 - $A22) + 1, 2 * AI$2), 1)))
&amp; IF(ISBLANK('feature type'!AH20), "EndPlot", SUBSTITUTE(SUBSTITUTE(output!$B$1,
                   "f_type", 'feature type'!AH20),
                   "f_var", 'feature variety'!AH20))
&amp; CHAR(10)</f>
        <v xml:space="preserve">BeginPlot
	x=33,y=48
	TerrainType=TERRAIN_GRASS
	PlotType=2
EndPlot
</v>
      </c>
      <c r="AJ22" t="str">
        <f ca="1">SUBSTITUTE(SUBSTITUTE(SUBSTITUTE(SUBSTITUTE($A$1,
"x_coord",AJ$2),
"y_coord",$A22),
"t_type",'terrain type'!AI20),
"p_type", 'plot type'!AI20)
&amp; IF(LEFT(resources!AI20, 6) = "BONUS_", CHAR(9) &amp; "BonusType=" &amp; resources!AI20 &amp; CHAR(10), "")
&amp; IF('goody huts'!AI20, "	ImprovementType=IMPROVEMENT_GOODY_HUT" &amp; CHAR(10), "")
&amp; IF(ISBLANK(OFFSET('rivers (2)'!$A$1, 2 * (67 - $A22), 2 * AJ$2 + 1)), "", SUBSTITUTE($C$1, "&lt;direc&gt;", RIGHT(OFFSET('rivers (2)'!$A$1, 2 * (67 - $A22), 2 * AJ$2 + 1), 1)))
&amp; IF(ISBLANK(OFFSET('rivers (2)'!$A$1, 2 * (67 - $A22) + 1, 2 * AJ$2)), "", SUBSTITUTE($D$1, "&lt;direc&gt;", RIGHT(OFFSET('rivers (2)'!$A$1, 2 * (67 - $A22) + 1, 2 * AJ$2), 1)))
&amp; IF(ISBLANK('feature type'!AI20), "EndPlot", SUBSTITUTE(SUBSTITUTE(output!$B$1,
                   "f_type", 'feature type'!AI20),
                   "f_var", 'feature variety'!AI20))
&amp; CHAR(10)</f>
        <v xml:space="preserve">BeginPlot
	x=34,y=48
	TerrainType=TERRAIN_GRASS
	PlotType=1
EndPlot
</v>
      </c>
      <c r="AK22" t="str">
        <f ca="1">SUBSTITUTE(SUBSTITUTE(SUBSTITUTE(SUBSTITUTE($A$1,
"x_coord",AK$2),
"y_coord",$A22),
"t_type",'terrain type'!AJ20),
"p_type", 'plot type'!AJ20)
&amp; IF(LEFT(resources!AJ20, 6) = "BONUS_", CHAR(9) &amp; "BonusType=" &amp; resources!AJ20 &amp; CHAR(10), "")
&amp; IF('goody huts'!AJ20, "	ImprovementType=IMPROVEMENT_GOODY_HUT" &amp; CHAR(10), "")
&amp; IF(ISBLANK(OFFSET('rivers (2)'!$A$1, 2 * (67 - $A22), 2 * AK$2 + 1)), "", SUBSTITUTE($C$1, "&lt;direc&gt;", RIGHT(OFFSET('rivers (2)'!$A$1, 2 * (67 - $A22), 2 * AK$2 + 1), 1)))
&amp; IF(ISBLANK(OFFSET('rivers (2)'!$A$1, 2 * (67 - $A22) + 1, 2 * AK$2)), "", SUBSTITUTE($D$1, "&lt;direc&gt;", RIGHT(OFFSET('rivers (2)'!$A$1, 2 * (67 - $A22) + 1, 2 * AK$2), 1)))
&amp; IF(ISBLANK('feature type'!AJ20), "EndPlot", SUBSTITUTE(SUBSTITUTE(output!$B$1,
                   "f_type", 'feature type'!AJ20),
                   "f_var", 'feature variety'!AJ20))
&amp; CHAR(10)</f>
        <v xml:space="preserve">BeginPlot
	x=35,y=48
	TerrainType=TERRAIN_COAST
	PlotType=3
	BonusType=BONUS_CRAB
EndPlot
</v>
      </c>
      <c r="AL22" t="str">
        <f ca="1">SUBSTITUTE(SUBSTITUTE(SUBSTITUTE(SUBSTITUTE($A$1,
"x_coord",AL$2),
"y_coord",$A22),
"t_type",'terrain type'!AK20),
"p_type", 'plot type'!AK20)
&amp; IF(LEFT(resources!AK20, 6) = "BONUS_", CHAR(9) &amp; "BonusType=" &amp; resources!AK20 &amp; CHAR(10), "")
&amp; IF('goody huts'!AK20, "	ImprovementType=IMPROVEMENT_GOODY_HUT" &amp; CHAR(10), "")
&amp; IF(ISBLANK(OFFSET('rivers (2)'!$A$1, 2 * (67 - $A22), 2 * AL$2 + 1)), "", SUBSTITUTE($C$1, "&lt;direc&gt;", RIGHT(OFFSET('rivers (2)'!$A$1, 2 * (67 - $A22), 2 * AL$2 + 1), 1)))
&amp; IF(ISBLANK(OFFSET('rivers (2)'!$A$1, 2 * (67 - $A22) + 1, 2 * AL$2)), "", SUBSTITUTE($D$1, "&lt;direc&gt;", RIGHT(OFFSET('rivers (2)'!$A$1, 2 * (67 - $A22) + 1, 2 * AL$2), 1)))
&amp; IF(ISBLANK('feature type'!AK20), "EndPlot", SUBSTITUTE(SUBSTITUTE(output!$B$1,
                   "f_type", 'feature type'!AK20),
                   "f_var", 'feature variety'!AK20))
&amp; CHAR(10)</f>
        <v xml:space="preserve">BeginPlot
	x=36,y=48
	TerrainType=TERRAIN_COAST
	PlotType=3
EndPlot
</v>
      </c>
      <c r="AM22" t="str">
        <f ca="1">SUBSTITUTE(SUBSTITUTE(SUBSTITUTE(SUBSTITUTE($A$1,
"x_coord",AM$2),
"y_coord",$A22),
"t_type",'terrain type'!AL20),
"p_type", 'plot type'!AL20)
&amp; IF(LEFT(resources!AL20, 6) = "BONUS_", CHAR(9) &amp; "BonusType=" &amp; resources!AL20 &amp; CHAR(10), "")
&amp; IF('goody huts'!AL20, "	ImprovementType=IMPROVEMENT_GOODY_HUT" &amp; CHAR(10), "")
&amp; IF(ISBLANK(OFFSET('rivers (2)'!$A$1, 2 * (67 - $A22), 2 * AM$2 + 1)), "", SUBSTITUTE($C$1, "&lt;direc&gt;", RIGHT(OFFSET('rivers (2)'!$A$1, 2 * (67 - $A22), 2 * AM$2 + 1), 1)))
&amp; IF(ISBLANK(OFFSET('rivers (2)'!$A$1, 2 * (67 - $A22) + 1, 2 * AM$2)), "", SUBSTITUTE($D$1, "&lt;direc&gt;", RIGHT(OFFSET('rivers (2)'!$A$1, 2 * (67 - $A22) + 1, 2 * AM$2), 1)))
&amp; IF(ISBLANK('feature type'!AL20), "EndPlot", SUBSTITUTE(SUBSTITUTE(output!$B$1,
                   "f_type", 'feature type'!AL20),
                   "f_var", 'feature variety'!AL20))
&amp; CHAR(10)</f>
        <v xml:space="preserve">BeginPlot
	x=37,y=48
	TerrainType=TERRAIN_COAST
	PlotType=3
EndPlot
</v>
      </c>
      <c r="AN22" t="str">
        <f ca="1">SUBSTITUTE(SUBSTITUTE(SUBSTITUTE(SUBSTITUTE($A$1,
"x_coord",AN$2),
"y_coord",$A22),
"t_type",'terrain type'!AM20),
"p_type", 'plot type'!AM20)
&amp; IF(LEFT(resources!AM20, 6) = "BONUS_", CHAR(9) &amp; "BonusType=" &amp; resources!AM20 &amp; CHAR(10), "")
&amp; IF('goody huts'!AM20, "	ImprovementType=IMPROVEMENT_GOODY_HUT" &amp; CHAR(10), "")
&amp; IF(ISBLANK(OFFSET('rivers (2)'!$A$1, 2 * (67 - $A22), 2 * AN$2 + 1)), "", SUBSTITUTE($C$1, "&lt;direc&gt;", RIGHT(OFFSET('rivers (2)'!$A$1, 2 * (67 - $A22), 2 * AN$2 + 1), 1)))
&amp; IF(ISBLANK(OFFSET('rivers (2)'!$A$1, 2 * (67 - $A22) + 1, 2 * AN$2)), "", SUBSTITUTE($D$1, "&lt;direc&gt;", RIGHT(OFFSET('rivers (2)'!$A$1, 2 * (67 - $A22) + 1, 2 * AN$2), 1)))
&amp; IF(ISBLANK('feature type'!AM20), "EndPlot", SUBSTITUTE(SUBSTITUTE(output!$B$1,
                   "f_type", 'feature type'!AM20),
                   "f_var", 'feature variety'!AM20))
&amp; CHAR(10)</f>
        <v xml:space="preserve">BeginPlot
	x=38,y=48
	TerrainType=TERRAIN_COAST
	PlotType=3
EndPlot
</v>
      </c>
      <c r="AO22" t="str">
        <f ca="1">SUBSTITUTE(SUBSTITUTE(SUBSTITUTE(SUBSTITUTE($A$1,
"x_coord",AO$2),
"y_coord",$A22),
"t_type",'terrain type'!AN20),
"p_type", 'plot type'!AN20)
&amp; IF(LEFT(resources!AN20, 6) = "BONUS_", CHAR(9) &amp; "BonusType=" &amp; resources!AN20 &amp; CHAR(10), "")
&amp; IF('goody huts'!AN20, "	ImprovementType=IMPROVEMENT_GOODY_HUT" &amp; CHAR(10), "")
&amp; IF(ISBLANK(OFFSET('rivers (2)'!$A$1, 2 * (67 - $A22), 2 * AO$2 + 1)), "", SUBSTITUTE($C$1, "&lt;direc&gt;", RIGHT(OFFSET('rivers (2)'!$A$1, 2 * (67 - $A22), 2 * AO$2 + 1), 1)))
&amp; IF(ISBLANK(OFFSET('rivers (2)'!$A$1, 2 * (67 - $A22) + 1, 2 * AO$2)), "", SUBSTITUTE($D$1, "&lt;direc&gt;", RIGHT(OFFSET('rivers (2)'!$A$1, 2 * (67 - $A22) + 1, 2 * AO$2), 1)))
&amp; IF(ISBLANK('feature type'!AN20), "EndPlot", SUBSTITUTE(SUBSTITUTE(output!$B$1,
                   "f_type", 'feature type'!AN20),
                   "f_var", 'feature variety'!AN20))
&amp; CHAR(10)</f>
        <v xml:space="preserve">BeginPlot
	x=39,y=48
	TerrainType=TERRAIN_OCEAN
	PlotType=3
EndPlot
</v>
      </c>
      <c r="AP22" t="str">
        <f ca="1">SUBSTITUTE(SUBSTITUTE(SUBSTITUTE(SUBSTITUTE($A$1,
"x_coord",AP$2),
"y_coord",$A22),
"t_type",'terrain type'!AO20),
"p_type", 'plot type'!AO20)
&amp; IF(LEFT(resources!AO20, 6) = "BONUS_", CHAR(9) &amp; "BonusType=" &amp; resources!AO20 &amp; CHAR(10), "")
&amp; IF('goody huts'!AO20, "	ImprovementType=IMPROVEMENT_GOODY_HUT" &amp; CHAR(10), "")
&amp; IF(ISBLANK(OFFSET('rivers (2)'!$A$1, 2 * (67 - $A22), 2 * AP$2 + 1)), "", SUBSTITUTE($C$1, "&lt;direc&gt;", RIGHT(OFFSET('rivers (2)'!$A$1, 2 * (67 - $A22), 2 * AP$2 + 1), 1)))
&amp; IF(ISBLANK(OFFSET('rivers (2)'!$A$1, 2 * (67 - $A22) + 1, 2 * AP$2)), "", SUBSTITUTE($D$1, "&lt;direc&gt;", RIGHT(OFFSET('rivers (2)'!$A$1, 2 * (67 - $A22) + 1, 2 * AP$2), 1)))
&amp; IF(ISBLANK('feature type'!AO20), "EndPlot", SUBSTITUTE(SUBSTITUTE(output!$B$1,
                   "f_type", 'feature type'!AO20),
                   "f_var", 'feature variety'!AO20))
&amp; CHAR(10)</f>
        <v xml:space="preserve">BeginPlot
	x=40,y=48
	TerrainType=TERRAIN_OCEAN
	PlotType=3
EndPlot
</v>
      </c>
      <c r="AQ22" t="str">
        <f ca="1">SUBSTITUTE(SUBSTITUTE(SUBSTITUTE(SUBSTITUTE($A$1,
"x_coord",AQ$2),
"y_coord",$A22),
"t_type",'terrain type'!AP20),
"p_type", 'plot type'!AP20)
&amp; IF(LEFT(resources!AP20, 6) = "BONUS_", CHAR(9) &amp; "BonusType=" &amp; resources!AP20 &amp; CHAR(10), "")
&amp; IF('goody huts'!AP20, "	ImprovementType=IMPROVEMENT_GOODY_HUT" &amp; CHAR(10), "")
&amp; IF(ISBLANK(OFFSET('rivers (2)'!$A$1, 2 * (67 - $A22), 2 * AQ$2 + 1)), "", SUBSTITUTE($C$1, "&lt;direc&gt;", RIGHT(OFFSET('rivers (2)'!$A$1, 2 * (67 - $A22), 2 * AQ$2 + 1), 1)))
&amp; IF(ISBLANK(OFFSET('rivers (2)'!$A$1, 2 * (67 - $A22) + 1, 2 * AQ$2)), "", SUBSTITUTE($D$1, "&lt;direc&gt;", RIGHT(OFFSET('rivers (2)'!$A$1, 2 * (67 - $A22) + 1, 2 * AQ$2), 1)))
&amp; IF(ISBLANK('feature type'!AP20), "EndPlot", SUBSTITUTE(SUBSTITUTE(output!$B$1,
                   "f_type", 'feature type'!AP20),
                   "f_var", 'feature variety'!AP20))
&amp; CHAR(10)</f>
        <v xml:space="preserve">BeginPlot
	x=41,y=48
	TerrainType=TERRAIN_COAST
	PlotType=3
EndPlot
</v>
      </c>
      <c r="AR22" t="str">
        <f ca="1">SUBSTITUTE(SUBSTITUTE(SUBSTITUTE(SUBSTITUTE($A$1,
"x_coord",AR$2),
"y_coord",$A22),
"t_type",'terrain type'!AQ20),
"p_type", 'plot type'!AQ20)
&amp; IF(LEFT(resources!AQ20, 6) = "BONUS_", CHAR(9) &amp; "BonusType=" &amp; resources!AQ20 &amp; CHAR(10), "")
&amp; IF('goody huts'!AQ20, "	ImprovementType=IMPROVEMENT_GOODY_HUT" &amp; CHAR(10), "")
&amp; IF(ISBLANK(OFFSET('rivers (2)'!$A$1, 2 * (67 - $A22), 2 * AR$2 + 1)), "", SUBSTITUTE($C$1, "&lt;direc&gt;", RIGHT(OFFSET('rivers (2)'!$A$1, 2 * (67 - $A22), 2 * AR$2 + 1), 1)))
&amp; IF(ISBLANK(OFFSET('rivers (2)'!$A$1, 2 * (67 - $A22) + 1, 2 * AR$2)), "", SUBSTITUTE($D$1, "&lt;direc&gt;", RIGHT(OFFSET('rivers (2)'!$A$1, 2 * (67 - $A22) + 1, 2 * AR$2), 1)))
&amp; IF(ISBLANK('feature type'!AQ20), "EndPlot", SUBSTITUTE(SUBSTITUTE(output!$B$1,
                   "f_type", 'feature type'!AQ20),
                   "f_var", 'feature variety'!AQ20))
&amp; CHAR(10)</f>
        <v xml:space="preserve">BeginPlot
	x=42,y=48
	TerrainType=TERRAIN_GRASS
	PlotType=0
EndPlot
</v>
      </c>
      <c r="AS22" t="str">
        <f ca="1">SUBSTITUTE(SUBSTITUTE(SUBSTITUTE(SUBSTITUTE($A$1,
"x_coord",AS$2),
"y_coord",$A22),
"t_type",'terrain type'!AR20),
"p_type", 'plot type'!AR20)
&amp; IF(LEFT(resources!AR20, 6) = "BONUS_", CHAR(9) &amp; "BonusType=" &amp; resources!AR20 &amp; CHAR(10), "")
&amp; IF('goody huts'!AR20, "	ImprovementType=IMPROVEMENT_GOODY_HUT" &amp; CHAR(10), "")
&amp; IF(ISBLANK(OFFSET('rivers (2)'!$A$1, 2 * (67 - $A22), 2 * AS$2 + 1)), "", SUBSTITUTE($C$1, "&lt;direc&gt;", RIGHT(OFFSET('rivers (2)'!$A$1, 2 * (67 - $A22), 2 * AS$2 + 1), 1)))
&amp; IF(ISBLANK(OFFSET('rivers (2)'!$A$1, 2 * (67 - $A22) + 1, 2 * AS$2)), "", SUBSTITUTE($D$1, "&lt;direc&gt;", RIGHT(OFFSET('rivers (2)'!$A$1, 2 * (67 - $A22) + 1, 2 * AS$2), 1)))
&amp; IF(ISBLANK('feature type'!AR20), "EndPlot", SUBSTITUTE(SUBSTITUTE(output!$B$1,
                   "f_type", 'feature type'!AR20),
                   "f_var", 'feature variety'!AR20))
&amp; CHAR(10)</f>
        <v xml:space="preserve">BeginPlot
	x=43,y=48
	TerrainType=TERRAIN_COAST
	PlotType=3
EndPlot
</v>
      </c>
      <c r="AT22" t="str">
        <f ca="1">SUBSTITUTE(SUBSTITUTE(SUBSTITUTE(SUBSTITUTE($A$1,
"x_coord",AT$2),
"y_coord",$A22),
"t_type",'terrain type'!AS20),
"p_type", 'plot type'!AS20)
&amp; IF(LEFT(resources!AS20, 6) = "BONUS_", CHAR(9) &amp; "BonusType=" &amp; resources!AS20 &amp; CHAR(10), "")
&amp; IF('goody huts'!AS20, "	ImprovementType=IMPROVEMENT_GOODY_HUT" &amp; CHAR(10), "")
&amp; IF(ISBLANK(OFFSET('rivers (2)'!$A$1, 2 * (67 - $A22), 2 * AT$2 + 1)), "", SUBSTITUTE($C$1, "&lt;direc&gt;", RIGHT(OFFSET('rivers (2)'!$A$1, 2 * (67 - $A22), 2 * AT$2 + 1), 1)))
&amp; IF(ISBLANK(OFFSET('rivers (2)'!$A$1, 2 * (67 - $A22) + 1, 2 * AT$2)), "", SUBSTITUTE($D$1, "&lt;direc&gt;", RIGHT(OFFSET('rivers (2)'!$A$1, 2 * (67 - $A22) + 1, 2 * AT$2), 1)))
&amp; IF(ISBLANK('feature type'!AS20), "EndPlot", SUBSTITUTE(SUBSTITUTE(output!$B$1,
                   "f_type", 'feature type'!AS20),
                   "f_var", 'feature variety'!AS20))
&amp; CHAR(10)</f>
        <v xml:space="preserve">BeginPlot
	x=44,y=48
	TerrainType=TERRAIN_OCEAN
	PlotType=3
EndPlot
</v>
      </c>
      <c r="AU22" t="str">
        <f ca="1">SUBSTITUTE(SUBSTITUTE(SUBSTITUTE(SUBSTITUTE($A$1,
"x_coord",AU$2),
"y_coord",$A22),
"t_type",'terrain type'!AT20),
"p_type", 'plot type'!AT20)
&amp; IF(LEFT(resources!AT20, 6) = "BONUS_", CHAR(9) &amp; "BonusType=" &amp; resources!AT20 &amp; CHAR(10), "")
&amp; IF('goody huts'!AT20, "	ImprovementType=IMPROVEMENT_GOODY_HUT" &amp; CHAR(10), "")
&amp; IF(ISBLANK(OFFSET('rivers (2)'!$A$1, 2 * (67 - $A22), 2 * AU$2 + 1)), "", SUBSTITUTE($C$1, "&lt;direc&gt;", RIGHT(OFFSET('rivers (2)'!$A$1, 2 * (67 - $A22), 2 * AU$2 + 1), 1)))
&amp; IF(ISBLANK(OFFSET('rivers (2)'!$A$1, 2 * (67 - $A22) + 1, 2 * AU$2)), "", SUBSTITUTE($D$1, "&lt;direc&gt;", RIGHT(OFFSET('rivers (2)'!$A$1, 2 * (67 - $A22) + 1, 2 * AU$2), 1)))
&amp; IF(ISBLANK('feature type'!AT20), "EndPlot", SUBSTITUTE(SUBSTITUTE(output!$B$1,
                   "f_type", 'feature type'!AT20),
                   "f_var", 'feature variety'!AT20))
&amp; CHAR(10)</f>
        <v xml:space="preserve">BeginPlot
	x=45,y=48
	TerrainType=TERRAIN_OCEAN
	PlotType=3
EndPlot
</v>
      </c>
      <c r="AV22" t="str">
        <f ca="1">SUBSTITUTE(SUBSTITUTE(SUBSTITUTE(SUBSTITUTE($A$1,
"x_coord",AV$2),
"y_coord",$A22),
"t_type",'terrain type'!AU20),
"p_type", 'plot type'!AU20)
&amp; IF(LEFT(resources!AU20, 6) = "BONUS_", CHAR(9) &amp; "BonusType=" &amp; resources!AU20 &amp; CHAR(10), "")
&amp; IF('goody huts'!AU20, "	ImprovementType=IMPROVEMENT_GOODY_HUT" &amp; CHAR(10), "")
&amp; IF(ISBLANK(OFFSET('rivers (2)'!$A$1, 2 * (67 - $A22), 2 * AV$2 + 1)), "", SUBSTITUTE($C$1, "&lt;direc&gt;", RIGHT(OFFSET('rivers (2)'!$A$1, 2 * (67 - $A22), 2 * AV$2 + 1), 1)))
&amp; IF(ISBLANK(OFFSET('rivers (2)'!$A$1, 2 * (67 - $A22) + 1, 2 * AV$2)), "", SUBSTITUTE($D$1, "&lt;direc&gt;", RIGHT(OFFSET('rivers (2)'!$A$1, 2 * (67 - $A22) + 1, 2 * AV$2), 1)))
&amp; IF(ISBLANK('feature type'!AU20), "EndPlot", SUBSTITUTE(SUBSTITUTE(output!$B$1,
                   "f_type", 'feature type'!AU20),
                   "f_var", 'feature variety'!AU20))
&amp; CHAR(10)</f>
        <v xml:space="preserve">BeginPlot
	x=46,y=48
	TerrainType=TERRAIN_COAST
	PlotType=3
EndPlot
</v>
      </c>
      <c r="AW22" t="str">
        <f ca="1">SUBSTITUTE(SUBSTITUTE(SUBSTITUTE(SUBSTITUTE($A$1,
"x_coord",AW$2),
"y_coord",$A22),
"t_type",'terrain type'!AV20),
"p_type", 'plot type'!AV20)
&amp; IF(LEFT(resources!AV20, 6) = "BONUS_", CHAR(9) &amp; "BonusType=" &amp; resources!AV20 &amp; CHAR(10), "")
&amp; IF('goody huts'!AV20, "	ImprovementType=IMPROVEMENT_GOODY_HUT" &amp; CHAR(10), "")
&amp; IF(ISBLANK(OFFSET('rivers (2)'!$A$1, 2 * (67 - $A22), 2 * AW$2 + 1)), "", SUBSTITUTE($C$1, "&lt;direc&gt;", RIGHT(OFFSET('rivers (2)'!$A$1, 2 * (67 - $A22), 2 * AW$2 + 1), 1)))
&amp; IF(ISBLANK(OFFSET('rivers (2)'!$A$1, 2 * (67 - $A22) + 1, 2 * AW$2)), "", SUBSTITUTE($D$1, "&lt;direc&gt;", RIGHT(OFFSET('rivers (2)'!$A$1, 2 * (67 - $A22) + 1, 2 * AW$2), 1)))
&amp; IF(ISBLANK('feature type'!AV20), "EndPlot", SUBSTITUTE(SUBSTITUTE(output!$B$1,
                   "f_type", 'feature type'!AV20),
                   "f_var", 'feature variety'!AV20))
&amp; CHAR(10)</f>
        <v xml:space="preserve">BeginPlot
	x=47,y=48
	TerrainType=TERRAIN_COAST
	PlotType=3
EndPlot
</v>
      </c>
      <c r="AX22" t="str">
        <f ca="1">SUBSTITUTE(SUBSTITUTE(SUBSTITUTE(SUBSTITUTE($A$1,
"x_coord",AX$2),
"y_coord",$A22),
"t_type",'terrain type'!AW20),
"p_type", 'plot type'!AW20)
&amp; IF(LEFT(resources!AW20, 6) = "BONUS_", CHAR(9) &amp; "BonusType=" &amp; resources!AW20 &amp; CHAR(10), "")
&amp; IF('goody huts'!AW20, "	ImprovementType=IMPROVEMENT_GOODY_HUT" &amp; CHAR(10), "")
&amp; IF(ISBLANK(OFFSET('rivers (2)'!$A$1, 2 * (67 - $A22), 2 * AX$2 + 1)), "", SUBSTITUTE($C$1, "&lt;direc&gt;", RIGHT(OFFSET('rivers (2)'!$A$1, 2 * (67 - $A22), 2 * AX$2 + 1), 1)))
&amp; IF(ISBLANK(OFFSET('rivers (2)'!$A$1, 2 * (67 - $A22) + 1, 2 * AX$2)), "", SUBSTITUTE($D$1, "&lt;direc&gt;", RIGHT(OFFSET('rivers (2)'!$A$1, 2 * (67 - $A22) + 1, 2 * AX$2), 1)))
&amp; IF(ISBLANK('feature type'!AW20), "EndPlot", SUBSTITUTE(SUBSTITUTE(output!$B$1,
                   "f_type", 'feature type'!AW20),
                   "f_var", 'feature variety'!AW20))
&amp; CHAR(10)</f>
        <v xml:space="preserve">BeginPlot
	x=48,y=48
	TerrainType=TERRAIN_COAST
	PlotType=3
	RiverNSDirection=2
	isWOfRiver
EndPlot
</v>
      </c>
      <c r="AY22" t="str">
        <f ca="1">SUBSTITUTE(SUBSTITUTE(SUBSTITUTE(SUBSTITUTE($A$1,
"x_coord",AY$2),
"y_coord",$A22),
"t_type",'terrain type'!AX20),
"p_type", 'plot type'!AX20)
&amp; IF(LEFT(resources!AX20, 6) = "BONUS_", CHAR(9) &amp; "BonusType=" &amp; resources!AX20 &amp; CHAR(10), "")
&amp; IF('goody huts'!AX20, "	ImprovementType=IMPROVEMENT_GOODY_HUT" &amp; CHAR(10), "")
&amp; IF(ISBLANK(OFFSET('rivers (2)'!$A$1, 2 * (67 - $A22), 2 * AY$2 + 1)), "", SUBSTITUTE($C$1, "&lt;direc&gt;", RIGHT(OFFSET('rivers (2)'!$A$1, 2 * (67 - $A22), 2 * AY$2 + 1), 1)))
&amp; IF(ISBLANK(OFFSET('rivers (2)'!$A$1, 2 * (67 - $A22) + 1, 2 * AY$2)), "", SUBSTITUTE($D$1, "&lt;direc&gt;", RIGHT(OFFSET('rivers (2)'!$A$1, 2 * (67 - $A22) + 1, 2 * AY$2), 1)))
&amp; IF(ISBLANK('feature type'!AX20), "EndPlot", SUBSTITUTE(SUBSTITUTE(output!$B$1,
                   "f_type", 'feature type'!AX20),
                   "f_var", 'feature variety'!AX20))
&amp; CHAR(10)</f>
        <v xml:space="preserve">BeginPlot
	x=49,y=48
	TerrainType=TERRAIN_GRASS
	PlotType=1
	FeatureType=FEATURE_FOREST, FeatureVariety=1
EndPlot
</v>
      </c>
      <c r="AZ22" t="str">
        <f ca="1">SUBSTITUTE(SUBSTITUTE(SUBSTITUTE(SUBSTITUTE($A$1,
"x_coord",AZ$2),
"y_coord",$A22),
"t_type",'terrain type'!AY20),
"p_type", 'plot type'!AY20)
&amp; IF(LEFT(resources!AY20, 6) = "BONUS_", CHAR(9) &amp; "BonusType=" &amp; resources!AY20 &amp; CHAR(10), "")
&amp; IF('goody huts'!AY20, "	ImprovementType=IMPROVEMENT_GOODY_HUT" &amp; CHAR(10), "")
&amp; IF(ISBLANK(OFFSET('rivers (2)'!$A$1, 2 * (67 - $A22), 2 * AZ$2 + 1)), "", SUBSTITUTE($C$1, "&lt;direc&gt;", RIGHT(OFFSET('rivers (2)'!$A$1, 2 * (67 - $A22), 2 * AZ$2 + 1), 1)))
&amp; IF(ISBLANK(OFFSET('rivers (2)'!$A$1, 2 * (67 - $A22) + 1, 2 * AZ$2)), "", SUBSTITUTE($D$1, "&lt;direc&gt;", RIGHT(OFFSET('rivers (2)'!$A$1, 2 * (67 - $A22) + 1, 2 * AZ$2), 1)))
&amp; IF(ISBLANK('feature type'!AY20), "EndPlot", SUBSTITUTE(SUBSTITUTE(output!$B$1,
                   "f_type", 'feature type'!AY20),
                   "f_var", 'feature variety'!AY20))
&amp; CHAR(10)</f>
        <v xml:space="preserve">BeginPlot
	x=50,y=48
	TerrainType=TERRAIN_GRASS
	PlotType=2
	RiverNSDirection=2
	isWOfRiver
	FeatureType=FEATURE_FOREST, FeatureVariety=1
EndPlot
</v>
      </c>
      <c r="BA22" t="str">
        <f ca="1">SUBSTITUTE(SUBSTITUTE(SUBSTITUTE(SUBSTITUTE($A$1,
"x_coord",BA$2),
"y_coord",$A22),
"t_type",'terrain type'!AZ20),
"p_type", 'plot type'!AZ20)
&amp; IF(LEFT(resources!AZ20, 6) = "BONUS_", CHAR(9) &amp; "BonusType=" &amp; resources!AZ20 &amp; CHAR(10), "")
&amp; IF('goody huts'!AZ20, "	ImprovementType=IMPROVEMENT_GOODY_HUT" &amp; CHAR(10), "")
&amp; IF(ISBLANK(OFFSET('rivers (2)'!$A$1, 2 * (67 - $A22), 2 * BA$2 + 1)), "", SUBSTITUTE($C$1, "&lt;direc&gt;", RIGHT(OFFSET('rivers (2)'!$A$1, 2 * (67 - $A22), 2 * BA$2 + 1), 1)))
&amp; IF(ISBLANK(OFFSET('rivers (2)'!$A$1, 2 * (67 - $A22) + 1, 2 * BA$2)), "", SUBSTITUTE($D$1, "&lt;direc&gt;", RIGHT(OFFSET('rivers (2)'!$A$1, 2 * (67 - $A22) + 1, 2 * BA$2), 1)))
&amp; IF(ISBLANK('feature type'!AZ20), "EndPlot", SUBSTITUTE(SUBSTITUTE(output!$B$1,
                   "f_type", 'feature type'!AZ20),
                   "f_var", 'feature variety'!AZ20))
&amp; CHAR(10)</f>
        <v xml:space="preserve">BeginPlot
	x=51,y=48
	TerrainType=TERRAIN_GRASS
	PlotType=2
	FeatureType=FEATURE_FOREST, FeatureVariety=1
EndPlot
</v>
      </c>
      <c r="BB22" t="str">
        <f ca="1">SUBSTITUTE(SUBSTITUTE(SUBSTITUTE(SUBSTITUTE($A$1,
"x_coord",BB$2),
"y_coord",$A22),
"t_type",'terrain type'!BA20),
"p_type", 'plot type'!BA20)
&amp; IF(LEFT(resources!BA20, 6) = "BONUS_", CHAR(9) &amp; "BonusType=" &amp; resources!BA20 &amp; CHAR(10), "")
&amp; IF('goody huts'!BA20, "	ImprovementType=IMPROVEMENT_GOODY_HUT" &amp; CHAR(10), "")
&amp; IF(ISBLANK(OFFSET('rivers (2)'!$A$1, 2 * (67 - $A22), 2 * BB$2 + 1)), "", SUBSTITUTE($C$1, "&lt;direc&gt;", RIGHT(OFFSET('rivers (2)'!$A$1, 2 * (67 - $A22), 2 * BB$2 + 1), 1)))
&amp; IF(ISBLANK(OFFSET('rivers (2)'!$A$1, 2 * (67 - $A22) + 1, 2 * BB$2)), "", SUBSTITUTE($D$1, "&lt;direc&gt;", RIGHT(OFFSET('rivers (2)'!$A$1, 2 * (67 - $A22) + 1, 2 * BB$2), 1)))
&amp; IF(ISBLANK('feature type'!BA20), "EndPlot", SUBSTITUTE(SUBSTITUTE(output!$B$1,
                   "f_type", 'feature type'!BA20),
                   "f_var", 'feature variety'!BA20))
&amp; CHAR(10)</f>
        <v xml:space="preserve">BeginPlot
	x=52,y=48
	TerrainType=TERRAIN_GRASS
	PlotType=2
	RiverNSDirection=2
	isWOfRiver
	FeatureType=FEATURE_FOREST, FeatureVariety=1
EndPlot
</v>
      </c>
      <c r="BC22" t="str">
        <f ca="1">SUBSTITUTE(SUBSTITUTE(SUBSTITUTE(SUBSTITUTE($A$1,
"x_coord",BC$2),
"y_coord",$A22),
"t_type",'terrain type'!BB20),
"p_type", 'plot type'!BB20)
&amp; IF(LEFT(resources!BB20, 6) = "BONUS_", CHAR(9) &amp; "BonusType=" &amp; resources!BB20 &amp; CHAR(10), "")
&amp; IF('goody huts'!BB20, "	ImprovementType=IMPROVEMENT_GOODY_HUT" &amp; CHAR(10), "")
&amp; IF(ISBLANK(OFFSET('rivers (2)'!$A$1, 2 * (67 - $A22), 2 * BC$2 + 1)), "", SUBSTITUTE($C$1, "&lt;direc&gt;", RIGHT(OFFSET('rivers (2)'!$A$1, 2 * (67 - $A22), 2 * BC$2 + 1), 1)))
&amp; IF(ISBLANK(OFFSET('rivers (2)'!$A$1, 2 * (67 - $A22) + 1, 2 * BC$2)), "", SUBSTITUTE($D$1, "&lt;direc&gt;", RIGHT(OFFSET('rivers (2)'!$A$1, 2 * (67 - $A22) + 1, 2 * BC$2), 1)))
&amp; IF(ISBLANK('feature type'!BB20), "EndPlot", SUBSTITUTE(SUBSTITUTE(output!$B$1,
                   "f_type", 'feature type'!BB20),
                   "f_var", 'feature variety'!BB20))
&amp; CHAR(10)</f>
        <v xml:space="preserve">BeginPlot
	x=53,y=48
	TerrainType=TERRAIN_GRASS
	PlotType=2
	BonusType=BONUS_IRON
EndPlot
</v>
      </c>
      <c r="BD22" t="str">
        <f ca="1">SUBSTITUTE(SUBSTITUTE(SUBSTITUTE(SUBSTITUTE($A$1,
"x_coord",BD$2),
"y_coord",$A22),
"t_type",'terrain type'!BC20),
"p_type", 'plot type'!BC20)
&amp; IF(LEFT(resources!BC20, 6) = "BONUS_", CHAR(9) &amp; "BonusType=" &amp; resources!BC20 &amp; CHAR(10), "")
&amp; IF('goody huts'!BC20, "	ImprovementType=IMPROVEMENT_GOODY_HUT" &amp; CHAR(10), "")
&amp; IF(ISBLANK(OFFSET('rivers (2)'!$A$1, 2 * (67 - $A22), 2 * BD$2 + 1)), "", SUBSTITUTE($C$1, "&lt;direc&gt;", RIGHT(OFFSET('rivers (2)'!$A$1, 2 * (67 - $A22), 2 * BD$2 + 1), 1)))
&amp; IF(ISBLANK(OFFSET('rivers (2)'!$A$1, 2 * (67 - $A22) + 1, 2 * BD$2)), "", SUBSTITUTE($D$1, "&lt;direc&gt;", RIGHT(OFFSET('rivers (2)'!$A$1, 2 * (67 - $A22) + 1, 2 * BD$2), 1)))
&amp; IF(ISBLANK('feature type'!BC20), "EndPlot", SUBSTITUTE(SUBSTITUTE(output!$B$1,
                   "f_type", 'feature type'!BC20),
                   "f_var", 'feature variety'!BC20))
&amp; CHAR(10)</f>
        <v xml:space="preserve">BeginPlot
	x=54,y=48
	TerrainType=TERRAIN_GRASS
	PlotType=1
	RiverNSDirection=2
	isWOfRiver
	FeatureType=FEATURE_FOREST, FeatureVariety=1
EndPlot
</v>
      </c>
      <c r="BE22" t="str">
        <f ca="1">SUBSTITUTE(SUBSTITUTE(SUBSTITUTE(SUBSTITUTE($A$1,
"x_coord",BE$2),
"y_coord",$A22),
"t_type",'terrain type'!BD20),
"p_type", 'plot type'!BD20)
&amp; IF(LEFT(resources!BD20, 6) = "BONUS_", CHAR(9) &amp; "BonusType=" &amp; resources!BD20 &amp; CHAR(10), "")
&amp; IF('goody huts'!BD20, "	ImprovementType=IMPROVEMENT_GOODY_HUT" &amp; CHAR(10), "")
&amp; IF(ISBLANK(OFFSET('rivers (2)'!$A$1, 2 * (67 - $A22), 2 * BE$2 + 1)), "", SUBSTITUTE($C$1, "&lt;direc&gt;", RIGHT(OFFSET('rivers (2)'!$A$1, 2 * (67 - $A22), 2 * BE$2 + 1), 1)))
&amp; IF(ISBLANK(OFFSET('rivers (2)'!$A$1, 2 * (67 - $A22) + 1, 2 * BE$2)), "", SUBSTITUTE($D$1, "&lt;direc&gt;", RIGHT(OFFSET('rivers (2)'!$A$1, 2 * (67 - $A22) + 1, 2 * BE$2), 1)))
&amp; IF(ISBLANK('feature type'!BD20), "EndPlot", SUBSTITUTE(SUBSTITUTE(output!$B$1,
                   "f_type", 'feature type'!BD20),
                   "f_var", 'feature variety'!BD20))
&amp; CHAR(10)</f>
        <v xml:space="preserve">BeginPlot
	x=55,y=48
	TerrainType=TERRAIN_GRASS
	PlotType=2
	FeatureType=FEATURE_FOREST, FeatureVariety=1
EndPlot
</v>
      </c>
      <c r="BF22" t="str">
        <f ca="1">SUBSTITUTE(SUBSTITUTE(SUBSTITUTE(SUBSTITUTE($A$1,
"x_coord",BF$2),
"y_coord",$A22),
"t_type",'terrain type'!BE20),
"p_type", 'plot type'!BE20)
&amp; IF(LEFT(resources!BE20, 6) = "BONUS_", CHAR(9) &amp; "BonusType=" &amp; resources!BE20 &amp; CHAR(10), "")
&amp; IF('goody huts'!BE20, "	ImprovementType=IMPROVEMENT_GOODY_HUT" &amp; CHAR(10), "")
&amp; IF(ISBLANK(OFFSET('rivers (2)'!$A$1, 2 * (67 - $A22), 2 * BF$2 + 1)), "", SUBSTITUTE($C$1, "&lt;direc&gt;", RIGHT(OFFSET('rivers (2)'!$A$1, 2 * (67 - $A22), 2 * BF$2 + 1), 1)))
&amp; IF(ISBLANK(OFFSET('rivers (2)'!$A$1, 2 * (67 - $A22) + 1, 2 * BF$2)), "", SUBSTITUTE($D$1, "&lt;direc&gt;", RIGHT(OFFSET('rivers (2)'!$A$1, 2 * (67 - $A22) + 1, 2 * BF$2), 1)))
&amp; IF(ISBLANK('feature type'!BE20), "EndPlot", SUBSTITUTE(SUBSTITUTE(output!$B$1,
                   "f_type", 'feature type'!BE20),
                   "f_var", 'feature variety'!BE20))
&amp; CHAR(10)</f>
        <v xml:space="preserve">BeginPlot
	x=56,y=48
	TerrainType=TERRAIN_GRASS
	PlotType=2
	FeatureType=FEATURE_FOREST, FeatureVariety=1
EndPlot
</v>
      </c>
      <c r="BG22" t="str">
        <f ca="1">SUBSTITUTE(SUBSTITUTE(SUBSTITUTE(SUBSTITUTE($A$1,
"x_coord",BG$2),
"y_coord",$A22),
"t_type",'terrain type'!BF20),
"p_type", 'plot type'!BF20)
&amp; IF(LEFT(resources!BF20, 6) = "BONUS_", CHAR(9) &amp; "BonusType=" &amp; resources!BF20 &amp; CHAR(10), "")
&amp; IF('goody huts'!BF20, "	ImprovementType=IMPROVEMENT_GOODY_HUT" &amp; CHAR(10), "")
&amp; IF(ISBLANK(OFFSET('rivers (2)'!$A$1, 2 * (67 - $A22), 2 * BG$2 + 1)), "", SUBSTITUTE($C$1, "&lt;direc&gt;", RIGHT(OFFSET('rivers (2)'!$A$1, 2 * (67 - $A22), 2 * BG$2 + 1), 1)))
&amp; IF(ISBLANK(OFFSET('rivers (2)'!$A$1, 2 * (67 - $A22) + 1, 2 * BG$2)), "", SUBSTITUTE($D$1, "&lt;direc&gt;", RIGHT(OFFSET('rivers (2)'!$A$1, 2 * (67 - $A22) + 1, 2 * BG$2), 1)))
&amp; IF(ISBLANK('feature type'!BF20), "EndPlot", SUBSTITUTE(SUBSTITUTE(output!$B$1,
                   "f_type", 'feature type'!BF20),
                   "f_var", 'feature variety'!BF20))
&amp; CHAR(10)</f>
        <v xml:space="preserve">BeginPlot
	x=57,y=48
	TerrainType=TERRAIN_GRASS
	PlotType=2
	ImprovementType=IMPROVEMENT_GOODY_HUT
	FeatureType=FEATURE_FOREST, FeatureVariety=1
EndPlot
</v>
      </c>
      <c r="BH22" t="str">
        <f ca="1">SUBSTITUTE(SUBSTITUTE(SUBSTITUTE(SUBSTITUTE($A$1,
"x_coord",BH$2),
"y_coord",$A22),
"t_type",'terrain type'!BG20),
"p_type", 'plot type'!BG20)
&amp; IF(LEFT(resources!BG20, 6) = "BONUS_", CHAR(9) &amp; "BonusType=" &amp; resources!BG20 &amp; CHAR(10), "")
&amp; IF('goody huts'!BG20, "	ImprovementType=IMPROVEMENT_GOODY_HUT" &amp; CHAR(10), "")
&amp; IF(ISBLANK(OFFSET('rivers (2)'!$A$1, 2 * (67 - $A22), 2 * BH$2 + 1)), "", SUBSTITUTE($C$1, "&lt;direc&gt;", RIGHT(OFFSET('rivers (2)'!$A$1, 2 * (67 - $A22), 2 * BH$2 + 1), 1)))
&amp; IF(ISBLANK(OFFSET('rivers (2)'!$A$1, 2 * (67 - $A22) + 1, 2 * BH$2)), "", SUBSTITUTE($D$1, "&lt;direc&gt;", RIGHT(OFFSET('rivers (2)'!$A$1, 2 * (67 - $A22) + 1, 2 * BH$2), 1)))
&amp; IF(ISBLANK('feature type'!BG20), "EndPlot", SUBSTITUTE(SUBSTITUTE(output!$B$1,
                   "f_type", 'feature type'!BG20),
                   "f_var", 'feature variety'!BG20))
&amp; CHAR(10)</f>
        <v xml:space="preserve">BeginPlot
	x=58,y=48
	TerrainType=TERRAIN_GRASS
	PlotType=2
EndPlot
</v>
      </c>
      <c r="BI22" t="str">
        <f ca="1">SUBSTITUTE(SUBSTITUTE(SUBSTITUTE(SUBSTITUTE($A$1,
"x_coord",BI$2),
"y_coord",$A22),
"t_type",'terrain type'!BH20),
"p_type", 'plot type'!BH20)
&amp; IF(LEFT(resources!BH20, 6) = "BONUS_", CHAR(9) &amp; "BonusType=" &amp; resources!BH20 &amp; CHAR(10), "")
&amp; IF('goody huts'!BH20, "	ImprovementType=IMPROVEMENT_GOODY_HUT" &amp; CHAR(10), "")
&amp; IF(ISBLANK(OFFSET('rivers (2)'!$A$1, 2 * (67 - $A22), 2 * BI$2 + 1)), "", SUBSTITUTE($C$1, "&lt;direc&gt;", RIGHT(OFFSET('rivers (2)'!$A$1, 2 * (67 - $A22), 2 * BI$2 + 1), 1)))
&amp; IF(ISBLANK(OFFSET('rivers (2)'!$A$1, 2 * (67 - $A22) + 1, 2 * BI$2)), "", SUBSTITUTE($D$1, "&lt;direc&gt;", RIGHT(OFFSET('rivers (2)'!$A$1, 2 * (67 - $A22) + 1, 2 * BI$2), 1)))
&amp; IF(ISBLANK('feature type'!BH20), "EndPlot", SUBSTITUTE(SUBSTITUTE(output!$B$1,
                   "f_type", 'feature type'!BH20),
                   "f_var", 'feature variety'!BH20))
&amp; CHAR(10)</f>
        <v xml:space="preserve">BeginPlot
	x=59,y=48
	TerrainType=TERRAIN_GRASS
	PlotType=2
EndPlot
</v>
      </c>
      <c r="BJ22" t="str">
        <f ca="1">SUBSTITUTE(SUBSTITUTE(SUBSTITUTE(SUBSTITUTE($A$1,
"x_coord",BJ$2),
"y_coord",$A22),
"t_type",'terrain type'!BI20),
"p_type", 'plot type'!BI20)
&amp; IF(LEFT(resources!BI20, 6) = "BONUS_", CHAR(9) &amp; "BonusType=" &amp; resources!BI20 &amp; CHAR(10), "")
&amp; IF('goody huts'!BI20, "	ImprovementType=IMPROVEMENT_GOODY_HUT" &amp; CHAR(10), "")
&amp; IF(ISBLANK(OFFSET('rivers (2)'!$A$1, 2 * (67 - $A22), 2 * BJ$2 + 1)), "", SUBSTITUTE($C$1, "&lt;direc&gt;", RIGHT(OFFSET('rivers (2)'!$A$1, 2 * (67 - $A22), 2 * BJ$2 + 1), 1)))
&amp; IF(ISBLANK(OFFSET('rivers (2)'!$A$1, 2 * (67 - $A22) + 1, 2 * BJ$2)), "", SUBSTITUTE($D$1, "&lt;direc&gt;", RIGHT(OFFSET('rivers (2)'!$A$1, 2 * (67 - $A22) + 1, 2 * BJ$2), 1)))
&amp; IF(ISBLANK('feature type'!BI20), "EndPlot", SUBSTITUTE(SUBSTITUTE(output!$B$1,
                   "f_type", 'feature type'!BI20),
                   "f_var", 'feature variety'!BI20))
&amp; CHAR(10)</f>
        <v xml:space="preserve">BeginPlot
	x=60,y=48
	TerrainType=TERRAIN_GRASS
	PlotType=2
EndPlot
</v>
      </c>
      <c r="BK22" t="str">
        <f ca="1">SUBSTITUTE(SUBSTITUTE(SUBSTITUTE(SUBSTITUTE($A$1,
"x_coord",BK$2),
"y_coord",$A22),
"t_type",'terrain type'!BJ20),
"p_type", 'plot type'!BJ20)
&amp; IF(LEFT(resources!BJ20, 6) = "BONUS_", CHAR(9) &amp; "BonusType=" &amp; resources!BJ20 &amp; CHAR(10), "")
&amp; IF('goody huts'!BJ20, "	ImprovementType=IMPROVEMENT_GOODY_HUT" &amp; CHAR(10), "")
&amp; IF(ISBLANK(OFFSET('rivers (2)'!$A$1, 2 * (67 - $A22), 2 * BK$2 + 1)), "", SUBSTITUTE($C$1, "&lt;direc&gt;", RIGHT(OFFSET('rivers (2)'!$A$1, 2 * (67 - $A22), 2 * BK$2 + 1), 1)))
&amp; IF(ISBLANK(OFFSET('rivers (2)'!$A$1, 2 * (67 - $A22) + 1, 2 * BK$2)), "", SUBSTITUTE($D$1, "&lt;direc&gt;", RIGHT(OFFSET('rivers (2)'!$A$1, 2 * (67 - $A22) + 1, 2 * BK$2), 1)))
&amp; IF(ISBLANK('feature type'!BJ20), "EndPlot", SUBSTITUTE(SUBSTITUTE(output!$B$1,
                   "f_type", 'feature type'!BJ20),
                   "f_var", 'feature variety'!BJ20))
&amp; CHAR(10)</f>
        <v xml:space="preserve">BeginPlot
	x=61,y=48
	TerrainType=TERRAIN_GRASS
	PlotType=2
EndPlot
</v>
      </c>
      <c r="BL22" t="str">
        <f ca="1">SUBSTITUTE(SUBSTITUTE(SUBSTITUTE(SUBSTITUTE($A$1,
"x_coord",BL$2),
"y_coord",$A22),
"t_type",'terrain type'!BK20),
"p_type", 'plot type'!BK20)
&amp; IF(LEFT(resources!BK20, 6) = "BONUS_", CHAR(9) &amp; "BonusType=" &amp; resources!BK20 &amp; CHAR(10), "")
&amp; IF('goody huts'!BK20, "	ImprovementType=IMPROVEMENT_GOODY_HUT" &amp; CHAR(10), "")
&amp; IF(ISBLANK(OFFSET('rivers (2)'!$A$1, 2 * (67 - $A22), 2 * BL$2 + 1)), "", SUBSTITUTE($C$1, "&lt;direc&gt;", RIGHT(OFFSET('rivers (2)'!$A$1, 2 * (67 - $A22), 2 * BL$2 + 1), 1)))
&amp; IF(ISBLANK(OFFSET('rivers (2)'!$A$1, 2 * (67 - $A22) + 1, 2 * BL$2)), "", SUBSTITUTE($D$1, "&lt;direc&gt;", RIGHT(OFFSET('rivers (2)'!$A$1, 2 * (67 - $A22) + 1, 2 * BL$2), 1)))
&amp; IF(ISBLANK('feature type'!BK20), "EndPlot", SUBSTITUTE(SUBSTITUTE(output!$B$1,
                   "f_type", 'feature type'!BK20),
                   "f_var", 'feature variety'!BK20))
&amp; CHAR(10)</f>
        <v xml:space="preserve">BeginPlot
	x=62,y=48
	TerrainType=TERRAIN_GRASS
	PlotType=2
EndPlot
</v>
      </c>
      <c r="BM22" t="str">
        <f ca="1">SUBSTITUTE(SUBSTITUTE(SUBSTITUTE(SUBSTITUTE($A$1,
"x_coord",BM$2),
"y_coord",$A22),
"t_type",'terrain type'!BL20),
"p_type", 'plot type'!BL20)
&amp; IF(LEFT(resources!BL20, 6) = "BONUS_", CHAR(9) &amp; "BonusType=" &amp; resources!BL20 &amp; CHAR(10), "")
&amp; IF('goody huts'!BL20, "	ImprovementType=IMPROVEMENT_GOODY_HUT" &amp; CHAR(10), "")
&amp; IF(ISBLANK(OFFSET('rivers (2)'!$A$1, 2 * (67 - $A22), 2 * BM$2 + 1)), "", SUBSTITUTE($C$1, "&lt;direc&gt;", RIGHT(OFFSET('rivers (2)'!$A$1, 2 * (67 - $A22), 2 * BM$2 + 1), 1)))
&amp; IF(ISBLANK(OFFSET('rivers (2)'!$A$1, 2 * (67 - $A22) + 1, 2 * BM$2)), "", SUBSTITUTE($D$1, "&lt;direc&gt;", RIGHT(OFFSET('rivers (2)'!$A$1, 2 * (67 - $A22) + 1, 2 * BM$2), 1)))
&amp; IF(ISBLANK('feature type'!BL20), "EndPlot", SUBSTITUTE(SUBSTITUTE(output!$B$1,
                   "f_type", 'feature type'!BL20),
                   "f_var", 'feature variety'!BL20))
&amp; CHAR(10)</f>
        <v xml:space="preserve">BeginPlot
	x=63,y=48
	TerrainType=TERRAIN_GRASS
	PlotType=2
	RiverNSDirection=0
	isWOfRiver
	FeatureType=FEATURE_FOREST, FeatureVariety=1
EndPlot
</v>
      </c>
      <c r="BN22" t="str">
        <f ca="1">SUBSTITUTE(SUBSTITUTE(SUBSTITUTE(SUBSTITUTE($A$1,
"x_coord",BN$2),
"y_coord",$A22),
"t_type",'terrain type'!BM20),
"p_type", 'plot type'!BM20)
&amp; IF(LEFT(resources!BM20, 6) = "BONUS_", CHAR(9) &amp; "BonusType=" &amp; resources!BM20 &amp; CHAR(10), "")
&amp; IF('goody huts'!BM20, "	ImprovementType=IMPROVEMENT_GOODY_HUT" &amp; CHAR(10), "")
&amp; IF(ISBLANK(OFFSET('rivers (2)'!$A$1, 2 * (67 - $A22), 2 * BN$2 + 1)), "", SUBSTITUTE($C$1, "&lt;direc&gt;", RIGHT(OFFSET('rivers (2)'!$A$1, 2 * (67 - $A22), 2 * BN$2 + 1), 1)))
&amp; IF(ISBLANK(OFFSET('rivers (2)'!$A$1, 2 * (67 - $A22) + 1, 2 * BN$2)), "", SUBSTITUTE($D$1, "&lt;direc&gt;", RIGHT(OFFSET('rivers (2)'!$A$1, 2 * (67 - $A22) + 1, 2 * BN$2), 1)))
&amp; IF(ISBLANK('feature type'!BM20), "EndPlot", SUBSTITUTE(SUBSTITUTE(output!$B$1,
                   "f_type", 'feature type'!BM20),
                   "f_var", 'feature variety'!BM20))
&amp; CHAR(10)</f>
        <v xml:space="preserve">BeginPlot
	x=64,y=48
	TerrainType=TERRAIN_GRASS
	PlotType=2
	FeatureType=FEATURE_FOREST, FeatureVariety=1
EndPlot
</v>
      </c>
      <c r="BO22" t="str">
        <f ca="1">SUBSTITUTE(SUBSTITUTE(SUBSTITUTE(SUBSTITUTE($A$1,
"x_coord",BO$2),
"y_coord",$A22),
"t_type",'terrain type'!BN20),
"p_type", 'plot type'!BN20)
&amp; IF(LEFT(resources!BN20, 6) = "BONUS_", CHAR(9) &amp; "BonusType=" &amp; resources!BN20 &amp; CHAR(10), "")
&amp; IF('goody huts'!BN20, "	ImprovementType=IMPROVEMENT_GOODY_HUT" &amp; CHAR(10), "")
&amp; IF(ISBLANK(OFFSET('rivers (2)'!$A$1, 2 * (67 - $A22), 2 * BO$2 + 1)), "", SUBSTITUTE($C$1, "&lt;direc&gt;", RIGHT(OFFSET('rivers (2)'!$A$1, 2 * (67 - $A22), 2 * BO$2 + 1), 1)))
&amp; IF(ISBLANK(OFFSET('rivers (2)'!$A$1, 2 * (67 - $A22) + 1, 2 * BO$2)), "", SUBSTITUTE($D$1, "&lt;direc&gt;", RIGHT(OFFSET('rivers (2)'!$A$1, 2 * (67 - $A22) + 1, 2 * BO$2), 1)))
&amp; IF(ISBLANK('feature type'!BN20), "EndPlot", SUBSTITUTE(SUBSTITUTE(output!$B$1,
                   "f_type", 'feature type'!BN20),
                   "f_var", 'feature variety'!BN20))
&amp; CHAR(10)</f>
        <v xml:space="preserve">BeginPlot
	x=65,y=48
	TerrainType=TERRAIN_GRASS
	PlotType=2
	RiverNSDirection=0
	isWOfRiver
	FeatureType=FEATURE_FOREST, FeatureVariety=1
EndPlot
</v>
      </c>
      <c r="BP22" t="str">
        <f ca="1">SUBSTITUTE(SUBSTITUTE(SUBSTITUTE(SUBSTITUTE($A$1,
"x_coord",BP$2),
"y_coord",$A22),
"t_type",'terrain type'!BO20),
"p_type", 'plot type'!BO20)
&amp; IF(LEFT(resources!BO20, 6) = "BONUS_", CHAR(9) &amp; "BonusType=" &amp; resources!BO20 &amp; CHAR(10), "")
&amp; IF('goody huts'!BO20, "	ImprovementType=IMPROVEMENT_GOODY_HUT" &amp; CHAR(10), "")
&amp; IF(ISBLANK(OFFSET('rivers (2)'!$A$1, 2 * (67 - $A22), 2 * BP$2 + 1)), "", SUBSTITUTE($C$1, "&lt;direc&gt;", RIGHT(OFFSET('rivers (2)'!$A$1, 2 * (67 - $A22), 2 * BP$2 + 1), 1)))
&amp; IF(ISBLANK(OFFSET('rivers (2)'!$A$1, 2 * (67 - $A22) + 1, 2 * BP$2)), "", SUBSTITUTE($D$1, "&lt;direc&gt;", RIGHT(OFFSET('rivers (2)'!$A$1, 2 * (67 - $A22) + 1, 2 * BP$2), 1)))
&amp; IF(ISBLANK('feature type'!BO20), "EndPlot", SUBSTITUTE(SUBSTITUTE(output!$B$1,
                   "f_type", 'feature type'!BO20),
                   "f_var", 'feature variety'!BO20))
&amp; CHAR(10)</f>
        <v xml:space="preserve">BeginPlot
	x=66,y=48
	TerrainType=TERRAIN_GRASS
	PlotType=2
	ImprovementType=IMPROVEMENT_GOODY_HUT
	FeatureType=FEATURE_FOREST, FeatureVariety=1
EndPlot
</v>
      </c>
      <c r="BQ22" t="str">
        <f ca="1">SUBSTITUTE(SUBSTITUTE(SUBSTITUTE(SUBSTITUTE($A$1,
"x_coord",BQ$2),
"y_coord",$A22),
"t_type",'terrain type'!BP20),
"p_type", 'plot type'!BP20)
&amp; IF(LEFT(resources!BP20, 6) = "BONUS_", CHAR(9) &amp; "BonusType=" &amp; resources!BP20 &amp; CHAR(10), "")
&amp; IF('goody huts'!BP20, "	ImprovementType=IMPROVEMENT_GOODY_HUT" &amp; CHAR(10), "")
&amp; IF(ISBLANK(OFFSET('rivers (2)'!$A$1, 2 * (67 - $A22), 2 * BQ$2 + 1)), "", SUBSTITUTE($C$1, "&lt;direc&gt;", RIGHT(OFFSET('rivers (2)'!$A$1, 2 * (67 - $A22), 2 * BQ$2 + 1), 1)))
&amp; IF(ISBLANK(OFFSET('rivers (2)'!$A$1, 2 * (67 - $A22) + 1, 2 * BQ$2)), "", SUBSTITUTE($D$1, "&lt;direc&gt;", RIGHT(OFFSET('rivers (2)'!$A$1, 2 * (67 - $A22) + 1, 2 * BQ$2), 1)))
&amp; IF(ISBLANK('feature type'!BP20), "EndPlot", SUBSTITUTE(SUBSTITUTE(output!$B$1,
                   "f_type", 'feature type'!BP20),
                   "f_var", 'feature variety'!BP20))
&amp; CHAR(10)</f>
        <v xml:space="preserve">BeginPlot
	x=67,y=48
	TerrainType=TERRAIN_GRASS
	PlotType=2
	BonusType=BONUS_DEER
	RiverNSDirection=0
	isWOfRiver
EndPlot
</v>
      </c>
      <c r="BR22" t="str">
        <f ca="1">SUBSTITUTE(SUBSTITUTE(SUBSTITUTE(SUBSTITUTE($A$1,
"x_coord",BR$2),
"y_coord",$A22),
"t_type",'terrain type'!BQ20),
"p_type", 'plot type'!BQ20)
&amp; IF(LEFT(resources!BQ20, 6) = "BONUS_", CHAR(9) &amp; "BonusType=" &amp; resources!BQ20 &amp; CHAR(10), "")
&amp; IF('goody huts'!BQ20, "	ImprovementType=IMPROVEMENT_GOODY_HUT" &amp; CHAR(10), "")
&amp; IF(ISBLANK(OFFSET('rivers (2)'!$A$1, 2 * (67 - $A22), 2 * BR$2 + 1)), "", SUBSTITUTE($C$1, "&lt;direc&gt;", RIGHT(OFFSET('rivers (2)'!$A$1, 2 * (67 - $A22), 2 * BR$2 + 1), 1)))
&amp; IF(ISBLANK(OFFSET('rivers (2)'!$A$1, 2 * (67 - $A22) + 1, 2 * BR$2)), "", SUBSTITUTE($D$1, "&lt;direc&gt;", RIGHT(OFFSET('rivers (2)'!$A$1, 2 * (67 - $A22) + 1, 2 * BR$2), 1)))
&amp; IF(ISBLANK('feature type'!BQ20), "EndPlot", SUBSTITUTE(SUBSTITUTE(output!$B$1,
                   "f_type", 'feature type'!BQ20),
                   "f_var", 'feature variety'!BQ20))
&amp; CHAR(10)</f>
        <v xml:space="preserve">BeginPlot
	x=68,y=48
	TerrainType=TERRAIN_GRASS
	PlotType=2
EndPlot
</v>
      </c>
      <c r="BS22" t="str">
        <f ca="1">SUBSTITUTE(SUBSTITUTE(SUBSTITUTE(SUBSTITUTE($A$1,
"x_coord",BS$2),
"y_coord",$A22),
"t_type",'terrain type'!BR20),
"p_type", 'plot type'!BR20)
&amp; IF(LEFT(resources!BR20, 6) = "BONUS_", CHAR(9) &amp; "BonusType=" &amp; resources!BR20 &amp; CHAR(10), "")
&amp; IF('goody huts'!BR20, "	ImprovementType=IMPROVEMENT_GOODY_HUT" &amp; CHAR(10), "")
&amp; IF(ISBLANK(OFFSET('rivers (2)'!$A$1, 2 * (67 - $A22), 2 * BS$2 + 1)), "", SUBSTITUTE($C$1, "&lt;direc&gt;", RIGHT(OFFSET('rivers (2)'!$A$1, 2 * (67 - $A22), 2 * BS$2 + 1), 1)))
&amp; IF(ISBLANK(OFFSET('rivers (2)'!$A$1, 2 * (67 - $A22) + 1, 2 * BS$2)), "", SUBSTITUTE($D$1, "&lt;direc&gt;", RIGHT(OFFSET('rivers (2)'!$A$1, 2 * (67 - $A22) + 1, 2 * BS$2), 1)))
&amp; IF(ISBLANK('feature type'!BR20), "EndPlot", SUBSTITUTE(SUBSTITUTE(output!$B$1,
                   "f_type", 'feature type'!BR20),
                   "f_var", 'feature variety'!BR20))
&amp; CHAR(10)</f>
        <v xml:space="preserve">BeginPlot
	x=69,y=48
	TerrainType=TERRAIN_GRASS
	PlotType=2
	RiverNSDirection=0
	isWOfRiver
	FeatureType=FEATURE_FOREST, FeatureVariety=1
EndPlot
</v>
      </c>
      <c r="BT22" t="str">
        <f ca="1">SUBSTITUTE(SUBSTITUTE(SUBSTITUTE(SUBSTITUTE($A$1,
"x_coord",BT$2),
"y_coord",$A22),
"t_type",'terrain type'!BS20),
"p_type", 'plot type'!BS20)
&amp; IF(LEFT(resources!BS20, 6) = "BONUS_", CHAR(9) &amp; "BonusType=" &amp; resources!BS20 &amp; CHAR(10), "")
&amp; IF('goody huts'!BS20, "	ImprovementType=IMPROVEMENT_GOODY_HUT" &amp; CHAR(10), "")
&amp; IF(ISBLANK(OFFSET('rivers (2)'!$A$1, 2 * (67 - $A22), 2 * BT$2 + 1)), "", SUBSTITUTE($C$1, "&lt;direc&gt;", RIGHT(OFFSET('rivers (2)'!$A$1, 2 * (67 - $A22), 2 * BT$2 + 1), 1)))
&amp; IF(ISBLANK(OFFSET('rivers (2)'!$A$1, 2 * (67 - $A22) + 1, 2 * BT$2)), "", SUBSTITUTE($D$1, "&lt;direc&gt;", RIGHT(OFFSET('rivers (2)'!$A$1, 2 * (67 - $A22) + 1, 2 * BT$2), 1)))
&amp; IF(ISBLANK('feature type'!BS20), "EndPlot", SUBSTITUTE(SUBSTITUTE(output!$B$1,
                   "f_type", 'feature type'!BS20),
                   "f_var", 'feature variety'!BS20))
&amp; CHAR(10)</f>
        <v xml:space="preserve">BeginPlot
	x=70,y=48
	TerrainType=TERRAIN_GRASS
	PlotType=2
EndPlot
</v>
      </c>
      <c r="BU22" t="str">
        <f ca="1">SUBSTITUTE(SUBSTITUTE(SUBSTITUTE(SUBSTITUTE($A$1,
"x_coord",BU$2),
"y_coord",$A22),
"t_type",'terrain type'!BT20),
"p_type", 'plot type'!BT20)
&amp; IF(LEFT(resources!BT20, 6) = "BONUS_", CHAR(9) &amp; "BonusType=" &amp; resources!BT20 &amp; CHAR(10), "")
&amp; IF('goody huts'!BT20, "	ImprovementType=IMPROVEMENT_GOODY_HUT" &amp; CHAR(10), "")
&amp; IF(ISBLANK(OFFSET('rivers (2)'!$A$1, 2 * (67 - $A22), 2 * BU$2 + 1)), "", SUBSTITUTE($C$1, "&lt;direc&gt;", RIGHT(OFFSET('rivers (2)'!$A$1, 2 * (67 - $A22), 2 * BU$2 + 1), 1)))
&amp; IF(ISBLANK(OFFSET('rivers (2)'!$A$1, 2 * (67 - $A22) + 1, 2 * BU$2)), "", SUBSTITUTE($D$1, "&lt;direc&gt;", RIGHT(OFFSET('rivers (2)'!$A$1, 2 * (67 - $A22) + 1, 2 * BU$2), 1)))
&amp; IF(ISBLANK('feature type'!BT20), "EndPlot", SUBSTITUTE(SUBSTITUTE(output!$B$1,
                   "f_type", 'feature type'!BT20),
                   "f_var", 'feature variety'!BT20))
&amp; CHAR(10)</f>
        <v xml:space="preserve">BeginPlot
	x=71,y=48
	TerrainType=TERRAIN_GRASS
	PlotType=2
EndPlot
</v>
      </c>
      <c r="BV22" t="str">
        <f ca="1">SUBSTITUTE(SUBSTITUTE(SUBSTITUTE(SUBSTITUTE($A$1,
"x_coord",BV$2),
"y_coord",$A22),
"t_type",'terrain type'!BU20),
"p_type", 'plot type'!BU20)
&amp; IF(LEFT(resources!BU20, 6) = "BONUS_", CHAR(9) &amp; "BonusType=" &amp; resources!BU20 &amp; CHAR(10), "")
&amp; IF('goody huts'!BU20, "	ImprovementType=IMPROVEMENT_GOODY_HUT" &amp; CHAR(10), "")
&amp; IF(ISBLANK(OFFSET('rivers (2)'!$A$1, 2 * (67 - $A22), 2 * BV$2 + 1)), "", SUBSTITUTE($C$1, "&lt;direc&gt;", RIGHT(OFFSET('rivers (2)'!$A$1, 2 * (67 - $A22), 2 * BV$2 + 1), 1)))
&amp; IF(ISBLANK(OFFSET('rivers (2)'!$A$1, 2 * (67 - $A22) + 1, 2 * BV$2)), "", SUBSTITUTE($D$1, "&lt;direc&gt;", RIGHT(OFFSET('rivers (2)'!$A$1, 2 * (67 - $A22) + 1, 2 * BV$2), 1)))
&amp; IF(ISBLANK('feature type'!BU20), "EndPlot", SUBSTITUTE(SUBSTITUTE(output!$B$1,
                   "f_type", 'feature type'!BU20),
                   "f_var", 'feature variety'!BU20))
&amp; CHAR(10)</f>
        <v xml:space="preserve">BeginPlot
	x=72,y=48
	TerrainType=TERRAIN_COAST
	PlotType=3
EndPlot
</v>
      </c>
      <c r="BW22" t="str">
        <f ca="1">SUBSTITUTE(SUBSTITUTE(SUBSTITUTE(SUBSTITUTE($A$1,
"x_coord",BW$2),
"y_coord",$A22),
"t_type",'terrain type'!BV20),
"p_type", 'plot type'!BV20)
&amp; IF(LEFT(resources!BV20, 6) = "BONUS_", CHAR(9) &amp; "BonusType=" &amp; resources!BV20 &amp; CHAR(10), "")
&amp; IF('goody huts'!BV20, "	ImprovementType=IMPROVEMENT_GOODY_HUT" &amp; CHAR(10), "")
&amp; IF(ISBLANK(OFFSET('rivers (2)'!$A$1, 2 * (67 - $A22), 2 * BW$2 + 1)), "", SUBSTITUTE($C$1, "&lt;direc&gt;", RIGHT(OFFSET('rivers (2)'!$A$1, 2 * (67 - $A22), 2 * BW$2 + 1), 1)))
&amp; IF(ISBLANK(OFFSET('rivers (2)'!$A$1, 2 * (67 - $A22) + 1, 2 * BW$2)), "", SUBSTITUTE($D$1, "&lt;direc&gt;", RIGHT(OFFSET('rivers (2)'!$A$1, 2 * (67 - $A22) + 1, 2 * BW$2), 1)))
&amp; IF(ISBLANK('feature type'!BV20), "EndPlot", SUBSTITUTE(SUBSTITUTE(output!$B$1,
                   "f_type", 'feature type'!BV20),
                   "f_var", 'feature variety'!BV20))
&amp; CHAR(10)</f>
        <v xml:space="preserve">BeginPlot
	x=73,y=48
	TerrainType=TERRAIN_OCEAN
	PlotType=3
EndPlot
</v>
      </c>
      <c r="BX22" t="str">
        <f ca="1">SUBSTITUTE(SUBSTITUTE(SUBSTITUTE(SUBSTITUTE($A$1,
"x_coord",BX$2),
"y_coord",$A22),
"t_type",'terrain type'!BW20),
"p_type", 'plot type'!BW20)
&amp; IF(LEFT(resources!BW20, 6) = "BONUS_", CHAR(9) &amp; "BonusType=" &amp; resources!BW20 &amp; CHAR(10), "")
&amp; IF('goody huts'!BW20, "	ImprovementType=IMPROVEMENT_GOODY_HUT" &amp; CHAR(10), "")
&amp; IF(ISBLANK(OFFSET('rivers (2)'!$A$1, 2 * (67 - $A22), 2 * BX$2 + 1)), "", SUBSTITUTE($C$1, "&lt;direc&gt;", RIGHT(OFFSET('rivers (2)'!$A$1, 2 * (67 - $A22), 2 * BX$2 + 1), 1)))
&amp; IF(ISBLANK(OFFSET('rivers (2)'!$A$1, 2 * (67 - $A22) + 1, 2 * BX$2)), "", SUBSTITUTE($D$1, "&lt;direc&gt;", RIGHT(OFFSET('rivers (2)'!$A$1, 2 * (67 - $A22) + 1, 2 * BX$2), 1)))
&amp; IF(ISBLANK('feature type'!BW20), "EndPlot", SUBSTITUTE(SUBSTITUTE(output!$B$1,
                   "f_type", 'feature type'!BW20),
                   "f_var", 'feature variety'!BW20))
&amp; CHAR(10)</f>
        <v xml:space="preserve">BeginPlot
	x=74,y=48
	TerrainType=TERRAIN_OCEAN
	PlotType=3
EndPlot
</v>
      </c>
      <c r="BY22" t="str">
        <f ca="1">SUBSTITUTE(SUBSTITUTE(SUBSTITUTE(SUBSTITUTE($A$1,
"x_coord",BY$2),
"y_coord",$A22),
"t_type",'terrain type'!BX20),
"p_type", 'plot type'!BX20)
&amp; IF(LEFT(resources!BX20, 6) = "BONUS_", CHAR(9) &amp; "BonusType=" &amp; resources!BX20 &amp; CHAR(10), "")
&amp; IF('goody huts'!BX20, "	ImprovementType=IMPROVEMENT_GOODY_HUT" &amp; CHAR(10), "")
&amp; IF(ISBLANK(OFFSET('rivers (2)'!$A$1, 2 * (67 - $A22), 2 * BY$2 + 1)), "", SUBSTITUTE($C$1, "&lt;direc&gt;", RIGHT(OFFSET('rivers (2)'!$A$1, 2 * (67 - $A22), 2 * BY$2 + 1), 1)))
&amp; IF(ISBLANK(OFFSET('rivers (2)'!$A$1, 2 * (67 - $A22) + 1, 2 * BY$2)), "", SUBSTITUTE($D$1, "&lt;direc&gt;", RIGHT(OFFSET('rivers (2)'!$A$1, 2 * (67 - $A22) + 1, 2 * BY$2), 1)))
&amp; IF(ISBLANK('feature type'!BX20), "EndPlot", SUBSTITUTE(SUBSTITUTE(output!$B$1,
                   "f_type", 'feature type'!BX20),
                   "f_var", 'feature variety'!BX20))
&amp; CHAR(10)</f>
        <v xml:space="preserve">BeginPlot
	x=75,y=48
	TerrainType=TERRAIN_OCEAN
	PlotType=3
EndPlot
</v>
      </c>
      <c r="BZ22" t="str">
        <f ca="1">SUBSTITUTE(SUBSTITUTE(SUBSTITUTE(SUBSTITUTE($A$1,
"x_coord",BZ$2),
"y_coord",$A22),
"t_type",'terrain type'!BY20),
"p_type", 'plot type'!BY20)
&amp; IF(LEFT(resources!BY20, 6) = "BONUS_", CHAR(9) &amp; "BonusType=" &amp; resources!BY20 &amp; CHAR(10), "")
&amp; IF('goody huts'!BY20, "	ImprovementType=IMPROVEMENT_GOODY_HUT" &amp; CHAR(10), "")
&amp; IF(ISBLANK(OFFSET('rivers (2)'!$A$1, 2 * (67 - $A22), 2 * BZ$2 + 1)), "", SUBSTITUTE($C$1, "&lt;direc&gt;", RIGHT(OFFSET('rivers (2)'!$A$1, 2 * (67 - $A22), 2 * BZ$2 + 1), 1)))
&amp; IF(ISBLANK(OFFSET('rivers (2)'!$A$1, 2 * (67 - $A22) + 1, 2 * BZ$2)), "", SUBSTITUTE($D$1, "&lt;direc&gt;", RIGHT(OFFSET('rivers (2)'!$A$1, 2 * (67 - $A22) + 1, 2 * BZ$2), 1)))
&amp; IF(ISBLANK('feature type'!BY20), "EndPlot", SUBSTITUTE(SUBSTITUTE(output!$B$1,
                   "f_type", 'feature type'!BY20),
                   "f_var", 'feature variety'!BY20))
&amp; CHAR(10)</f>
        <v xml:space="preserve">BeginPlot
	x=76,y=48
	TerrainType=TERRAIN_OCEAN
	PlotType=3
EndPlot
</v>
      </c>
      <c r="CA22" t="str">
        <f ca="1">SUBSTITUTE(SUBSTITUTE(SUBSTITUTE(SUBSTITUTE($A$1,
"x_coord",CA$2),
"y_coord",$A22),
"t_type",'terrain type'!BZ20),
"p_type", 'plot type'!BZ20)
&amp; IF(LEFT(resources!BZ20, 6) = "BONUS_", CHAR(9) &amp; "BonusType=" &amp; resources!BZ20 &amp; CHAR(10), "")
&amp; IF('goody huts'!BZ20, "	ImprovementType=IMPROVEMENT_GOODY_HUT" &amp; CHAR(10), "")
&amp; IF(ISBLANK(OFFSET('rivers (2)'!$A$1, 2 * (67 - $A22), 2 * CA$2 + 1)), "", SUBSTITUTE($C$1, "&lt;direc&gt;", RIGHT(OFFSET('rivers (2)'!$A$1, 2 * (67 - $A22), 2 * CA$2 + 1), 1)))
&amp; IF(ISBLANK(OFFSET('rivers (2)'!$A$1, 2 * (67 - $A22) + 1, 2 * CA$2)), "", SUBSTITUTE($D$1, "&lt;direc&gt;", RIGHT(OFFSET('rivers (2)'!$A$1, 2 * (67 - $A22) + 1, 2 * CA$2), 1)))
&amp; IF(ISBLANK('feature type'!BZ20), "EndPlot", SUBSTITUTE(SUBSTITUTE(output!$B$1,
                   "f_type", 'feature type'!BZ20),
                   "f_var", 'feature variety'!BZ20))
&amp; CHAR(10)</f>
        <v xml:space="preserve">BeginPlot
	x=77,y=48
	TerrainType=TERRAIN_OCEAN
	PlotType=3
EndPlot
</v>
      </c>
      <c r="CB22" t="str">
        <f ca="1">SUBSTITUTE(SUBSTITUTE(SUBSTITUTE(SUBSTITUTE($A$1,
"x_coord",CB$2),
"y_coord",$A22),
"t_type",'terrain type'!CA20),
"p_type", 'plot type'!CA20)
&amp; IF(LEFT(resources!CA20, 6) = "BONUS_", CHAR(9) &amp; "BonusType=" &amp; resources!CA20 &amp; CHAR(10), "")
&amp; IF('goody huts'!CA20, "	ImprovementType=IMPROVEMENT_GOODY_HUT" &amp; CHAR(10), "")
&amp; IF(ISBLANK(OFFSET('rivers (2)'!$A$1, 2 * (67 - $A22), 2 * CB$2 + 1)), "", SUBSTITUTE($C$1, "&lt;direc&gt;", RIGHT(OFFSET('rivers (2)'!$A$1, 2 * (67 - $A22), 2 * CB$2 + 1), 1)))
&amp; IF(ISBLANK(OFFSET('rivers (2)'!$A$1, 2 * (67 - $A22) + 1, 2 * CB$2)), "", SUBSTITUTE($D$1, "&lt;direc&gt;", RIGHT(OFFSET('rivers (2)'!$A$1, 2 * (67 - $A22) + 1, 2 * CB$2), 1)))
&amp; IF(ISBLANK('feature type'!CA20), "EndPlot", SUBSTITUTE(SUBSTITUTE(output!$B$1,
                   "f_type", 'feature type'!CA20),
                   "f_var", 'feature variety'!CA20))
&amp; CHAR(10)</f>
        <v xml:space="preserve">BeginPlot
	x=78,y=48
	TerrainType=TERRAIN_OCEAN
	PlotType=3
EndPlot
</v>
      </c>
      <c r="CC22" t="str">
        <f ca="1">SUBSTITUTE(SUBSTITUTE(SUBSTITUTE(SUBSTITUTE($A$1,
"x_coord",CC$2),
"y_coord",$A22),
"t_type",'terrain type'!CB20),
"p_type", 'plot type'!CB20)
&amp; IF(LEFT(resources!CB20, 6) = "BONUS_", CHAR(9) &amp; "BonusType=" &amp; resources!CB20 &amp; CHAR(10), "")
&amp; IF('goody huts'!CB20, "	ImprovementType=IMPROVEMENT_GOODY_HUT" &amp; CHAR(10), "")
&amp; IF(ISBLANK(OFFSET('rivers (2)'!$A$1, 2 * (67 - $A22), 2 * CC$2 + 1)), "", SUBSTITUTE($C$1, "&lt;direc&gt;", RIGHT(OFFSET('rivers (2)'!$A$1, 2 * (67 - $A22), 2 * CC$2 + 1), 1)))
&amp; IF(ISBLANK(OFFSET('rivers (2)'!$A$1, 2 * (67 - $A22) + 1, 2 * CC$2)), "", SUBSTITUTE($D$1, "&lt;direc&gt;", RIGHT(OFFSET('rivers (2)'!$A$1, 2 * (67 - $A22) + 1, 2 * CC$2), 1)))
&amp; IF(ISBLANK('feature type'!CB20), "EndPlot", SUBSTITUTE(SUBSTITUTE(output!$B$1,
                   "f_type", 'feature type'!CB20),
                   "f_var", 'feature variety'!CB20))
&amp; CHAR(10)</f>
        <v xml:space="preserve">BeginPlot
	x=79,y=48
	TerrainType=TERRAIN_OCEAN
	PlotType=3
EndPlot
</v>
      </c>
      <c r="CD22" t="str">
        <f ca="1">SUBSTITUTE(SUBSTITUTE(SUBSTITUTE(SUBSTITUTE($A$1,
"x_coord",CD$2),
"y_coord",$A22),
"t_type",'terrain type'!CC20),
"p_type", 'plot type'!CC20)
&amp; IF(LEFT(resources!CC20, 6) = "BONUS_", CHAR(9) &amp; "BonusType=" &amp; resources!CC20 &amp; CHAR(10), "")
&amp; IF('goody huts'!CC20, "	ImprovementType=IMPROVEMENT_GOODY_HUT" &amp; CHAR(10), "")
&amp; IF(ISBLANK(OFFSET('rivers (2)'!$A$1, 2 * (67 - $A22), 2 * CD$2 + 1)), "", SUBSTITUTE($C$1, "&lt;direc&gt;", RIGHT(OFFSET('rivers (2)'!$A$1, 2 * (67 - $A22), 2 * CD$2 + 1), 1)))
&amp; IF(ISBLANK(OFFSET('rivers (2)'!$A$1, 2 * (67 - $A22) + 1, 2 * CD$2)), "", SUBSTITUTE($D$1, "&lt;direc&gt;", RIGHT(OFFSET('rivers (2)'!$A$1, 2 * (67 - $A22) + 1, 2 * CD$2), 1)))
&amp; IF(ISBLANK('feature type'!CC20), "EndPlot", SUBSTITUTE(SUBSTITUTE(output!$B$1,
                   "f_type", 'feature type'!CC20),
                   "f_var", 'feature variety'!CC20))
&amp; CHAR(10)</f>
        <v xml:space="preserve">BeginPlot
	x=80,y=48
	TerrainType=TERRAIN_OCEAN
	PlotType=3
EndPlot
</v>
      </c>
      <c r="CE22" t="str">
        <f ca="1">SUBSTITUTE(SUBSTITUTE(SUBSTITUTE(SUBSTITUTE($A$1,
"x_coord",CE$2),
"y_coord",$A22),
"t_type",'terrain type'!CD20),
"p_type", 'plot type'!CD20)
&amp; IF(LEFT(resources!CD20, 6) = "BONUS_", CHAR(9) &amp; "BonusType=" &amp; resources!CD20 &amp; CHAR(10), "")
&amp; IF('goody huts'!CD20, "	ImprovementType=IMPROVEMENT_GOODY_HUT" &amp; CHAR(10), "")
&amp; IF(ISBLANK(OFFSET('rivers (2)'!$A$1, 2 * (67 - $A22), 2 * CE$2 + 1)), "", SUBSTITUTE($C$1, "&lt;direc&gt;", RIGHT(OFFSET('rivers (2)'!$A$1, 2 * (67 - $A22), 2 * CE$2 + 1), 1)))
&amp; IF(ISBLANK(OFFSET('rivers (2)'!$A$1, 2 * (67 - $A22) + 1, 2 * CE$2)), "", SUBSTITUTE($D$1, "&lt;direc&gt;", RIGHT(OFFSET('rivers (2)'!$A$1, 2 * (67 - $A22) + 1, 2 * CE$2), 1)))
&amp; IF(ISBLANK('feature type'!CD20), "EndPlot", SUBSTITUTE(SUBSTITUTE(output!$B$1,
                   "f_type", 'feature type'!CD20),
                   "f_var", 'feature variety'!CD20))
&amp; CHAR(10)</f>
        <v xml:space="preserve">BeginPlot
	x=81,y=48
	TerrainType=TERRAIN_OCEAN
	PlotType=3
EndPlot
</v>
      </c>
      <c r="CF22" t="str">
        <f ca="1">SUBSTITUTE(SUBSTITUTE(SUBSTITUTE(SUBSTITUTE($A$1,
"x_coord",CF$2),
"y_coord",$A22),
"t_type",'terrain type'!CE20),
"p_type", 'plot type'!CE20)
&amp; IF(LEFT(resources!CE20, 6) = "BONUS_", CHAR(9) &amp; "BonusType=" &amp; resources!CE20 &amp; CHAR(10), "")
&amp; IF('goody huts'!CE20, "	ImprovementType=IMPROVEMENT_GOODY_HUT" &amp; CHAR(10), "")
&amp; IF(ISBLANK(OFFSET('rivers (2)'!$A$1, 2 * (67 - $A22), 2 * CF$2 + 1)), "", SUBSTITUTE($C$1, "&lt;direc&gt;", RIGHT(OFFSET('rivers (2)'!$A$1, 2 * (67 - $A22), 2 * CF$2 + 1), 1)))
&amp; IF(ISBLANK(OFFSET('rivers (2)'!$A$1, 2 * (67 - $A22) + 1, 2 * CF$2)), "", SUBSTITUTE($D$1, "&lt;direc&gt;", RIGHT(OFFSET('rivers (2)'!$A$1, 2 * (67 - $A22) + 1, 2 * CF$2), 1)))
&amp; IF(ISBLANK('feature type'!CE20), "EndPlot", SUBSTITUTE(SUBSTITUTE(output!$B$1,
                   "f_type", 'feature type'!CE20),
                   "f_var", 'feature variety'!CE20))
&amp; CHAR(10)</f>
        <v xml:space="preserve">BeginPlot
	x=82,y=48
	TerrainType=TERRAIN_OCEAN
	PlotType=3
EndPlot
</v>
      </c>
      <c r="CG22" t="str">
        <f ca="1">SUBSTITUTE(SUBSTITUTE(SUBSTITUTE(SUBSTITUTE($A$1,
"x_coord",CG$2),
"y_coord",$A22),
"t_type",'terrain type'!CF20),
"p_type", 'plot type'!CF20)
&amp; IF(LEFT(resources!CF20, 6) = "BONUS_", CHAR(9) &amp; "BonusType=" &amp; resources!CF20 &amp; CHAR(10), "")
&amp; IF('goody huts'!CF20, "	ImprovementType=IMPROVEMENT_GOODY_HUT" &amp; CHAR(10), "")
&amp; IF(ISBLANK(OFFSET('rivers (2)'!$A$1, 2 * (67 - $A22), 2 * CG$2 + 1)), "", SUBSTITUTE($C$1, "&lt;direc&gt;", RIGHT(OFFSET('rivers (2)'!$A$1, 2 * (67 - $A22), 2 * CG$2 + 1), 1)))
&amp; IF(ISBLANK(OFFSET('rivers (2)'!$A$1, 2 * (67 - $A22) + 1, 2 * CG$2)), "", SUBSTITUTE($D$1, "&lt;direc&gt;", RIGHT(OFFSET('rivers (2)'!$A$1, 2 * (67 - $A22) + 1, 2 * CG$2), 1)))
&amp; IF(ISBLANK('feature type'!CF20), "EndPlot", SUBSTITUTE(SUBSTITUTE(output!$B$1,
                   "f_type", 'feature type'!CF20),
                   "f_var", 'feature variety'!CF20))
&amp; CHAR(10)</f>
        <v xml:space="preserve">BeginPlot
	x=83,y=48
	TerrainType=TERRAIN_OCEAN
	PlotType=3
EndPlot
</v>
      </c>
      <c r="CH22" t="str">
        <f ca="1">SUBSTITUTE(SUBSTITUTE(SUBSTITUTE(SUBSTITUTE($A$1,
"x_coord",CH$2),
"y_coord",$A22),
"t_type",'terrain type'!CG20),
"p_type", 'plot type'!CG20)
&amp; IF(LEFT(resources!CG20, 6) = "BONUS_", CHAR(9) &amp; "BonusType=" &amp; resources!CG20 &amp; CHAR(10), "")
&amp; IF('goody huts'!CG20, "	ImprovementType=IMPROVEMENT_GOODY_HUT" &amp; CHAR(10), "")
&amp; IF(ISBLANK(OFFSET('rivers (2)'!$A$1, 2 * (67 - $A22), 2 * CH$2 + 1)), "", SUBSTITUTE($C$1, "&lt;direc&gt;", RIGHT(OFFSET('rivers (2)'!$A$1, 2 * (67 - $A22), 2 * CH$2 + 1), 1)))
&amp; IF(ISBLANK(OFFSET('rivers (2)'!$A$1, 2 * (67 - $A22) + 1, 2 * CH$2)), "", SUBSTITUTE($D$1, "&lt;direc&gt;", RIGHT(OFFSET('rivers (2)'!$A$1, 2 * (67 - $A22) + 1, 2 * CH$2), 1)))
&amp; IF(ISBLANK('feature type'!CG20), "EndPlot", SUBSTITUTE(SUBSTITUTE(output!$B$1,
                   "f_type", 'feature type'!CG20),
                   "f_var", 'feature variety'!CG20))
&amp; CHAR(10)</f>
        <v xml:space="preserve">BeginPlot
	x=84,y=48
	TerrainType=TERRAIN_COAST
	PlotType=3
EndPlot
</v>
      </c>
      <c r="CI22" t="str">
        <f ca="1">SUBSTITUTE(SUBSTITUTE(SUBSTITUTE(SUBSTITUTE($A$1,
"x_coord",CI$2),
"y_coord",$A22),
"t_type",'terrain type'!CH20),
"p_type", 'plot type'!CH20)
&amp; IF(LEFT(resources!CH20, 6) = "BONUS_", CHAR(9) &amp; "BonusType=" &amp; resources!CH20 &amp; CHAR(10), "")
&amp; IF('goody huts'!CH20, "	ImprovementType=IMPROVEMENT_GOODY_HUT" &amp; CHAR(10), "")
&amp; IF(ISBLANK(OFFSET('rivers (2)'!$A$1, 2 * (67 - $A22), 2 * CI$2 + 1)), "", SUBSTITUTE($C$1, "&lt;direc&gt;", RIGHT(OFFSET('rivers (2)'!$A$1, 2 * (67 - $A22), 2 * CI$2 + 1), 1)))
&amp; IF(ISBLANK(OFFSET('rivers (2)'!$A$1, 2 * (67 - $A22) + 1, 2 * CI$2)), "", SUBSTITUTE($D$1, "&lt;direc&gt;", RIGHT(OFFSET('rivers (2)'!$A$1, 2 * (67 - $A22) + 1, 2 * CI$2), 1)))
&amp; IF(ISBLANK('feature type'!CH20), "EndPlot", SUBSTITUTE(SUBSTITUTE(output!$B$1,
                   "f_type", 'feature type'!CH20),
                   "f_var", 'feature variety'!CH20))
&amp; CHAR(10)</f>
        <v xml:space="preserve">BeginPlot
	x=85,y=48
	TerrainType=TERRAIN_GRASS
	PlotType=2
EndPlot
</v>
      </c>
      <c r="CJ22" t="str">
        <f ca="1">SUBSTITUTE(SUBSTITUTE(SUBSTITUTE(SUBSTITUTE($A$1,
"x_coord",CJ$2),
"y_coord",$A22),
"t_type",'terrain type'!CI20),
"p_type", 'plot type'!CI20)
&amp; IF(LEFT(resources!CI20, 6) = "BONUS_", CHAR(9) &amp; "BonusType=" &amp; resources!CI20 &amp; CHAR(10), "")
&amp; IF('goody huts'!CI20, "	ImprovementType=IMPROVEMENT_GOODY_HUT" &amp; CHAR(10), "")
&amp; IF(ISBLANK(OFFSET('rivers (2)'!$A$1, 2 * (67 - $A22), 2 * CJ$2 + 1)), "", SUBSTITUTE($C$1, "&lt;direc&gt;", RIGHT(OFFSET('rivers (2)'!$A$1, 2 * (67 - $A22), 2 * CJ$2 + 1), 1)))
&amp; IF(ISBLANK(OFFSET('rivers (2)'!$A$1, 2 * (67 - $A22) + 1, 2 * CJ$2)), "", SUBSTITUTE($D$1, "&lt;direc&gt;", RIGHT(OFFSET('rivers (2)'!$A$1, 2 * (67 - $A22) + 1, 2 * CJ$2), 1)))
&amp; IF(ISBLANK('feature type'!CI20), "EndPlot", SUBSTITUTE(SUBSTITUTE(output!$B$1,
                   "f_type", 'feature type'!CI20),
                   "f_var", 'feature variety'!CI20))
&amp; CHAR(10)</f>
        <v xml:space="preserve">BeginPlot
	x=86,y=48
	TerrainType=TERRAIN_GRASS
	PlotType=1
EndPlot
</v>
      </c>
      <c r="CK22" t="str">
        <f ca="1">SUBSTITUTE(SUBSTITUTE(SUBSTITUTE(SUBSTITUTE($A$1,
"x_coord",CK$2),
"y_coord",$A22),
"t_type",'terrain type'!CJ20),
"p_type", 'plot type'!CJ20)
&amp; IF(LEFT(resources!CJ20, 6) = "BONUS_", CHAR(9) &amp; "BonusType=" &amp; resources!CJ20 &amp; CHAR(10), "")
&amp; IF('goody huts'!CJ20, "	ImprovementType=IMPROVEMENT_GOODY_HUT" &amp; CHAR(10), "")
&amp; IF(ISBLANK(OFFSET('rivers (2)'!$A$1, 2 * (67 - $A22), 2 * CK$2 + 1)), "", SUBSTITUTE($C$1, "&lt;direc&gt;", RIGHT(OFFSET('rivers (2)'!$A$1, 2 * (67 - $A22), 2 * CK$2 + 1), 1)))
&amp; IF(ISBLANK(OFFSET('rivers (2)'!$A$1, 2 * (67 - $A22) + 1, 2 * CK$2)), "", SUBSTITUTE($D$1, "&lt;direc&gt;", RIGHT(OFFSET('rivers (2)'!$A$1, 2 * (67 - $A22) + 1, 2 * CK$2), 1)))
&amp; IF(ISBLANK('feature type'!CJ20), "EndPlot", SUBSTITUTE(SUBSTITUTE(output!$B$1,
                   "f_type", 'feature type'!CJ20),
                   "f_var", 'feature variety'!CJ20))
&amp; CHAR(10)</f>
        <v xml:space="preserve">BeginPlot
	x=87,y=48
	TerrainType=TERRAIN_GRASS
	PlotType=2
	FeatureType=FEATURE_FOREST, FeatureVariety=3
EndPlot
</v>
      </c>
      <c r="CL22" t="str">
        <f ca="1">SUBSTITUTE(SUBSTITUTE(SUBSTITUTE(SUBSTITUTE($A$1,
"x_coord",CL$2),
"y_coord",$A22),
"t_type",'terrain type'!CK20),
"p_type", 'plot type'!CK20)
&amp; IF(LEFT(resources!CK20, 6) = "BONUS_", CHAR(9) &amp; "BonusType=" &amp; resources!CK20 &amp; CHAR(10), "")
&amp; IF('goody huts'!CK20, "	ImprovementType=IMPROVEMENT_GOODY_HUT" &amp; CHAR(10), "")
&amp; IF(ISBLANK(OFFSET('rivers (2)'!$A$1, 2 * (67 - $A22), 2 * CL$2 + 1)), "", SUBSTITUTE($C$1, "&lt;direc&gt;", RIGHT(OFFSET('rivers (2)'!$A$1, 2 * (67 - $A22), 2 * CL$2 + 1), 1)))
&amp; IF(ISBLANK(OFFSET('rivers (2)'!$A$1, 2 * (67 - $A22) + 1, 2 * CL$2)), "", SUBSTITUTE($D$1, "&lt;direc&gt;", RIGHT(OFFSET('rivers (2)'!$A$1, 2 * (67 - $A22) + 1, 2 * CL$2), 1)))
&amp; IF(ISBLANK('feature type'!CK20), "EndPlot", SUBSTITUTE(SUBSTITUTE(output!$B$1,
                   "f_type", 'feature type'!CK20),
                   "f_var", 'feature variety'!CK20))
&amp; CHAR(10)</f>
        <v xml:space="preserve">BeginPlot
	x=88,y=48
	TerrainType=TERRAIN_GRASS
	PlotType=1
	FeatureType=FEATURE_FOREST, FeatureVariety=3
EndPlot
</v>
      </c>
      <c r="CM22" t="str">
        <f ca="1">SUBSTITUTE(SUBSTITUTE(SUBSTITUTE(SUBSTITUTE($A$1,
"x_coord",CM$2),
"y_coord",$A22),
"t_type",'terrain type'!CL20),
"p_type", 'plot type'!CL20)
&amp; IF(LEFT(resources!CL20, 6) = "BONUS_", CHAR(9) &amp; "BonusType=" &amp; resources!CL20 &amp; CHAR(10), "")
&amp; IF('goody huts'!CL20, "	ImprovementType=IMPROVEMENT_GOODY_HUT" &amp; CHAR(10), "")
&amp; IF(ISBLANK(OFFSET('rivers (2)'!$A$1, 2 * (67 - $A22), 2 * CM$2 + 1)), "", SUBSTITUTE($C$1, "&lt;direc&gt;", RIGHT(OFFSET('rivers (2)'!$A$1, 2 * (67 - $A22), 2 * CM$2 + 1), 1)))
&amp; IF(ISBLANK(OFFSET('rivers (2)'!$A$1, 2 * (67 - $A22) + 1, 2 * CM$2)), "", SUBSTITUTE($D$1, "&lt;direc&gt;", RIGHT(OFFSET('rivers (2)'!$A$1, 2 * (67 - $A22) + 1, 2 * CM$2), 1)))
&amp; IF(ISBLANK('feature type'!CL20), "EndPlot", SUBSTITUTE(SUBSTITUTE(output!$B$1,
                   "f_type", 'feature type'!CL20),
                   "f_var", 'feature variety'!CL20))
&amp; CHAR(10)</f>
        <v xml:space="preserve">BeginPlot
	x=89,y=48
	TerrainType=TERRAIN_GRASS
	PlotType=2
	FeatureType=FEATURE_FOREST, FeatureVariety=3
EndPlot
</v>
      </c>
      <c r="CN22" t="str">
        <f ca="1">SUBSTITUTE(SUBSTITUTE(SUBSTITUTE(SUBSTITUTE($A$1,
"x_coord",CN$2),
"y_coord",$A22),
"t_type",'terrain type'!CM20),
"p_type", 'plot type'!CM20)
&amp; IF(LEFT(resources!CM20, 6) = "BONUS_", CHAR(9) &amp; "BonusType=" &amp; resources!CM20 &amp; CHAR(10), "")
&amp; IF('goody huts'!CM20, "	ImprovementType=IMPROVEMENT_GOODY_HUT" &amp; CHAR(10), "")
&amp; IF(ISBLANK(OFFSET('rivers (2)'!$A$1, 2 * (67 - $A22), 2 * CN$2 + 1)), "", SUBSTITUTE($C$1, "&lt;direc&gt;", RIGHT(OFFSET('rivers (2)'!$A$1, 2 * (67 - $A22), 2 * CN$2 + 1), 1)))
&amp; IF(ISBLANK(OFFSET('rivers (2)'!$A$1, 2 * (67 - $A22) + 1, 2 * CN$2)), "", SUBSTITUTE($D$1, "&lt;direc&gt;", RIGHT(OFFSET('rivers (2)'!$A$1, 2 * (67 - $A22) + 1, 2 * CN$2), 1)))
&amp; IF(ISBLANK('feature type'!CM20), "EndPlot", SUBSTITUTE(SUBSTITUTE(output!$B$1,
                   "f_type", 'feature type'!CM20),
                   "f_var", 'feature variety'!CM20))
&amp; CHAR(10)</f>
        <v xml:space="preserve">BeginPlot
	x=90,y=48
	TerrainType=TERRAIN_GRASS
	PlotType=2
	FeatureType=FEATURE_FOREST, FeatureVariety=3
EndPlot
</v>
      </c>
      <c r="CO22" t="str">
        <f ca="1">SUBSTITUTE(SUBSTITUTE(SUBSTITUTE(SUBSTITUTE($A$1,
"x_coord",CO$2),
"y_coord",$A22),
"t_type",'terrain type'!CN20),
"p_type", 'plot type'!CN20)
&amp; IF(LEFT(resources!CN20, 6) = "BONUS_", CHAR(9) &amp; "BonusType=" &amp; resources!CN20 &amp; CHAR(10), "")
&amp; IF('goody huts'!CN20, "	ImprovementType=IMPROVEMENT_GOODY_HUT" &amp; CHAR(10), "")
&amp; IF(ISBLANK(OFFSET('rivers (2)'!$A$1, 2 * (67 - $A22), 2 * CO$2 + 1)), "", SUBSTITUTE($C$1, "&lt;direc&gt;", RIGHT(OFFSET('rivers (2)'!$A$1, 2 * (67 - $A22), 2 * CO$2 + 1), 1)))
&amp; IF(ISBLANK(OFFSET('rivers (2)'!$A$1, 2 * (67 - $A22) + 1, 2 * CO$2)), "", SUBSTITUTE($D$1, "&lt;direc&gt;", RIGHT(OFFSET('rivers (2)'!$A$1, 2 * (67 - $A22) + 1, 2 * CO$2), 1)))
&amp; IF(ISBLANK('feature type'!CN20), "EndPlot", SUBSTITUTE(SUBSTITUTE(output!$B$1,
                   "f_type", 'feature type'!CN20),
                   "f_var", 'feature variety'!CN20))
&amp; CHAR(10)</f>
        <v xml:space="preserve">BeginPlot
	x=91,y=48
	TerrainType=TERRAIN_GRASS
	PlotType=2
	RiverWEDirection=3
	isNOfRiver
EndPlot
</v>
      </c>
      <c r="CP22" t="str">
        <f ca="1">SUBSTITUTE(SUBSTITUTE(SUBSTITUTE(SUBSTITUTE($A$1,
"x_coord",CP$2),
"y_coord",$A22),
"t_type",'terrain type'!CO20),
"p_type", 'plot type'!CO20)
&amp; IF(LEFT(resources!CO20, 6) = "BONUS_", CHAR(9) &amp; "BonusType=" &amp; resources!CO20 &amp; CHAR(10), "")
&amp; IF('goody huts'!CO20, "	ImprovementType=IMPROVEMENT_GOODY_HUT" &amp; CHAR(10), "")
&amp; IF(ISBLANK(OFFSET('rivers (2)'!$A$1, 2 * (67 - $A22), 2 * CP$2 + 1)), "", SUBSTITUTE($C$1, "&lt;direc&gt;", RIGHT(OFFSET('rivers (2)'!$A$1, 2 * (67 - $A22), 2 * CP$2 + 1), 1)))
&amp; IF(ISBLANK(OFFSET('rivers (2)'!$A$1, 2 * (67 - $A22) + 1, 2 * CP$2)), "", SUBSTITUTE($D$1, "&lt;direc&gt;", RIGHT(OFFSET('rivers (2)'!$A$1, 2 * (67 - $A22) + 1, 2 * CP$2), 1)))
&amp; IF(ISBLANK('feature type'!CO20), "EndPlot", SUBSTITUTE(SUBSTITUTE(output!$B$1,
                   "f_type", 'feature type'!CO20),
                   "f_var", 'feature variety'!CO20))
&amp; CHAR(10)</f>
        <v xml:space="preserve">BeginPlot
	x=92,y=48
	TerrainType=TERRAIN_GRASS
	PlotType=2
	RiverNSDirection=2
	isWOfRiver
	RiverWEDirection=3
	isNOfRiver
	FeatureType=FEATURE_FOREST, FeatureVariety=3
EndPlot
</v>
      </c>
      <c r="CQ22" t="str">
        <f ca="1">SUBSTITUTE(SUBSTITUTE(SUBSTITUTE(SUBSTITUTE($A$1,
"x_coord",CQ$2),
"y_coord",$A22),
"t_type",'terrain type'!CP20),
"p_type", 'plot type'!CP20)
&amp; IF(LEFT(resources!CP20, 6) = "BONUS_", CHAR(9) &amp; "BonusType=" &amp; resources!CP20 &amp; CHAR(10), "")
&amp; IF('goody huts'!CP20, "	ImprovementType=IMPROVEMENT_GOODY_HUT" &amp; CHAR(10), "")
&amp; IF(ISBLANK(OFFSET('rivers (2)'!$A$1, 2 * (67 - $A22), 2 * CQ$2 + 1)), "", SUBSTITUTE($C$1, "&lt;direc&gt;", RIGHT(OFFSET('rivers (2)'!$A$1, 2 * (67 - $A22), 2 * CQ$2 + 1), 1)))
&amp; IF(ISBLANK(OFFSET('rivers (2)'!$A$1, 2 * (67 - $A22) + 1, 2 * CQ$2)), "", SUBSTITUTE($D$1, "&lt;direc&gt;", RIGHT(OFFSET('rivers (2)'!$A$1, 2 * (67 - $A22) + 1, 2 * CQ$2), 1)))
&amp; IF(ISBLANK('feature type'!CP20), "EndPlot", SUBSTITUTE(SUBSTITUTE(output!$B$1,
                   "f_type", 'feature type'!CP20),
                   "f_var", 'feature variety'!CP20))
&amp; CHAR(10)</f>
        <v xml:space="preserve">BeginPlot
	x=93,y=48
	TerrainType=TERRAIN_GRASS
	PlotType=2
	FeatureType=FEATURE_FOREST, FeatureVariety=3
EndPlot
</v>
      </c>
      <c r="CR22" t="str">
        <f ca="1">SUBSTITUTE(SUBSTITUTE(SUBSTITUTE(SUBSTITUTE($A$1,
"x_coord",CR$2),
"y_coord",$A22),
"t_type",'terrain type'!CQ20),
"p_type", 'plot type'!CQ20)
&amp; IF(LEFT(resources!CQ20, 6) = "BONUS_", CHAR(9) &amp; "BonusType=" &amp; resources!CQ20 &amp; CHAR(10), "")
&amp; IF('goody huts'!CQ20, "	ImprovementType=IMPROVEMENT_GOODY_HUT" &amp; CHAR(10), "")
&amp; IF(ISBLANK(OFFSET('rivers (2)'!$A$1, 2 * (67 - $A22), 2 * CR$2 + 1)), "", SUBSTITUTE($C$1, "&lt;direc&gt;", RIGHT(OFFSET('rivers (2)'!$A$1, 2 * (67 - $A22), 2 * CR$2 + 1), 1)))
&amp; IF(ISBLANK(OFFSET('rivers (2)'!$A$1, 2 * (67 - $A22) + 1, 2 * CR$2)), "", SUBSTITUTE($D$1, "&lt;direc&gt;", RIGHT(OFFSET('rivers (2)'!$A$1, 2 * (67 - $A22) + 1, 2 * CR$2), 1)))
&amp; IF(ISBLANK('feature type'!CQ20), "EndPlot", SUBSTITUTE(SUBSTITUTE(output!$B$1,
                   "f_type", 'feature type'!CQ20),
                   "f_var", 'feature variety'!CQ20))
&amp; CHAR(10)</f>
        <v xml:space="preserve">BeginPlot
	x=94,y=48
	TerrainType=TERRAIN_GRASS
	PlotType=2
	RiverNSDirection=2
	isWOfRiver
	RiverWEDirection=3
	isNOfRiver
	FeatureType=FEATURE_FOREST, FeatureVariety=3
EndPlot
</v>
      </c>
      <c r="CS22" t="str">
        <f ca="1">SUBSTITUTE(SUBSTITUTE(SUBSTITUTE(SUBSTITUTE($A$1,
"x_coord",CS$2),
"y_coord",$A22),
"t_type",'terrain type'!CR20),
"p_type", 'plot type'!CR20)
&amp; IF(LEFT(resources!CR20, 6) = "BONUS_", CHAR(9) &amp; "BonusType=" &amp; resources!CR20 &amp; CHAR(10), "")
&amp; IF('goody huts'!CR20, "	ImprovementType=IMPROVEMENT_GOODY_HUT" &amp; CHAR(10), "")
&amp; IF(ISBLANK(OFFSET('rivers (2)'!$A$1, 2 * (67 - $A22), 2 * CS$2 + 1)), "", SUBSTITUTE($C$1, "&lt;direc&gt;", RIGHT(OFFSET('rivers (2)'!$A$1, 2 * (67 - $A22), 2 * CS$2 + 1), 1)))
&amp; IF(ISBLANK(OFFSET('rivers (2)'!$A$1, 2 * (67 - $A22) + 1, 2 * CS$2)), "", SUBSTITUTE($D$1, "&lt;direc&gt;", RIGHT(OFFSET('rivers (2)'!$A$1, 2 * (67 - $A22) + 1, 2 * CS$2), 1)))
&amp; IF(ISBLANK('feature type'!CR20), "EndPlot", SUBSTITUTE(SUBSTITUTE(output!$B$1,
                   "f_type", 'feature type'!CR20),
                   "f_var", 'feature variety'!CR20))
&amp; CHAR(10)</f>
        <v xml:space="preserve">BeginPlot
	x=95,y=48
	TerrainType=TERRAIN_GRASS
	PlotType=2
	FeatureType=FEATURE_FOREST, FeatureVariety=3
EndPlot
</v>
      </c>
      <c r="CT22" t="str">
        <f ca="1">SUBSTITUTE(SUBSTITUTE(SUBSTITUTE(SUBSTITUTE($A$1,
"x_coord",CT$2),
"y_coord",$A22),
"t_type",'terrain type'!CS20),
"p_type", 'plot type'!CS20)
&amp; IF(LEFT(resources!CS20, 6) = "BONUS_", CHAR(9) &amp; "BonusType=" &amp; resources!CS20 &amp; CHAR(10), "")
&amp; IF('goody huts'!CS20, "	ImprovementType=IMPROVEMENT_GOODY_HUT" &amp; CHAR(10), "")
&amp; IF(ISBLANK(OFFSET('rivers (2)'!$A$1, 2 * (67 - $A22), 2 * CT$2 + 1)), "", SUBSTITUTE($C$1, "&lt;direc&gt;", RIGHT(OFFSET('rivers (2)'!$A$1, 2 * (67 - $A22), 2 * CT$2 + 1), 1)))
&amp; IF(ISBLANK(OFFSET('rivers (2)'!$A$1, 2 * (67 - $A22) + 1, 2 * CT$2)), "", SUBSTITUTE($D$1, "&lt;direc&gt;", RIGHT(OFFSET('rivers (2)'!$A$1, 2 * (67 - $A22) + 1, 2 * CT$2), 1)))
&amp; IF(ISBLANK('feature type'!CS20), "EndPlot", SUBSTITUTE(SUBSTITUTE(output!$B$1,
                   "f_type", 'feature type'!CS20),
                   "f_var", 'feature variety'!CS20))
&amp; CHAR(10)</f>
        <v xml:space="preserve">BeginPlot
	x=96,y=48
	TerrainType=TERRAIN_GRASS
	PlotType=2
	ImprovementType=IMPROVEMENT_GOODY_HUT
EndPlot
</v>
      </c>
      <c r="CU22" t="str">
        <f ca="1">SUBSTITUTE(SUBSTITUTE(SUBSTITUTE(SUBSTITUTE($A$1,
"x_coord",CU$2),
"y_coord",$A22),
"t_type",'terrain type'!CT20),
"p_type", 'plot type'!CT20)
&amp; IF(LEFT(resources!CT20, 6) = "BONUS_", CHAR(9) &amp; "BonusType=" &amp; resources!CT20 &amp; CHAR(10), "")
&amp; IF('goody huts'!CT20, "	ImprovementType=IMPROVEMENT_GOODY_HUT" &amp; CHAR(10), "")
&amp; IF(ISBLANK(OFFSET('rivers (2)'!$A$1, 2 * (67 - $A22), 2 * CU$2 + 1)), "", SUBSTITUTE($C$1, "&lt;direc&gt;", RIGHT(OFFSET('rivers (2)'!$A$1, 2 * (67 - $A22), 2 * CU$2 + 1), 1)))
&amp; IF(ISBLANK(OFFSET('rivers (2)'!$A$1, 2 * (67 - $A22) + 1, 2 * CU$2)), "", SUBSTITUTE($D$1, "&lt;direc&gt;", RIGHT(OFFSET('rivers (2)'!$A$1, 2 * (67 - $A22) + 1, 2 * CU$2), 1)))
&amp; IF(ISBLANK('feature type'!CT20), "EndPlot", SUBSTITUTE(SUBSTITUTE(output!$B$1,
                   "f_type", 'feature type'!CT20),
                   "f_var", 'feature variety'!CT20))
&amp; CHAR(10)</f>
        <v xml:space="preserve">BeginPlot
	x=97,y=48
	TerrainType=TERRAIN_GRASS
	PlotType=1
	BonusType=BONUS_CORN
EndPlot
</v>
      </c>
      <c r="CV22" t="str">
        <f ca="1">SUBSTITUTE(SUBSTITUTE(SUBSTITUTE(SUBSTITUTE($A$1,
"x_coord",CV$2),
"y_coord",$A22),
"t_type",'terrain type'!CU20),
"p_type", 'plot type'!CU20)
&amp; IF(LEFT(resources!CU20, 6) = "BONUS_", CHAR(9) &amp; "BonusType=" &amp; resources!CU20 &amp; CHAR(10), "")
&amp; IF('goody huts'!CU20, "	ImprovementType=IMPROVEMENT_GOODY_HUT" &amp; CHAR(10), "")
&amp; IF(ISBLANK(OFFSET('rivers (2)'!$A$1, 2 * (67 - $A22), 2 * CV$2 + 1)), "", SUBSTITUTE($C$1, "&lt;direc&gt;", RIGHT(OFFSET('rivers (2)'!$A$1, 2 * (67 - $A22), 2 * CV$2 + 1), 1)))
&amp; IF(ISBLANK(OFFSET('rivers (2)'!$A$1, 2 * (67 - $A22) + 1, 2 * CV$2)), "", SUBSTITUTE($D$1, "&lt;direc&gt;", RIGHT(OFFSET('rivers (2)'!$A$1, 2 * (67 - $A22) + 1, 2 * CV$2), 1)))
&amp; IF(ISBLANK('feature type'!CU20), "EndPlot", SUBSTITUTE(SUBSTITUTE(output!$B$1,
                   "f_type", 'feature type'!CU20),
                   "f_var", 'feature variety'!CU20))
&amp; CHAR(10)</f>
        <v xml:space="preserve">BeginPlot
	x=98,y=48
	TerrainType=TERRAIN_GRASS
	PlotType=1
EndPlot
</v>
      </c>
      <c r="CW22" t="str">
        <f ca="1">SUBSTITUTE(SUBSTITUTE(SUBSTITUTE(SUBSTITUTE($A$1,
"x_coord",CW$2),
"y_coord",$A22),
"t_type",'terrain type'!CV20),
"p_type", 'plot type'!CV20)
&amp; IF(LEFT(resources!CV20, 6) = "BONUS_", CHAR(9) &amp; "BonusType=" &amp; resources!CV20 &amp; CHAR(10), "")
&amp; IF('goody huts'!CV20, "	ImprovementType=IMPROVEMENT_GOODY_HUT" &amp; CHAR(10), "")
&amp; IF(ISBLANK(OFFSET('rivers (2)'!$A$1, 2 * (67 - $A22), 2 * CW$2 + 1)), "", SUBSTITUTE($C$1, "&lt;direc&gt;", RIGHT(OFFSET('rivers (2)'!$A$1, 2 * (67 - $A22), 2 * CW$2 + 1), 1)))
&amp; IF(ISBLANK(OFFSET('rivers (2)'!$A$1, 2 * (67 - $A22) + 1, 2 * CW$2)), "", SUBSTITUTE($D$1, "&lt;direc&gt;", RIGHT(OFFSET('rivers (2)'!$A$1, 2 * (67 - $A22) + 1, 2 * CW$2), 1)))
&amp; IF(ISBLANK('feature type'!CV20), "EndPlot", SUBSTITUTE(SUBSTITUTE(output!$B$1,
                   "f_type", 'feature type'!CV20),
                   "f_var", 'feature variety'!CV20))
&amp; CHAR(10)</f>
        <v xml:space="preserve">BeginPlot
	x=99,y=48
	TerrainType=TERRAIN_GRASS
	PlotType=2
EndPlot
</v>
      </c>
      <c r="CX22" t="str">
        <f ca="1">SUBSTITUTE(SUBSTITUTE(SUBSTITUTE(SUBSTITUTE($A$1,
"x_coord",CX$2),
"y_coord",$A22),
"t_type",'terrain type'!CW20),
"p_type", 'plot type'!CW20)
&amp; IF(LEFT(resources!CW20, 6) = "BONUS_", CHAR(9) &amp; "BonusType=" &amp; resources!CW20 &amp; CHAR(10), "")
&amp; IF('goody huts'!CW20, "	ImprovementType=IMPROVEMENT_GOODY_HUT" &amp; CHAR(10), "")
&amp; IF(ISBLANK(OFFSET('rivers (2)'!$A$1, 2 * (67 - $A22), 2 * CX$2 + 1)), "", SUBSTITUTE($C$1, "&lt;direc&gt;", RIGHT(OFFSET('rivers (2)'!$A$1, 2 * (67 - $A22), 2 * CX$2 + 1), 1)))
&amp; IF(ISBLANK(OFFSET('rivers (2)'!$A$1, 2 * (67 - $A22) + 1, 2 * CX$2)), "", SUBSTITUTE($D$1, "&lt;direc&gt;", RIGHT(OFFSET('rivers (2)'!$A$1, 2 * (67 - $A22) + 1, 2 * CX$2), 1)))
&amp; IF(ISBLANK('feature type'!CW20), "EndPlot", SUBSTITUTE(SUBSTITUTE(output!$B$1,
                   "f_type", 'feature type'!CW20),
                   "f_var", 'feature variety'!CW20))
&amp; CHAR(10)</f>
        <v xml:space="preserve">BeginPlot
	x=100,y=48
	TerrainType=TERRAIN_GRASS
	PlotType=2
	ImprovementType=IMPROVEMENT_GOODY_HUT
	RiverNSDirection=2
	isWOfRiver
EndPlot
</v>
      </c>
      <c r="CY22" t="str">
        <f ca="1">SUBSTITUTE(SUBSTITUTE(SUBSTITUTE(SUBSTITUTE($A$1,
"x_coord",CY$2),
"y_coord",$A22),
"t_type",'terrain type'!CX20),
"p_type", 'plot type'!CX20)
&amp; IF(LEFT(resources!CX20, 6) = "BONUS_", CHAR(9) &amp; "BonusType=" &amp; resources!CX20 &amp; CHAR(10), "")
&amp; IF('goody huts'!CX20, "	ImprovementType=IMPROVEMENT_GOODY_HUT" &amp; CHAR(10), "")
&amp; IF(ISBLANK(OFFSET('rivers (2)'!$A$1, 2 * (67 - $A22), 2 * CY$2 + 1)), "", SUBSTITUTE($C$1, "&lt;direc&gt;", RIGHT(OFFSET('rivers (2)'!$A$1, 2 * (67 - $A22), 2 * CY$2 + 1), 1)))
&amp; IF(ISBLANK(OFFSET('rivers (2)'!$A$1, 2 * (67 - $A22) + 1, 2 * CY$2)), "", SUBSTITUTE($D$1, "&lt;direc&gt;", RIGHT(OFFSET('rivers (2)'!$A$1, 2 * (67 - $A22) + 1, 2 * CY$2), 1)))
&amp; IF(ISBLANK('feature type'!CX20), "EndPlot", SUBSTITUTE(SUBSTITUTE(output!$B$1,
                   "f_type", 'feature type'!CX20),
                   "f_var", 'feature variety'!CX20))
&amp; CHAR(10)</f>
        <v xml:space="preserve">BeginPlot
	x=101,y=48
	TerrainType=TERRAIN_GRASS
	PlotType=2
	RiverWEDirection=1
	isNOfRiver
	FeatureType=FEATURE_FOREST, FeatureVariety=3
EndPlot
</v>
      </c>
      <c r="CZ22" t="str">
        <f ca="1">SUBSTITUTE(SUBSTITUTE(SUBSTITUTE(SUBSTITUTE($A$1,
"x_coord",CZ$2),
"y_coord",$A22),
"t_type",'terrain type'!CY20),
"p_type", 'plot type'!CY20)
&amp; IF(LEFT(resources!CY20, 6) = "BONUS_", CHAR(9) &amp; "BonusType=" &amp; resources!CY20 &amp; CHAR(10), "")
&amp; IF('goody huts'!CY20, "	ImprovementType=IMPROVEMENT_GOODY_HUT" &amp; CHAR(10), "")
&amp; IF(ISBLANK(OFFSET('rivers (2)'!$A$1, 2 * (67 - $A22), 2 * CZ$2 + 1)), "", SUBSTITUTE($C$1, "&lt;direc&gt;", RIGHT(OFFSET('rivers (2)'!$A$1, 2 * (67 - $A22), 2 * CZ$2 + 1), 1)))
&amp; IF(ISBLANK(OFFSET('rivers (2)'!$A$1, 2 * (67 - $A22) + 1, 2 * CZ$2)), "", SUBSTITUTE($D$1, "&lt;direc&gt;", RIGHT(OFFSET('rivers (2)'!$A$1, 2 * (67 - $A22) + 1, 2 * CZ$2), 1)))
&amp; IF(ISBLANK('feature type'!CY20), "EndPlot", SUBSTITUTE(SUBSTITUTE(output!$B$1,
                   "f_type", 'feature type'!CY20),
                   "f_var", 'feature variety'!CY20))
&amp; CHAR(10)</f>
        <v xml:space="preserve">BeginPlot
	x=102,y=48
	TerrainType=TERRAIN_GRASS
	PlotType=1
	FeatureType=FEATURE_FOREST, FeatureVariety=3
EndPlot
</v>
      </c>
      <c r="DA22" t="str">
        <f ca="1">SUBSTITUTE(SUBSTITUTE(SUBSTITUTE(SUBSTITUTE($A$1,
"x_coord",DA$2),
"y_coord",$A22),
"t_type",'terrain type'!CZ20),
"p_type", 'plot type'!CZ20)
&amp; IF(LEFT(resources!CZ20, 6) = "BONUS_", CHAR(9) &amp; "BonusType=" &amp; resources!CZ20 &amp; CHAR(10), "")
&amp; IF('goody huts'!CZ20, "	ImprovementType=IMPROVEMENT_GOODY_HUT" &amp; CHAR(10), "")
&amp; IF(ISBLANK(OFFSET('rivers (2)'!$A$1, 2 * (67 - $A22), 2 * DA$2 + 1)), "", SUBSTITUTE($C$1, "&lt;direc&gt;", RIGHT(OFFSET('rivers (2)'!$A$1, 2 * (67 - $A22), 2 * DA$2 + 1), 1)))
&amp; IF(ISBLANK(OFFSET('rivers (2)'!$A$1, 2 * (67 - $A22) + 1, 2 * DA$2)), "", SUBSTITUTE($D$1, "&lt;direc&gt;", RIGHT(OFFSET('rivers (2)'!$A$1, 2 * (67 - $A22) + 1, 2 * DA$2), 1)))
&amp; IF(ISBLANK('feature type'!CZ20), "EndPlot", SUBSTITUTE(SUBSTITUTE(output!$B$1,
                   "f_type", 'feature type'!CZ20),
                   "f_var", 'feature variety'!CZ20))
&amp; CHAR(10)</f>
        <v xml:space="preserve">BeginPlot
	x=103,y=48
	TerrainType=TERRAIN_GRASS
	PlotType=2
	RiverNSDirection=2
	isWOfRiver
	RiverWEDirection=3
	isNOfRiver
	FeatureType=FEATURE_FOREST, FeatureVariety=3
EndPlot
</v>
      </c>
      <c r="DB22" t="str">
        <f ca="1">SUBSTITUTE(SUBSTITUTE(SUBSTITUTE(SUBSTITUTE($A$1,
"x_coord",DB$2),
"y_coord",$A22),
"t_type",'terrain type'!DA20),
"p_type", 'plot type'!DA20)
&amp; IF(LEFT(resources!DA20, 6) = "BONUS_", CHAR(9) &amp; "BonusType=" &amp; resources!DA20 &amp; CHAR(10), "")
&amp; IF('goody huts'!DA20, "	ImprovementType=IMPROVEMENT_GOODY_HUT" &amp; CHAR(10), "")
&amp; IF(ISBLANK(OFFSET('rivers (2)'!$A$1, 2 * (67 - $A22), 2 * DB$2 + 1)), "", SUBSTITUTE($C$1, "&lt;direc&gt;", RIGHT(OFFSET('rivers (2)'!$A$1, 2 * (67 - $A22), 2 * DB$2 + 1), 1)))
&amp; IF(ISBLANK(OFFSET('rivers (2)'!$A$1, 2 * (67 - $A22) + 1, 2 * DB$2)), "", SUBSTITUTE($D$1, "&lt;direc&gt;", RIGHT(OFFSET('rivers (2)'!$A$1, 2 * (67 - $A22) + 1, 2 * DB$2), 1)))
&amp; IF(ISBLANK('feature type'!DA20), "EndPlot", SUBSTITUTE(SUBSTITUTE(output!$B$1,
                   "f_type", 'feature type'!DA20),
                   "f_var", 'feature variety'!DA20))
&amp; CHAR(10)</f>
        <v xml:space="preserve">BeginPlot
	x=104,y=48
	TerrainType=TERRAIN_GRASS
	PlotType=2
	FeatureType=FEATURE_FOREST, FeatureVariety=3
EndPlot
</v>
      </c>
      <c r="DC22" t="str">
        <f ca="1">SUBSTITUTE(SUBSTITUTE(SUBSTITUTE(SUBSTITUTE($A$1,
"x_coord",DC$2),
"y_coord",$A22),
"t_type",'terrain type'!DB20),
"p_type", 'plot type'!DB20)
&amp; IF(LEFT(resources!DB20, 6) = "BONUS_", CHAR(9) &amp; "BonusType=" &amp; resources!DB20 &amp; CHAR(10), "")
&amp; IF('goody huts'!DB20, "	ImprovementType=IMPROVEMENT_GOODY_HUT" &amp; CHAR(10), "")
&amp; IF(ISBLANK(OFFSET('rivers (2)'!$A$1, 2 * (67 - $A22), 2 * DC$2 + 1)), "", SUBSTITUTE($C$1, "&lt;direc&gt;", RIGHT(OFFSET('rivers (2)'!$A$1, 2 * (67 - $A22), 2 * DC$2 + 1), 1)))
&amp; IF(ISBLANK(OFFSET('rivers (2)'!$A$1, 2 * (67 - $A22) + 1, 2 * DC$2)), "", SUBSTITUTE($D$1, "&lt;direc&gt;", RIGHT(OFFSET('rivers (2)'!$A$1, 2 * (67 - $A22) + 1, 2 * DC$2), 1)))
&amp; IF(ISBLANK('feature type'!DB20), "EndPlot", SUBSTITUTE(SUBSTITUTE(output!$B$1,
                   "f_type", 'feature type'!DB20),
                   "f_var", 'feature variety'!DB20))
&amp; CHAR(10)</f>
        <v xml:space="preserve">BeginPlot
	x=105,y=48
	TerrainType=TERRAIN_GRASS
	PlotType=2
EndPlot
</v>
      </c>
      <c r="DD22" t="str">
        <f ca="1">SUBSTITUTE(SUBSTITUTE(SUBSTITUTE(SUBSTITUTE($A$1,
"x_coord",DD$2),
"y_coord",$A22),
"t_type",'terrain type'!DC20),
"p_type", 'plot type'!DC20)
&amp; IF(LEFT(resources!DC20, 6) = "BONUS_", CHAR(9) &amp; "BonusType=" &amp; resources!DC20 &amp; CHAR(10), "")
&amp; IF('goody huts'!DC20, "	ImprovementType=IMPROVEMENT_GOODY_HUT" &amp; CHAR(10), "")
&amp; IF(ISBLANK(OFFSET('rivers (2)'!$A$1, 2 * (67 - $A22), 2 * DD$2 + 1)), "", SUBSTITUTE($C$1, "&lt;direc&gt;", RIGHT(OFFSET('rivers (2)'!$A$1, 2 * (67 - $A22), 2 * DD$2 + 1), 1)))
&amp; IF(ISBLANK(OFFSET('rivers (2)'!$A$1, 2 * (67 - $A22) + 1, 2 * DD$2)), "", SUBSTITUTE($D$1, "&lt;direc&gt;", RIGHT(OFFSET('rivers (2)'!$A$1, 2 * (67 - $A22) + 1, 2 * DD$2), 1)))
&amp; IF(ISBLANK('feature type'!DC20), "EndPlot", SUBSTITUTE(SUBSTITUTE(output!$B$1,
                   "f_type", 'feature type'!DC20),
                   "f_var", 'feature variety'!DC20))
&amp; CHAR(10)</f>
        <v xml:space="preserve">BeginPlot
	x=106,y=48
	TerrainType=TERRAIN_GRASS
	PlotType=1
EndPlot
</v>
      </c>
      <c r="DE22" t="str">
        <f ca="1">SUBSTITUTE(SUBSTITUTE(SUBSTITUTE(SUBSTITUTE($A$1,
"x_coord",DE$2),
"y_coord",$A22),
"t_type",'terrain type'!DD20),
"p_type", 'plot type'!DD20)
&amp; IF(LEFT(resources!DD20, 6) = "BONUS_", CHAR(9) &amp; "BonusType=" &amp; resources!DD20 &amp; CHAR(10), "")
&amp; IF('goody huts'!DD20, "	ImprovementType=IMPROVEMENT_GOODY_HUT" &amp; CHAR(10), "")
&amp; IF(ISBLANK(OFFSET('rivers (2)'!$A$1, 2 * (67 - $A22), 2 * DE$2 + 1)), "", SUBSTITUTE($C$1, "&lt;direc&gt;", RIGHT(OFFSET('rivers (2)'!$A$1, 2 * (67 - $A22), 2 * DE$2 + 1), 1)))
&amp; IF(ISBLANK(OFFSET('rivers (2)'!$A$1, 2 * (67 - $A22) + 1, 2 * DE$2)), "", SUBSTITUTE($D$1, "&lt;direc&gt;", RIGHT(OFFSET('rivers (2)'!$A$1, 2 * (67 - $A22) + 1, 2 * DE$2), 1)))
&amp; IF(ISBLANK('feature type'!DD20), "EndPlot", SUBSTITUTE(SUBSTITUTE(output!$B$1,
                   "f_type", 'feature type'!DD20),
                   "f_var", 'feature variety'!DD20))
&amp; CHAR(10)</f>
        <v xml:space="preserve">BeginPlot
	x=107,y=48
	TerrainType=TERRAIN_GRASS
	PlotType=1
	FeatureType=FEATURE_FOREST, FeatureVariety=3
EndPlot
</v>
      </c>
      <c r="DF22" t="str">
        <f ca="1">SUBSTITUTE(SUBSTITUTE(SUBSTITUTE(SUBSTITUTE($A$1,
"x_coord",DF$2),
"y_coord",$A22),
"t_type",'terrain type'!DE20),
"p_type", 'plot type'!DE20)
&amp; IF(LEFT(resources!DE20, 6) = "BONUS_", CHAR(9) &amp; "BonusType=" &amp; resources!DE20 &amp; CHAR(10), "")
&amp; IF('goody huts'!DE20, "	ImprovementType=IMPROVEMENT_GOODY_HUT" &amp; CHAR(10), "")
&amp; IF(ISBLANK(OFFSET('rivers (2)'!$A$1, 2 * (67 - $A22), 2 * DF$2 + 1)), "", SUBSTITUTE($C$1, "&lt;direc&gt;", RIGHT(OFFSET('rivers (2)'!$A$1, 2 * (67 - $A22), 2 * DF$2 + 1), 1)))
&amp; IF(ISBLANK(OFFSET('rivers (2)'!$A$1, 2 * (67 - $A22) + 1, 2 * DF$2)), "", SUBSTITUTE($D$1, "&lt;direc&gt;", RIGHT(OFFSET('rivers (2)'!$A$1, 2 * (67 - $A22) + 1, 2 * DF$2), 1)))
&amp; IF(ISBLANK('feature type'!DE20), "EndPlot", SUBSTITUTE(SUBSTITUTE(output!$B$1,
                   "f_type", 'feature type'!DE20),
                   "f_var", 'feature variety'!DE20))
&amp; CHAR(10)</f>
        <v xml:space="preserve">BeginPlot
	x=108,y=48
	TerrainType=TERRAIN_GRASS
	PlotType=1
EndPlot
</v>
      </c>
      <c r="DG22" t="str">
        <f ca="1">SUBSTITUTE(SUBSTITUTE(SUBSTITUTE(SUBSTITUTE($A$1,
"x_coord",DG$2),
"y_coord",$A22),
"t_type",'terrain type'!DF20),
"p_type", 'plot type'!DF20)
&amp; IF(LEFT(resources!DF20, 6) = "BONUS_", CHAR(9) &amp; "BonusType=" &amp; resources!DF20 &amp; CHAR(10), "")
&amp; IF('goody huts'!DF20, "	ImprovementType=IMPROVEMENT_GOODY_HUT" &amp; CHAR(10), "")
&amp; IF(ISBLANK(OFFSET('rivers (2)'!$A$1, 2 * (67 - $A22), 2 * DG$2 + 1)), "", SUBSTITUTE($C$1, "&lt;direc&gt;", RIGHT(OFFSET('rivers (2)'!$A$1, 2 * (67 - $A22), 2 * DG$2 + 1), 1)))
&amp; IF(ISBLANK(OFFSET('rivers (2)'!$A$1, 2 * (67 - $A22) + 1, 2 * DG$2)), "", SUBSTITUTE($D$1, "&lt;direc&gt;", RIGHT(OFFSET('rivers (2)'!$A$1, 2 * (67 - $A22) + 1, 2 * DG$2), 1)))
&amp; IF(ISBLANK('feature type'!DF20), "EndPlot", SUBSTITUTE(SUBSTITUTE(output!$B$1,
                   "f_type", 'feature type'!DF20),
                   "f_var", 'feature variety'!DF20))
&amp; CHAR(10)</f>
        <v xml:space="preserve">BeginPlot
	x=109,y=48
	TerrainType=TERRAIN_COAST
	PlotType=3
EndPlot
</v>
      </c>
      <c r="DH22" t="str">
        <f ca="1">SUBSTITUTE(SUBSTITUTE(SUBSTITUTE(SUBSTITUTE($A$1,
"x_coord",DH$2),
"y_coord",$A22),
"t_type",'terrain type'!DG20),
"p_type", 'plot type'!DG20)
&amp; IF(LEFT(resources!DG20, 6) = "BONUS_", CHAR(9) &amp; "BonusType=" &amp; resources!DG20 &amp; CHAR(10), "")
&amp; IF('goody huts'!DG20, "	ImprovementType=IMPROVEMENT_GOODY_HUT" &amp; CHAR(10), "")
&amp; IF(ISBLANK(OFFSET('rivers (2)'!$A$1, 2 * (67 - $A22), 2 * DH$2 + 1)), "", SUBSTITUTE($C$1, "&lt;direc&gt;", RIGHT(OFFSET('rivers (2)'!$A$1, 2 * (67 - $A22), 2 * DH$2 + 1), 1)))
&amp; IF(ISBLANK(OFFSET('rivers (2)'!$A$1, 2 * (67 - $A22) + 1, 2 * DH$2)), "", SUBSTITUTE($D$1, "&lt;direc&gt;", RIGHT(OFFSET('rivers (2)'!$A$1, 2 * (67 - $A22) + 1, 2 * DH$2), 1)))
&amp; IF(ISBLANK('feature type'!DG20), "EndPlot", SUBSTITUTE(SUBSTITUTE(output!$B$1,
                   "f_type", 'feature type'!DG20),
                   "f_var", 'feature variety'!DG20))
&amp; CHAR(10)</f>
        <v xml:space="preserve">BeginPlot
	x=110,y=48
	TerrainType=TERRAIN_COAST
	PlotType=3
EndPlot
</v>
      </c>
      <c r="DI22" t="str">
        <f ca="1">SUBSTITUTE(SUBSTITUTE(SUBSTITUTE(SUBSTITUTE($A$1,
"x_coord",DI$2),
"y_coord",$A22),
"t_type",'terrain type'!DH20),
"p_type", 'plot type'!DH20)
&amp; IF(LEFT(resources!DH20, 6) = "BONUS_", CHAR(9) &amp; "BonusType=" &amp; resources!DH20 &amp; CHAR(10), "")
&amp; IF('goody huts'!DH20, "	ImprovementType=IMPROVEMENT_GOODY_HUT" &amp; CHAR(10), "")
&amp; IF(ISBLANK(OFFSET('rivers (2)'!$A$1, 2 * (67 - $A22), 2 * DI$2 + 1)), "", SUBSTITUTE($C$1, "&lt;direc&gt;", RIGHT(OFFSET('rivers (2)'!$A$1, 2 * (67 - $A22), 2 * DI$2 + 1), 1)))
&amp; IF(ISBLANK(OFFSET('rivers (2)'!$A$1, 2 * (67 - $A22) + 1, 2 * DI$2)), "", SUBSTITUTE($D$1, "&lt;direc&gt;", RIGHT(OFFSET('rivers (2)'!$A$1, 2 * (67 - $A22) + 1, 2 * DI$2), 1)))
&amp; IF(ISBLANK('feature type'!DH20), "EndPlot", SUBSTITUTE(SUBSTITUTE(output!$B$1,
                   "f_type", 'feature type'!DH20),
                   "f_var", 'feature variety'!DH20))
&amp; CHAR(10)</f>
        <v xml:space="preserve">BeginPlot
	x=111,y=48
	TerrainType=TERRAIN_OCEAN
	PlotType=3
EndPlot
</v>
      </c>
      <c r="DJ22" t="str">
        <f ca="1">SUBSTITUTE(SUBSTITUTE(SUBSTITUTE(SUBSTITUTE($A$1,
"x_coord",DJ$2),
"y_coord",$A22),
"t_type",'terrain type'!DI20),
"p_type", 'plot type'!DI20)
&amp; IF(LEFT(resources!DI20, 6) = "BONUS_", CHAR(9) &amp; "BonusType=" &amp; resources!DI20 &amp; CHAR(10), "")
&amp; IF('goody huts'!DI20, "	ImprovementType=IMPROVEMENT_GOODY_HUT" &amp; CHAR(10), "")
&amp; IF(ISBLANK(OFFSET('rivers (2)'!$A$1, 2 * (67 - $A22), 2 * DJ$2 + 1)), "", SUBSTITUTE($C$1, "&lt;direc&gt;", RIGHT(OFFSET('rivers (2)'!$A$1, 2 * (67 - $A22), 2 * DJ$2 + 1), 1)))
&amp; IF(ISBLANK(OFFSET('rivers (2)'!$A$1, 2 * (67 - $A22) + 1, 2 * DJ$2)), "", SUBSTITUTE($D$1, "&lt;direc&gt;", RIGHT(OFFSET('rivers (2)'!$A$1, 2 * (67 - $A22) + 1, 2 * DJ$2), 1)))
&amp; IF(ISBLANK('feature type'!DI20), "EndPlot", SUBSTITUTE(SUBSTITUTE(output!$B$1,
                   "f_type", 'feature type'!DI20),
                   "f_var", 'feature variety'!DI20))
&amp; CHAR(10)</f>
        <v xml:space="preserve">BeginPlot
	x=112,y=48
	TerrainType=TERRAIN_OCEAN
	PlotType=3
EndPlot
</v>
      </c>
      <c r="DK22" t="str">
        <f ca="1">SUBSTITUTE(SUBSTITUTE(SUBSTITUTE(SUBSTITUTE($A$1,
"x_coord",DK$2),
"y_coord",$A22),
"t_type",'terrain type'!DJ20),
"p_type", 'plot type'!DJ20)
&amp; IF(LEFT(resources!DJ20, 6) = "BONUS_", CHAR(9) &amp; "BonusType=" &amp; resources!DJ20 &amp; CHAR(10), "")
&amp; IF('goody huts'!DJ20, "	ImprovementType=IMPROVEMENT_GOODY_HUT" &amp; CHAR(10), "")
&amp; IF(ISBLANK(OFFSET('rivers (2)'!$A$1, 2 * (67 - $A22), 2 * DK$2 + 1)), "", SUBSTITUTE($C$1, "&lt;direc&gt;", RIGHT(OFFSET('rivers (2)'!$A$1, 2 * (67 - $A22), 2 * DK$2 + 1), 1)))
&amp; IF(ISBLANK(OFFSET('rivers (2)'!$A$1, 2 * (67 - $A22) + 1, 2 * DK$2)), "", SUBSTITUTE($D$1, "&lt;direc&gt;", RIGHT(OFFSET('rivers (2)'!$A$1, 2 * (67 - $A22) + 1, 2 * DK$2), 1)))
&amp; IF(ISBLANK('feature type'!DJ20), "EndPlot", SUBSTITUTE(SUBSTITUTE(output!$B$1,
                   "f_type", 'feature type'!DJ20),
                   "f_var", 'feature variety'!DJ20))
&amp; CHAR(10)</f>
        <v xml:space="preserve">BeginPlot
	x=113,y=48
	TerrainType=TERRAIN_OCEAN
	PlotType=3
EndPlot
</v>
      </c>
      <c r="DL22" t="str">
        <f ca="1">SUBSTITUTE(SUBSTITUTE(SUBSTITUTE(SUBSTITUTE($A$1,
"x_coord",DL$2),
"y_coord",$A22),
"t_type",'terrain type'!DK20),
"p_type", 'plot type'!DK20)
&amp; IF(LEFT(resources!DK20, 6) = "BONUS_", CHAR(9) &amp; "BonusType=" &amp; resources!DK20 &amp; CHAR(10), "")
&amp; IF('goody huts'!DK20, "	ImprovementType=IMPROVEMENT_GOODY_HUT" &amp; CHAR(10), "")
&amp; IF(ISBLANK(OFFSET('rivers (2)'!$A$1, 2 * (67 - $A22), 2 * DL$2 + 1)), "", SUBSTITUTE($C$1, "&lt;direc&gt;", RIGHT(OFFSET('rivers (2)'!$A$1, 2 * (67 - $A22), 2 * DL$2 + 1), 1)))
&amp; IF(ISBLANK(OFFSET('rivers (2)'!$A$1, 2 * (67 - $A22) + 1, 2 * DL$2)), "", SUBSTITUTE($D$1, "&lt;direc&gt;", RIGHT(OFFSET('rivers (2)'!$A$1, 2 * (67 - $A22) + 1, 2 * DL$2), 1)))
&amp; IF(ISBLANK('feature type'!DK20), "EndPlot", SUBSTITUTE(SUBSTITUTE(output!$B$1,
                   "f_type", 'feature type'!DK20),
                   "f_var", 'feature variety'!DK20))
&amp; CHAR(10)</f>
        <v xml:space="preserve">BeginPlot
	x=114,y=48
	TerrainType=TERRAIN_OCEAN
	PlotType=3
EndPlot
</v>
      </c>
      <c r="DM22" t="str">
        <f ca="1">SUBSTITUTE(SUBSTITUTE(SUBSTITUTE(SUBSTITUTE($A$1,
"x_coord",DM$2),
"y_coord",$A22),
"t_type",'terrain type'!DL20),
"p_type", 'plot type'!DL20)
&amp; IF(LEFT(resources!DL20, 6) = "BONUS_", CHAR(9) &amp; "BonusType=" &amp; resources!DL20 &amp; CHAR(10), "")
&amp; IF('goody huts'!DL20, "	ImprovementType=IMPROVEMENT_GOODY_HUT" &amp; CHAR(10), "")
&amp; IF(ISBLANK(OFFSET('rivers (2)'!$A$1, 2 * (67 - $A22), 2 * DM$2 + 1)), "", SUBSTITUTE($C$1, "&lt;direc&gt;", RIGHT(OFFSET('rivers (2)'!$A$1, 2 * (67 - $A22), 2 * DM$2 + 1), 1)))
&amp; IF(ISBLANK(OFFSET('rivers (2)'!$A$1, 2 * (67 - $A22) + 1, 2 * DM$2)), "", SUBSTITUTE($D$1, "&lt;direc&gt;", RIGHT(OFFSET('rivers (2)'!$A$1, 2 * (67 - $A22) + 1, 2 * DM$2), 1)))
&amp; IF(ISBLANK('feature type'!DL20), "EndPlot", SUBSTITUTE(SUBSTITUTE(output!$B$1,
                   "f_type", 'feature type'!DL20),
                   "f_var", 'feature variety'!DL20))
&amp; CHAR(10)</f>
        <v xml:space="preserve">BeginPlot
	x=115,y=48
	TerrainType=TERRAIN_OCEAN
	PlotType=3
EndPlot
</v>
      </c>
      <c r="DN22" t="str">
        <f ca="1">SUBSTITUTE(SUBSTITUTE(SUBSTITUTE(SUBSTITUTE($A$1,
"x_coord",DN$2),
"y_coord",$A22),
"t_type",'terrain type'!DM20),
"p_type", 'plot type'!DM20)
&amp; IF(LEFT(resources!DM20, 6) = "BONUS_", CHAR(9) &amp; "BonusType=" &amp; resources!DM20 &amp; CHAR(10), "")
&amp; IF('goody huts'!DM20, "	ImprovementType=IMPROVEMENT_GOODY_HUT" &amp; CHAR(10), "")
&amp; IF(ISBLANK(OFFSET('rivers (2)'!$A$1, 2 * (67 - $A22), 2 * DN$2 + 1)), "", SUBSTITUTE($C$1, "&lt;direc&gt;", RIGHT(OFFSET('rivers (2)'!$A$1, 2 * (67 - $A22), 2 * DN$2 + 1), 1)))
&amp; IF(ISBLANK(OFFSET('rivers (2)'!$A$1, 2 * (67 - $A22) + 1, 2 * DN$2)), "", SUBSTITUTE($D$1, "&lt;direc&gt;", RIGHT(OFFSET('rivers (2)'!$A$1, 2 * (67 - $A22) + 1, 2 * DN$2), 1)))
&amp; IF(ISBLANK('feature type'!DM20), "EndPlot", SUBSTITUTE(SUBSTITUTE(output!$B$1,
                   "f_type", 'feature type'!DM20),
                   "f_var", 'feature variety'!DM20))
&amp; CHAR(10)</f>
        <v xml:space="preserve">BeginPlot
	x=116,y=48
	TerrainType=TERRAIN_OCEAN
	PlotType=3
EndPlot
</v>
      </c>
      <c r="DO22" t="str">
        <f ca="1">SUBSTITUTE(SUBSTITUTE(SUBSTITUTE(SUBSTITUTE($A$1,
"x_coord",DO$2),
"y_coord",$A22),
"t_type",'terrain type'!DN20),
"p_type", 'plot type'!DN20)
&amp; IF(LEFT(resources!DN20, 6) = "BONUS_", CHAR(9) &amp; "BonusType=" &amp; resources!DN20 &amp; CHAR(10), "")
&amp; IF('goody huts'!DN20, "	ImprovementType=IMPROVEMENT_GOODY_HUT" &amp; CHAR(10), "")
&amp; IF(ISBLANK(OFFSET('rivers (2)'!$A$1, 2 * (67 - $A22), 2 * DO$2 + 1)), "", SUBSTITUTE($C$1, "&lt;direc&gt;", RIGHT(OFFSET('rivers (2)'!$A$1, 2 * (67 - $A22), 2 * DO$2 + 1), 1)))
&amp; IF(ISBLANK(OFFSET('rivers (2)'!$A$1, 2 * (67 - $A22) + 1, 2 * DO$2)), "", SUBSTITUTE($D$1, "&lt;direc&gt;", RIGHT(OFFSET('rivers (2)'!$A$1, 2 * (67 - $A22) + 1, 2 * DO$2), 1)))
&amp; IF(ISBLANK('feature type'!DN20), "EndPlot", SUBSTITUTE(SUBSTITUTE(output!$B$1,
                   "f_type", 'feature type'!DN20),
                   "f_var", 'feature variety'!DN20))
&amp; CHAR(10)</f>
        <v xml:space="preserve">BeginPlot
	x=117,y=48
	TerrainType=TERRAIN_OCEAN
	PlotType=3
EndPlot
</v>
      </c>
      <c r="DP22" t="str">
        <f ca="1">SUBSTITUTE(SUBSTITUTE(SUBSTITUTE(SUBSTITUTE($A$1,
"x_coord",DP$2),
"y_coord",$A22),
"t_type",'terrain type'!DO20),
"p_type", 'plot type'!DO20)
&amp; IF(LEFT(resources!DO20, 6) = "BONUS_", CHAR(9) &amp; "BonusType=" &amp; resources!DO20 &amp; CHAR(10), "")
&amp; IF('goody huts'!DO20, "	ImprovementType=IMPROVEMENT_GOODY_HUT" &amp; CHAR(10), "")
&amp; IF(ISBLANK(OFFSET('rivers (2)'!$A$1, 2 * (67 - $A22), 2 * DP$2 + 1)), "", SUBSTITUTE($C$1, "&lt;direc&gt;", RIGHT(OFFSET('rivers (2)'!$A$1, 2 * (67 - $A22), 2 * DP$2 + 1), 1)))
&amp; IF(ISBLANK(OFFSET('rivers (2)'!$A$1, 2 * (67 - $A22) + 1, 2 * DP$2)), "", SUBSTITUTE($D$1, "&lt;direc&gt;", RIGHT(OFFSET('rivers (2)'!$A$1, 2 * (67 - $A22) + 1, 2 * DP$2), 1)))
&amp; IF(ISBLANK('feature type'!DO20), "EndPlot", SUBSTITUTE(SUBSTITUTE(output!$B$1,
                   "f_type", 'feature type'!DO20),
                   "f_var", 'feature variety'!DO20))
&amp; CHAR(10)</f>
        <v xml:space="preserve">BeginPlot
	x=118,y=48
	TerrainType=TERRAIN_OCEAN
	PlotType=3
EndPlot
</v>
      </c>
      <c r="DQ22" t="str">
        <f ca="1">SUBSTITUTE(SUBSTITUTE(SUBSTITUTE(SUBSTITUTE($A$1,
"x_coord",DQ$2),
"y_coord",$A22),
"t_type",'terrain type'!DP20),
"p_type", 'plot type'!DP20)
&amp; IF(LEFT(resources!DP20, 6) = "BONUS_", CHAR(9) &amp; "BonusType=" &amp; resources!DP20 &amp; CHAR(10), "")
&amp; IF('goody huts'!DP20, "	ImprovementType=IMPROVEMENT_GOODY_HUT" &amp; CHAR(10), "")
&amp; IF(ISBLANK(OFFSET('rivers (2)'!$A$1, 2 * (67 - $A22), 2 * DQ$2 + 1)), "", SUBSTITUTE($C$1, "&lt;direc&gt;", RIGHT(OFFSET('rivers (2)'!$A$1, 2 * (67 - $A22), 2 * DQ$2 + 1), 1)))
&amp; IF(ISBLANK(OFFSET('rivers (2)'!$A$1, 2 * (67 - $A22) + 1, 2 * DQ$2)), "", SUBSTITUTE($D$1, "&lt;direc&gt;", RIGHT(OFFSET('rivers (2)'!$A$1, 2 * (67 - $A22) + 1, 2 * DQ$2), 1)))
&amp; IF(ISBLANK('feature type'!DP20), "EndPlot", SUBSTITUTE(SUBSTITUTE(output!$B$1,
                   "f_type", 'feature type'!DP20),
                   "f_var", 'feature variety'!DP20))
&amp; CHAR(10)</f>
        <v xml:space="preserve">BeginPlot
	x=119,y=48
	TerrainType=TERRAIN_OCEAN
	PlotType=3
EndPlot
</v>
      </c>
      <c r="DR22" t="str">
        <f ca="1">SUBSTITUTE(SUBSTITUTE(SUBSTITUTE(SUBSTITUTE($A$1,
"x_coord",DR$2),
"y_coord",$A22),
"t_type",'terrain type'!DQ20),
"p_type", 'plot type'!DQ20)
&amp; IF(LEFT(resources!DQ20, 6) = "BONUS_", CHAR(9) &amp; "BonusType=" &amp; resources!DQ20 &amp; CHAR(10), "")
&amp; IF('goody huts'!DQ20, "	ImprovementType=IMPROVEMENT_GOODY_HUT" &amp; CHAR(10), "")
&amp; IF(ISBLANK(OFFSET('rivers (2)'!$A$1, 2 * (67 - $A22), 2 * DR$2 + 1)), "", SUBSTITUTE($C$1, "&lt;direc&gt;", RIGHT(OFFSET('rivers (2)'!$A$1, 2 * (67 - $A22), 2 * DR$2 + 1), 1)))
&amp; IF(ISBLANK(OFFSET('rivers (2)'!$A$1, 2 * (67 - $A22) + 1, 2 * DR$2)), "", SUBSTITUTE($D$1, "&lt;direc&gt;", RIGHT(OFFSET('rivers (2)'!$A$1, 2 * (67 - $A22) + 1, 2 * DR$2), 1)))
&amp; IF(ISBLANK('feature type'!DQ20), "EndPlot", SUBSTITUTE(SUBSTITUTE(output!$B$1,
                   "f_type", 'feature type'!DQ20),
                   "f_var", 'feature variety'!DQ20))
&amp; CHAR(10)</f>
        <v xml:space="preserve">BeginPlot
	x=120,y=48
	TerrainType=TERRAIN_OCEAN
	PlotType=3
EndPlot
</v>
      </c>
      <c r="DS22" t="str">
        <f ca="1">SUBSTITUTE(SUBSTITUTE(SUBSTITUTE(SUBSTITUTE($A$1,
"x_coord",DS$2),
"y_coord",$A22),
"t_type",'terrain type'!DR20),
"p_type", 'plot type'!DR20)
&amp; IF(LEFT(resources!DR20, 6) = "BONUS_", CHAR(9) &amp; "BonusType=" &amp; resources!DR20 &amp; CHAR(10), "")
&amp; IF('goody huts'!DR20, "	ImprovementType=IMPROVEMENT_GOODY_HUT" &amp; CHAR(10), "")
&amp; IF(ISBLANK(OFFSET('rivers (2)'!$A$1, 2 * (67 - $A22), 2 * DS$2 + 1)), "", SUBSTITUTE($C$1, "&lt;direc&gt;", RIGHT(OFFSET('rivers (2)'!$A$1, 2 * (67 - $A22), 2 * DS$2 + 1), 1)))
&amp; IF(ISBLANK(OFFSET('rivers (2)'!$A$1, 2 * (67 - $A22) + 1, 2 * DS$2)), "", SUBSTITUTE($D$1, "&lt;direc&gt;", RIGHT(OFFSET('rivers (2)'!$A$1, 2 * (67 - $A22) + 1, 2 * DS$2), 1)))
&amp; IF(ISBLANK('feature type'!DR20), "EndPlot", SUBSTITUTE(SUBSTITUTE(output!$B$1,
                   "f_type", 'feature type'!DR20),
                   "f_var", 'feature variety'!DR20))
&amp; CHAR(10)</f>
        <v xml:space="preserve">BeginPlot
	x=121,y=48
	TerrainType=TERRAIN_OCEAN
	PlotType=3
EndPlot
</v>
      </c>
      <c r="DT22" t="str">
        <f ca="1">SUBSTITUTE(SUBSTITUTE(SUBSTITUTE(SUBSTITUTE($A$1,
"x_coord",DT$2),
"y_coord",$A22),
"t_type",'terrain type'!DS20),
"p_type", 'plot type'!DS20)
&amp; IF(LEFT(resources!DS20, 6) = "BONUS_", CHAR(9) &amp; "BonusType=" &amp; resources!DS20 &amp; CHAR(10), "")
&amp; IF('goody huts'!DS20, "	ImprovementType=IMPROVEMENT_GOODY_HUT" &amp; CHAR(10), "")
&amp; IF(ISBLANK(OFFSET('rivers (2)'!$A$1, 2 * (67 - $A22), 2 * DT$2 + 1)), "", SUBSTITUTE($C$1, "&lt;direc&gt;", RIGHT(OFFSET('rivers (2)'!$A$1, 2 * (67 - $A22), 2 * DT$2 + 1), 1)))
&amp; IF(ISBLANK(OFFSET('rivers (2)'!$A$1, 2 * (67 - $A22) + 1, 2 * DT$2)), "", SUBSTITUTE($D$1, "&lt;direc&gt;", RIGHT(OFFSET('rivers (2)'!$A$1, 2 * (67 - $A22) + 1, 2 * DT$2), 1)))
&amp; IF(ISBLANK('feature type'!DS20), "EndPlot", SUBSTITUTE(SUBSTITUTE(output!$B$1,
                   "f_type", 'feature type'!DS20),
                   "f_var", 'feature variety'!DS20))
&amp; CHAR(10)</f>
        <v xml:space="preserve">BeginPlot
	x=122,y=48
	TerrainType=TERRAIN_OCEAN
	PlotType=3
EndPlot
</v>
      </c>
      <c r="DU22" t="str">
        <f ca="1">SUBSTITUTE(SUBSTITUTE(SUBSTITUTE(SUBSTITUTE($A$1,
"x_coord",DU$2),
"y_coord",$A22),
"t_type",'terrain type'!DT20),
"p_type", 'plot type'!DT20)
&amp; IF(LEFT(resources!DT20, 6) = "BONUS_", CHAR(9) &amp; "BonusType=" &amp; resources!DT20 &amp; CHAR(10), "")
&amp; IF('goody huts'!DT20, "	ImprovementType=IMPROVEMENT_GOODY_HUT" &amp; CHAR(10), "")
&amp; IF(ISBLANK(OFFSET('rivers (2)'!$A$1, 2 * (67 - $A22), 2 * DU$2 + 1)), "", SUBSTITUTE($C$1, "&lt;direc&gt;", RIGHT(OFFSET('rivers (2)'!$A$1, 2 * (67 - $A22), 2 * DU$2 + 1), 1)))
&amp; IF(ISBLANK(OFFSET('rivers (2)'!$A$1, 2 * (67 - $A22) + 1, 2 * DU$2)), "", SUBSTITUTE($D$1, "&lt;direc&gt;", RIGHT(OFFSET('rivers (2)'!$A$1, 2 * (67 - $A22) + 1, 2 * DU$2), 1)))
&amp; IF(ISBLANK('feature type'!DT20), "EndPlot", SUBSTITUTE(SUBSTITUTE(output!$B$1,
                   "f_type", 'feature type'!DT20),
                   "f_var", 'feature variety'!DT20))
&amp; CHAR(10)</f>
        <v xml:space="preserve">BeginPlot
	x=123,y=48
	TerrainType=TERRAIN_OCEAN
	PlotType=3
EndPlot
</v>
      </c>
    </row>
    <row r="23" spans="1:125" x14ac:dyDescent="0.25">
      <c r="A23" s="10">
        <v>47</v>
      </c>
      <c r="B23" t="str">
        <f ca="1">SUBSTITUTE(SUBSTITUTE(SUBSTITUTE(SUBSTITUTE($A$1,
"x_coord",B$2),
"y_coord",$A23),
"t_type",'terrain type'!A21),
"p_type", 'plot type'!A21)
&amp; IF(LEFT(resources!A21, 6) = "BONUS_", CHAR(9) &amp; "BonusType=" &amp; resources!A21 &amp; CHAR(10), "")
&amp; IF('goody huts'!A21, "	ImprovementType=IMPROVEMENT_GOODY_HUT" &amp; CHAR(10), "")
&amp; IF(ISBLANK(OFFSET('rivers (2)'!$A$1, 2 * (67 - $A23), 2 * B$2 + 1)), "", SUBSTITUTE($C$1, "&lt;direc&gt;", RIGHT(OFFSET('rivers (2)'!$A$1, 2 * (67 - $A23), 2 * B$2 + 1), 1)))
&amp; IF(ISBLANK(OFFSET('rivers (2)'!$A$1, 2 * (67 - $A23) + 1, 2 * B$2)), "", SUBSTITUTE($D$1, "&lt;direc&gt;", RIGHT(OFFSET('rivers (2)'!$A$1, 2 * (67 - $A23) + 1, 2 * B$2), 1)))
&amp; IF(ISBLANK('feature type'!A21), "EndPlot", SUBSTITUTE(SUBSTITUTE(output!$B$1,
                   "f_type", 'feature type'!A21),
                   "f_var", 'feature variety'!A21))
&amp; CHAR(10)</f>
        <v xml:space="preserve">BeginPlot
	x=0,y=47
	TerrainType=TERRAIN_OCEAN
	PlotType=3
EndPlot
</v>
      </c>
      <c r="C23" t="str">
        <f ca="1">SUBSTITUTE(SUBSTITUTE(SUBSTITUTE(SUBSTITUTE($A$1,
"x_coord",C$2),
"y_coord",$A23),
"t_type",'terrain type'!B21),
"p_type", 'plot type'!B21)
&amp; IF(LEFT(resources!B21, 6) = "BONUS_", CHAR(9) &amp; "BonusType=" &amp; resources!B21 &amp; CHAR(10), "")
&amp; IF('goody huts'!B21, "	ImprovementType=IMPROVEMENT_GOODY_HUT" &amp; CHAR(10), "")
&amp; IF(ISBLANK(OFFSET('rivers (2)'!$A$1, 2 * (67 - $A23), 2 * C$2 + 1)), "", SUBSTITUTE($C$1, "&lt;direc&gt;", RIGHT(OFFSET('rivers (2)'!$A$1, 2 * (67 - $A23), 2 * C$2 + 1), 1)))
&amp; IF(ISBLANK(OFFSET('rivers (2)'!$A$1, 2 * (67 - $A23) + 1, 2 * C$2)), "", SUBSTITUTE($D$1, "&lt;direc&gt;", RIGHT(OFFSET('rivers (2)'!$A$1, 2 * (67 - $A23) + 1, 2 * C$2), 1)))
&amp; IF(ISBLANK('feature type'!B21), "EndPlot", SUBSTITUTE(SUBSTITUTE(output!$B$1,
                   "f_type", 'feature type'!B21),
                   "f_var", 'feature variety'!B21))
&amp; CHAR(10)</f>
        <v xml:space="preserve">BeginPlot
	x=1,y=47
	TerrainType=TERRAIN_COAST
	PlotType=3
EndPlot
</v>
      </c>
      <c r="D23" t="str">
        <f ca="1">SUBSTITUTE(SUBSTITUTE(SUBSTITUTE(SUBSTITUTE($A$1,
"x_coord",D$2),
"y_coord",$A23),
"t_type",'terrain type'!C21),
"p_type", 'plot type'!C21)
&amp; IF(LEFT(resources!C21, 6) = "BONUS_", CHAR(9) &amp; "BonusType=" &amp; resources!C21 &amp; CHAR(10), "")
&amp; IF('goody huts'!C21, "	ImprovementType=IMPROVEMENT_GOODY_HUT" &amp; CHAR(10), "")
&amp; IF(ISBLANK(OFFSET('rivers (2)'!$A$1, 2 * (67 - $A23), 2 * D$2 + 1)), "", SUBSTITUTE($C$1, "&lt;direc&gt;", RIGHT(OFFSET('rivers (2)'!$A$1, 2 * (67 - $A23), 2 * D$2 + 1), 1)))
&amp; IF(ISBLANK(OFFSET('rivers (2)'!$A$1, 2 * (67 - $A23) + 1, 2 * D$2)), "", SUBSTITUTE($D$1, "&lt;direc&gt;", RIGHT(OFFSET('rivers (2)'!$A$1, 2 * (67 - $A23) + 1, 2 * D$2), 1)))
&amp; IF(ISBLANK('feature type'!C21), "EndPlot", SUBSTITUTE(SUBSTITUTE(output!$B$1,
                   "f_type", 'feature type'!C21),
                   "f_var", 'feature variety'!C21))
&amp; CHAR(10)</f>
        <v xml:space="preserve">BeginPlot
	x=2,y=47
	TerrainType=TERRAIN_GRASS
	PlotType=0
EndPlot
</v>
      </c>
      <c r="E23" t="str">
        <f ca="1">SUBSTITUTE(SUBSTITUTE(SUBSTITUTE(SUBSTITUTE($A$1,
"x_coord",E$2),
"y_coord",$A23),
"t_type",'terrain type'!D21),
"p_type", 'plot type'!D21)
&amp; IF(LEFT(resources!D21, 6) = "BONUS_", CHAR(9) &amp; "BonusType=" &amp; resources!D21 &amp; CHAR(10), "")
&amp; IF('goody huts'!D21, "	ImprovementType=IMPROVEMENT_GOODY_HUT" &amp; CHAR(10), "")
&amp; IF(ISBLANK(OFFSET('rivers (2)'!$A$1, 2 * (67 - $A23), 2 * E$2 + 1)), "", SUBSTITUTE($C$1, "&lt;direc&gt;", RIGHT(OFFSET('rivers (2)'!$A$1, 2 * (67 - $A23), 2 * E$2 + 1), 1)))
&amp; IF(ISBLANK(OFFSET('rivers (2)'!$A$1, 2 * (67 - $A23) + 1, 2 * E$2)), "", SUBSTITUTE($D$1, "&lt;direc&gt;", RIGHT(OFFSET('rivers (2)'!$A$1, 2 * (67 - $A23) + 1, 2 * E$2), 1)))
&amp; IF(ISBLANK('feature type'!D21), "EndPlot", SUBSTITUTE(SUBSTITUTE(output!$B$1,
                   "f_type", 'feature type'!D21),
                   "f_var", 'feature variety'!D21))
&amp; CHAR(10)</f>
        <v xml:space="preserve">BeginPlot
	x=3,y=47
	TerrainType=TERRAIN_COAST
	PlotType=3
EndPlot
</v>
      </c>
      <c r="F23" t="str">
        <f ca="1">SUBSTITUTE(SUBSTITUTE(SUBSTITUTE(SUBSTITUTE($A$1,
"x_coord",F$2),
"y_coord",$A23),
"t_type",'terrain type'!E21),
"p_type", 'plot type'!E21)
&amp; IF(LEFT(resources!E21, 6) = "BONUS_", CHAR(9) &amp; "BonusType=" &amp; resources!E21 &amp; CHAR(10), "")
&amp; IF('goody huts'!E21, "	ImprovementType=IMPROVEMENT_GOODY_HUT" &amp; CHAR(10), "")
&amp; IF(ISBLANK(OFFSET('rivers (2)'!$A$1, 2 * (67 - $A23), 2 * F$2 + 1)), "", SUBSTITUTE($C$1, "&lt;direc&gt;", RIGHT(OFFSET('rivers (2)'!$A$1, 2 * (67 - $A23), 2 * F$2 + 1), 1)))
&amp; IF(ISBLANK(OFFSET('rivers (2)'!$A$1, 2 * (67 - $A23) + 1, 2 * F$2)), "", SUBSTITUTE($D$1, "&lt;direc&gt;", RIGHT(OFFSET('rivers (2)'!$A$1, 2 * (67 - $A23) + 1, 2 * F$2), 1)))
&amp; IF(ISBLANK('feature type'!E21), "EndPlot", SUBSTITUTE(SUBSTITUTE(output!$B$1,
                   "f_type", 'feature type'!E21),
                   "f_var", 'feature variety'!E21))
&amp; CHAR(10)</f>
        <v xml:space="preserve">BeginPlot
	x=4,y=47
	TerrainType=TERRAIN_OCEAN
	PlotType=3
EndPlot
</v>
      </c>
      <c r="G23" t="str">
        <f ca="1">SUBSTITUTE(SUBSTITUTE(SUBSTITUTE(SUBSTITUTE($A$1,
"x_coord",G$2),
"y_coord",$A23),
"t_type",'terrain type'!F21),
"p_type", 'plot type'!F21)
&amp; IF(LEFT(resources!F21, 6) = "BONUS_", CHAR(9) &amp; "BonusType=" &amp; resources!F21 &amp; CHAR(10), "")
&amp; IF('goody huts'!F21, "	ImprovementType=IMPROVEMENT_GOODY_HUT" &amp; CHAR(10), "")
&amp; IF(ISBLANK(OFFSET('rivers (2)'!$A$1, 2 * (67 - $A23), 2 * G$2 + 1)), "", SUBSTITUTE($C$1, "&lt;direc&gt;", RIGHT(OFFSET('rivers (2)'!$A$1, 2 * (67 - $A23), 2 * G$2 + 1), 1)))
&amp; IF(ISBLANK(OFFSET('rivers (2)'!$A$1, 2 * (67 - $A23) + 1, 2 * G$2)), "", SUBSTITUTE($D$1, "&lt;direc&gt;", RIGHT(OFFSET('rivers (2)'!$A$1, 2 * (67 - $A23) + 1, 2 * G$2), 1)))
&amp; IF(ISBLANK('feature type'!F21), "EndPlot", SUBSTITUTE(SUBSTITUTE(output!$B$1,
                   "f_type", 'feature type'!F21),
                   "f_var", 'feature variety'!F21))
&amp; CHAR(10)</f>
        <v xml:space="preserve">BeginPlot
	x=5,y=47
	TerrainType=TERRAIN_OCEAN
	PlotType=3
EndPlot
</v>
      </c>
      <c r="H23" t="str">
        <f ca="1">SUBSTITUTE(SUBSTITUTE(SUBSTITUTE(SUBSTITUTE($A$1,
"x_coord",H$2),
"y_coord",$A23),
"t_type",'terrain type'!G21),
"p_type", 'plot type'!G21)
&amp; IF(LEFT(resources!G21, 6) = "BONUS_", CHAR(9) &amp; "BonusType=" &amp; resources!G21 &amp; CHAR(10), "")
&amp; IF('goody huts'!G21, "	ImprovementType=IMPROVEMENT_GOODY_HUT" &amp; CHAR(10), "")
&amp; IF(ISBLANK(OFFSET('rivers (2)'!$A$1, 2 * (67 - $A23), 2 * H$2 + 1)), "", SUBSTITUTE($C$1, "&lt;direc&gt;", RIGHT(OFFSET('rivers (2)'!$A$1, 2 * (67 - $A23), 2 * H$2 + 1), 1)))
&amp; IF(ISBLANK(OFFSET('rivers (2)'!$A$1, 2 * (67 - $A23) + 1, 2 * H$2)), "", SUBSTITUTE($D$1, "&lt;direc&gt;", RIGHT(OFFSET('rivers (2)'!$A$1, 2 * (67 - $A23) + 1, 2 * H$2), 1)))
&amp; IF(ISBLANK('feature type'!G21), "EndPlot", SUBSTITUTE(SUBSTITUTE(output!$B$1,
                   "f_type", 'feature type'!G21),
                   "f_var", 'feature variety'!G21))
&amp; CHAR(10)</f>
        <v xml:space="preserve">BeginPlot
	x=6,y=47
	TerrainType=TERRAIN_OCEAN
	PlotType=3
EndPlot
</v>
      </c>
      <c r="I23" t="str">
        <f ca="1">SUBSTITUTE(SUBSTITUTE(SUBSTITUTE(SUBSTITUTE($A$1,
"x_coord",I$2),
"y_coord",$A23),
"t_type",'terrain type'!H21),
"p_type", 'plot type'!H21)
&amp; IF(LEFT(resources!H21, 6) = "BONUS_", CHAR(9) &amp; "BonusType=" &amp; resources!H21 &amp; CHAR(10), "")
&amp; IF('goody huts'!H21, "	ImprovementType=IMPROVEMENT_GOODY_HUT" &amp; CHAR(10), "")
&amp; IF(ISBLANK(OFFSET('rivers (2)'!$A$1, 2 * (67 - $A23), 2 * I$2 + 1)), "", SUBSTITUTE($C$1, "&lt;direc&gt;", RIGHT(OFFSET('rivers (2)'!$A$1, 2 * (67 - $A23), 2 * I$2 + 1), 1)))
&amp; IF(ISBLANK(OFFSET('rivers (2)'!$A$1, 2 * (67 - $A23) + 1, 2 * I$2)), "", SUBSTITUTE($D$1, "&lt;direc&gt;", RIGHT(OFFSET('rivers (2)'!$A$1, 2 * (67 - $A23) + 1, 2 * I$2), 1)))
&amp; IF(ISBLANK('feature type'!H21), "EndPlot", SUBSTITUTE(SUBSTITUTE(output!$B$1,
                   "f_type", 'feature type'!H21),
                   "f_var", 'feature variety'!H21))
&amp; CHAR(10)</f>
        <v xml:space="preserve">BeginPlot
	x=7,y=47
	TerrainType=TERRAIN_OCEAN
	PlotType=3
EndPlot
</v>
      </c>
      <c r="J23" t="str">
        <f ca="1">SUBSTITUTE(SUBSTITUTE(SUBSTITUTE(SUBSTITUTE($A$1,
"x_coord",J$2),
"y_coord",$A23),
"t_type",'terrain type'!I21),
"p_type", 'plot type'!I21)
&amp; IF(LEFT(resources!I21, 6) = "BONUS_", CHAR(9) &amp; "BonusType=" &amp; resources!I21 &amp; CHAR(10), "")
&amp; IF('goody huts'!I21, "	ImprovementType=IMPROVEMENT_GOODY_HUT" &amp; CHAR(10), "")
&amp; IF(ISBLANK(OFFSET('rivers (2)'!$A$1, 2 * (67 - $A23), 2 * J$2 + 1)), "", SUBSTITUTE($C$1, "&lt;direc&gt;", RIGHT(OFFSET('rivers (2)'!$A$1, 2 * (67 - $A23), 2 * J$2 + 1), 1)))
&amp; IF(ISBLANK(OFFSET('rivers (2)'!$A$1, 2 * (67 - $A23) + 1, 2 * J$2)), "", SUBSTITUTE($D$1, "&lt;direc&gt;", RIGHT(OFFSET('rivers (2)'!$A$1, 2 * (67 - $A23) + 1, 2 * J$2), 1)))
&amp; IF(ISBLANK('feature type'!I21), "EndPlot", SUBSTITUTE(SUBSTITUTE(output!$B$1,
                   "f_type", 'feature type'!I21),
                   "f_var", 'feature variety'!I21))
&amp; CHAR(10)</f>
        <v xml:space="preserve">BeginPlot
	x=8,y=47
	TerrainType=TERRAIN_OCEAN
	PlotType=3
EndPlot
</v>
      </c>
      <c r="K23" t="str">
        <f ca="1">SUBSTITUTE(SUBSTITUTE(SUBSTITUTE(SUBSTITUTE($A$1,
"x_coord",K$2),
"y_coord",$A23),
"t_type",'terrain type'!J21),
"p_type", 'plot type'!J21)
&amp; IF(LEFT(resources!J21, 6) = "BONUS_", CHAR(9) &amp; "BonusType=" &amp; resources!J21 &amp; CHAR(10), "")
&amp; IF('goody huts'!J21, "	ImprovementType=IMPROVEMENT_GOODY_HUT" &amp; CHAR(10), "")
&amp; IF(ISBLANK(OFFSET('rivers (2)'!$A$1, 2 * (67 - $A23), 2 * K$2 + 1)), "", SUBSTITUTE($C$1, "&lt;direc&gt;", RIGHT(OFFSET('rivers (2)'!$A$1, 2 * (67 - $A23), 2 * K$2 + 1), 1)))
&amp; IF(ISBLANK(OFFSET('rivers (2)'!$A$1, 2 * (67 - $A23) + 1, 2 * K$2)), "", SUBSTITUTE($D$1, "&lt;direc&gt;", RIGHT(OFFSET('rivers (2)'!$A$1, 2 * (67 - $A23) + 1, 2 * K$2), 1)))
&amp; IF(ISBLANK('feature type'!J21), "EndPlot", SUBSTITUTE(SUBSTITUTE(output!$B$1,
                   "f_type", 'feature type'!J21),
                   "f_var", 'feature variety'!J21))
&amp; CHAR(10)</f>
        <v xml:space="preserve">BeginPlot
	x=9,y=47
	TerrainType=TERRAIN_OCEAN
	PlotType=3
EndPlot
</v>
      </c>
      <c r="L23" t="str">
        <f ca="1">SUBSTITUTE(SUBSTITUTE(SUBSTITUTE(SUBSTITUTE($A$1,
"x_coord",L$2),
"y_coord",$A23),
"t_type",'terrain type'!K21),
"p_type", 'plot type'!K21)
&amp; IF(LEFT(resources!K21, 6) = "BONUS_", CHAR(9) &amp; "BonusType=" &amp; resources!K21 &amp; CHAR(10), "")
&amp; IF('goody huts'!K21, "	ImprovementType=IMPROVEMENT_GOODY_HUT" &amp; CHAR(10), "")
&amp; IF(ISBLANK(OFFSET('rivers (2)'!$A$1, 2 * (67 - $A23), 2 * L$2 + 1)), "", SUBSTITUTE($C$1, "&lt;direc&gt;", RIGHT(OFFSET('rivers (2)'!$A$1, 2 * (67 - $A23), 2 * L$2 + 1), 1)))
&amp; IF(ISBLANK(OFFSET('rivers (2)'!$A$1, 2 * (67 - $A23) + 1, 2 * L$2)), "", SUBSTITUTE($D$1, "&lt;direc&gt;", RIGHT(OFFSET('rivers (2)'!$A$1, 2 * (67 - $A23) + 1, 2 * L$2), 1)))
&amp; IF(ISBLANK('feature type'!K21), "EndPlot", SUBSTITUTE(SUBSTITUTE(output!$B$1,
                   "f_type", 'feature type'!K21),
                   "f_var", 'feature variety'!K21))
&amp; CHAR(10)</f>
        <v xml:space="preserve">BeginPlot
	x=10,y=47
	TerrainType=TERRAIN_OCEAN
	PlotType=3
EndPlot
</v>
      </c>
      <c r="M23" t="str">
        <f ca="1">SUBSTITUTE(SUBSTITUTE(SUBSTITUTE(SUBSTITUTE($A$1,
"x_coord",M$2),
"y_coord",$A23),
"t_type",'terrain type'!L21),
"p_type", 'plot type'!L21)
&amp; IF(LEFT(resources!L21, 6) = "BONUS_", CHAR(9) &amp; "BonusType=" &amp; resources!L21 &amp; CHAR(10), "")
&amp; IF('goody huts'!L21, "	ImprovementType=IMPROVEMENT_GOODY_HUT" &amp; CHAR(10), "")
&amp; IF(ISBLANK(OFFSET('rivers (2)'!$A$1, 2 * (67 - $A23), 2 * M$2 + 1)), "", SUBSTITUTE($C$1, "&lt;direc&gt;", RIGHT(OFFSET('rivers (2)'!$A$1, 2 * (67 - $A23), 2 * M$2 + 1), 1)))
&amp; IF(ISBLANK(OFFSET('rivers (2)'!$A$1, 2 * (67 - $A23) + 1, 2 * M$2)), "", SUBSTITUTE($D$1, "&lt;direc&gt;", RIGHT(OFFSET('rivers (2)'!$A$1, 2 * (67 - $A23) + 1, 2 * M$2), 1)))
&amp; IF(ISBLANK('feature type'!L21), "EndPlot", SUBSTITUTE(SUBSTITUTE(output!$B$1,
                   "f_type", 'feature type'!L21),
                   "f_var", 'feature variety'!L21))
&amp; CHAR(10)</f>
        <v xml:space="preserve">BeginPlot
	x=11,y=47
	TerrainType=TERRAIN_OCEAN
	PlotType=3
EndPlot
</v>
      </c>
      <c r="N23" t="str">
        <f ca="1">SUBSTITUTE(SUBSTITUTE(SUBSTITUTE(SUBSTITUTE($A$1,
"x_coord",N$2),
"y_coord",$A23),
"t_type",'terrain type'!M21),
"p_type", 'plot type'!M21)
&amp; IF(LEFT(resources!M21, 6) = "BONUS_", CHAR(9) &amp; "BonusType=" &amp; resources!M21 &amp; CHAR(10), "")
&amp; IF('goody huts'!M21, "	ImprovementType=IMPROVEMENT_GOODY_HUT" &amp; CHAR(10), "")
&amp; IF(ISBLANK(OFFSET('rivers (2)'!$A$1, 2 * (67 - $A23), 2 * N$2 + 1)), "", SUBSTITUTE($C$1, "&lt;direc&gt;", RIGHT(OFFSET('rivers (2)'!$A$1, 2 * (67 - $A23), 2 * N$2 + 1), 1)))
&amp; IF(ISBLANK(OFFSET('rivers (2)'!$A$1, 2 * (67 - $A23) + 1, 2 * N$2)), "", SUBSTITUTE($D$1, "&lt;direc&gt;", RIGHT(OFFSET('rivers (2)'!$A$1, 2 * (67 - $A23) + 1, 2 * N$2), 1)))
&amp; IF(ISBLANK('feature type'!M21), "EndPlot", SUBSTITUTE(SUBSTITUTE(output!$B$1,
                   "f_type", 'feature type'!M21),
                   "f_var", 'feature variety'!M21))
&amp; CHAR(10)</f>
        <v xml:space="preserve">BeginPlot
	x=12,y=47
	TerrainType=TERRAIN_COAST
	PlotType=3
EndPlot
</v>
      </c>
      <c r="O23" t="str">
        <f ca="1">SUBSTITUTE(SUBSTITUTE(SUBSTITUTE(SUBSTITUTE($A$1,
"x_coord",O$2),
"y_coord",$A23),
"t_type",'terrain type'!N21),
"p_type", 'plot type'!N21)
&amp; IF(LEFT(resources!N21, 6) = "BONUS_", CHAR(9) &amp; "BonusType=" &amp; resources!N21 &amp; CHAR(10), "")
&amp; IF('goody huts'!N21, "	ImprovementType=IMPROVEMENT_GOODY_HUT" &amp; CHAR(10), "")
&amp; IF(ISBLANK(OFFSET('rivers (2)'!$A$1, 2 * (67 - $A23), 2 * O$2 + 1)), "", SUBSTITUTE($C$1, "&lt;direc&gt;", RIGHT(OFFSET('rivers (2)'!$A$1, 2 * (67 - $A23), 2 * O$2 + 1), 1)))
&amp; IF(ISBLANK(OFFSET('rivers (2)'!$A$1, 2 * (67 - $A23) + 1, 2 * O$2)), "", SUBSTITUTE($D$1, "&lt;direc&gt;", RIGHT(OFFSET('rivers (2)'!$A$1, 2 * (67 - $A23) + 1, 2 * O$2), 1)))
&amp; IF(ISBLANK('feature type'!N21), "EndPlot", SUBSTITUTE(SUBSTITUTE(output!$B$1,
                   "f_type", 'feature type'!N21),
                   "f_var", 'feature variety'!N21))
&amp; CHAR(10)</f>
        <v xml:space="preserve">BeginPlot
	x=13,y=47
	TerrainType=TERRAIN_GRASS
	PlotType=1
	RiverWEDirection=3
	isNOfRiver
EndPlot
</v>
      </c>
      <c r="P23" t="str">
        <f ca="1">SUBSTITUTE(SUBSTITUTE(SUBSTITUTE(SUBSTITUTE($A$1,
"x_coord",P$2),
"y_coord",$A23),
"t_type",'terrain type'!O21),
"p_type", 'plot type'!O21)
&amp; IF(LEFT(resources!O21, 6) = "BONUS_", CHAR(9) &amp; "BonusType=" &amp; resources!O21 &amp; CHAR(10), "")
&amp; IF('goody huts'!O21, "	ImprovementType=IMPROVEMENT_GOODY_HUT" &amp; CHAR(10), "")
&amp; IF(ISBLANK(OFFSET('rivers (2)'!$A$1, 2 * (67 - $A23), 2 * P$2 + 1)), "", SUBSTITUTE($C$1, "&lt;direc&gt;", RIGHT(OFFSET('rivers (2)'!$A$1, 2 * (67 - $A23), 2 * P$2 + 1), 1)))
&amp; IF(ISBLANK(OFFSET('rivers (2)'!$A$1, 2 * (67 - $A23) + 1, 2 * P$2)), "", SUBSTITUTE($D$1, "&lt;direc&gt;", RIGHT(OFFSET('rivers (2)'!$A$1, 2 * (67 - $A23) + 1, 2 * P$2), 1)))
&amp; IF(ISBLANK('feature type'!O21), "EndPlot", SUBSTITUTE(SUBSTITUTE(output!$B$1,
                   "f_type", 'feature type'!O21),
                   "f_var", 'feature variety'!O21))
&amp; CHAR(10)</f>
        <v xml:space="preserve">BeginPlot
	x=14,y=47
	TerrainType=TERRAIN_GRASS
	PlotType=1
	RiverWEDirection=3
	isNOfRiver
	FeatureType=FEATURE_FOREST, FeatureVariety=0
EndPlot
</v>
      </c>
      <c r="Q23" t="str">
        <f ca="1">SUBSTITUTE(SUBSTITUTE(SUBSTITUTE(SUBSTITUTE($A$1,
"x_coord",Q$2),
"y_coord",$A23),
"t_type",'terrain type'!P21),
"p_type", 'plot type'!P21)
&amp; IF(LEFT(resources!P21, 6) = "BONUS_", CHAR(9) &amp; "BonusType=" &amp; resources!P21 &amp; CHAR(10), "")
&amp; IF('goody huts'!P21, "	ImprovementType=IMPROVEMENT_GOODY_HUT" &amp; CHAR(10), "")
&amp; IF(ISBLANK(OFFSET('rivers (2)'!$A$1, 2 * (67 - $A23), 2 * Q$2 + 1)), "", SUBSTITUTE($C$1, "&lt;direc&gt;", RIGHT(OFFSET('rivers (2)'!$A$1, 2 * (67 - $A23), 2 * Q$2 + 1), 1)))
&amp; IF(ISBLANK(OFFSET('rivers (2)'!$A$1, 2 * (67 - $A23) + 1, 2 * Q$2)), "", SUBSTITUTE($D$1, "&lt;direc&gt;", RIGHT(OFFSET('rivers (2)'!$A$1, 2 * (67 - $A23) + 1, 2 * Q$2), 1)))
&amp; IF(ISBLANK('feature type'!P21), "EndPlot", SUBSTITUTE(SUBSTITUTE(output!$B$1,
                   "f_type", 'feature type'!P21),
                   "f_var", 'feature variety'!P21))
&amp; CHAR(10)</f>
        <v xml:space="preserve">BeginPlot
	x=15,y=47
	TerrainType=TERRAIN_GRASS
	PlotType=1
	RiverWEDirection=3
	isNOfRiver
	FeatureType=FEATURE_FOREST, FeatureVariety=0
EndPlot
</v>
      </c>
      <c r="R23" t="str">
        <f ca="1">SUBSTITUTE(SUBSTITUTE(SUBSTITUTE(SUBSTITUTE($A$1,
"x_coord",R$2),
"y_coord",$A23),
"t_type",'terrain type'!Q21),
"p_type", 'plot type'!Q21)
&amp; IF(LEFT(resources!Q21, 6) = "BONUS_", CHAR(9) &amp; "BonusType=" &amp; resources!Q21 &amp; CHAR(10), "")
&amp; IF('goody huts'!Q21, "	ImprovementType=IMPROVEMENT_GOODY_HUT" &amp; CHAR(10), "")
&amp; IF(ISBLANK(OFFSET('rivers (2)'!$A$1, 2 * (67 - $A23), 2 * R$2 + 1)), "", SUBSTITUTE($C$1, "&lt;direc&gt;", RIGHT(OFFSET('rivers (2)'!$A$1, 2 * (67 - $A23), 2 * R$2 + 1), 1)))
&amp; IF(ISBLANK(OFFSET('rivers (2)'!$A$1, 2 * (67 - $A23) + 1, 2 * R$2)), "", SUBSTITUTE($D$1, "&lt;direc&gt;", RIGHT(OFFSET('rivers (2)'!$A$1, 2 * (67 - $A23) + 1, 2 * R$2), 1)))
&amp; IF(ISBLANK('feature type'!Q21), "EndPlot", SUBSTITUTE(SUBSTITUTE(output!$B$1,
                   "f_type", 'feature type'!Q21),
                   "f_var", 'feature variety'!Q21))
&amp; CHAR(10)</f>
        <v xml:space="preserve">BeginPlot
	x=16,y=47
	TerrainType=TERRAIN_GRASS
	PlotType=1
	RiverWEDirection=3
	isNOfRiver
	FeatureType=FEATURE_FOREST, FeatureVariety=0
EndPlot
</v>
      </c>
      <c r="S23" t="str">
        <f ca="1">SUBSTITUTE(SUBSTITUTE(SUBSTITUTE(SUBSTITUTE($A$1,
"x_coord",S$2),
"y_coord",$A23),
"t_type",'terrain type'!R21),
"p_type", 'plot type'!R21)
&amp; IF(LEFT(resources!R21, 6) = "BONUS_", CHAR(9) &amp; "BonusType=" &amp; resources!R21 &amp; CHAR(10), "")
&amp; IF('goody huts'!R21, "	ImprovementType=IMPROVEMENT_GOODY_HUT" &amp; CHAR(10), "")
&amp; IF(ISBLANK(OFFSET('rivers (2)'!$A$1, 2 * (67 - $A23), 2 * S$2 + 1)), "", SUBSTITUTE($C$1, "&lt;direc&gt;", RIGHT(OFFSET('rivers (2)'!$A$1, 2 * (67 - $A23), 2 * S$2 + 1), 1)))
&amp; IF(ISBLANK(OFFSET('rivers (2)'!$A$1, 2 * (67 - $A23) + 1, 2 * S$2)), "", SUBSTITUTE($D$1, "&lt;direc&gt;", RIGHT(OFFSET('rivers (2)'!$A$1, 2 * (67 - $A23) + 1, 2 * S$2), 1)))
&amp; IF(ISBLANK('feature type'!R21), "EndPlot", SUBSTITUTE(SUBSTITUTE(output!$B$1,
                   "f_type", 'feature type'!R21),
                   "f_var", 'feature variety'!R21))
&amp; CHAR(10)</f>
        <v xml:space="preserve">BeginPlot
	x=17,y=47
	TerrainType=TERRAIN_GRASS
	PlotType=2
	RiverWEDirection=3
	isNOfRiver
EndPlot
</v>
      </c>
      <c r="T23" t="str">
        <f ca="1">SUBSTITUTE(SUBSTITUTE(SUBSTITUTE(SUBSTITUTE($A$1,
"x_coord",T$2),
"y_coord",$A23),
"t_type",'terrain type'!S21),
"p_type", 'plot type'!S21)
&amp; IF(LEFT(resources!S21, 6) = "BONUS_", CHAR(9) &amp; "BonusType=" &amp; resources!S21 &amp; CHAR(10), "")
&amp; IF('goody huts'!S21, "	ImprovementType=IMPROVEMENT_GOODY_HUT" &amp; CHAR(10), "")
&amp; IF(ISBLANK(OFFSET('rivers (2)'!$A$1, 2 * (67 - $A23), 2 * T$2 + 1)), "", SUBSTITUTE($C$1, "&lt;direc&gt;", RIGHT(OFFSET('rivers (2)'!$A$1, 2 * (67 - $A23), 2 * T$2 + 1), 1)))
&amp; IF(ISBLANK(OFFSET('rivers (2)'!$A$1, 2 * (67 - $A23) + 1, 2 * T$2)), "", SUBSTITUTE($D$1, "&lt;direc&gt;", RIGHT(OFFSET('rivers (2)'!$A$1, 2 * (67 - $A23) + 1, 2 * T$2), 1)))
&amp; IF(ISBLANK('feature type'!S21), "EndPlot", SUBSTITUTE(SUBSTITUTE(output!$B$1,
                   "f_type", 'feature type'!S21),
                   "f_var", 'feature variety'!S21))
&amp; CHAR(10)</f>
        <v xml:space="preserve">BeginPlot
	x=18,y=47
	TerrainType=TERRAIN_GRASS
	PlotType=2
	RiverWEDirection=3
	isNOfRiver
EndPlot
</v>
      </c>
      <c r="U23" t="str">
        <f ca="1">SUBSTITUTE(SUBSTITUTE(SUBSTITUTE(SUBSTITUTE($A$1,
"x_coord",U$2),
"y_coord",$A23),
"t_type",'terrain type'!T21),
"p_type", 'plot type'!T21)
&amp; IF(LEFT(resources!T21, 6) = "BONUS_", CHAR(9) &amp; "BonusType=" &amp; resources!T21 &amp; CHAR(10), "")
&amp; IF('goody huts'!T21, "	ImprovementType=IMPROVEMENT_GOODY_HUT" &amp; CHAR(10), "")
&amp; IF(ISBLANK(OFFSET('rivers (2)'!$A$1, 2 * (67 - $A23), 2 * U$2 + 1)), "", SUBSTITUTE($C$1, "&lt;direc&gt;", RIGHT(OFFSET('rivers (2)'!$A$1, 2 * (67 - $A23), 2 * U$2 + 1), 1)))
&amp; IF(ISBLANK(OFFSET('rivers (2)'!$A$1, 2 * (67 - $A23) + 1, 2 * U$2)), "", SUBSTITUTE($D$1, "&lt;direc&gt;", RIGHT(OFFSET('rivers (2)'!$A$1, 2 * (67 - $A23) + 1, 2 * U$2), 1)))
&amp; IF(ISBLANK('feature type'!T21), "EndPlot", SUBSTITUTE(SUBSTITUTE(output!$B$1,
                   "f_type", 'feature type'!T21),
                   "f_var", 'feature variety'!T21))
&amp; CHAR(10)</f>
        <v xml:space="preserve">BeginPlot
	x=19,y=47
	TerrainType=TERRAIN_GRASS
	PlotType=2
	RiverWEDirection=3
	isNOfRiver
	FeatureType=FEATURE_FOREST, FeatureVariety=0
EndPlot
</v>
      </c>
      <c r="V23" t="str">
        <f ca="1">SUBSTITUTE(SUBSTITUTE(SUBSTITUTE(SUBSTITUTE($A$1,
"x_coord",V$2),
"y_coord",$A23),
"t_type",'terrain type'!U21),
"p_type", 'plot type'!U21)
&amp; IF(LEFT(resources!U21, 6) = "BONUS_", CHAR(9) &amp; "BonusType=" &amp; resources!U21 &amp; CHAR(10), "")
&amp; IF('goody huts'!U21, "	ImprovementType=IMPROVEMENT_GOODY_HUT" &amp; CHAR(10), "")
&amp; IF(ISBLANK(OFFSET('rivers (2)'!$A$1, 2 * (67 - $A23), 2 * V$2 + 1)), "", SUBSTITUTE($C$1, "&lt;direc&gt;", RIGHT(OFFSET('rivers (2)'!$A$1, 2 * (67 - $A23), 2 * V$2 + 1), 1)))
&amp; IF(ISBLANK(OFFSET('rivers (2)'!$A$1, 2 * (67 - $A23) + 1, 2 * V$2)), "", SUBSTITUTE($D$1, "&lt;direc&gt;", RIGHT(OFFSET('rivers (2)'!$A$1, 2 * (67 - $A23) + 1, 2 * V$2), 1)))
&amp; IF(ISBLANK('feature type'!U21), "EndPlot", SUBSTITUTE(SUBSTITUTE(output!$B$1,
                   "f_type", 'feature type'!U21),
                   "f_var", 'feature variety'!U21))
&amp; CHAR(10)</f>
        <v xml:space="preserve">BeginPlot
	x=20,y=47
	TerrainType=TERRAIN_GRASS
	PlotType=1
	RiverWEDirection=3
	isNOfRiver
	FeatureType=FEATURE_FOREST, FeatureVariety=0
EndPlot
</v>
      </c>
      <c r="W23" t="str">
        <f ca="1">SUBSTITUTE(SUBSTITUTE(SUBSTITUTE(SUBSTITUTE($A$1,
"x_coord",W$2),
"y_coord",$A23),
"t_type",'terrain type'!V21),
"p_type", 'plot type'!V21)
&amp; IF(LEFT(resources!V21, 6) = "BONUS_", CHAR(9) &amp; "BonusType=" &amp; resources!V21 &amp; CHAR(10), "")
&amp; IF('goody huts'!V21, "	ImprovementType=IMPROVEMENT_GOODY_HUT" &amp; CHAR(10), "")
&amp; IF(ISBLANK(OFFSET('rivers (2)'!$A$1, 2 * (67 - $A23), 2 * W$2 + 1)), "", SUBSTITUTE($C$1, "&lt;direc&gt;", RIGHT(OFFSET('rivers (2)'!$A$1, 2 * (67 - $A23), 2 * W$2 + 1), 1)))
&amp; IF(ISBLANK(OFFSET('rivers (2)'!$A$1, 2 * (67 - $A23) + 1, 2 * W$2)), "", SUBSTITUTE($D$1, "&lt;direc&gt;", RIGHT(OFFSET('rivers (2)'!$A$1, 2 * (67 - $A23) + 1, 2 * W$2), 1)))
&amp; IF(ISBLANK('feature type'!V21), "EndPlot", SUBSTITUTE(SUBSTITUTE(output!$B$1,
                   "f_type", 'feature type'!V21),
                   "f_var", 'feature variety'!V21))
&amp; CHAR(10)</f>
        <v xml:space="preserve">BeginPlot
	x=21,y=47
	TerrainType=TERRAIN_GRASS
	PlotType=2
	RiverWEDirection=3
	isNOfRiver
	FeatureType=FEATURE_FOREST, FeatureVariety=0
EndPlot
</v>
      </c>
      <c r="X23" t="str">
        <f ca="1">SUBSTITUTE(SUBSTITUTE(SUBSTITUTE(SUBSTITUTE($A$1,
"x_coord",X$2),
"y_coord",$A23),
"t_type",'terrain type'!W21),
"p_type", 'plot type'!W21)
&amp; IF(LEFT(resources!W21, 6) = "BONUS_", CHAR(9) &amp; "BonusType=" &amp; resources!W21 &amp; CHAR(10), "")
&amp; IF('goody huts'!W21, "	ImprovementType=IMPROVEMENT_GOODY_HUT" &amp; CHAR(10), "")
&amp; IF(ISBLANK(OFFSET('rivers (2)'!$A$1, 2 * (67 - $A23), 2 * X$2 + 1)), "", SUBSTITUTE($C$1, "&lt;direc&gt;", RIGHT(OFFSET('rivers (2)'!$A$1, 2 * (67 - $A23), 2 * X$2 + 1), 1)))
&amp; IF(ISBLANK(OFFSET('rivers (2)'!$A$1, 2 * (67 - $A23) + 1, 2 * X$2)), "", SUBSTITUTE($D$1, "&lt;direc&gt;", RIGHT(OFFSET('rivers (2)'!$A$1, 2 * (67 - $A23) + 1, 2 * X$2), 1)))
&amp; IF(ISBLANK('feature type'!W21), "EndPlot", SUBSTITUTE(SUBSTITUTE(output!$B$1,
                   "f_type", 'feature type'!W21),
                   "f_var", 'feature variety'!W21))
&amp; CHAR(10)</f>
        <v xml:space="preserve">BeginPlot
	x=22,y=47
	TerrainType=TERRAIN_GRASS
	PlotType=2
	FeatureType=FEATURE_FOREST, FeatureVariety=0
EndPlot
</v>
      </c>
      <c r="Y23" t="str">
        <f ca="1">SUBSTITUTE(SUBSTITUTE(SUBSTITUTE(SUBSTITUTE($A$1,
"x_coord",Y$2),
"y_coord",$A23),
"t_type",'terrain type'!X21),
"p_type", 'plot type'!X21)
&amp; IF(LEFT(resources!X21, 6) = "BONUS_", CHAR(9) &amp; "BonusType=" &amp; resources!X21 &amp; CHAR(10), "")
&amp; IF('goody huts'!X21, "	ImprovementType=IMPROVEMENT_GOODY_HUT" &amp; CHAR(10), "")
&amp; IF(ISBLANK(OFFSET('rivers (2)'!$A$1, 2 * (67 - $A23), 2 * Y$2 + 1)), "", SUBSTITUTE($C$1, "&lt;direc&gt;", RIGHT(OFFSET('rivers (2)'!$A$1, 2 * (67 - $A23), 2 * Y$2 + 1), 1)))
&amp; IF(ISBLANK(OFFSET('rivers (2)'!$A$1, 2 * (67 - $A23) + 1, 2 * Y$2)), "", SUBSTITUTE($D$1, "&lt;direc&gt;", RIGHT(OFFSET('rivers (2)'!$A$1, 2 * (67 - $A23) + 1, 2 * Y$2), 1)))
&amp; IF(ISBLANK('feature type'!X21), "EndPlot", SUBSTITUTE(SUBSTITUTE(output!$B$1,
                   "f_type", 'feature type'!X21),
                   "f_var", 'feature variety'!X21))
&amp; CHAR(10)</f>
        <v xml:space="preserve">BeginPlot
	x=23,y=47
	TerrainType=TERRAIN_GRASS
	PlotType=2
	FeatureType=FEATURE_FOREST, FeatureVariety=0
EndPlot
</v>
      </c>
      <c r="Z23" t="str">
        <f ca="1">SUBSTITUTE(SUBSTITUTE(SUBSTITUTE(SUBSTITUTE($A$1,
"x_coord",Z$2),
"y_coord",$A23),
"t_type",'terrain type'!Y21),
"p_type", 'plot type'!Y21)
&amp; IF(LEFT(resources!Y21, 6) = "BONUS_", CHAR(9) &amp; "BonusType=" &amp; resources!Y21 &amp; CHAR(10), "")
&amp; IF('goody huts'!Y21, "	ImprovementType=IMPROVEMENT_GOODY_HUT" &amp; CHAR(10), "")
&amp; IF(ISBLANK(OFFSET('rivers (2)'!$A$1, 2 * (67 - $A23), 2 * Z$2 + 1)), "", SUBSTITUTE($C$1, "&lt;direc&gt;", RIGHT(OFFSET('rivers (2)'!$A$1, 2 * (67 - $A23), 2 * Z$2 + 1), 1)))
&amp; IF(ISBLANK(OFFSET('rivers (2)'!$A$1, 2 * (67 - $A23) + 1, 2 * Z$2)), "", SUBSTITUTE($D$1, "&lt;direc&gt;", RIGHT(OFFSET('rivers (2)'!$A$1, 2 * (67 - $A23) + 1, 2 * Z$2), 1)))
&amp; IF(ISBLANK('feature type'!Y21), "EndPlot", SUBSTITUTE(SUBSTITUTE(output!$B$1,
                   "f_type", 'feature type'!Y21),
                   "f_var", 'feature variety'!Y21))
&amp; CHAR(10)</f>
        <v xml:space="preserve">BeginPlot
	x=24,y=47
	TerrainType=TERRAIN_GRASS
	PlotType=2
	RiverNSDirection=2
	isWOfRiver
	RiverWEDirection=3
	isNOfRiver
EndPlot
</v>
      </c>
      <c r="AA23" t="str">
        <f ca="1">SUBSTITUTE(SUBSTITUTE(SUBSTITUTE(SUBSTITUTE($A$1,
"x_coord",AA$2),
"y_coord",$A23),
"t_type",'terrain type'!Z21),
"p_type", 'plot type'!Z21)
&amp; IF(LEFT(resources!Z21, 6) = "BONUS_", CHAR(9) &amp; "BonusType=" &amp; resources!Z21 &amp; CHAR(10), "")
&amp; IF('goody huts'!Z21, "	ImprovementType=IMPROVEMENT_GOODY_HUT" &amp; CHAR(10), "")
&amp; IF(ISBLANK(OFFSET('rivers (2)'!$A$1, 2 * (67 - $A23), 2 * AA$2 + 1)), "", SUBSTITUTE($C$1, "&lt;direc&gt;", RIGHT(OFFSET('rivers (2)'!$A$1, 2 * (67 - $A23), 2 * AA$2 + 1), 1)))
&amp; IF(ISBLANK(OFFSET('rivers (2)'!$A$1, 2 * (67 - $A23) + 1, 2 * AA$2)), "", SUBSTITUTE($D$1, "&lt;direc&gt;", RIGHT(OFFSET('rivers (2)'!$A$1, 2 * (67 - $A23) + 1, 2 * AA$2), 1)))
&amp; IF(ISBLANK('feature type'!Z21), "EndPlot", SUBSTITUTE(SUBSTITUTE(output!$B$1,
                   "f_type", 'feature type'!Z21),
                   "f_var", 'feature variety'!Z21))
&amp; CHAR(10)</f>
        <v xml:space="preserve">BeginPlot
	x=25,y=47
	TerrainType=TERRAIN_GRASS
	PlotType=2
	FeatureType=FEATURE_FOREST, FeatureVariety=0
EndPlot
</v>
      </c>
      <c r="AB23" t="str">
        <f ca="1">SUBSTITUTE(SUBSTITUTE(SUBSTITUTE(SUBSTITUTE($A$1,
"x_coord",AB$2),
"y_coord",$A23),
"t_type",'terrain type'!AA21),
"p_type", 'plot type'!AA21)
&amp; IF(LEFT(resources!AA21, 6) = "BONUS_", CHAR(9) &amp; "BonusType=" &amp; resources!AA21 &amp; CHAR(10), "")
&amp; IF('goody huts'!AA21, "	ImprovementType=IMPROVEMENT_GOODY_HUT" &amp; CHAR(10), "")
&amp; IF(ISBLANK(OFFSET('rivers (2)'!$A$1, 2 * (67 - $A23), 2 * AB$2 + 1)), "", SUBSTITUTE($C$1, "&lt;direc&gt;", RIGHT(OFFSET('rivers (2)'!$A$1, 2 * (67 - $A23), 2 * AB$2 + 1), 1)))
&amp; IF(ISBLANK(OFFSET('rivers (2)'!$A$1, 2 * (67 - $A23) + 1, 2 * AB$2)), "", SUBSTITUTE($D$1, "&lt;direc&gt;", RIGHT(OFFSET('rivers (2)'!$A$1, 2 * (67 - $A23) + 1, 2 * AB$2), 1)))
&amp; IF(ISBLANK('feature type'!AA21), "EndPlot", SUBSTITUTE(SUBSTITUTE(output!$B$1,
                   "f_type", 'feature type'!AA21),
                   "f_var", 'feature variety'!AA21))
&amp; CHAR(10)</f>
        <v xml:space="preserve">BeginPlot
	x=26,y=47
	TerrainType=TERRAIN_GRASS
	PlotType=2
	FeatureType=FEATURE_FOREST, FeatureVariety=0
EndPlot
</v>
      </c>
      <c r="AC23" t="str">
        <f ca="1">SUBSTITUTE(SUBSTITUTE(SUBSTITUTE(SUBSTITUTE($A$1,
"x_coord",AC$2),
"y_coord",$A23),
"t_type",'terrain type'!AB21),
"p_type", 'plot type'!AB21)
&amp; IF(LEFT(resources!AB21, 6) = "BONUS_", CHAR(9) &amp; "BonusType=" &amp; resources!AB21 &amp; CHAR(10), "")
&amp; IF('goody huts'!AB21, "	ImprovementType=IMPROVEMENT_GOODY_HUT" &amp; CHAR(10), "")
&amp; IF(ISBLANK(OFFSET('rivers (2)'!$A$1, 2 * (67 - $A23), 2 * AC$2 + 1)), "", SUBSTITUTE($C$1, "&lt;direc&gt;", RIGHT(OFFSET('rivers (2)'!$A$1, 2 * (67 - $A23), 2 * AC$2 + 1), 1)))
&amp; IF(ISBLANK(OFFSET('rivers (2)'!$A$1, 2 * (67 - $A23) + 1, 2 * AC$2)), "", SUBSTITUTE($D$1, "&lt;direc&gt;", RIGHT(OFFSET('rivers (2)'!$A$1, 2 * (67 - $A23) + 1, 2 * AC$2), 1)))
&amp; IF(ISBLANK('feature type'!AB21), "EndPlot", SUBSTITUTE(SUBSTITUTE(output!$B$1,
                   "f_type", 'feature type'!AB21),
                   "f_var", 'feature variety'!AB21))
&amp; CHAR(10)</f>
        <v xml:space="preserve">BeginPlot
	x=27,y=47
	TerrainType=TERRAIN_GRASS
	PlotType=2
	BonusType=BONUS_SILK
	FeatureType=FEATURE_FOREST, FeatureVariety=0
EndPlot
</v>
      </c>
      <c r="AD23" t="str">
        <f ca="1">SUBSTITUTE(SUBSTITUTE(SUBSTITUTE(SUBSTITUTE($A$1,
"x_coord",AD$2),
"y_coord",$A23),
"t_type",'terrain type'!AC21),
"p_type", 'plot type'!AC21)
&amp; IF(LEFT(resources!AC21, 6) = "BONUS_", CHAR(9) &amp; "BonusType=" &amp; resources!AC21 &amp; CHAR(10), "")
&amp; IF('goody huts'!AC21, "	ImprovementType=IMPROVEMENT_GOODY_HUT" &amp; CHAR(10), "")
&amp; IF(ISBLANK(OFFSET('rivers (2)'!$A$1, 2 * (67 - $A23), 2 * AD$2 + 1)), "", SUBSTITUTE($C$1, "&lt;direc&gt;", RIGHT(OFFSET('rivers (2)'!$A$1, 2 * (67 - $A23), 2 * AD$2 + 1), 1)))
&amp; IF(ISBLANK(OFFSET('rivers (2)'!$A$1, 2 * (67 - $A23) + 1, 2 * AD$2)), "", SUBSTITUTE($D$1, "&lt;direc&gt;", RIGHT(OFFSET('rivers (2)'!$A$1, 2 * (67 - $A23) + 1, 2 * AD$2), 1)))
&amp; IF(ISBLANK('feature type'!AC21), "EndPlot", SUBSTITUTE(SUBSTITUTE(output!$B$1,
                   "f_type", 'feature type'!AC21),
                   "f_var", 'feature variety'!AC21))
&amp; CHAR(10)</f>
        <v xml:space="preserve">BeginPlot
	x=28,y=47
	TerrainType=TERRAIN_GRASS
	PlotType=2
	FeatureType=FEATURE_FOREST, FeatureVariety=0
EndPlot
</v>
      </c>
      <c r="AE23" t="str">
        <f ca="1">SUBSTITUTE(SUBSTITUTE(SUBSTITUTE(SUBSTITUTE($A$1,
"x_coord",AE$2),
"y_coord",$A23),
"t_type",'terrain type'!AD21),
"p_type", 'plot type'!AD21)
&amp; IF(LEFT(resources!AD21, 6) = "BONUS_", CHAR(9) &amp; "BonusType=" &amp; resources!AD21 &amp; CHAR(10), "")
&amp; IF('goody huts'!AD21, "	ImprovementType=IMPROVEMENT_GOODY_HUT" &amp; CHAR(10), "")
&amp; IF(ISBLANK(OFFSET('rivers (2)'!$A$1, 2 * (67 - $A23), 2 * AE$2 + 1)), "", SUBSTITUTE($C$1, "&lt;direc&gt;", RIGHT(OFFSET('rivers (2)'!$A$1, 2 * (67 - $A23), 2 * AE$2 + 1), 1)))
&amp; IF(ISBLANK(OFFSET('rivers (2)'!$A$1, 2 * (67 - $A23) + 1, 2 * AE$2)), "", SUBSTITUTE($D$1, "&lt;direc&gt;", RIGHT(OFFSET('rivers (2)'!$A$1, 2 * (67 - $A23) + 1, 2 * AE$2), 1)))
&amp; IF(ISBLANK('feature type'!AD21), "EndPlot", SUBSTITUTE(SUBSTITUTE(output!$B$1,
                   "f_type", 'feature type'!AD21),
                   "f_var", 'feature variety'!AD21))
&amp; CHAR(10)</f>
        <v xml:space="preserve">BeginPlot
	x=29,y=47
	TerrainType=TERRAIN_GRASS
	PlotType=2
	FeatureType=FEATURE_FOREST, FeatureVariety=0
EndPlot
</v>
      </c>
      <c r="AF23" t="str">
        <f ca="1">SUBSTITUTE(SUBSTITUTE(SUBSTITUTE(SUBSTITUTE($A$1,
"x_coord",AF$2),
"y_coord",$A23),
"t_type",'terrain type'!AE21),
"p_type", 'plot type'!AE21)
&amp; IF(LEFT(resources!AE21, 6) = "BONUS_", CHAR(9) &amp; "BonusType=" &amp; resources!AE21 &amp; CHAR(10), "")
&amp; IF('goody huts'!AE21, "	ImprovementType=IMPROVEMENT_GOODY_HUT" &amp; CHAR(10), "")
&amp; IF(ISBLANK(OFFSET('rivers (2)'!$A$1, 2 * (67 - $A23), 2 * AF$2 + 1)), "", SUBSTITUTE($C$1, "&lt;direc&gt;", RIGHT(OFFSET('rivers (2)'!$A$1, 2 * (67 - $A23), 2 * AF$2 + 1), 1)))
&amp; IF(ISBLANK(OFFSET('rivers (2)'!$A$1, 2 * (67 - $A23) + 1, 2 * AF$2)), "", SUBSTITUTE($D$1, "&lt;direc&gt;", RIGHT(OFFSET('rivers (2)'!$A$1, 2 * (67 - $A23) + 1, 2 * AF$2), 1)))
&amp; IF(ISBLANK('feature type'!AE21), "EndPlot", SUBSTITUTE(SUBSTITUTE(output!$B$1,
                   "f_type", 'feature type'!AE21),
                   "f_var", 'feature variety'!AE21))
&amp; CHAR(10)</f>
        <v xml:space="preserve">BeginPlot
	x=30,y=47
	TerrainType=TERRAIN_GRASS
	PlotType=2
	RiverWEDirection=1
	isNOfRiver
	FeatureType=FEATURE_FOREST, FeatureVariety=0
EndPlot
</v>
      </c>
      <c r="AG23" t="str">
        <f ca="1">SUBSTITUTE(SUBSTITUTE(SUBSTITUTE(SUBSTITUTE($A$1,
"x_coord",AG$2),
"y_coord",$A23),
"t_type",'terrain type'!AF21),
"p_type", 'plot type'!AF21)
&amp; IF(LEFT(resources!AF21, 6) = "BONUS_", CHAR(9) &amp; "BonusType=" &amp; resources!AF21 &amp; CHAR(10), "")
&amp; IF('goody huts'!AF21, "	ImprovementType=IMPROVEMENT_GOODY_HUT" &amp; CHAR(10), "")
&amp; IF(ISBLANK(OFFSET('rivers (2)'!$A$1, 2 * (67 - $A23), 2 * AG$2 + 1)), "", SUBSTITUTE($C$1, "&lt;direc&gt;", RIGHT(OFFSET('rivers (2)'!$A$1, 2 * (67 - $A23), 2 * AG$2 + 1), 1)))
&amp; IF(ISBLANK(OFFSET('rivers (2)'!$A$1, 2 * (67 - $A23) + 1, 2 * AG$2)), "", SUBSTITUTE($D$1, "&lt;direc&gt;", RIGHT(OFFSET('rivers (2)'!$A$1, 2 * (67 - $A23) + 1, 2 * AG$2), 1)))
&amp; IF(ISBLANK('feature type'!AF21), "EndPlot", SUBSTITUTE(SUBSTITUTE(output!$B$1,
                   "f_type", 'feature type'!AF21),
                   "f_var", 'feature variety'!AF21))
&amp; CHAR(10)</f>
        <v xml:space="preserve">BeginPlot
	x=31,y=47
	TerrainType=TERRAIN_GRASS
	PlotType=2
	RiverWEDirection=1
	isNOfRiver
EndPlot
</v>
      </c>
      <c r="AH23" t="str">
        <f ca="1">SUBSTITUTE(SUBSTITUTE(SUBSTITUTE(SUBSTITUTE($A$1,
"x_coord",AH$2),
"y_coord",$A23),
"t_type",'terrain type'!AG21),
"p_type", 'plot type'!AG21)
&amp; IF(LEFT(resources!AG21, 6) = "BONUS_", CHAR(9) &amp; "BonusType=" &amp; resources!AG21 &amp; CHAR(10), "")
&amp; IF('goody huts'!AG21, "	ImprovementType=IMPROVEMENT_GOODY_HUT" &amp; CHAR(10), "")
&amp; IF(ISBLANK(OFFSET('rivers (2)'!$A$1, 2 * (67 - $A23), 2 * AH$2 + 1)), "", SUBSTITUTE($C$1, "&lt;direc&gt;", RIGHT(OFFSET('rivers (2)'!$A$1, 2 * (67 - $A23), 2 * AH$2 + 1), 1)))
&amp; IF(ISBLANK(OFFSET('rivers (2)'!$A$1, 2 * (67 - $A23) + 1, 2 * AH$2)), "", SUBSTITUTE($D$1, "&lt;direc&gt;", RIGHT(OFFSET('rivers (2)'!$A$1, 2 * (67 - $A23) + 1, 2 * AH$2), 1)))
&amp; IF(ISBLANK('feature type'!AG21), "EndPlot", SUBSTITUTE(SUBSTITUTE(output!$B$1,
                   "f_type", 'feature type'!AG21),
                   "f_var", 'feature variety'!AG21))
&amp; CHAR(10)</f>
        <v xml:space="preserve">BeginPlot
	x=32,y=47
	TerrainType=TERRAIN_GRASS
	PlotType=2
	RiverWEDirection=1
	isNOfRiver
	FeatureType=FEATURE_FOREST, FeatureVariety=0
EndPlot
</v>
      </c>
      <c r="AI23" t="str">
        <f ca="1">SUBSTITUTE(SUBSTITUTE(SUBSTITUTE(SUBSTITUTE($A$1,
"x_coord",AI$2),
"y_coord",$A23),
"t_type",'terrain type'!AH21),
"p_type", 'plot type'!AH21)
&amp; IF(LEFT(resources!AH21, 6) = "BONUS_", CHAR(9) &amp; "BonusType=" &amp; resources!AH21 &amp; CHAR(10), "")
&amp; IF('goody huts'!AH21, "	ImprovementType=IMPROVEMENT_GOODY_HUT" &amp; CHAR(10), "")
&amp; IF(ISBLANK(OFFSET('rivers (2)'!$A$1, 2 * (67 - $A23), 2 * AI$2 + 1)), "", SUBSTITUTE($C$1, "&lt;direc&gt;", RIGHT(OFFSET('rivers (2)'!$A$1, 2 * (67 - $A23), 2 * AI$2 + 1), 1)))
&amp; IF(ISBLANK(OFFSET('rivers (2)'!$A$1, 2 * (67 - $A23) + 1, 2 * AI$2)), "", SUBSTITUTE($D$1, "&lt;direc&gt;", RIGHT(OFFSET('rivers (2)'!$A$1, 2 * (67 - $A23) + 1, 2 * AI$2), 1)))
&amp; IF(ISBLANK('feature type'!AH21), "EndPlot", SUBSTITUTE(SUBSTITUTE(output!$B$1,
                   "f_type", 'feature type'!AH21),
                   "f_var", 'feature variety'!AH21))
&amp; CHAR(10)</f>
        <v xml:space="preserve">BeginPlot
	x=33,y=47
	TerrainType=TERRAIN_GRASS
	PlotType=2
	BonusType=BONUS_URANIUM
	RiverWEDirection=1
	isNOfRiver
EndPlot
</v>
      </c>
      <c r="AJ23" t="str">
        <f ca="1">SUBSTITUTE(SUBSTITUTE(SUBSTITUTE(SUBSTITUTE($A$1,
"x_coord",AJ$2),
"y_coord",$A23),
"t_type",'terrain type'!AI21),
"p_type", 'plot type'!AI21)
&amp; IF(LEFT(resources!AI21, 6) = "BONUS_", CHAR(9) &amp; "BonusType=" &amp; resources!AI21 &amp; CHAR(10), "")
&amp; IF('goody huts'!AI21, "	ImprovementType=IMPROVEMENT_GOODY_HUT" &amp; CHAR(10), "")
&amp; IF(ISBLANK(OFFSET('rivers (2)'!$A$1, 2 * (67 - $A23), 2 * AJ$2 + 1)), "", SUBSTITUTE($C$1, "&lt;direc&gt;", RIGHT(OFFSET('rivers (2)'!$A$1, 2 * (67 - $A23), 2 * AJ$2 + 1), 1)))
&amp; IF(ISBLANK(OFFSET('rivers (2)'!$A$1, 2 * (67 - $A23) + 1, 2 * AJ$2)), "", SUBSTITUTE($D$1, "&lt;direc&gt;", RIGHT(OFFSET('rivers (2)'!$A$1, 2 * (67 - $A23) + 1, 2 * AJ$2), 1)))
&amp; IF(ISBLANK('feature type'!AI21), "EndPlot", SUBSTITUTE(SUBSTITUTE(output!$B$1,
                   "f_type", 'feature type'!AI21),
                   "f_var", 'feature variety'!AI21))
&amp; CHAR(10)</f>
        <v xml:space="preserve">BeginPlot
	x=34,y=47
	TerrainType=TERRAIN_GRASS
	PlotType=2
	RiverWEDirection=1
	isNOfRiver
EndPlot
</v>
      </c>
      <c r="AK23" t="str">
        <f ca="1">SUBSTITUTE(SUBSTITUTE(SUBSTITUTE(SUBSTITUTE($A$1,
"x_coord",AK$2),
"y_coord",$A23),
"t_type",'terrain type'!AJ21),
"p_type", 'plot type'!AJ21)
&amp; IF(LEFT(resources!AJ21, 6) = "BONUS_", CHAR(9) &amp; "BonusType=" &amp; resources!AJ21 &amp; CHAR(10), "")
&amp; IF('goody huts'!AJ21, "	ImprovementType=IMPROVEMENT_GOODY_HUT" &amp; CHAR(10), "")
&amp; IF(ISBLANK(OFFSET('rivers (2)'!$A$1, 2 * (67 - $A23), 2 * AK$2 + 1)), "", SUBSTITUTE($C$1, "&lt;direc&gt;", RIGHT(OFFSET('rivers (2)'!$A$1, 2 * (67 - $A23), 2 * AK$2 + 1), 1)))
&amp; IF(ISBLANK(OFFSET('rivers (2)'!$A$1, 2 * (67 - $A23) + 1, 2 * AK$2)), "", SUBSTITUTE($D$1, "&lt;direc&gt;", RIGHT(OFFSET('rivers (2)'!$A$1, 2 * (67 - $A23) + 1, 2 * AK$2), 1)))
&amp; IF(ISBLANK('feature type'!AJ21), "EndPlot", SUBSTITUTE(SUBSTITUTE(output!$B$1,
                   "f_type", 'feature type'!AJ21),
                   "f_var", 'feature variety'!AJ21))
&amp; CHAR(10)</f>
        <v xml:space="preserve">BeginPlot
	x=35,y=47
	TerrainType=TERRAIN_GRASS
	PlotType=1
	RiverWEDirection=1
	isNOfRiver
EndPlot
</v>
      </c>
      <c r="AL23" t="str">
        <f ca="1">SUBSTITUTE(SUBSTITUTE(SUBSTITUTE(SUBSTITUTE($A$1,
"x_coord",AL$2),
"y_coord",$A23),
"t_type",'terrain type'!AK21),
"p_type", 'plot type'!AK21)
&amp; IF(LEFT(resources!AK21, 6) = "BONUS_", CHAR(9) &amp; "BonusType=" &amp; resources!AK21 &amp; CHAR(10), "")
&amp; IF('goody huts'!AK21, "	ImprovementType=IMPROVEMENT_GOODY_HUT" &amp; CHAR(10), "")
&amp; IF(ISBLANK(OFFSET('rivers (2)'!$A$1, 2 * (67 - $A23), 2 * AL$2 + 1)), "", SUBSTITUTE($C$1, "&lt;direc&gt;", RIGHT(OFFSET('rivers (2)'!$A$1, 2 * (67 - $A23), 2 * AL$2 + 1), 1)))
&amp; IF(ISBLANK(OFFSET('rivers (2)'!$A$1, 2 * (67 - $A23) + 1, 2 * AL$2)), "", SUBSTITUTE($D$1, "&lt;direc&gt;", RIGHT(OFFSET('rivers (2)'!$A$1, 2 * (67 - $A23) + 1, 2 * AL$2), 1)))
&amp; IF(ISBLANK('feature type'!AK21), "EndPlot", SUBSTITUTE(SUBSTITUTE(output!$B$1,
                   "f_type", 'feature type'!AK21),
                   "f_var", 'feature variety'!AK21))
&amp; CHAR(10)</f>
        <v xml:space="preserve">BeginPlot
	x=36,y=47
	TerrainType=TERRAIN_GRASS
	PlotType=2
	RiverWEDirection=1
	isNOfRiver
EndPlot
</v>
      </c>
      <c r="AM23" t="str">
        <f ca="1">SUBSTITUTE(SUBSTITUTE(SUBSTITUTE(SUBSTITUTE($A$1,
"x_coord",AM$2),
"y_coord",$A23),
"t_type",'terrain type'!AL21),
"p_type", 'plot type'!AL21)
&amp; IF(LEFT(resources!AL21, 6) = "BONUS_", CHAR(9) &amp; "BonusType=" &amp; resources!AL21 &amp; CHAR(10), "")
&amp; IF('goody huts'!AL21, "	ImprovementType=IMPROVEMENT_GOODY_HUT" &amp; CHAR(10), "")
&amp; IF(ISBLANK(OFFSET('rivers (2)'!$A$1, 2 * (67 - $A23), 2 * AM$2 + 1)), "", SUBSTITUTE($C$1, "&lt;direc&gt;", RIGHT(OFFSET('rivers (2)'!$A$1, 2 * (67 - $A23), 2 * AM$2 + 1), 1)))
&amp; IF(ISBLANK(OFFSET('rivers (2)'!$A$1, 2 * (67 - $A23) + 1, 2 * AM$2)), "", SUBSTITUTE($D$1, "&lt;direc&gt;", RIGHT(OFFSET('rivers (2)'!$A$1, 2 * (67 - $A23) + 1, 2 * AM$2), 1)))
&amp; IF(ISBLANK('feature type'!AL21), "EndPlot", SUBSTITUTE(SUBSTITUTE(output!$B$1,
                   "f_type", 'feature type'!AL21),
                   "f_var", 'feature variety'!AL21))
&amp; CHAR(10)</f>
        <v xml:space="preserve">BeginPlot
	x=37,y=47
	TerrainType=TERRAIN_GRASS
	PlotType=2
	RiverWEDirection=1
	isNOfRiver
EndPlot
</v>
      </c>
      <c r="AN23" t="str">
        <f ca="1">SUBSTITUTE(SUBSTITUTE(SUBSTITUTE(SUBSTITUTE($A$1,
"x_coord",AN$2),
"y_coord",$A23),
"t_type",'terrain type'!AM21),
"p_type", 'plot type'!AM21)
&amp; IF(LEFT(resources!AM21, 6) = "BONUS_", CHAR(9) &amp; "BonusType=" &amp; resources!AM21 &amp; CHAR(10), "")
&amp; IF('goody huts'!AM21, "	ImprovementType=IMPROVEMENT_GOODY_HUT" &amp; CHAR(10), "")
&amp; IF(ISBLANK(OFFSET('rivers (2)'!$A$1, 2 * (67 - $A23), 2 * AN$2 + 1)), "", SUBSTITUTE($C$1, "&lt;direc&gt;", RIGHT(OFFSET('rivers (2)'!$A$1, 2 * (67 - $A23), 2 * AN$2 + 1), 1)))
&amp; IF(ISBLANK(OFFSET('rivers (2)'!$A$1, 2 * (67 - $A23) + 1, 2 * AN$2)), "", SUBSTITUTE($D$1, "&lt;direc&gt;", RIGHT(OFFSET('rivers (2)'!$A$1, 2 * (67 - $A23) + 1, 2 * AN$2), 1)))
&amp; IF(ISBLANK('feature type'!AM21), "EndPlot", SUBSTITUTE(SUBSTITUTE(output!$B$1,
                   "f_type", 'feature type'!AM21),
                   "f_var", 'feature variety'!AM21))
&amp; CHAR(10)</f>
        <v xml:space="preserve">BeginPlot
	x=38,y=47
	TerrainType=TERRAIN_COAST
	PlotType=3
EndPlot
</v>
      </c>
      <c r="AO23" t="str">
        <f ca="1">SUBSTITUTE(SUBSTITUTE(SUBSTITUTE(SUBSTITUTE($A$1,
"x_coord",AO$2),
"y_coord",$A23),
"t_type",'terrain type'!AN21),
"p_type", 'plot type'!AN21)
&amp; IF(LEFT(resources!AN21, 6) = "BONUS_", CHAR(9) &amp; "BonusType=" &amp; resources!AN21 &amp; CHAR(10), "")
&amp; IF('goody huts'!AN21, "	ImprovementType=IMPROVEMENT_GOODY_HUT" &amp; CHAR(10), "")
&amp; IF(ISBLANK(OFFSET('rivers (2)'!$A$1, 2 * (67 - $A23), 2 * AO$2 + 1)), "", SUBSTITUTE($C$1, "&lt;direc&gt;", RIGHT(OFFSET('rivers (2)'!$A$1, 2 * (67 - $A23), 2 * AO$2 + 1), 1)))
&amp; IF(ISBLANK(OFFSET('rivers (2)'!$A$1, 2 * (67 - $A23) + 1, 2 * AO$2)), "", SUBSTITUTE($D$1, "&lt;direc&gt;", RIGHT(OFFSET('rivers (2)'!$A$1, 2 * (67 - $A23) + 1, 2 * AO$2), 1)))
&amp; IF(ISBLANK('feature type'!AN21), "EndPlot", SUBSTITUTE(SUBSTITUTE(output!$B$1,
                   "f_type", 'feature type'!AN21),
                   "f_var", 'feature variety'!AN21))
&amp; CHAR(10)</f>
        <v xml:space="preserve">BeginPlot
	x=39,y=47
	TerrainType=TERRAIN_OCEAN
	PlotType=3
EndPlot
</v>
      </c>
      <c r="AP23" t="str">
        <f ca="1">SUBSTITUTE(SUBSTITUTE(SUBSTITUTE(SUBSTITUTE($A$1,
"x_coord",AP$2),
"y_coord",$A23),
"t_type",'terrain type'!AO21),
"p_type", 'plot type'!AO21)
&amp; IF(LEFT(resources!AO21, 6) = "BONUS_", CHAR(9) &amp; "BonusType=" &amp; resources!AO21 &amp; CHAR(10), "")
&amp; IF('goody huts'!AO21, "	ImprovementType=IMPROVEMENT_GOODY_HUT" &amp; CHAR(10), "")
&amp; IF(ISBLANK(OFFSET('rivers (2)'!$A$1, 2 * (67 - $A23), 2 * AP$2 + 1)), "", SUBSTITUTE($C$1, "&lt;direc&gt;", RIGHT(OFFSET('rivers (2)'!$A$1, 2 * (67 - $A23), 2 * AP$2 + 1), 1)))
&amp; IF(ISBLANK(OFFSET('rivers (2)'!$A$1, 2 * (67 - $A23) + 1, 2 * AP$2)), "", SUBSTITUTE($D$1, "&lt;direc&gt;", RIGHT(OFFSET('rivers (2)'!$A$1, 2 * (67 - $A23) + 1, 2 * AP$2), 1)))
&amp; IF(ISBLANK('feature type'!AO21), "EndPlot", SUBSTITUTE(SUBSTITUTE(output!$B$1,
                   "f_type", 'feature type'!AO21),
                   "f_var", 'feature variety'!AO21))
&amp; CHAR(10)</f>
        <v xml:space="preserve">BeginPlot
	x=40,y=47
	TerrainType=TERRAIN_OCEAN
	PlotType=3
EndPlot
</v>
      </c>
      <c r="AQ23" t="str">
        <f ca="1">SUBSTITUTE(SUBSTITUTE(SUBSTITUTE(SUBSTITUTE($A$1,
"x_coord",AQ$2),
"y_coord",$A23),
"t_type",'terrain type'!AP21),
"p_type", 'plot type'!AP21)
&amp; IF(LEFT(resources!AP21, 6) = "BONUS_", CHAR(9) &amp; "BonusType=" &amp; resources!AP21 &amp; CHAR(10), "")
&amp; IF('goody huts'!AP21, "	ImprovementType=IMPROVEMENT_GOODY_HUT" &amp; CHAR(10), "")
&amp; IF(ISBLANK(OFFSET('rivers (2)'!$A$1, 2 * (67 - $A23), 2 * AQ$2 + 1)), "", SUBSTITUTE($C$1, "&lt;direc&gt;", RIGHT(OFFSET('rivers (2)'!$A$1, 2 * (67 - $A23), 2 * AQ$2 + 1), 1)))
&amp; IF(ISBLANK(OFFSET('rivers (2)'!$A$1, 2 * (67 - $A23) + 1, 2 * AQ$2)), "", SUBSTITUTE($D$1, "&lt;direc&gt;", RIGHT(OFFSET('rivers (2)'!$A$1, 2 * (67 - $A23) + 1, 2 * AQ$2), 1)))
&amp; IF(ISBLANK('feature type'!AP21), "EndPlot", SUBSTITUTE(SUBSTITUTE(output!$B$1,
                   "f_type", 'feature type'!AP21),
                   "f_var", 'feature variety'!AP21))
&amp; CHAR(10)</f>
        <v xml:space="preserve">BeginPlot
	x=41,y=47
	TerrainType=TERRAIN_COAST
	PlotType=3
EndPlot
</v>
      </c>
      <c r="AR23" t="str">
        <f ca="1">SUBSTITUTE(SUBSTITUTE(SUBSTITUTE(SUBSTITUTE($A$1,
"x_coord",AR$2),
"y_coord",$A23),
"t_type",'terrain type'!AQ21),
"p_type", 'plot type'!AQ21)
&amp; IF(LEFT(resources!AQ21, 6) = "BONUS_", CHAR(9) &amp; "BonusType=" &amp; resources!AQ21 &amp; CHAR(10), "")
&amp; IF('goody huts'!AQ21, "	ImprovementType=IMPROVEMENT_GOODY_HUT" &amp; CHAR(10), "")
&amp; IF(ISBLANK(OFFSET('rivers (2)'!$A$1, 2 * (67 - $A23), 2 * AR$2 + 1)), "", SUBSTITUTE($C$1, "&lt;direc&gt;", RIGHT(OFFSET('rivers (2)'!$A$1, 2 * (67 - $A23), 2 * AR$2 + 1), 1)))
&amp; IF(ISBLANK(OFFSET('rivers (2)'!$A$1, 2 * (67 - $A23) + 1, 2 * AR$2)), "", SUBSTITUTE($D$1, "&lt;direc&gt;", RIGHT(OFFSET('rivers (2)'!$A$1, 2 * (67 - $A23) + 1, 2 * AR$2), 1)))
&amp; IF(ISBLANK('feature type'!AQ21), "EndPlot", SUBSTITUTE(SUBSTITUTE(output!$B$1,
                   "f_type", 'feature type'!AQ21),
                   "f_var", 'feature variety'!AQ21))
&amp; CHAR(10)</f>
        <v xml:space="preserve">BeginPlot
	x=42,y=47
	TerrainType=TERRAIN_GRASS
	PlotType=0
EndPlot
</v>
      </c>
      <c r="AS23" t="str">
        <f ca="1">SUBSTITUTE(SUBSTITUTE(SUBSTITUTE(SUBSTITUTE($A$1,
"x_coord",AS$2),
"y_coord",$A23),
"t_type",'terrain type'!AR21),
"p_type", 'plot type'!AR21)
&amp; IF(LEFT(resources!AR21, 6) = "BONUS_", CHAR(9) &amp; "BonusType=" &amp; resources!AR21 &amp; CHAR(10), "")
&amp; IF('goody huts'!AR21, "	ImprovementType=IMPROVEMENT_GOODY_HUT" &amp; CHAR(10), "")
&amp; IF(ISBLANK(OFFSET('rivers (2)'!$A$1, 2 * (67 - $A23), 2 * AS$2 + 1)), "", SUBSTITUTE($C$1, "&lt;direc&gt;", RIGHT(OFFSET('rivers (2)'!$A$1, 2 * (67 - $A23), 2 * AS$2 + 1), 1)))
&amp; IF(ISBLANK(OFFSET('rivers (2)'!$A$1, 2 * (67 - $A23) + 1, 2 * AS$2)), "", SUBSTITUTE($D$1, "&lt;direc&gt;", RIGHT(OFFSET('rivers (2)'!$A$1, 2 * (67 - $A23) + 1, 2 * AS$2), 1)))
&amp; IF(ISBLANK('feature type'!AR21), "EndPlot", SUBSTITUTE(SUBSTITUTE(output!$B$1,
                   "f_type", 'feature type'!AR21),
                   "f_var", 'feature variety'!AR21))
&amp; CHAR(10)</f>
        <v xml:space="preserve">BeginPlot
	x=43,y=47
	TerrainType=TERRAIN_COAST
	PlotType=3
EndPlot
</v>
      </c>
      <c r="AT23" t="str">
        <f ca="1">SUBSTITUTE(SUBSTITUTE(SUBSTITUTE(SUBSTITUTE($A$1,
"x_coord",AT$2),
"y_coord",$A23),
"t_type",'terrain type'!AS21),
"p_type", 'plot type'!AS21)
&amp; IF(LEFT(resources!AS21, 6) = "BONUS_", CHAR(9) &amp; "BonusType=" &amp; resources!AS21 &amp; CHAR(10), "")
&amp; IF('goody huts'!AS21, "	ImprovementType=IMPROVEMENT_GOODY_HUT" &amp; CHAR(10), "")
&amp; IF(ISBLANK(OFFSET('rivers (2)'!$A$1, 2 * (67 - $A23), 2 * AT$2 + 1)), "", SUBSTITUTE($C$1, "&lt;direc&gt;", RIGHT(OFFSET('rivers (2)'!$A$1, 2 * (67 - $A23), 2 * AT$2 + 1), 1)))
&amp; IF(ISBLANK(OFFSET('rivers (2)'!$A$1, 2 * (67 - $A23) + 1, 2 * AT$2)), "", SUBSTITUTE($D$1, "&lt;direc&gt;", RIGHT(OFFSET('rivers (2)'!$A$1, 2 * (67 - $A23) + 1, 2 * AT$2), 1)))
&amp; IF(ISBLANK('feature type'!AS21), "EndPlot", SUBSTITUTE(SUBSTITUTE(output!$B$1,
                   "f_type", 'feature type'!AS21),
                   "f_var", 'feature variety'!AS21))
&amp; CHAR(10)</f>
        <v xml:space="preserve">BeginPlot
	x=44,y=47
	TerrainType=TERRAIN_OCEAN
	PlotType=3
EndPlot
</v>
      </c>
      <c r="AU23" t="str">
        <f ca="1">SUBSTITUTE(SUBSTITUTE(SUBSTITUTE(SUBSTITUTE($A$1,
"x_coord",AU$2),
"y_coord",$A23),
"t_type",'terrain type'!AT21),
"p_type", 'plot type'!AT21)
&amp; IF(LEFT(resources!AT21, 6) = "BONUS_", CHAR(9) &amp; "BonusType=" &amp; resources!AT21 &amp; CHAR(10), "")
&amp; IF('goody huts'!AT21, "	ImprovementType=IMPROVEMENT_GOODY_HUT" &amp; CHAR(10), "")
&amp; IF(ISBLANK(OFFSET('rivers (2)'!$A$1, 2 * (67 - $A23), 2 * AU$2 + 1)), "", SUBSTITUTE($C$1, "&lt;direc&gt;", RIGHT(OFFSET('rivers (2)'!$A$1, 2 * (67 - $A23), 2 * AU$2 + 1), 1)))
&amp; IF(ISBLANK(OFFSET('rivers (2)'!$A$1, 2 * (67 - $A23) + 1, 2 * AU$2)), "", SUBSTITUTE($D$1, "&lt;direc&gt;", RIGHT(OFFSET('rivers (2)'!$A$1, 2 * (67 - $A23) + 1, 2 * AU$2), 1)))
&amp; IF(ISBLANK('feature type'!AT21), "EndPlot", SUBSTITUTE(SUBSTITUTE(output!$B$1,
                   "f_type", 'feature type'!AT21),
                   "f_var", 'feature variety'!AT21))
&amp; CHAR(10)</f>
        <v xml:space="preserve">BeginPlot
	x=45,y=47
	TerrainType=TERRAIN_OCEAN
	PlotType=3
EndPlot
</v>
      </c>
      <c r="AV23" t="str">
        <f ca="1">SUBSTITUTE(SUBSTITUTE(SUBSTITUTE(SUBSTITUTE($A$1,
"x_coord",AV$2),
"y_coord",$A23),
"t_type",'terrain type'!AU21),
"p_type", 'plot type'!AU21)
&amp; IF(LEFT(resources!AU21, 6) = "BONUS_", CHAR(9) &amp; "BonusType=" &amp; resources!AU21 &amp; CHAR(10), "")
&amp; IF('goody huts'!AU21, "	ImprovementType=IMPROVEMENT_GOODY_HUT" &amp; CHAR(10), "")
&amp; IF(ISBLANK(OFFSET('rivers (2)'!$A$1, 2 * (67 - $A23), 2 * AV$2 + 1)), "", SUBSTITUTE($C$1, "&lt;direc&gt;", RIGHT(OFFSET('rivers (2)'!$A$1, 2 * (67 - $A23), 2 * AV$2 + 1), 1)))
&amp; IF(ISBLANK(OFFSET('rivers (2)'!$A$1, 2 * (67 - $A23) + 1, 2 * AV$2)), "", SUBSTITUTE($D$1, "&lt;direc&gt;", RIGHT(OFFSET('rivers (2)'!$A$1, 2 * (67 - $A23) + 1, 2 * AV$2), 1)))
&amp; IF(ISBLANK('feature type'!AU21), "EndPlot", SUBSTITUTE(SUBSTITUTE(output!$B$1,
                   "f_type", 'feature type'!AU21),
                   "f_var", 'feature variety'!AU21))
&amp; CHAR(10)</f>
        <v xml:space="preserve">BeginPlot
	x=46,y=47
	TerrainType=TERRAIN_OCEAN
	PlotType=3
EndPlot
</v>
      </c>
      <c r="AW23" t="str">
        <f ca="1">SUBSTITUTE(SUBSTITUTE(SUBSTITUTE(SUBSTITUTE($A$1,
"x_coord",AW$2),
"y_coord",$A23),
"t_type",'terrain type'!AV21),
"p_type", 'plot type'!AV21)
&amp; IF(LEFT(resources!AV21, 6) = "BONUS_", CHAR(9) &amp; "BonusType=" &amp; resources!AV21 &amp; CHAR(10), "")
&amp; IF('goody huts'!AV21, "	ImprovementType=IMPROVEMENT_GOODY_HUT" &amp; CHAR(10), "")
&amp; IF(ISBLANK(OFFSET('rivers (2)'!$A$1, 2 * (67 - $A23), 2 * AW$2 + 1)), "", SUBSTITUTE($C$1, "&lt;direc&gt;", RIGHT(OFFSET('rivers (2)'!$A$1, 2 * (67 - $A23), 2 * AW$2 + 1), 1)))
&amp; IF(ISBLANK(OFFSET('rivers (2)'!$A$1, 2 * (67 - $A23) + 1, 2 * AW$2)), "", SUBSTITUTE($D$1, "&lt;direc&gt;", RIGHT(OFFSET('rivers (2)'!$A$1, 2 * (67 - $A23) + 1, 2 * AW$2), 1)))
&amp; IF(ISBLANK('feature type'!AV21), "EndPlot", SUBSTITUTE(SUBSTITUTE(output!$B$1,
                   "f_type", 'feature type'!AV21),
                   "f_var", 'feature variety'!AV21))
&amp; CHAR(10)</f>
        <v xml:space="preserve">BeginPlot
	x=47,y=47
	TerrainType=TERRAIN_GRASS
	PlotType=2
EndPlot
</v>
      </c>
      <c r="AX23" t="str">
        <f ca="1">SUBSTITUTE(SUBSTITUTE(SUBSTITUTE(SUBSTITUTE($A$1,
"x_coord",AX$2),
"y_coord",$A23),
"t_type",'terrain type'!AW21),
"p_type", 'plot type'!AW21)
&amp; IF(LEFT(resources!AW21, 6) = "BONUS_", CHAR(9) &amp; "BonusType=" &amp; resources!AW21 &amp; CHAR(10), "")
&amp; IF('goody huts'!AW21, "	ImprovementType=IMPROVEMENT_GOODY_HUT" &amp; CHAR(10), "")
&amp; IF(ISBLANK(OFFSET('rivers (2)'!$A$1, 2 * (67 - $A23), 2 * AX$2 + 1)), "", SUBSTITUTE($C$1, "&lt;direc&gt;", RIGHT(OFFSET('rivers (2)'!$A$1, 2 * (67 - $A23), 2 * AX$2 + 1), 1)))
&amp; IF(ISBLANK(OFFSET('rivers (2)'!$A$1, 2 * (67 - $A23) + 1, 2 * AX$2)), "", SUBSTITUTE($D$1, "&lt;direc&gt;", RIGHT(OFFSET('rivers (2)'!$A$1, 2 * (67 - $A23) + 1, 2 * AX$2), 1)))
&amp; IF(ISBLANK('feature type'!AW21), "EndPlot", SUBSTITUTE(SUBSTITUTE(output!$B$1,
                   "f_type", 'feature type'!AW21),
                   "f_var", 'feature variety'!AW21))
&amp; CHAR(10)</f>
        <v xml:space="preserve">BeginPlot
	x=48,y=47
	TerrainType=TERRAIN_COAST
	PlotType=3
	RiverNSDirection=2
	isWOfRiver
EndPlot
</v>
      </c>
      <c r="AY23" t="str">
        <f ca="1">SUBSTITUTE(SUBSTITUTE(SUBSTITUTE(SUBSTITUTE($A$1,
"x_coord",AY$2),
"y_coord",$A23),
"t_type",'terrain type'!AX21),
"p_type", 'plot type'!AX21)
&amp; IF(LEFT(resources!AX21, 6) = "BONUS_", CHAR(9) &amp; "BonusType=" &amp; resources!AX21 &amp; CHAR(10), "")
&amp; IF('goody huts'!AX21, "	ImprovementType=IMPROVEMENT_GOODY_HUT" &amp; CHAR(10), "")
&amp; IF(ISBLANK(OFFSET('rivers (2)'!$A$1, 2 * (67 - $A23), 2 * AY$2 + 1)), "", SUBSTITUTE($C$1, "&lt;direc&gt;", RIGHT(OFFSET('rivers (2)'!$A$1, 2 * (67 - $A23), 2 * AY$2 + 1), 1)))
&amp; IF(ISBLANK(OFFSET('rivers (2)'!$A$1, 2 * (67 - $A23) + 1, 2 * AY$2)), "", SUBSTITUTE($D$1, "&lt;direc&gt;", RIGHT(OFFSET('rivers (2)'!$A$1, 2 * (67 - $A23) + 1, 2 * AY$2), 1)))
&amp; IF(ISBLANK('feature type'!AX21), "EndPlot", SUBSTITUTE(SUBSTITUTE(output!$B$1,
                   "f_type", 'feature type'!AX21),
                   "f_var", 'feature variety'!AX21))
&amp; CHAR(10)</f>
        <v xml:space="preserve">BeginPlot
	x=49,y=47
	TerrainType=TERRAIN_GRASS
	PlotType=2
	BonusType=BONUS_HORSE
EndPlot
</v>
      </c>
      <c r="AZ23" t="str">
        <f ca="1">SUBSTITUTE(SUBSTITUTE(SUBSTITUTE(SUBSTITUTE($A$1,
"x_coord",AZ$2),
"y_coord",$A23),
"t_type",'terrain type'!AY21),
"p_type", 'plot type'!AY21)
&amp; IF(LEFT(resources!AY21, 6) = "BONUS_", CHAR(9) &amp; "BonusType=" &amp; resources!AY21 &amp; CHAR(10), "")
&amp; IF('goody huts'!AY21, "	ImprovementType=IMPROVEMENT_GOODY_HUT" &amp; CHAR(10), "")
&amp; IF(ISBLANK(OFFSET('rivers (2)'!$A$1, 2 * (67 - $A23), 2 * AZ$2 + 1)), "", SUBSTITUTE($C$1, "&lt;direc&gt;", RIGHT(OFFSET('rivers (2)'!$A$1, 2 * (67 - $A23), 2 * AZ$2 + 1), 1)))
&amp; IF(ISBLANK(OFFSET('rivers (2)'!$A$1, 2 * (67 - $A23) + 1, 2 * AZ$2)), "", SUBSTITUTE($D$1, "&lt;direc&gt;", RIGHT(OFFSET('rivers (2)'!$A$1, 2 * (67 - $A23) + 1, 2 * AZ$2), 1)))
&amp; IF(ISBLANK('feature type'!AY21), "EndPlot", SUBSTITUTE(SUBSTITUTE(output!$B$1,
                   "f_type", 'feature type'!AY21),
                   "f_var", 'feature variety'!AY21))
&amp; CHAR(10)</f>
        <v xml:space="preserve">BeginPlot
	x=50,y=47
	TerrainType=TERRAIN_GRASS
	PlotType=2
	RiverNSDirection=2
	isWOfRiver
	FeatureType=FEATURE_FOREST, FeatureVariety=1
EndPlot
</v>
      </c>
      <c r="BA23" t="str">
        <f ca="1">SUBSTITUTE(SUBSTITUTE(SUBSTITUTE(SUBSTITUTE($A$1,
"x_coord",BA$2),
"y_coord",$A23),
"t_type",'terrain type'!AZ21),
"p_type", 'plot type'!AZ21)
&amp; IF(LEFT(resources!AZ21, 6) = "BONUS_", CHAR(9) &amp; "BonusType=" &amp; resources!AZ21 &amp; CHAR(10), "")
&amp; IF('goody huts'!AZ21, "	ImprovementType=IMPROVEMENT_GOODY_HUT" &amp; CHAR(10), "")
&amp; IF(ISBLANK(OFFSET('rivers (2)'!$A$1, 2 * (67 - $A23), 2 * BA$2 + 1)), "", SUBSTITUTE($C$1, "&lt;direc&gt;", RIGHT(OFFSET('rivers (2)'!$A$1, 2 * (67 - $A23), 2 * BA$2 + 1), 1)))
&amp; IF(ISBLANK(OFFSET('rivers (2)'!$A$1, 2 * (67 - $A23) + 1, 2 * BA$2)), "", SUBSTITUTE($D$1, "&lt;direc&gt;", RIGHT(OFFSET('rivers (2)'!$A$1, 2 * (67 - $A23) + 1, 2 * BA$2), 1)))
&amp; IF(ISBLANK('feature type'!AZ21), "EndPlot", SUBSTITUTE(SUBSTITUTE(output!$B$1,
                   "f_type", 'feature type'!AZ21),
                   "f_var", 'feature variety'!AZ21))
&amp; CHAR(10)</f>
        <v xml:space="preserve">BeginPlot
	x=51,y=47
	TerrainType=TERRAIN_GRASS
	PlotType=2
	FeatureType=FEATURE_FOREST, FeatureVariety=1
EndPlot
</v>
      </c>
      <c r="BB23" t="str">
        <f ca="1">SUBSTITUTE(SUBSTITUTE(SUBSTITUTE(SUBSTITUTE($A$1,
"x_coord",BB$2),
"y_coord",$A23),
"t_type",'terrain type'!BA21),
"p_type", 'plot type'!BA21)
&amp; IF(LEFT(resources!BA21, 6) = "BONUS_", CHAR(9) &amp; "BonusType=" &amp; resources!BA21 &amp; CHAR(10), "")
&amp; IF('goody huts'!BA21, "	ImprovementType=IMPROVEMENT_GOODY_HUT" &amp; CHAR(10), "")
&amp; IF(ISBLANK(OFFSET('rivers (2)'!$A$1, 2 * (67 - $A23), 2 * BB$2 + 1)), "", SUBSTITUTE($C$1, "&lt;direc&gt;", RIGHT(OFFSET('rivers (2)'!$A$1, 2 * (67 - $A23), 2 * BB$2 + 1), 1)))
&amp; IF(ISBLANK(OFFSET('rivers (2)'!$A$1, 2 * (67 - $A23) + 1, 2 * BB$2)), "", SUBSTITUTE($D$1, "&lt;direc&gt;", RIGHT(OFFSET('rivers (2)'!$A$1, 2 * (67 - $A23) + 1, 2 * BB$2), 1)))
&amp; IF(ISBLANK('feature type'!BA21), "EndPlot", SUBSTITUTE(SUBSTITUTE(output!$B$1,
                   "f_type", 'feature type'!BA21),
                   "f_var", 'feature variety'!BA21))
&amp; CHAR(10)</f>
        <v xml:space="preserve">BeginPlot
	x=52,y=47
	TerrainType=TERRAIN_GRASS
	PlotType=1
	RiverNSDirection=2
	isWOfRiver
	FeatureType=FEATURE_FOREST, FeatureVariety=1
EndPlot
</v>
      </c>
      <c r="BC23" t="str">
        <f ca="1">SUBSTITUTE(SUBSTITUTE(SUBSTITUTE(SUBSTITUTE($A$1,
"x_coord",BC$2),
"y_coord",$A23),
"t_type",'terrain type'!BB21),
"p_type", 'plot type'!BB21)
&amp; IF(LEFT(resources!BB21, 6) = "BONUS_", CHAR(9) &amp; "BonusType=" &amp; resources!BB21 &amp; CHAR(10), "")
&amp; IF('goody huts'!BB21, "	ImprovementType=IMPROVEMENT_GOODY_HUT" &amp; CHAR(10), "")
&amp; IF(ISBLANK(OFFSET('rivers (2)'!$A$1, 2 * (67 - $A23), 2 * BC$2 + 1)), "", SUBSTITUTE($C$1, "&lt;direc&gt;", RIGHT(OFFSET('rivers (2)'!$A$1, 2 * (67 - $A23), 2 * BC$2 + 1), 1)))
&amp; IF(ISBLANK(OFFSET('rivers (2)'!$A$1, 2 * (67 - $A23) + 1, 2 * BC$2)), "", SUBSTITUTE($D$1, "&lt;direc&gt;", RIGHT(OFFSET('rivers (2)'!$A$1, 2 * (67 - $A23) + 1, 2 * BC$2), 1)))
&amp; IF(ISBLANK('feature type'!BB21), "EndPlot", SUBSTITUTE(SUBSTITUTE(output!$B$1,
                   "f_type", 'feature type'!BB21),
                   "f_var", 'feature variety'!BB21))
&amp; CHAR(10)</f>
        <v xml:space="preserve">BeginPlot
	x=53,y=47
	TerrainType=TERRAIN_GRASS
	PlotType=1
	FeatureType=FEATURE_FOREST, FeatureVariety=1
EndPlot
</v>
      </c>
      <c r="BD23" t="str">
        <f ca="1">SUBSTITUTE(SUBSTITUTE(SUBSTITUTE(SUBSTITUTE($A$1,
"x_coord",BD$2),
"y_coord",$A23),
"t_type",'terrain type'!BC21),
"p_type", 'plot type'!BC21)
&amp; IF(LEFT(resources!BC21, 6) = "BONUS_", CHAR(9) &amp; "BonusType=" &amp; resources!BC21 &amp; CHAR(10), "")
&amp; IF('goody huts'!BC21, "	ImprovementType=IMPROVEMENT_GOODY_HUT" &amp; CHAR(10), "")
&amp; IF(ISBLANK(OFFSET('rivers (2)'!$A$1, 2 * (67 - $A23), 2 * BD$2 + 1)), "", SUBSTITUTE($C$1, "&lt;direc&gt;", RIGHT(OFFSET('rivers (2)'!$A$1, 2 * (67 - $A23), 2 * BD$2 + 1), 1)))
&amp; IF(ISBLANK(OFFSET('rivers (2)'!$A$1, 2 * (67 - $A23) + 1, 2 * BD$2)), "", SUBSTITUTE($D$1, "&lt;direc&gt;", RIGHT(OFFSET('rivers (2)'!$A$1, 2 * (67 - $A23) + 1, 2 * BD$2), 1)))
&amp; IF(ISBLANK('feature type'!BC21), "EndPlot", SUBSTITUTE(SUBSTITUTE(output!$B$1,
                   "f_type", 'feature type'!BC21),
                   "f_var", 'feature variety'!BC21))
&amp; CHAR(10)</f>
        <v xml:space="preserve">BeginPlot
	x=54,y=47
	TerrainType=TERRAIN_GRASS
	PlotType=2
	RiverNSDirection=2
	isWOfRiver
	FeatureType=FEATURE_FOREST, FeatureVariety=1
EndPlot
</v>
      </c>
      <c r="BE23" t="str">
        <f ca="1">SUBSTITUTE(SUBSTITUTE(SUBSTITUTE(SUBSTITUTE($A$1,
"x_coord",BE$2),
"y_coord",$A23),
"t_type",'terrain type'!BD21),
"p_type", 'plot type'!BD21)
&amp; IF(LEFT(resources!BD21, 6) = "BONUS_", CHAR(9) &amp; "BonusType=" &amp; resources!BD21 &amp; CHAR(10), "")
&amp; IF('goody huts'!BD21, "	ImprovementType=IMPROVEMENT_GOODY_HUT" &amp; CHAR(10), "")
&amp; IF(ISBLANK(OFFSET('rivers (2)'!$A$1, 2 * (67 - $A23), 2 * BE$2 + 1)), "", SUBSTITUTE($C$1, "&lt;direc&gt;", RIGHT(OFFSET('rivers (2)'!$A$1, 2 * (67 - $A23), 2 * BE$2 + 1), 1)))
&amp; IF(ISBLANK(OFFSET('rivers (2)'!$A$1, 2 * (67 - $A23) + 1, 2 * BE$2)), "", SUBSTITUTE($D$1, "&lt;direc&gt;", RIGHT(OFFSET('rivers (2)'!$A$1, 2 * (67 - $A23) + 1, 2 * BE$2), 1)))
&amp; IF(ISBLANK('feature type'!BD21), "EndPlot", SUBSTITUTE(SUBSTITUTE(output!$B$1,
                   "f_type", 'feature type'!BD21),
                   "f_var", 'feature variety'!BD21))
&amp; CHAR(10)</f>
        <v xml:space="preserve">BeginPlot
	x=55,y=47
	TerrainType=TERRAIN_GRASS
	PlotType=2
	BonusType=BONUS_WINE
	RiverWEDirection=1
	isNOfRiver
EndPlot
</v>
      </c>
      <c r="BF23" t="str">
        <f ca="1">SUBSTITUTE(SUBSTITUTE(SUBSTITUTE(SUBSTITUTE($A$1,
"x_coord",BF$2),
"y_coord",$A23),
"t_type",'terrain type'!BE21),
"p_type", 'plot type'!BE21)
&amp; IF(LEFT(resources!BE21, 6) = "BONUS_", CHAR(9) &amp; "BonusType=" &amp; resources!BE21 &amp; CHAR(10), "")
&amp; IF('goody huts'!BE21, "	ImprovementType=IMPROVEMENT_GOODY_HUT" &amp; CHAR(10), "")
&amp; IF(ISBLANK(OFFSET('rivers (2)'!$A$1, 2 * (67 - $A23), 2 * BF$2 + 1)), "", SUBSTITUTE($C$1, "&lt;direc&gt;", RIGHT(OFFSET('rivers (2)'!$A$1, 2 * (67 - $A23), 2 * BF$2 + 1), 1)))
&amp; IF(ISBLANK(OFFSET('rivers (2)'!$A$1, 2 * (67 - $A23) + 1, 2 * BF$2)), "", SUBSTITUTE($D$1, "&lt;direc&gt;", RIGHT(OFFSET('rivers (2)'!$A$1, 2 * (67 - $A23) + 1, 2 * BF$2), 1)))
&amp; IF(ISBLANK('feature type'!BE21), "EndPlot", SUBSTITUTE(SUBSTITUTE(output!$B$1,
                   "f_type", 'feature type'!BE21),
                   "f_var", 'feature variety'!BE21))
&amp; CHAR(10)</f>
        <v xml:space="preserve">BeginPlot
	x=56,y=47
	TerrainType=TERRAIN_GRASS
	PlotType=2
	RiverWEDirection=1
	isNOfRiver
EndPlot
</v>
      </c>
      <c r="BG23" t="str">
        <f ca="1">SUBSTITUTE(SUBSTITUTE(SUBSTITUTE(SUBSTITUTE($A$1,
"x_coord",BG$2),
"y_coord",$A23),
"t_type",'terrain type'!BF21),
"p_type", 'plot type'!BF21)
&amp; IF(LEFT(resources!BF21, 6) = "BONUS_", CHAR(9) &amp; "BonusType=" &amp; resources!BF21 &amp; CHAR(10), "")
&amp; IF('goody huts'!BF21, "	ImprovementType=IMPROVEMENT_GOODY_HUT" &amp; CHAR(10), "")
&amp; IF(ISBLANK(OFFSET('rivers (2)'!$A$1, 2 * (67 - $A23), 2 * BG$2 + 1)), "", SUBSTITUTE($C$1, "&lt;direc&gt;", RIGHT(OFFSET('rivers (2)'!$A$1, 2 * (67 - $A23), 2 * BG$2 + 1), 1)))
&amp; IF(ISBLANK(OFFSET('rivers (2)'!$A$1, 2 * (67 - $A23) + 1, 2 * BG$2)), "", SUBSTITUTE($D$1, "&lt;direc&gt;", RIGHT(OFFSET('rivers (2)'!$A$1, 2 * (67 - $A23) + 1, 2 * BG$2), 1)))
&amp; IF(ISBLANK('feature type'!BF21), "EndPlot", SUBSTITUTE(SUBSTITUTE(output!$B$1,
                   "f_type", 'feature type'!BF21),
                   "f_var", 'feature variety'!BF21))
&amp; CHAR(10)</f>
        <v xml:space="preserve">BeginPlot
	x=57,y=47
	TerrainType=TERRAIN_GRASS
	PlotType=2
	RiverWEDirection=1
	isNOfRiver
	FeatureType=FEATURE_FOREST, FeatureVariety=1
EndPlot
</v>
      </c>
      <c r="BH23" t="str">
        <f ca="1">SUBSTITUTE(SUBSTITUTE(SUBSTITUTE(SUBSTITUTE($A$1,
"x_coord",BH$2),
"y_coord",$A23),
"t_type",'terrain type'!BG21),
"p_type", 'plot type'!BG21)
&amp; IF(LEFT(resources!BG21, 6) = "BONUS_", CHAR(9) &amp; "BonusType=" &amp; resources!BG21 &amp; CHAR(10), "")
&amp; IF('goody huts'!BG21, "	ImprovementType=IMPROVEMENT_GOODY_HUT" &amp; CHAR(10), "")
&amp; IF(ISBLANK(OFFSET('rivers (2)'!$A$1, 2 * (67 - $A23), 2 * BH$2 + 1)), "", SUBSTITUTE($C$1, "&lt;direc&gt;", RIGHT(OFFSET('rivers (2)'!$A$1, 2 * (67 - $A23), 2 * BH$2 + 1), 1)))
&amp; IF(ISBLANK(OFFSET('rivers (2)'!$A$1, 2 * (67 - $A23) + 1, 2 * BH$2)), "", SUBSTITUTE($D$1, "&lt;direc&gt;", RIGHT(OFFSET('rivers (2)'!$A$1, 2 * (67 - $A23) + 1, 2 * BH$2), 1)))
&amp; IF(ISBLANK('feature type'!BG21), "EndPlot", SUBSTITUTE(SUBSTITUTE(output!$B$1,
                   "f_type", 'feature type'!BG21),
                   "f_var", 'feature variety'!BG21))
&amp; CHAR(10)</f>
        <v xml:space="preserve">BeginPlot
	x=58,y=47
	TerrainType=TERRAIN_GRASS
	PlotType=2
	RiverWEDirection=1
	isNOfRiver
EndPlot
</v>
      </c>
      <c r="BI23" t="str">
        <f ca="1">SUBSTITUTE(SUBSTITUTE(SUBSTITUTE(SUBSTITUTE($A$1,
"x_coord",BI$2),
"y_coord",$A23),
"t_type",'terrain type'!BH21),
"p_type", 'plot type'!BH21)
&amp; IF(LEFT(resources!BH21, 6) = "BONUS_", CHAR(9) &amp; "BonusType=" &amp; resources!BH21 &amp; CHAR(10), "")
&amp; IF('goody huts'!BH21, "	ImprovementType=IMPROVEMENT_GOODY_HUT" &amp; CHAR(10), "")
&amp; IF(ISBLANK(OFFSET('rivers (2)'!$A$1, 2 * (67 - $A23), 2 * BI$2 + 1)), "", SUBSTITUTE($C$1, "&lt;direc&gt;", RIGHT(OFFSET('rivers (2)'!$A$1, 2 * (67 - $A23), 2 * BI$2 + 1), 1)))
&amp; IF(ISBLANK(OFFSET('rivers (2)'!$A$1, 2 * (67 - $A23) + 1, 2 * BI$2)), "", SUBSTITUTE($D$1, "&lt;direc&gt;", RIGHT(OFFSET('rivers (2)'!$A$1, 2 * (67 - $A23) + 1, 2 * BI$2), 1)))
&amp; IF(ISBLANK('feature type'!BH21), "EndPlot", SUBSTITUTE(SUBSTITUTE(output!$B$1,
                   "f_type", 'feature type'!BH21),
                   "f_var", 'feature variety'!BH21))
&amp; CHAR(10)</f>
        <v xml:space="preserve">BeginPlot
	x=59,y=47
	TerrainType=TERRAIN_GRASS
	PlotType=2
	RiverWEDirection=1
	isNOfRiver
EndPlot
</v>
      </c>
      <c r="BJ23" t="str">
        <f ca="1">SUBSTITUTE(SUBSTITUTE(SUBSTITUTE(SUBSTITUTE($A$1,
"x_coord",BJ$2),
"y_coord",$A23),
"t_type",'terrain type'!BI21),
"p_type", 'plot type'!BI21)
&amp; IF(LEFT(resources!BI21, 6) = "BONUS_", CHAR(9) &amp; "BonusType=" &amp; resources!BI21 &amp; CHAR(10), "")
&amp; IF('goody huts'!BI21, "	ImprovementType=IMPROVEMENT_GOODY_HUT" &amp; CHAR(10), "")
&amp; IF(ISBLANK(OFFSET('rivers (2)'!$A$1, 2 * (67 - $A23), 2 * BJ$2 + 1)), "", SUBSTITUTE($C$1, "&lt;direc&gt;", RIGHT(OFFSET('rivers (2)'!$A$1, 2 * (67 - $A23), 2 * BJ$2 + 1), 1)))
&amp; IF(ISBLANK(OFFSET('rivers (2)'!$A$1, 2 * (67 - $A23) + 1, 2 * BJ$2)), "", SUBSTITUTE($D$1, "&lt;direc&gt;", RIGHT(OFFSET('rivers (2)'!$A$1, 2 * (67 - $A23) + 1, 2 * BJ$2), 1)))
&amp; IF(ISBLANK('feature type'!BI21), "EndPlot", SUBSTITUTE(SUBSTITUTE(output!$B$1,
                   "f_type", 'feature type'!BI21),
                   "f_var", 'feature variety'!BI21))
&amp; CHAR(10)</f>
        <v xml:space="preserve">BeginPlot
	x=60,y=47
	TerrainType=TERRAIN_GRASS
	PlotType=2
	RiverWEDirection=1
	isNOfRiver
EndPlot
</v>
      </c>
      <c r="BK23" t="str">
        <f ca="1">SUBSTITUTE(SUBSTITUTE(SUBSTITUTE(SUBSTITUTE($A$1,
"x_coord",BK$2),
"y_coord",$A23),
"t_type",'terrain type'!BJ21),
"p_type", 'plot type'!BJ21)
&amp; IF(LEFT(resources!BJ21, 6) = "BONUS_", CHAR(9) &amp; "BonusType=" &amp; resources!BJ21 &amp; CHAR(10), "")
&amp; IF('goody huts'!BJ21, "	ImprovementType=IMPROVEMENT_GOODY_HUT" &amp; CHAR(10), "")
&amp; IF(ISBLANK(OFFSET('rivers (2)'!$A$1, 2 * (67 - $A23), 2 * BK$2 + 1)), "", SUBSTITUTE($C$1, "&lt;direc&gt;", RIGHT(OFFSET('rivers (2)'!$A$1, 2 * (67 - $A23), 2 * BK$2 + 1), 1)))
&amp; IF(ISBLANK(OFFSET('rivers (2)'!$A$1, 2 * (67 - $A23) + 1, 2 * BK$2)), "", SUBSTITUTE($D$1, "&lt;direc&gt;", RIGHT(OFFSET('rivers (2)'!$A$1, 2 * (67 - $A23) + 1, 2 * BK$2), 1)))
&amp; IF(ISBLANK('feature type'!BJ21), "EndPlot", SUBSTITUTE(SUBSTITUTE(output!$B$1,
                   "f_type", 'feature type'!BJ21),
                   "f_var", 'feature variety'!BJ21))
&amp; CHAR(10)</f>
        <v xml:space="preserve">BeginPlot
	x=61,y=47
	TerrainType=TERRAIN_GRASS
	PlotType=2
	RiverWEDirection=1
	isNOfRiver
	FeatureType=FEATURE_FOREST, FeatureVariety=1
EndPlot
</v>
      </c>
      <c r="BL23" t="str">
        <f ca="1">SUBSTITUTE(SUBSTITUTE(SUBSTITUTE(SUBSTITUTE($A$1,
"x_coord",BL$2),
"y_coord",$A23),
"t_type",'terrain type'!BK21),
"p_type", 'plot type'!BK21)
&amp; IF(LEFT(resources!BK21, 6) = "BONUS_", CHAR(9) &amp; "BonusType=" &amp; resources!BK21 &amp; CHAR(10), "")
&amp; IF('goody huts'!BK21, "	ImprovementType=IMPROVEMENT_GOODY_HUT" &amp; CHAR(10), "")
&amp; IF(ISBLANK(OFFSET('rivers (2)'!$A$1, 2 * (67 - $A23), 2 * BL$2 + 1)), "", SUBSTITUTE($C$1, "&lt;direc&gt;", RIGHT(OFFSET('rivers (2)'!$A$1, 2 * (67 - $A23), 2 * BL$2 + 1), 1)))
&amp; IF(ISBLANK(OFFSET('rivers (2)'!$A$1, 2 * (67 - $A23) + 1, 2 * BL$2)), "", SUBSTITUTE($D$1, "&lt;direc&gt;", RIGHT(OFFSET('rivers (2)'!$A$1, 2 * (67 - $A23) + 1, 2 * BL$2), 1)))
&amp; IF(ISBLANK('feature type'!BK21), "EndPlot", SUBSTITUTE(SUBSTITUTE(output!$B$1,
                   "f_type", 'feature type'!BK21),
                   "f_var", 'feature variety'!BK21))
&amp; CHAR(10)</f>
        <v xml:space="preserve">BeginPlot
	x=62,y=47
	TerrainType=TERRAIN_GRASS
	PlotType=2
	ImprovementType=IMPROVEMENT_GOODY_HUT
	RiverWEDirection=1
	isNOfRiver
	FeatureType=FEATURE_FOREST, FeatureVariety=1
EndPlot
</v>
      </c>
      <c r="BM23" t="str">
        <f ca="1">SUBSTITUTE(SUBSTITUTE(SUBSTITUTE(SUBSTITUTE($A$1,
"x_coord",BM$2),
"y_coord",$A23),
"t_type",'terrain type'!BL21),
"p_type", 'plot type'!BL21)
&amp; IF(LEFT(resources!BL21, 6) = "BONUS_", CHAR(9) &amp; "BonusType=" &amp; resources!BL21 &amp; CHAR(10), "")
&amp; IF('goody huts'!BL21, "	ImprovementType=IMPROVEMENT_GOODY_HUT" &amp; CHAR(10), "")
&amp; IF(ISBLANK(OFFSET('rivers (2)'!$A$1, 2 * (67 - $A23), 2 * BM$2 + 1)), "", SUBSTITUTE($C$1, "&lt;direc&gt;", RIGHT(OFFSET('rivers (2)'!$A$1, 2 * (67 - $A23), 2 * BM$2 + 1), 1)))
&amp; IF(ISBLANK(OFFSET('rivers (2)'!$A$1, 2 * (67 - $A23) + 1, 2 * BM$2)), "", SUBSTITUTE($D$1, "&lt;direc&gt;", RIGHT(OFFSET('rivers (2)'!$A$1, 2 * (67 - $A23) + 1, 2 * BM$2), 1)))
&amp; IF(ISBLANK('feature type'!BL21), "EndPlot", SUBSTITUTE(SUBSTITUTE(output!$B$1,
                   "f_type", 'feature type'!BL21),
                   "f_var", 'feature variety'!BL21))
&amp; CHAR(10)</f>
        <v xml:space="preserve">BeginPlot
	x=63,y=47
	TerrainType=TERRAIN_GRASS
	PlotType=2
	RiverNSDirection=0
	isWOfRiver
	RiverWEDirection=1
	isNOfRiver
EndPlot
</v>
      </c>
      <c r="BN23" t="str">
        <f ca="1">SUBSTITUTE(SUBSTITUTE(SUBSTITUTE(SUBSTITUTE($A$1,
"x_coord",BN$2),
"y_coord",$A23),
"t_type",'terrain type'!BM21),
"p_type", 'plot type'!BM21)
&amp; IF(LEFT(resources!BM21, 6) = "BONUS_", CHAR(9) &amp; "BonusType=" &amp; resources!BM21 &amp; CHAR(10), "")
&amp; IF('goody huts'!BM21, "	ImprovementType=IMPROVEMENT_GOODY_HUT" &amp; CHAR(10), "")
&amp; IF(ISBLANK(OFFSET('rivers (2)'!$A$1, 2 * (67 - $A23), 2 * BN$2 + 1)), "", SUBSTITUTE($C$1, "&lt;direc&gt;", RIGHT(OFFSET('rivers (2)'!$A$1, 2 * (67 - $A23), 2 * BN$2 + 1), 1)))
&amp; IF(ISBLANK(OFFSET('rivers (2)'!$A$1, 2 * (67 - $A23) + 1, 2 * BN$2)), "", SUBSTITUTE($D$1, "&lt;direc&gt;", RIGHT(OFFSET('rivers (2)'!$A$1, 2 * (67 - $A23) + 1, 2 * BN$2), 1)))
&amp; IF(ISBLANK('feature type'!BM21), "EndPlot", SUBSTITUTE(SUBSTITUTE(output!$B$1,
                   "f_type", 'feature type'!BM21),
                   "f_var", 'feature variety'!BM21))
&amp; CHAR(10)</f>
        <v xml:space="preserve">BeginPlot
	x=64,y=47
	TerrainType=TERRAIN_GRASS
	PlotType=2
EndPlot
</v>
      </c>
      <c r="BO23" t="str">
        <f ca="1">SUBSTITUTE(SUBSTITUTE(SUBSTITUTE(SUBSTITUTE($A$1,
"x_coord",BO$2),
"y_coord",$A23),
"t_type",'terrain type'!BN21),
"p_type", 'plot type'!BN21)
&amp; IF(LEFT(resources!BN21, 6) = "BONUS_", CHAR(9) &amp; "BonusType=" &amp; resources!BN21 &amp; CHAR(10), "")
&amp; IF('goody huts'!BN21, "	ImprovementType=IMPROVEMENT_GOODY_HUT" &amp; CHAR(10), "")
&amp; IF(ISBLANK(OFFSET('rivers (2)'!$A$1, 2 * (67 - $A23), 2 * BO$2 + 1)), "", SUBSTITUTE($C$1, "&lt;direc&gt;", RIGHT(OFFSET('rivers (2)'!$A$1, 2 * (67 - $A23), 2 * BO$2 + 1), 1)))
&amp; IF(ISBLANK(OFFSET('rivers (2)'!$A$1, 2 * (67 - $A23) + 1, 2 * BO$2)), "", SUBSTITUTE($D$1, "&lt;direc&gt;", RIGHT(OFFSET('rivers (2)'!$A$1, 2 * (67 - $A23) + 1, 2 * BO$2), 1)))
&amp; IF(ISBLANK('feature type'!BN21), "EndPlot", SUBSTITUTE(SUBSTITUTE(output!$B$1,
                   "f_type", 'feature type'!BN21),
                   "f_var", 'feature variety'!BN21))
&amp; CHAR(10)</f>
        <v xml:space="preserve">BeginPlot
	x=65,y=47
	TerrainType=TERRAIN_GRASS
	PlotType=1
	RiverNSDirection=0
	isWOfRiver
	FeatureType=FEATURE_FOREST, FeatureVariety=1
EndPlot
</v>
      </c>
      <c r="BP23" t="str">
        <f ca="1">SUBSTITUTE(SUBSTITUTE(SUBSTITUTE(SUBSTITUTE($A$1,
"x_coord",BP$2),
"y_coord",$A23),
"t_type",'terrain type'!BO21),
"p_type", 'plot type'!BO21)
&amp; IF(LEFT(resources!BO21, 6) = "BONUS_", CHAR(9) &amp; "BonusType=" &amp; resources!BO21 &amp; CHAR(10), "")
&amp; IF('goody huts'!BO21, "	ImprovementType=IMPROVEMENT_GOODY_HUT" &amp; CHAR(10), "")
&amp; IF(ISBLANK(OFFSET('rivers (2)'!$A$1, 2 * (67 - $A23), 2 * BP$2 + 1)), "", SUBSTITUTE($C$1, "&lt;direc&gt;", RIGHT(OFFSET('rivers (2)'!$A$1, 2 * (67 - $A23), 2 * BP$2 + 1), 1)))
&amp; IF(ISBLANK(OFFSET('rivers (2)'!$A$1, 2 * (67 - $A23) + 1, 2 * BP$2)), "", SUBSTITUTE($D$1, "&lt;direc&gt;", RIGHT(OFFSET('rivers (2)'!$A$1, 2 * (67 - $A23) + 1, 2 * BP$2), 1)))
&amp; IF(ISBLANK('feature type'!BO21), "EndPlot", SUBSTITUTE(SUBSTITUTE(output!$B$1,
                   "f_type", 'feature type'!BO21),
                   "f_var", 'feature variety'!BO21))
&amp; CHAR(10)</f>
        <v xml:space="preserve">BeginPlot
	x=66,y=47
	TerrainType=TERRAIN_GRASS
	PlotType=1
	FeatureType=FEATURE_FOREST, FeatureVariety=1
EndPlot
</v>
      </c>
      <c r="BQ23" t="str">
        <f ca="1">SUBSTITUTE(SUBSTITUTE(SUBSTITUTE(SUBSTITUTE($A$1,
"x_coord",BQ$2),
"y_coord",$A23),
"t_type",'terrain type'!BP21),
"p_type", 'plot type'!BP21)
&amp; IF(LEFT(resources!BP21, 6) = "BONUS_", CHAR(9) &amp; "BonusType=" &amp; resources!BP21 &amp; CHAR(10), "")
&amp; IF('goody huts'!BP21, "	ImprovementType=IMPROVEMENT_GOODY_HUT" &amp; CHAR(10), "")
&amp; IF(ISBLANK(OFFSET('rivers (2)'!$A$1, 2 * (67 - $A23), 2 * BQ$2 + 1)), "", SUBSTITUTE($C$1, "&lt;direc&gt;", RIGHT(OFFSET('rivers (2)'!$A$1, 2 * (67 - $A23), 2 * BQ$2 + 1), 1)))
&amp; IF(ISBLANK(OFFSET('rivers (2)'!$A$1, 2 * (67 - $A23) + 1, 2 * BQ$2)), "", SUBSTITUTE($D$1, "&lt;direc&gt;", RIGHT(OFFSET('rivers (2)'!$A$1, 2 * (67 - $A23) + 1, 2 * BQ$2), 1)))
&amp; IF(ISBLANK('feature type'!BP21), "EndPlot", SUBSTITUTE(SUBSTITUTE(output!$B$1,
                   "f_type", 'feature type'!BP21),
                   "f_var", 'feature variety'!BP21))
&amp; CHAR(10)</f>
        <v xml:space="preserve">BeginPlot
	x=67,y=47
	TerrainType=TERRAIN_GRASS
	PlotType=1
	RiverNSDirection=0
	isWOfRiver
	FeatureType=FEATURE_FOREST, FeatureVariety=1
EndPlot
</v>
      </c>
      <c r="BR23" t="str">
        <f ca="1">SUBSTITUTE(SUBSTITUTE(SUBSTITUTE(SUBSTITUTE($A$1,
"x_coord",BR$2),
"y_coord",$A23),
"t_type",'terrain type'!BQ21),
"p_type", 'plot type'!BQ21)
&amp; IF(LEFT(resources!BQ21, 6) = "BONUS_", CHAR(9) &amp; "BonusType=" &amp; resources!BQ21 &amp; CHAR(10), "")
&amp; IF('goody huts'!BQ21, "	ImprovementType=IMPROVEMENT_GOODY_HUT" &amp; CHAR(10), "")
&amp; IF(ISBLANK(OFFSET('rivers (2)'!$A$1, 2 * (67 - $A23), 2 * BR$2 + 1)), "", SUBSTITUTE($C$1, "&lt;direc&gt;", RIGHT(OFFSET('rivers (2)'!$A$1, 2 * (67 - $A23), 2 * BR$2 + 1), 1)))
&amp; IF(ISBLANK(OFFSET('rivers (2)'!$A$1, 2 * (67 - $A23) + 1, 2 * BR$2)), "", SUBSTITUTE($D$1, "&lt;direc&gt;", RIGHT(OFFSET('rivers (2)'!$A$1, 2 * (67 - $A23) + 1, 2 * BR$2), 1)))
&amp; IF(ISBLANK('feature type'!BQ21), "EndPlot", SUBSTITUTE(SUBSTITUTE(output!$B$1,
                   "f_type", 'feature type'!BQ21),
                   "f_var", 'feature variety'!BQ21))
&amp; CHAR(10)</f>
        <v xml:space="preserve">BeginPlot
	x=68,y=47
	TerrainType=TERRAIN_GRASS
	PlotType=1
	FeatureType=FEATURE_FOREST, FeatureVariety=1
EndPlot
</v>
      </c>
      <c r="BS23" t="str">
        <f ca="1">SUBSTITUTE(SUBSTITUTE(SUBSTITUTE(SUBSTITUTE($A$1,
"x_coord",BS$2),
"y_coord",$A23),
"t_type",'terrain type'!BR21),
"p_type", 'plot type'!BR21)
&amp; IF(LEFT(resources!BR21, 6) = "BONUS_", CHAR(9) &amp; "BonusType=" &amp; resources!BR21 &amp; CHAR(10), "")
&amp; IF('goody huts'!BR21, "	ImprovementType=IMPROVEMENT_GOODY_HUT" &amp; CHAR(10), "")
&amp; IF(ISBLANK(OFFSET('rivers (2)'!$A$1, 2 * (67 - $A23), 2 * BS$2 + 1)), "", SUBSTITUTE($C$1, "&lt;direc&gt;", RIGHT(OFFSET('rivers (2)'!$A$1, 2 * (67 - $A23), 2 * BS$2 + 1), 1)))
&amp; IF(ISBLANK(OFFSET('rivers (2)'!$A$1, 2 * (67 - $A23) + 1, 2 * BS$2)), "", SUBSTITUTE($D$1, "&lt;direc&gt;", RIGHT(OFFSET('rivers (2)'!$A$1, 2 * (67 - $A23) + 1, 2 * BS$2), 1)))
&amp; IF(ISBLANK('feature type'!BR21), "EndPlot", SUBSTITUTE(SUBSTITUTE(output!$B$1,
                   "f_type", 'feature type'!BR21),
                   "f_var", 'feature variety'!BR21))
&amp; CHAR(10)</f>
        <v xml:space="preserve">BeginPlot
	x=69,y=47
	TerrainType=TERRAIN_GRASS
	PlotType=2
	RiverNSDirection=0
	isWOfRiver
	FeatureType=FEATURE_FOREST, FeatureVariety=1
EndPlot
</v>
      </c>
      <c r="BT23" t="str">
        <f ca="1">SUBSTITUTE(SUBSTITUTE(SUBSTITUTE(SUBSTITUTE($A$1,
"x_coord",BT$2),
"y_coord",$A23),
"t_type",'terrain type'!BS21),
"p_type", 'plot type'!BS21)
&amp; IF(LEFT(resources!BS21, 6) = "BONUS_", CHAR(9) &amp; "BonusType=" &amp; resources!BS21 &amp; CHAR(10), "")
&amp; IF('goody huts'!BS21, "	ImprovementType=IMPROVEMENT_GOODY_HUT" &amp; CHAR(10), "")
&amp; IF(ISBLANK(OFFSET('rivers (2)'!$A$1, 2 * (67 - $A23), 2 * BT$2 + 1)), "", SUBSTITUTE($C$1, "&lt;direc&gt;", RIGHT(OFFSET('rivers (2)'!$A$1, 2 * (67 - $A23), 2 * BT$2 + 1), 1)))
&amp; IF(ISBLANK(OFFSET('rivers (2)'!$A$1, 2 * (67 - $A23) + 1, 2 * BT$2)), "", SUBSTITUTE($D$1, "&lt;direc&gt;", RIGHT(OFFSET('rivers (2)'!$A$1, 2 * (67 - $A23) + 1, 2 * BT$2), 1)))
&amp; IF(ISBLANK('feature type'!BS21), "EndPlot", SUBSTITUTE(SUBSTITUTE(output!$B$1,
                   "f_type", 'feature type'!BS21),
                   "f_var", 'feature variety'!BS21))
&amp; CHAR(10)</f>
        <v xml:space="preserve">BeginPlot
	x=70,y=47
	TerrainType=TERRAIN_GRASS
	PlotType=2
EndPlot
</v>
      </c>
      <c r="BU23" t="str">
        <f ca="1">SUBSTITUTE(SUBSTITUTE(SUBSTITUTE(SUBSTITUTE($A$1,
"x_coord",BU$2),
"y_coord",$A23),
"t_type",'terrain type'!BT21),
"p_type", 'plot type'!BT21)
&amp; IF(LEFT(resources!BT21, 6) = "BONUS_", CHAR(9) &amp; "BonusType=" &amp; resources!BT21 &amp; CHAR(10), "")
&amp; IF('goody huts'!BT21, "	ImprovementType=IMPROVEMENT_GOODY_HUT" &amp; CHAR(10), "")
&amp; IF(ISBLANK(OFFSET('rivers (2)'!$A$1, 2 * (67 - $A23), 2 * BU$2 + 1)), "", SUBSTITUTE($C$1, "&lt;direc&gt;", RIGHT(OFFSET('rivers (2)'!$A$1, 2 * (67 - $A23), 2 * BU$2 + 1), 1)))
&amp; IF(ISBLANK(OFFSET('rivers (2)'!$A$1, 2 * (67 - $A23) + 1, 2 * BU$2)), "", SUBSTITUTE($D$1, "&lt;direc&gt;", RIGHT(OFFSET('rivers (2)'!$A$1, 2 * (67 - $A23) + 1, 2 * BU$2), 1)))
&amp; IF(ISBLANK('feature type'!BT21), "EndPlot", SUBSTITUTE(SUBSTITUTE(output!$B$1,
                   "f_type", 'feature type'!BT21),
                   "f_var", 'feature variety'!BT21))
&amp; CHAR(10)</f>
        <v xml:space="preserve">BeginPlot
	x=71,y=47
	TerrainType=TERRAIN_GRASS
	PlotType=2
EndPlot
</v>
      </c>
      <c r="BV23" t="str">
        <f ca="1">SUBSTITUTE(SUBSTITUTE(SUBSTITUTE(SUBSTITUTE($A$1,
"x_coord",BV$2),
"y_coord",$A23),
"t_type",'terrain type'!BU21),
"p_type", 'plot type'!BU21)
&amp; IF(LEFT(resources!BU21, 6) = "BONUS_", CHAR(9) &amp; "BonusType=" &amp; resources!BU21 &amp; CHAR(10), "")
&amp; IF('goody huts'!BU21, "	ImprovementType=IMPROVEMENT_GOODY_HUT" &amp; CHAR(10), "")
&amp; IF(ISBLANK(OFFSET('rivers (2)'!$A$1, 2 * (67 - $A23), 2 * BV$2 + 1)), "", SUBSTITUTE($C$1, "&lt;direc&gt;", RIGHT(OFFSET('rivers (2)'!$A$1, 2 * (67 - $A23), 2 * BV$2 + 1), 1)))
&amp; IF(ISBLANK(OFFSET('rivers (2)'!$A$1, 2 * (67 - $A23) + 1, 2 * BV$2)), "", SUBSTITUTE($D$1, "&lt;direc&gt;", RIGHT(OFFSET('rivers (2)'!$A$1, 2 * (67 - $A23) + 1, 2 * BV$2), 1)))
&amp; IF(ISBLANK('feature type'!BU21), "EndPlot", SUBSTITUTE(SUBSTITUTE(output!$B$1,
                   "f_type", 'feature type'!BU21),
                   "f_var", 'feature variety'!BU21))
&amp; CHAR(10)</f>
        <v xml:space="preserve">BeginPlot
	x=72,y=47
	TerrainType=TERRAIN_COAST
	PlotType=3
	BonusType=BONUS_CLAM
EndPlot
</v>
      </c>
      <c r="BW23" t="str">
        <f ca="1">SUBSTITUTE(SUBSTITUTE(SUBSTITUTE(SUBSTITUTE($A$1,
"x_coord",BW$2),
"y_coord",$A23),
"t_type",'terrain type'!BV21),
"p_type", 'plot type'!BV21)
&amp; IF(LEFT(resources!BV21, 6) = "BONUS_", CHAR(9) &amp; "BonusType=" &amp; resources!BV21 &amp; CHAR(10), "")
&amp; IF('goody huts'!BV21, "	ImprovementType=IMPROVEMENT_GOODY_HUT" &amp; CHAR(10), "")
&amp; IF(ISBLANK(OFFSET('rivers (2)'!$A$1, 2 * (67 - $A23), 2 * BW$2 + 1)), "", SUBSTITUTE($C$1, "&lt;direc&gt;", RIGHT(OFFSET('rivers (2)'!$A$1, 2 * (67 - $A23), 2 * BW$2 + 1), 1)))
&amp; IF(ISBLANK(OFFSET('rivers (2)'!$A$1, 2 * (67 - $A23) + 1, 2 * BW$2)), "", SUBSTITUTE($D$1, "&lt;direc&gt;", RIGHT(OFFSET('rivers (2)'!$A$1, 2 * (67 - $A23) + 1, 2 * BW$2), 1)))
&amp; IF(ISBLANK('feature type'!BV21), "EndPlot", SUBSTITUTE(SUBSTITUTE(output!$B$1,
                   "f_type", 'feature type'!BV21),
                   "f_var", 'feature variety'!BV21))
&amp; CHAR(10)</f>
        <v xml:space="preserve">BeginPlot
	x=73,y=47
	TerrainType=TERRAIN_OCEAN
	PlotType=3
EndPlot
</v>
      </c>
      <c r="BX23" t="str">
        <f ca="1">SUBSTITUTE(SUBSTITUTE(SUBSTITUTE(SUBSTITUTE($A$1,
"x_coord",BX$2),
"y_coord",$A23),
"t_type",'terrain type'!BW21),
"p_type", 'plot type'!BW21)
&amp; IF(LEFT(resources!BW21, 6) = "BONUS_", CHAR(9) &amp; "BonusType=" &amp; resources!BW21 &amp; CHAR(10), "")
&amp; IF('goody huts'!BW21, "	ImprovementType=IMPROVEMENT_GOODY_HUT" &amp; CHAR(10), "")
&amp; IF(ISBLANK(OFFSET('rivers (2)'!$A$1, 2 * (67 - $A23), 2 * BX$2 + 1)), "", SUBSTITUTE($C$1, "&lt;direc&gt;", RIGHT(OFFSET('rivers (2)'!$A$1, 2 * (67 - $A23), 2 * BX$2 + 1), 1)))
&amp; IF(ISBLANK(OFFSET('rivers (2)'!$A$1, 2 * (67 - $A23) + 1, 2 * BX$2)), "", SUBSTITUTE($D$1, "&lt;direc&gt;", RIGHT(OFFSET('rivers (2)'!$A$1, 2 * (67 - $A23) + 1, 2 * BX$2), 1)))
&amp; IF(ISBLANK('feature type'!BW21), "EndPlot", SUBSTITUTE(SUBSTITUTE(output!$B$1,
                   "f_type", 'feature type'!BW21),
                   "f_var", 'feature variety'!BW21))
&amp; CHAR(10)</f>
        <v xml:space="preserve">BeginPlot
	x=74,y=47
	TerrainType=TERRAIN_OCEAN
	PlotType=3
EndPlot
</v>
      </c>
      <c r="BY23" t="str">
        <f ca="1">SUBSTITUTE(SUBSTITUTE(SUBSTITUTE(SUBSTITUTE($A$1,
"x_coord",BY$2),
"y_coord",$A23),
"t_type",'terrain type'!BX21),
"p_type", 'plot type'!BX21)
&amp; IF(LEFT(resources!BX21, 6) = "BONUS_", CHAR(9) &amp; "BonusType=" &amp; resources!BX21 &amp; CHAR(10), "")
&amp; IF('goody huts'!BX21, "	ImprovementType=IMPROVEMENT_GOODY_HUT" &amp; CHAR(10), "")
&amp; IF(ISBLANK(OFFSET('rivers (2)'!$A$1, 2 * (67 - $A23), 2 * BY$2 + 1)), "", SUBSTITUTE($C$1, "&lt;direc&gt;", RIGHT(OFFSET('rivers (2)'!$A$1, 2 * (67 - $A23), 2 * BY$2 + 1), 1)))
&amp; IF(ISBLANK(OFFSET('rivers (2)'!$A$1, 2 * (67 - $A23) + 1, 2 * BY$2)), "", SUBSTITUTE($D$1, "&lt;direc&gt;", RIGHT(OFFSET('rivers (2)'!$A$1, 2 * (67 - $A23) + 1, 2 * BY$2), 1)))
&amp; IF(ISBLANK('feature type'!BX21), "EndPlot", SUBSTITUTE(SUBSTITUTE(output!$B$1,
                   "f_type", 'feature type'!BX21),
                   "f_var", 'feature variety'!BX21))
&amp; CHAR(10)</f>
        <v xml:space="preserve">BeginPlot
	x=75,y=47
	TerrainType=TERRAIN_OCEAN
	PlotType=3
EndPlot
</v>
      </c>
      <c r="BZ23" t="str">
        <f ca="1">SUBSTITUTE(SUBSTITUTE(SUBSTITUTE(SUBSTITUTE($A$1,
"x_coord",BZ$2),
"y_coord",$A23),
"t_type",'terrain type'!BY21),
"p_type", 'plot type'!BY21)
&amp; IF(LEFT(resources!BY21, 6) = "BONUS_", CHAR(9) &amp; "BonusType=" &amp; resources!BY21 &amp; CHAR(10), "")
&amp; IF('goody huts'!BY21, "	ImprovementType=IMPROVEMENT_GOODY_HUT" &amp; CHAR(10), "")
&amp; IF(ISBLANK(OFFSET('rivers (2)'!$A$1, 2 * (67 - $A23), 2 * BZ$2 + 1)), "", SUBSTITUTE($C$1, "&lt;direc&gt;", RIGHT(OFFSET('rivers (2)'!$A$1, 2 * (67 - $A23), 2 * BZ$2 + 1), 1)))
&amp; IF(ISBLANK(OFFSET('rivers (2)'!$A$1, 2 * (67 - $A23) + 1, 2 * BZ$2)), "", SUBSTITUTE($D$1, "&lt;direc&gt;", RIGHT(OFFSET('rivers (2)'!$A$1, 2 * (67 - $A23) + 1, 2 * BZ$2), 1)))
&amp; IF(ISBLANK('feature type'!BY21), "EndPlot", SUBSTITUTE(SUBSTITUTE(output!$B$1,
                   "f_type", 'feature type'!BY21),
                   "f_var", 'feature variety'!BY21))
&amp; CHAR(10)</f>
        <v xml:space="preserve">BeginPlot
	x=76,y=47
	TerrainType=TERRAIN_OCEAN
	PlotType=3
EndPlot
</v>
      </c>
      <c r="CA23" t="str">
        <f ca="1">SUBSTITUTE(SUBSTITUTE(SUBSTITUTE(SUBSTITUTE($A$1,
"x_coord",CA$2),
"y_coord",$A23),
"t_type",'terrain type'!BZ21),
"p_type", 'plot type'!BZ21)
&amp; IF(LEFT(resources!BZ21, 6) = "BONUS_", CHAR(9) &amp; "BonusType=" &amp; resources!BZ21 &amp; CHAR(10), "")
&amp; IF('goody huts'!BZ21, "	ImprovementType=IMPROVEMENT_GOODY_HUT" &amp; CHAR(10), "")
&amp; IF(ISBLANK(OFFSET('rivers (2)'!$A$1, 2 * (67 - $A23), 2 * CA$2 + 1)), "", SUBSTITUTE($C$1, "&lt;direc&gt;", RIGHT(OFFSET('rivers (2)'!$A$1, 2 * (67 - $A23), 2 * CA$2 + 1), 1)))
&amp; IF(ISBLANK(OFFSET('rivers (2)'!$A$1, 2 * (67 - $A23) + 1, 2 * CA$2)), "", SUBSTITUTE($D$1, "&lt;direc&gt;", RIGHT(OFFSET('rivers (2)'!$A$1, 2 * (67 - $A23) + 1, 2 * CA$2), 1)))
&amp; IF(ISBLANK('feature type'!BZ21), "EndPlot", SUBSTITUTE(SUBSTITUTE(output!$B$1,
                   "f_type", 'feature type'!BZ21),
                   "f_var", 'feature variety'!BZ21))
&amp; CHAR(10)</f>
        <v xml:space="preserve">BeginPlot
	x=77,y=47
	TerrainType=TERRAIN_OCEAN
	PlotType=3
EndPlot
</v>
      </c>
      <c r="CB23" t="str">
        <f ca="1">SUBSTITUTE(SUBSTITUTE(SUBSTITUTE(SUBSTITUTE($A$1,
"x_coord",CB$2),
"y_coord",$A23),
"t_type",'terrain type'!CA21),
"p_type", 'plot type'!CA21)
&amp; IF(LEFT(resources!CA21, 6) = "BONUS_", CHAR(9) &amp; "BonusType=" &amp; resources!CA21 &amp; CHAR(10), "")
&amp; IF('goody huts'!CA21, "	ImprovementType=IMPROVEMENT_GOODY_HUT" &amp; CHAR(10), "")
&amp; IF(ISBLANK(OFFSET('rivers (2)'!$A$1, 2 * (67 - $A23), 2 * CB$2 + 1)), "", SUBSTITUTE($C$1, "&lt;direc&gt;", RIGHT(OFFSET('rivers (2)'!$A$1, 2 * (67 - $A23), 2 * CB$2 + 1), 1)))
&amp; IF(ISBLANK(OFFSET('rivers (2)'!$A$1, 2 * (67 - $A23) + 1, 2 * CB$2)), "", SUBSTITUTE($D$1, "&lt;direc&gt;", RIGHT(OFFSET('rivers (2)'!$A$1, 2 * (67 - $A23) + 1, 2 * CB$2), 1)))
&amp; IF(ISBLANK('feature type'!CA21), "EndPlot", SUBSTITUTE(SUBSTITUTE(output!$B$1,
                   "f_type", 'feature type'!CA21),
                   "f_var", 'feature variety'!CA21))
&amp; CHAR(10)</f>
        <v xml:space="preserve">BeginPlot
	x=78,y=47
	TerrainType=TERRAIN_OCEAN
	PlotType=3
EndPlot
</v>
      </c>
      <c r="CC23" t="str">
        <f ca="1">SUBSTITUTE(SUBSTITUTE(SUBSTITUTE(SUBSTITUTE($A$1,
"x_coord",CC$2),
"y_coord",$A23),
"t_type",'terrain type'!CB21),
"p_type", 'plot type'!CB21)
&amp; IF(LEFT(resources!CB21, 6) = "BONUS_", CHAR(9) &amp; "BonusType=" &amp; resources!CB21 &amp; CHAR(10), "")
&amp; IF('goody huts'!CB21, "	ImprovementType=IMPROVEMENT_GOODY_HUT" &amp; CHAR(10), "")
&amp; IF(ISBLANK(OFFSET('rivers (2)'!$A$1, 2 * (67 - $A23), 2 * CC$2 + 1)), "", SUBSTITUTE($C$1, "&lt;direc&gt;", RIGHT(OFFSET('rivers (2)'!$A$1, 2 * (67 - $A23), 2 * CC$2 + 1), 1)))
&amp; IF(ISBLANK(OFFSET('rivers (2)'!$A$1, 2 * (67 - $A23) + 1, 2 * CC$2)), "", SUBSTITUTE($D$1, "&lt;direc&gt;", RIGHT(OFFSET('rivers (2)'!$A$1, 2 * (67 - $A23) + 1, 2 * CC$2), 1)))
&amp; IF(ISBLANK('feature type'!CB21), "EndPlot", SUBSTITUTE(SUBSTITUTE(output!$B$1,
                   "f_type", 'feature type'!CB21),
                   "f_var", 'feature variety'!CB21))
&amp; CHAR(10)</f>
        <v xml:space="preserve">BeginPlot
	x=79,y=47
	TerrainType=TERRAIN_OCEAN
	PlotType=3
EndPlot
</v>
      </c>
      <c r="CD23" t="str">
        <f ca="1">SUBSTITUTE(SUBSTITUTE(SUBSTITUTE(SUBSTITUTE($A$1,
"x_coord",CD$2),
"y_coord",$A23),
"t_type",'terrain type'!CC21),
"p_type", 'plot type'!CC21)
&amp; IF(LEFT(resources!CC21, 6) = "BONUS_", CHAR(9) &amp; "BonusType=" &amp; resources!CC21 &amp; CHAR(10), "")
&amp; IF('goody huts'!CC21, "	ImprovementType=IMPROVEMENT_GOODY_HUT" &amp; CHAR(10), "")
&amp; IF(ISBLANK(OFFSET('rivers (2)'!$A$1, 2 * (67 - $A23), 2 * CD$2 + 1)), "", SUBSTITUTE($C$1, "&lt;direc&gt;", RIGHT(OFFSET('rivers (2)'!$A$1, 2 * (67 - $A23), 2 * CD$2 + 1), 1)))
&amp; IF(ISBLANK(OFFSET('rivers (2)'!$A$1, 2 * (67 - $A23) + 1, 2 * CD$2)), "", SUBSTITUTE($D$1, "&lt;direc&gt;", RIGHT(OFFSET('rivers (2)'!$A$1, 2 * (67 - $A23) + 1, 2 * CD$2), 1)))
&amp; IF(ISBLANK('feature type'!CC21), "EndPlot", SUBSTITUTE(SUBSTITUTE(output!$B$1,
                   "f_type", 'feature type'!CC21),
                   "f_var", 'feature variety'!CC21))
&amp; CHAR(10)</f>
        <v xml:space="preserve">BeginPlot
	x=80,y=47
	TerrainType=TERRAIN_OCEAN
	PlotType=3
EndPlot
</v>
      </c>
      <c r="CE23" t="str">
        <f ca="1">SUBSTITUTE(SUBSTITUTE(SUBSTITUTE(SUBSTITUTE($A$1,
"x_coord",CE$2),
"y_coord",$A23),
"t_type",'terrain type'!CD21),
"p_type", 'plot type'!CD21)
&amp; IF(LEFT(resources!CD21, 6) = "BONUS_", CHAR(9) &amp; "BonusType=" &amp; resources!CD21 &amp; CHAR(10), "")
&amp; IF('goody huts'!CD21, "	ImprovementType=IMPROVEMENT_GOODY_HUT" &amp; CHAR(10), "")
&amp; IF(ISBLANK(OFFSET('rivers (2)'!$A$1, 2 * (67 - $A23), 2 * CE$2 + 1)), "", SUBSTITUTE($C$1, "&lt;direc&gt;", RIGHT(OFFSET('rivers (2)'!$A$1, 2 * (67 - $A23), 2 * CE$2 + 1), 1)))
&amp; IF(ISBLANK(OFFSET('rivers (2)'!$A$1, 2 * (67 - $A23) + 1, 2 * CE$2)), "", SUBSTITUTE($D$1, "&lt;direc&gt;", RIGHT(OFFSET('rivers (2)'!$A$1, 2 * (67 - $A23) + 1, 2 * CE$2), 1)))
&amp; IF(ISBLANK('feature type'!CD21), "EndPlot", SUBSTITUTE(SUBSTITUTE(output!$B$1,
                   "f_type", 'feature type'!CD21),
                   "f_var", 'feature variety'!CD21))
&amp; CHAR(10)</f>
        <v xml:space="preserve">BeginPlot
	x=81,y=47
	TerrainType=TERRAIN_OCEAN
	PlotType=3
EndPlot
</v>
      </c>
      <c r="CF23" t="str">
        <f ca="1">SUBSTITUTE(SUBSTITUTE(SUBSTITUTE(SUBSTITUTE($A$1,
"x_coord",CF$2),
"y_coord",$A23),
"t_type",'terrain type'!CE21),
"p_type", 'plot type'!CE21)
&amp; IF(LEFT(resources!CE21, 6) = "BONUS_", CHAR(9) &amp; "BonusType=" &amp; resources!CE21 &amp; CHAR(10), "")
&amp; IF('goody huts'!CE21, "	ImprovementType=IMPROVEMENT_GOODY_HUT" &amp; CHAR(10), "")
&amp; IF(ISBLANK(OFFSET('rivers (2)'!$A$1, 2 * (67 - $A23), 2 * CF$2 + 1)), "", SUBSTITUTE($C$1, "&lt;direc&gt;", RIGHT(OFFSET('rivers (2)'!$A$1, 2 * (67 - $A23), 2 * CF$2 + 1), 1)))
&amp; IF(ISBLANK(OFFSET('rivers (2)'!$A$1, 2 * (67 - $A23) + 1, 2 * CF$2)), "", SUBSTITUTE($D$1, "&lt;direc&gt;", RIGHT(OFFSET('rivers (2)'!$A$1, 2 * (67 - $A23) + 1, 2 * CF$2), 1)))
&amp; IF(ISBLANK('feature type'!CE21), "EndPlot", SUBSTITUTE(SUBSTITUTE(output!$B$1,
                   "f_type", 'feature type'!CE21),
                   "f_var", 'feature variety'!CE21))
&amp; CHAR(10)</f>
        <v xml:space="preserve">BeginPlot
	x=82,y=47
	TerrainType=TERRAIN_OCEAN
	PlotType=3
EndPlot
</v>
      </c>
      <c r="CG23" t="str">
        <f ca="1">SUBSTITUTE(SUBSTITUTE(SUBSTITUTE(SUBSTITUTE($A$1,
"x_coord",CG$2),
"y_coord",$A23),
"t_type",'terrain type'!CF21),
"p_type", 'plot type'!CF21)
&amp; IF(LEFT(resources!CF21, 6) = "BONUS_", CHAR(9) &amp; "BonusType=" &amp; resources!CF21 &amp; CHAR(10), "")
&amp; IF('goody huts'!CF21, "	ImprovementType=IMPROVEMENT_GOODY_HUT" &amp; CHAR(10), "")
&amp; IF(ISBLANK(OFFSET('rivers (2)'!$A$1, 2 * (67 - $A23), 2 * CG$2 + 1)), "", SUBSTITUTE($C$1, "&lt;direc&gt;", RIGHT(OFFSET('rivers (2)'!$A$1, 2 * (67 - $A23), 2 * CG$2 + 1), 1)))
&amp; IF(ISBLANK(OFFSET('rivers (2)'!$A$1, 2 * (67 - $A23) + 1, 2 * CG$2)), "", SUBSTITUTE($D$1, "&lt;direc&gt;", RIGHT(OFFSET('rivers (2)'!$A$1, 2 * (67 - $A23) + 1, 2 * CG$2), 1)))
&amp; IF(ISBLANK('feature type'!CF21), "EndPlot", SUBSTITUTE(SUBSTITUTE(output!$B$1,
                   "f_type", 'feature type'!CF21),
                   "f_var", 'feature variety'!CF21))
&amp; CHAR(10)</f>
        <v xml:space="preserve">BeginPlot
	x=83,y=47
	TerrainType=TERRAIN_OCEAN
	PlotType=3
EndPlot
</v>
      </c>
      <c r="CH23" t="str">
        <f ca="1">SUBSTITUTE(SUBSTITUTE(SUBSTITUTE(SUBSTITUTE($A$1,
"x_coord",CH$2),
"y_coord",$A23),
"t_type",'terrain type'!CG21),
"p_type", 'plot type'!CG21)
&amp; IF(LEFT(resources!CG21, 6) = "BONUS_", CHAR(9) &amp; "BonusType=" &amp; resources!CG21 &amp; CHAR(10), "")
&amp; IF('goody huts'!CG21, "	ImprovementType=IMPROVEMENT_GOODY_HUT" &amp; CHAR(10), "")
&amp; IF(ISBLANK(OFFSET('rivers (2)'!$A$1, 2 * (67 - $A23), 2 * CH$2 + 1)), "", SUBSTITUTE($C$1, "&lt;direc&gt;", RIGHT(OFFSET('rivers (2)'!$A$1, 2 * (67 - $A23), 2 * CH$2 + 1), 1)))
&amp; IF(ISBLANK(OFFSET('rivers (2)'!$A$1, 2 * (67 - $A23) + 1, 2 * CH$2)), "", SUBSTITUTE($D$1, "&lt;direc&gt;", RIGHT(OFFSET('rivers (2)'!$A$1, 2 * (67 - $A23) + 1, 2 * CH$2), 1)))
&amp; IF(ISBLANK('feature type'!CG21), "EndPlot", SUBSTITUTE(SUBSTITUTE(output!$B$1,
                   "f_type", 'feature type'!CG21),
                   "f_var", 'feature variety'!CG21))
&amp; CHAR(10)</f>
        <v xml:space="preserve">BeginPlot
	x=84,y=47
	TerrainType=TERRAIN_COAST
	PlotType=3
EndPlot
</v>
      </c>
      <c r="CI23" t="str">
        <f ca="1">SUBSTITUTE(SUBSTITUTE(SUBSTITUTE(SUBSTITUTE($A$1,
"x_coord",CI$2),
"y_coord",$A23),
"t_type",'terrain type'!CH21),
"p_type", 'plot type'!CH21)
&amp; IF(LEFT(resources!CH21, 6) = "BONUS_", CHAR(9) &amp; "BonusType=" &amp; resources!CH21 &amp; CHAR(10), "")
&amp; IF('goody huts'!CH21, "	ImprovementType=IMPROVEMENT_GOODY_HUT" &amp; CHAR(10), "")
&amp; IF(ISBLANK(OFFSET('rivers (2)'!$A$1, 2 * (67 - $A23), 2 * CI$2 + 1)), "", SUBSTITUTE($C$1, "&lt;direc&gt;", RIGHT(OFFSET('rivers (2)'!$A$1, 2 * (67 - $A23), 2 * CI$2 + 1), 1)))
&amp; IF(ISBLANK(OFFSET('rivers (2)'!$A$1, 2 * (67 - $A23) + 1, 2 * CI$2)), "", SUBSTITUTE($D$1, "&lt;direc&gt;", RIGHT(OFFSET('rivers (2)'!$A$1, 2 * (67 - $A23) + 1, 2 * CI$2), 1)))
&amp; IF(ISBLANK('feature type'!CH21), "EndPlot", SUBSTITUTE(SUBSTITUTE(output!$B$1,
                   "f_type", 'feature type'!CH21),
                   "f_var", 'feature variety'!CH21))
&amp; CHAR(10)</f>
        <v xml:space="preserve">BeginPlot
	x=85,y=47
	TerrainType=TERRAIN_GRASS
	PlotType=2
EndPlot
</v>
      </c>
      <c r="CJ23" t="str">
        <f ca="1">SUBSTITUTE(SUBSTITUTE(SUBSTITUTE(SUBSTITUTE($A$1,
"x_coord",CJ$2),
"y_coord",$A23),
"t_type",'terrain type'!CI21),
"p_type", 'plot type'!CI21)
&amp; IF(LEFT(resources!CI21, 6) = "BONUS_", CHAR(9) &amp; "BonusType=" &amp; resources!CI21 &amp; CHAR(10), "")
&amp; IF('goody huts'!CI21, "	ImprovementType=IMPROVEMENT_GOODY_HUT" &amp; CHAR(10), "")
&amp; IF(ISBLANK(OFFSET('rivers (2)'!$A$1, 2 * (67 - $A23), 2 * CJ$2 + 1)), "", SUBSTITUTE($C$1, "&lt;direc&gt;", RIGHT(OFFSET('rivers (2)'!$A$1, 2 * (67 - $A23), 2 * CJ$2 + 1), 1)))
&amp; IF(ISBLANK(OFFSET('rivers (2)'!$A$1, 2 * (67 - $A23) + 1, 2 * CJ$2)), "", SUBSTITUTE($D$1, "&lt;direc&gt;", RIGHT(OFFSET('rivers (2)'!$A$1, 2 * (67 - $A23) + 1, 2 * CJ$2), 1)))
&amp; IF(ISBLANK('feature type'!CI21), "EndPlot", SUBSTITUTE(SUBSTITUTE(output!$B$1,
                   "f_type", 'feature type'!CI21),
                   "f_var", 'feature variety'!CI21))
&amp; CHAR(10)</f>
        <v xml:space="preserve">BeginPlot
	x=86,y=47
	TerrainType=TERRAIN_GRASS
	PlotType=2
EndPlot
</v>
      </c>
      <c r="CK23" t="str">
        <f ca="1">SUBSTITUTE(SUBSTITUTE(SUBSTITUTE(SUBSTITUTE($A$1,
"x_coord",CK$2),
"y_coord",$A23),
"t_type",'terrain type'!CJ21),
"p_type", 'plot type'!CJ21)
&amp; IF(LEFT(resources!CJ21, 6) = "BONUS_", CHAR(9) &amp; "BonusType=" &amp; resources!CJ21 &amp; CHAR(10), "")
&amp; IF('goody huts'!CJ21, "	ImprovementType=IMPROVEMENT_GOODY_HUT" &amp; CHAR(10), "")
&amp; IF(ISBLANK(OFFSET('rivers (2)'!$A$1, 2 * (67 - $A23), 2 * CK$2 + 1)), "", SUBSTITUTE($C$1, "&lt;direc&gt;", RIGHT(OFFSET('rivers (2)'!$A$1, 2 * (67 - $A23), 2 * CK$2 + 1), 1)))
&amp; IF(ISBLANK(OFFSET('rivers (2)'!$A$1, 2 * (67 - $A23) + 1, 2 * CK$2)), "", SUBSTITUTE($D$1, "&lt;direc&gt;", RIGHT(OFFSET('rivers (2)'!$A$1, 2 * (67 - $A23) + 1, 2 * CK$2), 1)))
&amp; IF(ISBLANK('feature type'!CJ21), "EndPlot", SUBSTITUTE(SUBSTITUTE(output!$B$1,
                   "f_type", 'feature type'!CJ21),
                   "f_var", 'feature variety'!CJ21))
&amp; CHAR(10)</f>
        <v xml:space="preserve">BeginPlot
	x=87,y=47
	TerrainType=TERRAIN_GRASS
	PlotType=2
EndPlot
</v>
      </c>
      <c r="CL23" t="str">
        <f ca="1">SUBSTITUTE(SUBSTITUTE(SUBSTITUTE(SUBSTITUTE($A$1,
"x_coord",CL$2),
"y_coord",$A23),
"t_type",'terrain type'!CK21),
"p_type", 'plot type'!CK21)
&amp; IF(LEFT(resources!CK21, 6) = "BONUS_", CHAR(9) &amp; "BonusType=" &amp; resources!CK21 &amp; CHAR(10), "")
&amp; IF('goody huts'!CK21, "	ImprovementType=IMPROVEMENT_GOODY_HUT" &amp; CHAR(10), "")
&amp; IF(ISBLANK(OFFSET('rivers (2)'!$A$1, 2 * (67 - $A23), 2 * CL$2 + 1)), "", SUBSTITUTE($C$1, "&lt;direc&gt;", RIGHT(OFFSET('rivers (2)'!$A$1, 2 * (67 - $A23), 2 * CL$2 + 1), 1)))
&amp; IF(ISBLANK(OFFSET('rivers (2)'!$A$1, 2 * (67 - $A23) + 1, 2 * CL$2)), "", SUBSTITUTE($D$1, "&lt;direc&gt;", RIGHT(OFFSET('rivers (2)'!$A$1, 2 * (67 - $A23) + 1, 2 * CL$2), 1)))
&amp; IF(ISBLANK('feature type'!CK21), "EndPlot", SUBSTITUTE(SUBSTITUTE(output!$B$1,
                   "f_type", 'feature type'!CK21),
                   "f_var", 'feature variety'!CK21))
&amp; CHAR(10)</f>
        <v xml:space="preserve">BeginPlot
	x=88,y=47
	TerrainType=TERRAIN_GRASS
	PlotType=2
	FeatureType=FEATURE_FOREST, FeatureVariety=3
EndPlot
</v>
      </c>
      <c r="CM23" t="str">
        <f ca="1">SUBSTITUTE(SUBSTITUTE(SUBSTITUTE(SUBSTITUTE($A$1,
"x_coord",CM$2),
"y_coord",$A23),
"t_type",'terrain type'!CL21),
"p_type", 'plot type'!CL21)
&amp; IF(LEFT(resources!CL21, 6) = "BONUS_", CHAR(9) &amp; "BonusType=" &amp; resources!CL21 &amp; CHAR(10), "")
&amp; IF('goody huts'!CL21, "	ImprovementType=IMPROVEMENT_GOODY_HUT" &amp; CHAR(10), "")
&amp; IF(ISBLANK(OFFSET('rivers (2)'!$A$1, 2 * (67 - $A23), 2 * CM$2 + 1)), "", SUBSTITUTE($C$1, "&lt;direc&gt;", RIGHT(OFFSET('rivers (2)'!$A$1, 2 * (67 - $A23), 2 * CM$2 + 1), 1)))
&amp; IF(ISBLANK(OFFSET('rivers (2)'!$A$1, 2 * (67 - $A23) + 1, 2 * CM$2)), "", SUBSTITUTE($D$1, "&lt;direc&gt;", RIGHT(OFFSET('rivers (2)'!$A$1, 2 * (67 - $A23) + 1, 2 * CM$2), 1)))
&amp; IF(ISBLANK('feature type'!CL21), "EndPlot", SUBSTITUTE(SUBSTITUTE(output!$B$1,
                   "f_type", 'feature type'!CL21),
                   "f_var", 'feature variety'!CL21))
&amp; CHAR(10)</f>
        <v xml:space="preserve">BeginPlot
	x=89,y=47
	TerrainType=TERRAIN_GRASS
	PlotType=2
	FeatureType=FEATURE_FOREST, FeatureVariety=3
EndPlot
</v>
      </c>
      <c r="CN23" t="str">
        <f ca="1">SUBSTITUTE(SUBSTITUTE(SUBSTITUTE(SUBSTITUTE($A$1,
"x_coord",CN$2),
"y_coord",$A23),
"t_type",'terrain type'!CM21),
"p_type", 'plot type'!CM21)
&amp; IF(LEFT(resources!CM21, 6) = "BONUS_", CHAR(9) &amp; "BonusType=" &amp; resources!CM21 &amp; CHAR(10), "")
&amp; IF('goody huts'!CM21, "	ImprovementType=IMPROVEMENT_GOODY_HUT" &amp; CHAR(10), "")
&amp; IF(ISBLANK(OFFSET('rivers (2)'!$A$1, 2 * (67 - $A23), 2 * CN$2 + 1)), "", SUBSTITUTE($C$1, "&lt;direc&gt;", RIGHT(OFFSET('rivers (2)'!$A$1, 2 * (67 - $A23), 2 * CN$2 + 1), 1)))
&amp; IF(ISBLANK(OFFSET('rivers (2)'!$A$1, 2 * (67 - $A23) + 1, 2 * CN$2)), "", SUBSTITUTE($D$1, "&lt;direc&gt;", RIGHT(OFFSET('rivers (2)'!$A$1, 2 * (67 - $A23) + 1, 2 * CN$2), 1)))
&amp; IF(ISBLANK('feature type'!CM21), "EndPlot", SUBSTITUTE(SUBSTITUTE(output!$B$1,
                   "f_type", 'feature type'!CM21),
                   "f_var", 'feature variety'!CM21))
&amp; CHAR(10)</f>
        <v xml:space="preserve">BeginPlot
	x=90,y=47
	TerrainType=TERRAIN_GRASS
	PlotType=2
	RiverNSDirection=2
	isWOfRiver
	FeatureType=FEATURE_FOREST, FeatureVariety=3
EndPlot
</v>
      </c>
      <c r="CO23" t="str">
        <f ca="1">SUBSTITUTE(SUBSTITUTE(SUBSTITUTE(SUBSTITUTE($A$1,
"x_coord",CO$2),
"y_coord",$A23),
"t_type",'terrain type'!CN21),
"p_type", 'plot type'!CN21)
&amp; IF(LEFT(resources!CN21, 6) = "BONUS_", CHAR(9) &amp; "BonusType=" &amp; resources!CN21 &amp; CHAR(10), "")
&amp; IF('goody huts'!CN21, "	ImprovementType=IMPROVEMENT_GOODY_HUT" &amp; CHAR(10), "")
&amp; IF(ISBLANK(OFFSET('rivers (2)'!$A$1, 2 * (67 - $A23), 2 * CO$2 + 1)), "", SUBSTITUTE($C$1, "&lt;direc&gt;", RIGHT(OFFSET('rivers (2)'!$A$1, 2 * (67 - $A23), 2 * CO$2 + 1), 1)))
&amp; IF(ISBLANK(OFFSET('rivers (2)'!$A$1, 2 * (67 - $A23) + 1, 2 * CO$2)), "", SUBSTITUTE($D$1, "&lt;direc&gt;", RIGHT(OFFSET('rivers (2)'!$A$1, 2 * (67 - $A23) + 1, 2 * CO$2), 1)))
&amp; IF(ISBLANK('feature type'!CN21), "EndPlot", SUBSTITUTE(SUBSTITUTE(output!$B$1,
                   "f_type", 'feature type'!CN21),
                   "f_var", 'feature variety'!CN21))
&amp; CHAR(10)</f>
        <v xml:space="preserve">BeginPlot
	x=91,y=47
	TerrainType=TERRAIN_GRASS
	PlotType=2
	FeatureType=FEATURE_FOREST, FeatureVariety=3
EndPlot
</v>
      </c>
      <c r="CP23" t="str">
        <f ca="1">SUBSTITUTE(SUBSTITUTE(SUBSTITUTE(SUBSTITUTE($A$1,
"x_coord",CP$2),
"y_coord",$A23),
"t_type",'terrain type'!CO21),
"p_type", 'plot type'!CO21)
&amp; IF(LEFT(resources!CO21, 6) = "BONUS_", CHAR(9) &amp; "BonusType=" &amp; resources!CO21 &amp; CHAR(10), "")
&amp; IF('goody huts'!CO21, "	ImprovementType=IMPROVEMENT_GOODY_HUT" &amp; CHAR(10), "")
&amp; IF(ISBLANK(OFFSET('rivers (2)'!$A$1, 2 * (67 - $A23), 2 * CP$2 + 1)), "", SUBSTITUTE($C$1, "&lt;direc&gt;", RIGHT(OFFSET('rivers (2)'!$A$1, 2 * (67 - $A23), 2 * CP$2 + 1), 1)))
&amp; IF(ISBLANK(OFFSET('rivers (2)'!$A$1, 2 * (67 - $A23) + 1, 2 * CP$2)), "", SUBSTITUTE($D$1, "&lt;direc&gt;", RIGHT(OFFSET('rivers (2)'!$A$1, 2 * (67 - $A23) + 1, 2 * CP$2), 1)))
&amp; IF(ISBLANK('feature type'!CO21), "EndPlot", SUBSTITUTE(SUBSTITUTE(output!$B$1,
                   "f_type", 'feature type'!CO21),
                   "f_var", 'feature variety'!CO21))
&amp; CHAR(10)</f>
        <v xml:space="preserve">BeginPlot
	x=92,y=47
	TerrainType=TERRAIN_GRASS
	PlotType=2
	FeatureType=FEATURE_FOREST, FeatureVariety=3
EndPlot
</v>
      </c>
      <c r="CQ23" t="str">
        <f ca="1">SUBSTITUTE(SUBSTITUTE(SUBSTITUTE(SUBSTITUTE($A$1,
"x_coord",CQ$2),
"y_coord",$A23),
"t_type",'terrain type'!CP21),
"p_type", 'plot type'!CP21)
&amp; IF(LEFT(resources!CP21, 6) = "BONUS_", CHAR(9) &amp; "BonusType=" &amp; resources!CP21 &amp; CHAR(10), "")
&amp; IF('goody huts'!CP21, "	ImprovementType=IMPROVEMENT_GOODY_HUT" &amp; CHAR(10), "")
&amp; IF(ISBLANK(OFFSET('rivers (2)'!$A$1, 2 * (67 - $A23), 2 * CQ$2 + 1)), "", SUBSTITUTE($C$1, "&lt;direc&gt;", RIGHT(OFFSET('rivers (2)'!$A$1, 2 * (67 - $A23), 2 * CQ$2 + 1), 1)))
&amp; IF(ISBLANK(OFFSET('rivers (2)'!$A$1, 2 * (67 - $A23) + 1, 2 * CQ$2)), "", SUBSTITUTE($D$1, "&lt;direc&gt;", RIGHT(OFFSET('rivers (2)'!$A$1, 2 * (67 - $A23) + 1, 2 * CQ$2), 1)))
&amp; IF(ISBLANK('feature type'!CP21), "EndPlot", SUBSTITUTE(SUBSTITUTE(output!$B$1,
                   "f_type", 'feature type'!CP21),
                   "f_var", 'feature variety'!CP21))
&amp; CHAR(10)</f>
        <v xml:space="preserve">BeginPlot
	x=93,y=47
	TerrainType=TERRAIN_GRASS
	PlotType=2
	RiverNSDirection=2
	isWOfRiver
	RiverWEDirection=3
	isNOfRiver
EndPlot
</v>
      </c>
      <c r="CR23" t="str">
        <f ca="1">SUBSTITUTE(SUBSTITUTE(SUBSTITUTE(SUBSTITUTE($A$1,
"x_coord",CR$2),
"y_coord",$A23),
"t_type",'terrain type'!CQ21),
"p_type", 'plot type'!CQ21)
&amp; IF(LEFT(resources!CQ21, 6) = "BONUS_", CHAR(9) &amp; "BonusType=" &amp; resources!CQ21 &amp; CHAR(10), "")
&amp; IF('goody huts'!CQ21, "	ImprovementType=IMPROVEMENT_GOODY_HUT" &amp; CHAR(10), "")
&amp; IF(ISBLANK(OFFSET('rivers (2)'!$A$1, 2 * (67 - $A23), 2 * CR$2 + 1)), "", SUBSTITUTE($C$1, "&lt;direc&gt;", RIGHT(OFFSET('rivers (2)'!$A$1, 2 * (67 - $A23), 2 * CR$2 + 1), 1)))
&amp; IF(ISBLANK(OFFSET('rivers (2)'!$A$1, 2 * (67 - $A23) + 1, 2 * CR$2)), "", SUBSTITUTE($D$1, "&lt;direc&gt;", RIGHT(OFFSET('rivers (2)'!$A$1, 2 * (67 - $A23) + 1, 2 * CR$2), 1)))
&amp; IF(ISBLANK('feature type'!CQ21), "EndPlot", SUBSTITUTE(SUBSTITUTE(output!$B$1,
                   "f_type", 'feature type'!CQ21),
                   "f_var", 'feature variety'!CQ21))
&amp; CHAR(10)</f>
        <v xml:space="preserve">BeginPlot
	x=94,y=47
	TerrainType=TERRAIN_GRASS
	PlotType=2
	RiverWEDirection=3
	isNOfRiver
EndPlot
</v>
      </c>
      <c r="CS23" t="str">
        <f ca="1">SUBSTITUTE(SUBSTITUTE(SUBSTITUTE(SUBSTITUTE($A$1,
"x_coord",CS$2),
"y_coord",$A23),
"t_type",'terrain type'!CR21),
"p_type", 'plot type'!CR21)
&amp; IF(LEFT(resources!CR21, 6) = "BONUS_", CHAR(9) &amp; "BonusType=" &amp; resources!CR21 &amp; CHAR(10), "")
&amp; IF('goody huts'!CR21, "	ImprovementType=IMPROVEMENT_GOODY_HUT" &amp; CHAR(10), "")
&amp; IF(ISBLANK(OFFSET('rivers (2)'!$A$1, 2 * (67 - $A23), 2 * CS$2 + 1)), "", SUBSTITUTE($C$1, "&lt;direc&gt;", RIGHT(OFFSET('rivers (2)'!$A$1, 2 * (67 - $A23), 2 * CS$2 + 1), 1)))
&amp; IF(ISBLANK(OFFSET('rivers (2)'!$A$1, 2 * (67 - $A23) + 1, 2 * CS$2)), "", SUBSTITUTE($D$1, "&lt;direc&gt;", RIGHT(OFFSET('rivers (2)'!$A$1, 2 * (67 - $A23) + 1, 2 * CS$2), 1)))
&amp; IF(ISBLANK('feature type'!CR21), "EndPlot", SUBSTITUTE(SUBSTITUTE(output!$B$1,
                   "f_type", 'feature type'!CR21),
                   "f_var", 'feature variety'!CR21))
&amp; CHAR(10)</f>
        <v xml:space="preserve">BeginPlot
	x=95,y=47
	TerrainType=TERRAIN_GRASS
	PlotType=2
	RiverWEDirection=3
	isNOfRiver
	FeatureType=FEATURE_FOREST, FeatureVariety=3
EndPlot
</v>
      </c>
      <c r="CT23" t="str">
        <f ca="1">SUBSTITUTE(SUBSTITUTE(SUBSTITUTE(SUBSTITUTE($A$1,
"x_coord",CT$2),
"y_coord",$A23),
"t_type",'terrain type'!CS21),
"p_type", 'plot type'!CS21)
&amp; IF(LEFT(resources!CS21, 6) = "BONUS_", CHAR(9) &amp; "BonusType=" &amp; resources!CS21 &amp; CHAR(10), "")
&amp; IF('goody huts'!CS21, "	ImprovementType=IMPROVEMENT_GOODY_HUT" &amp; CHAR(10), "")
&amp; IF(ISBLANK(OFFSET('rivers (2)'!$A$1, 2 * (67 - $A23), 2 * CT$2 + 1)), "", SUBSTITUTE($C$1, "&lt;direc&gt;", RIGHT(OFFSET('rivers (2)'!$A$1, 2 * (67 - $A23), 2 * CT$2 + 1), 1)))
&amp; IF(ISBLANK(OFFSET('rivers (2)'!$A$1, 2 * (67 - $A23) + 1, 2 * CT$2)), "", SUBSTITUTE($D$1, "&lt;direc&gt;", RIGHT(OFFSET('rivers (2)'!$A$1, 2 * (67 - $A23) + 1, 2 * CT$2), 1)))
&amp; IF(ISBLANK('feature type'!CS21), "EndPlot", SUBSTITUTE(SUBSTITUTE(output!$B$1,
                   "f_type", 'feature type'!CS21),
                   "f_var", 'feature variety'!CS21))
&amp; CHAR(10)</f>
        <v xml:space="preserve">BeginPlot
	x=96,y=47
	TerrainType=TERRAIN_GRASS
	PlotType=2
EndPlot
</v>
      </c>
      <c r="CU23" t="str">
        <f ca="1">SUBSTITUTE(SUBSTITUTE(SUBSTITUTE(SUBSTITUTE($A$1,
"x_coord",CU$2),
"y_coord",$A23),
"t_type",'terrain type'!CT21),
"p_type", 'plot type'!CT21)
&amp; IF(LEFT(resources!CT21, 6) = "BONUS_", CHAR(9) &amp; "BonusType=" &amp; resources!CT21 &amp; CHAR(10), "")
&amp; IF('goody huts'!CT21, "	ImprovementType=IMPROVEMENT_GOODY_HUT" &amp; CHAR(10), "")
&amp; IF(ISBLANK(OFFSET('rivers (2)'!$A$1, 2 * (67 - $A23), 2 * CU$2 + 1)), "", SUBSTITUTE($C$1, "&lt;direc&gt;", RIGHT(OFFSET('rivers (2)'!$A$1, 2 * (67 - $A23), 2 * CU$2 + 1), 1)))
&amp; IF(ISBLANK(OFFSET('rivers (2)'!$A$1, 2 * (67 - $A23) + 1, 2 * CU$2)), "", SUBSTITUTE($D$1, "&lt;direc&gt;", RIGHT(OFFSET('rivers (2)'!$A$1, 2 * (67 - $A23) + 1, 2 * CU$2), 1)))
&amp; IF(ISBLANK('feature type'!CT21), "EndPlot", SUBSTITUTE(SUBSTITUTE(output!$B$1,
                   "f_type", 'feature type'!CT21),
                   "f_var", 'feature variety'!CT21))
&amp; CHAR(10)</f>
        <v xml:space="preserve">BeginPlot
	x=97,y=47
	TerrainType=TERRAIN_GRASS
	PlotType=2
EndPlot
</v>
      </c>
      <c r="CV23" t="str">
        <f ca="1">SUBSTITUTE(SUBSTITUTE(SUBSTITUTE(SUBSTITUTE($A$1,
"x_coord",CV$2),
"y_coord",$A23),
"t_type",'terrain type'!CU21),
"p_type", 'plot type'!CU21)
&amp; IF(LEFT(resources!CU21, 6) = "BONUS_", CHAR(9) &amp; "BonusType=" &amp; resources!CU21 &amp; CHAR(10), "")
&amp; IF('goody huts'!CU21, "	ImprovementType=IMPROVEMENT_GOODY_HUT" &amp; CHAR(10), "")
&amp; IF(ISBLANK(OFFSET('rivers (2)'!$A$1, 2 * (67 - $A23), 2 * CV$2 + 1)), "", SUBSTITUTE($C$1, "&lt;direc&gt;", RIGHT(OFFSET('rivers (2)'!$A$1, 2 * (67 - $A23), 2 * CV$2 + 1), 1)))
&amp; IF(ISBLANK(OFFSET('rivers (2)'!$A$1, 2 * (67 - $A23) + 1, 2 * CV$2)), "", SUBSTITUTE($D$1, "&lt;direc&gt;", RIGHT(OFFSET('rivers (2)'!$A$1, 2 * (67 - $A23) + 1, 2 * CV$2), 1)))
&amp; IF(ISBLANK('feature type'!CU21), "EndPlot", SUBSTITUTE(SUBSTITUTE(output!$B$1,
                   "f_type", 'feature type'!CU21),
                   "f_var", 'feature variety'!CU21))
&amp; CHAR(10)</f>
        <v xml:space="preserve">BeginPlot
	x=98,y=47
	TerrainType=TERRAIN_GRASS
	PlotType=2
EndPlot
</v>
      </c>
      <c r="CW23" t="str">
        <f ca="1">SUBSTITUTE(SUBSTITUTE(SUBSTITUTE(SUBSTITUTE($A$1,
"x_coord",CW$2),
"y_coord",$A23),
"t_type",'terrain type'!CV21),
"p_type", 'plot type'!CV21)
&amp; IF(LEFT(resources!CV21, 6) = "BONUS_", CHAR(9) &amp; "BonusType=" &amp; resources!CV21 &amp; CHAR(10), "")
&amp; IF('goody huts'!CV21, "	ImprovementType=IMPROVEMENT_GOODY_HUT" &amp; CHAR(10), "")
&amp; IF(ISBLANK(OFFSET('rivers (2)'!$A$1, 2 * (67 - $A23), 2 * CW$2 + 1)), "", SUBSTITUTE($C$1, "&lt;direc&gt;", RIGHT(OFFSET('rivers (2)'!$A$1, 2 * (67 - $A23), 2 * CW$2 + 1), 1)))
&amp; IF(ISBLANK(OFFSET('rivers (2)'!$A$1, 2 * (67 - $A23) + 1, 2 * CW$2)), "", SUBSTITUTE($D$1, "&lt;direc&gt;", RIGHT(OFFSET('rivers (2)'!$A$1, 2 * (67 - $A23) + 1, 2 * CW$2), 1)))
&amp; IF(ISBLANK('feature type'!CV21), "EndPlot", SUBSTITUTE(SUBSTITUTE(output!$B$1,
                   "f_type", 'feature type'!CV21),
                   "f_var", 'feature variety'!CV21))
&amp; CHAR(10)</f>
        <v xml:space="preserve">BeginPlot
	x=99,y=47
	TerrainType=TERRAIN_GRASS
	PlotType=2
	FeatureType=FEATURE_FOREST, FeatureVariety=3
EndPlot
</v>
      </c>
      <c r="CX23" t="str">
        <f ca="1">SUBSTITUTE(SUBSTITUTE(SUBSTITUTE(SUBSTITUTE($A$1,
"x_coord",CX$2),
"y_coord",$A23),
"t_type",'terrain type'!CW21),
"p_type", 'plot type'!CW21)
&amp; IF(LEFT(resources!CW21, 6) = "BONUS_", CHAR(9) &amp; "BonusType=" &amp; resources!CW21 &amp; CHAR(10), "")
&amp; IF('goody huts'!CW21, "	ImprovementType=IMPROVEMENT_GOODY_HUT" &amp; CHAR(10), "")
&amp; IF(ISBLANK(OFFSET('rivers (2)'!$A$1, 2 * (67 - $A23), 2 * CX$2 + 1)), "", SUBSTITUTE($C$1, "&lt;direc&gt;", RIGHT(OFFSET('rivers (2)'!$A$1, 2 * (67 - $A23), 2 * CX$2 + 1), 1)))
&amp; IF(ISBLANK(OFFSET('rivers (2)'!$A$1, 2 * (67 - $A23) + 1, 2 * CX$2)), "", SUBSTITUTE($D$1, "&lt;direc&gt;", RIGHT(OFFSET('rivers (2)'!$A$1, 2 * (67 - $A23) + 1, 2 * CX$2), 1)))
&amp; IF(ISBLANK('feature type'!CW21), "EndPlot", SUBSTITUTE(SUBSTITUTE(output!$B$1,
                   "f_type", 'feature type'!CW21),
                   "f_var", 'feature variety'!CW21))
&amp; CHAR(10)</f>
        <v xml:space="preserve">BeginPlot
	x=100,y=47
	TerrainType=TERRAIN_GRASS
	PlotType=2
	BonusType=BONUS_PIG
	FeatureType=FEATURE_FOREST, FeatureVariety=3
EndPlot
</v>
      </c>
      <c r="CY23" t="str">
        <f ca="1">SUBSTITUTE(SUBSTITUTE(SUBSTITUTE(SUBSTITUTE($A$1,
"x_coord",CY$2),
"y_coord",$A23),
"t_type",'terrain type'!CX21),
"p_type", 'plot type'!CX21)
&amp; IF(LEFT(resources!CX21, 6) = "BONUS_", CHAR(9) &amp; "BonusType=" &amp; resources!CX21 &amp; CHAR(10), "")
&amp; IF('goody huts'!CX21, "	ImprovementType=IMPROVEMENT_GOODY_HUT" &amp; CHAR(10), "")
&amp; IF(ISBLANK(OFFSET('rivers (2)'!$A$1, 2 * (67 - $A23), 2 * CY$2 + 1)), "", SUBSTITUTE($C$1, "&lt;direc&gt;", RIGHT(OFFSET('rivers (2)'!$A$1, 2 * (67 - $A23), 2 * CY$2 + 1), 1)))
&amp; IF(ISBLANK(OFFSET('rivers (2)'!$A$1, 2 * (67 - $A23) + 1, 2 * CY$2)), "", SUBSTITUTE($D$1, "&lt;direc&gt;", RIGHT(OFFSET('rivers (2)'!$A$1, 2 * (67 - $A23) + 1, 2 * CY$2), 1)))
&amp; IF(ISBLANK('feature type'!CX21), "EndPlot", SUBSTITUTE(SUBSTITUTE(output!$B$1,
                   "f_type", 'feature type'!CX21),
                   "f_var", 'feature variety'!CX21))
&amp; CHAR(10)</f>
        <v xml:space="preserve">BeginPlot
	x=101,y=47
	TerrainType=TERRAIN_GRASS
	PlotType=2
	RiverNSDirection=2
	isWOfRiver
	RiverWEDirection=1
	isNOfRiver
EndPlot
</v>
      </c>
      <c r="CZ23" t="str">
        <f ca="1">SUBSTITUTE(SUBSTITUTE(SUBSTITUTE(SUBSTITUTE($A$1,
"x_coord",CZ$2),
"y_coord",$A23),
"t_type",'terrain type'!CY21),
"p_type", 'plot type'!CY21)
&amp; IF(LEFT(resources!CY21, 6) = "BONUS_", CHAR(9) &amp; "BonusType=" &amp; resources!CY21 &amp; CHAR(10), "")
&amp; IF('goody huts'!CY21, "	ImprovementType=IMPROVEMENT_GOODY_HUT" &amp; CHAR(10), "")
&amp; IF(ISBLANK(OFFSET('rivers (2)'!$A$1, 2 * (67 - $A23), 2 * CZ$2 + 1)), "", SUBSTITUTE($C$1, "&lt;direc&gt;", RIGHT(OFFSET('rivers (2)'!$A$1, 2 * (67 - $A23), 2 * CZ$2 + 1), 1)))
&amp; IF(ISBLANK(OFFSET('rivers (2)'!$A$1, 2 * (67 - $A23) + 1, 2 * CZ$2)), "", SUBSTITUTE($D$1, "&lt;direc&gt;", RIGHT(OFFSET('rivers (2)'!$A$1, 2 * (67 - $A23) + 1, 2 * CZ$2), 1)))
&amp; IF(ISBLANK('feature type'!CY21), "EndPlot", SUBSTITUTE(SUBSTITUTE(output!$B$1,
                   "f_type", 'feature type'!CY21),
                   "f_var", 'feature variety'!CY21))
&amp; CHAR(10)</f>
        <v xml:space="preserve">BeginPlot
	x=102,y=47
	TerrainType=TERRAIN_GRASS
	PlotType=1
	RiverNSDirection=2
	isWOfRiver
	RiverWEDirection=1
	isNOfRiver
EndPlot
</v>
      </c>
      <c r="DA23" t="str">
        <f ca="1">SUBSTITUTE(SUBSTITUTE(SUBSTITUTE(SUBSTITUTE($A$1,
"x_coord",DA$2),
"y_coord",$A23),
"t_type",'terrain type'!CZ21),
"p_type", 'plot type'!CZ21)
&amp; IF(LEFT(resources!CZ21, 6) = "BONUS_", CHAR(9) &amp; "BonusType=" &amp; resources!CZ21 &amp; CHAR(10), "")
&amp; IF('goody huts'!CZ21, "	ImprovementType=IMPROVEMENT_GOODY_HUT" &amp; CHAR(10), "")
&amp; IF(ISBLANK(OFFSET('rivers (2)'!$A$1, 2 * (67 - $A23), 2 * DA$2 + 1)), "", SUBSTITUTE($C$1, "&lt;direc&gt;", RIGHT(OFFSET('rivers (2)'!$A$1, 2 * (67 - $A23), 2 * DA$2 + 1), 1)))
&amp; IF(ISBLANK(OFFSET('rivers (2)'!$A$1, 2 * (67 - $A23) + 1, 2 * DA$2)), "", SUBSTITUTE($D$1, "&lt;direc&gt;", RIGHT(OFFSET('rivers (2)'!$A$1, 2 * (67 - $A23) + 1, 2 * DA$2), 1)))
&amp; IF(ISBLANK('feature type'!CZ21), "EndPlot", SUBSTITUTE(SUBSTITUTE(output!$B$1,
                   "f_type", 'feature type'!CZ21),
                   "f_var", 'feature variety'!CZ21))
&amp; CHAR(10)</f>
        <v xml:space="preserve">BeginPlot
	x=103,y=47
	TerrainType=TERRAIN_GRASS
	PlotType=2
	BonusType=BONUS_OIL
	FeatureType=FEATURE_FOREST, FeatureVariety=3
EndPlot
</v>
      </c>
      <c r="DB23" t="str">
        <f ca="1">SUBSTITUTE(SUBSTITUTE(SUBSTITUTE(SUBSTITUTE($A$1,
"x_coord",DB$2),
"y_coord",$A23),
"t_type",'terrain type'!DA21),
"p_type", 'plot type'!DA21)
&amp; IF(LEFT(resources!DA21, 6) = "BONUS_", CHAR(9) &amp; "BonusType=" &amp; resources!DA21 &amp; CHAR(10), "")
&amp; IF('goody huts'!DA21, "	ImprovementType=IMPROVEMENT_GOODY_HUT" &amp; CHAR(10), "")
&amp; IF(ISBLANK(OFFSET('rivers (2)'!$A$1, 2 * (67 - $A23), 2 * DB$2 + 1)), "", SUBSTITUTE($C$1, "&lt;direc&gt;", RIGHT(OFFSET('rivers (2)'!$A$1, 2 * (67 - $A23), 2 * DB$2 + 1), 1)))
&amp; IF(ISBLANK(OFFSET('rivers (2)'!$A$1, 2 * (67 - $A23) + 1, 2 * DB$2)), "", SUBSTITUTE($D$1, "&lt;direc&gt;", RIGHT(OFFSET('rivers (2)'!$A$1, 2 * (67 - $A23) + 1, 2 * DB$2), 1)))
&amp; IF(ISBLANK('feature type'!DA21), "EndPlot", SUBSTITUTE(SUBSTITUTE(output!$B$1,
                   "f_type", 'feature type'!DA21),
                   "f_var", 'feature variety'!DA21))
&amp; CHAR(10)</f>
        <v xml:space="preserve">BeginPlot
	x=104,y=47
	TerrainType=TERRAIN_GRASS
	PlotType=2
	FeatureType=FEATURE_FOREST, FeatureVariety=3
EndPlot
</v>
      </c>
      <c r="DC23" t="str">
        <f ca="1">SUBSTITUTE(SUBSTITUTE(SUBSTITUTE(SUBSTITUTE($A$1,
"x_coord",DC$2),
"y_coord",$A23),
"t_type",'terrain type'!DB21),
"p_type", 'plot type'!DB21)
&amp; IF(LEFT(resources!DB21, 6) = "BONUS_", CHAR(9) &amp; "BonusType=" &amp; resources!DB21 &amp; CHAR(10), "")
&amp; IF('goody huts'!DB21, "	ImprovementType=IMPROVEMENT_GOODY_HUT" &amp; CHAR(10), "")
&amp; IF(ISBLANK(OFFSET('rivers (2)'!$A$1, 2 * (67 - $A23), 2 * DC$2 + 1)), "", SUBSTITUTE($C$1, "&lt;direc&gt;", RIGHT(OFFSET('rivers (2)'!$A$1, 2 * (67 - $A23), 2 * DC$2 + 1), 1)))
&amp; IF(ISBLANK(OFFSET('rivers (2)'!$A$1, 2 * (67 - $A23) + 1, 2 * DC$2)), "", SUBSTITUTE($D$1, "&lt;direc&gt;", RIGHT(OFFSET('rivers (2)'!$A$1, 2 * (67 - $A23) + 1, 2 * DC$2), 1)))
&amp; IF(ISBLANK('feature type'!DB21), "EndPlot", SUBSTITUTE(SUBSTITUTE(output!$B$1,
                   "f_type", 'feature type'!DB21),
                   "f_var", 'feature variety'!DB21))
&amp; CHAR(10)</f>
        <v xml:space="preserve">BeginPlot
	x=105,y=47
	TerrainType=TERRAIN_GRASS
	PlotType=1
	FeatureType=FEATURE_FOREST, FeatureVariety=3
EndPlot
</v>
      </c>
      <c r="DD23" t="str">
        <f ca="1">SUBSTITUTE(SUBSTITUTE(SUBSTITUTE(SUBSTITUTE($A$1,
"x_coord",DD$2),
"y_coord",$A23),
"t_type",'terrain type'!DC21),
"p_type", 'plot type'!DC21)
&amp; IF(LEFT(resources!DC21, 6) = "BONUS_", CHAR(9) &amp; "BonusType=" &amp; resources!DC21 &amp; CHAR(10), "")
&amp; IF('goody huts'!DC21, "	ImprovementType=IMPROVEMENT_GOODY_HUT" &amp; CHAR(10), "")
&amp; IF(ISBLANK(OFFSET('rivers (2)'!$A$1, 2 * (67 - $A23), 2 * DD$2 + 1)), "", SUBSTITUTE($C$1, "&lt;direc&gt;", RIGHT(OFFSET('rivers (2)'!$A$1, 2 * (67 - $A23), 2 * DD$2 + 1), 1)))
&amp; IF(ISBLANK(OFFSET('rivers (2)'!$A$1, 2 * (67 - $A23) + 1, 2 * DD$2)), "", SUBSTITUTE($D$1, "&lt;direc&gt;", RIGHT(OFFSET('rivers (2)'!$A$1, 2 * (67 - $A23) + 1, 2 * DD$2), 1)))
&amp; IF(ISBLANK('feature type'!DC21), "EndPlot", SUBSTITUTE(SUBSTITUTE(output!$B$1,
                   "f_type", 'feature type'!DC21),
                   "f_var", 'feature variety'!DC21))
&amp; CHAR(10)</f>
        <v xml:space="preserve">BeginPlot
	x=106,y=47
	TerrainType=TERRAIN_GRASS
	PlotType=2
	FeatureType=FEATURE_FOREST, FeatureVariety=3
EndPlot
</v>
      </c>
      <c r="DE23" t="str">
        <f ca="1">SUBSTITUTE(SUBSTITUTE(SUBSTITUTE(SUBSTITUTE($A$1,
"x_coord",DE$2),
"y_coord",$A23),
"t_type",'terrain type'!DD21),
"p_type", 'plot type'!DD21)
&amp; IF(LEFT(resources!DD21, 6) = "BONUS_", CHAR(9) &amp; "BonusType=" &amp; resources!DD21 &amp; CHAR(10), "")
&amp; IF('goody huts'!DD21, "	ImprovementType=IMPROVEMENT_GOODY_HUT" &amp; CHAR(10), "")
&amp; IF(ISBLANK(OFFSET('rivers (2)'!$A$1, 2 * (67 - $A23), 2 * DE$2 + 1)), "", SUBSTITUTE($C$1, "&lt;direc&gt;", RIGHT(OFFSET('rivers (2)'!$A$1, 2 * (67 - $A23), 2 * DE$2 + 1), 1)))
&amp; IF(ISBLANK(OFFSET('rivers (2)'!$A$1, 2 * (67 - $A23) + 1, 2 * DE$2)), "", SUBSTITUTE($D$1, "&lt;direc&gt;", RIGHT(OFFSET('rivers (2)'!$A$1, 2 * (67 - $A23) + 1, 2 * DE$2), 1)))
&amp; IF(ISBLANK('feature type'!DD21), "EndPlot", SUBSTITUTE(SUBSTITUTE(output!$B$1,
                   "f_type", 'feature type'!DD21),
                   "f_var", 'feature variety'!DD21))
&amp; CHAR(10)</f>
        <v xml:space="preserve">BeginPlot
	x=107,y=47
	TerrainType=TERRAIN_GRASS
	PlotType=1
	BonusType=BONUS_COAL
	FeatureType=FEATURE_FOREST, FeatureVariety=3
EndPlot
</v>
      </c>
      <c r="DF23" t="str">
        <f ca="1">SUBSTITUTE(SUBSTITUTE(SUBSTITUTE(SUBSTITUTE($A$1,
"x_coord",DF$2),
"y_coord",$A23),
"t_type",'terrain type'!DE21),
"p_type", 'plot type'!DE21)
&amp; IF(LEFT(resources!DE21, 6) = "BONUS_", CHAR(9) &amp; "BonusType=" &amp; resources!DE21 &amp; CHAR(10), "")
&amp; IF('goody huts'!DE21, "	ImprovementType=IMPROVEMENT_GOODY_HUT" &amp; CHAR(10), "")
&amp; IF(ISBLANK(OFFSET('rivers (2)'!$A$1, 2 * (67 - $A23), 2 * DF$2 + 1)), "", SUBSTITUTE($C$1, "&lt;direc&gt;", RIGHT(OFFSET('rivers (2)'!$A$1, 2 * (67 - $A23), 2 * DF$2 + 1), 1)))
&amp; IF(ISBLANK(OFFSET('rivers (2)'!$A$1, 2 * (67 - $A23) + 1, 2 * DF$2)), "", SUBSTITUTE($D$1, "&lt;direc&gt;", RIGHT(OFFSET('rivers (2)'!$A$1, 2 * (67 - $A23) + 1, 2 * DF$2), 1)))
&amp; IF(ISBLANK('feature type'!DE21), "EndPlot", SUBSTITUTE(SUBSTITUTE(output!$B$1,
                   "f_type", 'feature type'!DE21),
                   "f_var", 'feature variety'!DE21))
&amp; CHAR(10)</f>
        <v xml:space="preserve">BeginPlot
	x=108,y=47
	TerrainType=TERRAIN_COAST
	PlotType=3
EndPlot
</v>
      </c>
      <c r="DG23" t="str">
        <f ca="1">SUBSTITUTE(SUBSTITUTE(SUBSTITUTE(SUBSTITUTE($A$1,
"x_coord",DG$2),
"y_coord",$A23),
"t_type",'terrain type'!DF21),
"p_type", 'plot type'!DF21)
&amp; IF(LEFT(resources!DF21, 6) = "BONUS_", CHAR(9) &amp; "BonusType=" &amp; resources!DF21 &amp; CHAR(10), "")
&amp; IF('goody huts'!DF21, "	ImprovementType=IMPROVEMENT_GOODY_HUT" &amp; CHAR(10), "")
&amp; IF(ISBLANK(OFFSET('rivers (2)'!$A$1, 2 * (67 - $A23), 2 * DG$2 + 1)), "", SUBSTITUTE($C$1, "&lt;direc&gt;", RIGHT(OFFSET('rivers (2)'!$A$1, 2 * (67 - $A23), 2 * DG$2 + 1), 1)))
&amp; IF(ISBLANK(OFFSET('rivers (2)'!$A$1, 2 * (67 - $A23) + 1, 2 * DG$2)), "", SUBSTITUTE($D$1, "&lt;direc&gt;", RIGHT(OFFSET('rivers (2)'!$A$1, 2 * (67 - $A23) + 1, 2 * DG$2), 1)))
&amp; IF(ISBLANK('feature type'!DF21), "EndPlot", SUBSTITUTE(SUBSTITUTE(output!$B$1,
                   "f_type", 'feature type'!DF21),
                   "f_var", 'feature variety'!DF21))
&amp; CHAR(10)</f>
        <v xml:space="preserve">BeginPlot
	x=109,y=47
	TerrainType=TERRAIN_COAST
	PlotType=3
	BonusType=BONUS_CRAB
EndPlot
</v>
      </c>
      <c r="DH23" t="str">
        <f ca="1">SUBSTITUTE(SUBSTITUTE(SUBSTITUTE(SUBSTITUTE($A$1,
"x_coord",DH$2),
"y_coord",$A23),
"t_type",'terrain type'!DG21),
"p_type", 'plot type'!DG21)
&amp; IF(LEFT(resources!DG21, 6) = "BONUS_", CHAR(9) &amp; "BonusType=" &amp; resources!DG21 &amp; CHAR(10), "")
&amp; IF('goody huts'!DG21, "	ImprovementType=IMPROVEMENT_GOODY_HUT" &amp; CHAR(10), "")
&amp; IF(ISBLANK(OFFSET('rivers (2)'!$A$1, 2 * (67 - $A23), 2 * DH$2 + 1)), "", SUBSTITUTE($C$1, "&lt;direc&gt;", RIGHT(OFFSET('rivers (2)'!$A$1, 2 * (67 - $A23), 2 * DH$2 + 1), 1)))
&amp; IF(ISBLANK(OFFSET('rivers (2)'!$A$1, 2 * (67 - $A23) + 1, 2 * DH$2)), "", SUBSTITUTE($D$1, "&lt;direc&gt;", RIGHT(OFFSET('rivers (2)'!$A$1, 2 * (67 - $A23) + 1, 2 * DH$2), 1)))
&amp; IF(ISBLANK('feature type'!DG21), "EndPlot", SUBSTITUTE(SUBSTITUTE(output!$B$1,
                   "f_type", 'feature type'!DG21),
                   "f_var", 'feature variety'!DG21))
&amp; CHAR(10)</f>
        <v xml:space="preserve">BeginPlot
	x=110,y=47
	TerrainType=TERRAIN_OCEAN
	PlotType=3
EndPlot
</v>
      </c>
      <c r="DI23" t="str">
        <f ca="1">SUBSTITUTE(SUBSTITUTE(SUBSTITUTE(SUBSTITUTE($A$1,
"x_coord",DI$2),
"y_coord",$A23),
"t_type",'terrain type'!DH21),
"p_type", 'plot type'!DH21)
&amp; IF(LEFT(resources!DH21, 6) = "BONUS_", CHAR(9) &amp; "BonusType=" &amp; resources!DH21 &amp; CHAR(10), "")
&amp; IF('goody huts'!DH21, "	ImprovementType=IMPROVEMENT_GOODY_HUT" &amp; CHAR(10), "")
&amp; IF(ISBLANK(OFFSET('rivers (2)'!$A$1, 2 * (67 - $A23), 2 * DI$2 + 1)), "", SUBSTITUTE($C$1, "&lt;direc&gt;", RIGHT(OFFSET('rivers (2)'!$A$1, 2 * (67 - $A23), 2 * DI$2 + 1), 1)))
&amp; IF(ISBLANK(OFFSET('rivers (2)'!$A$1, 2 * (67 - $A23) + 1, 2 * DI$2)), "", SUBSTITUTE($D$1, "&lt;direc&gt;", RIGHT(OFFSET('rivers (2)'!$A$1, 2 * (67 - $A23) + 1, 2 * DI$2), 1)))
&amp; IF(ISBLANK('feature type'!DH21), "EndPlot", SUBSTITUTE(SUBSTITUTE(output!$B$1,
                   "f_type", 'feature type'!DH21),
                   "f_var", 'feature variety'!DH21))
&amp; CHAR(10)</f>
        <v xml:space="preserve">BeginPlot
	x=111,y=47
	TerrainType=TERRAIN_OCEAN
	PlotType=3
EndPlot
</v>
      </c>
      <c r="DJ23" t="str">
        <f ca="1">SUBSTITUTE(SUBSTITUTE(SUBSTITUTE(SUBSTITUTE($A$1,
"x_coord",DJ$2),
"y_coord",$A23),
"t_type",'terrain type'!DI21),
"p_type", 'plot type'!DI21)
&amp; IF(LEFT(resources!DI21, 6) = "BONUS_", CHAR(9) &amp; "BonusType=" &amp; resources!DI21 &amp; CHAR(10), "")
&amp; IF('goody huts'!DI21, "	ImprovementType=IMPROVEMENT_GOODY_HUT" &amp; CHAR(10), "")
&amp; IF(ISBLANK(OFFSET('rivers (2)'!$A$1, 2 * (67 - $A23), 2 * DJ$2 + 1)), "", SUBSTITUTE($C$1, "&lt;direc&gt;", RIGHT(OFFSET('rivers (2)'!$A$1, 2 * (67 - $A23), 2 * DJ$2 + 1), 1)))
&amp; IF(ISBLANK(OFFSET('rivers (2)'!$A$1, 2 * (67 - $A23) + 1, 2 * DJ$2)), "", SUBSTITUTE($D$1, "&lt;direc&gt;", RIGHT(OFFSET('rivers (2)'!$A$1, 2 * (67 - $A23) + 1, 2 * DJ$2), 1)))
&amp; IF(ISBLANK('feature type'!DI21), "EndPlot", SUBSTITUTE(SUBSTITUTE(output!$B$1,
                   "f_type", 'feature type'!DI21),
                   "f_var", 'feature variety'!DI21))
&amp; CHAR(10)</f>
        <v xml:space="preserve">BeginPlot
	x=112,y=47
	TerrainType=TERRAIN_OCEAN
	PlotType=3
EndPlot
</v>
      </c>
      <c r="DK23" t="str">
        <f ca="1">SUBSTITUTE(SUBSTITUTE(SUBSTITUTE(SUBSTITUTE($A$1,
"x_coord",DK$2),
"y_coord",$A23),
"t_type",'terrain type'!DJ21),
"p_type", 'plot type'!DJ21)
&amp; IF(LEFT(resources!DJ21, 6) = "BONUS_", CHAR(9) &amp; "BonusType=" &amp; resources!DJ21 &amp; CHAR(10), "")
&amp; IF('goody huts'!DJ21, "	ImprovementType=IMPROVEMENT_GOODY_HUT" &amp; CHAR(10), "")
&amp; IF(ISBLANK(OFFSET('rivers (2)'!$A$1, 2 * (67 - $A23), 2 * DK$2 + 1)), "", SUBSTITUTE($C$1, "&lt;direc&gt;", RIGHT(OFFSET('rivers (2)'!$A$1, 2 * (67 - $A23), 2 * DK$2 + 1), 1)))
&amp; IF(ISBLANK(OFFSET('rivers (2)'!$A$1, 2 * (67 - $A23) + 1, 2 * DK$2)), "", SUBSTITUTE($D$1, "&lt;direc&gt;", RIGHT(OFFSET('rivers (2)'!$A$1, 2 * (67 - $A23) + 1, 2 * DK$2), 1)))
&amp; IF(ISBLANK('feature type'!DJ21), "EndPlot", SUBSTITUTE(SUBSTITUTE(output!$B$1,
                   "f_type", 'feature type'!DJ21),
                   "f_var", 'feature variety'!DJ21))
&amp; CHAR(10)</f>
        <v xml:space="preserve">BeginPlot
	x=113,y=47
	TerrainType=TERRAIN_OCEAN
	PlotType=3
EndPlot
</v>
      </c>
      <c r="DL23" t="str">
        <f ca="1">SUBSTITUTE(SUBSTITUTE(SUBSTITUTE(SUBSTITUTE($A$1,
"x_coord",DL$2),
"y_coord",$A23),
"t_type",'terrain type'!DK21),
"p_type", 'plot type'!DK21)
&amp; IF(LEFT(resources!DK21, 6) = "BONUS_", CHAR(9) &amp; "BonusType=" &amp; resources!DK21 &amp; CHAR(10), "")
&amp; IF('goody huts'!DK21, "	ImprovementType=IMPROVEMENT_GOODY_HUT" &amp; CHAR(10), "")
&amp; IF(ISBLANK(OFFSET('rivers (2)'!$A$1, 2 * (67 - $A23), 2 * DL$2 + 1)), "", SUBSTITUTE($C$1, "&lt;direc&gt;", RIGHT(OFFSET('rivers (2)'!$A$1, 2 * (67 - $A23), 2 * DL$2 + 1), 1)))
&amp; IF(ISBLANK(OFFSET('rivers (2)'!$A$1, 2 * (67 - $A23) + 1, 2 * DL$2)), "", SUBSTITUTE($D$1, "&lt;direc&gt;", RIGHT(OFFSET('rivers (2)'!$A$1, 2 * (67 - $A23) + 1, 2 * DL$2), 1)))
&amp; IF(ISBLANK('feature type'!DK21), "EndPlot", SUBSTITUTE(SUBSTITUTE(output!$B$1,
                   "f_type", 'feature type'!DK21),
                   "f_var", 'feature variety'!DK21))
&amp; CHAR(10)</f>
        <v xml:space="preserve">BeginPlot
	x=114,y=47
	TerrainType=TERRAIN_OCEAN
	PlotType=3
EndPlot
</v>
      </c>
      <c r="DM23" t="str">
        <f ca="1">SUBSTITUTE(SUBSTITUTE(SUBSTITUTE(SUBSTITUTE($A$1,
"x_coord",DM$2),
"y_coord",$A23),
"t_type",'terrain type'!DL21),
"p_type", 'plot type'!DL21)
&amp; IF(LEFT(resources!DL21, 6) = "BONUS_", CHAR(9) &amp; "BonusType=" &amp; resources!DL21 &amp; CHAR(10), "")
&amp; IF('goody huts'!DL21, "	ImprovementType=IMPROVEMENT_GOODY_HUT" &amp; CHAR(10), "")
&amp; IF(ISBLANK(OFFSET('rivers (2)'!$A$1, 2 * (67 - $A23), 2 * DM$2 + 1)), "", SUBSTITUTE($C$1, "&lt;direc&gt;", RIGHT(OFFSET('rivers (2)'!$A$1, 2 * (67 - $A23), 2 * DM$2 + 1), 1)))
&amp; IF(ISBLANK(OFFSET('rivers (2)'!$A$1, 2 * (67 - $A23) + 1, 2 * DM$2)), "", SUBSTITUTE($D$1, "&lt;direc&gt;", RIGHT(OFFSET('rivers (2)'!$A$1, 2 * (67 - $A23) + 1, 2 * DM$2), 1)))
&amp; IF(ISBLANK('feature type'!DL21), "EndPlot", SUBSTITUTE(SUBSTITUTE(output!$B$1,
                   "f_type", 'feature type'!DL21),
                   "f_var", 'feature variety'!DL21))
&amp; CHAR(10)</f>
        <v xml:space="preserve">BeginPlot
	x=115,y=47
	TerrainType=TERRAIN_OCEAN
	PlotType=3
EndPlot
</v>
      </c>
      <c r="DN23" t="str">
        <f ca="1">SUBSTITUTE(SUBSTITUTE(SUBSTITUTE(SUBSTITUTE($A$1,
"x_coord",DN$2),
"y_coord",$A23),
"t_type",'terrain type'!DM21),
"p_type", 'plot type'!DM21)
&amp; IF(LEFT(resources!DM21, 6) = "BONUS_", CHAR(9) &amp; "BonusType=" &amp; resources!DM21 &amp; CHAR(10), "")
&amp; IF('goody huts'!DM21, "	ImprovementType=IMPROVEMENT_GOODY_HUT" &amp; CHAR(10), "")
&amp; IF(ISBLANK(OFFSET('rivers (2)'!$A$1, 2 * (67 - $A23), 2 * DN$2 + 1)), "", SUBSTITUTE($C$1, "&lt;direc&gt;", RIGHT(OFFSET('rivers (2)'!$A$1, 2 * (67 - $A23), 2 * DN$2 + 1), 1)))
&amp; IF(ISBLANK(OFFSET('rivers (2)'!$A$1, 2 * (67 - $A23) + 1, 2 * DN$2)), "", SUBSTITUTE($D$1, "&lt;direc&gt;", RIGHT(OFFSET('rivers (2)'!$A$1, 2 * (67 - $A23) + 1, 2 * DN$2), 1)))
&amp; IF(ISBLANK('feature type'!DM21), "EndPlot", SUBSTITUTE(SUBSTITUTE(output!$B$1,
                   "f_type", 'feature type'!DM21),
                   "f_var", 'feature variety'!DM21))
&amp; CHAR(10)</f>
        <v xml:space="preserve">BeginPlot
	x=116,y=47
	TerrainType=TERRAIN_OCEAN
	PlotType=3
EndPlot
</v>
      </c>
      <c r="DO23" t="str">
        <f ca="1">SUBSTITUTE(SUBSTITUTE(SUBSTITUTE(SUBSTITUTE($A$1,
"x_coord",DO$2),
"y_coord",$A23),
"t_type",'terrain type'!DN21),
"p_type", 'plot type'!DN21)
&amp; IF(LEFT(resources!DN21, 6) = "BONUS_", CHAR(9) &amp; "BonusType=" &amp; resources!DN21 &amp; CHAR(10), "")
&amp; IF('goody huts'!DN21, "	ImprovementType=IMPROVEMENT_GOODY_HUT" &amp; CHAR(10), "")
&amp; IF(ISBLANK(OFFSET('rivers (2)'!$A$1, 2 * (67 - $A23), 2 * DO$2 + 1)), "", SUBSTITUTE($C$1, "&lt;direc&gt;", RIGHT(OFFSET('rivers (2)'!$A$1, 2 * (67 - $A23), 2 * DO$2 + 1), 1)))
&amp; IF(ISBLANK(OFFSET('rivers (2)'!$A$1, 2 * (67 - $A23) + 1, 2 * DO$2)), "", SUBSTITUTE($D$1, "&lt;direc&gt;", RIGHT(OFFSET('rivers (2)'!$A$1, 2 * (67 - $A23) + 1, 2 * DO$2), 1)))
&amp; IF(ISBLANK('feature type'!DN21), "EndPlot", SUBSTITUTE(SUBSTITUTE(output!$B$1,
                   "f_type", 'feature type'!DN21),
                   "f_var", 'feature variety'!DN21))
&amp; CHAR(10)</f>
        <v xml:space="preserve">BeginPlot
	x=117,y=47
	TerrainType=TERRAIN_OCEAN
	PlotType=3
EndPlot
</v>
      </c>
      <c r="DP23" t="str">
        <f ca="1">SUBSTITUTE(SUBSTITUTE(SUBSTITUTE(SUBSTITUTE($A$1,
"x_coord",DP$2),
"y_coord",$A23),
"t_type",'terrain type'!DO21),
"p_type", 'plot type'!DO21)
&amp; IF(LEFT(resources!DO21, 6) = "BONUS_", CHAR(9) &amp; "BonusType=" &amp; resources!DO21 &amp; CHAR(10), "")
&amp; IF('goody huts'!DO21, "	ImprovementType=IMPROVEMENT_GOODY_HUT" &amp; CHAR(10), "")
&amp; IF(ISBLANK(OFFSET('rivers (2)'!$A$1, 2 * (67 - $A23), 2 * DP$2 + 1)), "", SUBSTITUTE($C$1, "&lt;direc&gt;", RIGHT(OFFSET('rivers (2)'!$A$1, 2 * (67 - $A23), 2 * DP$2 + 1), 1)))
&amp; IF(ISBLANK(OFFSET('rivers (2)'!$A$1, 2 * (67 - $A23) + 1, 2 * DP$2)), "", SUBSTITUTE($D$1, "&lt;direc&gt;", RIGHT(OFFSET('rivers (2)'!$A$1, 2 * (67 - $A23) + 1, 2 * DP$2), 1)))
&amp; IF(ISBLANK('feature type'!DO21), "EndPlot", SUBSTITUTE(SUBSTITUTE(output!$B$1,
                   "f_type", 'feature type'!DO21),
                   "f_var", 'feature variety'!DO21))
&amp; CHAR(10)</f>
        <v xml:space="preserve">BeginPlot
	x=118,y=47
	TerrainType=TERRAIN_OCEAN
	PlotType=3
EndPlot
</v>
      </c>
      <c r="DQ23" t="str">
        <f ca="1">SUBSTITUTE(SUBSTITUTE(SUBSTITUTE(SUBSTITUTE($A$1,
"x_coord",DQ$2),
"y_coord",$A23),
"t_type",'terrain type'!DP21),
"p_type", 'plot type'!DP21)
&amp; IF(LEFT(resources!DP21, 6) = "BONUS_", CHAR(9) &amp; "BonusType=" &amp; resources!DP21 &amp; CHAR(10), "")
&amp; IF('goody huts'!DP21, "	ImprovementType=IMPROVEMENT_GOODY_HUT" &amp; CHAR(10), "")
&amp; IF(ISBLANK(OFFSET('rivers (2)'!$A$1, 2 * (67 - $A23), 2 * DQ$2 + 1)), "", SUBSTITUTE($C$1, "&lt;direc&gt;", RIGHT(OFFSET('rivers (2)'!$A$1, 2 * (67 - $A23), 2 * DQ$2 + 1), 1)))
&amp; IF(ISBLANK(OFFSET('rivers (2)'!$A$1, 2 * (67 - $A23) + 1, 2 * DQ$2)), "", SUBSTITUTE($D$1, "&lt;direc&gt;", RIGHT(OFFSET('rivers (2)'!$A$1, 2 * (67 - $A23) + 1, 2 * DQ$2), 1)))
&amp; IF(ISBLANK('feature type'!DP21), "EndPlot", SUBSTITUTE(SUBSTITUTE(output!$B$1,
                   "f_type", 'feature type'!DP21),
                   "f_var", 'feature variety'!DP21))
&amp; CHAR(10)</f>
        <v xml:space="preserve">BeginPlot
	x=119,y=47
	TerrainType=TERRAIN_OCEAN
	PlotType=3
EndPlot
</v>
      </c>
      <c r="DR23" t="str">
        <f ca="1">SUBSTITUTE(SUBSTITUTE(SUBSTITUTE(SUBSTITUTE($A$1,
"x_coord",DR$2),
"y_coord",$A23),
"t_type",'terrain type'!DQ21),
"p_type", 'plot type'!DQ21)
&amp; IF(LEFT(resources!DQ21, 6) = "BONUS_", CHAR(9) &amp; "BonusType=" &amp; resources!DQ21 &amp; CHAR(10), "")
&amp; IF('goody huts'!DQ21, "	ImprovementType=IMPROVEMENT_GOODY_HUT" &amp; CHAR(10), "")
&amp; IF(ISBLANK(OFFSET('rivers (2)'!$A$1, 2 * (67 - $A23), 2 * DR$2 + 1)), "", SUBSTITUTE($C$1, "&lt;direc&gt;", RIGHT(OFFSET('rivers (2)'!$A$1, 2 * (67 - $A23), 2 * DR$2 + 1), 1)))
&amp; IF(ISBLANK(OFFSET('rivers (2)'!$A$1, 2 * (67 - $A23) + 1, 2 * DR$2)), "", SUBSTITUTE($D$1, "&lt;direc&gt;", RIGHT(OFFSET('rivers (2)'!$A$1, 2 * (67 - $A23) + 1, 2 * DR$2), 1)))
&amp; IF(ISBLANK('feature type'!DQ21), "EndPlot", SUBSTITUTE(SUBSTITUTE(output!$B$1,
                   "f_type", 'feature type'!DQ21),
                   "f_var", 'feature variety'!DQ21))
&amp; CHAR(10)</f>
        <v xml:space="preserve">BeginPlot
	x=120,y=47
	TerrainType=TERRAIN_OCEAN
	PlotType=3
EndPlot
</v>
      </c>
      <c r="DS23" t="str">
        <f ca="1">SUBSTITUTE(SUBSTITUTE(SUBSTITUTE(SUBSTITUTE($A$1,
"x_coord",DS$2),
"y_coord",$A23),
"t_type",'terrain type'!DR21),
"p_type", 'plot type'!DR21)
&amp; IF(LEFT(resources!DR21, 6) = "BONUS_", CHAR(9) &amp; "BonusType=" &amp; resources!DR21 &amp; CHAR(10), "")
&amp; IF('goody huts'!DR21, "	ImprovementType=IMPROVEMENT_GOODY_HUT" &amp; CHAR(10), "")
&amp; IF(ISBLANK(OFFSET('rivers (2)'!$A$1, 2 * (67 - $A23), 2 * DS$2 + 1)), "", SUBSTITUTE($C$1, "&lt;direc&gt;", RIGHT(OFFSET('rivers (2)'!$A$1, 2 * (67 - $A23), 2 * DS$2 + 1), 1)))
&amp; IF(ISBLANK(OFFSET('rivers (2)'!$A$1, 2 * (67 - $A23) + 1, 2 * DS$2)), "", SUBSTITUTE($D$1, "&lt;direc&gt;", RIGHT(OFFSET('rivers (2)'!$A$1, 2 * (67 - $A23) + 1, 2 * DS$2), 1)))
&amp; IF(ISBLANK('feature type'!DR21), "EndPlot", SUBSTITUTE(SUBSTITUTE(output!$B$1,
                   "f_type", 'feature type'!DR21),
                   "f_var", 'feature variety'!DR21))
&amp; CHAR(10)</f>
        <v xml:space="preserve">BeginPlot
	x=121,y=47
	TerrainType=TERRAIN_OCEAN
	PlotType=3
EndPlot
</v>
      </c>
      <c r="DT23" t="str">
        <f ca="1">SUBSTITUTE(SUBSTITUTE(SUBSTITUTE(SUBSTITUTE($A$1,
"x_coord",DT$2),
"y_coord",$A23),
"t_type",'terrain type'!DS21),
"p_type", 'plot type'!DS21)
&amp; IF(LEFT(resources!DS21, 6) = "BONUS_", CHAR(9) &amp; "BonusType=" &amp; resources!DS21 &amp; CHAR(10), "")
&amp; IF('goody huts'!DS21, "	ImprovementType=IMPROVEMENT_GOODY_HUT" &amp; CHAR(10), "")
&amp; IF(ISBLANK(OFFSET('rivers (2)'!$A$1, 2 * (67 - $A23), 2 * DT$2 + 1)), "", SUBSTITUTE($C$1, "&lt;direc&gt;", RIGHT(OFFSET('rivers (2)'!$A$1, 2 * (67 - $A23), 2 * DT$2 + 1), 1)))
&amp; IF(ISBLANK(OFFSET('rivers (2)'!$A$1, 2 * (67 - $A23) + 1, 2 * DT$2)), "", SUBSTITUTE($D$1, "&lt;direc&gt;", RIGHT(OFFSET('rivers (2)'!$A$1, 2 * (67 - $A23) + 1, 2 * DT$2), 1)))
&amp; IF(ISBLANK('feature type'!DS21), "EndPlot", SUBSTITUTE(SUBSTITUTE(output!$B$1,
                   "f_type", 'feature type'!DS21),
                   "f_var", 'feature variety'!DS21))
&amp; CHAR(10)</f>
        <v xml:space="preserve">BeginPlot
	x=122,y=47
	TerrainType=TERRAIN_OCEAN
	PlotType=3
EndPlot
</v>
      </c>
      <c r="DU23" t="str">
        <f ca="1">SUBSTITUTE(SUBSTITUTE(SUBSTITUTE(SUBSTITUTE($A$1,
"x_coord",DU$2),
"y_coord",$A23),
"t_type",'terrain type'!DT21),
"p_type", 'plot type'!DT21)
&amp; IF(LEFT(resources!DT21, 6) = "BONUS_", CHAR(9) &amp; "BonusType=" &amp; resources!DT21 &amp; CHAR(10), "")
&amp; IF('goody huts'!DT21, "	ImprovementType=IMPROVEMENT_GOODY_HUT" &amp; CHAR(10), "")
&amp; IF(ISBLANK(OFFSET('rivers (2)'!$A$1, 2 * (67 - $A23), 2 * DU$2 + 1)), "", SUBSTITUTE($C$1, "&lt;direc&gt;", RIGHT(OFFSET('rivers (2)'!$A$1, 2 * (67 - $A23), 2 * DU$2 + 1), 1)))
&amp; IF(ISBLANK(OFFSET('rivers (2)'!$A$1, 2 * (67 - $A23) + 1, 2 * DU$2)), "", SUBSTITUTE($D$1, "&lt;direc&gt;", RIGHT(OFFSET('rivers (2)'!$A$1, 2 * (67 - $A23) + 1, 2 * DU$2), 1)))
&amp; IF(ISBLANK('feature type'!DT21), "EndPlot", SUBSTITUTE(SUBSTITUTE(output!$B$1,
                   "f_type", 'feature type'!DT21),
                   "f_var", 'feature variety'!DT21))
&amp; CHAR(10)</f>
        <v xml:space="preserve">BeginPlot
	x=123,y=47
	TerrainType=TERRAIN_OCEAN
	PlotType=3
EndPlot
</v>
      </c>
    </row>
    <row r="24" spans="1:125" x14ac:dyDescent="0.25">
      <c r="A24" s="10">
        <v>46</v>
      </c>
      <c r="B24" t="str">
        <f ca="1">SUBSTITUTE(SUBSTITUTE(SUBSTITUTE(SUBSTITUTE($A$1,
"x_coord",B$2),
"y_coord",$A24),
"t_type",'terrain type'!A22),
"p_type", 'plot type'!A22)
&amp; IF(LEFT(resources!A22, 6) = "BONUS_", CHAR(9) &amp; "BonusType=" &amp; resources!A22 &amp; CHAR(10), "")
&amp; IF('goody huts'!A22, "	ImprovementType=IMPROVEMENT_GOODY_HUT" &amp; CHAR(10), "")
&amp; IF(ISBLANK(OFFSET('rivers (2)'!$A$1, 2 * (67 - $A24), 2 * B$2 + 1)), "", SUBSTITUTE($C$1, "&lt;direc&gt;", RIGHT(OFFSET('rivers (2)'!$A$1, 2 * (67 - $A24), 2 * B$2 + 1), 1)))
&amp; IF(ISBLANK(OFFSET('rivers (2)'!$A$1, 2 * (67 - $A24) + 1, 2 * B$2)), "", SUBSTITUTE($D$1, "&lt;direc&gt;", RIGHT(OFFSET('rivers (2)'!$A$1, 2 * (67 - $A24) + 1, 2 * B$2), 1)))
&amp; IF(ISBLANK('feature type'!A22), "EndPlot", SUBSTITUTE(SUBSTITUTE(output!$B$1,
                   "f_type", 'feature type'!A22),
                   "f_var", 'feature variety'!A22))
&amp; CHAR(10)</f>
        <v xml:space="preserve">BeginPlot
	x=0,y=46
	TerrainType=TERRAIN_OCEAN
	PlotType=3
EndPlot
</v>
      </c>
      <c r="C24" t="str">
        <f ca="1">SUBSTITUTE(SUBSTITUTE(SUBSTITUTE(SUBSTITUTE($A$1,
"x_coord",C$2),
"y_coord",$A24),
"t_type",'terrain type'!B22),
"p_type", 'plot type'!B22)
&amp; IF(LEFT(resources!B22, 6) = "BONUS_", CHAR(9) &amp; "BonusType=" &amp; resources!B22 &amp; CHAR(10), "")
&amp; IF('goody huts'!B22, "	ImprovementType=IMPROVEMENT_GOODY_HUT" &amp; CHAR(10), "")
&amp; IF(ISBLANK(OFFSET('rivers (2)'!$A$1, 2 * (67 - $A24), 2 * C$2 + 1)), "", SUBSTITUTE($C$1, "&lt;direc&gt;", RIGHT(OFFSET('rivers (2)'!$A$1, 2 * (67 - $A24), 2 * C$2 + 1), 1)))
&amp; IF(ISBLANK(OFFSET('rivers (2)'!$A$1, 2 * (67 - $A24) + 1, 2 * C$2)), "", SUBSTITUTE($D$1, "&lt;direc&gt;", RIGHT(OFFSET('rivers (2)'!$A$1, 2 * (67 - $A24) + 1, 2 * C$2), 1)))
&amp; IF(ISBLANK('feature type'!B22), "EndPlot", SUBSTITUTE(SUBSTITUTE(output!$B$1,
                   "f_type", 'feature type'!B22),
                   "f_var", 'feature variety'!B22))
&amp; CHAR(10)</f>
        <v xml:space="preserve">BeginPlot
	x=1,y=46
	TerrainType=TERRAIN_COAST
	PlotType=3
EndPlot
</v>
      </c>
      <c r="D24" t="str">
        <f ca="1">SUBSTITUTE(SUBSTITUTE(SUBSTITUTE(SUBSTITUTE($A$1,
"x_coord",D$2),
"y_coord",$A24),
"t_type",'terrain type'!C22),
"p_type", 'plot type'!C22)
&amp; IF(LEFT(resources!C22, 6) = "BONUS_", CHAR(9) &amp; "BonusType=" &amp; resources!C22 &amp; CHAR(10), "")
&amp; IF('goody huts'!C22, "	ImprovementType=IMPROVEMENT_GOODY_HUT" &amp; CHAR(10), "")
&amp; IF(ISBLANK(OFFSET('rivers (2)'!$A$1, 2 * (67 - $A24), 2 * D$2 + 1)), "", SUBSTITUTE($C$1, "&lt;direc&gt;", RIGHT(OFFSET('rivers (2)'!$A$1, 2 * (67 - $A24), 2 * D$2 + 1), 1)))
&amp; IF(ISBLANK(OFFSET('rivers (2)'!$A$1, 2 * (67 - $A24) + 1, 2 * D$2)), "", SUBSTITUTE($D$1, "&lt;direc&gt;", RIGHT(OFFSET('rivers (2)'!$A$1, 2 * (67 - $A24) + 1, 2 * D$2), 1)))
&amp; IF(ISBLANK('feature type'!C22), "EndPlot", SUBSTITUTE(SUBSTITUTE(output!$B$1,
                   "f_type", 'feature type'!C22),
                   "f_var", 'feature variety'!C22))
&amp; CHAR(10)</f>
        <v xml:space="preserve">BeginPlot
	x=2,y=46
	TerrainType=TERRAIN_GRASS
	PlotType=0
EndPlot
</v>
      </c>
      <c r="E24" t="str">
        <f ca="1">SUBSTITUTE(SUBSTITUTE(SUBSTITUTE(SUBSTITUTE($A$1,
"x_coord",E$2),
"y_coord",$A24),
"t_type",'terrain type'!D22),
"p_type", 'plot type'!D22)
&amp; IF(LEFT(resources!D22, 6) = "BONUS_", CHAR(9) &amp; "BonusType=" &amp; resources!D22 &amp; CHAR(10), "")
&amp; IF('goody huts'!D22, "	ImprovementType=IMPROVEMENT_GOODY_HUT" &amp; CHAR(10), "")
&amp; IF(ISBLANK(OFFSET('rivers (2)'!$A$1, 2 * (67 - $A24), 2 * E$2 + 1)), "", SUBSTITUTE($C$1, "&lt;direc&gt;", RIGHT(OFFSET('rivers (2)'!$A$1, 2 * (67 - $A24), 2 * E$2 + 1), 1)))
&amp; IF(ISBLANK(OFFSET('rivers (2)'!$A$1, 2 * (67 - $A24) + 1, 2 * E$2)), "", SUBSTITUTE($D$1, "&lt;direc&gt;", RIGHT(OFFSET('rivers (2)'!$A$1, 2 * (67 - $A24) + 1, 2 * E$2), 1)))
&amp; IF(ISBLANK('feature type'!D22), "EndPlot", SUBSTITUTE(SUBSTITUTE(output!$B$1,
                   "f_type", 'feature type'!D22),
                   "f_var", 'feature variety'!D22))
&amp; CHAR(10)</f>
        <v xml:space="preserve">BeginPlot
	x=3,y=46
	TerrainType=TERRAIN_COAST
	PlotType=3
EndPlot
</v>
      </c>
      <c r="F24" t="str">
        <f ca="1">SUBSTITUTE(SUBSTITUTE(SUBSTITUTE(SUBSTITUTE($A$1,
"x_coord",F$2),
"y_coord",$A24),
"t_type",'terrain type'!E22),
"p_type", 'plot type'!E22)
&amp; IF(LEFT(resources!E22, 6) = "BONUS_", CHAR(9) &amp; "BonusType=" &amp; resources!E22 &amp; CHAR(10), "")
&amp; IF('goody huts'!E22, "	ImprovementType=IMPROVEMENT_GOODY_HUT" &amp; CHAR(10), "")
&amp; IF(ISBLANK(OFFSET('rivers (2)'!$A$1, 2 * (67 - $A24), 2 * F$2 + 1)), "", SUBSTITUTE($C$1, "&lt;direc&gt;", RIGHT(OFFSET('rivers (2)'!$A$1, 2 * (67 - $A24), 2 * F$2 + 1), 1)))
&amp; IF(ISBLANK(OFFSET('rivers (2)'!$A$1, 2 * (67 - $A24) + 1, 2 * F$2)), "", SUBSTITUTE($D$1, "&lt;direc&gt;", RIGHT(OFFSET('rivers (2)'!$A$1, 2 * (67 - $A24) + 1, 2 * F$2), 1)))
&amp; IF(ISBLANK('feature type'!E22), "EndPlot", SUBSTITUTE(SUBSTITUTE(output!$B$1,
                   "f_type", 'feature type'!E22),
                   "f_var", 'feature variety'!E22))
&amp; CHAR(10)</f>
        <v xml:space="preserve">BeginPlot
	x=4,y=46
	TerrainType=TERRAIN_OCEAN
	PlotType=3
EndPlot
</v>
      </c>
      <c r="G24" t="str">
        <f ca="1">SUBSTITUTE(SUBSTITUTE(SUBSTITUTE(SUBSTITUTE($A$1,
"x_coord",G$2),
"y_coord",$A24),
"t_type",'terrain type'!F22),
"p_type", 'plot type'!F22)
&amp; IF(LEFT(resources!F22, 6) = "BONUS_", CHAR(9) &amp; "BonusType=" &amp; resources!F22 &amp; CHAR(10), "")
&amp; IF('goody huts'!F22, "	ImprovementType=IMPROVEMENT_GOODY_HUT" &amp; CHAR(10), "")
&amp; IF(ISBLANK(OFFSET('rivers (2)'!$A$1, 2 * (67 - $A24), 2 * G$2 + 1)), "", SUBSTITUTE($C$1, "&lt;direc&gt;", RIGHT(OFFSET('rivers (2)'!$A$1, 2 * (67 - $A24), 2 * G$2 + 1), 1)))
&amp; IF(ISBLANK(OFFSET('rivers (2)'!$A$1, 2 * (67 - $A24) + 1, 2 * G$2)), "", SUBSTITUTE($D$1, "&lt;direc&gt;", RIGHT(OFFSET('rivers (2)'!$A$1, 2 * (67 - $A24) + 1, 2 * G$2), 1)))
&amp; IF(ISBLANK('feature type'!F22), "EndPlot", SUBSTITUTE(SUBSTITUTE(output!$B$1,
                   "f_type", 'feature type'!F22),
                   "f_var", 'feature variety'!F22))
&amp; CHAR(10)</f>
        <v xml:space="preserve">BeginPlot
	x=5,y=46
	TerrainType=TERRAIN_OCEAN
	PlotType=3
EndPlot
</v>
      </c>
      <c r="H24" t="str">
        <f ca="1">SUBSTITUTE(SUBSTITUTE(SUBSTITUTE(SUBSTITUTE($A$1,
"x_coord",H$2),
"y_coord",$A24),
"t_type",'terrain type'!G22),
"p_type", 'plot type'!G22)
&amp; IF(LEFT(resources!G22, 6) = "BONUS_", CHAR(9) &amp; "BonusType=" &amp; resources!G22 &amp; CHAR(10), "")
&amp; IF('goody huts'!G22, "	ImprovementType=IMPROVEMENT_GOODY_HUT" &amp; CHAR(10), "")
&amp; IF(ISBLANK(OFFSET('rivers (2)'!$A$1, 2 * (67 - $A24), 2 * H$2 + 1)), "", SUBSTITUTE($C$1, "&lt;direc&gt;", RIGHT(OFFSET('rivers (2)'!$A$1, 2 * (67 - $A24), 2 * H$2 + 1), 1)))
&amp; IF(ISBLANK(OFFSET('rivers (2)'!$A$1, 2 * (67 - $A24) + 1, 2 * H$2)), "", SUBSTITUTE($D$1, "&lt;direc&gt;", RIGHT(OFFSET('rivers (2)'!$A$1, 2 * (67 - $A24) + 1, 2 * H$2), 1)))
&amp; IF(ISBLANK('feature type'!G22), "EndPlot", SUBSTITUTE(SUBSTITUTE(output!$B$1,
                   "f_type", 'feature type'!G22),
                   "f_var", 'feature variety'!G22))
&amp; CHAR(10)</f>
        <v xml:space="preserve">BeginPlot
	x=6,y=46
	TerrainType=TERRAIN_OCEAN
	PlotType=3
EndPlot
</v>
      </c>
      <c r="I24" t="str">
        <f ca="1">SUBSTITUTE(SUBSTITUTE(SUBSTITUTE(SUBSTITUTE($A$1,
"x_coord",I$2),
"y_coord",$A24),
"t_type",'terrain type'!H22),
"p_type", 'plot type'!H22)
&amp; IF(LEFT(resources!H22, 6) = "BONUS_", CHAR(9) &amp; "BonusType=" &amp; resources!H22 &amp; CHAR(10), "")
&amp; IF('goody huts'!H22, "	ImprovementType=IMPROVEMENT_GOODY_HUT" &amp; CHAR(10), "")
&amp; IF(ISBLANK(OFFSET('rivers (2)'!$A$1, 2 * (67 - $A24), 2 * I$2 + 1)), "", SUBSTITUTE($C$1, "&lt;direc&gt;", RIGHT(OFFSET('rivers (2)'!$A$1, 2 * (67 - $A24), 2 * I$2 + 1), 1)))
&amp; IF(ISBLANK(OFFSET('rivers (2)'!$A$1, 2 * (67 - $A24) + 1, 2 * I$2)), "", SUBSTITUTE($D$1, "&lt;direc&gt;", RIGHT(OFFSET('rivers (2)'!$A$1, 2 * (67 - $A24) + 1, 2 * I$2), 1)))
&amp; IF(ISBLANK('feature type'!H22), "EndPlot", SUBSTITUTE(SUBSTITUTE(output!$B$1,
                   "f_type", 'feature type'!H22),
                   "f_var", 'feature variety'!H22))
&amp; CHAR(10)</f>
        <v xml:space="preserve">BeginPlot
	x=7,y=46
	TerrainType=TERRAIN_OCEAN
	PlotType=3
EndPlot
</v>
      </c>
      <c r="J24" t="str">
        <f ca="1">SUBSTITUTE(SUBSTITUTE(SUBSTITUTE(SUBSTITUTE($A$1,
"x_coord",J$2),
"y_coord",$A24),
"t_type",'terrain type'!I22),
"p_type", 'plot type'!I22)
&amp; IF(LEFT(resources!I22, 6) = "BONUS_", CHAR(9) &amp; "BonusType=" &amp; resources!I22 &amp; CHAR(10), "")
&amp; IF('goody huts'!I22, "	ImprovementType=IMPROVEMENT_GOODY_HUT" &amp; CHAR(10), "")
&amp; IF(ISBLANK(OFFSET('rivers (2)'!$A$1, 2 * (67 - $A24), 2 * J$2 + 1)), "", SUBSTITUTE($C$1, "&lt;direc&gt;", RIGHT(OFFSET('rivers (2)'!$A$1, 2 * (67 - $A24), 2 * J$2 + 1), 1)))
&amp; IF(ISBLANK(OFFSET('rivers (2)'!$A$1, 2 * (67 - $A24) + 1, 2 * J$2)), "", SUBSTITUTE($D$1, "&lt;direc&gt;", RIGHT(OFFSET('rivers (2)'!$A$1, 2 * (67 - $A24) + 1, 2 * J$2), 1)))
&amp; IF(ISBLANK('feature type'!I22), "EndPlot", SUBSTITUTE(SUBSTITUTE(output!$B$1,
                   "f_type", 'feature type'!I22),
                   "f_var", 'feature variety'!I22))
&amp; CHAR(10)</f>
        <v xml:space="preserve">BeginPlot
	x=8,y=46
	TerrainType=TERRAIN_OCEAN
	PlotType=3
EndPlot
</v>
      </c>
      <c r="K24" t="str">
        <f ca="1">SUBSTITUTE(SUBSTITUTE(SUBSTITUTE(SUBSTITUTE($A$1,
"x_coord",K$2),
"y_coord",$A24),
"t_type",'terrain type'!J22),
"p_type", 'plot type'!J22)
&amp; IF(LEFT(resources!J22, 6) = "BONUS_", CHAR(9) &amp; "BonusType=" &amp; resources!J22 &amp; CHAR(10), "")
&amp; IF('goody huts'!J22, "	ImprovementType=IMPROVEMENT_GOODY_HUT" &amp; CHAR(10), "")
&amp; IF(ISBLANK(OFFSET('rivers (2)'!$A$1, 2 * (67 - $A24), 2 * K$2 + 1)), "", SUBSTITUTE($C$1, "&lt;direc&gt;", RIGHT(OFFSET('rivers (2)'!$A$1, 2 * (67 - $A24), 2 * K$2 + 1), 1)))
&amp; IF(ISBLANK(OFFSET('rivers (2)'!$A$1, 2 * (67 - $A24) + 1, 2 * K$2)), "", SUBSTITUTE($D$1, "&lt;direc&gt;", RIGHT(OFFSET('rivers (2)'!$A$1, 2 * (67 - $A24) + 1, 2 * K$2), 1)))
&amp; IF(ISBLANK('feature type'!J22), "EndPlot", SUBSTITUTE(SUBSTITUTE(output!$B$1,
                   "f_type", 'feature type'!J22),
                   "f_var", 'feature variety'!J22))
&amp; CHAR(10)</f>
        <v xml:space="preserve">BeginPlot
	x=9,y=46
	TerrainType=TERRAIN_OCEAN
	PlotType=3
EndPlot
</v>
      </c>
      <c r="L24" t="str">
        <f ca="1">SUBSTITUTE(SUBSTITUTE(SUBSTITUTE(SUBSTITUTE($A$1,
"x_coord",L$2),
"y_coord",$A24),
"t_type",'terrain type'!K22),
"p_type", 'plot type'!K22)
&amp; IF(LEFT(resources!K22, 6) = "BONUS_", CHAR(9) &amp; "BonusType=" &amp; resources!K22 &amp; CHAR(10), "")
&amp; IF('goody huts'!K22, "	ImprovementType=IMPROVEMENT_GOODY_HUT" &amp; CHAR(10), "")
&amp; IF(ISBLANK(OFFSET('rivers (2)'!$A$1, 2 * (67 - $A24), 2 * L$2 + 1)), "", SUBSTITUTE($C$1, "&lt;direc&gt;", RIGHT(OFFSET('rivers (2)'!$A$1, 2 * (67 - $A24), 2 * L$2 + 1), 1)))
&amp; IF(ISBLANK(OFFSET('rivers (2)'!$A$1, 2 * (67 - $A24) + 1, 2 * L$2)), "", SUBSTITUTE($D$1, "&lt;direc&gt;", RIGHT(OFFSET('rivers (2)'!$A$1, 2 * (67 - $A24) + 1, 2 * L$2), 1)))
&amp; IF(ISBLANK('feature type'!K22), "EndPlot", SUBSTITUTE(SUBSTITUTE(output!$B$1,
                   "f_type", 'feature type'!K22),
                   "f_var", 'feature variety'!K22))
&amp; CHAR(10)</f>
        <v xml:space="preserve">BeginPlot
	x=10,y=46
	TerrainType=TERRAIN_OCEAN
	PlotType=3
EndPlot
</v>
      </c>
      <c r="M24" t="str">
        <f ca="1">SUBSTITUTE(SUBSTITUTE(SUBSTITUTE(SUBSTITUTE($A$1,
"x_coord",M$2),
"y_coord",$A24),
"t_type",'terrain type'!L22),
"p_type", 'plot type'!L22)
&amp; IF(LEFT(resources!L22, 6) = "BONUS_", CHAR(9) &amp; "BonusType=" &amp; resources!L22 &amp; CHAR(10), "")
&amp; IF('goody huts'!L22, "	ImprovementType=IMPROVEMENT_GOODY_HUT" &amp; CHAR(10), "")
&amp; IF(ISBLANK(OFFSET('rivers (2)'!$A$1, 2 * (67 - $A24), 2 * M$2 + 1)), "", SUBSTITUTE($C$1, "&lt;direc&gt;", RIGHT(OFFSET('rivers (2)'!$A$1, 2 * (67 - $A24), 2 * M$2 + 1), 1)))
&amp; IF(ISBLANK(OFFSET('rivers (2)'!$A$1, 2 * (67 - $A24) + 1, 2 * M$2)), "", SUBSTITUTE($D$1, "&lt;direc&gt;", RIGHT(OFFSET('rivers (2)'!$A$1, 2 * (67 - $A24) + 1, 2 * M$2), 1)))
&amp; IF(ISBLANK('feature type'!L22), "EndPlot", SUBSTITUTE(SUBSTITUTE(output!$B$1,
                   "f_type", 'feature type'!L22),
                   "f_var", 'feature variety'!L22))
&amp; CHAR(10)</f>
        <v xml:space="preserve">BeginPlot
	x=11,y=46
	TerrainType=TERRAIN_OCEAN
	PlotType=3
EndPlot
</v>
      </c>
      <c r="N24" t="str">
        <f ca="1">SUBSTITUTE(SUBSTITUTE(SUBSTITUTE(SUBSTITUTE($A$1,
"x_coord",N$2),
"y_coord",$A24),
"t_type",'terrain type'!M22),
"p_type", 'plot type'!M22)
&amp; IF(LEFT(resources!M22, 6) = "BONUS_", CHAR(9) &amp; "BonusType=" &amp; resources!M22 &amp; CHAR(10), "")
&amp; IF('goody huts'!M22, "	ImprovementType=IMPROVEMENT_GOODY_HUT" &amp; CHAR(10), "")
&amp; IF(ISBLANK(OFFSET('rivers (2)'!$A$1, 2 * (67 - $A24), 2 * N$2 + 1)), "", SUBSTITUTE($C$1, "&lt;direc&gt;", RIGHT(OFFSET('rivers (2)'!$A$1, 2 * (67 - $A24), 2 * N$2 + 1), 1)))
&amp; IF(ISBLANK(OFFSET('rivers (2)'!$A$1, 2 * (67 - $A24) + 1, 2 * N$2)), "", SUBSTITUTE($D$1, "&lt;direc&gt;", RIGHT(OFFSET('rivers (2)'!$A$1, 2 * (67 - $A24) + 1, 2 * N$2), 1)))
&amp; IF(ISBLANK('feature type'!M22), "EndPlot", SUBSTITUTE(SUBSTITUTE(output!$B$1,
                   "f_type", 'feature type'!M22),
                   "f_var", 'feature variety'!M22))
&amp; CHAR(10)</f>
        <v xml:space="preserve">BeginPlot
	x=12,y=46
	TerrainType=TERRAIN_COAST
	PlotType=3
EndPlot
</v>
      </c>
      <c r="O24" t="str">
        <f ca="1">SUBSTITUTE(SUBSTITUTE(SUBSTITUTE(SUBSTITUTE($A$1,
"x_coord",O$2),
"y_coord",$A24),
"t_type",'terrain type'!N22),
"p_type", 'plot type'!N22)
&amp; IF(LEFT(resources!N22, 6) = "BONUS_", CHAR(9) &amp; "BonusType=" &amp; resources!N22 &amp; CHAR(10), "")
&amp; IF('goody huts'!N22, "	ImprovementType=IMPROVEMENT_GOODY_HUT" &amp; CHAR(10), "")
&amp; IF(ISBLANK(OFFSET('rivers (2)'!$A$1, 2 * (67 - $A24), 2 * O$2 + 1)), "", SUBSTITUTE($C$1, "&lt;direc&gt;", RIGHT(OFFSET('rivers (2)'!$A$1, 2 * (67 - $A24), 2 * O$2 + 1), 1)))
&amp; IF(ISBLANK(OFFSET('rivers (2)'!$A$1, 2 * (67 - $A24) + 1, 2 * O$2)), "", SUBSTITUTE($D$1, "&lt;direc&gt;", RIGHT(OFFSET('rivers (2)'!$A$1, 2 * (67 - $A24) + 1, 2 * O$2), 1)))
&amp; IF(ISBLANK('feature type'!N22), "EndPlot", SUBSTITUTE(SUBSTITUTE(output!$B$1,
                   "f_type", 'feature type'!N22),
                   "f_var", 'feature variety'!N22))
&amp; CHAR(10)</f>
        <v xml:space="preserve">BeginPlot
	x=13,y=46
	TerrainType=TERRAIN_GRASS
	PlotType=2
EndPlot
</v>
      </c>
      <c r="P24" t="str">
        <f ca="1">SUBSTITUTE(SUBSTITUTE(SUBSTITUTE(SUBSTITUTE($A$1,
"x_coord",P$2),
"y_coord",$A24),
"t_type",'terrain type'!O22),
"p_type", 'plot type'!O22)
&amp; IF(LEFT(resources!O22, 6) = "BONUS_", CHAR(9) &amp; "BonusType=" &amp; resources!O22 &amp; CHAR(10), "")
&amp; IF('goody huts'!O22, "	ImprovementType=IMPROVEMENT_GOODY_HUT" &amp; CHAR(10), "")
&amp; IF(ISBLANK(OFFSET('rivers (2)'!$A$1, 2 * (67 - $A24), 2 * P$2 + 1)), "", SUBSTITUTE($C$1, "&lt;direc&gt;", RIGHT(OFFSET('rivers (2)'!$A$1, 2 * (67 - $A24), 2 * P$2 + 1), 1)))
&amp; IF(ISBLANK(OFFSET('rivers (2)'!$A$1, 2 * (67 - $A24) + 1, 2 * P$2)), "", SUBSTITUTE($D$1, "&lt;direc&gt;", RIGHT(OFFSET('rivers (2)'!$A$1, 2 * (67 - $A24) + 1, 2 * P$2), 1)))
&amp; IF(ISBLANK('feature type'!O22), "EndPlot", SUBSTITUTE(SUBSTITUTE(output!$B$1,
                   "f_type", 'feature type'!O22),
                   "f_var", 'feature variety'!O22))
&amp; CHAR(10)</f>
        <v xml:space="preserve">BeginPlot
	x=14,y=46
	TerrainType=TERRAIN_GRASS
	PlotType=2
EndPlot
</v>
      </c>
      <c r="Q24" t="str">
        <f ca="1">SUBSTITUTE(SUBSTITUTE(SUBSTITUTE(SUBSTITUTE($A$1,
"x_coord",Q$2),
"y_coord",$A24),
"t_type",'terrain type'!P22),
"p_type", 'plot type'!P22)
&amp; IF(LEFT(resources!P22, 6) = "BONUS_", CHAR(9) &amp; "BonusType=" &amp; resources!P22 &amp; CHAR(10), "")
&amp; IF('goody huts'!P22, "	ImprovementType=IMPROVEMENT_GOODY_HUT" &amp; CHAR(10), "")
&amp; IF(ISBLANK(OFFSET('rivers (2)'!$A$1, 2 * (67 - $A24), 2 * Q$2 + 1)), "", SUBSTITUTE($C$1, "&lt;direc&gt;", RIGHT(OFFSET('rivers (2)'!$A$1, 2 * (67 - $A24), 2 * Q$2 + 1), 1)))
&amp; IF(ISBLANK(OFFSET('rivers (2)'!$A$1, 2 * (67 - $A24) + 1, 2 * Q$2)), "", SUBSTITUTE($D$1, "&lt;direc&gt;", RIGHT(OFFSET('rivers (2)'!$A$1, 2 * (67 - $A24) + 1, 2 * Q$2), 1)))
&amp; IF(ISBLANK('feature type'!P22), "EndPlot", SUBSTITUTE(SUBSTITUTE(output!$B$1,
                   "f_type", 'feature type'!P22),
                   "f_var", 'feature variety'!P22))
&amp; CHAR(10)</f>
        <v xml:space="preserve">BeginPlot
	x=15,y=46
	TerrainType=TERRAIN_GRASS
	PlotType=2
	FeatureType=FEATURE_FOREST, FeatureVariety=0
EndPlot
</v>
      </c>
      <c r="R24" t="str">
        <f ca="1">SUBSTITUTE(SUBSTITUTE(SUBSTITUTE(SUBSTITUTE($A$1,
"x_coord",R$2),
"y_coord",$A24),
"t_type",'terrain type'!Q22),
"p_type", 'plot type'!Q22)
&amp; IF(LEFT(resources!Q22, 6) = "BONUS_", CHAR(9) &amp; "BonusType=" &amp; resources!Q22 &amp; CHAR(10), "")
&amp; IF('goody huts'!Q22, "	ImprovementType=IMPROVEMENT_GOODY_HUT" &amp; CHAR(10), "")
&amp; IF(ISBLANK(OFFSET('rivers (2)'!$A$1, 2 * (67 - $A24), 2 * R$2 + 1)), "", SUBSTITUTE($C$1, "&lt;direc&gt;", RIGHT(OFFSET('rivers (2)'!$A$1, 2 * (67 - $A24), 2 * R$2 + 1), 1)))
&amp; IF(ISBLANK(OFFSET('rivers (2)'!$A$1, 2 * (67 - $A24) + 1, 2 * R$2)), "", SUBSTITUTE($D$1, "&lt;direc&gt;", RIGHT(OFFSET('rivers (2)'!$A$1, 2 * (67 - $A24) + 1, 2 * R$2), 1)))
&amp; IF(ISBLANK('feature type'!Q22), "EndPlot", SUBSTITUTE(SUBSTITUTE(output!$B$1,
                   "f_type", 'feature type'!Q22),
                   "f_var", 'feature variety'!Q22))
&amp; CHAR(10)</f>
        <v xml:space="preserve">BeginPlot
	x=16,y=46
	TerrainType=TERRAIN_GRASS
	PlotType=2
	FeatureType=FEATURE_FOREST, FeatureVariety=0
EndPlot
</v>
      </c>
      <c r="S24" t="str">
        <f ca="1">SUBSTITUTE(SUBSTITUTE(SUBSTITUTE(SUBSTITUTE($A$1,
"x_coord",S$2),
"y_coord",$A24),
"t_type",'terrain type'!R22),
"p_type", 'plot type'!R22)
&amp; IF(LEFT(resources!R22, 6) = "BONUS_", CHAR(9) &amp; "BonusType=" &amp; resources!R22 &amp; CHAR(10), "")
&amp; IF('goody huts'!R22, "	ImprovementType=IMPROVEMENT_GOODY_HUT" &amp; CHAR(10), "")
&amp; IF(ISBLANK(OFFSET('rivers (2)'!$A$1, 2 * (67 - $A24), 2 * S$2 + 1)), "", SUBSTITUTE($C$1, "&lt;direc&gt;", RIGHT(OFFSET('rivers (2)'!$A$1, 2 * (67 - $A24), 2 * S$2 + 1), 1)))
&amp; IF(ISBLANK(OFFSET('rivers (2)'!$A$1, 2 * (67 - $A24) + 1, 2 * S$2)), "", SUBSTITUTE($D$1, "&lt;direc&gt;", RIGHT(OFFSET('rivers (2)'!$A$1, 2 * (67 - $A24) + 1, 2 * S$2), 1)))
&amp; IF(ISBLANK('feature type'!R22), "EndPlot", SUBSTITUTE(SUBSTITUTE(output!$B$1,
                   "f_type", 'feature type'!R22),
                   "f_var", 'feature variety'!R22))
&amp; CHAR(10)</f>
        <v xml:space="preserve">BeginPlot
	x=17,y=46
	TerrainType=TERRAIN_GRASS
	PlotType=2
	FeatureType=FEATURE_FOREST, FeatureVariety=0
EndPlot
</v>
      </c>
      <c r="T24" t="str">
        <f ca="1">SUBSTITUTE(SUBSTITUTE(SUBSTITUTE(SUBSTITUTE($A$1,
"x_coord",T$2),
"y_coord",$A24),
"t_type",'terrain type'!S22),
"p_type", 'plot type'!S22)
&amp; IF(LEFT(resources!S22, 6) = "BONUS_", CHAR(9) &amp; "BonusType=" &amp; resources!S22 &amp; CHAR(10), "")
&amp; IF('goody huts'!S22, "	ImprovementType=IMPROVEMENT_GOODY_HUT" &amp; CHAR(10), "")
&amp; IF(ISBLANK(OFFSET('rivers (2)'!$A$1, 2 * (67 - $A24), 2 * T$2 + 1)), "", SUBSTITUTE($C$1, "&lt;direc&gt;", RIGHT(OFFSET('rivers (2)'!$A$1, 2 * (67 - $A24), 2 * T$2 + 1), 1)))
&amp; IF(ISBLANK(OFFSET('rivers (2)'!$A$1, 2 * (67 - $A24) + 1, 2 * T$2)), "", SUBSTITUTE($D$1, "&lt;direc&gt;", RIGHT(OFFSET('rivers (2)'!$A$1, 2 * (67 - $A24) + 1, 2 * T$2), 1)))
&amp; IF(ISBLANK('feature type'!S22), "EndPlot", SUBSTITUTE(SUBSTITUTE(output!$B$1,
                   "f_type", 'feature type'!S22),
                   "f_var", 'feature variety'!S22))
&amp; CHAR(10)</f>
        <v xml:space="preserve">BeginPlot
	x=18,y=46
	TerrainType=TERRAIN_GRASS
	PlotType=2
	FeatureType=FEATURE_FOREST, FeatureVariety=0
EndPlot
</v>
      </c>
      <c r="U24" t="str">
        <f ca="1">SUBSTITUTE(SUBSTITUTE(SUBSTITUTE(SUBSTITUTE($A$1,
"x_coord",U$2),
"y_coord",$A24),
"t_type",'terrain type'!T22),
"p_type", 'plot type'!T22)
&amp; IF(LEFT(resources!T22, 6) = "BONUS_", CHAR(9) &amp; "BonusType=" &amp; resources!T22 &amp; CHAR(10), "")
&amp; IF('goody huts'!T22, "	ImprovementType=IMPROVEMENT_GOODY_HUT" &amp; CHAR(10), "")
&amp; IF(ISBLANK(OFFSET('rivers (2)'!$A$1, 2 * (67 - $A24), 2 * U$2 + 1)), "", SUBSTITUTE($C$1, "&lt;direc&gt;", RIGHT(OFFSET('rivers (2)'!$A$1, 2 * (67 - $A24), 2 * U$2 + 1), 1)))
&amp; IF(ISBLANK(OFFSET('rivers (2)'!$A$1, 2 * (67 - $A24) + 1, 2 * U$2)), "", SUBSTITUTE($D$1, "&lt;direc&gt;", RIGHT(OFFSET('rivers (2)'!$A$1, 2 * (67 - $A24) + 1, 2 * U$2), 1)))
&amp; IF(ISBLANK('feature type'!T22), "EndPlot", SUBSTITUTE(SUBSTITUTE(output!$B$1,
                   "f_type", 'feature type'!T22),
                   "f_var", 'feature variety'!T22))
&amp; CHAR(10)</f>
        <v xml:space="preserve">BeginPlot
	x=19,y=46
	TerrainType=TERRAIN_GRASS
	PlotType=2
EndPlot
</v>
      </c>
      <c r="V24" t="str">
        <f ca="1">SUBSTITUTE(SUBSTITUTE(SUBSTITUTE(SUBSTITUTE($A$1,
"x_coord",V$2),
"y_coord",$A24),
"t_type",'terrain type'!U22),
"p_type", 'plot type'!U22)
&amp; IF(LEFT(resources!U22, 6) = "BONUS_", CHAR(9) &amp; "BonusType=" &amp; resources!U22 &amp; CHAR(10), "")
&amp; IF('goody huts'!U22, "	ImprovementType=IMPROVEMENT_GOODY_HUT" &amp; CHAR(10), "")
&amp; IF(ISBLANK(OFFSET('rivers (2)'!$A$1, 2 * (67 - $A24), 2 * V$2 + 1)), "", SUBSTITUTE($C$1, "&lt;direc&gt;", RIGHT(OFFSET('rivers (2)'!$A$1, 2 * (67 - $A24), 2 * V$2 + 1), 1)))
&amp; IF(ISBLANK(OFFSET('rivers (2)'!$A$1, 2 * (67 - $A24) + 1, 2 * V$2)), "", SUBSTITUTE($D$1, "&lt;direc&gt;", RIGHT(OFFSET('rivers (2)'!$A$1, 2 * (67 - $A24) + 1, 2 * V$2), 1)))
&amp; IF(ISBLANK('feature type'!U22), "EndPlot", SUBSTITUTE(SUBSTITUTE(output!$B$1,
                   "f_type", 'feature type'!U22),
                   "f_var", 'feature variety'!U22))
&amp; CHAR(10)</f>
        <v xml:space="preserve">BeginPlot
	x=20,y=46
	TerrainType=TERRAIN_GRASS
	PlotType=2
	FeatureType=FEATURE_FOREST, FeatureVariety=0
EndPlot
</v>
      </c>
      <c r="W24" t="str">
        <f ca="1">SUBSTITUTE(SUBSTITUTE(SUBSTITUTE(SUBSTITUTE($A$1,
"x_coord",W$2),
"y_coord",$A24),
"t_type",'terrain type'!V22),
"p_type", 'plot type'!V22)
&amp; IF(LEFT(resources!V22, 6) = "BONUS_", CHAR(9) &amp; "BonusType=" &amp; resources!V22 &amp; CHAR(10), "")
&amp; IF('goody huts'!V22, "	ImprovementType=IMPROVEMENT_GOODY_HUT" &amp; CHAR(10), "")
&amp; IF(ISBLANK(OFFSET('rivers (2)'!$A$1, 2 * (67 - $A24), 2 * W$2 + 1)), "", SUBSTITUTE($C$1, "&lt;direc&gt;", RIGHT(OFFSET('rivers (2)'!$A$1, 2 * (67 - $A24), 2 * W$2 + 1), 1)))
&amp; IF(ISBLANK(OFFSET('rivers (2)'!$A$1, 2 * (67 - $A24) + 1, 2 * W$2)), "", SUBSTITUTE($D$1, "&lt;direc&gt;", RIGHT(OFFSET('rivers (2)'!$A$1, 2 * (67 - $A24) + 1, 2 * W$2), 1)))
&amp; IF(ISBLANK('feature type'!V22), "EndPlot", SUBSTITUTE(SUBSTITUTE(output!$B$1,
                   "f_type", 'feature type'!V22),
                   "f_var", 'feature variety'!V22))
&amp; CHAR(10)</f>
        <v xml:space="preserve">BeginPlot
	x=21,y=46
	TerrainType=TERRAIN_GRASS
	PlotType=2
	RiverNSDirection=0
	isWOfRiver
	FeatureType=FEATURE_FOREST, FeatureVariety=0
EndPlot
</v>
      </c>
      <c r="X24" t="str">
        <f ca="1">SUBSTITUTE(SUBSTITUTE(SUBSTITUTE(SUBSTITUTE($A$1,
"x_coord",X$2),
"y_coord",$A24),
"t_type",'terrain type'!W22),
"p_type", 'plot type'!W22)
&amp; IF(LEFT(resources!W22, 6) = "BONUS_", CHAR(9) &amp; "BonusType=" &amp; resources!W22 &amp; CHAR(10), "")
&amp; IF('goody huts'!W22, "	ImprovementType=IMPROVEMENT_GOODY_HUT" &amp; CHAR(10), "")
&amp; IF(ISBLANK(OFFSET('rivers (2)'!$A$1, 2 * (67 - $A24), 2 * X$2 + 1)), "", SUBSTITUTE($C$1, "&lt;direc&gt;", RIGHT(OFFSET('rivers (2)'!$A$1, 2 * (67 - $A24), 2 * X$2 + 1), 1)))
&amp; IF(ISBLANK(OFFSET('rivers (2)'!$A$1, 2 * (67 - $A24) + 1, 2 * X$2)), "", SUBSTITUTE($D$1, "&lt;direc&gt;", RIGHT(OFFSET('rivers (2)'!$A$1, 2 * (67 - $A24) + 1, 2 * X$2), 1)))
&amp; IF(ISBLANK('feature type'!W22), "EndPlot", SUBSTITUTE(SUBSTITUTE(output!$B$1,
                   "f_type", 'feature type'!W22),
                   "f_var", 'feature variety'!W22))
&amp; CHAR(10)</f>
        <v xml:space="preserve">BeginPlot
	x=22,y=46
	TerrainType=TERRAIN_GRASS
	PlotType=2
	RiverWEDirection=3
	isNOfRiver
EndPlot
</v>
      </c>
      <c r="Y24" t="str">
        <f ca="1">SUBSTITUTE(SUBSTITUTE(SUBSTITUTE(SUBSTITUTE($A$1,
"x_coord",Y$2),
"y_coord",$A24),
"t_type",'terrain type'!X22),
"p_type", 'plot type'!X22)
&amp; IF(LEFT(resources!X22, 6) = "BONUS_", CHAR(9) &amp; "BonusType=" &amp; resources!X22 &amp; CHAR(10), "")
&amp; IF('goody huts'!X22, "	ImprovementType=IMPROVEMENT_GOODY_HUT" &amp; CHAR(10), "")
&amp; IF(ISBLANK(OFFSET('rivers (2)'!$A$1, 2 * (67 - $A24), 2 * Y$2 + 1)), "", SUBSTITUTE($C$1, "&lt;direc&gt;", RIGHT(OFFSET('rivers (2)'!$A$1, 2 * (67 - $A24), 2 * Y$2 + 1), 1)))
&amp; IF(ISBLANK(OFFSET('rivers (2)'!$A$1, 2 * (67 - $A24) + 1, 2 * Y$2)), "", SUBSTITUTE($D$1, "&lt;direc&gt;", RIGHT(OFFSET('rivers (2)'!$A$1, 2 * (67 - $A24) + 1, 2 * Y$2), 1)))
&amp; IF(ISBLANK('feature type'!X22), "EndPlot", SUBSTITUTE(SUBSTITUTE(output!$B$1,
                   "f_type", 'feature type'!X22),
                   "f_var", 'feature variety'!X22))
&amp; CHAR(10)</f>
        <v xml:space="preserve">BeginPlot
	x=23,y=46
	TerrainType=TERRAIN_GRASS
	PlotType=2
	RiverNSDirection=2
	isWOfRiver
	RiverWEDirection=3
	isNOfRiver
EndPlot
</v>
      </c>
      <c r="Z24" t="str">
        <f ca="1">SUBSTITUTE(SUBSTITUTE(SUBSTITUTE(SUBSTITUTE($A$1,
"x_coord",Z$2),
"y_coord",$A24),
"t_type",'terrain type'!Y22),
"p_type", 'plot type'!Y22)
&amp; IF(LEFT(resources!Y22, 6) = "BONUS_", CHAR(9) &amp; "BonusType=" &amp; resources!Y22 &amp; CHAR(10), "")
&amp; IF('goody huts'!Y22, "	ImprovementType=IMPROVEMENT_GOODY_HUT" &amp; CHAR(10), "")
&amp; IF(ISBLANK(OFFSET('rivers (2)'!$A$1, 2 * (67 - $A24), 2 * Z$2 + 1)), "", SUBSTITUTE($C$1, "&lt;direc&gt;", RIGHT(OFFSET('rivers (2)'!$A$1, 2 * (67 - $A24), 2 * Z$2 + 1), 1)))
&amp; IF(ISBLANK(OFFSET('rivers (2)'!$A$1, 2 * (67 - $A24) + 1, 2 * Z$2)), "", SUBSTITUTE($D$1, "&lt;direc&gt;", RIGHT(OFFSET('rivers (2)'!$A$1, 2 * (67 - $A24) + 1, 2 * Z$2), 1)))
&amp; IF(ISBLANK('feature type'!Y22), "EndPlot", SUBSTITUTE(SUBSTITUTE(output!$B$1,
                   "f_type", 'feature type'!Y22),
                   "f_var", 'feature variety'!Y22))
&amp; CHAR(10)</f>
        <v xml:space="preserve">BeginPlot
	x=24,y=46
	TerrainType=TERRAIN_GRASS
	PlotType=2
EndPlot
</v>
      </c>
      <c r="AA24" t="str">
        <f ca="1">SUBSTITUTE(SUBSTITUTE(SUBSTITUTE(SUBSTITUTE($A$1,
"x_coord",AA$2),
"y_coord",$A24),
"t_type",'terrain type'!Z22),
"p_type", 'plot type'!Z22)
&amp; IF(LEFT(resources!Z22, 6) = "BONUS_", CHAR(9) &amp; "BonusType=" &amp; resources!Z22 &amp; CHAR(10), "")
&amp; IF('goody huts'!Z22, "	ImprovementType=IMPROVEMENT_GOODY_HUT" &amp; CHAR(10), "")
&amp; IF(ISBLANK(OFFSET('rivers (2)'!$A$1, 2 * (67 - $A24), 2 * AA$2 + 1)), "", SUBSTITUTE($C$1, "&lt;direc&gt;", RIGHT(OFFSET('rivers (2)'!$A$1, 2 * (67 - $A24), 2 * AA$2 + 1), 1)))
&amp; IF(ISBLANK(OFFSET('rivers (2)'!$A$1, 2 * (67 - $A24) + 1, 2 * AA$2)), "", SUBSTITUTE($D$1, "&lt;direc&gt;", RIGHT(OFFSET('rivers (2)'!$A$1, 2 * (67 - $A24) + 1, 2 * AA$2), 1)))
&amp; IF(ISBLANK('feature type'!Z22), "EndPlot", SUBSTITUTE(SUBSTITUTE(output!$B$1,
                   "f_type", 'feature type'!Z22),
                   "f_var", 'feature variety'!Z22))
&amp; CHAR(10)</f>
        <v xml:space="preserve">BeginPlot
	x=25,y=46
	TerrainType=TERRAIN_GRASS
	PlotType=2
	BonusType=BONUS_HORSE
	FeatureType=FEATURE_FOREST, FeatureVariety=0
EndPlot
</v>
      </c>
      <c r="AB24" t="str">
        <f ca="1">SUBSTITUTE(SUBSTITUTE(SUBSTITUTE(SUBSTITUTE($A$1,
"x_coord",AB$2),
"y_coord",$A24),
"t_type",'terrain type'!AA22),
"p_type", 'plot type'!AA22)
&amp; IF(LEFT(resources!AA22, 6) = "BONUS_", CHAR(9) &amp; "BonusType=" &amp; resources!AA22 &amp; CHAR(10), "")
&amp; IF('goody huts'!AA22, "	ImprovementType=IMPROVEMENT_GOODY_HUT" &amp; CHAR(10), "")
&amp; IF(ISBLANK(OFFSET('rivers (2)'!$A$1, 2 * (67 - $A24), 2 * AB$2 + 1)), "", SUBSTITUTE($C$1, "&lt;direc&gt;", RIGHT(OFFSET('rivers (2)'!$A$1, 2 * (67 - $A24), 2 * AB$2 + 1), 1)))
&amp; IF(ISBLANK(OFFSET('rivers (2)'!$A$1, 2 * (67 - $A24) + 1, 2 * AB$2)), "", SUBSTITUTE($D$1, "&lt;direc&gt;", RIGHT(OFFSET('rivers (2)'!$A$1, 2 * (67 - $A24) + 1, 2 * AB$2), 1)))
&amp; IF(ISBLANK('feature type'!AA22), "EndPlot", SUBSTITUTE(SUBSTITUTE(output!$B$1,
                   "f_type", 'feature type'!AA22),
                   "f_var", 'feature variety'!AA22))
&amp; CHAR(10)</f>
        <v xml:space="preserve">BeginPlot
	x=26,y=46
	TerrainType=TERRAIN_GRASS
	PlotType=2
EndPlot
</v>
      </c>
      <c r="AC24" t="str">
        <f ca="1">SUBSTITUTE(SUBSTITUTE(SUBSTITUTE(SUBSTITUTE($A$1,
"x_coord",AC$2),
"y_coord",$A24),
"t_type",'terrain type'!AB22),
"p_type", 'plot type'!AB22)
&amp; IF(LEFT(resources!AB22, 6) = "BONUS_", CHAR(9) &amp; "BonusType=" &amp; resources!AB22 &amp; CHAR(10), "")
&amp; IF('goody huts'!AB22, "	ImprovementType=IMPROVEMENT_GOODY_HUT" &amp; CHAR(10), "")
&amp; IF(ISBLANK(OFFSET('rivers (2)'!$A$1, 2 * (67 - $A24), 2 * AC$2 + 1)), "", SUBSTITUTE($C$1, "&lt;direc&gt;", RIGHT(OFFSET('rivers (2)'!$A$1, 2 * (67 - $A24), 2 * AC$2 + 1), 1)))
&amp; IF(ISBLANK(OFFSET('rivers (2)'!$A$1, 2 * (67 - $A24) + 1, 2 * AC$2)), "", SUBSTITUTE($D$1, "&lt;direc&gt;", RIGHT(OFFSET('rivers (2)'!$A$1, 2 * (67 - $A24) + 1, 2 * AC$2), 1)))
&amp; IF(ISBLANK('feature type'!AB22), "EndPlot", SUBSTITUTE(SUBSTITUTE(output!$B$1,
                   "f_type", 'feature type'!AB22),
                   "f_var", 'feature variety'!AB22))
&amp; CHAR(10)</f>
        <v xml:space="preserve">BeginPlot
	x=27,y=46
	TerrainType=TERRAIN_GRASS
	PlotType=2
	FeatureType=FEATURE_FOREST, FeatureVariety=0
EndPlot
</v>
      </c>
      <c r="AD24" t="str">
        <f ca="1">SUBSTITUTE(SUBSTITUTE(SUBSTITUTE(SUBSTITUTE($A$1,
"x_coord",AD$2),
"y_coord",$A24),
"t_type",'terrain type'!AC22),
"p_type", 'plot type'!AC22)
&amp; IF(LEFT(resources!AC22, 6) = "BONUS_", CHAR(9) &amp; "BonusType=" &amp; resources!AC22 &amp; CHAR(10), "")
&amp; IF('goody huts'!AC22, "	ImprovementType=IMPROVEMENT_GOODY_HUT" &amp; CHAR(10), "")
&amp; IF(ISBLANK(OFFSET('rivers (2)'!$A$1, 2 * (67 - $A24), 2 * AD$2 + 1)), "", SUBSTITUTE($C$1, "&lt;direc&gt;", RIGHT(OFFSET('rivers (2)'!$A$1, 2 * (67 - $A24), 2 * AD$2 + 1), 1)))
&amp; IF(ISBLANK(OFFSET('rivers (2)'!$A$1, 2 * (67 - $A24) + 1, 2 * AD$2)), "", SUBSTITUTE($D$1, "&lt;direc&gt;", RIGHT(OFFSET('rivers (2)'!$A$1, 2 * (67 - $A24) + 1, 2 * AD$2), 1)))
&amp; IF(ISBLANK('feature type'!AC22), "EndPlot", SUBSTITUTE(SUBSTITUTE(output!$B$1,
                   "f_type", 'feature type'!AC22),
                   "f_var", 'feature variety'!AC22))
&amp; CHAR(10)</f>
        <v xml:space="preserve">BeginPlot
	x=28,y=46
	TerrainType=TERRAIN_GRASS
	PlotType=2
EndPlot
</v>
      </c>
      <c r="AE24" t="str">
        <f ca="1">SUBSTITUTE(SUBSTITUTE(SUBSTITUTE(SUBSTITUTE($A$1,
"x_coord",AE$2),
"y_coord",$A24),
"t_type",'terrain type'!AD22),
"p_type", 'plot type'!AD22)
&amp; IF(LEFT(resources!AD22, 6) = "BONUS_", CHAR(9) &amp; "BonusType=" &amp; resources!AD22 &amp; CHAR(10), "")
&amp; IF('goody huts'!AD22, "	ImprovementType=IMPROVEMENT_GOODY_HUT" &amp; CHAR(10), "")
&amp; IF(ISBLANK(OFFSET('rivers (2)'!$A$1, 2 * (67 - $A24), 2 * AE$2 + 1)), "", SUBSTITUTE($C$1, "&lt;direc&gt;", RIGHT(OFFSET('rivers (2)'!$A$1, 2 * (67 - $A24), 2 * AE$2 + 1), 1)))
&amp; IF(ISBLANK(OFFSET('rivers (2)'!$A$1, 2 * (67 - $A24) + 1, 2 * AE$2)), "", SUBSTITUTE($D$1, "&lt;direc&gt;", RIGHT(OFFSET('rivers (2)'!$A$1, 2 * (67 - $A24) + 1, 2 * AE$2), 1)))
&amp; IF(ISBLANK('feature type'!AD22), "EndPlot", SUBSTITUTE(SUBSTITUTE(output!$B$1,
                   "f_type", 'feature type'!AD22),
                   "f_var", 'feature variety'!AD22))
&amp; CHAR(10)</f>
        <v xml:space="preserve">BeginPlot
	x=29,y=46
	TerrainType=TERRAIN_GRASS
	PlotType=2
	FeatureType=FEATURE_FOREST, FeatureVariety=0
EndPlot
</v>
      </c>
      <c r="AF24" t="str">
        <f ca="1">SUBSTITUTE(SUBSTITUTE(SUBSTITUTE(SUBSTITUTE($A$1,
"x_coord",AF$2),
"y_coord",$A24),
"t_type",'terrain type'!AE22),
"p_type", 'plot type'!AE22)
&amp; IF(LEFT(resources!AE22, 6) = "BONUS_", CHAR(9) &amp; "BonusType=" &amp; resources!AE22 &amp; CHAR(10), "")
&amp; IF('goody huts'!AE22, "	ImprovementType=IMPROVEMENT_GOODY_HUT" &amp; CHAR(10), "")
&amp; IF(ISBLANK(OFFSET('rivers (2)'!$A$1, 2 * (67 - $A24), 2 * AF$2 + 1)), "", SUBSTITUTE($C$1, "&lt;direc&gt;", RIGHT(OFFSET('rivers (2)'!$A$1, 2 * (67 - $A24), 2 * AF$2 + 1), 1)))
&amp; IF(ISBLANK(OFFSET('rivers (2)'!$A$1, 2 * (67 - $A24) + 1, 2 * AF$2)), "", SUBSTITUTE($D$1, "&lt;direc&gt;", RIGHT(OFFSET('rivers (2)'!$A$1, 2 * (67 - $A24) + 1, 2 * AF$2), 1)))
&amp; IF(ISBLANK('feature type'!AE22), "EndPlot", SUBSTITUTE(SUBSTITUTE(output!$B$1,
                   "f_type", 'feature type'!AE22),
                   "f_var", 'feature variety'!AE22))
&amp; CHAR(10)</f>
        <v xml:space="preserve">BeginPlot
	x=30,y=46
	TerrainType=TERRAIN_GRASS
	PlotType=2
	FeatureType=FEATURE_FOREST, FeatureVariety=0
EndPlot
</v>
      </c>
      <c r="AG24" t="str">
        <f ca="1">SUBSTITUTE(SUBSTITUTE(SUBSTITUTE(SUBSTITUTE($A$1,
"x_coord",AG$2),
"y_coord",$A24),
"t_type",'terrain type'!AF22),
"p_type", 'plot type'!AF22)
&amp; IF(LEFT(resources!AF22, 6) = "BONUS_", CHAR(9) &amp; "BonusType=" &amp; resources!AF22 &amp; CHAR(10), "")
&amp; IF('goody huts'!AF22, "	ImprovementType=IMPROVEMENT_GOODY_HUT" &amp; CHAR(10), "")
&amp; IF(ISBLANK(OFFSET('rivers (2)'!$A$1, 2 * (67 - $A24), 2 * AG$2 + 1)), "", SUBSTITUTE($C$1, "&lt;direc&gt;", RIGHT(OFFSET('rivers (2)'!$A$1, 2 * (67 - $A24), 2 * AG$2 + 1), 1)))
&amp; IF(ISBLANK(OFFSET('rivers (2)'!$A$1, 2 * (67 - $A24) + 1, 2 * AG$2)), "", SUBSTITUTE($D$1, "&lt;direc&gt;", RIGHT(OFFSET('rivers (2)'!$A$1, 2 * (67 - $A24) + 1, 2 * AG$2), 1)))
&amp; IF(ISBLANK('feature type'!AF22), "EndPlot", SUBSTITUTE(SUBSTITUTE(output!$B$1,
                   "f_type", 'feature type'!AF22),
                   "f_var", 'feature variety'!AF22))
&amp; CHAR(10)</f>
        <v xml:space="preserve">BeginPlot
	x=31,y=46
	TerrainType=TERRAIN_GRASS
	PlotType=2
	FeatureType=FEATURE_FOREST, FeatureVariety=0
EndPlot
</v>
      </c>
      <c r="AH24" t="str">
        <f ca="1">SUBSTITUTE(SUBSTITUTE(SUBSTITUTE(SUBSTITUTE($A$1,
"x_coord",AH$2),
"y_coord",$A24),
"t_type",'terrain type'!AG22),
"p_type", 'plot type'!AG22)
&amp; IF(LEFT(resources!AG22, 6) = "BONUS_", CHAR(9) &amp; "BonusType=" &amp; resources!AG22 &amp; CHAR(10), "")
&amp; IF('goody huts'!AG22, "	ImprovementType=IMPROVEMENT_GOODY_HUT" &amp; CHAR(10), "")
&amp; IF(ISBLANK(OFFSET('rivers (2)'!$A$1, 2 * (67 - $A24), 2 * AH$2 + 1)), "", SUBSTITUTE($C$1, "&lt;direc&gt;", RIGHT(OFFSET('rivers (2)'!$A$1, 2 * (67 - $A24), 2 * AH$2 + 1), 1)))
&amp; IF(ISBLANK(OFFSET('rivers (2)'!$A$1, 2 * (67 - $A24) + 1, 2 * AH$2)), "", SUBSTITUTE($D$1, "&lt;direc&gt;", RIGHT(OFFSET('rivers (2)'!$A$1, 2 * (67 - $A24) + 1, 2 * AH$2), 1)))
&amp; IF(ISBLANK('feature type'!AG22), "EndPlot", SUBSTITUTE(SUBSTITUTE(output!$B$1,
                   "f_type", 'feature type'!AG22),
                   "f_var", 'feature variety'!AG22))
&amp; CHAR(10)</f>
        <v xml:space="preserve">BeginPlot
	x=32,y=46
	TerrainType=TERRAIN_GRASS
	PlotType=2
	RiverNSDirection=0
	isWOfRiver
	FeatureType=FEATURE_FOREST, FeatureVariety=0
EndPlot
</v>
      </c>
      <c r="AI24" t="str">
        <f ca="1">SUBSTITUTE(SUBSTITUTE(SUBSTITUTE(SUBSTITUTE($A$1,
"x_coord",AI$2),
"y_coord",$A24),
"t_type",'terrain type'!AH22),
"p_type", 'plot type'!AH22)
&amp; IF(LEFT(resources!AH22, 6) = "BONUS_", CHAR(9) &amp; "BonusType=" &amp; resources!AH22 &amp; CHAR(10), "")
&amp; IF('goody huts'!AH22, "	ImprovementType=IMPROVEMENT_GOODY_HUT" &amp; CHAR(10), "")
&amp; IF(ISBLANK(OFFSET('rivers (2)'!$A$1, 2 * (67 - $A24), 2 * AI$2 + 1)), "", SUBSTITUTE($C$1, "&lt;direc&gt;", RIGHT(OFFSET('rivers (2)'!$A$1, 2 * (67 - $A24), 2 * AI$2 + 1), 1)))
&amp; IF(ISBLANK(OFFSET('rivers (2)'!$A$1, 2 * (67 - $A24) + 1, 2 * AI$2)), "", SUBSTITUTE($D$1, "&lt;direc&gt;", RIGHT(OFFSET('rivers (2)'!$A$1, 2 * (67 - $A24) + 1, 2 * AI$2), 1)))
&amp; IF(ISBLANK('feature type'!AH22), "EndPlot", SUBSTITUTE(SUBSTITUTE(output!$B$1,
                   "f_type", 'feature type'!AH22),
                   "f_var", 'feature variety'!AH22))
&amp; CHAR(10)</f>
        <v xml:space="preserve">BeginPlot
	x=33,y=46
	TerrainType=TERRAIN_GRASS
	PlotType=2
EndPlot
</v>
      </c>
      <c r="AJ24" t="str">
        <f ca="1">SUBSTITUTE(SUBSTITUTE(SUBSTITUTE(SUBSTITUTE($A$1,
"x_coord",AJ$2),
"y_coord",$A24),
"t_type",'terrain type'!AI22),
"p_type", 'plot type'!AI22)
&amp; IF(LEFT(resources!AI22, 6) = "BONUS_", CHAR(9) &amp; "BonusType=" &amp; resources!AI22 &amp; CHAR(10), "")
&amp; IF('goody huts'!AI22, "	ImprovementType=IMPROVEMENT_GOODY_HUT" &amp; CHAR(10), "")
&amp; IF(ISBLANK(OFFSET('rivers (2)'!$A$1, 2 * (67 - $A24), 2 * AJ$2 + 1)), "", SUBSTITUTE($C$1, "&lt;direc&gt;", RIGHT(OFFSET('rivers (2)'!$A$1, 2 * (67 - $A24), 2 * AJ$2 + 1), 1)))
&amp; IF(ISBLANK(OFFSET('rivers (2)'!$A$1, 2 * (67 - $A24) + 1, 2 * AJ$2)), "", SUBSTITUTE($D$1, "&lt;direc&gt;", RIGHT(OFFSET('rivers (2)'!$A$1, 2 * (67 - $A24) + 1, 2 * AJ$2), 1)))
&amp; IF(ISBLANK('feature type'!AI22), "EndPlot", SUBSTITUTE(SUBSTITUTE(output!$B$1,
                   "f_type", 'feature type'!AI22),
                   "f_var", 'feature variety'!AI22))
&amp; CHAR(10)</f>
        <v xml:space="preserve">BeginPlot
	x=34,y=46
	TerrainType=TERRAIN_GRASS
	PlotType=2
	FeatureType=FEATURE_FOREST, FeatureVariety=0
EndPlot
</v>
      </c>
      <c r="AK24" t="str">
        <f ca="1">SUBSTITUTE(SUBSTITUTE(SUBSTITUTE(SUBSTITUTE($A$1,
"x_coord",AK$2),
"y_coord",$A24),
"t_type",'terrain type'!AJ22),
"p_type", 'plot type'!AJ22)
&amp; IF(LEFT(resources!AJ22, 6) = "BONUS_", CHAR(9) &amp; "BonusType=" &amp; resources!AJ22 &amp; CHAR(10), "")
&amp; IF('goody huts'!AJ22, "	ImprovementType=IMPROVEMENT_GOODY_HUT" &amp; CHAR(10), "")
&amp; IF(ISBLANK(OFFSET('rivers (2)'!$A$1, 2 * (67 - $A24), 2 * AK$2 + 1)), "", SUBSTITUTE($C$1, "&lt;direc&gt;", RIGHT(OFFSET('rivers (2)'!$A$1, 2 * (67 - $A24), 2 * AK$2 + 1), 1)))
&amp; IF(ISBLANK(OFFSET('rivers (2)'!$A$1, 2 * (67 - $A24) + 1, 2 * AK$2)), "", SUBSTITUTE($D$1, "&lt;direc&gt;", RIGHT(OFFSET('rivers (2)'!$A$1, 2 * (67 - $A24) + 1, 2 * AK$2), 1)))
&amp; IF(ISBLANK('feature type'!AJ22), "EndPlot", SUBSTITUTE(SUBSTITUTE(output!$B$1,
                   "f_type", 'feature type'!AJ22),
                   "f_var", 'feature variety'!AJ22))
&amp; CHAR(10)</f>
        <v xml:space="preserve">BeginPlot
	x=35,y=46
	TerrainType=TERRAIN_GRASS
	PlotType=2
	FeatureType=FEATURE_FOREST, FeatureVariety=0
EndPlot
</v>
      </c>
      <c r="AL24" t="str">
        <f ca="1">SUBSTITUTE(SUBSTITUTE(SUBSTITUTE(SUBSTITUTE($A$1,
"x_coord",AL$2),
"y_coord",$A24),
"t_type",'terrain type'!AK22),
"p_type", 'plot type'!AK22)
&amp; IF(LEFT(resources!AK22, 6) = "BONUS_", CHAR(9) &amp; "BonusType=" &amp; resources!AK22 &amp; CHAR(10), "")
&amp; IF('goody huts'!AK22, "	ImprovementType=IMPROVEMENT_GOODY_HUT" &amp; CHAR(10), "")
&amp; IF(ISBLANK(OFFSET('rivers (2)'!$A$1, 2 * (67 - $A24), 2 * AL$2 + 1)), "", SUBSTITUTE($C$1, "&lt;direc&gt;", RIGHT(OFFSET('rivers (2)'!$A$1, 2 * (67 - $A24), 2 * AL$2 + 1), 1)))
&amp; IF(ISBLANK(OFFSET('rivers (2)'!$A$1, 2 * (67 - $A24) + 1, 2 * AL$2)), "", SUBSTITUTE($D$1, "&lt;direc&gt;", RIGHT(OFFSET('rivers (2)'!$A$1, 2 * (67 - $A24) + 1, 2 * AL$2), 1)))
&amp; IF(ISBLANK('feature type'!AK22), "EndPlot", SUBSTITUTE(SUBSTITUTE(output!$B$1,
                   "f_type", 'feature type'!AK22),
                   "f_var", 'feature variety'!AK22))
&amp; CHAR(10)</f>
        <v xml:space="preserve">BeginPlot
	x=36,y=46
	TerrainType=TERRAIN_GRASS
	PlotType=2
EndPlot
</v>
      </c>
      <c r="AM24" t="str">
        <f ca="1">SUBSTITUTE(SUBSTITUTE(SUBSTITUTE(SUBSTITUTE($A$1,
"x_coord",AM$2),
"y_coord",$A24),
"t_type",'terrain type'!AL22),
"p_type", 'plot type'!AL22)
&amp; IF(LEFT(resources!AL22, 6) = "BONUS_", CHAR(9) &amp; "BonusType=" &amp; resources!AL22 &amp; CHAR(10), "")
&amp; IF('goody huts'!AL22, "	ImprovementType=IMPROVEMENT_GOODY_HUT" &amp; CHAR(10), "")
&amp; IF(ISBLANK(OFFSET('rivers (2)'!$A$1, 2 * (67 - $A24), 2 * AM$2 + 1)), "", SUBSTITUTE($C$1, "&lt;direc&gt;", RIGHT(OFFSET('rivers (2)'!$A$1, 2 * (67 - $A24), 2 * AM$2 + 1), 1)))
&amp; IF(ISBLANK(OFFSET('rivers (2)'!$A$1, 2 * (67 - $A24) + 1, 2 * AM$2)), "", SUBSTITUTE($D$1, "&lt;direc&gt;", RIGHT(OFFSET('rivers (2)'!$A$1, 2 * (67 - $A24) + 1, 2 * AM$2), 1)))
&amp; IF(ISBLANK('feature type'!AL22), "EndPlot", SUBSTITUTE(SUBSTITUTE(output!$B$1,
                   "f_type", 'feature type'!AL22),
                   "f_var", 'feature variety'!AL22))
&amp; CHAR(10)</f>
        <v xml:space="preserve">BeginPlot
	x=37,y=46
	TerrainType=TERRAIN_GRASS
	PlotType=2
EndPlot
</v>
      </c>
      <c r="AN24" t="str">
        <f ca="1">SUBSTITUTE(SUBSTITUTE(SUBSTITUTE(SUBSTITUTE($A$1,
"x_coord",AN$2),
"y_coord",$A24),
"t_type",'terrain type'!AM22),
"p_type", 'plot type'!AM22)
&amp; IF(LEFT(resources!AM22, 6) = "BONUS_", CHAR(9) &amp; "BonusType=" &amp; resources!AM22 &amp; CHAR(10), "")
&amp; IF('goody huts'!AM22, "	ImprovementType=IMPROVEMENT_GOODY_HUT" &amp; CHAR(10), "")
&amp; IF(ISBLANK(OFFSET('rivers (2)'!$A$1, 2 * (67 - $A24), 2 * AN$2 + 1)), "", SUBSTITUTE($C$1, "&lt;direc&gt;", RIGHT(OFFSET('rivers (2)'!$A$1, 2 * (67 - $A24), 2 * AN$2 + 1), 1)))
&amp; IF(ISBLANK(OFFSET('rivers (2)'!$A$1, 2 * (67 - $A24) + 1, 2 * AN$2)), "", SUBSTITUTE($D$1, "&lt;direc&gt;", RIGHT(OFFSET('rivers (2)'!$A$1, 2 * (67 - $A24) + 1, 2 * AN$2), 1)))
&amp; IF(ISBLANK('feature type'!AM22), "EndPlot", SUBSTITUTE(SUBSTITUTE(output!$B$1,
                   "f_type", 'feature type'!AM22),
                   "f_var", 'feature variety'!AM22))
&amp; CHAR(10)</f>
        <v xml:space="preserve">BeginPlot
	x=38,y=46
	TerrainType=TERRAIN_COAST
	PlotType=3
EndPlot
</v>
      </c>
      <c r="AO24" t="str">
        <f ca="1">SUBSTITUTE(SUBSTITUTE(SUBSTITUTE(SUBSTITUTE($A$1,
"x_coord",AO$2),
"y_coord",$A24),
"t_type",'terrain type'!AN22),
"p_type", 'plot type'!AN22)
&amp; IF(LEFT(resources!AN22, 6) = "BONUS_", CHAR(9) &amp; "BonusType=" &amp; resources!AN22 &amp; CHAR(10), "")
&amp; IF('goody huts'!AN22, "	ImprovementType=IMPROVEMENT_GOODY_HUT" &amp; CHAR(10), "")
&amp; IF(ISBLANK(OFFSET('rivers (2)'!$A$1, 2 * (67 - $A24), 2 * AO$2 + 1)), "", SUBSTITUTE($C$1, "&lt;direc&gt;", RIGHT(OFFSET('rivers (2)'!$A$1, 2 * (67 - $A24), 2 * AO$2 + 1), 1)))
&amp; IF(ISBLANK(OFFSET('rivers (2)'!$A$1, 2 * (67 - $A24) + 1, 2 * AO$2)), "", SUBSTITUTE($D$1, "&lt;direc&gt;", RIGHT(OFFSET('rivers (2)'!$A$1, 2 * (67 - $A24) + 1, 2 * AO$2), 1)))
&amp; IF(ISBLANK('feature type'!AN22), "EndPlot", SUBSTITUTE(SUBSTITUTE(output!$B$1,
                   "f_type", 'feature type'!AN22),
                   "f_var", 'feature variety'!AN22))
&amp; CHAR(10)</f>
        <v xml:space="preserve">BeginPlot
	x=39,y=46
	TerrainType=TERRAIN_OCEAN
	PlotType=3
EndPlot
</v>
      </c>
      <c r="AP24" t="str">
        <f ca="1">SUBSTITUTE(SUBSTITUTE(SUBSTITUTE(SUBSTITUTE($A$1,
"x_coord",AP$2),
"y_coord",$A24),
"t_type",'terrain type'!AO22),
"p_type", 'plot type'!AO22)
&amp; IF(LEFT(resources!AO22, 6) = "BONUS_", CHAR(9) &amp; "BonusType=" &amp; resources!AO22 &amp; CHAR(10), "")
&amp; IF('goody huts'!AO22, "	ImprovementType=IMPROVEMENT_GOODY_HUT" &amp; CHAR(10), "")
&amp; IF(ISBLANK(OFFSET('rivers (2)'!$A$1, 2 * (67 - $A24), 2 * AP$2 + 1)), "", SUBSTITUTE($C$1, "&lt;direc&gt;", RIGHT(OFFSET('rivers (2)'!$A$1, 2 * (67 - $A24), 2 * AP$2 + 1), 1)))
&amp; IF(ISBLANK(OFFSET('rivers (2)'!$A$1, 2 * (67 - $A24) + 1, 2 * AP$2)), "", SUBSTITUTE($D$1, "&lt;direc&gt;", RIGHT(OFFSET('rivers (2)'!$A$1, 2 * (67 - $A24) + 1, 2 * AP$2), 1)))
&amp; IF(ISBLANK('feature type'!AO22), "EndPlot", SUBSTITUTE(SUBSTITUTE(output!$B$1,
                   "f_type", 'feature type'!AO22),
                   "f_var", 'feature variety'!AO22))
&amp; CHAR(10)</f>
        <v xml:space="preserve">BeginPlot
	x=40,y=46
	TerrainType=TERRAIN_OCEAN
	PlotType=3
EndPlot
</v>
      </c>
      <c r="AQ24" t="str">
        <f ca="1">SUBSTITUTE(SUBSTITUTE(SUBSTITUTE(SUBSTITUTE($A$1,
"x_coord",AQ$2),
"y_coord",$A24),
"t_type",'terrain type'!AP22),
"p_type", 'plot type'!AP22)
&amp; IF(LEFT(resources!AP22, 6) = "BONUS_", CHAR(9) &amp; "BonusType=" &amp; resources!AP22 &amp; CHAR(10), "")
&amp; IF('goody huts'!AP22, "	ImprovementType=IMPROVEMENT_GOODY_HUT" &amp; CHAR(10), "")
&amp; IF(ISBLANK(OFFSET('rivers (2)'!$A$1, 2 * (67 - $A24), 2 * AQ$2 + 1)), "", SUBSTITUTE($C$1, "&lt;direc&gt;", RIGHT(OFFSET('rivers (2)'!$A$1, 2 * (67 - $A24), 2 * AQ$2 + 1), 1)))
&amp; IF(ISBLANK(OFFSET('rivers (2)'!$A$1, 2 * (67 - $A24) + 1, 2 * AQ$2)), "", SUBSTITUTE($D$1, "&lt;direc&gt;", RIGHT(OFFSET('rivers (2)'!$A$1, 2 * (67 - $A24) + 1, 2 * AQ$2), 1)))
&amp; IF(ISBLANK('feature type'!AP22), "EndPlot", SUBSTITUTE(SUBSTITUTE(output!$B$1,
                   "f_type", 'feature type'!AP22),
                   "f_var", 'feature variety'!AP22))
&amp; CHAR(10)</f>
        <v xml:space="preserve">BeginPlot
	x=41,y=46
	TerrainType=TERRAIN_COAST
	PlotType=3
EndPlot
</v>
      </c>
      <c r="AR24" t="str">
        <f ca="1">SUBSTITUTE(SUBSTITUTE(SUBSTITUTE(SUBSTITUTE($A$1,
"x_coord",AR$2),
"y_coord",$A24),
"t_type",'terrain type'!AQ22),
"p_type", 'plot type'!AQ22)
&amp; IF(LEFT(resources!AQ22, 6) = "BONUS_", CHAR(9) &amp; "BonusType=" &amp; resources!AQ22 &amp; CHAR(10), "")
&amp; IF('goody huts'!AQ22, "	ImprovementType=IMPROVEMENT_GOODY_HUT" &amp; CHAR(10), "")
&amp; IF(ISBLANK(OFFSET('rivers (2)'!$A$1, 2 * (67 - $A24), 2 * AR$2 + 1)), "", SUBSTITUTE($C$1, "&lt;direc&gt;", RIGHT(OFFSET('rivers (2)'!$A$1, 2 * (67 - $A24), 2 * AR$2 + 1), 1)))
&amp; IF(ISBLANK(OFFSET('rivers (2)'!$A$1, 2 * (67 - $A24) + 1, 2 * AR$2)), "", SUBSTITUTE($D$1, "&lt;direc&gt;", RIGHT(OFFSET('rivers (2)'!$A$1, 2 * (67 - $A24) + 1, 2 * AR$2), 1)))
&amp; IF(ISBLANK('feature type'!AQ22), "EndPlot", SUBSTITUTE(SUBSTITUTE(output!$B$1,
                   "f_type", 'feature type'!AQ22),
                   "f_var", 'feature variety'!AQ22))
&amp; CHAR(10)</f>
        <v xml:space="preserve">BeginPlot
	x=42,y=46
	TerrainType=TERRAIN_GRASS
	PlotType=0
EndPlot
</v>
      </c>
      <c r="AS24" t="str">
        <f ca="1">SUBSTITUTE(SUBSTITUTE(SUBSTITUTE(SUBSTITUTE($A$1,
"x_coord",AS$2),
"y_coord",$A24),
"t_type",'terrain type'!AR22),
"p_type", 'plot type'!AR22)
&amp; IF(LEFT(resources!AR22, 6) = "BONUS_", CHAR(9) &amp; "BonusType=" &amp; resources!AR22 &amp; CHAR(10), "")
&amp; IF('goody huts'!AR22, "	ImprovementType=IMPROVEMENT_GOODY_HUT" &amp; CHAR(10), "")
&amp; IF(ISBLANK(OFFSET('rivers (2)'!$A$1, 2 * (67 - $A24), 2 * AS$2 + 1)), "", SUBSTITUTE($C$1, "&lt;direc&gt;", RIGHT(OFFSET('rivers (2)'!$A$1, 2 * (67 - $A24), 2 * AS$2 + 1), 1)))
&amp; IF(ISBLANK(OFFSET('rivers (2)'!$A$1, 2 * (67 - $A24) + 1, 2 * AS$2)), "", SUBSTITUTE($D$1, "&lt;direc&gt;", RIGHT(OFFSET('rivers (2)'!$A$1, 2 * (67 - $A24) + 1, 2 * AS$2), 1)))
&amp; IF(ISBLANK('feature type'!AR22), "EndPlot", SUBSTITUTE(SUBSTITUTE(output!$B$1,
                   "f_type", 'feature type'!AR22),
                   "f_var", 'feature variety'!AR22))
&amp; CHAR(10)</f>
        <v xml:space="preserve">BeginPlot
	x=43,y=46
	TerrainType=TERRAIN_COAST
	PlotType=3
EndPlot
</v>
      </c>
      <c r="AT24" t="str">
        <f ca="1">SUBSTITUTE(SUBSTITUTE(SUBSTITUTE(SUBSTITUTE($A$1,
"x_coord",AT$2),
"y_coord",$A24),
"t_type",'terrain type'!AS22),
"p_type", 'plot type'!AS22)
&amp; IF(LEFT(resources!AS22, 6) = "BONUS_", CHAR(9) &amp; "BonusType=" &amp; resources!AS22 &amp; CHAR(10), "")
&amp; IF('goody huts'!AS22, "	ImprovementType=IMPROVEMENT_GOODY_HUT" &amp; CHAR(10), "")
&amp; IF(ISBLANK(OFFSET('rivers (2)'!$A$1, 2 * (67 - $A24), 2 * AT$2 + 1)), "", SUBSTITUTE($C$1, "&lt;direc&gt;", RIGHT(OFFSET('rivers (2)'!$A$1, 2 * (67 - $A24), 2 * AT$2 + 1), 1)))
&amp; IF(ISBLANK(OFFSET('rivers (2)'!$A$1, 2 * (67 - $A24) + 1, 2 * AT$2)), "", SUBSTITUTE($D$1, "&lt;direc&gt;", RIGHT(OFFSET('rivers (2)'!$A$1, 2 * (67 - $A24) + 1, 2 * AT$2), 1)))
&amp; IF(ISBLANK('feature type'!AS22), "EndPlot", SUBSTITUTE(SUBSTITUTE(output!$B$1,
                   "f_type", 'feature type'!AS22),
                   "f_var", 'feature variety'!AS22))
&amp; CHAR(10)</f>
        <v xml:space="preserve">BeginPlot
	x=44,y=46
	TerrainType=TERRAIN_OCEAN
	PlotType=3
EndPlot
</v>
      </c>
      <c r="AU24" t="str">
        <f ca="1">SUBSTITUTE(SUBSTITUTE(SUBSTITUTE(SUBSTITUTE($A$1,
"x_coord",AU$2),
"y_coord",$A24),
"t_type",'terrain type'!AT22),
"p_type", 'plot type'!AT22)
&amp; IF(LEFT(resources!AT22, 6) = "BONUS_", CHAR(9) &amp; "BonusType=" &amp; resources!AT22 &amp; CHAR(10), "")
&amp; IF('goody huts'!AT22, "	ImprovementType=IMPROVEMENT_GOODY_HUT" &amp; CHAR(10), "")
&amp; IF(ISBLANK(OFFSET('rivers (2)'!$A$1, 2 * (67 - $A24), 2 * AU$2 + 1)), "", SUBSTITUTE($C$1, "&lt;direc&gt;", RIGHT(OFFSET('rivers (2)'!$A$1, 2 * (67 - $A24), 2 * AU$2 + 1), 1)))
&amp; IF(ISBLANK(OFFSET('rivers (2)'!$A$1, 2 * (67 - $A24) + 1, 2 * AU$2)), "", SUBSTITUTE($D$1, "&lt;direc&gt;", RIGHT(OFFSET('rivers (2)'!$A$1, 2 * (67 - $A24) + 1, 2 * AU$2), 1)))
&amp; IF(ISBLANK('feature type'!AT22), "EndPlot", SUBSTITUTE(SUBSTITUTE(output!$B$1,
                   "f_type", 'feature type'!AT22),
                   "f_var", 'feature variety'!AT22))
&amp; CHAR(10)</f>
        <v xml:space="preserve">BeginPlot
	x=45,y=46
	TerrainType=TERRAIN_OCEAN
	PlotType=3
EndPlot
</v>
      </c>
      <c r="AV24" t="str">
        <f ca="1">SUBSTITUTE(SUBSTITUTE(SUBSTITUTE(SUBSTITUTE($A$1,
"x_coord",AV$2),
"y_coord",$A24),
"t_type",'terrain type'!AU22),
"p_type", 'plot type'!AU22)
&amp; IF(LEFT(resources!AU22, 6) = "BONUS_", CHAR(9) &amp; "BonusType=" &amp; resources!AU22 &amp; CHAR(10), "")
&amp; IF('goody huts'!AU22, "	ImprovementType=IMPROVEMENT_GOODY_HUT" &amp; CHAR(10), "")
&amp; IF(ISBLANK(OFFSET('rivers (2)'!$A$1, 2 * (67 - $A24), 2 * AV$2 + 1)), "", SUBSTITUTE($C$1, "&lt;direc&gt;", RIGHT(OFFSET('rivers (2)'!$A$1, 2 * (67 - $A24), 2 * AV$2 + 1), 1)))
&amp; IF(ISBLANK(OFFSET('rivers (2)'!$A$1, 2 * (67 - $A24) + 1, 2 * AV$2)), "", SUBSTITUTE($D$1, "&lt;direc&gt;", RIGHT(OFFSET('rivers (2)'!$A$1, 2 * (67 - $A24) + 1, 2 * AV$2), 1)))
&amp; IF(ISBLANK('feature type'!AU22), "EndPlot", SUBSTITUTE(SUBSTITUTE(output!$B$1,
                   "f_type", 'feature type'!AU22),
                   "f_var", 'feature variety'!AU22))
&amp; CHAR(10)</f>
        <v xml:space="preserve">BeginPlot
	x=46,y=46
	TerrainType=TERRAIN_OCEAN
	PlotType=3
EndPlot
</v>
      </c>
      <c r="AW24" t="str">
        <f ca="1">SUBSTITUTE(SUBSTITUTE(SUBSTITUTE(SUBSTITUTE($A$1,
"x_coord",AW$2),
"y_coord",$A24),
"t_type",'terrain type'!AV22),
"p_type", 'plot type'!AV22)
&amp; IF(LEFT(resources!AV22, 6) = "BONUS_", CHAR(9) &amp; "BonusType=" &amp; resources!AV22 &amp; CHAR(10), "")
&amp; IF('goody huts'!AV22, "	ImprovementType=IMPROVEMENT_GOODY_HUT" &amp; CHAR(10), "")
&amp; IF(ISBLANK(OFFSET('rivers (2)'!$A$1, 2 * (67 - $A24), 2 * AW$2 + 1)), "", SUBSTITUTE($C$1, "&lt;direc&gt;", RIGHT(OFFSET('rivers (2)'!$A$1, 2 * (67 - $A24), 2 * AW$2 + 1), 1)))
&amp; IF(ISBLANK(OFFSET('rivers (2)'!$A$1, 2 * (67 - $A24) + 1, 2 * AW$2)), "", SUBSTITUTE($D$1, "&lt;direc&gt;", RIGHT(OFFSET('rivers (2)'!$A$1, 2 * (67 - $A24) + 1, 2 * AW$2), 1)))
&amp; IF(ISBLANK('feature type'!AV22), "EndPlot", SUBSTITUTE(SUBSTITUTE(output!$B$1,
                   "f_type", 'feature type'!AV22),
                   "f_var", 'feature variety'!AV22))
&amp; CHAR(10)</f>
        <v xml:space="preserve">BeginPlot
	x=47,y=46
	TerrainType=TERRAIN_GRASS
	PlotType=2
EndPlot
</v>
      </c>
      <c r="AX24" t="str">
        <f ca="1">SUBSTITUTE(SUBSTITUTE(SUBSTITUTE(SUBSTITUTE($A$1,
"x_coord",AX$2),
"y_coord",$A24),
"t_type",'terrain type'!AW22),
"p_type", 'plot type'!AW22)
&amp; IF(LEFT(resources!AW22, 6) = "BONUS_", CHAR(9) &amp; "BonusType=" &amp; resources!AW22 &amp; CHAR(10), "")
&amp; IF('goody huts'!AW22, "	ImprovementType=IMPROVEMENT_GOODY_HUT" &amp; CHAR(10), "")
&amp; IF(ISBLANK(OFFSET('rivers (2)'!$A$1, 2 * (67 - $A24), 2 * AX$2 + 1)), "", SUBSTITUTE($C$1, "&lt;direc&gt;", RIGHT(OFFSET('rivers (2)'!$A$1, 2 * (67 - $A24), 2 * AX$2 + 1), 1)))
&amp; IF(ISBLANK(OFFSET('rivers (2)'!$A$1, 2 * (67 - $A24) + 1, 2 * AX$2)), "", SUBSTITUTE($D$1, "&lt;direc&gt;", RIGHT(OFFSET('rivers (2)'!$A$1, 2 * (67 - $A24) + 1, 2 * AX$2), 1)))
&amp; IF(ISBLANK('feature type'!AW22), "EndPlot", SUBSTITUTE(SUBSTITUTE(output!$B$1,
                   "f_type", 'feature type'!AW22),
                   "f_var", 'feature variety'!AW22))
&amp; CHAR(10)</f>
        <v xml:space="preserve">BeginPlot
	x=48,y=46
	TerrainType=TERRAIN_GRASS
	PlotType=2
	RiverNSDirection=2
	isWOfRiver
EndPlot
</v>
      </c>
      <c r="AY24" t="str">
        <f ca="1">SUBSTITUTE(SUBSTITUTE(SUBSTITUTE(SUBSTITUTE($A$1,
"x_coord",AY$2),
"y_coord",$A24),
"t_type",'terrain type'!AX22),
"p_type", 'plot type'!AX22)
&amp; IF(LEFT(resources!AX22, 6) = "BONUS_", CHAR(9) &amp; "BonusType=" &amp; resources!AX22 &amp; CHAR(10), "")
&amp; IF('goody huts'!AX22, "	ImprovementType=IMPROVEMENT_GOODY_HUT" &amp; CHAR(10), "")
&amp; IF(ISBLANK(OFFSET('rivers (2)'!$A$1, 2 * (67 - $A24), 2 * AY$2 + 1)), "", SUBSTITUTE($C$1, "&lt;direc&gt;", RIGHT(OFFSET('rivers (2)'!$A$1, 2 * (67 - $A24), 2 * AY$2 + 1), 1)))
&amp; IF(ISBLANK(OFFSET('rivers (2)'!$A$1, 2 * (67 - $A24) + 1, 2 * AY$2)), "", SUBSTITUTE($D$1, "&lt;direc&gt;", RIGHT(OFFSET('rivers (2)'!$A$1, 2 * (67 - $A24) + 1, 2 * AY$2), 1)))
&amp; IF(ISBLANK('feature type'!AX22), "EndPlot", SUBSTITUTE(SUBSTITUTE(output!$B$1,
                   "f_type", 'feature type'!AX22),
                   "f_var", 'feature variety'!AX22))
&amp; CHAR(10)</f>
        <v xml:space="preserve">BeginPlot
	x=49,y=46
	TerrainType=TERRAIN_GRASS
	PlotType=1
	BonusType=BONUS_COAL
EndPlot
</v>
      </c>
      <c r="AZ24" t="str">
        <f ca="1">SUBSTITUTE(SUBSTITUTE(SUBSTITUTE(SUBSTITUTE($A$1,
"x_coord",AZ$2),
"y_coord",$A24),
"t_type",'terrain type'!AY22),
"p_type", 'plot type'!AY22)
&amp; IF(LEFT(resources!AY22, 6) = "BONUS_", CHAR(9) &amp; "BonusType=" &amp; resources!AY22 &amp; CHAR(10), "")
&amp; IF('goody huts'!AY22, "	ImprovementType=IMPROVEMENT_GOODY_HUT" &amp; CHAR(10), "")
&amp; IF(ISBLANK(OFFSET('rivers (2)'!$A$1, 2 * (67 - $A24), 2 * AZ$2 + 1)), "", SUBSTITUTE($C$1, "&lt;direc&gt;", RIGHT(OFFSET('rivers (2)'!$A$1, 2 * (67 - $A24), 2 * AZ$2 + 1), 1)))
&amp; IF(ISBLANK(OFFSET('rivers (2)'!$A$1, 2 * (67 - $A24) + 1, 2 * AZ$2)), "", SUBSTITUTE($D$1, "&lt;direc&gt;", RIGHT(OFFSET('rivers (2)'!$A$1, 2 * (67 - $A24) + 1, 2 * AZ$2), 1)))
&amp; IF(ISBLANK('feature type'!AY22), "EndPlot", SUBSTITUTE(SUBSTITUTE(output!$B$1,
                   "f_type", 'feature type'!AY22),
                   "f_var", 'feature variety'!AY22))
&amp; CHAR(10)</f>
        <v xml:space="preserve">BeginPlot
	x=50,y=46
	TerrainType=TERRAIN_GRASS
	PlotType=2
	RiverNSDirection=2
	isWOfRiver
EndPlot
</v>
      </c>
      <c r="BA24" t="str">
        <f ca="1">SUBSTITUTE(SUBSTITUTE(SUBSTITUTE(SUBSTITUTE($A$1,
"x_coord",BA$2),
"y_coord",$A24),
"t_type",'terrain type'!AZ22),
"p_type", 'plot type'!AZ22)
&amp; IF(LEFT(resources!AZ22, 6) = "BONUS_", CHAR(9) &amp; "BonusType=" &amp; resources!AZ22 &amp; CHAR(10), "")
&amp; IF('goody huts'!AZ22, "	ImprovementType=IMPROVEMENT_GOODY_HUT" &amp; CHAR(10), "")
&amp; IF(ISBLANK(OFFSET('rivers (2)'!$A$1, 2 * (67 - $A24), 2 * BA$2 + 1)), "", SUBSTITUTE($C$1, "&lt;direc&gt;", RIGHT(OFFSET('rivers (2)'!$A$1, 2 * (67 - $A24), 2 * BA$2 + 1), 1)))
&amp; IF(ISBLANK(OFFSET('rivers (2)'!$A$1, 2 * (67 - $A24) + 1, 2 * BA$2)), "", SUBSTITUTE($D$1, "&lt;direc&gt;", RIGHT(OFFSET('rivers (2)'!$A$1, 2 * (67 - $A24) + 1, 2 * BA$2), 1)))
&amp; IF(ISBLANK('feature type'!AZ22), "EndPlot", SUBSTITUTE(SUBSTITUTE(output!$B$1,
                   "f_type", 'feature type'!AZ22),
                   "f_var", 'feature variety'!AZ22))
&amp; CHAR(10)</f>
        <v xml:space="preserve">BeginPlot
	x=51,y=46
	TerrainType=TERRAIN_GRASS
	PlotType=1
	FeatureType=FEATURE_FOREST, FeatureVariety=1
EndPlot
</v>
      </c>
      <c r="BB24" t="str">
        <f ca="1">SUBSTITUTE(SUBSTITUTE(SUBSTITUTE(SUBSTITUTE($A$1,
"x_coord",BB$2),
"y_coord",$A24),
"t_type",'terrain type'!BA22),
"p_type", 'plot type'!BA22)
&amp; IF(LEFT(resources!BA22, 6) = "BONUS_", CHAR(9) &amp; "BonusType=" &amp; resources!BA22 &amp; CHAR(10), "")
&amp; IF('goody huts'!BA22, "	ImprovementType=IMPROVEMENT_GOODY_HUT" &amp; CHAR(10), "")
&amp; IF(ISBLANK(OFFSET('rivers (2)'!$A$1, 2 * (67 - $A24), 2 * BB$2 + 1)), "", SUBSTITUTE($C$1, "&lt;direc&gt;", RIGHT(OFFSET('rivers (2)'!$A$1, 2 * (67 - $A24), 2 * BB$2 + 1), 1)))
&amp; IF(ISBLANK(OFFSET('rivers (2)'!$A$1, 2 * (67 - $A24) + 1, 2 * BB$2)), "", SUBSTITUTE($D$1, "&lt;direc&gt;", RIGHT(OFFSET('rivers (2)'!$A$1, 2 * (67 - $A24) + 1, 2 * BB$2), 1)))
&amp; IF(ISBLANK('feature type'!BA22), "EndPlot", SUBSTITUTE(SUBSTITUTE(output!$B$1,
                   "f_type", 'feature type'!BA22),
                   "f_var", 'feature variety'!BA22))
&amp; CHAR(10)</f>
        <v xml:space="preserve">BeginPlot
	x=52,y=46
	TerrainType=TERRAIN_GRASS
	PlotType=2
	RiverNSDirection=2
	isWOfRiver
EndPlot
</v>
      </c>
      <c r="BC24" t="str">
        <f ca="1">SUBSTITUTE(SUBSTITUTE(SUBSTITUTE(SUBSTITUTE($A$1,
"x_coord",BC$2),
"y_coord",$A24),
"t_type",'terrain type'!BB22),
"p_type", 'plot type'!BB22)
&amp; IF(LEFT(resources!BB22, 6) = "BONUS_", CHAR(9) &amp; "BonusType=" &amp; resources!BB22 &amp; CHAR(10), "")
&amp; IF('goody huts'!BB22, "	ImprovementType=IMPROVEMENT_GOODY_HUT" &amp; CHAR(10), "")
&amp; IF(ISBLANK(OFFSET('rivers (2)'!$A$1, 2 * (67 - $A24), 2 * BC$2 + 1)), "", SUBSTITUTE($C$1, "&lt;direc&gt;", RIGHT(OFFSET('rivers (2)'!$A$1, 2 * (67 - $A24), 2 * BC$2 + 1), 1)))
&amp; IF(ISBLANK(OFFSET('rivers (2)'!$A$1, 2 * (67 - $A24) + 1, 2 * BC$2)), "", SUBSTITUTE($D$1, "&lt;direc&gt;", RIGHT(OFFSET('rivers (2)'!$A$1, 2 * (67 - $A24) + 1, 2 * BC$2), 1)))
&amp; IF(ISBLANK('feature type'!BB22), "EndPlot", SUBSTITUTE(SUBSTITUTE(output!$B$1,
                   "f_type", 'feature type'!BB22),
                   "f_var", 'feature variety'!BB22))
&amp; CHAR(10)</f>
        <v xml:space="preserve">BeginPlot
	x=53,y=46
	TerrainType=TERRAIN_GRASS
	PlotType=2
	FeatureType=FEATURE_FOREST, FeatureVariety=1
EndPlot
</v>
      </c>
      <c r="BD24" t="str">
        <f ca="1">SUBSTITUTE(SUBSTITUTE(SUBSTITUTE(SUBSTITUTE($A$1,
"x_coord",BD$2),
"y_coord",$A24),
"t_type",'terrain type'!BC22),
"p_type", 'plot type'!BC22)
&amp; IF(LEFT(resources!BC22, 6) = "BONUS_", CHAR(9) &amp; "BonusType=" &amp; resources!BC22 &amp; CHAR(10), "")
&amp; IF('goody huts'!BC22, "	ImprovementType=IMPROVEMENT_GOODY_HUT" &amp; CHAR(10), "")
&amp; IF(ISBLANK(OFFSET('rivers (2)'!$A$1, 2 * (67 - $A24), 2 * BD$2 + 1)), "", SUBSTITUTE($C$1, "&lt;direc&gt;", RIGHT(OFFSET('rivers (2)'!$A$1, 2 * (67 - $A24), 2 * BD$2 + 1), 1)))
&amp; IF(ISBLANK(OFFSET('rivers (2)'!$A$1, 2 * (67 - $A24) + 1, 2 * BD$2)), "", SUBSTITUTE($D$1, "&lt;direc&gt;", RIGHT(OFFSET('rivers (2)'!$A$1, 2 * (67 - $A24) + 1, 2 * BD$2), 1)))
&amp; IF(ISBLANK('feature type'!BC22), "EndPlot", SUBSTITUTE(SUBSTITUTE(output!$B$1,
                   "f_type", 'feature type'!BC22),
                   "f_var", 'feature variety'!BC22))
&amp; CHAR(10)</f>
        <v xml:space="preserve">BeginPlot
	x=54,y=46
	TerrainType=TERRAIN_GRASS
	PlotType=1
EndPlot
</v>
      </c>
      <c r="BE24" t="str">
        <f ca="1">SUBSTITUTE(SUBSTITUTE(SUBSTITUTE(SUBSTITUTE($A$1,
"x_coord",BE$2),
"y_coord",$A24),
"t_type",'terrain type'!BD22),
"p_type", 'plot type'!BD22)
&amp; IF(LEFT(resources!BD22, 6) = "BONUS_", CHAR(9) &amp; "BonusType=" &amp; resources!BD22 &amp; CHAR(10), "")
&amp; IF('goody huts'!BD22, "	ImprovementType=IMPROVEMENT_GOODY_HUT" &amp; CHAR(10), "")
&amp; IF(ISBLANK(OFFSET('rivers (2)'!$A$1, 2 * (67 - $A24), 2 * BE$2 + 1)), "", SUBSTITUTE($C$1, "&lt;direc&gt;", RIGHT(OFFSET('rivers (2)'!$A$1, 2 * (67 - $A24), 2 * BE$2 + 1), 1)))
&amp; IF(ISBLANK(OFFSET('rivers (2)'!$A$1, 2 * (67 - $A24) + 1, 2 * BE$2)), "", SUBSTITUTE($D$1, "&lt;direc&gt;", RIGHT(OFFSET('rivers (2)'!$A$1, 2 * (67 - $A24) + 1, 2 * BE$2), 1)))
&amp; IF(ISBLANK('feature type'!BD22), "EndPlot", SUBSTITUTE(SUBSTITUTE(output!$B$1,
                   "f_type", 'feature type'!BD22),
                   "f_var", 'feature variety'!BD22))
&amp; CHAR(10)</f>
        <v xml:space="preserve">BeginPlot
	x=55,y=46
	TerrainType=TERRAIN_GRASS
	PlotType=2
EndPlot
</v>
      </c>
      <c r="BF24" t="str">
        <f ca="1">SUBSTITUTE(SUBSTITUTE(SUBSTITUTE(SUBSTITUTE($A$1,
"x_coord",BF$2),
"y_coord",$A24),
"t_type",'terrain type'!BE22),
"p_type", 'plot type'!BE22)
&amp; IF(LEFT(resources!BE22, 6) = "BONUS_", CHAR(9) &amp; "BonusType=" &amp; resources!BE22 &amp; CHAR(10), "")
&amp; IF('goody huts'!BE22, "	ImprovementType=IMPROVEMENT_GOODY_HUT" &amp; CHAR(10), "")
&amp; IF(ISBLANK(OFFSET('rivers (2)'!$A$1, 2 * (67 - $A24), 2 * BF$2 + 1)), "", SUBSTITUTE($C$1, "&lt;direc&gt;", RIGHT(OFFSET('rivers (2)'!$A$1, 2 * (67 - $A24), 2 * BF$2 + 1), 1)))
&amp; IF(ISBLANK(OFFSET('rivers (2)'!$A$1, 2 * (67 - $A24) + 1, 2 * BF$2)), "", SUBSTITUTE($D$1, "&lt;direc&gt;", RIGHT(OFFSET('rivers (2)'!$A$1, 2 * (67 - $A24) + 1, 2 * BF$2), 1)))
&amp; IF(ISBLANK('feature type'!BE22), "EndPlot", SUBSTITUTE(SUBSTITUTE(output!$B$1,
                   "f_type", 'feature type'!BE22),
                   "f_var", 'feature variety'!BE22))
&amp; CHAR(10)</f>
        <v xml:space="preserve">BeginPlot
	x=56,y=46
	TerrainType=TERRAIN_GRASS
	PlotType=2
	FeatureType=FEATURE_FOREST, FeatureVariety=1
EndPlot
</v>
      </c>
      <c r="BG24" t="str">
        <f ca="1">SUBSTITUTE(SUBSTITUTE(SUBSTITUTE(SUBSTITUTE($A$1,
"x_coord",BG$2),
"y_coord",$A24),
"t_type",'terrain type'!BF22),
"p_type", 'plot type'!BF22)
&amp; IF(LEFT(resources!BF22, 6) = "BONUS_", CHAR(9) &amp; "BonusType=" &amp; resources!BF22 &amp; CHAR(10), "")
&amp; IF('goody huts'!BF22, "	ImprovementType=IMPROVEMENT_GOODY_HUT" &amp; CHAR(10), "")
&amp; IF(ISBLANK(OFFSET('rivers (2)'!$A$1, 2 * (67 - $A24), 2 * BG$2 + 1)), "", SUBSTITUTE($C$1, "&lt;direc&gt;", RIGHT(OFFSET('rivers (2)'!$A$1, 2 * (67 - $A24), 2 * BG$2 + 1), 1)))
&amp; IF(ISBLANK(OFFSET('rivers (2)'!$A$1, 2 * (67 - $A24) + 1, 2 * BG$2)), "", SUBSTITUTE($D$1, "&lt;direc&gt;", RIGHT(OFFSET('rivers (2)'!$A$1, 2 * (67 - $A24) + 1, 2 * BG$2), 1)))
&amp; IF(ISBLANK('feature type'!BF22), "EndPlot", SUBSTITUTE(SUBSTITUTE(output!$B$1,
                   "f_type", 'feature type'!BF22),
                   "f_var", 'feature variety'!BF22))
&amp; CHAR(10)</f>
        <v xml:space="preserve">BeginPlot
	x=57,y=46
	TerrainType=TERRAIN_GRASS
	PlotType=1
EndPlot
</v>
      </c>
      <c r="BH24" t="str">
        <f ca="1">SUBSTITUTE(SUBSTITUTE(SUBSTITUTE(SUBSTITUTE($A$1,
"x_coord",BH$2),
"y_coord",$A24),
"t_type",'terrain type'!BG22),
"p_type", 'plot type'!BG22)
&amp; IF(LEFT(resources!BG22, 6) = "BONUS_", CHAR(9) &amp; "BonusType=" &amp; resources!BG22 &amp; CHAR(10), "")
&amp; IF('goody huts'!BG22, "	ImprovementType=IMPROVEMENT_GOODY_HUT" &amp; CHAR(10), "")
&amp; IF(ISBLANK(OFFSET('rivers (2)'!$A$1, 2 * (67 - $A24), 2 * BH$2 + 1)), "", SUBSTITUTE($C$1, "&lt;direc&gt;", RIGHT(OFFSET('rivers (2)'!$A$1, 2 * (67 - $A24), 2 * BH$2 + 1), 1)))
&amp; IF(ISBLANK(OFFSET('rivers (2)'!$A$1, 2 * (67 - $A24) + 1, 2 * BH$2)), "", SUBSTITUTE($D$1, "&lt;direc&gt;", RIGHT(OFFSET('rivers (2)'!$A$1, 2 * (67 - $A24) + 1, 2 * BH$2), 1)))
&amp; IF(ISBLANK('feature type'!BG22), "EndPlot", SUBSTITUTE(SUBSTITUTE(output!$B$1,
                   "f_type", 'feature type'!BG22),
                   "f_var", 'feature variety'!BG22))
&amp; CHAR(10)</f>
        <v xml:space="preserve">BeginPlot
	x=58,y=46
	TerrainType=TERRAIN_GRASS
	PlotType=1
	FeatureType=FEATURE_FOREST, FeatureVariety=1
EndPlot
</v>
      </c>
      <c r="BI24" t="str">
        <f ca="1">SUBSTITUTE(SUBSTITUTE(SUBSTITUTE(SUBSTITUTE($A$1,
"x_coord",BI$2),
"y_coord",$A24),
"t_type",'terrain type'!BH22),
"p_type", 'plot type'!BH22)
&amp; IF(LEFT(resources!BH22, 6) = "BONUS_", CHAR(9) &amp; "BonusType=" &amp; resources!BH22 &amp; CHAR(10), "")
&amp; IF('goody huts'!BH22, "	ImprovementType=IMPROVEMENT_GOODY_HUT" &amp; CHAR(10), "")
&amp; IF(ISBLANK(OFFSET('rivers (2)'!$A$1, 2 * (67 - $A24), 2 * BI$2 + 1)), "", SUBSTITUTE($C$1, "&lt;direc&gt;", RIGHT(OFFSET('rivers (2)'!$A$1, 2 * (67 - $A24), 2 * BI$2 + 1), 1)))
&amp; IF(ISBLANK(OFFSET('rivers (2)'!$A$1, 2 * (67 - $A24) + 1, 2 * BI$2)), "", SUBSTITUTE($D$1, "&lt;direc&gt;", RIGHT(OFFSET('rivers (2)'!$A$1, 2 * (67 - $A24) + 1, 2 * BI$2), 1)))
&amp; IF(ISBLANK('feature type'!BH22), "EndPlot", SUBSTITUTE(SUBSTITUTE(output!$B$1,
                   "f_type", 'feature type'!BH22),
                   "f_var", 'feature variety'!BH22))
&amp; CHAR(10)</f>
        <v xml:space="preserve">BeginPlot
	x=59,y=46
	TerrainType=TERRAIN_GRASS
	PlotType=2
	BonusType=BONUS_COW
	FeatureType=FEATURE_FOREST, FeatureVariety=1
EndPlot
</v>
      </c>
      <c r="BJ24" t="str">
        <f ca="1">SUBSTITUTE(SUBSTITUTE(SUBSTITUTE(SUBSTITUTE($A$1,
"x_coord",BJ$2),
"y_coord",$A24),
"t_type",'terrain type'!BI22),
"p_type", 'plot type'!BI22)
&amp; IF(LEFT(resources!BI22, 6) = "BONUS_", CHAR(9) &amp; "BonusType=" &amp; resources!BI22 &amp; CHAR(10), "")
&amp; IF('goody huts'!BI22, "	ImprovementType=IMPROVEMENT_GOODY_HUT" &amp; CHAR(10), "")
&amp; IF(ISBLANK(OFFSET('rivers (2)'!$A$1, 2 * (67 - $A24), 2 * BJ$2 + 1)), "", SUBSTITUTE($C$1, "&lt;direc&gt;", RIGHT(OFFSET('rivers (2)'!$A$1, 2 * (67 - $A24), 2 * BJ$2 + 1), 1)))
&amp; IF(ISBLANK(OFFSET('rivers (2)'!$A$1, 2 * (67 - $A24) + 1, 2 * BJ$2)), "", SUBSTITUTE($D$1, "&lt;direc&gt;", RIGHT(OFFSET('rivers (2)'!$A$1, 2 * (67 - $A24) + 1, 2 * BJ$2), 1)))
&amp; IF(ISBLANK('feature type'!BI22), "EndPlot", SUBSTITUTE(SUBSTITUTE(output!$B$1,
                   "f_type", 'feature type'!BI22),
                   "f_var", 'feature variety'!BI22))
&amp; CHAR(10)</f>
        <v xml:space="preserve">BeginPlot
	x=60,y=46
	TerrainType=TERRAIN_GRASS
	PlotType=2
	FeatureType=FEATURE_FOREST, FeatureVariety=1
EndPlot
</v>
      </c>
      <c r="BK24" t="str">
        <f ca="1">SUBSTITUTE(SUBSTITUTE(SUBSTITUTE(SUBSTITUTE($A$1,
"x_coord",BK$2),
"y_coord",$A24),
"t_type",'terrain type'!BJ22),
"p_type", 'plot type'!BJ22)
&amp; IF(LEFT(resources!BJ22, 6) = "BONUS_", CHAR(9) &amp; "BonusType=" &amp; resources!BJ22 &amp; CHAR(10), "")
&amp; IF('goody huts'!BJ22, "	ImprovementType=IMPROVEMENT_GOODY_HUT" &amp; CHAR(10), "")
&amp; IF(ISBLANK(OFFSET('rivers (2)'!$A$1, 2 * (67 - $A24), 2 * BK$2 + 1)), "", SUBSTITUTE($C$1, "&lt;direc&gt;", RIGHT(OFFSET('rivers (2)'!$A$1, 2 * (67 - $A24), 2 * BK$2 + 1), 1)))
&amp; IF(ISBLANK(OFFSET('rivers (2)'!$A$1, 2 * (67 - $A24) + 1, 2 * BK$2)), "", SUBSTITUTE($D$1, "&lt;direc&gt;", RIGHT(OFFSET('rivers (2)'!$A$1, 2 * (67 - $A24) + 1, 2 * BK$2), 1)))
&amp; IF(ISBLANK('feature type'!BJ22), "EndPlot", SUBSTITUTE(SUBSTITUTE(output!$B$1,
                   "f_type", 'feature type'!BJ22),
                   "f_var", 'feature variety'!BJ22))
&amp; CHAR(10)</f>
        <v xml:space="preserve">BeginPlot
	x=61,y=46
	TerrainType=TERRAIN_GRASS
	PlotType=2
	FeatureType=FEATURE_FOREST, FeatureVariety=1
EndPlot
</v>
      </c>
      <c r="BL24" t="str">
        <f ca="1">SUBSTITUTE(SUBSTITUTE(SUBSTITUTE(SUBSTITUTE($A$1,
"x_coord",BL$2),
"y_coord",$A24),
"t_type",'terrain type'!BK22),
"p_type", 'plot type'!BK22)
&amp; IF(LEFT(resources!BK22, 6) = "BONUS_", CHAR(9) &amp; "BonusType=" &amp; resources!BK22 &amp; CHAR(10), "")
&amp; IF('goody huts'!BK22, "	ImprovementType=IMPROVEMENT_GOODY_HUT" &amp; CHAR(10), "")
&amp; IF(ISBLANK(OFFSET('rivers (2)'!$A$1, 2 * (67 - $A24), 2 * BL$2 + 1)), "", SUBSTITUTE($C$1, "&lt;direc&gt;", RIGHT(OFFSET('rivers (2)'!$A$1, 2 * (67 - $A24), 2 * BL$2 + 1), 1)))
&amp; IF(ISBLANK(OFFSET('rivers (2)'!$A$1, 2 * (67 - $A24) + 1, 2 * BL$2)), "", SUBSTITUTE($D$1, "&lt;direc&gt;", RIGHT(OFFSET('rivers (2)'!$A$1, 2 * (67 - $A24) + 1, 2 * BL$2), 1)))
&amp; IF(ISBLANK('feature type'!BK22), "EndPlot", SUBSTITUTE(SUBSTITUTE(output!$B$1,
                   "f_type", 'feature type'!BK22),
                   "f_var", 'feature variety'!BK22))
&amp; CHAR(10)</f>
        <v xml:space="preserve">BeginPlot
	x=62,y=46
	TerrainType=TERRAIN_GRASS
	PlotType=2
EndPlot
</v>
      </c>
      <c r="BM24" t="str">
        <f ca="1">SUBSTITUTE(SUBSTITUTE(SUBSTITUTE(SUBSTITUTE($A$1,
"x_coord",BM$2),
"y_coord",$A24),
"t_type",'terrain type'!BL22),
"p_type", 'plot type'!BL22)
&amp; IF(LEFT(resources!BL22, 6) = "BONUS_", CHAR(9) &amp; "BonusType=" &amp; resources!BL22 &amp; CHAR(10), "")
&amp; IF('goody huts'!BL22, "	ImprovementType=IMPROVEMENT_GOODY_HUT" &amp; CHAR(10), "")
&amp; IF(ISBLANK(OFFSET('rivers (2)'!$A$1, 2 * (67 - $A24), 2 * BM$2 + 1)), "", SUBSTITUTE($C$1, "&lt;direc&gt;", RIGHT(OFFSET('rivers (2)'!$A$1, 2 * (67 - $A24), 2 * BM$2 + 1), 1)))
&amp; IF(ISBLANK(OFFSET('rivers (2)'!$A$1, 2 * (67 - $A24) + 1, 2 * BM$2)), "", SUBSTITUTE($D$1, "&lt;direc&gt;", RIGHT(OFFSET('rivers (2)'!$A$1, 2 * (67 - $A24) + 1, 2 * BM$2), 1)))
&amp; IF(ISBLANK('feature type'!BL22), "EndPlot", SUBSTITUTE(SUBSTITUTE(output!$B$1,
                   "f_type", 'feature type'!BL22),
                   "f_var", 'feature variety'!BL22))
&amp; CHAR(10)</f>
        <v xml:space="preserve">BeginPlot
	x=63,y=46
	TerrainType=TERRAIN_GRASS
	PlotType=2
EndPlot
</v>
      </c>
      <c r="BN24" t="str">
        <f ca="1">SUBSTITUTE(SUBSTITUTE(SUBSTITUTE(SUBSTITUTE($A$1,
"x_coord",BN$2),
"y_coord",$A24),
"t_type",'terrain type'!BM22),
"p_type", 'plot type'!BM22)
&amp; IF(LEFT(resources!BM22, 6) = "BONUS_", CHAR(9) &amp; "BonusType=" &amp; resources!BM22 &amp; CHAR(10), "")
&amp; IF('goody huts'!BM22, "	ImprovementType=IMPROVEMENT_GOODY_HUT" &amp; CHAR(10), "")
&amp; IF(ISBLANK(OFFSET('rivers (2)'!$A$1, 2 * (67 - $A24), 2 * BN$2 + 1)), "", SUBSTITUTE($C$1, "&lt;direc&gt;", RIGHT(OFFSET('rivers (2)'!$A$1, 2 * (67 - $A24), 2 * BN$2 + 1), 1)))
&amp; IF(ISBLANK(OFFSET('rivers (2)'!$A$1, 2 * (67 - $A24) + 1, 2 * BN$2)), "", SUBSTITUTE($D$1, "&lt;direc&gt;", RIGHT(OFFSET('rivers (2)'!$A$1, 2 * (67 - $A24) + 1, 2 * BN$2), 1)))
&amp; IF(ISBLANK('feature type'!BM22), "EndPlot", SUBSTITUTE(SUBSTITUTE(output!$B$1,
                   "f_type", 'feature type'!BM22),
                   "f_var", 'feature variety'!BM22))
&amp; CHAR(10)</f>
        <v xml:space="preserve">BeginPlot
	x=64,y=46
	TerrainType=TERRAIN_GRASS
	PlotType=2
EndPlot
</v>
      </c>
      <c r="BO24" t="str">
        <f ca="1">SUBSTITUTE(SUBSTITUTE(SUBSTITUTE(SUBSTITUTE($A$1,
"x_coord",BO$2),
"y_coord",$A24),
"t_type",'terrain type'!BN22),
"p_type", 'plot type'!BN22)
&amp; IF(LEFT(resources!BN22, 6) = "BONUS_", CHAR(9) &amp; "BonusType=" &amp; resources!BN22 &amp; CHAR(10), "")
&amp; IF('goody huts'!BN22, "	ImprovementType=IMPROVEMENT_GOODY_HUT" &amp; CHAR(10), "")
&amp; IF(ISBLANK(OFFSET('rivers (2)'!$A$1, 2 * (67 - $A24), 2 * BO$2 + 1)), "", SUBSTITUTE($C$1, "&lt;direc&gt;", RIGHT(OFFSET('rivers (2)'!$A$1, 2 * (67 - $A24), 2 * BO$2 + 1), 1)))
&amp; IF(ISBLANK(OFFSET('rivers (2)'!$A$1, 2 * (67 - $A24) + 1, 2 * BO$2)), "", SUBSTITUTE($D$1, "&lt;direc&gt;", RIGHT(OFFSET('rivers (2)'!$A$1, 2 * (67 - $A24) + 1, 2 * BO$2), 1)))
&amp; IF(ISBLANK('feature type'!BN22), "EndPlot", SUBSTITUTE(SUBSTITUTE(output!$B$1,
                   "f_type", 'feature type'!BN22),
                   "f_var", 'feature variety'!BN22))
&amp; CHAR(10)</f>
        <v xml:space="preserve">BeginPlot
	x=65,y=46
	TerrainType=TERRAIN_GRASS
	PlotType=1
	RiverNSDirection=0
	isWOfRiver
	FeatureType=FEATURE_FOREST, FeatureVariety=1
EndPlot
</v>
      </c>
      <c r="BP24" t="str">
        <f ca="1">SUBSTITUTE(SUBSTITUTE(SUBSTITUTE(SUBSTITUTE($A$1,
"x_coord",BP$2),
"y_coord",$A24),
"t_type",'terrain type'!BO22),
"p_type", 'plot type'!BO22)
&amp; IF(LEFT(resources!BO22, 6) = "BONUS_", CHAR(9) &amp; "BonusType=" &amp; resources!BO22 &amp; CHAR(10), "")
&amp; IF('goody huts'!BO22, "	ImprovementType=IMPROVEMENT_GOODY_HUT" &amp; CHAR(10), "")
&amp; IF(ISBLANK(OFFSET('rivers (2)'!$A$1, 2 * (67 - $A24), 2 * BP$2 + 1)), "", SUBSTITUTE($C$1, "&lt;direc&gt;", RIGHT(OFFSET('rivers (2)'!$A$1, 2 * (67 - $A24), 2 * BP$2 + 1), 1)))
&amp; IF(ISBLANK(OFFSET('rivers (2)'!$A$1, 2 * (67 - $A24) + 1, 2 * BP$2)), "", SUBSTITUTE($D$1, "&lt;direc&gt;", RIGHT(OFFSET('rivers (2)'!$A$1, 2 * (67 - $A24) + 1, 2 * BP$2), 1)))
&amp; IF(ISBLANK('feature type'!BO22), "EndPlot", SUBSTITUTE(SUBSTITUTE(output!$B$1,
                   "f_type", 'feature type'!BO22),
                   "f_var", 'feature variety'!BO22))
&amp; CHAR(10)</f>
        <v xml:space="preserve">BeginPlot
	x=66,y=46
	TerrainType=TERRAIN_GRASS
	PlotType=1
EndPlot
</v>
      </c>
      <c r="BQ24" t="str">
        <f ca="1">SUBSTITUTE(SUBSTITUTE(SUBSTITUTE(SUBSTITUTE($A$1,
"x_coord",BQ$2),
"y_coord",$A24),
"t_type",'terrain type'!BP22),
"p_type", 'plot type'!BP22)
&amp; IF(LEFT(resources!BP22, 6) = "BONUS_", CHAR(9) &amp; "BonusType=" &amp; resources!BP22 &amp; CHAR(10), "")
&amp; IF('goody huts'!BP22, "	ImprovementType=IMPROVEMENT_GOODY_HUT" &amp; CHAR(10), "")
&amp; IF(ISBLANK(OFFSET('rivers (2)'!$A$1, 2 * (67 - $A24), 2 * BQ$2 + 1)), "", SUBSTITUTE($C$1, "&lt;direc&gt;", RIGHT(OFFSET('rivers (2)'!$A$1, 2 * (67 - $A24), 2 * BQ$2 + 1), 1)))
&amp; IF(ISBLANK(OFFSET('rivers (2)'!$A$1, 2 * (67 - $A24) + 1, 2 * BQ$2)), "", SUBSTITUTE($D$1, "&lt;direc&gt;", RIGHT(OFFSET('rivers (2)'!$A$1, 2 * (67 - $A24) + 1, 2 * BQ$2), 1)))
&amp; IF(ISBLANK('feature type'!BP22), "EndPlot", SUBSTITUTE(SUBSTITUTE(output!$B$1,
                   "f_type", 'feature type'!BP22),
                   "f_var", 'feature variety'!BP22))
&amp; CHAR(10)</f>
        <v xml:space="preserve">BeginPlot
	x=67,y=46
	TerrainType=TERRAIN_GRASS
	PlotType=1
	RiverNSDirection=0
	isWOfRiver
EndPlot
</v>
      </c>
      <c r="BR24" t="str">
        <f ca="1">SUBSTITUTE(SUBSTITUTE(SUBSTITUTE(SUBSTITUTE($A$1,
"x_coord",BR$2),
"y_coord",$A24),
"t_type",'terrain type'!BQ22),
"p_type", 'plot type'!BQ22)
&amp; IF(LEFT(resources!BQ22, 6) = "BONUS_", CHAR(9) &amp; "BonusType=" &amp; resources!BQ22 &amp; CHAR(10), "")
&amp; IF('goody huts'!BQ22, "	ImprovementType=IMPROVEMENT_GOODY_HUT" &amp; CHAR(10), "")
&amp; IF(ISBLANK(OFFSET('rivers (2)'!$A$1, 2 * (67 - $A24), 2 * BR$2 + 1)), "", SUBSTITUTE($C$1, "&lt;direc&gt;", RIGHT(OFFSET('rivers (2)'!$A$1, 2 * (67 - $A24), 2 * BR$2 + 1), 1)))
&amp; IF(ISBLANK(OFFSET('rivers (2)'!$A$1, 2 * (67 - $A24) + 1, 2 * BR$2)), "", SUBSTITUTE($D$1, "&lt;direc&gt;", RIGHT(OFFSET('rivers (2)'!$A$1, 2 * (67 - $A24) + 1, 2 * BR$2), 1)))
&amp; IF(ISBLANK('feature type'!BQ22), "EndPlot", SUBSTITUTE(SUBSTITUTE(output!$B$1,
                   "f_type", 'feature type'!BQ22),
                   "f_var", 'feature variety'!BQ22))
&amp; CHAR(10)</f>
        <v xml:space="preserve">BeginPlot
	x=68,y=46
	TerrainType=TERRAIN_GRASS
	PlotType=2
EndPlot
</v>
      </c>
      <c r="BS24" t="str">
        <f ca="1">SUBSTITUTE(SUBSTITUTE(SUBSTITUTE(SUBSTITUTE($A$1,
"x_coord",BS$2),
"y_coord",$A24),
"t_type",'terrain type'!BR22),
"p_type", 'plot type'!BR22)
&amp; IF(LEFT(resources!BR22, 6) = "BONUS_", CHAR(9) &amp; "BonusType=" &amp; resources!BR22 &amp; CHAR(10), "")
&amp; IF('goody huts'!BR22, "	ImprovementType=IMPROVEMENT_GOODY_HUT" &amp; CHAR(10), "")
&amp; IF(ISBLANK(OFFSET('rivers (2)'!$A$1, 2 * (67 - $A24), 2 * BS$2 + 1)), "", SUBSTITUTE($C$1, "&lt;direc&gt;", RIGHT(OFFSET('rivers (2)'!$A$1, 2 * (67 - $A24), 2 * BS$2 + 1), 1)))
&amp; IF(ISBLANK(OFFSET('rivers (2)'!$A$1, 2 * (67 - $A24) + 1, 2 * BS$2)), "", SUBSTITUTE($D$1, "&lt;direc&gt;", RIGHT(OFFSET('rivers (2)'!$A$1, 2 * (67 - $A24) + 1, 2 * BS$2), 1)))
&amp; IF(ISBLANK('feature type'!BR22), "EndPlot", SUBSTITUTE(SUBSTITUTE(output!$B$1,
                   "f_type", 'feature type'!BR22),
                   "f_var", 'feature variety'!BR22))
&amp; CHAR(10)</f>
        <v xml:space="preserve">BeginPlot
	x=69,y=46
	TerrainType=TERRAIN_GRASS
	PlotType=2
	RiverNSDirection=0
	isWOfRiver
EndPlot
</v>
      </c>
      <c r="BT24" t="str">
        <f ca="1">SUBSTITUTE(SUBSTITUTE(SUBSTITUTE(SUBSTITUTE($A$1,
"x_coord",BT$2),
"y_coord",$A24),
"t_type",'terrain type'!BS22),
"p_type", 'plot type'!BS22)
&amp; IF(LEFT(resources!BS22, 6) = "BONUS_", CHAR(9) &amp; "BonusType=" &amp; resources!BS22 &amp; CHAR(10), "")
&amp; IF('goody huts'!BS22, "	ImprovementType=IMPROVEMENT_GOODY_HUT" &amp; CHAR(10), "")
&amp; IF(ISBLANK(OFFSET('rivers (2)'!$A$1, 2 * (67 - $A24), 2 * BT$2 + 1)), "", SUBSTITUTE($C$1, "&lt;direc&gt;", RIGHT(OFFSET('rivers (2)'!$A$1, 2 * (67 - $A24), 2 * BT$2 + 1), 1)))
&amp; IF(ISBLANK(OFFSET('rivers (2)'!$A$1, 2 * (67 - $A24) + 1, 2 * BT$2)), "", SUBSTITUTE($D$1, "&lt;direc&gt;", RIGHT(OFFSET('rivers (2)'!$A$1, 2 * (67 - $A24) + 1, 2 * BT$2), 1)))
&amp; IF(ISBLANK('feature type'!BS22), "EndPlot", SUBSTITUTE(SUBSTITUTE(output!$B$1,
                   "f_type", 'feature type'!BS22),
                   "f_var", 'feature variety'!BS22))
&amp; CHAR(10)</f>
        <v xml:space="preserve">BeginPlot
	x=70,y=46
	TerrainType=TERRAIN_GRASS
	PlotType=2
EndPlot
</v>
      </c>
      <c r="BU24" t="str">
        <f ca="1">SUBSTITUTE(SUBSTITUTE(SUBSTITUTE(SUBSTITUTE($A$1,
"x_coord",BU$2),
"y_coord",$A24),
"t_type",'terrain type'!BT22),
"p_type", 'plot type'!BT22)
&amp; IF(LEFT(resources!BT22, 6) = "BONUS_", CHAR(9) &amp; "BonusType=" &amp; resources!BT22 &amp; CHAR(10), "")
&amp; IF('goody huts'!BT22, "	ImprovementType=IMPROVEMENT_GOODY_HUT" &amp; CHAR(10), "")
&amp; IF(ISBLANK(OFFSET('rivers (2)'!$A$1, 2 * (67 - $A24), 2 * BU$2 + 1)), "", SUBSTITUTE($C$1, "&lt;direc&gt;", RIGHT(OFFSET('rivers (2)'!$A$1, 2 * (67 - $A24), 2 * BU$2 + 1), 1)))
&amp; IF(ISBLANK(OFFSET('rivers (2)'!$A$1, 2 * (67 - $A24) + 1, 2 * BU$2)), "", SUBSTITUTE($D$1, "&lt;direc&gt;", RIGHT(OFFSET('rivers (2)'!$A$1, 2 * (67 - $A24) + 1, 2 * BU$2), 1)))
&amp; IF(ISBLANK('feature type'!BT22), "EndPlot", SUBSTITUTE(SUBSTITUTE(output!$B$1,
                   "f_type", 'feature type'!BT22),
                   "f_var", 'feature variety'!BT22))
&amp; CHAR(10)</f>
        <v xml:space="preserve">BeginPlot
	x=71,y=46
	TerrainType=TERRAIN_GRASS
	PlotType=2
EndPlot
</v>
      </c>
      <c r="BV24" t="str">
        <f ca="1">SUBSTITUTE(SUBSTITUTE(SUBSTITUTE(SUBSTITUTE($A$1,
"x_coord",BV$2),
"y_coord",$A24),
"t_type",'terrain type'!BU22),
"p_type", 'plot type'!BU22)
&amp; IF(LEFT(resources!BU22, 6) = "BONUS_", CHAR(9) &amp; "BonusType=" &amp; resources!BU22 &amp; CHAR(10), "")
&amp; IF('goody huts'!BU22, "	ImprovementType=IMPROVEMENT_GOODY_HUT" &amp; CHAR(10), "")
&amp; IF(ISBLANK(OFFSET('rivers (2)'!$A$1, 2 * (67 - $A24), 2 * BV$2 + 1)), "", SUBSTITUTE($C$1, "&lt;direc&gt;", RIGHT(OFFSET('rivers (2)'!$A$1, 2 * (67 - $A24), 2 * BV$2 + 1), 1)))
&amp; IF(ISBLANK(OFFSET('rivers (2)'!$A$1, 2 * (67 - $A24) + 1, 2 * BV$2)), "", SUBSTITUTE($D$1, "&lt;direc&gt;", RIGHT(OFFSET('rivers (2)'!$A$1, 2 * (67 - $A24) + 1, 2 * BV$2), 1)))
&amp; IF(ISBLANK('feature type'!BU22), "EndPlot", SUBSTITUTE(SUBSTITUTE(output!$B$1,
                   "f_type", 'feature type'!BU22),
                   "f_var", 'feature variety'!BU22))
&amp; CHAR(10)</f>
        <v xml:space="preserve">BeginPlot
	x=72,y=46
	TerrainType=TERRAIN_COAST
	PlotType=3
EndPlot
</v>
      </c>
      <c r="BW24" t="str">
        <f ca="1">SUBSTITUTE(SUBSTITUTE(SUBSTITUTE(SUBSTITUTE($A$1,
"x_coord",BW$2),
"y_coord",$A24),
"t_type",'terrain type'!BV22),
"p_type", 'plot type'!BV22)
&amp; IF(LEFT(resources!BV22, 6) = "BONUS_", CHAR(9) &amp; "BonusType=" &amp; resources!BV22 &amp; CHAR(10), "")
&amp; IF('goody huts'!BV22, "	ImprovementType=IMPROVEMENT_GOODY_HUT" &amp; CHAR(10), "")
&amp; IF(ISBLANK(OFFSET('rivers (2)'!$A$1, 2 * (67 - $A24), 2 * BW$2 + 1)), "", SUBSTITUTE($C$1, "&lt;direc&gt;", RIGHT(OFFSET('rivers (2)'!$A$1, 2 * (67 - $A24), 2 * BW$2 + 1), 1)))
&amp; IF(ISBLANK(OFFSET('rivers (2)'!$A$1, 2 * (67 - $A24) + 1, 2 * BW$2)), "", SUBSTITUTE($D$1, "&lt;direc&gt;", RIGHT(OFFSET('rivers (2)'!$A$1, 2 * (67 - $A24) + 1, 2 * BW$2), 1)))
&amp; IF(ISBLANK('feature type'!BV22), "EndPlot", SUBSTITUTE(SUBSTITUTE(output!$B$1,
                   "f_type", 'feature type'!BV22),
                   "f_var", 'feature variety'!BV22))
&amp; CHAR(10)</f>
        <v xml:space="preserve">BeginPlot
	x=73,y=46
	TerrainType=TERRAIN_OCEAN
	PlotType=3
EndPlot
</v>
      </c>
      <c r="BX24" t="str">
        <f ca="1">SUBSTITUTE(SUBSTITUTE(SUBSTITUTE(SUBSTITUTE($A$1,
"x_coord",BX$2),
"y_coord",$A24),
"t_type",'terrain type'!BW22),
"p_type", 'plot type'!BW22)
&amp; IF(LEFT(resources!BW22, 6) = "BONUS_", CHAR(9) &amp; "BonusType=" &amp; resources!BW22 &amp; CHAR(10), "")
&amp; IF('goody huts'!BW22, "	ImprovementType=IMPROVEMENT_GOODY_HUT" &amp; CHAR(10), "")
&amp; IF(ISBLANK(OFFSET('rivers (2)'!$A$1, 2 * (67 - $A24), 2 * BX$2 + 1)), "", SUBSTITUTE($C$1, "&lt;direc&gt;", RIGHT(OFFSET('rivers (2)'!$A$1, 2 * (67 - $A24), 2 * BX$2 + 1), 1)))
&amp; IF(ISBLANK(OFFSET('rivers (2)'!$A$1, 2 * (67 - $A24) + 1, 2 * BX$2)), "", SUBSTITUTE($D$1, "&lt;direc&gt;", RIGHT(OFFSET('rivers (2)'!$A$1, 2 * (67 - $A24) + 1, 2 * BX$2), 1)))
&amp; IF(ISBLANK('feature type'!BW22), "EndPlot", SUBSTITUTE(SUBSTITUTE(output!$B$1,
                   "f_type", 'feature type'!BW22),
                   "f_var", 'feature variety'!BW22))
&amp; CHAR(10)</f>
        <v xml:space="preserve">BeginPlot
	x=74,y=46
	TerrainType=TERRAIN_OCEAN
	PlotType=3
EndPlot
</v>
      </c>
      <c r="BY24" t="str">
        <f ca="1">SUBSTITUTE(SUBSTITUTE(SUBSTITUTE(SUBSTITUTE($A$1,
"x_coord",BY$2),
"y_coord",$A24),
"t_type",'terrain type'!BX22),
"p_type", 'plot type'!BX22)
&amp; IF(LEFT(resources!BX22, 6) = "BONUS_", CHAR(9) &amp; "BonusType=" &amp; resources!BX22 &amp; CHAR(10), "")
&amp; IF('goody huts'!BX22, "	ImprovementType=IMPROVEMENT_GOODY_HUT" &amp; CHAR(10), "")
&amp; IF(ISBLANK(OFFSET('rivers (2)'!$A$1, 2 * (67 - $A24), 2 * BY$2 + 1)), "", SUBSTITUTE($C$1, "&lt;direc&gt;", RIGHT(OFFSET('rivers (2)'!$A$1, 2 * (67 - $A24), 2 * BY$2 + 1), 1)))
&amp; IF(ISBLANK(OFFSET('rivers (2)'!$A$1, 2 * (67 - $A24) + 1, 2 * BY$2)), "", SUBSTITUTE($D$1, "&lt;direc&gt;", RIGHT(OFFSET('rivers (2)'!$A$1, 2 * (67 - $A24) + 1, 2 * BY$2), 1)))
&amp; IF(ISBLANK('feature type'!BX22), "EndPlot", SUBSTITUTE(SUBSTITUTE(output!$B$1,
                   "f_type", 'feature type'!BX22),
                   "f_var", 'feature variety'!BX22))
&amp; CHAR(10)</f>
        <v xml:space="preserve">BeginPlot
	x=75,y=46
	TerrainType=TERRAIN_OCEAN
	PlotType=3
EndPlot
</v>
      </c>
      <c r="BZ24" t="str">
        <f ca="1">SUBSTITUTE(SUBSTITUTE(SUBSTITUTE(SUBSTITUTE($A$1,
"x_coord",BZ$2),
"y_coord",$A24),
"t_type",'terrain type'!BY22),
"p_type", 'plot type'!BY22)
&amp; IF(LEFT(resources!BY22, 6) = "BONUS_", CHAR(9) &amp; "BonusType=" &amp; resources!BY22 &amp; CHAR(10), "")
&amp; IF('goody huts'!BY22, "	ImprovementType=IMPROVEMENT_GOODY_HUT" &amp; CHAR(10), "")
&amp; IF(ISBLANK(OFFSET('rivers (2)'!$A$1, 2 * (67 - $A24), 2 * BZ$2 + 1)), "", SUBSTITUTE($C$1, "&lt;direc&gt;", RIGHT(OFFSET('rivers (2)'!$A$1, 2 * (67 - $A24), 2 * BZ$2 + 1), 1)))
&amp; IF(ISBLANK(OFFSET('rivers (2)'!$A$1, 2 * (67 - $A24) + 1, 2 * BZ$2)), "", SUBSTITUTE($D$1, "&lt;direc&gt;", RIGHT(OFFSET('rivers (2)'!$A$1, 2 * (67 - $A24) + 1, 2 * BZ$2), 1)))
&amp; IF(ISBLANK('feature type'!BY22), "EndPlot", SUBSTITUTE(SUBSTITUTE(output!$B$1,
                   "f_type", 'feature type'!BY22),
                   "f_var", 'feature variety'!BY22))
&amp; CHAR(10)</f>
        <v xml:space="preserve">BeginPlot
	x=76,y=46
	TerrainType=TERRAIN_OCEAN
	PlotType=3
EndPlot
</v>
      </c>
      <c r="CA24" t="str">
        <f ca="1">SUBSTITUTE(SUBSTITUTE(SUBSTITUTE(SUBSTITUTE($A$1,
"x_coord",CA$2),
"y_coord",$A24),
"t_type",'terrain type'!BZ22),
"p_type", 'plot type'!BZ22)
&amp; IF(LEFT(resources!BZ22, 6) = "BONUS_", CHAR(9) &amp; "BonusType=" &amp; resources!BZ22 &amp; CHAR(10), "")
&amp; IF('goody huts'!BZ22, "	ImprovementType=IMPROVEMENT_GOODY_HUT" &amp; CHAR(10), "")
&amp; IF(ISBLANK(OFFSET('rivers (2)'!$A$1, 2 * (67 - $A24), 2 * CA$2 + 1)), "", SUBSTITUTE($C$1, "&lt;direc&gt;", RIGHT(OFFSET('rivers (2)'!$A$1, 2 * (67 - $A24), 2 * CA$2 + 1), 1)))
&amp; IF(ISBLANK(OFFSET('rivers (2)'!$A$1, 2 * (67 - $A24) + 1, 2 * CA$2)), "", SUBSTITUTE($D$1, "&lt;direc&gt;", RIGHT(OFFSET('rivers (2)'!$A$1, 2 * (67 - $A24) + 1, 2 * CA$2), 1)))
&amp; IF(ISBLANK('feature type'!BZ22), "EndPlot", SUBSTITUTE(SUBSTITUTE(output!$B$1,
                   "f_type", 'feature type'!BZ22),
                   "f_var", 'feature variety'!BZ22))
&amp; CHAR(10)</f>
        <v xml:space="preserve">BeginPlot
	x=77,y=46
	TerrainType=TERRAIN_OCEAN
	PlotType=3
EndPlot
</v>
      </c>
      <c r="CB24" t="str">
        <f ca="1">SUBSTITUTE(SUBSTITUTE(SUBSTITUTE(SUBSTITUTE($A$1,
"x_coord",CB$2),
"y_coord",$A24),
"t_type",'terrain type'!CA22),
"p_type", 'plot type'!CA22)
&amp; IF(LEFT(resources!CA22, 6) = "BONUS_", CHAR(9) &amp; "BonusType=" &amp; resources!CA22 &amp; CHAR(10), "")
&amp; IF('goody huts'!CA22, "	ImprovementType=IMPROVEMENT_GOODY_HUT" &amp; CHAR(10), "")
&amp; IF(ISBLANK(OFFSET('rivers (2)'!$A$1, 2 * (67 - $A24), 2 * CB$2 + 1)), "", SUBSTITUTE($C$1, "&lt;direc&gt;", RIGHT(OFFSET('rivers (2)'!$A$1, 2 * (67 - $A24), 2 * CB$2 + 1), 1)))
&amp; IF(ISBLANK(OFFSET('rivers (2)'!$A$1, 2 * (67 - $A24) + 1, 2 * CB$2)), "", SUBSTITUTE($D$1, "&lt;direc&gt;", RIGHT(OFFSET('rivers (2)'!$A$1, 2 * (67 - $A24) + 1, 2 * CB$2), 1)))
&amp; IF(ISBLANK('feature type'!CA22), "EndPlot", SUBSTITUTE(SUBSTITUTE(output!$B$1,
                   "f_type", 'feature type'!CA22),
                   "f_var", 'feature variety'!CA22))
&amp; CHAR(10)</f>
        <v xml:space="preserve">BeginPlot
	x=78,y=46
	TerrainType=TERRAIN_OCEAN
	PlotType=3
EndPlot
</v>
      </c>
      <c r="CC24" t="str">
        <f ca="1">SUBSTITUTE(SUBSTITUTE(SUBSTITUTE(SUBSTITUTE($A$1,
"x_coord",CC$2),
"y_coord",$A24),
"t_type",'terrain type'!CB22),
"p_type", 'plot type'!CB22)
&amp; IF(LEFT(resources!CB22, 6) = "BONUS_", CHAR(9) &amp; "BonusType=" &amp; resources!CB22 &amp; CHAR(10), "")
&amp; IF('goody huts'!CB22, "	ImprovementType=IMPROVEMENT_GOODY_HUT" &amp; CHAR(10), "")
&amp; IF(ISBLANK(OFFSET('rivers (2)'!$A$1, 2 * (67 - $A24), 2 * CC$2 + 1)), "", SUBSTITUTE($C$1, "&lt;direc&gt;", RIGHT(OFFSET('rivers (2)'!$A$1, 2 * (67 - $A24), 2 * CC$2 + 1), 1)))
&amp; IF(ISBLANK(OFFSET('rivers (2)'!$A$1, 2 * (67 - $A24) + 1, 2 * CC$2)), "", SUBSTITUTE($D$1, "&lt;direc&gt;", RIGHT(OFFSET('rivers (2)'!$A$1, 2 * (67 - $A24) + 1, 2 * CC$2), 1)))
&amp; IF(ISBLANK('feature type'!CB22), "EndPlot", SUBSTITUTE(SUBSTITUTE(output!$B$1,
                   "f_type", 'feature type'!CB22),
                   "f_var", 'feature variety'!CB22))
&amp; CHAR(10)</f>
        <v xml:space="preserve">BeginPlot
	x=79,y=46
	TerrainType=TERRAIN_OCEAN
	PlotType=3
EndPlot
</v>
      </c>
      <c r="CD24" t="str">
        <f ca="1">SUBSTITUTE(SUBSTITUTE(SUBSTITUTE(SUBSTITUTE($A$1,
"x_coord",CD$2),
"y_coord",$A24),
"t_type",'terrain type'!CC22),
"p_type", 'plot type'!CC22)
&amp; IF(LEFT(resources!CC22, 6) = "BONUS_", CHAR(9) &amp; "BonusType=" &amp; resources!CC22 &amp; CHAR(10), "")
&amp; IF('goody huts'!CC22, "	ImprovementType=IMPROVEMENT_GOODY_HUT" &amp; CHAR(10), "")
&amp; IF(ISBLANK(OFFSET('rivers (2)'!$A$1, 2 * (67 - $A24), 2 * CD$2 + 1)), "", SUBSTITUTE($C$1, "&lt;direc&gt;", RIGHT(OFFSET('rivers (2)'!$A$1, 2 * (67 - $A24), 2 * CD$2 + 1), 1)))
&amp; IF(ISBLANK(OFFSET('rivers (2)'!$A$1, 2 * (67 - $A24) + 1, 2 * CD$2)), "", SUBSTITUTE($D$1, "&lt;direc&gt;", RIGHT(OFFSET('rivers (2)'!$A$1, 2 * (67 - $A24) + 1, 2 * CD$2), 1)))
&amp; IF(ISBLANK('feature type'!CC22), "EndPlot", SUBSTITUTE(SUBSTITUTE(output!$B$1,
                   "f_type", 'feature type'!CC22),
                   "f_var", 'feature variety'!CC22))
&amp; CHAR(10)</f>
        <v xml:space="preserve">BeginPlot
	x=80,y=46
	TerrainType=TERRAIN_OCEAN
	PlotType=3
EndPlot
</v>
      </c>
      <c r="CE24" t="str">
        <f ca="1">SUBSTITUTE(SUBSTITUTE(SUBSTITUTE(SUBSTITUTE($A$1,
"x_coord",CE$2),
"y_coord",$A24),
"t_type",'terrain type'!CD22),
"p_type", 'plot type'!CD22)
&amp; IF(LEFT(resources!CD22, 6) = "BONUS_", CHAR(9) &amp; "BonusType=" &amp; resources!CD22 &amp; CHAR(10), "")
&amp; IF('goody huts'!CD22, "	ImprovementType=IMPROVEMENT_GOODY_HUT" &amp; CHAR(10), "")
&amp; IF(ISBLANK(OFFSET('rivers (2)'!$A$1, 2 * (67 - $A24), 2 * CE$2 + 1)), "", SUBSTITUTE($C$1, "&lt;direc&gt;", RIGHT(OFFSET('rivers (2)'!$A$1, 2 * (67 - $A24), 2 * CE$2 + 1), 1)))
&amp; IF(ISBLANK(OFFSET('rivers (2)'!$A$1, 2 * (67 - $A24) + 1, 2 * CE$2)), "", SUBSTITUTE($D$1, "&lt;direc&gt;", RIGHT(OFFSET('rivers (2)'!$A$1, 2 * (67 - $A24) + 1, 2 * CE$2), 1)))
&amp; IF(ISBLANK('feature type'!CD22), "EndPlot", SUBSTITUTE(SUBSTITUTE(output!$B$1,
                   "f_type", 'feature type'!CD22),
                   "f_var", 'feature variety'!CD22))
&amp; CHAR(10)</f>
        <v xml:space="preserve">BeginPlot
	x=81,y=46
	TerrainType=TERRAIN_OCEAN
	PlotType=3
EndPlot
</v>
      </c>
      <c r="CF24" t="str">
        <f ca="1">SUBSTITUTE(SUBSTITUTE(SUBSTITUTE(SUBSTITUTE($A$1,
"x_coord",CF$2),
"y_coord",$A24),
"t_type",'terrain type'!CE22),
"p_type", 'plot type'!CE22)
&amp; IF(LEFT(resources!CE22, 6) = "BONUS_", CHAR(9) &amp; "BonusType=" &amp; resources!CE22 &amp; CHAR(10), "")
&amp; IF('goody huts'!CE22, "	ImprovementType=IMPROVEMENT_GOODY_HUT" &amp; CHAR(10), "")
&amp; IF(ISBLANK(OFFSET('rivers (2)'!$A$1, 2 * (67 - $A24), 2 * CF$2 + 1)), "", SUBSTITUTE($C$1, "&lt;direc&gt;", RIGHT(OFFSET('rivers (2)'!$A$1, 2 * (67 - $A24), 2 * CF$2 + 1), 1)))
&amp; IF(ISBLANK(OFFSET('rivers (2)'!$A$1, 2 * (67 - $A24) + 1, 2 * CF$2)), "", SUBSTITUTE($D$1, "&lt;direc&gt;", RIGHT(OFFSET('rivers (2)'!$A$1, 2 * (67 - $A24) + 1, 2 * CF$2), 1)))
&amp; IF(ISBLANK('feature type'!CE22), "EndPlot", SUBSTITUTE(SUBSTITUTE(output!$B$1,
                   "f_type", 'feature type'!CE22),
                   "f_var", 'feature variety'!CE22))
&amp; CHAR(10)</f>
        <v xml:space="preserve">BeginPlot
	x=82,y=46
	TerrainType=TERRAIN_OCEAN
	PlotType=3
EndPlot
</v>
      </c>
      <c r="CG24" t="str">
        <f ca="1">SUBSTITUTE(SUBSTITUTE(SUBSTITUTE(SUBSTITUTE($A$1,
"x_coord",CG$2),
"y_coord",$A24),
"t_type",'terrain type'!CF22),
"p_type", 'plot type'!CF22)
&amp; IF(LEFT(resources!CF22, 6) = "BONUS_", CHAR(9) &amp; "BonusType=" &amp; resources!CF22 &amp; CHAR(10), "")
&amp; IF('goody huts'!CF22, "	ImprovementType=IMPROVEMENT_GOODY_HUT" &amp; CHAR(10), "")
&amp; IF(ISBLANK(OFFSET('rivers (2)'!$A$1, 2 * (67 - $A24), 2 * CG$2 + 1)), "", SUBSTITUTE($C$1, "&lt;direc&gt;", RIGHT(OFFSET('rivers (2)'!$A$1, 2 * (67 - $A24), 2 * CG$2 + 1), 1)))
&amp; IF(ISBLANK(OFFSET('rivers (2)'!$A$1, 2 * (67 - $A24) + 1, 2 * CG$2)), "", SUBSTITUTE($D$1, "&lt;direc&gt;", RIGHT(OFFSET('rivers (2)'!$A$1, 2 * (67 - $A24) + 1, 2 * CG$2), 1)))
&amp; IF(ISBLANK('feature type'!CF22), "EndPlot", SUBSTITUTE(SUBSTITUTE(output!$B$1,
                   "f_type", 'feature type'!CF22),
                   "f_var", 'feature variety'!CF22))
&amp; CHAR(10)</f>
        <v xml:space="preserve">BeginPlot
	x=83,y=46
	TerrainType=TERRAIN_OCEAN
	PlotType=3
EndPlot
</v>
      </c>
      <c r="CH24" t="str">
        <f ca="1">SUBSTITUTE(SUBSTITUTE(SUBSTITUTE(SUBSTITUTE($A$1,
"x_coord",CH$2),
"y_coord",$A24),
"t_type",'terrain type'!CG22),
"p_type", 'plot type'!CG22)
&amp; IF(LEFT(resources!CG22, 6) = "BONUS_", CHAR(9) &amp; "BonusType=" &amp; resources!CG22 &amp; CHAR(10), "")
&amp; IF('goody huts'!CG22, "	ImprovementType=IMPROVEMENT_GOODY_HUT" &amp; CHAR(10), "")
&amp; IF(ISBLANK(OFFSET('rivers (2)'!$A$1, 2 * (67 - $A24), 2 * CH$2 + 1)), "", SUBSTITUTE($C$1, "&lt;direc&gt;", RIGHT(OFFSET('rivers (2)'!$A$1, 2 * (67 - $A24), 2 * CH$2 + 1), 1)))
&amp; IF(ISBLANK(OFFSET('rivers (2)'!$A$1, 2 * (67 - $A24) + 1, 2 * CH$2)), "", SUBSTITUTE($D$1, "&lt;direc&gt;", RIGHT(OFFSET('rivers (2)'!$A$1, 2 * (67 - $A24) + 1, 2 * CH$2), 1)))
&amp; IF(ISBLANK('feature type'!CG22), "EndPlot", SUBSTITUTE(SUBSTITUTE(output!$B$1,
                   "f_type", 'feature type'!CG22),
                   "f_var", 'feature variety'!CG22))
&amp; CHAR(10)</f>
        <v xml:space="preserve">BeginPlot
	x=84,y=46
	TerrainType=TERRAIN_COAST
	PlotType=3
EndPlot
</v>
      </c>
      <c r="CI24" t="str">
        <f ca="1">SUBSTITUTE(SUBSTITUTE(SUBSTITUTE(SUBSTITUTE($A$1,
"x_coord",CI$2),
"y_coord",$A24),
"t_type",'terrain type'!CH22),
"p_type", 'plot type'!CH22)
&amp; IF(LEFT(resources!CH22, 6) = "BONUS_", CHAR(9) &amp; "BonusType=" &amp; resources!CH22 &amp; CHAR(10), "")
&amp; IF('goody huts'!CH22, "	ImprovementType=IMPROVEMENT_GOODY_HUT" &amp; CHAR(10), "")
&amp; IF(ISBLANK(OFFSET('rivers (2)'!$A$1, 2 * (67 - $A24), 2 * CI$2 + 1)), "", SUBSTITUTE($C$1, "&lt;direc&gt;", RIGHT(OFFSET('rivers (2)'!$A$1, 2 * (67 - $A24), 2 * CI$2 + 1), 1)))
&amp; IF(ISBLANK(OFFSET('rivers (2)'!$A$1, 2 * (67 - $A24) + 1, 2 * CI$2)), "", SUBSTITUTE($D$1, "&lt;direc&gt;", RIGHT(OFFSET('rivers (2)'!$A$1, 2 * (67 - $A24) + 1, 2 * CI$2), 1)))
&amp; IF(ISBLANK('feature type'!CH22), "EndPlot", SUBSTITUTE(SUBSTITUTE(output!$B$1,
                   "f_type", 'feature type'!CH22),
                   "f_var", 'feature variety'!CH22))
&amp; CHAR(10)</f>
        <v xml:space="preserve">BeginPlot
	x=85,y=46
	TerrainType=TERRAIN_GRASS
	PlotType=2
EndPlot
</v>
      </c>
      <c r="CJ24" t="str">
        <f ca="1">SUBSTITUTE(SUBSTITUTE(SUBSTITUTE(SUBSTITUTE($A$1,
"x_coord",CJ$2),
"y_coord",$A24),
"t_type",'terrain type'!CI22),
"p_type", 'plot type'!CI22)
&amp; IF(LEFT(resources!CI22, 6) = "BONUS_", CHAR(9) &amp; "BonusType=" &amp; resources!CI22 &amp; CHAR(10), "")
&amp; IF('goody huts'!CI22, "	ImprovementType=IMPROVEMENT_GOODY_HUT" &amp; CHAR(10), "")
&amp; IF(ISBLANK(OFFSET('rivers (2)'!$A$1, 2 * (67 - $A24), 2 * CJ$2 + 1)), "", SUBSTITUTE($C$1, "&lt;direc&gt;", RIGHT(OFFSET('rivers (2)'!$A$1, 2 * (67 - $A24), 2 * CJ$2 + 1), 1)))
&amp; IF(ISBLANK(OFFSET('rivers (2)'!$A$1, 2 * (67 - $A24) + 1, 2 * CJ$2)), "", SUBSTITUTE($D$1, "&lt;direc&gt;", RIGHT(OFFSET('rivers (2)'!$A$1, 2 * (67 - $A24) + 1, 2 * CJ$2), 1)))
&amp; IF(ISBLANK('feature type'!CI22), "EndPlot", SUBSTITUTE(SUBSTITUTE(output!$B$1,
                   "f_type", 'feature type'!CI22),
                   "f_var", 'feature variety'!CI22))
&amp; CHAR(10)</f>
        <v xml:space="preserve">BeginPlot
	x=86,y=46
	TerrainType=TERRAIN_GRASS
	PlotType=1
	BonusType=BONUS_RICE
	ImprovementType=IMPROVEMENT_GOODY_HUT
EndPlot
</v>
      </c>
      <c r="CK24" t="str">
        <f ca="1">SUBSTITUTE(SUBSTITUTE(SUBSTITUTE(SUBSTITUTE($A$1,
"x_coord",CK$2),
"y_coord",$A24),
"t_type",'terrain type'!CJ22),
"p_type", 'plot type'!CJ22)
&amp; IF(LEFT(resources!CJ22, 6) = "BONUS_", CHAR(9) &amp; "BonusType=" &amp; resources!CJ22 &amp; CHAR(10), "")
&amp; IF('goody huts'!CJ22, "	ImprovementType=IMPROVEMENT_GOODY_HUT" &amp; CHAR(10), "")
&amp; IF(ISBLANK(OFFSET('rivers (2)'!$A$1, 2 * (67 - $A24), 2 * CK$2 + 1)), "", SUBSTITUTE($C$1, "&lt;direc&gt;", RIGHT(OFFSET('rivers (2)'!$A$1, 2 * (67 - $A24), 2 * CK$2 + 1), 1)))
&amp; IF(ISBLANK(OFFSET('rivers (2)'!$A$1, 2 * (67 - $A24) + 1, 2 * CK$2)), "", SUBSTITUTE($D$1, "&lt;direc&gt;", RIGHT(OFFSET('rivers (2)'!$A$1, 2 * (67 - $A24) + 1, 2 * CK$2), 1)))
&amp; IF(ISBLANK('feature type'!CJ22), "EndPlot", SUBSTITUTE(SUBSTITUTE(output!$B$1,
                   "f_type", 'feature type'!CJ22),
                   "f_var", 'feature variety'!CJ22))
&amp; CHAR(10)</f>
        <v xml:space="preserve">BeginPlot
	x=87,y=46
	TerrainType=TERRAIN_GRASS
	PlotType=1
EndPlot
</v>
      </c>
      <c r="CL24" t="str">
        <f ca="1">SUBSTITUTE(SUBSTITUTE(SUBSTITUTE(SUBSTITUTE($A$1,
"x_coord",CL$2),
"y_coord",$A24),
"t_type",'terrain type'!CK22),
"p_type", 'plot type'!CK22)
&amp; IF(LEFT(resources!CK22, 6) = "BONUS_", CHAR(9) &amp; "BonusType=" &amp; resources!CK22 &amp; CHAR(10), "")
&amp; IF('goody huts'!CK22, "	ImprovementType=IMPROVEMENT_GOODY_HUT" &amp; CHAR(10), "")
&amp; IF(ISBLANK(OFFSET('rivers (2)'!$A$1, 2 * (67 - $A24), 2 * CL$2 + 1)), "", SUBSTITUTE($C$1, "&lt;direc&gt;", RIGHT(OFFSET('rivers (2)'!$A$1, 2 * (67 - $A24), 2 * CL$2 + 1), 1)))
&amp; IF(ISBLANK(OFFSET('rivers (2)'!$A$1, 2 * (67 - $A24) + 1, 2 * CL$2)), "", SUBSTITUTE($D$1, "&lt;direc&gt;", RIGHT(OFFSET('rivers (2)'!$A$1, 2 * (67 - $A24) + 1, 2 * CL$2), 1)))
&amp; IF(ISBLANK('feature type'!CK22), "EndPlot", SUBSTITUTE(SUBSTITUTE(output!$B$1,
                   "f_type", 'feature type'!CK22),
                   "f_var", 'feature variety'!CK22))
&amp; CHAR(10)</f>
        <v xml:space="preserve">BeginPlot
	x=88,y=46
	TerrainType=TERRAIN_GRASS
	PlotType=2
EndPlot
</v>
      </c>
      <c r="CM24" t="str">
        <f ca="1">SUBSTITUTE(SUBSTITUTE(SUBSTITUTE(SUBSTITUTE($A$1,
"x_coord",CM$2),
"y_coord",$A24),
"t_type",'terrain type'!CL22),
"p_type", 'plot type'!CL22)
&amp; IF(LEFT(resources!CL22, 6) = "BONUS_", CHAR(9) &amp; "BonusType=" &amp; resources!CL22 &amp; CHAR(10), "")
&amp; IF('goody huts'!CL22, "	ImprovementType=IMPROVEMENT_GOODY_HUT" &amp; CHAR(10), "")
&amp; IF(ISBLANK(OFFSET('rivers (2)'!$A$1, 2 * (67 - $A24), 2 * CM$2 + 1)), "", SUBSTITUTE($C$1, "&lt;direc&gt;", RIGHT(OFFSET('rivers (2)'!$A$1, 2 * (67 - $A24), 2 * CM$2 + 1), 1)))
&amp; IF(ISBLANK(OFFSET('rivers (2)'!$A$1, 2 * (67 - $A24) + 1, 2 * CM$2)), "", SUBSTITUTE($D$1, "&lt;direc&gt;", RIGHT(OFFSET('rivers (2)'!$A$1, 2 * (67 - $A24) + 1, 2 * CM$2), 1)))
&amp; IF(ISBLANK('feature type'!CL22), "EndPlot", SUBSTITUTE(SUBSTITUTE(output!$B$1,
                   "f_type", 'feature type'!CL22),
                   "f_var", 'feature variety'!CL22))
&amp; CHAR(10)</f>
        <v xml:space="preserve">BeginPlot
	x=89,y=46
	TerrainType=TERRAIN_GRASS
	PlotType=2
	FeatureType=FEATURE_FOREST, FeatureVariety=3
EndPlot
</v>
      </c>
      <c r="CN24" t="str">
        <f ca="1">SUBSTITUTE(SUBSTITUTE(SUBSTITUTE(SUBSTITUTE($A$1,
"x_coord",CN$2),
"y_coord",$A24),
"t_type",'terrain type'!CM22),
"p_type", 'plot type'!CM22)
&amp; IF(LEFT(resources!CM22, 6) = "BONUS_", CHAR(9) &amp; "BonusType=" &amp; resources!CM22 &amp; CHAR(10), "")
&amp; IF('goody huts'!CM22, "	ImprovementType=IMPROVEMENT_GOODY_HUT" &amp; CHAR(10), "")
&amp; IF(ISBLANK(OFFSET('rivers (2)'!$A$1, 2 * (67 - $A24), 2 * CN$2 + 1)), "", SUBSTITUTE($C$1, "&lt;direc&gt;", RIGHT(OFFSET('rivers (2)'!$A$1, 2 * (67 - $A24), 2 * CN$2 + 1), 1)))
&amp; IF(ISBLANK(OFFSET('rivers (2)'!$A$1, 2 * (67 - $A24) + 1, 2 * CN$2)), "", SUBSTITUTE($D$1, "&lt;direc&gt;", RIGHT(OFFSET('rivers (2)'!$A$1, 2 * (67 - $A24) + 1, 2 * CN$2), 1)))
&amp; IF(ISBLANK('feature type'!CM22), "EndPlot", SUBSTITUTE(SUBSTITUTE(output!$B$1,
                   "f_type", 'feature type'!CM22),
                   "f_var", 'feature variety'!CM22))
&amp; CHAR(10)</f>
        <v xml:space="preserve">BeginPlot
	x=90,y=46
	TerrainType=TERRAIN_GRASS
	PlotType=2
	RiverNSDirection=2
	isWOfRiver
EndPlot
</v>
      </c>
      <c r="CO24" t="str">
        <f ca="1">SUBSTITUTE(SUBSTITUTE(SUBSTITUTE(SUBSTITUTE($A$1,
"x_coord",CO$2),
"y_coord",$A24),
"t_type",'terrain type'!CN22),
"p_type", 'plot type'!CN22)
&amp; IF(LEFT(resources!CN22, 6) = "BONUS_", CHAR(9) &amp; "BonusType=" &amp; resources!CN22 &amp; CHAR(10), "")
&amp; IF('goody huts'!CN22, "	ImprovementType=IMPROVEMENT_GOODY_HUT" &amp; CHAR(10), "")
&amp; IF(ISBLANK(OFFSET('rivers (2)'!$A$1, 2 * (67 - $A24), 2 * CO$2 + 1)), "", SUBSTITUTE($C$1, "&lt;direc&gt;", RIGHT(OFFSET('rivers (2)'!$A$1, 2 * (67 - $A24), 2 * CO$2 + 1), 1)))
&amp; IF(ISBLANK(OFFSET('rivers (2)'!$A$1, 2 * (67 - $A24) + 1, 2 * CO$2)), "", SUBSTITUTE($D$1, "&lt;direc&gt;", RIGHT(OFFSET('rivers (2)'!$A$1, 2 * (67 - $A24) + 1, 2 * CO$2), 1)))
&amp; IF(ISBLANK('feature type'!CN22), "EndPlot", SUBSTITUTE(SUBSTITUTE(output!$B$1,
                   "f_type", 'feature type'!CN22),
                   "f_var", 'feature variety'!CN22))
&amp; CHAR(10)</f>
        <v xml:space="preserve">BeginPlot
	x=91,y=46
	TerrainType=TERRAIN_GRASS
	PlotType=2
	RiverWEDirection=3
	isNOfRiver
	FeatureType=FEATURE_FOREST, FeatureVariety=3
EndPlot
</v>
      </c>
      <c r="CP24" t="str">
        <f ca="1">SUBSTITUTE(SUBSTITUTE(SUBSTITUTE(SUBSTITUTE($A$1,
"x_coord",CP$2),
"y_coord",$A24),
"t_type",'terrain type'!CO22),
"p_type", 'plot type'!CO22)
&amp; IF(LEFT(resources!CO22, 6) = "BONUS_", CHAR(9) &amp; "BonusType=" &amp; resources!CO22 &amp; CHAR(10), "")
&amp; IF('goody huts'!CO22, "	ImprovementType=IMPROVEMENT_GOODY_HUT" &amp; CHAR(10), "")
&amp; IF(ISBLANK(OFFSET('rivers (2)'!$A$1, 2 * (67 - $A24), 2 * CP$2 + 1)), "", SUBSTITUTE($C$1, "&lt;direc&gt;", RIGHT(OFFSET('rivers (2)'!$A$1, 2 * (67 - $A24), 2 * CP$2 + 1), 1)))
&amp; IF(ISBLANK(OFFSET('rivers (2)'!$A$1, 2 * (67 - $A24) + 1, 2 * CP$2)), "", SUBSTITUTE($D$1, "&lt;direc&gt;", RIGHT(OFFSET('rivers (2)'!$A$1, 2 * (67 - $A24) + 1, 2 * CP$2), 1)))
&amp; IF(ISBLANK('feature type'!CO22), "EndPlot", SUBSTITUTE(SUBSTITUTE(output!$B$1,
                   "f_type", 'feature type'!CO22),
                   "f_var", 'feature variety'!CO22))
&amp; CHAR(10)</f>
        <v xml:space="preserve">BeginPlot
	x=92,y=46
	TerrainType=TERRAIN_GRASS
	PlotType=2
	RiverNSDirection=2
	isWOfRiver
	RiverWEDirection=3
	isNOfRiver
EndPlot
</v>
      </c>
      <c r="CQ24" t="str">
        <f ca="1">SUBSTITUTE(SUBSTITUTE(SUBSTITUTE(SUBSTITUTE($A$1,
"x_coord",CQ$2),
"y_coord",$A24),
"t_type",'terrain type'!CP22),
"p_type", 'plot type'!CP22)
&amp; IF(LEFT(resources!CP22, 6) = "BONUS_", CHAR(9) &amp; "BonusType=" &amp; resources!CP22 &amp; CHAR(10), "")
&amp; IF('goody huts'!CP22, "	ImprovementType=IMPROVEMENT_GOODY_HUT" &amp; CHAR(10), "")
&amp; IF(ISBLANK(OFFSET('rivers (2)'!$A$1, 2 * (67 - $A24), 2 * CQ$2 + 1)), "", SUBSTITUTE($C$1, "&lt;direc&gt;", RIGHT(OFFSET('rivers (2)'!$A$1, 2 * (67 - $A24), 2 * CQ$2 + 1), 1)))
&amp; IF(ISBLANK(OFFSET('rivers (2)'!$A$1, 2 * (67 - $A24) + 1, 2 * CQ$2)), "", SUBSTITUTE($D$1, "&lt;direc&gt;", RIGHT(OFFSET('rivers (2)'!$A$1, 2 * (67 - $A24) + 1, 2 * CQ$2), 1)))
&amp; IF(ISBLANK('feature type'!CP22), "EndPlot", SUBSTITUTE(SUBSTITUTE(output!$B$1,
                   "f_type", 'feature type'!CP22),
                   "f_var", 'feature variety'!CP22))
&amp; CHAR(10)</f>
        <v xml:space="preserve">BeginPlot
	x=93,y=46
	TerrainType=TERRAIN_GRASS
	PlotType=2
EndPlot
</v>
      </c>
      <c r="CR24" t="str">
        <f ca="1">SUBSTITUTE(SUBSTITUTE(SUBSTITUTE(SUBSTITUTE($A$1,
"x_coord",CR$2),
"y_coord",$A24),
"t_type",'terrain type'!CQ22),
"p_type", 'plot type'!CQ22)
&amp; IF(LEFT(resources!CQ22, 6) = "BONUS_", CHAR(9) &amp; "BonusType=" &amp; resources!CQ22 &amp; CHAR(10), "")
&amp; IF('goody huts'!CQ22, "	ImprovementType=IMPROVEMENT_GOODY_HUT" &amp; CHAR(10), "")
&amp; IF(ISBLANK(OFFSET('rivers (2)'!$A$1, 2 * (67 - $A24), 2 * CR$2 + 1)), "", SUBSTITUTE($C$1, "&lt;direc&gt;", RIGHT(OFFSET('rivers (2)'!$A$1, 2 * (67 - $A24), 2 * CR$2 + 1), 1)))
&amp; IF(ISBLANK(OFFSET('rivers (2)'!$A$1, 2 * (67 - $A24) + 1, 2 * CR$2)), "", SUBSTITUTE($D$1, "&lt;direc&gt;", RIGHT(OFFSET('rivers (2)'!$A$1, 2 * (67 - $A24) + 1, 2 * CR$2), 1)))
&amp; IF(ISBLANK('feature type'!CQ22), "EndPlot", SUBSTITUTE(SUBSTITUTE(output!$B$1,
                   "f_type", 'feature type'!CQ22),
                   "f_var", 'feature variety'!CQ22))
&amp; CHAR(10)</f>
        <v xml:space="preserve">BeginPlot
	x=94,y=46
	TerrainType=TERRAIN_GRASS
	PlotType=2
	FeatureType=FEATURE_FOREST, FeatureVariety=3
EndPlot
</v>
      </c>
      <c r="CS24" t="str">
        <f ca="1">SUBSTITUTE(SUBSTITUTE(SUBSTITUTE(SUBSTITUTE($A$1,
"x_coord",CS$2),
"y_coord",$A24),
"t_type",'terrain type'!CR22),
"p_type", 'plot type'!CR22)
&amp; IF(LEFT(resources!CR22, 6) = "BONUS_", CHAR(9) &amp; "BonusType=" &amp; resources!CR22 &amp; CHAR(10), "")
&amp; IF('goody huts'!CR22, "	ImprovementType=IMPROVEMENT_GOODY_HUT" &amp; CHAR(10), "")
&amp; IF(ISBLANK(OFFSET('rivers (2)'!$A$1, 2 * (67 - $A24), 2 * CS$2 + 1)), "", SUBSTITUTE($C$1, "&lt;direc&gt;", RIGHT(OFFSET('rivers (2)'!$A$1, 2 * (67 - $A24), 2 * CS$2 + 1), 1)))
&amp; IF(ISBLANK(OFFSET('rivers (2)'!$A$1, 2 * (67 - $A24) + 1, 2 * CS$2)), "", SUBSTITUTE($D$1, "&lt;direc&gt;", RIGHT(OFFSET('rivers (2)'!$A$1, 2 * (67 - $A24) + 1, 2 * CS$2), 1)))
&amp; IF(ISBLANK('feature type'!CR22), "EndPlot", SUBSTITUTE(SUBSTITUTE(output!$B$1,
                   "f_type", 'feature type'!CR22),
                   "f_var", 'feature variety'!CR22))
&amp; CHAR(10)</f>
        <v xml:space="preserve">BeginPlot
	x=95,y=46
	TerrainType=TERRAIN_GRASS
	PlotType=2
	RiverNSDirection=0
	isWOfRiver
EndPlot
</v>
      </c>
      <c r="CT24" t="str">
        <f ca="1">SUBSTITUTE(SUBSTITUTE(SUBSTITUTE(SUBSTITUTE($A$1,
"x_coord",CT$2),
"y_coord",$A24),
"t_type",'terrain type'!CS22),
"p_type", 'plot type'!CS22)
&amp; IF(LEFT(resources!CS22, 6) = "BONUS_", CHAR(9) &amp; "BonusType=" &amp; resources!CS22 &amp; CHAR(10), "")
&amp; IF('goody huts'!CS22, "	ImprovementType=IMPROVEMENT_GOODY_HUT" &amp; CHAR(10), "")
&amp; IF(ISBLANK(OFFSET('rivers (2)'!$A$1, 2 * (67 - $A24), 2 * CT$2 + 1)), "", SUBSTITUTE($C$1, "&lt;direc&gt;", RIGHT(OFFSET('rivers (2)'!$A$1, 2 * (67 - $A24), 2 * CT$2 + 1), 1)))
&amp; IF(ISBLANK(OFFSET('rivers (2)'!$A$1, 2 * (67 - $A24) + 1, 2 * CT$2)), "", SUBSTITUTE($D$1, "&lt;direc&gt;", RIGHT(OFFSET('rivers (2)'!$A$1, 2 * (67 - $A24) + 1, 2 * CT$2), 1)))
&amp; IF(ISBLANK('feature type'!CS22), "EndPlot", SUBSTITUTE(SUBSTITUTE(output!$B$1,
                   "f_type", 'feature type'!CS22),
                   "f_var", 'feature variety'!CS22))
&amp; CHAR(10)</f>
        <v xml:space="preserve">BeginPlot
	x=96,y=46
	TerrainType=TERRAIN_GRASS
	PlotType=2
	FeatureType=FEATURE_FOREST, FeatureVariety=3
EndPlot
</v>
      </c>
      <c r="CU24" t="str">
        <f ca="1">SUBSTITUTE(SUBSTITUTE(SUBSTITUTE(SUBSTITUTE($A$1,
"x_coord",CU$2),
"y_coord",$A24),
"t_type",'terrain type'!CT22),
"p_type", 'plot type'!CT22)
&amp; IF(LEFT(resources!CT22, 6) = "BONUS_", CHAR(9) &amp; "BonusType=" &amp; resources!CT22 &amp; CHAR(10), "")
&amp; IF('goody huts'!CT22, "	ImprovementType=IMPROVEMENT_GOODY_HUT" &amp; CHAR(10), "")
&amp; IF(ISBLANK(OFFSET('rivers (2)'!$A$1, 2 * (67 - $A24), 2 * CU$2 + 1)), "", SUBSTITUTE($C$1, "&lt;direc&gt;", RIGHT(OFFSET('rivers (2)'!$A$1, 2 * (67 - $A24), 2 * CU$2 + 1), 1)))
&amp; IF(ISBLANK(OFFSET('rivers (2)'!$A$1, 2 * (67 - $A24) + 1, 2 * CU$2)), "", SUBSTITUTE($D$1, "&lt;direc&gt;", RIGHT(OFFSET('rivers (2)'!$A$1, 2 * (67 - $A24) + 1, 2 * CU$2), 1)))
&amp; IF(ISBLANK('feature type'!CT22), "EndPlot", SUBSTITUTE(SUBSTITUTE(output!$B$1,
                   "f_type", 'feature type'!CT22),
                   "f_var", 'feature variety'!CT22))
&amp; CHAR(10)</f>
        <v xml:space="preserve">BeginPlot
	x=97,y=46
	TerrainType=TERRAIN_GRASS
	PlotType=2
	FeatureType=FEATURE_FOREST, FeatureVariety=3
EndPlot
</v>
      </c>
      <c r="CV24" t="str">
        <f ca="1">SUBSTITUTE(SUBSTITUTE(SUBSTITUTE(SUBSTITUTE($A$1,
"x_coord",CV$2),
"y_coord",$A24),
"t_type",'terrain type'!CU22),
"p_type", 'plot type'!CU22)
&amp; IF(LEFT(resources!CU22, 6) = "BONUS_", CHAR(9) &amp; "BonusType=" &amp; resources!CU22 &amp; CHAR(10), "")
&amp; IF('goody huts'!CU22, "	ImprovementType=IMPROVEMENT_GOODY_HUT" &amp; CHAR(10), "")
&amp; IF(ISBLANK(OFFSET('rivers (2)'!$A$1, 2 * (67 - $A24), 2 * CV$2 + 1)), "", SUBSTITUTE($C$1, "&lt;direc&gt;", RIGHT(OFFSET('rivers (2)'!$A$1, 2 * (67 - $A24), 2 * CV$2 + 1), 1)))
&amp; IF(ISBLANK(OFFSET('rivers (2)'!$A$1, 2 * (67 - $A24) + 1, 2 * CV$2)), "", SUBSTITUTE($D$1, "&lt;direc&gt;", RIGHT(OFFSET('rivers (2)'!$A$1, 2 * (67 - $A24) + 1, 2 * CV$2), 1)))
&amp; IF(ISBLANK('feature type'!CU22), "EndPlot", SUBSTITUTE(SUBSTITUTE(output!$B$1,
                   "f_type", 'feature type'!CU22),
                   "f_var", 'feature variety'!CU22))
&amp; CHAR(10)</f>
        <v xml:space="preserve">BeginPlot
	x=98,y=46
	TerrainType=TERRAIN_GRASS
	PlotType=1
	FeatureType=FEATURE_FOREST, FeatureVariety=3
EndPlot
</v>
      </c>
      <c r="CW24" t="str">
        <f ca="1">SUBSTITUTE(SUBSTITUTE(SUBSTITUTE(SUBSTITUTE($A$1,
"x_coord",CW$2),
"y_coord",$A24),
"t_type",'terrain type'!CV22),
"p_type", 'plot type'!CV22)
&amp; IF(LEFT(resources!CV22, 6) = "BONUS_", CHAR(9) &amp; "BonusType=" &amp; resources!CV22 &amp; CHAR(10), "")
&amp; IF('goody huts'!CV22, "	ImprovementType=IMPROVEMENT_GOODY_HUT" &amp; CHAR(10), "")
&amp; IF(ISBLANK(OFFSET('rivers (2)'!$A$1, 2 * (67 - $A24), 2 * CW$2 + 1)), "", SUBSTITUTE($C$1, "&lt;direc&gt;", RIGHT(OFFSET('rivers (2)'!$A$1, 2 * (67 - $A24), 2 * CW$2 + 1), 1)))
&amp; IF(ISBLANK(OFFSET('rivers (2)'!$A$1, 2 * (67 - $A24) + 1, 2 * CW$2)), "", SUBSTITUTE($D$1, "&lt;direc&gt;", RIGHT(OFFSET('rivers (2)'!$A$1, 2 * (67 - $A24) + 1, 2 * CW$2), 1)))
&amp; IF(ISBLANK('feature type'!CV22), "EndPlot", SUBSTITUTE(SUBSTITUTE(output!$B$1,
                   "f_type", 'feature type'!CV22),
                   "f_var", 'feature variety'!CV22))
&amp; CHAR(10)</f>
        <v xml:space="preserve">BeginPlot
	x=99,y=46
	TerrainType=TERRAIN_GRASS
	PlotType=1
	FeatureType=FEATURE_FOREST, FeatureVariety=3
EndPlot
</v>
      </c>
      <c r="CX24" t="str">
        <f ca="1">SUBSTITUTE(SUBSTITUTE(SUBSTITUTE(SUBSTITUTE($A$1,
"x_coord",CX$2),
"y_coord",$A24),
"t_type",'terrain type'!CW22),
"p_type", 'plot type'!CW22)
&amp; IF(LEFT(resources!CW22, 6) = "BONUS_", CHAR(9) &amp; "BonusType=" &amp; resources!CW22 &amp; CHAR(10), "")
&amp; IF('goody huts'!CW22, "	ImprovementType=IMPROVEMENT_GOODY_HUT" &amp; CHAR(10), "")
&amp; IF(ISBLANK(OFFSET('rivers (2)'!$A$1, 2 * (67 - $A24), 2 * CX$2 + 1)), "", SUBSTITUTE($C$1, "&lt;direc&gt;", RIGHT(OFFSET('rivers (2)'!$A$1, 2 * (67 - $A24), 2 * CX$2 + 1), 1)))
&amp; IF(ISBLANK(OFFSET('rivers (2)'!$A$1, 2 * (67 - $A24) + 1, 2 * CX$2)), "", SUBSTITUTE($D$1, "&lt;direc&gt;", RIGHT(OFFSET('rivers (2)'!$A$1, 2 * (67 - $A24) + 1, 2 * CX$2), 1)))
&amp; IF(ISBLANK('feature type'!CW22), "EndPlot", SUBSTITUTE(SUBSTITUTE(output!$B$1,
                   "f_type", 'feature type'!CW22),
                   "f_var", 'feature variety'!CW22))
&amp; CHAR(10)</f>
        <v xml:space="preserve">BeginPlot
	x=100,y=46
	TerrainType=TERRAIN_GRASS
	PlotType=2
	RiverNSDirection=0
	isWOfRiver
	RiverWEDirection=1
	isNOfRiver
EndPlot
</v>
      </c>
      <c r="CY24" t="str">
        <f ca="1">SUBSTITUTE(SUBSTITUTE(SUBSTITUTE(SUBSTITUTE($A$1,
"x_coord",CY$2),
"y_coord",$A24),
"t_type",'terrain type'!CX22),
"p_type", 'plot type'!CX22)
&amp; IF(LEFT(resources!CX22, 6) = "BONUS_", CHAR(9) &amp; "BonusType=" &amp; resources!CX22 &amp; CHAR(10), "")
&amp; IF('goody huts'!CX22, "	ImprovementType=IMPROVEMENT_GOODY_HUT" &amp; CHAR(10), "")
&amp; IF(ISBLANK(OFFSET('rivers (2)'!$A$1, 2 * (67 - $A24), 2 * CY$2 + 1)), "", SUBSTITUTE($C$1, "&lt;direc&gt;", RIGHT(OFFSET('rivers (2)'!$A$1, 2 * (67 - $A24), 2 * CY$2 + 1), 1)))
&amp; IF(ISBLANK(OFFSET('rivers (2)'!$A$1, 2 * (67 - $A24) + 1, 2 * CY$2)), "", SUBSTITUTE($D$1, "&lt;direc&gt;", RIGHT(OFFSET('rivers (2)'!$A$1, 2 * (67 - $A24) + 1, 2 * CY$2), 1)))
&amp; IF(ISBLANK('feature type'!CX22), "EndPlot", SUBSTITUTE(SUBSTITUTE(output!$B$1,
                   "f_type", 'feature type'!CX22),
                   "f_var", 'feature variety'!CX22))
&amp; CHAR(10)</f>
        <v xml:space="preserve">BeginPlot
	x=101,y=46
	TerrainType=TERRAIN_GRASS
	PlotType=2
EndPlot
</v>
      </c>
      <c r="CZ24" t="str">
        <f ca="1">SUBSTITUTE(SUBSTITUTE(SUBSTITUTE(SUBSTITUTE($A$1,
"x_coord",CZ$2),
"y_coord",$A24),
"t_type",'terrain type'!CY22),
"p_type", 'plot type'!CY22)
&amp; IF(LEFT(resources!CY22, 6) = "BONUS_", CHAR(9) &amp; "BonusType=" &amp; resources!CY22 &amp; CHAR(10), "")
&amp; IF('goody huts'!CY22, "	ImprovementType=IMPROVEMENT_GOODY_HUT" &amp; CHAR(10), "")
&amp; IF(ISBLANK(OFFSET('rivers (2)'!$A$1, 2 * (67 - $A24), 2 * CZ$2 + 1)), "", SUBSTITUTE($C$1, "&lt;direc&gt;", RIGHT(OFFSET('rivers (2)'!$A$1, 2 * (67 - $A24), 2 * CZ$2 + 1), 1)))
&amp; IF(ISBLANK(OFFSET('rivers (2)'!$A$1, 2 * (67 - $A24) + 1, 2 * CZ$2)), "", SUBSTITUTE($D$1, "&lt;direc&gt;", RIGHT(OFFSET('rivers (2)'!$A$1, 2 * (67 - $A24) + 1, 2 * CZ$2), 1)))
&amp; IF(ISBLANK('feature type'!CY22), "EndPlot", SUBSTITUTE(SUBSTITUTE(output!$B$1,
                   "f_type", 'feature type'!CY22),
                   "f_var", 'feature variety'!CY22))
&amp; CHAR(10)</f>
        <v xml:space="preserve">BeginPlot
	x=102,y=46
	TerrainType=TERRAIN_GRASS
	PlotType=2
	BonusType=BONUS_RICE
	RiverNSDirection=2
	isWOfRiver
EndPlot
</v>
      </c>
      <c r="DA24" t="str">
        <f ca="1">SUBSTITUTE(SUBSTITUTE(SUBSTITUTE(SUBSTITUTE($A$1,
"x_coord",DA$2),
"y_coord",$A24),
"t_type",'terrain type'!CZ22),
"p_type", 'plot type'!CZ22)
&amp; IF(LEFT(resources!CZ22, 6) = "BONUS_", CHAR(9) &amp; "BonusType=" &amp; resources!CZ22 &amp; CHAR(10), "")
&amp; IF('goody huts'!CZ22, "	ImprovementType=IMPROVEMENT_GOODY_HUT" &amp; CHAR(10), "")
&amp; IF(ISBLANK(OFFSET('rivers (2)'!$A$1, 2 * (67 - $A24), 2 * DA$2 + 1)), "", SUBSTITUTE($C$1, "&lt;direc&gt;", RIGHT(OFFSET('rivers (2)'!$A$1, 2 * (67 - $A24), 2 * DA$2 + 1), 1)))
&amp; IF(ISBLANK(OFFSET('rivers (2)'!$A$1, 2 * (67 - $A24) + 1, 2 * DA$2)), "", SUBSTITUTE($D$1, "&lt;direc&gt;", RIGHT(OFFSET('rivers (2)'!$A$1, 2 * (67 - $A24) + 1, 2 * DA$2), 1)))
&amp; IF(ISBLANK('feature type'!CZ22), "EndPlot", SUBSTITUTE(SUBSTITUTE(output!$B$1,
                   "f_type", 'feature type'!CZ22),
                   "f_var", 'feature variety'!CZ22))
&amp; CHAR(10)</f>
        <v xml:space="preserve">BeginPlot
	x=103,y=46
	TerrainType=TERRAIN_GRASS
	PlotType=2
	RiverWEDirection=1
	isNOfRiver
	FeatureType=FEATURE_FOREST, FeatureVariety=3
EndPlot
</v>
      </c>
      <c r="DB24" t="str">
        <f ca="1">SUBSTITUTE(SUBSTITUTE(SUBSTITUTE(SUBSTITUTE($A$1,
"x_coord",DB$2),
"y_coord",$A24),
"t_type",'terrain type'!DA22),
"p_type", 'plot type'!DA22)
&amp; IF(LEFT(resources!DA22, 6) = "BONUS_", CHAR(9) &amp; "BonusType=" &amp; resources!DA22 &amp; CHAR(10), "")
&amp; IF('goody huts'!DA22, "	ImprovementType=IMPROVEMENT_GOODY_HUT" &amp; CHAR(10), "")
&amp; IF(ISBLANK(OFFSET('rivers (2)'!$A$1, 2 * (67 - $A24), 2 * DB$2 + 1)), "", SUBSTITUTE($C$1, "&lt;direc&gt;", RIGHT(OFFSET('rivers (2)'!$A$1, 2 * (67 - $A24), 2 * DB$2 + 1), 1)))
&amp; IF(ISBLANK(OFFSET('rivers (2)'!$A$1, 2 * (67 - $A24) + 1, 2 * DB$2)), "", SUBSTITUTE($D$1, "&lt;direc&gt;", RIGHT(OFFSET('rivers (2)'!$A$1, 2 * (67 - $A24) + 1, 2 * DB$2), 1)))
&amp; IF(ISBLANK('feature type'!DA22), "EndPlot", SUBSTITUTE(SUBSTITUTE(output!$B$1,
                   "f_type", 'feature type'!DA22),
                   "f_var", 'feature variety'!DA22))
&amp; CHAR(10)</f>
        <v xml:space="preserve">BeginPlot
	x=104,y=46
	TerrainType=TERRAIN_GRASS
	PlotType=2
EndPlot
</v>
      </c>
      <c r="DC24" t="str">
        <f ca="1">SUBSTITUTE(SUBSTITUTE(SUBSTITUTE(SUBSTITUTE($A$1,
"x_coord",DC$2),
"y_coord",$A24),
"t_type",'terrain type'!DB22),
"p_type", 'plot type'!DB22)
&amp; IF(LEFT(resources!DB22, 6) = "BONUS_", CHAR(9) &amp; "BonusType=" &amp; resources!DB22 &amp; CHAR(10), "")
&amp; IF('goody huts'!DB22, "	ImprovementType=IMPROVEMENT_GOODY_HUT" &amp; CHAR(10), "")
&amp; IF(ISBLANK(OFFSET('rivers (2)'!$A$1, 2 * (67 - $A24), 2 * DC$2 + 1)), "", SUBSTITUTE($C$1, "&lt;direc&gt;", RIGHT(OFFSET('rivers (2)'!$A$1, 2 * (67 - $A24), 2 * DC$2 + 1), 1)))
&amp; IF(ISBLANK(OFFSET('rivers (2)'!$A$1, 2 * (67 - $A24) + 1, 2 * DC$2)), "", SUBSTITUTE($D$1, "&lt;direc&gt;", RIGHT(OFFSET('rivers (2)'!$A$1, 2 * (67 - $A24) + 1, 2 * DC$2), 1)))
&amp; IF(ISBLANK('feature type'!DB22), "EndPlot", SUBSTITUTE(SUBSTITUTE(output!$B$1,
                   "f_type", 'feature type'!DB22),
                   "f_var", 'feature variety'!DB22))
&amp; CHAR(10)</f>
        <v xml:space="preserve">BeginPlot
	x=105,y=46
	TerrainType=TERRAIN_GRASS
	PlotType=2
EndPlot
</v>
      </c>
      <c r="DD24" t="str">
        <f ca="1">SUBSTITUTE(SUBSTITUTE(SUBSTITUTE(SUBSTITUTE($A$1,
"x_coord",DD$2),
"y_coord",$A24),
"t_type",'terrain type'!DC22),
"p_type", 'plot type'!DC22)
&amp; IF(LEFT(resources!DC22, 6) = "BONUS_", CHAR(9) &amp; "BonusType=" &amp; resources!DC22 &amp; CHAR(10), "")
&amp; IF('goody huts'!DC22, "	ImprovementType=IMPROVEMENT_GOODY_HUT" &amp; CHAR(10), "")
&amp; IF(ISBLANK(OFFSET('rivers (2)'!$A$1, 2 * (67 - $A24), 2 * DD$2 + 1)), "", SUBSTITUTE($C$1, "&lt;direc&gt;", RIGHT(OFFSET('rivers (2)'!$A$1, 2 * (67 - $A24), 2 * DD$2 + 1), 1)))
&amp; IF(ISBLANK(OFFSET('rivers (2)'!$A$1, 2 * (67 - $A24) + 1, 2 * DD$2)), "", SUBSTITUTE($D$1, "&lt;direc&gt;", RIGHT(OFFSET('rivers (2)'!$A$1, 2 * (67 - $A24) + 1, 2 * DD$2), 1)))
&amp; IF(ISBLANK('feature type'!DC22), "EndPlot", SUBSTITUTE(SUBSTITUTE(output!$B$1,
                   "f_type", 'feature type'!DC22),
                   "f_var", 'feature variety'!DC22))
&amp; CHAR(10)</f>
        <v xml:space="preserve">BeginPlot
	x=106,y=46
	TerrainType=TERRAIN_GRASS
	PlotType=2
EndPlot
</v>
      </c>
      <c r="DE24" t="str">
        <f ca="1">SUBSTITUTE(SUBSTITUTE(SUBSTITUTE(SUBSTITUTE($A$1,
"x_coord",DE$2),
"y_coord",$A24),
"t_type",'terrain type'!DD22),
"p_type", 'plot type'!DD22)
&amp; IF(LEFT(resources!DD22, 6) = "BONUS_", CHAR(9) &amp; "BonusType=" &amp; resources!DD22 &amp; CHAR(10), "")
&amp; IF('goody huts'!DD22, "	ImprovementType=IMPROVEMENT_GOODY_HUT" &amp; CHAR(10), "")
&amp; IF(ISBLANK(OFFSET('rivers (2)'!$A$1, 2 * (67 - $A24), 2 * DE$2 + 1)), "", SUBSTITUTE($C$1, "&lt;direc&gt;", RIGHT(OFFSET('rivers (2)'!$A$1, 2 * (67 - $A24), 2 * DE$2 + 1), 1)))
&amp; IF(ISBLANK(OFFSET('rivers (2)'!$A$1, 2 * (67 - $A24) + 1, 2 * DE$2)), "", SUBSTITUTE($D$1, "&lt;direc&gt;", RIGHT(OFFSET('rivers (2)'!$A$1, 2 * (67 - $A24) + 1, 2 * DE$2), 1)))
&amp; IF(ISBLANK('feature type'!DD22), "EndPlot", SUBSTITUTE(SUBSTITUTE(output!$B$1,
                   "f_type", 'feature type'!DD22),
                   "f_var", 'feature variety'!DD22))
&amp; CHAR(10)</f>
        <v xml:space="preserve">BeginPlot
	x=107,y=46
	TerrainType=TERRAIN_GRASS
	PlotType=1
EndPlot
</v>
      </c>
      <c r="DF24" t="str">
        <f ca="1">SUBSTITUTE(SUBSTITUTE(SUBSTITUTE(SUBSTITUTE($A$1,
"x_coord",DF$2),
"y_coord",$A24),
"t_type",'terrain type'!DE22),
"p_type", 'plot type'!DE22)
&amp; IF(LEFT(resources!DE22, 6) = "BONUS_", CHAR(9) &amp; "BonusType=" &amp; resources!DE22 &amp; CHAR(10), "")
&amp; IF('goody huts'!DE22, "	ImprovementType=IMPROVEMENT_GOODY_HUT" &amp; CHAR(10), "")
&amp; IF(ISBLANK(OFFSET('rivers (2)'!$A$1, 2 * (67 - $A24), 2 * DF$2 + 1)), "", SUBSTITUTE($C$1, "&lt;direc&gt;", RIGHT(OFFSET('rivers (2)'!$A$1, 2 * (67 - $A24), 2 * DF$2 + 1), 1)))
&amp; IF(ISBLANK(OFFSET('rivers (2)'!$A$1, 2 * (67 - $A24) + 1, 2 * DF$2)), "", SUBSTITUTE($D$1, "&lt;direc&gt;", RIGHT(OFFSET('rivers (2)'!$A$1, 2 * (67 - $A24) + 1, 2 * DF$2), 1)))
&amp; IF(ISBLANK('feature type'!DE22), "EndPlot", SUBSTITUTE(SUBSTITUTE(output!$B$1,
                   "f_type", 'feature type'!DE22),
                   "f_var", 'feature variety'!DE22))
&amp; CHAR(10)</f>
        <v xml:space="preserve">BeginPlot
	x=108,y=46
	TerrainType=TERRAIN_COAST
	PlotType=3
	BonusType=BONUS_CLAM
EndPlot
</v>
      </c>
      <c r="DG24" t="str">
        <f ca="1">SUBSTITUTE(SUBSTITUTE(SUBSTITUTE(SUBSTITUTE($A$1,
"x_coord",DG$2),
"y_coord",$A24),
"t_type",'terrain type'!DF22),
"p_type", 'plot type'!DF22)
&amp; IF(LEFT(resources!DF22, 6) = "BONUS_", CHAR(9) &amp; "BonusType=" &amp; resources!DF22 &amp; CHAR(10), "")
&amp; IF('goody huts'!DF22, "	ImprovementType=IMPROVEMENT_GOODY_HUT" &amp; CHAR(10), "")
&amp; IF(ISBLANK(OFFSET('rivers (2)'!$A$1, 2 * (67 - $A24), 2 * DG$2 + 1)), "", SUBSTITUTE($C$1, "&lt;direc&gt;", RIGHT(OFFSET('rivers (2)'!$A$1, 2 * (67 - $A24), 2 * DG$2 + 1), 1)))
&amp; IF(ISBLANK(OFFSET('rivers (2)'!$A$1, 2 * (67 - $A24) + 1, 2 * DG$2)), "", SUBSTITUTE($D$1, "&lt;direc&gt;", RIGHT(OFFSET('rivers (2)'!$A$1, 2 * (67 - $A24) + 1, 2 * DG$2), 1)))
&amp; IF(ISBLANK('feature type'!DF22), "EndPlot", SUBSTITUTE(SUBSTITUTE(output!$B$1,
                   "f_type", 'feature type'!DF22),
                   "f_var", 'feature variety'!DF22))
&amp; CHAR(10)</f>
        <v xml:space="preserve">BeginPlot
	x=109,y=46
	TerrainType=TERRAIN_OCEAN
	PlotType=3
EndPlot
</v>
      </c>
      <c r="DH24" t="str">
        <f ca="1">SUBSTITUTE(SUBSTITUTE(SUBSTITUTE(SUBSTITUTE($A$1,
"x_coord",DH$2),
"y_coord",$A24),
"t_type",'terrain type'!DG22),
"p_type", 'plot type'!DG22)
&amp; IF(LEFT(resources!DG22, 6) = "BONUS_", CHAR(9) &amp; "BonusType=" &amp; resources!DG22 &amp; CHAR(10), "")
&amp; IF('goody huts'!DG22, "	ImprovementType=IMPROVEMENT_GOODY_HUT" &amp; CHAR(10), "")
&amp; IF(ISBLANK(OFFSET('rivers (2)'!$A$1, 2 * (67 - $A24), 2 * DH$2 + 1)), "", SUBSTITUTE($C$1, "&lt;direc&gt;", RIGHT(OFFSET('rivers (2)'!$A$1, 2 * (67 - $A24), 2 * DH$2 + 1), 1)))
&amp; IF(ISBLANK(OFFSET('rivers (2)'!$A$1, 2 * (67 - $A24) + 1, 2 * DH$2)), "", SUBSTITUTE($D$1, "&lt;direc&gt;", RIGHT(OFFSET('rivers (2)'!$A$1, 2 * (67 - $A24) + 1, 2 * DH$2), 1)))
&amp; IF(ISBLANK('feature type'!DG22), "EndPlot", SUBSTITUTE(SUBSTITUTE(output!$B$1,
                   "f_type", 'feature type'!DG22),
                   "f_var", 'feature variety'!DG22))
&amp; CHAR(10)</f>
        <v xml:space="preserve">BeginPlot
	x=110,y=46
	TerrainType=TERRAIN_OCEAN
	PlotType=3
EndPlot
</v>
      </c>
      <c r="DI24" t="str">
        <f ca="1">SUBSTITUTE(SUBSTITUTE(SUBSTITUTE(SUBSTITUTE($A$1,
"x_coord",DI$2),
"y_coord",$A24),
"t_type",'terrain type'!DH22),
"p_type", 'plot type'!DH22)
&amp; IF(LEFT(resources!DH22, 6) = "BONUS_", CHAR(9) &amp; "BonusType=" &amp; resources!DH22 &amp; CHAR(10), "")
&amp; IF('goody huts'!DH22, "	ImprovementType=IMPROVEMENT_GOODY_HUT" &amp; CHAR(10), "")
&amp; IF(ISBLANK(OFFSET('rivers (2)'!$A$1, 2 * (67 - $A24), 2 * DI$2 + 1)), "", SUBSTITUTE($C$1, "&lt;direc&gt;", RIGHT(OFFSET('rivers (2)'!$A$1, 2 * (67 - $A24), 2 * DI$2 + 1), 1)))
&amp; IF(ISBLANK(OFFSET('rivers (2)'!$A$1, 2 * (67 - $A24) + 1, 2 * DI$2)), "", SUBSTITUTE($D$1, "&lt;direc&gt;", RIGHT(OFFSET('rivers (2)'!$A$1, 2 * (67 - $A24) + 1, 2 * DI$2), 1)))
&amp; IF(ISBLANK('feature type'!DH22), "EndPlot", SUBSTITUTE(SUBSTITUTE(output!$B$1,
                   "f_type", 'feature type'!DH22),
                   "f_var", 'feature variety'!DH22))
&amp; CHAR(10)</f>
        <v xml:space="preserve">BeginPlot
	x=111,y=46
	TerrainType=TERRAIN_OCEAN
	PlotType=3
EndPlot
</v>
      </c>
      <c r="DJ24" t="str">
        <f ca="1">SUBSTITUTE(SUBSTITUTE(SUBSTITUTE(SUBSTITUTE($A$1,
"x_coord",DJ$2),
"y_coord",$A24),
"t_type",'terrain type'!DI22),
"p_type", 'plot type'!DI22)
&amp; IF(LEFT(resources!DI22, 6) = "BONUS_", CHAR(9) &amp; "BonusType=" &amp; resources!DI22 &amp; CHAR(10), "")
&amp; IF('goody huts'!DI22, "	ImprovementType=IMPROVEMENT_GOODY_HUT" &amp; CHAR(10), "")
&amp; IF(ISBLANK(OFFSET('rivers (2)'!$A$1, 2 * (67 - $A24), 2 * DJ$2 + 1)), "", SUBSTITUTE($C$1, "&lt;direc&gt;", RIGHT(OFFSET('rivers (2)'!$A$1, 2 * (67 - $A24), 2 * DJ$2 + 1), 1)))
&amp; IF(ISBLANK(OFFSET('rivers (2)'!$A$1, 2 * (67 - $A24) + 1, 2 * DJ$2)), "", SUBSTITUTE($D$1, "&lt;direc&gt;", RIGHT(OFFSET('rivers (2)'!$A$1, 2 * (67 - $A24) + 1, 2 * DJ$2), 1)))
&amp; IF(ISBLANK('feature type'!DI22), "EndPlot", SUBSTITUTE(SUBSTITUTE(output!$B$1,
                   "f_type", 'feature type'!DI22),
                   "f_var", 'feature variety'!DI22))
&amp; CHAR(10)</f>
        <v xml:space="preserve">BeginPlot
	x=112,y=46
	TerrainType=TERRAIN_OCEAN
	PlotType=3
EndPlot
</v>
      </c>
      <c r="DK24" t="str">
        <f ca="1">SUBSTITUTE(SUBSTITUTE(SUBSTITUTE(SUBSTITUTE($A$1,
"x_coord",DK$2),
"y_coord",$A24),
"t_type",'terrain type'!DJ22),
"p_type", 'plot type'!DJ22)
&amp; IF(LEFT(resources!DJ22, 6) = "BONUS_", CHAR(9) &amp; "BonusType=" &amp; resources!DJ22 &amp; CHAR(10), "")
&amp; IF('goody huts'!DJ22, "	ImprovementType=IMPROVEMENT_GOODY_HUT" &amp; CHAR(10), "")
&amp; IF(ISBLANK(OFFSET('rivers (2)'!$A$1, 2 * (67 - $A24), 2 * DK$2 + 1)), "", SUBSTITUTE($C$1, "&lt;direc&gt;", RIGHT(OFFSET('rivers (2)'!$A$1, 2 * (67 - $A24), 2 * DK$2 + 1), 1)))
&amp; IF(ISBLANK(OFFSET('rivers (2)'!$A$1, 2 * (67 - $A24) + 1, 2 * DK$2)), "", SUBSTITUTE($D$1, "&lt;direc&gt;", RIGHT(OFFSET('rivers (2)'!$A$1, 2 * (67 - $A24) + 1, 2 * DK$2), 1)))
&amp; IF(ISBLANK('feature type'!DJ22), "EndPlot", SUBSTITUTE(SUBSTITUTE(output!$B$1,
                   "f_type", 'feature type'!DJ22),
                   "f_var", 'feature variety'!DJ22))
&amp; CHAR(10)</f>
        <v xml:space="preserve">BeginPlot
	x=113,y=46
	TerrainType=TERRAIN_OCEAN
	PlotType=3
EndPlot
</v>
      </c>
      <c r="DL24" t="str">
        <f ca="1">SUBSTITUTE(SUBSTITUTE(SUBSTITUTE(SUBSTITUTE($A$1,
"x_coord",DL$2),
"y_coord",$A24),
"t_type",'terrain type'!DK22),
"p_type", 'plot type'!DK22)
&amp; IF(LEFT(resources!DK22, 6) = "BONUS_", CHAR(9) &amp; "BonusType=" &amp; resources!DK22 &amp; CHAR(10), "")
&amp; IF('goody huts'!DK22, "	ImprovementType=IMPROVEMENT_GOODY_HUT" &amp; CHAR(10), "")
&amp; IF(ISBLANK(OFFSET('rivers (2)'!$A$1, 2 * (67 - $A24), 2 * DL$2 + 1)), "", SUBSTITUTE($C$1, "&lt;direc&gt;", RIGHT(OFFSET('rivers (2)'!$A$1, 2 * (67 - $A24), 2 * DL$2 + 1), 1)))
&amp; IF(ISBLANK(OFFSET('rivers (2)'!$A$1, 2 * (67 - $A24) + 1, 2 * DL$2)), "", SUBSTITUTE($D$1, "&lt;direc&gt;", RIGHT(OFFSET('rivers (2)'!$A$1, 2 * (67 - $A24) + 1, 2 * DL$2), 1)))
&amp; IF(ISBLANK('feature type'!DK22), "EndPlot", SUBSTITUTE(SUBSTITUTE(output!$B$1,
                   "f_type", 'feature type'!DK22),
                   "f_var", 'feature variety'!DK22))
&amp; CHAR(10)</f>
        <v xml:space="preserve">BeginPlot
	x=114,y=46
	TerrainType=TERRAIN_OCEAN
	PlotType=3
EndPlot
</v>
      </c>
      <c r="DM24" t="str">
        <f ca="1">SUBSTITUTE(SUBSTITUTE(SUBSTITUTE(SUBSTITUTE($A$1,
"x_coord",DM$2),
"y_coord",$A24),
"t_type",'terrain type'!DL22),
"p_type", 'plot type'!DL22)
&amp; IF(LEFT(resources!DL22, 6) = "BONUS_", CHAR(9) &amp; "BonusType=" &amp; resources!DL22 &amp; CHAR(10), "")
&amp; IF('goody huts'!DL22, "	ImprovementType=IMPROVEMENT_GOODY_HUT" &amp; CHAR(10), "")
&amp; IF(ISBLANK(OFFSET('rivers (2)'!$A$1, 2 * (67 - $A24), 2 * DM$2 + 1)), "", SUBSTITUTE($C$1, "&lt;direc&gt;", RIGHT(OFFSET('rivers (2)'!$A$1, 2 * (67 - $A24), 2 * DM$2 + 1), 1)))
&amp; IF(ISBLANK(OFFSET('rivers (2)'!$A$1, 2 * (67 - $A24) + 1, 2 * DM$2)), "", SUBSTITUTE($D$1, "&lt;direc&gt;", RIGHT(OFFSET('rivers (2)'!$A$1, 2 * (67 - $A24) + 1, 2 * DM$2), 1)))
&amp; IF(ISBLANK('feature type'!DL22), "EndPlot", SUBSTITUTE(SUBSTITUTE(output!$B$1,
                   "f_type", 'feature type'!DL22),
                   "f_var", 'feature variety'!DL22))
&amp; CHAR(10)</f>
        <v xml:space="preserve">BeginPlot
	x=115,y=46
	TerrainType=TERRAIN_OCEAN
	PlotType=3
EndPlot
</v>
      </c>
      <c r="DN24" t="str">
        <f ca="1">SUBSTITUTE(SUBSTITUTE(SUBSTITUTE(SUBSTITUTE($A$1,
"x_coord",DN$2),
"y_coord",$A24),
"t_type",'terrain type'!DM22),
"p_type", 'plot type'!DM22)
&amp; IF(LEFT(resources!DM22, 6) = "BONUS_", CHAR(9) &amp; "BonusType=" &amp; resources!DM22 &amp; CHAR(10), "")
&amp; IF('goody huts'!DM22, "	ImprovementType=IMPROVEMENT_GOODY_HUT" &amp; CHAR(10), "")
&amp; IF(ISBLANK(OFFSET('rivers (2)'!$A$1, 2 * (67 - $A24), 2 * DN$2 + 1)), "", SUBSTITUTE($C$1, "&lt;direc&gt;", RIGHT(OFFSET('rivers (2)'!$A$1, 2 * (67 - $A24), 2 * DN$2 + 1), 1)))
&amp; IF(ISBLANK(OFFSET('rivers (2)'!$A$1, 2 * (67 - $A24) + 1, 2 * DN$2)), "", SUBSTITUTE($D$1, "&lt;direc&gt;", RIGHT(OFFSET('rivers (2)'!$A$1, 2 * (67 - $A24) + 1, 2 * DN$2), 1)))
&amp; IF(ISBLANK('feature type'!DM22), "EndPlot", SUBSTITUTE(SUBSTITUTE(output!$B$1,
                   "f_type", 'feature type'!DM22),
                   "f_var", 'feature variety'!DM22))
&amp; CHAR(10)</f>
        <v xml:space="preserve">BeginPlot
	x=116,y=46
	TerrainType=TERRAIN_OCEAN
	PlotType=3
EndPlot
</v>
      </c>
      <c r="DO24" t="str">
        <f ca="1">SUBSTITUTE(SUBSTITUTE(SUBSTITUTE(SUBSTITUTE($A$1,
"x_coord",DO$2),
"y_coord",$A24),
"t_type",'terrain type'!DN22),
"p_type", 'plot type'!DN22)
&amp; IF(LEFT(resources!DN22, 6) = "BONUS_", CHAR(9) &amp; "BonusType=" &amp; resources!DN22 &amp; CHAR(10), "")
&amp; IF('goody huts'!DN22, "	ImprovementType=IMPROVEMENT_GOODY_HUT" &amp; CHAR(10), "")
&amp; IF(ISBLANK(OFFSET('rivers (2)'!$A$1, 2 * (67 - $A24), 2 * DO$2 + 1)), "", SUBSTITUTE($C$1, "&lt;direc&gt;", RIGHT(OFFSET('rivers (2)'!$A$1, 2 * (67 - $A24), 2 * DO$2 + 1), 1)))
&amp; IF(ISBLANK(OFFSET('rivers (2)'!$A$1, 2 * (67 - $A24) + 1, 2 * DO$2)), "", SUBSTITUTE($D$1, "&lt;direc&gt;", RIGHT(OFFSET('rivers (2)'!$A$1, 2 * (67 - $A24) + 1, 2 * DO$2), 1)))
&amp; IF(ISBLANK('feature type'!DN22), "EndPlot", SUBSTITUTE(SUBSTITUTE(output!$B$1,
                   "f_type", 'feature type'!DN22),
                   "f_var", 'feature variety'!DN22))
&amp; CHAR(10)</f>
        <v xml:space="preserve">BeginPlot
	x=117,y=46
	TerrainType=TERRAIN_OCEAN
	PlotType=3
EndPlot
</v>
      </c>
      <c r="DP24" t="str">
        <f ca="1">SUBSTITUTE(SUBSTITUTE(SUBSTITUTE(SUBSTITUTE($A$1,
"x_coord",DP$2),
"y_coord",$A24),
"t_type",'terrain type'!DO22),
"p_type", 'plot type'!DO22)
&amp; IF(LEFT(resources!DO22, 6) = "BONUS_", CHAR(9) &amp; "BonusType=" &amp; resources!DO22 &amp; CHAR(10), "")
&amp; IF('goody huts'!DO22, "	ImprovementType=IMPROVEMENT_GOODY_HUT" &amp; CHAR(10), "")
&amp; IF(ISBLANK(OFFSET('rivers (2)'!$A$1, 2 * (67 - $A24), 2 * DP$2 + 1)), "", SUBSTITUTE($C$1, "&lt;direc&gt;", RIGHT(OFFSET('rivers (2)'!$A$1, 2 * (67 - $A24), 2 * DP$2 + 1), 1)))
&amp; IF(ISBLANK(OFFSET('rivers (2)'!$A$1, 2 * (67 - $A24) + 1, 2 * DP$2)), "", SUBSTITUTE($D$1, "&lt;direc&gt;", RIGHT(OFFSET('rivers (2)'!$A$1, 2 * (67 - $A24) + 1, 2 * DP$2), 1)))
&amp; IF(ISBLANK('feature type'!DO22), "EndPlot", SUBSTITUTE(SUBSTITUTE(output!$B$1,
                   "f_type", 'feature type'!DO22),
                   "f_var", 'feature variety'!DO22))
&amp; CHAR(10)</f>
        <v xml:space="preserve">BeginPlot
	x=118,y=46
	TerrainType=TERRAIN_OCEAN
	PlotType=3
EndPlot
</v>
      </c>
      <c r="DQ24" t="str">
        <f ca="1">SUBSTITUTE(SUBSTITUTE(SUBSTITUTE(SUBSTITUTE($A$1,
"x_coord",DQ$2),
"y_coord",$A24),
"t_type",'terrain type'!DP22),
"p_type", 'plot type'!DP22)
&amp; IF(LEFT(resources!DP22, 6) = "BONUS_", CHAR(9) &amp; "BonusType=" &amp; resources!DP22 &amp; CHAR(10), "")
&amp; IF('goody huts'!DP22, "	ImprovementType=IMPROVEMENT_GOODY_HUT" &amp; CHAR(10), "")
&amp; IF(ISBLANK(OFFSET('rivers (2)'!$A$1, 2 * (67 - $A24), 2 * DQ$2 + 1)), "", SUBSTITUTE($C$1, "&lt;direc&gt;", RIGHT(OFFSET('rivers (2)'!$A$1, 2 * (67 - $A24), 2 * DQ$2 + 1), 1)))
&amp; IF(ISBLANK(OFFSET('rivers (2)'!$A$1, 2 * (67 - $A24) + 1, 2 * DQ$2)), "", SUBSTITUTE($D$1, "&lt;direc&gt;", RIGHT(OFFSET('rivers (2)'!$A$1, 2 * (67 - $A24) + 1, 2 * DQ$2), 1)))
&amp; IF(ISBLANK('feature type'!DP22), "EndPlot", SUBSTITUTE(SUBSTITUTE(output!$B$1,
                   "f_type", 'feature type'!DP22),
                   "f_var", 'feature variety'!DP22))
&amp; CHAR(10)</f>
        <v xml:space="preserve">BeginPlot
	x=119,y=46
	TerrainType=TERRAIN_OCEAN
	PlotType=3
EndPlot
</v>
      </c>
      <c r="DR24" t="str">
        <f ca="1">SUBSTITUTE(SUBSTITUTE(SUBSTITUTE(SUBSTITUTE($A$1,
"x_coord",DR$2),
"y_coord",$A24),
"t_type",'terrain type'!DQ22),
"p_type", 'plot type'!DQ22)
&amp; IF(LEFT(resources!DQ22, 6) = "BONUS_", CHAR(9) &amp; "BonusType=" &amp; resources!DQ22 &amp; CHAR(10), "")
&amp; IF('goody huts'!DQ22, "	ImprovementType=IMPROVEMENT_GOODY_HUT" &amp; CHAR(10), "")
&amp; IF(ISBLANK(OFFSET('rivers (2)'!$A$1, 2 * (67 - $A24), 2 * DR$2 + 1)), "", SUBSTITUTE($C$1, "&lt;direc&gt;", RIGHT(OFFSET('rivers (2)'!$A$1, 2 * (67 - $A24), 2 * DR$2 + 1), 1)))
&amp; IF(ISBLANK(OFFSET('rivers (2)'!$A$1, 2 * (67 - $A24) + 1, 2 * DR$2)), "", SUBSTITUTE($D$1, "&lt;direc&gt;", RIGHT(OFFSET('rivers (2)'!$A$1, 2 * (67 - $A24) + 1, 2 * DR$2), 1)))
&amp; IF(ISBLANK('feature type'!DQ22), "EndPlot", SUBSTITUTE(SUBSTITUTE(output!$B$1,
                   "f_type", 'feature type'!DQ22),
                   "f_var", 'feature variety'!DQ22))
&amp; CHAR(10)</f>
        <v xml:space="preserve">BeginPlot
	x=120,y=46
	TerrainType=TERRAIN_OCEAN
	PlotType=3
EndPlot
</v>
      </c>
      <c r="DS24" t="str">
        <f ca="1">SUBSTITUTE(SUBSTITUTE(SUBSTITUTE(SUBSTITUTE($A$1,
"x_coord",DS$2),
"y_coord",$A24),
"t_type",'terrain type'!DR22),
"p_type", 'plot type'!DR22)
&amp; IF(LEFT(resources!DR22, 6) = "BONUS_", CHAR(9) &amp; "BonusType=" &amp; resources!DR22 &amp; CHAR(10), "")
&amp; IF('goody huts'!DR22, "	ImprovementType=IMPROVEMENT_GOODY_HUT" &amp; CHAR(10), "")
&amp; IF(ISBLANK(OFFSET('rivers (2)'!$A$1, 2 * (67 - $A24), 2 * DS$2 + 1)), "", SUBSTITUTE($C$1, "&lt;direc&gt;", RIGHT(OFFSET('rivers (2)'!$A$1, 2 * (67 - $A24), 2 * DS$2 + 1), 1)))
&amp; IF(ISBLANK(OFFSET('rivers (2)'!$A$1, 2 * (67 - $A24) + 1, 2 * DS$2)), "", SUBSTITUTE($D$1, "&lt;direc&gt;", RIGHT(OFFSET('rivers (2)'!$A$1, 2 * (67 - $A24) + 1, 2 * DS$2), 1)))
&amp; IF(ISBLANK('feature type'!DR22), "EndPlot", SUBSTITUTE(SUBSTITUTE(output!$B$1,
                   "f_type", 'feature type'!DR22),
                   "f_var", 'feature variety'!DR22))
&amp; CHAR(10)</f>
        <v xml:space="preserve">BeginPlot
	x=121,y=46
	TerrainType=TERRAIN_OCEAN
	PlotType=3
EndPlot
</v>
      </c>
      <c r="DT24" t="str">
        <f ca="1">SUBSTITUTE(SUBSTITUTE(SUBSTITUTE(SUBSTITUTE($A$1,
"x_coord",DT$2),
"y_coord",$A24),
"t_type",'terrain type'!DS22),
"p_type", 'plot type'!DS22)
&amp; IF(LEFT(resources!DS22, 6) = "BONUS_", CHAR(9) &amp; "BonusType=" &amp; resources!DS22 &amp; CHAR(10), "")
&amp; IF('goody huts'!DS22, "	ImprovementType=IMPROVEMENT_GOODY_HUT" &amp; CHAR(10), "")
&amp; IF(ISBLANK(OFFSET('rivers (2)'!$A$1, 2 * (67 - $A24), 2 * DT$2 + 1)), "", SUBSTITUTE($C$1, "&lt;direc&gt;", RIGHT(OFFSET('rivers (2)'!$A$1, 2 * (67 - $A24), 2 * DT$2 + 1), 1)))
&amp; IF(ISBLANK(OFFSET('rivers (2)'!$A$1, 2 * (67 - $A24) + 1, 2 * DT$2)), "", SUBSTITUTE($D$1, "&lt;direc&gt;", RIGHT(OFFSET('rivers (2)'!$A$1, 2 * (67 - $A24) + 1, 2 * DT$2), 1)))
&amp; IF(ISBLANK('feature type'!DS22), "EndPlot", SUBSTITUTE(SUBSTITUTE(output!$B$1,
                   "f_type", 'feature type'!DS22),
                   "f_var", 'feature variety'!DS22))
&amp; CHAR(10)</f>
        <v xml:space="preserve">BeginPlot
	x=122,y=46
	TerrainType=TERRAIN_OCEAN
	PlotType=3
EndPlot
</v>
      </c>
      <c r="DU24" t="str">
        <f ca="1">SUBSTITUTE(SUBSTITUTE(SUBSTITUTE(SUBSTITUTE($A$1,
"x_coord",DU$2),
"y_coord",$A24),
"t_type",'terrain type'!DT22),
"p_type", 'plot type'!DT22)
&amp; IF(LEFT(resources!DT22, 6) = "BONUS_", CHAR(9) &amp; "BonusType=" &amp; resources!DT22 &amp; CHAR(10), "")
&amp; IF('goody huts'!DT22, "	ImprovementType=IMPROVEMENT_GOODY_HUT" &amp; CHAR(10), "")
&amp; IF(ISBLANK(OFFSET('rivers (2)'!$A$1, 2 * (67 - $A24), 2 * DU$2 + 1)), "", SUBSTITUTE($C$1, "&lt;direc&gt;", RIGHT(OFFSET('rivers (2)'!$A$1, 2 * (67 - $A24), 2 * DU$2 + 1), 1)))
&amp; IF(ISBLANK(OFFSET('rivers (2)'!$A$1, 2 * (67 - $A24) + 1, 2 * DU$2)), "", SUBSTITUTE($D$1, "&lt;direc&gt;", RIGHT(OFFSET('rivers (2)'!$A$1, 2 * (67 - $A24) + 1, 2 * DU$2), 1)))
&amp; IF(ISBLANK('feature type'!DT22), "EndPlot", SUBSTITUTE(SUBSTITUTE(output!$B$1,
                   "f_type", 'feature type'!DT22),
                   "f_var", 'feature variety'!DT22))
&amp; CHAR(10)</f>
        <v xml:space="preserve">BeginPlot
	x=123,y=46
	TerrainType=TERRAIN_OCEAN
	PlotType=3
EndPlot
</v>
      </c>
    </row>
    <row r="25" spans="1:125" x14ac:dyDescent="0.25">
      <c r="A25" s="10">
        <v>45</v>
      </c>
      <c r="B25" t="str">
        <f ca="1">SUBSTITUTE(SUBSTITUTE(SUBSTITUTE(SUBSTITUTE($A$1,
"x_coord",B$2),
"y_coord",$A25),
"t_type",'terrain type'!A23),
"p_type", 'plot type'!A23)
&amp; IF(LEFT(resources!A23, 6) = "BONUS_", CHAR(9) &amp; "BonusType=" &amp; resources!A23 &amp; CHAR(10), "")
&amp; IF('goody huts'!A23, "	ImprovementType=IMPROVEMENT_GOODY_HUT" &amp; CHAR(10), "")
&amp; IF(ISBLANK(OFFSET('rivers (2)'!$A$1, 2 * (67 - $A25), 2 * B$2 + 1)), "", SUBSTITUTE($C$1, "&lt;direc&gt;", RIGHT(OFFSET('rivers (2)'!$A$1, 2 * (67 - $A25), 2 * B$2 + 1), 1)))
&amp; IF(ISBLANK(OFFSET('rivers (2)'!$A$1, 2 * (67 - $A25) + 1, 2 * B$2)), "", SUBSTITUTE($D$1, "&lt;direc&gt;", RIGHT(OFFSET('rivers (2)'!$A$1, 2 * (67 - $A25) + 1, 2 * B$2), 1)))
&amp; IF(ISBLANK('feature type'!A23), "EndPlot", SUBSTITUTE(SUBSTITUTE(output!$B$1,
                   "f_type", 'feature type'!A23),
                   "f_var", 'feature variety'!A23))
&amp; CHAR(10)</f>
        <v xml:space="preserve">BeginPlot
	x=0,y=45
	TerrainType=TERRAIN_OCEAN
	PlotType=3
EndPlot
</v>
      </c>
      <c r="C25" t="str">
        <f ca="1">SUBSTITUTE(SUBSTITUTE(SUBSTITUTE(SUBSTITUTE($A$1,
"x_coord",C$2),
"y_coord",$A25),
"t_type",'terrain type'!B23),
"p_type", 'plot type'!B23)
&amp; IF(LEFT(resources!B23, 6) = "BONUS_", CHAR(9) &amp; "BonusType=" &amp; resources!B23 &amp; CHAR(10), "")
&amp; IF('goody huts'!B23, "	ImprovementType=IMPROVEMENT_GOODY_HUT" &amp; CHAR(10), "")
&amp; IF(ISBLANK(OFFSET('rivers (2)'!$A$1, 2 * (67 - $A25), 2 * C$2 + 1)), "", SUBSTITUTE($C$1, "&lt;direc&gt;", RIGHT(OFFSET('rivers (2)'!$A$1, 2 * (67 - $A25), 2 * C$2 + 1), 1)))
&amp; IF(ISBLANK(OFFSET('rivers (2)'!$A$1, 2 * (67 - $A25) + 1, 2 * C$2)), "", SUBSTITUTE($D$1, "&lt;direc&gt;", RIGHT(OFFSET('rivers (2)'!$A$1, 2 * (67 - $A25) + 1, 2 * C$2), 1)))
&amp; IF(ISBLANK('feature type'!B23), "EndPlot", SUBSTITUTE(SUBSTITUTE(output!$B$1,
                   "f_type", 'feature type'!B23),
                   "f_var", 'feature variety'!B23))
&amp; CHAR(10)</f>
        <v xml:space="preserve">BeginPlot
	x=1,y=45
	TerrainType=TERRAIN_COAST
	PlotType=3
EndPlot
</v>
      </c>
      <c r="D25" t="str">
        <f ca="1">SUBSTITUTE(SUBSTITUTE(SUBSTITUTE(SUBSTITUTE($A$1,
"x_coord",D$2),
"y_coord",$A25),
"t_type",'terrain type'!C23),
"p_type", 'plot type'!C23)
&amp; IF(LEFT(resources!C23, 6) = "BONUS_", CHAR(9) &amp; "BonusType=" &amp; resources!C23 &amp; CHAR(10), "")
&amp; IF('goody huts'!C23, "	ImprovementType=IMPROVEMENT_GOODY_HUT" &amp; CHAR(10), "")
&amp; IF(ISBLANK(OFFSET('rivers (2)'!$A$1, 2 * (67 - $A25), 2 * D$2 + 1)), "", SUBSTITUTE($C$1, "&lt;direc&gt;", RIGHT(OFFSET('rivers (2)'!$A$1, 2 * (67 - $A25), 2 * D$2 + 1), 1)))
&amp; IF(ISBLANK(OFFSET('rivers (2)'!$A$1, 2 * (67 - $A25) + 1, 2 * D$2)), "", SUBSTITUTE($D$1, "&lt;direc&gt;", RIGHT(OFFSET('rivers (2)'!$A$1, 2 * (67 - $A25) + 1, 2 * D$2), 1)))
&amp; IF(ISBLANK('feature type'!C23), "EndPlot", SUBSTITUTE(SUBSTITUTE(output!$B$1,
                   "f_type", 'feature type'!C23),
                   "f_var", 'feature variety'!C23))
&amp; CHAR(10)</f>
        <v xml:space="preserve">BeginPlot
	x=2,y=45
	TerrainType=TERRAIN_GRASS
	PlotType=0
EndPlot
</v>
      </c>
      <c r="E25" t="str">
        <f ca="1">SUBSTITUTE(SUBSTITUTE(SUBSTITUTE(SUBSTITUTE($A$1,
"x_coord",E$2),
"y_coord",$A25),
"t_type",'terrain type'!D23),
"p_type", 'plot type'!D23)
&amp; IF(LEFT(resources!D23, 6) = "BONUS_", CHAR(9) &amp; "BonusType=" &amp; resources!D23 &amp; CHAR(10), "")
&amp; IF('goody huts'!D23, "	ImprovementType=IMPROVEMENT_GOODY_HUT" &amp; CHAR(10), "")
&amp; IF(ISBLANK(OFFSET('rivers (2)'!$A$1, 2 * (67 - $A25), 2 * E$2 + 1)), "", SUBSTITUTE($C$1, "&lt;direc&gt;", RIGHT(OFFSET('rivers (2)'!$A$1, 2 * (67 - $A25), 2 * E$2 + 1), 1)))
&amp; IF(ISBLANK(OFFSET('rivers (2)'!$A$1, 2 * (67 - $A25) + 1, 2 * E$2)), "", SUBSTITUTE($D$1, "&lt;direc&gt;", RIGHT(OFFSET('rivers (2)'!$A$1, 2 * (67 - $A25) + 1, 2 * E$2), 1)))
&amp; IF(ISBLANK('feature type'!D23), "EndPlot", SUBSTITUTE(SUBSTITUTE(output!$B$1,
                   "f_type", 'feature type'!D23),
                   "f_var", 'feature variety'!D23))
&amp; CHAR(10)</f>
        <v xml:space="preserve">BeginPlot
	x=3,y=45
	TerrainType=TERRAIN_COAST
	PlotType=3
EndPlot
</v>
      </c>
      <c r="F25" t="str">
        <f ca="1">SUBSTITUTE(SUBSTITUTE(SUBSTITUTE(SUBSTITUTE($A$1,
"x_coord",F$2),
"y_coord",$A25),
"t_type",'terrain type'!E23),
"p_type", 'plot type'!E23)
&amp; IF(LEFT(resources!E23, 6) = "BONUS_", CHAR(9) &amp; "BonusType=" &amp; resources!E23 &amp; CHAR(10), "")
&amp; IF('goody huts'!E23, "	ImprovementType=IMPROVEMENT_GOODY_HUT" &amp; CHAR(10), "")
&amp; IF(ISBLANK(OFFSET('rivers (2)'!$A$1, 2 * (67 - $A25), 2 * F$2 + 1)), "", SUBSTITUTE($C$1, "&lt;direc&gt;", RIGHT(OFFSET('rivers (2)'!$A$1, 2 * (67 - $A25), 2 * F$2 + 1), 1)))
&amp; IF(ISBLANK(OFFSET('rivers (2)'!$A$1, 2 * (67 - $A25) + 1, 2 * F$2)), "", SUBSTITUTE($D$1, "&lt;direc&gt;", RIGHT(OFFSET('rivers (2)'!$A$1, 2 * (67 - $A25) + 1, 2 * F$2), 1)))
&amp; IF(ISBLANK('feature type'!E23), "EndPlot", SUBSTITUTE(SUBSTITUTE(output!$B$1,
                   "f_type", 'feature type'!E23),
                   "f_var", 'feature variety'!E23))
&amp; CHAR(10)</f>
        <v xml:space="preserve">BeginPlot
	x=4,y=45
	TerrainType=TERRAIN_OCEAN
	PlotType=3
EndPlot
</v>
      </c>
      <c r="G25" t="str">
        <f ca="1">SUBSTITUTE(SUBSTITUTE(SUBSTITUTE(SUBSTITUTE($A$1,
"x_coord",G$2),
"y_coord",$A25),
"t_type",'terrain type'!F23),
"p_type", 'plot type'!F23)
&amp; IF(LEFT(resources!F23, 6) = "BONUS_", CHAR(9) &amp; "BonusType=" &amp; resources!F23 &amp; CHAR(10), "")
&amp; IF('goody huts'!F23, "	ImprovementType=IMPROVEMENT_GOODY_HUT" &amp; CHAR(10), "")
&amp; IF(ISBLANK(OFFSET('rivers (2)'!$A$1, 2 * (67 - $A25), 2 * G$2 + 1)), "", SUBSTITUTE($C$1, "&lt;direc&gt;", RIGHT(OFFSET('rivers (2)'!$A$1, 2 * (67 - $A25), 2 * G$2 + 1), 1)))
&amp; IF(ISBLANK(OFFSET('rivers (2)'!$A$1, 2 * (67 - $A25) + 1, 2 * G$2)), "", SUBSTITUTE($D$1, "&lt;direc&gt;", RIGHT(OFFSET('rivers (2)'!$A$1, 2 * (67 - $A25) + 1, 2 * G$2), 1)))
&amp; IF(ISBLANK('feature type'!F23), "EndPlot", SUBSTITUTE(SUBSTITUTE(output!$B$1,
                   "f_type", 'feature type'!F23),
                   "f_var", 'feature variety'!F23))
&amp; CHAR(10)</f>
        <v xml:space="preserve">BeginPlot
	x=5,y=45
	TerrainType=TERRAIN_OCEAN
	PlotType=3
EndPlot
</v>
      </c>
      <c r="H25" t="str">
        <f ca="1">SUBSTITUTE(SUBSTITUTE(SUBSTITUTE(SUBSTITUTE($A$1,
"x_coord",H$2),
"y_coord",$A25),
"t_type",'terrain type'!G23),
"p_type", 'plot type'!G23)
&amp; IF(LEFT(resources!G23, 6) = "BONUS_", CHAR(9) &amp; "BonusType=" &amp; resources!G23 &amp; CHAR(10), "")
&amp; IF('goody huts'!G23, "	ImprovementType=IMPROVEMENT_GOODY_HUT" &amp; CHAR(10), "")
&amp; IF(ISBLANK(OFFSET('rivers (2)'!$A$1, 2 * (67 - $A25), 2 * H$2 + 1)), "", SUBSTITUTE($C$1, "&lt;direc&gt;", RIGHT(OFFSET('rivers (2)'!$A$1, 2 * (67 - $A25), 2 * H$2 + 1), 1)))
&amp; IF(ISBLANK(OFFSET('rivers (2)'!$A$1, 2 * (67 - $A25) + 1, 2 * H$2)), "", SUBSTITUTE($D$1, "&lt;direc&gt;", RIGHT(OFFSET('rivers (2)'!$A$1, 2 * (67 - $A25) + 1, 2 * H$2), 1)))
&amp; IF(ISBLANK('feature type'!G23), "EndPlot", SUBSTITUTE(SUBSTITUTE(output!$B$1,
                   "f_type", 'feature type'!G23),
                   "f_var", 'feature variety'!G23))
&amp; CHAR(10)</f>
        <v xml:space="preserve">BeginPlot
	x=6,y=45
	TerrainType=TERRAIN_OCEAN
	PlotType=3
EndPlot
</v>
      </c>
      <c r="I25" t="str">
        <f ca="1">SUBSTITUTE(SUBSTITUTE(SUBSTITUTE(SUBSTITUTE($A$1,
"x_coord",I$2),
"y_coord",$A25),
"t_type",'terrain type'!H23),
"p_type", 'plot type'!H23)
&amp; IF(LEFT(resources!H23, 6) = "BONUS_", CHAR(9) &amp; "BonusType=" &amp; resources!H23 &amp; CHAR(10), "")
&amp; IF('goody huts'!H23, "	ImprovementType=IMPROVEMENT_GOODY_HUT" &amp; CHAR(10), "")
&amp; IF(ISBLANK(OFFSET('rivers (2)'!$A$1, 2 * (67 - $A25), 2 * I$2 + 1)), "", SUBSTITUTE($C$1, "&lt;direc&gt;", RIGHT(OFFSET('rivers (2)'!$A$1, 2 * (67 - $A25), 2 * I$2 + 1), 1)))
&amp; IF(ISBLANK(OFFSET('rivers (2)'!$A$1, 2 * (67 - $A25) + 1, 2 * I$2)), "", SUBSTITUTE($D$1, "&lt;direc&gt;", RIGHT(OFFSET('rivers (2)'!$A$1, 2 * (67 - $A25) + 1, 2 * I$2), 1)))
&amp; IF(ISBLANK('feature type'!H23), "EndPlot", SUBSTITUTE(SUBSTITUTE(output!$B$1,
                   "f_type", 'feature type'!H23),
                   "f_var", 'feature variety'!H23))
&amp; CHAR(10)</f>
        <v xml:space="preserve">BeginPlot
	x=7,y=45
	TerrainType=TERRAIN_OCEAN
	PlotType=3
EndPlot
</v>
      </c>
      <c r="J25" t="str">
        <f ca="1">SUBSTITUTE(SUBSTITUTE(SUBSTITUTE(SUBSTITUTE($A$1,
"x_coord",J$2),
"y_coord",$A25),
"t_type",'terrain type'!I23),
"p_type", 'plot type'!I23)
&amp; IF(LEFT(resources!I23, 6) = "BONUS_", CHAR(9) &amp; "BonusType=" &amp; resources!I23 &amp; CHAR(10), "")
&amp; IF('goody huts'!I23, "	ImprovementType=IMPROVEMENT_GOODY_HUT" &amp; CHAR(10), "")
&amp; IF(ISBLANK(OFFSET('rivers (2)'!$A$1, 2 * (67 - $A25), 2 * J$2 + 1)), "", SUBSTITUTE($C$1, "&lt;direc&gt;", RIGHT(OFFSET('rivers (2)'!$A$1, 2 * (67 - $A25), 2 * J$2 + 1), 1)))
&amp; IF(ISBLANK(OFFSET('rivers (2)'!$A$1, 2 * (67 - $A25) + 1, 2 * J$2)), "", SUBSTITUTE($D$1, "&lt;direc&gt;", RIGHT(OFFSET('rivers (2)'!$A$1, 2 * (67 - $A25) + 1, 2 * J$2), 1)))
&amp; IF(ISBLANK('feature type'!I23), "EndPlot", SUBSTITUTE(SUBSTITUTE(output!$B$1,
                   "f_type", 'feature type'!I23),
                   "f_var", 'feature variety'!I23))
&amp; CHAR(10)</f>
        <v xml:space="preserve">BeginPlot
	x=8,y=45
	TerrainType=TERRAIN_OCEAN
	PlotType=3
EndPlot
</v>
      </c>
      <c r="K25" t="str">
        <f ca="1">SUBSTITUTE(SUBSTITUTE(SUBSTITUTE(SUBSTITUTE($A$1,
"x_coord",K$2),
"y_coord",$A25),
"t_type",'terrain type'!J23),
"p_type", 'plot type'!J23)
&amp; IF(LEFT(resources!J23, 6) = "BONUS_", CHAR(9) &amp; "BonusType=" &amp; resources!J23 &amp; CHAR(10), "")
&amp; IF('goody huts'!J23, "	ImprovementType=IMPROVEMENT_GOODY_HUT" &amp; CHAR(10), "")
&amp; IF(ISBLANK(OFFSET('rivers (2)'!$A$1, 2 * (67 - $A25), 2 * K$2 + 1)), "", SUBSTITUTE($C$1, "&lt;direc&gt;", RIGHT(OFFSET('rivers (2)'!$A$1, 2 * (67 - $A25), 2 * K$2 + 1), 1)))
&amp; IF(ISBLANK(OFFSET('rivers (2)'!$A$1, 2 * (67 - $A25) + 1, 2 * K$2)), "", SUBSTITUTE($D$1, "&lt;direc&gt;", RIGHT(OFFSET('rivers (2)'!$A$1, 2 * (67 - $A25) + 1, 2 * K$2), 1)))
&amp; IF(ISBLANK('feature type'!J23), "EndPlot", SUBSTITUTE(SUBSTITUTE(output!$B$1,
                   "f_type", 'feature type'!J23),
                   "f_var", 'feature variety'!J23))
&amp; CHAR(10)</f>
        <v xml:space="preserve">BeginPlot
	x=9,y=45
	TerrainType=TERRAIN_OCEAN
	PlotType=3
EndPlot
</v>
      </c>
      <c r="L25" t="str">
        <f ca="1">SUBSTITUTE(SUBSTITUTE(SUBSTITUTE(SUBSTITUTE($A$1,
"x_coord",L$2),
"y_coord",$A25),
"t_type",'terrain type'!K23),
"p_type", 'plot type'!K23)
&amp; IF(LEFT(resources!K23, 6) = "BONUS_", CHAR(9) &amp; "BonusType=" &amp; resources!K23 &amp; CHAR(10), "")
&amp; IF('goody huts'!K23, "	ImprovementType=IMPROVEMENT_GOODY_HUT" &amp; CHAR(10), "")
&amp; IF(ISBLANK(OFFSET('rivers (2)'!$A$1, 2 * (67 - $A25), 2 * L$2 + 1)), "", SUBSTITUTE($C$1, "&lt;direc&gt;", RIGHT(OFFSET('rivers (2)'!$A$1, 2 * (67 - $A25), 2 * L$2 + 1), 1)))
&amp; IF(ISBLANK(OFFSET('rivers (2)'!$A$1, 2 * (67 - $A25) + 1, 2 * L$2)), "", SUBSTITUTE($D$1, "&lt;direc&gt;", RIGHT(OFFSET('rivers (2)'!$A$1, 2 * (67 - $A25) + 1, 2 * L$2), 1)))
&amp; IF(ISBLANK('feature type'!K23), "EndPlot", SUBSTITUTE(SUBSTITUTE(output!$B$1,
                   "f_type", 'feature type'!K23),
                   "f_var", 'feature variety'!K23))
&amp; CHAR(10)</f>
        <v xml:space="preserve">BeginPlot
	x=10,y=45
	TerrainType=TERRAIN_OCEAN
	PlotType=3
EndPlot
</v>
      </c>
      <c r="M25" t="str">
        <f ca="1">SUBSTITUTE(SUBSTITUTE(SUBSTITUTE(SUBSTITUTE($A$1,
"x_coord",M$2),
"y_coord",$A25),
"t_type",'terrain type'!L23),
"p_type", 'plot type'!L23)
&amp; IF(LEFT(resources!L23, 6) = "BONUS_", CHAR(9) &amp; "BonusType=" &amp; resources!L23 &amp; CHAR(10), "")
&amp; IF('goody huts'!L23, "	ImprovementType=IMPROVEMENT_GOODY_HUT" &amp; CHAR(10), "")
&amp; IF(ISBLANK(OFFSET('rivers (2)'!$A$1, 2 * (67 - $A25), 2 * M$2 + 1)), "", SUBSTITUTE($C$1, "&lt;direc&gt;", RIGHT(OFFSET('rivers (2)'!$A$1, 2 * (67 - $A25), 2 * M$2 + 1), 1)))
&amp; IF(ISBLANK(OFFSET('rivers (2)'!$A$1, 2 * (67 - $A25) + 1, 2 * M$2)), "", SUBSTITUTE($D$1, "&lt;direc&gt;", RIGHT(OFFSET('rivers (2)'!$A$1, 2 * (67 - $A25) + 1, 2 * M$2), 1)))
&amp; IF(ISBLANK('feature type'!L23), "EndPlot", SUBSTITUTE(SUBSTITUTE(output!$B$1,
                   "f_type", 'feature type'!L23),
                   "f_var", 'feature variety'!L23))
&amp; CHAR(10)</f>
        <v xml:space="preserve">BeginPlot
	x=11,y=45
	TerrainType=TERRAIN_OCEAN
	PlotType=3
EndPlot
</v>
      </c>
      <c r="N25" t="str">
        <f ca="1">SUBSTITUTE(SUBSTITUTE(SUBSTITUTE(SUBSTITUTE($A$1,
"x_coord",N$2),
"y_coord",$A25),
"t_type",'terrain type'!M23),
"p_type", 'plot type'!M23)
&amp; IF(LEFT(resources!M23, 6) = "BONUS_", CHAR(9) &amp; "BonusType=" &amp; resources!M23 &amp; CHAR(10), "")
&amp; IF('goody huts'!M23, "	ImprovementType=IMPROVEMENT_GOODY_HUT" &amp; CHAR(10), "")
&amp; IF(ISBLANK(OFFSET('rivers (2)'!$A$1, 2 * (67 - $A25), 2 * N$2 + 1)), "", SUBSTITUTE($C$1, "&lt;direc&gt;", RIGHT(OFFSET('rivers (2)'!$A$1, 2 * (67 - $A25), 2 * N$2 + 1), 1)))
&amp; IF(ISBLANK(OFFSET('rivers (2)'!$A$1, 2 * (67 - $A25) + 1, 2 * N$2)), "", SUBSTITUTE($D$1, "&lt;direc&gt;", RIGHT(OFFSET('rivers (2)'!$A$1, 2 * (67 - $A25) + 1, 2 * N$2), 1)))
&amp; IF(ISBLANK('feature type'!M23), "EndPlot", SUBSTITUTE(SUBSTITUTE(output!$B$1,
                   "f_type", 'feature type'!M23),
                   "f_var", 'feature variety'!M23))
&amp; CHAR(10)</f>
        <v xml:space="preserve">BeginPlot
	x=12,y=45
	TerrainType=TERRAIN_COAST
	PlotType=3
EndPlot
</v>
      </c>
      <c r="O25" t="str">
        <f ca="1">SUBSTITUTE(SUBSTITUTE(SUBSTITUTE(SUBSTITUTE($A$1,
"x_coord",O$2),
"y_coord",$A25),
"t_type",'terrain type'!N23),
"p_type", 'plot type'!N23)
&amp; IF(LEFT(resources!N23, 6) = "BONUS_", CHAR(9) &amp; "BonusType=" &amp; resources!N23 &amp; CHAR(10), "")
&amp; IF('goody huts'!N23, "	ImprovementType=IMPROVEMENT_GOODY_HUT" &amp; CHAR(10), "")
&amp; IF(ISBLANK(OFFSET('rivers (2)'!$A$1, 2 * (67 - $A25), 2 * O$2 + 1)), "", SUBSTITUTE($C$1, "&lt;direc&gt;", RIGHT(OFFSET('rivers (2)'!$A$1, 2 * (67 - $A25), 2 * O$2 + 1), 1)))
&amp; IF(ISBLANK(OFFSET('rivers (2)'!$A$1, 2 * (67 - $A25) + 1, 2 * O$2)), "", SUBSTITUTE($D$1, "&lt;direc&gt;", RIGHT(OFFSET('rivers (2)'!$A$1, 2 * (67 - $A25) + 1, 2 * O$2), 1)))
&amp; IF(ISBLANK('feature type'!N23), "EndPlot", SUBSTITUTE(SUBSTITUTE(output!$B$1,
                   "f_type", 'feature type'!N23),
                   "f_var", 'feature variety'!N23))
&amp; CHAR(10)</f>
        <v xml:space="preserve">BeginPlot
	x=13,y=45
	TerrainType=TERRAIN_GRASS
	PlotType=2
EndPlot
</v>
      </c>
      <c r="P25" t="str">
        <f ca="1">SUBSTITUTE(SUBSTITUTE(SUBSTITUTE(SUBSTITUTE($A$1,
"x_coord",P$2),
"y_coord",$A25),
"t_type",'terrain type'!O23),
"p_type", 'plot type'!O23)
&amp; IF(LEFT(resources!O23, 6) = "BONUS_", CHAR(9) &amp; "BonusType=" &amp; resources!O23 &amp; CHAR(10), "")
&amp; IF('goody huts'!O23, "	ImprovementType=IMPROVEMENT_GOODY_HUT" &amp; CHAR(10), "")
&amp; IF(ISBLANK(OFFSET('rivers (2)'!$A$1, 2 * (67 - $A25), 2 * P$2 + 1)), "", SUBSTITUTE($C$1, "&lt;direc&gt;", RIGHT(OFFSET('rivers (2)'!$A$1, 2 * (67 - $A25), 2 * P$2 + 1), 1)))
&amp; IF(ISBLANK(OFFSET('rivers (2)'!$A$1, 2 * (67 - $A25) + 1, 2 * P$2)), "", SUBSTITUTE($D$1, "&lt;direc&gt;", RIGHT(OFFSET('rivers (2)'!$A$1, 2 * (67 - $A25) + 1, 2 * P$2), 1)))
&amp; IF(ISBLANK('feature type'!O23), "EndPlot", SUBSTITUTE(SUBSTITUTE(output!$B$1,
                   "f_type", 'feature type'!O23),
                   "f_var", 'feature variety'!O23))
&amp; CHAR(10)</f>
        <v xml:space="preserve">BeginPlot
	x=14,y=45
	TerrainType=TERRAIN_GRASS
	PlotType=1
EndPlot
</v>
      </c>
      <c r="Q25" t="str">
        <f ca="1">SUBSTITUTE(SUBSTITUTE(SUBSTITUTE(SUBSTITUTE($A$1,
"x_coord",Q$2),
"y_coord",$A25),
"t_type",'terrain type'!P23),
"p_type", 'plot type'!P23)
&amp; IF(LEFT(resources!P23, 6) = "BONUS_", CHAR(9) &amp; "BonusType=" &amp; resources!P23 &amp; CHAR(10), "")
&amp; IF('goody huts'!P23, "	ImprovementType=IMPROVEMENT_GOODY_HUT" &amp; CHAR(10), "")
&amp; IF(ISBLANK(OFFSET('rivers (2)'!$A$1, 2 * (67 - $A25), 2 * Q$2 + 1)), "", SUBSTITUTE($C$1, "&lt;direc&gt;", RIGHT(OFFSET('rivers (2)'!$A$1, 2 * (67 - $A25), 2 * Q$2 + 1), 1)))
&amp; IF(ISBLANK(OFFSET('rivers (2)'!$A$1, 2 * (67 - $A25) + 1, 2 * Q$2)), "", SUBSTITUTE($D$1, "&lt;direc&gt;", RIGHT(OFFSET('rivers (2)'!$A$1, 2 * (67 - $A25) + 1, 2 * Q$2), 1)))
&amp; IF(ISBLANK('feature type'!P23), "EndPlot", SUBSTITUTE(SUBSTITUTE(output!$B$1,
                   "f_type", 'feature type'!P23),
                   "f_var", 'feature variety'!P23))
&amp; CHAR(10)</f>
        <v xml:space="preserve">BeginPlot
	x=15,y=45
	TerrainType=TERRAIN_GRASS
	PlotType=2
	BonusType=BONUS_PIG
	FeatureType=FEATURE_FOREST, FeatureVariety=0
EndPlot
</v>
      </c>
      <c r="R25" t="str">
        <f ca="1">SUBSTITUTE(SUBSTITUTE(SUBSTITUTE(SUBSTITUTE($A$1,
"x_coord",R$2),
"y_coord",$A25),
"t_type",'terrain type'!Q23),
"p_type", 'plot type'!Q23)
&amp; IF(LEFT(resources!Q23, 6) = "BONUS_", CHAR(9) &amp; "BonusType=" &amp; resources!Q23 &amp; CHAR(10), "")
&amp; IF('goody huts'!Q23, "	ImprovementType=IMPROVEMENT_GOODY_HUT" &amp; CHAR(10), "")
&amp; IF(ISBLANK(OFFSET('rivers (2)'!$A$1, 2 * (67 - $A25), 2 * R$2 + 1)), "", SUBSTITUTE($C$1, "&lt;direc&gt;", RIGHT(OFFSET('rivers (2)'!$A$1, 2 * (67 - $A25), 2 * R$2 + 1), 1)))
&amp; IF(ISBLANK(OFFSET('rivers (2)'!$A$1, 2 * (67 - $A25) + 1, 2 * R$2)), "", SUBSTITUTE($D$1, "&lt;direc&gt;", RIGHT(OFFSET('rivers (2)'!$A$1, 2 * (67 - $A25) + 1, 2 * R$2), 1)))
&amp; IF(ISBLANK('feature type'!Q23), "EndPlot", SUBSTITUTE(SUBSTITUTE(output!$B$1,
                   "f_type", 'feature type'!Q23),
                   "f_var", 'feature variety'!Q23))
&amp; CHAR(10)</f>
        <v xml:space="preserve">BeginPlot
	x=16,y=45
	TerrainType=TERRAIN_GRASS
	PlotType=1
	FeatureType=FEATURE_FOREST, FeatureVariety=0
EndPlot
</v>
      </c>
      <c r="S25" t="str">
        <f ca="1">SUBSTITUTE(SUBSTITUTE(SUBSTITUTE(SUBSTITUTE($A$1,
"x_coord",S$2),
"y_coord",$A25),
"t_type",'terrain type'!R23),
"p_type", 'plot type'!R23)
&amp; IF(LEFT(resources!R23, 6) = "BONUS_", CHAR(9) &amp; "BonusType=" &amp; resources!R23 &amp; CHAR(10), "")
&amp; IF('goody huts'!R23, "	ImprovementType=IMPROVEMENT_GOODY_HUT" &amp; CHAR(10), "")
&amp; IF(ISBLANK(OFFSET('rivers (2)'!$A$1, 2 * (67 - $A25), 2 * S$2 + 1)), "", SUBSTITUTE($C$1, "&lt;direc&gt;", RIGHT(OFFSET('rivers (2)'!$A$1, 2 * (67 - $A25), 2 * S$2 + 1), 1)))
&amp; IF(ISBLANK(OFFSET('rivers (2)'!$A$1, 2 * (67 - $A25) + 1, 2 * S$2)), "", SUBSTITUTE($D$1, "&lt;direc&gt;", RIGHT(OFFSET('rivers (2)'!$A$1, 2 * (67 - $A25) + 1, 2 * S$2), 1)))
&amp; IF(ISBLANK('feature type'!R23), "EndPlot", SUBSTITUTE(SUBSTITUTE(output!$B$1,
                   "f_type", 'feature type'!R23),
                   "f_var", 'feature variety'!R23))
&amp; CHAR(10)</f>
        <v xml:space="preserve">BeginPlot
	x=17,y=45
	TerrainType=TERRAIN_GRASS
	PlotType=2
	FeatureType=FEATURE_FOREST, FeatureVariety=0
EndPlot
</v>
      </c>
      <c r="T25" t="str">
        <f ca="1">SUBSTITUTE(SUBSTITUTE(SUBSTITUTE(SUBSTITUTE($A$1,
"x_coord",T$2),
"y_coord",$A25),
"t_type",'terrain type'!S23),
"p_type", 'plot type'!S23)
&amp; IF(LEFT(resources!S23, 6) = "BONUS_", CHAR(9) &amp; "BonusType=" &amp; resources!S23 &amp; CHAR(10), "")
&amp; IF('goody huts'!S23, "	ImprovementType=IMPROVEMENT_GOODY_HUT" &amp; CHAR(10), "")
&amp; IF(ISBLANK(OFFSET('rivers (2)'!$A$1, 2 * (67 - $A25), 2 * T$2 + 1)), "", SUBSTITUTE($C$1, "&lt;direc&gt;", RIGHT(OFFSET('rivers (2)'!$A$1, 2 * (67 - $A25), 2 * T$2 + 1), 1)))
&amp; IF(ISBLANK(OFFSET('rivers (2)'!$A$1, 2 * (67 - $A25) + 1, 2 * T$2)), "", SUBSTITUTE($D$1, "&lt;direc&gt;", RIGHT(OFFSET('rivers (2)'!$A$1, 2 * (67 - $A25) + 1, 2 * T$2), 1)))
&amp; IF(ISBLANK('feature type'!S23), "EndPlot", SUBSTITUTE(SUBSTITUTE(output!$B$1,
                   "f_type", 'feature type'!S23),
                   "f_var", 'feature variety'!S23))
&amp; CHAR(10)</f>
        <v xml:space="preserve">BeginPlot
	x=18,y=45
	TerrainType=TERRAIN_GRASS
	PlotType=2
EndPlot
</v>
      </c>
      <c r="U25" t="str">
        <f ca="1">SUBSTITUTE(SUBSTITUTE(SUBSTITUTE(SUBSTITUTE($A$1,
"x_coord",U$2),
"y_coord",$A25),
"t_type",'terrain type'!T23),
"p_type", 'plot type'!T23)
&amp; IF(LEFT(resources!T23, 6) = "BONUS_", CHAR(9) &amp; "BonusType=" &amp; resources!T23 &amp; CHAR(10), "")
&amp; IF('goody huts'!T23, "	ImprovementType=IMPROVEMENT_GOODY_HUT" &amp; CHAR(10), "")
&amp; IF(ISBLANK(OFFSET('rivers (2)'!$A$1, 2 * (67 - $A25), 2 * U$2 + 1)), "", SUBSTITUTE($C$1, "&lt;direc&gt;", RIGHT(OFFSET('rivers (2)'!$A$1, 2 * (67 - $A25), 2 * U$2 + 1), 1)))
&amp; IF(ISBLANK(OFFSET('rivers (2)'!$A$1, 2 * (67 - $A25) + 1, 2 * U$2)), "", SUBSTITUTE($D$1, "&lt;direc&gt;", RIGHT(OFFSET('rivers (2)'!$A$1, 2 * (67 - $A25) + 1, 2 * U$2), 1)))
&amp; IF(ISBLANK('feature type'!T23), "EndPlot", SUBSTITUTE(SUBSTITUTE(output!$B$1,
                   "f_type", 'feature type'!T23),
                   "f_var", 'feature variety'!T23))
&amp; CHAR(10)</f>
        <v xml:space="preserve">BeginPlot
	x=19,y=45
	TerrainType=TERRAIN_GRASS
	PlotType=2
	BonusType=BONUS_WHEAT
EndPlot
</v>
      </c>
      <c r="V25" t="str">
        <f ca="1">SUBSTITUTE(SUBSTITUTE(SUBSTITUTE(SUBSTITUTE($A$1,
"x_coord",V$2),
"y_coord",$A25),
"t_type",'terrain type'!U23),
"p_type", 'plot type'!U23)
&amp; IF(LEFT(resources!U23, 6) = "BONUS_", CHAR(9) &amp; "BonusType=" &amp; resources!U23 &amp; CHAR(10), "")
&amp; IF('goody huts'!U23, "	ImprovementType=IMPROVEMENT_GOODY_HUT" &amp; CHAR(10), "")
&amp; IF(ISBLANK(OFFSET('rivers (2)'!$A$1, 2 * (67 - $A25), 2 * V$2 + 1)), "", SUBSTITUTE($C$1, "&lt;direc&gt;", RIGHT(OFFSET('rivers (2)'!$A$1, 2 * (67 - $A25), 2 * V$2 + 1), 1)))
&amp; IF(ISBLANK(OFFSET('rivers (2)'!$A$1, 2 * (67 - $A25) + 1, 2 * V$2)), "", SUBSTITUTE($D$1, "&lt;direc&gt;", RIGHT(OFFSET('rivers (2)'!$A$1, 2 * (67 - $A25) + 1, 2 * V$2), 1)))
&amp; IF(ISBLANK('feature type'!U23), "EndPlot", SUBSTITUTE(SUBSTITUTE(output!$B$1,
                   "f_type", 'feature type'!U23),
                   "f_var", 'feature variety'!U23))
&amp; CHAR(10)</f>
        <v xml:space="preserve">BeginPlot
	x=20,y=45
	TerrainType=TERRAIN_GRASS
	PlotType=2
EndPlot
</v>
      </c>
      <c r="W25" t="str">
        <f ca="1">SUBSTITUTE(SUBSTITUTE(SUBSTITUTE(SUBSTITUTE($A$1,
"x_coord",W$2),
"y_coord",$A25),
"t_type",'terrain type'!V23),
"p_type", 'plot type'!V23)
&amp; IF(LEFT(resources!V23, 6) = "BONUS_", CHAR(9) &amp; "BonusType=" &amp; resources!V23 &amp; CHAR(10), "")
&amp; IF('goody huts'!V23, "	ImprovementType=IMPROVEMENT_GOODY_HUT" &amp; CHAR(10), "")
&amp; IF(ISBLANK(OFFSET('rivers (2)'!$A$1, 2 * (67 - $A25), 2 * W$2 + 1)), "", SUBSTITUTE($C$1, "&lt;direc&gt;", RIGHT(OFFSET('rivers (2)'!$A$1, 2 * (67 - $A25), 2 * W$2 + 1), 1)))
&amp; IF(ISBLANK(OFFSET('rivers (2)'!$A$1, 2 * (67 - $A25) + 1, 2 * W$2)), "", SUBSTITUTE($D$1, "&lt;direc&gt;", RIGHT(OFFSET('rivers (2)'!$A$1, 2 * (67 - $A25) + 1, 2 * W$2), 1)))
&amp; IF(ISBLANK('feature type'!V23), "EndPlot", SUBSTITUTE(SUBSTITUTE(output!$B$1,
                   "f_type", 'feature type'!V23),
                   "f_var", 'feature variety'!V23))
&amp; CHAR(10)</f>
        <v xml:space="preserve">BeginPlot
	x=21,y=45
	TerrainType=TERRAIN_GRASS
	PlotType=2
	FeatureType=FEATURE_FOREST, FeatureVariety=0
EndPlot
</v>
      </c>
      <c r="X25" t="str">
        <f ca="1">SUBSTITUTE(SUBSTITUTE(SUBSTITUTE(SUBSTITUTE($A$1,
"x_coord",X$2),
"y_coord",$A25),
"t_type",'terrain type'!W23),
"p_type", 'plot type'!W23)
&amp; IF(LEFT(resources!W23, 6) = "BONUS_", CHAR(9) &amp; "BonusType=" &amp; resources!W23 &amp; CHAR(10), "")
&amp; IF('goody huts'!W23, "	ImprovementType=IMPROVEMENT_GOODY_HUT" &amp; CHAR(10), "")
&amp; IF(ISBLANK(OFFSET('rivers (2)'!$A$1, 2 * (67 - $A25), 2 * X$2 + 1)), "", SUBSTITUTE($C$1, "&lt;direc&gt;", RIGHT(OFFSET('rivers (2)'!$A$1, 2 * (67 - $A25), 2 * X$2 + 1), 1)))
&amp; IF(ISBLANK(OFFSET('rivers (2)'!$A$1, 2 * (67 - $A25) + 1, 2 * X$2)), "", SUBSTITUTE($D$1, "&lt;direc&gt;", RIGHT(OFFSET('rivers (2)'!$A$1, 2 * (67 - $A25) + 1, 2 * X$2), 1)))
&amp; IF(ISBLANK('feature type'!W23), "EndPlot", SUBSTITUTE(SUBSTITUTE(output!$B$1,
                   "f_type", 'feature type'!W23),
                   "f_var", 'feature variety'!W23))
&amp; CHAR(10)</f>
        <v xml:space="preserve">BeginPlot
	x=22,y=45
	TerrainType=TERRAIN_GRASS
	PlotType=2
	FeatureType=FEATURE_FOREST, FeatureVariety=0
EndPlot
</v>
      </c>
      <c r="Y25" t="str">
        <f ca="1">SUBSTITUTE(SUBSTITUTE(SUBSTITUTE(SUBSTITUTE($A$1,
"x_coord",Y$2),
"y_coord",$A25),
"t_type",'terrain type'!X23),
"p_type", 'plot type'!X23)
&amp; IF(LEFT(resources!X23, 6) = "BONUS_", CHAR(9) &amp; "BonusType=" &amp; resources!X23 &amp; CHAR(10), "")
&amp; IF('goody huts'!X23, "	ImprovementType=IMPROVEMENT_GOODY_HUT" &amp; CHAR(10), "")
&amp; IF(ISBLANK(OFFSET('rivers (2)'!$A$1, 2 * (67 - $A25), 2 * Y$2 + 1)), "", SUBSTITUTE($C$1, "&lt;direc&gt;", RIGHT(OFFSET('rivers (2)'!$A$1, 2 * (67 - $A25), 2 * Y$2 + 1), 1)))
&amp; IF(ISBLANK(OFFSET('rivers (2)'!$A$1, 2 * (67 - $A25) + 1, 2 * Y$2)), "", SUBSTITUTE($D$1, "&lt;direc&gt;", RIGHT(OFFSET('rivers (2)'!$A$1, 2 * (67 - $A25) + 1, 2 * Y$2), 1)))
&amp; IF(ISBLANK('feature type'!X23), "EndPlot", SUBSTITUTE(SUBSTITUTE(output!$B$1,
                   "f_type", 'feature type'!X23),
                   "f_var", 'feature variety'!X23))
&amp; CHAR(10)</f>
        <v xml:space="preserve">BeginPlot
	x=23,y=45
	TerrainType=TERRAIN_GRASS
	PlotType=2
	FeatureType=FEATURE_FOREST, FeatureVariety=0
EndPlot
</v>
      </c>
      <c r="Z25" t="str">
        <f ca="1">SUBSTITUTE(SUBSTITUTE(SUBSTITUTE(SUBSTITUTE($A$1,
"x_coord",Z$2),
"y_coord",$A25),
"t_type",'terrain type'!Y23),
"p_type", 'plot type'!Y23)
&amp; IF(LEFT(resources!Y23, 6) = "BONUS_", CHAR(9) &amp; "BonusType=" &amp; resources!Y23 &amp; CHAR(10), "")
&amp; IF('goody huts'!Y23, "	ImprovementType=IMPROVEMENT_GOODY_HUT" &amp; CHAR(10), "")
&amp; IF(ISBLANK(OFFSET('rivers (2)'!$A$1, 2 * (67 - $A25), 2 * Z$2 + 1)), "", SUBSTITUTE($C$1, "&lt;direc&gt;", RIGHT(OFFSET('rivers (2)'!$A$1, 2 * (67 - $A25), 2 * Z$2 + 1), 1)))
&amp; IF(ISBLANK(OFFSET('rivers (2)'!$A$1, 2 * (67 - $A25) + 1, 2 * Z$2)), "", SUBSTITUTE($D$1, "&lt;direc&gt;", RIGHT(OFFSET('rivers (2)'!$A$1, 2 * (67 - $A25) + 1, 2 * Z$2), 1)))
&amp; IF(ISBLANK('feature type'!Y23), "EndPlot", SUBSTITUTE(SUBSTITUTE(output!$B$1,
                   "f_type", 'feature type'!Y23),
                   "f_var", 'feature variety'!Y23))
&amp; CHAR(10)</f>
        <v xml:space="preserve">BeginPlot
	x=24,y=45
	TerrainType=TERRAIN_GRASS
	PlotType=2
	FeatureType=FEATURE_FOREST, FeatureVariety=0
EndPlot
</v>
      </c>
      <c r="AA25" t="str">
        <f ca="1">SUBSTITUTE(SUBSTITUTE(SUBSTITUTE(SUBSTITUTE($A$1,
"x_coord",AA$2),
"y_coord",$A25),
"t_type",'terrain type'!Z23),
"p_type", 'plot type'!Z23)
&amp; IF(LEFT(resources!Z23, 6) = "BONUS_", CHAR(9) &amp; "BonusType=" &amp; resources!Z23 &amp; CHAR(10), "")
&amp; IF('goody huts'!Z23, "	ImprovementType=IMPROVEMENT_GOODY_HUT" &amp; CHAR(10), "")
&amp; IF(ISBLANK(OFFSET('rivers (2)'!$A$1, 2 * (67 - $A25), 2 * AA$2 + 1)), "", SUBSTITUTE($C$1, "&lt;direc&gt;", RIGHT(OFFSET('rivers (2)'!$A$1, 2 * (67 - $A25), 2 * AA$2 + 1), 1)))
&amp; IF(ISBLANK(OFFSET('rivers (2)'!$A$1, 2 * (67 - $A25) + 1, 2 * AA$2)), "", SUBSTITUTE($D$1, "&lt;direc&gt;", RIGHT(OFFSET('rivers (2)'!$A$1, 2 * (67 - $A25) + 1, 2 * AA$2), 1)))
&amp; IF(ISBLANK('feature type'!Z23), "EndPlot", SUBSTITUTE(SUBSTITUTE(output!$B$1,
                   "f_type", 'feature type'!Z23),
                   "f_var", 'feature variety'!Z23))
&amp; CHAR(10)</f>
        <v xml:space="preserve">BeginPlot
	x=25,y=45
	TerrainType=TERRAIN_GRASS
	PlotType=2
EndPlot
</v>
      </c>
      <c r="AB25" t="str">
        <f ca="1">SUBSTITUTE(SUBSTITUTE(SUBSTITUTE(SUBSTITUTE($A$1,
"x_coord",AB$2),
"y_coord",$A25),
"t_type",'terrain type'!AA23),
"p_type", 'plot type'!AA23)
&amp; IF(LEFT(resources!AA23, 6) = "BONUS_", CHAR(9) &amp; "BonusType=" &amp; resources!AA23 &amp; CHAR(10), "")
&amp; IF('goody huts'!AA23, "	ImprovementType=IMPROVEMENT_GOODY_HUT" &amp; CHAR(10), "")
&amp; IF(ISBLANK(OFFSET('rivers (2)'!$A$1, 2 * (67 - $A25), 2 * AB$2 + 1)), "", SUBSTITUTE($C$1, "&lt;direc&gt;", RIGHT(OFFSET('rivers (2)'!$A$1, 2 * (67 - $A25), 2 * AB$2 + 1), 1)))
&amp; IF(ISBLANK(OFFSET('rivers (2)'!$A$1, 2 * (67 - $A25) + 1, 2 * AB$2)), "", SUBSTITUTE($D$1, "&lt;direc&gt;", RIGHT(OFFSET('rivers (2)'!$A$1, 2 * (67 - $A25) + 1, 2 * AB$2), 1)))
&amp; IF(ISBLANK('feature type'!AA23), "EndPlot", SUBSTITUTE(SUBSTITUTE(output!$B$1,
                   "f_type", 'feature type'!AA23),
                   "f_var", 'feature variety'!AA23))
&amp; CHAR(10)</f>
        <v xml:space="preserve">BeginPlot
	x=26,y=45
	TerrainType=TERRAIN_GRASS
	PlotType=2
	FeatureType=FEATURE_FOREST, FeatureVariety=0
EndPlot
</v>
      </c>
      <c r="AC25" t="str">
        <f ca="1">SUBSTITUTE(SUBSTITUTE(SUBSTITUTE(SUBSTITUTE($A$1,
"x_coord",AC$2),
"y_coord",$A25),
"t_type",'terrain type'!AB23),
"p_type", 'plot type'!AB23)
&amp; IF(LEFT(resources!AB23, 6) = "BONUS_", CHAR(9) &amp; "BonusType=" &amp; resources!AB23 &amp; CHAR(10), "")
&amp; IF('goody huts'!AB23, "	ImprovementType=IMPROVEMENT_GOODY_HUT" &amp; CHAR(10), "")
&amp; IF(ISBLANK(OFFSET('rivers (2)'!$A$1, 2 * (67 - $A25), 2 * AC$2 + 1)), "", SUBSTITUTE($C$1, "&lt;direc&gt;", RIGHT(OFFSET('rivers (2)'!$A$1, 2 * (67 - $A25), 2 * AC$2 + 1), 1)))
&amp; IF(ISBLANK(OFFSET('rivers (2)'!$A$1, 2 * (67 - $A25) + 1, 2 * AC$2)), "", SUBSTITUTE($D$1, "&lt;direc&gt;", RIGHT(OFFSET('rivers (2)'!$A$1, 2 * (67 - $A25) + 1, 2 * AC$2), 1)))
&amp; IF(ISBLANK('feature type'!AB23), "EndPlot", SUBSTITUTE(SUBSTITUTE(output!$B$1,
                   "f_type", 'feature type'!AB23),
                   "f_var", 'feature variety'!AB23))
&amp; CHAR(10)</f>
        <v xml:space="preserve">BeginPlot
	x=27,y=45
	TerrainType=TERRAIN_GRASS
	PlotType=2
EndPlot
</v>
      </c>
      <c r="AD25" t="str">
        <f ca="1">SUBSTITUTE(SUBSTITUTE(SUBSTITUTE(SUBSTITUTE($A$1,
"x_coord",AD$2),
"y_coord",$A25),
"t_type",'terrain type'!AC23),
"p_type", 'plot type'!AC23)
&amp; IF(LEFT(resources!AC23, 6) = "BONUS_", CHAR(9) &amp; "BonusType=" &amp; resources!AC23 &amp; CHAR(10), "")
&amp; IF('goody huts'!AC23, "	ImprovementType=IMPROVEMENT_GOODY_HUT" &amp; CHAR(10), "")
&amp; IF(ISBLANK(OFFSET('rivers (2)'!$A$1, 2 * (67 - $A25), 2 * AD$2 + 1)), "", SUBSTITUTE($C$1, "&lt;direc&gt;", RIGHT(OFFSET('rivers (2)'!$A$1, 2 * (67 - $A25), 2 * AD$2 + 1), 1)))
&amp; IF(ISBLANK(OFFSET('rivers (2)'!$A$1, 2 * (67 - $A25) + 1, 2 * AD$2)), "", SUBSTITUTE($D$1, "&lt;direc&gt;", RIGHT(OFFSET('rivers (2)'!$A$1, 2 * (67 - $A25) + 1, 2 * AD$2), 1)))
&amp; IF(ISBLANK('feature type'!AC23), "EndPlot", SUBSTITUTE(SUBSTITUTE(output!$B$1,
                   "f_type", 'feature type'!AC23),
                   "f_var", 'feature variety'!AC23))
&amp; CHAR(10)</f>
        <v xml:space="preserve">BeginPlot
	x=28,y=45
	TerrainType=TERRAIN_GRASS
	PlotType=2
EndPlot
</v>
      </c>
      <c r="AE25" t="str">
        <f ca="1">SUBSTITUTE(SUBSTITUTE(SUBSTITUTE(SUBSTITUTE($A$1,
"x_coord",AE$2),
"y_coord",$A25),
"t_type",'terrain type'!AD23),
"p_type", 'plot type'!AD23)
&amp; IF(LEFT(resources!AD23, 6) = "BONUS_", CHAR(9) &amp; "BonusType=" &amp; resources!AD23 &amp; CHAR(10), "")
&amp; IF('goody huts'!AD23, "	ImprovementType=IMPROVEMENT_GOODY_HUT" &amp; CHAR(10), "")
&amp; IF(ISBLANK(OFFSET('rivers (2)'!$A$1, 2 * (67 - $A25), 2 * AE$2 + 1)), "", SUBSTITUTE($C$1, "&lt;direc&gt;", RIGHT(OFFSET('rivers (2)'!$A$1, 2 * (67 - $A25), 2 * AE$2 + 1), 1)))
&amp; IF(ISBLANK(OFFSET('rivers (2)'!$A$1, 2 * (67 - $A25) + 1, 2 * AE$2)), "", SUBSTITUTE($D$1, "&lt;direc&gt;", RIGHT(OFFSET('rivers (2)'!$A$1, 2 * (67 - $A25) + 1, 2 * AE$2), 1)))
&amp; IF(ISBLANK('feature type'!AD23), "EndPlot", SUBSTITUTE(SUBSTITUTE(output!$B$1,
                   "f_type", 'feature type'!AD23),
                   "f_var", 'feature variety'!AD23))
&amp; CHAR(10)</f>
        <v xml:space="preserve">BeginPlot
	x=29,y=45
	TerrainType=TERRAIN_GRASS
	PlotType=2
EndPlot
</v>
      </c>
      <c r="AF25" t="str">
        <f ca="1">SUBSTITUTE(SUBSTITUTE(SUBSTITUTE(SUBSTITUTE($A$1,
"x_coord",AF$2),
"y_coord",$A25),
"t_type",'terrain type'!AE23),
"p_type", 'plot type'!AE23)
&amp; IF(LEFT(resources!AE23, 6) = "BONUS_", CHAR(9) &amp; "BonusType=" &amp; resources!AE23 &amp; CHAR(10), "")
&amp; IF('goody huts'!AE23, "	ImprovementType=IMPROVEMENT_GOODY_HUT" &amp; CHAR(10), "")
&amp; IF(ISBLANK(OFFSET('rivers (2)'!$A$1, 2 * (67 - $A25), 2 * AF$2 + 1)), "", SUBSTITUTE($C$1, "&lt;direc&gt;", RIGHT(OFFSET('rivers (2)'!$A$1, 2 * (67 - $A25), 2 * AF$2 + 1), 1)))
&amp; IF(ISBLANK(OFFSET('rivers (2)'!$A$1, 2 * (67 - $A25) + 1, 2 * AF$2)), "", SUBSTITUTE($D$1, "&lt;direc&gt;", RIGHT(OFFSET('rivers (2)'!$A$1, 2 * (67 - $A25) + 1, 2 * AF$2), 1)))
&amp; IF(ISBLANK('feature type'!AE23), "EndPlot", SUBSTITUTE(SUBSTITUTE(output!$B$1,
                   "f_type", 'feature type'!AE23),
                   "f_var", 'feature variety'!AE23))
&amp; CHAR(10)</f>
        <v xml:space="preserve">BeginPlot
	x=30,y=45
	TerrainType=TERRAIN_GRASS
	PlotType=2
	FeatureType=FEATURE_FOREST, FeatureVariety=0
EndPlot
</v>
      </c>
      <c r="AG25" t="str">
        <f ca="1">SUBSTITUTE(SUBSTITUTE(SUBSTITUTE(SUBSTITUTE($A$1,
"x_coord",AG$2),
"y_coord",$A25),
"t_type",'terrain type'!AF23),
"p_type", 'plot type'!AF23)
&amp; IF(LEFT(resources!AF23, 6) = "BONUS_", CHAR(9) &amp; "BonusType=" &amp; resources!AF23 &amp; CHAR(10), "")
&amp; IF('goody huts'!AF23, "	ImprovementType=IMPROVEMENT_GOODY_HUT" &amp; CHAR(10), "")
&amp; IF(ISBLANK(OFFSET('rivers (2)'!$A$1, 2 * (67 - $A25), 2 * AG$2 + 1)), "", SUBSTITUTE($C$1, "&lt;direc&gt;", RIGHT(OFFSET('rivers (2)'!$A$1, 2 * (67 - $A25), 2 * AG$2 + 1), 1)))
&amp; IF(ISBLANK(OFFSET('rivers (2)'!$A$1, 2 * (67 - $A25) + 1, 2 * AG$2)), "", SUBSTITUTE($D$1, "&lt;direc&gt;", RIGHT(OFFSET('rivers (2)'!$A$1, 2 * (67 - $A25) + 1, 2 * AG$2), 1)))
&amp; IF(ISBLANK('feature type'!AF23), "EndPlot", SUBSTITUTE(SUBSTITUTE(output!$B$1,
                   "f_type", 'feature type'!AF23),
                   "f_var", 'feature variety'!AF23))
&amp; CHAR(10)</f>
        <v xml:space="preserve">BeginPlot
	x=31,y=45
	TerrainType=TERRAIN_GRASS
	PlotType=2
	FeatureType=FEATURE_FOREST, FeatureVariety=0
EndPlot
</v>
      </c>
      <c r="AH25" t="str">
        <f ca="1">SUBSTITUTE(SUBSTITUTE(SUBSTITUTE(SUBSTITUTE($A$1,
"x_coord",AH$2),
"y_coord",$A25),
"t_type",'terrain type'!AG23),
"p_type", 'plot type'!AG23)
&amp; IF(LEFT(resources!AG23, 6) = "BONUS_", CHAR(9) &amp; "BonusType=" &amp; resources!AG23 &amp; CHAR(10), "")
&amp; IF('goody huts'!AG23, "	ImprovementType=IMPROVEMENT_GOODY_HUT" &amp; CHAR(10), "")
&amp; IF(ISBLANK(OFFSET('rivers (2)'!$A$1, 2 * (67 - $A25), 2 * AH$2 + 1)), "", SUBSTITUTE($C$1, "&lt;direc&gt;", RIGHT(OFFSET('rivers (2)'!$A$1, 2 * (67 - $A25), 2 * AH$2 + 1), 1)))
&amp; IF(ISBLANK(OFFSET('rivers (2)'!$A$1, 2 * (67 - $A25) + 1, 2 * AH$2)), "", SUBSTITUTE($D$1, "&lt;direc&gt;", RIGHT(OFFSET('rivers (2)'!$A$1, 2 * (67 - $A25) + 1, 2 * AH$2), 1)))
&amp; IF(ISBLANK('feature type'!AG23), "EndPlot", SUBSTITUTE(SUBSTITUTE(output!$B$1,
                   "f_type", 'feature type'!AG23),
                   "f_var", 'feature variety'!AG23))
&amp; CHAR(10)</f>
        <v xml:space="preserve">BeginPlot
	x=32,y=45
	TerrainType=TERRAIN_GRASS
	PlotType=2
	RiverNSDirection=0
	isWOfRiver
EndPlot
</v>
      </c>
      <c r="AI25" t="str">
        <f ca="1">SUBSTITUTE(SUBSTITUTE(SUBSTITUTE(SUBSTITUTE($A$1,
"x_coord",AI$2),
"y_coord",$A25),
"t_type",'terrain type'!AH23),
"p_type", 'plot type'!AH23)
&amp; IF(LEFT(resources!AH23, 6) = "BONUS_", CHAR(9) &amp; "BonusType=" &amp; resources!AH23 &amp; CHAR(10), "")
&amp; IF('goody huts'!AH23, "	ImprovementType=IMPROVEMENT_GOODY_HUT" &amp; CHAR(10), "")
&amp; IF(ISBLANK(OFFSET('rivers (2)'!$A$1, 2 * (67 - $A25), 2 * AI$2 + 1)), "", SUBSTITUTE($C$1, "&lt;direc&gt;", RIGHT(OFFSET('rivers (2)'!$A$1, 2 * (67 - $A25), 2 * AI$2 + 1), 1)))
&amp; IF(ISBLANK(OFFSET('rivers (2)'!$A$1, 2 * (67 - $A25) + 1, 2 * AI$2)), "", SUBSTITUTE($D$1, "&lt;direc&gt;", RIGHT(OFFSET('rivers (2)'!$A$1, 2 * (67 - $A25) + 1, 2 * AI$2), 1)))
&amp; IF(ISBLANK('feature type'!AH23), "EndPlot", SUBSTITUTE(SUBSTITUTE(output!$B$1,
                   "f_type", 'feature type'!AH23),
                   "f_var", 'feature variety'!AH23))
&amp; CHAR(10)</f>
        <v xml:space="preserve">BeginPlot
	x=33,y=45
	TerrainType=TERRAIN_GRASS
	PlotType=2
EndPlot
</v>
      </c>
      <c r="AJ25" t="str">
        <f ca="1">SUBSTITUTE(SUBSTITUTE(SUBSTITUTE(SUBSTITUTE($A$1,
"x_coord",AJ$2),
"y_coord",$A25),
"t_type",'terrain type'!AI23),
"p_type", 'plot type'!AI23)
&amp; IF(LEFT(resources!AI23, 6) = "BONUS_", CHAR(9) &amp; "BonusType=" &amp; resources!AI23 &amp; CHAR(10), "")
&amp; IF('goody huts'!AI23, "	ImprovementType=IMPROVEMENT_GOODY_HUT" &amp; CHAR(10), "")
&amp; IF(ISBLANK(OFFSET('rivers (2)'!$A$1, 2 * (67 - $A25), 2 * AJ$2 + 1)), "", SUBSTITUTE($C$1, "&lt;direc&gt;", RIGHT(OFFSET('rivers (2)'!$A$1, 2 * (67 - $A25), 2 * AJ$2 + 1), 1)))
&amp; IF(ISBLANK(OFFSET('rivers (2)'!$A$1, 2 * (67 - $A25) + 1, 2 * AJ$2)), "", SUBSTITUTE($D$1, "&lt;direc&gt;", RIGHT(OFFSET('rivers (2)'!$A$1, 2 * (67 - $A25) + 1, 2 * AJ$2), 1)))
&amp; IF(ISBLANK('feature type'!AI23), "EndPlot", SUBSTITUTE(SUBSTITUTE(output!$B$1,
                   "f_type", 'feature type'!AI23),
                   "f_var", 'feature variety'!AI23))
&amp; CHAR(10)</f>
        <v xml:space="preserve">BeginPlot
	x=34,y=45
	TerrainType=TERRAIN_GRASS
	PlotType=2
EndPlot
</v>
      </c>
      <c r="AK25" t="str">
        <f ca="1">SUBSTITUTE(SUBSTITUTE(SUBSTITUTE(SUBSTITUTE($A$1,
"x_coord",AK$2),
"y_coord",$A25),
"t_type",'terrain type'!AJ23),
"p_type", 'plot type'!AJ23)
&amp; IF(LEFT(resources!AJ23, 6) = "BONUS_", CHAR(9) &amp; "BonusType=" &amp; resources!AJ23 &amp; CHAR(10), "")
&amp; IF('goody huts'!AJ23, "	ImprovementType=IMPROVEMENT_GOODY_HUT" &amp; CHAR(10), "")
&amp; IF(ISBLANK(OFFSET('rivers (2)'!$A$1, 2 * (67 - $A25), 2 * AK$2 + 1)), "", SUBSTITUTE($C$1, "&lt;direc&gt;", RIGHT(OFFSET('rivers (2)'!$A$1, 2 * (67 - $A25), 2 * AK$2 + 1), 1)))
&amp; IF(ISBLANK(OFFSET('rivers (2)'!$A$1, 2 * (67 - $A25) + 1, 2 * AK$2)), "", SUBSTITUTE($D$1, "&lt;direc&gt;", RIGHT(OFFSET('rivers (2)'!$A$1, 2 * (67 - $A25) + 1, 2 * AK$2), 1)))
&amp; IF(ISBLANK('feature type'!AJ23), "EndPlot", SUBSTITUTE(SUBSTITUTE(output!$B$1,
                   "f_type", 'feature type'!AJ23),
                   "f_var", 'feature variety'!AJ23))
&amp; CHAR(10)</f>
        <v xml:space="preserve">BeginPlot
	x=35,y=45
	TerrainType=TERRAIN_GRASS
	PlotType=2
	FeatureType=FEATURE_FOREST, FeatureVariety=0
EndPlot
</v>
      </c>
      <c r="AL25" t="str">
        <f ca="1">SUBSTITUTE(SUBSTITUTE(SUBSTITUTE(SUBSTITUTE($A$1,
"x_coord",AL$2),
"y_coord",$A25),
"t_type",'terrain type'!AK23),
"p_type", 'plot type'!AK23)
&amp; IF(LEFT(resources!AK23, 6) = "BONUS_", CHAR(9) &amp; "BonusType=" &amp; resources!AK23 &amp; CHAR(10), "")
&amp; IF('goody huts'!AK23, "	ImprovementType=IMPROVEMENT_GOODY_HUT" &amp; CHAR(10), "")
&amp; IF(ISBLANK(OFFSET('rivers (2)'!$A$1, 2 * (67 - $A25), 2 * AL$2 + 1)), "", SUBSTITUTE($C$1, "&lt;direc&gt;", RIGHT(OFFSET('rivers (2)'!$A$1, 2 * (67 - $A25), 2 * AL$2 + 1), 1)))
&amp; IF(ISBLANK(OFFSET('rivers (2)'!$A$1, 2 * (67 - $A25) + 1, 2 * AL$2)), "", SUBSTITUTE($D$1, "&lt;direc&gt;", RIGHT(OFFSET('rivers (2)'!$A$1, 2 * (67 - $A25) + 1, 2 * AL$2), 1)))
&amp; IF(ISBLANK('feature type'!AK23), "EndPlot", SUBSTITUTE(SUBSTITUTE(output!$B$1,
                   "f_type", 'feature type'!AK23),
                   "f_var", 'feature variety'!AK23))
&amp; CHAR(10)</f>
        <v xml:space="preserve">BeginPlot
	x=36,y=45
	TerrainType=TERRAIN_GRASS
	PlotType=2
EndPlot
</v>
      </c>
      <c r="AM25" t="str">
        <f ca="1">SUBSTITUTE(SUBSTITUTE(SUBSTITUTE(SUBSTITUTE($A$1,
"x_coord",AM$2),
"y_coord",$A25),
"t_type",'terrain type'!AL23),
"p_type", 'plot type'!AL23)
&amp; IF(LEFT(resources!AL23, 6) = "BONUS_", CHAR(9) &amp; "BonusType=" &amp; resources!AL23 &amp; CHAR(10), "")
&amp; IF('goody huts'!AL23, "	ImprovementType=IMPROVEMENT_GOODY_HUT" &amp; CHAR(10), "")
&amp; IF(ISBLANK(OFFSET('rivers (2)'!$A$1, 2 * (67 - $A25), 2 * AM$2 + 1)), "", SUBSTITUTE($C$1, "&lt;direc&gt;", RIGHT(OFFSET('rivers (2)'!$A$1, 2 * (67 - $A25), 2 * AM$2 + 1), 1)))
&amp; IF(ISBLANK(OFFSET('rivers (2)'!$A$1, 2 * (67 - $A25) + 1, 2 * AM$2)), "", SUBSTITUTE($D$1, "&lt;direc&gt;", RIGHT(OFFSET('rivers (2)'!$A$1, 2 * (67 - $A25) + 1, 2 * AM$2), 1)))
&amp; IF(ISBLANK('feature type'!AL23), "EndPlot", SUBSTITUTE(SUBSTITUTE(output!$B$1,
                   "f_type", 'feature type'!AL23),
                   "f_var", 'feature variety'!AL23))
&amp; CHAR(10)</f>
        <v xml:space="preserve">BeginPlot
	x=37,y=45
	TerrainType=TERRAIN_GRASS
	PlotType=2
EndPlot
</v>
      </c>
      <c r="AN25" t="str">
        <f ca="1">SUBSTITUTE(SUBSTITUTE(SUBSTITUTE(SUBSTITUTE($A$1,
"x_coord",AN$2),
"y_coord",$A25),
"t_type",'terrain type'!AM23),
"p_type", 'plot type'!AM23)
&amp; IF(LEFT(resources!AM23, 6) = "BONUS_", CHAR(9) &amp; "BonusType=" &amp; resources!AM23 &amp; CHAR(10), "")
&amp; IF('goody huts'!AM23, "	ImprovementType=IMPROVEMENT_GOODY_HUT" &amp; CHAR(10), "")
&amp; IF(ISBLANK(OFFSET('rivers (2)'!$A$1, 2 * (67 - $A25), 2 * AN$2 + 1)), "", SUBSTITUTE($C$1, "&lt;direc&gt;", RIGHT(OFFSET('rivers (2)'!$A$1, 2 * (67 - $A25), 2 * AN$2 + 1), 1)))
&amp; IF(ISBLANK(OFFSET('rivers (2)'!$A$1, 2 * (67 - $A25) + 1, 2 * AN$2)), "", SUBSTITUTE($D$1, "&lt;direc&gt;", RIGHT(OFFSET('rivers (2)'!$A$1, 2 * (67 - $A25) + 1, 2 * AN$2), 1)))
&amp; IF(ISBLANK('feature type'!AM23), "EndPlot", SUBSTITUTE(SUBSTITUTE(output!$B$1,
                   "f_type", 'feature type'!AM23),
                   "f_var", 'feature variety'!AM23))
&amp; CHAR(10)</f>
        <v xml:space="preserve">BeginPlot
	x=38,y=45
	TerrainType=TERRAIN_COAST
	PlotType=3
EndPlot
</v>
      </c>
      <c r="AO25" t="str">
        <f ca="1">SUBSTITUTE(SUBSTITUTE(SUBSTITUTE(SUBSTITUTE($A$1,
"x_coord",AO$2),
"y_coord",$A25),
"t_type",'terrain type'!AN23),
"p_type", 'plot type'!AN23)
&amp; IF(LEFT(resources!AN23, 6) = "BONUS_", CHAR(9) &amp; "BonusType=" &amp; resources!AN23 &amp; CHAR(10), "")
&amp; IF('goody huts'!AN23, "	ImprovementType=IMPROVEMENT_GOODY_HUT" &amp; CHAR(10), "")
&amp; IF(ISBLANK(OFFSET('rivers (2)'!$A$1, 2 * (67 - $A25), 2 * AO$2 + 1)), "", SUBSTITUTE($C$1, "&lt;direc&gt;", RIGHT(OFFSET('rivers (2)'!$A$1, 2 * (67 - $A25), 2 * AO$2 + 1), 1)))
&amp; IF(ISBLANK(OFFSET('rivers (2)'!$A$1, 2 * (67 - $A25) + 1, 2 * AO$2)), "", SUBSTITUTE($D$1, "&lt;direc&gt;", RIGHT(OFFSET('rivers (2)'!$A$1, 2 * (67 - $A25) + 1, 2 * AO$2), 1)))
&amp; IF(ISBLANK('feature type'!AN23), "EndPlot", SUBSTITUTE(SUBSTITUTE(output!$B$1,
                   "f_type", 'feature type'!AN23),
                   "f_var", 'feature variety'!AN23))
&amp; CHAR(10)</f>
        <v xml:space="preserve">BeginPlot
	x=39,y=45
	TerrainType=TERRAIN_OCEAN
	PlotType=3
EndPlot
</v>
      </c>
      <c r="AP25" t="str">
        <f ca="1">SUBSTITUTE(SUBSTITUTE(SUBSTITUTE(SUBSTITUTE($A$1,
"x_coord",AP$2),
"y_coord",$A25),
"t_type",'terrain type'!AO23),
"p_type", 'plot type'!AO23)
&amp; IF(LEFT(resources!AO23, 6) = "BONUS_", CHAR(9) &amp; "BonusType=" &amp; resources!AO23 &amp; CHAR(10), "")
&amp; IF('goody huts'!AO23, "	ImprovementType=IMPROVEMENT_GOODY_HUT" &amp; CHAR(10), "")
&amp; IF(ISBLANK(OFFSET('rivers (2)'!$A$1, 2 * (67 - $A25), 2 * AP$2 + 1)), "", SUBSTITUTE($C$1, "&lt;direc&gt;", RIGHT(OFFSET('rivers (2)'!$A$1, 2 * (67 - $A25), 2 * AP$2 + 1), 1)))
&amp; IF(ISBLANK(OFFSET('rivers (2)'!$A$1, 2 * (67 - $A25) + 1, 2 * AP$2)), "", SUBSTITUTE($D$1, "&lt;direc&gt;", RIGHT(OFFSET('rivers (2)'!$A$1, 2 * (67 - $A25) + 1, 2 * AP$2), 1)))
&amp; IF(ISBLANK('feature type'!AO23), "EndPlot", SUBSTITUTE(SUBSTITUTE(output!$B$1,
                   "f_type", 'feature type'!AO23),
                   "f_var", 'feature variety'!AO23))
&amp; CHAR(10)</f>
        <v xml:space="preserve">BeginPlot
	x=40,y=45
	TerrainType=TERRAIN_OCEAN
	PlotType=3
EndPlot
</v>
      </c>
      <c r="AQ25" t="str">
        <f ca="1">SUBSTITUTE(SUBSTITUTE(SUBSTITUTE(SUBSTITUTE($A$1,
"x_coord",AQ$2),
"y_coord",$A25),
"t_type",'terrain type'!AP23),
"p_type", 'plot type'!AP23)
&amp; IF(LEFT(resources!AP23, 6) = "BONUS_", CHAR(9) &amp; "BonusType=" &amp; resources!AP23 &amp; CHAR(10), "")
&amp; IF('goody huts'!AP23, "	ImprovementType=IMPROVEMENT_GOODY_HUT" &amp; CHAR(10), "")
&amp; IF(ISBLANK(OFFSET('rivers (2)'!$A$1, 2 * (67 - $A25), 2 * AQ$2 + 1)), "", SUBSTITUTE($C$1, "&lt;direc&gt;", RIGHT(OFFSET('rivers (2)'!$A$1, 2 * (67 - $A25), 2 * AQ$2 + 1), 1)))
&amp; IF(ISBLANK(OFFSET('rivers (2)'!$A$1, 2 * (67 - $A25) + 1, 2 * AQ$2)), "", SUBSTITUTE($D$1, "&lt;direc&gt;", RIGHT(OFFSET('rivers (2)'!$A$1, 2 * (67 - $A25) + 1, 2 * AQ$2), 1)))
&amp; IF(ISBLANK('feature type'!AP23), "EndPlot", SUBSTITUTE(SUBSTITUTE(output!$B$1,
                   "f_type", 'feature type'!AP23),
                   "f_var", 'feature variety'!AP23))
&amp; CHAR(10)</f>
        <v xml:space="preserve">BeginPlot
	x=41,y=45
	TerrainType=TERRAIN_COAST
	PlotType=3
EndPlot
</v>
      </c>
      <c r="AR25" t="str">
        <f ca="1">SUBSTITUTE(SUBSTITUTE(SUBSTITUTE(SUBSTITUTE($A$1,
"x_coord",AR$2),
"y_coord",$A25),
"t_type",'terrain type'!AQ23),
"p_type", 'plot type'!AQ23)
&amp; IF(LEFT(resources!AQ23, 6) = "BONUS_", CHAR(9) &amp; "BonusType=" &amp; resources!AQ23 &amp; CHAR(10), "")
&amp; IF('goody huts'!AQ23, "	ImprovementType=IMPROVEMENT_GOODY_HUT" &amp; CHAR(10), "")
&amp; IF(ISBLANK(OFFSET('rivers (2)'!$A$1, 2 * (67 - $A25), 2 * AR$2 + 1)), "", SUBSTITUTE($C$1, "&lt;direc&gt;", RIGHT(OFFSET('rivers (2)'!$A$1, 2 * (67 - $A25), 2 * AR$2 + 1), 1)))
&amp; IF(ISBLANK(OFFSET('rivers (2)'!$A$1, 2 * (67 - $A25) + 1, 2 * AR$2)), "", SUBSTITUTE($D$1, "&lt;direc&gt;", RIGHT(OFFSET('rivers (2)'!$A$1, 2 * (67 - $A25) + 1, 2 * AR$2), 1)))
&amp; IF(ISBLANK('feature type'!AQ23), "EndPlot", SUBSTITUTE(SUBSTITUTE(output!$B$1,
                   "f_type", 'feature type'!AQ23),
                   "f_var", 'feature variety'!AQ23))
&amp; CHAR(10)</f>
        <v xml:space="preserve">BeginPlot
	x=42,y=45
	TerrainType=TERRAIN_GRASS
	PlotType=0
EndPlot
</v>
      </c>
      <c r="AS25" t="str">
        <f ca="1">SUBSTITUTE(SUBSTITUTE(SUBSTITUTE(SUBSTITUTE($A$1,
"x_coord",AS$2),
"y_coord",$A25),
"t_type",'terrain type'!AR23),
"p_type", 'plot type'!AR23)
&amp; IF(LEFT(resources!AR23, 6) = "BONUS_", CHAR(9) &amp; "BonusType=" &amp; resources!AR23 &amp; CHAR(10), "")
&amp; IF('goody huts'!AR23, "	ImprovementType=IMPROVEMENT_GOODY_HUT" &amp; CHAR(10), "")
&amp; IF(ISBLANK(OFFSET('rivers (2)'!$A$1, 2 * (67 - $A25), 2 * AS$2 + 1)), "", SUBSTITUTE($C$1, "&lt;direc&gt;", RIGHT(OFFSET('rivers (2)'!$A$1, 2 * (67 - $A25), 2 * AS$2 + 1), 1)))
&amp; IF(ISBLANK(OFFSET('rivers (2)'!$A$1, 2 * (67 - $A25) + 1, 2 * AS$2)), "", SUBSTITUTE($D$1, "&lt;direc&gt;", RIGHT(OFFSET('rivers (2)'!$A$1, 2 * (67 - $A25) + 1, 2 * AS$2), 1)))
&amp; IF(ISBLANK('feature type'!AR23), "EndPlot", SUBSTITUTE(SUBSTITUTE(output!$B$1,
                   "f_type", 'feature type'!AR23),
                   "f_var", 'feature variety'!AR23))
&amp; CHAR(10)</f>
        <v xml:space="preserve">BeginPlot
	x=43,y=45
	TerrainType=TERRAIN_COAST
	PlotType=3
EndPlot
</v>
      </c>
      <c r="AT25" t="str">
        <f ca="1">SUBSTITUTE(SUBSTITUTE(SUBSTITUTE(SUBSTITUTE($A$1,
"x_coord",AT$2),
"y_coord",$A25),
"t_type",'terrain type'!AS23),
"p_type", 'plot type'!AS23)
&amp; IF(LEFT(resources!AS23, 6) = "BONUS_", CHAR(9) &amp; "BonusType=" &amp; resources!AS23 &amp; CHAR(10), "")
&amp; IF('goody huts'!AS23, "	ImprovementType=IMPROVEMENT_GOODY_HUT" &amp; CHAR(10), "")
&amp; IF(ISBLANK(OFFSET('rivers (2)'!$A$1, 2 * (67 - $A25), 2 * AT$2 + 1)), "", SUBSTITUTE($C$1, "&lt;direc&gt;", RIGHT(OFFSET('rivers (2)'!$A$1, 2 * (67 - $A25), 2 * AT$2 + 1), 1)))
&amp; IF(ISBLANK(OFFSET('rivers (2)'!$A$1, 2 * (67 - $A25) + 1, 2 * AT$2)), "", SUBSTITUTE($D$1, "&lt;direc&gt;", RIGHT(OFFSET('rivers (2)'!$A$1, 2 * (67 - $A25) + 1, 2 * AT$2), 1)))
&amp; IF(ISBLANK('feature type'!AS23), "EndPlot", SUBSTITUTE(SUBSTITUTE(output!$B$1,
                   "f_type", 'feature type'!AS23),
                   "f_var", 'feature variety'!AS23))
&amp; CHAR(10)</f>
        <v xml:space="preserve">BeginPlot
	x=44,y=45
	TerrainType=TERRAIN_OCEAN
	PlotType=3
EndPlot
</v>
      </c>
      <c r="AU25" t="str">
        <f ca="1">SUBSTITUTE(SUBSTITUTE(SUBSTITUTE(SUBSTITUTE($A$1,
"x_coord",AU$2),
"y_coord",$A25),
"t_type",'terrain type'!AT23),
"p_type", 'plot type'!AT23)
&amp; IF(LEFT(resources!AT23, 6) = "BONUS_", CHAR(9) &amp; "BonusType=" &amp; resources!AT23 &amp; CHAR(10), "")
&amp; IF('goody huts'!AT23, "	ImprovementType=IMPROVEMENT_GOODY_HUT" &amp; CHAR(10), "")
&amp; IF(ISBLANK(OFFSET('rivers (2)'!$A$1, 2 * (67 - $A25), 2 * AU$2 + 1)), "", SUBSTITUTE($C$1, "&lt;direc&gt;", RIGHT(OFFSET('rivers (2)'!$A$1, 2 * (67 - $A25), 2 * AU$2 + 1), 1)))
&amp; IF(ISBLANK(OFFSET('rivers (2)'!$A$1, 2 * (67 - $A25) + 1, 2 * AU$2)), "", SUBSTITUTE($D$1, "&lt;direc&gt;", RIGHT(OFFSET('rivers (2)'!$A$1, 2 * (67 - $A25) + 1, 2 * AU$2), 1)))
&amp; IF(ISBLANK('feature type'!AT23), "EndPlot", SUBSTITUTE(SUBSTITUTE(output!$B$1,
                   "f_type", 'feature type'!AT23),
                   "f_var", 'feature variety'!AT23))
&amp; CHAR(10)</f>
        <v xml:space="preserve">BeginPlot
	x=45,y=45
	TerrainType=TERRAIN_OCEAN
	PlotType=3
EndPlot
</v>
      </c>
      <c r="AV25" t="str">
        <f ca="1">SUBSTITUTE(SUBSTITUTE(SUBSTITUTE(SUBSTITUTE($A$1,
"x_coord",AV$2),
"y_coord",$A25),
"t_type",'terrain type'!AU23),
"p_type", 'plot type'!AU23)
&amp; IF(LEFT(resources!AU23, 6) = "BONUS_", CHAR(9) &amp; "BonusType=" &amp; resources!AU23 &amp; CHAR(10), "")
&amp; IF('goody huts'!AU23, "	ImprovementType=IMPROVEMENT_GOODY_HUT" &amp; CHAR(10), "")
&amp; IF(ISBLANK(OFFSET('rivers (2)'!$A$1, 2 * (67 - $A25), 2 * AV$2 + 1)), "", SUBSTITUTE($C$1, "&lt;direc&gt;", RIGHT(OFFSET('rivers (2)'!$A$1, 2 * (67 - $A25), 2 * AV$2 + 1), 1)))
&amp; IF(ISBLANK(OFFSET('rivers (2)'!$A$1, 2 * (67 - $A25) + 1, 2 * AV$2)), "", SUBSTITUTE($D$1, "&lt;direc&gt;", RIGHT(OFFSET('rivers (2)'!$A$1, 2 * (67 - $A25) + 1, 2 * AV$2), 1)))
&amp; IF(ISBLANK('feature type'!AU23), "EndPlot", SUBSTITUTE(SUBSTITUTE(output!$B$1,
                   "f_type", 'feature type'!AU23),
                   "f_var", 'feature variety'!AU23))
&amp; CHAR(10)</f>
        <v xml:space="preserve">BeginPlot
	x=46,y=45
	TerrainType=TERRAIN_OCEAN
	PlotType=3
	BonusType=BONUS_CRAB
EndPlot
</v>
      </c>
      <c r="AW25" t="str">
        <f ca="1">SUBSTITUTE(SUBSTITUTE(SUBSTITUTE(SUBSTITUTE($A$1,
"x_coord",AW$2),
"y_coord",$A25),
"t_type",'terrain type'!AV23),
"p_type", 'plot type'!AV23)
&amp; IF(LEFT(resources!AV23, 6) = "BONUS_", CHAR(9) &amp; "BonusType=" &amp; resources!AV23 &amp; CHAR(10), "")
&amp; IF('goody huts'!AV23, "	ImprovementType=IMPROVEMENT_GOODY_HUT" &amp; CHAR(10), "")
&amp; IF(ISBLANK(OFFSET('rivers (2)'!$A$1, 2 * (67 - $A25), 2 * AW$2 + 1)), "", SUBSTITUTE($C$1, "&lt;direc&gt;", RIGHT(OFFSET('rivers (2)'!$A$1, 2 * (67 - $A25), 2 * AW$2 + 1), 1)))
&amp; IF(ISBLANK(OFFSET('rivers (2)'!$A$1, 2 * (67 - $A25) + 1, 2 * AW$2)), "", SUBSTITUTE($D$1, "&lt;direc&gt;", RIGHT(OFFSET('rivers (2)'!$A$1, 2 * (67 - $A25) + 1, 2 * AW$2), 1)))
&amp; IF(ISBLANK('feature type'!AV23), "EndPlot", SUBSTITUTE(SUBSTITUTE(output!$B$1,
                   "f_type", 'feature type'!AV23),
                   "f_var", 'feature variety'!AV23))
&amp; CHAR(10)</f>
        <v xml:space="preserve">BeginPlot
	x=47,y=45
	TerrainType=TERRAIN_GRASS
	PlotType=1
EndPlot
</v>
      </c>
      <c r="AX25" t="str">
        <f ca="1">SUBSTITUTE(SUBSTITUTE(SUBSTITUTE(SUBSTITUTE($A$1,
"x_coord",AX$2),
"y_coord",$A25),
"t_type",'terrain type'!AW23),
"p_type", 'plot type'!AW23)
&amp; IF(LEFT(resources!AW23, 6) = "BONUS_", CHAR(9) &amp; "BonusType=" &amp; resources!AW23 &amp; CHAR(10), "")
&amp; IF('goody huts'!AW23, "	ImprovementType=IMPROVEMENT_GOODY_HUT" &amp; CHAR(10), "")
&amp; IF(ISBLANK(OFFSET('rivers (2)'!$A$1, 2 * (67 - $A25), 2 * AX$2 + 1)), "", SUBSTITUTE($C$1, "&lt;direc&gt;", RIGHT(OFFSET('rivers (2)'!$A$1, 2 * (67 - $A25), 2 * AX$2 + 1), 1)))
&amp; IF(ISBLANK(OFFSET('rivers (2)'!$A$1, 2 * (67 - $A25) + 1, 2 * AX$2)), "", SUBSTITUTE($D$1, "&lt;direc&gt;", RIGHT(OFFSET('rivers (2)'!$A$1, 2 * (67 - $A25) + 1, 2 * AX$2), 1)))
&amp; IF(ISBLANK('feature type'!AW23), "EndPlot", SUBSTITUTE(SUBSTITUTE(output!$B$1,
                   "f_type", 'feature type'!AW23),
                   "f_var", 'feature variety'!AW23))
&amp; CHAR(10)</f>
        <v xml:space="preserve">BeginPlot
	x=48,y=45
	TerrainType=TERRAIN_GRASS
	PlotType=1
	RiverNSDirection=2
	isWOfRiver
EndPlot
</v>
      </c>
      <c r="AY25" t="str">
        <f ca="1">SUBSTITUTE(SUBSTITUTE(SUBSTITUTE(SUBSTITUTE($A$1,
"x_coord",AY$2),
"y_coord",$A25),
"t_type",'terrain type'!AX23),
"p_type", 'plot type'!AX23)
&amp; IF(LEFT(resources!AX23, 6) = "BONUS_", CHAR(9) &amp; "BonusType=" &amp; resources!AX23 &amp; CHAR(10), "")
&amp; IF('goody huts'!AX23, "	ImprovementType=IMPROVEMENT_GOODY_HUT" &amp; CHAR(10), "")
&amp; IF(ISBLANK(OFFSET('rivers (2)'!$A$1, 2 * (67 - $A25), 2 * AY$2 + 1)), "", SUBSTITUTE($C$1, "&lt;direc&gt;", RIGHT(OFFSET('rivers (2)'!$A$1, 2 * (67 - $A25), 2 * AY$2 + 1), 1)))
&amp; IF(ISBLANK(OFFSET('rivers (2)'!$A$1, 2 * (67 - $A25) + 1, 2 * AY$2)), "", SUBSTITUTE($D$1, "&lt;direc&gt;", RIGHT(OFFSET('rivers (2)'!$A$1, 2 * (67 - $A25) + 1, 2 * AY$2), 1)))
&amp; IF(ISBLANK('feature type'!AX23), "EndPlot", SUBSTITUTE(SUBSTITUTE(output!$B$1,
                   "f_type", 'feature type'!AX23),
                   "f_var", 'feature variety'!AX23))
&amp; CHAR(10)</f>
        <v xml:space="preserve">BeginPlot
	x=49,y=45
	TerrainType=TERRAIN_GRASS
	PlotType=2
	FeatureType=FEATURE_FOREST, FeatureVariety=1
EndPlot
</v>
      </c>
      <c r="AZ25" t="str">
        <f ca="1">SUBSTITUTE(SUBSTITUTE(SUBSTITUTE(SUBSTITUTE($A$1,
"x_coord",AZ$2),
"y_coord",$A25),
"t_type",'terrain type'!AY23),
"p_type", 'plot type'!AY23)
&amp; IF(LEFT(resources!AY23, 6) = "BONUS_", CHAR(9) &amp; "BonusType=" &amp; resources!AY23 &amp; CHAR(10), "")
&amp; IF('goody huts'!AY23, "	ImprovementType=IMPROVEMENT_GOODY_HUT" &amp; CHAR(10), "")
&amp; IF(ISBLANK(OFFSET('rivers (2)'!$A$1, 2 * (67 - $A25), 2 * AZ$2 + 1)), "", SUBSTITUTE($C$1, "&lt;direc&gt;", RIGHT(OFFSET('rivers (2)'!$A$1, 2 * (67 - $A25), 2 * AZ$2 + 1), 1)))
&amp; IF(ISBLANK(OFFSET('rivers (2)'!$A$1, 2 * (67 - $A25) + 1, 2 * AZ$2)), "", SUBSTITUTE($D$1, "&lt;direc&gt;", RIGHT(OFFSET('rivers (2)'!$A$1, 2 * (67 - $A25) + 1, 2 * AZ$2), 1)))
&amp; IF(ISBLANK('feature type'!AY23), "EndPlot", SUBSTITUTE(SUBSTITUTE(output!$B$1,
                   "f_type", 'feature type'!AY23),
                   "f_var", 'feature variety'!AY23))
&amp; CHAR(10)</f>
        <v xml:space="preserve">BeginPlot
	x=50,y=45
	TerrainType=TERRAIN_GRASS
	PlotType=2
	RiverNSDirection=2
	isWOfRiver
EndPlot
</v>
      </c>
      <c r="BA25" t="str">
        <f ca="1">SUBSTITUTE(SUBSTITUTE(SUBSTITUTE(SUBSTITUTE($A$1,
"x_coord",BA$2),
"y_coord",$A25),
"t_type",'terrain type'!AZ23),
"p_type", 'plot type'!AZ23)
&amp; IF(LEFT(resources!AZ23, 6) = "BONUS_", CHAR(9) &amp; "BonusType=" &amp; resources!AZ23 &amp; CHAR(10), "")
&amp; IF('goody huts'!AZ23, "	ImprovementType=IMPROVEMENT_GOODY_HUT" &amp; CHAR(10), "")
&amp; IF(ISBLANK(OFFSET('rivers (2)'!$A$1, 2 * (67 - $A25), 2 * BA$2 + 1)), "", SUBSTITUTE($C$1, "&lt;direc&gt;", RIGHT(OFFSET('rivers (2)'!$A$1, 2 * (67 - $A25), 2 * BA$2 + 1), 1)))
&amp; IF(ISBLANK(OFFSET('rivers (2)'!$A$1, 2 * (67 - $A25) + 1, 2 * BA$2)), "", SUBSTITUTE($D$1, "&lt;direc&gt;", RIGHT(OFFSET('rivers (2)'!$A$1, 2 * (67 - $A25) + 1, 2 * BA$2), 1)))
&amp; IF(ISBLANK('feature type'!AZ23), "EndPlot", SUBSTITUTE(SUBSTITUTE(output!$B$1,
                   "f_type", 'feature type'!AZ23),
                   "f_var", 'feature variety'!AZ23))
&amp; CHAR(10)</f>
        <v xml:space="preserve">BeginPlot
	x=51,y=45
	TerrainType=TERRAIN_GRASS
	PlotType=1
	FeatureType=FEATURE_FOREST, FeatureVariety=1
EndPlot
</v>
      </c>
      <c r="BB25" t="str">
        <f ca="1">SUBSTITUTE(SUBSTITUTE(SUBSTITUTE(SUBSTITUTE($A$1,
"x_coord",BB$2),
"y_coord",$A25),
"t_type",'terrain type'!BA23),
"p_type", 'plot type'!BA23)
&amp; IF(LEFT(resources!BA23, 6) = "BONUS_", CHAR(9) &amp; "BonusType=" &amp; resources!BA23 &amp; CHAR(10), "")
&amp; IF('goody huts'!BA23, "	ImprovementType=IMPROVEMENT_GOODY_HUT" &amp; CHAR(10), "")
&amp; IF(ISBLANK(OFFSET('rivers (2)'!$A$1, 2 * (67 - $A25), 2 * BB$2 + 1)), "", SUBSTITUTE($C$1, "&lt;direc&gt;", RIGHT(OFFSET('rivers (2)'!$A$1, 2 * (67 - $A25), 2 * BB$2 + 1), 1)))
&amp; IF(ISBLANK(OFFSET('rivers (2)'!$A$1, 2 * (67 - $A25) + 1, 2 * BB$2)), "", SUBSTITUTE($D$1, "&lt;direc&gt;", RIGHT(OFFSET('rivers (2)'!$A$1, 2 * (67 - $A25) + 1, 2 * BB$2), 1)))
&amp; IF(ISBLANK('feature type'!BA23), "EndPlot", SUBSTITUTE(SUBSTITUTE(output!$B$1,
                   "f_type", 'feature type'!BA23),
                   "f_var", 'feature variety'!BA23))
&amp; CHAR(10)</f>
        <v xml:space="preserve">BeginPlot
	x=52,y=45
	TerrainType=TERRAIN_GRASS
	PlotType=1
	RiverNSDirection=2
	isWOfRiver
	FeatureType=FEATURE_FOREST, FeatureVariety=1
EndPlot
</v>
      </c>
      <c r="BC25" t="str">
        <f ca="1">SUBSTITUTE(SUBSTITUTE(SUBSTITUTE(SUBSTITUTE($A$1,
"x_coord",BC$2),
"y_coord",$A25),
"t_type",'terrain type'!BB23),
"p_type", 'plot type'!BB23)
&amp; IF(LEFT(resources!BB23, 6) = "BONUS_", CHAR(9) &amp; "BonusType=" &amp; resources!BB23 &amp; CHAR(10), "")
&amp; IF('goody huts'!BB23, "	ImprovementType=IMPROVEMENT_GOODY_HUT" &amp; CHAR(10), "")
&amp; IF(ISBLANK(OFFSET('rivers (2)'!$A$1, 2 * (67 - $A25), 2 * BC$2 + 1)), "", SUBSTITUTE($C$1, "&lt;direc&gt;", RIGHT(OFFSET('rivers (2)'!$A$1, 2 * (67 - $A25), 2 * BC$2 + 1), 1)))
&amp; IF(ISBLANK(OFFSET('rivers (2)'!$A$1, 2 * (67 - $A25) + 1, 2 * BC$2)), "", SUBSTITUTE($D$1, "&lt;direc&gt;", RIGHT(OFFSET('rivers (2)'!$A$1, 2 * (67 - $A25) + 1, 2 * BC$2), 1)))
&amp; IF(ISBLANK('feature type'!BB23), "EndPlot", SUBSTITUTE(SUBSTITUTE(output!$B$1,
                   "f_type", 'feature type'!BB23),
                   "f_var", 'feature variety'!BB23))
&amp; CHAR(10)</f>
        <v xml:space="preserve">BeginPlot
	x=53,y=45
	TerrainType=TERRAIN_GRASS
	PlotType=2
	RiverWEDirection=1
	isNOfRiver
EndPlot
</v>
      </c>
      <c r="BD25" t="str">
        <f ca="1">SUBSTITUTE(SUBSTITUTE(SUBSTITUTE(SUBSTITUTE($A$1,
"x_coord",BD$2),
"y_coord",$A25),
"t_type",'terrain type'!BC23),
"p_type", 'plot type'!BC23)
&amp; IF(LEFT(resources!BC23, 6) = "BONUS_", CHAR(9) &amp; "BonusType=" &amp; resources!BC23 &amp; CHAR(10), "")
&amp; IF('goody huts'!BC23, "	ImprovementType=IMPROVEMENT_GOODY_HUT" &amp; CHAR(10), "")
&amp; IF(ISBLANK(OFFSET('rivers (2)'!$A$1, 2 * (67 - $A25), 2 * BD$2 + 1)), "", SUBSTITUTE($C$1, "&lt;direc&gt;", RIGHT(OFFSET('rivers (2)'!$A$1, 2 * (67 - $A25), 2 * BD$2 + 1), 1)))
&amp; IF(ISBLANK(OFFSET('rivers (2)'!$A$1, 2 * (67 - $A25) + 1, 2 * BD$2)), "", SUBSTITUTE($D$1, "&lt;direc&gt;", RIGHT(OFFSET('rivers (2)'!$A$1, 2 * (67 - $A25) + 1, 2 * BD$2), 1)))
&amp; IF(ISBLANK('feature type'!BC23), "EndPlot", SUBSTITUTE(SUBSTITUTE(output!$B$1,
                   "f_type", 'feature type'!BC23),
                   "f_var", 'feature variety'!BC23))
&amp; CHAR(10)</f>
        <v xml:space="preserve">BeginPlot
	x=54,y=45
	TerrainType=TERRAIN_GRASS
	PlotType=2
	BonusType=BONUS_PIG
	RiverWEDirection=1
	isNOfRiver
EndPlot
</v>
      </c>
      <c r="BE25" t="str">
        <f ca="1">SUBSTITUTE(SUBSTITUTE(SUBSTITUTE(SUBSTITUTE($A$1,
"x_coord",BE$2),
"y_coord",$A25),
"t_type",'terrain type'!BD23),
"p_type", 'plot type'!BD23)
&amp; IF(LEFT(resources!BD23, 6) = "BONUS_", CHAR(9) &amp; "BonusType=" &amp; resources!BD23 &amp; CHAR(10), "")
&amp; IF('goody huts'!BD23, "	ImprovementType=IMPROVEMENT_GOODY_HUT" &amp; CHAR(10), "")
&amp; IF(ISBLANK(OFFSET('rivers (2)'!$A$1, 2 * (67 - $A25), 2 * BE$2 + 1)), "", SUBSTITUTE($C$1, "&lt;direc&gt;", RIGHT(OFFSET('rivers (2)'!$A$1, 2 * (67 - $A25), 2 * BE$2 + 1), 1)))
&amp; IF(ISBLANK(OFFSET('rivers (2)'!$A$1, 2 * (67 - $A25) + 1, 2 * BE$2)), "", SUBSTITUTE($D$1, "&lt;direc&gt;", RIGHT(OFFSET('rivers (2)'!$A$1, 2 * (67 - $A25) + 1, 2 * BE$2), 1)))
&amp; IF(ISBLANK('feature type'!BD23), "EndPlot", SUBSTITUTE(SUBSTITUTE(output!$B$1,
                   "f_type", 'feature type'!BD23),
                   "f_var", 'feature variety'!BD23))
&amp; CHAR(10)</f>
        <v xml:space="preserve">BeginPlot
	x=55,y=45
	TerrainType=TERRAIN_GRASS
	PlotType=2
	RiverWEDirection=1
	isNOfRiver
EndPlot
</v>
      </c>
      <c r="BF25" t="str">
        <f ca="1">SUBSTITUTE(SUBSTITUTE(SUBSTITUTE(SUBSTITUTE($A$1,
"x_coord",BF$2),
"y_coord",$A25),
"t_type",'terrain type'!BE23),
"p_type", 'plot type'!BE23)
&amp; IF(LEFT(resources!BE23, 6) = "BONUS_", CHAR(9) &amp; "BonusType=" &amp; resources!BE23 &amp; CHAR(10), "")
&amp; IF('goody huts'!BE23, "	ImprovementType=IMPROVEMENT_GOODY_HUT" &amp; CHAR(10), "")
&amp; IF(ISBLANK(OFFSET('rivers (2)'!$A$1, 2 * (67 - $A25), 2 * BF$2 + 1)), "", SUBSTITUTE($C$1, "&lt;direc&gt;", RIGHT(OFFSET('rivers (2)'!$A$1, 2 * (67 - $A25), 2 * BF$2 + 1), 1)))
&amp; IF(ISBLANK(OFFSET('rivers (2)'!$A$1, 2 * (67 - $A25) + 1, 2 * BF$2)), "", SUBSTITUTE($D$1, "&lt;direc&gt;", RIGHT(OFFSET('rivers (2)'!$A$1, 2 * (67 - $A25) + 1, 2 * BF$2), 1)))
&amp; IF(ISBLANK('feature type'!BE23), "EndPlot", SUBSTITUTE(SUBSTITUTE(output!$B$1,
                   "f_type", 'feature type'!BE23),
                   "f_var", 'feature variety'!BE23))
&amp; CHAR(10)</f>
        <v xml:space="preserve">BeginPlot
	x=56,y=45
	TerrainType=TERRAIN_GRASS
	PlotType=1
	RiverWEDirection=1
	isNOfRiver
EndPlot
</v>
      </c>
      <c r="BG25" t="str">
        <f ca="1">SUBSTITUTE(SUBSTITUTE(SUBSTITUTE(SUBSTITUTE($A$1,
"x_coord",BG$2),
"y_coord",$A25),
"t_type",'terrain type'!BF23),
"p_type", 'plot type'!BF23)
&amp; IF(LEFT(resources!BF23, 6) = "BONUS_", CHAR(9) &amp; "BonusType=" &amp; resources!BF23 &amp; CHAR(10), "")
&amp; IF('goody huts'!BF23, "	ImprovementType=IMPROVEMENT_GOODY_HUT" &amp; CHAR(10), "")
&amp; IF(ISBLANK(OFFSET('rivers (2)'!$A$1, 2 * (67 - $A25), 2 * BG$2 + 1)), "", SUBSTITUTE($C$1, "&lt;direc&gt;", RIGHT(OFFSET('rivers (2)'!$A$1, 2 * (67 - $A25), 2 * BG$2 + 1), 1)))
&amp; IF(ISBLANK(OFFSET('rivers (2)'!$A$1, 2 * (67 - $A25) + 1, 2 * BG$2)), "", SUBSTITUTE($D$1, "&lt;direc&gt;", RIGHT(OFFSET('rivers (2)'!$A$1, 2 * (67 - $A25) + 1, 2 * BG$2), 1)))
&amp; IF(ISBLANK('feature type'!BF23), "EndPlot", SUBSTITUTE(SUBSTITUTE(output!$B$1,
                   "f_type", 'feature type'!BF23),
                   "f_var", 'feature variety'!BF23))
&amp; CHAR(10)</f>
        <v xml:space="preserve">BeginPlot
	x=57,y=45
	TerrainType=TERRAIN_GRASS
	PlotType=2
	RiverWEDirection=1
	isNOfRiver
	FeatureType=FEATURE_FOREST, FeatureVariety=1
EndPlot
</v>
      </c>
      <c r="BH25" t="str">
        <f ca="1">SUBSTITUTE(SUBSTITUTE(SUBSTITUTE(SUBSTITUTE($A$1,
"x_coord",BH$2),
"y_coord",$A25),
"t_type",'terrain type'!BG23),
"p_type", 'plot type'!BG23)
&amp; IF(LEFT(resources!BG23, 6) = "BONUS_", CHAR(9) &amp; "BonusType=" &amp; resources!BG23 &amp; CHAR(10), "")
&amp; IF('goody huts'!BG23, "	ImprovementType=IMPROVEMENT_GOODY_HUT" &amp; CHAR(10), "")
&amp; IF(ISBLANK(OFFSET('rivers (2)'!$A$1, 2 * (67 - $A25), 2 * BH$2 + 1)), "", SUBSTITUTE($C$1, "&lt;direc&gt;", RIGHT(OFFSET('rivers (2)'!$A$1, 2 * (67 - $A25), 2 * BH$2 + 1), 1)))
&amp; IF(ISBLANK(OFFSET('rivers (2)'!$A$1, 2 * (67 - $A25) + 1, 2 * BH$2)), "", SUBSTITUTE($D$1, "&lt;direc&gt;", RIGHT(OFFSET('rivers (2)'!$A$1, 2 * (67 - $A25) + 1, 2 * BH$2), 1)))
&amp; IF(ISBLANK('feature type'!BG23), "EndPlot", SUBSTITUTE(SUBSTITUTE(output!$B$1,
                   "f_type", 'feature type'!BG23),
                   "f_var", 'feature variety'!BG23))
&amp; CHAR(10)</f>
        <v xml:space="preserve">BeginPlot
	x=58,y=45
	TerrainType=TERRAIN_GRASS
	PlotType=2
	BonusType=BONUS_SILVER
	RiverWEDirection=1
	isNOfRiver
	FeatureType=FEATURE_FOREST, FeatureVariety=1
EndPlot
</v>
      </c>
      <c r="BI25" t="str">
        <f ca="1">SUBSTITUTE(SUBSTITUTE(SUBSTITUTE(SUBSTITUTE($A$1,
"x_coord",BI$2),
"y_coord",$A25),
"t_type",'terrain type'!BH23),
"p_type", 'plot type'!BH23)
&amp; IF(LEFT(resources!BH23, 6) = "BONUS_", CHAR(9) &amp; "BonusType=" &amp; resources!BH23 &amp; CHAR(10), "")
&amp; IF('goody huts'!BH23, "	ImprovementType=IMPROVEMENT_GOODY_HUT" &amp; CHAR(10), "")
&amp; IF(ISBLANK(OFFSET('rivers (2)'!$A$1, 2 * (67 - $A25), 2 * BI$2 + 1)), "", SUBSTITUTE($C$1, "&lt;direc&gt;", RIGHT(OFFSET('rivers (2)'!$A$1, 2 * (67 - $A25), 2 * BI$2 + 1), 1)))
&amp; IF(ISBLANK(OFFSET('rivers (2)'!$A$1, 2 * (67 - $A25) + 1, 2 * BI$2)), "", SUBSTITUTE($D$1, "&lt;direc&gt;", RIGHT(OFFSET('rivers (2)'!$A$1, 2 * (67 - $A25) + 1, 2 * BI$2), 1)))
&amp; IF(ISBLANK('feature type'!BH23), "EndPlot", SUBSTITUTE(SUBSTITUTE(output!$B$1,
                   "f_type", 'feature type'!BH23),
                   "f_var", 'feature variety'!BH23))
&amp; CHAR(10)</f>
        <v xml:space="preserve">BeginPlot
	x=59,y=45
	TerrainType=TERRAIN_GRASS
	PlotType=2
	RiverWEDirection=1
	isNOfRiver
EndPlot
</v>
      </c>
      <c r="BJ25" t="str">
        <f ca="1">SUBSTITUTE(SUBSTITUTE(SUBSTITUTE(SUBSTITUTE($A$1,
"x_coord",BJ$2),
"y_coord",$A25),
"t_type",'terrain type'!BI23),
"p_type", 'plot type'!BI23)
&amp; IF(LEFT(resources!BI23, 6) = "BONUS_", CHAR(9) &amp; "BonusType=" &amp; resources!BI23 &amp; CHAR(10), "")
&amp; IF('goody huts'!BI23, "	ImprovementType=IMPROVEMENT_GOODY_HUT" &amp; CHAR(10), "")
&amp; IF(ISBLANK(OFFSET('rivers (2)'!$A$1, 2 * (67 - $A25), 2 * BJ$2 + 1)), "", SUBSTITUTE($C$1, "&lt;direc&gt;", RIGHT(OFFSET('rivers (2)'!$A$1, 2 * (67 - $A25), 2 * BJ$2 + 1), 1)))
&amp; IF(ISBLANK(OFFSET('rivers (2)'!$A$1, 2 * (67 - $A25) + 1, 2 * BJ$2)), "", SUBSTITUTE($D$1, "&lt;direc&gt;", RIGHT(OFFSET('rivers (2)'!$A$1, 2 * (67 - $A25) + 1, 2 * BJ$2), 1)))
&amp; IF(ISBLANK('feature type'!BI23), "EndPlot", SUBSTITUTE(SUBSTITUTE(output!$B$1,
                   "f_type", 'feature type'!BI23),
                   "f_var", 'feature variety'!BI23))
&amp; CHAR(10)</f>
        <v xml:space="preserve">BeginPlot
	x=60,y=45
	TerrainType=TERRAIN_GRASS
	PlotType=2
	RiverWEDirection=1
	isNOfRiver
EndPlot
</v>
      </c>
      <c r="BK25" t="str">
        <f ca="1">SUBSTITUTE(SUBSTITUTE(SUBSTITUTE(SUBSTITUTE($A$1,
"x_coord",BK$2),
"y_coord",$A25),
"t_type",'terrain type'!BJ23),
"p_type", 'plot type'!BJ23)
&amp; IF(LEFT(resources!BJ23, 6) = "BONUS_", CHAR(9) &amp; "BonusType=" &amp; resources!BJ23 &amp; CHAR(10), "")
&amp; IF('goody huts'!BJ23, "	ImprovementType=IMPROVEMENT_GOODY_HUT" &amp; CHAR(10), "")
&amp; IF(ISBLANK(OFFSET('rivers (2)'!$A$1, 2 * (67 - $A25), 2 * BK$2 + 1)), "", SUBSTITUTE($C$1, "&lt;direc&gt;", RIGHT(OFFSET('rivers (2)'!$A$1, 2 * (67 - $A25), 2 * BK$2 + 1), 1)))
&amp; IF(ISBLANK(OFFSET('rivers (2)'!$A$1, 2 * (67 - $A25) + 1, 2 * BK$2)), "", SUBSTITUTE($D$1, "&lt;direc&gt;", RIGHT(OFFSET('rivers (2)'!$A$1, 2 * (67 - $A25) + 1, 2 * BK$2), 1)))
&amp; IF(ISBLANK('feature type'!BJ23), "EndPlot", SUBSTITUTE(SUBSTITUTE(output!$B$1,
                   "f_type", 'feature type'!BJ23),
                   "f_var", 'feature variety'!BJ23))
&amp; CHAR(10)</f>
        <v xml:space="preserve">BeginPlot
	x=61,y=45
	TerrainType=TERRAIN_GRASS
	PlotType=2
	RiverWEDirection=1
	isNOfRiver
EndPlot
</v>
      </c>
      <c r="BL25" t="str">
        <f ca="1">SUBSTITUTE(SUBSTITUTE(SUBSTITUTE(SUBSTITUTE($A$1,
"x_coord",BL$2),
"y_coord",$A25),
"t_type",'terrain type'!BK23),
"p_type", 'plot type'!BK23)
&amp; IF(LEFT(resources!BK23, 6) = "BONUS_", CHAR(9) &amp; "BonusType=" &amp; resources!BK23 &amp; CHAR(10), "")
&amp; IF('goody huts'!BK23, "	ImprovementType=IMPROVEMENT_GOODY_HUT" &amp; CHAR(10), "")
&amp; IF(ISBLANK(OFFSET('rivers (2)'!$A$1, 2 * (67 - $A25), 2 * BL$2 + 1)), "", SUBSTITUTE($C$1, "&lt;direc&gt;", RIGHT(OFFSET('rivers (2)'!$A$1, 2 * (67 - $A25), 2 * BL$2 + 1), 1)))
&amp; IF(ISBLANK(OFFSET('rivers (2)'!$A$1, 2 * (67 - $A25) + 1, 2 * BL$2)), "", SUBSTITUTE($D$1, "&lt;direc&gt;", RIGHT(OFFSET('rivers (2)'!$A$1, 2 * (67 - $A25) + 1, 2 * BL$2), 1)))
&amp; IF(ISBLANK('feature type'!BK23), "EndPlot", SUBSTITUTE(SUBSTITUTE(output!$B$1,
                   "f_type", 'feature type'!BK23),
                   "f_var", 'feature variety'!BK23))
&amp; CHAR(10)</f>
        <v xml:space="preserve">BeginPlot
	x=62,y=45
	TerrainType=TERRAIN_GRASS
	PlotType=2
	RiverWEDirection=1
	isNOfRiver
EndPlot
</v>
      </c>
      <c r="BM25" t="str">
        <f ca="1">SUBSTITUTE(SUBSTITUTE(SUBSTITUTE(SUBSTITUTE($A$1,
"x_coord",BM$2),
"y_coord",$A25),
"t_type",'terrain type'!BL23),
"p_type", 'plot type'!BL23)
&amp; IF(LEFT(resources!BL23, 6) = "BONUS_", CHAR(9) &amp; "BonusType=" &amp; resources!BL23 &amp; CHAR(10), "")
&amp; IF('goody huts'!BL23, "	ImprovementType=IMPROVEMENT_GOODY_HUT" &amp; CHAR(10), "")
&amp; IF(ISBLANK(OFFSET('rivers (2)'!$A$1, 2 * (67 - $A25), 2 * BM$2 + 1)), "", SUBSTITUTE($C$1, "&lt;direc&gt;", RIGHT(OFFSET('rivers (2)'!$A$1, 2 * (67 - $A25), 2 * BM$2 + 1), 1)))
&amp; IF(ISBLANK(OFFSET('rivers (2)'!$A$1, 2 * (67 - $A25) + 1, 2 * BM$2)), "", SUBSTITUTE($D$1, "&lt;direc&gt;", RIGHT(OFFSET('rivers (2)'!$A$1, 2 * (67 - $A25) + 1, 2 * BM$2), 1)))
&amp; IF(ISBLANK('feature type'!BL23), "EndPlot", SUBSTITUTE(SUBSTITUTE(output!$B$1,
                   "f_type", 'feature type'!BL23),
                   "f_var", 'feature variety'!BL23))
&amp; CHAR(10)</f>
        <v xml:space="preserve">BeginPlot
	x=63,y=45
	TerrainType=TERRAIN_GRASS
	PlotType=2
	RiverWEDirection=1
	isNOfRiver
	FeatureType=FEATURE_FOREST, FeatureVariety=1
EndPlot
</v>
      </c>
      <c r="BN25" t="str">
        <f ca="1">SUBSTITUTE(SUBSTITUTE(SUBSTITUTE(SUBSTITUTE($A$1,
"x_coord",BN$2),
"y_coord",$A25),
"t_type",'terrain type'!BM23),
"p_type", 'plot type'!BM23)
&amp; IF(LEFT(resources!BM23, 6) = "BONUS_", CHAR(9) &amp; "BonusType=" &amp; resources!BM23 &amp; CHAR(10), "")
&amp; IF('goody huts'!BM23, "	ImprovementType=IMPROVEMENT_GOODY_HUT" &amp; CHAR(10), "")
&amp; IF(ISBLANK(OFFSET('rivers (2)'!$A$1, 2 * (67 - $A25), 2 * BN$2 + 1)), "", SUBSTITUTE($C$1, "&lt;direc&gt;", RIGHT(OFFSET('rivers (2)'!$A$1, 2 * (67 - $A25), 2 * BN$2 + 1), 1)))
&amp; IF(ISBLANK(OFFSET('rivers (2)'!$A$1, 2 * (67 - $A25) + 1, 2 * BN$2)), "", SUBSTITUTE($D$1, "&lt;direc&gt;", RIGHT(OFFSET('rivers (2)'!$A$1, 2 * (67 - $A25) + 1, 2 * BN$2), 1)))
&amp; IF(ISBLANK('feature type'!BM23), "EndPlot", SUBSTITUTE(SUBSTITUTE(output!$B$1,
                   "f_type", 'feature type'!BM23),
                   "f_var", 'feature variety'!BM23))
&amp; CHAR(10)</f>
        <v xml:space="preserve">BeginPlot
	x=64,y=45
	TerrainType=TERRAIN_GRASS
	PlotType=2
	RiverWEDirection=1
	isNOfRiver
EndPlot
</v>
      </c>
      <c r="BO25" t="str">
        <f ca="1">SUBSTITUTE(SUBSTITUTE(SUBSTITUTE(SUBSTITUTE($A$1,
"x_coord",BO$2),
"y_coord",$A25),
"t_type",'terrain type'!BN23),
"p_type", 'plot type'!BN23)
&amp; IF(LEFT(resources!BN23, 6) = "BONUS_", CHAR(9) &amp; "BonusType=" &amp; resources!BN23 &amp; CHAR(10), "")
&amp; IF('goody huts'!BN23, "	ImprovementType=IMPROVEMENT_GOODY_HUT" &amp; CHAR(10), "")
&amp; IF(ISBLANK(OFFSET('rivers (2)'!$A$1, 2 * (67 - $A25), 2 * BO$2 + 1)), "", SUBSTITUTE($C$1, "&lt;direc&gt;", RIGHT(OFFSET('rivers (2)'!$A$1, 2 * (67 - $A25), 2 * BO$2 + 1), 1)))
&amp; IF(ISBLANK(OFFSET('rivers (2)'!$A$1, 2 * (67 - $A25) + 1, 2 * BO$2)), "", SUBSTITUTE($D$1, "&lt;direc&gt;", RIGHT(OFFSET('rivers (2)'!$A$1, 2 * (67 - $A25) + 1, 2 * BO$2), 1)))
&amp; IF(ISBLANK('feature type'!BN23), "EndPlot", SUBSTITUTE(SUBSTITUTE(output!$B$1,
                   "f_type", 'feature type'!BN23),
                   "f_var", 'feature variety'!BN23))
&amp; CHAR(10)</f>
        <v xml:space="preserve">BeginPlot
	x=65,y=45
	TerrainType=TERRAIN_GRASS
	PlotType=1
	RiverNSDirection=0
	isWOfRiver
	RiverWEDirection=1
	isNOfRiver
EndPlot
</v>
      </c>
      <c r="BP25" t="str">
        <f ca="1">SUBSTITUTE(SUBSTITUTE(SUBSTITUTE(SUBSTITUTE($A$1,
"x_coord",BP$2),
"y_coord",$A25),
"t_type",'terrain type'!BO23),
"p_type", 'plot type'!BO23)
&amp; IF(LEFT(resources!BO23, 6) = "BONUS_", CHAR(9) &amp; "BonusType=" &amp; resources!BO23 &amp; CHAR(10), "")
&amp; IF('goody huts'!BO23, "	ImprovementType=IMPROVEMENT_GOODY_HUT" &amp; CHAR(10), "")
&amp; IF(ISBLANK(OFFSET('rivers (2)'!$A$1, 2 * (67 - $A25), 2 * BP$2 + 1)), "", SUBSTITUTE($C$1, "&lt;direc&gt;", RIGHT(OFFSET('rivers (2)'!$A$1, 2 * (67 - $A25), 2 * BP$2 + 1), 1)))
&amp; IF(ISBLANK(OFFSET('rivers (2)'!$A$1, 2 * (67 - $A25) + 1, 2 * BP$2)), "", SUBSTITUTE($D$1, "&lt;direc&gt;", RIGHT(OFFSET('rivers (2)'!$A$1, 2 * (67 - $A25) + 1, 2 * BP$2), 1)))
&amp; IF(ISBLANK('feature type'!BO23), "EndPlot", SUBSTITUTE(SUBSTITUTE(output!$B$1,
                   "f_type", 'feature type'!BO23),
                   "f_var", 'feature variety'!BO23))
&amp; CHAR(10)</f>
        <v xml:space="preserve">BeginPlot
	x=66,y=45
	TerrainType=TERRAIN_GRASS
	PlotType=2
EndPlot
</v>
      </c>
      <c r="BQ25" t="str">
        <f ca="1">SUBSTITUTE(SUBSTITUTE(SUBSTITUTE(SUBSTITUTE($A$1,
"x_coord",BQ$2),
"y_coord",$A25),
"t_type",'terrain type'!BP23),
"p_type", 'plot type'!BP23)
&amp; IF(LEFT(resources!BP23, 6) = "BONUS_", CHAR(9) &amp; "BonusType=" &amp; resources!BP23 &amp; CHAR(10), "")
&amp; IF('goody huts'!BP23, "	ImprovementType=IMPROVEMENT_GOODY_HUT" &amp; CHAR(10), "")
&amp; IF(ISBLANK(OFFSET('rivers (2)'!$A$1, 2 * (67 - $A25), 2 * BQ$2 + 1)), "", SUBSTITUTE($C$1, "&lt;direc&gt;", RIGHT(OFFSET('rivers (2)'!$A$1, 2 * (67 - $A25), 2 * BQ$2 + 1), 1)))
&amp; IF(ISBLANK(OFFSET('rivers (2)'!$A$1, 2 * (67 - $A25) + 1, 2 * BQ$2)), "", SUBSTITUTE($D$1, "&lt;direc&gt;", RIGHT(OFFSET('rivers (2)'!$A$1, 2 * (67 - $A25) + 1, 2 * BQ$2), 1)))
&amp; IF(ISBLANK('feature type'!BP23), "EndPlot", SUBSTITUTE(SUBSTITUTE(output!$B$1,
                   "f_type", 'feature type'!BP23),
                   "f_var", 'feature variety'!BP23))
&amp; CHAR(10)</f>
        <v xml:space="preserve">BeginPlot
	x=67,y=45
	TerrainType=TERRAIN_GRASS
	PlotType=1
	RiverNSDirection=0
	isWOfRiver
EndPlot
</v>
      </c>
      <c r="BR25" t="str">
        <f ca="1">SUBSTITUTE(SUBSTITUTE(SUBSTITUTE(SUBSTITUTE($A$1,
"x_coord",BR$2),
"y_coord",$A25),
"t_type",'terrain type'!BQ23),
"p_type", 'plot type'!BQ23)
&amp; IF(LEFT(resources!BQ23, 6) = "BONUS_", CHAR(9) &amp; "BonusType=" &amp; resources!BQ23 &amp; CHAR(10), "")
&amp; IF('goody huts'!BQ23, "	ImprovementType=IMPROVEMENT_GOODY_HUT" &amp; CHAR(10), "")
&amp; IF(ISBLANK(OFFSET('rivers (2)'!$A$1, 2 * (67 - $A25), 2 * BR$2 + 1)), "", SUBSTITUTE($C$1, "&lt;direc&gt;", RIGHT(OFFSET('rivers (2)'!$A$1, 2 * (67 - $A25), 2 * BR$2 + 1), 1)))
&amp; IF(ISBLANK(OFFSET('rivers (2)'!$A$1, 2 * (67 - $A25) + 1, 2 * BR$2)), "", SUBSTITUTE($D$1, "&lt;direc&gt;", RIGHT(OFFSET('rivers (2)'!$A$1, 2 * (67 - $A25) + 1, 2 * BR$2), 1)))
&amp; IF(ISBLANK('feature type'!BQ23), "EndPlot", SUBSTITUTE(SUBSTITUTE(output!$B$1,
                   "f_type", 'feature type'!BQ23),
                   "f_var", 'feature variety'!BQ23))
&amp; CHAR(10)</f>
        <v xml:space="preserve">BeginPlot
	x=68,y=45
	TerrainType=TERRAIN_GRASS
	PlotType=1
EndPlot
</v>
      </c>
      <c r="BS25" t="str">
        <f ca="1">SUBSTITUTE(SUBSTITUTE(SUBSTITUTE(SUBSTITUTE($A$1,
"x_coord",BS$2),
"y_coord",$A25),
"t_type",'terrain type'!BR23),
"p_type", 'plot type'!BR23)
&amp; IF(LEFT(resources!BR23, 6) = "BONUS_", CHAR(9) &amp; "BonusType=" &amp; resources!BR23 &amp; CHAR(10), "")
&amp; IF('goody huts'!BR23, "	ImprovementType=IMPROVEMENT_GOODY_HUT" &amp; CHAR(10), "")
&amp; IF(ISBLANK(OFFSET('rivers (2)'!$A$1, 2 * (67 - $A25), 2 * BS$2 + 1)), "", SUBSTITUTE($C$1, "&lt;direc&gt;", RIGHT(OFFSET('rivers (2)'!$A$1, 2 * (67 - $A25), 2 * BS$2 + 1), 1)))
&amp; IF(ISBLANK(OFFSET('rivers (2)'!$A$1, 2 * (67 - $A25) + 1, 2 * BS$2)), "", SUBSTITUTE($D$1, "&lt;direc&gt;", RIGHT(OFFSET('rivers (2)'!$A$1, 2 * (67 - $A25) + 1, 2 * BS$2), 1)))
&amp; IF(ISBLANK('feature type'!BR23), "EndPlot", SUBSTITUTE(SUBSTITUTE(output!$B$1,
                   "f_type", 'feature type'!BR23),
                   "f_var", 'feature variety'!BR23))
&amp; CHAR(10)</f>
        <v xml:space="preserve">BeginPlot
	x=69,y=45
	TerrainType=TERRAIN_GRASS
	PlotType=2
	RiverNSDirection=0
	isWOfRiver
EndPlot
</v>
      </c>
      <c r="BT25" t="str">
        <f ca="1">SUBSTITUTE(SUBSTITUTE(SUBSTITUTE(SUBSTITUTE($A$1,
"x_coord",BT$2),
"y_coord",$A25),
"t_type",'terrain type'!BS23),
"p_type", 'plot type'!BS23)
&amp; IF(LEFT(resources!BS23, 6) = "BONUS_", CHAR(9) &amp; "BonusType=" &amp; resources!BS23 &amp; CHAR(10), "")
&amp; IF('goody huts'!BS23, "	ImprovementType=IMPROVEMENT_GOODY_HUT" &amp; CHAR(10), "")
&amp; IF(ISBLANK(OFFSET('rivers (2)'!$A$1, 2 * (67 - $A25), 2 * BT$2 + 1)), "", SUBSTITUTE($C$1, "&lt;direc&gt;", RIGHT(OFFSET('rivers (2)'!$A$1, 2 * (67 - $A25), 2 * BT$2 + 1), 1)))
&amp; IF(ISBLANK(OFFSET('rivers (2)'!$A$1, 2 * (67 - $A25) + 1, 2 * BT$2)), "", SUBSTITUTE($D$1, "&lt;direc&gt;", RIGHT(OFFSET('rivers (2)'!$A$1, 2 * (67 - $A25) + 1, 2 * BT$2), 1)))
&amp; IF(ISBLANK('feature type'!BS23), "EndPlot", SUBSTITUTE(SUBSTITUTE(output!$B$1,
                   "f_type", 'feature type'!BS23),
                   "f_var", 'feature variety'!BS23))
&amp; CHAR(10)</f>
        <v xml:space="preserve">BeginPlot
	x=70,y=45
	TerrainType=TERRAIN_GRASS
	PlotType=2
EndPlot
</v>
      </c>
      <c r="BU25" t="str">
        <f ca="1">SUBSTITUTE(SUBSTITUTE(SUBSTITUTE(SUBSTITUTE($A$1,
"x_coord",BU$2),
"y_coord",$A25),
"t_type",'terrain type'!BT23),
"p_type", 'plot type'!BT23)
&amp; IF(LEFT(resources!BT23, 6) = "BONUS_", CHAR(9) &amp; "BonusType=" &amp; resources!BT23 &amp; CHAR(10), "")
&amp; IF('goody huts'!BT23, "	ImprovementType=IMPROVEMENT_GOODY_HUT" &amp; CHAR(10), "")
&amp; IF(ISBLANK(OFFSET('rivers (2)'!$A$1, 2 * (67 - $A25), 2 * BU$2 + 1)), "", SUBSTITUTE($C$1, "&lt;direc&gt;", RIGHT(OFFSET('rivers (2)'!$A$1, 2 * (67 - $A25), 2 * BU$2 + 1), 1)))
&amp; IF(ISBLANK(OFFSET('rivers (2)'!$A$1, 2 * (67 - $A25) + 1, 2 * BU$2)), "", SUBSTITUTE($D$1, "&lt;direc&gt;", RIGHT(OFFSET('rivers (2)'!$A$1, 2 * (67 - $A25) + 1, 2 * BU$2), 1)))
&amp; IF(ISBLANK('feature type'!BT23), "EndPlot", SUBSTITUTE(SUBSTITUTE(output!$B$1,
                   "f_type", 'feature type'!BT23),
                   "f_var", 'feature variety'!BT23))
&amp; CHAR(10)</f>
        <v xml:space="preserve">BeginPlot
	x=71,y=45
	TerrainType=TERRAIN_GRASS
	PlotType=2
	BonusType=BONUS_SILK
EndPlot
</v>
      </c>
      <c r="BV25" t="str">
        <f ca="1">SUBSTITUTE(SUBSTITUTE(SUBSTITUTE(SUBSTITUTE($A$1,
"x_coord",BV$2),
"y_coord",$A25),
"t_type",'terrain type'!BU23),
"p_type", 'plot type'!BU23)
&amp; IF(LEFT(resources!BU23, 6) = "BONUS_", CHAR(9) &amp; "BonusType=" &amp; resources!BU23 &amp; CHAR(10), "")
&amp; IF('goody huts'!BU23, "	ImprovementType=IMPROVEMENT_GOODY_HUT" &amp; CHAR(10), "")
&amp; IF(ISBLANK(OFFSET('rivers (2)'!$A$1, 2 * (67 - $A25), 2 * BV$2 + 1)), "", SUBSTITUTE($C$1, "&lt;direc&gt;", RIGHT(OFFSET('rivers (2)'!$A$1, 2 * (67 - $A25), 2 * BV$2 + 1), 1)))
&amp; IF(ISBLANK(OFFSET('rivers (2)'!$A$1, 2 * (67 - $A25) + 1, 2 * BV$2)), "", SUBSTITUTE($D$1, "&lt;direc&gt;", RIGHT(OFFSET('rivers (2)'!$A$1, 2 * (67 - $A25) + 1, 2 * BV$2), 1)))
&amp; IF(ISBLANK('feature type'!BU23), "EndPlot", SUBSTITUTE(SUBSTITUTE(output!$B$1,
                   "f_type", 'feature type'!BU23),
                   "f_var", 'feature variety'!BU23))
&amp; CHAR(10)</f>
        <v xml:space="preserve">BeginPlot
	x=72,y=45
	TerrainType=TERRAIN_COAST
	PlotType=3
EndPlot
</v>
      </c>
      <c r="BW25" t="str">
        <f ca="1">SUBSTITUTE(SUBSTITUTE(SUBSTITUTE(SUBSTITUTE($A$1,
"x_coord",BW$2),
"y_coord",$A25),
"t_type",'terrain type'!BV23),
"p_type", 'plot type'!BV23)
&amp; IF(LEFT(resources!BV23, 6) = "BONUS_", CHAR(9) &amp; "BonusType=" &amp; resources!BV23 &amp; CHAR(10), "")
&amp; IF('goody huts'!BV23, "	ImprovementType=IMPROVEMENT_GOODY_HUT" &amp; CHAR(10), "")
&amp; IF(ISBLANK(OFFSET('rivers (2)'!$A$1, 2 * (67 - $A25), 2 * BW$2 + 1)), "", SUBSTITUTE($C$1, "&lt;direc&gt;", RIGHT(OFFSET('rivers (2)'!$A$1, 2 * (67 - $A25), 2 * BW$2 + 1), 1)))
&amp; IF(ISBLANK(OFFSET('rivers (2)'!$A$1, 2 * (67 - $A25) + 1, 2 * BW$2)), "", SUBSTITUTE($D$1, "&lt;direc&gt;", RIGHT(OFFSET('rivers (2)'!$A$1, 2 * (67 - $A25) + 1, 2 * BW$2), 1)))
&amp; IF(ISBLANK('feature type'!BV23), "EndPlot", SUBSTITUTE(SUBSTITUTE(output!$B$1,
                   "f_type", 'feature type'!BV23),
                   "f_var", 'feature variety'!BV23))
&amp; CHAR(10)</f>
        <v xml:space="preserve">BeginPlot
	x=73,y=45
	TerrainType=TERRAIN_OCEAN
	PlotType=3
EndPlot
</v>
      </c>
      <c r="BX25" t="str">
        <f ca="1">SUBSTITUTE(SUBSTITUTE(SUBSTITUTE(SUBSTITUTE($A$1,
"x_coord",BX$2),
"y_coord",$A25),
"t_type",'terrain type'!BW23),
"p_type", 'plot type'!BW23)
&amp; IF(LEFT(resources!BW23, 6) = "BONUS_", CHAR(9) &amp; "BonusType=" &amp; resources!BW23 &amp; CHAR(10), "")
&amp; IF('goody huts'!BW23, "	ImprovementType=IMPROVEMENT_GOODY_HUT" &amp; CHAR(10), "")
&amp; IF(ISBLANK(OFFSET('rivers (2)'!$A$1, 2 * (67 - $A25), 2 * BX$2 + 1)), "", SUBSTITUTE($C$1, "&lt;direc&gt;", RIGHT(OFFSET('rivers (2)'!$A$1, 2 * (67 - $A25), 2 * BX$2 + 1), 1)))
&amp; IF(ISBLANK(OFFSET('rivers (2)'!$A$1, 2 * (67 - $A25) + 1, 2 * BX$2)), "", SUBSTITUTE($D$1, "&lt;direc&gt;", RIGHT(OFFSET('rivers (2)'!$A$1, 2 * (67 - $A25) + 1, 2 * BX$2), 1)))
&amp; IF(ISBLANK('feature type'!BW23), "EndPlot", SUBSTITUTE(SUBSTITUTE(output!$B$1,
                   "f_type", 'feature type'!BW23),
                   "f_var", 'feature variety'!BW23))
&amp; CHAR(10)</f>
        <v xml:space="preserve">BeginPlot
	x=74,y=45
	TerrainType=TERRAIN_OCEAN
	PlotType=3
EndPlot
</v>
      </c>
      <c r="BY25" t="str">
        <f ca="1">SUBSTITUTE(SUBSTITUTE(SUBSTITUTE(SUBSTITUTE($A$1,
"x_coord",BY$2),
"y_coord",$A25),
"t_type",'terrain type'!BX23),
"p_type", 'plot type'!BX23)
&amp; IF(LEFT(resources!BX23, 6) = "BONUS_", CHAR(9) &amp; "BonusType=" &amp; resources!BX23 &amp; CHAR(10), "")
&amp; IF('goody huts'!BX23, "	ImprovementType=IMPROVEMENT_GOODY_HUT" &amp; CHAR(10), "")
&amp; IF(ISBLANK(OFFSET('rivers (2)'!$A$1, 2 * (67 - $A25), 2 * BY$2 + 1)), "", SUBSTITUTE($C$1, "&lt;direc&gt;", RIGHT(OFFSET('rivers (2)'!$A$1, 2 * (67 - $A25), 2 * BY$2 + 1), 1)))
&amp; IF(ISBLANK(OFFSET('rivers (2)'!$A$1, 2 * (67 - $A25) + 1, 2 * BY$2)), "", SUBSTITUTE($D$1, "&lt;direc&gt;", RIGHT(OFFSET('rivers (2)'!$A$1, 2 * (67 - $A25) + 1, 2 * BY$2), 1)))
&amp; IF(ISBLANK('feature type'!BX23), "EndPlot", SUBSTITUTE(SUBSTITUTE(output!$B$1,
                   "f_type", 'feature type'!BX23),
                   "f_var", 'feature variety'!BX23))
&amp; CHAR(10)</f>
        <v xml:space="preserve">BeginPlot
	x=75,y=45
	TerrainType=TERRAIN_OCEAN
	PlotType=3
EndPlot
</v>
      </c>
      <c r="BZ25" t="str">
        <f ca="1">SUBSTITUTE(SUBSTITUTE(SUBSTITUTE(SUBSTITUTE($A$1,
"x_coord",BZ$2),
"y_coord",$A25),
"t_type",'terrain type'!BY23),
"p_type", 'plot type'!BY23)
&amp; IF(LEFT(resources!BY23, 6) = "BONUS_", CHAR(9) &amp; "BonusType=" &amp; resources!BY23 &amp; CHAR(10), "")
&amp; IF('goody huts'!BY23, "	ImprovementType=IMPROVEMENT_GOODY_HUT" &amp; CHAR(10), "")
&amp; IF(ISBLANK(OFFSET('rivers (2)'!$A$1, 2 * (67 - $A25), 2 * BZ$2 + 1)), "", SUBSTITUTE($C$1, "&lt;direc&gt;", RIGHT(OFFSET('rivers (2)'!$A$1, 2 * (67 - $A25), 2 * BZ$2 + 1), 1)))
&amp; IF(ISBLANK(OFFSET('rivers (2)'!$A$1, 2 * (67 - $A25) + 1, 2 * BZ$2)), "", SUBSTITUTE($D$1, "&lt;direc&gt;", RIGHT(OFFSET('rivers (2)'!$A$1, 2 * (67 - $A25) + 1, 2 * BZ$2), 1)))
&amp; IF(ISBLANK('feature type'!BY23), "EndPlot", SUBSTITUTE(SUBSTITUTE(output!$B$1,
                   "f_type", 'feature type'!BY23),
                   "f_var", 'feature variety'!BY23))
&amp; CHAR(10)</f>
        <v xml:space="preserve">BeginPlot
	x=76,y=45
	TerrainType=TERRAIN_OCEAN
	PlotType=3
EndPlot
</v>
      </c>
      <c r="CA25" t="str">
        <f ca="1">SUBSTITUTE(SUBSTITUTE(SUBSTITUTE(SUBSTITUTE($A$1,
"x_coord",CA$2),
"y_coord",$A25),
"t_type",'terrain type'!BZ23),
"p_type", 'plot type'!BZ23)
&amp; IF(LEFT(resources!BZ23, 6) = "BONUS_", CHAR(9) &amp; "BonusType=" &amp; resources!BZ23 &amp; CHAR(10), "")
&amp; IF('goody huts'!BZ23, "	ImprovementType=IMPROVEMENT_GOODY_HUT" &amp; CHAR(10), "")
&amp; IF(ISBLANK(OFFSET('rivers (2)'!$A$1, 2 * (67 - $A25), 2 * CA$2 + 1)), "", SUBSTITUTE($C$1, "&lt;direc&gt;", RIGHT(OFFSET('rivers (2)'!$A$1, 2 * (67 - $A25), 2 * CA$2 + 1), 1)))
&amp; IF(ISBLANK(OFFSET('rivers (2)'!$A$1, 2 * (67 - $A25) + 1, 2 * CA$2)), "", SUBSTITUTE($D$1, "&lt;direc&gt;", RIGHT(OFFSET('rivers (2)'!$A$1, 2 * (67 - $A25) + 1, 2 * CA$2), 1)))
&amp; IF(ISBLANK('feature type'!BZ23), "EndPlot", SUBSTITUTE(SUBSTITUTE(output!$B$1,
                   "f_type", 'feature type'!BZ23),
                   "f_var", 'feature variety'!BZ23))
&amp; CHAR(10)</f>
        <v xml:space="preserve">BeginPlot
	x=77,y=45
	TerrainType=TERRAIN_OCEAN
	PlotType=3
EndPlot
</v>
      </c>
      <c r="CB25" t="str">
        <f ca="1">SUBSTITUTE(SUBSTITUTE(SUBSTITUTE(SUBSTITUTE($A$1,
"x_coord",CB$2),
"y_coord",$A25),
"t_type",'terrain type'!CA23),
"p_type", 'plot type'!CA23)
&amp; IF(LEFT(resources!CA23, 6) = "BONUS_", CHAR(9) &amp; "BonusType=" &amp; resources!CA23 &amp; CHAR(10), "")
&amp; IF('goody huts'!CA23, "	ImprovementType=IMPROVEMENT_GOODY_HUT" &amp; CHAR(10), "")
&amp; IF(ISBLANK(OFFSET('rivers (2)'!$A$1, 2 * (67 - $A25), 2 * CB$2 + 1)), "", SUBSTITUTE($C$1, "&lt;direc&gt;", RIGHT(OFFSET('rivers (2)'!$A$1, 2 * (67 - $A25), 2 * CB$2 + 1), 1)))
&amp; IF(ISBLANK(OFFSET('rivers (2)'!$A$1, 2 * (67 - $A25) + 1, 2 * CB$2)), "", SUBSTITUTE($D$1, "&lt;direc&gt;", RIGHT(OFFSET('rivers (2)'!$A$1, 2 * (67 - $A25) + 1, 2 * CB$2), 1)))
&amp; IF(ISBLANK('feature type'!CA23), "EndPlot", SUBSTITUTE(SUBSTITUTE(output!$B$1,
                   "f_type", 'feature type'!CA23),
                   "f_var", 'feature variety'!CA23))
&amp; CHAR(10)</f>
        <v xml:space="preserve">BeginPlot
	x=78,y=45
	TerrainType=TERRAIN_OCEAN
	PlotType=3
EndPlot
</v>
      </c>
      <c r="CC25" t="str">
        <f ca="1">SUBSTITUTE(SUBSTITUTE(SUBSTITUTE(SUBSTITUTE($A$1,
"x_coord",CC$2),
"y_coord",$A25),
"t_type",'terrain type'!CB23),
"p_type", 'plot type'!CB23)
&amp; IF(LEFT(resources!CB23, 6) = "BONUS_", CHAR(9) &amp; "BonusType=" &amp; resources!CB23 &amp; CHAR(10), "")
&amp; IF('goody huts'!CB23, "	ImprovementType=IMPROVEMENT_GOODY_HUT" &amp; CHAR(10), "")
&amp; IF(ISBLANK(OFFSET('rivers (2)'!$A$1, 2 * (67 - $A25), 2 * CC$2 + 1)), "", SUBSTITUTE($C$1, "&lt;direc&gt;", RIGHT(OFFSET('rivers (2)'!$A$1, 2 * (67 - $A25), 2 * CC$2 + 1), 1)))
&amp; IF(ISBLANK(OFFSET('rivers (2)'!$A$1, 2 * (67 - $A25) + 1, 2 * CC$2)), "", SUBSTITUTE($D$1, "&lt;direc&gt;", RIGHT(OFFSET('rivers (2)'!$A$1, 2 * (67 - $A25) + 1, 2 * CC$2), 1)))
&amp; IF(ISBLANK('feature type'!CB23), "EndPlot", SUBSTITUTE(SUBSTITUTE(output!$B$1,
                   "f_type", 'feature type'!CB23),
                   "f_var", 'feature variety'!CB23))
&amp; CHAR(10)</f>
        <v xml:space="preserve">BeginPlot
	x=79,y=45
	TerrainType=TERRAIN_OCEAN
	PlotType=3
EndPlot
</v>
      </c>
      <c r="CD25" t="str">
        <f ca="1">SUBSTITUTE(SUBSTITUTE(SUBSTITUTE(SUBSTITUTE($A$1,
"x_coord",CD$2),
"y_coord",$A25),
"t_type",'terrain type'!CC23),
"p_type", 'plot type'!CC23)
&amp; IF(LEFT(resources!CC23, 6) = "BONUS_", CHAR(9) &amp; "BonusType=" &amp; resources!CC23 &amp; CHAR(10), "")
&amp; IF('goody huts'!CC23, "	ImprovementType=IMPROVEMENT_GOODY_HUT" &amp; CHAR(10), "")
&amp; IF(ISBLANK(OFFSET('rivers (2)'!$A$1, 2 * (67 - $A25), 2 * CD$2 + 1)), "", SUBSTITUTE($C$1, "&lt;direc&gt;", RIGHT(OFFSET('rivers (2)'!$A$1, 2 * (67 - $A25), 2 * CD$2 + 1), 1)))
&amp; IF(ISBLANK(OFFSET('rivers (2)'!$A$1, 2 * (67 - $A25) + 1, 2 * CD$2)), "", SUBSTITUTE($D$1, "&lt;direc&gt;", RIGHT(OFFSET('rivers (2)'!$A$1, 2 * (67 - $A25) + 1, 2 * CD$2), 1)))
&amp; IF(ISBLANK('feature type'!CC23), "EndPlot", SUBSTITUTE(SUBSTITUTE(output!$B$1,
                   "f_type", 'feature type'!CC23),
                   "f_var", 'feature variety'!CC23))
&amp; CHAR(10)</f>
        <v xml:space="preserve">BeginPlot
	x=80,y=45
	TerrainType=TERRAIN_OCEAN
	PlotType=3
EndPlot
</v>
      </c>
      <c r="CE25" t="str">
        <f ca="1">SUBSTITUTE(SUBSTITUTE(SUBSTITUTE(SUBSTITUTE($A$1,
"x_coord",CE$2),
"y_coord",$A25),
"t_type",'terrain type'!CD23),
"p_type", 'plot type'!CD23)
&amp; IF(LEFT(resources!CD23, 6) = "BONUS_", CHAR(9) &amp; "BonusType=" &amp; resources!CD23 &amp; CHAR(10), "")
&amp; IF('goody huts'!CD23, "	ImprovementType=IMPROVEMENT_GOODY_HUT" &amp; CHAR(10), "")
&amp; IF(ISBLANK(OFFSET('rivers (2)'!$A$1, 2 * (67 - $A25), 2 * CE$2 + 1)), "", SUBSTITUTE($C$1, "&lt;direc&gt;", RIGHT(OFFSET('rivers (2)'!$A$1, 2 * (67 - $A25), 2 * CE$2 + 1), 1)))
&amp; IF(ISBLANK(OFFSET('rivers (2)'!$A$1, 2 * (67 - $A25) + 1, 2 * CE$2)), "", SUBSTITUTE($D$1, "&lt;direc&gt;", RIGHT(OFFSET('rivers (2)'!$A$1, 2 * (67 - $A25) + 1, 2 * CE$2), 1)))
&amp; IF(ISBLANK('feature type'!CD23), "EndPlot", SUBSTITUTE(SUBSTITUTE(output!$B$1,
                   "f_type", 'feature type'!CD23),
                   "f_var", 'feature variety'!CD23))
&amp; CHAR(10)</f>
        <v xml:space="preserve">BeginPlot
	x=81,y=45
	TerrainType=TERRAIN_OCEAN
	PlotType=3
EndPlot
</v>
      </c>
      <c r="CF25" t="str">
        <f ca="1">SUBSTITUTE(SUBSTITUTE(SUBSTITUTE(SUBSTITUTE($A$1,
"x_coord",CF$2),
"y_coord",$A25),
"t_type",'terrain type'!CE23),
"p_type", 'plot type'!CE23)
&amp; IF(LEFT(resources!CE23, 6) = "BONUS_", CHAR(9) &amp; "BonusType=" &amp; resources!CE23 &amp; CHAR(10), "")
&amp; IF('goody huts'!CE23, "	ImprovementType=IMPROVEMENT_GOODY_HUT" &amp; CHAR(10), "")
&amp; IF(ISBLANK(OFFSET('rivers (2)'!$A$1, 2 * (67 - $A25), 2 * CF$2 + 1)), "", SUBSTITUTE($C$1, "&lt;direc&gt;", RIGHT(OFFSET('rivers (2)'!$A$1, 2 * (67 - $A25), 2 * CF$2 + 1), 1)))
&amp; IF(ISBLANK(OFFSET('rivers (2)'!$A$1, 2 * (67 - $A25) + 1, 2 * CF$2)), "", SUBSTITUTE($D$1, "&lt;direc&gt;", RIGHT(OFFSET('rivers (2)'!$A$1, 2 * (67 - $A25) + 1, 2 * CF$2), 1)))
&amp; IF(ISBLANK('feature type'!CE23), "EndPlot", SUBSTITUTE(SUBSTITUTE(output!$B$1,
                   "f_type", 'feature type'!CE23),
                   "f_var", 'feature variety'!CE23))
&amp; CHAR(10)</f>
        <v xml:space="preserve">BeginPlot
	x=82,y=45
	TerrainType=TERRAIN_OCEAN
	PlotType=3
EndPlot
</v>
      </c>
      <c r="CG25" t="str">
        <f ca="1">SUBSTITUTE(SUBSTITUTE(SUBSTITUTE(SUBSTITUTE($A$1,
"x_coord",CG$2),
"y_coord",$A25),
"t_type",'terrain type'!CF23),
"p_type", 'plot type'!CF23)
&amp; IF(LEFT(resources!CF23, 6) = "BONUS_", CHAR(9) &amp; "BonusType=" &amp; resources!CF23 &amp; CHAR(10), "")
&amp; IF('goody huts'!CF23, "	ImprovementType=IMPROVEMENT_GOODY_HUT" &amp; CHAR(10), "")
&amp; IF(ISBLANK(OFFSET('rivers (2)'!$A$1, 2 * (67 - $A25), 2 * CG$2 + 1)), "", SUBSTITUTE($C$1, "&lt;direc&gt;", RIGHT(OFFSET('rivers (2)'!$A$1, 2 * (67 - $A25), 2 * CG$2 + 1), 1)))
&amp; IF(ISBLANK(OFFSET('rivers (2)'!$A$1, 2 * (67 - $A25) + 1, 2 * CG$2)), "", SUBSTITUTE($D$1, "&lt;direc&gt;", RIGHT(OFFSET('rivers (2)'!$A$1, 2 * (67 - $A25) + 1, 2 * CG$2), 1)))
&amp; IF(ISBLANK('feature type'!CF23), "EndPlot", SUBSTITUTE(SUBSTITUTE(output!$B$1,
                   "f_type", 'feature type'!CF23),
                   "f_var", 'feature variety'!CF23))
&amp; CHAR(10)</f>
        <v xml:space="preserve">BeginPlot
	x=83,y=45
	TerrainType=TERRAIN_OCEAN
	PlotType=3
EndPlot
</v>
      </c>
      <c r="CH25" t="str">
        <f ca="1">SUBSTITUTE(SUBSTITUTE(SUBSTITUTE(SUBSTITUTE($A$1,
"x_coord",CH$2),
"y_coord",$A25),
"t_type",'terrain type'!CG23),
"p_type", 'plot type'!CG23)
&amp; IF(LEFT(resources!CG23, 6) = "BONUS_", CHAR(9) &amp; "BonusType=" &amp; resources!CG23 &amp; CHAR(10), "")
&amp; IF('goody huts'!CG23, "	ImprovementType=IMPROVEMENT_GOODY_HUT" &amp; CHAR(10), "")
&amp; IF(ISBLANK(OFFSET('rivers (2)'!$A$1, 2 * (67 - $A25), 2 * CH$2 + 1)), "", SUBSTITUTE($C$1, "&lt;direc&gt;", RIGHT(OFFSET('rivers (2)'!$A$1, 2 * (67 - $A25), 2 * CH$2 + 1), 1)))
&amp; IF(ISBLANK(OFFSET('rivers (2)'!$A$1, 2 * (67 - $A25) + 1, 2 * CH$2)), "", SUBSTITUTE($D$1, "&lt;direc&gt;", RIGHT(OFFSET('rivers (2)'!$A$1, 2 * (67 - $A25) + 1, 2 * CH$2), 1)))
&amp; IF(ISBLANK('feature type'!CG23), "EndPlot", SUBSTITUTE(SUBSTITUTE(output!$B$1,
                   "f_type", 'feature type'!CG23),
                   "f_var", 'feature variety'!CG23))
&amp; CHAR(10)</f>
        <v xml:space="preserve">BeginPlot
	x=84,y=45
	TerrainType=TERRAIN_COAST
	PlotType=3
EndPlot
</v>
      </c>
      <c r="CI25" t="str">
        <f ca="1">SUBSTITUTE(SUBSTITUTE(SUBSTITUTE(SUBSTITUTE($A$1,
"x_coord",CI$2),
"y_coord",$A25),
"t_type",'terrain type'!CH23),
"p_type", 'plot type'!CH23)
&amp; IF(LEFT(resources!CH23, 6) = "BONUS_", CHAR(9) &amp; "BonusType=" &amp; resources!CH23 &amp; CHAR(10), "")
&amp; IF('goody huts'!CH23, "	ImprovementType=IMPROVEMENT_GOODY_HUT" &amp; CHAR(10), "")
&amp; IF(ISBLANK(OFFSET('rivers (2)'!$A$1, 2 * (67 - $A25), 2 * CI$2 + 1)), "", SUBSTITUTE($C$1, "&lt;direc&gt;", RIGHT(OFFSET('rivers (2)'!$A$1, 2 * (67 - $A25), 2 * CI$2 + 1), 1)))
&amp; IF(ISBLANK(OFFSET('rivers (2)'!$A$1, 2 * (67 - $A25) + 1, 2 * CI$2)), "", SUBSTITUTE($D$1, "&lt;direc&gt;", RIGHT(OFFSET('rivers (2)'!$A$1, 2 * (67 - $A25) + 1, 2 * CI$2), 1)))
&amp; IF(ISBLANK('feature type'!CH23), "EndPlot", SUBSTITUTE(SUBSTITUTE(output!$B$1,
                   "f_type", 'feature type'!CH23),
                   "f_var", 'feature variety'!CH23))
&amp; CHAR(10)</f>
        <v xml:space="preserve">BeginPlot
	x=85,y=45
	TerrainType=TERRAIN_COAST
	PlotType=3
EndPlot
</v>
      </c>
      <c r="CJ25" t="str">
        <f ca="1">SUBSTITUTE(SUBSTITUTE(SUBSTITUTE(SUBSTITUTE($A$1,
"x_coord",CJ$2),
"y_coord",$A25),
"t_type",'terrain type'!CI23),
"p_type", 'plot type'!CI23)
&amp; IF(LEFT(resources!CI23, 6) = "BONUS_", CHAR(9) &amp; "BonusType=" &amp; resources!CI23 &amp; CHAR(10), "")
&amp; IF('goody huts'!CI23, "	ImprovementType=IMPROVEMENT_GOODY_HUT" &amp; CHAR(10), "")
&amp; IF(ISBLANK(OFFSET('rivers (2)'!$A$1, 2 * (67 - $A25), 2 * CJ$2 + 1)), "", SUBSTITUTE($C$1, "&lt;direc&gt;", RIGHT(OFFSET('rivers (2)'!$A$1, 2 * (67 - $A25), 2 * CJ$2 + 1), 1)))
&amp; IF(ISBLANK(OFFSET('rivers (2)'!$A$1, 2 * (67 - $A25) + 1, 2 * CJ$2)), "", SUBSTITUTE($D$1, "&lt;direc&gt;", RIGHT(OFFSET('rivers (2)'!$A$1, 2 * (67 - $A25) + 1, 2 * CJ$2), 1)))
&amp; IF(ISBLANK('feature type'!CI23), "EndPlot", SUBSTITUTE(SUBSTITUTE(output!$B$1,
                   "f_type", 'feature type'!CI23),
                   "f_var", 'feature variety'!CI23))
&amp; CHAR(10)</f>
        <v xml:space="preserve">BeginPlot
	x=86,y=45
	TerrainType=TERRAIN_COAST
	PlotType=3
EndPlot
</v>
      </c>
      <c r="CK25" t="str">
        <f ca="1">SUBSTITUTE(SUBSTITUTE(SUBSTITUTE(SUBSTITUTE($A$1,
"x_coord",CK$2),
"y_coord",$A25),
"t_type",'terrain type'!CJ23),
"p_type", 'plot type'!CJ23)
&amp; IF(LEFT(resources!CJ23, 6) = "BONUS_", CHAR(9) &amp; "BonusType=" &amp; resources!CJ23 &amp; CHAR(10), "")
&amp; IF('goody huts'!CJ23, "	ImprovementType=IMPROVEMENT_GOODY_HUT" &amp; CHAR(10), "")
&amp; IF(ISBLANK(OFFSET('rivers (2)'!$A$1, 2 * (67 - $A25), 2 * CK$2 + 1)), "", SUBSTITUTE($C$1, "&lt;direc&gt;", RIGHT(OFFSET('rivers (2)'!$A$1, 2 * (67 - $A25), 2 * CK$2 + 1), 1)))
&amp; IF(ISBLANK(OFFSET('rivers (2)'!$A$1, 2 * (67 - $A25) + 1, 2 * CK$2)), "", SUBSTITUTE($D$1, "&lt;direc&gt;", RIGHT(OFFSET('rivers (2)'!$A$1, 2 * (67 - $A25) + 1, 2 * CK$2), 1)))
&amp; IF(ISBLANK('feature type'!CJ23), "EndPlot", SUBSTITUTE(SUBSTITUTE(output!$B$1,
                   "f_type", 'feature type'!CJ23),
                   "f_var", 'feature variety'!CJ23))
&amp; CHAR(10)</f>
        <v xml:space="preserve">BeginPlot
	x=87,y=45
	TerrainType=TERRAIN_GRASS
	PlotType=1
	FeatureType=FEATURE_FOREST, FeatureVariety=3
EndPlot
</v>
      </c>
      <c r="CL25" t="str">
        <f ca="1">SUBSTITUTE(SUBSTITUTE(SUBSTITUTE(SUBSTITUTE($A$1,
"x_coord",CL$2),
"y_coord",$A25),
"t_type",'terrain type'!CK23),
"p_type", 'plot type'!CK23)
&amp; IF(LEFT(resources!CK23, 6) = "BONUS_", CHAR(9) &amp; "BonusType=" &amp; resources!CK23 &amp; CHAR(10), "")
&amp; IF('goody huts'!CK23, "	ImprovementType=IMPROVEMENT_GOODY_HUT" &amp; CHAR(10), "")
&amp; IF(ISBLANK(OFFSET('rivers (2)'!$A$1, 2 * (67 - $A25), 2 * CL$2 + 1)), "", SUBSTITUTE($C$1, "&lt;direc&gt;", RIGHT(OFFSET('rivers (2)'!$A$1, 2 * (67 - $A25), 2 * CL$2 + 1), 1)))
&amp; IF(ISBLANK(OFFSET('rivers (2)'!$A$1, 2 * (67 - $A25) + 1, 2 * CL$2)), "", SUBSTITUTE($D$1, "&lt;direc&gt;", RIGHT(OFFSET('rivers (2)'!$A$1, 2 * (67 - $A25) + 1, 2 * CL$2), 1)))
&amp; IF(ISBLANK('feature type'!CK23), "EndPlot", SUBSTITUTE(SUBSTITUTE(output!$B$1,
                   "f_type", 'feature type'!CK23),
                   "f_var", 'feature variety'!CK23))
&amp; CHAR(10)</f>
        <v xml:space="preserve">BeginPlot
	x=88,y=45
	TerrainType=TERRAIN_GRASS
	PlotType=2
EndPlot
</v>
      </c>
      <c r="CM25" t="str">
        <f ca="1">SUBSTITUTE(SUBSTITUTE(SUBSTITUTE(SUBSTITUTE($A$1,
"x_coord",CM$2),
"y_coord",$A25),
"t_type",'terrain type'!CL23),
"p_type", 'plot type'!CL23)
&amp; IF(LEFT(resources!CL23, 6) = "BONUS_", CHAR(9) &amp; "BonusType=" &amp; resources!CL23 &amp; CHAR(10), "")
&amp; IF('goody huts'!CL23, "	ImprovementType=IMPROVEMENT_GOODY_HUT" &amp; CHAR(10), "")
&amp; IF(ISBLANK(OFFSET('rivers (2)'!$A$1, 2 * (67 - $A25), 2 * CM$2 + 1)), "", SUBSTITUTE($C$1, "&lt;direc&gt;", RIGHT(OFFSET('rivers (2)'!$A$1, 2 * (67 - $A25), 2 * CM$2 + 1), 1)))
&amp; IF(ISBLANK(OFFSET('rivers (2)'!$A$1, 2 * (67 - $A25) + 1, 2 * CM$2)), "", SUBSTITUTE($D$1, "&lt;direc&gt;", RIGHT(OFFSET('rivers (2)'!$A$1, 2 * (67 - $A25) + 1, 2 * CM$2), 1)))
&amp; IF(ISBLANK('feature type'!CL23), "EndPlot", SUBSTITUTE(SUBSTITUTE(output!$B$1,
                   "f_type", 'feature type'!CL23),
                   "f_var", 'feature variety'!CL23))
&amp; CHAR(10)</f>
        <v xml:space="preserve">BeginPlot
	x=89,y=45
	TerrainType=TERRAIN_GRASS
	PlotType=2
	FeatureType=FEATURE_FOREST, FeatureVariety=3
EndPlot
</v>
      </c>
      <c r="CN25" t="str">
        <f ca="1">SUBSTITUTE(SUBSTITUTE(SUBSTITUTE(SUBSTITUTE($A$1,
"x_coord",CN$2),
"y_coord",$A25),
"t_type",'terrain type'!CM23),
"p_type", 'plot type'!CM23)
&amp; IF(LEFT(resources!CM23, 6) = "BONUS_", CHAR(9) &amp; "BonusType=" &amp; resources!CM23 &amp; CHAR(10), "")
&amp; IF('goody huts'!CM23, "	ImprovementType=IMPROVEMENT_GOODY_HUT" &amp; CHAR(10), "")
&amp; IF(ISBLANK(OFFSET('rivers (2)'!$A$1, 2 * (67 - $A25), 2 * CN$2 + 1)), "", SUBSTITUTE($C$1, "&lt;direc&gt;", RIGHT(OFFSET('rivers (2)'!$A$1, 2 * (67 - $A25), 2 * CN$2 + 1), 1)))
&amp; IF(ISBLANK(OFFSET('rivers (2)'!$A$1, 2 * (67 - $A25) + 1, 2 * CN$2)), "", SUBSTITUTE($D$1, "&lt;direc&gt;", RIGHT(OFFSET('rivers (2)'!$A$1, 2 * (67 - $A25) + 1, 2 * CN$2), 1)))
&amp; IF(ISBLANK('feature type'!CM23), "EndPlot", SUBSTITUTE(SUBSTITUTE(output!$B$1,
                   "f_type", 'feature type'!CM23),
                   "f_var", 'feature variety'!CM23))
&amp; CHAR(10)</f>
        <v xml:space="preserve">BeginPlot
	x=90,y=45
	TerrainType=TERRAIN_GRASS
	PlotType=2
	RiverNSDirection=2
	isWOfRiver
	FeatureType=FEATURE_FOREST, FeatureVariety=3
EndPlot
</v>
      </c>
      <c r="CO25" t="str">
        <f ca="1">SUBSTITUTE(SUBSTITUTE(SUBSTITUTE(SUBSTITUTE($A$1,
"x_coord",CO$2),
"y_coord",$A25),
"t_type",'terrain type'!CN23),
"p_type", 'plot type'!CN23)
&amp; IF(LEFT(resources!CN23, 6) = "BONUS_", CHAR(9) &amp; "BonusType=" &amp; resources!CN23 &amp; CHAR(10), "")
&amp; IF('goody huts'!CN23, "	ImprovementType=IMPROVEMENT_GOODY_HUT" &amp; CHAR(10), "")
&amp; IF(ISBLANK(OFFSET('rivers (2)'!$A$1, 2 * (67 - $A25), 2 * CO$2 + 1)), "", SUBSTITUTE($C$1, "&lt;direc&gt;", RIGHT(OFFSET('rivers (2)'!$A$1, 2 * (67 - $A25), 2 * CO$2 + 1), 1)))
&amp; IF(ISBLANK(OFFSET('rivers (2)'!$A$1, 2 * (67 - $A25) + 1, 2 * CO$2)), "", SUBSTITUTE($D$1, "&lt;direc&gt;", RIGHT(OFFSET('rivers (2)'!$A$1, 2 * (67 - $A25) + 1, 2 * CO$2), 1)))
&amp; IF(ISBLANK('feature type'!CN23), "EndPlot", SUBSTITUTE(SUBSTITUTE(output!$B$1,
                   "f_type", 'feature type'!CN23),
                   "f_var", 'feature variety'!CN23))
&amp; CHAR(10)</f>
        <v xml:space="preserve">BeginPlot
	x=91,y=45
	TerrainType=TERRAIN_GRASS
	PlotType=1
EndPlot
</v>
      </c>
      <c r="CP25" t="str">
        <f ca="1">SUBSTITUTE(SUBSTITUTE(SUBSTITUTE(SUBSTITUTE($A$1,
"x_coord",CP$2),
"y_coord",$A25),
"t_type",'terrain type'!CO23),
"p_type", 'plot type'!CO23)
&amp; IF(LEFT(resources!CO23, 6) = "BONUS_", CHAR(9) &amp; "BonusType=" &amp; resources!CO23 &amp; CHAR(10), "")
&amp; IF('goody huts'!CO23, "	ImprovementType=IMPROVEMENT_GOODY_HUT" &amp; CHAR(10), "")
&amp; IF(ISBLANK(OFFSET('rivers (2)'!$A$1, 2 * (67 - $A25), 2 * CP$2 + 1)), "", SUBSTITUTE($C$1, "&lt;direc&gt;", RIGHT(OFFSET('rivers (2)'!$A$1, 2 * (67 - $A25), 2 * CP$2 + 1), 1)))
&amp; IF(ISBLANK(OFFSET('rivers (2)'!$A$1, 2 * (67 - $A25) + 1, 2 * CP$2)), "", SUBSTITUTE($D$1, "&lt;direc&gt;", RIGHT(OFFSET('rivers (2)'!$A$1, 2 * (67 - $A25) + 1, 2 * CP$2), 1)))
&amp; IF(ISBLANK('feature type'!CO23), "EndPlot", SUBSTITUTE(SUBSTITUTE(output!$B$1,
                   "f_type", 'feature type'!CO23),
                   "f_var", 'feature variety'!CO23))
&amp; CHAR(10)</f>
        <v xml:space="preserve">BeginPlot
	x=92,y=45
	TerrainType=TERRAIN_GRASS
	PlotType=1
EndPlot
</v>
      </c>
      <c r="CQ25" t="str">
        <f ca="1">SUBSTITUTE(SUBSTITUTE(SUBSTITUTE(SUBSTITUTE($A$1,
"x_coord",CQ$2),
"y_coord",$A25),
"t_type",'terrain type'!CP23),
"p_type", 'plot type'!CP23)
&amp; IF(LEFT(resources!CP23, 6) = "BONUS_", CHAR(9) &amp; "BonusType=" &amp; resources!CP23 &amp; CHAR(10), "")
&amp; IF('goody huts'!CP23, "	ImprovementType=IMPROVEMENT_GOODY_HUT" &amp; CHAR(10), "")
&amp; IF(ISBLANK(OFFSET('rivers (2)'!$A$1, 2 * (67 - $A25), 2 * CQ$2 + 1)), "", SUBSTITUTE($C$1, "&lt;direc&gt;", RIGHT(OFFSET('rivers (2)'!$A$1, 2 * (67 - $A25), 2 * CQ$2 + 1), 1)))
&amp; IF(ISBLANK(OFFSET('rivers (2)'!$A$1, 2 * (67 - $A25) + 1, 2 * CQ$2)), "", SUBSTITUTE($D$1, "&lt;direc&gt;", RIGHT(OFFSET('rivers (2)'!$A$1, 2 * (67 - $A25) + 1, 2 * CQ$2), 1)))
&amp; IF(ISBLANK('feature type'!CP23), "EndPlot", SUBSTITUTE(SUBSTITUTE(output!$B$1,
                   "f_type", 'feature type'!CP23),
                   "f_var", 'feature variety'!CP23))
&amp; CHAR(10)</f>
        <v xml:space="preserve">BeginPlot
	x=93,y=45
	TerrainType=TERRAIN_GRASS
	PlotType=1
EndPlot
</v>
      </c>
      <c r="CR25" t="str">
        <f ca="1">SUBSTITUTE(SUBSTITUTE(SUBSTITUTE(SUBSTITUTE($A$1,
"x_coord",CR$2),
"y_coord",$A25),
"t_type",'terrain type'!CQ23),
"p_type", 'plot type'!CQ23)
&amp; IF(LEFT(resources!CQ23, 6) = "BONUS_", CHAR(9) &amp; "BonusType=" &amp; resources!CQ23 &amp; CHAR(10), "")
&amp; IF('goody huts'!CQ23, "	ImprovementType=IMPROVEMENT_GOODY_HUT" &amp; CHAR(10), "")
&amp; IF(ISBLANK(OFFSET('rivers (2)'!$A$1, 2 * (67 - $A25), 2 * CR$2 + 1)), "", SUBSTITUTE($C$1, "&lt;direc&gt;", RIGHT(OFFSET('rivers (2)'!$A$1, 2 * (67 - $A25), 2 * CR$2 + 1), 1)))
&amp; IF(ISBLANK(OFFSET('rivers (2)'!$A$1, 2 * (67 - $A25) + 1, 2 * CR$2)), "", SUBSTITUTE($D$1, "&lt;direc&gt;", RIGHT(OFFSET('rivers (2)'!$A$1, 2 * (67 - $A25) + 1, 2 * CR$2), 1)))
&amp; IF(ISBLANK('feature type'!CQ23), "EndPlot", SUBSTITUTE(SUBSTITUTE(output!$B$1,
                   "f_type", 'feature type'!CQ23),
                   "f_var", 'feature variety'!CQ23))
&amp; CHAR(10)</f>
        <v xml:space="preserve">BeginPlot
	x=94,y=45
	TerrainType=TERRAIN_GRASS
	PlotType=2
EndPlot
</v>
      </c>
      <c r="CS25" t="str">
        <f ca="1">SUBSTITUTE(SUBSTITUTE(SUBSTITUTE(SUBSTITUTE($A$1,
"x_coord",CS$2),
"y_coord",$A25),
"t_type",'terrain type'!CR23),
"p_type", 'plot type'!CR23)
&amp; IF(LEFT(resources!CR23, 6) = "BONUS_", CHAR(9) &amp; "BonusType=" &amp; resources!CR23 &amp; CHAR(10), "")
&amp; IF('goody huts'!CR23, "	ImprovementType=IMPROVEMENT_GOODY_HUT" &amp; CHAR(10), "")
&amp; IF(ISBLANK(OFFSET('rivers (2)'!$A$1, 2 * (67 - $A25), 2 * CS$2 + 1)), "", SUBSTITUTE($C$1, "&lt;direc&gt;", RIGHT(OFFSET('rivers (2)'!$A$1, 2 * (67 - $A25), 2 * CS$2 + 1), 1)))
&amp; IF(ISBLANK(OFFSET('rivers (2)'!$A$1, 2 * (67 - $A25) + 1, 2 * CS$2)), "", SUBSTITUTE($D$1, "&lt;direc&gt;", RIGHT(OFFSET('rivers (2)'!$A$1, 2 * (67 - $A25) + 1, 2 * CS$2), 1)))
&amp; IF(ISBLANK('feature type'!CR23), "EndPlot", SUBSTITUTE(SUBSTITUTE(output!$B$1,
                   "f_type", 'feature type'!CR23),
                   "f_var", 'feature variety'!CR23))
&amp; CHAR(10)</f>
        <v xml:space="preserve">BeginPlot
	x=95,y=45
	TerrainType=TERRAIN_GRASS
	PlotType=2
	RiverNSDirection=0
	isWOfRiver
	FeatureType=FEATURE_FOREST, FeatureVariety=3
EndPlot
</v>
      </c>
      <c r="CT25" t="str">
        <f ca="1">SUBSTITUTE(SUBSTITUTE(SUBSTITUTE(SUBSTITUTE($A$1,
"x_coord",CT$2),
"y_coord",$A25),
"t_type",'terrain type'!CS23),
"p_type", 'plot type'!CS23)
&amp; IF(LEFT(resources!CS23, 6) = "BONUS_", CHAR(9) &amp; "BonusType=" &amp; resources!CS23 &amp; CHAR(10), "")
&amp; IF('goody huts'!CS23, "	ImprovementType=IMPROVEMENT_GOODY_HUT" &amp; CHAR(10), "")
&amp; IF(ISBLANK(OFFSET('rivers (2)'!$A$1, 2 * (67 - $A25), 2 * CT$2 + 1)), "", SUBSTITUTE($C$1, "&lt;direc&gt;", RIGHT(OFFSET('rivers (2)'!$A$1, 2 * (67 - $A25), 2 * CT$2 + 1), 1)))
&amp; IF(ISBLANK(OFFSET('rivers (2)'!$A$1, 2 * (67 - $A25) + 1, 2 * CT$2)), "", SUBSTITUTE($D$1, "&lt;direc&gt;", RIGHT(OFFSET('rivers (2)'!$A$1, 2 * (67 - $A25) + 1, 2 * CT$2), 1)))
&amp; IF(ISBLANK('feature type'!CS23), "EndPlot", SUBSTITUTE(SUBSTITUTE(output!$B$1,
                   "f_type", 'feature type'!CS23),
                   "f_var", 'feature variety'!CS23))
&amp; CHAR(10)</f>
        <v xml:space="preserve">BeginPlot
	x=96,y=45
	TerrainType=TERRAIN_GRASS
	PlotType=2
	FeatureType=FEATURE_FOREST, FeatureVariety=3
EndPlot
</v>
      </c>
      <c r="CU25" t="str">
        <f ca="1">SUBSTITUTE(SUBSTITUTE(SUBSTITUTE(SUBSTITUTE($A$1,
"x_coord",CU$2),
"y_coord",$A25),
"t_type",'terrain type'!CT23),
"p_type", 'plot type'!CT23)
&amp; IF(LEFT(resources!CT23, 6) = "BONUS_", CHAR(9) &amp; "BonusType=" &amp; resources!CT23 &amp; CHAR(10), "")
&amp; IF('goody huts'!CT23, "	ImprovementType=IMPROVEMENT_GOODY_HUT" &amp; CHAR(10), "")
&amp; IF(ISBLANK(OFFSET('rivers (2)'!$A$1, 2 * (67 - $A25), 2 * CU$2 + 1)), "", SUBSTITUTE($C$1, "&lt;direc&gt;", RIGHT(OFFSET('rivers (2)'!$A$1, 2 * (67 - $A25), 2 * CU$2 + 1), 1)))
&amp; IF(ISBLANK(OFFSET('rivers (2)'!$A$1, 2 * (67 - $A25) + 1, 2 * CU$2)), "", SUBSTITUTE($D$1, "&lt;direc&gt;", RIGHT(OFFSET('rivers (2)'!$A$1, 2 * (67 - $A25) + 1, 2 * CU$2), 1)))
&amp; IF(ISBLANK('feature type'!CT23), "EndPlot", SUBSTITUTE(SUBSTITUTE(output!$B$1,
                   "f_type", 'feature type'!CT23),
                   "f_var", 'feature variety'!CT23))
&amp; CHAR(10)</f>
        <v xml:space="preserve">BeginPlot
	x=97,y=45
	TerrainType=TERRAIN_GRASS
	PlotType=2
EndPlot
</v>
      </c>
      <c r="CV25" t="str">
        <f ca="1">SUBSTITUTE(SUBSTITUTE(SUBSTITUTE(SUBSTITUTE($A$1,
"x_coord",CV$2),
"y_coord",$A25),
"t_type",'terrain type'!CU23),
"p_type", 'plot type'!CU23)
&amp; IF(LEFT(resources!CU23, 6) = "BONUS_", CHAR(9) &amp; "BonusType=" &amp; resources!CU23 &amp; CHAR(10), "")
&amp; IF('goody huts'!CU23, "	ImprovementType=IMPROVEMENT_GOODY_HUT" &amp; CHAR(10), "")
&amp; IF(ISBLANK(OFFSET('rivers (2)'!$A$1, 2 * (67 - $A25), 2 * CV$2 + 1)), "", SUBSTITUTE($C$1, "&lt;direc&gt;", RIGHT(OFFSET('rivers (2)'!$A$1, 2 * (67 - $A25), 2 * CV$2 + 1), 1)))
&amp; IF(ISBLANK(OFFSET('rivers (2)'!$A$1, 2 * (67 - $A25) + 1, 2 * CV$2)), "", SUBSTITUTE($D$1, "&lt;direc&gt;", RIGHT(OFFSET('rivers (2)'!$A$1, 2 * (67 - $A25) + 1, 2 * CV$2), 1)))
&amp; IF(ISBLANK('feature type'!CU23), "EndPlot", SUBSTITUTE(SUBSTITUTE(output!$B$1,
                   "f_type", 'feature type'!CU23),
                   "f_var", 'feature variety'!CU23))
&amp; CHAR(10)</f>
        <v xml:space="preserve">BeginPlot
	x=98,y=45
	TerrainType=TERRAIN_GRASS
	PlotType=1
EndPlot
</v>
      </c>
      <c r="CW25" t="str">
        <f ca="1">SUBSTITUTE(SUBSTITUTE(SUBSTITUTE(SUBSTITUTE($A$1,
"x_coord",CW$2),
"y_coord",$A25),
"t_type",'terrain type'!CV23),
"p_type", 'plot type'!CV23)
&amp; IF(LEFT(resources!CV23, 6) = "BONUS_", CHAR(9) &amp; "BonusType=" &amp; resources!CV23 &amp; CHAR(10), "")
&amp; IF('goody huts'!CV23, "	ImprovementType=IMPROVEMENT_GOODY_HUT" &amp; CHAR(10), "")
&amp; IF(ISBLANK(OFFSET('rivers (2)'!$A$1, 2 * (67 - $A25), 2 * CW$2 + 1)), "", SUBSTITUTE($C$1, "&lt;direc&gt;", RIGHT(OFFSET('rivers (2)'!$A$1, 2 * (67 - $A25), 2 * CW$2 + 1), 1)))
&amp; IF(ISBLANK(OFFSET('rivers (2)'!$A$1, 2 * (67 - $A25) + 1, 2 * CW$2)), "", SUBSTITUTE($D$1, "&lt;direc&gt;", RIGHT(OFFSET('rivers (2)'!$A$1, 2 * (67 - $A25) + 1, 2 * CW$2), 1)))
&amp; IF(ISBLANK('feature type'!CV23), "EndPlot", SUBSTITUTE(SUBSTITUTE(output!$B$1,
                   "f_type", 'feature type'!CV23),
                   "f_var", 'feature variety'!CV23))
&amp; CHAR(10)</f>
        <v xml:space="preserve">BeginPlot
	x=99,y=45
	TerrainType=TERRAIN_GRASS
	PlotType=1
	RiverNSDirection=0
	isWOfRiver
	RiverWEDirection=1
	isNOfRiver
EndPlot
</v>
      </c>
      <c r="CX25" t="str">
        <f ca="1">SUBSTITUTE(SUBSTITUTE(SUBSTITUTE(SUBSTITUTE($A$1,
"x_coord",CX$2),
"y_coord",$A25),
"t_type",'terrain type'!CW23),
"p_type", 'plot type'!CW23)
&amp; IF(LEFT(resources!CW23, 6) = "BONUS_", CHAR(9) &amp; "BonusType=" &amp; resources!CW23 &amp; CHAR(10), "")
&amp; IF('goody huts'!CW23, "	ImprovementType=IMPROVEMENT_GOODY_HUT" &amp; CHAR(10), "")
&amp; IF(ISBLANK(OFFSET('rivers (2)'!$A$1, 2 * (67 - $A25), 2 * CX$2 + 1)), "", SUBSTITUTE($C$1, "&lt;direc&gt;", RIGHT(OFFSET('rivers (2)'!$A$1, 2 * (67 - $A25), 2 * CX$2 + 1), 1)))
&amp; IF(ISBLANK(OFFSET('rivers (2)'!$A$1, 2 * (67 - $A25) + 1, 2 * CX$2)), "", SUBSTITUTE($D$1, "&lt;direc&gt;", RIGHT(OFFSET('rivers (2)'!$A$1, 2 * (67 - $A25) + 1, 2 * CX$2), 1)))
&amp; IF(ISBLANK('feature type'!CW23), "EndPlot", SUBSTITUTE(SUBSTITUTE(output!$B$1,
                   "f_type", 'feature type'!CW23),
                   "f_var", 'feature variety'!CW23))
&amp; CHAR(10)</f>
        <v xml:space="preserve">BeginPlot
	x=100,y=45
	TerrainType=TERRAIN_GRASS
	PlotType=2
EndPlot
</v>
      </c>
      <c r="CY25" t="str">
        <f ca="1">SUBSTITUTE(SUBSTITUTE(SUBSTITUTE(SUBSTITUTE($A$1,
"x_coord",CY$2),
"y_coord",$A25),
"t_type",'terrain type'!CX23),
"p_type", 'plot type'!CX23)
&amp; IF(LEFT(resources!CX23, 6) = "BONUS_", CHAR(9) &amp; "BonusType=" &amp; resources!CX23 &amp; CHAR(10), "")
&amp; IF('goody huts'!CX23, "	ImprovementType=IMPROVEMENT_GOODY_HUT" &amp; CHAR(10), "")
&amp; IF(ISBLANK(OFFSET('rivers (2)'!$A$1, 2 * (67 - $A25), 2 * CY$2 + 1)), "", SUBSTITUTE($C$1, "&lt;direc&gt;", RIGHT(OFFSET('rivers (2)'!$A$1, 2 * (67 - $A25), 2 * CY$2 + 1), 1)))
&amp; IF(ISBLANK(OFFSET('rivers (2)'!$A$1, 2 * (67 - $A25) + 1, 2 * CY$2)), "", SUBSTITUTE($D$1, "&lt;direc&gt;", RIGHT(OFFSET('rivers (2)'!$A$1, 2 * (67 - $A25) + 1, 2 * CY$2), 1)))
&amp; IF(ISBLANK('feature type'!CX23), "EndPlot", SUBSTITUTE(SUBSTITUTE(output!$B$1,
                   "f_type", 'feature type'!CX23),
                   "f_var", 'feature variety'!CX23))
&amp; CHAR(10)</f>
        <v xml:space="preserve">BeginPlot
	x=101,y=45
	TerrainType=TERRAIN_GRASS
	PlotType=2
	FeatureType=FEATURE_FOREST, FeatureVariety=3
EndPlot
</v>
      </c>
      <c r="CZ25" t="str">
        <f ca="1">SUBSTITUTE(SUBSTITUTE(SUBSTITUTE(SUBSTITUTE($A$1,
"x_coord",CZ$2),
"y_coord",$A25),
"t_type",'terrain type'!CY23),
"p_type", 'plot type'!CY23)
&amp; IF(LEFT(resources!CY23, 6) = "BONUS_", CHAR(9) &amp; "BonusType=" &amp; resources!CY23 &amp; CHAR(10), "")
&amp; IF('goody huts'!CY23, "	ImprovementType=IMPROVEMENT_GOODY_HUT" &amp; CHAR(10), "")
&amp; IF(ISBLANK(OFFSET('rivers (2)'!$A$1, 2 * (67 - $A25), 2 * CZ$2 + 1)), "", SUBSTITUTE($C$1, "&lt;direc&gt;", RIGHT(OFFSET('rivers (2)'!$A$1, 2 * (67 - $A25), 2 * CZ$2 + 1), 1)))
&amp; IF(ISBLANK(OFFSET('rivers (2)'!$A$1, 2 * (67 - $A25) + 1, 2 * CZ$2)), "", SUBSTITUTE($D$1, "&lt;direc&gt;", RIGHT(OFFSET('rivers (2)'!$A$1, 2 * (67 - $A25) + 1, 2 * CZ$2), 1)))
&amp; IF(ISBLANK('feature type'!CY23), "EndPlot", SUBSTITUTE(SUBSTITUTE(output!$B$1,
                   "f_type", 'feature type'!CY23),
                   "f_var", 'feature variety'!CY23))
&amp; CHAR(10)</f>
        <v xml:space="preserve">BeginPlot
	x=102,y=45
	TerrainType=TERRAIN_GRASS
	PlotType=2
EndPlot
</v>
      </c>
      <c r="DA25" t="str">
        <f ca="1">SUBSTITUTE(SUBSTITUTE(SUBSTITUTE(SUBSTITUTE($A$1,
"x_coord",DA$2),
"y_coord",$A25),
"t_type",'terrain type'!CZ23),
"p_type", 'plot type'!CZ23)
&amp; IF(LEFT(resources!CZ23, 6) = "BONUS_", CHAR(9) &amp; "BonusType=" &amp; resources!CZ23 &amp; CHAR(10), "")
&amp; IF('goody huts'!CZ23, "	ImprovementType=IMPROVEMENT_GOODY_HUT" &amp; CHAR(10), "")
&amp; IF(ISBLANK(OFFSET('rivers (2)'!$A$1, 2 * (67 - $A25), 2 * DA$2 + 1)), "", SUBSTITUTE($C$1, "&lt;direc&gt;", RIGHT(OFFSET('rivers (2)'!$A$1, 2 * (67 - $A25), 2 * DA$2 + 1), 1)))
&amp; IF(ISBLANK(OFFSET('rivers (2)'!$A$1, 2 * (67 - $A25) + 1, 2 * DA$2)), "", SUBSTITUTE($D$1, "&lt;direc&gt;", RIGHT(OFFSET('rivers (2)'!$A$1, 2 * (67 - $A25) + 1, 2 * DA$2), 1)))
&amp; IF(ISBLANK('feature type'!CZ23), "EndPlot", SUBSTITUTE(SUBSTITUTE(output!$B$1,
                   "f_type", 'feature type'!CZ23),
                   "f_var", 'feature variety'!CZ23))
&amp; CHAR(10)</f>
        <v xml:space="preserve">BeginPlot
	x=103,y=45
	TerrainType=TERRAIN_GRASS
	PlotType=2
	RiverNSDirection=2
	isWOfRiver
EndPlot
</v>
      </c>
      <c r="DB25" t="str">
        <f ca="1">SUBSTITUTE(SUBSTITUTE(SUBSTITUTE(SUBSTITUTE($A$1,
"x_coord",DB$2),
"y_coord",$A25),
"t_type",'terrain type'!DA23),
"p_type", 'plot type'!DA23)
&amp; IF(LEFT(resources!DA23, 6) = "BONUS_", CHAR(9) &amp; "BonusType=" &amp; resources!DA23 &amp; CHAR(10), "")
&amp; IF('goody huts'!DA23, "	ImprovementType=IMPROVEMENT_GOODY_HUT" &amp; CHAR(10), "")
&amp; IF(ISBLANK(OFFSET('rivers (2)'!$A$1, 2 * (67 - $A25), 2 * DB$2 + 1)), "", SUBSTITUTE($C$1, "&lt;direc&gt;", RIGHT(OFFSET('rivers (2)'!$A$1, 2 * (67 - $A25), 2 * DB$2 + 1), 1)))
&amp; IF(ISBLANK(OFFSET('rivers (2)'!$A$1, 2 * (67 - $A25) + 1, 2 * DB$2)), "", SUBSTITUTE($D$1, "&lt;direc&gt;", RIGHT(OFFSET('rivers (2)'!$A$1, 2 * (67 - $A25) + 1, 2 * DB$2), 1)))
&amp; IF(ISBLANK('feature type'!DA23), "EndPlot", SUBSTITUTE(SUBSTITUTE(output!$B$1,
                   "f_type", 'feature type'!DA23),
                   "f_var", 'feature variety'!DA23))
&amp; CHAR(10)</f>
        <v xml:space="preserve">BeginPlot
	x=104,y=45
	TerrainType=TERRAIN_GRASS
	PlotType=2
	RiverWEDirection=1
	isNOfRiver
EndPlot
</v>
      </c>
      <c r="DC25" t="str">
        <f ca="1">SUBSTITUTE(SUBSTITUTE(SUBSTITUTE(SUBSTITUTE($A$1,
"x_coord",DC$2),
"y_coord",$A25),
"t_type",'terrain type'!DB23),
"p_type", 'plot type'!DB23)
&amp; IF(LEFT(resources!DB23, 6) = "BONUS_", CHAR(9) &amp; "BonusType=" &amp; resources!DB23 &amp; CHAR(10), "")
&amp; IF('goody huts'!DB23, "	ImprovementType=IMPROVEMENT_GOODY_HUT" &amp; CHAR(10), "")
&amp; IF(ISBLANK(OFFSET('rivers (2)'!$A$1, 2 * (67 - $A25), 2 * DC$2 + 1)), "", SUBSTITUTE($C$1, "&lt;direc&gt;", RIGHT(OFFSET('rivers (2)'!$A$1, 2 * (67 - $A25), 2 * DC$2 + 1), 1)))
&amp; IF(ISBLANK(OFFSET('rivers (2)'!$A$1, 2 * (67 - $A25) + 1, 2 * DC$2)), "", SUBSTITUTE($D$1, "&lt;direc&gt;", RIGHT(OFFSET('rivers (2)'!$A$1, 2 * (67 - $A25) + 1, 2 * DC$2), 1)))
&amp; IF(ISBLANK('feature type'!DB23), "EndPlot", SUBSTITUTE(SUBSTITUTE(output!$B$1,
                   "f_type", 'feature type'!DB23),
                   "f_var", 'feature variety'!DB23))
&amp; CHAR(10)</f>
        <v xml:space="preserve">BeginPlot
	x=105,y=45
	TerrainType=TERRAIN_GRASS
	PlotType=2
	BonusType=BONUS_HORSE
EndPlot
</v>
      </c>
      <c r="DD25" t="str">
        <f ca="1">SUBSTITUTE(SUBSTITUTE(SUBSTITUTE(SUBSTITUTE($A$1,
"x_coord",DD$2),
"y_coord",$A25),
"t_type",'terrain type'!DC23),
"p_type", 'plot type'!DC23)
&amp; IF(LEFT(resources!DC23, 6) = "BONUS_", CHAR(9) &amp; "BonusType=" &amp; resources!DC23 &amp; CHAR(10), "")
&amp; IF('goody huts'!DC23, "	ImprovementType=IMPROVEMENT_GOODY_HUT" &amp; CHAR(10), "")
&amp; IF(ISBLANK(OFFSET('rivers (2)'!$A$1, 2 * (67 - $A25), 2 * DD$2 + 1)), "", SUBSTITUTE($C$1, "&lt;direc&gt;", RIGHT(OFFSET('rivers (2)'!$A$1, 2 * (67 - $A25), 2 * DD$2 + 1), 1)))
&amp; IF(ISBLANK(OFFSET('rivers (2)'!$A$1, 2 * (67 - $A25) + 1, 2 * DD$2)), "", SUBSTITUTE($D$1, "&lt;direc&gt;", RIGHT(OFFSET('rivers (2)'!$A$1, 2 * (67 - $A25) + 1, 2 * DD$2), 1)))
&amp; IF(ISBLANK('feature type'!DC23), "EndPlot", SUBSTITUTE(SUBSTITUTE(output!$B$1,
                   "f_type", 'feature type'!DC23),
                   "f_var", 'feature variety'!DC23))
&amp; CHAR(10)</f>
        <v xml:space="preserve">BeginPlot
	x=106,y=45
	TerrainType=TERRAIN_GRASS
	PlotType=2
	ImprovementType=IMPROVEMENT_GOODY_HUT
EndPlot
</v>
      </c>
      <c r="DE25" t="str">
        <f ca="1">SUBSTITUTE(SUBSTITUTE(SUBSTITUTE(SUBSTITUTE($A$1,
"x_coord",DE$2),
"y_coord",$A25),
"t_type",'terrain type'!DD23),
"p_type", 'plot type'!DD23)
&amp; IF(LEFT(resources!DD23, 6) = "BONUS_", CHAR(9) &amp; "BonusType=" &amp; resources!DD23 &amp; CHAR(10), "")
&amp; IF('goody huts'!DD23, "	ImprovementType=IMPROVEMENT_GOODY_HUT" &amp; CHAR(10), "")
&amp; IF(ISBLANK(OFFSET('rivers (2)'!$A$1, 2 * (67 - $A25), 2 * DE$2 + 1)), "", SUBSTITUTE($C$1, "&lt;direc&gt;", RIGHT(OFFSET('rivers (2)'!$A$1, 2 * (67 - $A25), 2 * DE$2 + 1), 1)))
&amp; IF(ISBLANK(OFFSET('rivers (2)'!$A$1, 2 * (67 - $A25) + 1, 2 * DE$2)), "", SUBSTITUTE($D$1, "&lt;direc&gt;", RIGHT(OFFSET('rivers (2)'!$A$1, 2 * (67 - $A25) + 1, 2 * DE$2), 1)))
&amp; IF(ISBLANK('feature type'!DD23), "EndPlot", SUBSTITUTE(SUBSTITUTE(output!$B$1,
                   "f_type", 'feature type'!DD23),
                   "f_var", 'feature variety'!DD23))
&amp; CHAR(10)</f>
        <v xml:space="preserve">BeginPlot
	x=107,y=45
	TerrainType=TERRAIN_GRASS
	PlotType=2
EndPlot
</v>
      </c>
      <c r="DF25" t="str">
        <f ca="1">SUBSTITUTE(SUBSTITUTE(SUBSTITUTE(SUBSTITUTE($A$1,
"x_coord",DF$2),
"y_coord",$A25),
"t_type",'terrain type'!DE23),
"p_type", 'plot type'!DE23)
&amp; IF(LEFT(resources!DE23, 6) = "BONUS_", CHAR(9) &amp; "BonusType=" &amp; resources!DE23 &amp; CHAR(10), "")
&amp; IF('goody huts'!DE23, "	ImprovementType=IMPROVEMENT_GOODY_HUT" &amp; CHAR(10), "")
&amp; IF(ISBLANK(OFFSET('rivers (2)'!$A$1, 2 * (67 - $A25), 2 * DF$2 + 1)), "", SUBSTITUTE($C$1, "&lt;direc&gt;", RIGHT(OFFSET('rivers (2)'!$A$1, 2 * (67 - $A25), 2 * DF$2 + 1), 1)))
&amp; IF(ISBLANK(OFFSET('rivers (2)'!$A$1, 2 * (67 - $A25) + 1, 2 * DF$2)), "", SUBSTITUTE($D$1, "&lt;direc&gt;", RIGHT(OFFSET('rivers (2)'!$A$1, 2 * (67 - $A25) + 1, 2 * DF$2), 1)))
&amp; IF(ISBLANK('feature type'!DE23), "EndPlot", SUBSTITUTE(SUBSTITUTE(output!$B$1,
                   "f_type", 'feature type'!DE23),
                   "f_var", 'feature variety'!DE23))
&amp; CHAR(10)</f>
        <v xml:space="preserve">BeginPlot
	x=108,y=45
	TerrainType=TERRAIN_COAST
	PlotType=3
EndPlot
</v>
      </c>
      <c r="DG25" t="str">
        <f ca="1">SUBSTITUTE(SUBSTITUTE(SUBSTITUTE(SUBSTITUTE($A$1,
"x_coord",DG$2),
"y_coord",$A25),
"t_type",'terrain type'!DF23),
"p_type", 'plot type'!DF23)
&amp; IF(LEFT(resources!DF23, 6) = "BONUS_", CHAR(9) &amp; "BonusType=" &amp; resources!DF23 &amp; CHAR(10), "")
&amp; IF('goody huts'!DF23, "	ImprovementType=IMPROVEMENT_GOODY_HUT" &amp; CHAR(10), "")
&amp; IF(ISBLANK(OFFSET('rivers (2)'!$A$1, 2 * (67 - $A25), 2 * DG$2 + 1)), "", SUBSTITUTE($C$1, "&lt;direc&gt;", RIGHT(OFFSET('rivers (2)'!$A$1, 2 * (67 - $A25), 2 * DG$2 + 1), 1)))
&amp; IF(ISBLANK(OFFSET('rivers (2)'!$A$1, 2 * (67 - $A25) + 1, 2 * DG$2)), "", SUBSTITUTE($D$1, "&lt;direc&gt;", RIGHT(OFFSET('rivers (2)'!$A$1, 2 * (67 - $A25) + 1, 2 * DG$2), 1)))
&amp; IF(ISBLANK('feature type'!DF23), "EndPlot", SUBSTITUTE(SUBSTITUTE(output!$B$1,
                   "f_type", 'feature type'!DF23),
                   "f_var", 'feature variety'!DF23))
&amp; CHAR(10)</f>
        <v xml:space="preserve">BeginPlot
	x=109,y=45
	TerrainType=TERRAIN_COAST
	PlotType=3
EndPlot
</v>
      </c>
      <c r="DH25" t="str">
        <f ca="1">SUBSTITUTE(SUBSTITUTE(SUBSTITUTE(SUBSTITUTE($A$1,
"x_coord",DH$2),
"y_coord",$A25),
"t_type",'terrain type'!DG23),
"p_type", 'plot type'!DG23)
&amp; IF(LEFT(resources!DG23, 6) = "BONUS_", CHAR(9) &amp; "BonusType=" &amp; resources!DG23 &amp; CHAR(10), "")
&amp; IF('goody huts'!DG23, "	ImprovementType=IMPROVEMENT_GOODY_HUT" &amp; CHAR(10), "")
&amp; IF(ISBLANK(OFFSET('rivers (2)'!$A$1, 2 * (67 - $A25), 2 * DH$2 + 1)), "", SUBSTITUTE($C$1, "&lt;direc&gt;", RIGHT(OFFSET('rivers (2)'!$A$1, 2 * (67 - $A25), 2 * DH$2 + 1), 1)))
&amp; IF(ISBLANK(OFFSET('rivers (2)'!$A$1, 2 * (67 - $A25) + 1, 2 * DH$2)), "", SUBSTITUTE($D$1, "&lt;direc&gt;", RIGHT(OFFSET('rivers (2)'!$A$1, 2 * (67 - $A25) + 1, 2 * DH$2), 1)))
&amp; IF(ISBLANK('feature type'!DG23), "EndPlot", SUBSTITUTE(SUBSTITUTE(output!$B$1,
                   "f_type", 'feature type'!DG23),
                   "f_var", 'feature variety'!DG23))
&amp; CHAR(10)</f>
        <v xml:space="preserve">BeginPlot
	x=110,y=45
	TerrainType=TERRAIN_OCEAN
	PlotType=3
EndPlot
</v>
      </c>
      <c r="DI25" t="str">
        <f ca="1">SUBSTITUTE(SUBSTITUTE(SUBSTITUTE(SUBSTITUTE($A$1,
"x_coord",DI$2),
"y_coord",$A25),
"t_type",'terrain type'!DH23),
"p_type", 'plot type'!DH23)
&amp; IF(LEFT(resources!DH23, 6) = "BONUS_", CHAR(9) &amp; "BonusType=" &amp; resources!DH23 &amp; CHAR(10), "")
&amp; IF('goody huts'!DH23, "	ImprovementType=IMPROVEMENT_GOODY_HUT" &amp; CHAR(10), "")
&amp; IF(ISBLANK(OFFSET('rivers (2)'!$A$1, 2 * (67 - $A25), 2 * DI$2 + 1)), "", SUBSTITUTE($C$1, "&lt;direc&gt;", RIGHT(OFFSET('rivers (2)'!$A$1, 2 * (67 - $A25), 2 * DI$2 + 1), 1)))
&amp; IF(ISBLANK(OFFSET('rivers (2)'!$A$1, 2 * (67 - $A25) + 1, 2 * DI$2)), "", SUBSTITUTE($D$1, "&lt;direc&gt;", RIGHT(OFFSET('rivers (2)'!$A$1, 2 * (67 - $A25) + 1, 2 * DI$2), 1)))
&amp; IF(ISBLANK('feature type'!DH23), "EndPlot", SUBSTITUTE(SUBSTITUTE(output!$B$1,
                   "f_type", 'feature type'!DH23),
                   "f_var", 'feature variety'!DH23))
&amp; CHAR(10)</f>
        <v xml:space="preserve">BeginPlot
	x=111,y=45
	TerrainType=TERRAIN_OCEAN
	PlotType=3
EndPlot
</v>
      </c>
      <c r="DJ25" t="str">
        <f ca="1">SUBSTITUTE(SUBSTITUTE(SUBSTITUTE(SUBSTITUTE($A$1,
"x_coord",DJ$2),
"y_coord",$A25),
"t_type",'terrain type'!DI23),
"p_type", 'plot type'!DI23)
&amp; IF(LEFT(resources!DI23, 6) = "BONUS_", CHAR(9) &amp; "BonusType=" &amp; resources!DI23 &amp; CHAR(10), "")
&amp; IF('goody huts'!DI23, "	ImprovementType=IMPROVEMENT_GOODY_HUT" &amp; CHAR(10), "")
&amp; IF(ISBLANK(OFFSET('rivers (2)'!$A$1, 2 * (67 - $A25), 2 * DJ$2 + 1)), "", SUBSTITUTE($C$1, "&lt;direc&gt;", RIGHT(OFFSET('rivers (2)'!$A$1, 2 * (67 - $A25), 2 * DJ$2 + 1), 1)))
&amp; IF(ISBLANK(OFFSET('rivers (2)'!$A$1, 2 * (67 - $A25) + 1, 2 * DJ$2)), "", SUBSTITUTE($D$1, "&lt;direc&gt;", RIGHT(OFFSET('rivers (2)'!$A$1, 2 * (67 - $A25) + 1, 2 * DJ$2), 1)))
&amp; IF(ISBLANK('feature type'!DI23), "EndPlot", SUBSTITUTE(SUBSTITUTE(output!$B$1,
                   "f_type", 'feature type'!DI23),
                   "f_var", 'feature variety'!DI23))
&amp; CHAR(10)</f>
        <v xml:space="preserve">BeginPlot
	x=112,y=45
	TerrainType=TERRAIN_OCEAN
	PlotType=3
EndPlot
</v>
      </c>
      <c r="DK25" t="str">
        <f ca="1">SUBSTITUTE(SUBSTITUTE(SUBSTITUTE(SUBSTITUTE($A$1,
"x_coord",DK$2),
"y_coord",$A25),
"t_type",'terrain type'!DJ23),
"p_type", 'plot type'!DJ23)
&amp; IF(LEFT(resources!DJ23, 6) = "BONUS_", CHAR(9) &amp; "BonusType=" &amp; resources!DJ23 &amp; CHAR(10), "")
&amp; IF('goody huts'!DJ23, "	ImprovementType=IMPROVEMENT_GOODY_HUT" &amp; CHAR(10), "")
&amp; IF(ISBLANK(OFFSET('rivers (2)'!$A$1, 2 * (67 - $A25), 2 * DK$2 + 1)), "", SUBSTITUTE($C$1, "&lt;direc&gt;", RIGHT(OFFSET('rivers (2)'!$A$1, 2 * (67 - $A25), 2 * DK$2 + 1), 1)))
&amp; IF(ISBLANK(OFFSET('rivers (2)'!$A$1, 2 * (67 - $A25) + 1, 2 * DK$2)), "", SUBSTITUTE($D$1, "&lt;direc&gt;", RIGHT(OFFSET('rivers (2)'!$A$1, 2 * (67 - $A25) + 1, 2 * DK$2), 1)))
&amp; IF(ISBLANK('feature type'!DJ23), "EndPlot", SUBSTITUTE(SUBSTITUTE(output!$B$1,
                   "f_type", 'feature type'!DJ23),
                   "f_var", 'feature variety'!DJ23))
&amp; CHAR(10)</f>
        <v xml:space="preserve">BeginPlot
	x=113,y=45
	TerrainType=TERRAIN_OCEAN
	PlotType=3
EndPlot
</v>
      </c>
      <c r="DL25" t="str">
        <f ca="1">SUBSTITUTE(SUBSTITUTE(SUBSTITUTE(SUBSTITUTE($A$1,
"x_coord",DL$2),
"y_coord",$A25),
"t_type",'terrain type'!DK23),
"p_type", 'plot type'!DK23)
&amp; IF(LEFT(resources!DK23, 6) = "BONUS_", CHAR(9) &amp; "BonusType=" &amp; resources!DK23 &amp; CHAR(10), "")
&amp; IF('goody huts'!DK23, "	ImprovementType=IMPROVEMENT_GOODY_HUT" &amp; CHAR(10), "")
&amp; IF(ISBLANK(OFFSET('rivers (2)'!$A$1, 2 * (67 - $A25), 2 * DL$2 + 1)), "", SUBSTITUTE($C$1, "&lt;direc&gt;", RIGHT(OFFSET('rivers (2)'!$A$1, 2 * (67 - $A25), 2 * DL$2 + 1), 1)))
&amp; IF(ISBLANK(OFFSET('rivers (2)'!$A$1, 2 * (67 - $A25) + 1, 2 * DL$2)), "", SUBSTITUTE($D$1, "&lt;direc&gt;", RIGHT(OFFSET('rivers (2)'!$A$1, 2 * (67 - $A25) + 1, 2 * DL$2), 1)))
&amp; IF(ISBLANK('feature type'!DK23), "EndPlot", SUBSTITUTE(SUBSTITUTE(output!$B$1,
                   "f_type", 'feature type'!DK23),
                   "f_var", 'feature variety'!DK23))
&amp; CHAR(10)</f>
        <v xml:space="preserve">BeginPlot
	x=114,y=45
	TerrainType=TERRAIN_OCEAN
	PlotType=3
EndPlot
</v>
      </c>
      <c r="DM25" t="str">
        <f ca="1">SUBSTITUTE(SUBSTITUTE(SUBSTITUTE(SUBSTITUTE($A$1,
"x_coord",DM$2),
"y_coord",$A25),
"t_type",'terrain type'!DL23),
"p_type", 'plot type'!DL23)
&amp; IF(LEFT(resources!DL23, 6) = "BONUS_", CHAR(9) &amp; "BonusType=" &amp; resources!DL23 &amp; CHAR(10), "")
&amp; IF('goody huts'!DL23, "	ImprovementType=IMPROVEMENT_GOODY_HUT" &amp; CHAR(10), "")
&amp; IF(ISBLANK(OFFSET('rivers (2)'!$A$1, 2 * (67 - $A25), 2 * DM$2 + 1)), "", SUBSTITUTE($C$1, "&lt;direc&gt;", RIGHT(OFFSET('rivers (2)'!$A$1, 2 * (67 - $A25), 2 * DM$2 + 1), 1)))
&amp; IF(ISBLANK(OFFSET('rivers (2)'!$A$1, 2 * (67 - $A25) + 1, 2 * DM$2)), "", SUBSTITUTE($D$1, "&lt;direc&gt;", RIGHT(OFFSET('rivers (2)'!$A$1, 2 * (67 - $A25) + 1, 2 * DM$2), 1)))
&amp; IF(ISBLANK('feature type'!DL23), "EndPlot", SUBSTITUTE(SUBSTITUTE(output!$B$1,
                   "f_type", 'feature type'!DL23),
                   "f_var", 'feature variety'!DL23))
&amp; CHAR(10)</f>
        <v xml:space="preserve">BeginPlot
	x=115,y=45
	TerrainType=TERRAIN_OCEAN
	PlotType=3
EndPlot
</v>
      </c>
      <c r="DN25" t="str">
        <f ca="1">SUBSTITUTE(SUBSTITUTE(SUBSTITUTE(SUBSTITUTE($A$1,
"x_coord",DN$2),
"y_coord",$A25),
"t_type",'terrain type'!DM23),
"p_type", 'plot type'!DM23)
&amp; IF(LEFT(resources!DM23, 6) = "BONUS_", CHAR(9) &amp; "BonusType=" &amp; resources!DM23 &amp; CHAR(10), "")
&amp; IF('goody huts'!DM23, "	ImprovementType=IMPROVEMENT_GOODY_HUT" &amp; CHAR(10), "")
&amp; IF(ISBLANK(OFFSET('rivers (2)'!$A$1, 2 * (67 - $A25), 2 * DN$2 + 1)), "", SUBSTITUTE($C$1, "&lt;direc&gt;", RIGHT(OFFSET('rivers (2)'!$A$1, 2 * (67 - $A25), 2 * DN$2 + 1), 1)))
&amp; IF(ISBLANK(OFFSET('rivers (2)'!$A$1, 2 * (67 - $A25) + 1, 2 * DN$2)), "", SUBSTITUTE($D$1, "&lt;direc&gt;", RIGHT(OFFSET('rivers (2)'!$A$1, 2 * (67 - $A25) + 1, 2 * DN$2), 1)))
&amp; IF(ISBLANK('feature type'!DM23), "EndPlot", SUBSTITUTE(SUBSTITUTE(output!$B$1,
                   "f_type", 'feature type'!DM23),
                   "f_var", 'feature variety'!DM23))
&amp; CHAR(10)</f>
        <v xml:space="preserve">BeginPlot
	x=116,y=45
	TerrainType=TERRAIN_OCEAN
	PlotType=3
EndPlot
</v>
      </c>
      <c r="DO25" t="str">
        <f ca="1">SUBSTITUTE(SUBSTITUTE(SUBSTITUTE(SUBSTITUTE($A$1,
"x_coord",DO$2),
"y_coord",$A25),
"t_type",'terrain type'!DN23),
"p_type", 'plot type'!DN23)
&amp; IF(LEFT(resources!DN23, 6) = "BONUS_", CHAR(9) &amp; "BonusType=" &amp; resources!DN23 &amp; CHAR(10), "")
&amp; IF('goody huts'!DN23, "	ImprovementType=IMPROVEMENT_GOODY_HUT" &amp; CHAR(10), "")
&amp; IF(ISBLANK(OFFSET('rivers (2)'!$A$1, 2 * (67 - $A25), 2 * DO$2 + 1)), "", SUBSTITUTE($C$1, "&lt;direc&gt;", RIGHT(OFFSET('rivers (2)'!$A$1, 2 * (67 - $A25), 2 * DO$2 + 1), 1)))
&amp; IF(ISBLANK(OFFSET('rivers (2)'!$A$1, 2 * (67 - $A25) + 1, 2 * DO$2)), "", SUBSTITUTE($D$1, "&lt;direc&gt;", RIGHT(OFFSET('rivers (2)'!$A$1, 2 * (67 - $A25) + 1, 2 * DO$2), 1)))
&amp; IF(ISBLANK('feature type'!DN23), "EndPlot", SUBSTITUTE(SUBSTITUTE(output!$B$1,
                   "f_type", 'feature type'!DN23),
                   "f_var", 'feature variety'!DN23))
&amp; CHAR(10)</f>
        <v xml:space="preserve">BeginPlot
	x=117,y=45
	TerrainType=TERRAIN_OCEAN
	PlotType=3
EndPlot
</v>
      </c>
      <c r="DP25" t="str">
        <f ca="1">SUBSTITUTE(SUBSTITUTE(SUBSTITUTE(SUBSTITUTE($A$1,
"x_coord",DP$2),
"y_coord",$A25),
"t_type",'terrain type'!DO23),
"p_type", 'plot type'!DO23)
&amp; IF(LEFT(resources!DO23, 6) = "BONUS_", CHAR(9) &amp; "BonusType=" &amp; resources!DO23 &amp; CHAR(10), "")
&amp; IF('goody huts'!DO23, "	ImprovementType=IMPROVEMENT_GOODY_HUT" &amp; CHAR(10), "")
&amp; IF(ISBLANK(OFFSET('rivers (2)'!$A$1, 2 * (67 - $A25), 2 * DP$2 + 1)), "", SUBSTITUTE($C$1, "&lt;direc&gt;", RIGHT(OFFSET('rivers (2)'!$A$1, 2 * (67 - $A25), 2 * DP$2 + 1), 1)))
&amp; IF(ISBLANK(OFFSET('rivers (2)'!$A$1, 2 * (67 - $A25) + 1, 2 * DP$2)), "", SUBSTITUTE($D$1, "&lt;direc&gt;", RIGHT(OFFSET('rivers (2)'!$A$1, 2 * (67 - $A25) + 1, 2 * DP$2), 1)))
&amp; IF(ISBLANK('feature type'!DO23), "EndPlot", SUBSTITUTE(SUBSTITUTE(output!$B$1,
                   "f_type", 'feature type'!DO23),
                   "f_var", 'feature variety'!DO23))
&amp; CHAR(10)</f>
        <v xml:space="preserve">BeginPlot
	x=118,y=45
	TerrainType=TERRAIN_OCEAN
	PlotType=3
EndPlot
</v>
      </c>
      <c r="DQ25" t="str">
        <f ca="1">SUBSTITUTE(SUBSTITUTE(SUBSTITUTE(SUBSTITUTE($A$1,
"x_coord",DQ$2),
"y_coord",$A25),
"t_type",'terrain type'!DP23),
"p_type", 'plot type'!DP23)
&amp; IF(LEFT(resources!DP23, 6) = "BONUS_", CHAR(9) &amp; "BonusType=" &amp; resources!DP23 &amp; CHAR(10), "")
&amp; IF('goody huts'!DP23, "	ImprovementType=IMPROVEMENT_GOODY_HUT" &amp; CHAR(10), "")
&amp; IF(ISBLANK(OFFSET('rivers (2)'!$A$1, 2 * (67 - $A25), 2 * DQ$2 + 1)), "", SUBSTITUTE($C$1, "&lt;direc&gt;", RIGHT(OFFSET('rivers (2)'!$A$1, 2 * (67 - $A25), 2 * DQ$2 + 1), 1)))
&amp; IF(ISBLANK(OFFSET('rivers (2)'!$A$1, 2 * (67 - $A25) + 1, 2 * DQ$2)), "", SUBSTITUTE($D$1, "&lt;direc&gt;", RIGHT(OFFSET('rivers (2)'!$A$1, 2 * (67 - $A25) + 1, 2 * DQ$2), 1)))
&amp; IF(ISBLANK('feature type'!DP23), "EndPlot", SUBSTITUTE(SUBSTITUTE(output!$B$1,
                   "f_type", 'feature type'!DP23),
                   "f_var", 'feature variety'!DP23))
&amp; CHAR(10)</f>
        <v xml:space="preserve">BeginPlot
	x=119,y=45
	TerrainType=TERRAIN_OCEAN
	PlotType=3
EndPlot
</v>
      </c>
      <c r="DR25" t="str">
        <f ca="1">SUBSTITUTE(SUBSTITUTE(SUBSTITUTE(SUBSTITUTE($A$1,
"x_coord",DR$2),
"y_coord",$A25),
"t_type",'terrain type'!DQ23),
"p_type", 'plot type'!DQ23)
&amp; IF(LEFT(resources!DQ23, 6) = "BONUS_", CHAR(9) &amp; "BonusType=" &amp; resources!DQ23 &amp; CHAR(10), "")
&amp; IF('goody huts'!DQ23, "	ImprovementType=IMPROVEMENT_GOODY_HUT" &amp; CHAR(10), "")
&amp; IF(ISBLANK(OFFSET('rivers (2)'!$A$1, 2 * (67 - $A25), 2 * DR$2 + 1)), "", SUBSTITUTE($C$1, "&lt;direc&gt;", RIGHT(OFFSET('rivers (2)'!$A$1, 2 * (67 - $A25), 2 * DR$2 + 1), 1)))
&amp; IF(ISBLANK(OFFSET('rivers (2)'!$A$1, 2 * (67 - $A25) + 1, 2 * DR$2)), "", SUBSTITUTE($D$1, "&lt;direc&gt;", RIGHT(OFFSET('rivers (2)'!$A$1, 2 * (67 - $A25) + 1, 2 * DR$2), 1)))
&amp; IF(ISBLANK('feature type'!DQ23), "EndPlot", SUBSTITUTE(SUBSTITUTE(output!$B$1,
                   "f_type", 'feature type'!DQ23),
                   "f_var", 'feature variety'!DQ23))
&amp; CHAR(10)</f>
        <v xml:space="preserve">BeginPlot
	x=120,y=45
	TerrainType=TERRAIN_OCEAN
	PlotType=3
EndPlot
</v>
      </c>
      <c r="DS25" t="str">
        <f ca="1">SUBSTITUTE(SUBSTITUTE(SUBSTITUTE(SUBSTITUTE($A$1,
"x_coord",DS$2),
"y_coord",$A25),
"t_type",'terrain type'!DR23),
"p_type", 'plot type'!DR23)
&amp; IF(LEFT(resources!DR23, 6) = "BONUS_", CHAR(9) &amp; "BonusType=" &amp; resources!DR23 &amp; CHAR(10), "")
&amp; IF('goody huts'!DR23, "	ImprovementType=IMPROVEMENT_GOODY_HUT" &amp; CHAR(10), "")
&amp; IF(ISBLANK(OFFSET('rivers (2)'!$A$1, 2 * (67 - $A25), 2 * DS$2 + 1)), "", SUBSTITUTE($C$1, "&lt;direc&gt;", RIGHT(OFFSET('rivers (2)'!$A$1, 2 * (67 - $A25), 2 * DS$2 + 1), 1)))
&amp; IF(ISBLANK(OFFSET('rivers (2)'!$A$1, 2 * (67 - $A25) + 1, 2 * DS$2)), "", SUBSTITUTE($D$1, "&lt;direc&gt;", RIGHT(OFFSET('rivers (2)'!$A$1, 2 * (67 - $A25) + 1, 2 * DS$2), 1)))
&amp; IF(ISBLANK('feature type'!DR23), "EndPlot", SUBSTITUTE(SUBSTITUTE(output!$B$1,
                   "f_type", 'feature type'!DR23),
                   "f_var", 'feature variety'!DR23))
&amp; CHAR(10)</f>
        <v xml:space="preserve">BeginPlot
	x=121,y=45
	TerrainType=TERRAIN_OCEAN
	PlotType=3
EndPlot
</v>
      </c>
      <c r="DT25" t="str">
        <f ca="1">SUBSTITUTE(SUBSTITUTE(SUBSTITUTE(SUBSTITUTE($A$1,
"x_coord",DT$2),
"y_coord",$A25),
"t_type",'terrain type'!DS23),
"p_type", 'plot type'!DS23)
&amp; IF(LEFT(resources!DS23, 6) = "BONUS_", CHAR(9) &amp; "BonusType=" &amp; resources!DS23 &amp; CHAR(10), "")
&amp; IF('goody huts'!DS23, "	ImprovementType=IMPROVEMENT_GOODY_HUT" &amp; CHAR(10), "")
&amp; IF(ISBLANK(OFFSET('rivers (2)'!$A$1, 2 * (67 - $A25), 2 * DT$2 + 1)), "", SUBSTITUTE($C$1, "&lt;direc&gt;", RIGHT(OFFSET('rivers (2)'!$A$1, 2 * (67 - $A25), 2 * DT$2 + 1), 1)))
&amp; IF(ISBLANK(OFFSET('rivers (2)'!$A$1, 2 * (67 - $A25) + 1, 2 * DT$2)), "", SUBSTITUTE($D$1, "&lt;direc&gt;", RIGHT(OFFSET('rivers (2)'!$A$1, 2 * (67 - $A25) + 1, 2 * DT$2), 1)))
&amp; IF(ISBLANK('feature type'!DS23), "EndPlot", SUBSTITUTE(SUBSTITUTE(output!$B$1,
                   "f_type", 'feature type'!DS23),
                   "f_var", 'feature variety'!DS23))
&amp; CHAR(10)</f>
        <v xml:space="preserve">BeginPlot
	x=122,y=45
	TerrainType=TERRAIN_OCEAN
	PlotType=3
EndPlot
</v>
      </c>
      <c r="DU25" t="str">
        <f ca="1">SUBSTITUTE(SUBSTITUTE(SUBSTITUTE(SUBSTITUTE($A$1,
"x_coord",DU$2),
"y_coord",$A25),
"t_type",'terrain type'!DT23),
"p_type", 'plot type'!DT23)
&amp; IF(LEFT(resources!DT23, 6) = "BONUS_", CHAR(9) &amp; "BonusType=" &amp; resources!DT23 &amp; CHAR(10), "")
&amp; IF('goody huts'!DT23, "	ImprovementType=IMPROVEMENT_GOODY_HUT" &amp; CHAR(10), "")
&amp; IF(ISBLANK(OFFSET('rivers (2)'!$A$1, 2 * (67 - $A25), 2 * DU$2 + 1)), "", SUBSTITUTE($C$1, "&lt;direc&gt;", RIGHT(OFFSET('rivers (2)'!$A$1, 2 * (67 - $A25), 2 * DU$2 + 1), 1)))
&amp; IF(ISBLANK(OFFSET('rivers (2)'!$A$1, 2 * (67 - $A25) + 1, 2 * DU$2)), "", SUBSTITUTE($D$1, "&lt;direc&gt;", RIGHT(OFFSET('rivers (2)'!$A$1, 2 * (67 - $A25) + 1, 2 * DU$2), 1)))
&amp; IF(ISBLANK('feature type'!DT23), "EndPlot", SUBSTITUTE(SUBSTITUTE(output!$B$1,
                   "f_type", 'feature type'!DT23),
                   "f_var", 'feature variety'!DT23))
&amp; CHAR(10)</f>
        <v xml:space="preserve">BeginPlot
	x=123,y=45
	TerrainType=TERRAIN_OCEAN
	PlotType=3
EndPlot
</v>
      </c>
    </row>
    <row r="26" spans="1:125" x14ac:dyDescent="0.25">
      <c r="A26" s="10">
        <v>44</v>
      </c>
      <c r="B26" t="str">
        <f ca="1">SUBSTITUTE(SUBSTITUTE(SUBSTITUTE(SUBSTITUTE($A$1,
"x_coord",B$2),
"y_coord",$A26),
"t_type",'terrain type'!A24),
"p_type", 'plot type'!A24)
&amp; IF(LEFT(resources!A24, 6) = "BONUS_", CHAR(9) &amp; "BonusType=" &amp; resources!A24 &amp; CHAR(10), "")
&amp; IF('goody huts'!A24, "	ImprovementType=IMPROVEMENT_GOODY_HUT" &amp; CHAR(10), "")
&amp; IF(ISBLANK(OFFSET('rivers (2)'!$A$1, 2 * (67 - $A26), 2 * B$2 + 1)), "", SUBSTITUTE($C$1, "&lt;direc&gt;", RIGHT(OFFSET('rivers (2)'!$A$1, 2 * (67 - $A26), 2 * B$2 + 1), 1)))
&amp; IF(ISBLANK(OFFSET('rivers (2)'!$A$1, 2 * (67 - $A26) + 1, 2 * B$2)), "", SUBSTITUTE($D$1, "&lt;direc&gt;", RIGHT(OFFSET('rivers (2)'!$A$1, 2 * (67 - $A26) + 1, 2 * B$2), 1)))
&amp; IF(ISBLANK('feature type'!A24), "EndPlot", SUBSTITUTE(SUBSTITUTE(output!$B$1,
                   "f_type", 'feature type'!A24),
                   "f_var", 'feature variety'!A24))
&amp; CHAR(10)</f>
        <v xml:space="preserve">BeginPlot
	x=0,y=44
	TerrainType=TERRAIN_OCEAN
	PlotType=3
EndPlot
</v>
      </c>
      <c r="C26" t="str">
        <f ca="1">SUBSTITUTE(SUBSTITUTE(SUBSTITUTE(SUBSTITUTE($A$1,
"x_coord",C$2),
"y_coord",$A26),
"t_type",'terrain type'!B24),
"p_type", 'plot type'!B24)
&amp; IF(LEFT(resources!B24, 6) = "BONUS_", CHAR(9) &amp; "BonusType=" &amp; resources!B24 &amp; CHAR(10), "")
&amp; IF('goody huts'!B24, "	ImprovementType=IMPROVEMENT_GOODY_HUT" &amp; CHAR(10), "")
&amp; IF(ISBLANK(OFFSET('rivers (2)'!$A$1, 2 * (67 - $A26), 2 * C$2 + 1)), "", SUBSTITUTE($C$1, "&lt;direc&gt;", RIGHT(OFFSET('rivers (2)'!$A$1, 2 * (67 - $A26), 2 * C$2 + 1), 1)))
&amp; IF(ISBLANK(OFFSET('rivers (2)'!$A$1, 2 * (67 - $A26) + 1, 2 * C$2)), "", SUBSTITUTE($D$1, "&lt;direc&gt;", RIGHT(OFFSET('rivers (2)'!$A$1, 2 * (67 - $A26) + 1, 2 * C$2), 1)))
&amp; IF(ISBLANK('feature type'!B24), "EndPlot", SUBSTITUTE(SUBSTITUTE(output!$B$1,
                   "f_type", 'feature type'!B24),
                   "f_var", 'feature variety'!B24))
&amp; CHAR(10)</f>
        <v xml:space="preserve">BeginPlot
	x=1,y=44
	TerrainType=TERRAIN_COAST
	PlotType=3
EndPlot
</v>
      </c>
      <c r="D26" t="str">
        <f ca="1">SUBSTITUTE(SUBSTITUTE(SUBSTITUTE(SUBSTITUTE($A$1,
"x_coord",D$2),
"y_coord",$A26),
"t_type",'terrain type'!C24),
"p_type", 'plot type'!C24)
&amp; IF(LEFT(resources!C24, 6) = "BONUS_", CHAR(9) &amp; "BonusType=" &amp; resources!C24 &amp; CHAR(10), "")
&amp; IF('goody huts'!C24, "	ImprovementType=IMPROVEMENT_GOODY_HUT" &amp; CHAR(10), "")
&amp; IF(ISBLANK(OFFSET('rivers (2)'!$A$1, 2 * (67 - $A26), 2 * D$2 + 1)), "", SUBSTITUTE($C$1, "&lt;direc&gt;", RIGHT(OFFSET('rivers (2)'!$A$1, 2 * (67 - $A26), 2 * D$2 + 1), 1)))
&amp; IF(ISBLANK(OFFSET('rivers (2)'!$A$1, 2 * (67 - $A26) + 1, 2 * D$2)), "", SUBSTITUTE($D$1, "&lt;direc&gt;", RIGHT(OFFSET('rivers (2)'!$A$1, 2 * (67 - $A26) + 1, 2 * D$2), 1)))
&amp; IF(ISBLANK('feature type'!C24), "EndPlot", SUBSTITUTE(SUBSTITUTE(output!$B$1,
                   "f_type", 'feature type'!C24),
                   "f_var", 'feature variety'!C24))
&amp; CHAR(10)</f>
        <v xml:space="preserve">BeginPlot
	x=2,y=44
	TerrainType=TERRAIN_GRASS
	PlotType=0
EndPlot
</v>
      </c>
      <c r="E26" t="str">
        <f ca="1">SUBSTITUTE(SUBSTITUTE(SUBSTITUTE(SUBSTITUTE($A$1,
"x_coord",E$2),
"y_coord",$A26),
"t_type",'terrain type'!D24),
"p_type", 'plot type'!D24)
&amp; IF(LEFT(resources!D24, 6) = "BONUS_", CHAR(9) &amp; "BonusType=" &amp; resources!D24 &amp; CHAR(10), "")
&amp; IF('goody huts'!D24, "	ImprovementType=IMPROVEMENT_GOODY_HUT" &amp; CHAR(10), "")
&amp; IF(ISBLANK(OFFSET('rivers (2)'!$A$1, 2 * (67 - $A26), 2 * E$2 + 1)), "", SUBSTITUTE($C$1, "&lt;direc&gt;", RIGHT(OFFSET('rivers (2)'!$A$1, 2 * (67 - $A26), 2 * E$2 + 1), 1)))
&amp; IF(ISBLANK(OFFSET('rivers (2)'!$A$1, 2 * (67 - $A26) + 1, 2 * E$2)), "", SUBSTITUTE($D$1, "&lt;direc&gt;", RIGHT(OFFSET('rivers (2)'!$A$1, 2 * (67 - $A26) + 1, 2 * E$2), 1)))
&amp; IF(ISBLANK('feature type'!D24), "EndPlot", SUBSTITUTE(SUBSTITUTE(output!$B$1,
                   "f_type", 'feature type'!D24),
                   "f_var", 'feature variety'!D24))
&amp; CHAR(10)</f>
        <v xml:space="preserve">BeginPlot
	x=3,y=44
	TerrainType=TERRAIN_COAST
	PlotType=3
EndPlot
</v>
      </c>
      <c r="F26" t="str">
        <f ca="1">SUBSTITUTE(SUBSTITUTE(SUBSTITUTE(SUBSTITUTE($A$1,
"x_coord",F$2),
"y_coord",$A26),
"t_type",'terrain type'!E24),
"p_type", 'plot type'!E24)
&amp; IF(LEFT(resources!E24, 6) = "BONUS_", CHAR(9) &amp; "BonusType=" &amp; resources!E24 &amp; CHAR(10), "")
&amp; IF('goody huts'!E24, "	ImprovementType=IMPROVEMENT_GOODY_HUT" &amp; CHAR(10), "")
&amp; IF(ISBLANK(OFFSET('rivers (2)'!$A$1, 2 * (67 - $A26), 2 * F$2 + 1)), "", SUBSTITUTE($C$1, "&lt;direc&gt;", RIGHT(OFFSET('rivers (2)'!$A$1, 2 * (67 - $A26), 2 * F$2 + 1), 1)))
&amp; IF(ISBLANK(OFFSET('rivers (2)'!$A$1, 2 * (67 - $A26) + 1, 2 * F$2)), "", SUBSTITUTE($D$1, "&lt;direc&gt;", RIGHT(OFFSET('rivers (2)'!$A$1, 2 * (67 - $A26) + 1, 2 * F$2), 1)))
&amp; IF(ISBLANK('feature type'!E24), "EndPlot", SUBSTITUTE(SUBSTITUTE(output!$B$1,
                   "f_type", 'feature type'!E24),
                   "f_var", 'feature variety'!E24))
&amp; CHAR(10)</f>
        <v xml:space="preserve">BeginPlot
	x=4,y=44
	TerrainType=TERRAIN_OCEAN
	PlotType=3
EndPlot
</v>
      </c>
      <c r="G26" t="str">
        <f ca="1">SUBSTITUTE(SUBSTITUTE(SUBSTITUTE(SUBSTITUTE($A$1,
"x_coord",G$2),
"y_coord",$A26),
"t_type",'terrain type'!F24),
"p_type", 'plot type'!F24)
&amp; IF(LEFT(resources!F24, 6) = "BONUS_", CHAR(9) &amp; "BonusType=" &amp; resources!F24 &amp; CHAR(10), "")
&amp; IF('goody huts'!F24, "	ImprovementType=IMPROVEMENT_GOODY_HUT" &amp; CHAR(10), "")
&amp; IF(ISBLANK(OFFSET('rivers (2)'!$A$1, 2 * (67 - $A26), 2 * G$2 + 1)), "", SUBSTITUTE($C$1, "&lt;direc&gt;", RIGHT(OFFSET('rivers (2)'!$A$1, 2 * (67 - $A26), 2 * G$2 + 1), 1)))
&amp; IF(ISBLANK(OFFSET('rivers (2)'!$A$1, 2 * (67 - $A26) + 1, 2 * G$2)), "", SUBSTITUTE($D$1, "&lt;direc&gt;", RIGHT(OFFSET('rivers (2)'!$A$1, 2 * (67 - $A26) + 1, 2 * G$2), 1)))
&amp; IF(ISBLANK('feature type'!F24), "EndPlot", SUBSTITUTE(SUBSTITUTE(output!$B$1,
                   "f_type", 'feature type'!F24),
                   "f_var", 'feature variety'!F24))
&amp; CHAR(10)</f>
        <v xml:space="preserve">BeginPlot
	x=5,y=44
	TerrainType=TERRAIN_OCEAN
	PlotType=3
EndPlot
</v>
      </c>
      <c r="H26" t="str">
        <f ca="1">SUBSTITUTE(SUBSTITUTE(SUBSTITUTE(SUBSTITUTE($A$1,
"x_coord",H$2),
"y_coord",$A26),
"t_type",'terrain type'!G24),
"p_type", 'plot type'!G24)
&amp; IF(LEFT(resources!G24, 6) = "BONUS_", CHAR(9) &amp; "BonusType=" &amp; resources!G24 &amp; CHAR(10), "")
&amp; IF('goody huts'!G24, "	ImprovementType=IMPROVEMENT_GOODY_HUT" &amp; CHAR(10), "")
&amp; IF(ISBLANK(OFFSET('rivers (2)'!$A$1, 2 * (67 - $A26), 2 * H$2 + 1)), "", SUBSTITUTE($C$1, "&lt;direc&gt;", RIGHT(OFFSET('rivers (2)'!$A$1, 2 * (67 - $A26), 2 * H$2 + 1), 1)))
&amp; IF(ISBLANK(OFFSET('rivers (2)'!$A$1, 2 * (67 - $A26) + 1, 2 * H$2)), "", SUBSTITUTE($D$1, "&lt;direc&gt;", RIGHT(OFFSET('rivers (2)'!$A$1, 2 * (67 - $A26) + 1, 2 * H$2), 1)))
&amp; IF(ISBLANK('feature type'!G24), "EndPlot", SUBSTITUTE(SUBSTITUTE(output!$B$1,
                   "f_type", 'feature type'!G24),
                   "f_var", 'feature variety'!G24))
&amp; CHAR(10)</f>
        <v xml:space="preserve">BeginPlot
	x=6,y=44
	TerrainType=TERRAIN_OCEAN
	PlotType=3
EndPlot
</v>
      </c>
      <c r="I26" t="str">
        <f ca="1">SUBSTITUTE(SUBSTITUTE(SUBSTITUTE(SUBSTITUTE($A$1,
"x_coord",I$2),
"y_coord",$A26),
"t_type",'terrain type'!H24),
"p_type", 'plot type'!H24)
&amp; IF(LEFT(resources!H24, 6) = "BONUS_", CHAR(9) &amp; "BonusType=" &amp; resources!H24 &amp; CHAR(10), "")
&amp; IF('goody huts'!H24, "	ImprovementType=IMPROVEMENT_GOODY_HUT" &amp; CHAR(10), "")
&amp; IF(ISBLANK(OFFSET('rivers (2)'!$A$1, 2 * (67 - $A26), 2 * I$2 + 1)), "", SUBSTITUTE($C$1, "&lt;direc&gt;", RIGHT(OFFSET('rivers (2)'!$A$1, 2 * (67 - $A26), 2 * I$2 + 1), 1)))
&amp; IF(ISBLANK(OFFSET('rivers (2)'!$A$1, 2 * (67 - $A26) + 1, 2 * I$2)), "", SUBSTITUTE($D$1, "&lt;direc&gt;", RIGHT(OFFSET('rivers (2)'!$A$1, 2 * (67 - $A26) + 1, 2 * I$2), 1)))
&amp; IF(ISBLANK('feature type'!H24), "EndPlot", SUBSTITUTE(SUBSTITUTE(output!$B$1,
                   "f_type", 'feature type'!H24),
                   "f_var", 'feature variety'!H24))
&amp; CHAR(10)</f>
        <v xml:space="preserve">BeginPlot
	x=7,y=44
	TerrainType=TERRAIN_OCEAN
	PlotType=3
EndPlot
</v>
      </c>
      <c r="J26" t="str">
        <f ca="1">SUBSTITUTE(SUBSTITUTE(SUBSTITUTE(SUBSTITUTE($A$1,
"x_coord",J$2),
"y_coord",$A26),
"t_type",'terrain type'!I24),
"p_type", 'plot type'!I24)
&amp; IF(LEFT(resources!I24, 6) = "BONUS_", CHAR(9) &amp; "BonusType=" &amp; resources!I24 &amp; CHAR(10), "")
&amp; IF('goody huts'!I24, "	ImprovementType=IMPROVEMENT_GOODY_HUT" &amp; CHAR(10), "")
&amp; IF(ISBLANK(OFFSET('rivers (2)'!$A$1, 2 * (67 - $A26), 2 * J$2 + 1)), "", SUBSTITUTE($C$1, "&lt;direc&gt;", RIGHT(OFFSET('rivers (2)'!$A$1, 2 * (67 - $A26), 2 * J$2 + 1), 1)))
&amp; IF(ISBLANK(OFFSET('rivers (2)'!$A$1, 2 * (67 - $A26) + 1, 2 * J$2)), "", SUBSTITUTE($D$1, "&lt;direc&gt;", RIGHT(OFFSET('rivers (2)'!$A$1, 2 * (67 - $A26) + 1, 2 * J$2), 1)))
&amp; IF(ISBLANK('feature type'!I24), "EndPlot", SUBSTITUTE(SUBSTITUTE(output!$B$1,
                   "f_type", 'feature type'!I24),
                   "f_var", 'feature variety'!I24))
&amp; CHAR(10)</f>
        <v xml:space="preserve">BeginPlot
	x=8,y=44
	TerrainType=TERRAIN_OCEAN
	PlotType=3
EndPlot
</v>
      </c>
      <c r="K26" t="str">
        <f ca="1">SUBSTITUTE(SUBSTITUTE(SUBSTITUTE(SUBSTITUTE($A$1,
"x_coord",K$2),
"y_coord",$A26),
"t_type",'terrain type'!J24),
"p_type", 'plot type'!J24)
&amp; IF(LEFT(resources!J24, 6) = "BONUS_", CHAR(9) &amp; "BonusType=" &amp; resources!J24 &amp; CHAR(10), "")
&amp; IF('goody huts'!J24, "	ImprovementType=IMPROVEMENT_GOODY_HUT" &amp; CHAR(10), "")
&amp; IF(ISBLANK(OFFSET('rivers (2)'!$A$1, 2 * (67 - $A26), 2 * K$2 + 1)), "", SUBSTITUTE($C$1, "&lt;direc&gt;", RIGHT(OFFSET('rivers (2)'!$A$1, 2 * (67 - $A26), 2 * K$2 + 1), 1)))
&amp; IF(ISBLANK(OFFSET('rivers (2)'!$A$1, 2 * (67 - $A26) + 1, 2 * K$2)), "", SUBSTITUTE($D$1, "&lt;direc&gt;", RIGHT(OFFSET('rivers (2)'!$A$1, 2 * (67 - $A26) + 1, 2 * K$2), 1)))
&amp; IF(ISBLANK('feature type'!J24), "EndPlot", SUBSTITUTE(SUBSTITUTE(output!$B$1,
                   "f_type", 'feature type'!J24),
                   "f_var", 'feature variety'!J24))
&amp; CHAR(10)</f>
        <v xml:space="preserve">BeginPlot
	x=9,y=44
	TerrainType=TERRAIN_OCEAN
	PlotType=3
EndPlot
</v>
      </c>
      <c r="L26" t="str">
        <f ca="1">SUBSTITUTE(SUBSTITUTE(SUBSTITUTE(SUBSTITUTE($A$1,
"x_coord",L$2),
"y_coord",$A26),
"t_type",'terrain type'!K24),
"p_type", 'plot type'!K24)
&amp; IF(LEFT(resources!K24, 6) = "BONUS_", CHAR(9) &amp; "BonusType=" &amp; resources!K24 &amp; CHAR(10), "")
&amp; IF('goody huts'!K24, "	ImprovementType=IMPROVEMENT_GOODY_HUT" &amp; CHAR(10), "")
&amp; IF(ISBLANK(OFFSET('rivers (2)'!$A$1, 2 * (67 - $A26), 2 * L$2 + 1)), "", SUBSTITUTE($C$1, "&lt;direc&gt;", RIGHT(OFFSET('rivers (2)'!$A$1, 2 * (67 - $A26), 2 * L$2 + 1), 1)))
&amp; IF(ISBLANK(OFFSET('rivers (2)'!$A$1, 2 * (67 - $A26) + 1, 2 * L$2)), "", SUBSTITUTE($D$1, "&lt;direc&gt;", RIGHT(OFFSET('rivers (2)'!$A$1, 2 * (67 - $A26) + 1, 2 * L$2), 1)))
&amp; IF(ISBLANK('feature type'!K24), "EndPlot", SUBSTITUTE(SUBSTITUTE(output!$B$1,
                   "f_type", 'feature type'!K24),
                   "f_var", 'feature variety'!K24))
&amp; CHAR(10)</f>
        <v xml:space="preserve">BeginPlot
	x=10,y=44
	TerrainType=TERRAIN_OCEAN
	PlotType=3
EndPlot
</v>
      </c>
      <c r="M26" t="str">
        <f ca="1">SUBSTITUTE(SUBSTITUTE(SUBSTITUTE(SUBSTITUTE($A$1,
"x_coord",M$2),
"y_coord",$A26),
"t_type",'terrain type'!L24),
"p_type", 'plot type'!L24)
&amp; IF(LEFT(resources!L24, 6) = "BONUS_", CHAR(9) &amp; "BonusType=" &amp; resources!L24 &amp; CHAR(10), "")
&amp; IF('goody huts'!L24, "	ImprovementType=IMPROVEMENT_GOODY_HUT" &amp; CHAR(10), "")
&amp; IF(ISBLANK(OFFSET('rivers (2)'!$A$1, 2 * (67 - $A26), 2 * M$2 + 1)), "", SUBSTITUTE($C$1, "&lt;direc&gt;", RIGHT(OFFSET('rivers (2)'!$A$1, 2 * (67 - $A26), 2 * M$2 + 1), 1)))
&amp; IF(ISBLANK(OFFSET('rivers (2)'!$A$1, 2 * (67 - $A26) + 1, 2 * M$2)), "", SUBSTITUTE($D$1, "&lt;direc&gt;", RIGHT(OFFSET('rivers (2)'!$A$1, 2 * (67 - $A26) + 1, 2 * M$2), 1)))
&amp; IF(ISBLANK('feature type'!L24), "EndPlot", SUBSTITUTE(SUBSTITUTE(output!$B$1,
                   "f_type", 'feature type'!L24),
                   "f_var", 'feature variety'!L24))
&amp; CHAR(10)</f>
        <v xml:space="preserve">BeginPlot
	x=11,y=44
	TerrainType=TERRAIN_OCEAN
	PlotType=3
EndPlot
</v>
      </c>
      <c r="N26" t="str">
        <f ca="1">SUBSTITUTE(SUBSTITUTE(SUBSTITUTE(SUBSTITUTE($A$1,
"x_coord",N$2),
"y_coord",$A26),
"t_type",'terrain type'!M24),
"p_type", 'plot type'!M24)
&amp; IF(LEFT(resources!M24, 6) = "BONUS_", CHAR(9) &amp; "BonusType=" &amp; resources!M24 &amp; CHAR(10), "")
&amp; IF('goody huts'!M24, "	ImprovementType=IMPROVEMENT_GOODY_HUT" &amp; CHAR(10), "")
&amp; IF(ISBLANK(OFFSET('rivers (2)'!$A$1, 2 * (67 - $A26), 2 * N$2 + 1)), "", SUBSTITUTE($C$1, "&lt;direc&gt;", RIGHT(OFFSET('rivers (2)'!$A$1, 2 * (67 - $A26), 2 * N$2 + 1), 1)))
&amp; IF(ISBLANK(OFFSET('rivers (2)'!$A$1, 2 * (67 - $A26) + 1, 2 * N$2)), "", SUBSTITUTE($D$1, "&lt;direc&gt;", RIGHT(OFFSET('rivers (2)'!$A$1, 2 * (67 - $A26) + 1, 2 * N$2), 1)))
&amp; IF(ISBLANK('feature type'!M24), "EndPlot", SUBSTITUTE(SUBSTITUTE(output!$B$1,
                   "f_type", 'feature type'!M24),
                   "f_var", 'feature variety'!M24))
&amp; CHAR(10)</f>
        <v xml:space="preserve">BeginPlot
	x=12,y=44
	TerrainType=TERRAIN_COAST
	PlotType=3
EndPlot
</v>
      </c>
      <c r="O26" t="str">
        <f ca="1">SUBSTITUTE(SUBSTITUTE(SUBSTITUTE(SUBSTITUTE($A$1,
"x_coord",O$2),
"y_coord",$A26),
"t_type",'terrain type'!N24),
"p_type", 'plot type'!N24)
&amp; IF(LEFT(resources!N24, 6) = "BONUS_", CHAR(9) &amp; "BonusType=" &amp; resources!N24 &amp; CHAR(10), "")
&amp; IF('goody huts'!N24, "	ImprovementType=IMPROVEMENT_GOODY_HUT" &amp; CHAR(10), "")
&amp; IF(ISBLANK(OFFSET('rivers (2)'!$A$1, 2 * (67 - $A26), 2 * O$2 + 1)), "", SUBSTITUTE($C$1, "&lt;direc&gt;", RIGHT(OFFSET('rivers (2)'!$A$1, 2 * (67 - $A26), 2 * O$2 + 1), 1)))
&amp; IF(ISBLANK(OFFSET('rivers (2)'!$A$1, 2 * (67 - $A26) + 1, 2 * O$2)), "", SUBSTITUTE($D$1, "&lt;direc&gt;", RIGHT(OFFSET('rivers (2)'!$A$1, 2 * (67 - $A26) + 1, 2 * O$2), 1)))
&amp; IF(ISBLANK('feature type'!N24), "EndPlot", SUBSTITUTE(SUBSTITUTE(output!$B$1,
                   "f_type", 'feature type'!N24),
                   "f_var", 'feature variety'!N24))
&amp; CHAR(10)</f>
        <v xml:space="preserve">BeginPlot
	x=13,y=44
	TerrainType=TERRAIN_COAST
	PlotType=3
EndPlot
</v>
      </c>
      <c r="P26" t="str">
        <f ca="1">SUBSTITUTE(SUBSTITUTE(SUBSTITUTE(SUBSTITUTE($A$1,
"x_coord",P$2),
"y_coord",$A26),
"t_type",'terrain type'!O24),
"p_type", 'plot type'!O24)
&amp; IF(LEFT(resources!O24, 6) = "BONUS_", CHAR(9) &amp; "BonusType=" &amp; resources!O24 &amp; CHAR(10), "")
&amp; IF('goody huts'!O24, "	ImprovementType=IMPROVEMENT_GOODY_HUT" &amp; CHAR(10), "")
&amp; IF(ISBLANK(OFFSET('rivers (2)'!$A$1, 2 * (67 - $A26), 2 * P$2 + 1)), "", SUBSTITUTE($C$1, "&lt;direc&gt;", RIGHT(OFFSET('rivers (2)'!$A$1, 2 * (67 - $A26), 2 * P$2 + 1), 1)))
&amp; IF(ISBLANK(OFFSET('rivers (2)'!$A$1, 2 * (67 - $A26) + 1, 2 * P$2)), "", SUBSTITUTE($D$1, "&lt;direc&gt;", RIGHT(OFFSET('rivers (2)'!$A$1, 2 * (67 - $A26) + 1, 2 * P$2), 1)))
&amp; IF(ISBLANK('feature type'!O24), "EndPlot", SUBSTITUTE(SUBSTITUTE(output!$B$1,
                   "f_type", 'feature type'!O24),
                   "f_var", 'feature variety'!O24))
&amp; CHAR(10)</f>
        <v xml:space="preserve">BeginPlot
	x=14,y=44
	TerrainType=TERRAIN_GRASS
	PlotType=1
EndPlot
</v>
      </c>
      <c r="Q26" t="str">
        <f ca="1">SUBSTITUTE(SUBSTITUTE(SUBSTITUTE(SUBSTITUTE($A$1,
"x_coord",Q$2),
"y_coord",$A26),
"t_type",'terrain type'!P24),
"p_type", 'plot type'!P24)
&amp; IF(LEFT(resources!P24, 6) = "BONUS_", CHAR(9) &amp; "BonusType=" &amp; resources!P24 &amp; CHAR(10), "")
&amp; IF('goody huts'!P24, "	ImprovementType=IMPROVEMENT_GOODY_HUT" &amp; CHAR(10), "")
&amp; IF(ISBLANK(OFFSET('rivers (2)'!$A$1, 2 * (67 - $A26), 2 * Q$2 + 1)), "", SUBSTITUTE($C$1, "&lt;direc&gt;", RIGHT(OFFSET('rivers (2)'!$A$1, 2 * (67 - $A26), 2 * Q$2 + 1), 1)))
&amp; IF(ISBLANK(OFFSET('rivers (2)'!$A$1, 2 * (67 - $A26) + 1, 2 * Q$2)), "", SUBSTITUTE($D$1, "&lt;direc&gt;", RIGHT(OFFSET('rivers (2)'!$A$1, 2 * (67 - $A26) + 1, 2 * Q$2), 1)))
&amp; IF(ISBLANK('feature type'!P24), "EndPlot", SUBSTITUTE(SUBSTITUTE(output!$B$1,
                   "f_type", 'feature type'!P24),
                   "f_var", 'feature variety'!P24))
&amp; CHAR(10)</f>
        <v xml:space="preserve">BeginPlot
	x=15,y=44
	TerrainType=TERRAIN_GRASS
	PlotType=1
	FeatureType=FEATURE_FOREST, FeatureVariety=0
EndPlot
</v>
      </c>
      <c r="R26" t="str">
        <f ca="1">SUBSTITUTE(SUBSTITUTE(SUBSTITUTE(SUBSTITUTE($A$1,
"x_coord",R$2),
"y_coord",$A26),
"t_type",'terrain type'!Q24),
"p_type", 'plot type'!Q24)
&amp; IF(LEFT(resources!Q24, 6) = "BONUS_", CHAR(9) &amp; "BonusType=" &amp; resources!Q24 &amp; CHAR(10), "")
&amp; IF('goody huts'!Q24, "	ImprovementType=IMPROVEMENT_GOODY_HUT" &amp; CHAR(10), "")
&amp; IF(ISBLANK(OFFSET('rivers (2)'!$A$1, 2 * (67 - $A26), 2 * R$2 + 1)), "", SUBSTITUTE($C$1, "&lt;direc&gt;", RIGHT(OFFSET('rivers (2)'!$A$1, 2 * (67 - $A26), 2 * R$2 + 1), 1)))
&amp; IF(ISBLANK(OFFSET('rivers (2)'!$A$1, 2 * (67 - $A26) + 1, 2 * R$2)), "", SUBSTITUTE($D$1, "&lt;direc&gt;", RIGHT(OFFSET('rivers (2)'!$A$1, 2 * (67 - $A26) + 1, 2 * R$2), 1)))
&amp; IF(ISBLANK('feature type'!Q24), "EndPlot", SUBSTITUTE(SUBSTITUTE(output!$B$1,
                   "f_type", 'feature type'!Q24),
                   "f_var", 'feature variety'!Q24))
&amp; CHAR(10)</f>
        <v xml:space="preserve">BeginPlot
	x=16,y=44
	TerrainType=TERRAIN_GRASS
	PlotType=1
	FeatureType=FEATURE_FOREST, FeatureVariety=0
EndPlot
</v>
      </c>
      <c r="S26" t="str">
        <f ca="1">SUBSTITUTE(SUBSTITUTE(SUBSTITUTE(SUBSTITUTE($A$1,
"x_coord",S$2),
"y_coord",$A26),
"t_type",'terrain type'!R24),
"p_type", 'plot type'!R24)
&amp; IF(LEFT(resources!R24, 6) = "BONUS_", CHAR(9) &amp; "BonusType=" &amp; resources!R24 &amp; CHAR(10), "")
&amp; IF('goody huts'!R24, "	ImprovementType=IMPROVEMENT_GOODY_HUT" &amp; CHAR(10), "")
&amp; IF(ISBLANK(OFFSET('rivers (2)'!$A$1, 2 * (67 - $A26), 2 * S$2 + 1)), "", SUBSTITUTE($C$1, "&lt;direc&gt;", RIGHT(OFFSET('rivers (2)'!$A$1, 2 * (67 - $A26), 2 * S$2 + 1), 1)))
&amp; IF(ISBLANK(OFFSET('rivers (2)'!$A$1, 2 * (67 - $A26) + 1, 2 * S$2)), "", SUBSTITUTE($D$1, "&lt;direc&gt;", RIGHT(OFFSET('rivers (2)'!$A$1, 2 * (67 - $A26) + 1, 2 * S$2), 1)))
&amp; IF(ISBLANK('feature type'!R24), "EndPlot", SUBSTITUTE(SUBSTITUTE(output!$B$1,
                   "f_type", 'feature type'!R24),
                   "f_var", 'feature variety'!R24))
&amp; CHAR(10)</f>
        <v xml:space="preserve">BeginPlot
	x=17,y=44
	TerrainType=TERRAIN_GRASS
	PlotType=2
	FeatureType=FEATURE_FOREST, FeatureVariety=0
EndPlot
</v>
      </c>
      <c r="T26" t="str">
        <f ca="1">SUBSTITUTE(SUBSTITUTE(SUBSTITUTE(SUBSTITUTE($A$1,
"x_coord",T$2),
"y_coord",$A26),
"t_type",'terrain type'!S24),
"p_type", 'plot type'!S24)
&amp; IF(LEFT(resources!S24, 6) = "BONUS_", CHAR(9) &amp; "BonusType=" &amp; resources!S24 &amp; CHAR(10), "")
&amp; IF('goody huts'!S24, "	ImprovementType=IMPROVEMENT_GOODY_HUT" &amp; CHAR(10), "")
&amp; IF(ISBLANK(OFFSET('rivers (2)'!$A$1, 2 * (67 - $A26), 2 * T$2 + 1)), "", SUBSTITUTE($C$1, "&lt;direc&gt;", RIGHT(OFFSET('rivers (2)'!$A$1, 2 * (67 - $A26), 2 * T$2 + 1), 1)))
&amp; IF(ISBLANK(OFFSET('rivers (2)'!$A$1, 2 * (67 - $A26) + 1, 2 * T$2)), "", SUBSTITUTE($D$1, "&lt;direc&gt;", RIGHT(OFFSET('rivers (2)'!$A$1, 2 * (67 - $A26) + 1, 2 * T$2), 1)))
&amp; IF(ISBLANK('feature type'!S24), "EndPlot", SUBSTITUTE(SUBSTITUTE(output!$B$1,
                   "f_type", 'feature type'!S24),
                   "f_var", 'feature variety'!S24))
&amp; CHAR(10)</f>
        <v xml:space="preserve">BeginPlot
	x=18,y=44
	TerrainType=TERRAIN_GRASS
	PlotType=2
	FeatureType=FEATURE_FOREST, FeatureVariety=0
EndPlot
</v>
      </c>
      <c r="U26" t="str">
        <f ca="1">SUBSTITUTE(SUBSTITUTE(SUBSTITUTE(SUBSTITUTE($A$1,
"x_coord",U$2),
"y_coord",$A26),
"t_type",'terrain type'!T24),
"p_type", 'plot type'!T24)
&amp; IF(LEFT(resources!T24, 6) = "BONUS_", CHAR(9) &amp; "BonusType=" &amp; resources!T24 &amp; CHAR(10), "")
&amp; IF('goody huts'!T24, "	ImprovementType=IMPROVEMENT_GOODY_HUT" &amp; CHAR(10), "")
&amp; IF(ISBLANK(OFFSET('rivers (2)'!$A$1, 2 * (67 - $A26), 2 * U$2 + 1)), "", SUBSTITUTE($C$1, "&lt;direc&gt;", RIGHT(OFFSET('rivers (2)'!$A$1, 2 * (67 - $A26), 2 * U$2 + 1), 1)))
&amp; IF(ISBLANK(OFFSET('rivers (2)'!$A$1, 2 * (67 - $A26) + 1, 2 * U$2)), "", SUBSTITUTE($D$1, "&lt;direc&gt;", RIGHT(OFFSET('rivers (2)'!$A$1, 2 * (67 - $A26) + 1, 2 * U$2), 1)))
&amp; IF(ISBLANK('feature type'!T24), "EndPlot", SUBSTITUTE(SUBSTITUTE(output!$B$1,
                   "f_type", 'feature type'!T24),
                   "f_var", 'feature variety'!T24))
&amp; CHAR(10)</f>
        <v xml:space="preserve">BeginPlot
	x=19,y=44
	TerrainType=TERRAIN_GRASS
	PlotType=2
EndPlot
</v>
      </c>
      <c r="V26" t="str">
        <f ca="1">SUBSTITUTE(SUBSTITUTE(SUBSTITUTE(SUBSTITUTE($A$1,
"x_coord",V$2),
"y_coord",$A26),
"t_type",'terrain type'!U24),
"p_type", 'plot type'!U24)
&amp; IF(LEFT(resources!U24, 6) = "BONUS_", CHAR(9) &amp; "BonusType=" &amp; resources!U24 &amp; CHAR(10), "")
&amp; IF('goody huts'!U24, "	ImprovementType=IMPROVEMENT_GOODY_HUT" &amp; CHAR(10), "")
&amp; IF(ISBLANK(OFFSET('rivers (2)'!$A$1, 2 * (67 - $A26), 2 * V$2 + 1)), "", SUBSTITUTE($C$1, "&lt;direc&gt;", RIGHT(OFFSET('rivers (2)'!$A$1, 2 * (67 - $A26), 2 * V$2 + 1), 1)))
&amp; IF(ISBLANK(OFFSET('rivers (2)'!$A$1, 2 * (67 - $A26) + 1, 2 * V$2)), "", SUBSTITUTE($D$1, "&lt;direc&gt;", RIGHT(OFFSET('rivers (2)'!$A$1, 2 * (67 - $A26) + 1, 2 * V$2), 1)))
&amp; IF(ISBLANK('feature type'!U24), "EndPlot", SUBSTITUTE(SUBSTITUTE(output!$B$1,
                   "f_type", 'feature type'!U24),
                   "f_var", 'feature variety'!U24))
&amp; CHAR(10)</f>
        <v xml:space="preserve">BeginPlot
	x=20,y=44
	TerrainType=TERRAIN_GRASS
	PlotType=1
	FeatureType=FEATURE_FOREST, FeatureVariety=0
EndPlot
</v>
      </c>
      <c r="W26" t="str">
        <f ca="1">SUBSTITUTE(SUBSTITUTE(SUBSTITUTE(SUBSTITUTE($A$1,
"x_coord",W$2),
"y_coord",$A26),
"t_type",'terrain type'!V24),
"p_type", 'plot type'!V24)
&amp; IF(LEFT(resources!V24, 6) = "BONUS_", CHAR(9) &amp; "BonusType=" &amp; resources!V24 &amp; CHAR(10), "")
&amp; IF('goody huts'!V24, "	ImprovementType=IMPROVEMENT_GOODY_HUT" &amp; CHAR(10), "")
&amp; IF(ISBLANK(OFFSET('rivers (2)'!$A$1, 2 * (67 - $A26), 2 * W$2 + 1)), "", SUBSTITUTE($C$1, "&lt;direc&gt;", RIGHT(OFFSET('rivers (2)'!$A$1, 2 * (67 - $A26), 2 * W$2 + 1), 1)))
&amp; IF(ISBLANK(OFFSET('rivers (2)'!$A$1, 2 * (67 - $A26) + 1, 2 * W$2)), "", SUBSTITUTE($D$1, "&lt;direc&gt;", RIGHT(OFFSET('rivers (2)'!$A$1, 2 * (67 - $A26) + 1, 2 * W$2), 1)))
&amp; IF(ISBLANK('feature type'!V24), "EndPlot", SUBSTITUTE(SUBSTITUTE(output!$B$1,
                   "f_type", 'feature type'!V24),
                   "f_var", 'feature variety'!V24))
&amp; CHAR(10)</f>
        <v xml:space="preserve">BeginPlot
	x=21,y=44
	TerrainType=TERRAIN_GRASS
	PlotType=2
	FeatureType=FEATURE_FOREST, FeatureVariety=0
EndPlot
</v>
      </c>
      <c r="X26" t="str">
        <f ca="1">SUBSTITUTE(SUBSTITUTE(SUBSTITUTE(SUBSTITUTE($A$1,
"x_coord",X$2),
"y_coord",$A26),
"t_type",'terrain type'!W24),
"p_type", 'plot type'!W24)
&amp; IF(LEFT(resources!W24, 6) = "BONUS_", CHAR(9) &amp; "BonusType=" &amp; resources!W24 &amp; CHAR(10), "")
&amp; IF('goody huts'!W24, "	ImprovementType=IMPROVEMENT_GOODY_HUT" &amp; CHAR(10), "")
&amp; IF(ISBLANK(OFFSET('rivers (2)'!$A$1, 2 * (67 - $A26), 2 * X$2 + 1)), "", SUBSTITUTE($C$1, "&lt;direc&gt;", RIGHT(OFFSET('rivers (2)'!$A$1, 2 * (67 - $A26), 2 * X$2 + 1), 1)))
&amp; IF(ISBLANK(OFFSET('rivers (2)'!$A$1, 2 * (67 - $A26) + 1, 2 * X$2)), "", SUBSTITUTE($D$1, "&lt;direc&gt;", RIGHT(OFFSET('rivers (2)'!$A$1, 2 * (67 - $A26) + 1, 2 * X$2), 1)))
&amp; IF(ISBLANK('feature type'!W24), "EndPlot", SUBSTITUTE(SUBSTITUTE(output!$B$1,
                   "f_type", 'feature type'!W24),
                   "f_var", 'feature variety'!W24))
&amp; CHAR(10)</f>
        <v xml:space="preserve">BeginPlot
	x=22,y=44
	TerrainType=TERRAIN_GRASS
	PlotType=2
	FeatureType=FEATURE_FOREST, FeatureVariety=0
EndPlot
</v>
      </c>
      <c r="Y26" t="str">
        <f ca="1">SUBSTITUTE(SUBSTITUTE(SUBSTITUTE(SUBSTITUTE($A$1,
"x_coord",Y$2),
"y_coord",$A26),
"t_type",'terrain type'!X24),
"p_type", 'plot type'!X24)
&amp; IF(LEFT(resources!X24, 6) = "BONUS_", CHAR(9) &amp; "BonusType=" &amp; resources!X24 &amp; CHAR(10), "")
&amp; IF('goody huts'!X24, "	ImprovementType=IMPROVEMENT_GOODY_HUT" &amp; CHAR(10), "")
&amp; IF(ISBLANK(OFFSET('rivers (2)'!$A$1, 2 * (67 - $A26), 2 * Y$2 + 1)), "", SUBSTITUTE($C$1, "&lt;direc&gt;", RIGHT(OFFSET('rivers (2)'!$A$1, 2 * (67 - $A26), 2 * Y$2 + 1), 1)))
&amp; IF(ISBLANK(OFFSET('rivers (2)'!$A$1, 2 * (67 - $A26) + 1, 2 * Y$2)), "", SUBSTITUTE($D$1, "&lt;direc&gt;", RIGHT(OFFSET('rivers (2)'!$A$1, 2 * (67 - $A26) + 1, 2 * Y$2), 1)))
&amp; IF(ISBLANK('feature type'!X24), "EndPlot", SUBSTITUTE(SUBSTITUTE(output!$B$1,
                   "f_type", 'feature type'!X24),
                   "f_var", 'feature variety'!X24))
&amp; CHAR(10)</f>
        <v xml:space="preserve">BeginPlot
	x=23,y=44
	TerrainType=TERRAIN_GRASS
	PlotType=2
	FeatureType=FEATURE_FOREST, FeatureVariety=0
EndPlot
</v>
      </c>
      <c r="Z26" t="str">
        <f ca="1">SUBSTITUTE(SUBSTITUTE(SUBSTITUTE(SUBSTITUTE($A$1,
"x_coord",Z$2),
"y_coord",$A26),
"t_type",'terrain type'!Y24),
"p_type", 'plot type'!Y24)
&amp; IF(LEFT(resources!Y24, 6) = "BONUS_", CHAR(9) &amp; "BonusType=" &amp; resources!Y24 &amp; CHAR(10), "")
&amp; IF('goody huts'!Y24, "	ImprovementType=IMPROVEMENT_GOODY_HUT" &amp; CHAR(10), "")
&amp; IF(ISBLANK(OFFSET('rivers (2)'!$A$1, 2 * (67 - $A26), 2 * Z$2 + 1)), "", SUBSTITUTE($C$1, "&lt;direc&gt;", RIGHT(OFFSET('rivers (2)'!$A$1, 2 * (67 - $A26), 2 * Z$2 + 1), 1)))
&amp; IF(ISBLANK(OFFSET('rivers (2)'!$A$1, 2 * (67 - $A26) + 1, 2 * Z$2)), "", SUBSTITUTE($D$1, "&lt;direc&gt;", RIGHT(OFFSET('rivers (2)'!$A$1, 2 * (67 - $A26) + 1, 2 * Z$2), 1)))
&amp; IF(ISBLANK('feature type'!Y24), "EndPlot", SUBSTITUTE(SUBSTITUTE(output!$B$1,
                   "f_type", 'feature type'!Y24),
                   "f_var", 'feature variety'!Y24))
&amp; CHAR(10)</f>
        <v xml:space="preserve">BeginPlot
	x=24,y=44
	TerrainType=TERRAIN_GRASS
	PlotType=1
EndPlot
</v>
      </c>
      <c r="AA26" t="str">
        <f ca="1">SUBSTITUTE(SUBSTITUTE(SUBSTITUTE(SUBSTITUTE($A$1,
"x_coord",AA$2),
"y_coord",$A26),
"t_type",'terrain type'!Z24),
"p_type", 'plot type'!Z24)
&amp; IF(LEFT(resources!Z24, 6) = "BONUS_", CHAR(9) &amp; "BonusType=" &amp; resources!Z24 &amp; CHAR(10), "")
&amp; IF('goody huts'!Z24, "	ImprovementType=IMPROVEMENT_GOODY_HUT" &amp; CHAR(10), "")
&amp; IF(ISBLANK(OFFSET('rivers (2)'!$A$1, 2 * (67 - $A26), 2 * AA$2 + 1)), "", SUBSTITUTE($C$1, "&lt;direc&gt;", RIGHT(OFFSET('rivers (2)'!$A$1, 2 * (67 - $A26), 2 * AA$2 + 1), 1)))
&amp; IF(ISBLANK(OFFSET('rivers (2)'!$A$1, 2 * (67 - $A26) + 1, 2 * AA$2)), "", SUBSTITUTE($D$1, "&lt;direc&gt;", RIGHT(OFFSET('rivers (2)'!$A$1, 2 * (67 - $A26) + 1, 2 * AA$2), 1)))
&amp; IF(ISBLANK('feature type'!Z24), "EndPlot", SUBSTITUTE(SUBSTITUTE(output!$B$1,
                   "f_type", 'feature type'!Z24),
                   "f_var", 'feature variety'!Z24))
&amp; CHAR(10)</f>
        <v xml:space="preserve">BeginPlot
	x=25,y=44
	TerrainType=TERRAIN_GRASS
	PlotType=1
EndPlot
</v>
      </c>
      <c r="AB26" t="str">
        <f ca="1">SUBSTITUTE(SUBSTITUTE(SUBSTITUTE(SUBSTITUTE($A$1,
"x_coord",AB$2),
"y_coord",$A26),
"t_type",'terrain type'!AA24),
"p_type", 'plot type'!AA24)
&amp; IF(LEFT(resources!AA24, 6) = "BONUS_", CHAR(9) &amp; "BonusType=" &amp; resources!AA24 &amp; CHAR(10), "")
&amp; IF('goody huts'!AA24, "	ImprovementType=IMPROVEMENT_GOODY_HUT" &amp; CHAR(10), "")
&amp; IF(ISBLANK(OFFSET('rivers (2)'!$A$1, 2 * (67 - $A26), 2 * AB$2 + 1)), "", SUBSTITUTE($C$1, "&lt;direc&gt;", RIGHT(OFFSET('rivers (2)'!$A$1, 2 * (67 - $A26), 2 * AB$2 + 1), 1)))
&amp; IF(ISBLANK(OFFSET('rivers (2)'!$A$1, 2 * (67 - $A26) + 1, 2 * AB$2)), "", SUBSTITUTE($D$1, "&lt;direc&gt;", RIGHT(OFFSET('rivers (2)'!$A$1, 2 * (67 - $A26) + 1, 2 * AB$2), 1)))
&amp; IF(ISBLANK('feature type'!AA24), "EndPlot", SUBSTITUTE(SUBSTITUTE(output!$B$1,
                   "f_type", 'feature type'!AA24),
                   "f_var", 'feature variety'!AA24))
&amp; CHAR(10)</f>
        <v xml:space="preserve">BeginPlot
	x=26,y=44
	TerrainType=TERRAIN_GRASS
	PlotType=2
	BonusType=BONUS_WINE
EndPlot
</v>
      </c>
      <c r="AC26" t="str">
        <f ca="1">SUBSTITUTE(SUBSTITUTE(SUBSTITUTE(SUBSTITUTE($A$1,
"x_coord",AC$2),
"y_coord",$A26),
"t_type",'terrain type'!AB24),
"p_type", 'plot type'!AB24)
&amp; IF(LEFT(resources!AB24, 6) = "BONUS_", CHAR(9) &amp; "BonusType=" &amp; resources!AB24 &amp; CHAR(10), "")
&amp; IF('goody huts'!AB24, "	ImprovementType=IMPROVEMENT_GOODY_HUT" &amp; CHAR(10), "")
&amp; IF(ISBLANK(OFFSET('rivers (2)'!$A$1, 2 * (67 - $A26), 2 * AC$2 + 1)), "", SUBSTITUTE($C$1, "&lt;direc&gt;", RIGHT(OFFSET('rivers (2)'!$A$1, 2 * (67 - $A26), 2 * AC$2 + 1), 1)))
&amp; IF(ISBLANK(OFFSET('rivers (2)'!$A$1, 2 * (67 - $A26) + 1, 2 * AC$2)), "", SUBSTITUTE($D$1, "&lt;direc&gt;", RIGHT(OFFSET('rivers (2)'!$A$1, 2 * (67 - $A26) + 1, 2 * AC$2), 1)))
&amp; IF(ISBLANK('feature type'!AB24), "EndPlot", SUBSTITUTE(SUBSTITUTE(output!$B$1,
                   "f_type", 'feature type'!AB24),
                   "f_var", 'feature variety'!AB24))
&amp; CHAR(10)</f>
        <v xml:space="preserve">BeginPlot
	x=27,y=44
	TerrainType=TERRAIN_GRASS
	PlotType=2
EndPlot
</v>
      </c>
      <c r="AD26" t="str">
        <f ca="1">SUBSTITUTE(SUBSTITUTE(SUBSTITUTE(SUBSTITUTE($A$1,
"x_coord",AD$2),
"y_coord",$A26),
"t_type",'terrain type'!AC24),
"p_type", 'plot type'!AC24)
&amp; IF(LEFT(resources!AC24, 6) = "BONUS_", CHAR(9) &amp; "BonusType=" &amp; resources!AC24 &amp; CHAR(10), "")
&amp; IF('goody huts'!AC24, "	ImprovementType=IMPROVEMENT_GOODY_HUT" &amp; CHAR(10), "")
&amp; IF(ISBLANK(OFFSET('rivers (2)'!$A$1, 2 * (67 - $A26), 2 * AD$2 + 1)), "", SUBSTITUTE($C$1, "&lt;direc&gt;", RIGHT(OFFSET('rivers (2)'!$A$1, 2 * (67 - $A26), 2 * AD$2 + 1), 1)))
&amp; IF(ISBLANK(OFFSET('rivers (2)'!$A$1, 2 * (67 - $A26) + 1, 2 * AD$2)), "", SUBSTITUTE($D$1, "&lt;direc&gt;", RIGHT(OFFSET('rivers (2)'!$A$1, 2 * (67 - $A26) + 1, 2 * AD$2), 1)))
&amp; IF(ISBLANK('feature type'!AC24), "EndPlot", SUBSTITUTE(SUBSTITUTE(output!$B$1,
                   "f_type", 'feature type'!AC24),
                   "f_var", 'feature variety'!AC24))
&amp; CHAR(10)</f>
        <v xml:space="preserve">BeginPlot
	x=28,y=44
	TerrainType=TERRAIN_GRASS
	PlotType=2
EndPlot
</v>
      </c>
      <c r="AE26" t="str">
        <f ca="1">SUBSTITUTE(SUBSTITUTE(SUBSTITUTE(SUBSTITUTE($A$1,
"x_coord",AE$2),
"y_coord",$A26),
"t_type",'terrain type'!AD24),
"p_type", 'plot type'!AD24)
&amp; IF(LEFT(resources!AD24, 6) = "BONUS_", CHAR(9) &amp; "BonusType=" &amp; resources!AD24 &amp; CHAR(10), "")
&amp; IF('goody huts'!AD24, "	ImprovementType=IMPROVEMENT_GOODY_HUT" &amp; CHAR(10), "")
&amp; IF(ISBLANK(OFFSET('rivers (2)'!$A$1, 2 * (67 - $A26), 2 * AE$2 + 1)), "", SUBSTITUTE($C$1, "&lt;direc&gt;", RIGHT(OFFSET('rivers (2)'!$A$1, 2 * (67 - $A26), 2 * AE$2 + 1), 1)))
&amp; IF(ISBLANK(OFFSET('rivers (2)'!$A$1, 2 * (67 - $A26) + 1, 2 * AE$2)), "", SUBSTITUTE($D$1, "&lt;direc&gt;", RIGHT(OFFSET('rivers (2)'!$A$1, 2 * (67 - $A26) + 1, 2 * AE$2), 1)))
&amp; IF(ISBLANK('feature type'!AD24), "EndPlot", SUBSTITUTE(SUBSTITUTE(output!$B$1,
                   "f_type", 'feature type'!AD24),
                   "f_var", 'feature variety'!AD24))
&amp; CHAR(10)</f>
        <v xml:space="preserve">BeginPlot
	x=29,y=44
	TerrainType=TERRAIN_GRASS
	PlotType=2
	FeatureType=FEATURE_FOREST, FeatureVariety=0
EndPlot
</v>
      </c>
      <c r="AF26" t="str">
        <f ca="1">SUBSTITUTE(SUBSTITUTE(SUBSTITUTE(SUBSTITUTE($A$1,
"x_coord",AF$2),
"y_coord",$A26),
"t_type",'terrain type'!AE24),
"p_type", 'plot type'!AE24)
&amp; IF(LEFT(resources!AE24, 6) = "BONUS_", CHAR(9) &amp; "BonusType=" &amp; resources!AE24 &amp; CHAR(10), "")
&amp; IF('goody huts'!AE24, "	ImprovementType=IMPROVEMENT_GOODY_HUT" &amp; CHAR(10), "")
&amp; IF(ISBLANK(OFFSET('rivers (2)'!$A$1, 2 * (67 - $A26), 2 * AF$2 + 1)), "", SUBSTITUTE($C$1, "&lt;direc&gt;", RIGHT(OFFSET('rivers (2)'!$A$1, 2 * (67 - $A26), 2 * AF$2 + 1), 1)))
&amp; IF(ISBLANK(OFFSET('rivers (2)'!$A$1, 2 * (67 - $A26) + 1, 2 * AF$2)), "", SUBSTITUTE($D$1, "&lt;direc&gt;", RIGHT(OFFSET('rivers (2)'!$A$1, 2 * (67 - $A26) + 1, 2 * AF$2), 1)))
&amp; IF(ISBLANK('feature type'!AE24), "EndPlot", SUBSTITUTE(SUBSTITUTE(output!$B$1,
                   "f_type", 'feature type'!AE24),
                   "f_var", 'feature variety'!AE24))
&amp; CHAR(10)</f>
        <v xml:space="preserve">BeginPlot
	x=30,y=44
	TerrainType=TERRAIN_GRASS
	PlotType=2
	BonusType=BONUS_COAL
	FeatureType=FEATURE_FOREST, FeatureVariety=0
EndPlot
</v>
      </c>
      <c r="AG26" t="str">
        <f ca="1">SUBSTITUTE(SUBSTITUTE(SUBSTITUTE(SUBSTITUTE($A$1,
"x_coord",AG$2),
"y_coord",$A26),
"t_type",'terrain type'!AF24),
"p_type", 'plot type'!AF24)
&amp; IF(LEFT(resources!AF24, 6) = "BONUS_", CHAR(9) &amp; "BonusType=" &amp; resources!AF24 &amp; CHAR(10), "")
&amp; IF('goody huts'!AF24, "	ImprovementType=IMPROVEMENT_GOODY_HUT" &amp; CHAR(10), "")
&amp; IF(ISBLANK(OFFSET('rivers (2)'!$A$1, 2 * (67 - $A26), 2 * AG$2 + 1)), "", SUBSTITUTE($C$1, "&lt;direc&gt;", RIGHT(OFFSET('rivers (2)'!$A$1, 2 * (67 - $A26), 2 * AG$2 + 1), 1)))
&amp; IF(ISBLANK(OFFSET('rivers (2)'!$A$1, 2 * (67 - $A26) + 1, 2 * AG$2)), "", SUBSTITUTE($D$1, "&lt;direc&gt;", RIGHT(OFFSET('rivers (2)'!$A$1, 2 * (67 - $A26) + 1, 2 * AG$2), 1)))
&amp; IF(ISBLANK('feature type'!AF24), "EndPlot", SUBSTITUTE(SUBSTITUTE(output!$B$1,
                   "f_type", 'feature type'!AF24),
                   "f_var", 'feature variety'!AF24))
&amp; CHAR(10)</f>
        <v xml:space="preserve">BeginPlot
	x=31,y=44
	TerrainType=TERRAIN_GRASS
	PlotType=2
	FeatureType=FEATURE_FOREST, FeatureVariety=0
EndPlot
</v>
      </c>
      <c r="AH26" t="str">
        <f ca="1">SUBSTITUTE(SUBSTITUTE(SUBSTITUTE(SUBSTITUTE($A$1,
"x_coord",AH$2),
"y_coord",$A26),
"t_type",'terrain type'!AG24),
"p_type", 'plot type'!AG24)
&amp; IF(LEFT(resources!AG24, 6) = "BONUS_", CHAR(9) &amp; "BonusType=" &amp; resources!AG24 &amp; CHAR(10), "")
&amp; IF('goody huts'!AG24, "	ImprovementType=IMPROVEMENT_GOODY_HUT" &amp; CHAR(10), "")
&amp; IF(ISBLANK(OFFSET('rivers (2)'!$A$1, 2 * (67 - $A26), 2 * AH$2 + 1)), "", SUBSTITUTE($C$1, "&lt;direc&gt;", RIGHT(OFFSET('rivers (2)'!$A$1, 2 * (67 - $A26), 2 * AH$2 + 1), 1)))
&amp; IF(ISBLANK(OFFSET('rivers (2)'!$A$1, 2 * (67 - $A26) + 1, 2 * AH$2)), "", SUBSTITUTE($D$1, "&lt;direc&gt;", RIGHT(OFFSET('rivers (2)'!$A$1, 2 * (67 - $A26) + 1, 2 * AH$2), 1)))
&amp; IF(ISBLANK('feature type'!AG24), "EndPlot", SUBSTITUTE(SUBSTITUTE(output!$B$1,
                   "f_type", 'feature type'!AG24),
                   "f_var", 'feature variety'!AG24))
&amp; CHAR(10)</f>
        <v xml:space="preserve">BeginPlot
	x=32,y=44
	TerrainType=TERRAIN_GRASS
	PlotType=2
	RiverNSDirection=0
	isWOfRiver
	RiverWEDirection=1
	isNOfRiver
	FeatureType=FEATURE_FOREST, FeatureVariety=0
EndPlot
</v>
      </c>
      <c r="AI26" t="str">
        <f ca="1">SUBSTITUTE(SUBSTITUTE(SUBSTITUTE(SUBSTITUTE($A$1,
"x_coord",AI$2),
"y_coord",$A26),
"t_type",'terrain type'!AH24),
"p_type", 'plot type'!AH24)
&amp; IF(LEFT(resources!AH24, 6) = "BONUS_", CHAR(9) &amp; "BonusType=" &amp; resources!AH24 &amp; CHAR(10), "")
&amp; IF('goody huts'!AH24, "	ImprovementType=IMPROVEMENT_GOODY_HUT" &amp; CHAR(10), "")
&amp; IF(ISBLANK(OFFSET('rivers (2)'!$A$1, 2 * (67 - $A26), 2 * AI$2 + 1)), "", SUBSTITUTE($C$1, "&lt;direc&gt;", RIGHT(OFFSET('rivers (2)'!$A$1, 2 * (67 - $A26), 2 * AI$2 + 1), 1)))
&amp; IF(ISBLANK(OFFSET('rivers (2)'!$A$1, 2 * (67 - $A26) + 1, 2 * AI$2)), "", SUBSTITUTE($D$1, "&lt;direc&gt;", RIGHT(OFFSET('rivers (2)'!$A$1, 2 * (67 - $A26) + 1, 2 * AI$2), 1)))
&amp; IF(ISBLANK('feature type'!AH24), "EndPlot", SUBSTITUTE(SUBSTITUTE(output!$B$1,
                   "f_type", 'feature type'!AH24),
                   "f_var", 'feature variety'!AH24))
&amp; CHAR(10)</f>
        <v xml:space="preserve">BeginPlot
	x=33,y=44
	TerrainType=TERRAIN_GRASS
	PlotType=2
EndPlot
</v>
      </c>
      <c r="AJ26" t="str">
        <f ca="1">SUBSTITUTE(SUBSTITUTE(SUBSTITUTE(SUBSTITUTE($A$1,
"x_coord",AJ$2),
"y_coord",$A26),
"t_type",'terrain type'!AI24),
"p_type", 'plot type'!AI24)
&amp; IF(LEFT(resources!AI24, 6) = "BONUS_", CHAR(9) &amp; "BonusType=" &amp; resources!AI24 &amp; CHAR(10), "")
&amp; IF('goody huts'!AI24, "	ImprovementType=IMPROVEMENT_GOODY_HUT" &amp; CHAR(10), "")
&amp; IF(ISBLANK(OFFSET('rivers (2)'!$A$1, 2 * (67 - $A26), 2 * AJ$2 + 1)), "", SUBSTITUTE($C$1, "&lt;direc&gt;", RIGHT(OFFSET('rivers (2)'!$A$1, 2 * (67 - $A26), 2 * AJ$2 + 1), 1)))
&amp; IF(ISBLANK(OFFSET('rivers (2)'!$A$1, 2 * (67 - $A26) + 1, 2 * AJ$2)), "", SUBSTITUTE($D$1, "&lt;direc&gt;", RIGHT(OFFSET('rivers (2)'!$A$1, 2 * (67 - $A26) + 1, 2 * AJ$2), 1)))
&amp; IF(ISBLANK('feature type'!AI24), "EndPlot", SUBSTITUTE(SUBSTITUTE(output!$B$1,
                   "f_type", 'feature type'!AI24),
                   "f_var", 'feature variety'!AI24))
&amp; CHAR(10)</f>
        <v xml:space="preserve">BeginPlot
	x=34,y=44
	TerrainType=TERRAIN_GRASS
	PlotType=1
EndPlot
</v>
      </c>
      <c r="AK26" t="str">
        <f ca="1">SUBSTITUTE(SUBSTITUTE(SUBSTITUTE(SUBSTITUTE($A$1,
"x_coord",AK$2),
"y_coord",$A26),
"t_type",'terrain type'!AJ24),
"p_type", 'plot type'!AJ24)
&amp; IF(LEFT(resources!AJ24, 6) = "BONUS_", CHAR(9) &amp; "BonusType=" &amp; resources!AJ24 &amp; CHAR(10), "")
&amp; IF('goody huts'!AJ24, "	ImprovementType=IMPROVEMENT_GOODY_HUT" &amp; CHAR(10), "")
&amp; IF(ISBLANK(OFFSET('rivers (2)'!$A$1, 2 * (67 - $A26), 2 * AK$2 + 1)), "", SUBSTITUTE($C$1, "&lt;direc&gt;", RIGHT(OFFSET('rivers (2)'!$A$1, 2 * (67 - $A26), 2 * AK$2 + 1), 1)))
&amp; IF(ISBLANK(OFFSET('rivers (2)'!$A$1, 2 * (67 - $A26) + 1, 2 * AK$2)), "", SUBSTITUTE($D$1, "&lt;direc&gt;", RIGHT(OFFSET('rivers (2)'!$A$1, 2 * (67 - $A26) + 1, 2 * AK$2), 1)))
&amp; IF(ISBLANK('feature type'!AJ24), "EndPlot", SUBSTITUTE(SUBSTITUTE(output!$B$1,
                   "f_type", 'feature type'!AJ24),
                   "f_var", 'feature variety'!AJ24))
&amp; CHAR(10)</f>
        <v xml:space="preserve">BeginPlot
	x=35,y=44
	TerrainType=TERRAIN_GRASS
	PlotType=2
	BonusType=BONUS_SHEEP
	FeatureType=FEATURE_FOREST, FeatureVariety=0
EndPlot
</v>
      </c>
      <c r="AL26" t="str">
        <f ca="1">SUBSTITUTE(SUBSTITUTE(SUBSTITUTE(SUBSTITUTE($A$1,
"x_coord",AL$2),
"y_coord",$A26),
"t_type",'terrain type'!AK24),
"p_type", 'plot type'!AK24)
&amp; IF(LEFT(resources!AK24, 6) = "BONUS_", CHAR(9) &amp; "BonusType=" &amp; resources!AK24 &amp; CHAR(10), "")
&amp; IF('goody huts'!AK24, "	ImprovementType=IMPROVEMENT_GOODY_HUT" &amp; CHAR(10), "")
&amp; IF(ISBLANK(OFFSET('rivers (2)'!$A$1, 2 * (67 - $A26), 2 * AL$2 + 1)), "", SUBSTITUTE($C$1, "&lt;direc&gt;", RIGHT(OFFSET('rivers (2)'!$A$1, 2 * (67 - $A26), 2 * AL$2 + 1), 1)))
&amp; IF(ISBLANK(OFFSET('rivers (2)'!$A$1, 2 * (67 - $A26) + 1, 2 * AL$2)), "", SUBSTITUTE($D$1, "&lt;direc&gt;", RIGHT(OFFSET('rivers (2)'!$A$1, 2 * (67 - $A26) + 1, 2 * AL$2), 1)))
&amp; IF(ISBLANK('feature type'!AK24), "EndPlot", SUBSTITUTE(SUBSTITUTE(output!$B$1,
                   "f_type", 'feature type'!AK24),
                   "f_var", 'feature variety'!AK24))
&amp; CHAR(10)</f>
        <v xml:space="preserve">BeginPlot
	x=36,y=44
	TerrainType=TERRAIN_GRASS
	PlotType=1
EndPlot
</v>
      </c>
      <c r="AM26" t="str">
        <f ca="1">SUBSTITUTE(SUBSTITUTE(SUBSTITUTE(SUBSTITUTE($A$1,
"x_coord",AM$2),
"y_coord",$A26),
"t_type",'terrain type'!AL24),
"p_type", 'plot type'!AL24)
&amp; IF(LEFT(resources!AL24, 6) = "BONUS_", CHAR(9) &amp; "BonusType=" &amp; resources!AL24 &amp; CHAR(10), "")
&amp; IF('goody huts'!AL24, "	ImprovementType=IMPROVEMENT_GOODY_HUT" &amp; CHAR(10), "")
&amp; IF(ISBLANK(OFFSET('rivers (2)'!$A$1, 2 * (67 - $A26), 2 * AM$2 + 1)), "", SUBSTITUTE($C$1, "&lt;direc&gt;", RIGHT(OFFSET('rivers (2)'!$A$1, 2 * (67 - $A26), 2 * AM$2 + 1), 1)))
&amp; IF(ISBLANK(OFFSET('rivers (2)'!$A$1, 2 * (67 - $A26) + 1, 2 * AM$2)), "", SUBSTITUTE($D$1, "&lt;direc&gt;", RIGHT(OFFSET('rivers (2)'!$A$1, 2 * (67 - $A26) + 1, 2 * AM$2), 1)))
&amp; IF(ISBLANK('feature type'!AL24), "EndPlot", SUBSTITUTE(SUBSTITUTE(output!$B$1,
                   "f_type", 'feature type'!AL24),
                   "f_var", 'feature variety'!AL24))
&amp; CHAR(10)</f>
        <v xml:space="preserve">BeginPlot
	x=37,y=44
	TerrainType=TERRAIN_GRASS
	PlotType=2
EndPlot
</v>
      </c>
      <c r="AN26" t="str">
        <f ca="1">SUBSTITUTE(SUBSTITUTE(SUBSTITUTE(SUBSTITUTE($A$1,
"x_coord",AN$2),
"y_coord",$A26),
"t_type",'terrain type'!AM24),
"p_type", 'plot type'!AM24)
&amp; IF(LEFT(resources!AM24, 6) = "BONUS_", CHAR(9) &amp; "BonusType=" &amp; resources!AM24 &amp; CHAR(10), "")
&amp; IF('goody huts'!AM24, "	ImprovementType=IMPROVEMENT_GOODY_HUT" &amp; CHAR(10), "")
&amp; IF(ISBLANK(OFFSET('rivers (2)'!$A$1, 2 * (67 - $A26), 2 * AN$2 + 1)), "", SUBSTITUTE($C$1, "&lt;direc&gt;", RIGHT(OFFSET('rivers (2)'!$A$1, 2 * (67 - $A26), 2 * AN$2 + 1), 1)))
&amp; IF(ISBLANK(OFFSET('rivers (2)'!$A$1, 2 * (67 - $A26) + 1, 2 * AN$2)), "", SUBSTITUTE($D$1, "&lt;direc&gt;", RIGHT(OFFSET('rivers (2)'!$A$1, 2 * (67 - $A26) + 1, 2 * AN$2), 1)))
&amp; IF(ISBLANK('feature type'!AM24), "EndPlot", SUBSTITUTE(SUBSTITUTE(output!$B$1,
                   "f_type", 'feature type'!AM24),
                   "f_var", 'feature variety'!AM24))
&amp; CHAR(10)</f>
        <v xml:space="preserve">BeginPlot
	x=38,y=44
	TerrainType=TERRAIN_COAST
	PlotType=3
EndPlot
</v>
      </c>
      <c r="AO26" t="str">
        <f ca="1">SUBSTITUTE(SUBSTITUTE(SUBSTITUTE(SUBSTITUTE($A$1,
"x_coord",AO$2),
"y_coord",$A26),
"t_type",'terrain type'!AN24),
"p_type", 'plot type'!AN24)
&amp; IF(LEFT(resources!AN24, 6) = "BONUS_", CHAR(9) &amp; "BonusType=" &amp; resources!AN24 &amp; CHAR(10), "")
&amp; IF('goody huts'!AN24, "	ImprovementType=IMPROVEMENT_GOODY_HUT" &amp; CHAR(10), "")
&amp; IF(ISBLANK(OFFSET('rivers (2)'!$A$1, 2 * (67 - $A26), 2 * AO$2 + 1)), "", SUBSTITUTE($C$1, "&lt;direc&gt;", RIGHT(OFFSET('rivers (2)'!$A$1, 2 * (67 - $A26), 2 * AO$2 + 1), 1)))
&amp; IF(ISBLANK(OFFSET('rivers (2)'!$A$1, 2 * (67 - $A26) + 1, 2 * AO$2)), "", SUBSTITUTE($D$1, "&lt;direc&gt;", RIGHT(OFFSET('rivers (2)'!$A$1, 2 * (67 - $A26) + 1, 2 * AO$2), 1)))
&amp; IF(ISBLANK('feature type'!AN24), "EndPlot", SUBSTITUTE(SUBSTITUTE(output!$B$1,
                   "f_type", 'feature type'!AN24),
                   "f_var", 'feature variety'!AN24))
&amp; CHAR(10)</f>
        <v xml:space="preserve">BeginPlot
	x=39,y=44
	TerrainType=TERRAIN_OCEAN
	PlotType=3
EndPlot
</v>
      </c>
      <c r="AP26" t="str">
        <f ca="1">SUBSTITUTE(SUBSTITUTE(SUBSTITUTE(SUBSTITUTE($A$1,
"x_coord",AP$2),
"y_coord",$A26),
"t_type",'terrain type'!AO24),
"p_type", 'plot type'!AO24)
&amp; IF(LEFT(resources!AO24, 6) = "BONUS_", CHAR(9) &amp; "BonusType=" &amp; resources!AO24 &amp; CHAR(10), "")
&amp; IF('goody huts'!AO24, "	ImprovementType=IMPROVEMENT_GOODY_HUT" &amp; CHAR(10), "")
&amp; IF(ISBLANK(OFFSET('rivers (2)'!$A$1, 2 * (67 - $A26), 2 * AP$2 + 1)), "", SUBSTITUTE($C$1, "&lt;direc&gt;", RIGHT(OFFSET('rivers (2)'!$A$1, 2 * (67 - $A26), 2 * AP$2 + 1), 1)))
&amp; IF(ISBLANK(OFFSET('rivers (2)'!$A$1, 2 * (67 - $A26) + 1, 2 * AP$2)), "", SUBSTITUTE($D$1, "&lt;direc&gt;", RIGHT(OFFSET('rivers (2)'!$A$1, 2 * (67 - $A26) + 1, 2 * AP$2), 1)))
&amp; IF(ISBLANK('feature type'!AO24), "EndPlot", SUBSTITUTE(SUBSTITUTE(output!$B$1,
                   "f_type", 'feature type'!AO24),
                   "f_var", 'feature variety'!AO24))
&amp; CHAR(10)</f>
        <v xml:space="preserve">BeginPlot
	x=40,y=44
	TerrainType=TERRAIN_OCEAN
	PlotType=3
EndPlot
</v>
      </c>
      <c r="AQ26" t="str">
        <f ca="1">SUBSTITUTE(SUBSTITUTE(SUBSTITUTE(SUBSTITUTE($A$1,
"x_coord",AQ$2),
"y_coord",$A26),
"t_type",'terrain type'!AP24),
"p_type", 'plot type'!AP24)
&amp; IF(LEFT(resources!AP24, 6) = "BONUS_", CHAR(9) &amp; "BonusType=" &amp; resources!AP24 &amp; CHAR(10), "")
&amp; IF('goody huts'!AP24, "	ImprovementType=IMPROVEMENT_GOODY_HUT" &amp; CHAR(10), "")
&amp; IF(ISBLANK(OFFSET('rivers (2)'!$A$1, 2 * (67 - $A26), 2 * AQ$2 + 1)), "", SUBSTITUTE($C$1, "&lt;direc&gt;", RIGHT(OFFSET('rivers (2)'!$A$1, 2 * (67 - $A26), 2 * AQ$2 + 1), 1)))
&amp; IF(ISBLANK(OFFSET('rivers (2)'!$A$1, 2 * (67 - $A26) + 1, 2 * AQ$2)), "", SUBSTITUTE($D$1, "&lt;direc&gt;", RIGHT(OFFSET('rivers (2)'!$A$1, 2 * (67 - $A26) + 1, 2 * AQ$2), 1)))
&amp; IF(ISBLANK('feature type'!AP24), "EndPlot", SUBSTITUTE(SUBSTITUTE(output!$B$1,
                   "f_type", 'feature type'!AP24),
                   "f_var", 'feature variety'!AP24))
&amp; CHAR(10)</f>
        <v xml:space="preserve">BeginPlot
	x=41,y=44
	TerrainType=TERRAIN_COAST
	PlotType=3
EndPlot
</v>
      </c>
      <c r="AR26" t="str">
        <f ca="1">SUBSTITUTE(SUBSTITUTE(SUBSTITUTE(SUBSTITUTE($A$1,
"x_coord",AR$2),
"y_coord",$A26),
"t_type",'terrain type'!AQ24),
"p_type", 'plot type'!AQ24)
&amp; IF(LEFT(resources!AQ24, 6) = "BONUS_", CHAR(9) &amp; "BonusType=" &amp; resources!AQ24 &amp; CHAR(10), "")
&amp; IF('goody huts'!AQ24, "	ImprovementType=IMPROVEMENT_GOODY_HUT" &amp; CHAR(10), "")
&amp; IF(ISBLANK(OFFSET('rivers (2)'!$A$1, 2 * (67 - $A26), 2 * AR$2 + 1)), "", SUBSTITUTE($C$1, "&lt;direc&gt;", RIGHT(OFFSET('rivers (2)'!$A$1, 2 * (67 - $A26), 2 * AR$2 + 1), 1)))
&amp; IF(ISBLANK(OFFSET('rivers (2)'!$A$1, 2 * (67 - $A26) + 1, 2 * AR$2)), "", SUBSTITUTE($D$1, "&lt;direc&gt;", RIGHT(OFFSET('rivers (2)'!$A$1, 2 * (67 - $A26) + 1, 2 * AR$2), 1)))
&amp; IF(ISBLANK('feature type'!AQ24), "EndPlot", SUBSTITUTE(SUBSTITUTE(output!$B$1,
                   "f_type", 'feature type'!AQ24),
                   "f_var", 'feature variety'!AQ24))
&amp; CHAR(10)</f>
        <v xml:space="preserve">BeginPlot
	x=42,y=44
	TerrainType=TERRAIN_GRASS
	PlotType=0
EndPlot
</v>
      </c>
      <c r="AS26" t="str">
        <f ca="1">SUBSTITUTE(SUBSTITUTE(SUBSTITUTE(SUBSTITUTE($A$1,
"x_coord",AS$2),
"y_coord",$A26),
"t_type",'terrain type'!AR24),
"p_type", 'plot type'!AR24)
&amp; IF(LEFT(resources!AR24, 6) = "BONUS_", CHAR(9) &amp; "BonusType=" &amp; resources!AR24 &amp; CHAR(10), "")
&amp; IF('goody huts'!AR24, "	ImprovementType=IMPROVEMENT_GOODY_HUT" &amp; CHAR(10), "")
&amp; IF(ISBLANK(OFFSET('rivers (2)'!$A$1, 2 * (67 - $A26), 2 * AS$2 + 1)), "", SUBSTITUTE($C$1, "&lt;direc&gt;", RIGHT(OFFSET('rivers (2)'!$A$1, 2 * (67 - $A26), 2 * AS$2 + 1), 1)))
&amp; IF(ISBLANK(OFFSET('rivers (2)'!$A$1, 2 * (67 - $A26) + 1, 2 * AS$2)), "", SUBSTITUTE($D$1, "&lt;direc&gt;", RIGHT(OFFSET('rivers (2)'!$A$1, 2 * (67 - $A26) + 1, 2 * AS$2), 1)))
&amp; IF(ISBLANK('feature type'!AR24), "EndPlot", SUBSTITUTE(SUBSTITUTE(output!$B$1,
                   "f_type", 'feature type'!AR24),
                   "f_var", 'feature variety'!AR24))
&amp; CHAR(10)</f>
        <v xml:space="preserve">BeginPlot
	x=43,y=44
	TerrainType=TERRAIN_COAST
	PlotType=3
EndPlot
</v>
      </c>
      <c r="AT26" t="str">
        <f ca="1">SUBSTITUTE(SUBSTITUTE(SUBSTITUTE(SUBSTITUTE($A$1,
"x_coord",AT$2),
"y_coord",$A26),
"t_type",'terrain type'!AS24),
"p_type", 'plot type'!AS24)
&amp; IF(LEFT(resources!AS24, 6) = "BONUS_", CHAR(9) &amp; "BonusType=" &amp; resources!AS24 &amp; CHAR(10), "")
&amp; IF('goody huts'!AS24, "	ImprovementType=IMPROVEMENT_GOODY_HUT" &amp; CHAR(10), "")
&amp; IF(ISBLANK(OFFSET('rivers (2)'!$A$1, 2 * (67 - $A26), 2 * AT$2 + 1)), "", SUBSTITUTE($C$1, "&lt;direc&gt;", RIGHT(OFFSET('rivers (2)'!$A$1, 2 * (67 - $A26), 2 * AT$2 + 1), 1)))
&amp; IF(ISBLANK(OFFSET('rivers (2)'!$A$1, 2 * (67 - $A26) + 1, 2 * AT$2)), "", SUBSTITUTE($D$1, "&lt;direc&gt;", RIGHT(OFFSET('rivers (2)'!$A$1, 2 * (67 - $A26) + 1, 2 * AT$2), 1)))
&amp; IF(ISBLANK('feature type'!AS24), "EndPlot", SUBSTITUTE(SUBSTITUTE(output!$B$1,
                   "f_type", 'feature type'!AS24),
                   "f_var", 'feature variety'!AS24))
&amp; CHAR(10)</f>
        <v xml:space="preserve">BeginPlot
	x=44,y=44
	TerrainType=TERRAIN_OCEAN
	PlotType=3
EndPlot
</v>
      </c>
      <c r="AU26" t="str">
        <f ca="1">SUBSTITUTE(SUBSTITUTE(SUBSTITUTE(SUBSTITUTE($A$1,
"x_coord",AU$2),
"y_coord",$A26),
"t_type",'terrain type'!AT24),
"p_type", 'plot type'!AT24)
&amp; IF(LEFT(resources!AT24, 6) = "BONUS_", CHAR(9) &amp; "BonusType=" &amp; resources!AT24 &amp; CHAR(10), "")
&amp; IF('goody huts'!AT24, "	ImprovementType=IMPROVEMENT_GOODY_HUT" &amp; CHAR(10), "")
&amp; IF(ISBLANK(OFFSET('rivers (2)'!$A$1, 2 * (67 - $A26), 2 * AU$2 + 1)), "", SUBSTITUTE($C$1, "&lt;direc&gt;", RIGHT(OFFSET('rivers (2)'!$A$1, 2 * (67 - $A26), 2 * AU$2 + 1), 1)))
&amp; IF(ISBLANK(OFFSET('rivers (2)'!$A$1, 2 * (67 - $A26) + 1, 2 * AU$2)), "", SUBSTITUTE($D$1, "&lt;direc&gt;", RIGHT(OFFSET('rivers (2)'!$A$1, 2 * (67 - $A26) + 1, 2 * AU$2), 1)))
&amp; IF(ISBLANK('feature type'!AT24), "EndPlot", SUBSTITUTE(SUBSTITUTE(output!$B$1,
                   "f_type", 'feature type'!AT24),
                   "f_var", 'feature variety'!AT24))
&amp; CHAR(10)</f>
        <v xml:space="preserve">BeginPlot
	x=45,y=44
	TerrainType=TERRAIN_OCEAN
	PlotType=3
EndPlot
</v>
      </c>
      <c r="AV26" t="str">
        <f ca="1">SUBSTITUTE(SUBSTITUTE(SUBSTITUTE(SUBSTITUTE($A$1,
"x_coord",AV$2),
"y_coord",$A26),
"t_type",'terrain type'!AU24),
"p_type", 'plot type'!AU24)
&amp; IF(LEFT(resources!AU24, 6) = "BONUS_", CHAR(9) &amp; "BonusType=" &amp; resources!AU24 &amp; CHAR(10), "")
&amp; IF('goody huts'!AU24, "	ImprovementType=IMPROVEMENT_GOODY_HUT" &amp; CHAR(10), "")
&amp; IF(ISBLANK(OFFSET('rivers (2)'!$A$1, 2 * (67 - $A26), 2 * AV$2 + 1)), "", SUBSTITUTE($C$1, "&lt;direc&gt;", RIGHT(OFFSET('rivers (2)'!$A$1, 2 * (67 - $A26), 2 * AV$2 + 1), 1)))
&amp; IF(ISBLANK(OFFSET('rivers (2)'!$A$1, 2 * (67 - $A26) + 1, 2 * AV$2)), "", SUBSTITUTE($D$1, "&lt;direc&gt;", RIGHT(OFFSET('rivers (2)'!$A$1, 2 * (67 - $A26) + 1, 2 * AV$2), 1)))
&amp; IF(ISBLANK('feature type'!AU24), "EndPlot", SUBSTITUTE(SUBSTITUTE(output!$B$1,
                   "f_type", 'feature type'!AU24),
                   "f_var", 'feature variety'!AU24))
&amp; CHAR(10)</f>
        <v xml:space="preserve">BeginPlot
	x=46,y=44
	TerrainType=TERRAIN_COAST
	PlotType=3
EndPlot
</v>
      </c>
      <c r="AW26" t="str">
        <f ca="1">SUBSTITUTE(SUBSTITUTE(SUBSTITUTE(SUBSTITUTE($A$1,
"x_coord",AW$2),
"y_coord",$A26),
"t_type",'terrain type'!AV24),
"p_type", 'plot type'!AV24)
&amp; IF(LEFT(resources!AV24, 6) = "BONUS_", CHAR(9) &amp; "BonusType=" &amp; resources!AV24 &amp; CHAR(10), "")
&amp; IF('goody huts'!AV24, "	ImprovementType=IMPROVEMENT_GOODY_HUT" &amp; CHAR(10), "")
&amp; IF(ISBLANK(OFFSET('rivers (2)'!$A$1, 2 * (67 - $A26), 2 * AW$2 + 1)), "", SUBSTITUTE($C$1, "&lt;direc&gt;", RIGHT(OFFSET('rivers (2)'!$A$1, 2 * (67 - $A26), 2 * AW$2 + 1), 1)))
&amp; IF(ISBLANK(OFFSET('rivers (2)'!$A$1, 2 * (67 - $A26) + 1, 2 * AW$2)), "", SUBSTITUTE($D$1, "&lt;direc&gt;", RIGHT(OFFSET('rivers (2)'!$A$1, 2 * (67 - $A26) + 1, 2 * AW$2), 1)))
&amp; IF(ISBLANK('feature type'!AV24), "EndPlot", SUBSTITUTE(SUBSTITUTE(output!$B$1,
                   "f_type", 'feature type'!AV24),
                   "f_var", 'feature variety'!AV24))
&amp; CHAR(10)</f>
        <v xml:space="preserve">BeginPlot
	x=47,y=44
	TerrainType=TERRAIN_GRASS
	PlotType=2
EndPlot
</v>
      </c>
      <c r="AX26" t="str">
        <f ca="1">SUBSTITUTE(SUBSTITUTE(SUBSTITUTE(SUBSTITUTE($A$1,
"x_coord",AX$2),
"y_coord",$A26),
"t_type",'terrain type'!AW24),
"p_type", 'plot type'!AW24)
&amp; IF(LEFT(resources!AW24, 6) = "BONUS_", CHAR(9) &amp; "BonusType=" &amp; resources!AW24 &amp; CHAR(10), "")
&amp; IF('goody huts'!AW24, "	ImprovementType=IMPROVEMENT_GOODY_HUT" &amp; CHAR(10), "")
&amp; IF(ISBLANK(OFFSET('rivers (2)'!$A$1, 2 * (67 - $A26), 2 * AX$2 + 1)), "", SUBSTITUTE($C$1, "&lt;direc&gt;", RIGHT(OFFSET('rivers (2)'!$A$1, 2 * (67 - $A26), 2 * AX$2 + 1), 1)))
&amp; IF(ISBLANK(OFFSET('rivers (2)'!$A$1, 2 * (67 - $A26) + 1, 2 * AX$2)), "", SUBSTITUTE($D$1, "&lt;direc&gt;", RIGHT(OFFSET('rivers (2)'!$A$1, 2 * (67 - $A26) + 1, 2 * AX$2), 1)))
&amp; IF(ISBLANK('feature type'!AW24), "EndPlot", SUBSTITUTE(SUBSTITUTE(output!$B$1,
                   "f_type", 'feature type'!AW24),
                   "f_var", 'feature variety'!AW24))
&amp; CHAR(10)</f>
        <v xml:space="preserve">BeginPlot
	x=48,y=44
	TerrainType=TERRAIN_GRASS
	PlotType=2
	RiverNSDirection=2
	isWOfRiver
	FeatureType=FEATURE_FOREST, FeatureVariety=1
EndPlot
</v>
      </c>
      <c r="AY26" t="str">
        <f ca="1">SUBSTITUTE(SUBSTITUTE(SUBSTITUTE(SUBSTITUTE($A$1,
"x_coord",AY$2),
"y_coord",$A26),
"t_type",'terrain type'!AX24),
"p_type", 'plot type'!AX24)
&amp; IF(LEFT(resources!AX24, 6) = "BONUS_", CHAR(9) &amp; "BonusType=" &amp; resources!AX24 &amp; CHAR(10), "")
&amp; IF('goody huts'!AX24, "	ImprovementType=IMPROVEMENT_GOODY_HUT" &amp; CHAR(10), "")
&amp; IF(ISBLANK(OFFSET('rivers (2)'!$A$1, 2 * (67 - $A26), 2 * AY$2 + 1)), "", SUBSTITUTE($C$1, "&lt;direc&gt;", RIGHT(OFFSET('rivers (2)'!$A$1, 2 * (67 - $A26), 2 * AY$2 + 1), 1)))
&amp; IF(ISBLANK(OFFSET('rivers (2)'!$A$1, 2 * (67 - $A26) + 1, 2 * AY$2)), "", SUBSTITUTE($D$1, "&lt;direc&gt;", RIGHT(OFFSET('rivers (2)'!$A$1, 2 * (67 - $A26) + 1, 2 * AY$2), 1)))
&amp; IF(ISBLANK('feature type'!AX24), "EndPlot", SUBSTITUTE(SUBSTITUTE(output!$B$1,
                   "f_type", 'feature type'!AX24),
                   "f_var", 'feature variety'!AX24))
&amp; CHAR(10)</f>
        <v xml:space="preserve">BeginPlot
	x=49,y=44
	TerrainType=TERRAIN_GRASS
	PlotType=2
	FeatureType=FEATURE_FOREST, FeatureVariety=1
EndPlot
</v>
      </c>
      <c r="AZ26" t="str">
        <f ca="1">SUBSTITUTE(SUBSTITUTE(SUBSTITUTE(SUBSTITUTE($A$1,
"x_coord",AZ$2),
"y_coord",$A26),
"t_type",'terrain type'!AY24),
"p_type", 'plot type'!AY24)
&amp; IF(LEFT(resources!AY24, 6) = "BONUS_", CHAR(9) &amp; "BonusType=" &amp; resources!AY24 &amp; CHAR(10), "")
&amp; IF('goody huts'!AY24, "	ImprovementType=IMPROVEMENT_GOODY_HUT" &amp; CHAR(10), "")
&amp; IF(ISBLANK(OFFSET('rivers (2)'!$A$1, 2 * (67 - $A26), 2 * AZ$2 + 1)), "", SUBSTITUTE($C$1, "&lt;direc&gt;", RIGHT(OFFSET('rivers (2)'!$A$1, 2 * (67 - $A26), 2 * AZ$2 + 1), 1)))
&amp; IF(ISBLANK(OFFSET('rivers (2)'!$A$1, 2 * (67 - $A26) + 1, 2 * AZ$2)), "", SUBSTITUTE($D$1, "&lt;direc&gt;", RIGHT(OFFSET('rivers (2)'!$A$1, 2 * (67 - $A26) + 1, 2 * AZ$2), 1)))
&amp; IF(ISBLANK('feature type'!AY24), "EndPlot", SUBSTITUTE(SUBSTITUTE(output!$B$1,
                   "f_type", 'feature type'!AY24),
                   "f_var", 'feature variety'!AY24))
&amp; CHAR(10)</f>
        <v xml:space="preserve">BeginPlot
	x=50,y=44
	TerrainType=TERRAIN_GRASS
	PlotType=2
	ImprovementType=IMPROVEMENT_GOODY_HUT
	RiverNSDirection=2
	isWOfRiver
	FeatureType=FEATURE_FOREST, FeatureVariety=1
EndPlot
</v>
      </c>
      <c r="BA26" t="str">
        <f ca="1">SUBSTITUTE(SUBSTITUTE(SUBSTITUTE(SUBSTITUTE($A$1,
"x_coord",BA$2),
"y_coord",$A26),
"t_type",'terrain type'!AZ24),
"p_type", 'plot type'!AZ24)
&amp; IF(LEFT(resources!AZ24, 6) = "BONUS_", CHAR(9) &amp; "BonusType=" &amp; resources!AZ24 &amp; CHAR(10), "")
&amp; IF('goody huts'!AZ24, "	ImprovementType=IMPROVEMENT_GOODY_HUT" &amp; CHAR(10), "")
&amp; IF(ISBLANK(OFFSET('rivers (2)'!$A$1, 2 * (67 - $A26), 2 * BA$2 + 1)), "", SUBSTITUTE($C$1, "&lt;direc&gt;", RIGHT(OFFSET('rivers (2)'!$A$1, 2 * (67 - $A26), 2 * BA$2 + 1), 1)))
&amp; IF(ISBLANK(OFFSET('rivers (2)'!$A$1, 2 * (67 - $A26) + 1, 2 * BA$2)), "", SUBSTITUTE($D$1, "&lt;direc&gt;", RIGHT(OFFSET('rivers (2)'!$A$1, 2 * (67 - $A26) + 1, 2 * BA$2), 1)))
&amp; IF(ISBLANK('feature type'!AZ24), "EndPlot", SUBSTITUTE(SUBSTITUTE(output!$B$1,
                   "f_type", 'feature type'!AZ24),
                   "f_var", 'feature variety'!AZ24))
&amp; CHAR(10)</f>
        <v xml:space="preserve">BeginPlot
	x=51,y=44
	TerrainType=TERRAIN_GRASS
	PlotType=2
	FeatureType=FEATURE_FOREST, FeatureVariety=1
EndPlot
</v>
      </c>
      <c r="BB26" t="str">
        <f ca="1">SUBSTITUTE(SUBSTITUTE(SUBSTITUTE(SUBSTITUTE($A$1,
"x_coord",BB$2),
"y_coord",$A26),
"t_type",'terrain type'!BA24),
"p_type", 'plot type'!BA24)
&amp; IF(LEFT(resources!BA24, 6) = "BONUS_", CHAR(9) &amp; "BonusType=" &amp; resources!BA24 &amp; CHAR(10), "")
&amp; IF('goody huts'!BA24, "	ImprovementType=IMPROVEMENT_GOODY_HUT" &amp; CHAR(10), "")
&amp; IF(ISBLANK(OFFSET('rivers (2)'!$A$1, 2 * (67 - $A26), 2 * BB$2 + 1)), "", SUBSTITUTE($C$1, "&lt;direc&gt;", RIGHT(OFFSET('rivers (2)'!$A$1, 2 * (67 - $A26), 2 * BB$2 + 1), 1)))
&amp; IF(ISBLANK(OFFSET('rivers (2)'!$A$1, 2 * (67 - $A26) + 1, 2 * BB$2)), "", SUBSTITUTE($D$1, "&lt;direc&gt;", RIGHT(OFFSET('rivers (2)'!$A$1, 2 * (67 - $A26) + 1, 2 * BB$2), 1)))
&amp; IF(ISBLANK('feature type'!BA24), "EndPlot", SUBSTITUTE(SUBSTITUTE(output!$B$1,
                   "f_type", 'feature type'!BA24),
                   "f_var", 'feature variety'!BA24))
&amp; CHAR(10)</f>
        <v xml:space="preserve">BeginPlot
	x=52,y=44
	TerrainType=TERRAIN_GRASS
	PlotType=2
EndPlot
</v>
      </c>
      <c r="BC26" t="str">
        <f ca="1">SUBSTITUTE(SUBSTITUTE(SUBSTITUTE(SUBSTITUTE($A$1,
"x_coord",BC$2),
"y_coord",$A26),
"t_type",'terrain type'!BB24),
"p_type", 'plot type'!BB24)
&amp; IF(LEFT(resources!BB24, 6) = "BONUS_", CHAR(9) &amp; "BonusType=" &amp; resources!BB24 &amp; CHAR(10), "")
&amp; IF('goody huts'!BB24, "	ImprovementType=IMPROVEMENT_GOODY_HUT" &amp; CHAR(10), "")
&amp; IF(ISBLANK(OFFSET('rivers (2)'!$A$1, 2 * (67 - $A26), 2 * BC$2 + 1)), "", SUBSTITUTE($C$1, "&lt;direc&gt;", RIGHT(OFFSET('rivers (2)'!$A$1, 2 * (67 - $A26), 2 * BC$2 + 1), 1)))
&amp; IF(ISBLANK(OFFSET('rivers (2)'!$A$1, 2 * (67 - $A26) + 1, 2 * BC$2)), "", SUBSTITUTE($D$1, "&lt;direc&gt;", RIGHT(OFFSET('rivers (2)'!$A$1, 2 * (67 - $A26) + 1, 2 * BC$2), 1)))
&amp; IF(ISBLANK('feature type'!BB24), "EndPlot", SUBSTITUTE(SUBSTITUTE(output!$B$1,
                   "f_type", 'feature type'!BB24),
                   "f_var", 'feature variety'!BB24))
&amp; CHAR(10)</f>
        <v xml:space="preserve">BeginPlot
	x=53,y=44
	TerrainType=TERRAIN_GRASS
	PlotType=2
EndPlot
</v>
      </c>
      <c r="BD26" t="str">
        <f ca="1">SUBSTITUTE(SUBSTITUTE(SUBSTITUTE(SUBSTITUTE($A$1,
"x_coord",BD$2),
"y_coord",$A26),
"t_type",'terrain type'!BC24),
"p_type", 'plot type'!BC24)
&amp; IF(LEFT(resources!BC24, 6) = "BONUS_", CHAR(9) &amp; "BonusType=" &amp; resources!BC24 &amp; CHAR(10), "")
&amp; IF('goody huts'!BC24, "	ImprovementType=IMPROVEMENT_GOODY_HUT" &amp; CHAR(10), "")
&amp; IF(ISBLANK(OFFSET('rivers (2)'!$A$1, 2 * (67 - $A26), 2 * BD$2 + 1)), "", SUBSTITUTE($C$1, "&lt;direc&gt;", RIGHT(OFFSET('rivers (2)'!$A$1, 2 * (67 - $A26), 2 * BD$2 + 1), 1)))
&amp; IF(ISBLANK(OFFSET('rivers (2)'!$A$1, 2 * (67 - $A26) + 1, 2 * BD$2)), "", SUBSTITUTE($D$1, "&lt;direc&gt;", RIGHT(OFFSET('rivers (2)'!$A$1, 2 * (67 - $A26) + 1, 2 * BD$2), 1)))
&amp; IF(ISBLANK('feature type'!BC24), "EndPlot", SUBSTITUTE(SUBSTITUTE(output!$B$1,
                   "f_type", 'feature type'!BC24),
                   "f_var", 'feature variety'!BC24))
&amp; CHAR(10)</f>
        <v xml:space="preserve">BeginPlot
	x=54,y=44
	TerrainType=TERRAIN_GRASS
	PlotType=2
EndPlot
</v>
      </c>
      <c r="BE26" t="str">
        <f ca="1">SUBSTITUTE(SUBSTITUTE(SUBSTITUTE(SUBSTITUTE($A$1,
"x_coord",BE$2),
"y_coord",$A26),
"t_type",'terrain type'!BD24),
"p_type", 'plot type'!BD24)
&amp; IF(LEFT(resources!BD24, 6) = "BONUS_", CHAR(9) &amp; "BonusType=" &amp; resources!BD24 &amp; CHAR(10), "")
&amp; IF('goody huts'!BD24, "	ImprovementType=IMPROVEMENT_GOODY_HUT" &amp; CHAR(10), "")
&amp; IF(ISBLANK(OFFSET('rivers (2)'!$A$1, 2 * (67 - $A26), 2 * BE$2 + 1)), "", SUBSTITUTE($C$1, "&lt;direc&gt;", RIGHT(OFFSET('rivers (2)'!$A$1, 2 * (67 - $A26), 2 * BE$2 + 1), 1)))
&amp; IF(ISBLANK(OFFSET('rivers (2)'!$A$1, 2 * (67 - $A26) + 1, 2 * BE$2)), "", SUBSTITUTE($D$1, "&lt;direc&gt;", RIGHT(OFFSET('rivers (2)'!$A$1, 2 * (67 - $A26) + 1, 2 * BE$2), 1)))
&amp; IF(ISBLANK('feature type'!BD24), "EndPlot", SUBSTITUTE(SUBSTITUTE(output!$B$1,
                   "f_type", 'feature type'!BD24),
                   "f_var", 'feature variety'!BD24))
&amp; CHAR(10)</f>
        <v xml:space="preserve">BeginPlot
	x=55,y=44
	TerrainType=TERRAIN_GRASS
	PlotType=2
EndPlot
</v>
      </c>
      <c r="BF26" t="str">
        <f ca="1">SUBSTITUTE(SUBSTITUTE(SUBSTITUTE(SUBSTITUTE($A$1,
"x_coord",BF$2),
"y_coord",$A26),
"t_type",'terrain type'!BE24),
"p_type", 'plot type'!BE24)
&amp; IF(LEFT(resources!BE24, 6) = "BONUS_", CHAR(9) &amp; "BonusType=" &amp; resources!BE24 &amp; CHAR(10), "")
&amp; IF('goody huts'!BE24, "	ImprovementType=IMPROVEMENT_GOODY_HUT" &amp; CHAR(10), "")
&amp; IF(ISBLANK(OFFSET('rivers (2)'!$A$1, 2 * (67 - $A26), 2 * BF$2 + 1)), "", SUBSTITUTE($C$1, "&lt;direc&gt;", RIGHT(OFFSET('rivers (2)'!$A$1, 2 * (67 - $A26), 2 * BF$2 + 1), 1)))
&amp; IF(ISBLANK(OFFSET('rivers (2)'!$A$1, 2 * (67 - $A26) + 1, 2 * BF$2)), "", SUBSTITUTE($D$1, "&lt;direc&gt;", RIGHT(OFFSET('rivers (2)'!$A$1, 2 * (67 - $A26) + 1, 2 * BF$2), 1)))
&amp; IF(ISBLANK('feature type'!BE24), "EndPlot", SUBSTITUTE(SUBSTITUTE(output!$B$1,
                   "f_type", 'feature type'!BE24),
                   "f_var", 'feature variety'!BE24))
&amp; CHAR(10)</f>
        <v xml:space="preserve">BeginPlot
	x=56,y=44
	TerrainType=TERRAIN_GRASS
	PlotType=2
EndPlot
</v>
      </c>
      <c r="BG26" t="str">
        <f ca="1">SUBSTITUTE(SUBSTITUTE(SUBSTITUTE(SUBSTITUTE($A$1,
"x_coord",BG$2),
"y_coord",$A26),
"t_type",'terrain type'!BF24),
"p_type", 'plot type'!BF24)
&amp; IF(LEFT(resources!BF24, 6) = "BONUS_", CHAR(9) &amp; "BonusType=" &amp; resources!BF24 &amp; CHAR(10), "")
&amp; IF('goody huts'!BF24, "	ImprovementType=IMPROVEMENT_GOODY_HUT" &amp; CHAR(10), "")
&amp; IF(ISBLANK(OFFSET('rivers (2)'!$A$1, 2 * (67 - $A26), 2 * BG$2 + 1)), "", SUBSTITUTE($C$1, "&lt;direc&gt;", RIGHT(OFFSET('rivers (2)'!$A$1, 2 * (67 - $A26), 2 * BG$2 + 1), 1)))
&amp; IF(ISBLANK(OFFSET('rivers (2)'!$A$1, 2 * (67 - $A26) + 1, 2 * BG$2)), "", SUBSTITUTE($D$1, "&lt;direc&gt;", RIGHT(OFFSET('rivers (2)'!$A$1, 2 * (67 - $A26) + 1, 2 * BG$2), 1)))
&amp; IF(ISBLANK('feature type'!BF24), "EndPlot", SUBSTITUTE(SUBSTITUTE(output!$B$1,
                   "f_type", 'feature type'!BF24),
                   "f_var", 'feature variety'!BF24))
&amp; CHAR(10)</f>
        <v xml:space="preserve">BeginPlot
	x=57,y=44
	TerrainType=TERRAIN_GRASS
	PlotType=2
EndPlot
</v>
      </c>
      <c r="BH26" t="str">
        <f ca="1">SUBSTITUTE(SUBSTITUTE(SUBSTITUTE(SUBSTITUTE($A$1,
"x_coord",BH$2),
"y_coord",$A26),
"t_type",'terrain type'!BG24),
"p_type", 'plot type'!BG24)
&amp; IF(LEFT(resources!BG24, 6) = "BONUS_", CHAR(9) &amp; "BonusType=" &amp; resources!BG24 &amp; CHAR(10), "")
&amp; IF('goody huts'!BG24, "	ImprovementType=IMPROVEMENT_GOODY_HUT" &amp; CHAR(10), "")
&amp; IF(ISBLANK(OFFSET('rivers (2)'!$A$1, 2 * (67 - $A26), 2 * BH$2 + 1)), "", SUBSTITUTE($C$1, "&lt;direc&gt;", RIGHT(OFFSET('rivers (2)'!$A$1, 2 * (67 - $A26), 2 * BH$2 + 1), 1)))
&amp; IF(ISBLANK(OFFSET('rivers (2)'!$A$1, 2 * (67 - $A26) + 1, 2 * BH$2)), "", SUBSTITUTE($D$1, "&lt;direc&gt;", RIGHT(OFFSET('rivers (2)'!$A$1, 2 * (67 - $A26) + 1, 2 * BH$2), 1)))
&amp; IF(ISBLANK('feature type'!BG24), "EndPlot", SUBSTITUTE(SUBSTITUTE(output!$B$1,
                   "f_type", 'feature type'!BG24),
                   "f_var", 'feature variety'!BG24))
&amp; CHAR(10)</f>
        <v xml:space="preserve">BeginPlot
	x=58,y=44
	TerrainType=TERRAIN_GRASS
	PlotType=2
EndPlot
</v>
      </c>
      <c r="BI26" t="str">
        <f ca="1">SUBSTITUTE(SUBSTITUTE(SUBSTITUTE(SUBSTITUTE($A$1,
"x_coord",BI$2),
"y_coord",$A26),
"t_type",'terrain type'!BH24),
"p_type", 'plot type'!BH24)
&amp; IF(LEFT(resources!BH24, 6) = "BONUS_", CHAR(9) &amp; "BonusType=" &amp; resources!BH24 &amp; CHAR(10), "")
&amp; IF('goody huts'!BH24, "	ImprovementType=IMPROVEMENT_GOODY_HUT" &amp; CHAR(10), "")
&amp; IF(ISBLANK(OFFSET('rivers (2)'!$A$1, 2 * (67 - $A26), 2 * BI$2 + 1)), "", SUBSTITUTE($C$1, "&lt;direc&gt;", RIGHT(OFFSET('rivers (2)'!$A$1, 2 * (67 - $A26), 2 * BI$2 + 1), 1)))
&amp; IF(ISBLANK(OFFSET('rivers (2)'!$A$1, 2 * (67 - $A26) + 1, 2 * BI$2)), "", SUBSTITUTE($D$1, "&lt;direc&gt;", RIGHT(OFFSET('rivers (2)'!$A$1, 2 * (67 - $A26) + 1, 2 * BI$2), 1)))
&amp; IF(ISBLANK('feature type'!BH24), "EndPlot", SUBSTITUTE(SUBSTITUTE(output!$B$1,
                   "f_type", 'feature type'!BH24),
                   "f_var", 'feature variety'!BH24))
&amp; CHAR(10)</f>
        <v xml:space="preserve">BeginPlot
	x=59,y=44
	TerrainType=TERRAIN_GRASS
	PlotType=2
EndPlot
</v>
      </c>
      <c r="BJ26" t="str">
        <f ca="1">SUBSTITUTE(SUBSTITUTE(SUBSTITUTE(SUBSTITUTE($A$1,
"x_coord",BJ$2),
"y_coord",$A26),
"t_type",'terrain type'!BI24),
"p_type", 'plot type'!BI24)
&amp; IF(LEFT(resources!BI24, 6) = "BONUS_", CHAR(9) &amp; "BonusType=" &amp; resources!BI24 &amp; CHAR(10), "")
&amp; IF('goody huts'!BI24, "	ImprovementType=IMPROVEMENT_GOODY_HUT" &amp; CHAR(10), "")
&amp; IF(ISBLANK(OFFSET('rivers (2)'!$A$1, 2 * (67 - $A26), 2 * BJ$2 + 1)), "", SUBSTITUTE($C$1, "&lt;direc&gt;", RIGHT(OFFSET('rivers (2)'!$A$1, 2 * (67 - $A26), 2 * BJ$2 + 1), 1)))
&amp; IF(ISBLANK(OFFSET('rivers (2)'!$A$1, 2 * (67 - $A26) + 1, 2 * BJ$2)), "", SUBSTITUTE($D$1, "&lt;direc&gt;", RIGHT(OFFSET('rivers (2)'!$A$1, 2 * (67 - $A26) + 1, 2 * BJ$2), 1)))
&amp; IF(ISBLANK('feature type'!BI24), "EndPlot", SUBSTITUTE(SUBSTITUTE(output!$B$1,
                   "f_type", 'feature type'!BI24),
                   "f_var", 'feature variety'!BI24))
&amp; CHAR(10)</f>
        <v xml:space="preserve">BeginPlot
	x=60,y=44
	TerrainType=TERRAIN_GRASS
	PlotType=2
	ImprovementType=IMPROVEMENT_GOODY_HUT
	FeatureType=FEATURE_FOREST, FeatureVariety=1
EndPlot
</v>
      </c>
      <c r="BK26" t="str">
        <f ca="1">SUBSTITUTE(SUBSTITUTE(SUBSTITUTE(SUBSTITUTE($A$1,
"x_coord",BK$2),
"y_coord",$A26),
"t_type",'terrain type'!BJ24),
"p_type", 'plot type'!BJ24)
&amp; IF(LEFT(resources!BJ24, 6) = "BONUS_", CHAR(9) &amp; "BonusType=" &amp; resources!BJ24 &amp; CHAR(10), "")
&amp; IF('goody huts'!BJ24, "	ImprovementType=IMPROVEMENT_GOODY_HUT" &amp; CHAR(10), "")
&amp; IF(ISBLANK(OFFSET('rivers (2)'!$A$1, 2 * (67 - $A26), 2 * BK$2 + 1)), "", SUBSTITUTE($C$1, "&lt;direc&gt;", RIGHT(OFFSET('rivers (2)'!$A$1, 2 * (67 - $A26), 2 * BK$2 + 1), 1)))
&amp; IF(ISBLANK(OFFSET('rivers (2)'!$A$1, 2 * (67 - $A26) + 1, 2 * BK$2)), "", SUBSTITUTE($D$1, "&lt;direc&gt;", RIGHT(OFFSET('rivers (2)'!$A$1, 2 * (67 - $A26) + 1, 2 * BK$2), 1)))
&amp; IF(ISBLANK('feature type'!BJ24), "EndPlot", SUBSTITUTE(SUBSTITUTE(output!$B$1,
                   "f_type", 'feature type'!BJ24),
                   "f_var", 'feature variety'!BJ24))
&amp; CHAR(10)</f>
        <v xml:space="preserve">BeginPlot
	x=61,y=44
	TerrainType=TERRAIN_GRASS
	PlotType=2
EndPlot
</v>
      </c>
      <c r="BL26" t="str">
        <f ca="1">SUBSTITUTE(SUBSTITUTE(SUBSTITUTE(SUBSTITUTE($A$1,
"x_coord",BL$2),
"y_coord",$A26),
"t_type",'terrain type'!BK24),
"p_type", 'plot type'!BK24)
&amp; IF(LEFT(resources!BK24, 6) = "BONUS_", CHAR(9) &amp; "BonusType=" &amp; resources!BK24 &amp; CHAR(10), "")
&amp; IF('goody huts'!BK24, "	ImprovementType=IMPROVEMENT_GOODY_HUT" &amp; CHAR(10), "")
&amp; IF(ISBLANK(OFFSET('rivers (2)'!$A$1, 2 * (67 - $A26), 2 * BL$2 + 1)), "", SUBSTITUTE($C$1, "&lt;direc&gt;", RIGHT(OFFSET('rivers (2)'!$A$1, 2 * (67 - $A26), 2 * BL$2 + 1), 1)))
&amp; IF(ISBLANK(OFFSET('rivers (2)'!$A$1, 2 * (67 - $A26) + 1, 2 * BL$2)), "", SUBSTITUTE($D$1, "&lt;direc&gt;", RIGHT(OFFSET('rivers (2)'!$A$1, 2 * (67 - $A26) + 1, 2 * BL$2), 1)))
&amp; IF(ISBLANK('feature type'!BK24), "EndPlot", SUBSTITUTE(SUBSTITUTE(output!$B$1,
                   "f_type", 'feature type'!BK24),
                   "f_var", 'feature variety'!BK24))
&amp; CHAR(10)</f>
        <v xml:space="preserve">BeginPlot
	x=62,y=44
	TerrainType=TERRAIN_GRASS
	PlotType=2
	FeatureType=FEATURE_FOREST, FeatureVariety=1
EndPlot
</v>
      </c>
      <c r="BM26" t="str">
        <f ca="1">SUBSTITUTE(SUBSTITUTE(SUBSTITUTE(SUBSTITUTE($A$1,
"x_coord",BM$2),
"y_coord",$A26),
"t_type",'terrain type'!BL24),
"p_type", 'plot type'!BL24)
&amp; IF(LEFT(resources!BL24, 6) = "BONUS_", CHAR(9) &amp; "BonusType=" &amp; resources!BL24 &amp; CHAR(10), "")
&amp; IF('goody huts'!BL24, "	ImprovementType=IMPROVEMENT_GOODY_HUT" &amp; CHAR(10), "")
&amp; IF(ISBLANK(OFFSET('rivers (2)'!$A$1, 2 * (67 - $A26), 2 * BM$2 + 1)), "", SUBSTITUTE($C$1, "&lt;direc&gt;", RIGHT(OFFSET('rivers (2)'!$A$1, 2 * (67 - $A26), 2 * BM$2 + 1), 1)))
&amp; IF(ISBLANK(OFFSET('rivers (2)'!$A$1, 2 * (67 - $A26) + 1, 2 * BM$2)), "", SUBSTITUTE($D$1, "&lt;direc&gt;", RIGHT(OFFSET('rivers (2)'!$A$1, 2 * (67 - $A26) + 1, 2 * BM$2), 1)))
&amp; IF(ISBLANK('feature type'!BL24), "EndPlot", SUBSTITUTE(SUBSTITUTE(output!$B$1,
                   "f_type", 'feature type'!BL24),
                   "f_var", 'feature variety'!BL24))
&amp; CHAR(10)</f>
        <v xml:space="preserve">BeginPlot
	x=63,y=44
	TerrainType=TERRAIN_GRASS
	PlotType=2
EndPlot
</v>
      </c>
      <c r="BN26" t="str">
        <f ca="1">SUBSTITUTE(SUBSTITUTE(SUBSTITUTE(SUBSTITUTE($A$1,
"x_coord",BN$2),
"y_coord",$A26),
"t_type",'terrain type'!BM24),
"p_type", 'plot type'!BM24)
&amp; IF(LEFT(resources!BM24, 6) = "BONUS_", CHAR(9) &amp; "BonusType=" &amp; resources!BM24 &amp; CHAR(10), "")
&amp; IF('goody huts'!BM24, "	ImprovementType=IMPROVEMENT_GOODY_HUT" &amp; CHAR(10), "")
&amp; IF(ISBLANK(OFFSET('rivers (2)'!$A$1, 2 * (67 - $A26), 2 * BN$2 + 1)), "", SUBSTITUTE($C$1, "&lt;direc&gt;", RIGHT(OFFSET('rivers (2)'!$A$1, 2 * (67 - $A26), 2 * BN$2 + 1), 1)))
&amp; IF(ISBLANK(OFFSET('rivers (2)'!$A$1, 2 * (67 - $A26) + 1, 2 * BN$2)), "", SUBSTITUTE($D$1, "&lt;direc&gt;", RIGHT(OFFSET('rivers (2)'!$A$1, 2 * (67 - $A26) + 1, 2 * BN$2), 1)))
&amp; IF(ISBLANK('feature type'!BM24), "EndPlot", SUBSTITUTE(SUBSTITUTE(output!$B$1,
                   "f_type", 'feature type'!BM24),
                   "f_var", 'feature variety'!BM24))
&amp; CHAR(10)</f>
        <v xml:space="preserve">BeginPlot
	x=64,y=44
	TerrainType=TERRAIN_GRASS
	PlotType=2
EndPlot
</v>
      </c>
      <c r="BO26" t="str">
        <f ca="1">SUBSTITUTE(SUBSTITUTE(SUBSTITUTE(SUBSTITUTE($A$1,
"x_coord",BO$2),
"y_coord",$A26),
"t_type",'terrain type'!BN24),
"p_type", 'plot type'!BN24)
&amp; IF(LEFT(resources!BN24, 6) = "BONUS_", CHAR(9) &amp; "BonusType=" &amp; resources!BN24 &amp; CHAR(10), "")
&amp; IF('goody huts'!BN24, "	ImprovementType=IMPROVEMENT_GOODY_HUT" &amp; CHAR(10), "")
&amp; IF(ISBLANK(OFFSET('rivers (2)'!$A$1, 2 * (67 - $A26), 2 * BO$2 + 1)), "", SUBSTITUTE($C$1, "&lt;direc&gt;", RIGHT(OFFSET('rivers (2)'!$A$1, 2 * (67 - $A26), 2 * BO$2 + 1), 1)))
&amp; IF(ISBLANK(OFFSET('rivers (2)'!$A$1, 2 * (67 - $A26) + 1, 2 * BO$2)), "", SUBSTITUTE($D$1, "&lt;direc&gt;", RIGHT(OFFSET('rivers (2)'!$A$1, 2 * (67 - $A26) + 1, 2 * BO$2), 1)))
&amp; IF(ISBLANK('feature type'!BN24), "EndPlot", SUBSTITUTE(SUBSTITUTE(output!$B$1,
                   "f_type", 'feature type'!BN24),
                   "f_var", 'feature variety'!BN24))
&amp; CHAR(10)</f>
        <v xml:space="preserve">BeginPlot
	x=65,y=44
	TerrainType=TERRAIN_GRASS
	PlotType=2
EndPlot
</v>
      </c>
      <c r="BP26" t="str">
        <f ca="1">SUBSTITUTE(SUBSTITUTE(SUBSTITUTE(SUBSTITUTE($A$1,
"x_coord",BP$2),
"y_coord",$A26),
"t_type",'terrain type'!BO24),
"p_type", 'plot type'!BO24)
&amp; IF(LEFT(resources!BO24, 6) = "BONUS_", CHAR(9) &amp; "BonusType=" &amp; resources!BO24 &amp; CHAR(10), "")
&amp; IF('goody huts'!BO24, "	ImprovementType=IMPROVEMENT_GOODY_HUT" &amp; CHAR(10), "")
&amp; IF(ISBLANK(OFFSET('rivers (2)'!$A$1, 2 * (67 - $A26), 2 * BP$2 + 1)), "", SUBSTITUTE($C$1, "&lt;direc&gt;", RIGHT(OFFSET('rivers (2)'!$A$1, 2 * (67 - $A26), 2 * BP$2 + 1), 1)))
&amp; IF(ISBLANK(OFFSET('rivers (2)'!$A$1, 2 * (67 - $A26) + 1, 2 * BP$2)), "", SUBSTITUTE($D$1, "&lt;direc&gt;", RIGHT(OFFSET('rivers (2)'!$A$1, 2 * (67 - $A26) + 1, 2 * BP$2), 1)))
&amp; IF(ISBLANK('feature type'!BO24), "EndPlot", SUBSTITUTE(SUBSTITUTE(output!$B$1,
                   "f_type", 'feature type'!BO24),
                   "f_var", 'feature variety'!BO24))
&amp; CHAR(10)</f>
        <v xml:space="preserve">BeginPlot
	x=66,y=44
	TerrainType=TERRAIN_GRASS
	PlotType=2
	BonusType=BONUS_COAL
	FeatureType=FEATURE_FOREST, FeatureVariety=1
EndPlot
</v>
      </c>
      <c r="BQ26" t="str">
        <f ca="1">SUBSTITUTE(SUBSTITUTE(SUBSTITUTE(SUBSTITUTE($A$1,
"x_coord",BQ$2),
"y_coord",$A26),
"t_type",'terrain type'!BP24),
"p_type", 'plot type'!BP24)
&amp; IF(LEFT(resources!BP24, 6) = "BONUS_", CHAR(9) &amp; "BonusType=" &amp; resources!BP24 &amp; CHAR(10), "")
&amp; IF('goody huts'!BP24, "	ImprovementType=IMPROVEMENT_GOODY_HUT" &amp; CHAR(10), "")
&amp; IF(ISBLANK(OFFSET('rivers (2)'!$A$1, 2 * (67 - $A26), 2 * BQ$2 + 1)), "", SUBSTITUTE($C$1, "&lt;direc&gt;", RIGHT(OFFSET('rivers (2)'!$A$1, 2 * (67 - $A26), 2 * BQ$2 + 1), 1)))
&amp; IF(ISBLANK(OFFSET('rivers (2)'!$A$1, 2 * (67 - $A26) + 1, 2 * BQ$2)), "", SUBSTITUTE($D$1, "&lt;direc&gt;", RIGHT(OFFSET('rivers (2)'!$A$1, 2 * (67 - $A26) + 1, 2 * BQ$2), 1)))
&amp; IF(ISBLANK('feature type'!BP24), "EndPlot", SUBSTITUTE(SUBSTITUTE(output!$B$1,
                   "f_type", 'feature type'!BP24),
                   "f_var", 'feature variety'!BP24))
&amp; CHAR(10)</f>
        <v xml:space="preserve">BeginPlot
	x=67,y=44
	TerrainType=TERRAIN_GRASS
	PlotType=2
	RiverNSDirection=0
	isWOfRiver
	FeatureType=FEATURE_FOREST, FeatureVariety=1
EndPlot
</v>
      </c>
      <c r="BR26" t="str">
        <f ca="1">SUBSTITUTE(SUBSTITUTE(SUBSTITUTE(SUBSTITUTE($A$1,
"x_coord",BR$2),
"y_coord",$A26),
"t_type",'terrain type'!BQ24),
"p_type", 'plot type'!BQ24)
&amp; IF(LEFT(resources!BQ24, 6) = "BONUS_", CHAR(9) &amp; "BonusType=" &amp; resources!BQ24 &amp; CHAR(10), "")
&amp; IF('goody huts'!BQ24, "	ImprovementType=IMPROVEMENT_GOODY_HUT" &amp; CHAR(10), "")
&amp; IF(ISBLANK(OFFSET('rivers (2)'!$A$1, 2 * (67 - $A26), 2 * BR$2 + 1)), "", SUBSTITUTE($C$1, "&lt;direc&gt;", RIGHT(OFFSET('rivers (2)'!$A$1, 2 * (67 - $A26), 2 * BR$2 + 1), 1)))
&amp; IF(ISBLANK(OFFSET('rivers (2)'!$A$1, 2 * (67 - $A26) + 1, 2 * BR$2)), "", SUBSTITUTE($D$1, "&lt;direc&gt;", RIGHT(OFFSET('rivers (2)'!$A$1, 2 * (67 - $A26) + 1, 2 * BR$2), 1)))
&amp; IF(ISBLANK('feature type'!BQ24), "EndPlot", SUBSTITUTE(SUBSTITUTE(output!$B$1,
                   "f_type", 'feature type'!BQ24),
                   "f_var", 'feature variety'!BQ24))
&amp; CHAR(10)</f>
        <v xml:space="preserve">BeginPlot
	x=68,y=44
	TerrainType=TERRAIN_GRASS
	PlotType=2
	FeatureType=FEATURE_FOREST, FeatureVariety=1
EndPlot
</v>
      </c>
      <c r="BS26" t="str">
        <f ca="1">SUBSTITUTE(SUBSTITUTE(SUBSTITUTE(SUBSTITUTE($A$1,
"x_coord",BS$2),
"y_coord",$A26),
"t_type",'terrain type'!BR24),
"p_type", 'plot type'!BR24)
&amp; IF(LEFT(resources!BR24, 6) = "BONUS_", CHAR(9) &amp; "BonusType=" &amp; resources!BR24 &amp; CHAR(10), "")
&amp; IF('goody huts'!BR24, "	ImprovementType=IMPROVEMENT_GOODY_HUT" &amp; CHAR(10), "")
&amp; IF(ISBLANK(OFFSET('rivers (2)'!$A$1, 2 * (67 - $A26), 2 * BS$2 + 1)), "", SUBSTITUTE($C$1, "&lt;direc&gt;", RIGHT(OFFSET('rivers (2)'!$A$1, 2 * (67 - $A26), 2 * BS$2 + 1), 1)))
&amp; IF(ISBLANK(OFFSET('rivers (2)'!$A$1, 2 * (67 - $A26) + 1, 2 * BS$2)), "", SUBSTITUTE($D$1, "&lt;direc&gt;", RIGHT(OFFSET('rivers (2)'!$A$1, 2 * (67 - $A26) + 1, 2 * BS$2), 1)))
&amp; IF(ISBLANK('feature type'!BR24), "EndPlot", SUBSTITUTE(SUBSTITUTE(output!$B$1,
                   "f_type", 'feature type'!BR24),
                   "f_var", 'feature variety'!BR24))
&amp; CHAR(10)</f>
        <v xml:space="preserve">BeginPlot
	x=69,y=44
	TerrainType=TERRAIN_GRASS
	PlotType=2
	RiverNSDirection=0
	isWOfRiver
	FeatureType=FEATURE_FOREST, FeatureVariety=1
EndPlot
</v>
      </c>
      <c r="BT26" t="str">
        <f ca="1">SUBSTITUTE(SUBSTITUTE(SUBSTITUTE(SUBSTITUTE($A$1,
"x_coord",BT$2),
"y_coord",$A26),
"t_type",'terrain type'!BS24),
"p_type", 'plot type'!BS24)
&amp; IF(LEFT(resources!BS24, 6) = "BONUS_", CHAR(9) &amp; "BonusType=" &amp; resources!BS24 &amp; CHAR(10), "")
&amp; IF('goody huts'!BS24, "	ImprovementType=IMPROVEMENT_GOODY_HUT" &amp; CHAR(10), "")
&amp; IF(ISBLANK(OFFSET('rivers (2)'!$A$1, 2 * (67 - $A26), 2 * BT$2 + 1)), "", SUBSTITUTE($C$1, "&lt;direc&gt;", RIGHT(OFFSET('rivers (2)'!$A$1, 2 * (67 - $A26), 2 * BT$2 + 1), 1)))
&amp; IF(ISBLANK(OFFSET('rivers (2)'!$A$1, 2 * (67 - $A26) + 1, 2 * BT$2)), "", SUBSTITUTE($D$1, "&lt;direc&gt;", RIGHT(OFFSET('rivers (2)'!$A$1, 2 * (67 - $A26) + 1, 2 * BT$2), 1)))
&amp; IF(ISBLANK('feature type'!BS24), "EndPlot", SUBSTITUTE(SUBSTITUTE(output!$B$1,
                   "f_type", 'feature type'!BS24),
                   "f_var", 'feature variety'!BS24))
&amp; CHAR(10)</f>
        <v xml:space="preserve">BeginPlot
	x=70,y=44
	TerrainType=TERRAIN_GRASS
	PlotType=2
EndPlot
</v>
      </c>
      <c r="BU26" t="str">
        <f ca="1">SUBSTITUTE(SUBSTITUTE(SUBSTITUTE(SUBSTITUTE($A$1,
"x_coord",BU$2),
"y_coord",$A26),
"t_type",'terrain type'!BT24),
"p_type", 'plot type'!BT24)
&amp; IF(LEFT(resources!BT24, 6) = "BONUS_", CHAR(9) &amp; "BonusType=" &amp; resources!BT24 &amp; CHAR(10), "")
&amp; IF('goody huts'!BT24, "	ImprovementType=IMPROVEMENT_GOODY_HUT" &amp; CHAR(10), "")
&amp; IF(ISBLANK(OFFSET('rivers (2)'!$A$1, 2 * (67 - $A26), 2 * BU$2 + 1)), "", SUBSTITUTE($C$1, "&lt;direc&gt;", RIGHT(OFFSET('rivers (2)'!$A$1, 2 * (67 - $A26), 2 * BU$2 + 1), 1)))
&amp; IF(ISBLANK(OFFSET('rivers (2)'!$A$1, 2 * (67 - $A26) + 1, 2 * BU$2)), "", SUBSTITUTE($D$1, "&lt;direc&gt;", RIGHT(OFFSET('rivers (2)'!$A$1, 2 * (67 - $A26) + 1, 2 * BU$2), 1)))
&amp; IF(ISBLANK('feature type'!BT24), "EndPlot", SUBSTITUTE(SUBSTITUTE(output!$B$1,
                   "f_type", 'feature type'!BT24),
                   "f_var", 'feature variety'!BT24))
&amp; CHAR(10)</f>
        <v xml:space="preserve">BeginPlot
	x=71,y=44
	TerrainType=TERRAIN_GRASS
	PlotType=2
EndPlot
</v>
      </c>
      <c r="BV26" t="str">
        <f ca="1">SUBSTITUTE(SUBSTITUTE(SUBSTITUTE(SUBSTITUTE($A$1,
"x_coord",BV$2),
"y_coord",$A26),
"t_type",'terrain type'!BU24),
"p_type", 'plot type'!BU24)
&amp; IF(LEFT(resources!BU24, 6) = "BONUS_", CHAR(9) &amp; "BonusType=" &amp; resources!BU24 &amp; CHAR(10), "")
&amp; IF('goody huts'!BU24, "	ImprovementType=IMPROVEMENT_GOODY_HUT" &amp; CHAR(10), "")
&amp; IF(ISBLANK(OFFSET('rivers (2)'!$A$1, 2 * (67 - $A26), 2 * BV$2 + 1)), "", SUBSTITUTE($C$1, "&lt;direc&gt;", RIGHT(OFFSET('rivers (2)'!$A$1, 2 * (67 - $A26), 2 * BV$2 + 1), 1)))
&amp; IF(ISBLANK(OFFSET('rivers (2)'!$A$1, 2 * (67 - $A26) + 1, 2 * BV$2)), "", SUBSTITUTE($D$1, "&lt;direc&gt;", RIGHT(OFFSET('rivers (2)'!$A$1, 2 * (67 - $A26) + 1, 2 * BV$2), 1)))
&amp; IF(ISBLANK('feature type'!BU24), "EndPlot", SUBSTITUTE(SUBSTITUTE(output!$B$1,
                   "f_type", 'feature type'!BU24),
                   "f_var", 'feature variety'!BU24))
&amp; CHAR(10)</f>
        <v xml:space="preserve">BeginPlot
	x=72,y=44
	TerrainType=TERRAIN_COAST
	PlotType=3
EndPlot
</v>
      </c>
      <c r="BW26" t="str">
        <f ca="1">SUBSTITUTE(SUBSTITUTE(SUBSTITUTE(SUBSTITUTE($A$1,
"x_coord",BW$2),
"y_coord",$A26),
"t_type",'terrain type'!BV24),
"p_type", 'plot type'!BV24)
&amp; IF(LEFT(resources!BV24, 6) = "BONUS_", CHAR(9) &amp; "BonusType=" &amp; resources!BV24 &amp; CHAR(10), "")
&amp; IF('goody huts'!BV24, "	ImprovementType=IMPROVEMENT_GOODY_HUT" &amp; CHAR(10), "")
&amp; IF(ISBLANK(OFFSET('rivers (2)'!$A$1, 2 * (67 - $A26), 2 * BW$2 + 1)), "", SUBSTITUTE($C$1, "&lt;direc&gt;", RIGHT(OFFSET('rivers (2)'!$A$1, 2 * (67 - $A26), 2 * BW$2 + 1), 1)))
&amp; IF(ISBLANK(OFFSET('rivers (2)'!$A$1, 2 * (67 - $A26) + 1, 2 * BW$2)), "", SUBSTITUTE($D$1, "&lt;direc&gt;", RIGHT(OFFSET('rivers (2)'!$A$1, 2 * (67 - $A26) + 1, 2 * BW$2), 1)))
&amp; IF(ISBLANK('feature type'!BV24), "EndPlot", SUBSTITUTE(SUBSTITUTE(output!$B$1,
                   "f_type", 'feature type'!BV24),
                   "f_var", 'feature variety'!BV24))
&amp; CHAR(10)</f>
        <v xml:space="preserve">BeginPlot
	x=73,y=44
	TerrainType=TERRAIN_OCEAN
	PlotType=3
EndPlot
</v>
      </c>
      <c r="BX26" t="str">
        <f ca="1">SUBSTITUTE(SUBSTITUTE(SUBSTITUTE(SUBSTITUTE($A$1,
"x_coord",BX$2),
"y_coord",$A26),
"t_type",'terrain type'!BW24),
"p_type", 'plot type'!BW24)
&amp; IF(LEFT(resources!BW24, 6) = "BONUS_", CHAR(9) &amp; "BonusType=" &amp; resources!BW24 &amp; CHAR(10), "")
&amp; IF('goody huts'!BW24, "	ImprovementType=IMPROVEMENT_GOODY_HUT" &amp; CHAR(10), "")
&amp; IF(ISBLANK(OFFSET('rivers (2)'!$A$1, 2 * (67 - $A26), 2 * BX$2 + 1)), "", SUBSTITUTE($C$1, "&lt;direc&gt;", RIGHT(OFFSET('rivers (2)'!$A$1, 2 * (67 - $A26), 2 * BX$2 + 1), 1)))
&amp; IF(ISBLANK(OFFSET('rivers (2)'!$A$1, 2 * (67 - $A26) + 1, 2 * BX$2)), "", SUBSTITUTE($D$1, "&lt;direc&gt;", RIGHT(OFFSET('rivers (2)'!$A$1, 2 * (67 - $A26) + 1, 2 * BX$2), 1)))
&amp; IF(ISBLANK('feature type'!BW24), "EndPlot", SUBSTITUTE(SUBSTITUTE(output!$B$1,
                   "f_type", 'feature type'!BW24),
                   "f_var", 'feature variety'!BW24))
&amp; CHAR(10)</f>
        <v xml:space="preserve">BeginPlot
	x=74,y=44
	TerrainType=TERRAIN_OCEAN
	PlotType=3
EndPlot
</v>
      </c>
      <c r="BY26" t="str">
        <f ca="1">SUBSTITUTE(SUBSTITUTE(SUBSTITUTE(SUBSTITUTE($A$1,
"x_coord",BY$2),
"y_coord",$A26),
"t_type",'terrain type'!BX24),
"p_type", 'plot type'!BX24)
&amp; IF(LEFT(resources!BX24, 6) = "BONUS_", CHAR(9) &amp; "BonusType=" &amp; resources!BX24 &amp; CHAR(10), "")
&amp; IF('goody huts'!BX24, "	ImprovementType=IMPROVEMENT_GOODY_HUT" &amp; CHAR(10), "")
&amp; IF(ISBLANK(OFFSET('rivers (2)'!$A$1, 2 * (67 - $A26), 2 * BY$2 + 1)), "", SUBSTITUTE($C$1, "&lt;direc&gt;", RIGHT(OFFSET('rivers (2)'!$A$1, 2 * (67 - $A26), 2 * BY$2 + 1), 1)))
&amp; IF(ISBLANK(OFFSET('rivers (2)'!$A$1, 2 * (67 - $A26) + 1, 2 * BY$2)), "", SUBSTITUTE($D$1, "&lt;direc&gt;", RIGHT(OFFSET('rivers (2)'!$A$1, 2 * (67 - $A26) + 1, 2 * BY$2), 1)))
&amp; IF(ISBLANK('feature type'!BX24), "EndPlot", SUBSTITUTE(SUBSTITUTE(output!$B$1,
                   "f_type", 'feature type'!BX24),
                   "f_var", 'feature variety'!BX24))
&amp; CHAR(10)</f>
        <v xml:space="preserve">BeginPlot
	x=75,y=44
	TerrainType=TERRAIN_OCEAN
	PlotType=3
EndPlot
</v>
      </c>
      <c r="BZ26" t="str">
        <f ca="1">SUBSTITUTE(SUBSTITUTE(SUBSTITUTE(SUBSTITUTE($A$1,
"x_coord",BZ$2),
"y_coord",$A26),
"t_type",'terrain type'!BY24),
"p_type", 'plot type'!BY24)
&amp; IF(LEFT(resources!BY24, 6) = "BONUS_", CHAR(9) &amp; "BonusType=" &amp; resources!BY24 &amp; CHAR(10), "")
&amp; IF('goody huts'!BY24, "	ImprovementType=IMPROVEMENT_GOODY_HUT" &amp; CHAR(10), "")
&amp; IF(ISBLANK(OFFSET('rivers (2)'!$A$1, 2 * (67 - $A26), 2 * BZ$2 + 1)), "", SUBSTITUTE($C$1, "&lt;direc&gt;", RIGHT(OFFSET('rivers (2)'!$A$1, 2 * (67 - $A26), 2 * BZ$2 + 1), 1)))
&amp; IF(ISBLANK(OFFSET('rivers (2)'!$A$1, 2 * (67 - $A26) + 1, 2 * BZ$2)), "", SUBSTITUTE($D$1, "&lt;direc&gt;", RIGHT(OFFSET('rivers (2)'!$A$1, 2 * (67 - $A26) + 1, 2 * BZ$2), 1)))
&amp; IF(ISBLANK('feature type'!BY24), "EndPlot", SUBSTITUTE(SUBSTITUTE(output!$B$1,
                   "f_type", 'feature type'!BY24),
                   "f_var", 'feature variety'!BY24))
&amp; CHAR(10)</f>
        <v xml:space="preserve">BeginPlot
	x=76,y=44
	TerrainType=TERRAIN_OCEAN
	PlotType=3
EndPlot
</v>
      </c>
      <c r="CA26" t="str">
        <f ca="1">SUBSTITUTE(SUBSTITUTE(SUBSTITUTE(SUBSTITUTE($A$1,
"x_coord",CA$2),
"y_coord",$A26),
"t_type",'terrain type'!BZ24),
"p_type", 'plot type'!BZ24)
&amp; IF(LEFT(resources!BZ24, 6) = "BONUS_", CHAR(9) &amp; "BonusType=" &amp; resources!BZ24 &amp; CHAR(10), "")
&amp; IF('goody huts'!BZ24, "	ImprovementType=IMPROVEMENT_GOODY_HUT" &amp; CHAR(10), "")
&amp; IF(ISBLANK(OFFSET('rivers (2)'!$A$1, 2 * (67 - $A26), 2 * CA$2 + 1)), "", SUBSTITUTE($C$1, "&lt;direc&gt;", RIGHT(OFFSET('rivers (2)'!$A$1, 2 * (67 - $A26), 2 * CA$2 + 1), 1)))
&amp; IF(ISBLANK(OFFSET('rivers (2)'!$A$1, 2 * (67 - $A26) + 1, 2 * CA$2)), "", SUBSTITUTE($D$1, "&lt;direc&gt;", RIGHT(OFFSET('rivers (2)'!$A$1, 2 * (67 - $A26) + 1, 2 * CA$2), 1)))
&amp; IF(ISBLANK('feature type'!BZ24), "EndPlot", SUBSTITUTE(SUBSTITUTE(output!$B$1,
                   "f_type", 'feature type'!BZ24),
                   "f_var", 'feature variety'!BZ24))
&amp; CHAR(10)</f>
        <v xml:space="preserve">BeginPlot
	x=77,y=44
	TerrainType=TERRAIN_OCEAN
	PlotType=3
EndPlot
</v>
      </c>
      <c r="CB26" t="str">
        <f ca="1">SUBSTITUTE(SUBSTITUTE(SUBSTITUTE(SUBSTITUTE($A$1,
"x_coord",CB$2),
"y_coord",$A26),
"t_type",'terrain type'!CA24),
"p_type", 'plot type'!CA24)
&amp; IF(LEFT(resources!CA24, 6) = "BONUS_", CHAR(9) &amp; "BonusType=" &amp; resources!CA24 &amp; CHAR(10), "")
&amp; IF('goody huts'!CA24, "	ImprovementType=IMPROVEMENT_GOODY_HUT" &amp; CHAR(10), "")
&amp; IF(ISBLANK(OFFSET('rivers (2)'!$A$1, 2 * (67 - $A26), 2 * CB$2 + 1)), "", SUBSTITUTE($C$1, "&lt;direc&gt;", RIGHT(OFFSET('rivers (2)'!$A$1, 2 * (67 - $A26), 2 * CB$2 + 1), 1)))
&amp; IF(ISBLANK(OFFSET('rivers (2)'!$A$1, 2 * (67 - $A26) + 1, 2 * CB$2)), "", SUBSTITUTE($D$1, "&lt;direc&gt;", RIGHT(OFFSET('rivers (2)'!$A$1, 2 * (67 - $A26) + 1, 2 * CB$2), 1)))
&amp; IF(ISBLANK('feature type'!CA24), "EndPlot", SUBSTITUTE(SUBSTITUTE(output!$B$1,
                   "f_type", 'feature type'!CA24),
                   "f_var", 'feature variety'!CA24))
&amp; CHAR(10)</f>
        <v xml:space="preserve">BeginPlot
	x=78,y=44
	TerrainType=TERRAIN_OCEAN
	PlotType=3
EndPlot
</v>
      </c>
      <c r="CC26" t="str">
        <f ca="1">SUBSTITUTE(SUBSTITUTE(SUBSTITUTE(SUBSTITUTE($A$1,
"x_coord",CC$2),
"y_coord",$A26),
"t_type",'terrain type'!CB24),
"p_type", 'plot type'!CB24)
&amp; IF(LEFT(resources!CB24, 6) = "BONUS_", CHAR(9) &amp; "BonusType=" &amp; resources!CB24 &amp; CHAR(10), "")
&amp; IF('goody huts'!CB24, "	ImprovementType=IMPROVEMENT_GOODY_HUT" &amp; CHAR(10), "")
&amp; IF(ISBLANK(OFFSET('rivers (2)'!$A$1, 2 * (67 - $A26), 2 * CC$2 + 1)), "", SUBSTITUTE($C$1, "&lt;direc&gt;", RIGHT(OFFSET('rivers (2)'!$A$1, 2 * (67 - $A26), 2 * CC$2 + 1), 1)))
&amp; IF(ISBLANK(OFFSET('rivers (2)'!$A$1, 2 * (67 - $A26) + 1, 2 * CC$2)), "", SUBSTITUTE($D$1, "&lt;direc&gt;", RIGHT(OFFSET('rivers (2)'!$A$1, 2 * (67 - $A26) + 1, 2 * CC$2), 1)))
&amp; IF(ISBLANK('feature type'!CB24), "EndPlot", SUBSTITUTE(SUBSTITUTE(output!$B$1,
                   "f_type", 'feature type'!CB24),
                   "f_var", 'feature variety'!CB24))
&amp; CHAR(10)</f>
        <v xml:space="preserve">BeginPlot
	x=79,y=44
	TerrainType=TERRAIN_OCEAN
	PlotType=3
EndPlot
</v>
      </c>
      <c r="CD26" t="str">
        <f ca="1">SUBSTITUTE(SUBSTITUTE(SUBSTITUTE(SUBSTITUTE($A$1,
"x_coord",CD$2),
"y_coord",$A26),
"t_type",'terrain type'!CC24),
"p_type", 'plot type'!CC24)
&amp; IF(LEFT(resources!CC24, 6) = "BONUS_", CHAR(9) &amp; "BonusType=" &amp; resources!CC24 &amp; CHAR(10), "")
&amp; IF('goody huts'!CC24, "	ImprovementType=IMPROVEMENT_GOODY_HUT" &amp; CHAR(10), "")
&amp; IF(ISBLANK(OFFSET('rivers (2)'!$A$1, 2 * (67 - $A26), 2 * CD$2 + 1)), "", SUBSTITUTE($C$1, "&lt;direc&gt;", RIGHT(OFFSET('rivers (2)'!$A$1, 2 * (67 - $A26), 2 * CD$2 + 1), 1)))
&amp; IF(ISBLANK(OFFSET('rivers (2)'!$A$1, 2 * (67 - $A26) + 1, 2 * CD$2)), "", SUBSTITUTE($D$1, "&lt;direc&gt;", RIGHT(OFFSET('rivers (2)'!$A$1, 2 * (67 - $A26) + 1, 2 * CD$2), 1)))
&amp; IF(ISBLANK('feature type'!CC24), "EndPlot", SUBSTITUTE(SUBSTITUTE(output!$B$1,
                   "f_type", 'feature type'!CC24),
                   "f_var", 'feature variety'!CC24))
&amp; CHAR(10)</f>
        <v xml:space="preserve">BeginPlot
	x=80,y=44
	TerrainType=TERRAIN_OCEAN
	PlotType=3
EndPlot
</v>
      </c>
      <c r="CE26" t="str">
        <f ca="1">SUBSTITUTE(SUBSTITUTE(SUBSTITUTE(SUBSTITUTE($A$1,
"x_coord",CE$2),
"y_coord",$A26),
"t_type",'terrain type'!CD24),
"p_type", 'plot type'!CD24)
&amp; IF(LEFT(resources!CD24, 6) = "BONUS_", CHAR(9) &amp; "BonusType=" &amp; resources!CD24 &amp; CHAR(10), "")
&amp; IF('goody huts'!CD24, "	ImprovementType=IMPROVEMENT_GOODY_HUT" &amp; CHAR(10), "")
&amp; IF(ISBLANK(OFFSET('rivers (2)'!$A$1, 2 * (67 - $A26), 2 * CE$2 + 1)), "", SUBSTITUTE($C$1, "&lt;direc&gt;", RIGHT(OFFSET('rivers (2)'!$A$1, 2 * (67 - $A26), 2 * CE$2 + 1), 1)))
&amp; IF(ISBLANK(OFFSET('rivers (2)'!$A$1, 2 * (67 - $A26) + 1, 2 * CE$2)), "", SUBSTITUTE($D$1, "&lt;direc&gt;", RIGHT(OFFSET('rivers (2)'!$A$1, 2 * (67 - $A26) + 1, 2 * CE$2), 1)))
&amp; IF(ISBLANK('feature type'!CD24), "EndPlot", SUBSTITUTE(SUBSTITUTE(output!$B$1,
                   "f_type", 'feature type'!CD24),
                   "f_var", 'feature variety'!CD24))
&amp; CHAR(10)</f>
        <v xml:space="preserve">BeginPlot
	x=81,y=44
	TerrainType=TERRAIN_OCEAN
	PlotType=3
EndPlot
</v>
      </c>
      <c r="CF26" t="str">
        <f ca="1">SUBSTITUTE(SUBSTITUTE(SUBSTITUTE(SUBSTITUTE($A$1,
"x_coord",CF$2),
"y_coord",$A26),
"t_type",'terrain type'!CE24),
"p_type", 'plot type'!CE24)
&amp; IF(LEFT(resources!CE24, 6) = "BONUS_", CHAR(9) &amp; "BonusType=" &amp; resources!CE24 &amp; CHAR(10), "")
&amp; IF('goody huts'!CE24, "	ImprovementType=IMPROVEMENT_GOODY_HUT" &amp; CHAR(10), "")
&amp; IF(ISBLANK(OFFSET('rivers (2)'!$A$1, 2 * (67 - $A26), 2 * CF$2 + 1)), "", SUBSTITUTE($C$1, "&lt;direc&gt;", RIGHT(OFFSET('rivers (2)'!$A$1, 2 * (67 - $A26), 2 * CF$2 + 1), 1)))
&amp; IF(ISBLANK(OFFSET('rivers (2)'!$A$1, 2 * (67 - $A26) + 1, 2 * CF$2)), "", SUBSTITUTE($D$1, "&lt;direc&gt;", RIGHT(OFFSET('rivers (2)'!$A$1, 2 * (67 - $A26) + 1, 2 * CF$2), 1)))
&amp; IF(ISBLANK('feature type'!CE24), "EndPlot", SUBSTITUTE(SUBSTITUTE(output!$B$1,
                   "f_type", 'feature type'!CE24),
                   "f_var", 'feature variety'!CE24))
&amp; CHAR(10)</f>
        <v xml:space="preserve">BeginPlot
	x=82,y=44
	TerrainType=TERRAIN_OCEAN
	PlotType=3
EndPlot
</v>
      </c>
      <c r="CG26" t="str">
        <f ca="1">SUBSTITUTE(SUBSTITUTE(SUBSTITUTE(SUBSTITUTE($A$1,
"x_coord",CG$2),
"y_coord",$A26),
"t_type",'terrain type'!CF24),
"p_type", 'plot type'!CF24)
&amp; IF(LEFT(resources!CF24, 6) = "BONUS_", CHAR(9) &amp; "BonusType=" &amp; resources!CF24 &amp; CHAR(10), "")
&amp; IF('goody huts'!CF24, "	ImprovementType=IMPROVEMENT_GOODY_HUT" &amp; CHAR(10), "")
&amp; IF(ISBLANK(OFFSET('rivers (2)'!$A$1, 2 * (67 - $A26), 2 * CG$2 + 1)), "", SUBSTITUTE($C$1, "&lt;direc&gt;", RIGHT(OFFSET('rivers (2)'!$A$1, 2 * (67 - $A26), 2 * CG$2 + 1), 1)))
&amp; IF(ISBLANK(OFFSET('rivers (2)'!$A$1, 2 * (67 - $A26) + 1, 2 * CG$2)), "", SUBSTITUTE($D$1, "&lt;direc&gt;", RIGHT(OFFSET('rivers (2)'!$A$1, 2 * (67 - $A26) + 1, 2 * CG$2), 1)))
&amp; IF(ISBLANK('feature type'!CF24), "EndPlot", SUBSTITUTE(SUBSTITUTE(output!$B$1,
                   "f_type", 'feature type'!CF24),
                   "f_var", 'feature variety'!CF24))
&amp; CHAR(10)</f>
        <v xml:space="preserve">BeginPlot
	x=83,y=44
	TerrainType=TERRAIN_OCEAN
	PlotType=3
EndPlot
</v>
      </c>
      <c r="CH26" t="str">
        <f ca="1">SUBSTITUTE(SUBSTITUTE(SUBSTITUTE(SUBSTITUTE($A$1,
"x_coord",CH$2),
"y_coord",$A26),
"t_type",'terrain type'!CG24),
"p_type", 'plot type'!CG24)
&amp; IF(LEFT(resources!CG24, 6) = "BONUS_", CHAR(9) &amp; "BonusType=" &amp; resources!CG24 &amp; CHAR(10), "")
&amp; IF('goody huts'!CG24, "	ImprovementType=IMPROVEMENT_GOODY_HUT" &amp; CHAR(10), "")
&amp; IF(ISBLANK(OFFSET('rivers (2)'!$A$1, 2 * (67 - $A26), 2 * CH$2 + 1)), "", SUBSTITUTE($C$1, "&lt;direc&gt;", RIGHT(OFFSET('rivers (2)'!$A$1, 2 * (67 - $A26), 2 * CH$2 + 1), 1)))
&amp; IF(ISBLANK(OFFSET('rivers (2)'!$A$1, 2 * (67 - $A26) + 1, 2 * CH$2)), "", SUBSTITUTE($D$1, "&lt;direc&gt;", RIGHT(OFFSET('rivers (2)'!$A$1, 2 * (67 - $A26) + 1, 2 * CH$2), 1)))
&amp; IF(ISBLANK('feature type'!CG24), "EndPlot", SUBSTITUTE(SUBSTITUTE(output!$B$1,
                   "f_type", 'feature type'!CG24),
                   "f_var", 'feature variety'!CG24))
&amp; CHAR(10)</f>
        <v xml:space="preserve">BeginPlot
	x=84,y=44
	TerrainType=TERRAIN_COAST
	PlotType=3
EndPlot
</v>
      </c>
      <c r="CI26" t="str">
        <f ca="1">SUBSTITUTE(SUBSTITUTE(SUBSTITUTE(SUBSTITUTE($A$1,
"x_coord",CI$2),
"y_coord",$A26),
"t_type",'terrain type'!CH24),
"p_type", 'plot type'!CH24)
&amp; IF(LEFT(resources!CH24, 6) = "BONUS_", CHAR(9) &amp; "BonusType=" &amp; resources!CH24 &amp; CHAR(10), "")
&amp; IF('goody huts'!CH24, "	ImprovementType=IMPROVEMENT_GOODY_HUT" &amp; CHAR(10), "")
&amp; IF(ISBLANK(OFFSET('rivers (2)'!$A$1, 2 * (67 - $A26), 2 * CI$2 + 1)), "", SUBSTITUTE($C$1, "&lt;direc&gt;", RIGHT(OFFSET('rivers (2)'!$A$1, 2 * (67 - $A26), 2 * CI$2 + 1), 1)))
&amp; IF(ISBLANK(OFFSET('rivers (2)'!$A$1, 2 * (67 - $A26) + 1, 2 * CI$2)), "", SUBSTITUTE($D$1, "&lt;direc&gt;", RIGHT(OFFSET('rivers (2)'!$A$1, 2 * (67 - $A26) + 1, 2 * CI$2), 1)))
&amp; IF(ISBLANK('feature type'!CH24), "EndPlot", SUBSTITUTE(SUBSTITUTE(output!$B$1,
                   "f_type", 'feature type'!CH24),
                   "f_var", 'feature variety'!CH24))
&amp; CHAR(10)</f>
        <v xml:space="preserve">BeginPlot
	x=85,y=44
	TerrainType=TERRAIN_GRASS
	PlotType=2
EndPlot
</v>
      </c>
      <c r="CJ26" t="str">
        <f ca="1">SUBSTITUTE(SUBSTITUTE(SUBSTITUTE(SUBSTITUTE($A$1,
"x_coord",CJ$2),
"y_coord",$A26),
"t_type",'terrain type'!CI24),
"p_type", 'plot type'!CI24)
&amp; IF(LEFT(resources!CI24, 6) = "BONUS_", CHAR(9) &amp; "BonusType=" &amp; resources!CI24 &amp; CHAR(10), "")
&amp; IF('goody huts'!CI24, "	ImprovementType=IMPROVEMENT_GOODY_HUT" &amp; CHAR(10), "")
&amp; IF(ISBLANK(OFFSET('rivers (2)'!$A$1, 2 * (67 - $A26), 2 * CJ$2 + 1)), "", SUBSTITUTE($C$1, "&lt;direc&gt;", RIGHT(OFFSET('rivers (2)'!$A$1, 2 * (67 - $A26), 2 * CJ$2 + 1), 1)))
&amp; IF(ISBLANK(OFFSET('rivers (2)'!$A$1, 2 * (67 - $A26) + 1, 2 * CJ$2)), "", SUBSTITUTE($D$1, "&lt;direc&gt;", RIGHT(OFFSET('rivers (2)'!$A$1, 2 * (67 - $A26) + 1, 2 * CJ$2), 1)))
&amp; IF(ISBLANK('feature type'!CI24), "EndPlot", SUBSTITUTE(SUBSTITUTE(output!$B$1,
                   "f_type", 'feature type'!CI24),
                   "f_var", 'feature variety'!CI24))
&amp; CHAR(10)</f>
        <v xml:space="preserve">BeginPlot
	x=86,y=44
	TerrainType=TERRAIN_GRASS
	PlotType=2
	FeatureType=FEATURE_FOREST, FeatureVariety=3
EndPlot
</v>
      </c>
      <c r="CK26" t="str">
        <f ca="1">SUBSTITUTE(SUBSTITUTE(SUBSTITUTE(SUBSTITUTE($A$1,
"x_coord",CK$2),
"y_coord",$A26),
"t_type",'terrain type'!CJ24),
"p_type", 'plot type'!CJ24)
&amp; IF(LEFT(resources!CJ24, 6) = "BONUS_", CHAR(9) &amp; "BonusType=" &amp; resources!CJ24 &amp; CHAR(10), "")
&amp; IF('goody huts'!CJ24, "	ImprovementType=IMPROVEMENT_GOODY_HUT" &amp; CHAR(10), "")
&amp; IF(ISBLANK(OFFSET('rivers (2)'!$A$1, 2 * (67 - $A26), 2 * CK$2 + 1)), "", SUBSTITUTE($C$1, "&lt;direc&gt;", RIGHT(OFFSET('rivers (2)'!$A$1, 2 * (67 - $A26), 2 * CK$2 + 1), 1)))
&amp; IF(ISBLANK(OFFSET('rivers (2)'!$A$1, 2 * (67 - $A26) + 1, 2 * CK$2)), "", SUBSTITUTE($D$1, "&lt;direc&gt;", RIGHT(OFFSET('rivers (2)'!$A$1, 2 * (67 - $A26) + 1, 2 * CK$2), 1)))
&amp; IF(ISBLANK('feature type'!CJ24), "EndPlot", SUBSTITUTE(SUBSTITUTE(output!$B$1,
                   "f_type", 'feature type'!CJ24),
                   "f_var", 'feature variety'!CJ24))
&amp; CHAR(10)</f>
        <v xml:space="preserve">BeginPlot
	x=87,y=44
	TerrainType=TERRAIN_GRASS
	PlotType=2
	FeatureType=FEATURE_FOREST, FeatureVariety=3
EndPlot
</v>
      </c>
      <c r="CL26" t="str">
        <f ca="1">SUBSTITUTE(SUBSTITUTE(SUBSTITUTE(SUBSTITUTE($A$1,
"x_coord",CL$2),
"y_coord",$A26),
"t_type",'terrain type'!CK24),
"p_type", 'plot type'!CK24)
&amp; IF(LEFT(resources!CK24, 6) = "BONUS_", CHAR(9) &amp; "BonusType=" &amp; resources!CK24 &amp; CHAR(10), "")
&amp; IF('goody huts'!CK24, "	ImprovementType=IMPROVEMENT_GOODY_HUT" &amp; CHAR(10), "")
&amp; IF(ISBLANK(OFFSET('rivers (2)'!$A$1, 2 * (67 - $A26), 2 * CL$2 + 1)), "", SUBSTITUTE($C$1, "&lt;direc&gt;", RIGHT(OFFSET('rivers (2)'!$A$1, 2 * (67 - $A26), 2 * CL$2 + 1), 1)))
&amp; IF(ISBLANK(OFFSET('rivers (2)'!$A$1, 2 * (67 - $A26) + 1, 2 * CL$2)), "", SUBSTITUTE($D$1, "&lt;direc&gt;", RIGHT(OFFSET('rivers (2)'!$A$1, 2 * (67 - $A26) + 1, 2 * CL$2), 1)))
&amp; IF(ISBLANK('feature type'!CK24), "EndPlot", SUBSTITUTE(SUBSTITUTE(output!$B$1,
                   "f_type", 'feature type'!CK24),
                   "f_var", 'feature variety'!CK24))
&amp; CHAR(10)</f>
        <v xml:space="preserve">BeginPlot
	x=88,y=44
	TerrainType=TERRAIN_GRASS
	PlotType=2
	FeatureType=FEATURE_FOREST, FeatureVariety=3
EndPlot
</v>
      </c>
      <c r="CM26" t="str">
        <f ca="1">SUBSTITUTE(SUBSTITUTE(SUBSTITUTE(SUBSTITUTE($A$1,
"x_coord",CM$2),
"y_coord",$A26),
"t_type",'terrain type'!CL24),
"p_type", 'plot type'!CL24)
&amp; IF(LEFT(resources!CL24, 6) = "BONUS_", CHAR(9) &amp; "BonusType=" &amp; resources!CL24 &amp; CHAR(10), "")
&amp; IF('goody huts'!CL24, "	ImprovementType=IMPROVEMENT_GOODY_HUT" &amp; CHAR(10), "")
&amp; IF(ISBLANK(OFFSET('rivers (2)'!$A$1, 2 * (67 - $A26), 2 * CM$2 + 1)), "", SUBSTITUTE($C$1, "&lt;direc&gt;", RIGHT(OFFSET('rivers (2)'!$A$1, 2 * (67 - $A26), 2 * CM$2 + 1), 1)))
&amp; IF(ISBLANK(OFFSET('rivers (2)'!$A$1, 2 * (67 - $A26) + 1, 2 * CM$2)), "", SUBSTITUTE($D$1, "&lt;direc&gt;", RIGHT(OFFSET('rivers (2)'!$A$1, 2 * (67 - $A26) + 1, 2 * CM$2), 1)))
&amp; IF(ISBLANK('feature type'!CL24), "EndPlot", SUBSTITUTE(SUBSTITUTE(output!$B$1,
                   "f_type", 'feature type'!CL24),
                   "f_var", 'feature variety'!CL24))
&amp; CHAR(10)</f>
        <v xml:space="preserve">BeginPlot
	x=89,y=44
	TerrainType=TERRAIN_GRASS
	PlotType=2
	FeatureType=FEATURE_FOREST, FeatureVariety=3
EndPlot
</v>
      </c>
      <c r="CN26" t="str">
        <f ca="1">SUBSTITUTE(SUBSTITUTE(SUBSTITUTE(SUBSTITUTE($A$1,
"x_coord",CN$2),
"y_coord",$A26),
"t_type",'terrain type'!CM24),
"p_type", 'plot type'!CM24)
&amp; IF(LEFT(resources!CM24, 6) = "BONUS_", CHAR(9) &amp; "BonusType=" &amp; resources!CM24 &amp; CHAR(10), "")
&amp; IF('goody huts'!CM24, "	ImprovementType=IMPROVEMENT_GOODY_HUT" &amp; CHAR(10), "")
&amp; IF(ISBLANK(OFFSET('rivers (2)'!$A$1, 2 * (67 - $A26), 2 * CN$2 + 1)), "", SUBSTITUTE($C$1, "&lt;direc&gt;", RIGHT(OFFSET('rivers (2)'!$A$1, 2 * (67 - $A26), 2 * CN$2 + 1), 1)))
&amp; IF(ISBLANK(OFFSET('rivers (2)'!$A$1, 2 * (67 - $A26) + 1, 2 * CN$2)), "", SUBSTITUTE($D$1, "&lt;direc&gt;", RIGHT(OFFSET('rivers (2)'!$A$1, 2 * (67 - $A26) + 1, 2 * CN$2), 1)))
&amp; IF(ISBLANK('feature type'!CM24), "EndPlot", SUBSTITUTE(SUBSTITUTE(output!$B$1,
                   "f_type", 'feature type'!CM24),
                   "f_var", 'feature variety'!CM24))
&amp; CHAR(10)</f>
        <v xml:space="preserve">BeginPlot
	x=90,y=44
	TerrainType=TERRAIN_GRASS
	PlotType=2
	RiverNSDirection=2
	isWOfRiver
	RiverWEDirection=3
	isNOfRiver
EndPlot
</v>
      </c>
      <c r="CO26" t="str">
        <f ca="1">SUBSTITUTE(SUBSTITUTE(SUBSTITUTE(SUBSTITUTE($A$1,
"x_coord",CO$2),
"y_coord",$A26),
"t_type",'terrain type'!CN24),
"p_type", 'plot type'!CN24)
&amp; IF(LEFT(resources!CN24, 6) = "BONUS_", CHAR(9) &amp; "BonusType=" &amp; resources!CN24 &amp; CHAR(10), "")
&amp; IF('goody huts'!CN24, "	ImprovementType=IMPROVEMENT_GOODY_HUT" &amp; CHAR(10), "")
&amp; IF(ISBLANK(OFFSET('rivers (2)'!$A$1, 2 * (67 - $A26), 2 * CO$2 + 1)), "", SUBSTITUTE($C$1, "&lt;direc&gt;", RIGHT(OFFSET('rivers (2)'!$A$1, 2 * (67 - $A26), 2 * CO$2 + 1), 1)))
&amp; IF(ISBLANK(OFFSET('rivers (2)'!$A$1, 2 * (67 - $A26) + 1, 2 * CO$2)), "", SUBSTITUTE($D$1, "&lt;direc&gt;", RIGHT(OFFSET('rivers (2)'!$A$1, 2 * (67 - $A26) + 1, 2 * CO$2), 1)))
&amp; IF(ISBLANK('feature type'!CN24), "EndPlot", SUBSTITUTE(SUBSTITUTE(output!$B$1,
                   "f_type", 'feature type'!CN24),
                   "f_var", 'feature variety'!CN24))
&amp; CHAR(10)</f>
        <v xml:space="preserve">BeginPlot
	x=91,y=44
	TerrainType=TERRAIN_GRASS
	PlotType=2
EndPlot
</v>
      </c>
      <c r="CP26" t="str">
        <f ca="1">SUBSTITUTE(SUBSTITUTE(SUBSTITUTE(SUBSTITUTE($A$1,
"x_coord",CP$2),
"y_coord",$A26),
"t_type",'terrain type'!CO24),
"p_type", 'plot type'!CO24)
&amp; IF(LEFT(resources!CO24, 6) = "BONUS_", CHAR(9) &amp; "BonusType=" &amp; resources!CO24 &amp; CHAR(10), "")
&amp; IF('goody huts'!CO24, "	ImprovementType=IMPROVEMENT_GOODY_HUT" &amp; CHAR(10), "")
&amp; IF(ISBLANK(OFFSET('rivers (2)'!$A$1, 2 * (67 - $A26), 2 * CP$2 + 1)), "", SUBSTITUTE($C$1, "&lt;direc&gt;", RIGHT(OFFSET('rivers (2)'!$A$1, 2 * (67 - $A26), 2 * CP$2 + 1), 1)))
&amp; IF(ISBLANK(OFFSET('rivers (2)'!$A$1, 2 * (67 - $A26) + 1, 2 * CP$2)), "", SUBSTITUTE($D$1, "&lt;direc&gt;", RIGHT(OFFSET('rivers (2)'!$A$1, 2 * (67 - $A26) + 1, 2 * CP$2), 1)))
&amp; IF(ISBLANK('feature type'!CO24), "EndPlot", SUBSTITUTE(SUBSTITUTE(output!$B$1,
                   "f_type", 'feature type'!CO24),
                   "f_var", 'feature variety'!CO24))
&amp; CHAR(10)</f>
        <v xml:space="preserve">BeginPlot
	x=92,y=44
	TerrainType=TERRAIN_GRASS
	PlotType=1
	BonusType=BONUS_URANIUM
EndPlot
</v>
      </c>
      <c r="CQ26" t="str">
        <f ca="1">SUBSTITUTE(SUBSTITUTE(SUBSTITUTE(SUBSTITUTE($A$1,
"x_coord",CQ$2),
"y_coord",$A26),
"t_type",'terrain type'!CP24),
"p_type", 'plot type'!CP24)
&amp; IF(LEFT(resources!CP24, 6) = "BONUS_", CHAR(9) &amp; "BonusType=" &amp; resources!CP24 &amp; CHAR(10), "")
&amp; IF('goody huts'!CP24, "	ImprovementType=IMPROVEMENT_GOODY_HUT" &amp; CHAR(10), "")
&amp; IF(ISBLANK(OFFSET('rivers (2)'!$A$1, 2 * (67 - $A26), 2 * CQ$2 + 1)), "", SUBSTITUTE($C$1, "&lt;direc&gt;", RIGHT(OFFSET('rivers (2)'!$A$1, 2 * (67 - $A26), 2 * CQ$2 + 1), 1)))
&amp; IF(ISBLANK(OFFSET('rivers (2)'!$A$1, 2 * (67 - $A26) + 1, 2 * CQ$2)), "", SUBSTITUTE($D$1, "&lt;direc&gt;", RIGHT(OFFSET('rivers (2)'!$A$1, 2 * (67 - $A26) + 1, 2 * CQ$2), 1)))
&amp; IF(ISBLANK('feature type'!CP24), "EndPlot", SUBSTITUTE(SUBSTITUTE(output!$B$1,
                   "f_type", 'feature type'!CP24),
                   "f_var", 'feature variety'!CP24))
&amp; CHAR(10)</f>
        <v xml:space="preserve">BeginPlot
	x=93,y=44
	TerrainType=TERRAIN_GRASS
	PlotType=1
EndPlot
</v>
      </c>
      <c r="CR26" t="str">
        <f ca="1">SUBSTITUTE(SUBSTITUTE(SUBSTITUTE(SUBSTITUTE($A$1,
"x_coord",CR$2),
"y_coord",$A26),
"t_type",'terrain type'!CQ24),
"p_type", 'plot type'!CQ24)
&amp; IF(LEFT(resources!CQ24, 6) = "BONUS_", CHAR(9) &amp; "BonusType=" &amp; resources!CQ24 &amp; CHAR(10), "")
&amp; IF('goody huts'!CQ24, "	ImprovementType=IMPROVEMENT_GOODY_HUT" &amp; CHAR(10), "")
&amp; IF(ISBLANK(OFFSET('rivers (2)'!$A$1, 2 * (67 - $A26), 2 * CR$2 + 1)), "", SUBSTITUTE($C$1, "&lt;direc&gt;", RIGHT(OFFSET('rivers (2)'!$A$1, 2 * (67 - $A26), 2 * CR$2 + 1), 1)))
&amp; IF(ISBLANK(OFFSET('rivers (2)'!$A$1, 2 * (67 - $A26) + 1, 2 * CR$2)), "", SUBSTITUTE($D$1, "&lt;direc&gt;", RIGHT(OFFSET('rivers (2)'!$A$1, 2 * (67 - $A26) + 1, 2 * CR$2), 1)))
&amp; IF(ISBLANK('feature type'!CQ24), "EndPlot", SUBSTITUTE(SUBSTITUTE(output!$B$1,
                   "f_type", 'feature type'!CQ24),
                   "f_var", 'feature variety'!CQ24))
&amp; CHAR(10)</f>
        <v xml:space="preserve">BeginPlot
	x=94,y=44
	TerrainType=TERRAIN_GRASS
	PlotType=2
EndPlot
</v>
      </c>
      <c r="CS26" t="str">
        <f ca="1">SUBSTITUTE(SUBSTITUTE(SUBSTITUTE(SUBSTITUTE($A$1,
"x_coord",CS$2),
"y_coord",$A26),
"t_type",'terrain type'!CR24),
"p_type", 'plot type'!CR24)
&amp; IF(LEFT(resources!CR24, 6) = "BONUS_", CHAR(9) &amp; "BonusType=" &amp; resources!CR24 &amp; CHAR(10), "")
&amp; IF('goody huts'!CR24, "	ImprovementType=IMPROVEMENT_GOODY_HUT" &amp; CHAR(10), "")
&amp; IF(ISBLANK(OFFSET('rivers (2)'!$A$1, 2 * (67 - $A26), 2 * CS$2 + 1)), "", SUBSTITUTE($C$1, "&lt;direc&gt;", RIGHT(OFFSET('rivers (2)'!$A$1, 2 * (67 - $A26), 2 * CS$2 + 1), 1)))
&amp; IF(ISBLANK(OFFSET('rivers (2)'!$A$1, 2 * (67 - $A26) + 1, 2 * CS$2)), "", SUBSTITUTE($D$1, "&lt;direc&gt;", RIGHT(OFFSET('rivers (2)'!$A$1, 2 * (67 - $A26) + 1, 2 * CS$2), 1)))
&amp; IF(ISBLANK('feature type'!CR24), "EndPlot", SUBSTITUTE(SUBSTITUTE(output!$B$1,
                   "f_type", 'feature type'!CR24),
                   "f_var", 'feature variety'!CR24))
&amp; CHAR(10)</f>
        <v xml:space="preserve">BeginPlot
	x=95,y=44
	TerrainType=TERRAIN_GRASS
	PlotType=2
	BonusType=BONUS_SHEEP
	RiverNSDirection=0
	isWOfRiver
EndPlot
</v>
      </c>
      <c r="CT26" t="str">
        <f ca="1">SUBSTITUTE(SUBSTITUTE(SUBSTITUTE(SUBSTITUTE($A$1,
"x_coord",CT$2),
"y_coord",$A26),
"t_type",'terrain type'!CS24),
"p_type", 'plot type'!CS24)
&amp; IF(LEFT(resources!CS24, 6) = "BONUS_", CHAR(9) &amp; "BonusType=" &amp; resources!CS24 &amp; CHAR(10), "")
&amp; IF('goody huts'!CS24, "	ImprovementType=IMPROVEMENT_GOODY_HUT" &amp; CHAR(10), "")
&amp; IF(ISBLANK(OFFSET('rivers (2)'!$A$1, 2 * (67 - $A26), 2 * CT$2 + 1)), "", SUBSTITUTE($C$1, "&lt;direc&gt;", RIGHT(OFFSET('rivers (2)'!$A$1, 2 * (67 - $A26), 2 * CT$2 + 1), 1)))
&amp; IF(ISBLANK(OFFSET('rivers (2)'!$A$1, 2 * (67 - $A26) + 1, 2 * CT$2)), "", SUBSTITUTE($D$1, "&lt;direc&gt;", RIGHT(OFFSET('rivers (2)'!$A$1, 2 * (67 - $A26) + 1, 2 * CT$2), 1)))
&amp; IF(ISBLANK('feature type'!CS24), "EndPlot", SUBSTITUTE(SUBSTITUTE(output!$B$1,
                   "f_type", 'feature type'!CS24),
                   "f_var", 'feature variety'!CS24))
&amp; CHAR(10)</f>
        <v xml:space="preserve">BeginPlot
	x=96,y=44
	TerrainType=TERRAIN_GRASS
	PlotType=2
EndPlot
</v>
      </c>
      <c r="CU26" t="str">
        <f ca="1">SUBSTITUTE(SUBSTITUTE(SUBSTITUTE(SUBSTITUTE($A$1,
"x_coord",CU$2),
"y_coord",$A26),
"t_type",'terrain type'!CT24),
"p_type", 'plot type'!CT24)
&amp; IF(LEFT(resources!CT24, 6) = "BONUS_", CHAR(9) &amp; "BonusType=" &amp; resources!CT24 &amp; CHAR(10), "")
&amp; IF('goody huts'!CT24, "	ImprovementType=IMPROVEMENT_GOODY_HUT" &amp; CHAR(10), "")
&amp; IF(ISBLANK(OFFSET('rivers (2)'!$A$1, 2 * (67 - $A26), 2 * CU$2 + 1)), "", SUBSTITUTE($C$1, "&lt;direc&gt;", RIGHT(OFFSET('rivers (2)'!$A$1, 2 * (67 - $A26), 2 * CU$2 + 1), 1)))
&amp; IF(ISBLANK(OFFSET('rivers (2)'!$A$1, 2 * (67 - $A26) + 1, 2 * CU$2)), "", SUBSTITUTE($D$1, "&lt;direc&gt;", RIGHT(OFFSET('rivers (2)'!$A$1, 2 * (67 - $A26) + 1, 2 * CU$2), 1)))
&amp; IF(ISBLANK('feature type'!CT24), "EndPlot", SUBSTITUTE(SUBSTITUTE(output!$B$1,
                   "f_type", 'feature type'!CT24),
                   "f_var", 'feature variety'!CT24))
&amp; CHAR(10)</f>
        <v xml:space="preserve">BeginPlot
	x=97,y=44
	TerrainType=TERRAIN_GRASS
	PlotType=2
EndPlot
</v>
      </c>
      <c r="CV26" t="str">
        <f ca="1">SUBSTITUTE(SUBSTITUTE(SUBSTITUTE(SUBSTITUTE($A$1,
"x_coord",CV$2),
"y_coord",$A26),
"t_type",'terrain type'!CU24),
"p_type", 'plot type'!CU24)
&amp; IF(LEFT(resources!CU24, 6) = "BONUS_", CHAR(9) &amp; "BonusType=" &amp; resources!CU24 &amp; CHAR(10), "")
&amp; IF('goody huts'!CU24, "	ImprovementType=IMPROVEMENT_GOODY_HUT" &amp; CHAR(10), "")
&amp; IF(ISBLANK(OFFSET('rivers (2)'!$A$1, 2 * (67 - $A26), 2 * CV$2 + 1)), "", SUBSTITUTE($C$1, "&lt;direc&gt;", RIGHT(OFFSET('rivers (2)'!$A$1, 2 * (67 - $A26), 2 * CV$2 + 1), 1)))
&amp; IF(ISBLANK(OFFSET('rivers (2)'!$A$1, 2 * (67 - $A26) + 1, 2 * CV$2)), "", SUBSTITUTE($D$1, "&lt;direc&gt;", RIGHT(OFFSET('rivers (2)'!$A$1, 2 * (67 - $A26) + 1, 2 * CV$2), 1)))
&amp; IF(ISBLANK('feature type'!CU24), "EndPlot", SUBSTITUTE(SUBSTITUTE(output!$B$1,
                   "f_type", 'feature type'!CU24),
                   "f_var", 'feature variety'!CU24))
&amp; CHAR(10)</f>
        <v xml:space="preserve">BeginPlot
	x=98,y=44
	TerrainType=TERRAIN_GRASS
	PlotType=1
	RiverNSDirection=0
	isWOfRiver
	FeatureType=FEATURE_FOREST, FeatureVariety=3
EndPlot
</v>
      </c>
      <c r="CW26" t="str">
        <f ca="1">SUBSTITUTE(SUBSTITUTE(SUBSTITUTE(SUBSTITUTE($A$1,
"x_coord",CW$2),
"y_coord",$A26),
"t_type",'terrain type'!CV24),
"p_type", 'plot type'!CV24)
&amp; IF(LEFT(resources!CV24, 6) = "BONUS_", CHAR(9) &amp; "BonusType=" &amp; resources!CV24 &amp; CHAR(10), "")
&amp; IF('goody huts'!CV24, "	ImprovementType=IMPROVEMENT_GOODY_HUT" &amp; CHAR(10), "")
&amp; IF(ISBLANK(OFFSET('rivers (2)'!$A$1, 2 * (67 - $A26), 2 * CW$2 + 1)), "", SUBSTITUTE($C$1, "&lt;direc&gt;", RIGHT(OFFSET('rivers (2)'!$A$1, 2 * (67 - $A26), 2 * CW$2 + 1), 1)))
&amp; IF(ISBLANK(OFFSET('rivers (2)'!$A$1, 2 * (67 - $A26) + 1, 2 * CW$2)), "", SUBSTITUTE($D$1, "&lt;direc&gt;", RIGHT(OFFSET('rivers (2)'!$A$1, 2 * (67 - $A26) + 1, 2 * CW$2), 1)))
&amp; IF(ISBLANK('feature type'!CV24), "EndPlot", SUBSTITUTE(SUBSTITUTE(output!$B$1,
                   "f_type", 'feature type'!CV24),
                   "f_var", 'feature variety'!CV24))
&amp; CHAR(10)</f>
        <v xml:space="preserve">BeginPlot
	x=99,y=44
	TerrainType=TERRAIN_GRASS
	PlotType=2
EndPlot
</v>
      </c>
      <c r="CX26" t="str">
        <f ca="1">SUBSTITUTE(SUBSTITUTE(SUBSTITUTE(SUBSTITUTE($A$1,
"x_coord",CX$2),
"y_coord",$A26),
"t_type",'terrain type'!CW24),
"p_type", 'plot type'!CW24)
&amp; IF(LEFT(resources!CW24, 6) = "BONUS_", CHAR(9) &amp; "BonusType=" &amp; resources!CW24 &amp; CHAR(10), "")
&amp; IF('goody huts'!CW24, "	ImprovementType=IMPROVEMENT_GOODY_HUT" &amp; CHAR(10), "")
&amp; IF(ISBLANK(OFFSET('rivers (2)'!$A$1, 2 * (67 - $A26), 2 * CX$2 + 1)), "", SUBSTITUTE($C$1, "&lt;direc&gt;", RIGHT(OFFSET('rivers (2)'!$A$1, 2 * (67 - $A26), 2 * CX$2 + 1), 1)))
&amp; IF(ISBLANK(OFFSET('rivers (2)'!$A$1, 2 * (67 - $A26) + 1, 2 * CX$2)), "", SUBSTITUTE($D$1, "&lt;direc&gt;", RIGHT(OFFSET('rivers (2)'!$A$1, 2 * (67 - $A26) + 1, 2 * CX$2), 1)))
&amp; IF(ISBLANK('feature type'!CW24), "EndPlot", SUBSTITUTE(SUBSTITUTE(output!$B$1,
                   "f_type", 'feature type'!CW24),
                   "f_var", 'feature variety'!CW24))
&amp; CHAR(10)</f>
        <v xml:space="preserve">BeginPlot
	x=100,y=44
	TerrainType=TERRAIN_GRASS
	PlotType=2
	FeatureType=FEATURE_FOREST, FeatureVariety=3
EndPlot
</v>
      </c>
      <c r="CY26" t="str">
        <f ca="1">SUBSTITUTE(SUBSTITUTE(SUBSTITUTE(SUBSTITUTE($A$1,
"x_coord",CY$2),
"y_coord",$A26),
"t_type",'terrain type'!CX24),
"p_type", 'plot type'!CX24)
&amp; IF(LEFT(resources!CX24, 6) = "BONUS_", CHAR(9) &amp; "BonusType=" &amp; resources!CX24 &amp; CHAR(10), "")
&amp; IF('goody huts'!CX24, "	ImprovementType=IMPROVEMENT_GOODY_HUT" &amp; CHAR(10), "")
&amp; IF(ISBLANK(OFFSET('rivers (2)'!$A$1, 2 * (67 - $A26), 2 * CY$2 + 1)), "", SUBSTITUTE($C$1, "&lt;direc&gt;", RIGHT(OFFSET('rivers (2)'!$A$1, 2 * (67 - $A26), 2 * CY$2 + 1), 1)))
&amp; IF(ISBLANK(OFFSET('rivers (2)'!$A$1, 2 * (67 - $A26) + 1, 2 * CY$2)), "", SUBSTITUTE($D$1, "&lt;direc&gt;", RIGHT(OFFSET('rivers (2)'!$A$1, 2 * (67 - $A26) + 1, 2 * CY$2), 1)))
&amp; IF(ISBLANK('feature type'!CX24), "EndPlot", SUBSTITUTE(SUBSTITUTE(output!$B$1,
                   "f_type", 'feature type'!CX24),
                   "f_var", 'feature variety'!CX24))
&amp; CHAR(10)</f>
        <v xml:space="preserve">BeginPlot
	x=101,y=44
	TerrainType=TERRAIN_GRASS
	PlotType=2
EndPlot
</v>
      </c>
      <c r="CZ26" t="str">
        <f ca="1">SUBSTITUTE(SUBSTITUTE(SUBSTITUTE(SUBSTITUTE($A$1,
"x_coord",CZ$2),
"y_coord",$A26),
"t_type",'terrain type'!CY24),
"p_type", 'plot type'!CY24)
&amp; IF(LEFT(resources!CY24, 6) = "BONUS_", CHAR(9) &amp; "BonusType=" &amp; resources!CY24 &amp; CHAR(10), "")
&amp; IF('goody huts'!CY24, "	ImprovementType=IMPROVEMENT_GOODY_HUT" &amp; CHAR(10), "")
&amp; IF(ISBLANK(OFFSET('rivers (2)'!$A$1, 2 * (67 - $A26), 2 * CZ$2 + 1)), "", SUBSTITUTE($C$1, "&lt;direc&gt;", RIGHT(OFFSET('rivers (2)'!$A$1, 2 * (67 - $A26), 2 * CZ$2 + 1), 1)))
&amp; IF(ISBLANK(OFFSET('rivers (2)'!$A$1, 2 * (67 - $A26) + 1, 2 * CZ$2)), "", SUBSTITUTE($D$1, "&lt;direc&gt;", RIGHT(OFFSET('rivers (2)'!$A$1, 2 * (67 - $A26) + 1, 2 * CZ$2), 1)))
&amp; IF(ISBLANK('feature type'!CY24), "EndPlot", SUBSTITUTE(SUBSTITUTE(output!$B$1,
                   "f_type", 'feature type'!CY24),
                   "f_var", 'feature variety'!CY24))
&amp; CHAR(10)</f>
        <v xml:space="preserve">BeginPlot
	x=102,y=44
	TerrainType=TERRAIN_GRASS
	PlotType=2
EndPlot
</v>
      </c>
      <c r="DA26" t="str">
        <f ca="1">SUBSTITUTE(SUBSTITUTE(SUBSTITUTE(SUBSTITUTE($A$1,
"x_coord",DA$2),
"y_coord",$A26),
"t_type",'terrain type'!CZ24),
"p_type", 'plot type'!CZ24)
&amp; IF(LEFT(resources!CZ24, 6) = "BONUS_", CHAR(9) &amp; "BonusType=" &amp; resources!CZ24 &amp; CHAR(10), "")
&amp; IF('goody huts'!CZ24, "	ImprovementType=IMPROVEMENT_GOODY_HUT" &amp; CHAR(10), "")
&amp; IF(ISBLANK(OFFSET('rivers (2)'!$A$1, 2 * (67 - $A26), 2 * DA$2 + 1)), "", SUBSTITUTE($C$1, "&lt;direc&gt;", RIGHT(OFFSET('rivers (2)'!$A$1, 2 * (67 - $A26), 2 * DA$2 + 1), 1)))
&amp; IF(ISBLANK(OFFSET('rivers (2)'!$A$1, 2 * (67 - $A26) + 1, 2 * DA$2)), "", SUBSTITUTE($D$1, "&lt;direc&gt;", RIGHT(OFFSET('rivers (2)'!$A$1, 2 * (67 - $A26) + 1, 2 * DA$2), 1)))
&amp; IF(ISBLANK('feature type'!CZ24), "EndPlot", SUBSTITUTE(SUBSTITUTE(output!$B$1,
                   "f_type", 'feature type'!CZ24),
                   "f_var", 'feature variety'!CZ24))
&amp; CHAR(10)</f>
        <v xml:space="preserve">BeginPlot
	x=103,y=44
	TerrainType=TERRAIN_GRASS
	PlotType=2
EndPlot
</v>
      </c>
      <c r="DB26" t="str">
        <f ca="1">SUBSTITUTE(SUBSTITUTE(SUBSTITUTE(SUBSTITUTE($A$1,
"x_coord",DB$2),
"y_coord",$A26),
"t_type",'terrain type'!DA24),
"p_type", 'plot type'!DA24)
&amp; IF(LEFT(resources!DA24, 6) = "BONUS_", CHAR(9) &amp; "BonusType=" &amp; resources!DA24 &amp; CHAR(10), "")
&amp; IF('goody huts'!DA24, "	ImprovementType=IMPROVEMENT_GOODY_HUT" &amp; CHAR(10), "")
&amp; IF(ISBLANK(OFFSET('rivers (2)'!$A$1, 2 * (67 - $A26), 2 * DB$2 + 1)), "", SUBSTITUTE($C$1, "&lt;direc&gt;", RIGHT(OFFSET('rivers (2)'!$A$1, 2 * (67 - $A26), 2 * DB$2 + 1), 1)))
&amp; IF(ISBLANK(OFFSET('rivers (2)'!$A$1, 2 * (67 - $A26) + 1, 2 * DB$2)), "", SUBSTITUTE($D$1, "&lt;direc&gt;", RIGHT(OFFSET('rivers (2)'!$A$1, 2 * (67 - $A26) + 1, 2 * DB$2), 1)))
&amp; IF(ISBLANK('feature type'!DA24), "EndPlot", SUBSTITUTE(SUBSTITUTE(output!$B$1,
                   "f_type", 'feature type'!DA24),
                   "f_var", 'feature variety'!DA24))
&amp; CHAR(10)</f>
        <v xml:space="preserve">BeginPlot
	x=104,y=44
	TerrainType=TERRAIN_GRASS
	PlotType=2
	RiverNSDirection=2
	isWOfRiver
	FeatureType=FEATURE_FOREST, FeatureVariety=3
EndPlot
</v>
      </c>
      <c r="DC26" t="str">
        <f ca="1">SUBSTITUTE(SUBSTITUTE(SUBSTITUTE(SUBSTITUTE($A$1,
"x_coord",DC$2),
"y_coord",$A26),
"t_type",'terrain type'!DB24),
"p_type", 'plot type'!DB24)
&amp; IF(LEFT(resources!DB24, 6) = "BONUS_", CHAR(9) &amp; "BonusType=" &amp; resources!DB24 &amp; CHAR(10), "")
&amp; IF('goody huts'!DB24, "	ImprovementType=IMPROVEMENT_GOODY_HUT" &amp; CHAR(10), "")
&amp; IF(ISBLANK(OFFSET('rivers (2)'!$A$1, 2 * (67 - $A26), 2 * DC$2 + 1)), "", SUBSTITUTE($C$1, "&lt;direc&gt;", RIGHT(OFFSET('rivers (2)'!$A$1, 2 * (67 - $A26), 2 * DC$2 + 1), 1)))
&amp; IF(ISBLANK(OFFSET('rivers (2)'!$A$1, 2 * (67 - $A26) + 1, 2 * DC$2)), "", SUBSTITUTE($D$1, "&lt;direc&gt;", RIGHT(OFFSET('rivers (2)'!$A$1, 2 * (67 - $A26) + 1, 2 * DC$2), 1)))
&amp; IF(ISBLANK('feature type'!DB24), "EndPlot", SUBSTITUTE(SUBSTITUTE(output!$B$1,
                   "f_type", 'feature type'!DB24),
                   "f_var", 'feature variety'!DB24))
&amp; CHAR(10)</f>
        <v xml:space="preserve">BeginPlot
	x=105,y=44
	TerrainType=TERRAIN_GRASS
	PlotType=2
	BonusType=BONUS_INCENSE
	RiverWEDirection=1
	isNOfRiver
	FeatureType=FEATURE_FOREST, FeatureVariety=3
EndPlot
</v>
      </c>
      <c r="DD26" t="str">
        <f ca="1">SUBSTITUTE(SUBSTITUTE(SUBSTITUTE(SUBSTITUTE($A$1,
"x_coord",DD$2),
"y_coord",$A26),
"t_type",'terrain type'!DC24),
"p_type", 'plot type'!DC24)
&amp; IF(LEFT(resources!DC24, 6) = "BONUS_", CHAR(9) &amp; "BonusType=" &amp; resources!DC24 &amp; CHAR(10), "")
&amp; IF('goody huts'!DC24, "	ImprovementType=IMPROVEMENT_GOODY_HUT" &amp; CHAR(10), "")
&amp; IF(ISBLANK(OFFSET('rivers (2)'!$A$1, 2 * (67 - $A26), 2 * DD$2 + 1)), "", SUBSTITUTE($C$1, "&lt;direc&gt;", RIGHT(OFFSET('rivers (2)'!$A$1, 2 * (67 - $A26), 2 * DD$2 + 1), 1)))
&amp; IF(ISBLANK(OFFSET('rivers (2)'!$A$1, 2 * (67 - $A26) + 1, 2 * DD$2)), "", SUBSTITUTE($D$1, "&lt;direc&gt;", RIGHT(OFFSET('rivers (2)'!$A$1, 2 * (67 - $A26) + 1, 2 * DD$2), 1)))
&amp; IF(ISBLANK('feature type'!DC24), "EndPlot", SUBSTITUTE(SUBSTITUTE(output!$B$1,
                   "f_type", 'feature type'!DC24),
                   "f_var", 'feature variety'!DC24))
&amp; CHAR(10)</f>
        <v xml:space="preserve">BeginPlot
	x=106,y=44
	TerrainType=TERRAIN_GRASS
	PlotType=2
	FeatureType=FEATURE_FOREST, FeatureVariety=3
EndPlot
</v>
      </c>
      <c r="DE26" t="str">
        <f ca="1">SUBSTITUTE(SUBSTITUTE(SUBSTITUTE(SUBSTITUTE($A$1,
"x_coord",DE$2),
"y_coord",$A26),
"t_type",'terrain type'!DD24),
"p_type", 'plot type'!DD24)
&amp; IF(LEFT(resources!DD24, 6) = "BONUS_", CHAR(9) &amp; "BonusType=" &amp; resources!DD24 &amp; CHAR(10), "")
&amp; IF('goody huts'!DD24, "	ImprovementType=IMPROVEMENT_GOODY_HUT" &amp; CHAR(10), "")
&amp; IF(ISBLANK(OFFSET('rivers (2)'!$A$1, 2 * (67 - $A26), 2 * DE$2 + 1)), "", SUBSTITUTE($C$1, "&lt;direc&gt;", RIGHT(OFFSET('rivers (2)'!$A$1, 2 * (67 - $A26), 2 * DE$2 + 1), 1)))
&amp; IF(ISBLANK(OFFSET('rivers (2)'!$A$1, 2 * (67 - $A26) + 1, 2 * DE$2)), "", SUBSTITUTE($D$1, "&lt;direc&gt;", RIGHT(OFFSET('rivers (2)'!$A$1, 2 * (67 - $A26) + 1, 2 * DE$2), 1)))
&amp; IF(ISBLANK('feature type'!DD24), "EndPlot", SUBSTITUTE(SUBSTITUTE(output!$B$1,
                   "f_type", 'feature type'!DD24),
                   "f_var", 'feature variety'!DD24))
&amp; CHAR(10)</f>
        <v xml:space="preserve">BeginPlot
	x=107,y=44
	TerrainType=TERRAIN_GRASS
	PlotType=2
	FeatureType=FEATURE_FOREST, FeatureVariety=3
EndPlot
</v>
      </c>
      <c r="DF26" t="str">
        <f ca="1">SUBSTITUTE(SUBSTITUTE(SUBSTITUTE(SUBSTITUTE($A$1,
"x_coord",DF$2),
"y_coord",$A26),
"t_type",'terrain type'!DE24),
"p_type", 'plot type'!DE24)
&amp; IF(LEFT(resources!DE24, 6) = "BONUS_", CHAR(9) &amp; "BonusType=" &amp; resources!DE24 &amp; CHAR(10), "")
&amp; IF('goody huts'!DE24, "	ImprovementType=IMPROVEMENT_GOODY_HUT" &amp; CHAR(10), "")
&amp; IF(ISBLANK(OFFSET('rivers (2)'!$A$1, 2 * (67 - $A26), 2 * DF$2 + 1)), "", SUBSTITUTE($C$1, "&lt;direc&gt;", RIGHT(OFFSET('rivers (2)'!$A$1, 2 * (67 - $A26), 2 * DF$2 + 1), 1)))
&amp; IF(ISBLANK(OFFSET('rivers (2)'!$A$1, 2 * (67 - $A26) + 1, 2 * DF$2)), "", SUBSTITUTE($D$1, "&lt;direc&gt;", RIGHT(OFFSET('rivers (2)'!$A$1, 2 * (67 - $A26) + 1, 2 * DF$2), 1)))
&amp; IF(ISBLANK('feature type'!DE24), "EndPlot", SUBSTITUTE(SUBSTITUTE(output!$B$1,
                   "f_type", 'feature type'!DE24),
                   "f_var", 'feature variety'!DE24))
&amp; CHAR(10)</f>
        <v xml:space="preserve">BeginPlot
	x=108,y=44
	TerrainType=TERRAIN_GRASS
	PlotType=2
	BonusType=BONUS_SHEEP
EndPlot
</v>
      </c>
      <c r="DG26" t="str">
        <f ca="1">SUBSTITUTE(SUBSTITUTE(SUBSTITUTE(SUBSTITUTE($A$1,
"x_coord",DG$2),
"y_coord",$A26),
"t_type",'terrain type'!DF24),
"p_type", 'plot type'!DF24)
&amp; IF(LEFT(resources!DF24, 6) = "BONUS_", CHAR(9) &amp; "BonusType=" &amp; resources!DF24 &amp; CHAR(10), "")
&amp; IF('goody huts'!DF24, "	ImprovementType=IMPROVEMENT_GOODY_HUT" &amp; CHAR(10), "")
&amp; IF(ISBLANK(OFFSET('rivers (2)'!$A$1, 2 * (67 - $A26), 2 * DG$2 + 1)), "", SUBSTITUTE($C$1, "&lt;direc&gt;", RIGHT(OFFSET('rivers (2)'!$A$1, 2 * (67 - $A26), 2 * DG$2 + 1), 1)))
&amp; IF(ISBLANK(OFFSET('rivers (2)'!$A$1, 2 * (67 - $A26) + 1, 2 * DG$2)), "", SUBSTITUTE($D$1, "&lt;direc&gt;", RIGHT(OFFSET('rivers (2)'!$A$1, 2 * (67 - $A26) + 1, 2 * DG$2), 1)))
&amp; IF(ISBLANK('feature type'!DF24), "EndPlot", SUBSTITUTE(SUBSTITUTE(output!$B$1,
                   "f_type", 'feature type'!DF24),
                   "f_var", 'feature variety'!DF24))
&amp; CHAR(10)</f>
        <v xml:space="preserve">BeginPlot
	x=109,y=44
	TerrainType=TERRAIN_COAST
	PlotType=3
EndPlot
</v>
      </c>
      <c r="DH26" t="str">
        <f ca="1">SUBSTITUTE(SUBSTITUTE(SUBSTITUTE(SUBSTITUTE($A$1,
"x_coord",DH$2),
"y_coord",$A26),
"t_type",'terrain type'!DG24),
"p_type", 'plot type'!DG24)
&amp; IF(LEFT(resources!DG24, 6) = "BONUS_", CHAR(9) &amp; "BonusType=" &amp; resources!DG24 &amp; CHAR(10), "")
&amp; IF('goody huts'!DG24, "	ImprovementType=IMPROVEMENT_GOODY_HUT" &amp; CHAR(10), "")
&amp; IF(ISBLANK(OFFSET('rivers (2)'!$A$1, 2 * (67 - $A26), 2 * DH$2 + 1)), "", SUBSTITUTE($C$1, "&lt;direc&gt;", RIGHT(OFFSET('rivers (2)'!$A$1, 2 * (67 - $A26), 2 * DH$2 + 1), 1)))
&amp; IF(ISBLANK(OFFSET('rivers (2)'!$A$1, 2 * (67 - $A26) + 1, 2 * DH$2)), "", SUBSTITUTE($D$1, "&lt;direc&gt;", RIGHT(OFFSET('rivers (2)'!$A$1, 2 * (67 - $A26) + 1, 2 * DH$2), 1)))
&amp; IF(ISBLANK('feature type'!DG24), "EndPlot", SUBSTITUTE(SUBSTITUTE(output!$B$1,
                   "f_type", 'feature type'!DG24),
                   "f_var", 'feature variety'!DG24))
&amp; CHAR(10)</f>
        <v xml:space="preserve">BeginPlot
	x=110,y=44
	TerrainType=TERRAIN_COAST
	PlotType=3
EndPlot
</v>
      </c>
      <c r="DI26" t="str">
        <f ca="1">SUBSTITUTE(SUBSTITUTE(SUBSTITUTE(SUBSTITUTE($A$1,
"x_coord",DI$2),
"y_coord",$A26),
"t_type",'terrain type'!DH24),
"p_type", 'plot type'!DH24)
&amp; IF(LEFT(resources!DH24, 6) = "BONUS_", CHAR(9) &amp; "BonusType=" &amp; resources!DH24 &amp; CHAR(10), "")
&amp; IF('goody huts'!DH24, "	ImprovementType=IMPROVEMENT_GOODY_HUT" &amp; CHAR(10), "")
&amp; IF(ISBLANK(OFFSET('rivers (2)'!$A$1, 2 * (67 - $A26), 2 * DI$2 + 1)), "", SUBSTITUTE($C$1, "&lt;direc&gt;", RIGHT(OFFSET('rivers (2)'!$A$1, 2 * (67 - $A26), 2 * DI$2 + 1), 1)))
&amp; IF(ISBLANK(OFFSET('rivers (2)'!$A$1, 2 * (67 - $A26) + 1, 2 * DI$2)), "", SUBSTITUTE($D$1, "&lt;direc&gt;", RIGHT(OFFSET('rivers (2)'!$A$1, 2 * (67 - $A26) + 1, 2 * DI$2), 1)))
&amp; IF(ISBLANK('feature type'!DH24), "EndPlot", SUBSTITUTE(SUBSTITUTE(output!$B$1,
                   "f_type", 'feature type'!DH24),
                   "f_var", 'feature variety'!DH24))
&amp; CHAR(10)</f>
        <v xml:space="preserve">BeginPlot
	x=111,y=44
	TerrainType=TERRAIN_OCEAN
	PlotType=3
EndPlot
</v>
      </c>
      <c r="DJ26" t="str">
        <f ca="1">SUBSTITUTE(SUBSTITUTE(SUBSTITUTE(SUBSTITUTE($A$1,
"x_coord",DJ$2),
"y_coord",$A26),
"t_type",'terrain type'!DI24),
"p_type", 'plot type'!DI24)
&amp; IF(LEFT(resources!DI24, 6) = "BONUS_", CHAR(9) &amp; "BonusType=" &amp; resources!DI24 &amp; CHAR(10), "")
&amp; IF('goody huts'!DI24, "	ImprovementType=IMPROVEMENT_GOODY_HUT" &amp; CHAR(10), "")
&amp; IF(ISBLANK(OFFSET('rivers (2)'!$A$1, 2 * (67 - $A26), 2 * DJ$2 + 1)), "", SUBSTITUTE($C$1, "&lt;direc&gt;", RIGHT(OFFSET('rivers (2)'!$A$1, 2 * (67 - $A26), 2 * DJ$2 + 1), 1)))
&amp; IF(ISBLANK(OFFSET('rivers (2)'!$A$1, 2 * (67 - $A26) + 1, 2 * DJ$2)), "", SUBSTITUTE($D$1, "&lt;direc&gt;", RIGHT(OFFSET('rivers (2)'!$A$1, 2 * (67 - $A26) + 1, 2 * DJ$2), 1)))
&amp; IF(ISBLANK('feature type'!DI24), "EndPlot", SUBSTITUTE(SUBSTITUTE(output!$B$1,
                   "f_type", 'feature type'!DI24),
                   "f_var", 'feature variety'!DI24))
&amp; CHAR(10)</f>
        <v xml:space="preserve">BeginPlot
	x=112,y=44
	TerrainType=TERRAIN_OCEAN
	PlotType=3
EndPlot
</v>
      </c>
      <c r="DK26" t="str">
        <f ca="1">SUBSTITUTE(SUBSTITUTE(SUBSTITUTE(SUBSTITUTE($A$1,
"x_coord",DK$2),
"y_coord",$A26),
"t_type",'terrain type'!DJ24),
"p_type", 'plot type'!DJ24)
&amp; IF(LEFT(resources!DJ24, 6) = "BONUS_", CHAR(9) &amp; "BonusType=" &amp; resources!DJ24 &amp; CHAR(10), "")
&amp; IF('goody huts'!DJ24, "	ImprovementType=IMPROVEMENT_GOODY_HUT" &amp; CHAR(10), "")
&amp; IF(ISBLANK(OFFSET('rivers (2)'!$A$1, 2 * (67 - $A26), 2 * DK$2 + 1)), "", SUBSTITUTE($C$1, "&lt;direc&gt;", RIGHT(OFFSET('rivers (2)'!$A$1, 2 * (67 - $A26), 2 * DK$2 + 1), 1)))
&amp; IF(ISBLANK(OFFSET('rivers (2)'!$A$1, 2 * (67 - $A26) + 1, 2 * DK$2)), "", SUBSTITUTE($D$1, "&lt;direc&gt;", RIGHT(OFFSET('rivers (2)'!$A$1, 2 * (67 - $A26) + 1, 2 * DK$2), 1)))
&amp; IF(ISBLANK('feature type'!DJ24), "EndPlot", SUBSTITUTE(SUBSTITUTE(output!$B$1,
                   "f_type", 'feature type'!DJ24),
                   "f_var", 'feature variety'!DJ24))
&amp; CHAR(10)</f>
        <v xml:space="preserve">BeginPlot
	x=113,y=44
	TerrainType=TERRAIN_OCEAN
	PlotType=3
EndPlot
</v>
      </c>
      <c r="DL26" t="str">
        <f ca="1">SUBSTITUTE(SUBSTITUTE(SUBSTITUTE(SUBSTITUTE($A$1,
"x_coord",DL$2),
"y_coord",$A26),
"t_type",'terrain type'!DK24),
"p_type", 'plot type'!DK24)
&amp; IF(LEFT(resources!DK24, 6) = "BONUS_", CHAR(9) &amp; "BonusType=" &amp; resources!DK24 &amp; CHAR(10), "")
&amp; IF('goody huts'!DK24, "	ImprovementType=IMPROVEMENT_GOODY_HUT" &amp; CHAR(10), "")
&amp; IF(ISBLANK(OFFSET('rivers (2)'!$A$1, 2 * (67 - $A26), 2 * DL$2 + 1)), "", SUBSTITUTE($C$1, "&lt;direc&gt;", RIGHT(OFFSET('rivers (2)'!$A$1, 2 * (67 - $A26), 2 * DL$2 + 1), 1)))
&amp; IF(ISBLANK(OFFSET('rivers (2)'!$A$1, 2 * (67 - $A26) + 1, 2 * DL$2)), "", SUBSTITUTE($D$1, "&lt;direc&gt;", RIGHT(OFFSET('rivers (2)'!$A$1, 2 * (67 - $A26) + 1, 2 * DL$2), 1)))
&amp; IF(ISBLANK('feature type'!DK24), "EndPlot", SUBSTITUTE(SUBSTITUTE(output!$B$1,
                   "f_type", 'feature type'!DK24),
                   "f_var", 'feature variety'!DK24))
&amp; CHAR(10)</f>
        <v xml:space="preserve">BeginPlot
	x=114,y=44
	TerrainType=TERRAIN_OCEAN
	PlotType=3
EndPlot
</v>
      </c>
      <c r="DM26" t="str">
        <f ca="1">SUBSTITUTE(SUBSTITUTE(SUBSTITUTE(SUBSTITUTE($A$1,
"x_coord",DM$2),
"y_coord",$A26),
"t_type",'terrain type'!DL24),
"p_type", 'plot type'!DL24)
&amp; IF(LEFT(resources!DL24, 6) = "BONUS_", CHAR(9) &amp; "BonusType=" &amp; resources!DL24 &amp; CHAR(10), "")
&amp; IF('goody huts'!DL24, "	ImprovementType=IMPROVEMENT_GOODY_HUT" &amp; CHAR(10), "")
&amp; IF(ISBLANK(OFFSET('rivers (2)'!$A$1, 2 * (67 - $A26), 2 * DM$2 + 1)), "", SUBSTITUTE($C$1, "&lt;direc&gt;", RIGHT(OFFSET('rivers (2)'!$A$1, 2 * (67 - $A26), 2 * DM$2 + 1), 1)))
&amp; IF(ISBLANK(OFFSET('rivers (2)'!$A$1, 2 * (67 - $A26) + 1, 2 * DM$2)), "", SUBSTITUTE($D$1, "&lt;direc&gt;", RIGHT(OFFSET('rivers (2)'!$A$1, 2 * (67 - $A26) + 1, 2 * DM$2), 1)))
&amp; IF(ISBLANK('feature type'!DL24), "EndPlot", SUBSTITUTE(SUBSTITUTE(output!$B$1,
                   "f_type", 'feature type'!DL24),
                   "f_var", 'feature variety'!DL24))
&amp; CHAR(10)</f>
        <v xml:space="preserve">BeginPlot
	x=115,y=44
	TerrainType=TERRAIN_OCEAN
	PlotType=3
EndPlot
</v>
      </c>
      <c r="DN26" t="str">
        <f ca="1">SUBSTITUTE(SUBSTITUTE(SUBSTITUTE(SUBSTITUTE($A$1,
"x_coord",DN$2),
"y_coord",$A26),
"t_type",'terrain type'!DM24),
"p_type", 'plot type'!DM24)
&amp; IF(LEFT(resources!DM24, 6) = "BONUS_", CHAR(9) &amp; "BonusType=" &amp; resources!DM24 &amp; CHAR(10), "")
&amp; IF('goody huts'!DM24, "	ImprovementType=IMPROVEMENT_GOODY_HUT" &amp; CHAR(10), "")
&amp; IF(ISBLANK(OFFSET('rivers (2)'!$A$1, 2 * (67 - $A26), 2 * DN$2 + 1)), "", SUBSTITUTE($C$1, "&lt;direc&gt;", RIGHT(OFFSET('rivers (2)'!$A$1, 2 * (67 - $A26), 2 * DN$2 + 1), 1)))
&amp; IF(ISBLANK(OFFSET('rivers (2)'!$A$1, 2 * (67 - $A26) + 1, 2 * DN$2)), "", SUBSTITUTE($D$1, "&lt;direc&gt;", RIGHT(OFFSET('rivers (2)'!$A$1, 2 * (67 - $A26) + 1, 2 * DN$2), 1)))
&amp; IF(ISBLANK('feature type'!DM24), "EndPlot", SUBSTITUTE(SUBSTITUTE(output!$B$1,
                   "f_type", 'feature type'!DM24),
                   "f_var", 'feature variety'!DM24))
&amp; CHAR(10)</f>
        <v xml:space="preserve">BeginPlot
	x=116,y=44
	TerrainType=TERRAIN_OCEAN
	PlotType=3
EndPlot
</v>
      </c>
      <c r="DO26" t="str">
        <f ca="1">SUBSTITUTE(SUBSTITUTE(SUBSTITUTE(SUBSTITUTE($A$1,
"x_coord",DO$2),
"y_coord",$A26),
"t_type",'terrain type'!DN24),
"p_type", 'plot type'!DN24)
&amp; IF(LEFT(resources!DN24, 6) = "BONUS_", CHAR(9) &amp; "BonusType=" &amp; resources!DN24 &amp; CHAR(10), "")
&amp; IF('goody huts'!DN24, "	ImprovementType=IMPROVEMENT_GOODY_HUT" &amp; CHAR(10), "")
&amp; IF(ISBLANK(OFFSET('rivers (2)'!$A$1, 2 * (67 - $A26), 2 * DO$2 + 1)), "", SUBSTITUTE($C$1, "&lt;direc&gt;", RIGHT(OFFSET('rivers (2)'!$A$1, 2 * (67 - $A26), 2 * DO$2 + 1), 1)))
&amp; IF(ISBLANK(OFFSET('rivers (2)'!$A$1, 2 * (67 - $A26) + 1, 2 * DO$2)), "", SUBSTITUTE($D$1, "&lt;direc&gt;", RIGHT(OFFSET('rivers (2)'!$A$1, 2 * (67 - $A26) + 1, 2 * DO$2), 1)))
&amp; IF(ISBLANK('feature type'!DN24), "EndPlot", SUBSTITUTE(SUBSTITUTE(output!$B$1,
                   "f_type", 'feature type'!DN24),
                   "f_var", 'feature variety'!DN24))
&amp; CHAR(10)</f>
        <v xml:space="preserve">BeginPlot
	x=117,y=44
	TerrainType=TERRAIN_OCEAN
	PlotType=3
EndPlot
</v>
      </c>
      <c r="DP26" t="str">
        <f ca="1">SUBSTITUTE(SUBSTITUTE(SUBSTITUTE(SUBSTITUTE($A$1,
"x_coord",DP$2),
"y_coord",$A26),
"t_type",'terrain type'!DO24),
"p_type", 'plot type'!DO24)
&amp; IF(LEFT(resources!DO24, 6) = "BONUS_", CHAR(9) &amp; "BonusType=" &amp; resources!DO24 &amp; CHAR(10), "")
&amp; IF('goody huts'!DO24, "	ImprovementType=IMPROVEMENT_GOODY_HUT" &amp; CHAR(10), "")
&amp; IF(ISBLANK(OFFSET('rivers (2)'!$A$1, 2 * (67 - $A26), 2 * DP$2 + 1)), "", SUBSTITUTE($C$1, "&lt;direc&gt;", RIGHT(OFFSET('rivers (2)'!$A$1, 2 * (67 - $A26), 2 * DP$2 + 1), 1)))
&amp; IF(ISBLANK(OFFSET('rivers (2)'!$A$1, 2 * (67 - $A26) + 1, 2 * DP$2)), "", SUBSTITUTE($D$1, "&lt;direc&gt;", RIGHT(OFFSET('rivers (2)'!$A$1, 2 * (67 - $A26) + 1, 2 * DP$2), 1)))
&amp; IF(ISBLANK('feature type'!DO24), "EndPlot", SUBSTITUTE(SUBSTITUTE(output!$B$1,
                   "f_type", 'feature type'!DO24),
                   "f_var", 'feature variety'!DO24))
&amp; CHAR(10)</f>
        <v xml:space="preserve">BeginPlot
	x=118,y=44
	TerrainType=TERRAIN_OCEAN
	PlotType=3
EndPlot
</v>
      </c>
      <c r="DQ26" t="str">
        <f ca="1">SUBSTITUTE(SUBSTITUTE(SUBSTITUTE(SUBSTITUTE($A$1,
"x_coord",DQ$2),
"y_coord",$A26),
"t_type",'terrain type'!DP24),
"p_type", 'plot type'!DP24)
&amp; IF(LEFT(resources!DP24, 6) = "BONUS_", CHAR(9) &amp; "BonusType=" &amp; resources!DP24 &amp; CHAR(10), "")
&amp; IF('goody huts'!DP24, "	ImprovementType=IMPROVEMENT_GOODY_HUT" &amp; CHAR(10), "")
&amp; IF(ISBLANK(OFFSET('rivers (2)'!$A$1, 2 * (67 - $A26), 2 * DQ$2 + 1)), "", SUBSTITUTE($C$1, "&lt;direc&gt;", RIGHT(OFFSET('rivers (2)'!$A$1, 2 * (67 - $A26), 2 * DQ$2 + 1), 1)))
&amp; IF(ISBLANK(OFFSET('rivers (2)'!$A$1, 2 * (67 - $A26) + 1, 2 * DQ$2)), "", SUBSTITUTE($D$1, "&lt;direc&gt;", RIGHT(OFFSET('rivers (2)'!$A$1, 2 * (67 - $A26) + 1, 2 * DQ$2), 1)))
&amp; IF(ISBLANK('feature type'!DP24), "EndPlot", SUBSTITUTE(SUBSTITUTE(output!$B$1,
                   "f_type", 'feature type'!DP24),
                   "f_var", 'feature variety'!DP24))
&amp; CHAR(10)</f>
        <v xml:space="preserve">BeginPlot
	x=119,y=44
	TerrainType=TERRAIN_OCEAN
	PlotType=3
EndPlot
</v>
      </c>
      <c r="DR26" t="str">
        <f ca="1">SUBSTITUTE(SUBSTITUTE(SUBSTITUTE(SUBSTITUTE($A$1,
"x_coord",DR$2),
"y_coord",$A26),
"t_type",'terrain type'!DQ24),
"p_type", 'plot type'!DQ24)
&amp; IF(LEFT(resources!DQ24, 6) = "BONUS_", CHAR(9) &amp; "BonusType=" &amp; resources!DQ24 &amp; CHAR(10), "")
&amp; IF('goody huts'!DQ24, "	ImprovementType=IMPROVEMENT_GOODY_HUT" &amp; CHAR(10), "")
&amp; IF(ISBLANK(OFFSET('rivers (2)'!$A$1, 2 * (67 - $A26), 2 * DR$2 + 1)), "", SUBSTITUTE($C$1, "&lt;direc&gt;", RIGHT(OFFSET('rivers (2)'!$A$1, 2 * (67 - $A26), 2 * DR$2 + 1), 1)))
&amp; IF(ISBLANK(OFFSET('rivers (2)'!$A$1, 2 * (67 - $A26) + 1, 2 * DR$2)), "", SUBSTITUTE($D$1, "&lt;direc&gt;", RIGHT(OFFSET('rivers (2)'!$A$1, 2 * (67 - $A26) + 1, 2 * DR$2), 1)))
&amp; IF(ISBLANK('feature type'!DQ24), "EndPlot", SUBSTITUTE(SUBSTITUTE(output!$B$1,
                   "f_type", 'feature type'!DQ24),
                   "f_var", 'feature variety'!DQ24))
&amp; CHAR(10)</f>
        <v xml:space="preserve">BeginPlot
	x=120,y=44
	TerrainType=TERRAIN_OCEAN
	PlotType=3
EndPlot
</v>
      </c>
      <c r="DS26" t="str">
        <f ca="1">SUBSTITUTE(SUBSTITUTE(SUBSTITUTE(SUBSTITUTE($A$1,
"x_coord",DS$2),
"y_coord",$A26),
"t_type",'terrain type'!DR24),
"p_type", 'plot type'!DR24)
&amp; IF(LEFT(resources!DR24, 6) = "BONUS_", CHAR(9) &amp; "BonusType=" &amp; resources!DR24 &amp; CHAR(10), "")
&amp; IF('goody huts'!DR24, "	ImprovementType=IMPROVEMENT_GOODY_HUT" &amp; CHAR(10), "")
&amp; IF(ISBLANK(OFFSET('rivers (2)'!$A$1, 2 * (67 - $A26), 2 * DS$2 + 1)), "", SUBSTITUTE($C$1, "&lt;direc&gt;", RIGHT(OFFSET('rivers (2)'!$A$1, 2 * (67 - $A26), 2 * DS$2 + 1), 1)))
&amp; IF(ISBLANK(OFFSET('rivers (2)'!$A$1, 2 * (67 - $A26) + 1, 2 * DS$2)), "", SUBSTITUTE($D$1, "&lt;direc&gt;", RIGHT(OFFSET('rivers (2)'!$A$1, 2 * (67 - $A26) + 1, 2 * DS$2), 1)))
&amp; IF(ISBLANK('feature type'!DR24), "EndPlot", SUBSTITUTE(SUBSTITUTE(output!$B$1,
                   "f_type", 'feature type'!DR24),
                   "f_var", 'feature variety'!DR24))
&amp; CHAR(10)</f>
        <v xml:space="preserve">BeginPlot
	x=121,y=44
	TerrainType=TERRAIN_OCEAN
	PlotType=3
EndPlot
</v>
      </c>
      <c r="DT26" t="str">
        <f ca="1">SUBSTITUTE(SUBSTITUTE(SUBSTITUTE(SUBSTITUTE($A$1,
"x_coord",DT$2),
"y_coord",$A26),
"t_type",'terrain type'!DS24),
"p_type", 'plot type'!DS24)
&amp; IF(LEFT(resources!DS24, 6) = "BONUS_", CHAR(9) &amp; "BonusType=" &amp; resources!DS24 &amp; CHAR(10), "")
&amp; IF('goody huts'!DS24, "	ImprovementType=IMPROVEMENT_GOODY_HUT" &amp; CHAR(10), "")
&amp; IF(ISBLANK(OFFSET('rivers (2)'!$A$1, 2 * (67 - $A26), 2 * DT$2 + 1)), "", SUBSTITUTE($C$1, "&lt;direc&gt;", RIGHT(OFFSET('rivers (2)'!$A$1, 2 * (67 - $A26), 2 * DT$2 + 1), 1)))
&amp; IF(ISBLANK(OFFSET('rivers (2)'!$A$1, 2 * (67 - $A26) + 1, 2 * DT$2)), "", SUBSTITUTE($D$1, "&lt;direc&gt;", RIGHT(OFFSET('rivers (2)'!$A$1, 2 * (67 - $A26) + 1, 2 * DT$2), 1)))
&amp; IF(ISBLANK('feature type'!DS24), "EndPlot", SUBSTITUTE(SUBSTITUTE(output!$B$1,
                   "f_type", 'feature type'!DS24),
                   "f_var", 'feature variety'!DS24))
&amp; CHAR(10)</f>
        <v xml:space="preserve">BeginPlot
	x=122,y=44
	TerrainType=TERRAIN_OCEAN
	PlotType=3
EndPlot
</v>
      </c>
      <c r="DU26" t="str">
        <f ca="1">SUBSTITUTE(SUBSTITUTE(SUBSTITUTE(SUBSTITUTE($A$1,
"x_coord",DU$2),
"y_coord",$A26),
"t_type",'terrain type'!DT24),
"p_type", 'plot type'!DT24)
&amp; IF(LEFT(resources!DT24, 6) = "BONUS_", CHAR(9) &amp; "BonusType=" &amp; resources!DT24 &amp; CHAR(10), "")
&amp; IF('goody huts'!DT24, "	ImprovementType=IMPROVEMENT_GOODY_HUT" &amp; CHAR(10), "")
&amp; IF(ISBLANK(OFFSET('rivers (2)'!$A$1, 2 * (67 - $A26), 2 * DU$2 + 1)), "", SUBSTITUTE($C$1, "&lt;direc&gt;", RIGHT(OFFSET('rivers (2)'!$A$1, 2 * (67 - $A26), 2 * DU$2 + 1), 1)))
&amp; IF(ISBLANK(OFFSET('rivers (2)'!$A$1, 2 * (67 - $A26) + 1, 2 * DU$2)), "", SUBSTITUTE($D$1, "&lt;direc&gt;", RIGHT(OFFSET('rivers (2)'!$A$1, 2 * (67 - $A26) + 1, 2 * DU$2), 1)))
&amp; IF(ISBLANK('feature type'!DT24), "EndPlot", SUBSTITUTE(SUBSTITUTE(output!$B$1,
                   "f_type", 'feature type'!DT24),
                   "f_var", 'feature variety'!DT24))
&amp; CHAR(10)</f>
        <v xml:space="preserve">BeginPlot
	x=123,y=44
	TerrainType=TERRAIN_OCEAN
	PlotType=3
EndPlot
</v>
      </c>
    </row>
    <row r="27" spans="1:125" x14ac:dyDescent="0.25">
      <c r="A27" s="10">
        <v>43</v>
      </c>
      <c r="B27" t="str">
        <f ca="1">SUBSTITUTE(SUBSTITUTE(SUBSTITUTE(SUBSTITUTE($A$1,
"x_coord",B$2),
"y_coord",$A27),
"t_type",'terrain type'!A25),
"p_type", 'plot type'!A25)
&amp; IF(LEFT(resources!A25, 6) = "BONUS_", CHAR(9) &amp; "BonusType=" &amp; resources!A25 &amp; CHAR(10), "")
&amp; IF('goody huts'!A25, "	ImprovementType=IMPROVEMENT_GOODY_HUT" &amp; CHAR(10), "")
&amp; IF(ISBLANK(OFFSET('rivers (2)'!$A$1, 2 * (67 - $A27), 2 * B$2 + 1)), "", SUBSTITUTE($C$1, "&lt;direc&gt;", RIGHT(OFFSET('rivers (2)'!$A$1, 2 * (67 - $A27), 2 * B$2 + 1), 1)))
&amp; IF(ISBLANK(OFFSET('rivers (2)'!$A$1, 2 * (67 - $A27) + 1, 2 * B$2)), "", SUBSTITUTE($D$1, "&lt;direc&gt;", RIGHT(OFFSET('rivers (2)'!$A$1, 2 * (67 - $A27) + 1, 2 * B$2), 1)))
&amp; IF(ISBLANK('feature type'!A25), "EndPlot", SUBSTITUTE(SUBSTITUTE(output!$B$1,
                   "f_type", 'feature type'!A25),
                   "f_var", 'feature variety'!A25))
&amp; CHAR(10)</f>
        <v xml:space="preserve">BeginPlot
	x=0,y=43
	TerrainType=TERRAIN_OCEAN
	PlotType=3
EndPlot
</v>
      </c>
      <c r="C27" t="str">
        <f ca="1">SUBSTITUTE(SUBSTITUTE(SUBSTITUTE(SUBSTITUTE($A$1,
"x_coord",C$2),
"y_coord",$A27),
"t_type",'terrain type'!B25),
"p_type", 'plot type'!B25)
&amp; IF(LEFT(resources!B25, 6) = "BONUS_", CHAR(9) &amp; "BonusType=" &amp; resources!B25 &amp; CHAR(10), "")
&amp; IF('goody huts'!B25, "	ImprovementType=IMPROVEMENT_GOODY_HUT" &amp; CHAR(10), "")
&amp; IF(ISBLANK(OFFSET('rivers (2)'!$A$1, 2 * (67 - $A27), 2 * C$2 + 1)), "", SUBSTITUTE($C$1, "&lt;direc&gt;", RIGHT(OFFSET('rivers (2)'!$A$1, 2 * (67 - $A27), 2 * C$2 + 1), 1)))
&amp; IF(ISBLANK(OFFSET('rivers (2)'!$A$1, 2 * (67 - $A27) + 1, 2 * C$2)), "", SUBSTITUTE($D$1, "&lt;direc&gt;", RIGHT(OFFSET('rivers (2)'!$A$1, 2 * (67 - $A27) + 1, 2 * C$2), 1)))
&amp; IF(ISBLANK('feature type'!B25), "EndPlot", SUBSTITUTE(SUBSTITUTE(output!$B$1,
                   "f_type", 'feature type'!B25),
                   "f_var", 'feature variety'!B25))
&amp; CHAR(10)</f>
        <v xml:space="preserve">BeginPlot
	x=1,y=43
	TerrainType=TERRAIN_COAST
	PlotType=3
EndPlot
</v>
      </c>
      <c r="D27" t="str">
        <f ca="1">SUBSTITUTE(SUBSTITUTE(SUBSTITUTE(SUBSTITUTE($A$1,
"x_coord",D$2),
"y_coord",$A27),
"t_type",'terrain type'!C25),
"p_type", 'plot type'!C25)
&amp; IF(LEFT(resources!C25, 6) = "BONUS_", CHAR(9) &amp; "BonusType=" &amp; resources!C25 &amp; CHAR(10), "")
&amp; IF('goody huts'!C25, "	ImprovementType=IMPROVEMENT_GOODY_HUT" &amp; CHAR(10), "")
&amp; IF(ISBLANK(OFFSET('rivers (2)'!$A$1, 2 * (67 - $A27), 2 * D$2 + 1)), "", SUBSTITUTE($C$1, "&lt;direc&gt;", RIGHT(OFFSET('rivers (2)'!$A$1, 2 * (67 - $A27), 2 * D$2 + 1), 1)))
&amp; IF(ISBLANK(OFFSET('rivers (2)'!$A$1, 2 * (67 - $A27) + 1, 2 * D$2)), "", SUBSTITUTE($D$1, "&lt;direc&gt;", RIGHT(OFFSET('rivers (2)'!$A$1, 2 * (67 - $A27) + 1, 2 * D$2), 1)))
&amp; IF(ISBLANK('feature type'!C25), "EndPlot", SUBSTITUTE(SUBSTITUTE(output!$B$1,
                   "f_type", 'feature type'!C25),
                   "f_var", 'feature variety'!C25))
&amp; CHAR(10)</f>
        <v xml:space="preserve">BeginPlot
	x=2,y=43
	TerrainType=TERRAIN_GRASS
	PlotType=0
EndPlot
</v>
      </c>
      <c r="E27" t="str">
        <f ca="1">SUBSTITUTE(SUBSTITUTE(SUBSTITUTE(SUBSTITUTE($A$1,
"x_coord",E$2),
"y_coord",$A27),
"t_type",'terrain type'!D25),
"p_type", 'plot type'!D25)
&amp; IF(LEFT(resources!D25, 6) = "BONUS_", CHAR(9) &amp; "BonusType=" &amp; resources!D25 &amp; CHAR(10), "")
&amp; IF('goody huts'!D25, "	ImprovementType=IMPROVEMENT_GOODY_HUT" &amp; CHAR(10), "")
&amp; IF(ISBLANK(OFFSET('rivers (2)'!$A$1, 2 * (67 - $A27), 2 * E$2 + 1)), "", SUBSTITUTE($C$1, "&lt;direc&gt;", RIGHT(OFFSET('rivers (2)'!$A$1, 2 * (67 - $A27), 2 * E$2 + 1), 1)))
&amp; IF(ISBLANK(OFFSET('rivers (2)'!$A$1, 2 * (67 - $A27) + 1, 2 * E$2)), "", SUBSTITUTE($D$1, "&lt;direc&gt;", RIGHT(OFFSET('rivers (2)'!$A$1, 2 * (67 - $A27) + 1, 2 * E$2), 1)))
&amp; IF(ISBLANK('feature type'!D25), "EndPlot", SUBSTITUTE(SUBSTITUTE(output!$B$1,
                   "f_type", 'feature type'!D25),
                   "f_var", 'feature variety'!D25))
&amp; CHAR(10)</f>
        <v xml:space="preserve">BeginPlot
	x=3,y=43
	TerrainType=TERRAIN_COAST
	PlotType=3
EndPlot
</v>
      </c>
      <c r="F27" t="str">
        <f ca="1">SUBSTITUTE(SUBSTITUTE(SUBSTITUTE(SUBSTITUTE($A$1,
"x_coord",F$2),
"y_coord",$A27),
"t_type",'terrain type'!E25),
"p_type", 'plot type'!E25)
&amp; IF(LEFT(resources!E25, 6) = "BONUS_", CHAR(9) &amp; "BonusType=" &amp; resources!E25 &amp; CHAR(10), "")
&amp; IF('goody huts'!E25, "	ImprovementType=IMPROVEMENT_GOODY_HUT" &amp; CHAR(10), "")
&amp; IF(ISBLANK(OFFSET('rivers (2)'!$A$1, 2 * (67 - $A27), 2 * F$2 + 1)), "", SUBSTITUTE($C$1, "&lt;direc&gt;", RIGHT(OFFSET('rivers (2)'!$A$1, 2 * (67 - $A27), 2 * F$2 + 1), 1)))
&amp; IF(ISBLANK(OFFSET('rivers (2)'!$A$1, 2 * (67 - $A27) + 1, 2 * F$2)), "", SUBSTITUTE($D$1, "&lt;direc&gt;", RIGHT(OFFSET('rivers (2)'!$A$1, 2 * (67 - $A27) + 1, 2 * F$2), 1)))
&amp; IF(ISBLANK('feature type'!E25), "EndPlot", SUBSTITUTE(SUBSTITUTE(output!$B$1,
                   "f_type", 'feature type'!E25),
                   "f_var", 'feature variety'!E25))
&amp; CHAR(10)</f>
        <v xml:space="preserve">BeginPlot
	x=4,y=43
	TerrainType=TERRAIN_OCEAN
	PlotType=3
EndPlot
</v>
      </c>
      <c r="G27" t="str">
        <f ca="1">SUBSTITUTE(SUBSTITUTE(SUBSTITUTE(SUBSTITUTE($A$1,
"x_coord",G$2),
"y_coord",$A27),
"t_type",'terrain type'!F25),
"p_type", 'plot type'!F25)
&amp; IF(LEFT(resources!F25, 6) = "BONUS_", CHAR(9) &amp; "BonusType=" &amp; resources!F25 &amp; CHAR(10), "")
&amp; IF('goody huts'!F25, "	ImprovementType=IMPROVEMENT_GOODY_HUT" &amp; CHAR(10), "")
&amp; IF(ISBLANK(OFFSET('rivers (2)'!$A$1, 2 * (67 - $A27), 2 * G$2 + 1)), "", SUBSTITUTE($C$1, "&lt;direc&gt;", RIGHT(OFFSET('rivers (2)'!$A$1, 2 * (67 - $A27), 2 * G$2 + 1), 1)))
&amp; IF(ISBLANK(OFFSET('rivers (2)'!$A$1, 2 * (67 - $A27) + 1, 2 * G$2)), "", SUBSTITUTE($D$1, "&lt;direc&gt;", RIGHT(OFFSET('rivers (2)'!$A$1, 2 * (67 - $A27) + 1, 2 * G$2), 1)))
&amp; IF(ISBLANK('feature type'!F25), "EndPlot", SUBSTITUTE(SUBSTITUTE(output!$B$1,
                   "f_type", 'feature type'!F25),
                   "f_var", 'feature variety'!F25))
&amp; CHAR(10)</f>
        <v xml:space="preserve">BeginPlot
	x=5,y=43
	TerrainType=TERRAIN_OCEAN
	PlotType=3
EndPlot
</v>
      </c>
      <c r="H27" t="str">
        <f ca="1">SUBSTITUTE(SUBSTITUTE(SUBSTITUTE(SUBSTITUTE($A$1,
"x_coord",H$2),
"y_coord",$A27),
"t_type",'terrain type'!G25),
"p_type", 'plot type'!G25)
&amp; IF(LEFT(resources!G25, 6) = "BONUS_", CHAR(9) &amp; "BonusType=" &amp; resources!G25 &amp; CHAR(10), "")
&amp; IF('goody huts'!G25, "	ImprovementType=IMPROVEMENT_GOODY_HUT" &amp; CHAR(10), "")
&amp; IF(ISBLANK(OFFSET('rivers (2)'!$A$1, 2 * (67 - $A27), 2 * H$2 + 1)), "", SUBSTITUTE($C$1, "&lt;direc&gt;", RIGHT(OFFSET('rivers (2)'!$A$1, 2 * (67 - $A27), 2 * H$2 + 1), 1)))
&amp; IF(ISBLANK(OFFSET('rivers (2)'!$A$1, 2 * (67 - $A27) + 1, 2 * H$2)), "", SUBSTITUTE($D$1, "&lt;direc&gt;", RIGHT(OFFSET('rivers (2)'!$A$1, 2 * (67 - $A27) + 1, 2 * H$2), 1)))
&amp; IF(ISBLANK('feature type'!G25), "EndPlot", SUBSTITUTE(SUBSTITUTE(output!$B$1,
                   "f_type", 'feature type'!G25),
                   "f_var", 'feature variety'!G25))
&amp; CHAR(10)</f>
        <v xml:space="preserve">BeginPlot
	x=6,y=43
	TerrainType=TERRAIN_OCEAN
	PlotType=3
EndPlot
</v>
      </c>
      <c r="I27" t="str">
        <f ca="1">SUBSTITUTE(SUBSTITUTE(SUBSTITUTE(SUBSTITUTE($A$1,
"x_coord",I$2),
"y_coord",$A27),
"t_type",'terrain type'!H25),
"p_type", 'plot type'!H25)
&amp; IF(LEFT(resources!H25, 6) = "BONUS_", CHAR(9) &amp; "BonusType=" &amp; resources!H25 &amp; CHAR(10), "")
&amp; IF('goody huts'!H25, "	ImprovementType=IMPROVEMENT_GOODY_HUT" &amp; CHAR(10), "")
&amp; IF(ISBLANK(OFFSET('rivers (2)'!$A$1, 2 * (67 - $A27), 2 * I$2 + 1)), "", SUBSTITUTE($C$1, "&lt;direc&gt;", RIGHT(OFFSET('rivers (2)'!$A$1, 2 * (67 - $A27), 2 * I$2 + 1), 1)))
&amp; IF(ISBLANK(OFFSET('rivers (2)'!$A$1, 2 * (67 - $A27) + 1, 2 * I$2)), "", SUBSTITUTE($D$1, "&lt;direc&gt;", RIGHT(OFFSET('rivers (2)'!$A$1, 2 * (67 - $A27) + 1, 2 * I$2), 1)))
&amp; IF(ISBLANK('feature type'!H25), "EndPlot", SUBSTITUTE(SUBSTITUTE(output!$B$1,
                   "f_type", 'feature type'!H25),
                   "f_var", 'feature variety'!H25))
&amp; CHAR(10)</f>
        <v xml:space="preserve">BeginPlot
	x=7,y=43
	TerrainType=TERRAIN_OCEAN
	PlotType=3
EndPlot
</v>
      </c>
      <c r="J27" t="str">
        <f ca="1">SUBSTITUTE(SUBSTITUTE(SUBSTITUTE(SUBSTITUTE($A$1,
"x_coord",J$2),
"y_coord",$A27),
"t_type",'terrain type'!I25),
"p_type", 'plot type'!I25)
&amp; IF(LEFT(resources!I25, 6) = "BONUS_", CHAR(9) &amp; "BonusType=" &amp; resources!I25 &amp; CHAR(10), "")
&amp; IF('goody huts'!I25, "	ImprovementType=IMPROVEMENT_GOODY_HUT" &amp; CHAR(10), "")
&amp; IF(ISBLANK(OFFSET('rivers (2)'!$A$1, 2 * (67 - $A27), 2 * J$2 + 1)), "", SUBSTITUTE($C$1, "&lt;direc&gt;", RIGHT(OFFSET('rivers (2)'!$A$1, 2 * (67 - $A27), 2 * J$2 + 1), 1)))
&amp; IF(ISBLANK(OFFSET('rivers (2)'!$A$1, 2 * (67 - $A27) + 1, 2 * J$2)), "", SUBSTITUTE($D$1, "&lt;direc&gt;", RIGHT(OFFSET('rivers (2)'!$A$1, 2 * (67 - $A27) + 1, 2 * J$2), 1)))
&amp; IF(ISBLANK('feature type'!I25), "EndPlot", SUBSTITUTE(SUBSTITUTE(output!$B$1,
                   "f_type", 'feature type'!I25),
                   "f_var", 'feature variety'!I25))
&amp; CHAR(10)</f>
        <v xml:space="preserve">BeginPlot
	x=8,y=43
	TerrainType=TERRAIN_OCEAN
	PlotType=3
EndPlot
</v>
      </c>
      <c r="K27" t="str">
        <f ca="1">SUBSTITUTE(SUBSTITUTE(SUBSTITUTE(SUBSTITUTE($A$1,
"x_coord",K$2),
"y_coord",$A27),
"t_type",'terrain type'!J25),
"p_type", 'plot type'!J25)
&amp; IF(LEFT(resources!J25, 6) = "BONUS_", CHAR(9) &amp; "BonusType=" &amp; resources!J25 &amp; CHAR(10), "")
&amp; IF('goody huts'!J25, "	ImprovementType=IMPROVEMENT_GOODY_HUT" &amp; CHAR(10), "")
&amp; IF(ISBLANK(OFFSET('rivers (2)'!$A$1, 2 * (67 - $A27), 2 * K$2 + 1)), "", SUBSTITUTE($C$1, "&lt;direc&gt;", RIGHT(OFFSET('rivers (2)'!$A$1, 2 * (67 - $A27), 2 * K$2 + 1), 1)))
&amp; IF(ISBLANK(OFFSET('rivers (2)'!$A$1, 2 * (67 - $A27) + 1, 2 * K$2)), "", SUBSTITUTE($D$1, "&lt;direc&gt;", RIGHT(OFFSET('rivers (2)'!$A$1, 2 * (67 - $A27) + 1, 2 * K$2), 1)))
&amp; IF(ISBLANK('feature type'!J25), "EndPlot", SUBSTITUTE(SUBSTITUTE(output!$B$1,
                   "f_type", 'feature type'!J25),
                   "f_var", 'feature variety'!J25))
&amp; CHAR(10)</f>
        <v xml:space="preserve">BeginPlot
	x=9,y=43
	TerrainType=TERRAIN_OCEAN
	PlotType=3
EndPlot
</v>
      </c>
      <c r="L27" t="str">
        <f ca="1">SUBSTITUTE(SUBSTITUTE(SUBSTITUTE(SUBSTITUTE($A$1,
"x_coord",L$2),
"y_coord",$A27),
"t_type",'terrain type'!K25),
"p_type", 'plot type'!K25)
&amp; IF(LEFT(resources!K25, 6) = "BONUS_", CHAR(9) &amp; "BonusType=" &amp; resources!K25 &amp; CHAR(10), "")
&amp; IF('goody huts'!K25, "	ImprovementType=IMPROVEMENT_GOODY_HUT" &amp; CHAR(10), "")
&amp; IF(ISBLANK(OFFSET('rivers (2)'!$A$1, 2 * (67 - $A27), 2 * L$2 + 1)), "", SUBSTITUTE($C$1, "&lt;direc&gt;", RIGHT(OFFSET('rivers (2)'!$A$1, 2 * (67 - $A27), 2 * L$2 + 1), 1)))
&amp; IF(ISBLANK(OFFSET('rivers (2)'!$A$1, 2 * (67 - $A27) + 1, 2 * L$2)), "", SUBSTITUTE($D$1, "&lt;direc&gt;", RIGHT(OFFSET('rivers (2)'!$A$1, 2 * (67 - $A27) + 1, 2 * L$2), 1)))
&amp; IF(ISBLANK('feature type'!K25), "EndPlot", SUBSTITUTE(SUBSTITUTE(output!$B$1,
                   "f_type", 'feature type'!K25),
                   "f_var", 'feature variety'!K25))
&amp; CHAR(10)</f>
        <v xml:space="preserve">BeginPlot
	x=10,y=43
	TerrainType=TERRAIN_OCEAN
	PlotType=3
EndPlot
</v>
      </c>
      <c r="M27" t="str">
        <f ca="1">SUBSTITUTE(SUBSTITUTE(SUBSTITUTE(SUBSTITUTE($A$1,
"x_coord",M$2),
"y_coord",$A27),
"t_type",'terrain type'!L25),
"p_type", 'plot type'!L25)
&amp; IF(LEFT(resources!L25, 6) = "BONUS_", CHAR(9) &amp; "BonusType=" &amp; resources!L25 &amp; CHAR(10), "")
&amp; IF('goody huts'!L25, "	ImprovementType=IMPROVEMENT_GOODY_HUT" &amp; CHAR(10), "")
&amp; IF(ISBLANK(OFFSET('rivers (2)'!$A$1, 2 * (67 - $A27), 2 * M$2 + 1)), "", SUBSTITUTE($C$1, "&lt;direc&gt;", RIGHT(OFFSET('rivers (2)'!$A$1, 2 * (67 - $A27), 2 * M$2 + 1), 1)))
&amp; IF(ISBLANK(OFFSET('rivers (2)'!$A$1, 2 * (67 - $A27) + 1, 2 * M$2)), "", SUBSTITUTE($D$1, "&lt;direc&gt;", RIGHT(OFFSET('rivers (2)'!$A$1, 2 * (67 - $A27) + 1, 2 * M$2), 1)))
&amp; IF(ISBLANK('feature type'!L25), "EndPlot", SUBSTITUTE(SUBSTITUTE(output!$B$1,
                   "f_type", 'feature type'!L25),
                   "f_var", 'feature variety'!L25))
&amp; CHAR(10)</f>
        <v xml:space="preserve">BeginPlot
	x=11,y=43
	TerrainType=TERRAIN_OCEAN
	PlotType=3
EndPlot
</v>
      </c>
      <c r="N27" t="str">
        <f ca="1">SUBSTITUTE(SUBSTITUTE(SUBSTITUTE(SUBSTITUTE($A$1,
"x_coord",N$2),
"y_coord",$A27),
"t_type",'terrain type'!M25),
"p_type", 'plot type'!M25)
&amp; IF(LEFT(resources!M25, 6) = "BONUS_", CHAR(9) &amp; "BonusType=" &amp; resources!M25 &amp; CHAR(10), "")
&amp; IF('goody huts'!M25, "	ImprovementType=IMPROVEMENT_GOODY_HUT" &amp; CHAR(10), "")
&amp; IF(ISBLANK(OFFSET('rivers (2)'!$A$1, 2 * (67 - $A27), 2 * N$2 + 1)), "", SUBSTITUTE($C$1, "&lt;direc&gt;", RIGHT(OFFSET('rivers (2)'!$A$1, 2 * (67 - $A27), 2 * N$2 + 1), 1)))
&amp; IF(ISBLANK(OFFSET('rivers (2)'!$A$1, 2 * (67 - $A27) + 1, 2 * N$2)), "", SUBSTITUTE($D$1, "&lt;direc&gt;", RIGHT(OFFSET('rivers (2)'!$A$1, 2 * (67 - $A27) + 1, 2 * N$2), 1)))
&amp; IF(ISBLANK('feature type'!M25), "EndPlot", SUBSTITUTE(SUBSTITUTE(output!$B$1,
                   "f_type", 'feature type'!M25),
                   "f_var", 'feature variety'!M25))
&amp; CHAR(10)</f>
        <v xml:space="preserve">BeginPlot
	x=12,y=43
	TerrainType=TERRAIN_OCEAN
	PlotType=3
EndPlot
</v>
      </c>
      <c r="O27" t="str">
        <f ca="1">SUBSTITUTE(SUBSTITUTE(SUBSTITUTE(SUBSTITUTE($A$1,
"x_coord",O$2),
"y_coord",$A27),
"t_type",'terrain type'!N25),
"p_type", 'plot type'!N25)
&amp; IF(LEFT(resources!N25, 6) = "BONUS_", CHAR(9) &amp; "BonusType=" &amp; resources!N25 &amp; CHAR(10), "")
&amp; IF('goody huts'!N25, "	ImprovementType=IMPROVEMENT_GOODY_HUT" &amp; CHAR(10), "")
&amp; IF(ISBLANK(OFFSET('rivers (2)'!$A$1, 2 * (67 - $A27), 2 * O$2 + 1)), "", SUBSTITUTE($C$1, "&lt;direc&gt;", RIGHT(OFFSET('rivers (2)'!$A$1, 2 * (67 - $A27), 2 * O$2 + 1), 1)))
&amp; IF(ISBLANK(OFFSET('rivers (2)'!$A$1, 2 * (67 - $A27) + 1, 2 * O$2)), "", SUBSTITUTE($D$1, "&lt;direc&gt;", RIGHT(OFFSET('rivers (2)'!$A$1, 2 * (67 - $A27) + 1, 2 * O$2), 1)))
&amp; IF(ISBLANK('feature type'!N25), "EndPlot", SUBSTITUTE(SUBSTITUTE(output!$B$1,
                   "f_type", 'feature type'!N25),
                   "f_var", 'feature variety'!N25))
&amp; CHAR(10)</f>
        <v xml:space="preserve">BeginPlot
	x=13,y=43
	TerrainType=TERRAIN_COAST
	PlotType=3
EndPlot
</v>
      </c>
      <c r="P27" t="str">
        <f ca="1">SUBSTITUTE(SUBSTITUTE(SUBSTITUTE(SUBSTITUTE($A$1,
"x_coord",P$2),
"y_coord",$A27),
"t_type",'terrain type'!O25),
"p_type", 'plot type'!O25)
&amp; IF(LEFT(resources!O25, 6) = "BONUS_", CHAR(9) &amp; "BonusType=" &amp; resources!O25 &amp; CHAR(10), "")
&amp; IF('goody huts'!O25, "	ImprovementType=IMPROVEMENT_GOODY_HUT" &amp; CHAR(10), "")
&amp; IF(ISBLANK(OFFSET('rivers (2)'!$A$1, 2 * (67 - $A27), 2 * P$2 + 1)), "", SUBSTITUTE($C$1, "&lt;direc&gt;", RIGHT(OFFSET('rivers (2)'!$A$1, 2 * (67 - $A27), 2 * P$2 + 1), 1)))
&amp; IF(ISBLANK(OFFSET('rivers (2)'!$A$1, 2 * (67 - $A27) + 1, 2 * P$2)), "", SUBSTITUTE($D$1, "&lt;direc&gt;", RIGHT(OFFSET('rivers (2)'!$A$1, 2 * (67 - $A27) + 1, 2 * P$2), 1)))
&amp; IF(ISBLANK('feature type'!O25), "EndPlot", SUBSTITUTE(SUBSTITUTE(output!$B$1,
                   "f_type", 'feature type'!O25),
                   "f_var", 'feature variety'!O25))
&amp; CHAR(10)</f>
        <v xml:space="preserve">BeginPlot
	x=14,y=43
	TerrainType=TERRAIN_COAST
	PlotType=3
	BonusType=BONUS_FISH
EndPlot
</v>
      </c>
      <c r="Q27" t="str">
        <f ca="1">SUBSTITUTE(SUBSTITUTE(SUBSTITUTE(SUBSTITUTE($A$1,
"x_coord",Q$2),
"y_coord",$A27),
"t_type",'terrain type'!P25),
"p_type", 'plot type'!P25)
&amp; IF(LEFT(resources!P25, 6) = "BONUS_", CHAR(9) &amp; "BonusType=" &amp; resources!P25 &amp; CHAR(10), "")
&amp; IF('goody huts'!P25, "	ImprovementType=IMPROVEMENT_GOODY_HUT" &amp; CHAR(10), "")
&amp; IF(ISBLANK(OFFSET('rivers (2)'!$A$1, 2 * (67 - $A27), 2 * Q$2 + 1)), "", SUBSTITUTE($C$1, "&lt;direc&gt;", RIGHT(OFFSET('rivers (2)'!$A$1, 2 * (67 - $A27), 2 * Q$2 + 1), 1)))
&amp; IF(ISBLANK(OFFSET('rivers (2)'!$A$1, 2 * (67 - $A27) + 1, 2 * Q$2)), "", SUBSTITUTE($D$1, "&lt;direc&gt;", RIGHT(OFFSET('rivers (2)'!$A$1, 2 * (67 - $A27) + 1, 2 * Q$2), 1)))
&amp; IF(ISBLANK('feature type'!P25), "EndPlot", SUBSTITUTE(SUBSTITUTE(output!$B$1,
                   "f_type", 'feature type'!P25),
                   "f_var", 'feature variety'!P25))
&amp; CHAR(10)</f>
        <v xml:space="preserve">BeginPlot
	x=15,y=43
	TerrainType=TERRAIN_GRASS
	PlotType=1
EndPlot
</v>
      </c>
      <c r="R27" t="str">
        <f ca="1">SUBSTITUTE(SUBSTITUTE(SUBSTITUTE(SUBSTITUTE($A$1,
"x_coord",R$2),
"y_coord",$A27),
"t_type",'terrain type'!Q25),
"p_type", 'plot type'!Q25)
&amp; IF(LEFT(resources!Q25, 6) = "BONUS_", CHAR(9) &amp; "BonusType=" &amp; resources!Q25 &amp; CHAR(10), "")
&amp; IF('goody huts'!Q25, "	ImprovementType=IMPROVEMENT_GOODY_HUT" &amp; CHAR(10), "")
&amp; IF(ISBLANK(OFFSET('rivers (2)'!$A$1, 2 * (67 - $A27), 2 * R$2 + 1)), "", SUBSTITUTE($C$1, "&lt;direc&gt;", RIGHT(OFFSET('rivers (2)'!$A$1, 2 * (67 - $A27), 2 * R$2 + 1), 1)))
&amp; IF(ISBLANK(OFFSET('rivers (2)'!$A$1, 2 * (67 - $A27) + 1, 2 * R$2)), "", SUBSTITUTE($D$1, "&lt;direc&gt;", RIGHT(OFFSET('rivers (2)'!$A$1, 2 * (67 - $A27) + 1, 2 * R$2), 1)))
&amp; IF(ISBLANK('feature type'!Q25), "EndPlot", SUBSTITUTE(SUBSTITUTE(output!$B$1,
                   "f_type", 'feature type'!Q25),
                   "f_var", 'feature variety'!Q25))
&amp; CHAR(10)</f>
        <v xml:space="preserve">BeginPlot
	x=16,y=43
	TerrainType=TERRAIN_GRASS
	PlotType=2
	BonusType=BONUS_COPPER
	ImprovementType=IMPROVEMENT_GOODY_HUT
	FeatureType=FEATURE_FOREST, FeatureVariety=0
EndPlot
</v>
      </c>
      <c r="S27" t="str">
        <f ca="1">SUBSTITUTE(SUBSTITUTE(SUBSTITUTE(SUBSTITUTE($A$1,
"x_coord",S$2),
"y_coord",$A27),
"t_type",'terrain type'!R25),
"p_type", 'plot type'!R25)
&amp; IF(LEFT(resources!R25, 6) = "BONUS_", CHAR(9) &amp; "BonusType=" &amp; resources!R25 &amp; CHAR(10), "")
&amp; IF('goody huts'!R25, "	ImprovementType=IMPROVEMENT_GOODY_HUT" &amp; CHAR(10), "")
&amp; IF(ISBLANK(OFFSET('rivers (2)'!$A$1, 2 * (67 - $A27), 2 * S$2 + 1)), "", SUBSTITUTE($C$1, "&lt;direc&gt;", RIGHT(OFFSET('rivers (2)'!$A$1, 2 * (67 - $A27), 2 * S$2 + 1), 1)))
&amp; IF(ISBLANK(OFFSET('rivers (2)'!$A$1, 2 * (67 - $A27) + 1, 2 * S$2)), "", SUBSTITUTE($D$1, "&lt;direc&gt;", RIGHT(OFFSET('rivers (2)'!$A$1, 2 * (67 - $A27) + 1, 2 * S$2), 1)))
&amp; IF(ISBLANK('feature type'!R25), "EndPlot", SUBSTITUTE(SUBSTITUTE(output!$B$1,
                   "f_type", 'feature type'!R25),
                   "f_var", 'feature variety'!R25))
&amp; CHAR(10)</f>
        <v xml:space="preserve">BeginPlot
	x=17,y=43
	TerrainType=TERRAIN_GRASS
	PlotType=1
	FeatureType=FEATURE_FOREST, FeatureVariety=0
EndPlot
</v>
      </c>
      <c r="T27" t="str">
        <f ca="1">SUBSTITUTE(SUBSTITUTE(SUBSTITUTE(SUBSTITUTE($A$1,
"x_coord",T$2),
"y_coord",$A27),
"t_type",'terrain type'!S25),
"p_type", 'plot type'!S25)
&amp; IF(LEFT(resources!S25, 6) = "BONUS_", CHAR(9) &amp; "BonusType=" &amp; resources!S25 &amp; CHAR(10), "")
&amp; IF('goody huts'!S25, "	ImprovementType=IMPROVEMENT_GOODY_HUT" &amp; CHAR(10), "")
&amp; IF(ISBLANK(OFFSET('rivers (2)'!$A$1, 2 * (67 - $A27), 2 * T$2 + 1)), "", SUBSTITUTE($C$1, "&lt;direc&gt;", RIGHT(OFFSET('rivers (2)'!$A$1, 2 * (67 - $A27), 2 * T$2 + 1), 1)))
&amp; IF(ISBLANK(OFFSET('rivers (2)'!$A$1, 2 * (67 - $A27) + 1, 2 * T$2)), "", SUBSTITUTE($D$1, "&lt;direc&gt;", RIGHT(OFFSET('rivers (2)'!$A$1, 2 * (67 - $A27) + 1, 2 * T$2), 1)))
&amp; IF(ISBLANK('feature type'!S25), "EndPlot", SUBSTITUTE(SUBSTITUTE(output!$B$1,
                   "f_type", 'feature type'!S25),
                   "f_var", 'feature variety'!S25))
&amp; CHAR(10)</f>
        <v xml:space="preserve">BeginPlot
	x=18,y=43
	TerrainType=TERRAIN_GRASS
	PlotType=2
	FeatureType=FEATURE_FOREST, FeatureVariety=0
EndPlot
</v>
      </c>
      <c r="U27" t="str">
        <f ca="1">SUBSTITUTE(SUBSTITUTE(SUBSTITUTE(SUBSTITUTE($A$1,
"x_coord",U$2),
"y_coord",$A27),
"t_type",'terrain type'!T25),
"p_type", 'plot type'!T25)
&amp; IF(LEFT(resources!T25, 6) = "BONUS_", CHAR(9) &amp; "BonusType=" &amp; resources!T25 &amp; CHAR(10), "")
&amp; IF('goody huts'!T25, "	ImprovementType=IMPROVEMENT_GOODY_HUT" &amp; CHAR(10), "")
&amp; IF(ISBLANK(OFFSET('rivers (2)'!$A$1, 2 * (67 - $A27), 2 * U$2 + 1)), "", SUBSTITUTE($C$1, "&lt;direc&gt;", RIGHT(OFFSET('rivers (2)'!$A$1, 2 * (67 - $A27), 2 * U$2 + 1), 1)))
&amp; IF(ISBLANK(OFFSET('rivers (2)'!$A$1, 2 * (67 - $A27) + 1, 2 * U$2)), "", SUBSTITUTE($D$1, "&lt;direc&gt;", RIGHT(OFFSET('rivers (2)'!$A$1, 2 * (67 - $A27) + 1, 2 * U$2), 1)))
&amp; IF(ISBLANK('feature type'!T25), "EndPlot", SUBSTITUTE(SUBSTITUTE(output!$B$1,
                   "f_type", 'feature type'!T25),
                   "f_var", 'feature variety'!T25))
&amp; CHAR(10)</f>
        <v xml:space="preserve">BeginPlot
	x=19,y=43
	TerrainType=TERRAIN_GRASS
	PlotType=2
	BonusType=BONUS_DYE
	FeatureType=FEATURE_FOREST, FeatureVariety=0
EndPlot
</v>
      </c>
      <c r="V27" t="str">
        <f ca="1">SUBSTITUTE(SUBSTITUTE(SUBSTITUTE(SUBSTITUTE($A$1,
"x_coord",V$2),
"y_coord",$A27),
"t_type",'terrain type'!U25),
"p_type", 'plot type'!U25)
&amp; IF(LEFT(resources!U25, 6) = "BONUS_", CHAR(9) &amp; "BonusType=" &amp; resources!U25 &amp; CHAR(10), "")
&amp; IF('goody huts'!U25, "	ImprovementType=IMPROVEMENT_GOODY_HUT" &amp; CHAR(10), "")
&amp; IF(ISBLANK(OFFSET('rivers (2)'!$A$1, 2 * (67 - $A27), 2 * V$2 + 1)), "", SUBSTITUTE($C$1, "&lt;direc&gt;", RIGHT(OFFSET('rivers (2)'!$A$1, 2 * (67 - $A27), 2 * V$2 + 1), 1)))
&amp; IF(ISBLANK(OFFSET('rivers (2)'!$A$1, 2 * (67 - $A27) + 1, 2 * V$2)), "", SUBSTITUTE($D$1, "&lt;direc&gt;", RIGHT(OFFSET('rivers (2)'!$A$1, 2 * (67 - $A27) + 1, 2 * V$2), 1)))
&amp; IF(ISBLANK('feature type'!U25), "EndPlot", SUBSTITUTE(SUBSTITUTE(output!$B$1,
                   "f_type", 'feature type'!U25),
                   "f_var", 'feature variety'!U25))
&amp; CHAR(10)</f>
        <v xml:space="preserve">BeginPlot
	x=20,y=43
	TerrainType=TERRAIN_GRASS
	PlotType=1
	FeatureType=FEATURE_FOREST, FeatureVariety=0
EndPlot
</v>
      </c>
      <c r="W27" t="str">
        <f ca="1">SUBSTITUTE(SUBSTITUTE(SUBSTITUTE(SUBSTITUTE($A$1,
"x_coord",W$2),
"y_coord",$A27),
"t_type",'terrain type'!V25),
"p_type", 'plot type'!V25)
&amp; IF(LEFT(resources!V25, 6) = "BONUS_", CHAR(9) &amp; "BonusType=" &amp; resources!V25 &amp; CHAR(10), "")
&amp; IF('goody huts'!V25, "	ImprovementType=IMPROVEMENT_GOODY_HUT" &amp; CHAR(10), "")
&amp; IF(ISBLANK(OFFSET('rivers (2)'!$A$1, 2 * (67 - $A27), 2 * W$2 + 1)), "", SUBSTITUTE($C$1, "&lt;direc&gt;", RIGHT(OFFSET('rivers (2)'!$A$1, 2 * (67 - $A27), 2 * W$2 + 1), 1)))
&amp; IF(ISBLANK(OFFSET('rivers (2)'!$A$1, 2 * (67 - $A27) + 1, 2 * W$2)), "", SUBSTITUTE($D$1, "&lt;direc&gt;", RIGHT(OFFSET('rivers (2)'!$A$1, 2 * (67 - $A27) + 1, 2 * W$2), 1)))
&amp; IF(ISBLANK('feature type'!V25), "EndPlot", SUBSTITUTE(SUBSTITUTE(output!$B$1,
                   "f_type", 'feature type'!V25),
                   "f_var", 'feature variety'!V25))
&amp; CHAR(10)</f>
        <v xml:space="preserve">BeginPlot
	x=21,y=43
	TerrainType=TERRAIN_GRASS
	PlotType=2
	BonusType=BONUS_HORSE
EndPlot
</v>
      </c>
      <c r="X27" t="str">
        <f ca="1">SUBSTITUTE(SUBSTITUTE(SUBSTITUTE(SUBSTITUTE($A$1,
"x_coord",X$2),
"y_coord",$A27),
"t_type",'terrain type'!W25),
"p_type", 'plot type'!W25)
&amp; IF(LEFT(resources!W25, 6) = "BONUS_", CHAR(9) &amp; "BonusType=" &amp; resources!W25 &amp; CHAR(10), "")
&amp; IF('goody huts'!W25, "	ImprovementType=IMPROVEMENT_GOODY_HUT" &amp; CHAR(10), "")
&amp; IF(ISBLANK(OFFSET('rivers (2)'!$A$1, 2 * (67 - $A27), 2 * X$2 + 1)), "", SUBSTITUTE($C$1, "&lt;direc&gt;", RIGHT(OFFSET('rivers (2)'!$A$1, 2 * (67 - $A27), 2 * X$2 + 1), 1)))
&amp; IF(ISBLANK(OFFSET('rivers (2)'!$A$1, 2 * (67 - $A27) + 1, 2 * X$2)), "", SUBSTITUTE($D$1, "&lt;direc&gt;", RIGHT(OFFSET('rivers (2)'!$A$1, 2 * (67 - $A27) + 1, 2 * X$2), 1)))
&amp; IF(ISBLANK('feature type'!W25), "EndPlot", SUBSTITUTE(SUBSTITUTE(output!$B$1,
                   "f_type", 'feature type'!W25),
                   "f_var", 'feature variety'!W25))
&amp; CHAR(10)</f>
        <v xml:space="preserve">BeginPlot
	x=22,y=43
	TerrainType=TERRAIN_GRASS
	PlotType=2
	ImprovementType=IMPROVEMENT_GOODY_HUT
EndPlot
</v>
      </c>
      <c r="Y27" t="str">
        <f ca="1">SUBSTITUTE(SUBSTITUTE(SUBSTITUTE(SUBSTITUTE($A$1,
"x_coord",Y$2),
"y_coord",$A27),
"t_type",'terrain type'!X25),
"p_type", 'plot type'!X25)
&amp; IF(LEFT(resources!X25, 6) = "BONUS_", CHAR(9) &amp; "BonusType=" &amp; resources!X25 &amp; CHAR(10), "")
&amp; IF('goody huts'!X25, "	ImprovementType=IMPROVEMENT_GOODY_HUT" &amp; CHAR(10), "")
&amp; IF(ISBLANK(OFFSET('rivers (2)'!$A$1, 2 * (67 - $A27), 2 * Y$2 + 1)), "", SUBSTITUTE($C$1, "&lt;direc&gt;", RIGHT(OFFSET('rivers (2)'!$A$1, 2 * (67 - $A27), 2 * Y$2 + 1), 1)))
&amp; IF(ISBLANK(OFFSET('rivers (2)'!$A$1, 2 * (67 - $A27) + 1, 2 * Y$2)), "", SUBSTITUTE($D$1, "&lt;direc&gt;", RIGHT(OFFSET('rivers (2)'!$A$1, 2 * (67 - $A27) + 1, 2 * Y$2), 1)))
&amp; IF(ISBLANK('feature type'!X25), "EndPlot", SUBSTITUTE(SUBSTITUTE(output!$B$1,
                   "f_type", 'feature type'!X25),
                   "f_var", 'feature variety'!X25))
&amp; CHAR(10)</f>
        <v xml:space="preserve">BeginPlot
	x=23,y=43
	TerrainType=TERRAIN_GRASS
	PlotType=2
	FeatureType=FEATURE_FOREST, FeatureVariety=0
EndPlot
</v>
      </c>
      <c r="Z27" t="str">
        <f ca="1">SUBSTITUTE(SUBSTITUTE(SUBSTITUTE(SUBSTITUTE($A$1,
"x_coord",Z$2),
"y_coord",$A27),
"t_type",'terrain type'!Y25),
"p_type", 'plot type'!Y25)
&amp; IF(LEFT(resources!Y25, 6) = "BONUS_", CHAR(9) &amp; "BonusType=" &amp; resources!Y25 &amp; CHAR(10), "")
&amp; IF('goody huts'!Y25, "	ImprovementType=IMPROVEMENT_GOODY_HUT" &amp; CHAR(10), "")
&amp; IF(ISBLANK(OFFSET('rivers (2)'!$A$1, 2 * (67 - $A27), 2 * Z$2 + 1)), "", SUBSTITUTE($C$1, "&lt;direc&gt;", RIGHT(OFFSET('rivers (2)'!$A$1, 2 * (67 - $A27), 2 * Z$2 + 1), 1)))
&amp; IF(ISBLANK(OFFSET('rivers (2)'!$A$1, 2 * (67 - $A27) + 1, 2 * Z$2)), "", SUBSTITUTE($D$1, "&lt;direc&gt;", RIGHT(OFFSET('rivers (2)'!$A$1, 2 * (67 - $A27) + 1, 2 * Z$2), 1)))
&amp; IF(ISBLANK('feature type'!Y25), "EndPlot", SUBSTITUTE(SUBSTITUTE(output!$B$1,
                   "f_type", 'feature type'!Y25),
                   "f_var", 'feature variety'!Y25))
&amp; CHAR(10)</f>
        <v xml:space="preserve">BeginPlot
	x=24,y=43
	TerrainType=TERRAIN_GRASS
	PlotType=2
	BonusType=BONUS_COPPER
EndPlot
</v>
      </c>
      <c r="AA27" t="str">
        <f ca="1">SUBSTITUTE(SUBSTITUTE(SUBSTITUTE(SUBSTITUTE($A$1,
"x_coord",AA$2),
"y_coord",$A27),
"t_type",'terrain type'!Z25),
"p_type", 'plot type'!Z25)
&amp; IF(LEFT(resources!Z25, 6) = "BONUS_", CHAR(9) &amp; "BonusType=" &amp; resources!Z25 &amp; CHAR(10), "")
&amp; IF('goody huts'!Z25, "	ImprovementType=IMPROVEMENT_GOODY_HUT" &amp; CHAR(10), "")
&amp; IF(ISBLANK(OFFSET('rivers (2)'!$A$1, 2 * (67 - $A27), 2 * AA$2 + 1)), "", SUBSTITUTE($C$1, "&lt;direc&gt;", RIGHT(OFFSET('rivers (2)'!$A$1, 2 * (67 - $A27), 2 * AA$2 + 1), 1)))
&amp; IF(ISBLANK(OFFSET('rivers (2)'!$A$1, 2 * (67 - $A27) + 1, 2 * AA$2)), "", SUBSTITUTE($D$1, "&lt;direc&gt;", RIGHT(OFFSET('rivers (2)'!$A$1, 2 * (67 - $A27) + 1, 2 * AA$2), 1)))
&amp; IF(ISBLANK('feature type'!Z25), "EndPlot", SUBSTITUTE(SUBSTITUTE(output!$B$1,
                   "f_type", 'feature type'!Z25),
                   "f_var", 'feature variety'!Z25))
&amp; CHAR(10)</f>
        <v xml:space="preserve">BeginPlot
	x=25,y=43
	TerrainType=TERRAIN_GRASS
	PlotType=2
	BonusType=BONUS_WHEAT
EndPlot
</v>
      </c>
      <c r="AB27" t="str">
        <f ca="1">SUBSTITUTE(SUBSTITUTE(SUBSTITUTE(SUBSTITUTE($A$1,
"x_coord",AB$2),
"y_coord",$A27),
"t_type",'terrain type'!AA25),
"p_type", 'plot type'!AA25)
&amp; IF(LEFT(resources!AA25, 6) = "BONUS_", CHAR(9) &amp; "BonusType=" &amp; resources!AA25 &amp; CHAR(10), "")
&amp; IF('goody huts'!AA25, "	ImprovementType=IMPROVEMENT_GOODY_HUT" &amp; CHAR(10), "")
&amp; IF(ISBLANK(OFFSET('rivers (2)'!$A$1, 2 * (67 - $A27), 2 * AB$2 + 1)), "", SUBSTITUTE($C$1, "&lt;direc&gt;", RIGHT(OFFSET('rivers (2)'!$A$1, 2 * (67 - $A27), 2 * AB$2 + 1), 1)))
&amp; IF(ISBLANK(OFFSET('rivers (2)'!$A$1, 2 * (67 - $A27) + 1, 2 * AB$2)), "", SUBSTITUTE($D$1, "&lt;direc&gt;", RIGHT(OFFSET('rivers (2)'!$A$1, 2 * (67 - $A27) + 1, 2 * AB$2), 1)))
&amp; IF(ISBLANK('feature type'!AA25), "EndPlot", SUBSTITUTE(SUBSTITUTE(output!$B$1,
                   "f_type", 'feature type'!AA25),
                   "f_var", 'feature variety'!AA25))
&amp; CHAR(10)</f>
        <v xml:space="preserve">BeginPlot
	x=26,y=43
	TerrainType=TERRAIN_GRASS
	PlotType=2
	RiverWEDirection=3
	isNOfRiver
EndPlot
</v>
      </c>
      <c r="AC27" t="str">
        <f ca="1">SUBSTITUTE(SUBSTITUTE(SUBSTITUTE(SUBSTITUTE($A$1,
"x_coord",AC$2),
"y_coord",$A27),
"t_type",'terrain type'!AB25),
"p_type", 'plot type'!AB25)
&amp; IF(LEFT(resources!AB25, 6) = "BONUS_", CHAR(9) &amp; "BonusType=" &amp; resources!AB25 &amp; CHAR(10), "")
&amp; IF('goody huts'!AB25, "	ImprovementType=IMPROVEMENT_GOODY_HUT" &amp; CHAR(10), "")
&amp; IF(ISBLANK(OFFSET('rivers (2)'!$A$1, 2 * (67 - $A27), 2 * AC$2 + 1)), "", SUBSTITUTE($C$1, "&lt;direc&gt;", RIGHT(OFFSET('rivers (2)'!$A$1, 2 * (67 - $A27), 2 * AC$2 + 1), 1)))
&amp; IF(ISBLANK(OFFSET('rivers (2)'!$A$1, 2 * (67 - $A27) + 1, 2 * AC$2)), "", SUBSTITUTE($D$1, "&lt;direc&gt;", RIGHT(OFFSET('rivers (2)'!$A$1, 2 * (67 - $A27) + 1, 2 * AC$2), 1)))
&amp; IF(ISBLANK('feature type'!AB25), "EndPlot", SUBSTITUTE(SUBSTITUTE(output!$B$1,
                   "f_type", 'feature type'!AB25),
                   "f_var", 'feature variety'!AB25))
&amp; CHAR(10)</f>
        <v xml:space="preserve">BeginPlot
	x=27,y=43
	TerrainType=TERRAIN_GRASS
	PlotType=2
	RiverWEDirection=3
	isNOfRiver
	FeatureType=FEATURE_FOREST, FeatureVariety=0
EndPlot
</v>
      </c>
      <c r="AD27" t="str">
        <f ca="1">SUBSTITUTE(SUBSTITUTE(SUBSTITUTE(SUBSTITUTE($A$1,
"x_coord",AD$2),
"y_coord",$A27),
"t_type",'terrain type'!AC25),
"p_type", 'plot type'!AC25)
&amp; IF(LEFT(resources!AC25, 6) = "BONUS_", CHAR(9) &amp; "BonusType=" &amp; resources!AC25 &amp; CHAR(10), "")
&amp; IF('goody huts'!AC25, "	ImprovementType=IMPROVEMENT_GOODY_HUT" &amp; CHAR(10), "")
&amp; IF(ISBLANK(OFFSET('rivers (2)'!$A$1, 2 * (67 - $A27), 2 * AD$2 + 1)), "", SUBSTITUTE($C$1, "&lt;direc&gt;", RIGHT(OFFSET('rivers (2)'!$A$1, 2 * (67 - $A27), 2 * AD$2 + 1), 1)))
&amp; IF(ISBLANK(OFFSET('rivers (2)'!$A$1, 2 * (67 - $A27) + 1, 2 * AD$2)), "", SUBSTITUTE($D$1, "&lt;direc&gt;", RIGHT(OFFSET('rivers (2)'!$A$1, 2 * (67 - $A27) + 1, 2 * AD$2), 1)))
&amp; IF(ISBLANK('feature type'!AC25), "EndPlot", SUBSTITUTE(SUBSTITUTE(output!$B$1,
                   "f_type", 'feature type'!AC25),
                   "f_var", 'feature variety'!AC25))
&amp; CHAR(10)</f>
        <v xml:space="preserve">BeginPlot
	x=28,y=43
	TerrainType=TERRAIN_GRASS
	PlotType=2
	RiverWEDirection=3
	isNOfRiver
	FeatureType=FEATURE_FOREST, FeatureVariety=0
EndPlot
</v>
      </c>
      <c r="AE27" t="str">
        <f ca="1">SUBSTITUTE(SUBSTITUTE(SUBSTITUTE(SUBSTITUTE($A$1,
"x_coord",AE$2),
"y_coord",$A27),
"t_type",'terrain type'!AD25),
"p_type", 'plot type'!AD25)
&amp; IF(LEFT(resources!AD25, 6) = "BONUS_", CHAR(9) &amp; "BonusType=" &amp; resources!AD25 &amp; CHAR(10), "")
&amp; IF('goody huts'!AD25, "	ImprovementType=IMPROVEMENT_GOODY_HUT" &amp; CHAR(10), "")
&amp; IF(ISBLANK(OFFSET('rivers (2)'!$A$1, 2 * (67 - $A27), 2 * AE$2 + 1)), "", SUBSTITUTE($C$1, "&lt;direc&gt;", RIGHT(OFFSET('rivers (2)'!$A$1, 2 * (67 - $A27), 2 * AE$2 + 1), 1)))
&amp; IF(ISBLANK(OFFSET('rivers (2)'!$A$1, 2 * (67 - $A27) + 1, 2 * AE$2)), "", SUBSTITUTE($D$1, "&lt;direc&gt;", RIGHT(OFFSET('rivers (2)'!$A$1, 2 * (67 - $A27) + 1, 2 * AE$2), 1)))
&amp; IF(ISBLANK('feature type'!AD25), "EndPlot", SUBSTITUTE(SUBSTITUTE(output!$B$1,
                   "f_type", 'feature type'!AD25),
                   "f_var", 'feature variety'!AD25))
&amp; CHAR(10)</f>
        <v xml:space="preserve">BeginPlot
	x=29,y=43
	TerrainType=TERRAIN_GRASS
	PlotType=2
	RiverWEDirection=3
	isNOfRiver
EndPlot
</v>
      </c>
      <c r="AF27" t="str">
        <f ca="1">SUBSTITUTE(SUBSTITUTE(SUBSTITUTE(SUBSTITUTE($A$1,
"x_coord",AF$2),
"y_coord",$A27),
"t_type",'terrain type'!AE25),
"p_type", 'plot type'!AE25)
&amp; IF(LEFT(resources!AE25, 6) = "BONUS_", CHAR(9) &amp; "BonusType=" &amp; resources!AE25 &amp; CHAR(10), "")
&amp; IF('goody huts'!AE25, "	ImprovementType=IMPROVEMENT_GOODY_HUT" &amp; CHAR(10), "")
&amp; IF(ISBLANK(OFFSET('rivers (2)'!$A$1, 2 * (67 - $A27), 2 * AF$2 + 1)), "", SUBSTITUTE($C$1, "&lt;direc&gt;", RIGHT(OFFSET('rivers (2)'!$A$1, 2 * (67 - $A27), 2 * AF$2 + 1), 1)))
&amp; IF(ISBLANK(OFFSET('rivers (2)'!$A$1, 2 * (67 - $A27) + 1, 2 * AF$2)), "", SUBSTITUTE($D$1, "&lt;direc&gt;", RIGHT(OFFSET('rivers (2)'!$A$1, 2 * (67 - $A27) + 1, 2 * AF$2), 1)))
&amp; IF(ISBLANK('feature type'!AE25), "EndPlot", SUBSTITUTE(SUBSTITUTE(output!$B$1,
                   "f_type", 'feature type'!AE25),
                   "f_var", 'feature variety'!AE25))
&amp; CHAR(10)</f>
        <v xml:space="preserve">BeginPlot
	x=30,y=43
	TerrainType=TERRAIN_GRASS
	PlotType=2
	RiverWEDirection=3
	isNOfRiver
EndPlot
</v>
      </c>
      <c r="AG27" t="str">
        <f ca="1">SUBSTITUTE(SUBSTITUTE(SUBSTITUTE(SUBSTITUTE($A$1,
"x_coord",AG$2),
"y_coord",$A27),
"t_type",'terrain type'!AF25),
"p_type", 'plot type'!AF25)
&amp; IF(LEFT(resources!AF25, 6) = "BONUS_", CHAR(9) &amp; "BonusType=" &amp; resources!AF25 &amp; CHAR(10), "")
&amp; IF('goody huts'!AF25, "	ImprovementType=IMPROVEMENT_GOODY_HUT" &amp; CHAR(10), "")
&amp; IF(ISBLANK(OFFSET('rivers (2)'!$A$1, 2 * (67 - $A27), 2 * AG$2 + 1)), "", SUBSTITUTE($C$1, "&lt;direc&gt;", RIGHT(OFFSET('rivers (2)'!$A$1, 2 * (67 - $A27), 2 * AG$2 + 1), 1)))
&amp; IF(ISBLANK(OFFSET('rivers (2)'!$A$1, 2 * (67 - $A27) + 1, 2 * AG$2)), "", SUBSTITUTE($D$1, "&lt;direc&gt;", RIGHT(OFFSET('rivers (2)'!$A$1, 2 * (67 - $A27) + 1, 2 * AG$2), 1)))
&amp; IF(ISBLANK('feature type'!AF25), "EndPlot", SUBSTITUTE(SUBSTITUTE(output!$B$1,
                   "f_type", 'feature type'!AF25),
                   "f_var", 'feature variety'!AF25))
&amp; CHAR(10)</f>
        <v xml:space="preserve">BeginPlot
	x=31,y=43
	TerrainType=TERRAIN_GRASS
	PlotType=2
	RiverNSDirection=0
	isWOfRiver
	RiverWEDirection=3
	isNOfRiver
	FeatureType=FEATURE_FOREST, FeatureVariety=0
EndPlot
</v>
      </c>
      <c r="AH27" t="str">
        <f ca="1">SUBSTITUTE(SUBSTITUTE(SUBSTITUTE(SUBSTITUTE($A$1,
"x_coord",AH$2),
"y_coord",$A27),
"t_type",'terrain type'!AG25),
"p_type", 'plot type'!AG25)
&amp; IF(LEFT(resources!AG25, 6) = "BONUS_", CHAR(9) &amp; "BonusType=" &amp; resources!AG25 &amp; CHAR(10), "")
&amp; IF('goody huts'!AG25, "	ImprovementType=IMPROVEMENT_GOODY_HUT" &amp; CHAR(10), "")
&amp; IF(ISBLANK(OFFSET('rivers (2)'!$A$1, 2 * (67 - $A27), 2 * AH$2 + 1)), "", SUBSTITUTE($C$1, "&lt;direc&gt;", RIGHT(OFFSET('rivers (2)'!$A$1, 2 * (67 - $A27), 2 * AH$2 + 1), 1)))
&amp; IF(ISBLANK(OFFSET('rivers (2)'!$A$1, 2 * (67 - $A27) + 1, 2 * AH$2)), "", SUBSTITUTE($D$1, "&lt;direc&gt;", RIGHT(OFFSET('rivers (2)'!$A$1, 2 * (67 - $A27) + 1, 2 * AH$2), 1)))
&amp; IF(ISBLANK('feature type'!AG25), "EndPlot", SUBSTITUTE(SUBSTITUTE(output!$B$1,
                   "f_type", 'feature type'!AG25),
                   "f_var", 'feature variety'!AG25))
&amp; CHAR(10)</f>
        <v xml:space="preserve">BeginPlot
	x=32,y=43
	TerrainType=TERRAIN_GRASS
	PlotType=2
	RiverWEDirection=1
	isNOfRiver
	FeatureType=FEATURE_FOREST, FeatureVariety=0
EndPlot
</v>
      </c>
      <c r="AI27" t="str">
        <f ca="1">SUBSTITUTE(SUBSTITUTE(SUBSTITUTE(SUBSTITUTE($A$1,
"x_coord",AI$2),
"y_coord",$A27),
"t_type",'terrain type'!AH25),
"p_type", 'plot type'!AH25)
&amp; IF(LEFT(resources!AH25, 6) = "BONUS_", CHAR(9) &amp; "BonusType=" &amp; resources!AH25 &amp; CHAR(10), "")
&amp; IF('goody huts'!AH25, "	ImprovementType=IMPROVEMENT_GOODY_HUT" &amp; CHAR(10), "")
&amp; IF(ISBLANK(OFFSET('rivers (2)'!$A$1, 2 * (67 - $A27), 2 * AI$2 + 1)), "", SUBSTITUTE($C$1, "&lt;direc&gt;", RIGHT(OFFSET('rivers (2)'!$A$1, 2 * (67 - $A27), 2 * AI$2 + 1), 1)))
&amp; IF(ISBLANK(OFFSET('rivers (2)'!$A$1, 2 * (67 - $A27) + 1, 2 * AI$2)), "", SUBSTITUTE($D$1, "&lt;direc&gt;", RIGHT(OFFSET('rivers (2)'!$A$1, 2 * (67 - $A27) + 1, 2 * AI$2), 1)))
&amp; IF(ISBLANK('feature type'!AH25), "EndPlot", SUBSTITUTE(SUBSTITUTE(output!$B$1,
                   "f_type", 'feature type'!AH25),
                   "f_var", 'feature variety'!AH25))
&amp; CHAR(10)</f>
        <v xml:space="preserve">BeginPlot
	x=33,y=43
	TerrainType=TERRAIN_GRASS
	PlotType=2
	RiverWEDirection=1
	isNOfRiver
	FeatureType=FEATURE_FOREST, FeatureVariety=0
EndPlot
</v>
      </c>
      <c r="AJ27" t="str">
        <f ca="1">SUBSTITUTE(SUBSTITUTE(SUBSTITUTE(SUBSTITUTE($A$1,
"x_coord",AJ$2),
"y_coord",$A27),
"t_type",'terrain type'!AI25),
"p_type", 'plot type'!AI25)
&amp; IF(LEFT(resources!AI25, 6) = "BONUS_", CHAR(9) &amp; "BonusType=" &amp; resources!AI25 &amp; CHAR(10), "")
&amp; IF('goody huts'!AI25, "	ImprovementType=IMPROVEMENT_GOODY_HUT" &amp; CHAR(10), "")
&amp; IF(ISBLANK(OFFSET('rivers (2)'!$A$1, 2 * (67 - $A27), 2 * AJ$2 + 1)), "", SUBSTITUTE($C$1, "&lt;direc&gt;", RIGHT(OFFSET('rivers (2)'!$A$1, 2 * (67 - $A27), 2 * AJ$2 + 1), 1)))
&amp; IF(ISBLANK(OFFSET('rivers (2)'!$A$1, 2 * (67 - $A27) + 1, 2 * AJ$2)), "", SUBSTITUTE($D$1, "&lt;direc&gt;", RIGHT(OFFSET('rivers (2)'!$A$1, 2 * (67 - $A27) + 1, 2 * AJ$2), 1)))
&amp; IF(ISBLANK('feature type'!AI25), "EndPlot", SUBSTITUTE(SUBSTITUTE(output!$B$1,
                   "f_type", 'feature type'!AI25),
                   "f_var", 'feature variety'!AI25))
&amp; CHAR(10)</f>
        <v xml:space="preserve">BeginPlot
	x=34,y=43
	TerrainType=TERRAIN_GRASS
	PlotType=2
	RiverWEDirection=1
	isNOfRiver
	FeatureType=FEATURE_FOREST, FeatureVariety=0
EndPlot
</v>
      </c>
      <c r="AK27" t="str">
        <f ca="1">SUBSTITUTE(SUBSTITUTE(SUBSTITUTE(SUBSTITUTE($A$1,
"x_coord",AK$2),
"y_coord",$A27),
"t_type",'terrain type'!AJ25),
"p_type", 'plot type'!AJ25)
&amp; IF(LEFT(resources!AJ25, 6) = "BONUS_", CHAR(9) &amp; "BonusType=" &amp; resources!AJ25 &amp; CHAR(10), "")
&amp; IF('goody huts'!AJ25, "	ImprovementType=IMPROVEMENT_GOODY_HUT" &amp; CHAR(10), "")
&amp; IF(ISBLANK(OFFSET('rivers (2)'!$A$1, 2 * (67 - $A27), 2 * AK$2 + 1)), "", SUBSTITUTE($C$1, "&lt;direc&gt;", RIGHT(OFFSET('rivers (2)'!$A$1, 2 * (67 - $A27), 2 * AK$2 + 1), 1)))
&amp; IF(ISBLANK(OFFSET('rivers (2)'!$A$1, 2 * (67 - $A27) + 1, 2 * AK$2)), "", SUBSTITUTE($D$1, "&lt;direc&gt;", RIGHT(OFFSET('rivers (2)'!$A$1, 2 * (67 - $A27) + 1, 2 * AK$2), 1)))
&amp; IF(ISBLANK('feature type'!AJ25), "EndPlot", SUBSTITUTE(SUBSTITUTE(output!$B$1,
                   "f_type", 'feature type'!AJ25),
                   "f_var", 'feature variety'!AJ25))
&amp; CHAR(10)</f>
        <v xml:space="preserve">BeginPlot
	x=35,y=43
	TerrainType=TERRAIN_GRASS
	PlotType=2
	RiverWEDirection=1
	isNOfRiver
	FeatureType=FEATURE_FOREST, FeatureVariety=0
EndPlot
</v>
      </c>
      <c r="AL27" t="str">
        <f ca="1">SUBSTITUTE(SUBSTITUTE(SUBSTITUTE(SUBSTITUTE($A$1,
"x_coord",AL$2),
"y_coord",$A27),
"t_type",'terrain type'!AK25),
"p_type", 'plot type'!AK25)
&amp; IF(LEFT(resources!AK25, 6) = "BONUS_", CHAR(9) &amp; "BonusType=" &amp; resources!AK25 &amp; CHAR(10), "")
&amp; IF('goody huts'!AK25, "	ImprovementType=IMPROVEMENT_GOODY_HUT" &amp; CHAR(10), "")
&amp; IF(ISBLANK(OFFSET('rivers (2)'!$A$1, 2 * (67 - $A27), 2 * AL$2 + 1)), "", SUBSTITUTE($C$1, "&lt;direc&gt;", RIGHT(OFFSET('rivers (2)'!$A$1, 2 * (67 - $A27), 2 * AL$2 + 1), 1)))
&amp; IF(ISBLANK(OFFSET('rivers (2)'!$A$1, 2 * (67 - $A27) + 1, 2 * AL$2)), "", SUBSTITUTE($D$1, "&lt;direc&gt;", RIGHT(OFFSET('rivers (2)'!$A$1, 2 * (67 - $A27) + 1, 2 * AL$2), 1)))
&amp; IF(ISBLANK('feature type'!AK25), "EndPlot", SUBSTITUTE(SUBSTITUTE(output!$B$1,
                   "f_type", 'feature type'!AK25),
                   "f_var", 'feature variety'!AK25))
&amp; CHAR(10)</f>
        <v xml:space="preserve">BeginPlot
	x=36,y=43
	TerrainType=TERRAIN_GRASS
	PlotType=2
	RiverWEDirection=1
	isNOfRiver
EndPlot
</v>
      </c>
      <c r="AM27" t="str">
        <f ca="1">SUBSTITUTE(SUBSTITUTE(SUBSTITUTE(SUBSTITUTE($A$1,
"x_coord",AM$2),
"y_coord",$A27),
"t_type",'terrain type'!AL25),
"p_type", 'plot type'!AL25)
&amp; IF(LEFT(resources!AL25, 6) = "BONUS_", CHAR(9) &amp; "BonusType=" &amp; resources!AL25 &amp; CHAR(10), "")
&amp; IF('goody huts'!AL25, "	ImprovementType=IMPROVEMENT_GOODY_HUT" &amp; CHAR(10), "")
&amp; IF(ISBLANK(OFFSET('rivers (2)'!$A$1, 2 * (67 - $A27), 2 * AM$2 + 1)), "", SUBSTITUTE($C$1, "&lt;direc&gt;", RIGHT(OFFSET('rivers (2)'!$A$1, 2 * (67 - $A27), 2 * AM$2 + 1), 1)))
&amp; IF(ISBLANK(OFFSET('rivers (2)'!$A$1, 2 * (67 - $A27) + 1, 2 * AM$2)), "", SUBSTITUTE($D$1, "&lt;direc&gt;", RIGHT(OFFSET('rivers (2)'!$A$1, 2 * (67 - $A27) + 1, 2 * AM$2), 1)))
&amp; IF(ISBLANK('feature type'!AL25), "EndPlot", SUBSTITUTE(SUBSTITUTE(output!$B$1,
                   "f_type", 'feature type'!AL25),
                   "f_var", 'feature variety'!AL25))
&amp; CHAR(10)</f>
        <v xml:space="preserve">BeginPlot
	x=37,y=43
	TerrainType=TERRAIN_GRASS
	PlotType=2
	RiverWEDirection=1
	isNOfRiver
EndPlot
</v>
      </c>
      <c r="AN27" t="str">
        <f ca="1">SUBSTITUTE(SUBSTITUTE(SUBSTITUTE(SUBSTITUTE($A$1,
"x_coord",AN$2),
"y_coord",$A27),
"t_type",'terrain type'!AM25),
"p_type", 'plot type'!AM25)
&amp; IF(LEFT(resources!AM25, 6) = "BONUS_", CHAR(9) &amp; "BonusType=" &amp; resources!AM25 &amp; CHAR(10), "")
&amp; IF('goody huts'!AM25, "	ImprovementType=IMPROVEMENT_GOODY_HUT" &amp; CHAR(10), "")
&amp; IF(ISBLANK(OFFSET('rivers (2)'!$A$1, 2 * (67 - $A27), 2 * AN$2 + 1)), "", SUBSTITUTE($C$1, "&lt;direc&gt;", RIGHT(OFFSET('rivers (2)'!$A$1, 2 * (67 - $A27), 2 * AN$2 + 1), 1)))
&amp; IF(ISBLANK(OFFSET('rivers (2)'!$A$1, 2 * (67 - $A27) + 1, 2 * AN$2)), "", SUBSTITUTE($D$1, "&lt;direc&gt;", RIGHT(OFFSET('rivers (2)'!$A$1, 2 * (67 - $A27) + 1, 2 * AN$2), 1)))
&amp; IF(ISBLANK('feature type'!AM25), "EndPlot", SUBSTITUTE(SUBSTITUTE(output!$B$1,
                   "f_type", 'feature type'!AM25),
                   "f_var", 'feature variety'!AM25))
&amp; CHAR(10)</f>
        <v xml:space="preserve">BeginPlot
	x=38,y=43
	TerrainType=TERRAIN_COAST
	PlotType=3
EndPlot
</v>
      </c>
      <c r="AO27" t="str">
        <f ca="1">SUBSTITUTE(SUBSTITUTE(SUBSTITUTE(SUBSTITUTE($A$1,
"x_coord",AO$2),
"y_coord",$A27),
"t_type",'terrain type'!AN25),
"p_type", 'plot type'!AN25)
&amp; IF(LEFT(resources!AN25, 6) = "BONUS_", CHAR(9) &amp; "BonusType=" &amp; resources!AN25 &amp; CHAR(10), "")
&amp; IF('goody huts'!AN25, "	ImprovementType=IMPROVEMENT_GOODY_HUT" &amp; CHAR(10), "")
&amp; IF(ISBLANK(OFFSET('rivers (2)'!$A$1, 2 * (67 - $A27), 2 * AO$2 + 1)), "", SUBSTITUTE($C$1, "&lt;direc&gt;", RIGHT(OFFSET('rivers (2)'!$A$1, 2 * (67 - $A27), 2 * AO$2 + 1), 1)))
&amp; IF(ISBLANK(OFFSET('rivers (2)'!$A$1, 2 * (67 - $A27) + 1, 2 * AO$2)), "", SUBSTITUTE($D$1, "&lt;direc&gt;", RIGHT(OFFSET('rivers (2)'!$A$1, 2 * (67 - $A27) + 1, 2 * AO$2), 1)))
&amp; IF(ISBLANK('feature type'!AN25), "EndPlot", SUBSTITUTE(SUBSTITUTE(output!$B$1,
                   "f_type", 'feature type'!AN25),
                   "f_var", 'feature variety'!AN25))
&amp; CHAR(10)</f>
        <v xml:space="preserve">BeginPlot
	x=39,y=43
	TerrainType=TERRAIN_OCEAN
	PlotType=3
EndPlot
</v>
      </c>
      <c r="AP27" t="str">
        <f ca="1">SUBSTITUTE(SUBSTITUTE(SUBSTITUTE(SUBSTITUTE($A$1,
"x_coord",AP$2),
"y_coord",$A27),
"t_type",'terrain type'!AO25),
"p_type", 'plot type'!AO25)
&amp; IF(LEFT(resources!AO25, 6) = "BONUS_", CHAR(9) &amp; "BonusType=" &amp; resources!AO25 &amp; CHAR(10), "")
&amp; IF('goody huts'!AO25, "	ImprovementType=IMPROVEMENT_GOODY_HUT" &amp; CHAR(10), "")
&amp; IF(ISBLANK(OFFSET('rivers (2)'!$A$1, 2 * (67 - $A27), 2 * AP$2 + 1)), "", SUBSTITUTE($C$1, "&lt;direc&gt;", RIGHT(OFFSET('rivers (2)'!$A$1, 2 * (67 - $A27), 2 * AP$2 + 1), 1)))
&amp; IF(ISBLANK(OFFSET('rivers (2)'!$A$1, 2 * (67 - $A27) + 1, 2 * AP$2)), "", SUBSTITUTE($D$1, "&lt;direc&gt;", RIGHT(OFFSET('rivers (2)'!$A$1, 2 * (67 - $A27) + 1, 2 * AP$2), 1)))
&amp; IF(ISBLANK('feature type'!AO25), "EndPlot", SUBSTITUTE(SUBSTITUTE(output!$B$1,
                   "f_type", 'feature type'!AO25),
                   "f_var", 'feature variety'!AO25))
&amp; CHAR(10)</f>
        <v xml:space="preserve">BeginPlot
	x=40,y=43
	TerrainType=TERRAIN_OCEAN
	PlotType=3
EndPlot
</v>
      </c>
      <c r="AQ27" t="str">
        <f ca="1">SUBSTITUTE(SUBSTITUTE(SUBSTITUTE(SUBSTITUTE($A$1,
"x_coord",AQ$2),
"y_coord",$A27),
"t_type",'terrain type'!AP25),
"p_type", 'plot type'!AP25)
&amp; IF(LEFT(resources!AP25, 6) = "BONUS_", CHAR(9) &amp; "BonusType=" &amp; resources!AP25 &amp; CHAR(10), "")
&amp; IF('goody huts'!AP25, "	ImprovementType=IMPROVEMENT_GOODY_HUT" &amp; CHAR(10), "")
&amp; IF(ISBLANK(OFFSET('rivers (2)'!$A$1, 2 * (67 - $A27), 2 * AQ$2 + 1)), "", SUBSTITUTE($C$1, "&lt;direc&gt;", RIGHT(OFFSET('rivers (2)'!$A$1, 2 * (67 - $A27), 2 * AQ$2 + 1), 1)))
&amp; IF(ISBLANK(OFFSET('rivers (2)'!$A$1, 2 * (67 - $A27) + 1, 2 * AQ$2)), "", SUBSTITUTE($D$1, "&lt;direc&gt;", RIGHT(OFFSET('rivers (2)'!$A$1, 2 * (67 - $A27) + 1, 2 * AQ$2), 1)))
&amp; IF(ISBLANK('feature type'!AP25), "EndPlot", SUBSTITUTE(SUBSTITUTE(output!$B$1,
                   "f_type", 'feature type'!AP25),
                   "f_var", 'feature variety'!AP25))
&amp; CHAR(10)</f>
        <v xml:space="preserve">BeginPlot
	x=41,y=43
	TerrainType=TERRAIN_COAST
	PlotType=3
EndPlot
</v>
      </c>
      <c r="AR27" t="str">
        <f ca="1">SUBSTITUTE(SUBSTITUTE(SUBSTITUTE(SUBSTITUTE($A$1,
"x_coord",AR$2),
"y_coord",$A27),
"t_type",'terrain type'!AQ25),
"p_type", 'plot type'!AQ25)
&amp; IF(LEFT(resources!AQ25, 6) = "BONUS_", CHAR(9) &amp; "BonusType=" &amp; resources!AQ25 &amp; CHAR(10), "")
&amp; IF('goody huts'!AQ25, "	ImprovementType=IMPROVEMENT_GOODY_HUT" &amp; CHAR(10), "")
&amp; IF(ISBLANK(OFFSET('rivers (2)'!$A$1, 2 * (67 - $A27), 2 * AR$2 + 1)), "", SUBSTITUTE($C$1, "&lt;direc&gt;", RIGHT(OFFSET('rivers (2)'!$A$1, 2 * (67 - $A27), 2 * AR$2 + 1), 1)))
&amp; IF(ISBLANK(OFFSET('rivers (2)'!$A$1, 2 * (67 - $A27) + 1, 2 * AR$2)), "", SUBSTITUTE($D$1, "&lt;direc&gt;", RIGHT(OFFSET('rivers (2)'!$A$1, 2 * (67 - $A27) + 1, 2 * AR$2), 1)))
&amp; IF(ISBLANK('feature type'!AQ25), "EndPlot", SUBSTITUTE(SUBSTITUTE(output!$B$1,
                   "f_type", 'feature type'!AQ25),
                   "f_var", 'feature variety'!AQ25))
&amp; CHAR(10)</f>
        <v xml:space="preserve">BeginPlot
	x=42,y=43
	TerrainType=TERRAIN_GRASS
	PlotType=0
EndPlot
</v>
      </c>
      <c r="AS27" t="str">
        <f ca="1">SUBSTITUTE(SUBSTITUTE(SUBSTITUTE(SUBSTITUTE($A$1,
"x_coord",AS$2),
"y_coord",$A27),
"t_type",'terrain type'!AR25),
"p_type", 'plot type'!AR25)
&amp; IF(LEFT(resources!AR25, 6) = "BONUS_", CHAR(9) &amp; "BonusType=" &amp; resources!AR25 &amp; CHAR(10), "")
&amp; IF('goody huts'!AR25, "	ImprovementType=IMPROVEMENT_GOODY_HUT" &amp; CHAR(10), "")
&amp; IF(ISBLANK(OFFSET('rivers (2)'!$A$1, 2 * (67 - $A27), 2 * AS$2 + 1)), "", SUBSTITUTE($C$1, "&lt;direc&gt;", RIGHT(OFFSET('rivers (2)'!$A$1, 2 * (67 - $A27), 2 * AS$2 + 1), 1)))
&amp; IF(ISBLANK(OFFSET('rivers (2)'!$A$1, 2 * (67 - $A27) + 1, 2 * AS$2)), "", SUBSTITUTE($D$1, "&lt;direc&gt;", RIGHT(OFFSET('rivers (2)'!$A$1, 2 * (67 - $A27) + 1, 2 * AS$2), 1)))
&amp; IF(ISBLANK('feature type'!AR25), "EndPlot", SUBSTITUTE(SUBSTITUTE(output!$B$1,
                   "f_type", 'feature type'!AR25),
                   "f_var", 'feature variety'!AR25))
&amp; CHAR(10)</f>
        <v xml:space="preserve">BeginPlot
	x=43,y=43
	TerrainType=TERRAIN_COAST
	PlotType=3
EndPlot
</v>
      </c>
      <c r="AT27" t="str">
        <f ca="1">SUBSTITUTE(SUBSTITUTE(SUBSTITUTE(SUBSTITUTE($A$1,
"x_coord",AT$2),
"y_coord",$A27),
"t_type",'terrain type'!AS25),
"p_type", 'plot type'!AS25)
&amp; IF(LEFT(resources!AS25, 6) = "BONUS_", CHAR(9) &amp; "BonusType=" &amp; resources!AS25 &amp; CHAR(10), "")
&amp; IF('goody huts'!AS25, "	ImprovementType=IMPROVEMENT_GOODY_HUT" &amp; CHAR(10), "")
&amp; IF(ISBLANK(OFFSET('rivers (2)'!$A$1, 2 * (67 - $A27), 2 * AT$2 + 1)), "", SUBSTITUTE($C$1, "&lt;direc&gt;", RIGHT(OFFSET('rivers (2)'!$A$1, 2 * (67 - $A27), 2 * AT$2 + 1), 1)))
&amp; IF(ISBLANK(OFFSET('rivers (2)'!$A$1, 2 * (67 - $A27) + 1, 2 * AT$2)), "", SUBSTITUTE($D$1, "&lt;direc&gt;", RIGHT(OFFSET('rivers (2)'!$A$1, 2 * (67 - $A27) + 1, 2 * AT$2), 1)))
&amp; IF(ISBLANK('feature type'!AS25), "EndPlot", SUBSTITUTE(SUBSTITUTE(output!$B$1,
                   "f_type", 'feature type'!AS25),
                   "f_var", 'feature variety'!AS25))
&amp; CHAR(10)</f>
        <v xml:space="preserve">BeginPlot
	x=44,y=43
	TerrainType=TERRAIN_OCEAN
	PlotType=3
EndPlot
</v>
      </c>
      <c r="AU27" t="str">
        <f ca="1">SUBSTITUTE(SUBSTITUTE(SUBSTITUTE(SUBSTITUTE($A$1,
"x_coord",AU$2),
"y_coord",$A27),
"t_type",'terrain type'!AT25),
"p_type", 'plot type'!AT25)
&amp; IF(LEFT(resources!AT25, 6) = "BONUS_", CHAR(9) &amp; "BonusType=" &amp; resources!AT25 &amp; CHAR(10), "")
&amp; IF('goody huts'!AT25, "	ImprovementType=IMPROVEMENT_GOODY_HUT" &amp; CHAR(10), "")
&amp; IF(ISBLANK(OFFSET('rivers (2)'!$A$1, 2 * (67 - $A27), 2 * AU$2 + 1)), "", SUBSTITUTE($C$1, "&lt;direc&gt;", RIGHT(OFFSET('rivers (2)'!$A$1, 2 * (67 - $A27), 2 * AU$2 + 1), 1)))
&amp; IF(ISBLANK(OFFSET('rivers (2)'!$A$1, 2 * (67 - $A27) + 1, 2 * AU$2)), "", SUBSTITUTE($D$1, "&lt;direc&gt;", RIGHT(OFFSET('rivers (2)'!$A$1, 2 * (67 - $A27) + 1, 2 * AU$2), 1)))
&amp; IF(ISBLANK('feature type'!AT25), "EndPlot", SUBSTITUTE(SUBSTITUTE(output!$B$1,
                   "f_type", 'feature type'!AT25),
                   "f_var", 'feature variety'!AT25))
&amp; CHAR(10)</f>
        <v xml:space="preserve">BeginPlot
	x=45,y=43
	TerrainType=TERRAIN_OCEAN
	PlotType=3
EndPlot
</v>
      </c>
      <c r="AV27" t="str">
        <f ca="1">SUBSTITUTE(SUBSTITUTE(SUBSTITUTE(SUBSTITUTE($A$1,
"x_coord",AV$2),
"y_coord",$A27),
"t_type",'terrain type'!AU25),
"p_type", 'plot type'!AU25)
&amp; IF(LEFT(resources!AU25, 6) = "BONUS_", CHAR(9) &amp; "BonusType=" &amp; resources!AU25 &amp; CHAR(10), "")
&amp; IF('goody huts'!AU25, "	ImprovementType=IMPROVEMENT_GOODY_HUT" &amp; CHAR(10), "")
&amp; IF(ISBLANK(OFFSET('rivers (2)'!$A$1, 2 * (67 - $A27), 2 * AV$2 + 1)), "", SUBSTITUTE($C$1, "&lt;direc&gt;", RIGHT(OFFSET('rivers (2)'!$A$1, 2 * (67 - $A27), 2 * AV$2 + 1), 1)))
&amp; IF(ISBLANK(OFFSET('rivers (2)'!$A$1, 2 * (67 - $A27) + 1, 2 * AV$2)), "", SUBSTITUTE($D$1, "&lt;direc&gt;", RIGHT(OFFSET('rivers (2)'!$A$1, 2 * (67 - $A27) + 1, 2 * AV$2), 1)))
&amp; IF(ISBLANK('feature type'!AU25), "EndPlot", SUBSTITUTE(SUBSTITUTE(output!$B$1,
                   "f_type", 'feature type'!AU25),
                   "f_var", 'feature variety'!AU25))
&amp; CHAR(10)</f>
        <v xml:space="preserve">BeginPlot
	x=46,y=43
	TerrainType=TERRAIN_COAST
	PlotType=3
EndPlot
</v>
      </c>
      <c r="AW27" t="str">
        <f ca="1">SUBSTITUTE(SUBSTITUTE(SUBSTITUTE(SUBSTITUTE($A$1,
"x_coord",AW$2),
"y_coord",$A27),
"t_type",'terrain type'!AV25),
"p_type", 'plot type'!AV25)
&amp; IF(LEFT(resources!AV25, 6) = "BONUS_", CHAR(9) &amp; "BonusType=" &amp; resources!AV25 &amp; CHAR(10), "")
&amp; IF('goody huts'!AV25, "	ImprovementType=IMPROVEMENT_GOODY_HUT" &amp; CHAR(10), "")
&amp; IF(ISBLANK(OFFSET('rivers (2)'!$A$1, 2 * (67 - $A27), 2 * AW$2 + 1)), "", SUBSTITUTE($C$1, "&lt;direc&gt;", RIGHT(OFFSET('rivers (2)'!$A$1, 2 * (67 - $A27), 2 * AW$2 + 1), 1)))
&amp; IF(ISBLANK(OFFSET('rivers (2)'!$A$1, 2 * (67 - $A27) + 1, 2 * AW$2)), "", SUBSTITUTE($D$1, "&lt;direc&gt;", RIGHT(OFFSET('rivers (2)'!$A$1, 2 * (67 - $A27) + 1, 2 * AW$2), 1)))
&amp; IF(ISBLANK('feature type'!AV25), "EndPlot", SUBSTITUTE(SUBSTITUTE(output!$B$1,
                   "f_type", 'feature type'!AV25),
                   "f_var", 'feature variety'!AV25))
&amp; CHAR(10)</f>
        <v xml:space="preserve">BeginPlot
	x=47,y=43
	TerrainType=TERRAIN_GRASS
	PlotType=2
	FeatureType=FEATURE_FOREST, FeatureVariety=1
EndPlot
</v>
      </c>
      <c r="AX27" t="str">
        <f ca="1">SUBSTITUTE(SUBSTITUTE(SUBSTITUTE(SUBSTITUTE($A$1,
"x_coord",AX$2),
"y_coord",$A27),
"t_type",'terrain type'!AW25),
"p_type", 'plot type'!AW25)
&amp; IF(LEFT(resources!AW25, 6) = "BONUS_", CHAR(9) &amp; "BonusType=" &amp; resources!AW25 &amp; CHAR(10), "")
&amp; IF('goody huts'!AW25, "	ImprovementType=IMPROVEMENT_GOODY_HUT" &amp; CHAR(10), "")
&amp; IF(ISBLANK(OFFSET('rivers (2)'!$A$1, 2 * (67 - $A27), 2 * AX$2 + 1)), "", SUBSTITUTE($C$1, "&lt;direc&gt;", RIGHT(OFFSET('rivers (2)'!$A$1, 2 * (67 - $A27), 2 * AX$2 + 1), 1)))
&amp; IF(ISBLANK(OFFSET('rivers (2)'!$A$1, 2 * (67 - $A27) + 1, 2 * AX$2)), "", SUBSTITUTE($D$1, "&lt;direc&gt;", RIGHT(OFFSET('rivers (2)'!$A$1, 2 * (67 - $A27) + 1, 2 * AX$2), 1)))
&amp; IF(ISBLANK('feature type'!AW25), "EndPlot", SUBSTITUTE(SUBSTITUTE(output!$B$1,
                   "f_type", 'feature type'!AW25),
                   "f_var", 'feature variety'!AW25))
&amp; CHAR(10)</f>
        <v xml:space="preserve">BeginPlot
	x=48,y=43
	TerrainType=TERRAIN_GRASS
	PlotType=1
	ImprovementType=IMPROVEMENT_GOODY_HUT
	RiverNSDirection=2
	isWOfRiver
EndPlot
</v>
      </c>
      <c r="AY27" t="str">
        <f ca="1">SUBSTITUTE(SUBSTITUTE(SUBSTITUTE(SUBSTITUTE($A$1,
"x_coord",AY$2),
"y_coord",$A27),
"t_type",'terrain type'!AX25),
"p_type", 'plot type'!AX25)
&amp; IF(LEFT(resources!AX25, 6) = "BONUS_", CHAR(9) &amp; "BonusType=" &amp; resources!AX25 &amp; CHAR(10), "")
&amp; IF('goody huts'!AX25, "	ImprovementType=IMPROVEMENT_GOODY_HUT" &amp; CHAR(10), "")
&amp; IF(ISBLANK(OFFSET('rivers (2)'!$A$1, 2 * (67 - $A27), 2 * AY$2 + 1)), "", SUBSTITUTE($C$1, "&lt;direc&gt;", RIGHT(OFFSET('rivers (2)'!$A$1, 2 * (67 - $A27), 2 * AY$2 + 1), 1)))
&amp; IF(ISBLANK(OFFSET('rivers (2)'!$A$1, 2 * (67 - $A27) + 1, 2 * AY$2)), "", SUBSTITUTE($D$1, "&lt;direc&gt;", RIGHT(OFFSET('rivers (2)'!$A$1, 2 * (67 - $A27) + 1, 2 * AY$2), 1)))
&amp; IF(ISBLANK('feature type'!AX25), "EndPlot", SUBSTITUTE(SUBSTITUTE(output!$B$1,
                   "f_type", 'feature type'!AX25),
                   "f_var", 'feature variety'!AX25))
&amp; CHAR(10)</f>
        <v xml:space="preserve">BeginPlot
	x=49,y=43
	TerrainType=TERRAIN_GRASS
	PlotType=1
EndPlot
</v>
      </c>
      <c r="AZ27" t="str">
        <f ca="1">SUBSTITUTE(SUBSTITUTE(SUBSTITUTE(SUBSTITUTE($A$1,
"x_coord",AZ$2),
"y_coord",$A27),
"t_type",'terrain type'!AY25),
"p_type", 'plot type'!AY25)
&amp; IF(LEFT(resources!AY25, 6) = "BONUS_", CHAR(9) &amp; "BonusType=" &amp; resources!AY25 &amp; CHAR(10), "")
&amp; IF('goody huts'!AY25, "	ImprovementType=IMPROVEMENT_GOODY_HUT" &amp; CHAR(10), "")
&amp; IF(ISBLANK(OFFSET('rivers (2)'!$A$1, 2 * (67 - $A27), 2 * AZ$2 + 1)), "", SUBSTITUTE($C$1, "&lt;direc&gt;", RIGHT(OFFSET('rivers (2)'!$A$1, 2 * (67 - $A27), 2 * AZ$2 + 1), 1)))
&amp; IF(ISBLANK(OFFSET('rivers (2)'!$A$1, 2 * (67 - $A27) + 1, 2 * AZ$2)), "", SUBSTITUTE($D$1, "&lt;direc&gt;", RIGHT(OFFSET('rivers (2)'!$A$1, 2 * (67 - $A27) + 1, 2 * AZ$2), 1)))
&amp; IF(ISBLANK('feature type'!AY25), "EndPlot", SUBSTITUTE(SUBSTITUTE(output!$B$1,
                   "f_type", 'feature type'!AY25),
                   "f_var", 'feature variety'!AY25))
&amp; CHAR(10)</f>
        <v xml:space="preserve">BeginPlot
	x=50,y=43
	TerrainType=TERRAIN_GRASS
	PlotType=1
	RiverNSDirection=2
	isWOfRiver
	FeatureType=FEATURE_FOREST, FeatureVariety=1
EndPlot
</v>
      </c>
      <c r="BA27" t="str">
        <f ca="1">SUBSTITUTE(SUBSTITUTE(SUBSTITUTE(SUBSTITUTE($A$1,
"x_coord",BA$2),
"y_coord",$A27),
"t_type",'terrain type'!AZ25),
"p_type", 'plot type'!AZ25)
&amp; IF(LEFT(resources!AZ25, 6) = "BONUS_", CHAR(9) &amp; "BonusType=" &amp; resources!AZ25 &amp; CHAR(10), "")
&amp; IF('goody huts'!AZ25, "	ImprovementType=IMPROVEMENT_GOODY_HUT" &amp; CHAR(10), "")
&amp; IF(ISBLANK(OFFSET('rivers (2)'!$A$1, 2 * (67 - $A27), 2 * BA$2 + 1)), "", SUBSTITUTE($C$1, "&lt;direc&gt;", RIGHT(OFFSET('rivers (2)'!$A$1, 2 * (67 - $A27), 2 * BA$2 + 1), 1)))
&amp; IF(ISBLANK(OFFSET('rivers (2)'!$A$1, 2 * (67 - $A27) + 1, 2 * BA$2)), "", SUBSTITUTE($D$1, "&lt;direc&gt;", RIGHT(OFFSET('rivers (2)'!$A$1, 2 * (67 - $A27) + 1, 2 * BA$2), 1)))
&amp; IF(ISBLANK('feature type'!AZ25), "EndPlot", SUBSTITUTE(SUBSTITUTE(output!$B$1,
                   "f_type", 'feature type'!AZ25),
                   "f_var", 'feature variety'!AZ25))
&amp; CHAR(10)</f>
        <v xml:space="preserve">BeginPlot
	x=51,y=43
	TerrainType=TERRAIN_GRASS
	PlotType=2
	RiverWEDirection=1
	isNOfRiver
	FeatureType=FEATURE_FOREST, FeatureVariety=1
EndPlot
</v>
      </c>
      <c r="BB27" t="str">
        <f ca="1">SUBSTITUTE(SUBSTITUTE(SUBSTITUTE(SUBSTITUTE($A$1,
"x_coord",BB$2),
"y_coord",$A27),
"t_type",'terrain type'!BA25),
"p_type", 'plot type'!BA25)
&amp; IF(LEFT(resources!BA25, 6) = "BONUS_", CHAR(9) &amp; "BonusType=" &amp; resources!BA25 &amp; CHAR(10), "")
&amp; IF('goody huts'!BA25, "	ImprovementType=IMPROVEMENT_GOODY_HUT" &amp; CHAR(10), "")
&amp; IF(ISBLANK(OFFSET('rivers (2)'!$A$1, 2 * (67 - $A27), 2 * BB$2 + 1)), "", SUBSTITUTE($C$1, "&lt;direc&gt;", RIGHT(OFFSET('rivers (2)'!$A$1, 2 * (67 - $A27), 2 * BB$2 + 1), 1)))
&amp; IF(ISBLANK(OFFSET('rivers (2)'!$A$1, 2 * (67 - $A27) + 1, 2 * BB$2)), "", SUBSTITUTE($D$1, "&lt;direc&gt;", RIGHT(OFFSET('rivers (2)'!$A$1, 2 * (67 - $A27) + 1, 2 * BB$2), 1)))
&amp; IF(ISBLANK('feature type'!BA25), "EndPlot", SUBSTITUTE(SUBSTITUTE(output!$B$1,
                   "f_type", 'feature type'!BA25),
                   "f_var", 'feature variety'!BA25))
&amp; CHAR(10)</f>
        <v xml:space="preserve">BeginPlot
	x=52,y=43
	TerrainType=TERRAIN_GRASS
	PlotType=2
	RiverWEDirection=1
	isNOfRiver
	FeatureType=FEATURE_FOREST, FeatureVariety=1
EndPlot
</v>
      </c>
      <c r="BC27" t="str">
        <f ca="1">SUBSTITUTE(SUBSTITUTE(SUBSTITUTE(SUBSTITUTE($A$1,
"x_coord",BC$2),
"y_coord",$A27),
"t_type",'terrain type'!BB25),
"p_type", 'plot type'!BB25)
&amp; IF(LEFT(resources!BB25, 6) = "BONUS_", CHAR(9) &amp; "BonusType=" &amp; resources!BB25 &amp; CHAR(10), "")
&amp; IF('goody huts'!BB25, "	ImprovementType=IMPROVEMENT_GOODY_HUT" &amp; CHAR(10), "")
&amp; IF(ISBLANK(OFFSET('rivers (2)'!$A$1, 2 * (67 - $A27), 2 * BC$2 + 1)), "", SUBSTITUTE($C$1, "&lt;direc&gt;", RIGHT(OFFSET('rivers (2)'!$A$1, 2 * (67 - $A27), 2 * BC$2 + 1), 1)))
&amp; IF(ISBLANK(OFFSET('rivers (2)'!$A$1, 2 * (67 - $A27) + 1, 2 * BC$2)), "", SUBSTITUTE($D$1, "&lt;direc&gt;", RIGHT(OFFSET('rivers (2)'!$A$1, 2 * (67 - $A27) + 1, 2 * BC$2), 1)))
&amp; IF(ISBLANK('feature type'!BB25), "EndPlot", SUBSTITUTE(SUBSTITUTE(output!$B$1,
                   "f_type", 'feature type'!BB25),
                   "f_var", 'feature variety'!BB25))
&amp; CHAR(10)</f>
        <v xml:space="preserve">BeginPlot
	x=53,y=43
	TerrainType=TERRAIN_GRASS
	PlotType=2
	RiverWEDirection=1
	isNOfRiver
	FeatureType=FEATURE_FOREST, FeatureVariety=1
EndPlot
</v>
      </c>
      <c r="BD27" t="str">
        <f ca="1">SUBSTITUTE(SUBSTITUTE(SUBSTITUTE(SUBSTITUTE($A$1,
"x_coord",BD$2),
"y_coord",$A27),
"t_type",'terrain type'!BC25),
"p_type", 'plot type'!BC25)
&amp; IF(LEFT(resources!BC25, 6) = "BONUS_", CHAR(9) &amp; "BonusType=" &amp; resources!BC25 &amp; CHAR(10), "")
&amp; IF('goody huts'!BC25, "	ImprovementType=IMPROVEMENT_GOODY_HUT" &amp; CHAR(10), "")
&amp; IF(ISBLANK(OFFSET('rivers (2)'!$A$1, 2 * (67 - $A27), 2 * BD$2 + 1)), "", SUBSTITUTE($C$1, "&lt;direc&gt;", RIGHT(OFFSET('rivers (2)'!$A$1, 2 * (67 - $A27), 2 * BD$2 + 1), 1)))
&amp; IF(ISBLANK(OFFSET('rivers (2)'!$A$1, 2 * (67 - $A27) + 1, 2 * BD$2)), "", SUBSTITUTE($D$1, "&lt;direc&gt;", RIGHT(OFFSET('rivers (2)'!$A$1, 2 * (67 - $A27) + 1, 2 * BD$2), 1)))
&amp; IF(ISBLANK('feature type'!BC25), "EndPlot", SUBSTITUTE(SUBSTITUTE(output!$B$1,
                   "f_type", 'feature type'!BC25),
                   "f_var", 'feature variety'!BC25))
&amp; CHAR(10)</f>
        <v xml:space="preserve">BeginPlot
	x=54,y=43
	TerrainType=TERRAIN_GRASS
	PlotType=2
	RiverWEDirection=1
	isNOfRiver
EndPlot
</v>
      </c>
      <c r="BE27" t="str">
        <f ca="1">SUBSTITUTE(SUBSTITUTE(SUBSTITUTE(SUBSTITUTE($A$1,
"x_coord",BE$2),
"y_coord",$A27),
"t_type",'terrain type'!BD25),
"p_type", 'plot type'!BD25)
&amp; IF(LEFT(resources!BD25, 6) = "BONUS_", CHAR(9) &amp; "BonusType=" &amp; resources!BD25 &amp; CHAR(10), "")
&amp; IF('goody huts'!BD25, "	ImprovementType=IMPROVEMENT_GOODY_HUT" &amp; CHAR(10), "")
&amp; IF(ISBLANK(OFFSET('rivers (2)'!$A$1, 2 * (67 - $A27), 2 * BE$2 + 1)), "", SUBSTITUTE($C$1, "&lt;direc&gt;", RIGHT(OFFSET('rivers (2)'!$A$1, 2 * (67 - $A27), 2 * BE$2 + 1), 1)))
&amp; IF(ISBLANK(OFFSET('rivers (2)'!$A$1, 2 * (67 - $A27) + 1, 2 * BE$2)), "", SUBSTITUTE($D$1, "&lt;direc&gt;", RIGHT(OFFSET('rivers (2)'!$A$1, 2 * (67 - $A27) + 1, 2 * BE$2), 1)))
&amp; IF(ISBLANK('feature type'!BD25), "EndPlot", SUBSTITUTE(SUBSTITUTE(output!$B$1,
                   "f_type", 'feature type'!BD25),
                   "f_var", 'feature variety'!BD25))
&amp; CHAR(10)</f>
        <v xml:space="preserve">BeginPlot
	x=55,y=43
	TerrainType=TERRAIN_GRASS
	PlotType=1
	RiverWEDirection=1
	isNOfRiver
EndPlot
</v>
      </c>
      <c r="BF27" t="str">
        <f ca="1">SUBSTITUTE(SUBSTITUTE(SUBSTITUTE(SUBSTITUTE($A$1,
"x_coord",BF$2),
"y_coord",$A27),
"t_type",'terrain type'!BE25),
"p_type", 'plot type'!BE25)
&amp; IF(LEFT(resources!BE25, 6) = "BONUS_", CHAR(9) &amp; "BonusType=" &amp; resources!BE25 &amp; CHAR(10), "")
&amp; IF('goody huts'!BE25, "	ImprovementType=IMPROVEMENT_GOODY_HUT" &amp; CHAR(10), "")
&amp; IF(ISBLANK(OFFSET('rivers (2)'!$A$1, 2 * (67 - $A27), 2 * BF$2 + 1)), "", SUBSTITUTE($C$1, "&lt;direc&gt;", RIGHT(OFFSET('rivers (2)'!$A$1, 2 * (67 - $A27), 2 * BF$2 + 1), 1)))
&amp; IF(ISBLANK(OFFSET('rivers (2)'!$A$1, 2 * (67 - $A27) + 1, 2 * BF$2)), "", SUBSTITUTE($D$1, "&lt;direc&gt;", RIGHT(OFFSET('rivers (2)'!$A$1, 2 * (67 - $A27) + 1, 2 * BF$2), 1)))
&amp; IF(ISBLANK('feature type'!BE25), "EndPlot", SUBSTITUTE(SUBSTITUTE(output!$B$1,
                   "f_type", 'feature type'!BE25),
                   "f_var", 'feature variety'!BE25))
&amp; CHAR(10)</f>
        <v xml:space="preserve">BeginPlot
	x=56,y=43
	TerrainType=TERRAIN_GRASS
	PlotType=2
	RiverWEDirection=1
	isNOfRiver
	FeatureType=FEATURE_FOREST, FeatureVariety=1
EndPlot
</v>
      </c>
      <c r="BG27" t="str">
        <f ca="1">SUBSTITUTE(SUBSTITUTE(SUBSTITUTE(SUBSTITUTE($A$1,
"x_coord",BG$2),
"y_coord",$A27),
"t_type",'terrain type'!BF25),
"p_type", 'plot type'!BF25)
&amp; IF(LEFT(resources!BF25, 6) = "BONUS_", CHAR(9) &amp; "BonusType=" &amp; resources!BF25 &amp; CHAR(10), "")
&amp; IF('goody huts'!BF25, "	ImprovementType=IMPROVEMENT_GOODY_HUT" &amp; CHAR(10), "")
&amp; IF(ISBLANK(OFFSET('rivers (2)'!$A$1, 2 * (67 - $A27), 2 * BG$2 + 1)), "", SUBSTITUTE($C$1, "&lt;direc&gt;", RIGHT(OFFSET('rivers (2)'!$A$1, 2 * (67 - $A27), 2 * BG$2 + 1), 1)))
&amp; IF(ISBLANK(OFFSET('rivers (2)'!$A$1, 2 * (67 - $A27) + 1, 2 * BG$2)), "", SUBSTITUTE($D$1, "&lt;direc&gt;", RIGHT(OFFSET('rivers (2)'!$A$1, 2 * (67 - $A27) + 1, 2 * BG$2), 1)))
&amp; IF(ISBLANK('feature type'!BF25), "EndPlot", SUBSTITUTE(SUBSTITUTE(output!$B$1,
                   "f_type", 'feature type'!BF25),
                   "f_var", 'feature variety'!BF25))
&amp; CHAR(10)</f>
        <v xml:space="preserve">BeginPlot
	x=57,y=43
	TerrainType=TERRAIN_GRASS
	PlotType=2
	RiverWEDirection=1
	isNOfRiver
	FeatureType=FEATURE_FOREST, FeatureVariety=1
EndPlot
</v>
      </c>
      <c r="BH27" t="str">
        <f ca="1">SUBSTITUTE(SUBSTITUTE(SUBSTITUTE(SUBSTITUTE($A$1,
"x_coord",BH$2),
"y_coord",$A27),
"t_type",'terrain type'!BG25),
"p_type", 'plot type'!BG25)
&amp; IF(LEFT(resources!BG25, 6) = "BONUS_", CHAR(9) &amp; "BonusType=" &amp; resources!BG25 &amp; CHAR(10), "")
&amp; IF('goody huts'!BG25, "	ImprovementType=IMPROVEMENT_GOODY_HUT" &amp; CHAR(10), "")
&amp; IF(ISBLANK(OFFSET('rivers (2)'!$A$1, 2 * (67 - $A27), 2 * BH$2 + 1)), "", SUBSTITUTE($C$1, "&lt;direc&gt;", RIGHT(OFFSET('rivers (2)'!$A$1, 2 * (67 - $A27), 2 * BH$2 + 1), 1)))
&amp; IF(ISBLANK(OFFSET('rivers (2)'!$A$1, 2 * (67 - $A27) + 1, 2 * BH$2)), "", SUBSTITUTE($D$1, "&lt;direc&gt;", RIGHT(OFFSET('rivers (2)'!$A$1, 2 * (67 - $A27) + 1, 2 * BH$2), 1)))
&amp; IF(ISBLANK('feature type'!BG25), "EndPlot", SUBSTITUTE(SUBSTITUTE(output!$B$1,
                   "f_type", 'feature type'!BG25),
                   "f_var", 'feature variety'!BG25))
&amp; CHAR(10)</f>
        <v xml:space="preserve">BeginPlot
	x=58,y=43
	TerrainType=TERRAIN_GRASS
	PlotType=2
	BonusType=BONUS_WHEAT
	RiverWEDirection=1
	isNOfRiver
	FeatureType=FEATURE_FOREST, FeatureVariety=1
EndPlot
</v>
      </c>
      <c r="BI27" t="str">
        <f ca="1">SUBSTITUTE(SUBSTITUTE(SUBSTITUTE(SUBSTITUTE($A$1,
"x_coord",BI$2),
"y_coord",$A27),
"t_type",'terrain type'!BH25),
"p_type", 'plot type'!BH25)
&amp; IF(LEFT(resources!BH25, 6) = "BONUS_", CHAR(9) &amp; "BonusType=" &amp; resources!BH25 &amp; CHAR(10), "")
&amp; IF('goody huts'!BH25, "	ImprovementType=IMPROVEMENT_GOODY_HUT" &amp; CHAR(10), "")
&amp; IF(ISBLANK(OFFSET('rivers (2)'!$A$1, 2 * (67 - $A27), 2 * BI$2 + 1)), "", SUBSTITUTE($C$1, "&lt;direc&gt;", RIGHT(OFFSET('rivers (2)'!$A$1, 2 * (67 - $A27), 2 * BI$2 + 1), 1)))
&amp; IF(ISBLANK(OFFSET('rivers (2)'!$A$1, 2 * (67 - $A27) + 1, 2 * BI$2)), "", SUBSTITUTE($D$1, "&lt;direc&gt;", RIGHT(OFFSET('rivers (2)'!$A$1, 2 * (67 - $A27) + 1, 2 * BI$2), 1)))
&amp; IF(ISBLANK('feature type'!BH25), "EndPlot", SUBSTITUTE(SUBSTITUTE(output!$B$1,
                   "f_type", 'feature type'!BH25),
                   "f_var", 'feature variety'!BH25))
&amp; CHAR(10)</f>
        <v xml:space="preserve">BeginPlot
	x=59,y=43
	TerrainType=TERRAIN_GRASS
	PlotType=2
	RiverWEDirection=1
	isNOfRiver
	FeatureType=FEATURE_FOREST, FeatureVariety=1
EndPlot
</v>
      </c>
      <c r="BJ27" t="str">
        <f ca="1">SUBSTITUTE(SUBSTITUTE(SUBSTITUTE(SUBSTITUTE($A$1,
"x_coord",BJ$2),
"y_coord",$A27),
"t_type",'terrain type'!BI25),
"p_type", 'plot type'!BI25)
&amp; IF(LEFT(resources!BI25, 6) = "BONUS_", CHAR(9) &amp; "BonusType=" &amp; resources!BI25 &amp; CHAR(10), "")
&amp; IF('goody huts'!BI25, "	ImprovementType=IMPROVEMENT_GOODY_HUT" &amp; CHAR(10), "")
&amp; IF(ISBLANK(OFFSET('rivers (2)'!$A$1, 2 * (67 - $A27), 2 * BJ$2 + 1)), "", SUBSTITUTE($C$1, "&lt;direc&gt;", RIGHT(OFFSET('rivers (2)'!$A$1, 2 * (67 - $A27), 2 * BJ$2 + 1), 1)))
&amp; IF(ISBLANK(OFFSET('rivers (2)'!$A$1, 2 * (67 - $A27) + 1, 2 * BJ$2)), "", SUBSTITUTE($D$1, "&lt;direc&gt;", RIGHT(OFFSET('rivers (2)'!$A$1, 2 * (67 - $A27) + 1, 2 * BJ$2), 1)))
&amp; IF(ISBLANK('feature type'!BI25), "EndPlot", SUBSTITUTE(SUBSTITUTE(output!$B$1,
                   "f_type", 'feature type'!BI25),
                   "f_var", 'feature variety'!BI25))
&amp; CHAR(10)</f>
        <v xml:space="preserve">BeginPlot
	x=60,y=43
	TerrainType=TERRAIN_GRASS
	PlotType=2
	RiverWEDirection=1
	isNOfRiver
	FeatureType=FEATURE_FOREST, FeatureVariety=1
EndPlot
</v>
      </c>
      <c r="BK27" t="str">
        <f ca="1">SUBSTITUTE(SUBSTITUTE(SUBSTITUTE(SUBSTITUTE($A$1,
"x_coord",BK$2),
"y_coord",$A27),
"t_type",'terrain type'!BJ25),
"p_type", 'plot type'!BJ25)
&amp; IF(LEFT(resources!BJ25, 6) = "BONUS_", CHAR(9) &amp; "BonusType=" &amp; resources!BJ25 &amp; CHAR(10), "")
&amp; IF('goody huts'!BJ25, "	ImprovementType=IMPROVEMENT_GOODY_HUT" &amp; CHAR(10), "")
&amp; IF(ISBLANK(OFFSET('rivers (2)'!$A$1, 2 * (67 - $A27), 2 * BK$2 + 1)), "", SUBSTITUTE($C$1, "&lt;direc&gt;", RIGHT(OFFSET('rivers (2)'!$A$1, 2 * (67 - $A27), 2 * BK$2 + 1), 1)))
&amp; IF(ISBLANK(OFFSET('rivers (2)'!$A$1, 2 * (67 - $A27) + 1, 2 * BK$2)), "", SUBSTITUTE($D$1, "&lt;direc&gt;", RIGHT(OFFSET('rivers (2)'!$A$1, 2 * (67 - $A27) + 1, 2 * BK$2), 1)))
&amp; IF(ISBLANK('feature type'!BJ25), "EndPlot", SUBSTITUTE(SUBSTITUTE(output!$B$1,
                   "f_type", 'feature type'!BJ25),
                   "f_var", 'feature variety'!BJ25))
&amp; CHAR(10)</f>
        <v xml:space="preserve">BeginPlot
	x=61,y=43
	TerrainType=TERRAIN_GRASS
	PlotType=2
	BonusType=BONUS_IRON
	RiverWEDirection=1
	isNOfRiver
EndPlot
</v>
      </c>
      <c r="BL27" t="str">
        <f ca="1">SUBSTITUTE(SUBSTITUTE(SUBSTITUTE(SUBSTITUTE($A$1,
"x_coord",BL$2),
"y_coord",$A27),
"t_type",'terrain type'!BK25),
"p_type", 'plot type'!BK25)
&amp; IF(LEFT(resources!BK25, 6) = "BONUS_", CHAR(9) &amp; "BonusType=" &amp; resources!BK25 &amp; CHAR(10), "")
&amp; IF('goody huts'!BK25, "	ImprovementType=IMPROVEMENT_GOODY_HUT" &amp; CHAR(10), "")
&amp; IF(ISBLANK(OFFSET('rivers (2)'!$A$1, 2 * (67 - $A27), 2 * BL$2 + 1)), "", SUBSTITUTE($C$1, "&lt;direc&gt;", RIGHT(OFFSET('rivers (2)'!$A$1, 2 * (67 - $A27), 2 * BL$2 + 1), 1)))
&amp; IF(ISBLANK(OFFSET('rivers (2)'!$A$1, 2 * (67 - $A27) + 1, 2 * BL$2)), "", SUBSTITUTE($D$1, "&lt;direc&gt;", RIGHT(OFFSET('rivers (2)'!$A$1, 2 * (67 - $A27) + 1, 2 * BL$2), 1)))
&amp; IF(ISBLANK('feature type'!BK25), "EndPlot", SUBSTITUTE(SUBSTITUTE(output!$B$1,
                   "f_type", 'feature type'!BK25),
                   "f_var", 'feature variety'!BK25))
&amp; CHAR(10)</f>
        <v xml:space="preserve">BeginPlot
	x=62,y=43
	TerrainType=TERRAIN_GRASS
	PlotType=2
	RiverWEDirection=1
	isNOfRiver
	FeatureType=FEATURE_FOREST, FeatureVariety=1
EndPlot
</v>
      </c>
      <c r="BM27" t="str">
        <f ca="1">SUBSTITUTE(SUBSTITUTE(SUBSTITUTE(SUBSTITUTE($A$1,
"x_coord",BM$2),
"y_coord",$A27),
"t_type",'terrain type'!BL25),
"p_type", 'plot type'!BL25)
&amp; IF(LEFT(resources!BL25, 6) = "BONUS_", CHAR(9) &amp; "BonusType=" &amp; resources!BL25 &amp; CHAR(10), "")
&amp; IF('goody huts'!BL25, "	ImprovementType=IMPROVEMENT_GOODY_HUT" &amp; CHAR(10), "")
&amp; IF(ISBLANK(OFFSET('rivers (2)'!$A$1, 2 * (67 - $A27), 2 * BM$2 + 1)), "", SUBSTITUTE($C$1, "&lt;direc&gt;", RIGHT(OFFSET('rivers (2)'!$A$1, 2 * (67 - $A27), 2 * BM$2 + 1), 1)))
&amp; IF(ISBLANK(OFFSET('rivers (2)'!$A$1, 2 * (67 - $A27) + 1, 2 * BM$2)), "", SUBSTITUTE($D$1, "&lt;direc&gt;", RIGHT(OFFSET('rivers (2)'!$A$1, 2 * (67 - $A27) + 1, 2 * BM$2), 1)))
&amp; IF(ISBLANK('feature type'!BL25), "EndPlot", SUBSTITUTE(SUBSTITUTE(output!$B$1,
                   "f_type", 'feature type'!BL25),
                   "f_var", 'feature variety'!BL25))
&amp; CHAR(10)</f>
        <v xml:space="preserve">BeginPlot
	x=63,y=43
	TerrainType=TERRAIN_GRASS
	PlotType=2
	RiverWEDirection=1
	isNOfRiver
	FeatureType=FEATURE_FOREST, FeatureVariety=1
EndPlot
</v>
      </c>
      <c r="BN27" t="str">
        <f ca="1">SUBSTITUTE(SUBSTITUTE(SUBSTITUTE(SUBSTITUTE($A$1,
"x_coord",BN$2),
"y_coord",$A27),
"t_type",'terrain type'!BM25),
"p_type", 'plot type'!BM25)
&amp; IF(LEFT(resources!BM25, 6) = "BONUS_", CHAR(9) &amp; "BonusType=" &amp; resources!BM25 &amp; CHAR(10), "")
&amp; IF('goody huts'!BM25, "	ImprovementType=IMPROVEMENT_GOODY_HUT" &amp; CHAR(10), "")
&amp; IF(ISBLANK(OFFSET('rivers (2)'!$A$1, 2 * (67 - $A27), 2 * BN$2 + 1)), "", SUBSTITUTE($C$1, "&lt;direc&gt;", RIGHT(OFFSET('rivers (2)'!$A$1, 2 * (67 - $A27), 2 * BN$2 + 1), 1)))
&amp; IF(ISBLANK(OFFSET('rivers (2)'!$A$1, 2 * (67 - $A27) + 1, 2 * BN$2)), "", SUBSTITUTE($D$1, "&lt;direc&gt;", RIGHT(OFFSET('rivers (2)'!$A$1, 2 * (67 - $A27) + 1, 2 * BN$2), 1)))
&amp; IF(ISBLANK('feature type'!BM25), "EndPlot", SUBSTITUTE(SUBSTITUTE(output!$B$1,
                   "f_type", 'feature type'!BM25),
                   "f_var", 'feature variety'!BM25))
&amp; CHAR(10)</f>
        <v xml:space="preserve">BeginPlot
	x=64,y=43
	TerrainType=TERRAIN_GRASS
	PlotType=2
	RiverWEDirection=1
	isNOfRiver
EndPlot
</v>
      </c>
      <c r="BO27" t="str">
        <f ca="1">SUBSTITUTE(SUBSTITUTE(SUBSTITUTE(SUBSTITUTE($A$1,
"x_coord",BO$2),
"y_coord",$A27),
"t_type",'terrain type'!BN25),
"p_type", 'plot type'!BN25)
&amp; IF(LEFT(resources!BN25, 6) = "BONUS_", CHAR(9) &amp; "BonusType=" &amp; resources!BN25 &amp; CHAR(10), "")
&amp; IF('goody huts'!BN25, "	ImprovementType=IMPROVEMENT_GOODY_HUT" &amp; CHAR(10), "")
&amp; IF(ISBLANK(OFFSET('rivers (2)'!$A$1, 2 * (67 - $A27), 2 * BO$2 + 1)), "", SUBSTITUTE($C$1, "&lt;direc&gt;", RIGHT(OFFSET('rivers (2)'!$A$1, 2 * (67 - $A27), 2 * BO$2 + 1), 1)))
&amp; IF(ISBLANK(OFFSET('rivers (2)'!$A$1, 2 * (67 - $A27) + 1, 2 * BO$2)), "", SUBSTITUTE($D$1, "&lt;direc&gt;", RIGHT(OFFSET('rivers (2)'!$A$1, 2 * (67 - $A27) + 1, 2 * BO$2), 1)))
&amp; IF(ISBLANK('feature type'!BN25), "EndPlot", SUBSTITUTE(SUBSTITUTE(output!$B$1,
                   "f_type", 'feature type'!BN25),
                   "f_var", 'feature variety'!BN25))
&amp; CHAR(10)</f>
        <v xml:space="preserve">BeginPlot
	x=65,y=43
	TerrainType=TERRAIN_GRASS
	PlotType=2
	RiverWEDirection=1
	isNOfRiver
	FeatureType=FEATURE_FOREST, FeatureVariety=1
EndPlot
</v>
      </c>
      <c r="BP27" t="str">
        <f ca="1">SUBSTITUTE(SUBSTITUTE(SUBSTITUTE(SUBSTITUTE($A$1,
"x_coord",BP$2),
"y_coord",$A27),
"t_type",'terrain type'!BO25),
"p_type", 'plot type'!BO25)
&amp; IF(LEFT(resources!BO25, 6) = "BONUS_", CHAR(9) &amp; "BonusType=" &amp; resources!BO25 &amp; CHAR(10), "")
&amp; IF('goody huts'!BO25, "	ImprovementType=IMPROVEMENT_GOODY_HUT" &amp; CHAR(10), "")
&amp; IF(ISBLANK(OFFSET('rivers (2)'!$A$1, 2 * (67 - $A27), 2 * BP$2 + 1)), "", SUBSTITUTE($C$1, "&lt;direc&gt;", RIGHT(OFFSET('rivers (2)'!$A$1, 2 * (67 - $A27), 2 * BP$2 + 1), 1)))
&amp; IF(ISBLANK(OFFSET('rivers (2)'!$A$1, 2 * (67 - $A27) + 1, 2 * BP$2)), "", SUBSTITUTE($D$1, "&lt;direc&gt;", RIGHT(OFFSET('rivers (2)'!$A$1, 2 * (67 - $A27) + 1, 2 * BP$2), 1)))
&amp; IF(ISBLANK('feature type'!BO25), "EndPlot", SUBSTITUTE(SUBSTITUTE(output!$B$1,
                   "f_type", 'feature type'!BO25),
                   "f_var", 'feature variety'!BO25))
&amp; CHAR(10)</f>
        <v xml:space="preserve">BeginPlot
	x=66,y=43
	TerrainType=TERRAIN_GRASS
	PlotType=2
	RiverWEDirection=1
	isNOfRiver
EndPlot
</v>
      </c>
      <c r="BQ27" t="str">
        <f ca="1">SUBSTITUTE(SUBSTITUTE(SUBSTITUTE(SUBSTITUTE($A$1,
"x_coord",BQ$2),
"y_coord",$A27),
"t_type",'terrain type'!BP25),
"p_type", 'plot type'!BP25)
&amp; IF(LEFT(resources!BP25, 6) = "BONUS_", CHAR(9) &amp; "BonusType=" &amp; resources!BP25 &amp; CHAR(10), "")
&amp; IF('goody huts'!BP25, "	ImprovementType=IMPROVEMENT_GOODY_HUT" &amp; CHAR(10), "")
&amp; IF(ISBLANK(OFFSET('rivers (2)'!$A$1, 2 * (67 - $A27), 2 * BQ$2 + 1)), "", SUBSTITUTE($C$1, "&lt;direc&gt;", RIGHT(OFFSET('rivers (2)'!$A$1, 2 * (67 - $A27), 2 * BQ$2 + 1), 1)))
&amp; IF(ISBLANK(OFFSET('rivers (2)'!$A$1, 2 * (67 - $A27) + 1, 2 * BQ$2)), "", SUBSTITUTE($D$1, "&lt;direc&gt;", RIGHT(OFFSET('rivers (2)'!$A$1, 2 * (67 - $A27) + 1, 2 * BQ$2), 1)))
&amp; IF(ISBLANK('feature type'!BP25), "EndPlot", SUBSTITUTE(SUBSTITUTE(output!$B$1,
                   "f_type", 'feature type'!BP25),
                   "f_var", 'feature variety'!BP25))
&amp; CHAR(10)</f>
        <v xml:space="preserve">BeginPlot
	x=67,y=43
	TerrainType=TERRAIN_GRASS
	PlotType=2
	RiverNSDirection=0
	isWOfRiver
	RiverWEDirection=1
	isNOfRiver
	FeatureType=FEATURE_FOREST, FeatureVariety=1
EndPlot
</v>
      </c>
      <c r="BR27" t="str">
        <f ca="1">SUBSTITUTE(SUBSTITUTE(SUBSTITUTE(SUBSTITUTE($A$1,
"x_coord",BR$2),
"y_coord",$A27),
"t_type",'terrain type'!BQ25),
"p_type", 'plot type'!BQ25)
&amp; IF(LEFT(resources!BQ25, 6) = "BONUS_", CHAR(9) &amp; "BonusType=" &amp; resources!BQ25 &amp; CHAR(10), "")
&amp; IF('goody huts'!BQ25, "	ImprovementType=IMPROVEMENT_GOODY_HUT" &amp; CHAR(10), "")
&amp; IF(ISBLANK(OFFSET('rivers (2)'!$A$1, 2 * (67 - $A27), 2 * BR$2 + 1)), "", SUBSTITUTE($C$1, "&lt;direc&gt;", RIGHT(OFFSET('rivers (2)'!$A$1, 2 * (67 - $A27), 2 * BR$2 + 1), 1)))
&amp; IF(ISBLANK(OFFSET('rivers (2)'!$A$1, 2 * (67 - $A27) + 1, 2 * BR$2)), "", SUBSTITUTE($D$1, "&lt;direc&gt;", RIGHT(OFFSET('rivers (2)'!$A$1, 2 * (67 - $A27) + 1, 2 * BR$2), 1)))
&amp; IF(ISBLANK('feature type'!BQ25), "EndPlot", SUBSTITUTE(SUBSTITUTE(output!$B$1,
                   "f_type", 'feature type'!BQ25),
                   "f_var", 'feature variety'!BQ25))
&amp; CHAR(10)</f>
        <v xml:space="preserve">BeginPlot
	x=68,y=43
	TerrainType=TERRAIN_GRASS
	PlotType=2
	FeatureType=FEATURE_FOREST, FeatureVariety=1
EndPlot
</v>
      </c>
      <c r="BS27" t="str">
        <f ca="1">SUBSTITUTE(SUBSTITUTE(SUBSTITUTE(SUBSTITUTE($A$1,
"x_coord",BS$2),
"y_coord",$A27),
"t_type",'terrain type'!BR25),
"p_type", 'plot type'!BR25)
&amp; IF(LEFT(resources!BR25, 6) = "BONUS_", CHAR(9) &amp; "BonusType=" &amp; resources!BR25 &amp; CHAR(10), "")
&amp; IF('goody huts'!BR25, "	ImprovementType=IMPROVEMENT_GOODY_HUT" &amp; CHAR(10), "")
&amp; IF(ISBLANK(OFFSET('rivers (2)'!$A$1, 2 * (67 - $A27), 2 * BS$2 + 1)), "", SUBSTITUTE($C$1, "&lt;direc&gt;", RIGHT(OFFSET('rivers (2)'!$A$1, 2 * (67 - $A27), 2 * BS$2 + 1), 1)))
&amp; IF(ISBLANK(OFFSET('rivers (2)'!$A$1, 2 * (67 - $A27) + 1, 2 * BS$2)), "", SUBSTITUTE($D$1, "&lt;direc&gt;", RIGHT(OFFSET('rivers (2)'!$A$1, 2 * (67 - $A27) + 1, 2 * BS$2), 1)))
&amp; IF(ISBLANK('feature type'!BR25), "EndPlot", SUBSTITUTE(SUBSTITUTE(output!$B$1,
                   "f_type", 'feature type'!BR25),
                   "f_var", 'feature variety'!BR25))
&amp; CHAR(10)</f>
        <v xml:space="preserve">BeginPlot
	x=69,y=43
	TerrainType=TERRAIN_GRASS
	PlotType=2
	BonusType=BONUS_SHEEP
	RiverNSDirection=0
	isWOfRiver
EndPlot
</v>
      </c>
      <c r="BT27" t="str">
        <f ca="1">SUBSTITUTE(SUBSTITUTE(SUBSTITUTE(SUBSTITUTE($A$1,
"x_coord",BT$2),
"y_coord",$A27),
"t_type",'terrain type'!BS25),
"p_type", 'plot type'!BS25)
&amp; IF(LEFT(resources!BS25, 6) = "BONUS_", CHAR(9) &amp; "BonusType=" &amp; resources!BS25 &amp; CHAR(10), "")
&amp; IF('goody huts'!BS25, "	ImprovementType=IMPROVEMENT_GOODY_HUT" &amp; CHAR(10), "")
&amp; IF(ISBLANK(OFFSET('rivers (2)'!$A$1, 2 * (67 - $A27), 2 * BT$2 + 1)), "", SUBSTITUTE($C$1, "&lt;direc&gt;", RIGHT(OFFSET('rivers (2)'!$A$1, 2 * (67 - $A27), 2 * BT$2 + 1), 1)))
&amp; IF(ISBLANK(OFFSET('rivers (2)'!$A$1, 2 * (67 - $A27) + 1, 2 * BT$2)), "", SUBSTITUTE($D$1, "&lt;direc&gt;", RIGHT(OFFSET('rivers (2)'!$A$1, 2 * (67 - $A27) + 1, 2 * BT$2), 1)))
&amp; IF(ISBLANK('feature type'!BS25), "EndPlot", SUBSTITUTE(SUBSTITUTE(output!$B$1,
                   "f_type", 'feature type'!BS25),
                   "f_var", 'feature variety'!BS25))
&amp; CHAR(10)</f>
        <v xml:space="preserve">BeginPlot
	x=70,y=43
	TerrainType=TERRAIN_GRASS
	PlotType=2
EndPlot
</v>
      </c>
      <c r="BU27" t="str">
        <f ca="1">SUBSTITUTE(SUBSTITUTE(SUBSTITUTE(SUBSTITUTE($A$1,
"x_coord",BU$2),
"y_coord",$A27),
"t_type",'terrain type'!BT25),
"p_type", 'plot type'!BT25)
&amp; IF(LEFT(resources!BT25, 6) = "BONUS_", CHAR(9) &amp; "BonusType=" &amp; resources!BT25 &amp; CHAR(10), "")
&amp; IF('goody huts'!BT25, "	ImprovementType=IMPROVEMENT_GOODY_HUT" &amp; CHAR(10), "")
&amp; IF(ISBLANK(OFFSET('rivers (2)'!$A$1, 2 * (67 - $A27), 2 * BU$2 + 1)), "", SUBSTITUTE($C$1, "&lt;direc&gt;", RIGHT(OFFSET('rivers (2)'!$A$1, 2 * (67 - $A27), 2 * BU$2 + 1), 1)))
&amp; IF(ISBLANK(OFFSET('rivers (2)'!$A$1, 2 * (67 - $A27) + 1, 2 * BU$2)), "", SUBSTITUTE($D$1, "&lt;direc&gt;", RIGHT(OFFSET('rivers (2)'!$A$1, 2 * (67 - $A27) + 1, 2 * BU$2), 1)))
&amp; IF(ISBLANK('feature type'!BT25), "EndPlot", SUBSTITUTE(SUBSTITUTE(output!$B$1,
                   "f_type", 'feature type'!BT25),
                   "f_var", 'feature variety'!BT25))
&amp; CHAR(10)</f>
        <v xml:space="preserve">BeginPlot
	x=71,y=43
	TerrainType=TERRAIN_GRASS
	PlotType=2
EndPlot
</v>
      </c>
      <c r="BV27" t="str">
        <f ca="1">SUBSTITUTE(SUBSTITUTE(SUBSTITUTE(SUBSTITUTE($A$1,
"x_coord",BV$2),
"y_coord",$A27),
"t_type",'terrain type'!BU25),
"p_type", 'plot type'!BU25)
&amp; IF(LEFT(resources!BU25, 6) = "BONUS_", CHAR(9) &amp; "BonusType=" &amp; resources!BU25 &amp; CHAR(10), "")
&amp; IF('goody huts'!BU25, "	ImprovementType=IMPROVEMENT_GOODY_HUT" &amp; CHAR(10), "")
&amp; IF(ISBLANK(OFFSET('rivers (2)'!$A$1, 2 * (67 - $A27), 2 * BV$2 + 1)), "", SUBSTITUTE($C$1, "&lt;direc&gt;", RIGHT(OFFSET('rivers (2)'!$A$1, 2 * (67 - $A27), 2 * BV$2 + 1), 1)))
&amp; IF(ISBLANK(OFFSET('rivers (2)'!$A$1, 2 * (67 - $A27) + 1, 2 * BV$2)), "", SUBSTITUTE($D$1, "&lt;direc&gt;", RIGHT(OFFSET('rivers (2)'!$A$1, 2 * (67 - $A27) + 1, 2 * BV$2), 1)))
&amp; IF(ISBLANK('feature type'!BU25), "EndPlot", SUBSTITUTE(SUBSTITUTE(output!$B$1,
                   "f_type", 'feature type'!BU25),
                   "f_var", 'feature variety'!BU25))
&amp; CHAR(10)</f>
        <v xml:space="preserve">BeginPlot
	x=72,y=43
	TerrainType=TERRAIN_COAST
	PlotType=3
EndPlot
</v>
      </c>
      <c r="BW27" t="str">
        <f ca="1">SUBSTITUTE(SUBSTITUTE(SUBSTITUTE(SUBSTITUTE($A$1,
"x_coord",BW$2),
"y_coord",$A27),
"t_type",'terrain type'!BV25),
"p_type", 'plot type'!BV25)
&amp; IF(LEFT(resources!BV25, 6) = "BONUS_", CHAR(9) &amp; "BonusType=" &amp; resources!BV25 &amp; CHAR(10), "")
&amp; IF('goody huts'!BV25, "	ImprovementType=IMPROVEMENT_GOODY_HUT" &amp; CHAR(10), "")
&amp; IF(ISBLANK(OFFSET('rivers (2)'!$A$1, 2 * (67 - $A27), 2 * BW$2 + 1)), "", SUBSTITUTE($C$1, "&lt;direc&gt;", RIGHT(OFFSET('rivers (2)'!$A$1, 2 * (67 - $A27), 2 * BW$2 + 1), 1)))
&amp; IF(ISBLANK(OFFSET('rivers (2)'!$A$1, 2 * (67 - $A27) + 1, 2 * BW$2)), "", SUBSTITUTE($D$1, "&lt;direc&gt;", RIGHT(OFFSET('rivers (2)'!$A$1, 2 * (67 - $A27) + 1, 2 * BW$2), 1)))
&amp; IF(ISBLANK('feature type'!BV25), "EndPlot", SUBSTITUTE(SUBSTITUTE(output!$B$1,
                   "f_type", 'feature type'!BV25),
                   "f_var", 'feature variety'!BV25))
&amp; CHAR(10)</f>
        <v xml:space="preserve">BeginPlot
	x=73,y=43
	TerrainType=TERRAIN_OCEAN
	PlotType=3
EndPlot
</v>
      </c>
      <c r="BX27" t="str">
        <f ca="1">SUBSTITUTE(SUBSTITUTE(SUBSTITUTE(SUBSTITUTE($A$1,
"x_coord",BX$2),
"y_coord",$A27),
"t_type",'terrain type'!BW25),
"p_type", 'plot type'!BW25)
&amp; IF(LEFT(resources!BW25, 6) = "BONUS_", CHAR(9) &amp; "BonusType=" &amp; resources!BW25 &amp; CHAR(10), "")
&amp; IF('goody huts'!BW25, "	ImprovementType=IMPROVEMENT_GOODY_HUT" &amp; CHAR(10), "")
&amp; IF(ISBLANK(OFFSET('rivers (2)'!$A$1, 2 * (67 - $A27), 2 * BX$2 + 1)), "", SUBSTITUTE($C$1, "&lt;direc&gt;", RIGHT(OFFSET('rivers (2)'!$A$1, 2 * (67 - $A27), 2 * BX$2 + 1), 1)))
&amp; IF(ISBLANK(OFFSET('rivers (2)'!$A$1, 2 * (67 - $A27) + 1, 2 * BX$2)), "", SUBSTITUTE($D$1, "&lt;direc&gt;", RIGHT(OFFSET('rivers (2)'!$A$1, 2 * (67 - $A27) + 1, 2 * BX$2), 1)))
&amp; IF(ISBLANK('feature type'!BW25), "EndPlot", SUBSTITUTE(SUBSTITUTE(output!$B$1,
                   "f_type", 'feature type'!BW25),
                   "f_var", 'feature variety'!BW25))
&amp; CHAR(10)</f>
        <v xml:space="preserve">BeginPlot
	x=74,y=43
	TerrainType=TERRAIN_OCEAN
	PlotType=3
EndPlot
</v>
      </c>
      <c r="BY27" t="str">
        <f ca="1">SUBSTITUTE(SUBSTITUTE(SUBSTITUTE(SUBSTITUTE($A$1,
"x_coord",BY$2),
"y_coord",$A27),
"t_type",'terrain type'!BX25),
"p_type", 'plot type'!BX25)
&amp; IF(LEFT(resources!BX25, 6) = "BONUS_", CHAR(9) &amp; "BonusType=" &amp; resources!BX25 &amp; CHAR(10), "")
&amp; IF('goody huts'!BX25, "	ImprovementType=IMPROVEMENT_GOODY_HUT" &amp; CHAR(10), "")
&amp; IF(ISBLANK(OFFSET('rivers (2)'!$A$1, 2 * (67 - $A27), 2 * BY$2 + 1)), "", SUBSTITUTE($C$1, "&lt;direc&gt;", RIGHT(OFFSET('rivers (2)'!$A$1, 2 * (67 - $A27), 2 * BY$2 + 1), 1)))
&amp; IF(ISBLANK(OFFSET('rivers (2)'!$A$1, 2 * (67 - $A27) + 1, 2 * BY$2)), "", SUBSTITUTE($D$1, "&lt;direc&gt;", RIGHT(OFFSET('rivers (2)'!$A$1, 2 * (67 - $A27) + 1, 2 * BY$2), 1)))
&amp; IF(ISBLANK('feature type'!BX25), "EndPlot", SUBSTITUTE(SUBSTITUTE(output!$B$1,
                   "f_type", 'feature type'!BX25),
                   "f_var", 'feature variety'!BX25))
&amp; CHAR(10)</f>
        <v xml:space="preserve">BeginPlot
	x=75,y=43
	TerrainType=TERRAIN_OCEAN
	PlotType=3
EndPlot
</v>
      </c>
      <c r="BZ27" t="str">
        <f ca="1">SUBSTITUTE(SUBSTITUTE(SUBSTITUTE(SUBSTITUTE($A$1,
"x_coord",BZ$2),
"y_coord",$A27),
"t_type",'terrain type'!BY25),
"p_type", 'plot type'!BY25)
&amp; IF(LEFT(resources!BY25, 6) = "BONUS_", CHAR(9) &amp; "BonusType=" &amp; resources!BY25 &amp; CHAR(10), "")
&amp; IF('goody huts'!BY25, "	ImprovementType=IMPROVEMENT_GOODY_HUT" &amp; CHAR(10), "")
&amp; IF(ISBLANK(OFFSET('rivers (2)'!$A$1, 2 * (67 - $A27), 2 * BZ$2 + 1)), "", SUBSTITUTE($C$1, "&lt;direc&gt;", RIGHT(OFFSET('rivers (2)'!$A$1, 2 * (67 - $A27), 2 * BZ$2 + 1), 1)))
&amp; IF(ISBLANK(OFFSET('rivers (2)'!$A$1, 2 * (67 - $A27) + 1, 2 * BZ$2)), "", SUBSTITUTE($D$1, "&lt;direc&gt;", RIGHT(OFFSET('rivers (2)'!$A$1, 2 * (67 - $A27) + 1, 2 * BZ$2), 1)))
&amp; IF(ISBLANK('feature type'!BY25), "EndPlot", SUBSTITUTE(SUBSTITUTE(output!$B$1,
                   "f_type", 'feature type'!BY25),
                   "f_var", 'feature variety'!BY25))
&amp; CHAR(10)</f>
        <v xml:space="preserve">BeginPlot
	x=76,y=43
	TerrainType=TERRAIN_OCEAN
	PlotType=3
EndPlot
</v>
      </c>
      <c r="CA27" t="str">
        <f ca="1">SUBSTITUTE(SUBSTITUTE(SUBSTITUTE(SUBSTITUTE($A$1,
"x_coord",CA$2),
"y_coord",$A27),
"t_type",'terrain type'!BZ25),
"p_type", 'plot type'!BZ25)
&amp; IF(LEFT(resources!BZ25, 6) = "BONUS_", CHAR(9) &amp; "BonusType=" &amp; resources!BZ25 &amp; CHAR(10), "")
&amp; IF('goody huts'!BZ25, "	ImprovementType=IMPROVEMENT_GOODY_HUT" &amp; CHAR(10), "")
&amp; IF(ISBLANK(OFFSET('rivers (2)'!$A$1, 2 * (67 - $A27), 2 * CA$2 + 1)), "", SUBSTITUTE($C$1, "&lt;direc&gt;", RIGHT(OFFSET('rivers (2)'!$A$1, 2 * (67 - $A27), 2 * CA$2 + 1), 1)))
&amp; IF(ISBLANK(OFFSET('rivers (2)'!$A$1, 2 * (67 - $A27) + 1, 2 * CA$2)), "", SUBSTITUTE($D$1, "&lt;direc&gt;", RIGHT(OFFSET('rivers (2)'!$A$1, 2 * (67 - $A27) + 1, 2 * CA$2), 1)))
&amp; IF(ISBLANK('feature type'!BZ25), "EndPlot", SUBSTITUTE(SUBSTITUTE(output!$B$1,
                   "f_type", 'feature type'!BZ25),
                   "f_var", 'feature variety'!BZ25))
&amp; CHAR(10)</f>
        <v xml:space="preserve">BeginPlot
	x=77,y=43
	TerrainType=TERRAIN_OCEAN
	PlotType=3
EndPlot
</v>
      </c>
      <c r="CB27" t="str">
        <f ca="1">SUBSTITUTE(SUBSTITUTE(SUBSTITUTE(SUBSTITUTE($A$1,
"x_coord",CB$2),
"y_coord",$A27),
"t_type",'terrain type'!CA25),
"p_type", 'plot type'!CA25)
&amp; IF(LEFT(resources!CA25, 6) = "BONUS_", CHAR(9) &amp; "BonusType=" &amp; resources!CA25 &amp; CHAR(10), "")
&amp; IF('goody huts'!CA25, "	ImprovementType=IMPROVEMENT_GOODY_HUT" &amp; CHAR(10), "")
&amp; IF(ISBLANK(OFFSET('rivers (2)'!$A$1, 2 * (67 - $A27), 2 * CB$2 + 1)), "", SUBSTITUTE($C$1, "&lt;direc&gt;", RIGHT(OFFSET('rivers (2)'!$A$1, 2 * (67 - $A27), 2 * CB$2 + 1), 1)))
&amp; IF(ISBLANK(OFFSET('rivers (2)'!$A$1, 2 * (67 - $A27) + 1, 2 * CB$2)), "", SUBSTITUTE($D$1, "&lt;direc&gt;", RIGHT(OFFSET('rivers (2)'!$A$1, 2 * (67 - $A27) + 1, 2 * CB$2), 1)))
&amp; IF(ISBLANK('feature type'!CA25), "EndPlot", SUBSTITUTE(SUBSTITUTE(output!$B$1,
                   "f_type", 'feature type'!CA25),
                   "f_var", 'feature variety'!CA25))
&amp; CHAR(10)</f>
        <v xml:space="preserve">BeginPlot
	x=78,y=43
	TerrainType=TERRAIN_OCEAN
	PlotType=3
EndPlot
</v>
      </c>
      <c r="CC27" t="str">
        <f ca="1">SUBSTITUTE(SUBSTITUTE(SUBSTITUTE(SUBSTITUTE($A$1,
"x_coord",CC$2),
"y_coord",$A27),
"t_type",'terrain type'!CB25),
"p_type", 'plot type'!CB25)
&amp; IF(LEFT(resources!CB25, 6) = "BONUS_", CHAR(9) &amp; "BonusType=" &amp; resources!CB25 &amp; CHAR(10), "")
&amp; IF('goody huts'!CB25, "	ImprovementType=IMPROVEMENT_GOODY_HUT" &amp; CHAR(10), "")
&amp; IF(ISBLANK(OFFSET('rivers (2)'!$A$1, 2 * (67 - $A27), 2 * CC$2 + 1)), "", SUBSTITUTE($C$1, "&lt;direc&gt;", RIGHT(OFFSET('rivers (2)'!$A$1, 2 * (67 - $A27), 2 * CC$2 + 1), 1)))
&amp; IF(ISBLANK(OFFSET('rivers (2)'!$A$1, 2 * (67 - $A27) + 1, 2 * CC$2)), "", SUBSTITUTE($D$1, "&lt;direc&gt;", RIGHT(OFFSET('rivers (2)'!$A$1, 2 * (67 - $A27) + 1, 2 * CC$2), 1)))
&amp; IF(ISBLANK('feature type'!CB25), "EndPlot", SUBSTITUTE(SUBSTITUTE(output!$B$1,
                   "f_type", 'feature type'!CB25),
                   "f_var", 'feature variety'!CB25))
&amp; CHAR(10)</f>
        <v xml:space="preserve">BeginPlot
	x=79,y=43
	TerrainType=TERRAIN_OCEAN
	PlotType=3
EndPlot
</v>
      </c>
      <c r="CD27" t="str">
        <f ca="1">SUBSTITUTE(SUBSTITUTE(SUBSTITUTE(SUBSTITUTE($A$1,
"x_coord",CD$2),
"y_coord",$A27),
"t_type",'terrain type'!CC25),
"p_type", 'plot type'!CC25)
&amp; IF(LEFT(resources!CC25, 6) = "BONUS_", CHAR(9) &amp; "BonusType=" &amp; resources!CC25 &amp; CHAR(10), "")
&amp; IF('goody huts'!CC25, "	ImprovementType=IMPROVEMENT_GOODY_HUT" &amp; CHAR(10), "")
&amp; IF(ISBLANK(OFFSET('rivers (2)'!$A$1, 2 * (67 - $A27), 2 * CD$2 + 1)), "", SUBSTITUTE($C$1, "&lt;direc&gt;", RIGHT(OFFSET('rivers (2)'!$A$1, 2 * (67 - $A27), 2 * CD$2 + 1), 1)))
&amp; IF(ISBLANK(OFFSET('rivers (2)'!$A$1, 2 * (67 - $A27) + 1, 2 * CD$2)), "", SUBSTITUTE($D$1, "&lt;direc&gt;", RIGHT(OFFSET('rivers (2)'!$A$1, 2 * (67 - $A27) + 1, 2 * CD$2), 1)))
&amp; IF(ISBLANK('feature type'!CC25), "EndPlot", SUBSTITUTE(SUBSTITUTE(output!$B$1,
                   "f_type", 'feature type'!CC25),
                   "f_var", 'feature variety'!CC25))
&amp; CHAR(10)</f>
        <v xml:space="preserve">BeginPlot
	x=80,y=43
	TerrainType=TERRAIN_OCEAN
	PlotType=3
EndPlot
</v>
      </c>
      <c r="CE27" t="str">
        <f ca="1">SUBSTITUTE(SUBSTITUTE(SUBSTITUTE(SUBSTITUTE($A$1,
"x_coord",CE$2),
"y_coord",$A27),
"t_type",'terrain type'!CD25),
"p_type", 'plot type'!CD25)
&amp; IF(LEFT(resources!CD25, 6) = "BONUS_", CHAR(9) &amp; "BonusType=" &amp; resources!CD25 &amp; CHAR(10), "")
&amp; IF('goody huts'!CD25, "	ImprovementType=IMPROVEMENT_GOODY_HUT" &amp; CHAR(10), "")
&amp; IF(ISBLANK(OFFSET('rivers (2)'!$A$1, 2 * (67 - $A27), 2 * CE$2 + 1)), "", SUBSTITUTE($C$1, "&lt;direc&gt;", RIGHT(OFFSET('rivers (2)'!$A$1, 2 * (67 - $A27), 2 * CE$2 + 1), 1)))
&amp; IF(ISBLANK(OFFSET('rivers (2)'!$A$1, 2 * (67 - $A27) + 1, 2 * CE$2)), "", SUBSTITUTE($D$1, "&lt;direc&gt;", RIGHT(OFFSET('rivers (2)'!$A$1, 2 * (67 - $A27) + 1, 2 * CE$2), 1)))
&amp; IF(ISBLANK('feature type'!CD25), "EndPlot", SUBSTITUTE(SUBSTITUTE(output!$B$1,
                   "f_type", 'feature type'!CD25),
                   "f_var", 'feature variety'!CD25))
&amp; CHAR(10)</f>
        <v xml:space="preserve">BeginPlot
	x=81,y=43
	TerrainType=TERRAIN_OCEAN
	PlotType=3
EndPlot
</v>
      </c>
      <c r="CF27" t="str">
        <f ca="1">SUBSTITUTE(SUBSTITUTE(SUBSTITUTE(SUBSTITUTE($A$1,
"x_coord",CF$2),
"y_coord",$A27),
"t_type",'terrain type'!CE25),
"p_type", 'plot type'!CE25)
&amp; IF(LEFT(resources!CE25, 6) = "BONUS_", CHAR(9) &amp; "BonusType=" &amp; resources!CE25 &amp; CHAR(10), "")
&amp; IF('goody huts'!CE25, "	ImprovementType=IMPROVEMENT_GOODY_HUT" &amp; CHAR(10), "")
&amp; IF(ISBLANK(OFFSET('rivers (2)'!$A$1, 2 * (67 - $A27), 2 * CF$2 + 1)), "", SUBSTITUTE($C$1, "&lt;direc&gt;", RIGHT(OFFSET('rivers (2)'!$A$1, 2 * (67 - $A27), 2 * CF$2 + 1), 1)))
&amp; IF(ISBLANK(OFFSET('rivers (2)'!$A$1, 2 * (67 - $A27) + 1, 2 * CF$2)), "", SUBSTITUTE($D$1, "&lt;direc&gt;", RIGHT(OFFSET('rivers (2)'!$A$1, 2 * (67 - $A27) + 1, 2 * CF$2), 1)))
&amp; IF(ISBLANK('feature type'!CE25), "EndPlot", SUBSTITUTE(SUBSTITUTE(output!$B$1,
                   "f_type", 'feature type'!CE25),
                   "f_var", 'feature variety'!CE25))
&amp; CHAR(10)</f>
        <v xml:space="preserve">BeginPlot
	x=82,y=43
	TerrainType=TERRAIN_OCEAN
	PlotType=3
EndPlot
</v>
      </c>
      <c r="CG27" t="str">
        <f ca="1">SUBSTITUTE(SUBSTITUTE(SUBSTITUTE(SUBSTITUTE($A$1,
"x_coord",CG$2),
"y_coord",$A27),
"t_type",'terrain type'!CF25),
"p_type", 'plot type'!CF25)
&amp; IF(LEFT(resources!CF25, 6) = "BONUS_", CHAR(9) &amp; "BonusType=" &amp; resources!CF25 &amp; CHAR(10), "")
&amp; IF('goody huts'!CF25, "	ImprovementType=IMPROVEMENT_GOODY_HUT" &amp; CHAR(10), "")
&amp; IF(ISBLANK(OFFSET('rivers (2)'!$A$1, 2 * (67 - $A27), 2 * CG$2 + 1)), "", SUBSTITUTE($C$1, "&lt;direc&gt;", RIGHT(OFFSET('rivers (2)'!$A$1, 2 * (67 - $A27), 2 * CG$2 + 1), 1)))
&amp; IF(ISBLANK(OFFSET('rivers (2)'!$A$1, 2 * (67 - $A27) + 1, 2 * CG$2)), "", SUBSTITUTE($D$1, "&lt;direc&gt;", RIGHT(OFFSET('rivers (2)'!$A$1, 2 * (67 - $A27) + 1, 2 * CG$2), 1)))
&amp; IF(ISBLANK('feature type'!CF25), "EndPlot", SUBSTITUTE(SUBSTITUTE(output!$B$1,
                   "f_type", 'feature type'!CF25),
                   "f_var", 'feature variety'!CF25))
&amp; CHAR(10)</f>
        <v xml:space="preserve">BeginPlot
	x=83,y=43
	TerrainType=TERRAIN_OCEAN
	PlotType=3
EndPlot
</v>
      </c>
      <c r="CH27" t="str">
        <f ca="1">SUBSTITUTE(SUBSTITUTE(SUBSTITUTE(SUBSTITUTE($A$1,
"x_coord",CH$2),
"y_coord",$A27),
"t_type",'terrain type'!CG25),
"p_type", 'plot type'!CG25)
&amp; IF(LEFT(resources!CG25, 6) = "BONUS_", CHAR(9) &amp; "BonusType=" &amp; resources!CG25 &amp; CHAR(10), "")
&amp; IF('goody huts'!CG25, "	ImprovementType=IMPROVEMENT_GOODY_HUT" &amp; CHAR(10), "")
&amp; IF(ISBLANK(OFFSET('rivers (2)'!$A$1, 2 * (67 - $A27), 2 * CH$2 + 1)), "", SUBSTITUTE($C$1, "&lt;direc&gt;", RIGHT(OFFSET('rivers (2)'!$A$1, 2 * (67 - $A27), 2 * CH$2 + 1), 1)))
&amp; IF(ISBLANK(OFFSET('rivers (2)'!$A$1, 2 * (67 - $A27) + 1, 2 * CH$2)), "", SUBSTITUTE($D$1, "&lt;direc&gt;", RIGHT(OFFSET('rivers (2)'!$A$1, 2 * (67 - $A27) + 1, 2 * CH$2), 1)))
&amp; IF(ISBLANK('feature type'!CG25), "EndPlot", SUBSTITUTE(SUBSTITUTE(output!$B$1,
                   "f_type", 'feature type'!CG25),
                   "f_var", 'feature variety'!CG25))
&amp; CHAR(10)</f>
        <v xml:space="preserve">BeginPlot
	x=84,y=43
	TerrainType=TERRAIN_COAST
	PlotType=3
EndPlot
</v>
      </c>
      <c r="CI27" t="str">
        <f ca="1">SUBSTITUTE(SUBSTITUTE(SUBSTITUTE(SUBSTITUTE($A$1,
"x_coord",CI$2),
"y_coord",$A27),
"t_type",'terrain type'!CH25),
"p_type", 'plot type'!CH25)
&amp; IF(LEFT(resources!CH25, 6) = "BONUS_", CHAR(9) &amp; "BonusType=" &amp; resources!CH25 &amp; CHAR(10), "")
&amp; IF('goody huts'!CH25, "	ImprovementType=IMPROVEMENT_GOODY_HUT" &amp; CHAR(10), "")
&amp; IF(ISBLANK(OFFSET('rivers (2)'!$A$1, 2 * (67 - $A27), 2 * CI$2 + 1)), "", SUBSTITUTE($C$1, "&lt;direc&gt;", RIGHT(OFFSET('rivers (2)'!$A$1, 2 * (67 - $A27), 2 * CI$2 + 1), 1)))
&amp; IF(ISBLANK(OFFSET('rivers (2)'!$A$1, 2 * (67 - $A27) + 1, 2 * CI$2)), "", SUBSTITUTE($D$1, "&lt;direc&gt;", RIGHT(OFFSET('rivers (2)'!$A$1, 2 * (67 - $A27) + 1, 2 * CI$2), 1)))
&amp; IF(ISBLANK('feature type'!CH25), "EndPlot", SUBSTITUTE(SUBSTITUTE(output!$B$1,
                   "f_type", 'feature type'!CH25),
                   "f_var", 'feature variety'!CH25))
&amp; CHAR(10)</f>
        <v xml:space="preserve">BeginPlot
	x=85,y=43
	TerrainType=TERRAIN_GRASS
	PlotType=2
	FeatureType=FEATURE_FOREST, FeatureVariety=3
EndPlot
</v>
      </c>
      <c r="CJ27" t="str">
        <f ca="1">SUBSTITUTE(SUBSTITUTE(SUBSTITUTE(SUBSTITUTE($A$1,
"x_coord",CJ$2),
"y_coord",$A27),
"t_type",'terrain type'!CI25),
"p_type", 'plot type'!CI25)
&amp; IF(LEFT(resources!CI25, 6) = "BONUS_", CHAR(9) &amp; "BonusType=" &amp; resources!CI25 &amp; CHAR(10), "")
&amp; IF('goody huts'!CI25, "	ImprovementType=IMPROVEMENT_GOODY_HUT" &amp; CHAR(10), "")
&amp; IF(ISBLANK(OFFSET('rivers (2)'!$A$1, 2 * (67 - $A27), 2 * CJ$2 + 1)), "", SUBSTITUTE($C$1, "&lt;direc&gt;", RIGHT(OFFSET('rivers (2)'!$A$1, 2 * (67 - $A27), 2 * CJ$2 + 1), 1)))
&amp; IF(ISBLANK(OFFSET('rivers (2)'!$A$1, 2 * (67 - $A27) + 1, 2 * CJ$2)), "", SUBSTITUTE($D$1, "&lt;direc&gt;", RIGHT(OFFSET('rivers (2)'!$A$1, 2 * (67 - $A27) + 1, 2 * CJ$2), 1)))
&amp; IF(ISBLANK('feature type'!CI25), "EndPlot", SUBSTITUTE(SUBSTITUTE(output!$B$1,
                   "f_type", 'feature type'!CI25),
                   "f_var", 'feature variety'!CI25))
&amp; CHAR(10)</f>
        <v xml:space="preserve">BeginPlot
	x=86,y=43
	TerrainType=TERRAIN_GRASS
	PlotType=1
EndPlot
</v>
      </c>
      <c r="CK27" t="str">
        <f ca="1">SUBSTITUTE(SUBSTITUTE(SUBSTITUTE(SUBSTITUTE($A$1,
"x_coord",CK$2),
"y_coord",$A27),
"t_type",'terrain type'!CJ25),
"p_type", 'plot type'!CJ25)
&amp; IF(LEFT(resources!CJ25, 6) = "BONUS_", CHAR(9) &amp; "BonusType=" &amp; resources!CJ25 &amp; CHAR(10), "")
&amp; IF('goody huts'!CJ25, "	ImprovementType=IMPROVEMENT_GOODY_HUT" &amp; CHAR(10), "")
&amp; IF(ISBLANK(OFFSET('rivers (2)'!$A$1, 2 * (67 - $A27), 2 * CK$2 + 1)), "", SUBSTITUTE($C$1, "&lt;direc&gt;", RIGHT(OFFSET('rivers (2)'!$A$1, 2 * (67 - $A27), 2 * CK$2 + 1), 1)))
&amp; IF(ISBLANK(OFFSET('rivers (2)'!$A$1, 2 * (67 - $A27) + 1, 2 * CK$2)), "", SUBSTITUTE($D$1, "&lt;direc&gt;", RIGHT(OFFSET('rivers (2)'!$A$1, 2 * (67 - $A27) + 1, 2 * CK$2), 1)))
&amp; IF(ISBLANK('feature type'!CJ25), "EndPlot", SUBSTITUTE(SUBSTITUTE(output!$B$1,
                   "f_type", 'feature type'!CJ25),
                   "f_var", 'feature variety'!CJ25))
&amp; CHAR(10)</f>
        <v xml:space="preserve">BeginPlot
	x=87,y=43
	TerrainType=TERRAIN_GRASS
	PlotType=1
EndPlot
</v>
      </c>
      <c r="CL27" t="str">
        <f ca="1">SUBSTITUTE(SUBSTITUTE(SUBSTITUTE(SUBSTITUTE($A$1,
"x_coord",CL$2),
"y_coord",$A27),
"t_type",'terrain type'!CK25),
"p_type", 'plot type'!CK25)
&amp; IF(LEFT(resources!CK25, 6) = "BONUS_", CHAR(9) &amp; "BonusType=" &amp; resources!CK25 &amp; CHAR(10), "")
&amp; IF('goody huts'!CK25, "	ImprovementType=IMPROVEMENT_GOODY_HUT" &amp; CHAR(10), "")
&amp; IF(ISBLANK(OFFSET('rivers (2)'!$A$1, 2 * (67 - $A27), 2 * CL$2 + 1)), "", SUBSTITUTE($C$1, "&lt;direc&gt;", RIGHT(OFFSET('rivers (2)'!$A$1, 2 * (67 - $A27), 2 * CL$2 + 1), 1)))
&amp; IF(ISBLANK(OFFSET('rivers (2)'!$A$1, 2 * (67 - $A27) + 1, 2 * CL$2)), "", SUBSTITUTE($D$1, "&lt;direc&gt;", RIGHT(OFFSET('rivers (2)'!$A$1, 2 * (67 - $A27) + 1, 2 * CL$2), 1)))
&amp; IF(ISBLANK('feature type'!CK25), "EndPlot", SUBSTITUTE(SUBSTITUTE(output!$B$1,
                   "f_type", 'feature type'!CK25),
                   "f_var", 'feature variety'!CK25))
&amp; CHAR(10)</f>
        <v xml:space="preserve">BeginPlot
	x=88,y=43
	TerrainType=TERRAIN_GRASS
	PlotType=1
	FeatureType=FEATURE_FOREST, FeatureVariety=3
EndPlot
</v>
      </c>
      <c r="CM27" t="str">
        <f ca="1">SUBSTITUTE(SUBSTITUTE(SUBSTITUTE(SUBSTITUTE($A$1,
"x_coord",CM$2),
"y_coord",$A27),
"t_type",'terrain type'!CL25),
"p_type", 'plot type'!CL25)
&amp; IF(LEFT(resources!CL25, 6) = "BONUS_", CHAR(9) &amp; "BonusType=" &amp; resources!CL25 &amp; CHAR(10), "")
&amp; IF('goody huts'!CL25, "	ImprovementType=IMPROVEMENT_GOODY_HUT" &amp; CHAR(10), "")
&amp; IF(ISBLANK(OFFSET('rivers (2)'!$A$1, 2 * (67 - $A27), 2 * CM$2 + 1)), "", SUBSTITUTE($C$1, "&lt;direc&gt;", RIGHT(OFFSET('rivers (2)'!$A$1, 2 * (67 - $A27), 2 * CM$2 + 1), 1)))
&amp; IF(ISBLANK(OFFSET('rivers (2)'!$A$1, 2 * (67 - $A27) + 1, 2 * CM$2)), "", SUBSTITUTE($D$1, "&lt;direc&gt;", RIGHT(OFFSET('rivers (2)'!$A$1, 2 * (67 - $A27) + 1, 2 * CM$2), 1)))
&amp; IF(ISBLANK('feature type'!CL25), "EndPlot", SUBSTITUTE(SUBSTITUTE(output!$B$1,
                   "f_type", 'feature type'!CL25),
                   "f_var", 'feature variety'!CL25))
&amp; CHAR(10)</f>
        <v xml:space="preserve">BeginPlot
	x=89,y=43
	TerrainType=TERRAIN_GRASS
	PlotType=2
	RiverNSDirection=2
	isWOfRiver
	RiverWEDirection=3
	isNOfRiver
	FeatureType=FEATURE_FOREST, FeatureVariety=3
EndPlot
</v>
      </c>
      <c r="CN27" t="str">
        <f ca="1">SUBSTITUTE(SUBSTITUTE(SUBSTITUTE(SUBSTITUTE($A$1,
"x_coord",CN$2),
"y_coord",$A27),
"t_type",'terrain type'!CM25),
"p_type", 'plot type'!CM25)
&amp; IF(LEFT(resources!CM25, 6) = "BONUS_", CHAR(9) &amp; "BonusType=" &amp; resources!CM25 &amp; CHAR(10), "")
&amp; IF('goody huts'!CM25, "	ImprovementType=IMPROVEMENT_GOODY_HUT" &amp; CHAR(10), "")
&amp; IF(ISBLANK(OFFSET('rivers (2)'!$A$1, 2 * (67 - $A27), 2 * CN$2 + 1)), "", SUBSTITUTE($C$1, "&lt;direc&gt;", RIGHT(OFFSET('rivers (2)'!$A$1, 2 * (67 - $A27), 2 * CN$2 + 1), 1)))
&amp; IF(ISBLANK(OFFSET('rivers (2)'!$A$1, 2 * (67 - $A27) + 1, 2 * CN$2)), "", SUBSTITUTE($D$1, "&lt;direc&gt;", RIGHT(OFFSET('rivers (2)'!$A$1, 2 * (67 - $A27) + 1, 2 * CN$2), 1)))
&amp; IF(ISBLANK('feature type'!CM25), "EndPlot", SUBSTITUTE(SUBSTITUTE(output!$B$1,
                   "f_type", 'feature type'!CM25),
                   "f_var", 'feature variety'!CM25))
&amp; CHAR(10)</f>
        <v xml:space="preserve">BeginPlot
	x=90,y=43
	TerrainType=TERRAIN_GRASS
	PlotType=2
	FeatureType=FEATURE_FOREST, FeatureVariety=3
EndPlot
</v>
      </c>
      <c r="CO27" t="str">
        <f ca="1">SUBSTITUTE(SUBSTITUTE(SUBSTITUTE(SUBSTITUTE($A$1,
"x_coord",CO$2),
"y_coord",$A27),
"t_type",'terrain type'!CN25),
"p_type", 'plot type'!CN25)
&amp; IF(LEFT(resources!CN25, 6) = "BONUS_", CHAR(9) &amp; "BonusType=" &amp; resources!CN25 &amp; CHAR(10), "")
&amp; IF('goody huts'!CN25, "	ImprovementType=IMPROVEMENT_GOODY_HUT" &amp; CHAR(10), "")
&amp; IF(ISBLANK(OFFSET('rivers (2)'!$A$1, 2 * (67 - $A27), 2 * CO$2 + 1)), "", SUBSTITUTE($C$1, "&lt;direc&gt;", RIGHT(OFFSET('rivers (2)'!$A$1, 2 * (67 - $A27), 2 * CO$2 + 1), 1)))
&amp; IF(ISBLANK(OFFSET('rivers (2)'!$A$1, 2 * (67 - $A27) + 1, 2 * CO$2)), "", SUBSTITUTE($D$1, "&lt;direc&gt;", RIGHT(OFFSET('rivers (2)'!$A$1, 2 * (67 - $A27) + 1, 2 * CO$2), 1)))
&amp; IF(ISBLANK('feature type'!CN25), "EndPlot", SUBSTITUTE(SUBSTITUTE(output!$B$1,
                   "f_type", 'feature type'!CN25),
                   "f_var", 'feature variety'!CN25))
&amp; CHAR(10)</f>
        <v xml:space="preserve">BeginPlot
	x=91,y=43
	TerrainType=TERRAIN_GRASS
	PlotType=1
	FeatureType=FEATURE_FOREST, FeatureVariety=3
EndPlot
</v>
      </c>
      <c r="CP27" t="str">
        <f ca="1">SUBSTITUTE(SUBSTITUTE(SUBSTITUTE(SUBSTITUTE($A$1,
"x_coord",CP$2),
"y_coord",$A27),
"t_type",'terrain type'!CO25),
"p_type", 'plot type'!CO25)
&amp; IF(LEFT(resources!CO25, 6) = "BONUS_", CHAR(9) &amp; "BonusType=" &amp; resources!CO25 &amp; CHAR(10), "")
&amp; IF('goody huts'!CO25, "	ImprovementType=IMPROVEMENT_GOODY_HUT" &amp; CHAR(10), "")
&amp; IF(ISBLANK(OFFSET('rivers (2)'!$A$1, 2 * (67 - $A27), 2 * CP$2 + 1)), "", SUBSTITUTE($C$1, "&lt;direc&gt;", RIGHT(OFFSET('rivers (2)'!$A$1, 2 * (67 - $A27), 2 * CP$2 + 1), 1)))
&amp; IF(ISBLANK(OFFSET('rivers (2)'!$A$1, 2 * (67 - $A27) + 1, 2 * CP$2)), "", SUBSTITUTE($D$1, "&lt;direc&gt;", RIGHT(OFFSET('rivers (2)'!$A$1, 2 * (67 - $A27) + 1, 2 * CP$2), 1)))
&amp; IF(ISBLANK('feature type'!CO25), "EndPlot", SUBSTITUTE(SUBSTITUTE(output!$B$1,
                   "f_type", 'feature type'!CO25),
                   "f_var", 'feature variety'!CO25))
&amp; CHAR(10)</f>
        <v xml:space="preserve">BeginPlot
	x=92,y=43
	TerrainType=TERRAIN_GRASS
	PlotType=1
EndPlot
</v>
      </c>
      <c r="CQ27" t="str">
        <f ca="1">SUBSTITUTE(SUBSTITUTE(SUBSTITUTE(SUBSTITUTE($A$1,
"x_coord",CQ$2),
"y_coord",$A27),
"t_type",'terrain type'!CP25),
"p_type", 'plot type'!CP25)
&amp; IF(LEFT(resources!CP25, 6) = "BONUS_", CHAR(9) &amp; "BonusType=" &amp; resources!CP25 &amp; CHAR(10), "")
&amp; IF('goody huts'!CP25, "	ImprovementType=IMPROVEMENT_GOODY_HUT" &amp; CHAR(10), "")
&amp; IF(ISBLANK(OFFSET('rivers (2)'!$A$1, 2 * (67 - $A27), 2 * CQ$2 + 1)), "", SUBSTITUTE($C$1, "&lt;direc&gt;", RIGHT(OFFSET('rivers (2)'!$A$1, 2 * (67 - $A27), 2 * CQ$2 + 1), 1)))
&amp; IF(ISBLANK(OFFSET('rivers (2)'!$A$1, 2 * (67 - $A27) + 1, 2 * CQ$2)), "", SUBSTITUTE($D$1, "&lt;direc&gt;", RIGHT(OFFSET('rivers (2)'!$A$1, 2 * (67 - $A27) + 1, 2 * CQ$2), 1)))
&amp; IF(ISBLANK('feature type'!CP25), "EndPlot", SUBSTITUTE(SUBSTITUTE(output!$B$1,
                   "f_type", 'feature type'!CP25),
                   "f_var", 'feature variety'!CP25))
&amp; CHAR(10)</f>
        <v xml:space="preserve">BeginPlot
	x=93,y=43
	TerrainType=TERRAIN_GRASS
	PlotType=1
EndPlot
</v>
      </c>
      <c r="CR27" t="str">
        <f ca="1">SUBSTITUTE(SUBSTITUTE(SUBSTITUTE(SUBSTITUTE($A$1,
"x_coord",CR$2),
"y_coord",$A27),
"t_type",'terrain type'!CQ25),
"p_type", 'plot type'!CQ25)
&amp; IF(LEFT(resources!CQ25, 6) = "BONUS_", CHAR(9) &amp; "BonusType=" &amp; resources!CQ25 &amp; CHAR(10), "")
&amp; IF('goody huts'!CQ25, "	ImprovementType=IMPROVEMENT_GOODY_HUT" &amp; CHAR(10), "")
&amp; IF(ISBLANK(OFFSET('rivers (2)'!$A$1, 2 * (67 - $A27), 2 * CR$2 + 1)), "", SUBSTITUTE($C$1, "&lt;direc&gt;", RIGHT(OFFSET('rivers (2)'!$A$1, 2 * (67 - $A27), 2 * CR$2 + 1), 1)))
&amp; IF(ISBLANK(OFFSET('rivers (2)'!$A$1, 2 * (67 - $A27) + 1, 2 * CR$2)), "", SUBSTITUTE($D$1, "&lt;direc&gt;", RIGHT(OFFSET('rivers (2)'!$A$1, 2 * (67 - $A27) + 1, 2 * CR$2), 1)))
&amp; IF(ISBLANK('feature type'!CQ25), "EndPlot", SUBSTITUTE(SUBSTITUTE(output!$B$1,
                   "f_type", 'feature type'!CQ25),
                   "f_var", 'feature variety'!CQ25))
&amp; CHAR(10)</f>
        <v xml:space="preserve">BeginPlot
	x=94,y=43
	TerrainType=TERRAIN_GRASS
	PlotType=2
	FeatureType=FEATURE_FOREST, FeatureVariety=3
EndPlot
</v>
      </c>
      <c r="CS27" t="str">
        <f ca="1">SUBSTITUTE(SUBSTITUTE(SUBSTITUTE(SUBSTITUTE($A$1,
"x_coord",CS$2),
"y_coord",$A27),
"t_type",'terrain type'!CR25),
"p_type", 'plot type'!CR25)
&amp; IF(LEFT(resources!CR25, 6) = "BONUS_", CHAR(9) &amp; "BonusType=" &amp; resources!CR25 &amp; CHAR(10), "")
&amp; IF('goody huts'!CR25, "	ImprovementType=IMPROVEMENT_GOODY_HUT" &amp; CHAR(10), "")
&amp; IF(ISBLANK(OFFSET('rivers (2)'!$A$1, 2 * (67 - $A27), 2 * CS$2 + 1)), "", SUBSTITUTE($C$1, "&lt;direc&gt;", RIGHT(OFFSET('rivers (2)'!$A$1, 2 * (67 - $A27), 2 * CS$2 + 1), 1)))
&amp; IF(ISBLANK(OFFSET('rivers (2)'!$A$1, 2 * (67 - $A27) + 1, 2 * CS$2)), "", SUBSTITUTE($D$1, "&lt;direc&gt;", RIGHT(OFFSET('rivers (2)'!$A$1, 2 * (67 - $A27) + 1, 2 * CS$2), 1)))
&amp; IF(ISBLANK('feature type'!CR25), "EndPlot", SUBSTITUTE(SUBSTITUTE(output!$B$1,
                   "f_type", 'feature type'!CR25),
                   "f_var", 'feature variety'!CR25))
&amp; CHAR(10)</f>
        <v xml:space="preserve">BeginPlot
	x=95,y=43
	TerrainType=TERRAIN_GRASS
	PlotType=2
	RiverNSDirection=0
	isWOfRiver
	FeatureType=FEATURE_FOREST, FeatureVariety=3
EndPlot
</v>
      </c>
      <c r="CT27" t="str">
        <f ca="1">SUBSTITUTE(SUBSTITUTE(SUBSTITUTE(SUBSTITUTE($A$1,
"x_coord",CT$2),
"y_coord",$A27),
"t_type",'terrain type'!CS25),
"p_type", 'plot type'!CS25)
&amp; IF(LEFT(resources!CS25, 6) = "BONUS_", CHAR(9) &amp; "BonusType=" &amp; resources!CS25 &amp; CHAR(10), "")
&amp; IF('goody huts'!CS25, "	ImprovementType=IMPROVEMENT_GOODY_HUT" &amp; CHAR(10), "")
&amp; IF(ISBLANK(OFFSET('rivers (2)'!$A$1, 2 * (67 - $A27), 2 * CT$2 + 1)), "", SUBSTITUTE($C$1, "&lt;direc&gt;", RIGHT(OFFSET('rivers (2)'!$A$1, 2 * (67 - $A27), 2 * CT$2 + 1), 1)))
&amp; IF(ISBLANK(OFFSET('rivers (2)'!$A$1, 2 * (67 - $A27) + 1, 2 * CT$2)), "", SUBSTITUTE($D$1, "&lt;direc&gt;", RIGHT(OFFSET('rivers (2)'!$A$1, 2 * (67 - $A27) + 1, 2 * CT$2), 1)))
&amp; IF(ISBLANK('feature type'!CS25), "EndPlot", SUBSTITUTE(SUBSTITUTE(output!$B$1,
                   "f_type", 'feature type'!CS25),
                   "f_var", 'feature variety'!CS25))
&amp; CHAR(10)</f>
        <v xml:space="preserve">BeginPlot
	x=96,y=43
	TerrainType=TERRAIN_GRASS
	PlotType=2
	FeatureType=FEATURE_FOREST, FeatureVariety=3
EndPlot
</v>
      </c>
      <c r="CU27" t="str">
        <f ca="1">SUBSTITUTE(SUBSTITUTE(SUBSTITUTE(SUBSTITUTE($A$1,
"x_coord",CU$2),
"y_coord",$A27),
"t_type",'terrain type'!CT25),
"p_type", 'plot type'!CT25)
&amp; IF(LEFT(resources!CT25, 6) = "BONUS_", CHAR(9) &amp; "BonusType=" &amp; resources!CT25 &amp; CHAR(10), "")
&amp; IF('goody huts'!CT25, "	ImprovementType=IMPROVEMENT_GOODY_HUT" &amp; CHAR(10), "")
&amp; IF(ISBLANK(OFFSET('rivers (2)'!$A$1, 2 * (67 - $A27), 2 * CU$2 + 1)), "", SUBSTITUTE($C$1, "&lt;direc&gt;", RIGHT(OFFSET('rivers (2)'!$A$1, 2 * (67 - $A27), 2 * CU$2 + 1), 1)))
&amp; IF(ISBLANK(OFFSET('rivers (2)'!$A$1, 2 * (67 - $A27) + 1, 2 * CU$2)), "", SUBSTITUTE($D$1, "&lt;direc&gt;", RIGHT(OFFSET('rivers (2)'!$A$1, 2 * (67 - $A27) + 1, 2 * CU$2), 1)))
&amp; IF(ISBLANK('feature type'!CT25), "EndPlot", SUBSTITUTE(SUBSTITUTE(output!$B$1,
                   "f_type", 'feature type'!CT25),
                   "f_var", 'feature variety'!CT25))
&amp; CHAR(10)</f>
        <v xml:space="preserve">BeginPlot
	x=97,y=43
	TerrainType=TERRAIN_GRASS
	PlotType=2
	BonusType=BONUS_GOLD
	FeatureType=FEATURE_FOREST, FeatureVariety=3
EndPlot
</v>
      </c>
      <c r="CV27" t="str">
        <f ca="1">SUBSTITUTE(SUBSTITUTE(SUBSTITUTE(SUBSTITUTE($A$1,
"x_coord",CV$2),
"y_coord",$A27),
"t_type",'terrain type'!CU25),
"p_type", 'plot type'!CU25)
&amp; IF(LEFT(resources!CU25, 6) = "BONUS_", CHAR(9) &amp; "BonusType=" &amp; resources!CU25 &amp; CHAR(10), "")
&amp; IF('goody huts'!CU25, "	ImprovementType=IMPROVEMENT_GOODY_HUT" &amp; CHAR(10), "")
&amp; IF(ISBLANK(OFFSET('rivers (2)'!$A$1, 2 * (67 - $A27), 2 * CV$2 + 1)), "", SUBSTITUTE($C$1, "&lt;direc&gt;", RIGHT(OFFSET('rivers (2)'!$A$1, 2 * (67 - $A27), 2 * CV$2 + 1), 1)))
&amp; IF(ISBLANK(OFFSET('rivers (2)'!$A$1, 2 * (67 - $A27) + 1, 2 * CV$2)), "", SUBSTITUTE($D$1, "&lt;direc&gt;", RIGHT(OFFSET('rivers (2)'!$A$1, 2 * (67 - $A27) + 1, 2 * CV$2), 1)))
&amp; IF(ISBLANK('feature type'!CU25), "EndPlot", SUBSTITUTE(SUBSTITUTE(output!$B$1,
                   "f_type", 'feature type'!CU25),
                   "f_var", 'feature variety'!CU25))
&amp; CHAR(10)</f>
        <v xml:space="preserve">BeginPlot
	x=98,y=43
	TerrainType=TERRAIN_GRASS
	PlotType=2
	RiverNSDirection=0
	isWOfRiver
	FeatureType=FEATURE_FOREST, FeatureVariety=3
EndPlot
</v>
      </c>
      <c r="CW27" t="str">
        <f ca="1">SUBSTITUTE(SUBSTITUTE(SUBSTITUTE(SUBSTITUTE($A$1,
"x_coord",CW$2),
"y_coord",$A27),
"t_type",'terrain type'!CV25),
"p_type", 'plot type'!CV25)
&amp; IF(LEFT(resources!CV25, 6) = "BONUS_", CHAR(9) &amp; "BonusType=" &amp; resources!CV25 &amp; CHAR(10), "")
&amp; IF('goody huts'!CV25, "	ImprovementType=IMPROVEMENT_GOODY_HUT" &amp; CHAR(10), "")
&amp; IF(ISBLANK(OFFSET('rivers (2)'!$A$1, 2 * (67 - $A27), 2 * CW$2 + 1)), "", SUBSTITUTE($C$1, "&lt;direc&gt;", RIGHT(OFFSET('rivers (2)'!$A$1, 2 * (67 - $A27), 2 * CW$2 + 1), 1)))
&amp; IF(ISBLANK(OFFSET('rivers (2)'!$A$1, 2 * (67 - $A27) + 1, 2 * CW$2)), "", SUBSTITUTE($D$1, "&lt;direc&gt;", RIGHT(OFFSET('rivers (2)'!$A$1, 2 * (67 - $A27) + 1, 2 * CW$2), 1)))
&amp; IF(ISBLANK('feature type'!CV25), "EndPlot", SUBSTITUTE(SUBSTITUTE(output!$B$1,
                   "f_type", 'feature type'!CV25),
                   "f_var", 'feature variety'!CV25))
&amp; CHAR(10)</f>
        <v xml:space="preserve">BeginPlot
	x=99,y=43
	TerrainType=TERRAIN_GRASS
	PlotType=2
	RiverWEDirection=3
	isNOfRiver
EndPlot
</v>
      </c>
      <c r="CX27" t="str">
        <f ca="1">SUBSTITUTE(SUBSTITUTE(SUBSTITUTE(SUBSTITUTE($A$1,
"x_coord",CX$2),
"y_coord",$A27),
"t_type",'terrain type'!CW25),
"p_type", 'plot type'!CW25)
&amp; IF(LEFT(resources!CW25, 6) = "BONUS_", CHAR(9) &amp; "BonusType=" &amp; resources!CW25 &amp; CHAR(10), "")
&amp; IF('goody huts'!CW25, "	ImprovementType=IMPROVEMENT_GOODY_HUT" &amp; CHAR(10), "")
&amp; IF(ISBLANK(OFFSET('rivers (2)'!$A$1, 2 * (67 - $A27), 2 * CX$2 + 1)), "", SUBSTITUTE($C$1, "&lt;direc&gt;", RIGHT(OFFSET('rivers (2)'!$A$1, 2 * (67 - $A27), 2 * CX$2 + 1), 1)))
&amp; IF(ISBLANK(OFFSET('rivers (2)'!$A$1, 2 * (67 - $A27) + 1, 2 * CX$2)), "", SUBSTITUTE($D$1, "&lt;direc&gt;", RIGHT(OFFSET('rivers (2)'!$A$1, 2 * (67 - $A27) + 1, 2 * CX$2), 1)))
&amp; IF(ISBLANK('feature type'!CW25), "EndPlot", SUBSTITUTE(SUBSTITUTE(output!$B$1,
                   "f_type", 'feature type'!CW25),
                   "f_var", 'feature variety'!CW25))
&amp; CHAR(10)</f>
        <v xml:space="preserve">BeginPlot
	x=100,y=43
	TerrainType=TERRAIN_GRASS
	PlotType=2
	RiverWEDirection=3
	isNOfRiver
	FeatureType=FEATURE_FOREST, FeatureVariety=3
EndPlot
</v>
      </c>
      <c r="CY27" t="str">
        <f ca="1">SUBSTITUTE(SUBSTITUTE(SUBSTITUTE(SUBSTITUTE($A$1,
"x_coord",CY$2),
"y_coord",$A27),
"t_type",'terrain type'!CX25),
"p_type", 'plot type'!CX25)
&amp; IF(LEFT(resources!CX25, 6) = "BONUS_", CHAR(9) &amp; "BonusType=" &amp; resources!CX25 &amp; CHAR(10), "")
&amp; IF('goody huts'!CX25, "	ImprovementType=IMPROVEMENT_GOODY_HUT" &amp; CHAR(10), "")
&amp; IF(ISBLANK(OFFSET('rivers (2)'!$A$1, 2 * (67 - $A27), 2 * CY$2 + 1)), "", SUBSTITUTE($C$1, "&lt;direc&gt;", RIGHT(OFFSET('rivers (2)'!$A$1, 2 * (67 - $A27), 2 * CY$2 + 1), 1)))
&amp; IF(ISBLANK(OFFSET('rivers (2)'!$A$1, 2 * (67 - $A27) + 1, 2 * CY$2)), "", SUBSTITUTE($D$1, "&lt;direc&gt;", RIGHT(OFFSET('rivers (2)'!$A$1, 2 * (67 - $A27) + 1, 2 * CY$2), 1)))
&amp; IF(ISBLANK('feature type'!CX25), "EndPlot", SUBSTITUTE(SUBSTITUTE(output!$B$1,
                   "f_type", 'feature type'!CX25),
                   "f_var", 'feature variety'!CX25))
&amp; CHAR(10)</f>
        <v xml:space="preserve">BeginPlot
	x=101,y=43
	TerrainType=TERRAIN_GRASS
	PlotType=2
	FeatureType=FEATURE_FOREST, FeatureVariety=3
EndPlot
</v>
      </c>
      <c r="CZ27" t="str">
        <f ca="1">SUBSTITUTE(SUBSTITUTE(SUBSTITUTE(SUBSTITUTE($A$1,
"x_coord",CZ$2),
"y_coord",$A27),
"t_type",'terrain type'!CY25),
"p_type", 'plot type'!CY25)
&amp; IF(LEFT(resources!CY25, 6) = "BONUS_", CHAR(9) &amp; "BonusType=" &amp; resources!CY25 &amp; CHAR(10), "")
&amp; IF('goody huts'!CY25, "	ImprovementType=IMPROVEMENT_GOODY_HUT" &amp; CHAR(10), "")
&amp; IF(ISBLANK(OFFSET('rivers (2)'!$A$1, 2 * (67 - $A27), 2 * CZ$2 + 1)), "", SUBSTITUTE($C$1, "&lt;direc&gt;", RIGHT(OFFSET('rivers (2)'!$A$1, 2 * (67 - $A27), 2 * CZ$2 + 1), 1)))
&amp; IF(ISBLANK(OFFSET('rivers (2)'!$A$1, 2 * (67 - $A27) + 1, 2 * CZ$2)), "", SUBSTITUTE($D$1, "&lt;direc&gt;", RIGHT(OFFSET('rivers (2)'!$A$1, 2 * (67 - $A27) + 1, 2 * CZ$2), 1)))
&amp; IF(ISBLANK('feature type'!CY25), "EndPlot", SUBSTITUTE(SUBSTITUTE(output!$B$1,
                   "f_type", 'feature type'!CY25),
                   "f_var", 'feature variety'!CY25))
&amp; CHAR(10)</f>
        <v xml:space="preserve">BeginPlot
	x=102,y=43
	TerrainType=TERRAIN_GRASS
	PlotType=2
EndPlot
</v>
      </c>
      <c r="DA27" t="str">
        <f ca="1">SUBSTITUTE(SUBSTITUTE(SUBSTITUTE(SUBSTITUTE($A$1,
"x_coord",DA$2),
"y_coord",$A27),
"t_type",'terrain type'!CZ25),
"p_type", 'plot type'!CZ25)
&amp; IF(LEFT(resources!CZ25, 6) = "BONUS_", CHAR(9) &amp; "BonusType=" &amp; resources!CZ25 &amp; CHAR(10), "")
&amp; IF('goody huts'!CZ25, "	ImprovementType=IMPROVEMENT_GOODY_HUT" &amp; CHAR(10), "")
&amp; IF(ISBLANK(OFFSET('rivers (2)'!$A$1, 2 * (67 - $A27), 2 * DA$2 + 1)), "", SUBSTITUTE($C$1, "&lt;direc&gt;", RIGHT(OFFSET('rivers (2)'!$A$1, 2 * (67 - $A27), 2 * DA$2 + 1), 1)))
&amp; IF(ISBLANK(OFFSET('rivers (2)'!$A$1, 2 * (67 - $A27) + 1, 2 * DA$2)), "", SUBSTITUTE($D$1, "&lt;direc&gt;", RIGHT(OFFSET('rivers (2)'!$A$1, 2 * (67 - $A27) + 1, 2 * DA$2), 1)))
&amp; IF(ISBLANK('feature type'!CZ25), "EndPlot", SUBSTITUTE(SUBSTITUTE(output!$B$1,
                   "f_type", 'feature type'!CZ25),
                   "f_var", 'feature variety'!CZ25))
&amp; CHAR(10)</f>
        <v xml:space="preserve">BeginPlot
	x=103,y=43
	TerrainType=TERRAIN_GRASS
	PlotType=2
	FeatureType=FEATURE_FOREST, FeatureVariety=3
EndPlot
</v>
      </c>
      <c r="DB27" t="str">
        <f ca="1">SUBSTITUTE(SUBSTITUTE(SUBSTITUTE(SUBSTITUTE($A$1,
"x_coord",DB$2),
"y_coord",$A27),
"t_type",'terrain type'!DA25),
"p_type", 'plot type'!DA25)
&amp; IF(LEFT(resources!DA25, 6) = "BONUS_", CHAR(9) &amp; "BonusType=" &amp; resources!DA25 &amp; CHAR(10), "")
&amp; IF('goody huts'!DA25, "	ImprovementType=IMPROVEMENT_GOODY_HUT" &amp; CHAR(10), "")
&amp; IF(ISBLANK(OFFSET('rivers (2)'!$A$1, 2 * (67 - $A27), 2 * DB$2 + 1)), "", SUBSTITUTE($C$1, "&lt;direc&gt;", RIGHT(OFFSET('rivers (2)'!$A$1, 2 * (67 - $A27), 2 * DB$2 + 1), 1)))
&amp; IF(ISBLANK(OFFSET('rivers (2)'!$A$1, 2 * (67 - $A27) + 1, 2 * DB$2)), "", SUBSTITUTE($D$1, "&lt;direc&gt;", RIGHT(OFFSET('rivers (2)'!$A$1, 2 * (67 - $A27) + 1, 2 * DB$2), 1)))
&amp; IF(ISBLANK('feature type'!DA25), "EndPlot", SUBSTITUTE(SUBSTITUTE(output!$B$1,
                   "f_type", 'feature type'!DA25),
                   "f_var", 'feature variety'!DA25))
&amp; CHAR(10)</f>
        <v xml:space="preserve">BeginPlot
	x=104,y=43
	TerrainType=TERRAIN_GRASS
	PlotType=2
	BonusType=BONUS_HORSE
EndPlot
</v>
      </c>
      <c r="DC27" t="str">
        <f ca="1">SUBSTITUTE(SUBSTITUTE(SUBSTITUTE(SUBSTITUTE($A$1,
"x_coord",DC$2),
"y_coord",$A27),
"t_type",'terrain type'!DB25),
"p_type", 'plot type'!DB25)
&amp; IF(LEFT(resources!DB25, 6) = "BONUS_", CHAR(9) &amp; "BonusType=" &amp; resources!DB25 &amp; CHAR(10), "")
&amp; IF('goody huts'!DB25, "	ImprovementType=IMPROVEMENT_GOODY_HUT" &amp; CHAR(10), "")
&amp; IF(ISBLANK(OFFSET('rivers (2)'!$A$1, 2 * (67 - $A27), 2 * DC$2 + 1)), "", SUBSTITUTE($C$1, "&lt;direc&gt;", RIGHT(OFFSET('rivers (2)'!$A$1, 2 * (67 - $A27), 2 * DC$2 + 1), 1)))
&amp; IF(ISBLANK(OFFSET('rivers (2)'!$A$1, 2 * (67 - $A27) + 1, 2 * DC$2)), "", SUBSTITUTE($D$1, "&lt;direc&gt;", RIGHT(OFFSET('rivers (2)'!$A$1, 2 * (67 - $A27) + 1, 2 * DC$2), 1)))
&amp; IF(ISBLANK('feature type'!DB25), "EndPlot", SUBSTITUTE(SUBSTITUTE(output!$B$1,
                   "f_type", 'feature type'!DB25),
                   "f_var", 'feature variety'!DB25))
&amp; CHAR(10)</f>
        <v xml:space="preserve">BeginPlot
	x=105,y=43
	TerrainType=TERRAIN_GRASS
	PlotType=2
	RiverNSDirection=2
	isWOfRiver
	FeatureType=FEATURE_FOREST, FeatureVariety=3
EndPlot
</v>
      </c>
      <c r="DD27" t="str">
        <f ca="1">SUBSTITUTE(SUBSTITUTE(SUBSTITUTE(SUBSTITUTE($A$1,
"x_coord",DD$2),
"y_coord",$A27),
"t_type",'terrain type'!DC25),
"p_type", 'plot type'!DC25)
&amp; IF(LEFT(resources!DC25, 6) = "BONUS_", CHAR(9) &amp; "BonusType=" &amp; resources!DC25 &amp; CHAR(10), "")
&amp; IF('goody huts'!DC25, "	ImprovementType=IMPROVEMENT_GOODY_HUT" &amp; CHAR(10), "")
&amp; IF(ISBLANK(OFFSET('rivers (2)'!$A$1, 2 * (67 - $A27), 2 * DD$2 + 1)), "", SUBSTITUTE($C$1, "&lt;direc&gt;", RIGHT(OFFSET('rivers (2)'!$A$1, 2 * (67 - $A27), 2 * DD$2 + 1), 1)))
&amp; IF(ISBLANK(OFFSET('rivers (2)'!$A$1, 2 * (67 - $A27) + 1, 2 * DD$2)), "", SUBSTITUTE($D$1, "&lt;direc&gt;", RIGHT(OFFSET('rivers (2)'!$A$1, 2 * (67 - $A27) + 1, 2 * DD$2), 1)))
&amp; IF(ISBLANK('feature type'!DC25), "EndPlot", SUBSTITUTE(SUBSTITUTE(output!$B$1,
                   "f_type", 'feature type'!DC25),
                   "f_var", 'feature variety'!DC25))
&amp; CHAR(10)</f>
        <v xml:space="preserve">BeginPlot
	x=106,y=43
	TerrainType=TERRAIN_GRASS
	PlotType=1
	RiverWEDirection=1
	isNOfRiver
	FeatureType=FEATURE_FOREST, FeatureVariety=3
EndPlot
</v>
      </c>
      <c r="DE27" t="str">
        <f ca="1">SUBSTITUTE(SUBSTITUTE(SUBSTITUTE(SUBSTITUTE($A$1,
"x_coord",DE$2),
"y_coord",$A27),
"t_type",'terrain type'!DD25),
"p_type", 'plot type'!DD25)
&amp; IF(LEFT(resources!DD25, 6) = "BONUS_", CHAR(9) &amp; "BonusType=" &amp; resources!DD25 &amp; CHAR(10), "")
&amp; IF('goody huts'!DD25, "	ImprovementType=IMPROVEMENT_GOODY_HUT" &amp; CHAR(10), "")
&amp; IF(ISBLANK(OFFSET('rivers (2)'!$A$1, 2 * (67 - $A27), 2 * DE$2 + 1)), "", SUBSTITUTE($C$1, "&lt;direc&gt;", RIGHT(OFFSET('rivers (2)'!$A$1, 2 * (67 - $A27), 2 * DE$2 + 1), 1)))
&amp; IF(ISBLANK(OFFSET('rivers (2)'!$A$1, 2 * (67 - $A27) + 1, 2 * DE$2)), "", SUBSTITUTE($D$1, "&lt;direc&gt;", RIGHT(OFFSET('rivers (2)'!$A$1, 2 * (67 - $A27) + 1, 2 * DE$2), 1)))
&amp; IF(ISBLANK('feature type'!DD25), "EndPlot", SUBSTITUTE(SUBSTITUTE(output!$B$1,
                   "f_type", 'feature type'!DD25),
                   "f_var", 'feature variety'!DD25))
&amp; CHAR(10)</f>
        <v xml:space="preserve">BeginPlot
	x=107,y=43
	TerrainType=TERRAIN_GRASS
	PlotType=1
EndPlot
</v>
      </c>
      <c r="DF27" t="str">
        <f ca="1">SUBSTITUTE(SUBSTITUTE(SUBSTITUTE(SUBSTITUTE($A$1,
"x_coord",DF$2),
"y_coord",$A27),
"t_type",'terrain type'!DE25),
"p_type", 'plot type'!DE25)
&amp; IF(LEFT(resources!DE25, 6) = "BONUS_", CHAR(9) &amp; "BonusType=" &amp; resources!DE25 &amp; CHAR(10), "")
&amp; IF('goody huts'!DE25, "	ImprovementType=IMPROVEMENT_GOODY_HUT" &amp; CHAR(10), "")
&amp; IF(ISBLANK(OFFSET('rivers (2)'!$A$1, 2 * (67 - $A27), 2 * DF$2 + 1)), "", SUBSTITUTE($C$1, "&lt;direc&gt;", RIGHT(OFFSET('rivers (2)'!$A$1, 2 * (67 - $A27), 2 * DF$2 + 1), 1)))
&amp; IF(ISBLANK(OFFSET('rivers (2)'!$A$1, 2 * (67 - $A27) + 1, 2 * DF$2)), "", SUBSTITUTE($D$1, "&lt;direc&gt;", RIGHT(OFFSET('rivers (2)'!$A$1, 2 * (67 - $A27) + 1, 2 * DF$2), 1)))
&amp; IF(ISBLANK('feature type'!DE25), "EndPlot", SUBSTITUTE(SUBSTITUTE(output!$B$1,
                   "f_type", 'feature type'!DE25),
                   "f_var", 'feature variety'!DE25))
&amp; CHAR(10)</f>
        <v xml:space="preserve">BeginPlot
	x=108,y=43
	TerrainType=TERRAIN_GRASS
	PlotType=2
EndPlot
</v>
      </c>
      <c r="DG27" t="str">
        <f ca="1">SUBSTITUTE(SUBSTITUTE(SUBSTITUTE(SUBSTITUTE($A$1,
"x_coord",DG$2),
"y_coord",$A27),
"t_type",'terrain type'!DF25),
"p_type", 'plot type'!DF25)
&amp; IF(LEFT(resources!DF25, 6) = "BONUS_", CHAR(9) &amp; "BonusType=" &amp; resources!DF25 &amp; CHAR(10), "")
&amp; IF('goody huts'!DF25, "	ImprovementType=IMPROVEMENT_GOODY_HUT" &amp; CHAR(10), "")
&amp; IF(ISBLANK(OFFSET('rivers (2)'!$A$1, 2 * (67 - $A27), 2 * DG$2 + 1)), "", SUBSTITUTE($C$1, "&lt;direc&gt;", RIGHT(OFFSET('rivers (2)'!$A$1, 2 * (67 - $A27), 2 * DG$2 + 1), 1)))
&amp; IF(ISBLANK(OFFSET('rivers (2)'!$A$1, 2 * (67 - $A27) + 1, 2 * DG$2)), "", SUBSTITUTE($D$1, "&lt;direc&gt;", RIGHT(OFFSET('rivers (2)'!$A$1, 2 * (67 - $A27) + 1, 2 * DG$2), 1)))
&amp; IF(ISBLANK('feature type'!DF25), "EndPlot", SUBSTITUTE(SUBSTITUTE(output!$B$1,
                   "f_type", 'feature type'!DF25),
                   "f_var", 'feature variety'!DF25))
&amp; CHAR(10)</f>
        <v xml:space="preserve">BeginPlot
	x=109,y=43
	TerrainType=TERRAIN_GRASS
	PlotType=2
EndPlot
</v>
      </c>
      <c r="DH27" t="str">
        <f ca="1">SUBSTITUTE(SUBSTITUTE(SUBSTITUTE(SUBSTITUTE($A$1,
"x_coord",DH$2),
"y_coord",$A27),
"t_type",'terrain type'!DG25),
"p_type", 'plot type'!DG25)
&amp; IF(LEFT(resources!DG25, 6) = "BONUS_", CHAR(9) &amp; "BonusType=" &amp; resources!DG25 &amp; CHAR(10), "")
&amp; IF('goody huts'!DG25, "	ImprovementType=IMPROVEMENT_GOODY_HUT" &amp; CHAR(10), "")
&amp; IF(ISBLANK(OFFSET('rivers (2)'!$A$1, 2 * (67 - $A27), 2 * DH$2 + 1)), "", SUBSTITUTE($C$1, "&lt;direc&gt;", RIGHT(OFFSET('rivers (2)'!$A$1, 2 * (67 - $A27), 2 * DH$2 + 1), 1)))
&amp; IF(ISBLANK(OFFSET('rivers (2)'!$A$1, 2 * (67 - $A27) + 1, 2 * DH$2)), "", SUBSTITUTE($D$1, "&lt;direc&gt;", RIGHT(OFFSET('rivers (2)'!$A$1, 2 * (67 - $A27) + 1, 2 * DH$2), 1)))
&amp; IF(ISBLANK('feature type'!DG25), "EndPlot", SUBSTITUTE(SUBSTITUTE(output!$B$1,
                   "f_type", 'feature type'!DG25),
                   "f_var", 'feature variety'!DG25))
&amp; CHAR(10)</f>
        <v xml:space="preserve">BeginPlot
	x=110,y=43
	TerrainType=TERRAIN_COAST
	PlotType=3
EndPlot
</v>
      </c>
      <c r="DI27" t="str">
        <f ca="1">SUBSTITUTE(SUBSTITUTE(SUBSTITUTE(SUBSTITUTE($A$1,
"x_coord",DI$2),
"y_coord",$A27),
"t_type",'terrain type'!DH25),
"p_type", 'plot type'!DH25)
&amp; IF(LEFT(resources!DH25, 6) = "BONUS_", CHAR(9) &amp; "BonusType=" &amp; resources!DH25 &amp; CHAR(10), "")
&amp; IF('goody huts'!DH25, "	ImprovementType=IMPROVEMENT_GOODY_HUT" &amp; CHAR(10), "")
&amp; IF(ISBLANK(OFFSET('rivers (2)'!$A$1, 2 * (67 - $A27), 2 * DI$2 + 1)), "", SUBSTITUTE($C$1, "&lt;direc&gt;", RIGHT(OFFSET('rivers (2)'!$A$1, 2 * (67 - $A27), 2 * DI$2 + 1), 1)))
&amp; IF(ISBLANK(OFFSET('rivers (2)'!$A$1, 2 * (67 - $A27) + 1, 2 * DI$2)), "", SUBSTITUTE($D$1, "&lt;direc&gt;", RIGHT(OFFSET('rivers (2)'!$A$1, 2 * (67 - $A27) + 1, 2 * DI$2), 1)))
&amp; IF(ISBLANK('feature type'!DH25), "EndPlot", SUBSTITUTE(SUBSTITUTE(output!$B$1,
                   "f_type", 'feature type'!DH25),
                   "f_var", 'feature variety'!DH25))
&amp; CHAR(10)</f>
        <v xml:space="preserve">BeginPlot
	x=111,y=43
	TerrainType=TERRAIN_OCEAN
	PlotType=3
EndPlot
</v>
      </c>
      <c r="DJ27" t="str">
        <f ca="1">SUBSTITUTE(SUBSTITUTE(SUBSTITUTE(SUBSTITUTE($A$1,
"x_coord",DJ$2),
"y_coord",$A27),
"t_type",'terrain type'!DI25),
"p_type", 'plot type'!DI25)
&amp; IF(LEFT(resources!DI25, 6) = "BONUS_", CHAR(9) &amp; "BonusType=" &amp; resources!DI25 &amp; CHAR(10), "")
&amp; IF('goody huts'!DI25, "	ImprovementType=IMPROVEMENT_GOODY_HUT" &amp; CHAR(10), "")
&amp; IF(ISBLANK(OFFSET('rivers (2)'!$A$1, 2 * (67 - $A27), 2 * DJ$2 + 1)), "", SUBSTITUTE($C$1, "&lt;direc&gt;", RIGHT(OFFSET('rivers (2)'!$A$1, 2 * (67 - $A27), 2 * DJ$2 + 1), 1)))
&amp; IF(ISBLANK(OFFSET('rivers (2)'!$A$1, 2 * (67 - $A27) + 1, 2 * DJ$2)), "", SUBSTITUTE($D$1, "&lt;direc&gt;", RIGHT(OFFSET('rivers (2)'!$A$1, 2 * (67 - $A27) + 1, 2 * DJ$2), 1)))
&amp; IF(ISBLANK('feature type'!DI25), "EndPlot", SUBSTITUTE(SUBSTITUTE(output!$B$1,
                   "f_type", 'feature type'!DI25),
                   "f_var", 'feature variety'!DI25))
&amp; CHAR(10)</f>
        <v xml:space="preserve">BeginPlot
	x=112,y=43
	TerrainType=TERRAIN_OCEAN
	PlotType=3
EndPlot
</v>
      </c>
      <c r="DK27" t="str">
        <f ca="1">SUBSTITUTE(SUBSTITUTE(SUBSTITUTE(SUBSTITUTE($A$1,
"x_coord",DK$2),
"y_coord",$A27),
"t_type",'terrain type'!DJ25),
"p_type", 'plot type'!DJ25)
&amp; IF(LEFT(resources!DJ25, 6) = "BONUS_", CHAR(9) &amp; "BonusType=" &amp; resources!DJ25 &amp; CHAR(10), "")
&amp; IF('goody huts'!DJ25, "	ImprovementType=IMPROVEMENT_GOODY_HUT" &amp; CHAR(10), "")
&amp; IF(ISBLANK(OFFSET('rivers (2)'!$A$1, 2 * (67 - $A27), 2 * DK$2 + 1)), "", SUBSTITUTE($C$1, "&lt;direc&gt;", RIGHT(OFFSET('rivers (2)'!$A$1, 2 * (67 - $A27), 2 * DK$2 + 1), 1)))
&amp; IF(ISBLANK(OFFSET('rivers (2)'!$A$1, 2 * (67 - $A27) + 1, 2 * DK$2)), "", SUBSTITUTE($D$1, "&lt;direc&gt;", RIGHT(OFFSET('rivers (2)'!$A$1, 2 * (67 - $A27) + 1, 2 * DK$2), 1)))
&amp; IF(ISBLANK('feature type'!DJ25), "EndPlot", SUBSTITUTE(SUBSTITUTE(output!$B$1,
                   "f_type", 'feature type'!DJ25),
                   "f_var", 'feature variety'!DJ25))
&amp; CHAR(10)</f>
        <v xml:space="preserve">BeginPlot
	x=113,y=43
	TerrainType=TERRAIN_OCEAN
	PlotType=3
EndPlot
</v>
      </c>
      <c r="DL27" t="str">
        <f ca="1">SUBSTITUTE(SUBSTITUTE(SUBSTITUTE(SUBSTITUTE($A$1,
"x_coord",DL$2),
"y_coord",$A27),
"t_type",'terrain type'!DK25),
"p_type", 'plot type'!DK25)
&amp; IF(LEFT(resources!DK25, 6) = "BONUS_", CHAR(9) &amp; "BonusType=" &amp; resources!DK25 &amp; CHAR(10), "")
&amp; IF('goody huts'!DK25, "	ImprovementType=IMPROVEMENT_GOODY_HUT" &amp; CHAR(10), "")
&amp; IF(ISBLANK(OFFSET('rivers (2)'!$A$1, 2 * (67 - $A27), 2 * DL$2 + 1)), "", SUBSTITUTE($C$1, "&lt;direc&gt;", RIGHT(OFFSET('rivers (2)'!$A$1, 2 * (67 - $A27), 2 * DL$2 + 1), 1)))
&amp; IF(ISBLANK(OFFSET('rivers (2)'!$A$1, 2 * (67 - $A27) + 1, 2 * DL$2)), "", SUBSTITUTE($D$1, "&lt;direc&gt;", RIGHT(OFFSET('rivers (2)'!$A$1, 2 * (67 - $A27) + 1, 2 * DL$2), 1)))
&amp; IF(ISBLANK('feature type'!DK25), "EndPlot", SUBSTITUTE(SUBSTITUTE(output!$B$1,
                   "f_type", 'feature type'!DK25),
                   "f_var", 'feature variety'!DK25))
&amp; CHAR(10)</f>
        <v xml:space="preserve">BeginPlot
	x=114,y=43
	TerrainType=TERRAIN_OCEAN
	PlotType=3
EndPlot
</v>
      </c>
      <c r="DM27" t="str">
        <f ca="1">SUBSTITUTE(SUBSTITUTE(SUBSTITUTE(SUBSTITUTE($A$1,
"x_coord",DM$2),
"y_coord",$A27),
"t_type",'terrain type'!DL25),
"p_type", 'plot type'!DL25)
&amp; IF(LEFT(resources!DL25, 6) = "BONUS_", CHAR(9) &amp; "BonusType=" &amp; resources!DL25 &amp; CHAR(10), "")
&amp; IF('goody huts'!DL25, "	ImprovementType=IMPROVEMENT_GOODY_HUT" &amp; CHAR(10), "")
&amp; IF(ISBLANK(OFFSET('rivers (2)'!$A$1, 2 * (67 - $A27), 2 * DM$2 + 1)), "", SUBSTITUTE($C$1, "&lt;direc&gt;", RIGHT(OFFSET('rivers (2)'!$A$1, 2 * (67 - $A27), 2 * DM$2 + 1), 1)))
&amp; IF(ISBLANK(OFFSET('rivers (2)'!$A$1, 2 * (67 - $A27) + 1, 2 * DM$2)), "", SUBSTITUTE($D$1, "&lt;direc&gt;", RIGHT(OFFSET('rivers (2)'!$A$1, 2 * (67 - $A27) + 1, 2 * DM$2), 1)))
&amp; IF(ISBLANK('feature type'!DL25), "EndPlot", SUBSTITUTE(SUBSTITUTE(output!$B$1,
                   "f_type", 'feature type'!DL25),
                   "f_var", 'feature variety'!DL25))
&amp; CHAR(10)</f>
        <v xml:space="preserve">BeginPlot
	x=115,y=43
	TerrainType=TERRAIN_OCEAN
	PlotType=3
EndPlot
</v>
      </c>
      <c r="DN27" t="str">
        <f ca="1">SUBSTITUTE(SUBSTITUTE(SUBSTITUTE(SUBSTITUTE($A$1,
"x_coord",DN$2),
"y_coord",$A27),
"t_type",'terrain type'!DM25),
"p_type", 'plot type'!DM25)
&amp; IF(LEFT(resources!DM25, 6) = "BONUS_", CHAR(9) &amp; "BonusType=" &amp; resources!DM25 &amp; CHAR(10), "")
&amp; IF('goody huts'!DM25, "	ImprovementType=IMPROVEMENT_GOODY_HUT" &amp; CHAR(10), "")
&amp; IF(ISBLANK(OFFSET('rivers (2)'!$A$1, 2 * (67 - $A27), 2 * DN$2 + 1)), "", SUBSTITUTE($C$1, "&lt;direc&gt;", RIGHT(OFFSET('rivers (2)'!$A$1, 2 * (67 - $A27), 2 * DN$2 + 1), 1)))
&amp; IF(ISBLANK(OFFSET('rivers (2)'!$A$1, 2 * (67 - $A27) + 1, 2 * DN$2)), "", SUBSTITUTE($D$1, "&lt;direc&gt;", RIGHT(OFFSET('rivers (2)'!$A$1, 2 * (67 - $A27) + 1, 2 * DN$2), 1)))
&amp; IF(ISBLANK('feature type'!DM25), "EndPlot", SUBSTITUTE(SUBSTITUTE(output!$B$1,
                   "f_type", 'feature type'!DM25),
                   "f_var", 'feature variety'!DM25))
&amp; CHAR(10)</f>
        <v xml:space="preserve">BeginPlot
	x=116,y=43
	TerrainType=TERRAIN_OCEAN
	PlotType=3
EndPlot
</v>
      </c>
      <c r="DO27" t="str">
        <f ca="1">SUBSTITUTE(SUBSTITUTE(SUBSTITUTE(SUBSTITUTE($A$1,
"x_coord",DO$2),
"y_coord",$A27),
"t_type",'terrain type'!DN25),
"p_type", 'plot type'!DN25)
&amp; IF(LEFT(resources!DN25, 6) = "BONUS_", CHAR(9) &amp; "BonusType=" &amp; resources!DN25 &amp; CHAR(10), "")
&amp; IF('goody huts'!DN25, "	ImprovementType=IMPROVEMENT_GOODY_HUT" &amp; CHAR(10), "")
&amp; IF(ISBLANK(OFFSET('rivers (2)'!$A$1, 2 * (67 - $A27), 2 * DO$2 + 1)), "", SUBSTITUTE($C$1, "&lt;direc&gt;", RIGHT(OFFSET('rivers (2)'!$A$1, 2 * (67 - $A27), 2 * DO$2 + 1), 1)))
&amp; IF(ISBLANK(OFFSET('rivers (2)'!$A$1, 2 * (67 - $A27) + 1, 2 * DO$2)), "", SUBSTITUTE($D$1, "&lt;direc&gt;", RIGHT(OFFSET('rivers (2)'!$A$1, 2 * (67 - $A27) + 1, 2 * DO$2), 1)))
&amp; IF(ISBLANK('feature type'!DN25), "EndPlot", SUBSTITUTE(SUBSTITUTE(output!$B$1,
                   "f_type", 'feature type'!DN25),
                   "f_var", 'feature variety'!DN25))
&amp; CHAR(10)</f>
        <v xml:space="preserve">BeginPlot
	x=117,y=43
	TerrainType=TERRAIN_OCEAN
	PlotType=3
EndPlot
</v>
      </c>
      <c r="DP27" t="str">
        <f ca="1">SUBSTITUTE(SUBSTITUTE(SUBSTITUTE(SUBSTITUTE($A$1,
"x_coord",DP$2),
"y_coord",$A27),
"t_type",'terrain type'!DO25),
"p_type", 'plot type'!DO25)
&amp; IF(LEFT(resources!DO25, 6) = "BONUS_", CHAR(9) &amp; "BonusType=" &amp; resources!DO25 &amp; CHAR(10), "")
&amp; IF('goody huts'!DO25, "	ImprovementType=IMPROVEMENT_GOODY_HUT" &amp; CHAR(10), "")
&amp; IF(ISBLANK(OFFSET('rivers (2)'!$A$1, 2 * (67 - $A27), 2 * DP$2 + 1)), "", SUBSTITUTE($C$1, "&lt;direc&gt;", RIGHT(OFFSET('rivers (2)'!$A$1, 2 * (67 - $A27), 2 * DP$2 + 1), 1)))
&amp; IF(ISBLANK(OFFSET('rivers (2)'!$A$1, 2 * (67 - $A27) + 1, 2 * DP$2)), "", SUBSTITUTE($D$1, "&lt;direc&gt;", RIGHT(OFFSET('rivers (2)'!$A$1, 2 * (67 - $A27) + 1, 2 * DP$2), 1)))
&amp; IF(ISBLANK('feature type'!DO25), "EndPlot", SUBSTITUTE(SUBSTITUTE(output!$B$1,
                   "f_type", 'feature type'!DO25),
                   "f_var", 'feature variety'!DO25))
&amp; CHAR(10)</f>
        <v xml:space="preserve">BeginPlot
	x=118,y=43
	TerrainType=TERRAIN_OCEAN
	PlotType=3
EndPlot
</v>
      </c>
      <c r="DQ27" t="str">
        <f ca="1">SUBSTITUTE(SUBSTITUTE(SUBSTITUTE(SUBSTITUTE($A$1,
"x_coord",DQ$2),
"y_coord",$A27),
"t_type",'terrain type'!DP25),
"p_type", 'plot type'!DP25)
&amp; IF(LEFT(resources!DP25, 6) = "BONUS_", CHAR(9) &amp; "BonusType=" &amp; resources!DP25 &amp; CHAR(10), "")
&amp; IF('goody huts'!DP25, "	ImprovementType=IMPROVEMENT_GOODY_HUT" &amp; CHAR(10), "")
&amp; IF(ISBLANK(OFFSET('rivers (2)'!$A$1, 2 * (67 - $A27), 2 * DQ$2 + 1)), "", SUBSTITUTE($C$1, "&lt;direc&gt;", RIGHT(OFFSET('rivers (2)'!$A$1, 2 * (67 - $A27), 2 * DQ$2 + 1), 1)))
&amp; IF(ISBLANK(OFFSET('rivers (2)'!$A$1, 2 * (67 - $A27) + 1, 2 * DQ$2)), "", SUBSTITUTE($D$1, "&lt;direc&gt;", RIGHT(OFFSET('rivers (2)'!$A$1, 2 * (67 - $A27) + 1, 2 * DQ$2), 1)))
&amp; IF(ISBLANK('feature type'!DP25), "EndPlot", SUBSTITUTE(SUBSTITUTE(output!$B$1,
                   "f_type", 'feature type'!DP25),
                   "f_var", 'feature variety'!DP25))
&amp; CHAR(10)</f>
        <v xml:space="preserve">BeginPlot
	x=119,y=43
	TerrainType=TERRAIN_OCEAN
	PlotType=3
EndPlot
</v>
      </c>
      <c r="DR27" t="str">
        <f ca="1">SUBSTITUTE(SUBSTITUTE(SUBSTITUTE(SUBSTITUTE($A$1,
"x_coord",DR$2),
"y_coord",$A27),
"t_type",'terrain type'!DQ25),
"p_type", 'plot type'!DQ25)
&amp; IF(LEFT(resources!DQ25, 6) = "BONUS_", CHAR(9) &amp; "BonusType=" &amp; resources!DQ25 &amp; CHAR(10), "")
&amp; IF('goody huts'!DQ25, "	ImprovementType=IMPROVEMENT_GOODY_HUT" &amp; CHAR(10), "")
&amp; IF(ISBLANK(OFFSET('rivers (2)'!$A$1, 2 * (67 - $A27), 2 * DR$2 + 1)), "", SUBSTITUTE($C$1, "&lt;direc&gt;", RIGHT(OFFSET('rivers (2)'!$A$1, 2 * (67 - $A27), 2 * DR$2 + 1), 1)))
&amp; IF(ISBLANK(OFFSET('rivers (2)'!$A$1, 2 * (67 - $A27) + 1, 2 * DR$2)), "", SUBSTITUTE($D$1, "&lt;direc&gt;", RIGHT(OFFSET('rivers (2)'!$A$1, 2 * (67 - $A27) + 1, 2 * DR$2), 1)))
&amp; IF(ISBLANK('feature type'!DQ25), "EndPlot", SUBSTITUTE(SUBSTITUTE(output!$B$1,
                   "f_type", 'feature type'!DQ25),
                   "f_var", 'feature variety'!DQ25))
&amp; CHAR(10)</f>
        <v xml:space="preserve">BeginPlot
	x=120,y=43
	TerrainType=TERRAIN_OCEAN
	PlotType=3
EndPlot
</v>
      </c>
      <c r="DS27" t="str">
        <f ca="1">SUBSTITUTE(SUBSTITUTE(SUBSTITUTE(SUBSTITUTE($A$1,
"x_coord",DS$2),
"y_coord",$A27),
"t_type",'terrain type'!DR25),
"p_type", 'plot type'!DR25)
&amp; IF(LEFT(resources!DR25, 6) = "BONUS_", CHAR(9) &amp; "BonusType=" &amp; resources!DR25 &amp; CHAR(10), "")
&amp; IF('goody huts'!DR25, "	ImprovementType=IMPROVEMENT_GOODY_HUT" &amp; CHAR(10), "")
&amp; IF(ISBLANK(OFFSET('rivers (2)'!$A$1, 2 * (67 - $A27), 2 * DS$2 + 1)), "", SUBSTITUTE($C$1, "&lt;direc&gt;", RIGHT(OFFSET('rivers (2)'!$A$1, 2 * (67 - $A27), 2 * DS$2 + 1), 1)))
&amp; IF(ISBLANK(OFFSET('rivers (2)'!$A$1, 2 * (67 - $A27) + 1, 2 * DS$2)), "", SUBSTITUTE($D$1, "&lt;direc&gt;", RIGHT(OFFSET('rivers (2)'!$A$1, 2 * (67 - $A27) + 1, 2 * DS$2), 1)))
&amp; IF(ISBLANK('feature type'!DR25), "EndPlot", SUBSTITUTE(SUBSTITUTE(output!$B$1,
                   "f_type", 'feature type'!DR25),
                   "f_var", 'feature variety'!DR25))
&amp; CHAR(10)</f>
        <v xml:space="preserve">BeginPlot
	x=121,y=43
	TerrainType=TERRAIN_OCEAN
	PlotType=3
EndPlot
</v>
      </c>
      <c r="DT27" t="str">
        <f ca="1">SUBSTITUTE(SUBSTITUTE(SUBSTITUTE(SUBSTITUTE($A$1,
"x_coord",DT$2),
"y_coord",$A27),
"t_type",'terrain type'!DS25),
"p_type", 'plot type'!DS25)
&amp; IF(LEFT(resources!DS25, 6) = "BONUS_", CHAR(9) &amp; "BonusType=" &amp; resources!DS25 &amp; CHAR(10), "")
&amp; IF('goody huts'!DS25, "	ImprovementType=IMPROVEMENT_GOODY_HUT" &amp; CHAR(10), "")
&amp; IF(ISBLANK(OFFSET('rivers (2)'!$A$1, 2 * (67 - $A27), 2 * DT$2 + 1)), "", SUBSTITUTE($C$1, "&lt;direc&gt;", RIGHT(OFFSET('rivers (2)'!$A$1, 2 * (67 - $A27), 2 * DT$2 + 1), 1)))
&amp; IF(ISBLANK(OFFSET('rivers (2)'!$A$1, 2 * (67 - $A27) + 1, 2 * DT$2)), "", SUBSTITUTE($D$1, "&lt;direc&gt;", RIGHT(OFFSET('rivers (2)'!$A$1, 2 * (67 - $A27) + 1, 2 * DT$2), 1)))
&amp; IF(ISBLANK('feature type'!DS25), "EndPlot", SUBSTITUTE(SUBSTITUTE(output!$B$1,
                   "f_type", 'feature type'!DS25),
                   "f_var", 'feature variety'!DS25))
&amp; CHAR(10)</f>
        <v xml:space="preserve">BeginPlot
	x=122,y=43
	TerrainType=TERRAIN_OCEAN
	PlotType=3
EndPlot
</v>
      </c>
      <c r="DU27" t="str">
        <f ca="1">SUBSTITUTE(SUBSTITUTE(SUBSTITUTE(SUBSTITUTE($A$1,
"x_coord",DU$2),
"y_coord",$A27),
"t_type",'terrain type'!DT25),
"p_type", 'plot type'!DT25)
&amp; IF(LEFT(resources!DT25, 6) = "BONUS_", CHAR(9) &amp; "BonusType=" &amp; resources!DT25 &amp; CHAR(10), "")
&amp; IF('goody huts'!DT25, "	ImprovementType=IMPROVEMENT_GOODY_HUT" &amp; CHAR(10), "")
&amp; IF(ISBLANK(OFFSET('rivers (2)'!$A$1, 2 * (67 - $A27), 2 * DU$2 + 1)), "", SUBSTITUTE($C$1, "&lt;direc&gt;", RIGHT(OFFSET('rivers (2)'!$A$1, 2 * (67 - $A27), 2 * DU$2 + 1), 1)))
&amp; IF(ISBLANK(OFFSET('rivers (2)'!$A$1, 2 * (67 - $A27) + 1, 2 * DU$2)), "", SUBSTITUTE($D$1, "&lt;direc&gt;", RIGHT(OFFSET('rivers (2)'!$A$1, 2 * (67 - $A27) + 1, 2 * DU$2), 1)))
&amp; IF(ISBLANK('feature type'!DT25), "EndPlot", SUBSTITUTE(SUBSTITUTE(output!$B$1,
                   "f_type", 'feature type'!DT25),
                   "f_var", 'feature variety'!DT25))
&amp; CHAR(10)</f>
        <v xml:space="preserve">BeginPlot
	x=123,y=43
	TerrainType=TERRAIN_OCEAN
	PlotType=3
EndPlot
</v>
      </c>
    </row>
    <row r="28" spans="1:125" x14ac:dyDescent="0.25">
      <c r="A28" s="10">
        <v>42</v>
      </c>
      <c r="B28" t="str">
        <f ca="1">SUBSTITUTE(SUBSTITUTE(SUBSTITUTE(SUBSTITUTE($A$1,
"x_coord",B$2),
"y_coord",$A28),
"t_type",'terrain type'!A26),
"p_type", 'plot type'!A26)
&amp; IF(LEFT(resources!A26, 6) = "BONUS_", CHAR(9) &amp; "BonusType=" &amp; resources!A26 &amp; CHAR(10), "")
&amp; IF('goody huts'!A26, "	ImprovementType=IMPROVEMENT_GOODY_HUT" &amp; CHAR(10), "")
&amp; IF(ISBLANK(OFFSET('rivers (2)'!$A$1, 2 * (67 - $A28), 2 * B$2 + 1)), "", SUBSTITUTE($C$1, "&lt;direc&gt;", RIGHT(OFFSET('rivers (2)'!$A$1, 2 * (67 - $A28), 2 * B$2 + 1), 1)))
&amp; IF(ISBLANK(OFFSET('rivers (2)'!$A$1, 2 * (67 - $A28) + 1, 2 * B$2)), "", SUBSTITUTE($D$1, "&lt;direc&gt;", RIGHT(OFFSET('rivers (2)'!$A$1, 2 * (67 - $A28) + 1, 2 * B$2), 1)))
&amp; IF(ISBLANK('feature type'!A26), "EndPlot", SUBSTITUTE(SUBSTITUTE(output!$B$1,
                   "f_type", 'feature type'!A26),
                   "f_var", 'feature variety'!A26))
&amp; CHAR(10)</f>
        <v xml:space="preserve">BeginPlot
	x=0,y=42
	TerrainType=TERRAIN_OCEAN
	PlotType=3
EndPlot
</v>
      </c>
      <c r="C28" t="str">
        <f ca="1">SUBSTITUTE(SUBSTITUTE(SUBSTITUTE(SUBSTITUTE($A$1,
"x_coord",C$2),
"y_coord",$A28),
"t_type",'terrain type'!B26),
"p_type", 'plot type'!B26)
&amp; IF(LEFT(resources!B26, 6) = "BONUS_", CHAR(9) &amp; "BonusType=" &amp; resources!B26 &amp; CHAR(10), "")
&amp; IF('goody huts'!B26, "	ImprovementType=IMPROVEMENT_GOODY_HUT" &amp; CHAR(10), "")
&amp; IF(ISBLANK(OFFSET('rivers (2)'!$A$1, 2 * (67 - $A28), 2 * C$2 + 1)), "", SUBSTITUTE($C$1, "&lt;direc&gt;", RIGHT(OFFSET('rivers (2)'!$A$1, 2 * (67 - $A28), 2 * C$2 + 1), 1)))
&amp; IF(ISBLANK(OFFSET('rivers (2)'!$A$1, 2 * (67 - $A28) + 1, 2 * C$2)), "", SUBSTITUTE($D$1, "&lt;direc&gt;", RIGHT(OFFSET('rivers (2)'!$A$1, 2 * (67 - $A28) + 1, 2 * C$2), 1)))
&amp; IF(ISBLANK('feature type'!B26), "EndPlot", SUBSTITUTE(SUBSTITUTE(output!$B$1,
                   "f_type", 'feature type'!B26),
                   "f_var", 'feature variety'!B26))
&amp; CHAR(10)</f>
        <v xml:space="preserve">BeginPlot
	x=1,y=42
	TerrainType=TERRAIN_COAST
	PlotType=3
EndPlot
</v>
      </c>
      <c r="D28" t="str">
        <f ca="1">SUBSTITUTE(SUBSTITUTE(SUBSTITUTE(SUBSTITUTE($A$1,
"x_coord",D$2),
"y_coord",$A28),
"t_type",'terrain type'!C26),
"p_type", 'plot type'!C26)
&amp; IF(LEFT(resources!C26, 6) = "BONUS_", CHAR(9) &amp; "BonusType=" &amp; resources!C26 &amp; CHAR(10), "")
&amp; IF('goody huts'!C26, "	ImprovementType=IMPROVEMENT_GOODY_HUT" &amp; CHAR(10), "")
&amp; IF(ISBLANK(OFFSET('rivers (2)'!$A$1, 2 * (67 - $A28), 2 * D$2 + 1)), "", SUBSTITUTE($C$1, "&lt;direc&gt;", RIGHT(OFFSET('rivers (2)'!$A$1, 2 * (67 - $A28), 2 * D$2 + 1), 1)))
&amp; IF(ISBLANK(OFFSET('rivers (2)'!$A$1, 2 * (67 - $A28) + 1, 2 * D$2)), "", SUBSTITUTE($D$1, "&lt;direc&gt;", RIGHT(OFFSET('rivers (2)'!$A$1, 2 * (67 - $A28) + 1, 2 * D$2), 1)))
&amp; IF(ISBLANK('feature type'!C26), "EndPlot", SUBSTITUTE(SUBSTITUTE(output!$B$1,
                   "f_type", 'feature type'!C26),
                   "f_var", 'feature variety'!C26))
&amp; CHAR(10)</f>
        <v xml:space="preserve">BeginPlot
	x=2,y=42
	TerrainType=TERRAIN_GRASS
	PlotType=0
EndPlot
</v>
      </c>
      <c r="E28" t="str">
        <f ca="1">SUBSTITUTE(SUBSTITUTE(SUBSTITUTE(SUBSTITUTE($A$1,
"x_coord",E$2),
"y_coord",$A28),
"t_type",'terrain type'!D26),
"p_type", 'plot type'!D26)
&amp; IF(LEFT(resources!D26, 6) = "BONUS_", CHAR(9) &amp; "BonusType=" &amp; resources!D26 &amp; CHAR(10), "")
&amp; IF('goody huts'!D26, "	ImprovementType=IMPROVEMENT_GOODY_HUT" &amp; CHAR(10), "")
&amp; IF(ISBLANK(OFFSET('rivers (2)'!$A$1, 2 * (67 - $A28), 2 * E$2 + 1)), "", SUBSTITUTE($C$1, "&lt;direc&gt;", RIGHT(OFFSET('rivers (2)'!$A$1, 2 * (67 - $A28), 2 * E$2 + 1), 1)))
&amp; IF(ISBLANK(OFFSET('rivers (2)'!$A$1, 2 * (67 - $A28) + 1, 2 * E$2)), "", SUBSTITUTE($D$1, "&lt;direc&gt;", RIGHT(OFFSET('rivers (2)'!$A$1, 2 * (67 - $A28) + 1, 2 * E$2), 1)))
&amp; IF(ISBLANK('feature type'!D26), "EndPlot", SUBSTITUTE(SUBSTITUTE(output!$B$1,
                   "f_type", 'feature type'!D26),
                   "f_var", 'feature variety'!D26))
&amp; CHAR(10)</f>
        <v xml:space="preserve">BeginPlot
	x=3,y=42
	TerrainType=TERRAIN_COAST
	PlotType=3
EndPlot
</v>
      </c>
      <c r="F28" t="str">
        <f ca="1">SUBSTITUTE(SUBSTITUTE(SUBSTITUTE(SUBSTITUTE($A$1,
"x_coord",F$2),
"y_coord",$A28),
"t_type",'terrain type'!E26),
"p_type", 'plot type'!E26)
&amp; IF(LEFT(resources!E26, 6) = "BONUS_", CHAR(9) &amp; "BonusType=" &amp; resources!E26 &amp; CHAR(10), "")
&amp; IF('goody huts'!E26, "	ImprovementType=IMPROVEMENT_GOODY_HUT" &amp; CHAR(10), "")
&amp; IF(ISBLANK(OFFSET('rivers (2)'!$A$1, 2 * (67 - $A28), 2 * F$2 + 1)), "", SUBSTITUTE($C$1, "&lt;direc&gt;", RIGHT(OFFSET('rivers (2)'!$A$1, 2 * (67 - $A28), 2 * F$2 + 1), 1)))
&amp; IF(ISBLANK(OFFSET('rivers (2)'!$A$1, 2 * (67 - $A28) + 1, 2 * F$2)), "", SUBSTITUTE($D$1, "&lt;direc&gt;", RIGHT(OFFSET('rivers (2)'!$A$1, 2 * (67 - $A28) + 1, 2 * F$2), 1)))
&amp; IF(ISBLANK('feature type'!E26), "EndPlot", SUBSTITUTE(SUBSTITUTE(output!$B$1,
                   "f_type", 'feature type'!E26),
                   "f_var", 'feature variety'!E26))
&amp; CHAR(10)</f>
        <v xml:space="preserve">BeginPlot
	x=4,y=42
	TerrainType=TERRAIN_OCEAN
	PlotType=3
EndPlot
</v>
      </c>
      <c r="G28" t="str">
        <f ca="1">SUBSTITUTE(SUBSTITUTE(SUBSTITUTE(SUBSTITUTE($A$1,
"x_coord",G$2),
"y_coord",$A28),
"t_type",'terrain type'!F26),
"p_type", 'plot type'!F26)
&amp; IF(LEFT(resources!F26, 6) = "BONUS_", CHAR(9) &amp; "BonusType=" &amp; resources!F26 &amp; CHAR(10), "")
&amp; IF('goody huts'!F26, "	ImprovementType=IMPROVEMENT_GOODY_HUT" &amp; CHAR(10), "")
&amp; IF(ISBLANK(OFFSET('rivers (2)'!$A$1, 2 * (67 - $A28), 2 * G$2 + 1)), "", SUBSTITUTE($C$1, "&lt;direc&gt;", RIGHT(OFFSET('rivers (2)'!$A$1, 2 * (67 - $A28), 2 * G$2 + 1), 1)))
&amp; IF(ISBLANK(OFFSET('rivers (2)'!$A$1, 2 * (67 - $A28) + 1, 2 * G$2)), "", SUBSTITUTE($D$1, "&lt;direc&gt;", RIGHT(OFFSET('rivers (2)'!$A$1, 2 * (67 - $A28) + 1, 2 * G$2), 1)))
&amp; IF(ISBLANK('feature type'!F26), "EndPlot", SUBSTITUTE(SUBSTITUTE(output!$B$1,
                   "f_type", 'feature type'!F26),
                   "f_var", 'feature variety'!F26))
&amp; CHAR(10)</f>
        <v xml:space="preserve">BeginPlot
	x=5,y=42
	TerrainType=TERRAIN_OCEAN
	PlotType=3
EndPlot
</v>
      </c>
      <c r="H28" t="str">
        <f ca="1">SUBSTITUTE(SUBSTITUTE(SUBSTITUTE(SUBSTITUTE($A$1,
"x_coord",H$2),
"y_coord",$A28),
"t_type",'terrain type'!G26),
"p_type", 'plot type'!G26)
&amp; IF(LEFT(resources!G26, 6) = "BONUS_", CHAR(9) &amp; "BonusType=" &amp; resources!G26 &amp; CHAR(10), "")
&amp; IF('goody huts'!G26, "	ImprovementType=IMPROVEMENT_GOODY_HUT" &amp; CHAR(10), "")
&amp; IF(ISBLANK(OFFSET('rivers (2)'!$A$1, 2 * (67 - $A28), 2 * H$2 + 1)), "", SUBSTITUTE($C$1, "&lt;direc&gt;", RIGHT(OFFSET('rivers (2)'!$A$1, 2 * (67 - $A28), 2 * H$2 + 1), 1)))
&amp; IF(ISBLANK(OFFSET('rivers (2)'!$A$1, 2 * (67 - $A28) + 1, 2 * H$2)), "", SUBSTITUTE($D$1, "&lt;direc&gt;", RIGHT(OFFSET('rivers (2)'!$A$1, 2 * (67 - $A28) + 1, 2 * H$2), 1)))
&amp; IF(ISBLANK('feature type'!G26), "EndPlot", SUBSTITUTE(SUBSTITUTE(output!$B$1,
                   "f_type", 'feature type'!G26),
                   "f_var", 'feature variety'!G26))
&amp; CHAR(10)</f>
        <v xml:space="preserve">BeginPlot
	x=6,y=42
	TerrainType=TERRAIN_OCEAN
	PlotType=3
EndPlot
</v>
      </c>
      <c r="I28" t="str">
        <f ca="1">SUBSTITUTE(SUBSTITUTE(SUBSTITUTE(SUBSTITUTE($A$1,
"x_coord",I$2),
"y_coord",$A28),
"t_type",'terrain type'!H26),
"p_type", 'plot type'!H26)
&amp; IF(LEFT(resources!H26, 6) = "BONUS_", CHAR(9) &amp; "BonusType=" &amp; resources!H26 &amp; CHAR(10), "")
&amp; IF('goody huts'!H26, "	ImprovementType=IMPROVEMENT_GOODY_HUT" &amp; CHAR(10), "")
&amp; IF(ISBLANK(OFFSET('rivers (2)'!$A$1, 2 * (67 - $A28), 2 * I$2 + 1)), "", SUBSTITUTE($C$1, "&lt;direc&gt;", RIGHT(OFFSET('rivers (2)'!$A$1, 2 * (67 - $A28), 2 * I$2 + 1), 1)))
&amp; IF(ISBLANK(OFFSET('rivers (2)'!$A$1, 2 * (67 - $A28) + 1, 2 * I$2)), "", SUBSTITUTE($D$1, "&lt;direc&gt;", RIGHT(OFFSET('rivers (2)'!$A$1, 2 * (67 - $A28) + 1, 2 * I$2), 1)))
&amp; IF(ISBLANK('feature type'!H26), "EndPlot", SUBSTITUTE(SUBSTITUTE(output!$B$1,
                   "f_type", 'feature type'!H26),
                   "f_var", 'feature variety'!H26))
&amp; CHAR(10)</f>
        <v xml:space="preserve">BeginPlot
	x=7,y=42
	TerrainType=TERRAIN_OCEAN
	PlotType=3
EndPlot
</v>
      </c>
      <c r="J28" t="str">
        <f ca="1">SUBSTITUTE(SUBSTITUTE(SUBSTITUTE(SUBSTITUTE($A$1,
"x_coord",J$2),
"y_coord",$A28),
"t_type",'terrain type'!I26),
"p_type", 'plot type'!I26)
&amp; IF(LEFT(resources!I26, 6) = "BONUS_", CHAR(9) &amp; "BonusType=" &amp; resources!I26 &amp; CHAR(10), "")
&amp; IF('goody huts'!I26, "	ImprovementType=IMPROVEMENT_GOODY_HUT" &amp; CHAR(10), "")
&amp; IF(ISBLANK(OFFSET('rivers (2)'!$A$1, 2 * (67 - $A28), 2 * J$2 + 1)), "", SUBSTITUTE($C$1, "&lt;direc&gt;", RIGHT(OFFSET('rivers (2)'!$A$1, 2 * (67 - $A28), 2 * J$2 + 1), 1)))
&amp; IF(ISBLANK(OFFSET('rivers (2)'!$A$1, 2 * (67 - $A28) + 1, 2 * J$2)), "", SUBSTITUTE($D$1, "&lt;direc&gt;", RIGHT(OFFSET('rivers (2)'!$A$1, 2 * (67 - $A28) + 1, 2 * J$2), 1)))
&amp; IF(ISBLANK('feature type'!I26), "EndPlot", SUBSTITUTE(SUBSTITUTE(output!$B$1,
                   "f_type", 'feature type'!I26),
                   "f_var", 'feature variety'!I26))
&amp; CHAR(10)</f>
        <v xml:space="preserve">BeginPlot
	x=8,y=42
	TerrainType=TERRAIN_OCEAN
	PlotType=3
EndPlot
</v>
      </c>
      <c r="K28" t="str">
        <f ca="1">SUBSTITUTE(SUBSTITUTE(SUBSTITUTE(SUBSTITUTE($A$1,
"x_coord",K$2),
"y_coord",$A28),
"t_type",'terrain type'!J26),
"p_type", 'plot type'!J26)
&amp; IF(LEFT(resources!J26, 6) = "BONUS_", CHAR(9) &amp; "BonusType=" &amp; resources!J26 &amp; CHAR(10), "")
&amp; IF('goody huts'!J26, "	ImprovementType=IMPROVEMENT_GOODY_HUT" &amp; CHAR(10), "")
&amp; IF(ISBLANK(OFFSET('rivers (2)'!$A$1, 2 * (67 - $A28), 2 * K$2 + 1)), "", SUBSTITUTE($C$1, "&lt;direc&gt;", RIGHT(OFFSET('rivers (2)'!$A$1, 2 * (67 - $A28), 2 * K$2 + 1), 1)))
&amp; IF(ISBLANK(OFFSET('rivers (2)'!$A$1, 2 * (67 - $A28) + 1, 2 * K$2)), "", SUBSTITUTE($D$1, "&lt;direc&gt;", RIGHT(OFFSET('rivers (2)'!$A$1, 2 * (67 - $A28) + 1, 2 * K$2), 1)))
&amp; IF(ISBLANK('feature type'!J26), "EndPlot", SUBSTITUTE(SUBSTITUTE(output!$B$1,
                   "f_type", 'feature type'!J26),
                   "f_var", 'feature variety'!J26))
&amp; CHAR(10)</f>
        <v xml:space="preserve">BeginPlot
	x=9,y=42
	TerrainType=TERRAIN_OCEAN
	PlotType=3
EndPlot
</v>
      </c>
      <c r="L28" t="str">
        <f ca="1">SUBSTITUTE(SUBSTITUTE(SUBSTITUTE(SUBSTITUTE($A$1,
"x_coord",L$2),
"y_coord",$A28),
"t_type",'terrain type'!K26),
"p_type", 'plot type'!K26)
&amp; IF(LEFT(resources!K26, 6) = "BONUS_", CHAR(9) &amp; "BonusType=" &amp; resources!K26 &amp; CHAR(10), "")
&amp; IF('goody huts'!K26, "	ImprovementType=IMPROVEMENT_GOODY_HUT" &amp; CHAR(10), "")
&amp; IF(ISBLANK(OFFSET('rivers (2)'!$A$1, 2 * (67 - $A28), 2 * L$2 + 1)), "", SUBSTITUTE($C$1, "&lt;direc&gt;", RIGHT(OFFSET('rivers (2)'!$A$1, 2 * (67 - $A28), 2 * L$2 + 1), 1)))
&amp; IF(ISBLANK(OFFSET('rivers (2)'!$A$1, 2 * (67 - $A28) + 1, 2 * L$2)), "", SUBSTITUTE($D$1, "&lt;direc&gt;", RIGHT(OFFSET('rivers (2)'!$A$1, 2 * (67 - $A28) + 1, 2 * L$2), 1)))
&amp; IF(ISBLANK('feature type'!K26), "EndPlot", SUBSTITUTE(SUBSTITUTE(output!$B$1,
                   "f_type", 'feature type'!K26),
                   "f_var", 'feature variety'!K26))
&amp; CHAR(10)</f>
        <v xml:space="preserve">BeginPlot
	x=10,y=42
	TerrainType=TERRAIN_OCEAN
	PlotType=3
EndPlot
</v>
      </c>
      <c r="M28" t="str">
        <f ca="1">SUBSTITUTE(SUBSTITUTE(SUBSTITUTE(SUBSTITUTE($A$1,
"x_coord",M$2),
"y_coord",$A28),
"t_type",'terrain type'!L26),
"p_type", 'plot type'!L26)
&amp; IF(LEFT(resources!L26, 6) = "BONUS_", CHAR(9) &amp; "BonusType=" &amp; resources!L26 &amp; CHAR(10), "")
&amp; IF('goody huts'!L26, "	ImprovementType=IMPROVEMENT_GOODY_HUT" &amp; CHAR(10), "")
&amp; IF(ISBLANK(OFFSET('rivers (2)'!$A$1, 2 * (67 - $A28), 2 * M$2 + 1)), "", SUBSTITUTE($C$1, "&lt;direc&gt;", RIGHT(OFFSET('rivers (2)'!$A$1, 2 * (67 - $A28), 2 * M$2 + 1), 1)))
&amp; IF(ISBLANK(OFFSET('rivers (2)'!$A$1, 2 * (67 - $A28) + 1, 2 * M$2)), "", SUBSTITUTE($D$1, "&lt;direc&gt;", RIGHT(OFFSET('rivers (2)'!$A$1, 2 * (67 - $A28) + 1, 2 * M$2), 1)))
&amp; IF(ISBLANK('feature type'!L26), "EndPlot", SUBSTITUTE(SUBSTITUTE(output!$B$1,
                   "f_type", 'feature type'!L26),
                   "f_var", 'feature variety'!L26))
&amp; CHAR(10)</f>
        <v xml:space="preserve">BeginPlot
	x=11,y=42
	TerrainType=TERRAIN_OCEAN
	PlotType=3
EndPlot
</v>
      </c>
      <c r="N28" t="str">
        <f ca="1">SUBSTITUTE(SUBSTITUTE(SUBSTITUTE(SUBSTITUTE($A$1,
"x_coord",N$2),
"y_coord",$A28),
"t_type",'terrain type'!M26),
"p_type", 'plot type'!M26)
&amp; IF(LEFT(resources!M26, 6) = "BONUS_", CHAR(9) &amp; "BonusType=" &amp; resources!M26 &amp; CHAR(10), "")
&amp; IF('goody huts'!M26, "	ImprovementType=IMPROVEMENT_GOODY_HUT" &amp; CHAR(10), "")
&amp; IF(ISBLANK(OFFSET('rivers (2)'!$A$1, 2 * (67 - $A28), 2 * N$2 + 1)), "", SUBSTITUTE($C$1, "&lt;direc&gt;", RIGHT(OFFSET('rivers (2)'!$A$1, 2 * (67 - $A28), 2 * N$2 + 1), 1)))
&amp; IF(ISBLANK(OFFSET('rivers (2)'!$A$1, 2 * (67 - $A28) + 1, 2 * N$2)), "", SUBSTITUTE($D$1, "&lt;direc&gt;", RIGHT(OFFSET('rivers (2)'!$A$1, 2 * (67 - $A28) + 1, 2 * N$2), 1)))
&amp; IF(ISBLANK('feature type'!M26), "EndPlot", SUBSTITUTE(SUBSTITUTE(output!$B$1,
                   "f_type", 'feature type'!M26),
                   "f_var", 'feature variety'!M26))
&amp; CHAR(10)</f>
        <v xml:space="preserve">BeginPlot
	x=12,y=42
	TerrainType=TERRAIN_OCEAN
	PlotType=3
EndPlot
</v>
      </c>
      <c r="O28" t="str">
        <f ca="1">SUBSTITUTE(SUBSTITUTE(SUBSTITUTE(SUBSTITUTE($A$1,
"x_coord",O$2),
"y_coord",$A28),
"t_type",'terrain type'!N26),
"p_type", 'plot type'!N26)
&amp; IF(LEFT(resources!N26, 6) = "BONUS_", CHAR(9) &amp; "BonusType=" &amp; resources!N26 &amp; CHAR(10), "")
&amp; IF('goody huts'!N26, "	ImprovementType=IMPROVEMENT_GOODY_HUT" &amp; CHAR(10), "")
&amp; IF(ISBLANK(OFFSET('rivers (2)'!$A$1, 2 * (67 - $A28), 2 * O$2 + 1)), "", SUBSTITUTE($C$1, "&lt;direc&gt;", RIGHT(OFFSET('rivers (2)'!$A$1, 2 * (67 - $A28), 2 * O$2 + 1), 1)))
&amp; IF(ISBLANK(OFFSET('rivers (2)'!$A$1, 2 * (67 - $A28) + 1, 2 * O$2)), "", SUBSTITUTE($D$1, "&lt;direc&gt;", RIGHT(OFFSET('rivers (2)'!$A$1, 2 * (67 - $A28) + 1, 2 * O$2), 1)))
&amp; IF(ISBLANK('feature type'!N26), "EndPlot", SUBSTITUTE(SUBSTITUTE(output!$B$1,
                   "f_type", 'feature type'!N26),
                   "f_var", 'feature variety'!N26))
&amp; CHAR(10)</f>
        <v xml:space="preserve">BeginPlot
	x=13,y=42
	TerrainType=TERRAIN_OCEAN
	PlotType=3
EndPlot
</v>
      </c>
      <c r="P28" t="str">
        <f ca="1">SUBSTITUTE(SUBSTITUTE(SUBSTITUTE(SUBSTITUTE($A$1,
"x_coord",P$2),
"y_coord",$A28),
"t_type",'terrain type'!O26),
"p_type", 'plot type'!O26)
&amp; IF(LEFT(resources!O26, 6) = "BONUS_", CHAR(9) &amp; "BonusType=" &amp; resources!O26 &amp; CHAR(10), "")
&amp; IF('goody huts'!O26, "	ImprovementType=IMPROVEMENT_GOODY_HUT" &amp; CHAR(10), "")
&amp; IF(ISBLANK(OFFSET('rivers (2)'!$A$1, 2 * (67 - $A28), 2 * P$2 + 1)), "", SUBSTITUTE($C$1, "&lt;direc&gt;", RIGHT(OFFSET('rivers (2)'!$A$1, 2 * (67 - $A28), 2 * P$2 + 1), 1)))
&amp; IF(ISBLANK(OFFSET('rivers (2)'!$A$1, 2 * (67 - $A28) + 1, 2 * P$2)), "", SUBSTITUTE($D$1, "&lt;direc&gt;", RIGHT(OFFSET('rivers (2)'!$A$1, 2 * (67 - $A28) + 1, 2 * P$2), 1)))
&amp; IF(ISBLANK('feature type'!O26), "EndPlot", SUBSTITUTE(SUBSTITUTE(output!$B$1,
                   "f_type", 'feature type'!O26),
                   "f_var", 'feature variety'!O26))
&amp; CHAR(10)</f>
        <v xml:space="preserve">BeginPlot
	x=14,y=42
	TerrainType=TERRAIN_COAST
	PlotType=3
EndPlot
</v>
      </c>
      <c r="Q28" t="str">
        <f ca="1">SUBSTITUTE(SUBSTITUTE(SUBSTITUTE(SUBSTITUTE($A$1,
"x_coord",Q$2),
"y_coord",$A28),
"t_type",'terrain type'!P26),
"p_type", 'plot type'!P26)
&amp; IF(LEFT(resources!P26, 6) = "BONUS_", CHAR(9) &amp; "BonusType=" &amp; resources!P26 &amp; CHAR(10), "")
&amp; IF('goody huts'!P26, "	ImprovementType=IMPROVEMENT_GOODY_HUT" &amp; CHAR(10), "")
&amp; IF(ISBLANK(OFFSET('rivers (2)'!$A$1, 2 * (67 - $A28), 2 * Q$2 + 1)), "", SUBSTITUTE($C$1, "&lt;direc&gt;", RIGHT(OFFSET('rivers (2)'!$A$1, 2 * (67 - $A28), 2 * Q$2 + 1), 1)))
&amp; IF(ISBLANK(OFFSET('rivers (2)'!$A$1, 2 * (67 - $A28) + 1, 2 * Q$2)), "", SUBSTITUTE($D$1, "&lt;direc&gt;", RIGHT(OFFSET('rivers (2)'!$A$1, 2 * (67 - $A28) + 1, 2 * Q$2), 1)))
&amp; IF(ISBLANK('feature type'!P26), "EndPlot", SUBSTITUTE(SUBSTITUTE(output!$B$1,
                   "f_type", 'feature type'!P26),
                   "f_var", 'feature variety'!P26))
&amp; CHAR(10)</f>
        <v xml:space="preserve">BeginPlot
	x=15,y=42
	TerrainType=TERRAIN_GRASS
	PlotType=1
	RiverWEDirection=3
	isNOfRiver
EndPlot
</v>
      </c>
      <c r="R28" t="str">
        <f ca="1">SUBSTITUTE(SUBSTITUTE(SUBSTITUTE(SUBSTITUTE($A$1,
"x_coord",R$2),
"y_coord",$A28),
"t_type",'terrain type'!Q26),
"p_type", 'plot type'!Q26)
&amp; IF(LEFT(resources!Q26, 6) = "BONUS_", CHAR(9) &amp; "BonusType=" &amp; resources!Q26 &amp; CHAR(10), "")
&amp; IF('goody huts'!Q26, "	ImprovementType=IMPROVEMENT_GOODY_HUT" &amp; CHAR(10), "")
&amp; IF(ISBLANK(OFFSET('rivers (2)'!$A$1, 2 * (67 - $A28), 2 * R$2 + 1)), "", SUBSTITUTE($C$1, "&lt;direc&gt;", RIGHT(OFFSET('rivers (2)'!$A$1, 2 * (67 - $A28), 2 * R$2 + 1), 1)))
&amp; IF(ISBLANK(OFFSET('rivers (2)'!$A$1, 2 * (67 - $A28) + 1, 2 * R$2)), "", SUBSTITUTE($D$1, "&lt;direc&gt;", RIGHT(OFFSET('rivers (2)'!$A$1, 2 * (67 - $A28) + 1, 2 * R$2), 1)))
&amp; IF(ISBLANK('feature type'!Q26), "EndPlot", SUBSTITUTE(SUBSTITUTE(output!$B$1,
                   "f_type", 'feature type'!Q26),
                   "f_var", 'feature variety'!Q26))
&amp; CHAR(10)</f>
        <v xml:space="preserve">BeginPlot
	x=16,y=42
	TerrainType=TERRAIN_GRASS
	PlotType=2
	RiverWEDirection=3
	isNOfRiver
EndPlot
</v>
      </c>
      <c r="S28" t="str">
        <f ca="1">SUBSTITUTE(SUBSTITUTE(SUBSTITUTE(SUBSTITUTE($A$1,
"x_coord",S$2),
"y_coord",$A28),
"t_type",'terrain type'!R26),
"p_type", 'plot type'!R26)
&amp; IF(LEFT(resources!R26, 6) = "BONUS_", CHAR(9) &amp; "BonusType=" &amp; resources!R26 &amp; CHAR(10), "")
&amp; IF('goody huts'!R26, "	ImprovementType=IMPROVEMENT_GOODY_HUT" &amp; CHAR(10), "")
&amp; IF(ISBLANK(OFFSET('rivers (2)'!$A$1, 2 * (67 - $A28), 2 * S$2 + 1)), "", SUBSTITUTE($C$1, "&lt;direc&gt;", RIGHT(OFFSET('rivers (2)'!$A$1, 2 * (67 - $A28), 2 * S$2 + 1), 1)))
&amp; IF(ISBLANK(OFFSET('rivers (2)'!$A$1, 2 * (67 - $A28) + 1, 2 * S$2)), "", SUBSTITUTE($D$1, "&lt;direc&gt;", RIGHT(OFFSET('rivers (2)'!$A$1, 2 * (67 - $A28) + 1, 2 * S$2), 1)))
&amp; IF(ISBLANK('feature type'!R26), "EndPlot", SUBSTITUTE(SUBSTITUTE(output!$B$1,
                   "f_type", 'feature type'!R26),
                   "f_var", 'feature variety'!R26))
&amp; CHAR(10)</f>
        <v xml:space="preserve">BeginPlot
	x=17,y=42
	TerrainType=TERRAIN_GRASS
	PlotType=2
	RiverWEDirection=3
	isNOfRiver
	FeatureType=FEATURE_FOREST, FeatureVariety=0
EndPlot
</v>
      </c>
      <c r="T28" t="str">
        <f ca="1">SUBSTITUTE(SUBSTITUTE(SUBSTITUTE(SUBSTITUTE($A$1,
"x_coord",T$2),
"y_coord",$A28),
"t_type",'terrain type'!S26),
"p_type", 'plot type'!S26)
&amp; IF(LEFT(resources!S26, 6) = "BONUS_", CHAR(9) &amp; "BonusType=" &amp; resources!S26 &amp; CHAR(10), "")
&amp; IF('goody huts'!S26, "	ImprovementType=IMPROVEMENT_GOODY_HUT" &amp; CHAR(10), "")
&amp; IF(ISBLANK(OFFSET('rivers (2)'!$A$1, 2 * (67 - $A28), 2 * T$2 + 1)), "", SUBSTITUTE($C$1, "&lt;direc&gt;", RIGHT(OFFSET('rivers (2)'!$A$1, 2 * (67 - $A28), 2 * T$2 + 1), 1)))
&amp; IF(ISBLANK(OFFSET('rivers (2)'!$A$1, 2 * (67 - $A28) + 1, 2 * T$2)), "", SUBSTITUTE($D$1, "&lt;direc&gt;", RIGHT(OFFSET('rivers (2)'!$A$1, 2 * (67 - $A28) + 1, 2 * T$2), 1)))
&amp; IF(ISBLANK('feature type'!S26), "EndPlot", SUBSTITUTE(SUBSTITUTE(output!$B$1,
                   "f_type", 'feature type'!S26),
                   "f_var", 'feature variety'!S26))
&amp; CHAR(10)</f>
        <v xml:space="preserve">BeginPlot
	x=18,y=42
	TerrainType=TERRAIN_GRASS
	PlotType=2
	RiverWEDirection=3
	isNOfRiver
EndPlot
</v>
      </c>
      <c r="U28" t="str">
        <f ca="1">SUBSTITUTE(SUBSTITUTE(SUBSTITUTE(SUBSTITUTE($A$1,
"x_coord",U$2),
"y_coord",$A28),
"t_type",'terrain type'!T26),
"p_type", 'plot type'!T26)
&amp; IF(LEFT(resources!T26, 6) = "BONUS_", CHAR(9) &amp; "BonusType=" &amp; resources!T26 &amp; CHAR(10), "")
&amp; IF('goody huts'!T26, "	ImprovementType=IMPROVEMENT_GOODY_HUT" &amp; CHAR(10), "")
&amp; IF(ISBLANK(OFFSET('rivers (2)'!$A$1, 2 * (67 - $A28), 2 * U$2 + 1)), "", SUBSTITUTE($C$1, "&lt;direc&gt;", RIGHT(OFFSET('rivers (2)'!$A$1, 2 * (67 - $A28), 2 * U$2 + 1), 1)))
&amp; IF(ISBLANK(OFFSET('rivers (2)'!$A$1, 2 * (67 - $A28) + 1, 2 * U$2)), "", SUBSTITUTE($D$1, "&lt;direc&gt;", RIGHT(OFFSET('rivers (2)'!$A$1, 2 * (67 - $A28) + 1, 2 * U$2), 1)))
&amp; IF(ISBLANK('feature type'!T26), "EndPlot", SUBSTITUTE(SUBSTITUTE(output!$B$1,
                   "f_type", 'feature type'!T26),
                   "f_var", 'feature variety'!T26))
&amp; CHAR(10)</f>
        <v xml:space="preserve">BeginPlot
	x=19,y=42
	TerrainType=TERRAIN_GRASS
	PlotType=2
	RiverWEDirection=3
	isNOfRiver
	FeatureType=FEATURE_FOREST, FeatureVariety=0
EndPlot
</v>
      </c>
      <c r="V28" t="str">
        <f ca="1">SUBSTITUTE(SUBSTITUTE(SUBSTITUTE(SUBSTITUTE($A$1,
"x_coord",V$2),
"y_coord",$A28),
"t_type",'terrain type'!U26),
"p_type", 'plot type'!U26)
&amp; IF(LEFT(resources!U26, 6) = "BONUS_", CHAR(9) &amp; "BonusType=" &amp; resources!U26 &amp; CHAR(10), "")
&amp; IF('goody huts'!U26, "	ImprovementType=IMPROVEMENT_GOODY_HUT" &amp; CHAR(10), "")
&amp; IF(ISBLANK(OFFSET('rivers (2)'!$A$1, 2 * (67 - $A28), 2 * V$2 + 1)), "", SUBSTITUTE($C$1, "&lt;direc&gt;", RIGHT(OFFSET('rivers (2)'!$A$1, 2 * (67 - $A28), 2 * V$2 + 1), 1)))
&amp; IF(ISBLANK(OFFSET('rivers (2)'!$A$1, 2 * (67 - $A28) + 1, 2 * V$2)), "", SUBSTITUTE($D$1, "&lt;direc&gt;", RIGHT(OFFSET('rivers (2)'!$A$1, 2 * (67 - $A28) + 1, 2 * V$2), 1)))
&amp; IF(ISBLANK('feature type'!U26), "EndPlot", SUBSTITUTE(SUBSTITUTE(output!$B$1,
                   "f_type", 'feature type'!U26),
                   "f_var", 'feature variety'!U26))
&amp; CHAR(10)</f>
        <v xml:space="preserve">BeginPlot
	x=20,y=42
	TerrainType=TERRAIN_GRASS
	PlotType=2
EndPlot
</v>
      </c>
      <c r="W28" t="str">
        <f ca="1">SUBSTITUTE(SUBSTITUTE(SUBSTITUTE(SUBSTITUTE($A$1,
"x_coord",W$2),
"y_coord",$A28),
"t_type",'terrain type'!V26),
"p_type", 'plot type'!V26)
&amp; IF(LEFT(resources!V26, 6) = "BONUS_", CHAR(9) &amp; "BonusType=" &amp; resources!V26 &amp; CHAR(10), "")
&amp; IF('goody huts'!V26, "	ImprovementType=IMPROVEMENT_GOODY_HUT" &amp; CHAR(10), "")
&amp; IF(ISBLANK(OFFSET('rivers (2)'!$A$1, 2 * (67 - $A28), 2 * W$2 + 1)), "", SUBSTITUTE($C$1, "&lt;direc&gt;", RIGHT(OFFSET('rivers (2)'!$A$1, 2 * (67 - $A28), 2 * W$2 + 1), 1)))
&amp; IF(ISBLANK(OFFSET('rivers (2)'!$A$1, 2 * (67 - $A28) + 1, 2 * W$2)), "", SUBSTITUTE($D$1, "&lt;direc&gt;", RIGHT(OFFSET('rivers (2)'!$A$1, 2 * (67 - $A28) + 1, 2 * W$2), 1)))
&amp; IF(ISBLANK('feature type'!V26), "EndPlot", SUBSTITUTE(SUBSTITUTE(output!$B$1,
                   "f_type", 'feature type'!V26),
                   "f_var", 'feature variety'!V26))
&amp; CHAR(10)</f>
        <v xml:space="preserve">BeginPlot
	x=21,y=42
	TerrainType=TERRAIN_GRASS
	PlotType=2
EndPlot
</v>
      </c>
      <c r="X28" t="str">
        <f ca="1">SUBSTITUTE(SUBSTITUTE(SUBSTITUTE(SUBSTITUTE($A$1,
"x_coord",X$2),
"y_coord",$A28),
"t_type",'terrain type'!W26),
"p_type", 'plot type'!W26)
&amp; IF(LEFT(resources!W26, 6) = "BONUS_", CHAR(9) &amp; "BonusType=" &amp; resources!W26 &amp; CHAR(10), "")
&amp; IF('goody huts'!W26, "	ImprovementType=IMPROVEMENT_GOODY_HUT" &amp; CHAR(10), "")
&amp; IF(ISBLANK(OFFSET('rivers (2)'!$A$1, 2 * (67 - $A28), 2 * X$2 + 1)), "", SUBSTITUTE($C$1, "&lt;direc&gt;", RIGHT(OFFSET('rivers (2)'!$A$1, 2 * (67 - $A28), 2 * X$2 + 1), 1)))
&amp; IF(ISBLANK(OFFSET('rivers (2)'!$A$1, 2 * (67 - $A28) + 1, 2 * X$2)), "", SUBSTITUTE($D$1, "&lt;direc&gt;", RIGHT(OFFSET('rivers (2)'!$A$1, 2 * (67 - $A28) + 1, 2 * X$2), 1)))
&amp; IF(ISBLANK('feature type'!W26), "EndPlot", SUBSTITUTE(SUBSTITUTE(output!$B$1,
                   "f_type", 'feature type'!W26),
                   "f_var", 'feature variety'!W26))
&amp; CHAR(10)</f>
        <v xml:space="preserve">BeginPlot
	x=22,y=42
	TerrainType=TERRAIN_GRASS
	PlotType=2
	FeatureType=FEATURE_FOREST, FeatureVariety=0
EndPlot
</v>
      </c>
      <c r="Y28" t="str">
        <f ca="1">SUBSTITUTE(SUBSTITUTE(SUBSTITUTE(SUBSTITUTE($A$1,
"x_coord",Y$2),
"y_coord",$A28),
"t_type",'terrain type'!X26),
"p_type", 'plot type'!X26)
&amp; IF(LEFT(resources!X26, 6) = "BONUS_", CHAR(9) &amp; "BonusType=" &amp; resources!X26 &amp; CHAR(10), "")
&amp; IF('goody huts'!X26, "	ImprovementType=IMPROVEMENT_GOODY_HUT" &amp; CHAR(10), "")
&amp; IF(ISBLANK(OFFSET('rivers (2)'!$A$1, 2 * (67 - $A28), 2 * Y$2 + 1)), "", SUBSTITUTE($C$1, "&lt;direc&gt;", RIGHT(OFFSET('rivers (2)'!$A$1, 2 * (67 - $A28), 2 * Y$2 + 1), 1)))
&amp; IF(ISBLANK(OFFSET('rivers (2)'!$A$1, 2 * (67 - $A28) + 1, 2 * Y$2)), "", SUBSTITUTE($D$1, "&lt;direc&gt;", RIGHT(OFFSET('rivers (2)'!$A$1, 2 * (67 - $A28) + 1, 2 * Y$2), 1)))
&amp; IF(ISBLANK('feature type'!X26), "EndPlot", SUBSTITUTE(SUBSTITUTE(output!$B$1,
                   "f_type", 'feature type'!X26),
                   "f_var", 'feature variety'!X26))
&amp; CHAR(10)</f>
        <v xml:space="preserve">BeginPlot
	x=23,y=42
	TerrainType=TERRAIN_GRASS
	PlotType=1
EndPlot
</v>
      </c>
      <c r="Z28" t="str">
        <f ca="1">SUBSTITUTE(SUBSTITUTE(SUBSTITUTE(SUBSTITUTE($A$1,
"x_coord",Z$2),
"y_coord",$A28),
"t_type",'terrain type'!Y26),
"p_type", 'plot type'!Y26)
&amp; IF(LEFT(resources!Y26, 6) = "BONUS_", CHAR(9) &amp; "BonusType=" &amp; resources!Y26 &amp; CHAR(10), "")
&amp; IF('goody huts'!Y26, "	ImprovementType=IMPROVEMENT_GOODY_HUT" &amp; CHAR(10), "")
&amp; IF(ISBLANK(OFFSET('rivers (2)'!$A$1, 2 * (67 - $A28), 2 * Z$2 + 1)), "", SUBSTITUTE($C$1, "&lt;direc&gt;", RIGHT(OFFSET('rivers (2)'!$A$1, 2 * (67 - $A28), 2 * Z$2 + 1), 1)))
&amp; IF(ISBLANK(OFFSET('rivers (2)'!$A$1, 2 * (67 - $A28) + 1, 2 * Z$2)), "", SUBSTITUTE($D$1, "&lt;direc&gt;", RIGHT(OFFSET('rivers (2)'!$A$1, 2 * (67 - $A28) + 1, 2 * Z$2), 1)))
&amp; IF(ISBLANK('feature type'!Y26), "EndPlot", SUBSTITUTE(SUBSTITUTE(output!$B$1,
                   "f_type", 'feature type'!Y26),
                   "f_var", 'feature variety'!Y26))
&amp; CHAR(10)</f>
        <v xml:space="preserve">BeginPlot
	x=24,y=42
	TerrainType=TERRAIN_GRASS
	PlotType=1
	FeatureType=FEATURE_FOREST, FeatureVariety=0
EndPlot
</v>
      </c>
      <c r="AA28" t="str">
        <f ca="1">SUBSTITUTE(SUBSTITUTE(SUBSTITUTE(SUBSTITUTE($A$1,
"x_coord",AA$2),
"y_coord",$A28),
"t_type",'terrain type'!Z26),
"p_type", 'plot type'!Z26)
&amp; IF(LEFT(resources!Z26, 6) = "BONUS_", CHAR(9) &amp; "BonusType=" &amp; resources!Z26 &amp; CHAR(10), "")
&amp; IF('goody huts'!Z26, "	ImprovementType=IMPROVEMENT_GOODY_HUT" &amp; CHAR(10), "")
&amp; IF(ISBLANK(OFFSET('rivers (2)'!$A$1, 2 * (67 - $A28), 2 * AA$2 + 1)), "", SUBSTITUTE($C$1, "&lt;direc&gt;", RIGHT(OFFSET('rivers (2)'!$A$1, 2 * (67 - $A28), 2 * AA$2 + 1), 1)))
&amp; IF(ISBLANK(OFFSET('rivers (2)'!$A$1, 2 * (67 - $A28) + 1, 2 * AA$2)), "", SUBSTITUTE($D$1, "&lt;direc&gt;", RIGHT(OFFSET('rivers (2)'!$A$1, 2 * (67 - $A28) + 1, 2 * AA$2), 1)))
&amp; IF(ISBLANK('feature type'!Z26), "EndPlot", SUBSTITUTE(SUBSTITUTE(output!$B$1,
                   "f_type", 'feature type'!Z26),
                   "f_var", 'feature variety'!Z26))
&amp; CHAR(10)</f>
        <v xml:space="preserve">BeginPlot
	x=25,y=42
	TerrainType=TERRAIN_GRASS
	PlotType=2
	RiverNSDirection=2
	isWOfRiver
	FeatureType=FEATURE_FOREST, FeatureVariety=0
EndPlot
</v>
      </c>
      <c r="AB28" t="str">
        <f ca="1">SUBSTITUTE(SUBSTITUTE(SUBSTITUTE(SUBSTITUTE($A$1,
"x_coord",AB$2),
"y_coord",$A28),
"t_type",'terrain type'!AA26),
"p_type", 'plot type'!AA26)
&amp; IF(LEFT(resources!AA26, 6) = "BONUS_", CHAR(9) &amp; "BonusType=" &amp; resources!AA26 &amp; CHAR(10), "")
&amp; IF('goody huts'!AA26, "	ImprovementType=IMPROVEMENT_GOODY_HUT" &amp; CHAR(10), "")
&amp; IF(ISBLANK(OFFSET('rivers (2)'!$A$1, 2 * (67 - $A28), 2 * AB$2 + 1)), "", SUBSTITUTE($C$1, "&lt;direc&gt;", RIGHT(OFFSET('rivers (2)'!$A$1, 2 * (67 - $A28), 2 * AB$2 + 1), 1)))
&amp; IF(ISBLANK(OFFSET('rivers (2)'!$A$1, 2 * (67 - $A28) + 1, 2 * AB$2)), "", SUBSTITUTE($D$1, "&lt;direc&gt;", RIGHT(OFFSET('rivers (2)'!$A$1, 2 * (67 - $A28) + 1, 2 * AB$2), 1)))
&amp; IF(ISBLANK('feature type'!AA26), "EndPlot", SUBSTITUTE(SUBSTITUTE(output!$B$1,
                   "f_type", 'feature type'!AA26),
                   "f_var", 'feature variety'!AA26))
&amp; CHAR(10)</f>
        <v xml:space="preserve">BeginPlot
	x=26,y=42
	TerrainType=TERRAIN_GRASS
	PlotType=2
	FeatureType=FEATURE_FOREST, FeatureVariety=0
EndPlot
</v>
      </c>
      <c r="AC28" t="str">
        <f ca="1">SUBSTITUTE(SUBSTITUTE(SUBSTITUTE(SUBSTITUTE($A$1,
"x_coord",AC$2),
"y_coord",$A28),
"t_type",'terrain type'!AB26),
"p_type", 'plot type'!AB26)
&amp; IF(LEFT(resources!AB26, 6) = "BONUS_", CHAR(9) &amp; "BonusType=" &amp; resources!AB26 &amp; CHAR(10), "")
&amp; IF('goody huts'!AB26, "	ImprovementType=IMPROVEMENT_GOODY_HUT" &amp; CHAR(10), "")
&amp; IF(ISBLANK(OFFSET('rivers (2)'!$A$1, 2 * (67 - $A28), 2 * AC$2 + 1)), "", SUBSTITUTE($C$1, "&lt;direc&gt;", RIGHT(OFFSET('rivers (2)'!$A$1, 2 * (67 - $A28), 2 * AC$2 + 1), 1)))
&amp; IF(ISBLANK(OFFSET('rivers (2)'!$A$1, 2 * (67 - $A28) + 1, 2 * AC$2)), "", SUBSTITUTE($D$1, "&lt;direc&gt;", RIGHT(OFFSET('rivers (2)'!$A$1, 2 * (67 - $A28) + 1, 2 * AC$2), 1)))
&amp; IF(ISBLANK('feature type'!AB26), "EndPlot", SUBSTITUTE(SUBSTITUTE(output!$B$1,
                   "f_type", 'feature type'!AB26),
                   "f_var", 'feature variety'!AB26))
&amp; CHAR(10)</f>
        <v xml:space="preserve">BeginPlot
	x=27,y=42
	TerrainType=TERRAIN_GRASS
	PlotType=2
	FeatureType=FEATURE_FOREST, FeatureVariety=0
EndPlot
</v>
      </c>
      <c r="AD28" t="str">
        <f ca="1">SUBSTITUTE(SUBSTITUTE(SUBSTITUTE(SUBSTITUTE($A$1,
"x_coord",AD$2),
"y_coord",$A28),
"t_type",'terrain type'!AC26),
"p_type", 'plot type'!AC26)
&amp; IF(LEFT(resources!AC26, 6) = "BONUS_", CHAR(9) &amp; "BonusType=" &amp; resources!AC26 &amp; CHAR(10), "")
&amp; IF('goody huts'!AC26, "	ImprovementType=IMPROVEMENT_GOODY_HUT" &amp; CHAR(10), "")
&amp; IF(ISBLANK(OFFSET('rivers (2)'!$A$1, 2 * (67 - $A28), 2 * AD$2 + 1)), "", SUBSTITUTE($C$1, "&lt;direc&gt;", RIGHT(OFFSET('rivers (2)'!$A$1, 2 * (67 - $A28), 2 * AD$2 + 1), 1)))
&amp; IF(ISBLANK(OFFSET('rivers (2)'!$A$1, 2 * (67 - $A28) + 1, 2 * AD$2)), "", SUBSTITUTE($D$1, "&lt;direc&gt;", RIGHT(OFFSET('rivers (2)'!$A$1, 2 * (67 - $A28) + 1, 2 * AD$2), 1)))
&amp; IF(ISBLANK('feature type'!AC26), "EndPlot", SUBSTITUTE(SUBSTITUTE(output!$B$1,
                   "f_type", 'feature type'!AC26),
                   "f_var", 'feature variety'!AC26))
&amp; CHAR(10)</f>
        <v xml:space="preserve">BeginPlot
	x=28,y=42
	TerrainType=TERRAIN_GRASS
	PlotType=2
	BonusType=BONUS_SHEEP
EndPlot
</v>
      </c>
      <c r="AE28" t="str">
        <f ca="1">SUBSTITUTE(SUBSTITUTE(SUBSTITUTE(SUBSTITUTE($A$1,
"x_coord",AE$2),
"y_coord",$A28),
"t_type",'terrain type'!AD26),
"p_type", 'plot type'!AD26)
&amp; IF(LEFT(resources!AD26, 6) = "BONUS_", CHAR(9) &amp; "BonusType=" &amp; resources!AD26 &amp; CHAR(10), "")
&amp; IF('goody huts'!AD26, "	ImprovementType=IMPROVEMENT_GOODY_HUT" &amp; CHAR(10), "")
&amp; IF(ISBLANK(OFFSET('rivers (2)'!$A$1, 2 * (67 - $A28), 2 * AE$2 + 1)), "", SUBSTITUTE($C$1, "&lt;direc&gt;", RIGHT(OFFSET('rivers (2)'!$A$1, 2 * (67 - $A28), 2 * AE$2 + 1), 1)))
&amp; IF(ISBLANK(OFFSET('rivers (2)'!$A$1, 2 * (67 - $A28) + 1, 2 * AE$2)), "", SUBSTITUTE($D$1, "&lt;direc&gt;", RIGHT(OFFSET('rivers (2)'!$A$1, 2 * (67 - $A28) + 1, 2 * AE$2), 1)))
&amp; IF(ISBLANK('feature type'!AD26), "EndPlot", SUBSTITUTE(SUBSTITUTE(output!$B$1,
                   "f_type", 'feature type'!AD26),
                   "f_var", 'feature variety'!AD26))
&amp; CHAR(10)</f>
        <v xml:space="preserve">BeginPlot
	x=29,y=42
	TerrainType=TERRAIN_GRASS
	PlotType=2
EndPlot
</v>
      </c>
      <c r="AF28" t="str">
        <f ca="1">SUBSTITUTE(SUBSTITUTE(SUBSTITUTE(SUBSTITUTE($A$1,
"x_coord",AF$2),
"y_coord",$A28),
"t_type",'terrain type'!AE26),
"p_type", 'plot type'!AE26)
&amp; IF(LEFT(resources!AE26, 6) = "BONUS_", CHAR(9) &amp; "BonusType=" &amp; resources!AE26 &amp; CHAR(10), "")
&amp; IF('goody huts'!AE26, "	ImprovementType=IMPROVEMENT_GOODY_HUT" &amp; CHAR(10), "")
&amp; IF(ISBLANK(OFFSET('rivers (2)'!$A$1, 2 * (67 - $A28), 2 * AF$2 + 1)), "", SUBSTITUTE($C$1, "&lt;direc&gt;", RIGHT(OFFSET('rivers (2)'!$A$1, 2 * (67 - $A28), 2 * AF$2 + 1), 1)))
&amp; IF(ISBLANK(OFFSET('rivers (2)'!$A$1, 2 * (67 - $A28) + 1, 2 * AF$2)), "", SUBSTITUTE($D$1, "&lt;direc&gt;", RIGHT(OFFSET('rivers (2)'!$A$1, 2 * (67 - $A28) + 1, 2 * AF$2), 1)))
&amp; IF(ISBLANK('feature type'!AE26), "EndPlot", SUBSTITUTE(SUBSTITUTE(output!$B$1,
                   "f_type", 'feature type'!AE26),
                   "f_var", 'feature variety'!AE26))
&amp; CHAR(10)</f>
        <v xml:space="preserve">BeginPlot
	x=30,y=42
	TerrainType=TERRAIN_GRASS
	PlotType=2
EndPlot
</v>
      </c>
      <c r="AG28" t="str">
        <f ca="1">SUBSTITUTE(SUBSTITUTE(SUBSTITUTE(SUBSTITUTE($A$1,
"x_coord",AG$2),
"y_coord",$A28),
"t_type",'terrain type'!AF26),
"p_type", 'plot type'!AF26)
&amp; IF(LEFT(resources!AF26, 6) = "BONUS_", CHAR(9) &amp; "BonusType=" &amp; resources!AF26 &amp; CHAR(10), "")
&amp; IF('goody huts'!AF26, "	ImprovementType=IMPROVEMENT_GOODY_HUT" &amp; CHAR(10), "")
&amp; IF(ISBLANK(OFFSET('rivers (2)'!$A$1, 2 * (67 - $A28), 2 * AG$2 + 1)), "", SUBSTITUTE($C$1, "&lt;direc&gt;", RIGHT(OFFSET('rivers (2)'!$A$1, 2 * (67 - $A28), 2 * AG$2 + 1), 1)))
&amp; IF(ISBLANK(OFFSET('rivers (2)'!$A$1, 2 * (67 - $A28) + 1, 2 * AG$2)), "", SUBSTITUTE($D$1, "&lt;direc&gt;", RIGHT(OFFSET('rivers (2)'!$A$1, 2 * (67 - $A28) + 1, 2 * AG$2), 1)))
&amp; IF(ISBLANK('feature type'!AF26), "EndPlot", SUBSTITUTE(SUBSTITUTE(output!$B$1,
                   "f_type", 'feature type'!AF26),
                   "f_var", 'feature variety'!AF26))
&amp; CHAR(10)</f>
        <v xml:space="preserve">BeginPlot
	x=31,y=42
	TerrainType=TERRAIN_GRASS
	PlotType=2
	FeatureType=FEATURE_FOREST, FeatureVariety=0
EndPlot
</v>
      </c>
      <c r="AH28" t="str">
        <f ca="1">SUBSTITUTE(SUBSTITUTE(SUBSTITUTE(SUBSTITUTE($A$1,
"x_coord",AH$2),
"y_coord",$A28),
"t_type",'terrain type'!AG26),
"p_type", 'plot type'!AG26)
&amp; IF(LEFT(resources!AG26, 6) = "BONUS_", CHAR(9) &amp; "BonusType=" &amp; resources!AG26 &amp; CHAR(10), "")
&amp; IF('goody huts'!AG26, "	ImprovementType=IMPROVEMENT_GOODY_HUT" &amp; CHAR(10), "")
&amp; IF(ISBLANK(OFFSET('rivers (2)'!$A$1, 2 * (67 - $A28), 2 * AH$2 + 1)), "", SUBSTITUTE($C$1, "&lt;direc&gt;", RIGHT(OFFSET('rivers (2)'!$A$1, 2 * (67 - $A28), 2 * AH$2 + 1), 1)))
&amp; IF(ISBLANK(OFFSET('rivers (2)'!$A$1, 2 * (67 - $A28) + 1, 2 * AH$2)), "", SUBSTITUTE($D$1, "&lt;direc&gt;", RIGHT(OFFSET('rivers (2)'!$A$1, 2 * (67 - $A28) + 1, 2 * AH$2), 1)))
&amp; IF(ISBLANK('feature type'!AG26), "EndPlot", SUBSTITUTE(SUBSTITUTE(output!$B$1,
                   "f_type", 'feature type'!AG26),
                   "f_var", 'feature variety'!AG26))
&amp; CHAR(10)</f>
        <v xml:space="preserve">BeginPlot
	x=32,y=42
	TerrainType=TERRAIN_GRASS
	PlotType=2
EndPlot
</v>
      </c>
      <c r="AI28" t="str">
        <f ca="1">SUBSTITUTE(SUBSTITUTE(SUBSTITUTE(SUBSTITUTE($A$1,
"x_coord",AI$2),
"y_coord",$A28),
"t_type",'terrain type'!AH26),
"p_type", 'plot type'!AH26)
&amp; IF(LEFT(resources!AH26, 6) = "BONUS_", CHAR(9) &amp; "BonusType=" &amp; resources!AH26 &amp; CHAR(10), "")
&amp; IF('goody huts'!AH26, "	ImprovementType=IMPROVEMENT_GOODY_HUT" &amp; CHAR(10), "")
&amp; IF(ISBLANK(OFFSET('rivers (2)'!$A$1, 2 * (67 - $A28), 2 * AI$2 + 1)), "", SUBSTITUTE($C$1, "&lt;direc&gt;", RIGHT(OFFSET('rivers (2)'!$A$1, 2 * (67 - $A28), 2 * AI$2 + 1), 1)))
&amp; IF(ISBLANK(OFFSET('rivers (2)'!$A$1, 2 * (67 - $A28) + 1, 2 * AI$2)), "", SUBSTITUTE($D$1, "&lt;direc&gt;", RIGHT(OFFSET('rivers (2)'!$A$1, 2 * (67 - $A28) + 1, 2 * AI$2), 1)))
&amp; IF(ISBLANK('feature type'!AH26), "EndPlot", SUBSTITUTE(SUBSTITUTE(output!$B$1,
                   "f_type", 'feature type'!AH26),
                   "f_var", 'feature variety'!AH26))
&amp; CHAR(10)</f>
        <v xml:space="preserve">BeginPlot
	x=33,y=42
	TerrainType=TERRAIN_GRASS
	PlotType=2
EndPlot
</v>
      </c>
      <c r="AJ28" t="str">
        <f ca="1">SUBSTITUTE(SUBSTITUTE(SUBSTITUTE(SUBSTITUTE($A$1,
"x_coord",AJ$2),
"y_coord",$A28),
"t_type",'terrain type'!AI26),
"p_type", 'plot type'!AI26)
&amp; IF(LEFT(resources!AI26, 6) = "BONUS_", CHAR(9) &amp; "BonusType=" &amp; resources!AI26 &amp; CHAR(10), "")
&amp; IF('goody huts'!AI26, "	ImprovementType=IMPROVEMENT_GOODY_HUT" &amp; CHAR(10), "")
&amp; IF(ISBLANK(OFFSET('rivers (2)'!$A$1, 2 * (67 - $A28), 2 * AJ$2 + 1)), "", SUBSTITUTE($C$1, "&lt;direc&gt;", RIGHT(OFFSET('rivers (2)'!$A$1, 2 * (67 - $A28), 2 * AJ$2 + 1), 1)))
&amp; IF(ISBLANK(OFFSET('rivers (2)'!$A$1, 2 * (67 - $A28) + 1, 2 * AJ$2)), "", SUBSTITUTE($D$1, "&lt;direc&gt;", RIGHT(OFFSET('rivers (2)'!$A$1, 2 * (67 - $A28) + 1, 2 * AJ$2), 1)))
&amp; IF(ISBLANK('feature type'!AI26), "EndPlot", SUBSTITUTE(SUBSTITUTE(output!$B$1,
                   "f_type", 'feature type'!AI26),
                   "f_var", 'feature variety'!AI26))
&amp; CHAR(10)</f>
        <v xml:space="preserve">BeginPlot
	x=34,y=42
	TerrainType=TERRAIN_GRASS
	PlotType=2
	BonusType=BONUS_COAL
EndPlot
</v>
      </c>
      <c r="AK28" t="str">
        <f ca="1">SUBSTITUTE(SUBSTITUTE(SUBSTITUTE(SUBSTITUTE($A$1,
"x_coord",AK$2),
"y_coord",$A28),
"t_type",'terrain type'!AJ26),
"p_type", 'plot type'!AJ26)
&amp; IF(LEFT(resources!AJ26, 6) = "BONUS_", CHAR(9) &amp; "BonusType=" &amp; resources!AJ26 &amp; CHAR(10), "")
&amp; IF('goody huts'!AJ26, "	ImprovementType=IMPROVEMENT_GOODY_HUT" &amp; CHAR(10), "")
&amp; IF(ISBLANK(OFFSET('rivers (2)'!$A$1, 2 * (67 - $A28), 2 * AK$2 + 1)), "", SUBSTITUTE($C$1, "&lt;direc&gt;", RIGHT(OFFSET('rivers (2)'!$A$1, 2 * (67 - $A28), 2 * AK$2 + 1), 1)))
&amp; IF(ISBLANK(OFFSET('rivers (2)'!$A$1, 2 * (67 - $A28) + 1, 2 * AK$2)), "", SUBSTITUTE($D$1, "&lt;direc&gt;", RIGHT(OFFSET('rivers (2)'!$A$1, 2 * (67 - $A28) + 1, 2 * AK$2), 1)))
&amp; IF(ISBLANK('feature type'!AJ26), "EndPlot", SUBSTITUTE(SUBSTITUTE(output!$B$1,
                   "f_type", 'feature type'!AJ26),
                   "f_var", 'feature variety'!AJ26))
&amp; CHAR(10)</f>
        <v xml:space="preserve">BeginPlot
	x=35,y=42
	TerrainType=TERRAIN_GRASS
	PlotType=1
EndPlot
</v>
      </c>
      <c r="AL28" t="str">
        <f ca="1">SUBSTITUTE(SUBSTITUTE(SUBSTITUTE(SUBSTITUTE($A$1,
"x_coord",AL$2),
"y_coord",$A28),
"t_type",'terrain type'!AK26),
"p_type", 'plot type'!AK26)
&amp; IF(LEFT(resources!AK26, 6) = "BONUS_", CHAR(9) &amp; "BonusType=" &amp; resources!AK26 &amp; CHAR(10), "")
&amp; IF('goody huts'!AK26, "	ImprovementType=IMPROVEMENT_GOODY_HUT" &amp; CHAR(10), "")
&amp; IF(ISBLANK(OFFSET('rivers (2)'!$A$1, 2 * (67 - $A28), 2 * AL$2 + 1)), "", SUBSTITUTE($C$1, "&lt;direc&gt;", RIGHT(OFFSET('rivers (2)'!$A$1, 2 * (67 - $A28), 2 * AL$2 + 1), 1)))
&amp; IF(ISBLANK(OFFSET('rivers (2)'!$A$1, 2 * (67 - $A28) + 1, 2 * AL$2)), "", SUBSTITUTE($D$1, "&lt;direc&gt;", RIGHT(OFFSET('rivers (2)'!$A$1, 2 * (67 - $A28) + 1, 2 * AL$2), 1)))
&amp; IF(ISBLANK('feature type'!AK26), "EndPlot", SUBSTITUTE(SUBSTITUTE(output!$B$1,
                   "f_type", 'feature type'!AK26),
                   "f_var", 'feature variety'!AK26))
&amp; CHAR(10)</f>
        <v xml:space="preserve">BeginPlot
	x=36,y=42
	TerrainType=TERRAIN_GRASS
	PlotType=1
EndPlot
</v>
      </c>
      <c r="AM28" t="str">
        <f ca="1">SUBSTITUTE(SUBSTITUTE(SUBSTITUTE(SUBSTITUTE($A$1,
"x_coord",AM$2),
"y_coord",$A28),
"t_type",'terrain type'!AL26),
"p_type", 'plot type'!AL26)
&amp; IF(LEFT(resources!AL26, 6) = "BONUS_", CHAR(9) &amp; "BonusType=" &amp; resources!AL26 &amp; CHAR(10), "")
&amp; IF('goody huts'!AL26, "	ImprovementType=IMPROVEMENT_GOODY_HUT" &amp; CHAR(10), "")
&amp; IF(ISBLANK(OFFSET('rivers (2)'!$A$1, 2 * (67 - $A28), 2 * AM$2 + 1)), "", SUBSTITUTE($C$1, "&lt;direc&gt;", RIGHT(OFFSET('rivers (2)'!$A$1, 2 * (67 - $A28), 2 * AM$2 + 1), 1)))
&amp; IF(ISBLANK(OFFSET('rivers (2)'!$A$1, 2 * (67 - $A28) + 1, 2 * AM$2)), "", SUBSTITUTE($D$1, "&lt;direc&gt;", RIGHT(OFFSET('rivers (2)'!$A$1, 2 * (67 - $A28) + 1, 2 * AM$2), 1)))
&amp; IF(ISBLANK('feature type'!AL26), "EndPlot", SUBSTITUTE(SUBSTITUTE(output!$B$1,
                   "f_type", 'feature type'!AL26),
                   "f_var", 'feature variety'!AL26))
&amp; CHAR(10)</f>
        <v xml:space="preserve">BeginPlot
	x=37,y=42
	TerrainType=TERRAIN_GRASS
	PlotType=2
EndPlot
</v>
      </c>
      <c r="AN28" t="str">
        <f ca="1">SUBSTITUTE(SUBSTITUTE(SUBSTITUTE(SUBSTITUTE($A$1,
"x_coord",AN$2),
"y_coord",$A28),
"t_type",'terrain type'!AM26),
"p_type", 'plot type'!AM26)
&amp; IF(LEFT(resources!AM26, 6) = "BONUS_", CHAR(9) &amp; "BonusType=" &amp; resources!AM26 &amp; CHAR(10), "")
&amp; IF('goody huts'!AM26, "	ImprovementType=IMPROVEMENT_GOODY_HUT" &amp; CHAR(10), "")
&amp; IF(ISBLANK(OFFSET('rivers (2)'!$A$1, 2 * (67 - $A28), 2 * AN$2 + 1)), "", SUBSTITUTE($C$1, "&lt;direc&gt;", RIGHT(OFFSET('rivers (2)'!$A$1, 2 * (67 - $A28), 2 * AN$2 + 1), 1)))
&amp; IF(ISBLANK(OFFSET('rivers (2)'!$A$1, 2 * (67 - $A28) + 1, 2 * AN$2)), "", SUBSTITUTE($D$1, "&lt;direc&gt;", RIGHT(OFFSET('rivers (2)'!$A$1, 2 * (67 - $A28) + 1, 2 * AN$2), 1)))
&amp; IF(ISBLANK('feature type'!AM26), "EndPlot", SUBSTITUTE(SUBSTITUTE(output!$B$1,
                   "f_type", 'feature type'!AM26),
                   "f_var", 'feature variety'!AM26))
&amp; CHAR(10)</f>
        <v xml:space="preserve">BeginPlot
	x=38,y=42
	TerrainType=TERRAIN_COAST
	PlotType=3
EndPlot
</v>
      </c>
      <c r="AO28" t="str">
        <f ca="1">SUBSTITUTE(SUBSTITUTE(SUBSTITUTE(SUBSTITUTE($A$1,
"x_coord",AO$2),
"y_coord",$A28),
"t_type",'terrain type'!AN26),
"p_type", 'plot type'!AN26)
&amp; IF(LEFT(resources!AN26, 6) = "BONUS_", CHAR(9) &amp; "BonusType=" &amp; resources!AN26 &amp; CHAR(10), "")
&amp; IF('goody huts'!AN26, "	ImprovementType=IMPROVEMENT_GOODY_HUT" &amp; CHAR(10), "")
&amp; IF(ISBLANK(OFFSET('rivers (2)'!$A$1, 2 * (67 - $A28), 2 * AO$2 + 1)), "", SUBSTITUTE($C$1, "&lt;direc&gt;", RIGHT(OFFSET('rivers (2)'!$A$1, 2 * (67 - $A28), 2 * AO$2 + 1), 1)))
&amp; IF(ISBLANK(OFFSET('rivers (2)'!$A$1, 2 * (67 - $A28) + 1, 2 * AO$2)), "", SUBSTITUTE($D$1, "&lt;direc&gt;", RIGHT(OFFSET('rivers (2)'!$A$1, 2 * (67 - $A28) + 1, 2 * AO$2), 1)))
&amp; IF(ISBLANK('feature type'!AN26), "EndPlot", SUBSTITUTE(SUBSTITUTE(output!$B$1,
                   "f_type", 'feature type'!AN26),
                   "f_var", 'feature variety'!AN26))
&amp; CHAR(10)</f>
        <v xml:space="preserve">BeginPlot
	x=39,y=42
	TerrainType=TERRAIN_OCEAN
	PlotType=3
EndPlot
</v>
      </c>
      <c r="AP28" t="str">
        <f ca="1">SUBSTITUTE(SUBSTITUTE(SUBSTITUTE(SUBSTITUTE($A$1,
"x_coord",AP$2),
"y_coord",$A28),
"t_type",'terrain type'!AO26),
"p_type", 'plot type'!AO26)
&amp; IF(LEFT(resources!AO26, 6) = "BONUS_", CHAR(9) &amp; "BonusType=" &amp; resources!AO26 &amp; CHAR(10), "")
&amp; IF('goody huts'!AO26, "	ImprovementType=IMPROVEMENT_GOODY_HUT" &amp; CHAR(10), "")
&amp; IF(ISBLANK(OFFSET('rivers (2)'!$A$1, 2 * (67 - $A28), 2 * AP$2 + 1)), "", SUBSTITUTE($C$1, "&lt;direc&gt;", RIGHT(OFFSET('rivers (2)'!$A$1, 2 * (67 - $A28), 2 * AP$2 + 1), 1)))
&amp; IF(ISBLANK(OFFSET('rivers (2)'!$A$1, 2 * (67 - $A28) + 1, 2 * AP$2)), "", SUBSTITUTE($D$1, "&lt;direc&gt;", RIGHT(OFFSET('rivers (2)'!$A$1, 2 * (67 - $A28) + 1, 2 * AP$2), 1)))
&amp; IF(ISBLANK('feature type'!AO26), "EndPlot", SUBSTITUTE(SUBSTITUTE(output!$B$1,
                   "f_type", 'feature type'!AO26),
                   "f_var", 'feature variety'!AO26))
&amp; CHAR(10)</f>
        <v xml:space="preserve">BeginPlot
	x=40,y=42
	TerrainType=TERRAIN_OCEAN
	PlotType=3
EndPlot
</v>
      </c>
      <c r="AQ28" t="str">
        <f ca="1">SUBSTITUTE(SUBSTITUTE(SUBSTITUTE(SUBSTITUTE($A$1,
"x_coord",AQ$2),
"y_coord",$A28),
"t_type",'terrain type'!AP26),
"p_type", 'plot type'!AP26)
&amp; IF(LEFT(resources!AP26, 6) = "BONUS_", CHAR(9) &amp; "BonusType=" &amp; resources!AP26 &amp; CHAR(10), "")
&amp; IF('goody huts'!AP26, "	ImprovementType=IMPROVEMENT_GOODY_HUT" &amp; CHAR(10), "")
&amp; IF(ISBLANK(OFFSET('rivers (2)'!$A$1, 2 * (67 - $A28), 2 * AQ$2 + 1)), "", SUBSTITUTE($C$1, "&lt;direc&gt;", RIGHT(OFFSET('rivers (2)'!$A$1, 2 * (67 - $A28), 2 * AQ$2 + 1), 1)))
&amp; IF(ISBLANK(OFFSET('rivers (2)'!$A$1, 2 * (67 - $A28) + 1, 2 * AQ$2)), "", SUBSTITUTE($D$1, "&lt;direc&gt;", RIGHT(OFFSET('rivers (2)'!$A$1, 2 * (67 - $A28) + 1, 2 * AQ$2), 1)))
&amp; IF(ISBLANK('feature type'!AP26), "EndPlot", SUBSTITUTE(SUBSTITUTE(output!$B$1,
                   "f_type", 'feature type'!AP26),
                   "f_var", 'feature variety'!AP26))
&amp; CHAR(10)</f>
        <v xml:space="preserve">BeginPlot
	x=41,y=42
	TerrainType=TERRAIN_COAST
	PlotType=3
EndPlot
</v>
      </c>
      <c r="AR28" t="str">
        <f ca="1">SUBSTITUTE(SUBSTITUTE(SUBSTITUTE(SUBSTITUTE($A$1,
"x_coord",AR$2),
"y_coord",$A28),
"t_type",'terrain type'!AQ26),
"p_type", 'plot type'!AQ26)
&amp; IF(LEFT(resources!AQ26, 6) = "BONUS_", CHAR(9) &amp; "BonusType=" &amp; resources!AQ26 &amp; CHAR(10), "")
&amp; IF('goody huts'!AQ26, "	ImprovementType=IMPROVEMENT_GOODY_HUT" &amp; CHAR(10), "")
&amp; IF(ISBLANK(OFFSET('rivers (2)'!$A$1, 2 * (67 - $A28), 2 * AR$2 + 1)), "", SUBSTITUTE($C$1, "&lt;direc&gt;", RIGHT(OFFSET('rivers (2)'!$A$1, 2 * (67 - $A28), 2 * AR$2 + 1), 1)))
&amp; IF(ISBLANK(OFFSET('rivers (2)'!$A$1, 2 * (67 - $A28) + 1, 2 * AR$2)), "", SUBSTITUTE($D$1, "&lt;direc&gt;", RIGHT(OFFSET('rivers (2)'!$A$1, 2 * (67 - $A28) + 1, 2 * AR$2), 1)))
&amp; IF(ISBLANK('feature type'!AQ26), "EndPlot", SUBSTITUTE(SUBSTITUTE(output!$B$1,
                   "f_type", 'feature type'!AQ26),
                   "f_var", 'feature variety'!AQ26))
&amp; CHAR(10)</f>
        <v xml:space="preserve">BeginPlot
	x=42,y=42
	TerrainType=TERRAIN_GRASS
	PlotType=0
EndPlot
</v>
      </c>
      <c r="AS28" t="str">
        <f ca="1">SUBSTITUTE(SUBSTITUTE(SUBSTITUTE(SUBSTITUTE($A$1,
"x_coord",AS$2),
"y_coord",$A28),
"t_type",'terrain type'!AR26),
"p_type", 'plot type'!AR26)
&amp; IF(LEFT(resources!AR26, 6) = "BONUS_", CHAR(9) &amp; "BonusType=" &amp; resources!AR26 &amp; CHAR(10), "")
&amp; IF('goody huts'!AR26, "	ImprovementType=IMPROVEMENT_GOODY_HUT" &amp; CHAR(10), "")
&amp; IF(ISBLANK(OFFSET('rivers (2)'!$A$1, 2 * (67 - $A28), 2 * AS$2 + 1)), "", SUBSTITUTE($C$1, "&lt;direc&gt;", RIGHT(OFFSET('rivers (2)'!$A$1, 2 * (67 - $A28), 2 * AS$2 + 1), 1)))
&amp; IF(ISBLANK(OFFSET('rivers (2)'!$A$1, 2 * (67 - $A28) + 1, 2 * AS$2)), "", SUBSTITUTE($D$1, "&lt;direc&gt;", RIGHT(OFFSET('rivers (2)'!$A$1, 2 * (67 - $A28) + 1, 2 * AS$2), 1)))
&amp; IF(ISBLANK('feature type'!AR26), "EndPlot", SUBSTITUTE(SUBSTITUTE(output!$B$1,
                   "f_type", 'feature type'!AR26),
                   "f_var", 'feature variety'!AR26))
&amp; CHAR(10)</f>
        <v xml:space="preserve">BeginPlot
	x=43,y=42
	TerrainType=TERRAIN_COAST
	PlotType=3
EndPlot
</v>
      </c>
      <c r="AT28" t="str">
        <f ca="1">SUBSTITUTE(SUBSTITUTE(SUBSTITUTE(SUBSTITUTE($A$1,
"x_coord",AT$2),
"y_coord",$A28),
"t_type",'terrain type'!AS26),
"p_type", 'plot type'!AS26)
&amp; IF(LEFT(resources!AS26, 6) = "BONUS_", CHAR(9) &amp; "BonusType=" &amp; resources!AS26 &amp; CHAR(10), "")
&amp; IF('goody huts'!AS26, "	ImprovementType=IMPROVEMENT_GOODY_HUT" &amp; CHAR(10), "")
&amp; IF(ISBLANK(OFFSET('rivers (2)'!$A$1, 2 * (67 - $A28), 2 * AT$2 + 1)), "", SUBSTITUTE($C$1, "&lt;direc&gt;", RIGHT(OFFSET('rivers (2)'!$A$1, 2 * (67 - $A28), 2 * AT$2 + 1), 1)))
&amp; IF(ISBLANK(OFFSET('rivers (2)'!$A$1, 2 * (67 - $A28) + 1, 2 * AT$2)), "", SUBSTITUTE($D$1, "&lt;direc&gt;", RIGHT(OFFSET('rivers (2)'!$A$1, 2 * (67 - $A28) + 1, 2 * AT$2), 1)))
&amp; IF(ISBLANK('feature type'!AS26), "EndPlot", SUBSTITUTE(SUBSTITUTE(output!$B$1,
                   "f_type", 'feature type'!AS26),
                   "f_var", 'feature variety'!AS26))
&amp; CHAR(10)</f>
        <v xml:space="preserve">BeginPlot
	x=44,y=42
	TerrainType=TERRAIN_OCEAN
	PlotType=3
EndPlot
</v>
      </c>
      <c r="AU28" t="str">
        <f ca="1">SUBSTITUTE(SUBSTITUTE(SUBSTITUTE(SUBSTITUTE($A$1,
"x_coord",AU$2),
"y_coord",$A28),
"t_type",'terrain type'!AT26),
"p_type", 'plot type'!AT26)
&amp; IF(LEFT(resources!AT26, 6) = "BONUS_", CHAR(9) &amp; "BonusType=" &amp; resources!AT26 &amp; CHAR(10), "")
&amp; IF('goody huts'!AT26, "	ImprovementType=IMPROVEMENT_GOODY_HUT" &amp; CHAR(10), "")
&amp; IF(ISBLANK(OFFSET('rivers (2)'!$A$1, 2 * (67 - $A28), 2 * AU$2 + 1)), "", SUBSTITUTE($C$1, "&lt;direc&gt;", RIGHT(OFFSET('rivers (2)'!$A$1, 2 * (67 - $A28), 2 * AU$2 + 1), 1)))
&amp; IF(ISBLANK(OFFSET('rivers (2)'!$A$1, 2 * (67 - $A28) + 1, 2 * AU$2)), "", SUBSTITUTE($D$1, "&lt;direc&gt;", RIGHT(OFFSET('rivers (2)'!$A$1, 2 * (67 - $A28) + 1, 2 * AU$2), 1)))
&amp; IF(ISBLANK('feature type'!AT26), "EndPlot", SUBSTITUTE(SUBSTITUTE(output!$B$1,
                   "f_type", 'feature type'!AT26),
                   "f_var", 'feature variety'!AT26))
&amp; CHAR(10)</f>
        <v xml:space="preserve">BeginPlot
	x=45,y=42
	TerrainType=TERRAIN_OCEAN
	PlotType=3
EndPlot
</v>
      </c>
      <c r="AV28" t="str">
        <f ca="1">SUBSTITUTE(SUBSTITUTE(SUBSTITUTE(SUBSTITUTE($A$1,
"x_coord",AV$2),
"y_coord",$A28),
"t_type",'terrain type'!AU26),
"p_type", 'plot type'!AU26)
&amp; IF(LEFT(resources!AU26, 6) = "BONUS_", CHAR(9) &amp; "BonusType=" &amp; resources!AU26 &amp; CHAR(10), "")
&amp; IF('goody huts'!AU26, "	ImprovementType=IMPROVEMENT_GOODY_HUT" &amp; CHAR(10), "")
&amp; IF(ISBLANK(OFFSET('rivers (2)'!$A$1, 2 * (67 - $A28), 2 * AV$2 + 1)), "", SUBSTITUTE($C$1, "&lt;direc&gt;", RIGHT(OFFSET('rivers (2)'!$A$1, 2 * (67 - $A28), 2 * AV$2 + 1), 1)))
&amp; IF(ISBLANK(OFFSET('rivers (2)'!$A$1, 2 * (67 - $A28) + 1, 2 * AV$2)), "", SUBSTITUTE($D$1, "&lt;direc&gt;", RIGHT(OFFSET('rivers (2)'!$A$1, 2 * (67 - $A28) + 1, 2 * AV$2), 1)))
&amp; IF(ISBLANK('feature type'!AU26), "EndPlot", SUBSTITUTE(SUBSTITUTE(output!$B$1,
                   "f_type", 'feature type'!AU26),
                   "f_var", 'feature variety'!AU26))
&amp; CHAR(10)</f>
        <v xml:space="preserve">BeginPlot
	x=46,y=42
	TerrainType=TERRAIN_COAST
	PlotType=3
EndPlot
</v>
      </c>
      <c r="AW28" t="str">
        <f ca="1">SUBSTITUTE(SUBSTITUTE(SUBSTITUTE(SUBSTITUTE($A$1,
"x_coord",AW$2),
"y_coord",$A28),
"t_type",'terrain type'!AV26),
"p_type", 'plot type'!AV26)
&amp; IF(LEFT(resources!AV26, 6) = "BONUS_", CHAR(9) &amp; "BonusType=" &amp; resources!AV26 &amp; CHAR(10), "")
&amp; IF('goody huts'!AV26, "	ImprovementType=IMPROVEMENT_GOODY_HUT" &amp; CHAR(10), "")
&amp; IF(ISBLANK(OFFSET('rivers (2)'!$A$1, 2 * (67 - $A28), 2 * AW$2 + 1)), "", SUBSTITUTE($C$1, "&lt;direc&gt;", RIGHT(OFFSET('rivers (2)'!$A$1, 2 * (67 - $A28), 2 * AW$2 + 1), 1)))
&amp; IF(ISBLANK(OFFSET('rivers (2)'!$A$1, 2 * (67 - $A28) + 1, 2 * AW$2)), "", SUBSTITUTE($D$1, "&lt;direc&gt;", RIGHT(OFFSET('rivers (2)'!$A$1, 2 * (67 - $A28) + 1, 2 * AW$2), 1)))
&amp; IF(ISBLANK('feature type'!AV26), "EndPlot", SUBSTITUTE(SUBSTITUTE(output!$B$1,
                   "f_type", 'feature type'!AV26),
                   "f_var", 'feature variety'!AV26))
&amp; CHAR(10)</f>
        <v xml:space="preserve">BeginPlot
	x=47,y=42
	TerrainType=TERRAIN_GRASS
	PlotType=1
EndPlot
</v>
      </c>
      <c r="AX28" t="str">
        <f ca="1">SUBSTITUTE(SUBSTITUTE(SUBSTITUTE(SUBSTITUTE($A$1,
"x_coord",AX$2),
"y_coord",$A28),
"t_type",'terrain type'!AW26),
"p_type", 'plot type'!AW26)
&amp; IF(LEFT(resources!AW26, 6) = "BONUS_", CHAR(9) &amp; "BonusType=" &amp; resources!AW26 &amp; CHAR(10), "")
&amp; IF('goody huts'!AW26, "	ImprovementType=IMPROVEMENT_GOODY_HUT" &amp; CHAR(10), "")
&amp; IF(ISBLANK(OFFSET('rivers (2)'!$A$1, 2 * (67 - $A28), 2 * AX$2 + 1)), "", SUBSTITUTE($C$1, "&lt;direc&gt;", RIGHT(OFFSET('rivers (2)'!$A$1, 2 * (67 - $A28), 2 * AX$2 + 1), 1)))
&amp; IF(ISBLANK(OFFSET('rivers (2)'!$A$1, 2 * (67 - $A28) + 1, 2 * AX$2)), "", SUBSTITUTE($D$1, "&lt;direc&gt;", RIGHT(OFFSET('rivers (2)'!$A$1, 2 * (67 - $A28) + 1, 2 * AX$2), 1)))
&amp; IF(ISBLANK('feature type'!AW26), "EndPlot", SUBSTITUTE(SUBSTITUTE(output!$B$1,
                   "f_type", 'feature type'!AW26),
                   "f_var", 'feature variety'!AW26))
&amp; CHAR(10)</f>
        <v xml:space="preserve">BeginPlot
	x=48,y=42
	TerrainType=TERRAIN_GRASS
	PlotType=2
	RiverNSDirection=2
	isWOfRiver
EndPlot
</v>
      </c>
      <c r="AY28" t="str">
        <f ca="1">SUBSTITUTE(SUBSTITUTE(SUBSTITUTE(SUBSTITUTE($A$1,
"x_coord",AY$2),
"y_coord",$A28),
"t_type",'terrain type'!AX26),
"p_type", 'plot type'!AX26)
&amp; IF(LEFT(resources!AX26, 6) = "BONUS_", CHAR(9) &amp; "BonusType=" &amp; resources!AX26 &amp; CHAR(10), "")
&amp; IF('goody huts'!AX26, "	ImprovementType=IMPROVEMENT_GOODY_HUT" &amp; CHAR(10), "")
&amp; IF(ISBLANK(OFFSET('rivers (2)'!$A$1, 2 * (67 - $A28), 2 * AY$2 + 1)), "", SUBSTITUTE($C$1, "&lt;direc&gt;", RIGHT(OFFSET('rivers (2)'!$A$1, 2 * (67 - $A28), 2 * AY$2 + 1), 1)))
&amp; IF(ISBLANK(OFFSET('rivers (2)'!$A$1, 2 * (67 - $A28) + 1, 2 * AY$2)), "", SUBSTITUTE($D$1, "&lt;direc&gt;", RIGHT(OFFSET('rivers (2)'!$A$1, 2 * (67 - $A28) + 1, 2 * AY$2), 1)))
&amp; IF(ISBLANK('feature type'!AX26), "EndPlot", SUBSTITUTE(SUBSTITUTE(output!$B$1,
                   "f_type", 'feature type'!AX26),
                   "f_var", 'feature variety'!AX26))
&amp; CHAR(10)</f>
        <v xml:space="preserve">BeginPlot
	x=49,y=42
	TerrainType=TERRAIN_GRASS
	PlotType=2
	FeatureType=FEATURE_FOREST, FeatureVariety=1
EndPlot
</v>
      </c>
      <c r="AZ28" t="str">
        <f ca="1">SUBSTITUTE(SUBSTITUTE(SUBSTITUTE(SUBSTITUTE($A$1,
"x_coord",AZ$2),
"y_coord",$A28),
"t_type",'terrain type'!AY26),
"p_type", 'plot type'!AY26)
&amp; IF(LEFT(resources!AY26, 6) = "BONUS_", CHAR(9) &amp; "BonusType=" &amp; resources!AY26 &amp; CHAR(10), "")
&amp; IF('goody huts'!AY26, "	ImprovementType=IMPROVEMENT_GOODY_HUT" &amp; CHAR(10), "")
&amp; IF(ISBLANK(OFFSET('rivers (2)'!$A$1, 2 * (67 - $A28), 2 * AZ$2 + 1)), "", SUBSTITUTE($C$1, "&lt;direc&gt;", RIGHT(OFFSET('rivers (2)'!$A$1, 2 * (67 - $A28), 2 * AZ$2 + 1), 1)))
&amp; IF(ISBLANK(OFFSET('rivers (2)'!$A$1, 2 * (67 - $A28) + 1, 2 * AZ$2)), "", SUBSTITUTE($D$1, "&lt;direc&gt;", RIGHT(OFFSET('rivers (2)'!$A$1, 2 * (67 - $A28) + 1, 2 * AZ$2), 1)))
&amp; IF(ISBLANK('feature type'!AY26), "EndPlot", SUBSTITUTE(SUBSTITUTE(output!$B$1,
                   "f_type", 'feature type'!AY26),
                   "f_var", 'feature variety'!AY26))
&amp; CHAR(10)</f>
        <v xml:space="preserve">BeginPlot
	x=50,y=42
	TerrainType=TERRAIN_GRASS
	PlotType=2
	FeatureType=FEATURE_FOREST, FeatureVariety=1
EndPlot
</v>
      </c>
      <c r="BA28" t="str">
        <f ca="1">SUBSTITUTE(SUBSTITUTE(SUBSTITUTE(SUBSTITUTE($A$1,
"x_coord",BA$2),
"y_coord",$A28),
"t_type",'terrain type'!AZ26),
"p_type", 'plot type'!AZ26)
&amp; IF(LEFT(resources!AZ26, 6) = "BONUS_", CHAR(9) &amp; "BonusType=" &amp; resources!AZ26 &amp; CHAR(10), "")
&amp; IF('goody huts'!AZ26, "	ImprovementType=IMPROVEMENT_GOODY_HUT" &amp; CHAR(10), "")
&amp; IF(ISBLANK(OFFSET('rivers (2)'!$A$1, 2 * (67 - $A28), 2 * BA$2 + 1)), "", SUBSTITUTE($C$1, "&lt;direc&gt;", RIGHT(OFFSET('rivers (2)'!$A$1, 2 * (67 - $A28), 2 * BA$2 + 1), 1)))
&amp; IF(ISBLANK(OFFSET('rivers (2)'!$A$1, 2 * (67 - $A28) + 1, 2 * BA$2)), "", SUBSTITUTE($D$1, "&lt;direc&gt;", RIGHT(OFFSET('rivers (2)'!$A$1, 2 * (67 - $A28) + 1, 2 * BA$2), 1)))
&amp; IF(ISBLANK('feature type'!AZ26), "EndPlot", SUBSTITUTE(SUBSTITUTE(output!$B$1,
                   "f_type", 'feature type'!AZ26),
                   "f_var", 'feature variety'!AZ26))
&amp; CHAR(10)</f>
        <v xml:space="preserve">BeginPlot
	x=51,y=42
	TerrainType=TERRAIN_GRASS
	PlotType=2
	FeatureType=FEATURE_FOREST, FeatureVariety=1
EndPlot
</v>
      </c>
      <c r="BB28" t="str">
        <f ca="1">SUBSTITUTE(SUBSTITUTE(SUBSTITUTE(SUBSTITUTE($A$1,
"x_coord",BB$2),
"y_coord",$A28),
"t_type",'terrain type'!BA26),
"p_type", 'plot type'!BA26)
&amp; IF(LEFT(resources!BA26, 6) = "BONUS_", CHAR(9) &amp; "BonusType=" &amp; resources!BA26 &amp; CHAR(10), "")
&amp; IF('goody huts'!BA26, "	ImprovementType=IMPROVEMENT_GOODY_HUT" &amp; CHAR(10), "")
&amp; IF(ISBLANK(OFFSET('rivers (2)'!$A$1, 2 * (67 - $A28), 2 * BB$2 + 1)), "", SUBSTITUTE($C$1, "&lt;direc&gt;", RIGHT(OFFSET('rivers (2)'!$A$1, 2 * (67 - $A28), 2 * BB$2 + 1), 1)))
&amp; IF(ISBLANK(OFFSET('rivers (2)'!$A$1, 2 * (67 - $A28) + 1, 2 * BB$2)), "", SUBSTITUTE($D$1, "&lt;direc&gt;", RIGHT(OFFSET('rivers (2)'!$A$1, 2 * (67 - $A28) + 1, 2 * BB$2), 1)))
&amp; IF(ISBLANK('feature type'!BA26), "EndPlot", SUBSTITUTE(SUBSTITUTE(output!$B$1,
                   "f_type", 'feature type'!BA26),
                   "f_var", 'feature variety'!BA26))
&amp; CHAR(10)</f>
        <v xml:space="preserve">BeginPlot
	x=52,y=42
	TerrainType=TERRAIN_GRASS
	PlotType=2
EndPlot
</v>
      </c>
      <c r="BC28" t="str">
        <f ca="1">SUBSTITUTE(SUBSTITUTE(SUBSTITUTE(SUBSTITUTE($A$1,
"x_coord",BC$2),
"y_coord",$A28),
"t_type",'terrain type'!BB26),
"p_type", 'plot type'!BB26)
&amp; IF(LEFT(resources!BB26, 6) = "BONUS_", CHAR(9) &amp; "BonusType=" &amp; resources!BB26 &amp; CHAR(10), "")
&amp; IF('goody huts'!BB26, "	ImprovementType=IMPROVEMENT_GOODY_HUT" &amp; CHAR(10), "")
&amp; IF(ISBLANK(OFFSET('rivers (2)'!$A$1, 2 * (67 - $A28), 2 * BC$2 + 1)), "", SUBSTITUTE($C$1, "&lt;direc&gt;", RIGHT(OFFSET('rivers (2)'!$A$1, 2 * (67 - $A28), 2 * BC$2 + 1), 1)))
&amp; IF(ISBLANK(OFFSET('rivers (2)'!$A$1, 2 * (67 - $A28) + 1, 2 * BC$2)), "", SUBSTITUTE($D$1, "&lt;direc&gt;", RIGHT(OFFSET('rivers (2)'!$A$1, 2 * (67 - $A28) + 1, 2 * BC$2), 1)))
&amp; IF(ISBLANK('feature type'!BB26), "EndPlot", SUBSTITUTE(SUBSTITUTE(output!$B$1,
                   "f_type", 'feature type'!BB26),
                   "f_var", 'feature variety'!BB26))
&amp; CHAR(10)</f>
        <v xml:space="preserve">BeginPlot
	x=53,y=42
	TerrainType=TERRAIN_GRASS
	PlotType=2
	FeatureType=FEATURE_FOREST, FeatureVariety=1
EndPlot
</v>
      </c>
      <c r="BD28" t="str">
        <f ca="1">SUBSTITUTE(SUBSTITUTE(SUBSTITUTE(SUBSTITUTE($A$1,
"x_coord",BD$2),
"y_coord",$A28),
"t_type",'terrain type'!BC26),
"p_type", 'plot type'!BC26)
&amp; IF(LEFT(resources!BC26, 6) = "BONUS_", CHAR(9) &amp; "BonusType=" &amp; resources!BC26 &amp; CHAR(10), "")
&amp; IF('goody huts'!BC26, "	ImprovementType=IMPROVEMENT_GOODY_HUT" &amp; CHAR(10), "")
&amp; IF(ISBLANK(OFFSET('rivers (2)'!$A$1, 2 * (67 - $A28), 2 * BD$2 + 1)), "", SUBSTITUTE($C$1, "&lt;direc&gt;", RIGHT(OFFSET('rivers (2)'!$A$1, 2 * (67 - $A28), 2 * BD$2 + 1), 1)))
&amp; IF(ISBLANK(OFFSET('rivers (2)'!$A$1, 2 * (67 - $A28) + 1, 2 * BD$2)), "", SUBSTITUTE($D$1, "&lt;direc&gt;", RIGHT(OFFSET('rivers (2)'!$A$1, 2 * (67 - $A28) + 1, 2 * BD$2), 1)))
&amp; IF(ISBLANK('feature type'!BC26), "EndPlot", SUBSTITUTE(SUBSTITUTE(output!$B$1,
                   "f_type", 'feature type'!BC26),
                   "f_var", 'feature variety'!BC26))
&amp; CHAR(10)</f>
        <v xml:space="preserve">BeginPlot
	x=54,y=42
	TerrainType=TERRAIN_GRASS
	PlotType=1
	FeatureType=FEATURE_FOREST, FeatureVariety=1
EndPlot
</v>
      </c>
      <c r="BE28" t="str">
        <f ca="1">SUBSTITUTE(SUBSTITUTE(SUBSTITUTE(SUBSTITUTE($A$1,
"x_coord",BE$2),
"y_coord",$A28),
"t_type",'terrain type'!BD26),
"p_type", 'plot type'!BD26)
&amp; IF(LEFT(resources!BD26, 6) = "BONUS_", CHAR(9) &amp; "BonusType=" &amp; resources!BD26 &amp; CHAR(10), "")
&amp; IF('goody huts'!BD26, "	ImprovementType=IMPROVEMENT_GOODY_HUT" &amp; CHAR(10), "")
&amp; IF(ISBLANK(OFFSET('rivers (2)'!$A$1, 2 * (67 - $A28), 2 * BE$2 + 1)), "", SUBSTITUTE($C$1, "&lt;direc&gt;", RIGHT(OFFSET('rivers (2)'!$A$1, 2 * (67 - $A28), 2 * BE$2 + 1), 1)))
&amp; IF(ISBLANK(OFFSET('rivers (2)'!$A$1, 2 * (67 - $A28) + 1, 2 * BE$2)), "", SUBSTITUTE($D$1, "&lt;direc&gt;", RIGHT(OFFSET('rivers (2)'!$A$1, 2 * (67 - $A28) + 1, 2 * BE$2), 1)))
&amp; IF(ISBLANK('feature type'!BD26), "EndPlot", SUBSTITUTE(SUBSTITUTE(output!$B$1,
                   "f_type", 'feature type'!BD26),
                   "f_var", 'feature variety'!BD26))
&amp; CHAR(10)</f>
        <v xml:space="preserve">BeginPlot
	x=55,y=42
	TerrainType=TERRAIN_GRASS
	PlotType=2
	FeatureType=FEATURE_FOREST, FeatureVariety=1
EndPlot
</v>
      </c>
      <c r="BF28" t="str">
        <f ca="1">SUBSTITUTE(SUBSTITUTE(SUBSTITUTE(SUBSTITUTE($A$1,
"x_coord",BF$2),
"y_coord",$A28),
"t_type",'terrain type'!BE26),
"p_type", 'plot type'!BE26)
&amp; IF(LEFT(resources!BE26, 6) = "BONUS_", CHAR(9) &amp; "BonusType=" &amp; resources!BE26 &amp; CHAR(10), "")
&amp; IF('goody huts'!BE26, "	ImprovementType=IMPROVEMENT_GOODY_HUT" &amp; CHAR(10), "")
&amp; IF(ISBLANK(OFFSET('rivers (2)'!$A$1, 2 * (67 - $A28), 2 * BF$2 + 1)), "", SUBSTITUTE($C$1, "&lt;direc&gt;", RIGHT(OFFSET('rivers (2)'!$A$1, 2 * (67 - $A28), 2 * BF$2 + 1), 1)))
&amp; IF(ISBLANK(OFFSET('rivers (2)'!$A$1, 2 * (67 - $A28) + 1, 2 * BF$2)), "", SUBSTITUTE($D$1, "&lt;direc&gt;", RIGHT(OFFSET('rivers (2)'!$A$1, 2 * (67 - $A28) + 1, 2 * BF$2), 1)))
&amp; IF(ISBLANK('feature type'!BE26), "EndPlot", SUBSTITUTE(SUBSTITUTE(output!$B$1,
                   "f_type", 'feature type'!BE26),
                   "f_var", 'feature variety'!BE26))
&amp; CHAR(10)</f>
        <v xml:space="preserve">BeginPlot
	x=56,y=42
	TerrainType=TERRAIN_GRASS
	PlotType=1
	FeatureType=FEATURE_FOREST, FeatureVariety=1
EndPlot
</v>
      </c>
      <c r="BG28" t="str">
        <f ca="1">SUBSTITUTE(SUBSTITUTE(SUBSTITUTE(SUBSTITUTE($A$1,
"x_coord",BG$2),
"y_coord",$A28),
"t_type",'terrain type'!BF26),
"p_type", 'plot type'!BF26)
&amp; IF(LEFT(resources!BF26, 6) = "BONUS_", CHAR(9) &amp; "BonusType=" &amp; resources!BF26 &amp; CHAR(10), "")
&amp; IF('goody huts'!BF26, "	ImprovementType=IMPROVEMENT_GOODY_HUT" &amp; CHAR(10), "")
&amp; IF(ISBLANK(OFFSET('rivers (2)'!$A$1, 2 * (67 - $A28), 2 * BG$2 + 1)), "", SUBSTITUTE($C$1, "&lt;direc&gt;", RIGHT(OFFSET('rivers (2)'!$A$1, 2 * (67 - $A28), 2 * BG$2 + 1), 1)))
&amp; IF(ISBLANK(OFFSET('rivers (2)'!$A$1, 2 * (67 - $A28) + 1, 2 * BG$2)), "", SUBSTITUTE($D$1, "&lt;direc&gt;", RIGHT(OFFSET('rivers (2)'!$A$1, 2 * (67 - $A28) + 1, 2 * BG$2), 1)))
&amp; IF(ISBLANK('feature type'!BF26), "EndPlot", SUBSTITUTE(SUBSTITUTE(output!$B$1,
                   "f_type", 'feature type'!BF26),
                   "f_var", 'feature variety'!BF26))
&amp; CHAR(10)</f>
        <v xml:space="preserve">BeginPlot
	x=57,y=42
	TerrainType=TERRAIN_GRASS
	PlotType=1
	FeatureType=FEATURE_FOREST, FeatureVariety=1
EndPlot
</v>
      </c>
      <c r="BH28" t="str">
        <f ca="1">SUBSTITUTE(SUBSTITUTE(SUBSTITUTE(SUBSTITUTE($A$1,
"x_coord",BH$2),
"y_coord",$A28),
"t_type",'terrain type'!BG26),
"p_type", 'plot type'!BG26)
&amp; IF(LEFT(resources!BG26, 6) = "BONUS_", CHAR(9) &amp; "BonusType=" &amp; resources!BG26 &amp; CHAR(10), "")
&amp; IF('goody huts'!BG26, "	ImprovementType=IMPROVEMENT_GOODY_HUT" &amp; CHAR(10), "")
&amp; IF(ISBLANK(OFFSET('rivers (2)'!$A$1, 2 * (67 - $A28), 2 * BH$2 + 1)), "", SUBSTITUTE($C$1, "&lt;direc&gt;", RIGHT(OFFSET('rivers (2)'!$A$1, 2 * (67 - $A28), 2 * BH$2 + 1), 1)))
&amp; IF(ISBLANK(OFFSET('rivers (2)'!$A$1, 2 * (67 - $A28) + 1, 2 * BH$2)), "", SUBSTITUTE($D$1, "&lt;direc&gt;", RIGHT(OFFSET('rivers (2)'!$A$1, 2 * (67 - $A28) + 1, 2 * BH$2), 1)))
&amp; IF(ISBLANK('feature type'!BG26), "EndPlot", SUBSTITUTE(SUBSTITUTE(output!$B$1,
                   "f_type", 'feature type'!BG26),
                   "f_var", 'feature variety'!BG26))
&amp; CHAR(10)</f>
        <v xml:space="preserve">BeginPlot
	x=58,y=42
	TerrainType=TERRAIN_GRASS
	PlotType=1
	RiverWEDirection=1
	isNOfRiver
EndPlot
</v>
      </c>
      <c r="BI28" t="str">
        <f ca="1">SUBSTITUTE(SUBSTITUTE(SUBSTITUTE(SUBSTITUTE($A$1,
"x_coord",BI$2),
"y_coord",$A28),
"t_type",'terrain type'!BH26),
"p_type", 'plot type'!BH26)
&amp; IF(LEFT(resources!BH26, 6) = "BONUS_", CHAR(9) &amp; "BonusType=" &amp; resources!BH26 &amp; CHAR(10), "")
&amp; IF('goody huts'!BH26, "	ImprovementType=IMPROVEMENT_GOODY_HUT" &amp; CHAR(10), "")
&amp; IF(ISBLANK(OFFSET('rivers (2)'!$A$1, 2 * (67 - $A28), 2 * BI$2 + 1)), "", SUBSTITUTE($C$1, "&lt;direc&gt;", RIGHT(OFFSET('rivers (2)'!$A$1, 2 * (67 - $A28), 2 * BI$2 + 1), 1)))
&amp; IF(ISBLANK(OFFSET('rivers (2)'!$A$1, 2 * (67 - $A28) + 1, 2 * BI$2)), "", SUBSTITUTE($D$1, "&lt;direc&gt;", RIGHT(OFFSET('rivers (2)'!$A$1, 2 * (67 - $A28) + 1, 2 * BI$2), 1)))
&amp; IF(ISBLANK('feature type'!BH26), "EndPlot", SUBSTITUTE(SUBSTITUTE(output!$B$1,
                   "f_type", 'feature type'!BH26),
                   "f_var", 'feature variety'!BH26))
&amp; CHAR(10)</f>
        <v xml:space="preserve">BeginPlot
	x=59,y=42
	TerrainType=TERRAIN_GRASS
	PlotType=2
EndPlot
</v>
      </c>
      <c r="BJ28" t="str">
        <f ca="1">SUBSTITUTE(SUBSTITUTE(SUBSTITUTE(SUBSTITUTE($A$1,
"x_coord",BJ$2),
"y_coord",$A28),
"t_type",'terrain type'!BI26),
"p_type", 'plot type'!BI26)
&amp; IF(LEFT(resources!BI26, 6) = "BONUS_", CHAR(9) &amp; "BonusType=" &amp; resources!BI26 &amp; CHAR(10), "")
&amp; IF('goody huts'!BI26, "	ImprovementType=IMPROVEMENT_GOODY_HUT" &amp; CHAR(10), "")
&amp; IF(ISBLANK(OFFSET('rivers (2)'!$A$1, 2 * (67 - $A28), 2 * BJ$2 + 1)), "", SUBSTITUTE($C$1, "&lt;direc&gt;", RIGHT(OFFSET('rivers (2)'!$A$1, 2 * (67 - $A28), 2 * BJ$2 + 1), 1)))
&amp; IF(ISBLANK(OFFSET('rivers (2)'!$A$1, 2 * (67 - $A28) + 1, 2 * BJ$2)), "", SUBSTITUTE($D$1, "&lt;direc&gt;", RIGHT(OFFSET('rivers (2)'!$A$1, 2 * (67 - $A28) + 1, 2 * BJ$2), 1)))
&amp; IF(ISBLANK('feature type'!BI26), "EndPlot", SUBSTITUTE(SUBSTITUTE(output!$B$1,
                   "f_type", 'feature type'!BI26),
                   "f_var", 'feature variety'!BI26))
&amp; CHAR(10)</f>
        <v xml:space="preserve">BeginPlot
	x=60,y=42
	TerrainType=TERRAIN_GRASS
	PlotType=2
	BonusType=BONUS_OIL
	FeatureType=FEATURE_FOREST, FeatureVariety=1
EndPlot
</v>
      </c>
      <c r="BK28" t="str">
        <f ca="1">SUBSTITUTE(SUBSTITUTE(SUBSTITUTE(SUBSTITUTE($A$1,
"x_coord",BK$2),
"y_coord",$A28),
"t_type",'terrain type'!BJ26),
"p_type", 'plot type'!BJ26)
&amp; IF(LEFT(resources!BJ26, 6) = "BONUS_", CHAR(9) &amp; "BonusType=" &amp; resources!BJ26 &amp; CHAR(10), "")
&amp; IF('goody huts'!BJ26, "	ImprovementType=IMPROVEMENT_GOODY_HUT" &amp; CHAR(10), "")
&amp; IF(ISBLANK(OFFSET('rivers (2)'!$A$1, 2 * (67 - $A28), 2 * BK$2 + 1)), "", SUBSTITUTE($C$1, "&lt;direc&gt;", RIGHT(OFFSET('rivers (2)'!$A$1, 2 * (67 - $A28), 2 * BK$2 + 1), 1)))
&amp; IF(ISBLANK(OFFSET('rivers (2)'!$A$1, 2 * (67 - $A28) + 1, 2 * BK$2)), "", SUBSTITUTE($D$1, "&lt;direc&gt;", RIGHT(OFFSET('rivers (2)'!$A$1, 2 * (67 - $A28) + 1, 2 * BK$2), 1)))
&amp; IF(ISBLANK('feature type'!BJ26), "EndPlot", SUBSTITUTE(SUBSTITUTE(output!$B$1,
                   "f_type", 'feature type'!BJ26),
                   "f_var", 'feature variety'!BJ26))
&amp; CHAR(10)</f>
        <v xml:space="preserve">BeginPlot
	x=61,y=42
	TerrainType=TERRAIN_GRASS
	PlotType=2
	BonusType=BONUS_BANANA
EndPlot
</v>
      </c>
      <c r="BL28" t="str">
        <f ca="1">SUBSTITUTE(SUBSTITUTE(SUBSTITUTE(SUBSTITUTE($A$1,
"x_coord",BL$2),
"y_coord",$A28),
"t_type",'terrain type'!BK26),
"p_type", 'plot type'!BK26)
&amp; IF(LEFT(resources!BK26, 6) = "BONUS_", CHAR(9) &amp; "BonusType=" &amp; resources!BK26 &amp; CHAR(10), "")
&amp; IF('goody huts'!BK26, "	ImprovementType=IMPROVEMENT_GOODY_HUT" &amp; CHAR(10), "")
&amp; IF(ISBLANK(OFFSET('rivers (2)'!$A$1, 2 * (67 - $A28), 2 * BL$2 + 1)), "", SUBSTITUTE($C$1, "&lt;direc&gt;", RIGHT(OFFSET('rivers (2)'!$A$1, 2 * (67 - $A28), 2 * BL$2 + 1), 1)))
&amp; IF(ISBLANK(OFFSET('rivers (2)'!$A$1, 2 * (67 - $A28) + 1, 2 * BL$2)), "", SUBSTITUTE($D$1, "&lt;direc&gt;", RIGHT(OFFSET('rivers (2)'!$A$1, 2 * (67 - $A28) + 1, 2 * BL$2), 1)))
&amp; IF(ISBLANK('feature type'!BK26), "EndPlot", SUBSTITUTE(SUBSTITUTE(output!$B$1,
                   "f_type", 'feature type'!BK26),
                   "f_var", 'feature variety'!BK26))
&amp; CHAR(10)</f>
        <v xml:space="preserve">BeginPlot
	x=62,y=42
	TerrainType=TERRAIN_GRASS
	PlotType=1
	FeatureType=FEATURE_FOREST, FeatureVariety=1
EndPlot
</v>
      </c>
      <c r="BM28" t="str">
        <f ca="1">SUBSTITUTE(SUBSTITUTE(SUBSTITUTE(SUBSTITUTE($A$1,
"x_coord",BM$2),
"y_coord",$A28),
"t_type",'terrain type'!BL26),
"p_type", 'plot type'!BL26)
&amp; IF(LEFT(resources!BL26, 6) = "BONUS_", CHAR(9) &amp; "BonusType=" &amp; resources!BL26 &amp; CHAR(10), "")
&amp; IF('goody huts'!BL26, "	ImprovementType=IMPROVEMENT_GOODY_HUT" &amp; CHAR(10), "")
&amp; IF(ISBLANK(OFFSET('rivers (2)'!$A$1, 2 * (67 - $A28), 2 * BM$2 + 1)), "", SUBSTITUTE($C$1, "&lt;direc&gt;", RIGHT(OFFSET('rivers (2)'!$A$1, 2 * (67 - $A28), 2 * BM$2 + 1), 1)))
&amp; IF(ISBLANK(OFFSET('rivers (2)'!$A$1, 2 * (67 - $A28) + 1, 2 * BM$2)), "", SUBSTITUTE($D$1, "&lt;direc&gt;", RIGHT(OFFSET('rivers (2)'!$A$1, 2 * (67 - $A28) + 1, 2 * BM$2), 1)))
&amp; IF(ISBLANK('feature type'!BL26), "EndPlot", SUBSTITUTE(SUBSTITUTE(output!$B$1,
                   "f_type", 'feature type'!BL26),
                   "f_var", 'feature variety'!BL26))
&amp; CHAR(10)</f>
        <v xml:space="preserve">BeginPlot
	x=63,y=42
	TerrainType=TERRAIN_GRASS
	PlotType=2
	FeatureType=FEATURE_FOREST, FeatureVariety=1
EndPlot
</v>
      </c>
      <c r="BN28" t="str">
        <f ca="1">SUBSTITUTE(SUBSTITUTE(SUBSTITUTE(SUBSTITUTE($A$1,
"x_coord",BN$2),
"y_coord",$A28),
"t_type",'terrain type'!BM26),
"p_type", 'plot type'!BM26)
&amp; IF(LEFT(resources!BM26, 6) = "BONUS_", CHAR(9) &amp; "BonusType=" &amp; resources!BM26 &amp; CHAR(10), "")
&amp; IF('goody huts'!BM26, "	ImprovementType=IMPROVEMENT_GOODY_HUT" &amp; CHAR(10), "")
&amp; IF(ISBLANK(OFFSET('rivers (2)'!$A$1, 2 * (67 - $A28), 2 * BN$2 + 1)), "", SUBSTITUTE($C$1, "&lt;direc&gt;", RIGHT(OFFSET('rivers (2)'!$A$1, 2 * (67 - $A28), 2 * BN$2 + 1), 1)))
&amp; IF(ISBLANK(OFFSET('rivers (2)'!$A$1, 2 * (67 - $A28) + 1, 2 * BN$2)), "", SUBSTITUTE($D$1, "&lt;direc&gt;", RIGHT(OFFSET('rivers (2)'!$A$1, 2 * (67 - $A28) + 1, 2 * BN$2), 1)))
&amp; IF(ISBLANK('feature type'!BM26), "EndPlot", SUBSTITUTE(SUBSTITUTE(output!$B$1,
                   "f_type", 'feature type'!BM26),
                   "f_var", 'feature variety'!BM26))
&amp; CHAR(10)</f>
        <v xml:space="preserve">BeginPlot
	x=64,y=42
	TerrainType=TERRAIN_GRASS
	PlotType=2
	FeatureType=FEATURE_FOREST, FeatureVariety=1
EndPlot
</v>
      </c>
      <c r="BO28" t="str">
        <f ca="1">SUBSTITUTE(SUBSTITUTE(SUBSTITUTE(SUBSTITUTE($A$1,
"x_coord",BO$2),
"y_coord",$A28),
"t_type",'terrain type'!BN26),
"p_type", 'plot type'!BN26)
&amp; IF(LEFT(resources!BN26, 6) = "BONUS_", CHAR(9) &amp; "BonusType=" &amp; resources!BN26 &amp; CHAR(10), "")
&amp; IF('goody huts'!BN26, "	ImprovementType=IMPROVEMENT_GOODY_HUT" &amp; CHAR(10), "")
&amp; IF(ISBLANK(OFFSET('rivers (2)'!$A$1, 2 * (67 - $A28), 2 * BO$2 + 1)), "", SUBSTITUTE($C$1, "&lt;direc&gt;", RIGHT(OFFSET('rivers (2)'!$A$1, 2 * (67 - $A28), 2 * BO$2 + 1), 1)))
&amp; IF(ISBLANK(OFFSET('rivers (2)'!$A$1, 2 * (67 - $A28) + 1, 2 * BO$2)), "", SUBSTITUTE($D$1, "&lt;direc&gt;", RIGHT(OFFSET('rivers (2)'!$A$1, 2 * (67 - $A28) + 1, 2 * BO$2), 1)))
&amp; IF(ISBLANK('feature type'!BN26), "EndPlot", SUBSTITUTE(SUBSTITUTE(output!$B$1,
                   "f_type", 'feature type'!BN26),
                   "f_var", 'feature variety'!BN26))
&amp; CHAR(10)</f>
        <v xml:space="preserve">BeginPlot
	x=65,y=42
	TerrainType=TERRAIN_GRASS
	PlotType=2
	FeatureType=FEATURE_FOREST, FeatureVariety=1
EndPlot
</v>
      </c>
      <c r="BP28" t="str">
        <f ca="1">SUBSTITUTE(SUBSTITUTE(SUBSTITUTE(SUBSTITUTE($A$1,
"x_coord",BP$2),
"y_coord",$A28),
"t_type",'terrain type'!BO26),
"p_type", 'plot type'!BO26)
&amp; IF(LEFT(resources!BO26, 6) = "BONUS_", CHAR(9) &amp; "BonusType=" &amp; resources!BO26 &amp; CHAR(10), "")
&amp; IF('goody huts'!BO26, "	ImprovementType=IMPROVEMENT_GOODY_HUT" &amp; CHAR(10), "")
&amp; IF(ISBLANK(OFFSET('rivers (2)'!$A$1, 2 * (67 - $A28), 2 * BP$2 + 1)), "", SUBSTITUTE($C$1, "&lt;direc&gt;", RIGHT(OFFSET('rivers (2)'!$A$1, 2 * (67 - $A28), 2 * BP$2 + 1), 1)))
&amp; IF(ISBLANK(OFFSET('rivers (2)'!$A$1, 2 * (67 - $A28) + 1, 2 * BP$2)), "", SUBSTITUTE($D$1, "&lt;direc&gt;", RIGHT(OFFSET('rivers (2)'!$A$1, 2 * (67 - $A28) + 1, 2 * BP$2), 1)))
&amp; IF(ISBLANK('feature type'!BO26), "EndPlot", SUBSTITUTE(SUBSTITUTE(output!$B$1,
                   "f_type", 'feature type'!BO26),
                   "f_var", 'feature variety'!BO26))
&amp; CHAR(10)</f>
        <v xml:space="preserve">BeginPlot
	x=66,y=42
	TerrainType=TERRAIN_GRASS
	PlotType=2
EndPlot
</v>
      </c>
      <c r="BQ28" t="str">
        <f ca="1">SUBSTITUTE(SUBSTITUTE(SUBSTITUTE(SUBSTITUTE($A$1,
"x_coord",BQ$2),
"y_coord",$A28),
"t_type",'terrain type'!BP26),
"p_type", 'plot type'!BP26)
&amp; IF(LEFT(resources!BP26, 6) = "BONUS_", CHAR(9) &amp; "BonusType=" &amp; resources!BP26 &amp; CHAR(10), "")
&amp; IF('goody huts'!BP26, "	ImprovementType=IMPROVEMENT_GOODY_HUT" &amp; CHAR(10), "")
&amp; IF(ISBLANK(OFFSET('rivers (2)'!$A$1, 2 * (67 - $A28), 2 * BQ$2 + 1)), "", SUBSTITUTE($C$1, "&lt;direc&gt;", RIGHT(OFFSET('rivers (2)'!$A$1, 2 * (67 - $A28), 2 * BQ$2 + 1), 1)))
&amp; IF(ISBLANK(OFFSET('rivers (2)'!$A$1, 2 * (67 - $A28) + 1, 2 * BQ$2)), "", SUBSTITUTE($D$1, "&lt;direc&gt;", RIGHT(OFFSET('rivers (2)'!$A$1, 2 * (67 - $A28) + 1, 2 * BQ$2), 1)))
&amp; IF(ISBLANK('feature type'!BP26), "EndPlot", SUBSTITUTE(SUBSTITUTE(output!$B$1,
                   "f_type", 'feature type'!BP26),
                   "f_var", 'feature variety'!BP26))
&amp; CHAR(10)</f>
        <v xml:space="preserve">BeginPlot
	x=67,y=42
	TerrainType=TERRAIN_GRASS
	PlotType=1
	BonusType=BONUS_SUGAR
	FeatureType=FEATURE_FOREST, FeatureVariety=1
EndPlot
</v>
      </c>
      <c r="BR28" t="str">
        <f ca="1">SUBSTITUTE(SUBSTITUTE(SUBSTITUTE(SUBSTITUTE($A$1,
"x_coord",BR$2),
"y_coord",$A28),
"t_type",'terrain type'!BQ26),
"p_type", 'plot type'!BQ26)
&amp; IF(LEFT(resources!BQ26, 6) = "BONUS_", CHAR(9) &amp; "BonusType=" &amp; resources!BQ26 &amp; CHAR(10), "")
&amp; IF('goody huts'!BQ26, "	ImprovementType=IMPROVEMENT_GOODY_HUT" &amp; CHAR(10), "")
&amp; IF(ISBLANK(OFFSET('rivers (2)'!$A$1, 2 * (67 - $A28), 2 * BR$2 + 1)), "", SUBSTITUTE($C$1, "&lt;direc&gt;", RIGHT(OFFSET('rivers (2)'!$A$1, 2 * (67 - $A28), 2 * BR$2 + 1), 1)))
&amp; IF(ISBLANK(OFFSET('rivers (2)'!$A$1, 2 * (67 - $A28) + 1, 2 * BR$2)), "", SUBSTITUTE($D$1, "&lt;direc&gt;", RIGHT(OFFSET('rivers (2)'!$A$1, 2 * (67 - $A28) + 1, 2 * BR$2), 1)))
&amp; IF(ISBLANK('feature type'!BQ26), "EndPlot", SUBSTITUTE(SUBSTITUTE(output!$B$1,
                   "f_type", 'feature type'!BQ26),
                   "f_var", 'feature variety'!BQ26))
&amp; CHAR(10)</f>
        <v xml:space="preserve">BeginPlot
	x=68,y=42
	TerrainType=TERRAIN_GRASS
	PlotType=1
	FeatureType=FEATURE_FOREST, FeatureVariety=1
EndPlot
</v>
      </c>
      <c r="BS28" t="str">
        <f ca="1">SUBSTITUTE(SUBSTITUTE(SUBSTITUTE(SUBSTITUTE($A$1,
"x_coord",BS$2),
"y_coord",$A28),
"t_type",'terrain type'!BR26),
"p_type", 'plot type'!BR26)
&amp; IF(LEFT(resources!BR26, 6) = "BONUS_", CHAR(9) &amp; "BonusType=" &amp; resources!BR26 &amp; CHAR(10), "")
&amp; IF('goody huts'!BR26, "	ImprovementType=IMPROVEMENT_GOODY_HUT" &amp; CHAR(10), "")
&amp; IF(ISBLANK(OFFSET('rivers (2)'!$A$1, 2 * (67 - $A28), 2 * BS$2 + 1)), "", SUBSTITUTE($C$1, "&lt;direc&gt;", RIGHT(OFFSET('rivers (2)'!$A$1, 2 * (67 - $A28), 2 * BS$2 + 1), 1)))
&amp; IF(ISBLANK(OFFSET('rivers (2)'!$A$1, 2 * (67 - $A28) + 1, 2 * BS$2)), "", SUBSTITUTE($D$1, "&lt;direc&gt;", RIGHT(OFFSET('rivers (2)'!$A$1, 2 * (67 - $A28) + 1, 2 * BS$2), 1)))
&amp; IF(ISBLANK('feature type'!BR26), "EndPlot", SUBSTITUTE(SUBSTITUTE(output!$B$1,
                   "f_type", 'feature type'!BR26),
                   "f_var", 'feature variety'!BR26))
&amp; CHAR(10)</f>
        <v xml:space="preserve">BeginPlot
	x=69,y=42
	TerrainType=TERRAIN_GRASS
	PlotType=2
	RiverNSDirection=0
	isWOfRiver
EndPlot
</v>
      </c>
      <c r="BT28" t="str">
        <f ca="1">SUBSTITUTE(SUBSTITUTE(SUBSTITUTE(SUBSTITUTE($A$1,
"x_coord",BT$2),
"y_coord",$A28),
"t_type",'terrain type'!BS26),
"p_type", 'plot type'!BS26)
&amp; IF(LEFT(resources!BS26, 6) = "BONUS_", CHAR(9) &amp; "BonusType=" &amp; resources!BS26 &amp; CHAR(10), "")
&amp; IF('goody huts'!BS26, "	ImprovementType=IMPROVEMENT_GOODY_HUT" &amp; CHAR(10), "")
&amp; IF(ISBLANK(OFFSET('rivers (2)'!$A$1, 2 * (67 - $A28), 2 * BT$2 + 1)), "", SUBSTITUTE($C$1, "&lt;direc&gt;", RIGHT(OFFSET('rivers (2)'!$A$1, 2 * (67 - $A28), 2 * BT$2 + 1), 1)))
&amp; IF(ISBLANK(OFFSET('rivers (2)'!$A$1, 2 * (67 - $A28) + 1, 2 * BT$2)), "", SUBSTITUTE($D$1, "&lt;direc&gt;", RIGHT(OFFSET('rivers (2)'!$A$1, 2 * (67 - $A28) + 1, 2 * BT$2), 1)))
&amp; IF(ISBLANK('feature type'!BS26), "EndPlot", SUBSTITUTE(SUBSTITUTE(output!$B$1,
                   "f_type", 'feature type'!BS26),
                   "f_var", 'feature variety'!BS26))
&amp; CHAR(10)</f>
        <v xml:space="preserve">BeginPlot
	x=70,y=42
	TerrainType=TERRAIN_GRASS
	PlotType=2
	ImprovementType=IMPROVEMENT_GOODY_HUT
EndPlot
</v>
      </c>
      <c r="BU28" t="str">
        <f ca="1">SUBSTITUTE(SUBSTITUTE(SUBSTITUTE(SUBSTITUTE($A$1,
"x_coord",BU$2),
"y_coord",$A28),
"t_type",'terrain type'!BT26),
"p_type", 'plot type'!BT26)
&amp; IF(LEFT(resources!BT26, 6) = "BONUS_", CHAR(9) &amp; "BonusType=" &amp; resources!BT26 &amp; CHAR(10), "")
&amp; IF('goody huts'!BT26, "	ImprovementType=IMPROVEMENT_GOODY_HUT" &amp; CHAR(10), "")
&amp; IF(ISBLANK(OFFSET('rivers (2)'!$A$1, 2 * (67 - $A28), 2 * BU$2 + 1)), "", SUBSTITUTE($C$1, "&lt;direc&gt;", RIGHT(OFFSET('rivers (2)'!$A$1, 2 * (67 - $A28), 2 * BU$2 + 1), 1)))
&amp; IF(ISBLANK(OFFSET('rivers (2)'!$A$1, 2 * (67 - $A28) + 1, 2 * BU$2)), "", SUBSTITUTE($D$1, "&lt;direc&gt;", RIGHT(OFFSET('rivers (2)'!$A$1, 2 * (67 - $A28) + 1, 2 * BU$2), 1)))
&amp; IF(ISBLANK('feature type'!BT26), "EndPlot", SUBSTITUTE(SUBSTITUTE(output!$B$1,
                   "f_type", 'feature type'!BT26),
                   "f_var", 'feature variety'!BT26))
&amp; CHAR(10)</f>
        <v xml:space="preserve">BeginPlot
	x=71,y=42
	TerrainType=TERRAIN_GRASS
	PlotType=2
EndPlot
</v>
      </c>
      <c r="BV28" t="str">
        <f ca="1">SUBSTITUTE(SUBSTITUTE(SUBSTITUTE(SUBSTITUTE($A$1,
"x_coord",BV$2),
"y_coord",$A28),
"t_type",'terrain type'!BU26),
"p_type", 'plot type'!BU26)
&amp; IF(LEFT(resources!BU26, 6) = "BONUS_", CHAR(9) &amp; "BonusType=" &amp; resources!BU26 &amp; CHAR(10), "")
&amp; IF('goody huts'!BU26, "	ImprovementType=IMPROVEMENT_GOODY_HUT" &amp; CHAR(10), "")
&amp; IF(ISBLANK(OFFSET('rivers (2)'!$A$1, 2 * (67 - $A28), 2 * BV$2 + 1)), "", SUBSTITUTE($C$1, "&lt;direc&gt;", RIGHT(OFFSET('rivers (2)'!$A$1, 2 * (67 - $A28), 2 * BV$2 + 1), 1)))
&amp; IF(ISBLANK(OFFSET('rivers (2)'!$A$1, 2 * (67 - $A28) + 1, 2 * BV$2)), "", SUBSTITUTE($D$1, "&lt;direc&gt;", RIGHT(OFFSET('rivers (2)'!$A$1, 2 * (67 - $A28) + 1, 2 * BV$2), 1)))
&amp; IF(ISBLANK('feature type'!BU26), "EndPlot", SUBSTITUTE(SUBSTITUTE(output!$B$1,
                   "f_type", 'feature type'!BU26),
                   "f_var", 'feature variety'!BU26))
&amp; CHAR(10)</f>
        <v xml:space="preserve">BeginPlot
	x=72,y=42
	TerrainType=TERRAIN_COAST
	PlotType=3
EndPlot
</v>
      </c>
      <c r="BW28" t="str">
        <f ca="1">SUBSTITUTE(SUBSTITUTE(SUBSTITUTE(SUBSTITUTE($A$1,
"x_coord",BW$2),
"y_coord",$A28),
"t_type",'terrain type'!BV26),
"p_type", 'plot type'!BV26)
&amp; IF(LEFT(resources!BV26, 6) = "BONUS_", CHAR(9) &amp; "BonusType=" &amp; resources!BV26 &amp; CHAR(10), "")
&amp; IF('goody huts'!BV26, "	ImprovementType=IMPROVEMENT_GOODY_HUT" &amp; CHAR(10), "")
&amp; IF(ISBLANK(OFFSET('rivers (2)'!$A$1, 2 * (67 - $A28), 2 * BW$2 + 1)), "", SUBSTITUTE($C$1, "&lt;direc&gt;", RIGHT(OFFSET('rivers (2)'!$A$1, 2 * (67 - $A28), 2 * BW$2 + 1), 1)))
&amp; IF(ISBLANK(OFFSET('rivers (2)'!$A$1, 2 * (67 - $A28) + 1, 2 * BW$2)), "", SUBSTITUTE($D$1, "&lt;direc&gt;", RIGHT(OFFSET('rivers (2)'!$A$1, 2 * (67 - $A28) + 1, 2 * BW$2), 1)))
&amp; IF(ISBLANK('feature type'!BV26), "EndPlot", SUBSTITUTE(SUBSTITUTE(output!$B$1,
                   "f_type", 'feature type'!BV26),
                   "f_var", 'feature variety'!BV26))
&amp; CHAR(10)</f>
        <v xml:space="preserve">BeginPlot
	x=73,y=42
	TerrainType=TERRAIN_OCEAN
	PlotType=3
EndPlot
</v>
      </c>
      <c r="BX28" t="str">
        <f ca="1">SUBSTITUTE(SUBSTITUTE(SUBSTITUTE(SUBSTITUTE($A$1,
"x_coord",BX$2),
"y_coord",$A28),
"t_type",'terrain type'!BW26),
"p_type", 'plot type'!BW26)
&amp; IF(LEFT(resources!BW26, 6) = "BONUS_", CHAR(9) &amp; "BonusType=" &amp; resources!BW26 &amp; CHAR(10), "")
&amp; IF('goody huts'!BW26, "	ImprovementType=IMPROVEMENT_GOODY_HUT" &amp; CHAR(10), "")
&amp; IF(ISBLANK(OFFSET('rivers (2)'!$A$1, 2 * (67 - $A28), 2 * BX$2 + 1)), "", SUBSTITUTE($C$1, "&lt;direc&gt;", RIGHT(OFFSET('rivers (2)'!$A$1, 2 * (67 - $A28), 2 * BX$2 + 1), 1)))
&amp; IF(ISBLANK(OFFSET('rivers (2)'!$A$1, 2 * (67 - $A28) + 1, 2 * BX$2)), "", SUBSTITUTE($D$1, "&lt;direc&gt;", RIGHT(OFFSET('rivers (2)'!$A$1, 2 * (67 - $A28) + 1, 2 * BX$2), 1)))
&amp; IF(ISBLANK('feature type'!BW26), "EndPlot", SUBSTITUTE(SUBSTITUTE(output!$B$1,
                   "f_type", 'feature type'!BW26),
                   "f_var", 'feature variety'!BW26))
&amp; CHAR(10)</f>
        <v xml:space="preserve">BeginPlot
	x=74,y=42
	TerrainType=TERRAIN_OCEAN
	PlotType=3
EndPlot
</v>
      </c>
      <c r="BY28" t="str">
        <f ca="1">SUBSTITUTE(SUBSTITUTE(SUBSTITUTE(SUBSTITUTE($A$1,
"x_coord",BY$2),
"y_coord",$A28),
"t_type",'terrain type'!BX26),
"p_type", 'plot type'!BX26)
&amp; IF(LEFT(resources!BX26, 6) = "BONUS_", CHAR(9) &amp; "BonusType=" &amp; resources!BX26 &amp; CHAR(10), "")
&amp; IF('goody huts'!BX26, "	ImprovementType=IMPROVEMENT_GOODY_HUT" &amp; CHAR(10), "")
&amp; IF(ISBLANK(OFFSET('rivers (2)'!$A$1, 2 * (67 - $A28), 2 * BY$2 + 1)), "", SUBSTITUTE($C$1, "&lt;direc&gt;", RIGHT(OFFSET('rivers (2)'!$A$1, 2 * (67 - $A28), 2 * BY$2 + 1), 1)))
&amp; IF(ISBLANK(OFFSET('rivers (2)'!$A$1, 2 * (67 - $A28) + 1, 2 * BY$2)), "", SUBSTITUTE($D$1, "&lt;direc&gt;", RIGHT(OFFSET('rivers (2)'!$A$1, 2 * (67 - $A28) + 1, 2 * BY$2), 1)))
&amp; IF(ISBLANK('feature type'!BX26), "EndPlot", SUBSTITUTE(SUBSTITUTE(output!$B$1,
                   "f_type", 'feature type'!BX26),
                   "f_var", 'feature variety'!BX26))
&amp; CHAR(10)</f>
        <v xml:space="preserve">BeginPlot
	x=75,y=42
	TerrainType=TERRAIN_OCEAN
	PlotType=3
EndPlot
</v>
      </c>
      <c r="BZ28" t="str">
        <f ca="1">SUBSTITUTE(SUBSTITUTE(SUBSTITUTE(SUBSTITUTE($A$1,
"x_coord",BZ$2),
"y_coord",$A28),
"t_type",'terrain type'!BY26),
"p_type", 'plot type'!BY26)
&amp; IF(LEFT(resources!BY26, 6) = "BONUS_", CHAR(9) &amp; "BonusType=" &amp; resources!BY26 &amp; CHAR(10), "")
&amp; IF('goody huts'!BY26, "	ImprovementType=IMPROVEMENT_GOODY_HUT" &amp; CHAR(10), "")
&amp; IF(ISBLANK(OFFSET('rivers (2)'!$A$1, 2 * (67 - $A28), 2 * BZ$2 + 1)), "", SUBSTITUTE($C$1, "&lt;direc&gt;", RIGHT(OFFSET('rivers (2)'!$A$1, 2 * (67 - $A28), 2 * BZ$2 + 1), 1)))
&amp; IF(ISBLANK(OFFSET('rivers (2)'!$A$1, 2 * (67 - $A28) + 1, 2 * BZ$2)), "", SUBSTITUTE($D$1, "&lt;direc&gt;", RIGHT(OFFSET('rivers (2)'!$A$1, 2 * (67 - $A28) + 1, 2 * BZ$2), 1)))
&amp; IF(ISBLANK('feature type'!BY26), "EndPlot", SUBSTITUTE(SUBSTITUTE(output!$B$1,
                   "f_type", 'feature type'!BY26),
                   "f_var", 'feature variety'!BY26))
&amp; CHAR(10)</f>
        <v xml:space="preserve">BeginPlot
	x=76,y=42
	TerrainType=TERRAIN_OCEAN
	PlotType=3
EndPlot
</v>
      </c>
      <c r="CA28" t="str">
        <f ca="1">SUBSTITUTE(SUBSTITUTE(SUBSTITUTE(SUBSTITUTE($A$1,
"x_coord",CA$2),
"y_coord",$A28),
"t_type",'terrain type'!BZ26),
"p_type", 'plot type'!BZ26)
&amp; IF(LEFT(resources!BZ26, 6) = "BONUS_", CHAR(9) &amp; "BonusType=" &amp; resources!BZ26 &amp; CHAR(10), "")
&amp; IF('goody huts'!BZ26, "	ImprovementType=IMPROVEMENT_GOODY_HUT" &amp; CHAR(10), "")
&amp; IF(ISBLANK(OFFSET('rivers (2)'!$A$1, 2 * (67 - $A28), 2 * CA$2 + 1)), "", SUBSTITUTE($C$1, "&lt;direc&gt;", RIGHT(OFFSET('rivers (2)'!$A$1, 2 * (67 - $A28), 2 * CA$2 + 1), 1)))
&amp; IF(ISBLANK(OFFSET('rivers (2)'!$A$1, 2 * (67 - $A28) + 1, 2 * CA$2)), "", SUBSTITUTE($D$1, "&lt;direc&gt;", RIGHT(OFFSET('rivers (2)'!$A$1, 2 * (67 - $A28) + 1, 2 * CA$2), 1)))
&amp; IF(ISBLANK('feature type'!BZ26), "EndPlot", SUBSTITUTE(SUBSTITUTE(output!$B$1,
                   "f_type", 'feature type'!BZ26),
                   "f_var", 'feature variety'!BZ26))
&amp; CHAR(10)</f>
        <v xml:space="preserve">BeginPlot
	x=77,y=42
	TerrainType=TERRAIN_OCEAN
	PlotType=3
EndPlot
</v>
      </c>
      <c r="CB28" t="str">
        <f ca="1">SUBSTITUTE(SUBSTITUTE(SUBSTITUTE(SUBSTITUTE($A$1,
"x_coord",CB$2),
"y_coord",$A28),
"t_type",'terrain type'!CA26),
"p_type", 'plot type'!CA26)
&amp; IF(LEFT(resources!CA26, 6) = "BONUS_", CHAR(9) &amp; "BonusType=" &amp; resources!CA26 &amp; CHAR(10), "")
&amp; IF('goody huts'!CA26, "	ImprovementType=IMPROVEMENT_GOODY_HUT" &amp; CHAR(10), "")
&amp; IF(ISBLANK(OFFSET('rivers (2)'!$A$1, 2 * (67 - $A28), 2 * CB$2 + 1)), "", SUBSTITUTE($C$1, "&lt;direc&gt;", RIGHT(OFFSET('rivers (2)'!$A$1, 2 * (67 - $A28), 2 * CB$2 + 1), 1)))
&amp; IF(ISBLANK(OFFSET('rivers (2)'!$A$1, 2 * (67 - $A28) + 1, 2 * CB$2)), "", SUBSTITUTE($D$1, "&lt;direc&gt;", RIGHT(OFFSET('rivers (2)'!$A$1, 2 * (67 - $A28) + 1, 2 * CB$2), 1)))
&amp; IF(ISBLANK('feature type'!CA26), "EndPlot", SUBSTITUTE(SUBSTITUTE(output!$B$1,
                   "f_type", 'feature type'!CA26),
                   "f_var", 'feature variety'!CA26))
&amp; CHAR(10)</f>
        <v xml:space="preserve">BeginPlot
	x=78,y=42
	TerrainType=TERRAIN_OCEAN
	PlotType=3
EndPlot
</v>
      </c>
      <c r="CC28" t="str">
        <f ca="1">SUBSTITUTE(SUBSTITUTE(SUBSTITUTE(SUBSTITUTE($A$1,
"x_coord",CC$2),
"y_coord",$A28),
"t_type",'terrain type'!CB26),
"p_type", 'plot type'!CB26)
&amp; IF(LEFT(resources!CB26, 6) = "BONUS_", CHAR(9) &amp; "BonusType=" &amp; resources!CB26 &amp; CHAR(10), "")
&amp; IF('goody huts'!CB26, "	ImprovementType=IMPROVEMENT_GOODY_HUT" &amp; CHAR(10), "")
&amp; IF(ISBLANK(OFFSET('rivers (2)'!$A$1, 2 * (67 - $A28), 2 * CC$2 + 1)), "", SUBSTITUTE($C$1, "&lt;direc&gt;", RIGHT(OFFSET('rivers (2)'!$A$1, 2 * (67 - $A28), 2 * CC$2 + 1), 1)))
&amp; IF(ISBLANK(OFFSET('rivers (2)'!$A$1, 2 * (67 - $A28) + 1, 2 * CC$2)), "", SUBSTITUTE($D$1, "&lt;direc&gt;", RIGHT(OFFSET('rivers (2)'!$A$1, 2 * (67 - $A28) + 1, 2 * CC$2), 1)))
&amp; IF(ISBLANK('feature type'!CB26), "EndPlot", SUBSTITUTE(SUBSTITUTE(output!$B$1,
                   "f_type", 'feature type'!CB26),
                   "f_var", 'feature variety'!CB26))
&amp; CHAR(10)</f>
        <v xml:space="preserve">BeginPlot
	x=79,y=42
	TerrainType=TERRAIN_OCEAN
	PlotType=3
EndPlot
</v>
      </c>
      <c r="CD28" t="str">
        <f ca="1">SUBSTITUTE(SUBSTITUTE(SUBSTITUTE(SUBSTITUTE($A$1,
"x_coord",CD$2),
"y_coord",$A28),
"t_type",'terrain type'!CC26),
"p_type", 'plot type'!CC26)
&amp; IF(LEFT(resources!CC26, 6) = "BONUS_", CHAR(9) &amp; "BonusType=" &amp; resources!CC26 &amp; CHAR(10), "")
&amp; IF('goody huts'!CC26, "	ImprovementType=IMPROVEMENT_GOODY_HUT" &amp; CHAR(10), "")
&amp; IF(ISBLANK(OFFSET('rivers (2)'!$A$1, 2 * (67 - $A28), 2 * CD$2 + 1)), "", SUBSTITUTE($C$1, "&lt;direc&gt;", RIGHT(OFFSET('rivers (2)'!$A$1, 2 * (67 - $A28), 2 * CD$2 + 1), 1)))
&amp; IF(ISBLANK(OFFSET('rivers (2)'!$A$1, 2 * (67 - $A28) + 1, 2 * CD$2)), "", SUBSTITUTE($D$1, "&lt;direc&gt;", RIGHT(OFFSET('rivers (2)'!$A$1, 2 * (67 - $A28) + 1, 2 * CD$2), 1)))
&amp; IF(ISBLANK('feature type'!CC26), "EndPlot", SUBSTITUTE(SUBSTITUTE(output!$B$1,
                   "f_type", 'feature type'!CC26),
                   "f_var", 'feature variety'!CC26))
&amp; CHAR(10)</f>
        <v xml:space="preserve">BeginPlot
	x=80,y=42
	TerrainType=TERRAIN_OCEAN
	PlotType=3
EndPlot
</v>
      </c>
      <c r="CE28" t="str">
        <f ca="1">SUBSTITUTE(SUBSTITUTE(SUBSTITUTE(SUBSTITUTE($A$1,
"x_coord",CE$2),
"y_coord",$A28),
"t_type",'terrain type'!CD26),
"p_type", 'plot type'!CD26)
&amp; IF(LEFT(resources!CD26, 6) = "BONUS_", CHAR(9) &amp; "BonusType=" &amp; resources!CD26 &amp; CHAR(10), "")
&amp; IF('goody huts'!CD26, "	ImprovementType=IMPROVEMENT_GOODY_HUT" &amp; CHAR(10), "")
&amp; IF(ISBLANK(OFFSET('rivers (2)'!$A$1, 2 * (67 - $A28), 2 * CE$2 + 1)), "", SUBSTITUTE($C$1, "&lt;direc&gt;", RIGHT(OFFSET('rivers (2)'!$A$1, 2 * (67 - $A28), 2 * CE$2 + 1), 1)))
&amp; IF(ISBLANK(OFFSET('rivers (2)'!$A$1, 2 * (67 - $A28) + 1, 2 * CE$2)), "", SUBSTITUTE($D$1, "&lt;direc&gt;", RIGHT(OFFSET('rivers (2)'!$A$1, 2 * (67 - $A28) + 1, 2 * CE$2), 1)))
&amp; IF(ISBLANK('feature type'!CD26), "EndPlot", SUBSTITUTE(SUBSTITUTE(output!$B$1,
                   "f_type", 'feature type'!CD26),
                   "f_var", 'feature variety'!CD26))
&amp; CHAR(10)</f>
        <v xml:space="preserve">BeginPlot
	x=81,y=42
	TerrainType=TERRAIN_OCEAN
	PlotType=3
EndPlot
</v>
      </c>
      <c r="CF28" t="str">
        <f ca="1">SUBSTITUTE(SUBSTITUTE(SUBSTITUTE(SUBSTITUTE($A$1,
"x_coord",CF$2),
"y_coord",$A28),
"t_type",'terrain type'!CE26),
"p_type", 'plot type'!CE26)
&amp; IF(LEFT(resources!CE26, 6) = "BONUS_", CHAR(9) &amp; "BonusType=" &amp; resources!CE26 &amp; CHAR(10), "")
&amp; IF('goody huts'!CE26, "	ImprovementType=IMPROVEMENT_GOODY_HUT" &amp; CHAR(10), "")
&amp; IF(ISBLANK(OFFSET('rivers (2)'!$A$1, 2 * (67 - $A28), 2 * CF$2 + 1)), "", SUBSTITUTE($C$1, "&lt;direc&gt;", RIGHT(OFFSET('rivers (2)'!$A$1, 2 * (67 - $A28), 2 * CF$2 + 1), 1)))
&amp; IF(ISBLANK(OFFSET('rivers (2)'!$A$1, 2 * (67 - $A28) + 1, 2 * CF$2)), "", SUBSTITUTE($D$1, "&lt;direc&gt;", RIGHT(OFFSET('rivers (2)'!$A$1, 2 * (67 - $A28) + 1, 2 * CF$2), 1)))
&amp; IF(ISBLANK('feature type'!CE26), "EndPlot", SUBSTITUTE(SUBSTITUTE(output!$B$1,
                   "f_type", 'feature type'!CE26),
                   "f_var", 'feature variety'!CE26))
&amp; CHAR(10)</f>
        <v xml:space="preserve">BeginPlot
	x=82,y=42
	TerrainType=TERRAIN_OCEAN
	PlotType=3
EndPlot
</v>
      </c>
      <c r="CG28" t="str">
        <f ca="1">SUBSTITUTE(SUBSTITUTE(SUBSTITUTE(SUBSTITUTE($A$1,
"x_coord",CG$2),
"y_coord",$A28),
"t_type",'terrain type'!CF26),
"p_type", 'plot type'!CF26)
&amp; IF(LEFT(resources!CF26, 6) = "BONUS_", CHAR(9) &amp; "BonusType=" &amp; resources!CF26 &amp; CHAR(10), "")
&amp; IF('goody huts'!CF26, "	ImprovementType=IMPROVEMENT_GOODY_HUT" &amp; CHAR(10), "")
&amp; IF(ISBLANK(OFFSET('rivers (2)'!$A$1, 2 * (67 - $A28), 2 * CG$2 + 1)), "", SUBSTITUTE($C$1, "&lt;direc&gt;", RIGHT(OFFSET('rivers (2)'!$A$1, 2 * (67 - $A28), 2 * CG$2 + 1), 1)))
&amp; IF(ISBLANK(OFFSET('rivers (2)'!$A$1, 2 * (67 - $A28) + 1, 2 * CG$2)), "", SUBSTITUTE($D$1, "&lt;direc&gt;", RIGHT(OFFSET('rivers (2)'!$A$1, 2 * (67 - $A28) + 1, 2 * CG$2), 1)))
&amp; IF(ISBLANK('feature type'!CF26), "EndPlot", SUBSTITUTE(SUBSTITUTE(output!$B$1,
                   "f_type", 'feature type'!CF26),
                   "f_var", 'feature variety'!CF26))
&amp; CHAR(10)</f>
        <v xml:space="preserve">BeginPlot
	x=83,y=42
	TerrainType=TERRAIN_PLAINS
	PlotType=1
	FeatureType=FEATURE_FOREST, FeatureVariety=0
EndPlot
</v>
      </c>
      <c r="CH28" t="str">
        <f ca="1">SUBSTITUTE(SUBSTITUTE(SUBSTITUTE(SUBSTITUTE($A$1,
"x_coord",CH$2),
"y_coord",$A28),
"t_type",'terrain type'!CG26),
"p_type", 'plot type'!CG26)
&amp; IF(LEFT(resources!CG26, 6) = "BONUS_", CHAR(9) &amp; "BonusType=" &amp; resources!CG26 &amp; CHAR(10), "")
&amp; IF('goody huts'!CG26, "	ImprovementType=IMPROVEMENT_GOODY_HUT" &amp; CHAR(10), "")
&amp; IF(ISBLANK(OFFSET('rivers (2)'!$A$1, 2 * (67 - $A28), 2 * CH$2 + 1)), "", SUBSTITUTE($C$1, "&lt;direc&gt;", RIGHT(OFFSET('rivers (2)'!$A$1, 2 * (67 - $A28), 2 * CH$2 + 1), 1)))
&amp; IF(ISBLANK(OFFSET('rivers (2)'!$A$1, 2 * (67 - $A28) + 1, 2 * CH$2)), "", SUBSTITUTE($D$1, "&lt;direc&gt;", RIGHT(OFFSET('rivers (2)'!$A$1, 2 * (67 - $A28) + 1, 2 * CH$2), 1)))
&amp; IF(ISBLANK('feature type'!CG26), "EndPlot", SUBSTITUTE(SUBSTITUTE(output!$B$1,
                   "f_type", 'feature type'!CG26),
                   "f_var", 'feature variety'!CG26))
&amp; CHAR(10)</f>
        <v xml:space="preserve">BeginPlot
	x=84,y=42
	TerrainType=TERRAIN_PLAINS
	PlotType=1
	FeatureType=FEATURE_FOREST, FeatureVariety=0
EndPlot
</v>
      </c>
      <c r="CI28" t="str">
        <f ca="1">SUBSTITUTE(SUBSTITUTE(SUBSTITUTE(SUBSTITUTE($A$1,
"x_coord",CI$2),
"y_coord",$A28),
"t_type",'terrain type'!CH26),
"p_type", 'plot type'!CH26)
&amp; IF(LEFT(resources!CH26, 6) = "BONUS_", CHAR(9) &amp; "BonusType=" &amp; resources!CH26 &amp; CHAR(10), "")
&amp; IF('goody huts'!CH26, "	ImprovementType=IMPROVEMENT_GOODY_HUT" &amp; CHAR(10), "")
&amp; IF(ISBLANK(OFFSET('rivers (2)'!$A$1, 2 * (67 - $A28), 2 * CI$2 + 1)), "", SUBSTITUTE($C$1, "&lt;direc&gt;", RIGHT(OFFSET('rivers (2)'!$A$1, 2 * (67 - $A28), 2 * CI$2 + 1), 1)))
&amp; IF(ISBLANK(OFFSET('rivers (2)'!$A$1, 2 * (67 - $A28) + 1, 2 * CI$2)), "", SUBSTITUTE($D$1, "&lt;direc&gt;", RIGHT(OFFSET('rivers (2)'!$A$1, 2 * (67 - $A28) + 1, 2 * CI$2), 1)))
&amp; IF(ISBLANK('feature type'!CH26), "EndPlot", SUBSTITUTE(SUBSTITUTE(output!$B$1,
                   "f_type", 'feature type'!CH26),
                   "f_var", 'feature variety'!CH26))
&amp; CHAR(10)</f>
        <v xml:space="preserve">BeginPlot
	x=85,y=42
	TerrainType=TERRAIN_GRASS
	PlotType=1
EndPlot
</v>
      </c>
      <c r="CJ28" t="str">
        <f ca="1">SUBSTITUTE(SUBSTITUTE(SUBSTITUTE(SUBSTITUTE($A$1,
"x_coord",CJ$2),
"y_coord",$A28),
"t_type",'terrain type'!CI26),
"p_type", 'plot type'!CI26)
&amp; IF(LEFT(resources!CI26, 6) = "BONUS_", CHAR(9) &amp; "BonusType=" &amp; resources!CI26 &amp; CHAR(10), "")
&amp; IF('goody huts'!CI26, "	ImprovementType=IMPROVEMENT_GOODY_HUT" &amp; CHAR(10), "")
&amp; IF(ISBLANK(OFFSET('rivers (2)'!$A$1, 2 * (67 - $A28), 2 * CJ$2 + 1)), "", SUBSTITUTE($C$1, "&lt;direc&gt;", RIGHT(OFFSET('rivers (2)'!$A$1, 2 * (67 - $A28), 2 * CJ$2 + 1), 1)))
&amp; IF(ISBLANK(OFFSET('rivers (2)'!$A$1, 2 * (67 - $A28) + 1, 2 * CJ$2)), "", SUBSTITUTE($D$1, "&lt;direc&gt;", RIGHT(OFFSET('rivers (2)'!$A$1, 2 * (67 - $A28) + 1, 2 * CJ$2), 1)))
&amp; IF(ISBLANK('feature type'!CI26), "EndPlot", SUBSTITUTE(SUBSTITUTE(output!$B$1,
                   "f_type", 'feature type'!CI26),
                   "f_var", 'feature variety'!CI26))
&amp; CHAR(10)</f>
        <v xml:space="preserve">BeginPlot
	x=86,y=42
	TerrainType=TERRAIN_GRASS
	PlotType=1
EndPlot
</v>
      </c>
      <c r="CK28" t="str">
        <f ca="1">SUBSTITUTE(SUBSTITUTE(SUBSTITUTE(SUBSTITUTE($A$1,
"x_coord",CK$2),
"y_coord",$A28),
"t_type",'terrain type'!CJ26),
"p_type", 'plot type'!CJ26)
&amp; IF(LEFT(resources!CJ26, 6) = "BONUS_", CHAR(9) &amp; "BonusType=" &amp; resources!CJ26 &amp; CHAR(10), "")
&amp; IF('goody huts'!CJ26, "	ImprovementType=IMPROVEMENT_GOODY_HUT" &amp; CHAR(10), "")
&amp; IF(ISBLANK(OFFSET('rivers (2)'!$A$1, 2 * (67 - $A28), 2 * CK$2 + 1)), "", SUBSTITUTE($C$1, "&lt;direc&gt;", RIGHT(OFFSET('rivers (2)'!$A$1, 2 * (67 - $A28), 2 * CK$2 + 1), 1)))
&amp; IF(ISBLANK(OFFSET('rivers (2)'!$A$1, 2 * (67 - $A28) + 1, 2 * CK$2)), "", SUBSTITUTE($D$1, "&lt;direc&gt;", RIGHT(OFFSET('rivers (2)'!$A$1, 2 * (67 - $A28) + 1, 2 * CK$2), 1)))
&amp; IF(ISBLANK('feature type'!CJ26), "EndPlot", SUBSTITUTE(SUBSTITUTE(output!$B$1,
                   "f_type", 'feature type'!CJ26),
                   "f_var", 'feature variety'!CJ26))
&amp; CHAR(10)</f>
        <v xml:space="preserve">BeginPlot
	x=87,y=42
	TerrainType=TERRAIN_GRASS
	PlotType=2
	FeatureType=FEATURE_FOREST, FeatureVariety=3
EndPlot
</v>
      </c>
      <c r="CL28" t="str">
        <f ca="1">SUBSTITUTE(SUBSTITUTE(SUBSTITUTE(SUBSTITUTE($A$1,
"x_coord",CL$2),
"y_coord",$A28),
"t_type",'terrain type'!CK26),
"p_type", 'plot type'!CK26)
&amp; IF(LEFT(resources!CK26, 6) = "BONUS_", CHAR(9) &amp; "BonusType=" &amp; resources!CK26 &amp; CHAR(10), "")
&amp; IF('goody huts'!CK26, "	ImprovementType=IMPROVEMENT_GOODY_HUT" &amp; CHAR(10), "")
&amp; IF(ISBLANK(OFFSET('rivers (2)'!$A$1, 2 * (67 - $A28), 2 * CL$2 + 1)), "", SUBSTITUTE($C$1, "&lt;direc&gt;", RIGHT(OFFSET('rivers (2)'!$A$1, 2 * (67 - $A28), 2 * CL$2 + 1), 1)))
&amp; IF(ISBLANK(OFFSET('rivers (2)'!$A$1, 2 * (67 - $A28) + 1, 2 * CL$2)), "", SUBSTITUTE($D$1, "&lt;direc&gt;", RIGHT(OFFSET('rivers (2)'!$A$1, 2 * (67 - $A28) + 1, 2 * CL$2), 1)))
&amp; IF(ISBLANK('feature type'!CK26), "EndPlot", SUBSTITUTE(SUBSTITUTE(output!$B$1,
                   "f_type", 'feature type'!CK26),
                   "f_var", 'feature variety'!CK26))
&amp; CHAR(10)</f>
        <v xml:space="preserve">BeginPlot
	x=88,y=42
	TerrainType=TERRAIN_GRASS
	PlotType=1
	RiverNSDirection=2
	isWOfRiver
	RiverWEDirection=3
	isNOfRiver
	FeatureType=FEATURE_FOREST, FeatureVariety=3
EndPlot
</v>
      </c>
      <c r="CM28" t="str">
        <f ca="1">SUBSTITUTE(SUBSTITUTE(SUBSTITUTE(SUBSTITUTE($A$1,
"x_coord",CM$2),
"y_coord",$A28),
"t_type",'terrain type'!CL26),
"p_type", 'plot type'!CL26)
&amp; IF(LEFT(resources!CL26, 6) = "BONUS_", CHAR(9) &amp; "BonusType=" &amp; resources!CL26 &amp; CHAR(10), "")
&amp; IF('goody huts'!CL26, "	ImprovementType=IMPROVEMENT_GOODY_HUT" &amp; CHAR(10), "")
&amp; IF(ISBLANK(OFFSET('rivers (2)'!$A$1, 2 * (67 - $A28), 2 * CM$2 + 1)), "", SUBSTITUTE($C$1, "&lt;direc&gt;", RIGHT(OFFSET('rivers (2)'!$A$1, 2 * (67 - $A28), 2 * CM$2 + 1), 1)))
&amp; IF(ISBLANK(OFFSET('rivers (2)'!$A$1, 2 * (67 - $A28) + 1, 2 * CM$2)), "", SUBSTITUTE($D$1, "&lt;direc&gt;", RIGHT(OFFSET('rivers (2)'!$A$1, 2 * (67 - $A28) + 1, 2 * CM$2), 1)))
&amp; IF(ISBLANK('feature type'!CL26), "EndPlot", SUBSTITUTE(SUBSTITUTE(output!$B$1,
                   "f_type", 'feature type'!CL26),
                   "f_var", 'feature variety'!CL26))
&amp; CHAR(10)</f>
        <v xml:space="preserve">BeginPlot
	x=89,y=42
	TerrainType=TERRAIN_GRASS
	PlotType=2
	BonusType=BONUS_DEER
	FeatureType=FEATURE_FOREST, FeatureVariety=3
EndPlot
</v>
      </c>
      <c r="CN28" t="str">
        <f ca="1">SUBSTITUTE(SUBSTITUTE(SUBSTITUTE(SUBSTITUTE($A$1,
"x_coord",CN$2),
"y_coord",$A28),
"t_type",'terrain type'!CM26),
"p_type", 'plot type'!CM26)
&amp; IF(LEFT(resources!CM26, 6) = "BONUS_", CHAR(9) &amp; "BonusType=" &amp; resources!CM26 &amp; CHAR(10), "")
&amp; IF('goody huts'!CM26, "	ImprovementType=IMPROVEMENT_GOODY_HUT" &amp; CHAR(10), "")
&amp; IF(ISBLANK(OFFSET('rivers (2)'!$A$1, 2 * (67 - $A28), 2 * CN$2 + 1)), "", SUBSTITUTE($C$1, "&lt;direc&gt;", RIGHT(OFFSET('rivers (2)'!$A$1, 2 * (67 - $A28), 2 * CN$2 + 1), 1)))
&amp; IF(ISBLANK(OFFSET('rivers (2)'!$A$1, 2 * (67 - $A28) + 1, 2 * CN$2)), "", SUBSTITUTE($D$1, "&lt;direc&gt;", RIGHT(OFFSET('rivers (2)'!$A$1, 2 * (67 - $A28) + 1, 2 * CN$2), 1)))
&amp; IF(ISBLANK('feature type'!CM26), "EndPlot", SUBSTITUTE(SUBSTITUTE(output!$B$1,
                   "f_type", 'feature type'!CM26),
                   "f_var", 'feature variety'!CM26))
&amp; CHAR(10)</f>
        <v xml:space="preserve">BeginPlot
	x=90,y=42
	TerrainType=TERRAIN_GRASS
	PlotType=2
EndPlot
</v>
      </c>
      <c r="CO28" t="str">
        <f ca="1">SUBSTITUTE(SUBSTITUTE(SUBSTITUTE(SUBSTITUTE($A$1,
"x_coord",CO$2),
"y_coord",$A28),
"t_type",'terrain type'!CN26),
"p_type", 'plot type'!CN26)
&amp; IF(LEFT(resources!CN26, 6) = "BONUS_", CHAR(9) &amp; "BonusType=" &amp; resources!CN26 &amp; CHAR(10), "")
&amp; IF('goody huts'!CN26, "	ImprovementType=IMPROVEMENT_GOODY_HUT" &amp; CHAR(10), "")
&amp; IF(ISBLANK(OFFSET('rivers (2)'!$A$1, 2 * (67 - $A28), 2 * CO$2 + 1)), "", SUBSTITUTE($C$1, "&lt;direc&gt;", RIGHT(OFFSET('rivers (2)'!$A$1, 2 * (67 - $A28), 2 * CO$2 + 1), 1)))
&amp; IF(ISBLANK(OFFSET('rivers (2)'!$A$1, 2 * (67 - $A28) + 1, 2 * CO$2)), "", SUBSTITUTE($D$1, "&lt;direc&gt;", RIGHT(OFFSET('rivers (2)'!$A$1, 2 * (67 - $A28) + 1, 2 * CO$2), 1)))
&amp; IF(ISBLANK('feature type'!CN26), "EndPlot", SUBSTITUTE(SUBSTITUTE(output!$B$1,
                   "f_type", 'feature type'!CN26),
                   "f_var", 'feature variety'!CN26))
&amp; CHAR(10)</f>
        <v xml:space="preserve">BeginPlot
	x=91,y=42
	TerrainType=TERRAIN_GRASS
	PlotType=1
	FeatureType=FEATURE_FOREST, FeatureVariety=3
EndPlot
</v>
      </c>
      <c r="CP28" t="str">
        <f ca="1">SUBSTITUTE(SUBSTITUTE(SUBSTITUTE(SUBSTITUTE($A$1,
"x_coord",CP$2),
"y_coord",$A28),
"t_type",'terrain type'!CO26),
"p_type", 'plot type'!CO26)
&amp; IF(LEFT(resources!CO26, 6) = "BONUS_", CHAR(9) &amp; "BonusType=" &amp; resources!CO26 &amp; CHAR(10), "")
&amp; IF('goody huts'!CO26, "	ImprovementType=IMPROVEMENT_GOODY_HUT" &amp; CHAR(10), "")
&amp; IF(ISBLANK(OFFSET('rivers (2)'!$A$1, 2 * (67 - $A28), 2 * CP$2 + 1)), "", SUBSTITUTE($C$1, "&lt;direc&gt;", RIGHT(OFFSET('rivers (2)'!$A$1, 2 * (67 - $A28), 2 * CP$2 + 1), 1)))
&amp; IF(ISBLANK(OFFSET('rivers (2)'!$A$1, 2 * (67 - $A28) + 1, 2 * CP$2)), "", SUBSTITUTE($D$1, "&lt;direc&gt;", RIGHT(OFFSET('rivers (2)'!$A$1, 2 * (67 - $A28) + 1, 2 * CP$2), 1)))
&amp; IF(ISBLANK('feature type'!CO26), "EndPlot", SUBSTITUTE(SUBSTITUTE(output!$B$1,
                   "f_type", 'feature type'!CO26),
                   "f_var", 'feature variety'!CO26))
&amp; CHAR(10)</f>
        <v xml:space="preserve">BeginPlot
	x=92,y=42
	TerrainType=TERRAIN_GRASS
	PlotType=2
	FeatureType=FEATURE_FOREST, FeatureVariety=3
EndPlot
</v>
      </c>
      <c r="CQ28" t="str">
        <f ca="1">SUBSTITUTE(SUBSTITUTE(SUBSTITUTE(SUBSTITUTE($A$1,
"x_coord",CQ$2),
"y_coord",$A28),
"t_type",'terrain type'!CP26),
"p_type", 'plot type'!CP26)
&amp; IF(LEFT(resources!CP26, 6) = "BONUS_", CHAR(9) &amp; "BonusType=" &amp; resources!CP26 &amp; CHAR(10), "")
&amp; IF('goody huts'!CP26, "	ImprovementType=IMPROVEMENT_GOODY_HUT" &amp; CHAR(10), "")
&amp; IF(ISBLANK(OFFSET('rivers (2)'!$A$1, 2 * (67 - $A28), 2 * CQ$2 + 1)), "", SUBSTITUTE($C$1, "&lt;direc&gt;", RIGHT(OFFSET('rivers (2)'!$A$1, 2 * (67 - $A28), 2 * CQ$2 + 1), 1)))
&amp; IF(ISBLANK(OFFSET('rivers (2)'!$A$1, 2 * (67 - $A28) + 1, 2 * CQ$2)), "", SUBSTITUTE($D$1, "&lt;direc&gt;", RIGHT(OFFSET('rivers (2)'!$A$1, 2 * (67 - $A28) + 1, 2 * CQ$2), 1)))
&amp; IF(ISBLANK('feature type'!CP26), "EndPlot", SUBSTITUTE(SUBSTITUTE(output!$B$1,
                   "f_type", 'feature type'!CP26),
                   "f_var", 'feature variety'!CP26))
&amp; CHAR(10)</f>
        <v xml:space="preserve">BeginPlot
	x=93,y=42
	TerrainType=TERRAIN_GRASS
	PlotType=1
	FeatureType=FEATURE_FOREST, FeatureVariety=3
EndPlot
</v>
      </c>
      <c r="CR28" t="str">
        <f ca="1">SUBSTITUTE(SUBSTITUTE(SUBSTITUTE(SUBSTITUTE($A$1,
"x_coord",CR$2),
"y_coord",$A28),
"t_type",'terrain type'!CQ26),
"p_type", 'plot type'!CQ26)
&amp; IF(LEFT(resources!CQ26, 6) = "BONUS_", CHAR(9) &amp; "BonusType=" &amp; resources!CQ26 &amp; CHAR(10), "")
&amp; IF('goody huts'!CQ26, "	ImprovementType=IMPROVEMENT_GOODY_HUT" &amp; CHAR(10), "")
&amp; IF(ISBLANK(OFFSET('rivers (2)'!$A$1, 2 * (67 - $A28), 2 * CR$2 + 1)), "", SUBSTITUTE($C$1, "&lt;direc&gt;", RIGHT(OFFSET('rivers (2)'!$A$1, 2 * (67 - $A28), 2 * CR$2 + 1), 1)))
&amp; IF(ISBLANK(OFFSET('rivers (2)'!$A$1, 2 * (67 - $A28) + 1, 2 * CR$2)), "", SUBSTITUTE($D$1, "&lt;direc&gt;", RIGHT(OFFSET('rivers (2)'!$A$1, 2 * (67 - $A28) + 1, 2 * CR$2), 1)))
&amp; IF(ISBLANK('feature type'!CQ26), "EndPlot", SUBSTITUTE(SUBSTITUTE(output!$B$1,
                   "f_type", 'feature type'!CQ26),
                   "f_var", 'feature variety'!CQ26))
&amp; CHAR(10)</f>
        <v xml:space="preserve">BeginPlot
	x=94,y=42
	TerrainType=TERRAIN_GRASS
	PlotType=2
	ImprovementType=IMPROVEMENT_GOODY_HUT
	FeatureType=FEATURE_FOREST, FeatureVariety=3
EndPlot
</v>
      </c>
      <c r="CS28" t="str">
        <f ca="1">SUBSTITUTE(SUBSTITUTE(SUBSTITUTE(SUBSTITUTE($A$1,
"x_coord",CS$2),
"y_coord",$A28),
"t_type",'terrain type'!CR26),
"p_type", 'plot type'!CR26)
&amp; IF(LEFT(resources!CR26, 6) = "BONUS_", CHAR(9) &amp; "BonusType=" &amp; resources!CR26 &amp; CHAR(10), "")
&amp; IF('goody huts'!CR26, "	ImprovementType=IMPROVEMENT_GOODY_HUT" &amp; CHAR(10), "")
&amp; IF(ISBLANK(OFFSET('rivers (2)'!$A$1, 2 * (67 - $A28), 2 * CS$2 + 1)), "", SUBSTITUTE($C$1, "&lt;direc&gt;", RIGHT(OFFSET('rivers (2)'!$A$1, 2 * (67 - $A28), 2 * CS$2 + 1), 1)))
&amp; IF(ISBLANK(OFFSET('rivers (2)'!$A$1, 2 * (67 - $A28) + 1, 2 * CS$2)), "", SUBSTITUTE($D$1, "&lt;direc&gt;", RIGHT(OFFSET('rivers (2)'!$A$1, 2 * (67 - $A28) + 1, 2 * CS$2), 1)))
&amp; IF(ISBLANK('feature type'!CR26), "EndPlot", SUBSTITUTE(SUBSTITUTE(output!$B$1,
                   "f_type", 'feature type'!CR26),
                   "f_var", 'feature variety'!CR26))
&amp; CHAR(10)</f>
        <v xml:space="preserve">BeginPlot
	x=95,y=42
	TerrainType=TERRAIN_GRASS
	PlotType=2
	BonusType=BONUS_IRON
	RiverNSDirection=0
	isWOfRiver
	FeatureType=FEATURE_FOREST, FeatureVariety=3
EndPlot
</v>
      </c>
      <c r="CT28" t="str">
        <f ca="1">SUBSTITUTE(SUBSTITUTE(SUBSTITUTE(SUBSTITUTE($A$1,
"x_coord",CT$2),
"y_coord",$A28),
"t_type",'terrain type'!CS26),
"p_type", 'plot type'!CS26)
&amp; IF(LEFT(resources!CS26, 6) = "BONUS_", CHAR(9) &amp; "BonusType=" &amp; resources!CS26 &amp; CHAR(10), "")
&amp; IF('goody huts'!CS26, "	ImprovementType=IMPROVEMENT_GOODY_HUT" &amp; CHAR(10), "")
&amp; IF(ISBLANK(OFFSET('rivers (2)'!$A$1, 2 * (67 - $A28), 2 * CT$2 + 1)), "", SUBSTITUTE($C$1, "&lt;direc&gt;", RIGHT(OFFSET('rivers (2)'!$A$1, 2 * (67 - $A28), 2 * CT$2 + 1), 1)))
&amp; IF(ISBLANK(OFFSET('rivers (2)'!$A$1, 2 * (67 - $A28) + 1, 2 * CT$2)), "", SUBSTITUTE($D$1, "&lt;direc&gt;", RIGHT(OFFSET('rivers (2)'!$A$1, 2 * (67 - $A28) + 1, 2 * CT$2), 1)))
&amp; IF(ISBLANK('feature type'!CS26), "EndPlot", SUBSTITUTE(SUBSTITUTE(output!$B$1,
                   "f_type", 'feature type'!CS26),
                   "f_var", 'feature variety'!CS26))
&amp; CHAR(10)</f>
        <v xml:space="preserve">BeginPlot
	x=96,y=42
	TerrainType=TERRAIN_GRASS
	PlotType=2
EndPlot
</v>
      </c>
      <c r="CU28" t="str">
        <f ca="1">SUBSTITUTE(SUBSTITUTE(SUBSTITUTE(SUBSTITUTE($A$1,
"x_coord",CU$2),
"y_coord",$A28),
"t_type",'terrain type'!CT26),
"p_type", 'plot type'!CT26)
&amp; IF(LEFT(resources!CT26, 6) = "BONUS_", CHAR(9) &amp; "BonusType=" &amp; resources!CT26 &amp; CHAR(10), "")
&amp; IF('goody huts'!CT26, "	ImprovementType=IMPROVEMENT_GOODY_HUT" &amp; CHAR(10), "")
&amp; IF(ISBLANK(OFFSET('rivers (2)'!$A$1, 2 * (67 - $A28), 2 * CU$2 + 1)), "", SUBSTITUTE($C$1, "&lt;direc&gt;", RIGHT(OFFSET('rivers (2)'!$A$1, 2 * (67 - $A28), 2 * CU$2 + 1), 1)))
&amp; IF(ISBLANK(OFFSET('rivers (2)'!$A$1, 2 * (67 - $A28) + 1, 2 * CU$2)), "", SUBSTITUTE($D$1, "&lt;direc&gt;", RIGHT(OFFSET('rivers (2)'!$A$1, 2 * (67 - $A28) + 1, 2 * CU$2), 1)))
&amp; IF(ISBLANK('feature type'!CT26), "EndPlot", SUBSTITUTE(SUBSTITUTE(output!$B$1,
                   "f_type", 'feature type'!CT26),
                   "f_var", 'feature variety'!CT26))
&amp; CHAR(10)</f>
        <v xml:space="preserve">BeginPlot
	x=97,y=42
	TerrainType=TERRAIN_GRASS
	PlotType=2
EndPlot
</v>
      </c>
      <c r="CV28" t="str">
        <f ca="1">SUBSTITUTE(SUBSTITUTE(SUBSTITUTE(SUBSTITUTE($A$1,
"x_coord",CV$2),
"y_coord",$A28),
"t_type",'terrain type'!CU26),
"p_type", 'plot type'!CU26)
&amp; IF(LEFT(resources!CU26, 6) = "BONUS_", CHAR(9) &amp; "BonusType=" &amp; resources!CU26 &amp; CHAR(10), "")
&amp; IF('goody huts'!CU26, "	ImprovementType=IMPROVEMENT_GOODY_HUT" &amp; CHAR(10), "")
&amp; IF(ISBLANK(OFFSET('rivers (2)'!$A$1, 2 * (67 - $A28), 2 * CV$2 + 1)), "", SUBSTITUTE($C$1, "&lt;direc&gt;", RIGHT(OFFSET('rivers (2)'!$A$1, 2 * (67 - $A28), 2 * CV$2 + 1), 1)))
&amp; IF(ISBLANK(OFFSET('rivers (2)'!$A$1, 2 * (67 - $A28) + 1, 2 * CV$2)), "", SUBSTITUTE($D$1, "&lt;direc&gt;", RIGHT(OFFSET('rivers (2)'!$A$1, 2 * (67 - $A28) + 1, 2 * CV$2), 1)))
&amp; IF(ISBLANK('feature type'!CU26), "EndPlot", SUBSTITUTE(SUBSTITUTE(output!$B$1,
                   "f_type", 'feature type'!CU26),
                   "f_var", 'feature variety'!CU26))
&amp; CHAR(10)</f>
        <v xml:space="preserve">BeginPlot
	x=98,y=42
	TerrainType=TERRAIN_GRASS
	PlotType=2
	FeatureType=FEATURE_FOREST, FeatureVariety=3
EndPlot
</v>
      </c>
      <c r="CW28" t="str">
        <f ca="1">SUBSTITUTE(SUBSTITUTE(SUBSTITUTE(SUBSTITUTE($A$1,
"x_coord",CW$2),
"y_coord",$A28),
"t_type",'terrain type'!CV26),
"p_type", 'plot type'!CV26)
&amp; IF(LEFT(resources!CV26, 6) = "BONUS_", CHAR(9) &amp; "BonusType=" &amp; resources!CV26 &amp; CHAR(10), "")
&amp; IF('goody huts'!CV26, "	ImprovementType=IMPROVEMENT_GOODY_HUT" &amp; CHAR(10), "")
&amp; IF(ISBLANK(OFFSET('rivers (2)'!$A$1, 2 * (67 - $A28), 2 * CW$2 + 1)), "", SUBSTITUTE($C$1, "&lt;direc&gt;", RIGHT(OFFSET('rivers (2)'!$A$1, 2 * (67 - $A28), 2 * CW$2 + 1), 1)))
&amp; IF(ISBLANK(OFFSET('rivers (2)'!$A$1, 2 * (67 - $A28) + 1, 2 * CW$2)), "", SUBSTITUTE($D$1, "&lt;direc&gt;", RIGHT(OFFSET('rivers (2)'!$A$1, 2 * (67 - $A28) + 1, 2 * CW$2), 1)))
&amp; IF(ISBLANK('feature type'!CV26), "EndPlot", SUBSTITUTE(SUBSTITUTE(output!$B$1,
                   "f_type", 'feature type'!CV26),
                   "f_var", 'feature variety'!CV26))
&amp; CHAR(10)</f>
        <v xml:space="preserve">BeginPlot
	x=99,y=42
	TerrainType=TERRAIN_GRASS
	PlotType=1
EndPlot
</v>
      </c>
      <c r="CX28" t="str">
        <f ca="1">SUBSTITUTE(SUBSTITUTE(SUBSTITUTE(SUBSTITUTE($A$1,
"x_coord",CX$2),
"y_coord",$A28),
"t_type",'terrain type'!CW26),
"p_type", 'plot type'!CW26)
&amp; IF(LEFT(resources!CW26, 6) = "BONUS_", CHAR(9) &amp; "BonusType=" &amp; resources!CW26 &amp; CHAR(10), "")
&amp; IF('goody huts'!CW26, "	ImprovementType=IMPROVEMENT_GOODY_HUT" &amp; CHAR(10), "")
&amp; IF(ISBLANK(OFFSET('rivers (2)'!$A$1, 2 * (67 - $A28), 2 * CX$2 + 1)), "", SUBSTITUTE($C$1, "&lt;direc&gt;", RIGHT(OFFSET('rivers (2)'!$A$1, 2 * (67 - $A28), 2 * CX$2 + 1), 1)))
&amp; IF(ISBLANK(OFFSET('rivers (2)'!$A$1, 2 * (67 - $A28) + 1, 2 * CX$2)), "", SUBSTITUTE($D$1, "&lt;direc&gt;", RIGHT(OFFSET('rivers (2)'!$A$1, 2 * (67 - $A28) + 1, 2 * CX$2), 1)))
&amp; IF(ISBLANK('feature type'!CW26), "EndPlot", SUBSTITUTE(SUBSTITUTE(output!$B$1,
                   "f_type", 'feature type'!CW26),
                   "f_var", 'feature variety'!CW26))
&amp; CHAR(10)</f>
        <v xml:space="preserve">BeginPlot
	x=100,y=42
	TerrainType=TERRAIN_GRASS
	PlotType=1
	RiverNSDirection=0
	isWOfRiver
	FeatureType=FEATURE_FOREST, FeatureVariety=3
EndPlot
</v>
      </c>
      <c r="CY28" t="str">
        <f ca="1">SUBSTITUTE(SUBSTITUTE(SUBSTITUTE(SUBSTITUTE($A$1,
"x_coord",CY$2),
"y_coord",$A28),
"t_type",'terrain type'!CX26),
"p_type", 'plot type'!CX26)
&amp; IF(LEFT(resources!CX26, 6) = "BONUS_", CHAR(9) &amp; "BonusType=" &amp; resources!CX26 &amp; CHAR(10), "")
&amp; IF('goody huts'!CX26, "	ImprovementType=IMPROVEMENT_GOODY_HUT" &amp; CHAR(10), "")
&amp; IF(ISBLANK(OFFSET('rivers (2)'!$A$1, 2 * (67 - $A28), 2 * CY$2 + 1)), "", SUBSTITUTE($C$1, "&lt;direc&gt;", RIGHT(OFFSET('rivers (2)'!$A$1, 2 * (67 - $A28), 2 * CY$2 + 1), 1)))
&amp; IF(ISBLANK(OFFSET('rivers (2)'!$A$1, 2 * (67 - $A28) + 1, 2 * CY$2)), "", SUBSTITUTE($D$1, "&lt;direc&gt;", RIGHT(OFFSET('rivers (2)'!$A$1, 2 * (67 - $A28) + 1, 2 * CY$2), 1)))
&amp; IF(ISBLANK('feature type'!CX26), "EndPlot", SUBSTITUTE(SUBSTITUTE(output!$B$1,
                   "f_type", 'feature type'!CX26),
                   "f_var", 'feature variety'!CX26))
&amp; CHAR(10)</f>
        <v xml:space="preserve">BeginPlot
	x=101,y=42
	TerrainType=TERRAIN_GRASS
	PlotType=2
	RiverWEDirection=3
	isNOfRiver
	FeatureType=FEATURE_FOREST, FeatureVariety=3
EndPlot
</v>
      </c>
      <c r="CZ28" t="str">
        <f ca="1">SUBSTITUTE(SUBSTITUTE(SUBSTITUTE(SUBSTITUTE($A$1,
"x_coord",CZ$2),
"y_coord",$A28),
"t_type",'terrain type'!CY26),
"p_type", 'plot type'!CY26)
&amp; IF(LEFT(resources!CY26, 6) = "BONUS_", CHAR(9) &amp; "BonusType=" &amp; resources!CY26 &amp; CHAR(10), "")
&amp; IF('goody huts'!CY26, "	ImprovementType=IMPROVEMENT_GOODY_HUT" &amp; CHAR(10), "")
&amp; IF(ISBLANK(OFFSET('rivers (2)'!$A$1, 2 * (67 - $A28), 2 * CZ$2 + 1)), "", SUBSTITUTE($C$1, "&lt;direc&gt;", RIGHT(OFFSET('rivers (2)'!$A$1, 2 * (67 - $A28), 2 * CZ$2 + 1), 1)))
&amp; IF(ISBLANK(OFFSET('rivers (2)'!$A$1, 2 * (67 - $A28) + 1, 2 * CZ$2)), "", SUBSTITUTE($D$1, "&lt;direc&gt;", RIGHT(OFFSET('rivers (2)'!$A$1, 2 * (67 - $A28) + 1, 2 * CZ$2), 1)))
&amp; IF(ISBLANK('feature type'!CY26), "EndPlot", SUBSTITUTE(SUBSTITUTE(output!$B$1,
                   "f_type", 'feature type'!CY26),
                   "f_var", 'feature variety'!CY26))
&amp; CHAR(10)</f>
        <v xml:space="preserve">BeginPlot
	x=102,y=42
	TerrainType=TERRAIN_GRASS
	PlotType=2
	FeatureType=FEATURE_FOREST, FeatureVariety=3
EndPlot
</v>
      </c>
      <c r="DA28" t="str">
        <f ca="1">SUBSTITUTE(SUBSTITUTE(SUBSTITUTE(SUBSTITUTE($A$1,
"x_coord",DA$2),
"y_coord",$A28),
"t_type",'terrain type'!CZ26),
"p_type", 'plot type'!CZ26)
&amp; IF(LEFT(resources!CZ26, 6) = "BONUS_", CHAR(9) &amp; "BonusType=" &amp; resources!CZ26 &amp; CHAR(10), "")
&amp; IF('goody huts'!CZ26, "	ImprovementType=IMPROVEMENT_GOODY_HUT" &amp; CHAR(10), "")
&amp; IF(ISBLANK(OFFSET('rivers (2)'!$A$1, 2 * (67 - $A28), 2 * DA$2 + 1)), "", SUBSTITUTE($C$1, "&lt;direc&gt;", RIGHT(OFFSET('rivers (2)'!$A$1, 2 * (67 - $A28), 2 * DA$2 + 1), 1)))
&amp; IF(ISBLANK(OFFSET('rivers (2)'!$A$1, 2 * (67 - $A28) + 1, 2 * DA$2)), "", SUBSTITUTE($D$1, "&lt;direc&gt;", RIGHT(OFFSET('rivers (2)'!$A$1, 2 * (67 - $A28) + 1, 2 * DA$2), 1)))
&amp; IF(ISBLANK('feature type'!CZ26), "EndPlot", SUBSTITUTE(SUBSTITUTE(output!$B$1,
                   "f_type", 'feature type'!CZ26),
                   "f_var", 'feature variety'!CZ26))
&amp; CHAR(10)</f>
        <v xml:space="preserve">BeginPlot
	x=103,y=42
	TerrainType=TERRAIN_GRASS
	PlotType=2
	FeatureType=FEATURE_FOREST, FeatureVariety=3
EndPlot
</v>
      </c>
      <c r="DB28" t="str">
        <f ca="1">SUBSTITUTE(SUBSTITUTE(SUBSTITUTE(SUBSTITUTE($A$1,
"x_coord",DB$2),
"y_coord",$A28),
"t_type",'terrain type'!DA26),
"p_type", 'plot type'!DA26)
&amp; IF(LEFT(resources!DA26, 6) = "BONUS_", CHAR(9) &amp; "BonusType=" &amp; resources!DA26 &amp; CHAR(10), "")
&amp; IF('goody huts'!DA26, "	ImprovementType=IMPROVEMENT_GOODY_HUT" &amp; CHAR(10), "")
&amp; IF(ISBLANK(OFFSET('rivers (2)'!$A$1, 2 * (67 - $A28), 2 * DB$2 + 1)), "", SUBSTITUTE($C$1, "&lt;direc&gt;", RIGHT(OFFSET('rivers (2)'!$A$1, 2 * (67 - $A28), 2 * DB$2 + 1), 1)))
&amp; IF(ISBLANK(OFFSET('rivers (2)'!$A$1, 2 * (67 - $A28) + 1, 2 * DB$2)), "", SUBSTITUTE($D$1, "&lt;direc&gt;", RIGHT(OFFSET('rivers (2)'!$A$1, 2 * (67 - $A28) + 1, 2 * DB$2), 1)))
&amp; IF(ISBLANK('feature type'!DA26), "EndPlot", SUBSTITUTE(SUBSTITUTE(output!$B$1,
                   "f_type", 'feature type'!DA26),
                   "f_var", 'feature variety'!DA26))
&amp; CHAR(10)</f>
        <v xml:space="preserve">BeginPlot
	x=104,y=42
	TerrainType=TERRAIN_GRASS
	PlotType=2
EndPlot
</v>
      </c>
      <c r="DC28" t="str">
        <f ca="1">SUBSTITUTE(SUBSTITUTE(SUBSTITUTE(SUBSTITUTE($A$1,
"x_coord",DC$2),
"y_coord",$A28),
"t_type",'terrain type'!DB26),
"p_type", 'plot type'!DB26)
&amp; IF(LEFT(resources!DB26, 6) = "BONUS_", CHAR(9) &amp; "BonusType=" &amp; resources!DB26 &amp; CHAR(10), "")
&amp; IF('goody huts'!DB26, "	ImprovementType=IMPROVEMENT_GOODY_HUT" &amp; CHAR(10), "")
&amp; IF(ISBLANK(OFFSET('rivers (2)'!$A$1, 2 * (67 - $A28), 2 * DC$2 + 1)), "", SUBSTITUTE($C$1, "&lt;direc&gt;", RIGHT(OFFSET('rivers (2)'!$A$1, 2 * (67 - $A28), 2 * DC$2 + 1), 1)))
&amp; IF(ISBLANK(OFFSET('rivers (2)'!$A$1, 2 * (67 - $A28) + 1, 2 * DC$2)), "", SUBSTITUTE($D$1, "&lt;direc&gt;", RIGHT(OFFSET('rivers (2)'!$A$1, 2 * (67 - $A28) + 1, 2 * DC$2), 1)))
&amp; IF(ISBLANK('feature type'!DB26), "EndPlot", SUBSTITUTE(SUBSTITUTE(output!$B$1,
                   "f_type", 'feature type'!DB26),
                   "f_var", 'feature variety'!DB26))
&amp; CHAR(10)</f>
        <v xml:space="preserve">BeginPlot
	x=105,y=42
	TerrainType=TERRAIN_GRASS
	PlotType=2
	FeatureType=FEATURE_FOREST, FeatureVariety=3
EndPlot
</v>
      </c>
      <c r="DD28" t="str">
        <f ca="1">SUBSTITUTE(SUBSTITUTE(SUBSTITUTE(SUBSTITUTE($A$1,
"x_coord",DD$2),
"y_coord",$A28),
"t_type",'terrain type'!DC26),
"p_type", 'plot type'!DC26)
&amp; IF(LEFT(resources!DC26, 6) = "BONUS_", CHAR(9) &amp; "BonusType=" &amp; resources!DC26 &amp; CHAR(10), "")
&amp; IF('goody huts'!DC26, "	ImprovementType=IMPROVEMENT_GOODY_HUT" &amp; CHAR(10), "")
&amp; IF(ISBLANK(OFFSET('rivers (2)'!$A$1, 2 * (67 - $A28), 2 * DD$2 + 1)), "", SUBSTITUTE($C$1, "&lt;direc&gt;", RIGHT(OFFSET('rivers (2)'!$A$1, 2 * (67 - $A28), 2 * DD$2 + 1), 1)))
&amp; IF(ISBLANK(OFFSET('rivers (2)'!$A$1, 2 * (67 - $A28) + 1, 2 * DD$2)), "", SUBSTITUTE($D$1, "&lt;direc&gt;", RIGHT(OFFSET('rivers (2)'!$A$1, 2 * (67 - $A28) + 1, 2 * DD$2), 1)))
&amp; IF(ISBLANK('feature type'!DC26), "EndPlot", SUBSTITUTE(SUBSTITUTE(output!$B$1,
                   "f_type", 'feature type'!DC26),
                   "f_var", 'feature variety'!DC26))
&amp; CHAR(10)</f>
        <v xml:space="preserve">BeginPlot
	x=106,y=42
	TerrainType=TERRAIN_GRASS
	PlotType=2
	RiverNSDirection=2
	isWOfRiver
	FeatureType=FEATURE_FOREST, FeatureVariety=3
EndPlot
</v>
      </c>
      <c r="DE28" t="str">
        <f ca="1">SUBSTITUTE(SUBSTITUTE(SUBSTITUTE(SUBSTITUTE($A$1,
"x_coord",DE$2),
"y_coord",$A28),
"t_type",'terrain type'!DD26),
"p_type", 'plot type'!DD26)
&amp; IF(LEFT(resources!DD26, 6) = "BONUS_", CHAR(9) &amp; "BonusType=" &amp; resources!DD26 &amp; CHAR(10), "")
&amp; IF('goody huts'!DD26, "	ImprovementType=IMPROVEMENT_GOODY_HUT" &amp; CHAR(10), "")
&amp; IF(ISBLANK(OFFSET('rivers (2)'!$A$1, 2 * (67 - $A28), 2 * DE$2 + 1)), "", SUBSTITUTE($C$1, "&lt;direc&gt;", RIGHT(OFFSET('rivers (2)'!$A$1, 2 * (67 - $A28), 2 * DE$2 + 1), 1)))
&amp; IF(ISBLANK(OFFSET('rivers (2)'!$A$1, 2 * (67 - $A28) + 1, 2 * DE$2)), "", SUBSTITUTE($D$1, "&lt;direc&gt;", RIGHT(OFFSET('rivers (2)'!$A$1, 2 * (67 - $A28) + 1, 2 * DE$2), 1)))
&amp; IF(ISBLANK('feature type'!DD26), "EndPlot", SUBSTITUTE(SUBSTITUTE(output!$B$1,
                   "f_type", 'feature type'!DD26),
                   "f_var", 'feature variety'!DD26))
&amp; CHAR(10)</f>
        <v xml:space="preserve">BeginPlot
	x=107,y=42
	TerrainType=TERRAIN_GRASS
	PlotType=2
	BonusType=BONUS_PIG
	RiverWEDirection=1
	isNOfRiver
EndPlot
</v>
      </c>
      <c r="DF28" t="str">
        <f ca="1">SUBSTITUTE(SUBSTITUTE(SUBSTITUTE(SUBSTITUTE($A$1,
"x_coord",DF$2),
"y_coord",$A28),
"t_type",'terrain type'!DE26),
"p_type", 'plot type'!DE26)
&amp; IF(LEFT(resources!DE26, 6) = "BONUS_", CHAR(9) &amp; "BonusType=" &amp; resources!DE26 &amp; CHAR(10), "")
&amp; IF('goody huts'!DE26, "	ImprovementType=IMPROVEMENT_GOODY_HUT" &amp; CHAR(10), "")
&amp; IF(ISBLANK(OFFSET('rivers (2)'!$A$1, 2 * (67 - $A28), 2 * DF$2 + 1)), "", SUBSTITUTE($C$1, "&lt;direc&gt;", RIGHT(OFFSET('rivers (2)'!$A$1, 2 * (67 - $A28), 2 * DF$2 + 1), 1)))
&amp; IF(ISBLANK(OFFSET('rivers (2)'!$A$1, 2 * (67 - $A28) + 1, 2 * DF$2)), "", SUBSTITUTE($D$1, "&lt;direc&gt;", RIGHT(OFFSET('rivers (2)'!$A$1, 2 * (67 - $A28) + 1, 2 * DF$2), 1)))
&amp; IF(ISBLANK('feature type'!DE26), "EndPlot", SUBSTITUTE(SUBSTITUTE(output!$B$1,
                   "f_type", 'feature type'!DE26),
                   "f_var", 'feature variety'!DE26))
&amp; CHAR(10)</f>
        <v xml:space="preserve">BeginPlot
	x=108,y=42
	TerrainType=TERRAIN_GRASS
	PlotType=1
	ImprovementType=IMPROVEMENT_GOODY_HUT
EndPlot
</v>
      </c>
      <c r="DG28" t="str">
        <f ca="1">SUBSTITUTE(SUBSTITUTE(SUBSTITUTE(SUBSTITUTE($A$1,
"x_coord",DG$2),
"y_coord",$A28),
"t_type",'terrain type'!DF26),
"p_type", 'plot type'!DF26)
&amp; IF(LEFT(resources!DF26, 6) = "BONUS_", CHAR(9) &amp; "BonusType=" &amp; resources!DF26 &amp; CHAR(10), "")
&amp; IF('goody huts'!DF26, "	ImprovementType=IMPROVEMENT_GOODY_HUT" &amp; CHAR(10), "")
&amp; IF(ISBLANK(OFFSET('rivers (2)'!$A$1, 2 * (67 - $A28), 2 * DG$2 + 1)), "", SUBSTITUTE($C$1, "&lt;direc&gt;", RIGHT(OFFSET('rivers (2)'!$A$1, 2 * (67 - $A28), 2 * DG$2 + 1), 1)))
&amp; IF(ISBLANK(OFFSET('rivers (2)'!$A$1, 2 * (67 - $A28) + 1, 2 * DG$2)), "", SUBSTITUTE($D$1, "&lt;direc&gt;", RIGHT(OFFSET('rivers (2)'!$A$1, 2 * (67 - $A28) + 1, 2 * DG$2), 1)))
&amp; IF(ISBLANK('feature type'!DF26), "EndPlot", SUBSTITUTE(SUBSTITUTE(output!$B$1,
                   "f_type", 'feature type'!DF26),
                   "f_var", 'feature variety'!DF26))
&amp; CHAR(10)</f>
        <v xml:space="preserve">BeginPlot
	x=109,y=42
	TerrainType=TERRAIN_GRASS
	PlotType=1
	BonusType=BONUS_MARBLE
EndPlot
</v>
      </c>
      <c r="DH28" t="str">
        <f ca="1">SUBSTITUTE(SUBSTITUTE(SUBSTITUTE(SUBSTITUTE($A$1,
"x_coord",DH$2),
"y_coord",$A28),
"t_type",'terrain type'!DG26),
"p_type", 'plot type'!DG26)
&amp; IF(LEFT(resources!DG26, 6) = "BONUS_", CHAR(9) &amp; "BonusType=" &amp; resources!DG26 &amp; CHAR(10), "")
&amp; IF('goody huts'!DG26, "	ImprovementType=IMPROVEMENT_GOODY_HUT" &amp; CHAR(10), "")
&amp; IF(ISBLANK(OFFSET('rivers (2)'!$A$1, 2 * (67 - $A28), 2 * DH$2 + 1)), "", SUBSTITUTE($C$1, "&lt;direc&gt;", RIGHT(OFFSET('rivers (2)'!$A$1, 2 * (67 - $A28), 2 * DH$2 + 1), 1)))
&amp; IF(ISBLANK(OFFSET('rivers (2)'!$A$1, 2 * (67 - $A28) + 1, 2 * DH$2)), "", SUBSTITUTE($D$1, "&lt;direc&gt;", RIGHT(OFFSET('rivers (2)'!$A$1, 2 * (67 - $A28) + 1, 2 * DH$2), 1)))
&amp; IF(ISBLANK('feature type'!DG26), "EndPlot", SUBSTITUTE(SUBSTITUTE(output!$B$1,
                   "f_type", 'feature type'!DG26),
                   "f_var", 'feature variety'!DG26))
&amp; CHAR(10)</f>
        <v xml:space="preserve">BeginPlot
	x=110,y=42
	TerrainType=TERRAIN_COAST
	PlotType=3
EndPlot
</v>
      </c>
      <c r="DI28" t="str">
        <f ca="1">SUBSTITUTE(SUBSTITUTE(SUBSTITUTE(SUBSTITUTE($A$1,
"x_coord",DI$2),
"y_coord",$A28),
"t_type",'terrain type'!DH26),
"p_type", 'plot type'!DH26)
&amp; IF(LEFT(resources!DH26, 6) = "BONUS_", CHAR(9) &amp; "BonusType=" &amp; resources!DH26 &amp; CHAR(10), "")
&amp; IF('goody huts'!DH26, "	ImprovementType=IMPROVEMENT_GOODY_HUT" &amp; CHAR(10), "")
&amp; IF(ISBLANK(OFFSET('rivers (2)'!$A$1, 2 * (67 - $A28), 2 * DI$2 + 1)), "", SUBSTITUTE($C$1, "&lt;direc&gt;", RIGHT(OFFSET('rivers (2)'!$A$1, 2 * (67 - $A28), 2 * DI$2 + 1), 1)))
&amp; IF(ISBLANK(OFFSET('rivers (2)'!$A$1, 2 * (67 - $A28) + 1, 2 * DI$2)), "", SUBSTITUTE($D$1, "&lt;direc&gt;", RIGHT(OFFSET('rivers (2)'!$A$1, 2 * (67 - $A28) + 1, 2 * DI$2), 1)))
&amp; IF(ISBLANK('feature type'!DH26), "EndPlot", SUBSTITUTE(SUBSTITUTE(output!$B$1,
                   "f_type", 'feature type'!DH26),
                   "f_var", 'feature variety'!DH26))
&amp; CHAR(10)</f>
        <v xml:space="preserve">BeginPlot
	x=111,y=42
	TerrainType=TERRAIN_OCEAN
	PlotType=3
EndPlot
</v>
      </c>
      <c r="DJ28" t="str">
        <f ca="1">SUBSTITUTE(SUBSTITUTE(SUBSTITUTE(SUBSTITUTE($A$1,
"x_coord",DJ$2),
"y_coord",$A28),
"t_type",'terrain type'!DI26),
"p_type", 'plot type'!DI26)
&amp; IF(LEFT(resources!DI26, 6) = "BONUS_", CHAR(9) &amp; "BonusType=" &amp; resources!DI26 &amp; CHAR(10), "")
&amp; IF('goody huts'!DI26, "	ImprovementType=IMPROVEMENT_GOODY_HUT" &amp; CHAR(10), "")
&amp; IF(ISBLANK(OFFSET('rivers (2)'!$A$1, 2 * (67 - $A28), 2 * DJ$2 + 1)), "", SUBSTITUTE($C$1, "&lt;direc&gt;", RIGHT(OFFSET('rivers (2)'!$A$1, 2 * (67 - $A28), 2 * DJ$2 + 1), 1)))
&amp; IF(ISBLANK(OFFSET('rivers (2)'!$A$1, 2 * (67 - $A28) + 1, 2 * DJ$2)), "", SUBSTITUTE($D$1, "&lt;direc&gt;", RIGHT(OFFSET('rivers (2)'!$A$1, 2 * (67 - $A28) + 1, 2 * DJ$2), 1)))
&amp; IF(ISBLANK('feature type'!DI26), "EndPlot", SUBSTITUTE(SUBSTITUTE(output!$B$1,
                   "f_type", 'feature type'!DI26),
                   "f_var", 'feature variety'!DI26))
&amp; CHAR(10)</f>
        <v xml:space="preserve">BeginPlot
	x=112,y=42
	TerrainType=TERRAIN_OCEAN
	PlotType=3
EndPlot
</v>
      </c>
      <c r="DK28" t="str">
        <f ca="1">SUBSTITUTE(SUBSTITUTE(SUBSTITUTE(SUBSTITUTE($A$1,
"x_coord",DK$2),
"y_coord",$A28),
"t_type",'terrain type'!DJ26),
"p_type", 'plot type'!DJ26)
&amp; IF(LEFT(resources!DJ26, 6) = "BONUS_", CHAR(9) &amp; "BonusType=" &amp; resources!DJ26 &amp; CHAR(10), "")
&amp; IF('goody huts'!DJ26, "	ImprovementType=IMPROVEMENT_GOODY_HUT" &amp; CHAR(10), "")
&amp; IF(ISBLANK(OFFSET('rivers (2)'!$A$1, 2 * (67 - $A28), 2 * DK$2 + 1)), "", SUBSTITUTE($C$1, "&lt;direc&gt;", RIGHT(OFFSET('rivers (2)'!$A$1, 2 * (67 - $A28), 2 * DK$2 + 1), 1)))
&amp; IF(ISBLANK(OFFSET('rivers (2)'!$A$1, 2 * (67 - $A28) + 1, 2 * DK$2)), "", SUBSTITUTE($D$1, "&lt;direc&gt;", RIGHT(OFFSET('rivers (2)'!$A$1, 2 * (67 - $A28) + 1, 2 * DK$2), 1)))
&amp; IF(ISBLANK('feature type'!DJ26), "EndPlot", SUBSTITUTE(SUBSTITUTE(output!$B$1,
                   "f_type", 'feature type'!DJ26),
                   "f_var", 'feature variety'!DJ26))
&amp; CHAR(10)</f>
        <v xml:space="preserve">BeginPlot
	x=113,y=42
	TerrainType=TERRAIN_OCEAN
	PlotType=3
EndPlot
</v>
      </c>
      <c r="DL28" t="str">
        <f ca="1">SUBSTITUTE(SUBSTITUTE(SUBSTITUTE(SUBSTITUTE($A$1,
"x_coord",DL$2),
"y_coord",$A28),
"t_type",'terrain type'!DK26),
"p_type", 'plot type'!DK26)
&amp; IF(LEFT(resources!DK26, 6) = "BONUS_", CHAR(9) &amp; "BonusType=" &amp; resources!DK26 &amp; CHAR(10), "")
&amp; IF('goody huts'!DK26, "	ImprovementType=IMPROVEMENT_GOODY_HUT" &amp; CHAR(10), "")
&amp; IF(ISBLANK(OFFSET('rivers (2)'!$A$1, 2 * (67 - $A28), 2 * DL$2 + 1)), "", SUBSTITUTE($C$1, "&lt;direc&gt;", RIGHT(OFFSET('rivers (2)'!$A$1, 2 * (67 - $A28), 2 * DL$2 + 1), 1)))
&amp; IF(ISBLANK(OFFSET('rivers (2)'!$A$1, 2 * (67 - $A28) + 1, 2 * DL$2)), "", SUBSTITUTE($D$1, "&lt;direc&gt;", RIGHT(OFFSET('rivers (2)'!$A$1, 2 * (67 - $A28) + 1, 2 * DL$2), 1)))
&amp; IF(ISBLANK('feature type'!DK26), "EndPlot", SUBSTITUTE(SUBSTITUTE(output!$B$1,
                   "f_type", 'feature type'!DK26),
                   "f_var", 'feature variety'!DK26))
&amp; CHAR(10)</f>
        <v xml:space="preserve">BeginPlot
	x=114,y=42
	TerrainType=TERRAIN_OCEAN
	PlotType=3
EndPlot
</v>
      </c>
      <c r="DM28" t="str">
        <f ca="1">SUBSTITUTE(SUBSTITUTE(SUBSTITUTE(SUBSTITUTE($A$1,
"x_coord",DM$2),
"y_coord",$A28),
"t_type",'terrain type'!DL26),
"p_type", 'plot type'!DL26)
&amp; IF(LEFT(resources!DL26, 6) = "BONUS_", CHAR(9) &amp; "BonusType=" &amp; resources!DL26 &amp; CHAR(10), "")
&amp; IF('goody huts'!DL26, "	ImprovementType=IMPROVEMENT_GOODY_HUT" &amp; CHAR(10), "")
&amp; IF(ISBLANK(OFFSET('rivers (2)'!$A$1, 2 * (67 - $A28), 2 * DM$2 + 1)), "", SUBSTITUTE($C$1, "&lt;direc&gt;", RIGHT(OFFSET('rivers (2)'!$A$1, 2 * (67 - $A28), 2 * DM$2 + 1), 1)))
&amp; IF(ISBLANK(OFFSET('rivers (2)'!$A$1, 2 * (67 - $A28) + 1, 2 * DM$2)), "", SUBSTITUTE($D$1, "&lt;direc&gt;", RIGHT(OFFSET('rivers (2)'!$A$1, 2 * (67 - $A28) + 1, 2 * DM$2), 1)))
&amp; IF(ISBLANK('feature type'!DL26), "EndPlot", SUBSTITUTE(SUBSTITUTE(output!$B$1,
                   "f_type", 'feature type'!DL26),
                   "f_var", 'feature variety'!DL26))
&amp; CHAR(10)</f>
        <v xml:space="preserve">BeginPlot
	x=115,y=42
	TerrainType=TERRAIN_OCEAN
	PlotType=3
EndPlot
</v>
      </c>
      <c r="DN28" t="str">
        <f ca="1">SUBSTITUTE(SUBSTITUTE(SUBSTITUTE(SUBSTITUTE($A$1,
"x_coord",DN$2),
"y_coord",$A28),
"t_type",'terrain type'!DM26),
"p_type", 'plot type'!DM26)
&amp; IF(LEFT(resources!DM26, 6) = "BONUS_", CHAR(9) &amp; "BonusType=" &amp; resources!DM26 &amp; CHAR(10), "")
&amp; IF('goody huts'!DM26, "	ImprovementType=IMPROVEMENT_GOODY_HUT" &amp; CHAR(10), "")
&amp; IF(ISBLANK(OFFSET('rivers (2)'!$A$1, 2 * (67 - $A28), 2 * DN$2 + 1)), "", SUBSTITUTE($C$1, "&lt;direc&gt;", RIGHT(OFFSET('rivers (2)'!$A$1, 2 * (67 - $A28), 2 * DN$2 + 1), 1)))
&amp; IF(ISBLANK(OFFSET('rivers (2)'!$A$1, 2 * (67 - $A28) + 1, 2 * DN$2)), "", SUBSTITUTE($D$1, "&lt;direc&gt;", RIGHT(OFFSET('rivers (2)'!$A$1, 2 * (67 - $A28) + 1, 2 * DN$2), 1)))
&amp; IF(ISBLANK('feature type'!DM26), "EndPlot", SUBSTITUTE(SUBSTITUTE(output!$B$1,
                   "f_type", 'feature type'!DM26),
                   "f_var", 'feature variety'!DM26))
&amp; CHAR(10)</f>
        <v xml:space="preserve">BeginPlot
	x=116,y=42
	TerrainType=TERRAIN_OCEAN
	PlotType=3
EndPlot
</v>
      </c>
      <c r="DO28" t="str">
        <f ca="1">SUBSTITUTE(SUBSTITUTE(SUBSTITUTE(SUBSTITUTE($A$1,
"x_coord",DO$2),
"y_coord",$A28),
"t_type",'terrain type'!DN26),
"p_type", 'plot type'!DN26)
&amp; IF(LEFT(resources!DN26, 6) = "BONUS_", CHAR(9) &amp; "BonusType=" &amp; resources!DN26 &amp; CHAR(10), "")
&amp; IF('goody huts'!DN26, "	ImprovementType=IMPROVEMENT_GOODY_HUT" &amp; CHAR(10), "")
&amp; IF(ISBLANK(OFFSET('rivers (2)'!$A$1, 2 * (67 - $A28), 2 * DO$2 + 1)), "", SUBSTITUTE($C$1, "&lt;direc&gt;", RIGHT(OFFSET('rivers (2)'!$A$1, 2 * (67 - $A28), 2 * DO$2 + 1), 1)))
&amp; IF(ISBLANK(OFFSET('rivers (2)'!$A$1, 2 * (67 - $A28) + 1, 2 * DO$2)), "", SUBSTITUTE($D$1, "&lt;direc&gt;", RIGHT(OFFSET('rivers (2)'!$A$1, 2 * (67 - $A28) + 1, 2 * DO$2), 1)))
&amp; IF(ISBLANK('feature type'!DN26), "EndPlot", SUBSTITUTE(SUBSTITUTE(output!$B$1,
                   "f_type", 'feature type'!DN26),
                   "f_var", 'feature variety'!DN26))
&amp; CHAR(10)</f>
        <v xml:space="preserve">BeginPlot
	x=117,y=42
	TerrainType=TERRAIN_OCEAN
	PlotType=3
EndPlot
</v>
      </c>
      <c r="DP28" t="str">
        <f ca="1">SUBSTITUTE(SUBSTITUTE(SUBSTITUTE(SUBSTITUTE($A$1,
"x_coord",DP$2),
"y_coord",$A28),
"t_type",'terrain type'!DO26),
"p_type", 'plot type'!DO26)
&amp; IF(LEFT(resources!DO26, 6) = "BONUS_", CHAR(9) &amp; "BonusType=" &amp; resources!DO26 &amp; CHAR(10), "")
&amp; IF('goody huts'!DO26, "	ImprovementType=IMPROVEMENT_GOODY_HUT" &amp; CHAR(10), "")
&amp; IF(ISBLANK(OFFSET('rivers (2)'!$A$1, 2 * (67 - $A28), 2 * DP$2 + 1)), "", SUBSTITUTE($C$1, "&lt;direc&gt;", RIGHT(OFFSET('rivers (2)'!$A$1, 2 * (67 - $A28), 2 * DP$2 + 1), 1)))
&amp; IF(ISBLANK(OFFSET('rivers (2)'!$A$1, 2 * (67 - $A28) + 1, 2 * DP$2)), "", SUBSTITUTE($D$1, "&lt;direc&gt;", RIGHT(OFFSET('rivers (2)'!$A$1, 2 * (67 - $A28) + 1, 2 * DP$2), 1)))
&amp; IF(ISBLANK('feature type'!DO26), "EndPlot", SUBSTITUTE(SUBSTITUTE(output!$B$1,
                   "f_type", 'feature type'!DO26),
                   "f_var", 'feature variety'!DO26))
&amp; CHAR(10)</f>
        <v xml:space="preserve">BeginPlot
	x=118,y=42
	TerrainType=TERRAIN_OCEAN
	PlotType=3
EndPlot
</v>
      </c>
      <c r="DQ28" t="str">
        <f ca="1">SUBSTITUTE(SUBSTITUTE(SUBSTITUTE(SUBSTITUTE($A$1,
"x_coord",DQ$2),
"y_coord",$A28),
"t_type",'terrain type'!DP26),
"p_type", 'plot type'!DP26)
&amp; IF(LEFT(resources!DP26, 6) = "BONUS_", CHAR(9) &amp; "BonusType=" &amp; resources!DP26 &amp; CHAR(10), "")
&amp; IF('goody huts'!DP26, "	ImprovementType=IMPROVEMENT_GOODY_HUT" &amp; CHAR(10), "")
&amp; IF(ISBLANK(OFFSET('rivers (2)'!$A$1, 2 * (67 - $A28), 2 * DQ$2 + 1)), "", SUBSTITUTE($C$1, "&lt;direc&gt;", RIGHT(OFFSET('rivers (2)'!$A$1, 2 * (67 - $A28), 2 * DQ$2 + 1), 1)))
&amp; IF(ISBLANK(OFFSET('rivers (2)'!$A$1, 2 * (67 - $A28) + 1, 2 * DQ$2)), "", SUBSTITUTE($D$1, "&lt;direc&gt;", RIGHT(OFFSET('rivers (2)'!$A$1, 2 * (67 - $A28) + 1, 2 * DQ$2), 1)))
&amp; IF(ISBLANK('feature type'!DP26), "EndPlot", SUBSTITUTE(SUBSTITUTE(output!$B$1,
                   "f_type", 'feature type'!DP26),
                   "f_var", 'feature variety'!DP26))
&amp; CHAR(10)</f>
        <v xml:space="preserve">BeginPlot
	x=119,y=42
	TerrainType=TERRAIN_OCEAN
	PlotType=3
EndPlot
</v>
      </c>
      <c r="DR28" t="str">
        <f ca="1">SUBSTITUTE(SUBSTITUTE(SUBSTITUTE(SUBSTITUTE($A$1,
"x_coord",DR$2),
"y_coord",$A28),
"t_type",'terrain type'!DQ26),
"p_type", 'plot type'!DQ26)
&amp; IF(LEFT(resources!DQ26, 6) = "BONUS_", CHAR(9) &amp; "BonusType=" &amp; resources!DQ26 &amp; CHAR(10), "")
&amp; IF('goody huts'!DQ26, "	ImprovementType=IMPROVEMENT_GOODY_HUT" &amp; CHAR(10), "")
&amp; IF(ISBLANK(OFFSET('rivers (2)'!$A$1, 2 * (67 - $A28), 2 * DR$2 + 1)), "", SUBSTITUTE($C$1, "&lt;direc&gt;", RIGHT(OFFSET('rivers (2)'!$A$1, 2 * (67 - $A28), 2 * DR$2 + 1), 1)))
&amp; IF(ISBLANK(OFFSET('rivers (2)'!$A$1, 2 * (67 - $A28) + 1, 2 * DR$2)), "", SUBSTITUTE($D$1, "&lt;direc&gt;", RIGHT(OFFSET('rivers (2)'!$A$1, 2 * (67 - $A28) + 1, 2 * DR$2), 1)))
&amp; IF(ISBLANK('feature type'!DQ26), "EndPlot", SUBSTITUTE(SUBSTITUTE(output!$B$1,
                   "f_type", 'feature type'!DQ26),
                   "f_var", 'feature variety'!DQ26))
&amp; CHAR(10)</f>
        <v xml:space="preserve">BeginPlot
	x=120,y=42
	TerrainType=TERRAIN_OCEAN
	PlotType=3
EndPlot
</v>
      </c>
      <c r="DS28" t="str">
        <f ca="1">SUBSTITUTE(SUBSTITUTE(SUBSTITUTE(SUBSTITUTE($A$1,
"x_coord",DS$2),
"y_coord",$A28),
"t_type",'terrain type'!DR26),
"p_type", 'plot type'!DR26)
&amp; IF(LEFT(resources!DR26, 6) = "BONUS_", CHAR(9) &amp; "BonusType=" &amp; resources!DR26 &amp; CHAR(10), "")
&amp; IF('goody huts'!DR26, "	ImprovementType=IMPROVEMENT_GOODY_HUT" &amp; CHAR(10), "")
&amp; IF(ISBLANK(OFFSET('rivers (2)'!$A$1, 2 * (67 - $A28), 2 * DS$2 + 1)), "", SUBSTITUTE($C$1, "&lt;direc&gt;", RIGHT(OFFSET('rivers (2)'!$A$1, 2 * (67 - $A28), 2 * DS$2 + 1), 1)))
&amp; IF(ISBLANK(OFFSET('rivers (2)'!$A$1, 2 * (67 - $A28) + 1, 2 * DS$2)), "", SUBSTITUTE($D$1, "&lt;direc&gt;", RIGHT(OFFSET('rivers (2)'!$A$1, 2 * (67 - $A28) + 1, 2 * DS$2), 1)))
&amp; IF(ISBLANK('feature type'!DR26), "EndPlot", SUBSTITUTE(SUBSTITUTE(output!$B$1,
                   "f_type", 'feature type'!DR26),
                   "f_var", 'feature variety'!DR26))
&amp; CHAR(10)</f>
        <v xml:space="preserve">BeginPlot
	x=121,y=42
	TerrainType=TERRAIN_OCEAN
	PlotType=3
EndPlot
</v>
      </c>
      <c r="DT28" t="str">
        <f ca="1">SUBSTITUTE(SUBSTITUTE(SUBSTITUTE(SUBSTITUTE($A$1,
"x_coord",DT$2),
"y_coord",$A28),
"t_type",'terrain type'!DS26),
"p_type", 'plot type'!DS26)
&amp; IF(LEFT(resources!DS26, 6) = "BONUS_", CHAR(9) &amp; "BonusType=" &amp; resources!DS26 &amp; CHAR(10), "")
&amp; IF('goody huts'!DS26, "	ImprovementType=IMPROVEMENT_GOODY_HUT" &amp; CHAR(10), "")
&amp; IF(ISBLANK(OFFSET('rivers (2)'!$A$1, 2 * (67 - $A28), 2 * DT$2 + 1)), "", SUBSTITUTE($C$1, "&lt;direc&gt;", RIGHT(OFFSET('rivers (2)'!$A$1, 2 * (67 - $A28), 2 * DT$2 + 1), 1)))
&amp; IF(ISBLANK(OFFSET('rivers (2)'!$A$1, 2 * (67 - $A28) + 1, 2 * DT$2)), "", SUBSTITUTE($D$1, "&lt;direc&gt;", RIGHT(OFFSET('rivers (2)'!$A$1, 2 * (67 - $A28) + 1, 2 * DT$2), 1)))
&amp; IF(ISBLANK('feature type'!DS26), "EndPlot", SUBSTITUTE(SUBSTITUTE(output!$B$1,
                   "f_type", 'feature type'!DS26),
                   "f_var", 'feature variety'!DS26))
&amp; CHAR(10)</f>
        <v xml:space="preserve">BeginPlot
	x=122,y=42
	TerrainType=TERRAIN_OCEAN
	PlotType=3
EndPlot
</v>
      </c>
      <c r="DU28" t="str">
        <f ca="1">SUBSTITUTE(SUBSTITUTE(SUBSTITUTE(SUBSTITUTE($A$1,
"x_coord",DU$2),
"y_coord",$A28),
"t_type",'terrain type'!DT26),
"p_type", 'plot type'!DT26)
&amp; IF(LEFT(resources!DT26, 6) = "BONUS_", CHAR(9) &amp; "BonusType=" &amp; resources!DT26 &amp; CHAR(10), "")
&amp; IF('goody huts'!DT26, "	ImprovementType=IMPROVEMENT_GOODY_HUT" &amp; CHAR(10), "")
&amp; IF(ISBLANK(OFFSET('rivers (2)'!$A$1, 2 * (67 - $A28), 2 * DU$2 + 1)), "", SUBSTITUTE($C$1, "&lt;direc&gt;", RIGHT(OFFSET('rivers (2)'!$A$1, 2 * (67 - $A28), 2 * DU$2 + 1), 1)))
&amp; IF(ISBLANK(OFFSET('rivers (2)'!$A$1, 2 * (67 - $A28) + 1, 2 * DU$2)), "", SUBSTITUTE($D$1, "&lt;direc&gt;", RIGHT(OFFSET('rivers (2)'!$A$1, 2 * (67 - $A28) + 1, 2 * DU$2), 1)))
&amp; IF(ISBLANK('feature type'!DT26), "EndPlot", SUBSTITUTE(SUBSTITUTE(output!$B$1,
                   "f_type", 'feature type'!DT26),
                   "f_var", 'feature variety'!DT26))
&amp; CHAR(10)</f>
        <v xml:space="preserve">BeginPlot
	x=123,y=42
	TerrainType=TERRAIN_OCEAN
	PlotType=3
EndPlot
</v>
      </c>
    </row>
    <row r="29" spans="1:125" x14ac:dyDescent="0.25">
      <c r="A29" s="10">
        <v>41</v>
      </c>
      <c r="B29" t="str">
        <f ca="1">SUBSTITUTE(SUBSTITUTE(SUBSTITUTE(SUBSTITUTE($A$1,
"x_coord",B$2),
"y_coord",$A29),
"t_type",'terrain type'!A27),
"p_type", 'plot type'!A27)
&amp; IF(LEFT(resources!A27, 6) = "BONUS_", CHAR(9) &amp; "BonusType=" &amp; resources!A27 &amp; CHAR(10), "")
&amp; IF('goody huts'!A27, "	ImprovementType=IMPROVEMENT_GOODY_HUT" &amp; CHAR(10), "")
&amp; IF(ISBLANK(OFFSET('rivers (2)'!$A$1, 2 * (67 - $A29), 2 * B$2 + 1)), "", SUBSTITUTE($C$1, "&lt;direc&gt;", RIGHT(OFFSET('rivers (2)'!$A$1, 2 * (67 - $A29), 2 * B$2 + 1), 1)))
&amp; IF(ISBLANK(OFFSET('rivers (2)'!$A$1, 2 * (67 - $A29) + 1, 2 * B$2)), "", SUBSTITUTE($D$1, "&lt;direc&gt;", RIGHT(OFFSET('rivers (2)'!$A$1, 2 * (67 - $A29) + 1, 2 * B$2), 1)))
&amp; IF(ISBLANK('feature type'!A27), "EndPlot", SUBSTITUTE(SUBSTITUTE(output!$B$1,
                   "f_type", 'feature type'!A27),
                   "f_var", 'feature variety'!A27))
&amp; CHAR(10)</f>
        <v xml:space="preserve">BeginPlot
	x=0,y=41
	TerrainType=TERRAIN_OCEAN
	PlotType=3
EndPlot
</v>
      </c>
      <c r="C29" t="str">
        <f ca="1">SUBSTITUTE(SUBSTITUTE(SUBSTITUTE(SUBSTITUTE($A$1,
"x_coord",C$2),
"y_coord",$A29),
"t_type",'terrain type'!B27),
"p_type", 'plot type'!B27)
&amp; IF(LEFT(resources!B27, 6) = "BONUS_", CHAR(9) &amp; "BonusType=" &amp; resources!B27 &amp; CHAR(10), "")
&amp; IF('goody huts'!B27, "	ImprovementType=IMPROVEMENT_GOODY_HUT" &amp; CHAR(10), "")
&amp; IF(ISBLANK(OFFSET('rivers (2)'!$A$1, 2 * (67 - $A29), 2 * C$2 + 1)), "", SUBSTITUTE($C$1, "&lt;direc&gt;", RIGHT(OFFSET('rivers (2)'!$A$1, 2 * (67 - $A29), 2 * C$2 + 1), 1)))
&amp; IF(ISBLANK(OFFSET('rivers (2)'!$A$1, 2 * (67 - $A29) + 1, 2 * C$2)), "", SUBSTITUTE($D$1, "&lt;direc&gt;", RIGHT(OFFSET('rivers (2)'!$A$1, 2 * (67 - $A29) + 1, 2 * C$2), 1)))
&amp; IF(ISBLANK('feature type'!B27), "EndPlot", SUBSTITUTE(SUBSTITUTE(output!$B$1,
                   "f_type", 'feature type'!B27),
                   "f_var", 'feature variety'!B27))
&amp; CHAR(10)</f>
        <v xml:space="preserve">BeginPlot
	x=1,y=41
	TerrainType=TERRAIN_COAST
	PlotType=3
EndPlot
</v>
      </c>
      <c r="D29" t="str">
        <f ca="1">SUBSTITUTE(SUBSTITUTE(SUBSTITUTE(SUBSTITUTE($A$1,
"x_coord",D$2),
"y_coord",$A29),
"t_type",'terrain type'!C27),
"p_type", 'plot type'!C27)
&amp; IF(LEFT(resources!C27, 6) = "BONUS_", CHAR(9) &amp; "BonusType=" &amp; resources!C27 &amp; CHAR(10), "")
&amp; IF('goody huts'!C27, "	ImprovementType=IMPROVEMENT_GOODY_HUT" &amp; CHAR(10), "")
&amp; IF(ISBLANK(OFFSET('rivers (2)'!$A$1, 2 * (67 - $A29), 2 * D$2 + 1)), "", SUBSTITUTE($C$1, "&lt;direc&gt;", RIGHT(OFFSET('rivers (2)'!$A$1, 2 * (67 - $A29), 2 * D$2 + 1), 1)))
&amp; IF(ISBLANK(OFFSET('rivers (2)'!$A$1, 2 * (67 - $A29) + 1, 2 * D$2)), "", SUBSTITUTE($D$1, "&lt;direc&gt;", RIGHT(OFFSET('rivers (2)'!$A$1, 2 * (67 - $A29) + 1, 2 * D$2), 1)))
&amp; IF(ISBLANK('feature type'!C27), "EndPlot", SUBSTITUTE(SUBSTITUTE(output!$B$1,
                   "f_type", 'feature type'!C27),
                   "f_var", 'feature variety'!C27))
&amp; CHAR(10)</f>
        <v xml:space="preserve">BeginPlot
	x=2,y=41
	TerrainType=TERRAIN_GRASS
	PlotType=0
EndPlot
</v>
      </c>
      <c r="E29" t="str">
        <f ca="1">SUBSTITUTE(SUBSTITUTE(SUBSTITUTE(SUBSTITUTE($A$1,
"x_coord",E$2),
"y_coord",$A29),
"t_type",'terrain type'!D27),
"p_type", 'plot type'!D27)
&amp; IF(LEFT(resources!D27, 6) = "BONUS_", CHAR(9) &amp; "BonusType=" &amp; resources!D27 &amp; CHAR(10), "")
&amp; IF('goody huts'!D27, "	ImprovementType=IMPROVEMENT_GOODY_HUT" &amp; CHAR(10), "")
&amp; IF(ISBLANK(OFFSET('rivers (2)'!$A$1, 2 * (67 - $A29), 2 * E$2 + 1)), "", SUBSTITUTE($C$1, "&lt;direc&gt;", RIGHT(OFFSET('rivers (2)'!$A$1, 2 * (67 - $A29), 2 * E$2 + 1), 1)))
&amp; IF(ISBLANK(OFFSET('rivers (2)'!$A$1, 2 * (67 - $A29) + 1, 2 * E$2)), "", SUBSTITUTE($D$1, "&lt;direc&gt;", RIGHT(OFFSET('rivers (2)'!$A$1, 2 * (67 - $A29) + 1, 2 * E$2), 1)))
&amp; IF(ISBLANK('feature type'!D27), "EndPlot", SUBSTITUTE(SUBSTITUTE(output!$B$1,
                   "f_type", 'feature type'!D27),
                   "f_var", 'feature variety'!D27))
&amp; CHAR(10)</f>
        <v xml:space="preserve">BeginPlot
	x=3,y=41
	TerrainType=TERRAIN_COAST
	PlotType=3
EndPlot
</v>
      </c>
      <c r="F29" t="str">
        <f ca="1">SUBSTITUTE(SUBSTITUTE(SUBSTITUTE(SUBSTITUTE($A$1,
"x_coord",F$2),
"y_coord",$A29),
"t_type",'terrain type'!E27),
"p_type", 'plot type'!E27)
&amp; IF(LEFT(resources!E27, 6) = "BONUS_", CHAR(9) &amp; "BonusType=" &amp; resources!E27 &amp; CHAR(10), "")
&amp; IF('goody huts'!E27, "	ImprovementType=IMPROVEMENT_GOODY_HUT" &amp; CHAR(10), "")
&amp; IF(ISBLANK(OFFSET('rivers (2)'!$A$1, 2 * (67 - $A29), 2 * F$2 + 1)), "", SUBSTITUTE($C$1, "&lt;direc&gt;", RIGHT(OFFSET('rivers (2)'!$A$1, 2 * (67 - $A29), 2 * F$2 + 1), 1)))
&amp; IF(ISBLANK(OFFSET('rivers (2)'!$A$1, 2 * (67 - $A29) + 1, 2 * F$2)), "", SUBSTITUTE($D$1, "&lt;direc&gt;", RIGHT(OFFSET('rivers (2)'!$A$1, 2 * (67 - $A29) + 1, 2 * F$2), 1)))
&amp; IF(ISBLANK('feature type'!E27), "EndPlot", SUBSTITUTE(SUBSTITUTE(output!$B$1,
                   "f_type", 'feature type'!E27),
                   "f_var", 'feature variety'!E27))
&amp; CHAR(10)</f>
        <v xml:space="preserve">BeginPlot
	x=4,y=41
	TerrainType=TERRAIN_COAST
	PlotType=3
EndPlot
</v>
      </c>
      <c r="G29" t="str">
        <f ca="1">SUBSTITUTE(SUBSTITUTE(SUBSTITUTE(SUBSTITUTE($A$1,
"x_coord",G$2),
"y_coord",$A29),
"t_type",'terrain type'!F27),
"p_type", 'plot type'!F27)
&amp; IF(LEFT(resources!F27, 6) = "BONUS_", CHAR(9) &amp; "BonusType=" &amp; resources!F27 &amp; CHAR(10), "")
&amp; IF('goody huts'!F27, "	ImprovementType=IMPROVEMENT_GOODY_HUT" &amp; CHAR(10), "")
&amp; IF(ISBLANK(OFFSET('rivers (2)'!$A$1, 2 * (67 - $A29), 2 * G$2 + 1)), "", SUBSTITUTE($C$1, "&lt;direc&gt;", RIGHT(OFFSET('rivers (2)'!$A$1, 2 * (67 - $A29), 2 * G$2 + 1), 1)))
&amp; IF(ISBLANK(OFFSET('rivers (2)'!$A$1, 2 * (67 - $A29) + 1, 2 * G$2)), "", SUBSTITUTE($D$1, "&lt;direc&gt;", RIGHT(OFFSET('rivers (2)'!$A$1, 2 * (67 - $A29) + 1, 2 * G$2), 1)))
&amp; IF(ISBLANK('feature type'!F27), "EndPlot", SUBSTITUTE(SUBSTITUTE(output!$B$1,
                   "f_type", 'feature type'!F27),
                   "f_var", 'feature variety'!F27))
&amp; CHAR(10)</f>
        <v xml:space="preserve">BeginPlot
	x=5,y=41
	TerrainType=TERRAIN_COAST
	PlotType=3
EndPlot
</v>
      </c>
      <c r="H29" t="str">
        <f ca="1">SUBSTITUTE(SUBSTITUTE(SUBSTITUTE(SUBSTITUTE($A$1,
"x_coord",H$2),
"y_coord",$A29),
"t_type",'terrain type'!G27),
"p_type", 'plot type'!G27)
&amp; IF(LEFT(resources!G27, 6) = "BONUS_", CHAR(9) &amp; "BonusType=" &amp; resources!G27 &amp; CHAR(10), "")
&amp; IF('goody huts'!G27, "	ImprovementType=IMPROVEMENT_GOODY_HUT" &amp; CHAR(10), "")
&amp; IF(ISBLANK(OFFSET('rivers (2)'!$A$1, 2 * (67 - $A29), 2 * H$2 + 1)), "", SUBSTITUTE($C$1, "&lt;direc&gt;", RIGHT(OFFSET('rivers (2)'!$A$1, 2 * (67 - $A29), 2 * H$2 + 1), 1)))
&amp; IF(ISBLANK(OFFSET('rivers (2)'!$A$1, 2 * (67 - $A29) + 1, 2 * H$2)), "", SUBSTITUTE($D$1, "&lt;direc&gt;", RIGHT(OFFSET('rivers (2)'!$A$1, 2 * (67 - $A29) + 1, 2 * H$2), 1)))
&amp; IF(ISBLANK('feature type'!G27), "EndPlot", SUBSTITUTE(SUBSTITUTE(output!$B$1,
                   "f_type", 'feature type'!G27),
                   "f_var", 'feature variety'!G27))
&amp; CHAR(10)</f>
        <v xml:space="preserve">BeginPlot
	x=6,y=41
	TerrainType=TERRAIN_COAST
	PlotType=3
EndPlot
</v>
      </c>
      <c r="I29" t="str">
        <f ca="1">SUBSTITUTE(SUBSTITUTE(SUBSTITUTE(SUBSTITUTE($A$1,
"x_coord",I$2),
"y_coord",$A29),
"t_type",'terrain type'!H27),
"p_type", 'plot type'!H27)
&amp; IF(LEFT(resources!H27, 6) = "BONUS_", CHAR(9) &amp; "BonusType=" &amp; resources!H27 &amp; CHAR(10), "")
&amp; IF('goody huts'!H27, "	ImprovementType=IMPROVEMENT_GOODY_HUT" &amp; CHAR(10), "")
&amp; IF(ISBLANK(OFFSET('rivers (2)'!$A$1, 2 * (67 - $A29), 2 * I$2 + 1)), "", SUBSTITUTE($C$1, "&lt;direc&gt;", RIGHT(OFFSET('rivers (2)'!$A$1, 2 * (67 - $A29), 2 * I$2 + 1), 1)))
&amp; IF(ISBLANK(OFFSET('rivers (2)'!$A$1, 2 * (67 - $A29) + 1, 2 * I$2)), "", SUBSTITUTE($D$1, "&lt;direc&gt;", RIGHT(OFFSET('rivers (2)'!$A$1, 2 * (67 - $A29) + 1, 2 * I$2), 1)))
&amp; IF(ISBLANK('feature type'!H27), "EndPlot", SUBSTITUTE(SUBSTITUTE(output!$B$1,
                   "f_type", 'feature type'!H27),
                   "f_var", 'feature variety'!H27))
&amp; CHAR(10)</f>
        <v xml:space="preserve">BeginPlot
	x=7,y=41
	TerrainType=TERRAIN_OCEAN
	PlotType=3
EndPlot
</v>
      </c>
      <c r="J29" t="str">
        <f ca="1">SUBSTITUTE(SUBSTITUTE(SUBSTITUTE(SUBSTITUTE($A$1,
"x_coord",J$2),
"y_coord",$A29),
"t_type",'terrain type'!I27),
"p_type", 'plot type'!I27)
&amp; IF(LEFT(resources!I27, 6) = "BONUS_", CHAR(9) &amp; "BonusType=" &amp; resources!I27 &amp; CHAR(10), "")
&amp; IF('goody huts'!I27, "	ImprovementType=IMPROVEMENT_GOODY_HUT" &amp; CHAR(10), "")
&amp; IF(ISBLANK(OFFSET('rivers (2)'!$A$1, 2 * (67 - $A29), 2 * J$2 + 1)), "", SUBSTITUTE($C$1, "&lt;direc&gt;", RIGHT(OFFSET('rivers (2)'!$A$1, 2 * (67 - $A29), 2 * J$2 + 1), 1)))
&amp; IF(ISBLANK(OFFSET('rivers (2)'!$A$1, 2 * (67 - $A29) + 1, 2 * J$2)), "", SUBSTITUTE($D$1, "&lt;direc&gt;", RIGHT(OFFSET('rivers (2)'!$A$1, 2 * (67 - $A29) + 1, 2 * J$2), 1)))
&amp; IF(ISBLANK('feature type'!I27), "EndPlot", SUBSTITUTE(SUBSTITUTE(output!$B$1,
                   "f_type", 'feature type'!I27),
                   "f_var", 'feature variety'!I27))
&amp; CHAR(10)</f>
        <v xml:space="preserve">BeginPlot
	x=8,y=41
	TerrainType=TERRAIN_OCEAN
	PlotType=3
EndPlot
</v>
      </c>
      <c r="K29" t="str">
        <f ca="1">SUBSTITUTE(SUBSTITUTE(SUBSTITUTE(SUBSTITUTE($A$1,
"x_coord",K$2),
"y_coord",$A29),
"t_type",'terrain type'!J27),
"p_type", 'plot type'!J27)
&amp; IF(LEFT(resources!J27, 6) = "BONUS_", CHAR(9) &amp; "BonusType=" &amp; resources!J27 &amp; CHAR(10), "")
&amp; IF('goody huts'!J27, "	ImprovementType=IMPROVEMENT_GOODY_HUT" &amp; CHAR(10), "")
&amp; IF(ISBLANK(OFFSET('rivers (2)'!$A$1, 2 * (67 - $A29), 2 * K$2 + 1)), "", SUBSTITUTE($C$1, "&lt;direc&gt;", RIGHT(OFFSET('rivers (2)'!$A$1, 2 * (67 - $A29), 2 * K$2 + 1), 1)))
&amp; IF(ISBLANK(OFFSET('rivers (2)'!$A$1, 2 * (67 - $A29) + 1, 2 * K$2)), "", SUBSTITUTE($D$1, "&lt;direc&gt;", RIGHT(OFFSET('rivers (2)'!$A$1, 2 * (67 - $A29) + 1, 2 * K$2), 1)))
&amp; IF(ISBLANK('feature type'!J27), "EndPlot", SUBSTITUTE(SUBSTITUTE(output!$B$1,
                   "f_type", 'feature type'!J27),
                   "f_var", 'feature variety'!J27))
&amp; CHAR(10)</f>
        <v xml:space="preserve">BeginPlot
	x=9,y=41
	TerrainType=TERRAIN_OCEAN
	PlotType=3
EndPlot
</v>
      </c>
      <c r="L29" t="str">
        <f ca="1">SUBSTITUTE(SUBSTITUTE(SUBSTITUTE(SUBSTITUTE($A$1,
"x_coord",L$2),
"y_coord",$A29),
"t_type",'terrain type'!K27),
"p_type", 'plot type'!K27)
&amp; IF(LEFT(resources!K27, 6) = "BONUS_", CHAR(9) &amp; "BonusType=" &amp; resources!K27 &amp; CHAR(10), "")
&amp; IF('goody huts'!K27, "	ImprovementType=IMPROVEMENT_GOODY_HUT" &amp; CHAR(10), "")
&amp; IF(ISBLANK(OFFSET('rivers (2)'!$A$1, 2 * (67 - $A29), 2 * L$2 + 1)), "", SUBSTITUTE($C$1, "&lt;direc&gt;", RIGHT(OFFSET('rivers (2)'!$A$1, 2 * (67 - $A29), 2 * L$2 + 1), 1)))
&amp; IF(ISBLANK(OFFSET('rivers (2)'!$A$1, 2 * (67 - $A29) + 1, 2 * L$2)), "", SUBSTITUTE($D$1, "&lt;direc&gt;", RIGHT(OFFSET('rivers (2)'!$A$1, 2 * (67 - $A29) + 1, 2 * L$2), 1)))
&amp; IF(ISBLANK('feature type'!K27), "EndPlot", SUBSTITUTE(SUBSTITUTE(output!$B$1,
                   "f_type", 'feature type'!K27),
                   "f_var", 'feature variety'!K27))
&amp; CHAR(10)</f>
        <v xml:space="preserve">BeginPlot
	x=10,y=41
	TerrainType=TERRAIN_OCEAN
	PlotType=3
EndPlot
</v>
      </c>
      <c r="M29" t="str">
        <f ca="1">SUBSTITUTE(SUBSTITUTE(SUBSTITUTE(SUBSTITUTE($A$1,
"x_coord",M$2),
"y_coord",$A29),
"t_type",'terrain type'!L27),
"p_type", 'plot type'!L27)
&amp; IF(LEFT(resources!L27, 6) = "BONUS_", CHAR(9) &amp; "BonusType=" &amp; resources!L27 &amp; CHAR(10), "")
&amp; IF('goody huts'!L27, "	ImprovementType=IMPROVEMENT_GOODY_HUT" &amp; CHAR(10), "")
&amp; IF(ISBLANK(OFFSET('rivers (2)'!$A$1, 2 * (67 - $A29), 2 * M$2 + 1)), "", SUBSTITUTE($C$1, "&lt;direc&gt;", RIGHT(OFFSET('rivers (2)'!$A$1, 2 * (67 - $A29), 2 * M$2 + 1), 1)))
&amp; IF(ISBLANK(OFFSET('rivers (2)'!$A$1, 2 * (67 - $A29) + 1, 2 * M$2)), "", SUBSTITUTE($D$1, "&lt;direc&gt;", RIGHT(OFFSET('rivers (2)'!$A$1, 2 * (67 - $A29) + 1, 2 * M$2), 1)))
&amp; IF(ISBLANK('feature type'!L27), "EndPlot", SUBSTITUTE(SUBSTITUTE(output!$B$1,
                   "f_type", 'feature type'!L27),
                   "f_var", 'feature variety'!L27))
&amp; CHAR(10)</f>
        <v xml:space="preserve">BeginPlot
	x=11,y=41
	TerrainType=TERRAIN_OCEAN
	PlotType=3
EndPlot
</v>
      </c>
      <c r="N29" t="str">
        <f ca="1">SUBSTITUTE(SUBSTITUTE(SUBSTITUTE(SUBSTITUTE($A$1,
"x_coord",N$2),
"y_coord",$A29),
"t_type",'terrain type'!M27),
"p_type", 'plot type'!M27)
&amp; IF(LEFT(resources!M27, 6) = "BONUS_", CHAR(9) &amp; "BonusType=" &amp; resources!M27 &amp; CHAR(10), "")
&amp; IF('goody huts'!M27, "	ImprovementType=IMPROVEMENT_GOODY_HUT" &amp; CHAR(10), "")
&amp; IF(ISBLANK(OFFSET('rivers (2)'!$A$1, 2 * (67 - $A29), 2 * N$2 + 1)), "", SUBSTITUTE($C$1, "&lt;direc&gt;", RIGHT(OFFSET('rivers (2)'!$A$1, 2 * (67 - $A29), 2 * N$2 + 1), 1)))
&amp; IF(ISBLANK(OFFSET('rivers (2)'!$A$1, 2 * (67 - $A29) + 1, 2 * N$2)), "", SUBSTITUTE($D$1, "&lt;direc&gt;", RIGHT(OFFSET('rivers (2)'!$A$1, 2 * (67 - $A29) + 1, 2 * N$2), 1)))
&amp; IF(ISBLANK('feature type'!M27), "EndPlot", SUBSTITUTE(SUBSTITUTE(output!$B$1,
                   "f_type", 'feature type'!M27),
                   "f_var", 'feature variety'!M27))
&amp; CHAR(10)</f>
        <v xml:space="preserve">BeginPlot
	x=12,y=41
	TerrainType=TERRAIN_OCEAN
	PlotType=3
EndPlot
</v>
      </c>
      <c r="O29" t="str">
        <f ca="1">SUBSTITUTE(SUBSTITUTE(SUBSTITUTE(SUBSTITUTE($A$1,
"x_coord",O$2),
"y_coord",$A29),
"t_type",'terrain type'!N27),
"p_type", 'plot type'!N27)
&amp; IF(LEFT(resources!N27, 6) = "BONUS_", CHAR(9) &amp; "BonusType=" &amp; resources!N27 &amp; CHAR(10), "")
&amp; IF('goody huts'!N27, "	ImprovementType=IMPROVEMENT_GOODY_HUT" &amp; CHAR(10), "")
&amp; IF(ISBLANK(OFFSET('rivers (2)'!$A$1, 2 * (67 - $A29), 2 * O$2 + 1)), "", SUBSTITUTE($C$1, "&lt;direc&gt;", RIGHT(OFFSET('rivers (2)'!$A$1, 2 * (67 - $A29), 2 * O$2 + 1), 1)))
&amp; IF(ISBLANK(OFFSET('rivers (2)'!$A$1, 2 * (67 - $A29) + 1, 2 * O$2)), "", SUBSTITUTE($D$1, "&lt;direc&gt;", RIGHT(OFFSET('rivers (2)'!$A$1, 2 * (67 - $A29) + 1, 2 * O$2), 1)))
&amp; IF(ISBLANK('feature type'!N27), "EndPlot", SUBSTITUTE(SUBSTITUTE(output!$B$1,
                   "f_type", 'feature type'!N27),
                   "f_var", 'feature variety'!N27))
&amp; CHAR(10)</f>
        <v xml:space="preserve">BeginPlot
	x=13,y=41
	TerrainType=TERRAIN_COAST
	PlotType=3
EndPlot
</v>
      </c>
      <c r="P29" t="str">
        <f ca="1">SUBSTITUTE(SUBSTITUTE(SUBSTITUTE(SUBSTITUTE($A$1,
"x_coord",P$2),
"y_coord",$A29),
"t_type",'terrain type'!O27),
"p_type", 'plot type'!O27)
&amp; IF(LEFT(resources!O27, 6) = "BONUS_", CHAR(9) &amp; "BonusType=" &amp; resources!O27 &amp; CHAR(10), "")
&amp; IF('goody huts'!O27, "	ImprovementType=IMPROVEMENT_GOODY_HUT" &amp; CHAR(10), "")
&amp; IF(ISBLANK(OFFSET('rivers (2)'!$A$1, 2 * (67 - $A29), 2 * P$2 + 1)), "", SUBSTITUTE($C$1, "&lt;direc&gt;", RIGHT(OFFSET('rivers (2)'!$A$1, 2 * (67 - $A29), 2 * P$2 + 1), 1)))
&amp; IF(ISBLANK(OFFSET('rivers (2)'!$A$1, 2 * (67 - $A29) + 1, 2 * P$2)), "", SUBSTITUTE($D$1, "&lt;direc&gt;", RIGHT(OFFSET('rivers (2)'!$A$1, 2 * (67 - $A29) + 1, 2 * P$2), 1)))
&amp; IF(ISBLANK('feature type'!O27), "EndPlot", SUBSTITUTE(SUBSTITUTE(output!$B$1,
                   "f_type", 'feature type'!O27),
                   "f_var", 'feature variety'!O27))
&amp; CHAR(10)</f>
        <v xml:space="preserve">BeginPlot
	x=14,y=41
	TerrainType=TERRAIN_COAST
	PlotType=3
EndPlot
</v>
      </c>
      <c r="Q29" t="str">
        <f ca="1">SUBSTITUTE(SUBSTITUTE(SUBSTITUTE(SUBSTITUTE($A$1,
"x_coord",Q$2),
"y_coord",$A29),
"t_type",'terrain type'!P27),
"p_type", 'plot type'!P27)
&amp; IF(LEFT(resources!P27, 6) = "BONUS_", CHAR(9) &amp; "BonusType=" &amp; resources!P27 &amp; CHAR(10), "")
&amp; IF('goody huts'!P27, "	ImprovementType=IMPROVEMENT_GOODY_HUT" &amp; CHAR(10), "")
&amp; IF(ISBLANK(OFFSET('rivers (2)'!$A$1, 2 * (67 - $A29), 2 * Q$2 + 1)), "", SUBSTITUTE($C$1, "&lt;direc&gt;", RIGHT(OFFSET('rivers (2)'!$A$1, 2 * (67 - $A29), 2 * Q$2 + 1), 1)))
&amp; IF(ISBLANK(OFFSET('rivers (2)'!$A$1, 2 * (67 - $A29) + 1, 2 * Q$2)), "", SUBSTITUTE($D$1, "&lt;direc&gt;", RIGHT(OFFSET('rivers (2)'!$A$1, 2 * (67 - $A29) + 1, 2 * Q$2), 1)))
&amp; IF(ISBLANK('feature type'!P27), "EndPlot", SUBSTITUTE(SUBSTITUTE(output!$B$1,
                   "f_type", 'feature type'!P27),
                   "f_var", 'feature variety'!P27))
&amp; CHAR(10)</f>
        <v xml:space="preserve">BeginPlot
	x=15,y=41
	TerrainType=TERRAIN_GRASS
	PlotType=2
	FeatureType=FEATURE_FOREST, FeatureVariety=0
EndPlot
</v>
      </c>
      <c r="R29" t="str">
        <f ca="1">SUBSTITUTE(SUBSTITUTE(SUBSTITUTE(SUBSTITUTE($A$1,
"x_coord",R$2),
"y_coord",$A29),
"t_type",'terrain type'!Q27),
"p_type", 'plot type'!Q27)
&amp; IF(LEFT(resources!Q27, 6) = "BONUS_", CHAR(9) &amp; "BonusType=" &amp; resources!Q27 &amp; CHAR(10), "")
&amp; IF('goody huts'!Q27, "	ImprovementType=IMPROVEMENT_GOODY_HUT" &amp; CHAR(10), "")
&amp; IF(ISBLANK(OFFSET('rivers (2)'!$A$1, 2 * (67 - $A29), 2 * R$2 + 1)), "", SUBSTITUTE($C$1, "&lt;direc&gt;", RIGHT(OFFSET('rivers (2)'!$A$1, 2 * (67 - $A29), 2 * R$2 + 1), 1)))
&amp; IF(ISBLANK(OFFSET('rivers (2)'!$A$1, 2 * (67 - $A29) + 1, 2 * R$2)), "", SUBSTITUTE($D$1, "&lt;direc&gt;", RIGHT(OFFSET('rivers (2)'!$A$1, 2 * (67 - $A29) + 1, 2 * R$2), 1)))
&amp; IF(ISBLANK('feature type'!Q27), "EndPlot", SUBSTITUTE(SUBSTITUTE(output!$B$1,
                   "f_type", 'feature type'!Q27),
                   "f_var", 'feature variety'!Q27))
&amp; CHAR(10)</f>
        <v xml:space="preserve">BeginPlot
	x=16,y=41
	TerrainType=TERRAIN_GRASS
	PlotType=2
EndPlot
</v>
      </c>
      <c r="S29" t="str">
        <f ca="1">SUBSTITUTE(SUBSTITUTE(SUBSTITUTE(SUBSTITUTE($A$1,
"x_coord",S$2),
"y_coord",$A29),
"t_type",'terrain type'!R27),
"p_type", 'plot type'!R27)
&amp; IF(LEFT(resources!R27, 6) = "BONUS_", CHAR(9) &amp; "BonusType=" &amp; resources!R27 &amp; CHAR(10), "")
&amp; IF('goody huts'!R27, "	ImprovementType=IMPROVEMENT_GOODY_HUT" &amp; CHAR(10), "")
&amp; IF(ISBLANK(OFFSET('rivers (2)'!$A$1, 2 * (67 - $A29), 2 * S$2 + 1)), "", SUBSTITUTE($C$1, "&lt;direc&gt;", RIGHT(OFFSET('rivers (2)'!$A$1, 2 * (67 - $A29), 2 * S$2 + 1), 1)))
&amp; IF(ISBLANK(OFFSET('rivers (2)'!$A$1, 2 * (67 - $A29) + 1, 2 * S$2)), "", SUBSTITUTE($D$1, "&lt;direc&gt;", RIGHT(OFFSET('rivers (2)'!$A$1, 2 * (67 - $A29) + 1, 2 * S$2), 1)))
&amp; IF(ISBLANK('feature type'!R27), "EndPlot", SUBSTITUTE(SUBSTITUTE(output!$B$1,
                   "f_type", 'feature type'!R27),
                   "f_var", 'feature variety'!R27))
&amp; CHAR(10)</f>
        <v xml:space="preserve">BeginPlot
	x=17,y=41
	TerrainType=TERRAIN_GRASS
	PlotType=2
	FeatureType=FEATURE_FOREST, FeatureVariety=0
EndPlot
</v>
      </c>
      <c r="T29" t="str">
        <f ca="1">SUBSTITUTE(SUBSTITUTE(SUBSTITUTE(SUBSTITUTE($A$1,
"x_coord",T$2),
"y_coord",$A29),
"t_type",'terrain type'!S27),
"p_type", 'plot type'!S27)
&amp; IF(LEFT(resources!S27, 6) = "BONUS_", CHAR(9) &amp; "BonusType=" &amp; resources!S27 &amp; CHAR(10), "")
&amp; IF('goody huts'!S27, "	ImprovementType=IMPROVEMENT_GOODY_HUT" &amp; CHAR(10), "")
&amp; IF(ISBLANK(OFFSET('rivers (2)'!$A$1, 2 * (67 - $A29), 2 * T$2 + 1)), "", SUBSTITUTE($C$1, "&lt;direc&gt;", RIGHT(OFFSET('rivers (2)'!$A$1, 2 * (67 - $A29), 2 * T$2 + 1), 1)))
&amp; IF(ISBLANK(OFFSET('rivers (2)'!$A$1, 2 * (67 - $A29) + 1, 2 * T$2)), "", SUBSTITUTE($D$1, "&lt;direc&gt;", RIGHT(OFFSET('rivers (2)'!$A$1, 2 * (67 - $A29) + 1, 2 * T$2), 1)))
&amp; IF(ISBLANK('feature type'!S27), "EndPlot", SUBSTITUTE(SUBSTITUTE(output!$B$1,
                   "f_type", 'feature type'!S27),
                   "f_var", 'feature variety'!S27))
&amp; CHAR(10)</f>
        <v xml:space="preserve">BeginPlot
	x=18,y=41
	TerrainType=TERRAIN_GRASS
	PlotType=2
	FeatureType=FEATURE_FOREST, FeatureVariety=0
EndPlot
</v>
      </c>
      <c r="U29" t="str">
        <f ca="1">SUBSTITUTE(SUBSTITUTE(SUBSTITUTE(SUBSTITUTE($A$1,
"x_coord",U$2),
"y_coord",$A29),
"t_type",'terrain type'!T27),
"p_type", 'plot type'!T27)
&amp; IF(LEFT(resources!T27, 6) = "BONUS_", CHAR(9) &amp; "BonusType=" &amp; resources!T27 &amp; CHAR(10), "")
&amp; IF('goody huts'!T27, "	ImprovementType=IMPROVEMENT_GOODY_HUT" &amp; CHAR(10), "")
&amp; IF(ISBLANK(OFFSET('rivers (2)'!$A$1, 2 * (67 - $A29), 2 * U$2 + 1)), "", SUBSTITUTE($C$1, "&lt;direc&gt;", RIGHT(OFFSET('rivers (2)'!$A$1, 2 * (67 - $A29), 2 * U$2 + 1), 1)))
&amp; IF(ISBLANK(OFFSET('rivers (2)'!$A$1, 2 * (67 - $A29) + 1, 2 * U$2)), "", SUBSTITUTE($D$1, "&lt;direc&gt;", RIGHT(OFFSET('rivers (2)'!$A$1, 2 * (67 - $A29) + 1, 2 * U$2), 1)))
&amp; IF(ISBLANK('feature type'!T27), "EndPlot", SUBSTITUTE(SUBSTITUTE(output!$B$1,
                   "f_type", 'feature type'!T27),
                   "f_var", 'feature variety'!T27))
&amp; CHAR(10)</f>
        <v xml:space="preserve">BeginPlot
	x=19,y=41
	TerrainType=TERRAIN_GRASS
	PlotType=2
	RiverNSDirection=0
	isWOfRiver
EndPlot
</v>
      </c>
      <c r="V29" t="str">
        <f ca="1">SUBSTITUTE(SUBSTITUTE(SUBSTITUTE(SUBSTITUTE($A$1,
"x_coord",V$2),
"y_coord",$A29),
"t_type",'terrain type'!U27),
"p_type", 'plot type'!U27)
&amp; IF(LEFT(resources!U27, 6) = "BONUS_", CHAR(9) &amp; "BonusType=" &amp; resources!U27 &amp; CHAR(10), "")
&amp; IF('goody huts'!U27, "	ImprovementType=IMPROVEMENT_GOODY_HUT" &amp; CHAR(10), "")
&amp; IF(ISBLANK(OFFSET('rivers (2)'!$A$1, 2 * (67 - $A29), 2 * V$2 + 1)), "", SUBSTITUTE($C$1, "&lt;direc&gt;", RIGHT(OFFSET('rivers (2)'!$A$1, 2 * (67 - $A29), 2 * V$2 + 1), 1)))
&amp; IF(ISBLANK(OFFSET('rivers (2)'!$A$1, 2 * (67 - $A29) + 1, 2 * V$2)), "", SUBSTITUTE($D$1, "&lt;direc&gt;", RIGHT(OFFSET('rivers (2)'!$A$1, 2 * (67 - $A29) + 1, 2 * V$2), 1)))
&amp; IF(ISBLANK('feature type'!U27), "EndPlot", SUBSTITUTE(SUBSTITUTE(output!$B$1,
                   "f_type", 'feature type'!U27),
                   "f_var", 'feature variety'!U27))
&amp; CHAR(10)</f>
        <v xml:space="preserve">BeginPlot
	x=20,y=41
	TerrainType=TERRAIN_GRASS
	PlotType=2
EndPlot
</v>
      </c>
      <c r="W29" t="str">
        <f ca="1">SUBSTITUTE(SUBSTITUTE(SUBSTITUTE(SUBSTITUTE($A$1,
"x_coord",W$2),
"y_coord",$A29),
"t_type",'terrain type'!V27),
"p_type", 'plot type'!V27)
&amp; IF(LEFT(resources!V27, 6) = "BONUS_", CHAR(9) &amp; "BonusType=" &amp; resources!V27 &amp; CHAR(10), "")
&amp; IF('goody huts'!V27, "	ImprovementType=IMPROVEMENT_GOODY_HUT" &amp; CHAR(10), "")
&amp; IF(ISBLANK(OFFSET('rivers (2)'!$A$1, 2 * (67 - $A29), 2 * W$2 + 1)), "", SUBSTITUTE($C$1, "&lt;direc&gt;", RIGHT(OFFSET('rivers (2)'!$A$1, 2 * (67 - $A29), 2 * W$2 + 1), 1)))
&amp; IF(ISBLANK(OFFSET('rivers (2)'!$A$1, 2 * (67 - $A29) + 1, 2 * W$2)), "", SUBSTITUTE($D$1, "&lt;direc&gt;", RIGHT(OFFSET('rivers (2)'!$A$1, 2 * (67 - $A29) + 1, 2 * W$2), 1)))
&amp; IF(ISBLANK('feature type'!V27), "EndPlot", SUBSTITUTE(SUBSTITUTE(output!$B$1,
                   "f_type", 'feature type'!V27),
                   "f_var", 'feature variety'!V27))
&amp; CHAR(10)</f>
        <v xml:space="preserve">BeginPlot
	x=21,y=41
	TerrainType=TERRAIN_GRASS
	PlotType=2
	BonusType=BONUS_SILVER
EndPlot
</v>
      </c>
      <c r="X29" t="str">
        <f ca="1">SUBSTITUTE(SUBSTITUTE(SUBSTITUTE(SUBSTITUTE($A$1,
"x_coord",X$2),
"y_coord",$A29),
"t_type",'terrain type'!W27),
"p_type", 'plot type'!W27)
&amp; IF(LEFT(resources!W27, 6) = "BONUS_", CHAR(9) &amp; "BonusType=" &amp; resources!W27 &amp; CHAR(10), "")
&amp; IF('goody huts'!W27, "	ImprovementType=IMPROVEMENT_GOODY_HUT" &amp; CHAR(10), "")
&amp; IF(ISBLANK(OFFSET('rivers (2)'!$A$1, 2 * (67 - $A29), 2 * X$2 + 1)), "", SUBSTITUTE($C$1, "&lt;direc&gt;", RIGHT(OFFSET('rivers (2)'!$A$1, 2 * (67 - $A29), 2 * X$2 + 1), 1)))
&amp; IF(ISBLANK(OFFSET('rivers (2)'!$A$1, 2 * (67 - $A29) + 1, 2 * X$2)), "", SUBSTITUTE($D$1, "&lt;direc&gt;", RIGHT(OFFSET('rivers (2)'!$A$1, 2 * (67 - $A29) + 1, 2 * X$2), 1)))
&amp; IF(ISBLANK('feature type'!W27), "EndPlot", SUBSTITUTE(SUBSTITUTE(output!$B$1,
                   "f_type", 'feature type'!W27),
                   "f_var", 'feature variety'!W27))
&amp; CHAR(10)</f>
        <v xml:space="preserve">BeginPlot
	x=22,y=41
	TerrainType=TERRAIN_GRASS
	PlotType=2
EndPlot
</v>
      </c>
      <c r="Y29" t="str">
        <f ca="1">SUBSTITUTE(SUBSTITUTE(SUBSTITUTE(SUBSTITUTE($A$1,
"x_coord",Y$2),
"y_coord",$A29),
"t_type",'terrain type'!X27),
"p_type", 'plot type'!X27)
&amp; IF(LEFT(resources!X27, 6) = "BONUS_", CHAR(9) &amp; "BonusType=" &amp; resources!X27 &amp; CHAR(10), "")
&amp; IF('goody huts'!X27, "	ImprovementType=IMPROVEMENT_GOODY_HUT" &amp; CHAR(10), "")
&amp; IF(ISBLANK(OFFSET('rivers (2)'!$A$1, 2 * (67 - $A29), 2 * Y$2 + 1)), "", SUBSTITUTE($C$1, "&lt;direc&gt;", RIGHT(OFFSET('rivers (2)'!$A$1, 2 * (67 - $A29), 2 * Y$2 + 1), 1)))
&amp; IF(ISBLANK(OFFSET('rivers (2)'!$A$1, 2 * (67 - $A29) + 1, 2 * Y$2)), "", SUBSTITUTE($D$1, "&lt;direc&gt;", RIGHT(OFFSET('rivers (2)'!$A$1, 2 * (67 - $A29) + 1, 2 * Y$2), 1)))
&amp; IF(ISBLANK('feature type'!X27), "EndPlot", SUBSTITUTE(SUBSTITUTE(output!$B$1,
                   "f_type", 'feature type'!X27),
                   "f_var", 'feature variety'!X27))
&amp; CHAR(10)</f>
        <v xml:space="preserve">BeginPlot
	x=23,y=41
	TerrainType=TERRAIN_GRASS
	PlotType=1
	FeatureType=FEATURE_FOREST, FeatureVariety=0
EndPlot
</v>
      </c>
      <c r="Z29" t="str">
        <f ca="1">SUBSTITUTE(SUBSTITUTE(SUBSTITUTE(SUBSTITUTE($A$1,
"x_coord",Z$2),
"y_coord",$A29),
"t_type",'terrain type'!Y27),
"p_type", 'plot type'!Y27)
&amp; IF(LEFT(resources!Y27, 6) = "BONUS_", CHAR(9) &amp; "BonusType=" &amp; resources!Y27 &amp; CHAR(10), "")
&amp; IF('goody huts'!Y27, "	ImprovementType=IMPROVEMENT_GOODY_HUT" &amp; CHAR(10), "")
&amp; IF(ISBLANK(OFFSET('rivers (2)'!$A$1, 2 * (67 - $A29), 2 * Z$2 + 1)), "", SUBSTITUTE($C$1, "&lt;direc&gt;", RIGHT(OFFSET('rivers (2)'!$A$1, 2 * (67 - $A29), 2 * Z$2 + 1), 1)))
&amp; IF(ISBLANK(OFFSET('rivers (2)'!$A$1, 2 * (67 - $A29) + 1, 2 * Z$2)), "", SUBSTITUTE($D$1, "&lt;direc&gt;", RIGHT(OFFSET('rivers (2)'!$A$1, 2 * (67 - $A29) + 1, 2 * Z$2), 1)))
&amp; IF(ISBLANK('feature type'!Y27), "EndPlot", SUBSTITUTE(SUBSTITUTE(output!$B$1,
                   "f_type", 'feature type'!Y27),
                   "f_var", 'feature variety'!Y27))
&amp; CHAR(10)</f>
        <v xml:space="preserve">BeginPlot
	x=24,y=41
	TerrainType=TERRAIN_GRASS
	PlotType=1
	FeatureType=FEATURE_FOREST, FeatureVariety=0
EndPlot
</v>
      </c>
      <c r="AA29" t="str">
        <f ca="1">SUBSTITUTE(SUBSTITUTE(SUBSTITUTE(SUBSTITUTE($A$1,
"x_coord",AA$2),
"y_coord",$A29),
"t_type",'terrain type'!Z27),
"p_type", 'plot type'!Z27)
&amp; IF(LEFT(resources!Z27, 6) = "BONUS_", CHAR(9) &amp; "BonusType=" &amp; resources!Z27 &amp; CHAR(10), "")
&amp; IF('goody huts'!Z27, "	ImprovementType=IMPROVEMENT_GOODY_HUT" &amp; CHAR(10), "")
&amp; IF(ISBLANK(OFFSET('rivers (2)'!$A$1, 2 * (67 - $A29), 2 * AA$2 + 1)), "", SUBSTITUTE($C$1, "&lt;direc&gt;", RIGHT(OFFSET('rivers (2)'!$A$1, 2 * (67 - $A29), 2 * AA$2 + 1), 1)))
&amp; IF(ISBLANK(OFFSET('rivers (2)'!$A$1, 2 * (67 - $A29) + 1, 2 * AA$2)), "", SUBSTITUTE($D$1, "&lt;direc&gt;", RIGHT(OFFSET('rivers (2)'!$A$1, 2 * (67 - $A29) + 1, 2 * AA$2), 1)))
&amp; IF(ISBLANK('feature type'!Z27), "EndPlot", SUBSTITUTE(SUBSTITUTE(output!$B$1,
                   "f_type", 'feature type'!Z27),
                   "f_var", 'feature variety'!Z27))
&amp; CHAR(10)</f>
        <v xml:space="preserve">BeginPlot
	x=25,y=41
	TerrainType=TERRAIN_GRASS
	PlotType=2
	RiverNSDirection=2
	isWOfRiver
EndPlot
</v>
      </c>
      <c r="AB29" t="str">
        <f ca="1">SUBSTITUTE(SUBSTITUTE(SUBSTITUTE(SUBSTITUTE($A$1,
"x_coord",AB$2),
"y_coord",$A29),
"t_type",'terrain type'!AA27),
"p_type", 'plot type'!AA27)
&amp; IF(LEFT(resources!AA27, 6) = "BONUS_", CHAR(9) &amp; "BonusType=" &amp; resources!AA27 &amp; CHAR(10), "")
&amp; IF('goody huts'!AA27, "	ImprovementType=IMPROVEMENT_GOODY_HUT" &amp; CHAR(10), "")
&amp; IF(ISBLANK(OFFSET('rivers (2)'!$A$1, 2 * (67 - $A29), 2 * AB$2 + 1)), "", SUBSTITUTE($C$1, "&lt;direc&gt;", RIGHT(OFFSET('rivers (2)'!$A$1, 2 * (67 - $A29), 2 * AB$2 + 1), 1)))
&amp; IF(ISBLANK(OFFSET('rivers (2)'!$A$1, 2 * (67 - $A29) + 1, 2 * AB$2)), "", SUBSTITUTE($D$1, "&lt;direc&gt;", RIGHT(OFFSET('rivers (2)'!$A$1, 2 * (67 - $A29) + 1, 2 * AB$2), 1)))
&amp; IF(ISBLANK('feature type'!AA27), "EndPlot", SUBSTITUTE(SUBSTITUTE(output!$B$1,
                   "f_type", 'feature type'!AA27),
                   "f_var", 'feature variety'!AA27))
&amp; CHAR(10)</f>
        <v xml:space="preserve">BeginPlot
	x=26,y=41
	TerrainType=TERRAIN_GRASS
	PlotType=2
EndPlot
</v>
      </c>
      <c r="AC29" t="str">
        <f ca="1">SUBSTITUTE(SUBSTITUTE(SUBSTITUTE(SUBSTITUTE($A$1,
"x_coord",AC$2),
"y_coord",$A29),
"t_type",'terrain type'!AB27),
"p_type", 'plot type'!AB27)
&amp; IF(LEFT(resources!AB27, 6) = "BONUS_", CHAR(9) &amp; "BonusType=" &amp; resources!AB27 &amp; CHAR(10), "")
&amp; IF('goody huts'!AB27, "	ImprovementType=IMPROVEMENT_GOODY_HUT" &amp; CHAR(10), "")
&amp; IF(ISBLANK(OFFSET('rivers (2)'!$A$1, 2 * (67 - $A29), 2 * AC$2 + 1)), "", SUBSTITUTE($C$1, "&lt;direc&gt;", RIGHT(OFFSET('rivers (2)'!$A$1, 2 * (67 - $A29), 2 * AC$2 + 1), 1)))
&amp; IF(ISBLANK(OFFSET('rivers (2)'!$A$1, 2 * (67 - $A29) + 1, 2 * AC$2)), "", SUBSTITUTE($D$1, "&lt;direc&gt;", RIGHT(OFFSET('rivers (2)'!$A$1, 2 * (67 - $A29) + 1, 2 * AC$2), 1)))
&amp; IF(ISBLANK('feature type'!AB27), "EndPlot", SUBSTITUTE(SUBSTITUTE(output!$B$1,
                   "f_type", 'feature type'!AB27),
                   "f_var", 'feature variety'!AB27))
&amp; CHAR(10)</f>
        <v xml:space="preserve">BeginPlot
	x=27,y=41
	TerrainType=TERRAIN_GRASS
	PlotType=2
EndPlot
</v>
      </c>
      <c r="AD29" t="str">
        <f ca="1">SUBSTITUTE(SUBSTITUTE(SUBSTITUTE(SUBSTITUTE($A$1,
"x_coord",AD$2),
"y_coord",$A29),
"t_type",'terrain type'!AC27),
"p_type", 'plot type'!AC27)
&amp; IF(LEFT(resources!AC27, 6) = "BONUS_", CHAR(9) &amp; "BonusType=" &amp; resources!AC27 &amp; CHAR(10), "")
&amp; IF('goody huts'!AC27, "	ImprovementType=IMPROVEMENT_GOODY_HUT" &amp; CHAR(10), "")
&amp; IF(ISBLANK(OFFSET('rivers (2)'!$A$1, 2 * (67 - $A29), 2 * AD$2 + 1)), "", SUBSTITUTE($C$1, "&lt;direc&gt;", RIGHT(OFFSET('rivers (2)'!$A$1, 2 * (67 - $A29), 2 * AD$2 + 1), 1)))
&amp; IF(ISBLANK(OFFSET('rivers (2)'!$A$1, 2 * (67 - $A29) + 1, 2 * AD$2)), "", SUBSTITUTE($D$1, "&lt;direc&gt;", RIGHT(OFFSET('rivers (2)'!$A$1, 2 * (67 - $A29) + 1, 2 * AD$2), 1)))
&amp; IF(ISBLANK('feature type'!AC27), "EndPlot", SUBSTITUTE(SUBSTITUTE(output!$B$1,
                   "f_type", 'feature type'!AC27),
                   "f_var", 'feature variety'!AC27))
&amp; CHAR(10)</f>
        <v xml:space="preserve">BeginPlot
	x=28,y=41
	TerrainType=TERRAIN_GRASS
	PlotType=2
EndPlot
</v>
      </c>
      <c r="AE29" t="str">
        <f ca="1">SUBSTITUTE(SUBSTITUTE(SUBSTITUTE(SUBSTITUTE($A$1,
"x_coord",AE$2),
"y_coord",$A29),
"t_type",'terrain type'!AD27),
"p_type", 'plot type'!AD27)
&amp; IF(LEFT(resources!AD27, 6) = "BONUS_", CHAR(9) &amp; "BonusType=" &amp; resources!AD27 &amp; CHAR(10), "")
&amp; IF('goody huts'!AD27, "	ImprovementType=IMPROVEMENT_GOODY_HUT" &amp; CHAR(10), "")
&amp; IF(ISBLANK(OFFSET('rivers (2)'!$A$1, 2 * (67 - $A29), 2 * AE$2 + 1)), "", SUBSTITUTE($C$1, "&lt;direc&gt;", RIGHT(OFFSET('rivers (2)'!$A$1, 2 * (67 - $A29), 2 * AE$2 + 1), 1)))
&amp; IF(ISBLANK(OFFSET('rivers (2)'!$A$1, 2 * (67 - $A29) + 1, 2 * AE$2)), "", SUBSTITUTE($D$1, "&lt;direc&gt;", RIGHT(OFFSET('rivers (2)'!$A$1, 2 * (67 - $A29) + 1, 2 * AE$2), 1)))
&amp; IF(ISBLANK('feature type'!AD27), "EndPlot", SUBSTITUTE(SUBSTITUTE(output!$B$1,
                   "f_type", 'feature type'!AD27),
                   "f_var", 'feature variety'!AD27))
&amp; CHAR(10)</f>
        <v xml:space="preserve">BeginPlot
	x=29,y=41
	TerrainType=TERRAIN_GRASS
	PlotType=1
	FeatureType=FEATURE_FOREST, FeatureVariety=0
EndPlot
</v>
      </c>
      <c r="AF29" t="str">
        <f ca="1">SUBSTITUTE(SUBSTITUTE(SUBSTITUTE(SUBSTITUTE($A$1,
"x_coord",AF$2),
"y_coord",$A29),
"t_type",'terrain type'!AE27),
"p_type", 'plot type'!AE27)
&amp; IF(LEFT(resources!AE27, 6) = "BONUS_", CHAR(9) &amp; "BonusType=" &amp; resources!AE27 &amp; CHAR(10), "")
&amp; IF('goody huts'!AE27, "	ImprovementType=IMPROVEMENT_GOODY_HUT" &amp; CHAR(10), "")
&amp; IF(ISBLANK(OFFSET('rivers (2)'!$A$1, 2 * (67 - $A29), 2 * AF$2 + 1)), "", SUBSTITUTE($C$1, "&lt;direc&gt;", RIGHT(OFFSET('rivers (2)'!$A$1, 2 * (67 - $A29), 2 * AF$2 + 1), 1)))
&amp; IF(ISBLANK(OFFSET('rivers (2)'!$A$1, 2 * (67 - $A29) + 1, 2 * AF$2)), "", SUBSTITUTE($D$1, "&lt;direc&gt;", RIGHT(OFFSET('rivers (2)'!$A$1, 2 * (67 - $A29) + 1, 2 * AF$2), 1)))
&amp; IF(ISBLANK('feature type'!AE27), "EndPlot", SUBSTITUTE(SUBSTITUTE(output!$B$1,
                   "f_type", 'feature type'!AE27),
                   "f_var", 'feature variety'!AE27))
&amp; CHAR(10)</f>
        <v xml:space="preserve">BeginPlot
	x=30,y=41
	TerrainType=TERRAIN_GRASS
	PlotType=1
EndPlot
</v>
      </c>
      <c r="AG29" t="str">
        <f ca="1">SUBSTITUTE(SUBSTITUTE(SUBSTITUTE(SUBSTITUTE($A$1,
"x_coord",AG$2),
"y_coord",$A29),
"t_type",'terrain type'!AF27),
"p_type", 'plot type'!AF27)
&amp; IF(LEFT(resources!AF27, 6) = "BONUS_", CHAR(9) &amp; "BonusType=" &amp; resources!AF27 &amp; CHAR(10), "")
&amp; IF('goody huts'!AF27, "	ImprovementType=IMPROVEMENT_GOODY_HUT" &amp; CHAR(10), "")
&amp; IF(ISBLANK(OFFSET('rivers (2)'!$A$1, 2 * (67 - $A29), 2 * AG$2 + 1)), "", SUBSTITUTE($C$1, "&lt;direc&gt;", RIGHT(OFFSET('rivers (2)'!$A$1, 2 * (67 - $A29), 2 * AG$2 + 1), 1)))
&amp; IF(ISBLANK(OFFSET('rivers (2)'!$A$1, 2 * (67 - $A29) + 1, 2 * AG$2)), "", SUBSTITUTE($D$1, "&lt;direc&gt;", RIGHT(OFFSET('rivers (2)'!$A$1, 2 * (67 - $A29) + 1, 2 * AG$2), 1)))
&amp; IF(ISBLANK('feature type'!AF27), "EndPlot", SUBSTITUTE(SUBSTITUTE(output!$B$1,
                   "f_type", 'feature type'!AF27),
                   "f_var", 'feature variety'!AF27))
&amp; CHAR(10)</f>
        <v xml:space="preserve">BeginPlot
	x=31,y=41
	TerrainType=TERRAIN_GRASS
	PlotType=1
EndPlot
</v>
      </c>
      <c r="AH29" t="str">
        <f ca="1">SUBSTITUTE(SUBSTITUTE(SUBSTITUTE(SUBSTITUTE($A$1,
"x_coord",AH$2),
"y_coord",$A29),
"t_type",'terrain type'!AG27),
"p_type", 'plot type'!AG27)
&amp; IF(LEFT(resources!AG27, 6) = "BONUS_", CHAR(9) &amp; "BonusType=" &amp; resources!AG27 &amp; CHAR(10), "")
&amp; IF('goody huts'!AG27, "	ImprovementType=IMPROVEMENT_GOODY_HUT" &amp; CHAR(10), "")
&amp; IF(ISBLANK(OFFSET('rivers (2)'!$A$1, 2 * (67 - $A29), 2 * AH$2 + 1)), "", SUBSTITUTE($C$1, "&lt;direc&gt;", RIGHT(OFFSET('rivers (2)'!$A$1, 2 * (67 - $A29), 2 * AH$2 + 1), 1)))
&amp; IF(ISBLANK(OFFSET('rivers (2)'!$A$1, 2 * (67 - $A29) + 1, 2 * AH$2)), "", SUBSTITUTE($D$1, "&lt;direc&gt;", RIGHT(OFFSET('rivers (2)'!$A$1, 2 * (67 - $A29) + 1, 2 * AH$2), 1)))
&amp; IF(ISBLANK('feature type'!AG27), "EndPlot", SUBSTITUTE(SUBSTITUTE(output!$B$1,
                   "f_type", 'feature type'!AG27),
                   "f_var", 'feature variety'!AG27))
&amp; CHAR(10)</f>
        <v xml:space="preserve">BeginPlot
	x=32,y=41
	TerrainType=TERRAIN_GRASS
	PlotType=2
EndPlot
</v>
      </c>
      <c r="AI29" t="str">
        <f ca="1">SUBSTITUTE(SUBSTITUTE(SUBSTITUTE(SUBSTITUTE($A$1,
"x_coord",AI$2),
"y_coord",$A29),
"t_type",'terrain type'!AH27),
"p_type", 'plot type'!AH27)
&amp; IF(LEFT(resources!AH27, 6) = "BONUS_", CHAR(9) &amp; "BonusType=" &amp; resources!AH27 &amp; CHAR(10), "")
&amp; IF('goody huts'!AH27, "	ImprovementType=IMPROVEMENT_GOODY_HUT" &amp; CHAR(10), "")
&amp; IF(ISBLANK(OFFSET('rivers (2)'!$A$1, 2 * (67 - $A29), 2 * AI$2 + 1)), "", SUBSTITUTE($C$1, "&lt;direc&gt;", RIGHT(OFFSET('rivers (2)'!$A$1, 2 * (67 - $A29), 2 * AI$2 + 1), 1)))
&amp; IF(ISBLANK(OFFSET('rivers (2)'!$A$1, 2 * (67 - $A29) + 1, 2 * AI$2)), "", SUBSTITUTE($D$1, "&lt;direc&gt;", RIGHT(OFFSET('rivers (2)'!$A$1, 2 * (67 - $A29) + 1, 2 * AI$2), 1)))
&amp; IF(ISBLANK('feature type'!AH27), "EndPlot", SUBSTITUTE(SUBSTITUTE(output!$B$1,
                   "f_type", 'feature type'!AH27),
                   "f_var", 'feature variety'!AH27))
&amp; CHAR(10)</f>
        <v xml:space="preserve">BeginPlot
	x=33,y=41
	TerrainType=TERRAIN_GRASS
	PlotType=2
EndPlot
</v>
      </c>
      <c r="AJ29" t="str">
        <f ca="1">SUBSTITUTE(SUBSTITUTE(SUBSTITUTE(SUBSTITUTE($A$1,
"x_coord",AJ$2),
"y_coord",$A29),
"t_type",'terrain type'!AI27),
"p_type", 'plot type'!AI27)
&amp; IF(LEFT(resources!AI27, 6) = "BONUS_", CHAR(9) &amp; "BonusType=" &amp; resources!AI27 &amp; CHAR(10), "")
&amp; IF('goody huts'!AI27, "	ImprovementType=IMPROVEMENT_GOODY_HUT" &amp; CHAR(10), "")
&amp; IF(ISBLANK(OFFSET('rivers (2)'!$A$1, 2 * (67 - $A29), 2 * AJ$2 + 1)), "", SUBSTITUTE($C$1, "&lt;direc&gt;", RIGHT(OFFSET('rivers (2)'!$A$1, 2 * (67 - $A29), 2 * AJ$2 + 1), 1)))
&amp; IF(ISBLANK(OFFSET('rivers (2)'!$A$1, 2 * (67 - $A29) + 1, 2 * AJ$2)), "", SUBSTITUTE($D$1, "&lt;direc&gt;", RIGHT(OFFSET('rivers (2)'!$A$1, 2 * (67 - $A29) + 1, 2 * AJ$2), 1)))
&amp; IF(ISBLANK('feature type'!AI27), "EndPlot", SUBSTITUTE(SUBSTITUTE(output!$B$1,
                   "f_type", 'feature type'!AI27),
                   "f_var", 'feature variety'!AI27))
&amp; CHAR(10)</f>
        <v xml:space="preserve">BeginPlot
	x=34,y=41
	TerrainType=TERRAIN_GRASS
	PlotType=2
EndPlot
</v>
      </c>
      <c r="AK29" t="str">
        <f ca="1">SUBSTITUTE(SUBSTITUTE(SUBSTITUTE(SUBSTITUTE($A$1,
"x_coord",AK$2),
"y_coord",$A29),
"t_type",'terrain type'!AJ27),
"p_type", 'plot type'!AJ27)
&amp; IF(LEFT(resources!AJ27, 6) = "BONUS_", CHAR(9) &amp; "BonusType=" &amp; resources!AJ27 &amp; CHAR(10), "")
&amp; IF('goody huts'!AJ27, "	ImprovementType=IMPROVEMENT_GOODY_HUT" &amp; CHAR(10), "")
&amp; IF(ISBLANK(OFFSET('rivers (2)'!$A$1, 2 * (67 - $A29), 2 * AK$2 + 1)), "", SUBSTITUTE($C$1, "&lt;direc&gt;", RIGHT(OFFSET('rivers (2)'!$A$1, 2 * (67 - $A29), 2 * AK$2 + 1), 1)))
&amp; IF(ISBLANK(OFFSET('rivers (2)'!$A$1, 2 * (67 - $A29) + 1, 2 * AK$2)), "", SUBSTITUTE($D$1, "&lt;direc&gt;", RIGHT(OFFSET('rivers (2)'!$A$1, 2 * (67 - $A29) + 1, 2 * AK$2), 1)))
&amp; IF(ISBLANK('feature type'!AJ27), "EndPlot", SUBSTITUTE(SUBSTITUTE(output!$B$1,
                   "f_type", 'feature type'!AJ27),
                   "f_var", 'feature variety'!AJ27))
&amp; CHAR(10)</f>
        <v xml:space="preserve">BeginPlot
	x=35,y=41
	TerrainType=TERRAIN_GRASS
	PlotType=1
EndPlot
</v>
      </c>
      <c r="AL29" t="str">
        <f ca="1">SUBSTITUTE(SUBSTITUTE(SUBSTITUTE(SUBSTITUTE($A$1,
"x_coord",AL$2),
"y_coord",$A29),
"t_type",'terrain type'!AK27),
"p_type", 'plot type'!AK27)
&amp; IF(LEFT(resources!AK27, 6) = "BONUS_", CHAR(9) &amp; "BonusType=" &amp; resources!AK27 &amp; CHAR(10), "")
&amp; IF('goody huts'!AK27, "	ImprovementType=IMPROVEMENT_GOODY_HUT" &amp; CHAR(10), "")
&amp; IF(ISBLANK(OFFSET('rivers (2)'!$A$1, 2 * (67 - $A29), 2 * AL$2 + 1)), "", SUBSTITUTE($C$1, "&lt;direc&gt;", RIGHT(OFFSET('rivers (2)'!$A$1, 2 * (67 - $A29), 2 * AL$2 + 1), 1)))
&amp; IF(ISBLANK(OFFSET('rivers (2)'!$A$1, 2 * (67 - $A29) + 1, 2 * AL$2)), "", SUBSTITUTE($D$1, "&lt;direc&gt;", RIGHT(OFFSET('rivers (2)'!$A$1, 2 * (67 - $A29) + 1, 2 * AL$2), 1)))
&amp; IF(ISBLANK('feature type'!AK27), "EndPlot", SUBSTITUTE(SUBSTITUTE(output!$B$1,
                   "f_type", 'feature type'!AK27),
                   "f_var", 'feature variety'!AK27))
&amp; CHAR(10)</f>
        <v xml:space="preserve">BeginPlot
	x=36,y=41
	TerrainType=TERRAIN_COAST
	PlotType=3
EndPlot
</v>
      </c>
      <c r="AM29" t="str">
        <f ca="1">SUBSTITUTE(SUBSTITUTE(SUBSTITUTE(SUBSTITUTE($A$1,
"x_coord",AM$2),
"y_coord",$A29),
"t_type",'terrain type'!AL27),
"p_type", 'plot type'!AL27)
&amp; IF(LEFT(resources!AL27, 6) = "BONUS_", CHAR(9) &amp; "BonusType=" &amp; resources!AL27 &amp; CHAR(10), "")
&amp; IF('goody huts'!AL27, "	ImprovementType=IMPROVEMENT_GOODY_HUT" &amp; CHAR(10), "")
&amp; IF(ISBLANK(OFFSET('rivers (2)'!$A$1, 2 * (67 - $A29), 2 * AM$2 + 1)), "", SUBSTITUTE($C$1, "&lt;direc&gt;", RIGHT(OFFSET('rivers (2)'!$A$1, 2 * (67 - $A29), 2 * AM$2 + 1), 1)))
&amp; IF(ISBLANK(OFFSET('rivers (2)'!$A$1, 2 * (67 - $A29) + 1, 2 * AM$2)), "", SUBSTITUTE($D$1, "&lt;direc&gt;", RIGHT(OFFSET('rivers (2)'!$A$1, 2 * (67 - $A29) + 1, 2 * AM$2), 1)))
&amp; IF(ISBLANK('feature type'!AL27), "EndPlot", SUBSTITUTE(SUBSTITUTE(output!$B$1,
                   "f_type", 'feature type'!AL27),
                   "f_var", 'feature variety'!AL27))
&amp; CHAR(10)</f>
        <v xml:space="preserve">BeginPlot
	x=37,y=41
	TerrainType=TERRAIN_COAST
	PlotType=3
EndPlot
</v>
      </c>
      <c r="AN29" t="str">
        <f ca="1">SUBSTITUTE(SUBSTITUTE(SUBSTITUTE(SUBSTITUTE($A$1,
"x_coord",AN$2),
"y_coord",$A29),
"t_type",'terrain type'!AM27),
"p_type", 'plot type'!AM27)
&amp; IF(LEFT(resources!AM27, 6) = "BONUS_", CHAR(9) &amp; "BonusType=" &amp; resources!AM27 &amp; CHAR(10), "")
&amp; IF('goody huts'!AM27, "	ImprovementType=IMPROVEMENT_GOODY_HUT" &amp; CHAR(10), "")
&amp; IF(ISBLANK(OFFSET('rivers (2)'!$A$1, 2 * (67 - $A29), 2 * AN$2 + 1)), "", SUBSTITUTE($C$1, "&lt;direc&gt;", RIGHT(OFFSET('rivers (2)'!$A$1, 2 * (67 - $A29), 2 * AN$2 + 1), 1)))
&amp; IF(ISBLANK(OFFSET('rivers (2)'!$A$1, 2 * (67 - $A29) + 1, 2 * AN$2)), "", SUBSTITUTE($D$1, "&lt;direc&gt;", RIGHT(OFFSET('rivers (2)'!$A$1, 2 * (67 - $A29) + 1, 2 * AN$2), 1)))
&amp; IF(ISBLANK('feature type'!AM27), "EndPlot", SUBSTITUTE(SUBSTITUTE(output!$B$1,
                   "f_type", 'feature type'!AM27),
                   "f_var", 'feature variety'!AM27))
&amp; CHAR(10)</f>
        <v xml:space="preserve">BeginPlot
	x=38,y=41
	TerrainType=TERRAIN_COAST
	PlotType=3
EndPlot
</v>
      </c>
      <c r="AO29" t="str">
        <f ca="1">SUBSTITUTE(SUBSTITUTE(SUBSTITUTE(SUBSTITUTE($A$1,
"x_coord",AO$2),
"y_coord",$A29),
"t_type",'terrain type'!AN27),
"p_type", 'plot type'!AN27)
&amp; IF(LEFT(resources!AN27, 6) = "BONUS_", CHAR(9) &amp; "BonusType=" &amp; resources!AN27 &amp; CHAR(10), "")
&amp; IF('goody huts'!AN27, "	ImprovementType=IMPROVEMENT_GOODY_HUT" &amp; CHAR(10), "")
&amp; IF(ISBLANK(OFFSET('rivers (2)'!$A$1, 2 * (67 - $A29), 2 * AO$2 + 1)), "", SUBSTITUTE($C$1, "&lt;direc&gt;", RIGHT(OFFSET('rivers (2)'!$A$1, 2 * (67 - $A29), 2 * AO$2 + 1), 1)))
&amp; IF(ISBLANK(OFFSET('rivers (2)'!$A$1, 2 * (67 - $A29) + 1, 2 * AO$2)), "", SUBSTITUTE($D$1, "&lt;direc&gt;", RIGHT(OFFSET('rivers (2)'!$A$1, 2 * (67 - $A29) + 1, 2 * AO$2), 1)))
&amp; IF(ISBLANK('feature type'!AN27), "EndPlot", SUBSTITUTE(SUBSTITUTE(output!$B$1,
                   "f_type", 'feature type'!AN27),
                   "f_var", 'feature variety'!AN27))
&amp; CHAR(10)</f>
        <v xml:space="preserve">BeginPlot
	x=39,y=41
	TerrainType=TERRAIN_OCEAN
	PlotType=3
EndPlot
</v>
      </c>
      <c r="AP29" t="str">
        <f ca="1">SUBSTITUTE(SUBSTITUTE(SUBSTITUTE(SUBSTITUTE($A$1,
"x_coord",AP$2),
"y_coord",$A29),
"t_type",'terrain type'!AO27),
"p_type", 'plot type'!AO27)
&amp; IF(LEFT(resources!AO27, 6) = "BONUS_", CHAR(9) &amp; "BonusType=" &amp; resources!AO27 &amp; CHAR(10), "")
&amp; IF('goody huts'!AO27, "	ImprovementType=IMPROVEMENT_GOODY_HUT" &amp; CHAR(10), "")
&amp; IF(ISBLANK(OFFSET('rivers (2)'!$A$1, 2 * (67 - $A29), 2 * AP$2 + 1)), "", SUBSTITUTE($C$1, "&lt;direc&gt;", RIGHT(OFFSET('rivers (2)'!$A$1, 2 * (67 - $A29), 2 * AP$2 + 1), 1)))
&amp; IF(ISBLANK(OFFSET('rivers (2)'!$A$1, 2 * (67 - $A29) + 1, 2 * AP$2)), "", SUBSTITUTE($D$1, "&lt;direc&gt;", RIGHT(OFFSET('rivers (2)'!$A$1, 2 * (67 - $A29) + 1, 2 * AP$2), 1)))
&amp; IF(ISBLANK('feature type'!AO27), "EndPlot", SUBSTITUTE(SUBSTITUTE(output!$B$1,
                   "f_type", 'feature type'!AO27),
                   "f_var", 'feature variety'!AO27))
&amp; CHAR(10)</f>
        <v xml:space="preserve">BeginPlot
	x=40,y=41
	TerrainType=TERRAIN_OCEAN
	PlotType=3
EndPlot
</v>
      </c>
      <c r="AQ29" t="str">
        <f ca="1">SUBSTITUTE(SUBSTITUTE(SUBSTITUTE(SUBSTITUTE($A$1,
"x_coord",AQ$2),
"y_coord",$A29),
"t_type",'terrain type'!AP27),
"p_type", 'plot type'!AP27)
&amp; IF(LEFT(resources!AP27, 6) = "BONUS_", CHAR(9) &amp; "BonusType=" &amp; resources!AP27 &amp; CHAR(10), "")
&amp; IF('goody huts'!AP27, "	ImprovementType=IMPROVEMENT_GOODY_HUT" &amp; CHAR(10), "")
&amp; IF(ISBLANK(OFFSET('rivers (2)'!$A$1, 2 * (67 - $A29), 2 * AQ$2 + 1)), "", SUBSTITUTE($C$1, "&lt;direc&gt;", RIGHT(OFFSET('rivers (2)'!$A$1, 2 * (67 - $A29), 2 * AQ$2 + 1), 1)))
&amp; IF(ISBLANK(OFFSET('rivers (2)'!$A$1, 2 * (67 - $A29) + 1, 2 * AQ$2)), "", SUBSTITUTE($D$1, "&lt;direc&gt;", RIGHT(OFFSET('rivers (2)'!$A$1, 2 * (67 - $A29) + 1, 2 * AQ$2), 1)))
&amp; IF(ISBLANK('feature type'!AP27), "EndPlot", SUBSTITUTE(SUBSTITUTE(output!$B$1,
                   "f_type", 'feature type'!AP27),
                   "f_var", 'feature variety'!AP27))
&amp; CHAR(10)</f>
        <v xml:space="preserve">BeginPlot
	x=41,y=41
	TerrainType=TERRAIN_COAST
	PlotType=3
EndPlot
</v>
      </c>
      <c r="AR29" t="str">
        <f ca="1">SUBSTITUTE(SUBSTITUTE(SUBSTITUTE(SUBSTITUTE($A$1,
"x_coord",AR$2),
"y_coord",$A29),
"t_type",'terrain type'!AQ27),
"p_type", 'plot type'!AQ27)
&amp; IF(LEFT(resources!AQ27, 6) = "BONUS_", CHAR(9) &amp; "BonusType=" &amp; resources!AQ27 &amp; CHAR(10), "")
&amp; IF('goody huts'!AQ27, "	ImprovementType=IMPROVEMENT_GOODY_HUT" &amp; CHAR(10), "")
&amp; IF(ISBLANK(OFFSET('rivers (2)'!$A$1, 2 * (67 - $A29), 2 * AR$2 + 1)), "", SUBSTITUTE($C$1, "&lt;direc&gt;", RIGHT(OFFSET('rivers (2)'!$A$1, 2 * (67 - $A29), 2 * AR$2 + 1), 1)))
&amp; IF(ISBLANK(OFFSET('rivers (2)'!$A$1, 2 * (67 - $A29) + 1, 2 * AR$2)), "", SUBSTITUTE($D$1, "&lt;direc&gt;", RIGHT(OFFSET('rivers (2)'!$A$1, 2 * (67 - $A29) + 1, 2 * AR$2), 1)))
&amp; IF(ISBLANK('feature type'!AQ27), "EndPlot", SUBSTITUTE(SUBSTITUTE(output!$B$1,
                   "f_type", 'feature type'!AQ27),
                   "f_var", 'feature variety'!AQ27))
&amp; CHAR(10)</f>
        <v xml:space="preserve">BeginPlot
	x=42,y=41
	TerrainType=TERRAIN_GRASS
	PlotType=0
EndPlot
</v>
      </c>
      <c r="AS29" t="str">
        <f ca="1">SUBSTITUTE(SUBSTITUTE(SUBSTITUTE(SUBSTITUTE($A$1,
"x_coord",AS$2),
"y_coord",$A29),
"t_type",'terrain type'!AR27),
"p_type", 'plot type'!AR27)
&amp; IF(LEFT(resources!AR27, 6) = "BONUS_", CHAR(9) &amp; "BonusType=" &amp; resources!AR27 &amp; CHAR(10), "")
&amp; IF('goody huts'!AR27, "	ImprovementType=IMPROVEMENT_GOODY_HUT" &amp; CHAR(10), "")
&amp; IF(ISBLANK(OFFSET('rivers (2)'!$A$1, 2 * (67 - $A29), 2 * AS$2 + 1)), "", SUBSTITUTE($C$1, "&lt;direc&gt;", RIGHT(OFFSET('rivers (2)'!$A$1, 2 * (67 - $A29), 2 * AS$2 + 1), 1)))
&amp; IF(ISBLANK(OFFSET('rivers (2)'!$A$1, 2 * (67 - $A29) + 1, 2 * AS$2)), "", SUBSTITUTE($D$1, "&lt;direc&gt;", RIGHT(OFFSET('rivers (2)'!$A$1, 2 * (67 - $A29) + 1, 2 * AS$2), 1)))
&amp; IF(ISBLANK('feature type'!AR27), "EndPlot", SUBSTITUTE(SUBSTITUTE(output!$B$1,
                   "f_type", 'feature type'!AR27),
                   "f_var", 'feature variety'!AR27))
&amp; CHAR(10)</f>
        <v xml:space="preserve">BeginPlot
	x=43,y=41
	TerrainType=TERRAIN_COAST
	PlotType=3
EndPlot
</v>
      </c>
      <c r="AT29" t="str">
        <f ca="1">SUBSTITUTE(SUBSTITUTE(SUBSTITUTE(SUBSTITUTE($A$1,
"x_coord",AT$2),
"y_coord",$A29),
"t_type",'terrain type'!AS27),
"p_type", 'plot type'!AS27)
&amp; IF(LEFT(resources!AS27, 6) = "BONUS_", CHAR(9) &amp; "BonusType=" &amp; resources!AS27 &amp; CHAR(10), "")
&amp; IF('goody huts'!AS27, "	ImprovementType=IMPROVEMENT_GOODY_HUT" &amp; CHAR(10), "")
&amp; IF(ISBLANK(OFFSET('rivers (2)'!$A$1, 2 * (67 - $A29), 2 * AT$2 + 1)), "", SUBSTITUTE($C$1, "&lt;direc&gt;", RIGHT(OFFSET('rivers (2)'!$A$1, 2 * (67 - $A29), 2 * AT$2 + 1), 1)))
&amp; IF(ISBLANK(OFFSET('rivers (2)'!$A$1, 2 * (67 - $A29) + 1, 2 * AT$2)), "", SUBSTITUTE($D$1, "&lt;direc&gt;", RIGHT(OFFSET('rivers (2)'!$A$1, 2 * (67 - $A29) + 1, 2 * AT$2), 1)))
&amp; IF(ISBLANK('feature type'!AS27), "EndPlot", SUBSTITUTE(SUBSTITUTE(output!$B$1,
                   "f_type", 'feature type'!AS27),
                   "f_var", 'feature variety'!AS27))
&amp; CHAR(10)</f>
        <v xml:space="preserve">BeginPlot
	x=44,y=41
	TerrainType=TERRAIN_OCEAN
	PlotType=3
EndPlot
</v>
      </c>
      <c r="AU29" t="str">
        <f ca="1">SUBSTITUTE(SUBSTITUTE(SUBSTITUTE(SUBSTITUTE($A$1,
"x_coord",AU$2),
"y_coord",$A29),
"t_type",'terrain type'!AT27),
"p_type", 'plot type'!AT27)
&amp; IF(LEFT(resources!AT27, 6) = "BONUS_", CHAR(9) &amp; "BonusType=" &amp; resources!AT27 &amp; CHAR(10), "")
&amp; IF('goody huts'!AT27, "	ImprovementType=IMPROVEMENT_GOODY_HUT" &amp; CHAR(10), "")
&amp; IF(ISBLANK(OFFSET('rivers (2)'!$A$1, 2 * (67 - $A29), 2 * AU$2 + 1)), "", SUBSTITUTE($C$1, "&lt;direc&gt;", RIGHT(OFFSET('rivers (2)'!$A$1, 2 * (67 - $A29), 2 * AU$2 + 1), 1)))
&amp; IF(ISBLANK(OFFSET('rivers (2)'!$A$1, 2 * (67 - $A29) + 1, 2 * AU$2)), "", SUBSTITUTE($D$1, "&lt;direc&gt;", RIGHT(OFFSET('rivers (2)'!$A$1, 2 * (67 - $A29) + 1, 2 * AU$2), 1)))
&amp; IF(ISBLANK('feature type'!AT27), "EndPlot", SUBSTITUTE(SUBSTITUTE(output!$B$1,
                   "f_type", 'feature type'!AT27),
                   "f_var", 'feature variety'!AT27))
&amp; CHAR(10)</f>
        <v xml:space="preserve">BeginPlot
	x=45,y=41
	TerrainType=TERRAIN_OCEAN
	PlotType=3
EndPlot
</v>
      </c>
      <c r="AV29" t="str">
        <f ca="1">SUBSTITUTE(SUBSTITUTE(SUBSTITUTE(SUBSTITUTE($A$1,
"x_coord",AV$2),
"y_coord",$A29),
"t_type",'terrain type'!AU27),
"p_type", 'plot type'!AU27)
&amp; IF(LEFT(resources!AU27, 6) = "BONUS_", CHAR(9) &amp; "BonusType=" &amp; resources!AU27 &amp; CHAR(10), "")
&amp; IF('goody huts'!AU27, "	ImprovementType=IMPROVEMENT_GOODY_HUT" &amp; CHAR(10), "")
&amp; IF(ISBLANK(OFFSET('rivers (2)'!$A$1, 2 * (67 - $A29), 2 * AV$2 + 1)), "", SUBSTITUTE($C$1, "&lt;direc&gt;", RIGHT(OFFSET('rivers (2)'!$A$1, 2 * (67 - $A29), 2 * AV$2 + 1), 1)))
&amp; IF(ISBLANK(OFFSET('rivers (2)'!$A$1, 2 * (67 - $A29) + 1, 2 * AV$2)), "", SUBSTITUTE($D$1, "&lt;direc&gt;", RIGHT(OFFSET('rivers (2)'!$A$1, 2 * (67 - $A29) + 1, 2 * AV$2), 1)))
&amp; IF(ISBLANK('feature type'!AU27), "EndPlot", SUBSTITUTE(SUBSTITUTE(output!$B$1,
                   "f_type", 'feature type'!AU27),
                   "f_var", 'feature variety'!AU27))
&amp; CHAR(10)</f>
        <v xml:space="preserve">BeginPlot
	x=46,y=41
	TerrainType=TERRAIN_COAST
	PlotType=3
EndPlot
</v>
      </c>
      <c r="AW29" t="str">
        <f ca="1">SUBSTITUTE(SUBSTITUTE(SUBSTITUTE(SUBSTITUTE($A$1,
"x_coord",AW$2),
"y_coord",$A29),
"t_type",'terrain type'!AV27),
"p_type", 'plot type'!AV27)
&amp; IF(LEFT(resources!AV27, 6) = "BONUS_", CHAR(9) &amp; "BonusType=" &amp; resources!AV27 &amp; CHAR(10), "")
&amp; IF('goody huts'!AV27, "	ImprovementType=IMPROVEMENT_GOODY_HUT" &amp; CHAR(10), "")
&amp; IF(ISBLANK(OFFSET('rivers (2)'!$A$1, 2 * (67 - $A29), 2 * AW$2 + 1)), "", SUBSTITUTE($C$1, "&lt;direc&gt;", RIGHT(OFFSET('rivers (2)'!$A$1, 2 * (67 - $A29), 2 * AW$2 + 1), 1)))
&amp; IF(ISBLANK(OFFSET('rivers (2)'!$A$1, 2 * (67 - $A29) + 1, 2 * AW$2)), "", SUBSTITUTE($D$1, "&lt;direc&gt;", RIGHT(OFFSET('rivers (2)'!$A$1, 2 * (67 - $A29) + 1, 2 * AW$2), 1)))
&amp; IF(ISBLANK('feature type'!AV27), "EndPlot", SUBSTITUTE(SUBSTITUTE(output!$B$1,
                   "f_type", 'feature type'!AV27),
                   "f_var", 'feature variety'!AV27))
&amp; CHAR(10)</f>
        <v xml:space="preserve">BeginPlot
	x=47,y=41
	TerrainType=TERRAIN_COAST
	PlotType=3
EndPlot
</v>
      </c>
      <c r="AX29" t="str">
        <f ca="1">SUBSTITUTE(SUBSTITUTE(SUBSTITUTE(SUBSTITUTE($A$1,
"x_coord",AX$2),
"y_coord",$A29),
"t_type",'terrain type'!AW27),
"p_type", 'plot type'!AW27)
&amp; IF(LEFT(resources!AW27, 6) = "BONUS_", CHAR(9) &amp; "BonusType=" &amp; resources!AW27 &amp; CHAR(10), "")
&amp; IF('goody huts'!AW27, "	ImprovementType=IMPROVEMENT_GOODY_HUT" &amp; CHAR(10), "")
&amp; IF(ISBLANK(OFFSET('rivers (2)'!$A$1, 2 * (67 - $A29), 2 * AX$2 + 1)), "", SUBSTITUTE($C$1, "&lt;direc&gt;", RIGHT(OFFSET('rivers (2)'!$A$1, 2 * (67 - $A29), 2 * AX$2 + 1), 1)))
&amp; IF(ISBLANK(OFFSET('rivers (2)'!$A$1, 2 * (67 - $A29) + 1, 2 * AX$2)), "", SUBSTITUTE($D$1, "&lt;direc&gt;", RIGHT(OFFSET('rivers (2)'!$A$1, 2 * (67 - $A29) + 1, 2 * AX$2), 1)))
&amp; IF(ISBLANK('feature type'!AW27), "EndPlot", SUBSTITUTE(SUBSTITUTE(output!$B$1,
                   "f_type", 'feature type'!AW27),
                   "f_var", 'feature variety'!AW27))
&amp; CHAR(10)</f>
        <v xml:space="preserve">BeginPlot
	x=48,y=41
	TerrainType=TERRAIN_GRASS
	PlotType=2
	RiverNSDirection=2
	isWOfRiver
EndPlot
</v>
      </c>
      <c r="AY29" t="str">
        <f ca="1">SUBSTITUTE(SUBSTITUTE(SUBSTITUTE(SUBSTITUTE($A$1,
"x_coord",AY$2),
"y_coord",$A29),
"t_type",'terrain type'!AX27),
"p_type", 'plot type'!AX27)
&amp; IF(LEFT(resources!AX27, 6) = "BONUS_", CHAR(9) &amp; "BonusType=" &amp; resources!AX27 &amp; CHAR(10), "")
&amp; IF('goody huts'!AX27, "	ImprovementType=IMPROVEMENT_GOODY_HUT" &amp; CHAR(10), "")
&amp; IF(ISBLANK(OFFSET('rivers (2)'!$A$1, 2 * (67 - $A29), 2 * AY$2 + 1)), "", SUBSTITUTE($C$1, "&lt;direc&gt;", RIGHT(OFFSET('rivers (2)'!$A$1, 2 * (67 - $A29), 2 * AY$2 + 1), 1)))
&amp; IF(ISBLANK(OFFSET('rivers (2)'!$A$1, 2 * (67 - $A29) + 1, 2 * AY$2)), "", SUBSTITUTE($D$1, "&lt;direc&gt;", RIGHT(OFFSET('rivers (2)'!$A$1, 2 * (67 - $A29) + 1, 2 * AY$2), 1)))
&amp; IF(ISBLANK('feature type'!AX27), "EndPlot", SUBSTITUTE(SUBSTITUTE(output!$B$1,
                   "f_type", 'feature type'!AX27),
                   "f_var", 'feature variety'!AX27))
&amp; CHAR(10)</f>
        <v xml:space="preserve">BeginPlot
	x=49,y=41
	TerrainType=TERRAIN_GRASS
	PlotType=1
	RiverWEDirection=1
	isNOfRiver
	FeatureType=FEATURE_FOREST, FeatureVariety=1
EndPlot
</v>
      </c>
      <c r="AZ29" t="str">
        <f ca="1">SUBSTITUTE(SUBSTITUTE(SUBSTITUTE(SUBSTITUTE($A$1,
"x_coord",AZ$2),
"y_coord",$A29),
"t_type",'terrain type'!AY27),
"p_type", 'plot type'!AY27)
&amp; IF(LEFT(resources!AY27, 6) = "BONUS_", CHAR(9) &amp; "BonusType=" &amp; resources!AY27 &amp; CHAR(10), "")
&amp; IF('goody huts'!AY27, "	ImprovementType=IMPROVEMENT_GOODY_HUT" &amp; CHAR(10), "")
&amp; IF(ISBLANK(OFFSET('rivers (2)'!$A$1, 2 * (67 - $A29), 2 * AZ$2 + 1)), "", SUBSTITUTE($C$1, "&lt;direc&gt;", RIGHT(OFFSET('rivers (2)'!$A$1, 2 * (67 - $A29), 2 * AZ$2 + 1), 1)))
&amp; IF(ISBLANK(OFFSET('rivers (2)'!$A$1, 2 * (67 - $A29) + 1, 2 * AZ$2)), "", SUBSTITUTE($D$1, "&lt;direc&gt;", RIGHT(OFFSET('rivers (2)'!$A$1, 2 * (67 - $A29) + 1, 2 * AZ$2), 1)))
&amp; IF(ISBLANK('feature type'!AY27), "EndPlot", SUBSTITUTE(SUBSTITUTE(output!$B$1,
                   "f_type", 'feature type'!AY27),
                   "f_var", 'feature variety'!AY27))
&amp; CHAR(10)</f>
        <v xml:space="preserve">BeginPlot
	x=50,y=41
	TerrainType=TERRAIN_GRASS
	PlotType=2
	BonusType=BONUS_WHEAT
	RiverWEDirection=1
	isNOfRiver
	FeatureType=FEATURE_FOREST, FeatureVariety=1
EndPlot
</v>
      </c>
      <c r="BA29" t="str">
        <f ca="1">SUBSTITUTE(SUBSTITUTE(SUBSTITUTE(SUBSTITUTE($A$1,
"x_coord",BA$2),
"y_coord",$A29),
"t_type",'terrain type'!AZ27),
"p_type", 'plot type'!AZ27)
&amp; IF(LEFT(resources!AZ27, 6) = "BONUS_", CHAR(9) &amp; "BonusType=" &amp; resources!AZ27 &amp; CHAR(10), "")
&amp; IF('goody huts'!AZ27, "	ImprovementType=IMPROVEMENT_GOODY_HUT" &amp; CHAR(10), "")
&amp; IF(ISBLANK(OFFSET('rivers (2)'!$A$1, 2 * (67 - $A29), 2 * BA$2 + 1)), "", SUBSTITUTE($C$1, "&lt;direc&gt;", RIGHT(OFFSET('rivers (2)'!$A$1, 2 * (67 - $A29), 2 * BA$2 + 1), 1)))
&amp; IF(ISBLANK(OFFSET('rivers (2)'!$A$1, 2 * (67 - $A29) + 1, 2 * BA$2)), "", SUBSTITUTE($D$1, "&lt;direc&gt;", RIGHT(OFFSET('rivers (2)'!$A$1, 2 * (67 - $A29) + 1, 2 * BA$2), 1)))
&amp; IF(ISBLANK('feature type'!AZ27), "EndPlot", SUBSTITUTE(SUBSTITUTE(output!$B$1,
                   "f_type", 'feature type'!AZ27),
                   "f_var", 'feature variety'!AZ27))
&amp; CHAR(10)</f>
        <v xml:space="preserve">BeginPlot
	x=51,y=41
	TerrainType=TERRAIN_GRASS
	PlotType=2
	RiverWEDirection=1
	isNOfRiver
	FeatureType=FEATURE_FOREST, FeatureVariety=1
EndPlot
</v>
      </c>
      <c r="BB29" t="str">
        <f ca="1">SUBSTITUTE(SUBSTITUTE(SUBSTITUTE(SUBSTITUTE($A$1,
"x_coord",BB$2),
"y_coord",$A29),
"t_type",'terrain type'!BA27),
"p_type", 'plot type'!BA27)
&amp; IF(LEFT(resources!BA27, 6) = "BONUS_", CHAR(9) &amp; "BonusType=" &amp; resources!BA27 &amp; CHAR(10), "")
&amp; IF('goody huts'!BA27, "	ImprovementType=IMPROVEMENT_GOODY_HUT" &amp; CHAR(10), "")
&amp; IF(ISBLANK(OFFSET('rivers (2)'!$A$1, 2 * (67 - $A29), 2 * BB$2 + 1)), "", SUBSTITUTE($C$1, "&lt;direc&gt;", RIGHT(OFFSET('rivers (2)'!$A$1, 2 * (67 - $A29), 2 * BB$2 + 1), 1)))
&amp; IF(ISBLANK(OFFSET('rivers (2)'!$A$1, 2 * (67 - $A29) + 1, 2 * BB$2)), "", SUBSTITUTE($D$1, "&lt;direc&gt;", RIGHT(OFFSET('rivers (2)'!$A$1, 2 * (67 - $A29) + 1, 2 * BB$2), 1)))
&amp; IF(ISBLANK('feature type'!BA27), "EndPlot", SUBSTITUTE(SUBSTITUTE(output!$B$1,
                   "f_type", 'feature type'!BA27),
                   "f_var", 'feature variety'!BA27))
&amp; CHAR(10)</f>
        <v xml:space="preserve">BeginPlot
	x=52,y=41
	TerrainType=TERRAIN_GRASS
	PlotType=2
	BonusType=BONUS_CORN
	RiverWEDirection=1
	isNOfRiver
	FeatureType=FEATURE_FOREST, FeatureVariety=1
EndPlot
</v>
      </c>
      <c r="BC29" t="str">
        <f ca="1">SUBSTITUTE(SUBSTITUTE(SUBSTITUTE(SUBSTITUTE($A$1,
"x_coord",BC$2),
"y_coord",$A29),
"t_type",'terrain type'!BB27),
"p_type", 'plot type'!BB27)
&amp; IF(LEFT(resources!BB27, 6) = "BONUS_", CHAR(9) &amp; "BonusType=" &amp; resources!BB27 &amp; CHAR(10), "")
&amp; IF('goody huts'!BB27, "	ImprovementType=IMPROVEMENT_GOODY_HUT" &amp; CHAR(10), "")
&amp; IF(ISBLANK(OFFSET('rivers (2)'!$A$1, 2 * (67 - $A29), 2 * BC$2 + 1)), "", SUBSTITUTE($C$1, "&lt;direc&gt;", RIGHT(OFFSET('rivers (2)'!$A$1, 2 * (67 - $A29), 2 * BC$2 + 1), 1)))
&amp; IF(ISBLANK(OFFSET('rivers (2)'!$A$1, 2 * (67 - $A29) + 1, 2 * BC$2)), "", SUBSTITUTE($D$1, "&lt;direc&gt;", RIGHT(OFFSET('rivers (2)'!$A$1, 2 * (67 - $A29) + 1, 2 * BC$2), 1)))
&amp; IF(ISBLANK('feature type'!BB27), "EndPlot", SUBSTITUTE(SUBSTITUTE(output!$B$1,
                   "f_type", 'feature type'!BB27),
                   "f_var", 'feature variety'!BB27))
&amp; CHAR(10)</f>
        <v xml:space="preserve">BeginPlot
	x=53,y=41
	TerrainType=TERRAIN_GRASS
	PlotType=2
	RiverWEDirection=1
	isNOfRiver
	FeatureType=FEATURE_FOREST, FeatureVariety=1
EndPlot
</v>
      </c>
      <c r="BD29" t="str">
        <f ca="1">SUBSTITUTE(SUBSTITUTE(SUBSTITUTE(SUBSTITUTE($A$1,
"x_coord",BD$2),
"y_coord",$A29),
"t_type",'terrain type'!BC27),
"p_type", 'plot type'!BC27)
&amp; IF(LEFT(resources!BC27, 6) = "BONUS_", CHAR(9) &amp; "BonusType=" &amp; resources!BC27 &amp; CHAR(10), "")
&amp; IF('goody huts'!BC27, "	ImprovementType=IMPROVEMENT_GOODY_HUT" &amp; CHAR(10), "")
&amp; IF(ISBLANK(OFFSET('rivers (2)'!$A$1, 2 * (67 - $A29), 2 * BD$2 + 1)), "", SUBSTITUTE($C$1, "&lt;direc&gt;", RIGHT(OFFSET('rivers (2)'!$A$1, 2 * (67 - $A29), 2 * BD$2 + 1), 1)))
&amp; IF(ISBLANK(OFFSET('rivers (2)'!$A$1, 2 * (67 - $A29) + 1, 2 * BD$2)), "", SUBSTITUTE($D$1, "&lt;direc&gt;", RIGHT(OFFSET('rivers (2)'!$A$1, 2 * (67 - $A29) + 1, 2 * BD$2), 1)))
&amp; IF(ISBLANK('feature type'!BC27), "EndPlot", SUBSTITUTE(SUBSTITUTE(output!$B$1,
                   "f_type", 'feature type'!BC27),
                   "f_var", 'feature variety'!BC27))
&amp; CHAR(10)</f>
        <v xml:space="preserve">BeginPlot
	x=54,y=41
	TerrainType=TERRAIN_GRASS
	PlotType=1
	RiverWEDirection=1
	isNOfRiver
	FeatureType=FEATURE_FOREST, FeatureVariety=1
EndPlot
</v>
      </c>
      <c r="BE29" t="str">
        <f ca="1">SUBSTITUTE(SUBSTITUTE(SUBSTITUTE(SUBSTITUTE($A$1,
"x_coord",BE$2),
"y_coord",$A29),
"t_type",'terrain type'!BD27),
"p_type", 'plot type'!BD27)
&amp; IF(LEFT(resources!BD27, 6) = "BONUS_", CHAR(9) &amp; "BonusType=" &amp; resources!BD27 &amp; CHAR(10), "")
&amp; IF('goody huts'!BD27, "	ImprovementType=IMPROVEMENT_GOODY_HUT" &amp; CHAR(10), "")
&amp; IF(ISBLANK(OFFSET('rivers (2)'!$A$1, 2 * (67 - $A29), 2 * BE$2 + 1)), "", SUBSTITUTE($C$1, "&lt;direc&gt;", RIGHT(OFFSET('rivers (2)'!$A$1, 2 * (67 - $A29), 2 * BE$2 + 1), 1)))
&amp; IF(ISBLANK(OFFSET('rivers (2)'!$A$1, 2 * (67 - $A29) + 1, 2 * BE$2)), "", SUBSTITUTE($D$1, "&lt;direc&gt;", RIGHT(OFFSET('rivers (2)'!$A$1, 2 * (67 - $A29) + 1, 2 * BE$2), 1)))
&amp; IF(ISBLANK('feature type'!BD27), "EndPlot", SUBSTITUTE(SUBSTITUTE(output!$B$1,
                   "f_type", 'feature type'!BD27),
                   "f_var", 'feature variety'!BD27))
&amp; CHAR(10)</f>
        <v xml:space="preserve">BeginPlot
	x=55,y=41
	TerrainType=TERRAIN_GRASS
	PlotType=2
	RiverWEDirection=1
	isNOfRiver
	FeatureType=FEATURE_FOREST, FeatureVariety=1
EndPlot
</v>
      </c>
      <c r="BF29" t="str">
        <f ca="1">SUBSTITUTE(SUBSTITUTE(SUBSTITUTE(SUBSTITUTE($A$1,
"x_coord",BF$2),
"y_coord",$A29),
"t_type",'terrain type'!BE27),
"p_type", 'plot type'!BE27)
&amp; IF(LEFT(resources!BE27, 6) = "BONUS_", CHAR(9) &amp; "BonusType=" &amp; resources!BE27 &amp; CHAR(10), "")
&amp; IF('goody huts'!BE27, "	ImprovementType=IMPROVEMENT_GOODY_HUT" &amp; CHAR(10), "")
&amp; IF(ISBLANK(OFFSET('rivers (2)'!$A$1, 2 * (67 - $A29), 2 * BF$2 + 1)), "", SUBSTITUTE($C$1, "&lt;direc&gt;", RIGHT(OFFSET('rivers (2)'!$A$1, 2 * (67 - $A29), 2 * BF$2 + 1), 1)))
&amp; IF(ISBLANK(OFFSET('rivers (2)'!$A$1, 2 * (67 - $A29) + 1, 2 * BF$2)), "", SUBSTITUTE($D$1, "&lt;direc&gt;", RIGHT(OFFSET('rivers (2)'!$A$1, 2 * (67 - $A29) + 1, 2 * BF$2), 1)))
&amp; IF(ISBLANK('feature type'!BE27), "EndPlot", SUBSTITUTE(SUBSTITUTE(output!$B$1,
                   "f_type", 'feature type'!BE27),
                   "f_var", 'feature variety'!BE27))
&amp; CHAR(10)</f>
        <v xml:space="preserve">BeginPlot
	x=56,y=41
	TerrainType=TERRAIN_GRASS
	PlotType=1
	RiverWEDirection=1
	isNOfRiver
EndPlot
</v>
      </c>
      <c r="BG29" t="str">
        <f ca="1">SUBSTITUTE(SUBSTITUTE(SUBSTITUTE(SUBSTITUTE($A$1,
"x_coord",BG$2),
"y_coord",$A29),
"t_type",'terrain type'!BF27),
"p_type", 'plot type'!BF27)
&amp; IF(LEFT(resources!BF27, 6) = "BONUS_", CHAR(9) &amp; "BonusType=" &amp; resources!BF27 &amp; CHAR(10), "")
&amp; IF('goody huts'!BF27, "	ImprovementType=IMPROVEMENT_GOODY_HUT" &amp; CHAR(10), "")
&amp; IF(ISBLANK(OFFSET('rivers (2)'!$A$1, 2 * (67 - $A29), 2 * BG$2 + 1)), "", SUBSTITUTE($C$1, "&lt;direc&gt;", RIGHT(OFFSET('rivers (2)'!$A$1, 2 * (67 - $A29), 2 * BG$2 + 1), 1)))
&amp; IF(ISBLANK(OFFSET('rivers (2)'!$A$1, 2 * (67 - $A29) + 1, 2 * BG$2)), "", SUBSTITUTE($D$1, "&lt;direc&gt;", RIGHT(OFFSET('rivers (2)'!$A$1, 2 * (67 - $A29) + 1, 2 * BG$2), 1)))
&amp; IF(ISBLANK('feature type'!BF27), "EndPlot", SUBSTITUTE(SUBSTITUTE(output!$B$1,
                   "f_type", 'feature type'!BF27),
                   "f_var", 'feature variety'!BF27))
&amp; CHAR(10)</f>
        <v xml:space="preserve">BeginPlot
	x=57,y=41
	TerrainType=TERRAIN_GRASS
	PlotType=1
	RiverNSDirection=0
	isWOfRiver
	RiverWEDirection=1
	isNOfRiver
	FeatureType=FEATURE_FOREST, FeatureVariety=1
EndPlot
</v>
      </c>
      <c r="BH29" t="str">
        <f ca="1">SUBSTITUTE(SUBSTITUTE(SUBSTITUTE(SUBSTITUTE($A$1,
"x_coord",BH$2),
"y_coord",$A29),
"t_type",'terrain type'!BG27),
"p_type", 'plot type'!BG27)
&amp; IF(LEFT(resources!BG27, 6) = "BONUS_", CHAR(9) &amp; "BonusType=" &amp; resources!BG27 &amp; CHAR(10), "")
&amp; IF('goody huts'!BG27, "	ImprovementType=IMPROVEMENT_GOODY_HUT" &amp; CHAR(10), "")
&amp; IF(ISBLANK(OFFSET('rivers (2)'!$A$1, 2 * (67 - $A29), 2 * BH$2 + 1)), "", SUBSTITUTE($C$1, "&lt;direc&gt;", RIGHT(OFFSET('rivers (2)'!$A$1, 2 * (67 - $A29), 2 * BH$2 + 1), 1)))
&amp; IF(ISBLANK(OFFSET('rivers (2)'!$A$1, 2 * (67 - $A29) + 1, 2 * BH$2)), "", SUBSTITUTE($D$1, "&lt;direc&gt;", RIGHT(OFFSET('rivers (2)'!$A$1, 2 * (67 - $A29) + 1, 2 * BH$2), 1)))
&amp; IF(ISBLANK('feature type'!BG27), "EndPlot", SUBSTITUTE(SUBSTITUTE(output!$B$1,
                   "f_type", 'feature type'!BG27),
                   "f_var", 'feature variety'!BG27))
&amp; CHAR(10)</f>
        <v xml:space="preserve">BeginPlot
	x=58,y=41
	TerrainType=TERRAIN_COAST
	PlotType=3
	RiverNSDirection=2
	isWOfRiver
EndPlot
</v>
      </c>
      <c r="BI29" t="str">
        <f ca="1">SUBSTITUTE(SUBSTITUTE(SUBSTITUTE(SUBSTITUTE($A$1,
"x_coord",BI$2),
"y_coord",$A29),
"t_type",'terrain type'!BH27),
"p_type", 'plot type'!BH27)
&amp; IF(LEFT(resources!BH27, 6) = "BONUS_", CHAR(9) &amp; "BonusType=" &amp; resources!BH27 &amp; CHAR(10), "")
&amp; IF('goody huts'!BH27, "	ImprovementType=IMPROVEMENT_GOODY_HUT" &amp; CHAR(10), "")
&amp; IF(ISBLANK(OFFSET('rivers (2)'!$A$1, 2 * (67 - $A29), 2 * BI$2 + 1)), "", SUBSTITUTE($C$1, "&lt;direc&gt;", RIGHT(OFFSET('rivers (2)'!$A$1, 2 * (67 - $A29), 2 * BI$2 + 1), 1)))
&amp; IF(ISBLANK(OFFSET('rivers (2)'!$A$1, 2 * (67 - $A29) + 1, 2 * BI$2)), "", SUBSTITUTE($D$1, "&lt;direc&gt;", RIGHT(OFFSET('rivers (2)'!$A$1, 2 * (67 - $A29) + 1, 2 * BI$2), 1)))
&amp; IF(ISBLANK('feature type'!BH27), "EndPlot", SUBSTITUTE(SUBSTITUTE(output!$B$1,
                   "f_type", 'feature type'!BH27),
                   "f_var", 'feature variety'!BH27))
&amp; CHAR(10)</f>
        <v xml:space="preserve">BeginPlot
	x=59,y=41
	TerrainType=TERRAIN_GRASS
	PlotType=1
	RiverWEDirection=1
	isNOfRiver
EndPlot
</v>
      </c>
      <c r="BJ29" t="str">
        <f ca="1">SUBSTITUTE(SUBSTITUTE(SUBSTITUTE(SUBSTITUTE($A$1,
"x_coord",BJ$2),
"y_coord",$A29),
"t_type",'terrain type'!BI27),
"p_type", 'plot type'!BI27)
&amp; IF(LEFT(resources!BI27, 6) = "BONUS_", CHAR(9) &amp; "BonusType=" &amp; resources!BI27 &amp; CHAR(10), "")
&amp; IF('goody huts'!BI27, "	ImprovementType=IMPROVEMENT_GOODY_HUT" &amp; CHAR(10), "")
&amp; IF(ISBLANK(OFFSET('rivers (2)'!$A$1, 2 * (67 - $A29), 2 * BJ$2 + 1)), "", SUBSTITUTE($C$1, "&lt;direc&gt;", RIGHT(OFFSET('rivers (2)'!$A$1, 2 * (67 - $A29), 2 * BJ$2 + 1), 1)))
&amp; IF(ISBLANK(OFFSET('rivers (2)'!$A$1, 2 * (67 - $A29) + 1, 2 * BJ$2)), "", SUBSTITUTE($D$1, "&lt;direc&gt;", RIGHT(OFFSET('rivers (2)'!$A$1, 2 * (67 - $A29) + 1, 2 * BJ$2), 1)))
&amp; IF(ISBLANK('feature type'!BI27), "EndPlot", SUBSTITUTE(SUBSTITUTE(output!$B$1,
                   "f_type", 'feature type'!BI27),
                   "f_var", 'feature variety'!BI27))
&amp; CHAR(10)</f>
        <v xml:space="preserve">BeginPlot
	x=60,y=41
	TerrainType=TERRAIN_GRASS
	PlotType=2
	RiverWEDirection=1
	isNOfRiver
EndPlot
</v>
      </c>
      <c r="BK29" t="str">
        <f ca="1">SUBSTITUTE(SUBSTITUTE(SUBSTITUTE(SUBSTITUTE($A$1,
"x_coord",BK$2),
"y_coord",$A29),
"t_type",'terrain type'!BJ27),
"p_type", 'plot type'!BJ27)
&amp; IF(LEFT(resources!BJ27, 6) = "BONUS_", CHAR(9) &amp; "BonusType=" &amp; resources!BJ27 &amp; CHAR(10), "")
&amp; IF('goody huts'!BJ27, "	ImprovementType=IMPROVEMENT_GOODY_HUT" &amp; CHAR(10), "")
&amp; IF(ISBLANK(OFFSET('rivers (2)'!$A$1, 2 * (67 - $A29), 2 * BK$2 + 1)), "", SUBSTITUTE($C$1, "&lt;direc&gt;", RIGHT(OFFSET('rivers (2)'!$A$1, 2 * (67 - $A29), 2 * BK$2 + 1), 1)))
&amp; IF(ISBLANK(OFFSET('rivers (2)'!$A$1, 2 * (67 - $A29) + 1, 2 * BK$2)), "", SUBSTITUTE($D$1, "&lt;direc&gt;", RIGHT(OFFSET('rivers (2)'!$A$1, 2 * (67 - $A29) + 1, 2 * BK$2), 1)))
&amp; IF(ISBLANK('feature type'!BJ27), "EndPlot", SUBSTITUTE(SUBSTITUTE(output!$B$1,
                   "f_type", 'feature type'!BJ27),
                   "f_var", 'feature variety'!BJ27))
&amp; CHAR(10)</f>
        <v xml:space="preserve">BeginPlot
	x=61,y=41
	TerrainType=TERRAIN_GRASS
	PlotType=2
	RiverWEDirection=1
	isNOfRiver
EndPlot
</v>
      </c>
      <c r="BL29" t="str">
        <f ca="1">SUBSTITUTE(SUBSTITUTE(SUBSTITUTE(SUBSTITUTE($A$1,
"x_coord",BL$2),
"y_coord",$A29),
"t_type",'terrain type'!BK27),
"p_type", 'plot type'!BK27)
&amp; IF(LEFT(resources!BK27, 6) = "BONUS_", CHAR(9) &amp; "BonusType=" &amp; resources!BK27 &amp; CHAR(10), "")
&amp; IF('goody huts'!BK27, "	ImprovementType=IMPROVEMENT_GOODY_HUT" &amp; CHAR(10), "")
&amp; IF(ISBLANK(OFFSET('rivers (2)'!$A$1, 2 * (67 - $A29), 2 * BL$2 + 1)), "", SUBSTITUTE($C$1, "&lt;direc&gt;", RIGHT(OFFSET('rivers (2)'!$A$1, 2 * (67 - $A29), 2 * BL$2 + 1), 1)))
&amp; IF(ISBLANK(OFFSET('rivers (2)'!$A$1, 2 * (67 - $A29) + 1, 2 * BL$2)), "", SUBSTITUTE($D$1, "&lt;direc&gt;", RIGHT(OFFSET('rivers (2)'!$A$1, 2 * (67 - $A29) + 1, 2 * BL$2), 1)))
&amp; IF(ISBLANK('feature type'!BK27), "EndPlot", SUBSTITUTE(SUBSTITUTE(output!$B$1,
                   "f_type", 'feature type'!BK27),
                   "f_var", 'feature variety'!BK27))
&amp; CHAR(10)</f>
        <v xml:space="preserve">BeginPlot
	x=62,y=41
	TerrainType=TERRAIN_GRASS
	PlotType=2
	RiverWEDirection=1
	isNOfRiver
	FeatureType=FEATURE_FOREST, FeatureVariety=1
EndPlot
</v>
      </c>
      <c r="BM29" t="str">
        <f ca="1">SUBSTITUTE(SUBSTITUTE(SUBSTITUTE(SUBSTITUTE($A$1,
"x_coord",BM$2),
"y_coord",$A29),
"t_type",'terrain type'!BL27),
"p_type", 'plot type'!BL27)
&amp; IF(LEFT(resources!BL27, 6) = "BONUS_", CHAR(9) &amp; "BonusType=" &amp; resources!BL27 &amp; CHAR(10), "")
&amp; IF('goody huts'!BL27, "	ImprovementType=IMPROVEMENT_GOODY_HUT" &amp; CHAR(10), "")
&amp; IF(ISBLANK(OFFSET('rivers (2)'!$A$1, 2 * (67 - $A29), 2 * BM$2 + 1)), "", SUBSTITUTE($C$1, "&lt;direc&gt;", RIGHT(OFFSET('rivers (2)'!$A$1, 2 * (67 - $A29), 2 * BM$2 + 1), 1)))
&amp; IF(ISBLANK(OFFSET('rivers (2)'!$A$1, 2 * (67 - $A29) + 1, 2 * BM$2)), "", SUBSTITUTE($D$1, "&lt;direc&gt;", RIGHT(OFFSET('rivers (2)'!$A$1, 2 * (67 - $A29) + 1, 2 * BM$2), 1)))
&amp; IF(ISBLANK('feature type'!BL27), "EndPlot", SUBSTITUTE(SUBSTITUTE(output!$B$1,
                   "f_type", 'feature type'!BL27),
                   "f_var", 'feature variety'!BL27))
&amp; CHAR(10)</f>
        <v xml:space="preserve">BeginPlot
	x=63,y=41
	TerrainType=TERRAIN_GRASS
	PlotType=2
	RiverWEDirection=1
	isNOfRiver
	FeatureType=FEATURE_FOREST, FeatureVariety=1
EndPlot
</v>
      </c>
      <c r="BN29" t="str">
        <f ca="1">SUBSTITUTE(SUBSTITUTE(SUBSTITUTE(SUBSTITUTE($A$1,
"x_coord",BN$2),
"y_coord",$A29),
"t_type",'terrain type'!BM27),
"p_type", 'plot type'!BM27)
&amp; IF(LEFT(resources!BM27, 6) = "BONUS_", CHAR(9) &amp; "BonusType=" &amp; resources!BM27 &amp; CHAR(10), "")
&amp; IF('goody huts'!BM27, "	ImprovementType=IMPROVEMENT_GOODY_HUT" &amp; CHAR(10), "")
&amp; IF(ISBLANK(OFFSET('rivers (2)'!$A$1, 2 * (67 - $A29), 2 * BN$2 + 1)), "", SUBSTITUTE($C$1, "&lt;direc&gt;", RIGHT(OFFSET('rivers (2)'!$A$1, 2 * (67 - $A29), 2 * BN$2 + 1), 1)))
&amp; IF(ISBLANK(OFFSET('rivers (2)'!$A$1, 2 * (67 - $A29) + 1, 2 * BN$2)), "", SUBSTITUTE($D$1, "&lt;direc&gt;", RIGHT(OFFSET('rivers (2)'!$A$1, 2 * (67 - $A29) + 1, 2 * BN$2), 1)))
&amp; IF(ISBLANK('feature type'!BM27), "EndPlot", SUBSTITUTE(SUBSTITUTE(output!$B$1,
                   "f_type", 'feature type'!BM27),
                   "f_var", 'feature variety'!BM27))
&amp; CHAR(10)</f>
        <v xml:space="preserve">BeginPlot
	x=64,y=41
	TerrainType=TERRAIN_GRASS
	PlotType=1
	RiverWEDirection=1
	isNOfRiver
EndPlot
</v>
      </c>
      <c r="BO29" t="str">
        <f ca="1">SUBSTITUTE(SUBSTITUTE(SUBSTITUTE(SUBSTITUTE($A$1,
"x_coord",BO$2),
"y_coord",$A29),
"t_type",'terrain type'!BN27),
"p_type", 'plot type'!BN27)
&amp; IF(LEFT(resources!BN27, 6) = "BONUS_", CHAR(9) &amp; "BonusType=" &amp; resources!BN27 &amp; CHAR(10), "")
&amp; IF('goody huts'!BN27, "	ImprovementType=IMPROVEMENT_GOODY_HUT" &amp; CHAR(10), "")
&amp; IF(ISBLANK(OFFSET('rivers (2)'!$A$1, 2 * (67 - $A29), 2 * BO$2 + 1)), "", SUBSTITUTE($C$1, "&lt;direc&gt;", RIGHT(OFFSET('rivers (2)'!$A$1, 2 * (67 - $A29), 2 * BO$2 + 1), 1)))
&amp; IF(ISBLANK(OFFSET('rivers (2)'!$A$1, 2 * (67 - $A29) + 1, 2 * BO$2)), "", SUBSTITUTE($D$1, "&lt;direc&gt;", RIGHT(OFFSET('rivers (2)'!$A$1, 2 * (67 - $A29) + 1, 2 * BO$2), 1)))
&amp; IF(ISBLANK('feature type'!BN27), "EndPlot", SUBSTITUTE(SUBSTITUTE(output!$B$1,
                   "f_type", 'feature type'!BN27),
                   "f_var", 'feature variety'!BN27))
&amp; CHAR(10)</f>
        <v xml:space="preserve">BeginPlot
	x=65,y=41
	TerrainType=TERRAIN_GRASS
	PlotType=1
	RiverWEDirection=1
	isNOfRiver
	FeatureType=FEATURE_FOREST, FeatureVariety=1
EndPlot
</v>
      </c>
      <c r="BP29" t="str">
        <f ca="1">SUBSTITUTE(SUBSTITUTE(SUBSTITUTE(SUBSTITUTE($A$1,
"x_coord",BP$2),
"y_coord",$A29),
"t_type",'terrain type'!BO27),
"p_type", 'plot type'!BO27)
&amp; IF(LEFT(resources!BO27, 6) = "BONUS_", CHAR(9) &amp; "BonusType=" &amp; resources!BO27 &amp; CHAR(10), "")
&amp; IF('goody huts'!BO27, "	ImprovementType=IMPROVEMENT_GOODY_HUT" &amp; CHAR(10), "")
&amp; IF(ISBLANK(OFFSET('rivers (2)'!$A$1, 2 * (67 - $A29), 2 * BP$2 + 1)), "", SUBSTITUTE($C$1, "&lt;direc&gt;", RIGHT(OFFSET('rivers (2)'!$A$1, 2 * (67 - $A29), 2 * BP$2 + 1), 1)))
&amp; IF(ISBLANK(OFFSET('rivers (2)'!$A$1, 2 * (67 - $A29) + 1, 2 * BP$2)), "", SUBSTITUTE($D$1, "&lt;direc&gt;", RIGHT(OFFSET('rivers (2)'!$A$1, 2 * (67 - $A29) + 1, 2 * BP$2), 1)))
&amp; IF(ISBLANK('feature type'!BO27), "EndPlot", SUBSTITUTE(SUBSTITUTE(output!$B$1,
                   "f_type", 'feature type'!BO27),
                   "f_var", 'feature variety'!BO27))
&amp; CHAR(10)</f>
        <v xml:space="preserve">BeginPlot
	x=66,y=41
	TerrainType=TERRAIN_GRASS
	PlotType=2
	RiverWEDirection=1
	isNOfRiver
	FeatureType=FEATURE_FOREST, FeatureVariety=1
EndPlot
</v>
      </c>
      <c r="BQ29" t="str">
        <f ca="1">SUBSTITUTE(SUBSTITUTE(SUBSTITUTE(SUBSTITUTE($A$1,
"x_coord",BQ$2),
"y_coord",$A29),
"t_type",'terrain type'!BP27),
"p_type", 'plot type'!BP27)
&amp; IF(LEFT(resources!BP27, 6) = "BONUS_", CHAR(9) &amp; "BonusType=" &amp; resources!BP27 &amp; CHAR(10), "")
&amp; IF('goody huts'!BP27, "	ImprovementType=IMPROVEMENT_GOODY_HUT" &amp; CHAR(10), "")
&amp; IF(ISBLANK(OFFSET('rivers (2)'!$A$1, 2 * (67 - $A29), 2 * BQ$2 + 1)), "", SUBSTITUTE($C$1, "&lt;direc&gt;", RIGHT(OFFSET('rivers (2)'!$A$1, 2 * (67 - $A29), 2 * BQ$2 + 1), 1)))
&amp; IF(ISBLANK(OFFSET('rivers (2)'!$A$1, 2 * (67 - $A29) + 1, 2 * BQ$2)), "", SUBSTITUTE($D$1, "&lt;direc&gt;", RIGHT(OFFSET('rivers (2)'!$A$1, 2 * (67 - $A29) + 1, 2 * BQ$2), 1)))
&amp; IF(ISBLANK('feature type'!BP27), "EndPlot", SUBSTITUTE(SUBSTITUTE(output!$B$1,
                   "f_type", 'feature type'!BP27),
                   "f_var", 'feature variety'!BP27))
&amp; CHAR(10)</f>
        <v xml:space="preserve">BeginPlot
	x=67,y=41
	TerrainType=TERRAIN_GRASS
	PlotType=1
	RiverWEDirection=1
	isNOfRiver
EndPlot
</v>
      </c>
      <c r="BR29" t="str">
        <f ca="1">SUBSTITUTE(SUBSTITUTE(SUBSTITUTE(SUBSTITUTE($A$1,
"x_coord",BR$2),
"y_coord",$A29),
"t_type",'terrain type'!BQ27),
"p_type", 'plot type'!BQ27)
&amp; IF(LEFT(resources!BQ27, 6) = "BONUS_", CHAR(9) &amp; "BonusType=" &amp; resources!BQ27 &amp; CHAR(10), "")
&amp; IF('goody huts'!BQ27, "	ImprovementType=IMPROVEMENT_GOODY_HUT" &amp; CHAR(10), "")
&amp; IF(ISBLANK(OFFSET('rivers (2)'!$A$1, 2 * (67 - $A29), 2 * BR$2 + 1)), "", SUBSTITUTE($C$1, "&lt;direc&gt;", RIGHT(OFFSET('rivers (2)'!$A$1, 2 * (67 - $A29), 2 * BR$2 + 1), 1)))
&amp; IF(ISBLANK(OFFSET('rivers (2)'!$A$1, 2 * (67 - $A29) + 1, 2 * BR$2)), "", SUBSTITUTE($D$1, "&lt;direc&gt;", RIGHT(OFFSET('rivers (2)'!$A$1, 2 * (67 - $A29) + 1, 2 * BR$2), 1)))
&amp; IF(ISBLANK('feature type'!BQ27), "EndPlot", SUBSTITUTE(SUBSTITUTE(output!$B$1,
                   "f_type", 'feature type'!BQ27),
                   "f_var", 'feature variety'!BQ27))
&amp; CHAR(10)</f>
        <v xml:space="preserve">BeginPlot
	x=68,y=41
	TerrainType=TERRAIN_GRASS
	PlotType=2
	RiverWEDirection=1
	isNOfRiver
EndPlot
</v>
      </c>
      <c r="BS29" t="str">
        <f ca="1">SUBSTITUTE(SUBSTITUTE(SUBSTITUTE(SUBSTITUTE($A$1,
"x_coord",BS$2),
"y_coord",$A29),
"t_type",'terrain type'!BR27),
"p_type", 'plot type'!BR27)
&amp; IF(LEFT(resources!BR27, 6) = "BONUS_", CHAR(9) &amp; "BonusType=" &amp; resources!BR27 &amp; CHAR(10), "")
&amp; IF('goody huts'!BR27, "	ImprovementType=IMPROVEMENT_GOODY_HUT" &amp; CHAR(10), "")
&amp; IF(ISBLANK(OFFSET('rivers (2)'!$A$1, 2 * (67 - $A29), 2 * BS$2 + 1)), "", SUBSTITUTE($C$1, "&lt;direc&gt;", RIGHT(OFFSET('rivers (2)'!$A$1, 2 * (67 - $A29), 2 * BS$2 + 1), 1)))
&amp; IF(ISBLANK(OFFSET('rivers (2)'!$A$1, 2 * (67 - $A29) + 1, 2 * BS$2)), "", SUBSTITUTE($D$1, "&lt;direc&gt;", RIGHT(OFFSET('rivers (2)'!$A$1, 2 * (67 - $A29) + 1, 2 * BS$2), 1)))
&amp; IF(ISBLANK('feature type'!BR27), "EndPlot", SUBSTITUTE(SUBSTITUTE(output!$B$1,
                   "f_type", 'feature type'!BR27),
                   "f_var", 'feature variety'!BR27))
&amp; CHAR(10)</f>
        <v xml:space="preserve">BeginPlot
	x=69,y=41
	TerrainType=TERRAIN_GRASS
	PlotType=2
	RiverNSDirection=0
	isWOfRiver
	RiverWEDirection=1
	isNOfRiver
	FeatureType=FEATURE_FOREST, FeatureVariety=1
EndPlot
</v>
      </c>
      <c r="BT29" t="str">
        <f ca="1">SUBSTITUTE(SUBSTITUTE(SUBSTITUTE(SUBSTITUTE($A$1,
"x_coord",BT$2),
"y_coord",$A29),
"t_type",'terrain type'!BS27),
"p_type", 'plot type'!BS27)
&amp; IF(LEFT(resources!BS27, 6) = "BONUS_", CHAR(9) &amp; "BonusType=" &amp; resources!BS27 &amp; CHAR(10), "")
&amp; IF('goody huts'!BS27, "	ImprovementType=IMPROVEMENT_GOODY_HUT" &amp; CHAR(10), "")
&amp; IF(ISBLANK(OFFSET('rivers (2)'!$A$1, 2 * (67 - $A29), 2 * BT$2 + 1)), "", SUBSTITUTE($C$1, "&lt;direc&gt;", RIGHT(OFFSET('rivers (2)'!$A$1, 2 * (67 - $A29), 2 * BT$2 + 1), 1)))
&amp; IF(ISBLANK(OFFSET('rivers (2)'!$A$1, 2 * (67 - $A29) + 1, 2 * BT$2)), "", SUBSTITUTE($D$1, "&lt;direc&gt;", RIGHT(OFFSET('rivers (2)'!$A$1, 2 * (67 - $A29) + 1, 2 * BT$2), 1)))
&amp; IF(ISBLANK('feature type'!BS27), "EndPlot", SUBSTITUTE(SUBSTITUTE(output!$B$1,
                   "f_type", 'feature type'!BS27),
                   "f_var", 'feature variety'!BS27))
&amp; CHAR(10)</f>
        <v xml:space="preserve">BeginPlot
	x=70,y=41
	TerrainType=TERRAIN_GRASS
	PlotType=2
EndPlot
</v>
      </c>
      <c r="BU29" t="str">
        <f ca="1">SUBSTITUTE(SUBSTITUTE(SUBSTITUTE(SUBSTITUTE($A$1,
"x_coord",BU$2),
"y_coord",$A29),
"t_type",'terrain type'!BT27),
"p_type", 'plot type'!BT27)
&amp; IF(LEFT(resources!BT27, 6) = "BONUS_", CHAR(9) &amp; "BonusType=" &amp; resources!BT27 &amp; CHAR(10), "")
&amp; IF('goody huts'!BT27, "	ImprovementType=IMPROVEMENT_GOODY_HUT" &amp; CHAR(10), "")
&amp; IF(ISBLANK(OFFSET('rivers (2)'!$A$1, 2 * (67 - $A29), 2 * BU$2 + 1)), "", SUBSTITUTE($C$1, "&lt;direc&gt;", RIGHT(OFFSET('rivers (2)'!$A$1, 2 * (67 - $A29), 2 * BU$2 + 1), 1)))
&amp; IF(ISBLANK(OFFSET('rivers (2)'!$A$1, 2 * (67 - $A29) + 1, 2 * BU$2)), "", SUBSTITUTE($D$1, "&lt;direc&gt;", RIGHT(OFFSET('rivers (2)'!$A$1, 2 * (67 - $A29) + 1, 2 * BU$2), 1)))
&amp; IF(ISBLANK('feature type'!BT27), "EndPlot", SUBSTITUTE(SUBSTITUTE(output!$B$1,
                   "f_type", 'feature type'!BT27),
                   "f_var", 'feature variety'!BT27))
&amp; CHAR(10)</f>
        <v xml:space="preserve">BeginPlot
	x=71,y=41
	TerrainType=TERRAIN_COAST
	PlotType=3
EndPlot
</v>
      </c>
      <c r="BV29" t="str">
        <f ca="1">SUBSTITUTE(SUBSTITUTE(SUBSTITUTE(SUBSTITUTE($A$1,
"x_coord",BV$2),
"y_coord",$A29),
"t_type",'terrain type'!BU27),
"p_type", 'plot type'!BU27)
&amp; IF(LEFT(resources!BU27, 6) = "BONUS_", CHAR(9) &amp; "BonusType=" &amp; resources!BU27 &amp; CHAR(10), "")
&amp; IF('goody huts'!BU27, "	ImprovementType=IMPROVEMENT_GOODY_HUT" &amp; CHAR(10), "")
&amp; IF(ISBLANK(OFFSET('rivers (2)'!$A$1, 2 * (67 - $A29), 2 * BV$2 + 1)), "", SUBSTITUTE($C$1, "&lt;direc&gt;", RIGHT(OFFSET('rivers (2)'!$A$1, 2 * (67 - $A29), 2 * BV$2 + 1), 1)))
&amp; IF(ISBLANK(OFFSET('rivers (2)'!$A$1, 2 * (67 - $A29) + 1, 2 * BV$2)), "", SUBSTITUTE($D$1, "&lt;direc&gt;", RIGHT(OFFSET('rivers (2)'!$A$1, 2 * (67 - $A29) + 1, 2 * BV$2), 1)))
&amp; IF(ISBLANK('feature type'!BU27), "EndPlot", SUBSTITUTE(SUBSTITUTE(output!$B$1,
                   "f_type", 'feature type'!BU27),
                   "f_var", 'feature variety'!BU27))
&amp; CHAR(10)</f>
        <v xml:space="preserve">BeginPlot
	x=72,y=41
	TerrainType=TERRAIN_COAST
	PlotType=3
EndPlot
</v>
      </c>
      <c r="BW29" t="str">
        <f ca="1">SUBSTITUTE(SUBSTITUTE(SUBSTITUTE(SUBSTITUTE($A$1,
"x_coord",BW$2),
"y_coord",$A29),
"t_type",'terrain type'!BV27),
"p_type", 'plot type'!BV27)
&amp; IF(LEFT(resources!BV27, 6) = "BONUS_", CHAR(9) &amp; "BonusType=" &amp; resources!BV27 &amp; CHAR(10), "")
&amp; IF('goody huts'!BV27, "	ImprovementType=IMPROVEMENT_GOODY_HUT" &amp; CHAR(10), "")
&amp; IF(ISBLANK(OFFSET('rivers (2)'!$A$1, 2 * (67 - $A29), 2 * BW$2 + 1)), "", SUBSTITUTE($C$1, "&lt;direc&gt;", RIGHT(OFFSET('rivers (2)'!$A$1, 2 * (67 - $A29), 2 * BW$2 + 1), 1)))
&amp; IF(ISBLANK(OFFSET('rivers (2)'!$A$1, 2 * (67 - $A29) + 1, 2 * BW$2)), "", SUBSTITUTE($D$1, "&lt;direc&gt;", RIGHT(OFFSET('rivers (2)'!$A$1, 2 * (67 - $A29) + 1, 2 * BW$2), 1)))
&amp; IF(ISBLANK('feature type'!BV27), "EndPlot", SUBSTITUTE(SUBSTITUTE(output!$B$1,
                   "f_type", 'feature type'!BV27),
                   "f_var", 'feature variety'!BV27))
&amp; CHAR(10)</f>
        <v xml:space="preserve">BeginPlot
	x=73,y=41
	TerrainType=TERRAIN_OCEAN
	PlotType=3
EndPlot
</v>
      </c>
      <c r="BX29" t="str">
        <f ca="1">SUBSTITUTE(SUBSTITUTE(SUBSTITUTE(SUBSTITUTE($A$1,
"x_coord",BX$2),
"y_coord",$A29),
"t_type",'terrain type'!BW27),
"p_type", 'plot type'!BW27)
&amp; IF(LEFT(resources!BW27, 6) = "BONUS_", CHAR(9) &amp; "BonusType=" &amp; resources!BW27 &amp; CHAR(10), "")
&amp; IF('goody huts'!BW27, "	ImprovementType=IMPROVEMENT_GOODY_HUT" &amp; CHAR(10), "")
&amp; IF(ISBLANK(OFFSET('rivers (2)'!$A$1, 2 * (67 - $A29), 2 * BX$2 + 1)), "", SUBSTITUTE($C$1, "&lt;direc&gt;", RIGHT(OFFSET('rivers (2)'!$A$1, 2 * (67 - $A29), 2 * BX$2 + 1), 1)))
&amp; IF(ISBLANK(OFFSET('rivers (2)'!$A$1, 2 * (67 - $A29) + 1, 2 * BX$2)), "", SUBSTITUTE($D$1, "&lt;direc&gt;", RIGHT(OFFSET('rivers (2)'!$A$1, 2 * (67 - $A29) + 1, 2 * BX$2), 1)))
&amp; IF(ISBLANK('feature type'!BW27), "EndPlot", SUBSTITUTE(SUBSTITUTE(output!$B$1,
                   "f_type", 'feature type'!BW27),
                   "f_var", 'feature variety'!BW27))
&amp; CHAR(10)</f>
        <v xml:space="preserve">BeginPlot
	x=74,y=41
	TerrainType=TERRAIN_OCEAN
	PlotType=3
EndPlot
</v>
      </c>
      <c r="BY29" t="str">
        <f ca="1">SUBSTITUTE(SUBSTITUTE(SUBSTITUTE(SUBSTITUTE($A$1,
"x_coord",BY$2),
"y_coord",$A29),
"t_type",'terrain type'!BX27),
"p_type", 'plot type'!BX27)
&amp; IF(LEFT(resources!BX27, 6) = "BONUS_", CHAR(9) &amp; "BonusType=" &amp; resources!BX27 &amp; CHAR(10), "")
&amp; IF('goody huts'!BX27, "	ImprovementType=IMPROVEMENT_GOODY_HUT" &amp; CHAR(10), "")
&amp; IF(ISBLANK(OFFSET('rivers (2)'!$A$1, 2 * (67 - $A29), 2 * BY$2 + 1)), "", SUBSTITUTE($C$1, "&lt;direc&gt;", RIGHT(OFFSET('rivers (2)'!$A$1, 2 * (67 - $A29), 2 * BY$2 + 1), 1)))
&amp; IF(ISBLANK(OFFSET('rivers (2)'!$A$1, 2 * (67 - $A29) + 1, 2 * BY$2)), "", SUBSTITUTE($D$1, "&lt;direc&gt;", RIGHT(OFFSET('rivers (2)'!$A$1, 2 * (67 - $A29) + 1, 2 * BY$2), 1)))
&amp; IF(ISBLANK('feature type'!BX27), "EndPlot", SUBSTITUTE(SUBSTITUTE(output!$B$1,
                   "f_type", 'feature type'!BX27),
                   "f_var", 'feature variety'!BX27))
&amp; CHAR(10)</f>
        <v xml:space="preserve">BeginPlot
	x=75,y=41
	TerrainType=TERRAIN_OCEAN
	PlotType=3
EndPlot
</v>
      </c>
      <c r="BZ29" t="str">
        <f ca="1">SUBSTITUTE(SUBSTITUTE(SUBSTITUTE(SUBSTITUTE($A$1,
"x_coord",BZ$2),
"y_coord",$A29),
"t_type",'terrain type'!BY27),
"p_type", 'plot type'!BY27)
&amp; IF(LEFT(resources!BY27, 6) = "BONUS_", CHAR(9) &amp; "BonusType=" &amp; resources!BY27 &amp; CHAR(10), "")
&amp; IF('goody huts'!BY27, "	ImprovementType=IMPROVEMENT_GOODY_HUT" &amp; CHAR(10), "")
&amp; IF(ISBLANK(OFFSET('rivers (2)'!$A$1, 2 * (67 - $A29), 2 * BZ$2 + 1)), "", SUBSTITUTE($C$1, "&lt;direc&gt;", RIGHT(OFFSET('rivers (2)'!$A$1, 2 * (67 - $A29), 2 * BZ$2 + 1), 1)))
&amp; IF(ISBLANK(OFFSET('rivers (2)'!$A$1, 2 * (67 - $A29) + 1, 2 * BZ$2)), "", SUBSTITUTE($D$1, "&lt;direc&gt;", RIGHT(OFFSET('rivers (2)'!$A$1, 2 * (67 - $A29) + 1, 2 * BZ$2), 1)))
&amp; IF(ISBLANK('feature type'!BY27), "EndPlot", SUBSTITUTE(SUBSTITUTE(output!$B$1,
                   "f_type", 'feature type'!BY27),
                   "f_var", 'feature variety'!BY27))
&amp; CHAR(10)</f>
        <v xml:space="preserve">BeginPlot
	x=76,y=41
	TerrainType=TERRAIN_OCEAN
	PlotType=3
EndPlot
</v>
      </c>
      <c r="CA29" t="str">
        <f ca="1">SUBSTITUTE(SUBSTITUTE(SUBSTITUTE(SUBSTITUTE($A$1,
"x_coord",CA$2),
"y_coord",$A29),
"t_type",'terrain type'!BZ27),
"p_type", 'plot type'!BZ27)
&amp; IF(LEFT(resources!BZ27, 6) = "BONUS_", CHAR(9) &amp; "BonusType=" &amp; resources!BZ27 &amp; CHAR(10), "")
&amp; IF('goody huts'!BZ27, "	ImprovementType=IMPROVEMENT_GOODY_HUT" &amp; CHAR(10), "")
&amp; IF(ISBLANK(OFFSET('rivers (2)'!$A$1, 2 * (67 - $A29), 2 * CA$2 + 1)), "", SUBSTITUTE($C$1, "&lt;direc&gt;", RIGHT(OFFSET('rivers (2)'!$A$1, 2 * (67 - $A29), 2 * CA$2 + 1), 1)))
&amp; IF(ISBLANK(OFFSET('rivers (2)'!$A$1, 2 * (67 - $A29) + 1, 2 * CA$2)), "", SUBSTITUTE($D$1, "&lt;direc&gt;", RIGHT(OFFSET('rivers (2)'!$A$1, 2 * (67 - $A29) + 1, 2 * CA$2), 1)))
&amp; IF(ISBLANK('feature type'!BZ27), "EndPlot", SUBSTITUTE(SUBSTITUTE(output!$B$1,
                   "f_type", 'feature type'!BZ27),
                   "f_var", 'feature variety'!BZ27))
&amp; CHAR(10)</f>
        <v xml:space="preserve">BeginPlot
	x=77,y=41
	TerrainType=TERRAIN_OCEAN
	PlotType=3
EndPlot
</v>
      </c>
      <c r="CB29" t="str">
        <f ca="1">SUBSTITUTE(SUBSTITUTE(SUBSTITUTE(SUBSTITUTE($A$1,
"x_coord",CB$2),
"y_coord",$A29),
"t_type",'terrain type'!CA27),
"p_type", 'plot type'!CA27)
&amp; IF(LEFT(resources!CA27, 6) = "BONUS_", CHAR(9) &amp; "BonusType=" &amp; resources!CA27 &amp; CHAR(10), "")
&amp; IF('goody huts'!CA27, "	ImprovementType=IMPROVEMENT_GOODY_HUT" &amp; CHAR(10), "")
&amp; IF(ISBLANK(OFFSET('rivers (2)'!$A$1, 2 * (67 - $A29), 2 * CB$2 + 1)), "", SUBSTITUTE($C$1, "&lt;direc&gt;", RIGHT(OFFSET('rivers (2)'!$A$1, 2 * (67 - $A29), 2 * CB$2 + 1), 1)))
&amp; IF(ISBLANK(OFFSET('rivers (2)'!$A$1, 2 * (67 - $A29) + 1, 2 * CB$2)), "", SUBSTITUTE($D$1, "&lt;direc&gt;", RIGHT(OFFSET('rivers (2)'!$A$1, 2 * (67 - $A29) + 1, 2 * CB$2), 1)))
&amp; IF(ISBLANK('feature type'!CA27), "EndPlot", SUBSTITUTE(SUBSTITUTE(output!$B$1,
                   "f_type", 'feature type'!CA27),
                   "f_var", 'feature variety'!CA27))
&amp; CHAR(10)</f>
        <v xml:space="preserve">BeginPlot
	x=78,y=41
	TerrainType=TERRAIN_OCEAN
	PlotType=3
EndPlot
</v>
      </c>
      <c r="CC29" t="str">
        <f ca="1">SUBSTITUTE(SUBSTITUTE(SUBSTITUTE(SUBSTITUTE($A$1,
"x_coord",CC$2),
"y_coord",$A29),
"t_type",'terrain type'!CB27),
"p_type", 'plot type'!CB27)
&amp; IF(LEFT(resources!CB27, 6) = "BONUS_", CHAR(9) &amp; "BonusType=" &amp; resources!CB27 &amp; CHAR(10), "")
&amp; IF('goody huts'!CB27, "	ImprovementType=IMPROVEMENT_GOODY_HUT" &amp; CHAR(10), "")
&amp; IF(ISBLANK(OFFSET('rivers (2)'!$A$1, 2 * (67 - $A29), 2 * CC$2 + 1)), "", SUBSTITUTE($C$1, "&lt;direc&gt;", RIGHT(OFFSET('rivers (2)'!$A$1, 2 * (67 - $A29), 2 * CC$2 + 1), 1)))
&amp; IF(ISBLANK(OFFSET('rivers (2)'!$A$1, 2 * (67 - $A29) + 1, 2 * CC$2)), "", SUBSTITUTE($D$1, "&lt;direc&gt;", RIGHT(OFFSET('rivers (2)'!$A$1, 2 * (67 - $A29) + 1, 2 * CC$2), 1)))
&amp; IF(ISBLANK('feature type'!CB27), "EndPlot", SUBSTITUTE(SUBSTITUTE(output!$B$1,
                   "f_type", 'feature type'!CB27),
                   "f_var", 'feature variety'!CB27))
&amp; CHAR(10)</f>
        <v xml:space="preserve">BeginPlot
	x=79,y=41
	TerrainType=TERRAIN_OCEAN
	PlotType=3
EndPlot
</v>
      </c>
      <c r="CD29" t="str">
        <f ca="1">SUBSTITUTE(SUBSTITUTE(SUBSTITUTE(SUBSTITUTE($A$1,
"x_coord",CD$2),
"y_coord",$A29),
"t_type",'terrain type'!CC27),
"p_type", 'plot type'!CC27)
&amp; IF(LEFT(resources!CC27, 6) = "BONUS_", CHAR(9) &amp; "BonusType=" &amp; resources!CC27 &amp; CHAR(10), "")
&amp; IF('goody huts'!CC27, "	ImprovementType=IMPROVEMENT_GOODY_HUT" &amp; CHAR(10), "")
&amp; IF(ISBLANK(OFFSET('rivers (2)'!$A$1, 2 * (67 - $A29), 2 * CD$2 + 1)), "", SUBSTITUTE($C$1, "&lt;direc&gt;", RIGHT(OFFSET('rivers (2)'!$A$1, 2 * (67 - $A29), 2 * CD$2 + 1), 1)))
&amp; IF(ISBLANK(OFFSET('rivers (2)'!$A$1, 2 * (67 - $A29) + 1, 2 * CD$2)), "", SUBSTITUTE($D$1, "&lt;direc&gt;", RIGHT(OFFSET('rivers (2)'!$A$1, 2 * (67 - $A29) + 1, 2 * CD$2), 1)))
&amp; IF(ISBLANK('feature type'!CC27), "EndPlot", SUBSTITUTE(SUBSTITUTE(output!$B$1,
                   "f_type", 'feature type'!CC27),
                   "f_var", 'feature variety'!CC27))
&amp; CHAR(10)</f>
        <v xml:space="preserve">BeginPlot
	x=80,y=41
	TerrainType=TERRAIN_OCEAN
	PlotType=3
EndPlot
</v>
      </c>
      <c r="CE29" t="str">
        <f ca="1">SUBSTITUTE(SUBSTITUTE(SUBSTITUTE(SUBSTITUTE($A$1,
"x_coord",CE$2),
"y_coord",$A29),
"t_type",'terrain type'!CD27),
"p_type", 'plot type'!CD27)
&amp; IF(LEFT(resources!CD27, 6) = "BONUS_", CHAR(9) &amp; "BonusType=" &amp; resources!CD27 &amp; CHAR(10), "")
&amp; IF('goody huts'!CD27, "	ImprovementType=IMPROVEMENT_GOODY_HUT" &amp; CHAR(10), "")
&amp; IF(ISBLANK(OFFSET('rivers (2)'!$A$1, 2 * (67 - $A29), 2 * CE$2 + 1)), "", SUBSTITUTE($C$1, "&lt;direc&gt;", RIGHT(OFFSET('rivers (2)'!$A$1, 2 * (67 - $A29), 2 * CE$2 + 1), 1)))
&amp; IF(ISBLANK(OFFSET('rivers (2)'!$A$1, 2 * (67 - $A29) + 1, 2 * CE$2)), "", SUBSTITUTE($D$1, "&lt;direc&gt;", RIGHT(OFFSET('rivers (2)'!$A$1, 2 * (67 - $A29) + 1, 2 * CE$2), 1)))
&amp; IF(ISBLANK('feature type'!CD27), "EndPlot", SUBSTITUTE(SUBSTITUTE(output!$B$1,
                   "f_type", 'feature type'!CD27),
                   "f_var", 'feature variety'!CD27))
&amp; CHAR(10)</f>
        <v xml:space="preserve">BeginPlot
	x=81,y=41
	TerrainType=TERRAIN_PLAINS
	PlotType=1
	FeatureType=FEATURE_FOREST, FeatureVariety=0
EndPlot
</v>
      </c>
      <c r="CF29" t="str">
        <f ca="1">SUBSTITUTE(SUBSTITUTE(SUBSTITUTE(SUBSTITUTE($A$1,
"x_coord",CF$2),
"y_coord",$A29),
"t_type",'terrain type'!CE27),
"p_type", 'plot type'!CE27)
&amp; IF(LEFT(resources!CE27, 6) = "BONUS_", CHAR(9) &amp; "BonusType=" &amp; resources!CE27 &amp; CHAR(10), "")
&amp; IF('goody huts'!CE27, "	ImprovementType=IMPROVEMENT_GOODY_HUT" &amp; CHAR(10), "")
&amp; IF(ISBLANK(OFFSET('rivers (2)'!$A$1, 2 * (67 - $A29), 2 * CF$2 + 1)), "", SUBSTITUTE($C$1, "&lt;direc&gt;", RIGHT(OFFSET('rivers (2)'!$A$1, 2 * (67 - $A29), 2 * CF$2 + 1), 1)))
&amp; IF(ISBLANK(OFFSET('rivers (2)'!$A$1, 2 * (67 - $A29) + 1, 2 * CF$2)), "", SUBSTITUTE($D$1, "&lt;direc&gt;", RIGHT(OFFSET('rivers (2)'!$A$1, 2 * (67 - $A29) + 1, 2 * CF$2), 1)))
&amp; IF(ISBLANK('feature type'!CE27), "EndPlot", SUBSTITUTE(SUBSTITUTE(output!$B$1,
                   "f_type", 'feature type'!CE27),
                   "f_var", 'feature variety'!CE27))
&amp; CHAR(10)</f>
        <v xml:space="preserve">BeginPlot
	x=82,y=41
	TerrainType=TERRAIN_PLAINS
	PlotType=1
	FeatureType=FEATURE_FOREST, FeatureVariety=0
EndPlot
</v>
      </c>
      <c r="CG29" t="str">
        <f ca="1">SUBSTITUTE(SUBSTITUTE(SUBSTITUTE(SUBSTITUTE($A$1,
"x_coord",CG$2),
"y_coord",$A29),
"t_type",'terrain type'!CF27),
"p_type", 'plot type'!CF27)
&amp; IF(LEFT(resources!CF27, 6) = "BONUS_", CHAR(9) &amp; "BonusType=" &amp; resources!CF27 &amp; CHAR(10), "")
&amp; IF('goody huts'!CF27, "	ImprovementType=IMPROVEMENT_GOODY_HUT" &amp; CHAR(10), "")
&amp; IF(ISBLANK(OFFSET('rivers (2)'!$A$1, 2 * (67 - $A29), 2 * CG$2 + 1)), "", SUBSTITUTE($C$1, "&lt;direc&gt;", RIGHT(OFFSET('rivers (2)'!$A$1, 2 * (67 - $A29), 2 * CG$2 + 1), 1)))
&amp; IF(ISBLANK(OFFSET('rivers (2)'!$A$1, 2 * (67 - $A29) + 1, 2 * CG$2)), "", SUBSTITUTE($D$1, "&lt;direc&gt;", RIGHT(OFFSET('rivers (2)'!$A$1, 2 * (67 - $A29) + 1, 2 * CG$2), 1)))
&amp; IF(ISBLANK('feature type'!CF27), "EndPlot", SUBSTITUTE(SUBSTITUTE(output!$B$1,
                   "f_type", 'feature type'!CF27),
                   "f_var", 'feature variety'!CF27))
&amp; CHAR(10)</f>
        <v xml:space="preserve">BeginPlot
	x=83,y=41
	TerrainType=TERRAIN_PLAINS
	PlotType=1
	FeatureType=FEATURE_FOREST, FeatureVariety=0
EndPlot
</v>
      </c>
      <c r="CH29" t="str">
        <f ca="1">SUBSTITUTE(SUBSTITUTE(SUBSTITUTE(SUBSTITUTE($A$1,
"x_coord",CH$2),
"y_coord",$A29),
"t_type",'terrain type'!CG27),
"p_type", 'plot type'!CG27)
&amp; IF(LEFT(resources!CG27, 6) = "BONUS_", CHAR(9) &amp; "BonusType=" &amp; resources!CG27 &amp; CHAR(10), "")
&amp; IF('goody huts'!CG27, "	ImprovementType=IMPROVEMENT_GOODY_HUT" &amp; CHAR(10), "")
&amp; IF(ISBLANK(OFFSET('rivers (2)'!$A$1, 2 * (67 - $A29), 2 * CH$2 + 1)), "", SUBSTITUTE($C$1, "&lt;direc&gt;", RIGHT(OFFSET('rivers (2)'!$A$1, 2 * (67 - $A29), 2 * CH$2 + 1), 1)))
&amp; IF(ISBLANK(OFFSET('rivers (2)'!$A$1, 2 * (67 - $A29) + 1, 2 * CH$2)), "", SUBSTITUTE($D$1, "&lt;direc&gt;", RIGHT(OFFSET('rivers (2)'!$A$1, 2 * (67 - $A29) + 1, 2 * CH$2), 1)))
&amp; IF(ISBLANK('feature type'!CG27), "EndPlot", SUBSTITUTE(SUBSTITUTE(output!$B$1,
                   "f_type", 'feature type'!CG27),
                   "f_var", 'feature variety'!CG27))
&amp; CHAR(10)</f>
        <v xml:space="preserve">BeginPlot
	x=84,y=41
	TerrainType=TERRAIN_COAST
	PlotType=3
EndPlot
</v>
      </c>
      <c r="CI29" t="str">
        <f ca="1">SUBSTITUTE(SUBSTITUTE(SUBSTITUTE(SUBSTITUTE($A$1,
"x_coord",CI$2),
"y_coord",$A29),
"t_type",'terrain type'!CH27),
"p_type", 'plot type'!CH27)
&amp; IF(LEFT(resources!CH27, 6) = "BONUS_", CHAR(9) &amp; "BonusType=" &amp; resources!CH27 &amp; CHAR(10), "")
&amp; IF('goody huts'!CH27, "	ImprovementType=IMPROVEMENT_GOODY_HUT" &amp; CHAR(10), "")
&amp; IF(ISBLANK(OFFSET('rivers (2)'!$A$1, 2 * (67 - $A29), 2 * CI$2 + 1)), "", SUBSTITUTE($C$1, "&lt;direc&gt;", RIGHT(OFFSET('rivers (2)'!$A$1, 2 * (67 - $A29), 2 * CI$2 + 1), 1)))
&amp; IF(ISBLANK(OFFSET('rivers (2)'!$A$1, 2 * (67 - $A29) + 1, 2 * CI$2)), "", SUBSTITUTE($D$1, "&lt;direc&gt;", RIGHT(OFFSET('rivers (2)'!$A$1, 2 * (67 - $A29) + 1, 2 * CI$2), 1)))
&amp; IF(ISBLANK('feature type'!CH27), "EndPlot", SUBSTITUTE(SUBSTITUTE(output!$B$1,
                   "f_type", 'feature type'!CH27),
                   "f_var", 'feature variety'!CH27))
&amp; CHAR(10)</f>
        <v xml:space="preserve">BeginPlot
	x=85,y=41
	TerrainType=TERRAIN_COAST
	PlotType=3
EndPlot
</v>
      </c>
      <c r="CJ29" t="str">
        <f ca="1">SUBSTITUTE(SUBSTITUTE(SUBSTITUTE(SUBSTITUTE($A$1,
"x_coord",CJ$2),
"y_coord",$A29),
"t_type",'terrain type'!CI27),
"p_type", 'plot type'!CI27)
&amp; IF(LEFT(resources!CI27, 6) = "BONUS_", CHAR(9) &amp; "BonusType=" &amp; resources!CI27 &amp; CHAR(10), "")
&amp; IF('goody huts'!CI27, "	ImprovementType=IMPROVEMENT_GOODY_HUT" &amp; CHAR(10), "")
&amp; IF(ISBLANK(OFFSET('rivers (2)'!$A$1, 2 * (67 - $A29), 2 * CJ$2 + 1)), "", SUBSTITUTE($C$1, "&lt;direc&gt;", RIGHT(OFFSET('rivers (2)'!$A$1, 2 * (67 - $A29), 2 * CJ$2 + 1), 1)))
&amp; IF(ISBLANK(OFFSET('rivers (2)'!$A$1, 2 * (67 - $A29) + 1, 2 * CJ$2)), "", SUBSTITUTE($D$1, "&lt;direc&gt;", RIGHT(OFFSET('rivers (2)'!$A$1, 2 * (67 - $A29) + 1, 2 * CJ$2), 1)))
&amp; IF(ISBLANK('feature type'!CI27), "EndPlot", SUBSTITUTE(SUBSTITUTE(output!$B$1,
                   "f_type", 'feature type'!CI27),
                   "f_var", 'feature variety'!CI27))
&amp; CHAR(10)</f>
        <v xml:space="preserve">BeginPlot
	x=86,y=41
	TerrainType=TERRAIN_GRASS
	PlotType=2
EndPlot
</v>
      </c>
      <c r="CK29" t="str">
        <f ca="1">SUBSTITUTE(SUBSTITUTE(SUBSTITUTE(SUBSTITUTE($A$1,
"x_coord",CK$2),
"y_coord",$A29),
"t_type",'terrain type'!CJ27),
"p_type", 'plot type'!CJ27)
&amp; IF(LEFT(resources!CJ27, 6) = "BONUS_", CHAR(9) &amp; "BonusType=" &amp; resources!CJ27 &amp; CHAR(10), "")
&amp; IF('goody huts'!CJ27, "	ImprovementType=IMPROVEMENT_GOODY_HUT" &amp; CHAR(10), "")
&amp; IF(ISBLANK(OFFSET('rivers (2)'!$A$1, 2 * (67 - $A29), 2 * CK$2 + 1)), "", SUBSTITUTE($C$1, "&lt;direc&gt;", RIGHT(OFFSET('rivers (2)'!$A$1, 2 * (67 - $A29), 2 * CK$2 + 1), 1)))
&amp; IF(ISBLANK(OFFSET('rivers (2)'!$A$1, 2 * (67 - $A29) + 1, 2 * CK$2)), "", SUBSTITUTE($D$1, "&lt;direc&gt;", RIGHT(OFFSET('rivers (2)'!$A$1, 2 * (67 - $A29) + 1, 2 * CK$2), 1)))
&amp; IF(ISBLANK('feature type'!CJ27), "EndPlot", SUBSTITUTE(SUBSTITUTE(output!$B$1,
                   "f_type", 'feature type'!CJ27),
                   "f_var", 'feature variety'!CJ27))
&amp; CHAR(10)</f>
        <v xml:space="preserve">BeginPlot
	x=87,y=41
	TerrainType=TERRAIN_GRASS
	PlotType=2
	RiverNSDirection=2
	isWOfRiver
	RiverWEDirection=3
	isNOfRiver
	FeatureType=FEATURE_FOREST, FeatureVariety=3
EndPlot
</v>
      </c>
      <c r="CL29" t="str">
        <f ca="1">SUBSTITUTE(SUBSTITUTE(SUBSTITUTE(SUBSTITUTE($A$1,
"x_coord",CL$2),
"y_coord",$A29),
"t_type",'terrain type'!CK27),
"p_type", 'plot type'!CK27)
&amp; IF(LEFT(resources!CK27, 6) = "BONUS_", CHAR(9) &amp; "BonusType=" &amp; resources!CK27 &amp; CHAR(10), "")
&amp; IF('goody huts'!CK27, "	ImprovementType=IMPROVEMENT_GOODY_HUT" &amp; CHAR(10), "")
&amp; IF(ISBLANK(OFFSET('rivers (2)'!$A$1, 2 * (67 - $A29), 2 * CL$2 + 1)), "", SUBSTITUTE($C$1, "&lt;direc&gt;", RIGHT(OFFSET('rivers (2)'!$A$1, 2 * (67 - $A29), 2 * CL$2 + 1), 1)))
&amp; IF(ISBLANK(OFFSET('rivers (2)'!$A$1, 2 * (67 - $A29) + 1, 2 * CL$2)), "", SUBSTITUTE($D$1, "&lt;direc&gt;", RIGHT(OFFSET('rivers (2)'!$A$1, 2 * (67 - $A29) + 1, 2 * CL$2), 1)))
&amp; IF(ISBLANK('feature type'!CK27), "EndPlot", SUBSTITUTE(SUBSTITUTE(output!$B$1,
                   "f_type", 'feature type'!CK27),
                   "f_var", 'feature variety'!CK27))
&amp; CHAR(10)</f>
        <v xml:space="preserve">BeginPlot
	x=88,y=41
	TerrainType=TERRAIN_GRASS
	PlotType=2
	FeatureType=FEATURE_FOREST, FeatureVariety=3
EndPlot
</v>
      </c>
      <c r="CM29" t="str">
        <f ca="1">SUBSTITUTE(SUBSTITUTE(SUBSTITUTE(SUBSTITUTE($A$1,
"x_coord",CM$2),
"y_coord",$A29),
"t_type",'terrain type'!CL27),
"p_type", 'plot type'!CL27)
&amp; IF(LEFT(resources!CL27, 6) = "BONUS_", CHAR(9) &amp; "BonusType=" &amp; resources!CL27 &amp; CHAR(10), "")
&amp; IF('goody huts'!CL27, "	ImprovementType=IMPROVEMENT_GOODY_HUT" &amp; CHAR(10), "")
&amp; IF(ISBLANK(OFFSET('rivers (2)'!$A$1, 2 * (67 - $A29), 2 * CM$2 + 1)), "", SUBSTITUTE($C$1, "&lt;direc&gt;", RIGHT(OFFSET('rivers (2)'!$A$1, 2 * (67 - $A29), 2 * CM$2 + 1), 1)))
&amp; IF(ISBLANK(OFFSET('rivers (2)'!$A$1, 2 * (67 - $A29) + 1, 2 * CM$2)), "", SUBSTITUTE($D$1, "&lt;direc&gt;", RIGHT(OFFSET('rivers (2)'!$A$1, 2 * (67 - $A29) + 1, 2 * CM$2), 1)))
&amp; IF(ISBLANK('feature type'!CL27), "EndPlot", SUBSTITUTE(SUBSTITUTE(output!$B$1,
                   "f_type", 'feature type'!CL27),
                   "f_var", 'feature variety'!CL27))
&amp; CHAR(10)</f>
        <v xml:space="preserve">BeginPlot
	x=89,y=41
	TerrainType=TERRAIN_GRASS
	PlotType=2
	FeatureType=FEATURE_FOREST, FeatureVariety=3
EndPlot
</v>
      </c>
      <c r="CN29" t="str">
        <f ca="1">SUBSTITUTE(SUBSTITUTE(SUBSTITUTE(SUBSTITUTE($A$1,
"x_coord",CN$2),
"y_coord",$A29),
"t_type",'terrain type'!CM27),
"p_type", 'plot type'!CM27)
&amp; IF(LEFT(resources!CM27, 6) = "BONUS_", CHAR(9) &amp; "BonusType=" &amp; resources!CM27 &amp; CHAR(10), "")
&amp; IF('goody huts'!CM27, "	ImprovementType=IMPROVEMENT_GOODY_HUT" &amp; CHAR(10), "")
&amp; IF(ISBLANK(OFFSET('rivers (2)'!$A$1, 2 * (67 - $A29), 2 * CN$2 + 1)), "", SUBSTITUTE($C$1, "&lt;direc&gt;", RIGHT(OFFSET('rivers (2)'!$A$1, 2 * (67 - $A29), 2 * CN$2 + 1), 1)))
&amp; IF(ISBLANK(OFFSET('rivers (2)'!$A$1, 2 * (67 - $A29) + 1, 2 * CN$2)), "", SUBSTITUTE($D$1, "&lt;direc&gt;", RIGHT(OFFSET('rivers (2)'!$A$1, 2 * (67 - $A29) + 1, 2 * CN$2), 1)))
&amp; IF(ISBLANK('feature type'!CM27), "EndPlot", SUBSTITUTE(SUBSTITUTE(output!$B$1,
                   "f_type", 'feature type'!CM27),
                   "f_var", 'feature variety'!CM27))
&amp; CHAR(10)</f>
        <v xml:space="preserve">BeginPlot
	x=90,y=41
	TerrainType=TERRAIN_GRASS
	PlotType=2
	FeatureType=FEATURE_FOREST, FeatureVariety=3
EndPlot
</v>
      </c>
      <c r="CO29" t="str">
        <f ca="1">SUBSTITUTE(SUBSTITUTE(SUBSTITUTE(SUBSTITUTE($A$1,
"x_coord",CO$2),
"y_coord",$A29),
"t_type",'terrain type'!CN27),
"p_type", 'plot type'!CN27)
&amp; IF(LEFT(resources!CN27, 6) = "BONUS_", CHAR(9) &amp; "BonusType=" &amp; resources!CN27 &amp; CHAR(10), "")
&amp; IF('goody huts'!CN27, "	ImprovementType=IMPROVEMENT_GOODY_HUT" &amp; CHAR(10), "")
&amp; IF(ISBLANK(OFFSET('rivers (2)'!$A$1, 2 * (67 - $A29), 2 * CO$2 + 1)), "", SUBSTITUTE($C$1, "&lt;direc&gt;", RIGHT(OFFSET('rivers (2)'!$A$1, 2 * (67 - $A29), 2 * CO$2 + 1), 1)))
&amp; IF(ISBLANK(OFFSET('rivers (2)'!$A$1, 2 * (67 - $A29) + 1, 2 * CO$2)), "", SUBSTITUTE($D$1, "&lt;direc&gt;", RIGHT(OFFSET('rivers (2)'!$A$1, 2 * (67 - $A29) + 1, 2 * CO$2), 1)))
&amp; IF(ISBLANK('feature type'!CN27), "EndPlot", SUBSTITUTE(SUBSTITUTE(output!$B$1,
                   "f_type", 'feature type'!CN27),
                   "f_var", 'feature variety'!CN27))
&amp; CHAR(10)</f>
        <v xml:space="preserve">BeginPlot
	x=91,y=41
	TerrainType=TERRAIN_GRASS
	PlotType=2
	FeatureType=FEATURE_FOREST, FeatureVariety=3
EndPlot
</v>
      </c>
      <c r="CP29" t="str">
        <f ca="1">SUBSTITUTE(SUBSTITUTE(SUBSTITUTE(SUBSTITUTE($A$1,
"x_coord",CP$2),
"y_coord",$A29),
"t_type",'terrain type'!CO27),
"p_type", 'plot type'!CO27)
&amp; IF(LEFT(resources!CO27, 6) = "BONUS_", CHAR(9) &amp; "BonusType=" &amp; resources!CO27 &amp; CHAR(10), "")
&amp; IF('goody huts'!CO27, "	ImprovementType=IMPROVEMENT_GOODY_HUT" &amp; CHAR(10), "")
&amp; IF(ISBLANK(OFFSET('rivers (2)'!$A$1, 2 * (67 - $A29), 2 * CP$2 + 1)), "", SUBSTITUTE($C$1, "&lt;direc&gt;", RIGHT(OFFSET('rivers (2)'!$A$1, 2 * (67 - $A29), 2 * CP$2 + 1), 1)))
&amp; IF(ISBLANK(OFFSET('rivers (2)'!$A$1, 2 * (67 - $A29) + 1, 2 * CP$2)), "", SUBSTITUTE($D$1, "&lt;direc&gt;", RIGHT(OFFSET('rivers (2)'!$A$1, 2 * (67 - $A29) + 1, 2 * CP$2), 1)))
&amp; IF(ISBLANK('feature type'!CO27), "EndPlot", SUBSTITUTE(SUBSTITUTE(output!$B$1,
                   "f_type", 'feature type'!CO27),
                   "f_var", 'feature variety'!CO27))
&amp; CHAR(10)</f>
        <v xml:space="preserve">BeginPlot
	x=92,y=41
	TerrainType=TERRAIN_GRASS
	PlotType=2
	BonusType=BONUS_HORSE
	FeatureType=FEATURE_FOREST, FeatureVariety=3
EndPlot
</v>
      </c>
      <c r="CQ29" t="str">
        <f ca="1">SUBSTITUTE(SUBSTITUTE(SUBSTITUTE(SUBSTITUTE($A$1,
"x_coord",CQ$2),
"y_coord",$A29),
"t_type",'terrain type'!CP27),
"p_type", 'plot type'!CP27)
&amp; IF(LEFT(resources!CP27, 6) = "BONUS_", CHAR(9) &amp; "BonusType=" &amp; resources!CP27 &amp; CHAR(10), "")
&amp; IF('goody huts'!CP27, "	ImprovementType=IMPROVEMENT_GOODY_HUT" &amp; CHAR(10), "")
&amp; IF(ISBLANK(OFFSET('rivers (2)'!$A$1, 2 * (67 - $A29), 2 * CQ$2 + 1)), "", SUBSTITUTE($C$1, "&lt;direc&gt;", RIGHT(OFFSET('rivers (2)'!$A$1, 2 * (67 - $A29), 2 * CQ$2 + 1), 1)))
&amp; IF(ISBLANK(OFFSET('rivers (2)'!$A$1, 2 * (67 - $A29) + 1, 2 * CQ$2)), "", SUBSTITUTE($D$1, "&lt;direc&gt;", RIGHT(OFFSET('rivers (2)'!$A$1, 2 * (67 - $A29) + 1, 2 * CQ$2), 1)))
&amp; IF(ISBLANK('feature type'!CP27), "EndPlot", SUBSTITUTE(SUBSTITUTE(output!$B$1,
                   "f_type", 'feature type'!CP27),
                   "f_var", 'feature variety'!CP27))
&amp; CHAR(10)</f>
        <v xml:space="preserve">BeginPlot
	x=93,y=41
	TerrainType=TERRAIN_GRASS
	PlotType=2
	FeatureType=FEATURE_FOREST, FeatureVariety=3
EndPlot
</v>
      </c>
      <c r="CR29" t="str">
        <f ca="1">SUBSTITUTE(SUBSTITUTE(SUBSTITUTE(SUBSTITUTE($A$1,
"x_coord",CR$2),
"y_coord",$A29),
"t_type",'terrain type'!CQ27),
"p_type", 'plot type'!CQ27)
&amp; IF(LEFT(resources!CQ27, 6) = "BONUS_", CHAR(9) &amp; "BonusType=" &amp; resources!CQ27 &amp; CHAR(10), "")
&amp; IF('goody huts'!CQ27, "	ImprovementType=IMPROVEMENT_GOODY_HUT" &amp; CHAR(10), "")
&amp; IF(ISBLANK(OFFSET('rivers (2)'!$A$1, 2 * (67 - $A29), 2 * CR$2 + 1)), "", SUBSTITUTE($C$1, "&lt;direc&gt;", RIGHT(OFFSET('rivers (2)'!$A$1, 2 * (67 - $A29), 2 * CR$2 + 1), 1)))
&amp; IF(ISBLANK(OFFSET('rivers (2)'!$A$1, 2 * (67 - $A29) + 1, 2 * CR$2)), "", SUBSTITUTE($D$1, "&lt;direc&gt;", RIGHT(OFFSET('rivers (2)'!$A$1, 2 * (67 - $A29) + 1, 2 * CR$2), 1)))
&amp; IF(ISBLANK('feature type'!CQ27), "EndPlot", SUBSTITUTE(SUBSTITUTE(output!$B$1,
                   "f_type", 'feature type'!CQ27),
                   "f_var", 'feature variety'!CQ27))
&amp; CHAR(10)</f>
        <v xml:space="preserve">BeginPlot
	x=94,y=41
	TerrainType=TERRAIN_GRASS
	PlotType=2
EndPlot
</v>
      </c>
      <c r="CS29" t="str">
        <f ca="1">SUBSTITUTE(SUBSTITUTE(SUBSTITUTE(SUBSTITUTE($A$1,
"x_coord",CS$2),
"y_coord",$A29),
"t_type",'terrain type'!CR27),
"p_type", 'plot type'!CR27)
&amp; IF(LEFT(resources!CR27, 6) = "BONUS_", CHAR(9) &amp; "BonusType=" &amp; resources!CR27 &amp; CHAR(10), "")
&amp; IF('goody huts'!CR27, "	ImprovementType=IMPROVEMENT_GOODY_HUT" &amp; CHAR(10), "")
&amp; IF(ISBLANK(OFFSET('rivers (2)'!$A$1, 2 * (67 - $A29), 2 * CS$2 + 1)), "", SUBSTITUTE($C$1, "&lt;direc&gt;", RIGHT(OFFSET('rivers (2)'!$A$1, 2 * (67 - $A29), 2 * CS$2 + 1), 1)))
&amp; IF(ISBLANK(OFFSET('rivers (2)'!$A$1, 2 * (67 - $A29) + 1, 2 * CS$2)), "", SUBSTITUTE($D$1, "&lt;direc&gt;", RIGHT(OFFSET('rivers (2)'!$A$1, 2 * (67 - $A29) + 1, 2 * CS$2), 1)))
&amp; IF(ISBLANK('feature type'!CR27), "EndPlot", SUBSTITUTE(SUBSTITUTE(output!$B$1,
                   "f_type", 'feature type'!CR27),
                   "f_var", 'feature variety'!CR27))
&amp; CHAR(10)</f>
        <v xml:space="preserve">BeginPlot
	x=95,y=41
	TerrainType=TERRAIN_GRASS
	PlotType=2
	FeatureType=FEATURE_FOREST, FeatureVariety=3
EndPlot
</v>
      </c>
      <c r="CT29" t="str">
        <f ca="1">SUBSTITUTE(SUBSTITUTE(SUBSTITUTE(SUBSTITUTE($A$1,
"x_coord",CT$2),
"y_coord",$A29),
"t_type",'terrain type'!CS27),
"p_type", 'plot type'!CS27)
&amp; IF(LEFT(resources!CS27, 6) = "BONUS_", CHAR(9) &amp; "BonusType=" &amp; resources!CS27 &amp; CHAR(10), "")
&amp; IF('goody huts'!CS27, "	ImprovementType=IMPROVEMENT_GOODY_HUT" &amp; CHAR(10), "")
&amp; IF(ISBLANK(OFFSET('rivers (2)'!$A$1, 2 * (67 - $A29), 2 * CT$2 + 1)), "", SUBSTITUTE($C$1, "&lt;direc&gt;", RIGHT(OFFSET('rivers (2)'!$A$1, 2 * (67 - $A29), 2 * CT$2 + 1), 1)))
&amp; IF(ISBLANK(OFFSET('rivers (2)'!$A$1, 2 * (67 - $A29) + 1, 2 * CT$2)), "", SUBSTITUTE($D$1, "&lt;direc&gt;", RIGHT(OFFSET('rivers (2)'!$A$1, 2 * (67 - $A29) + 1, 2 * CT$2), 1)))
&amp; IF(ISBLANK('feature type'!CS27), "EndPlot", SUBSTITUTE(SUBSTITUTE(output!$B$1,
                   "f_type", 'feature type'!CS27),
                   "f_var", 'feature variety'!CS27))
&amp; CHAR(10)</f>
        <v xml:space="preserve">BeginPlot
	x=96,y=41
	TerrainType=TERRAIN_GRASS
	PlotType=2
EndPlot
</v>
      </c>
      <c r="CU29" t="str">
        <f ca="1">SUBSTITUTE(SUBSTITUTE(SUBSTITUTE(SUBSTITUTE($A$1,
"x_coord",CU$2),
"y_coord",$A29),
"t_type",'terrain type'!CT27),
"p_type", 'plot type'!CT27)
&amp; IF(LEFT(resources!CT27, 6) = "BONUS_", CHAR(9) &amp; "BonusType=" &amp; resources!CT27 &amp; CHAR(10), "")
&amp; IF('goody huts'!CT27, "	ImprovementType=IMPROVEMENT_GOODY_HUT" &amp; CHAR(10), "")
&amp; IF(ISBLANK(OFFSET('rivers (2)'!$A$1, 2 * (67 - $A29), 2 * CU$2 + 1)), "", SUBSTITUTE($C$1, "&lt;direc&gt;", RIGHT(OFFSET('rivers (2)'!$A$1, 2 * (67 - $A29), 2 * CU$2 + 1), 1)))
&amp; IF(ISBLANK(OFFSET('rivers (2)'!$A$1, 2 * (67 - $A29) + 1, 2 * CU$2)), "", SUBSTITUTE($D$1, "&lt;direc&gt;", RIGHT(OFFSET('rivers (2)'!$A$1, 2 * (67 - $A29) + 1, 2 * CU$2), 1)))
&amp; IF(ISBLANK('feature type'!CT27), "EndPlot", SUBSTITUTE(SUBSTITUTE(output!$B$1,
                   "f_type", 'feature type'!CT27),
                   "f_var", 'feature variety'!CT27))
&amp; CHAR(10)</f>
        <v xml:space="preserve">BeginPlot
	x=97,y=41
	TerrainType=TERRAIN_GRASS
	PlotType=2
EndPlot
</v>
      </c>
      <c r="CV29" t="str">
        <f ca="1">SUBSTITUTE(SUBSTITUTE(SUBSTITUTE(SUBSTITUTE($A$1,
"x_coord",CV$2),
"y_coord",$A29),
"t_type",'terrain type'!CU27),
"p_type", 'plot type'!CU27)
&amp; IF(LEFT(resources!CU27, 6) = "BONUS_", CHAR(9) &amp; "BonusType=" &amp; resources!CU27 &amp; CHAR(10), "")
&amp; IF('goody huts'!CU27, "	ImprovementType=IMPROVEMENT_GOODY_HUT" &amp; CHAR(10), "")
&amp; IF(ISBLANK(OFFSET('rivers (2)'!$A$1, 2 * (67 - $A29), 2 * CV$2 + 1)), "", SUBSTITUTE($C$1, "&lt;direc&gt;", RIGHT(OFFSET('rivers (2)'!$A$1, 2 * (67 - $A29), 2 * CV$2 + 1), 1)))
&amp; IF(ISBLANK(OFFSET('rivers (2)'!$A$1, 2 * (67 - $A29) + 1, 2 * CV$2)), "", SUBSTITUTE($D$1, "&lt;direc&gt;", RIGHT(OFFSET('rivers (2)'!$A$1, 2 * (67 - $A29) + 1, 2 * CV$2), 1)))
&amp; IF(ISBLANK('feature type'!CU27), "EndPlot", SUBSTITUTE(SUBSTITUTE(output!$B$1,
                   "f_type", 'feature type'!CU27),
                   "f_var", 'feature variety'!CU27))
&amp; CHAR(10)</f>
        <v xml:space="preserve">BeginPlot
	x=98,y=41
	TerrainType=TERRAIN_GRASS
	PlotType=1
EndPlot
</v>
      </c>
      <c r="CW29" t="str">
        <f ca="1">SUBSTITUTE(SUBSTITUTE(SUBSTITUTE(SUBSTITUTE($A$1,
"x_coord",CW$2),
"y_coord",$A29),
"t_type",'terrain type'!CV27),
"p_type", 'plot type'!CV27)
&amp; IF(LEFT(resources!CV27, 6) = "BONUS_", CHAR(9) &amp; "BonusType=" &amp; resources!CV27 &amp; CHAR(10), "")
&amp; IF('goody huts'!CV27, "	ImprovementType=IMPROVEMENT_GOODY_HUT" &amp; CHAR(10), "")
&amp; IF(ISBLANK(OFFSET('rivers (2)'!$A$1, 2 * (67 - $A29), 2 * CW$2 + 1)), "", SUBSTITUTE($C$1, "&lt;direc&gt;", RIGHT(OFFSET('rivers (2)'!$A$1, 2 * (67 - $A29), 2 * CW$2 + 1), 1)))
&amp; IF(ISBLANK(OFFSET('rivers (2)'!$A$1, 2 * (67 - $A29) + 1, 2 * CW$2)), "", SUBSTITUTE($D$1, "&lt;direc&gt;", RIGHT(OFFSET('rivers (2)'!$A$1, 2 * (67 - $A29) + 1, 2 * CW$2), 1)))
&amp; IF(ISBLANK('feature type'!CV27), "EndPlot", SUBSTITUTE(SUBSTITUTE(output!$B$1,
                   "f_type", 'feature type'!CV27),
                   "f_var", 'feature variety'!CV27))
&amp; CHAR(10)</f>
        <v xml:space="preserve">BeginPlot
	x=99,y=41
	TerrainType=TERRAIN_GRASS
	PlotType=1
EndPlot
</v>
      </c>
      <c r="CX29" t="str">
        <f ca="1">SUBSTITUTE(SUBSTITUTE(SUBSTITUTE(SUBSTITUTE($A$1,
"x_coord",CX$2),
"y_coord",$A29),
"t_type",'terrain type'!CW27),
"p_type", 'plot type'!CW27)
&amp; IF(LEFT(resources!CW27, 6) = "BONUS_", CHAR(9) &amp; "BonusType=" &amp; resources!CW27 &amp; CHAR(10), "")
&amp; IF('goody huts'!CW27, "	ImprovementType=IMPROVEMENT_GOODY_HUT" &amp; CHAR(10), "")
&amp; IF(ISBLANK(OFFSET('rivers (2)'!$A$1, 2 * (67 - $A29), 2 * CX$2 + 1)), "", SUBSTITUTE($C$1, "&lt;direc&gt;", RIGHT(OFFSET('rivers (2)'!$A$1, 2 * (67 - $A29), 2 * CX$2 + 1), 1)))
&amp; IF(ISBLANK(OFFSET('rivers (2)'!$A$1, 2 * (67 - $A29) + 1, 2 * CX$2)), "", SUBSTITUTE($D$1, "&lt;direc&gt;", RIGHT(OFFSET('rivers (2)'!$A$1, 2 * (67 - $A29) + 1, 2 * CX$2), 1)))
&amp; IF(ISBLANK('feature type'!CW27), "EndPlot", SUBSTITUTE(SUBSTITUTE(output!$B$1,
                   "f_type", 'feature type'!CW27),
                   "f_var", 'feature variety'!CW27))
&amp; CHAR(10)</f>
        <v xml:space="preserve">BeginPlot
	x=100,y=41
	TerrainType=TERRAIN_GRASS
	PlotType=1
	FeatureType=FEATURE_FOREST, FeatureVariety=3
EndPlot
</v>
      </c>
      <c r="CY29" t="str">
        <f ca="1">SUBSTITUTE(SUBSTITUTE(SUBSTITUTE(SUBSTITUTE($A$1,
"x_coord",CY$2),
"y_coord",$A29),
"t_type",'terrain type'!CX27),
"p_type", 'plot type'!CX27)
&amp; IF(LEFT(resources!CX27, 6) = "BONUS_", CHAR(9) &amp; "BonusType=" &amp; resources!CX27 &amp; CHAR(10), "")
&amp; IF('goody huts'!CX27, "	ImprovementType=IMPROVEMENT_GOODY_HUT" &amp; CHAR(10), "")
&amp; IF(ISBLANK(OFFSET('rivers (2)'!$A$1, 2 * (67 - $A29), 2 * CY$2 + 1)), "", SUBSTITUTE($C$1, "&lt;direc&gt;", RIGHT(OFFSET('rivers (2)'!$A$1, 2 * (67 - $A29), 2 * CY$2 + 1), 1)))
&amp; IF(ISBLANK(OFFSET('rivers (2)'!$A$1, 2 * (67 - $A29) + 1, 2 * CY$2)), "", SUBSTITUTE($D$1, "&lt;direc&gt;", RIGHT(OFFSET('rivers (2)'!$A$1, 2 * (67 - $A29) + 1, 2 * CY$2), 1)))
&amp; IF(ISBLANK('feature type'!CX27), "EndPlot", SUBSTITUTE(SUBSTITUTE(output!$B$1,
                   "f_type", 'feature type'!CX27),
                   "f_var", 'feature variety'!CX27))
&amp; CHAR(10)</f>
        <v xml:space="preserve">BeginPlot
	x=101,y=41
	TerrainType=TERRAIN_GRASS
	PlotType=1
	RiverNSDirection=0
	isWOfRiver
	FeatureType=FEATURE_FOREST, FeatureVariety=3
EndPlot
</v>
      </c>
      <c r="CZ29" t="str">
        <f ca="1">SUBSTITUTE(SUBSTITUTE(SUBSTITUTE(SUBSTITUTE($A$1,
"x_coord",CZ$2),
"y_coord",$A29),
"t_type",'terrain type'!CY27),
"p_type", 'plot type'!CY27)
&amp; IF(LEFT(resources!CY27, 6) = "BONUS_", CHAR(9) &amp; "BonusType=" &amp; resources!CY27 &amp; CHAR(10), "")
&amp; IF('goody huts'!CY27, "	ImprovementType=IMPROVEMENT_GOODY_HUT" &amp; CHAR(10), "")
&amp; IF(ISBLANK(OFFSET('rivers (2)'!$A$1, 2 * (67 - $A29), 2 * CZ$2 + 1)), "", SUBSTITUTE($C$1, "&lt;direc&gt;", RIGHT(OFFSET('rivers (2)'!$A$1, 2 * (67 - $A29), 2 * CZ$2 + 1), 1)))
&amp; IF(ISBLANK(OFFSET('rivers (2)'!$A$1, 2 * (67 - $A29) + 1, 2 * CZ$2)), "", SUBSTITUTE($D$1, "&lt;direc&gt;", RIGHT(OFFSET('rivers (2)'!$A$1, 2 * (67 - $A29) + 1, 2 * CZ$2), 1)))
&amp; IF(ISBLANK('feature type'!CY27), "EndPlot", SUBSTITUTE(SUBSTITUTE(output!$B$1,
                   "f_type", 'feature type'!CY27),
                   "f_var", 'feature variety'!CY27))
&amp; CHAR(10)</f>
        <v xml:space="preserve">BeginPlot
	x=102,y=41
	TerrainType=TERRAIN_GRASS
	PlotType=2
EndPlot
</v>
      </c>
      <c r="DA29" t="str">
        <f ca="1">SUBSTITUTE(SUBSTITUTE(SUBSTITUTE(SUBSTITUTE($A$1,
"x_coord",DA$2),
"y_coord",$A29),
"t_type",'terrain type'!CZ27),
"p_type", 'plot type'!CZ27)
&amp; IF(LEFT(resources!CZ27, 6) = "BONUS_", CHAR(9) &amp; "BonusType=" &amp; resources!CZ27 &amp; CHAR(10), "")
&amp; IF('goody huts'!CZ27, "	ImprovementType=IMPROVEMENT_GOODY_HUT" &amp; CHAR(10), "")
&amp; IF(ISBLANK(OFFSET('rivers (2)'!$A$1, 2 * (67 - $A29), 2 * DA$2 + 1)), "", SUBSTITUTE($C$1, "&lt;direc&gt;", RIGHT(OFFSET('rivers (2)'!$A$1, 2 * (67 - $A29), 2 * DA$2 + 1), 1)))
&amp; IF(ISBLANK(OFFSET('rivers (2)'!$A$1, 2 * (67 - $A29) + 1, 2 * DA$2)), "", SUBSTITUTE($D$1, "&lt;direc&gt;", RIGHT(OFFSET('rivers (2)'!$A$1, 2 * (67 - $A29) + 1, 2 * DA$2), 1)))
&amp; IF(ISBLANK('feature type'!CZ27), "EndPlot", SUBSTITUTE(SUBSTITUTE(output!$B$1,
                   "f_type", 'feature type'!CZ27),
                   "f_var", 'feature variety'!CZ27))
&amp; CHAR(10)</f>
        <v xml:space="preserve">BeginPlot
	x=103,y=41
	TerrainType=TERRAIN_GRASS
	PlotType=2
	FeatureType=FEATURE_FOREST, FeatureVariety=3
EndPlot
</v>
      </c>
      <c r="DB29" t="str">
        <f ca="1">SUBSTITUTE(SUBSTITUTE(SUBSTITUTE(SUBSTITUTE($A$1,
"x_coord",DB$2),
"y_coord",$A29),
"t_type",'terrain type'!DA27),
"p_type", 'plot type'!DA27)
&amp; IF(LEFT(resources!DA27, 6) = "BONUS_", CHAR(9) &amp; "BonusType=" &amp; resources!DA27 &amp; CHAR(10), "")
&amp; IF('goody huts'!DA27, "	ImprovementType=IMPROVEMENT_GOODY_HUT" &amp; CHAR(10), "")
&amp; IF(ISBLANK(OFFSET('rivers (2)'!$A$1, 2 * (67 - $A29), 2 * DB$2 + 1)), "", SUBSTITUTE($C$1, "&lt;direc&gt;", RIGHT(OFFSET('rivers (2)'!$A$1, 2 * (67 - $A29), 2 * DB$2 + 1), 1)))
&amp; IF(ISBLANK(OFFSET('rivers (2)'!$A$1, 2 * (67 - $A29) + 1, 2 * DB$2)), "", SUBSTITUTE($D$1, "&lt;direc&gt;", RIGHT(OFFSET('rivers (2)'!$A$1, 2 * (67 - $A29) + 1, 2 * DB$2), 1)))
&amp; IF(ISBLANK('feature type'!DA27), "EndPlot", SUBSTITUTE(SUBSTITUTE(output!$B$1,
                   "f_type", 'feature type'!DA27),
                   "f_var", 'feature variety'!DA27))
&amp; CHAR(10)</f>
        <v xml:space="preserve">BeginPlot
	x=104,y=41
	TerrainType=TERRAIN_GRASS
	PlotType=2
	FeatureType=FEATURE_FOREST, FeatureVariety=3
EndPlot
</v>
      </c>
      <c r="DC29" t="str">
        <f ca="1">SUBSTITUTE(SUBSTITUTE(SUBSTITUTE(SUBSTITUTE($A$1,
"x_coord",DC$2),
"y_coord",$A29),
"t_type",'terrain type'!DB27),
"p_type", 'plot type'!DB27)
&amp; IF(LEFT(resources!DB27, 6) = "BONUS_", CHAR(9) &amp; "BonusType=" &amp; resources!DB27 &amp; CHAR(10), "")
&amp; IF('goody huts'!DB27, "	ImprovementType=IMPROVEMENT_GOODY_HUT" &amp; CHAR(10), "")
&amp; IF(ISBLANK(OFFSET('rivers (2)'!$A$1, 2 * (67 - $A29), 2 * DC$2 + 1)), "", SUBSTITUTE($C$1, "&lt;direc&gt;", RIGHT(OFFSET('rivers (2)'!$A$1, 2 * (67 - $A29), 2 * DC$2 + 1), 1)))
&amp; IF(ISBLANK(OFFSET('rivers (2)'!$A$1, 2 * (67 - $A29) + 1, 2 * DC$2)), "", SUBSTITUTE($D$1, "&lt;direc&gt;", RIGHT(OFFSET('rivers (2)'!$A$1, 2 * (67 - $A29) + 1, 2 * DC$2), 1)))
&amp; IF(ISBLANK('feature type'!DB27), "EndPlot", SUBSTITUTE(SUBSTITUTE(output!$B$1,
                   "f_type", 'feature type'!DB27),
                   "f_var", 'feature variety'!DB27))
&amp; CHAR(10)</f>
        <v xml:space="preserve">BeginPlot
	x=105,y=41
	TerrainType=TERRAIN_GRASS
	PlotType=2
EndPlot
</v>
      </c>
      <c r="DD29" t="str">
        <f ca="1">SUBSTITUTE(SUBSTITUTE(SUBSTITUTE(SUBSTITUTE($A$1,
"x_coord",DD$2),
"y_coord",$A29),
"t_type",'terrain type'!DC27),
"p_type", 'plot type'!DC27)
&amp; IF(LEFT(resources!DC27, 6) = "BONUS_", CHAR(9) &amp; "BonusType=" &amp; resources!DC27 &amp; CHAR(10), "")
&amp; IF('goody huts'!DC27, "	ImprovementType=IMPROVEMENT_GOODY_HUT" &amp; CHAR(10), "")
&amp; IF(ISBLANK(OFFSET('rivers (2)'!$A$1, 2 * (67 - $A29), 2 * DD$2 + 1)), "", SUBSTITUTE($C$1, "&lt;direc&gt;", RIGHT(OFFSET('rivers (2)'!$A$1, 2 * (67 - $A29), 2 * DD$2 + 1), 1)))
&amp; IF(ISBLANK(OFFSET('rivers (2)'!$A$1, 2 * (67 - $A29) + 1, 2 * DD$2)), "", SUBSTITUTE($D$1, "&lt;direc&gt;", RIGHT(OFFSET('rivers (2)'!$A$1, 2 * (67 - $A29) + 1, 2 * DD$2), 1)))
&amp; IF(ISBLANK('feature type'!DC27), "EndPlot", SUBSTITUTE(SUBSTITUTE(output!$B$1,
                   "f_type", 'feature type'!DC27),
                   "f_var", 'feature variety'!DC27))
&amp; CHAR(10)</f>
        <v xml:space="preserve">BeginPlot
	x=106,y=41
	TerrainType=TERRAIN_GRASS
	PlotType=2
	BonusType=BONUS_COW
EndPlot
</v>
      </c>
      <c r="DE29" t="str">
        <f ca="1">SUBSTITUTE(SUBSTITUTE(SUBSTITUTE(SUBSTITUTE($A$1,
"x_coord",DE$2),
"y_coord",$A29),
"t_type",'terrain type'!DD27),
"p_type", 'plot type'!DD27)
&amp; IF(LEFT(resources!DD27, 6) = "BONUS_", CHAR(9) &amp; "BonusType=" &amp; resources!DD27 &amp; CHAR(10), "")
&amp; IF('goody huts'!DD27, "	ImprovementType=IMPROVEMENT_GOODY_HUT" &amp; CHAR(10), "")
&amp; IF(ISBLANK(OFFSET('rivers (2)'!$A$1, 2 * (67 - $A29), 2 * DE$2 + 1)), "", SUBSTITUTE($C$1, "&lt;direc&gt;", RIGHT(OFFSET('rivers (2)'!$A$1, 2 * (67 - $A29), 2 * DE$2 + 1), 1)))
&amp; IF(ISBLANK(OFFSET('rivers (2)'!$A$1, 2 * (67 - $A29) + 1, 2 * DE$2)), "", SUBSTITUTE($D$1, "&lt;direc&gt;", RIGHT(OFFSET('rivers (2)'!$A$1, 2 * (67 - $A29) + 1, 2 * DE$2), 1)))
&amp; IF(ISBLANK('feature type'!DD27), "EndPlot", SUBSTITUTE(SUBSTITUTE(output!$B$1,
                   "f_type", 'feature type'!DD27),
                   "f_var", 'feature variety'!DD27))
&amp; CHAR(10)</f>
        <v xml:space="preserve">BeginPlot
	x=107,y=41
	TerrainType=TERRAIN_GRASS
	PlotType=1
	RiverNSDirection=2
	isWOfRiver
	FeatureType=FEATURE_FOREST, FeatureVariety=3
EndPlot
</v>
      </c>
      <c r="DF29" t="str">
        <f ca="1">SUBSTITUTE(SUBSTITUTE(SUBSTITUTE(SUBSTITUTE($A$1,
"x_coord",DF$2),
"y_coord",$A29),
"t_type",'terrain type'!DE27),
"p_type", 'plot type'!DE27)
&amp; IF(LEFT(resources!DE27, 6) = "BONUS_", CHAR(9) &amp; "BonusType=" &amp; resources!DE27 &amp; CHAR(10), "")
&amp; IF('goody huts'!DE27, "	ImprovementType=IMPROVEMENT_GOODY_HUT" &amp; CHAR(10), "")
&amp; IF(ISBLANK(OFFSET('rivers (2)'!$A$1, 2 * (67 - $A29), 2 * DF$2 + 1)), "", SUBSTITUTE($C$1, "&lt;direc&gt;", RIGHT(OFFSET('rivers (2)'!$A$1, 2 * (67 - $A29), 2 * DF$2 + 1), 1)))
&amp; IF(ISBLANK(OFFSET('rivers (2)'!$A$1, 2 * (67 - $A29) + 1, 2 * DF$2)), "", SUBSTITUTE($D$1, "&lt;direc&gt;", RIGHT(OFFSET('rivers (2)'!$A$1, 2 * (67 - $A29) + 1, 2 * DF$2), 1)))
&amp; IF(ISBLANK('feature type'!DE27), "EndPlot", SUBSTITUTE(SUBSTITUTE(output!$B$1,
                   "f_type", 'feature type'!DE27),
                   "f_var", 'feature variety'!DE27))
&amp; CHAR(10)</f>
        <v xml:space="preserve">BeginPlot
	x=108,y=41
	TerrainType=TERRAIN_GRASS
	PlotType=2
EndPlot
</v>
      </c>
      <c r="DG29" t="str">
        <f ca="1">SUBSTITUTE(SUBSTITUTE(SUBSTITUTE(SUBSTITUTE($A$1,
"x_coord",DG$2),
"y_coord",$A29),
"t_type",'terrain type'!DF27),
"p_type", 'plot type'!DF27)
&amp; IF(LEFT(resources!DF27, 6) = "BONUS_", CHAR(9) &amp; "BonusType=" &amp; resources!DF27 &amp; CHAR(10), "")
&amp; IF('goody huts'!DF27, "	ImprovementType=IMPROVEMENT_GOODY_HUT" &amp; CHAR(10), "")
&amp; IF(ISBLANK(OFFSET('rivers (2)'!$A$1, 2 * (67 - $A29), 2 * DG$2 + 1)), "", SUBSTITUTE($C$1, "&lt;direc&gt;", RIGHT(OFFSET('rivers (2)'!$A$1, 2 * (67 - $A29), 2 * DG$2 + 1), 1)))
&amp; IF(ISBLANK(OFFSET('rivers (2)'!$A$1, 2 * (67 - $A29) + 1, 2 * DG$2)), "", SUBSTITUTE($D$1, "&lt;direc&gt;", RIGHT(OFFSET('rivers (2)'!$A$1, 2 * (67 - $A29) + 1, 2 * DG$2), 1)))
&amp; IF(ISBLANK('feature type'!DF27), "EndPlot", SUBSTITUTE(SUBSTITUTE(output!$B$1,
                   "f_type", 'feature type'!DF27),
                   "f_var", 'feature variety'!DF27))
&amp; CHAR(10)</f>
        <v xml:space="preserve">BeginPlot
	x=109,y=41
	TerrainType=TERRAIN_COAST
	PlotType=3
EndPlot
</v>
      </c>
      <c r="DH29" t="str">
        <f ca="1">SUBSTITUTE(SUBSTITUTE(SUBSTITUTE(SUBSTITUTE($A$1,
"x_coord",DH$2),
"y_coord",$A29),
"t_type",'terrain type'!DG27),
"p_type", 'plot type'!DG27)
&amp; IF(LEFT(resources!DG27, 6) = "BONUS_", CHAR(9) &amp; "BonusType=" &amp; resources!DG27 &amp; CHAR(10), "")
&amp; IF('goody huts'!DG27, "	ImprovementType=IMPROVEMENT_GOODY_HUT" &amp; CHAR(10), "")
&amp; IF(ISBLANK(OFFSET('rivers (2)'!$A$1, 2 * (67 - $A29), 2 * DH$2 + 1)), "", SUBSTITUTE($C$1, "&lt;direc&gt;", RIGHT(OFFSET('rivers (2)'!$A$1, 2 * (67 - $A29), 2 * DH$2 + 1), 1)))
&amp; IF(ISBLANK(OFFSET('rivers (2)'!$A$1, 2 * (67 - $A29) + 1, 2 * DH$2)), "", SUBSTITUTE($D$1, "&lt;direc&gt;", RIGHT(OFFSET('rivers (2)'!$A$1, 2 * (67 - $A29) + 1, 2 * DH$2), 1)))
&amp; IF(ISBLANK('feature type'!DG27), "EndPlot", SUBSTITUTE(SUBSTITUTE(output!$B$1,
                   "f_type", 'feature type'!DG27),
                   "f_var", 'feature variety'!DG27))
&amp; CHAR(10)</f>
        <v xml:space="preserve">BeginPlot
	x=110,y=41
	TerrainType=TERRAIN_COAST
	PlotType=3
EndPlot
</v>
      </c>
      <c r="DI29" t="str">
        <f ca="1">SUBSTITUTE(SUBSTITUTE(SUBSTITUTE(SUBSTITUTE($A$1,
"x_coord",DI$2),
"y_coord",$A29),
"t_type",'terrain type'!DH27),
"p_type", 'plot type'!DH27)
&amp; IF(LEFT(resources!DH27, 6) = "BONUS_", CHAR(9) &amp; "BonusType=" &amp; resources!DH27 &amp; CHAR(10), "")
&amp; IF('goody huts'!DH27, "	ImprovementType=IMPROVEMENT_GOODY_HUT" &amp; CHAR(10), "")
&amp; IF(ISBLANK(OFFSET('rivers (2)'!$A$1, 2 * (67 - $A29), 2 * DI$2 + 1)), "", SUBSTITUTE($C$1, "&lt;direc&gt;", RIGHT(OFFSET('rivers (2)'!$A$1, 2 * (67 - $A29), 2 * DI$2 + 1), 1)))
&amp; IF(ISBLANK(OFFSET('rivers (2)'!$A$1, 2 * (67 - $A29) + 1, 2 * DI$2)), "", SUBSTITUTE($D$1, "&lt;direc&gt;", RIGHT(OFFSET('rivers (2)'!$A$1, 2 * (67 - $A29) + 1, 2 * DI$2), 1)))
&amp; IF(ISBLANK('feature type'!DH27), "EndPlot", SUBSTITUTE(SUBSTITUTE(output!$B$1,
                   "f_type", 'feature type'!DH27),
                   "f_var", 'feature variety'!DH27))
&amp; CHAR(10)</f>
        <v xml:space="preserve">BeginPlot
	x=111,y=41
	TerrainType=TERRAIN_OCEAN
	PlotType=3
EndPlot
</v>
      </c>
      <c r="DJ29" t="str">
        <f ca="1">SUBSTITUTE(SUBSTITUTE(SUBSTITUTE(SUBSTITUTE($A$1,
"x_coord",DJ$2),
"y_coord",$A29),
"t_type",'terrain type'!DI27),
"p_type", 'plot type'!DI27)
&amp; IF(LEFT(resources!DI27, 6) = "BONUS_", CHAR(9) &amp; "BonusType=" &amp; resources!DI27 &amp; CHAR(10), "")
&amp; IF('goody huts'!DI27, "	ImprovementType=IMPROVEMENT_GOODY_HUT" &amp; CHAR(10), "")
&amp; IF(ISBLANK(OFFSET('rivers (2)'!$A$1, 2 * (67 - $A29), 2 * DJ$2 + 1)), "", SUBSTITUTE($C$1, "&lt;direc&gt;", RIGHT(OFFSET('rivers (2)'!$A$1, 2 * (67 - $A29), 2 * DJ$2 + 1), 1)))
&amp; IF(ISBLANK(OFFSET('rivers (2)'!$A$1, 2 * (67 - $A29) + 1, 2 * DJ$2)), "", SUBSTITUTE($D$1, "&lt;direc&gt;", RIGHT(OFFSET('rivers (2)'!$A$1, 2 * (67 - $A29) + 1, 2 * DJ$2), 1)))
&amp; IF(ISBLANK('feature type'!DI27), "EndPlot", SUBSTITUTE(SUBSTITUTE(output!$B$1,
                   "f_type", 'feature type'!DI27),
                   "f_var", 'feature variety'!DI27))
&amp; CHAR(10)</f>
        <v xml:space="preserve">BeginPlot
	x=112,y=41
	TerrainType=TERRAIN_OCEAN
	PlotType=3
EndPlot
</v>
      </c>
      <c r="DK29" t="str">
        <f ca="1">SUBSTITUTE(SUBSTITUTE(SUBSTITUTE(SUBSTITUTE($A$1,
"x_coord",DK$2),
"y_coord",$A29),
"t_type",'terrain type'!DJ27),
"p_type", 'plot type'!DJ27)
&amp; IF(LEFT(resources!DJ27, 6) = "BONUS_", CHAR(9) &amp; "BonusType=" &amp; resources!DJ27 &amp; CHAR(10), "")
&amp; IF('goody huts'!DJ27, "	ImprovementType=IMPROVEMENT_GOODY_HUT" &amp; CHAR(10), "")
&amp; IF(ISBLANK(OFFSET('rivers (2)'!$A$1, 2 * (67 - $A29), 2 * DK$2 + 1)), "", SUBSTITUTE($C$1, "&lt;direc&gt;", RIGHT(OFFSET('rivers (2)'!$A$1, 2 * (67 - $A29), 2 * DK$2 + 1), 1)))
&amp; IF(ISBLANK(OFFSET('rivers (2)'!$A$1, 2 * (67 - $A29) + 1, 2 * DK$2)), "", SUBSTITUTE($D$1, "&lt;direc&gt;", RIGHT(OFFSET('rivers (2)'!$A$1, 2 * (67 - $A29) + 1, 2 * DK$2), 1)))
&amp; IF(ISBLANK('feature type'!DJ27), "EndPlot", SUBSTITUTE(SUBSTITUTE(output!$B$1,
                   "f_type", 'feature type'!DJ27),
                   "f_var", 'feature variety'!DJ27))
&amp; CHAR(10)</f>
        <v xml:space="preserve">BeginPlot
	x=113,y=41
	TerrainType=TERRAIN_OCEAN
	PlotType=3
EndPlot
</v>
      </c>
      <c r="DL29" t="str">
        <f ca="1">SUBSTITUTE(SUBSTITUTE(SUBSTITUTE(SUBSTITUTE($A$1,
"x_coord",DL$2),
"y_coord",$A29),
"t_type",'terrain type'!DK27),
"p_type", 'plot type'!DK27)
&amp; IF(LEFT(resources!DK27, 6) = "BONUS_", CHAR(9) &amp; "BonusType=" &amp; resources!DK27 &amp; CHAR(10), "")
&amp; IF('goody huts'!DK27, "	ImprovementType=IMPROVEMENT_GOODY_HUT" &amp; CHAR(10), "")
&amp; IF(ISBLANK(OFFSET('rivers (2)'!$A$1, 2 * (67 - $A29), 2 * DL$2 + 1)), "", SUBSTITUTE($C$1, "&lt;direc&gt;", RIGHT(OFFSET('rivers (2)'!$A$1, 2 * (67 - $A29), 2 * DL$2 + 1), 1)))
&amp; IF(ISBLANK(OFFSET('rivers (2)'!$A$1, 2 * (67 - $A29) + 1, 2 * DL$2)), "", SUBSTITUTE($D$1, "&lt;direc&gt;", RIGHT(OFFSET('rivers (2)'!$A$1, 2 * (67 - $A29) + 1, 2 * DL$2), 1)))
&amp; IF(ISBLANK('feature type'!DK27), "EndPlot", SUBSTITUTE(SUBSTITUTE(output!$B$1,
                   "f_type", 'feature type'!DK27),
                   "f_var", 'feature variety'!DK27))
&amp; CHAR(10)</f>
        <v xml:space="preserve">BeginPlot
	x=114,y=41
	TerrainType=TERRAIN_OCEAN
	PlotType=3
EndPlot
</v>
      </c>
      <c r="DM29" t="str">
        <f ca="1">SUBSTITUTE(SUBSTITUTE(SUBSTITUTE(SUBSTITUTE($A$1,
"x_coord",DM$2),
"y_coord",$A29),
"t_type",'terrain type'!DL27),
"p_type", 'plot type'!DL27)
&amp; IF(LEFT(resources!DL27, 6) = "BONUS_", CHAR(9) &amp; "BonusType=" &amp; resources!DL27 &amp; CHAR(10), "")
&amp; IF('goody huts'!DL27, "	ImprovementType=IMPROVEMENT_GOODY_HUT" &amp; CHAR(10), "")
&amp; IF(ISBLANK(OFFSET('rivers (2)'!$A$1, 2 * (67 - $A29), 2 * DM$2 + 1)), "", SUBSTITUTE($C$1, "&lt;direc&gt;", RIGHT(OFFSET('rivers (2)'!$A$1, 2 * (67 - $A29), 2 * DM$2 + 1), 1)))
&amp; IF(ISBLANK(OFFSET('rivers (2)'!$A$1, 2 * (67 - $A29) + 1, 2 * DM$2)), "", SUBSTITUTE($D$1, "&lt;direc&gt;", RIGHT(OFFSET('rivers (2)'!$A$1, 2 * (67 - $A29) + 1, 2 * DM$2), 1)))
&amp; IF(ISBLANK('feature type'!DL27), "EndPlot", SUBSTITUTE(SUBSTITUTE(output!$B$1,
                   "f_type", 'feature type'!DL27),
                   "f_var", 'feature variety'!DL27))
&amp; CHAR(10)</f>
        <v xml:space="preserve">BeginPlot
	x=115,y=41
	TerrainType=TERRAIN_OCEAN
	PlotType=3
EndPlot
</v>
      </c>
      <c r="DN29" t="str">
        <f ca="1">SUBSTITUTE(SUBSTITUTE(SUBSTITUTE(SUBSTITUTE($A$1,
"x_coord",DN$2),
"y_coord",$A29),
"t_type",'terrain type'!DM27),
"p_type", 'plot type'!DM27)
&amp; IF(LEFT(resources!DM27, 6) = "BONUS_", CHAR(9) &amp; "BonusType=" &amp; resources!DM27 &amp; CHAR(10), "")
&amp; IF('goody huts'!DM27, "	ImprovementType=IMPROVEMENT_GOODY_HUT" &amp; CHAR(10), "")
&amp; IF(ISBLANK(OFFSET('rivers (2)'!$A$1, 2 * (67 - $A29), 2 * DN$2 + 1)), "", SUBSTITUTE($C$1, "&lt;direc&gt;", RIGHT(OFFSET('rivers (2)'!$A$1, 2 * (67 - $A29), 2 * DN$2 + 1), 1)))
&amp; IF(ISBLANK(OFFSET('rivers (2)'!$A$1, 2 * (67 - $A29) + 1, 2 * DN$2)), "", SUBSTITUTE($D$1, "&lt;direc&gt;", RIGHT(OFFSET('rivers (2)'!$A$1, 2 * (67 - $A29) + 1, 2 * DN$2), 1)))
&amp; IF(ISBLANK('feature type'!DM27), "EndPlot", SUBSTITUTE(SUBSTITUTE(output!$B$1,
                   "f_type", 'feature type'!DM27),
                   "f_var", 'feature variety'!DM27))
&amp; CHAR(10)</f>
        <v xml:space="preserve">BeginPlot
	x=116,y=41
	TerrainType=TERRAIN_OCEAN
	PlotType=3
EndPlot
</v>
      </c>
      <c r="DO29" t="str">
        <f ca="1">SUBSTITUTE(SUBSTITUTE(SUBSTITUTE(SUBSTITUTE($A$1,
"x_coord",DO$2),
"y_coord",$A29),
"t_type",'terrain type'!DN27),
"p_type", 'plot type'!DN27)
&amp; IF(LEFT(resources!DN27, 6) = "BONUS_", CHAR(9) &amp; "BonusType=" &amp; resources!DN27 &amp; CHAR(10), "")
&amp; IF('goody huts'!DN27, "	ImprovementType=IMPROVEMENT_GOODY_HUT" &amp; CHAR(10), "")
&amp; IF(ISBLANK(OFFSET('rivers (2)'!$A$1, 2 * (67 - $A29), 2 * DO$2 + 1)), "", SUBSTITUTE($C$1, "&lt;direc&gt;", RIGHT(OFFSET('rivers (2)'!$A$1, 2 * (67 - $A29), 2 * DO$2 + 1), 1)))
&amp; IF(ISBLANK(OFFSET('rivers (2)'!$A$1, 2 * (67 - $A29) + 1, 2 * DO$2)), "", SUBSTITUTE($D$1, "&lt;direc&gt;", RIGHT(OFFSET('rivers (2)'!$A$1, 2 * (67 - $A29) + 1, 2 * DO$2), 1)))
&amp; IF(ISBLANK('feature type'!DN27), "EndPlot", SUBSTITUTE(SUBSTITUTE(output!$B$1,
                   "f_type", 'feature type'!DN27),
                   "f_var", 'feature variety'!DN27))
&amp; CHAR(10)</f>
        <v xml:space="preserve">BeginPlot
	x=117,y=41
	TerrainType=TERRAIN_OCEAN
	PlotType=3
EndPlot
</v>
      </c>
      <c r="DP29" t="str">
        <f ca="1">SUBSTITUTE(SUBSTITUTE(SUBSTITUTE(SUBSTITUTE($A$1,
"x_coord",DP$2),
"y_coord",$A29),
"t_type",'terrain type'!DO27),
"p_type", 'plot type'!DO27)
&amp; IF(LEFT(resources!DO27, 6) = "BONUS_", CHAR(9) &amp; "BonusType=" &amp; resources!DO27 &amp; CHAR(10), "")
&amp; IF('goody huts'!DO27, "	ImprovementType=IMPROVEMENT_GOODY_HUT" &amp; CHAR(10), "")
&amp; IF(ISBLANK(OFFSET('rivers (2)'!$A$1, 2 * (67 - $A29), 2 * DP$2 + 1)), "", SUBSTITUTE($C$1, "&lt;direc&gt;", RIGHT(OFFSET('rivers (2)'!$A$1, 2 * (67 - $A29), 2 * DP$2 + 1), 1)))
&amp; IF(ISBLANK(OFFSET('rivers (2)'!$A$1, 2 * (67 - $A29) + 1, 2 * DP$2)), "", SUBSTITUTE($D$1, "&lt;direc&gt;", RIGHT(OFFSET('rivers (2)'!$A$1, 2 * (67 - $A29) + 1, 2 * DP$2), 1)))
&amp; IF(ISBLANK('feature type'!DO27), "EndPlot", SUBSTITUTE(SUBSTITUTE(output!$B$1,
                   "f_type", 'feature type'!DO27),
                   "f_var", 'feature variety'!DO27))
&amp; CHAR(10)</f>
        <v xml:space="preserve">BeginPlot
	x=118,y=41
	TerrainType=TERRAIN_OCEAN
	PlotType=3
EndPlot
</v>
      </c>
      <c r="DQ29" t="str">
        <f ca="1">SUBSTITUTE(SUBSTITUTE(SUBSTITUTE(SUBSTITUTE($A$1,
"x_coord",DQ$2),
"y_coord",$A29),
"t_type",'terrain type'!DP27),
"p_type", 'plot type'!DP27)
&amp; IF(LEFT(resources!DP27, 6) = "BONUS_", CHAR(9) &amp; "BonusType=" &amp; resources!DP27 &amp; CHAR(10), "")
&amp; IF('goody huts'!DP27, "	ImprovementType=IMPROVEMENT_GOODY_HUT" &amp; CHAR(10), "")
&amp; IF(ISBLANK(OFFSET('rivers (2)'!$A$1, 2 * (67 - $A29), 2 * DQ$2 + 1)), "", SUBSTITUTE($C$1, "&lt;direc&gt;", RIGHT(OFFSET('rivers (2)'!$A$1, 2 * (67 - $A29), 2 * DQ$2 + 1), 1)))
&amp; IF(ISBLANK(OFFSET('rivers (2)'!$A$1, 2 * (67 - $A29) + 1, 2 * DQ$2)), "", SUBSTITUTE($D$1, "&lt;direc&gt;", RIGHT(OFFSET('rivers (2)'!$A$1, 2 * (67 - $A29) + 1, 2 * DQ$2), 1)))
&amp; IF(ISBLANK('feature type'!DP27), "EndPlot", SUBSTITUTE(SUBSTITUTE(output!$B$1,
                   "f_type", 'feature type'!DP27),
                   "f_var", 'feature variety'!DP27))
&amp; CHAR(10)</f>
        <v xml:space="preserve">BeginPlot
	x=119,y=41
	TerrainType=TERRAIN_OCEAN
	PlotType=3
EndPlot
</v>
      </c>
      <c r="DR29" t="str">
        <f ca="1">SUBSTITUTE(SUBSTITUTE(SUBSTITUTE(SUBSTITUTE($A$1,
"x_coord",DR$2),
"y_coord",$A29),
"t_type",'terrain type'!DQ27),
"p_type", 'plot type'!DQ27)
&amp; IF(LEFT(resources!DQ27, 6) = "BONUS_", CHAR(9) &amp; "BonusType=" &amp; resources!DQ27 &amp; CHAR(10), "")
&amp; IF('goody huts'!DQ27, "	ImprovementType=IMPROVEMENT_GOODY_HUT" &amp; CHAR(10), "")
&amp; IF(ISBLANK(OFFSET('rivers (2)'!$A$1, 2 * (67 - $A29), 2 * DR$2 + 1)), "", SUBSTITUTE($C$1, "&lt;direc&gt;", RIGHT(OFFSET('rivers (2)'!$A$1, 2 * (67 - $A29), 2 * DR$2 + 1), 1)))
&amp; IF(ISBLANK(OFFSET('rivers (2)'!$A$1, 2 * (67 - $A29) + 1, 2 * DR$2)), "", SUBSTITUTE($D$1, "&lt;direc&gt;", RIGHT(OFFSET('rivers (2)'!$A$1, 2 * (67 - $A29) + 1, 2 * DR$2), 1)))
&amp; IF(ISBLANK('feature type'!DQ27), "EndPlot", SUBSTITUTE(SUBSTITUTE(output!$B$1,
                   "f_type", 'feature type'!DQ27),
                   "f_var", 'feature variety'!DQ27))
&amp; CHAR(10)</f>
        <v xml:space="preserve">BeginPlot
	x=120,y=41
	TerrainType=TERRAIN_OCEAN
	PlotType=3
EndPlot
</v>
      </c>
      <c r="DS29" t="str">
        <f ca="1">SUBSTITUTE(SUBSTITUTE(SUBSTITUTE(SUBSTITUTE($A$1,
"x_coord",DS$2),
"y_coord",$A29),
"t_type",'terrain type'!DR27),
"p_type", 'plot type'!DR27)
&amp; IF(LEFT(resources!DR27, 6) = "BONUS_", CHAR(9) &amp; "BonusType=" &amp; resources!DR27 &amp; CHAR(10), "")
&amp; IF('goody huts'!DR27, "	ImprovementType=IMPROVEMENT_GOODY_HUT" &amp; CHAR(10), "")
&amp; IF(ISBLANK(OFFSET('rivers (2)'!$A$1, 2 * (67 - $A29), 2 * DS$2 + 1)), "", SUBSTITUTE($C$1, "&lt;direc&gt;", RIGHT(OFFSET('rivers (2)'!$A$1, 2 * (67 - $A29), 2 * DS$2 + 1), 1)))
&amp; IF(ISBLANK(OFFSET('rivers (2)'!$A$1, 2 * (67 - $A29) + 1, 2 * DS$2)), "", SUBSTITUTE($D$1, "&lt;direc&gt;", RIGHT(OFFSET('rivers (2)'!$A$1, 2 * (67 - $A29) + 1, 2 * DS$2), 1)))
&amp; IF(ISBLANK('feature type'!DR27), "EndPlot", SUBSTITUTE(SUBSTITUTE(output!$B$1,
                   "f_type", 'feature type'!DR27),
                   "f_var", 'feature variety'!DR27))
&amp; CHAR(10)</f>
        <v xml:space="preserve">BeginPlot
	x=121,y=41
	TerrainType=TERRAIN_OCEAN
	PlotType=3
EndPlot
</v>
      </c>
      <c r="DT29" t="str">
        <f ca="1">SUBSTITUTE(SUBSTITUTE(SUBSTITUTE(SUBSTITUTE($A$1,
"x_coord",DT$2),
"y_coord",$A29),
"t_type",'terrain type'!DS27),
"p_type", 'plot type'!DS27)
&amp; IF(LEFT(resources!DS27, 6) = "BONUS_", CHAR(9) &amp; "BonusType=" &amp; resources!DS27 &amp; CHAR(10), "")
&amp; IF('goody huts'!DS27, "	ImprovementType=IMPROVEMENT_GOODY_HUT" &amp; CHAR(10), "")
&amp; IF(ISBLANK(OFFSET('rivers (2)'!$A$1, 2 * (67 - $A29), 2 * DT$2 + 1)), "", SUBSTITUTE($C$1, "&lt;direc&gt;", RIGHT(OFFSET('rivers (2)'!$A$1, 2 * (67 - $A29), 2 * DT$2 + 1), 1)))
&amp; IF(ISBLANK(OFFSET('rivers (2)'!$A$1, 2 * (67 - $A29) + 1, 2 * DT$2)), "", SUBSTITUTE($D$1, "&lt;direc&gt;", RIGHT(OFFSET('rivers (2)'!$A$1, 2 * (67 - $A29) + 1, 2 * DT$2), 1)))
&amp; IF(ISBLANK('feature type'!DS27), "EndPlot", SUBSTITUTE(SUBSTITUTE(output!$B$1,
                   "f_type", 'feature type'!DS27),
                   "f_var", 'feature variety'!DS27))
&amp; CHAR(10)</f>
        <v xml:space="preserve">BeginPlot
	x=122,y=41
	TerrainType=TERRAIN_OCEAN
	PlotType=3
EndPlot
</v>
      </c>
      <c r="DU29" t="str">
        <f ca="1">SUBSTITUTE(SUBSTITUTE(SUBSTITUTE(SUBSTITUTE($A$1,
"x_coord",DU$2),
"y_coord",$A29),
"t_type",'terrain type'!DT27),
"p_type", 'plot type'!DT27)
&amp; IF(LEFT(resources!DT27, 6) = "BONUS_", CHAR(9) &amp; "BonusType=" &amp; resources!DT27 &amp; CHAR(10), "")
&amp; IF('goody huts'!DT27, "	ImprovementType=IMPROVEMENT_GOODY_HUT" &amp; CHAR(10), "")
&amp; IF(ISBLANK(OFFSET('rivers (2)'!$A$1, 2 * (67 - $A29), 2 * DU$2 + 1)), "", SUBSTITUTE($C$1, "&lt;direc&gt;", RIGHT(OFFSET('rivers (2)'!$A$1, 2 * (67 - $A29), 2 * DU$2 + 1), 1)))
&amp; IF(ISBLANK(OFFSET('rivers (2)'!$A$1, 2 * (67 - $A29) + 1, 2 * DU$2)), "", SUBSTITUTE($D$1, "&lt;direc&gt;", RIGHT(OFFSET('rivers (2)'!$A$1, 2 * (67 - $A29) + 1, 2 * DU$2), 1)))
&amp; IF(ISBLANK('feature type'!DT27), "EndPlot", SUBSTITUTE(SUBSTITUTE(output!$B$1,
                   "f_type", 'feature type'!DT27),
                   "f_var", 'feature variety'!DT27))
&amp; CHAR(10)</f>
        <v xml:space="preserve">BeginPlot
	x=123,y=41
	TerrainType=TERRAIN_OCEAN
	PlotType=3
EndPlot
</v>
      </c>
    </row>
    <row r="30" spans="1:125" x14ac:dyDescent="0.25">
      <c r="A30" s="10">
        <v>40</v>
      </c>
      <c r="B30" t="str">
        <f ca="1">SUBSTITUTE(SUBSTITUTE(SUBSTITUTE(SUBSTITUTE($A$1,
"x_coord",B$2),
"y_coord",$A30),
"t_type",'terrain type'!A28),
"p_type", 'plot type'!A28)
&amp; IF(LEFT(resources!A28, 6) = "BONUS_", CHAR(9) &amp; "BonusType=" &amp; resources!A28 &amp; CHAR(10), "")
&amp; IF('goody huts'!A28, "	ImprovementType=IMPROVEMENT_GOODY_HUT" &amp; CHAR(10), "")
&amp; IF(ISBLANK(OFFSET('rivers (2)'!$A$1, 2 * (67 - $A30), 2 * B$2 + 1)), "", SUBSTITUTE($C$1, "&lt;direc&gt;", RIGHT(OFFSET('rivers (2)'!$A$1, 2 * (67 - $A30), 2 * B$2 + 1), 1)))
&amp; IF(ISBLANK(OFFSET('rivers (2)'!$A$1, 2 * (67 - $A30) + 1, 2 * B$2)), "", SUBSTITUTE($D$1, "&lt;direc&gt;", RIGHT(OFFSET('rivers (2)'!$A$1, 2 * (67 - $A30) + 1, 2 * B$2), 1)))
&amp; IF(ISBLANK('feature type'!A28), "EndPlot", SUBSTITUTE(SUBSTITUTE(output!$B$1,
                   "f_type", 'feature type'!A28),
                   "f_var", 'feature variety'!A28))
&amp; CHAR(10)</f>
        <v xml:space="preserve">BeginPlot
	x=0,y=40
	TerrainType=TERRAIN_OCEAN
	PlotType=3
EndPlot
</v>
      </c>
      <c r="C30" t="str">
        <f ca="1">SUBSTITUTE(SUBSTITUTE(SUBSTITUTE(SUBSTITUTE($A$1,
"x_coord",C$2),
"y_coord",$A30),
"t_type",'terrain type'!B28),
"p_type", 'plot type'!B28)
&amp; IF(LEFT(resources!B28, 6) = "BONUS_", CHAR(9) &amp; "BonusType=" &amp; resources!B28 &amp; CHAR(10), "")
&amp; IF('goody huts'!B28, "	ImprovementType=IMPROVEMENT_GOODY_HUT" &amp; CHAR(10), "")
&amp; IF(ISBLANK(OFFSET('rivers (2)'!$A$1, 2 * (67 - $A30), 2 * C$2 + 1)), "", SUBSTITUTE($C$1, "&lt;direc&gt;", RIGHT(OFFSET('rivers (2)'!$A$1, 2 * (67 - $A30), 2 * C$2 + 1), 1)))
&amp; IF(ISBLANK(OFFSET('rivers (2)'!$A$1, 2 * (67 - $A30) + 1, 2 * C$2)), "", SUBSTITUTE($D$1, "&lt;direc&gt;", RIGHT(OFFSET('rivers (2)'!$A$1, 2 * (67 - $A30) + 1, 2 * C$2), 1)))
&amp; IF(ISBLANK('feature type'!B28), "EndPlot", SUBSTITUTE(SUBSTITUTE(output!$B$1,
                   "f_type", 'feature type'!B28),
                   "f_var", 'feature variety'!B28))
&amp; CHAR(10)</f>
        <v xml:space="preserve">BeginPlot
	x=1,y=40
	TerrainType=TERRAIN_COAST
	PlotType=3
EndPlot
</v>
      </c>
      <c r="D30" t="str">
        <f ca="1">SUBSTITUTE(SUBSTITUTE(SUBSTITUTE(SUBSTITUTE($A$1,
"x_coord",D$2),
"y_coord",$A30),
"t_type",'terrain type'!C28),
"p_type", 'plot type'!C28)
&amp; IF(LEFT(resources!C28, 6) = "BONUS_", CHAR(9) &amp; "BonusType=" &amp; resources!C28 &amp; CHAR(10), "")
&amp; IF('goody huts'!C28, "	ImprovementType=IMPROVEMENT_GOODY_HUT" &amp; CHAR(10), "")
&amp; IF(ISBLANK(OFFSET('rivers (2)'!$A$1, 2 * (67 - $A30), 2 * D$2 + 1)), "", SUBSTITUTE($C$1, "&lt;direc&gt;", RIGHT(OFFSET('rivers (2)'!$A$1, 2 * (67 - $A30), 2 * D$2 + 1), 1)))
&amp; IF(ISBLANK(OFFSET('rivers (2)'!$A$1, 2 * (67 - $A30) + 1, 2 * D$2)), "", SUBSTITUTE($D$1, "&lt;direc&gt;", RIGHT(OFFSET('rivers (2)'!$A$1, 2 * (67 - $A30) + 1, 2 * D$2), 1)))
&amp; IF(ISBLANK('feature type'!C28), "EndPlot", SUBSTITUTE(SUBSTITUTE(output!$B$1,
                   "f_type", 'feature type'!C28),
                   "f_var", 'feature variety'!C28))
&amp; CHAR(10)</f>
        <v xml:space="preserve">BeginPlot
	x=2,y=40
	TerrainType=TERRAIN_GRASS
	PlotType=0
EndPlot
</v>
      </c>
      <c r="E30" t="str">
        <f ca="1">SUBSTITUTE(SUBSTITUTE(SUBSTITUTE(SUBSTITUTE($A$1,
"x_coord",E$2),
"y_coord",$A30),
"t_type",'terrain type'!D28),
"p_type", 'plot type'!D28)
&amp; IF(LEFT(resources!D28, 6) = "BONUS_", CHAR(9) &amp; "BonusType=" &amp; resources!D28 &amp; CHAR(10), "")
&amp; IF('goody huts'!D28, "	ImprovementType=IMPROVEMENT_GOODY_HUT" &amp; CHAR(10), "")
&amp; IF(ISBLANK(OFFSET('rivers (2)'!$A$1, 2 * (67 - $A30), 2 * E$2 + 1)), "", SUBSTITUTE($C$1, "&lt;direc&gt;", RIGHT(OFFSET('rivers (2)'!$A$1, 2 * (67 - $A30), 2 * E$2 + 1), 1)))
&amp; IF(ISBLANK(OFFSET('rivers (2)'!$A$1, 2 * (67 - $A30) + 1, 2 * E$2)), "", SUBSTITUTE($D$1, "&lt;direc&gt;", RIGHT(OFFSET('rivers (2)'!$A$1, 2 * (67 - $A30) + 1, 2 * E$2), 1)))
&amp; IF(ISBLANK('feature type'!D28), "EndPlot", SUBSTITUTE(SUBSTITUTE(output!$B$1,
                   "f_type", 'feature type'!D28),
                   "f_var", 'feature variety'!D28))
&amp; CHAR(10)</f>
        <v xml:space="preserve">BeginPlot
	x=3,y=40
	TerrainType=TERRAIN_COAST
	PlotType=3
EndPlot
</v>
      </c>
      <c r="F30" t="str">
        <f ca="1">SUBSTITUTE(SUBSTITUTE(SUBSTITUTE(SUBSTITUTE($A$1,
"x_coord",F$2),
"y_coord",$A30),
"t_type",'terrain type'!E28),
"p_type", 'plot type'!E28)
&amp; IF(LEFT(resources!E28, 6) = "BONUS_", CHAR(9) &amp; "BonusType=" &amp; resources!E28 &amp; CHAR(10), "")
&amp; IF('goody huts'!E28, "	ImprovementType=IMPROVEMENT_GOODY_HUT" &amp; CHAR(10), "")
&amp; IF(ISBLANK(OFFSET('rivers (2)'!$A$1, 2 * (67 - $A30), 2 * F$2 + 1)), "", SUBSTITUTE($C$1, "&lt;direc&gt;", RIGHT(OFFSET('rivers (2)'!$A$1, 2 * (67 - $A30), 2 * F$2 + 1), 1)))
&amp; IF(ISBLANK(OFFSET('rivers (2)'!$A$1, 2 * (67 - $A30) + 1, 2 * F$2)), "", SUBSTITUTE($D$1, "&lt;direc&gt;", RIGHT(OFFSET('rivers (2)'!$A$1, 2 * (67 - $A30) + 1, 2 * F$2), 1)))
&amp; IF(ISBLANK('feature type'!E28), "EndPlot", SUBSTITUTE(SUBSTITUTE(output!$B$1,
                   "f_type", 'feature type'!E28),
                   "f_var", 'feature variety'!E28))
&amp; CHAR(10)</f>
        <v xml:space="preserve">BeginPlot
	x=4,y=40
	TerrainType=TERRAIN_GRASS
	PlotType=2
	FeatureType=FEATURE_FOREST, FeatureVariety=0
EndPlot
</v>
      </c>
      <c r="G30" t="str">
        <f ca="1">SUBSTITUTE(SUBSTITUTE(SUBSTITUTE(SUBSTITUTE($A$1,
"x_coord",G$2),
"y_coord",$A30),
"t_type",'terrain type'!F28),
"p_type", 'plot type'!F28)
&amp; IF(LEFT(resources!F28, 6) = "BONUS_", CHAR(9) &amp; "BonusType=" &amp; resources!F28 &amp; CHAR(10), "")
&amp; IF('goody huts'!F28, "	ImprovementType=IMPROVEMENT_GOODY_HUT" &amp; CHAR(10), "")
&amp; IF(ISBLANK(OFFSET('rivers (2)'!$A$1, 2 * (67 - $A30), 2 * G$2 + 1)), "", SUBSTITUTE($C$1, "&lt;direc&gt;", RIGHT(OFFSET('rivers (2)'!$A$1, 2 * (67 - $A30), 2 * G$2 + 1), 1)))
&amp; IF(ISBLANK(OFFSET('rivers (2)'!$A$1, 2 * (67 - $A30) + 1, 2 * G$2)), "", SUBSTITUTE($D$1, "&lt;direc&gt;", RIGHT(OFFSET('rivers (2)'!$A$1, 2 * (67 - $A30) + 1, 2 * G$2), 1)))
&amp; IF(ISBLANK('feature type'!F28), "EndPlot", SUBSTITUTE(SUBSTITUTE(output!$B$1,
                   "f_type", 'feature type'!F28),
                   "f_var", 'feature variety'!F28))
&amp; CHAR(10)</f>
        <v xml:space="preserve">BeginPlot
	x=5,y=40
	TerrainType=TERRAIN_GRASS
	PlotType=2
	RiverWEDirection=1
	isNOfRiver
	FeatureType=FEATURE_FOREST, FeatureVariety=0
EndPlot
</v>
      </c>
      <c r="H30" t="str">
        <f ca="1">SUBSTITUTE(SUBSTITUTE(SUBSTITUTE(SUBSTITUTE($A$1,
"x_coord",H$2),
"y_coord",$A30),
"t_type",'terrain type'!G28),
"p_type", 'plot type'!G28)
&amp; IF(LEFT(resources!G28, 6) = "BONUS_", CHAR(9) &amp; "BonusType=" &amp; resources!G28 &amp; CHAR(10), "")
&amp; IF('goody huts'!G28, "	ImprovementType=IMPROVEMENT_GOODY_HUT" &amp; CHAR(10), "")
&amp; IF(ISBLANK(OFFSET('rivers (2)'!$A$1, 2 * (67 - $A30), 2 * H$2 + 1)), "", SUBSTITUTE($C$1, "&lt;direc&gt;", RIGHT(OFFSET('rivers (2)'!$A$1, 2 * (67 - $A30), 2 * H$2 + 1), 1)))
&amp; IF(ISBLANK(OFFSET('rivers (2)'!$A$1, 2 * (67 - $A30) + 1, 2 * H$2)), "", SUBSTITUTE($D$1, "&lt;direc&gt;", RIGHT(OFFSET('rivers (2)'!$A$1, 2 * (67 - $A30) + 1, 2 * H$2), 1)))
&amp; IF(ISBLANK('feature type'!G28), "EndPlot", SUBSTITUTE(SUBSTITUTE(output!$B$1,
                   "f_type", 'feature type'!G28),
                   "f_var", 'feature variety'!G28))
&amp; CHAR(10)</f>
        <v xml:space="preserve">BeginPlot
	x=6,y=40
	TerrainType=TERRAIN_COAST
	PlotType=3
EndPlot
</v>
      </c>
      <c r="I30" t="str">
        <f ca="1">SUBSTITUTE(SUBSTITUTE(SUBSTITUTE(SUBSTITUTE($A$1,
"x_coord",I$2),
"y_coord",$A30),
"t_type",'terrain type'!H28),
"p_type", 'plot type'!H28)
&amp; IF(LEFT(resources!H28, 6) = "BONUS_", CHAR(9) &amp; "BonusType=" &amp; resources!H28 &amp; CHAR(10), "")
&amp; IF('goody huts'!H28, "	ImprovementType=IMPROVEMENT_GOODY_HUT" &amp; CHAR(10), "")
&amp; IF(ISBLANK(OFFSET('rivers (2)'!$A$1, 2 * (67 - $A30), 2 * I$2 + 1)), "", SUBSTITUTE($C$1, "&lt;direc&gt;", RIGHT(OFFSET('rivers (2)'!$A$1, 2 * (67 - $A30), 2 * I$2 + 1), 1)))
&amp; IF(ISBLANK(OFFSET('rivers (2)'!$A$1, 2 * (67 - $A30) + 1, 2 * I$2)), "", SUBSTITUTE($D$1, "&lt;direc&gt;", RIGHT(OFFSET('rivers (2)'!$A$1, 2 * (67 - $A30) + 1, 2 * I$2), 1)))
&amp; IF(ISBLANK('feature type'!H28), "EndPlot", SUBSTITUTE(SUBSTITUTE(output!$B$1,
                   "f_type", 'feature type'!H28),
                   "f_var", 'feature variety'!H28))
&amp; CHAR(10)</f>
        <v xml:space="preserve">BeginPlot
	x=7,y=40
	TerrainType=TERRAIN_COAST
	PlotType=3
EndPlot
</v>
      </c>
      <c r="J30" t="str">
        <f ca="1">SUBSTITUTE(SUBSTITUTE(SUBSTITUTE(SUBSTITUTE($A$1,
"x_coord",J$2),
"y_coord",$A30),
"t_type",'terrain type'!I28),
"p_type", 'plot type'!I28)
&amp; IF(LEFT(resources!I28, 6) = "BONUS_", CHAR(9) &amp; "BonusType=" &amp; resources!I28 &amp; CHAR(10), "")
&amp; IF('goody huts'!I28, "	ImprovementType=IMPROVEMENT_GOODY_HUT" &amp; CHAR(10), "")
&amp; IF(ISBLANK(OFFSET('rivers (2)'!$A$1, 2 * (67 - $A30), 2 * J$2 + 1)), "", SUBSTITUTE($C$1, "&lt;direc&gt;", RIGHT(OFFSET('rivers (2)'!$A$1, 2 * (67 - $A30), 2 * J$2 + 1), 1)))
&amp; IF(ISBLANK(OFFSET('rivers (2)'!$A$1, 2 * (67 - $A30) + 1, 2 * J$2)), "", SUBSTITUTE($D$1, "&lt;direc&gt;", RIGHT(OFFSET('rivers (2)'!$A$1, 2 * (67 - $A30) + 1, 2 * J$2), 1)))
&amp; IF(ISBLANK('feature type'!I28), "EndPlot", SUBSTITUTE(SUBSTITUTE(output!$B$1,
                   "f_type", 'feature type'!I28),
                   "f_var", 'feature variety'!I28))
&amp; CHAR(10)</f>
        <v xml:space="preserve">BeginPlot
	x=8,y=40
	TerrainType=TERRAIN_OCEAN
	PlotType=3
EndPlot
</v>
      </c>
      <c r="K30" t="str">
        <f ca="1">SUBSTITUTE(SUBSTITUTE(SUBSTITUTE(SUBSTITUTE($A$1,
"x_coord",K$2),
"y_coord",$A30),
"t_type",'terrain type'!J28),
"p_type", 'plot type'!J28)
&amp; IF(LEFT(resources!J28, 6) = "BONUS_", CHAR(9) &amp; "BonusType=" &amp; resources!J28 &amp; CHAR(10), "")
&amp; IF('goody huts'!J28, "	ImprovementType=IMPROVEMENT_GOODY_HUT" &amp; CHAR(10), "")
&amp; IF(ISBLANK(OFFSET('rivers (2)'!$A$1, 2 * (67 - $A30), 2 * K$2 + 1)), "", SUBSTITUTE($C$1, "&lt;direc&gt;", RIGHT(OFFSET('rivers (2)'!$A$1, 2 * (67 - $A30), 2 * K$2 + 1), 1)))
&amp; IF(ISBLANK(OFFSET('rivers (2)'!$A$1, 2 * (67 - $A30) + 1, 2 * K$2)), "", SUBSTITUTE($D$1, "&lt;direc&gt;", RIGHT(OFFSET('rivers (2)'!$A$1, 2 * (67 - $A30) + 1, 2 * K$2), 1)))
&amp; IF(ISBLANK('feature type'!J28), "EndPlot", SUBSTITUTE(SUBSTITUTE(output!$B$1,
                   "f_type", 'feature type'!J28),
                   "f_var", 'feature variety'!J28))
&amp; CHAR(10)</f>
        <v xml:space="preserve">BeginPlot
	x=9,y=40
	TerrainType=TERRAIN_OCEAN
	PlotType=3
EndPlot
</v>
      </c>
      <c r="L30" t="str">
        <f ca="1">SUBSTITUTE(SUBSTITUTE(SUBSTITUTE(SUBSTITUTE($A$1,
"x_coord",L$2),
"y_coord",$A30),
"t_type",'terrain type'!K28),
"p_type", 'plot type'!K28)
&amp; IF(LEFT(resources!K28, 6) = "BONUS_", CHAR(9) &amp; "BonusType=" &amp; resources!K28 &amp; CHAR(10), "")
&amp; IF('goody huts'!K28, "	ImprovementType=IMPROVEMENT_GOODY_HUT" &amp; CHAR(10), "")
&amp; IF(ISBLANK(OFFSET('rivers (2)'!$A$1, 2 * (67 - $A30), 2 * L$2 + 1)), "", SUBSTITUTE($C$1, "&lt;direc&gt;", RIGHT(OFFSET('rivers (2)'!$A$1, 2 * (67 - $A30), 2 * L$2 + 1), 1)))
&amp; IF(ISBLANK(OFFSET('rivers (2)'!$A$1, 2 * (67 - $A30) + 1, 2 * L$2)), "", SUBSTITUTE($D$1, "&lt;direc&gt;", RIGHT(OFFSET('rivers (2)'!$A$1, 2 * (67 - $A30) + 1, 2 * L$2), 1)))
&amp; IF(ISBLANK('feature type'!K28), "EndPlot", SUBSTITUTE(SUBSTITUTE(output!$B$1,
                   "f_type", 'feature type'!K28),
                   "f_var", 'feature variety'!K28))
&amp; CHAR(10)</f>
        <v xml:space="preserve">BeginPlot
	x=10,y=40
	TerrainType=TERRAIN_OCEAN
	PlotType=3
EndPlot
</v>
      </c>
      <c r="M30" t="str">
        <f ca="1">SUBSTITUTE(SUBSTITUTE(SUBSTITUTE(SUBSTITUTE($A$1,
"x_coord",M$2),
"y_coord",$A30),
"t_type",'terrain type'!L28),
"p_type", 'plot type'!L28)
&amp; IF(LEFT(resources!L28, 6) = "BONUS_", CHAR(9) &amp; "BonusType=" &amp; resources!L28 &amp; CHAR(10), "")
&amp; IF('goody huts'!L28, "	ImprovementType=IMPROVEMENT_GOODY_HUT" &amp; CHAR(10), "")
&amp; IF(ISBLANK(OFFSET('rivers (2)'!$A$1, 2 * (67 - $A30), 2 * M$2 + 1)), "", SUBSTITUTE($C$1, "&lt;direc&gt;", RIGHT(OFFSET('rivers (2)'!$A$1, 2 * (67 - $A30), 2 * M$2 + 1), 1)))
&amp; IF(ISBLANK(OFFSET('rivers (2)'!$A$1, 2 * (67 - $A30) + 1, 2 * M$2)), "", SUBSTITUTE($D$1, "&lt;direc&gt;", RIGHT(OFFSET('rivers (2)'!$A$1, 2 * (67 - $A30) + 1, 2 * M$2), 1)))
&amp; IF(ISBLANK('feature type'!L28), "EndPlot", SUBSTITUTE(SUBSTITUTE(output!$B$1,
                   "f_type", 'feature type'!L28),
                   "f_var", 'feature variety'!L28))
&amp; CHAR(10)</f>
        <v xml:space="preserve">BeginPlot
	x=11,y=40
	TerrainType=TERRAIN_OCEAN
	PlotType=3
EndPlot
</v>
      </c>
      <c r="N30" t="str">
        <f ca="1">SUBSTITUTE(SUBSTITUTE(SUBSTITUTE(SUBSTITUTE($A$1,
"x_coord",N$2),
"y_coord",$A30),
"t_type",'terrain type'!M28),
"p_type", 'plot type'!M28)
&amp; IF(LEFT(resources!M28, 6) = "BONUS_", CHAR(9) &amp; "BonusType=" &amp; resources!M28 &amp; CHAR(10), "")
&amp; IF('goody huts'!M28, "	ImprovementType=IMPROVEMENT_GOODY_HUT" &amp; CHAR(10), "")
&amp; IF(ISBLANK(OFFSET('rivers (2)'!$A$1, 2 * (67 - $A30), 2 * N$2 + 1)), "", SUBSTITUTE($C$1, "&lt;direc&gt;", RIGHT(OFFSET('rivers (2)'!$A$1, 2 * (67 - $A30), 2 * N$2 + 1), 1)))
&amp; IF(ISBLANK(OFFSET('rivers (2)'!$A$1, 2 * (67 - $A30) + 1, 2 * N$2)), "", SUBSTITUTE($D$1, "&lt;direc&gt;", RIGHT(OFFSET('rivers (2)'!$A$1, 2 * (67 - $A30) + 1, 2 * N$2), 1)))
&amp; IF(ISBLANK('feature type'!M28), "EndPlot", SUBSTITUTE(SUBSTITUTE(output!$B$1,
                   "f_type", 'feature type'!M28),
                   "f_var", 'feature variety'!M28))
&amp; CHAR(10)</f>
        <v xml:space="preserve">BeginPlot
	x=12,y=40
	TerrainType=TERRAIN_COAST
	PlotType=3
EndPlot
</v>
      </c>
      <c r="O30" t="str">
        <f ca="1">SUBSTITUTE(SUBSTITUTE(SUBSTITUTE(SUBSTITUTE($A$1,
"x_coord",O$2),
"y_coord",$A30),
"t_type",'terrain type'!N28),
"p_type", 'plot type'!N28)
&amp; IF(LEFT(resources!N28, 6) = "BONUS_", CHAR(9) &amp; "BonusType=" &amp; resources!N28 &amp; CHAR(10), "")
&amp; IF('goody huts'!N28, "	ImprovementType=IMPROVEMENT_GOODY_HUT" &amp; CHAR(10), "")
&amp; IF(ISBLANK(OFFSET('rivers (2)'!$A$1, 2 * (67 - $A30), 2 * O$2 + 1)), "", SUBSTITUTE($C$1, "&lt;direc&gt;", RIGHT(OFFSET('rivers (2)'!$A$1, 2 * (67 - $A30), 2 * O$2 + 1), 1)))
&amp; IF(ISBLANK(OFFSET('rivers (2)'!$A$1, 2 * (67 - $A30) + 1, 2 * O$2)), "", SUBSTITUTE($D$1, "&lt;direc&gt;", RIGHT(OFFSET('rivers (2)'!$A$1, 2 * (67 - $A30) + 1, 2 * O$2), 1)))
&amp; IF(ISBLANK('feature type'!N28), "EndPlot", SUBSTITUTE(SUBSTITUTE(output!$B$1,
                   "f_type", 'feature type'!N28),
                   "f_var", 'feature variety'!N28))
&amp; CHAR(10)</f>
        <v xml:space="preserve">BeginPlot
	x=13,y=40
	TerrainType=TERRAIN_COAST
	PlotType=3
EndPlot
</v>
      </c>
      <c r="P30" t="str">
        <f ca="1">SUBSTITUTE(SUBSTITUTE(SUBSTITUTE(SUBSTITUTE($A$1,
"x_coord",P$2),
"y_coord",$A30),
"t_type",'terrain type'!O28),
"p_type", 'plot type'!O28)
&amp; IF(LEFT(resources!O28, 6) = "BONUS_", CHAR(9) &amp; "BonusType=" &amp; resources!O28 &amp; CHAR(10), "")
&amp; IF('goody huts'!O28, "	ImprovementType=IMPROVEMENT_GOODY_HUT" &amp; CHAR(10), "")
&amp; IF(ISBLANK(OFFSET('rivers (2)'!$A$1, 2 * (67 - $A30), 2 * P$2 + 1)), "", SUBSTITUTE($C$1, "&lt;direc&gt;", RIGHT(OFFSET('rivers (2)'!$A$1, 2 * (67 - $A30), 2 * P$2 + 1), 1)))
&amp; IF(ISBLANK(OFFSET('rivers (2)'!$A$1, 2 * (67 - $A30) + 1, 2 * P$2)), "", SUBSTITUTE($D$1, "&lt;direc&gt;", RIGHT(OFFSET('rivers (2)'!$A$1, 2 * (67 - $A30) + 1, 2 * P$2), 1)))
&amp; IF(ISBLANK('feature type'!O28), "EndPlot", SUBSTITUTE(SUBSTITUTE(output!$B$1,
                   "f_type", 'feature type'!O28),
                   "f_var", 'feature variety'!O28))
&amp; CHAR(10)</f>
        <v xml:space="preserve">BeginPlot
	x=14,y=40
	TerrainType=TERRAIN_GRASS
	PlotType=2
	FeatureType=FEATURE_FOREST, FeatureVariety=0
EndPlot
</v>
      </c>
      <c r="Q30" t="str">
        <f ca="1">SUBSTITUTE(SUBSTITUTE(SUBSTITUTE(SUBSTITUTE($A$1,
"x_coord",Q$2),
"y_coord",$A30),
"t_type",'terrain type'!P28),
"p_type", 'plot type'!P28)
&amp; IF(LEFT(resources!P28, 6) = "BONUS_", CHAR(9) &amp; "BonusType=" &amp; resources!P28 &amp; CHAR(10), "")
&amp; IF('goody huts'!P28, "	ImprovementType=IMPROVEMENT_GOODY_HUT" &amp; CHAR(10), "")
&amp; IF(ISBLANK(OFFSET('rivers (2)'!$A$1, 2 * (67 - $A30), 2 * Q$2 + 1)), "", SUBSTITUTE($C$1, "&lt;direc&gt;", RIGHT(OFFSET('rivers (2)'!$A$1, 2 * (67 - $A30), 2 * Q$2 + 1), 1)))
&amp; IF(ISBLANK(OFFSET('rivers (2)'!$A$1, 2 * (67 - $A30) + 1, 2 * Q$2)), "", SUBSTITUTE($D$1, "&lt;direc&gt;", RIGHT(OFFSET('rivers (2)'!$A$1, 2 * (67 - $A30) + 1, 2 * Q$2), 1)))
&amp; IF(ISBLANK('feature type'!P28), "EndPlot", SUBSTITUTE(SUBSTITUTE(output!$B$1,
                   "f_type", 'feature type'!P28),
                   "f_var", 'feature variety'!P28))
&amp; CHAR(10)</f>
        <v xml:space="preserve">BeginPlot
	x=15,y=40
	TerrainType=TERRAIN_GRASS
	PlotType=2
	FeatureType=FEATURE_FOREST, FeatureVariety=0
EndPlot
</v>
      </c>
      <c r="R30" t="str">
        <f ca="1">SUBSTITUTE(SUBSTITUTE(SUBSTITUTE(SUBSTITUTE($A$1,
"x_coord",R$2),
"y_coord",$A30),
"t_type",'terrain type'!Q28),
"p_type", 'plot type'!Q28)
&amp; IF(LEFT(resources!Q28, 6) = "BONUS_", CHAR(9) &amp; "BonusType=" &amp; resources!Q28 &amp; CHAR(10), "")
&amp; IF('goody huts'!Q28, "	ImprovementType=IMPROVEMENT_GOODY_HUT" &amp; CHAR(10), "")
&amp; IF(ISBLANK(OFFSET('rivers (2)'!$A$1, 2 * (67 - $A30), 2 * R$2 + 1)), "", SUBSTITUTE($C$1, "&lt;direc&gt;", RIGHT(OFFSET('rivers (2)'!$A$1, 2 * (67 - $A30), 2 * R$2 + 1), 1)))
&amp; IF(ISBLANK(OFFSET('rivers (2)'!$A$1, 2 * (67 - $A30) + 1, 2 * R$2)), "", SUBSTITUTE($D$1, "&lt;direc&gt;", RIGHT(OFFSET('rivers (2)'!$A$1, 2 * (67 - $A30) + 1, 2 * R$2), 1)))
&amp; IF(ISBLANK('feature type'!Q28), "EndPlot", SUBSTITUTE(SUBSTITUTE(output!$B$1,
                   "f_type", 'feature type'!Q28),
                   "f_var", 'feature variety'!Q28))
&amp; CHAR(10)</f>
        <v xml:space="preserve">BeginPlot
	x=16,y=40
	TerrainType=TERRAIN_GRASS
	PlotType=2
	FeatureType=FEATURE_FOREST, FeatureVariety=0
EndPlot
</v>
      </c>
      <c r="S30" t="str">
        <f ca="1">SUBSTITUTE(SUBSTITUTE(SUBSTITUTE(SUBSTITUTE($A$1,
"x_coord",S$2),
"y_coord",$A30),
"t_type",'terrain type'!R28),
"p_type", 'plot type'!R28)
&amp; IF(LEFT(resources!R28, 6) = "BONUS_", CHAR(9) &amp; "BonusType=" &amp; resources!R28 &amp; CHAR(10), "")
&amp; IF('goody huts'!R28, "	ImprovementType=IMPROVEMENT_GOODY_HUT" &amp; CHAR(10), "")
&amp; IF(ISBLANK(OFFSET('rivers (2)'!$A$1, 2 * (67 - $A30), 2 * S$2 + 1)), "", SUBSTITUTE($C$1, "&lt;direc&gt;", RIGHT(OFFSET('rivers (2)'!$A$1, 2 * (67 - $A30), 2 * S$2 + 1), 1)))
&amp; IF(ISBLANK(OFFSET('rivers (2)'!$A$1, 2 * (67 - $A30) + 1, 2 * S$2)), "", SUBSTITUTE($D$1, "&lt;direc&gt;", RIGHT(OFFSET('rivers (2)'!$A$1, 2 * (67 - $A30) + 1, 2 * S$2), 1)))
&amp; IF(ISBLANK('feature type'!R28), "EndPlot", SUBSTITUTE(SUBSTITUTE(output!$B$1,
                   "f_type", 'feature type'!R28),
                   "f_var", 'feature variety'!R28))
&amp; CHAR(10)</f>
        <v xml:space="preserve">BeginPlot
	x=17,y=40
	TerrainType=TERRAIN_GRASS
	PlotType=2
	FeatureType=FEATURE_FOREST, FeatureVariety=0
EndPlot
</v>
      </c>
      <c r="T30" t="str">
        <f ca="1">SUBSTITUTE(SUBSTITUTE(SUBSTITUTE(SUBSTITUTE($A$1,
"x_coord",T$2),
"y_coord",$A30),
"t_type",'terrain type'!S28),
"p_type", 'plot type'!S28)
&amp; IF(LEFT(resources!S28, 6) = "BONUS_", CHAR(9) &amp; "BonusType=" &amp; resources!S28 &amp; CHAR(10), "")
&amp; IF('goody huts'!S28, "	ImprovementType=IMPROVEMENT_GOODY_HUT" &amp; CHAR(10), "")
&amp; IF(ISBLANK(OFFSET('rivers (2)'!$A$1, 2 * (67 - $A30), 2 * T$2 + 1)), "", SUBSTITUTE($C$1, "&lt;direc&gt;", RIGHT(OFFSET('rivers (2)'!$A$1, 2 * (67 - $A30), 2 * T$2 + 1), 1)))
&amp; IF(ISBLANK(OFFSET('rivers (2)'!$A$1, 2 * (67 - $A30) + 1, 2 * T$2)), "", SUBSTITUTE($D$1, "&lt;direc&gt;", RIGHT(OFFSET('rivers (2)'!$A$1, 2 * (67 - $A30) + 1, 2 * T$2), 1)))
&amp; IF(ISBLANK('feature type'!S28), "EndPlot", SUBSTITUTE(SUBSTITUTE(output!$B$1,
                   "f_type", 'feature type'!S28),
                   "f_var", 'feature variety'!S28))
&amp; CHAR(10)</f>
        <v xml:space="preserve">BeginPlot
	x=18,y=40
	TerrainType=TERRAIN_GRASS
	PlotType=2
	RiverWEDirection=1
	isNOfRiver
EndPlot
</v>
      </c>
      <c r="U30" t="str">
        <f ca="1">SUBSTITUTE(SUBSTITUTE(SUBSTITUTE(SUBSTITUTE($A$1,
"x_coord",U$2),
"y_coord",$A30),
"t_type",'terrain type'!T28),
"p_type", 'plot type'!T28)
&amp; IF(LEFT(resources!T28, 6) = "BONUS_", CHAR(9) &amp; "BonusType=" &amp; resources!T28 &amp; CHAR(10), "")
&amp; IF('goody huts'!T28, "	ImprovementType=IMPROVEMENT_GOODY_HUT" &amp; CHAR(10), "")
&amp; IF(ISBLANK(OFFSET('rivers (2)'!$A$1, 2 * (67 - $A30), 2 * U$2 + 1)), "", SUBSTITUTE($C$1, "&lt;direc&gt;", RIGHT(OFFSET('rivers (2)'!$A$1, 2 * (67 - $A30), 2 * U$2 + 1), 1)))
&amp; IF(ISBLANK(OFFSET('rivers (2)'!$A$1, 2 * (67 - $A30) + 1, 2 * U$2)), "", SUBSTITUTE($D$1, "&lt;direc&gt;", RIGHT(OFFSET('rivers (2)'!$A$1, 2 * (67 - $A30) + 1, 2 * U$2), 1)))
&amp; IF(ISBLANK('feature type'!T28), "EndPlot", SUBSTITUTE(SUBSTITUTE(output!$B$1,
                   "f_type", 'feature type'!T28),
                   "f_var", 'feature variety'!T28))
&amp; CHAR(10)</f>
        <v xml:space="preserve">BeginPlot
	x=19,y=40
	TerrainType=TERRAIN_GRASS
	PlotType=2
	RiverNSDirection=0
	isWOfRiver
	RiverWEDirection=1
	isNOfRiver
EndPlot
</v>
      </c>
      <c r="V30" t="str">
        <f ca="1">SUBSTITUTE(SUBSTITUTE(SUBSTITUTE(SUBSTITUTE($A$1,
"x_coord",V$2),
"y_coord",$A30),
"t_type",'terrain type'!U28),
"p_type", 'plot type'!U28)
&amp; IF(LEFT(resources!U28, 6) = "BONUS_", CHAR(9) &amp; "BonusType=" &amp; resources!U28 &amp; CHAR(10), "")
&amp; IF('goody huts'!U28, "	ImprovementType=IMPROVEMENT_GOODY_HUT" &amp; CHAR(10), "")
&amp; IF(ISBLANK(OFFSET('rivers (2)'!$A$1, 2 * (67 - $A30), 2 * V$2 + 1)), "", SUBSTITUTE($C$1, "&lt;direc&gt;", RIGHT(OFFSET('rivers (2)'!$A$1, 2 * (67 - $A30), 2 * V$2 + 1), 1)))
&amp; IF(ISBLANK(OFFSET('rivers (2)'!$A$1, 2 * (67 - $A30) + 1, 2 * V$2)), "", SUBSTITUTE($D$1, "&lt;direc&gt;", RIGHT(OFFSET('rivers (2)'!$A$1, 2 * (67 - $A30) + 1, 2 * V$2), 1)))
&amp; IF(ISBLANK('feature type'!U28), "EndPlot", SUBSTITUTE(SUBSTITUTE(output!$B$1,
                   "f_type", 'feature type'!U28),
                   "f_var", 'feature variety'!U28))
&amp; CHAR(10)</f>
        <v xml:space="preserve">BeginPlot
	x=20,y=40
	TerrainType=TERRAIN_GRASS
	PlotType=2
EndPlot
</v>
      </c>
      <c r="W30" t="str">
        <f ca="1">SUBSTITUTE(SUBSTITUTE(SUBSTITUTE(SUBSTITUTE($A$1,
"x_coord",W$2),
"y_coord",$A30),
"t_type",'terrain type'!V28),
"p_type", 'plot type'!V28)
&amp; IF(LEFT(resources!V28, 6) = "BONUS_", CHAR(9) &amp; "BonusType=" &amp; resources!V28 &amp; CHAR(10), "")
&amp; IF('goody huts'!V28, "	ImprovementType=IMPROVEMENT_GOODY_HUT" &amp; CHAR(10), "")
&amp; IF(ISBLANK(OFFSET('rivers (2)'!$A$1, 2 * (67 - $A30), 2 * W$2 + 1)), "", SUBSTITUTE($C$1, "&lt;direc&gt;", RIGHT(OFFSET('rivers (2)'!$A$1, 2 * (67 - $A30), 2 * W$2 + 1), 1)))
&amp; IF(ISBLANK(OFFSET('rivers (2)'!$A$1, 2 * (67 - $A30) + 1, 2 * W$2)), "", SUBSTITUTE($D$1, "&lt;direc&gt;", RIGHT(OFFSET('rivers (2)'!$A$1, 2 * (67 - $A30) + 1, 2 * W$2), 1)))
&amp; IF(ISBLANK('feature type'!V28), "EndPlot", SUBSTITUTE(SUBSTITUTE(output!$B$1,
                   "f_type", 'feature type'!V28),
                   "f_var", 'feature variety'!V28))
&amp; CHAR(10)</f>
        <v xml:space="preserve">BeginPlot
	x=21,y=40
	TerrainType=TERRAIN_GRASS
	PlotType=2
EndPlot
</v>
      </c>
      <c r="X30" t="str">
        <f ca="1">SUBSTITUTE(SUBSTITUTE(SUBSTITUTE(SUBSTITUTE($A$1,
"x_coord",X$2),
"y_coord",$A30),
"t_type",'terrain type'!W28),
"p_type", 'plot type'!W28)
&amp; IF(LEFT(resources!W28, 6) = "BONUS_", CHAR(9) &amp; "BonusType=" &amp; resources!W28 &amp; CHAR(10), "")
&amp; IF('goody huts'!W28, "	ImprovementType=IMPROVEMENT_GOODY_HUT" &amp; CHAR(10), "")
&amp; IF(ISBLANK(OFFSET('rivers (2)'!$A$1, 2 * (67 - $A30), 2 * X$2 + 1)), "", SUBSTITUTE($C$1, "&lt;direc&gt;", RIGHT(OFFSET('rivers (2)'!$A$1, 2 * (67 - $A30), 2 * X$2 + 1), 1)))
&amp; IF(ISBLANK(OFFSET('rivers (2)'!$A$1, 2 * (67 - $A30) + 1, 2 * X$2)), "", SUBSTITUTE($D$1, "&lt;direc&gt;", RIGHT(OFFSET('rivers (2)'!$A$1, 2 * (67 - $A30) + 1, 2 * X$2), 1)))
&amp; IF(ISBLANK('feature type'!W28), "EndPlot", SUBSTITUTE(SUBSTITUTE(output!$B$1,
                   "f_type", 'feature type'!W28),
                   "f_var", 'feature variety'!W28))
&amp; CHAR(10)</f>
        <v xml:space="preserve">BeginPlot
	x=22,y=40
	TerrainType=TERRAIN_GRASS
	PlotType=2
EndPlot
</v>
      </c>
      <c r="Y30" t="str">
        <f ca="1">SUBSTITUTE(SUBSTITUTE(SUBSTITUTE(SUBSTITUTE($A$1,
"x_coord",Y$2),
"y_coord",$A30),
"t_type",'terrain type'!X28),
"p_type", 'plot type'!X28)
&amp; IF(LEFT(resources!X28, 6) = "BONUS_", CHAR(9) &amp; "BonusType=" &amp; resources!X28 &amp; CHAR(10), "")
&amp; IF('goody huts'!X28, "	ImprovementType=IMPROVEMENT_GOODY_HUT" &amp; CHAR(10), "")
&amp; IF(ISBLANK(OFFSET('rivers (2)'!$A$1, 2 * (67 - $A30), 2 * Y$2 + 1)), "", SUBSTITUTE($C$1, "&lt;direc&gt;", RIGHT(OFFSET('rivers (2)'!$A$1, 2 * (67 - $A30), 2 * Y$2 + 1), 1)))
&amp; IF(ISBLANK(OFFSET('rivers (2)'!$A$1, 2 * (67 - $A30) + 1, 2 * Y$2)), "", SUBSTITUTE($D$1, "&lt;direc&gt;", RIGHT(OFFSET('rivers (2)'!$A$1, 2 * (67 - $A30) + 1, 2 * Y$2), 1)))
&amp; IF(ISBLANK('feature type'!X28), "EndPlot", SUBSTITUTE(SUBSTITUTE(output!$B$1,
                   "f_type", 'feature type'!X28),
                   "f_var", 'feature variety'!X28))
&amp; CHAR(10)</f>
        <v xml:space="preserve">BeginPlot
	x=23,y=40
	TerrainType=TERRAIN_GRASS
	PlotType=2
EndPlot
</v>
      </c>
      <c r="Z30" t="str">
        <f ca="1">SUBSTITUTE(SUBSTITUTE(SUBSTITUTE(SUBSTITUTE($A$1,
"x_coord",Z$2),
"y_coord",$A30),
"t_type",'terrain type'!Y28),
"p_type", 'plot type'!Y28)
&amp; IF(LEFT(resources!Y28, 6) = "BONUS_", CHAR(9) &amp; "BonusType=" &amp; resources!Y28 &amp; CHAR(10), "")
&amp; IF('goody huts'!Y28, "	ImprovementType=IMPROVEMENT_GOODY_HUT" &amp; CHAR(10), "")
&amp; IF(ISBLANK(OFFSET('rivers (2)'!$A$1, 2 * (67 - $A30), 2 * Z$2 + 1)), "", SUBSTITUTE($C$1, "&lt;direc&gt;", RIGHT(OFFSET('rivers (2)'!$A$1, 2 * (67 - $A30), 2 * Z$2 + 1), 1)))
&amp; IF(ISBLANK(OFFSET('rivers (2)'!$A$1, 2 * (67 - $A30) + 1, 2 * Z$2)), "", SUBSTITUTE($D$1, "&lt;direc&gt;", RIGHT(OFFSET('rivers (2)'!$A$1, 2 * (67 - $A30) + 1, 2 * Z$2), 1)))
&amp; IF(ISBLANK('feature type'!Y28), "EndPlot", SUBSTITUTE(SUBSTITUTE(output!$B$1,
                   "f_type", 'feature type'!Y28),
                   "f_var", 'feature variety'!Y28))
&amp; CHAR(10)</f>
        <v xml:space="preserve">BeginPlot
	x=24,y=40
	TerrainType=TERRAIN_GRASS
	PlotType=1
EndPlot
</v>
      </c>
      <c r="AA30" t="str">
        <f ca="1">SUBSTITUTE(SUBSTITUTE(SUBSTITUTE(SUBSTITUTE($A$1,
"x_coord",AA$2),
"y_coord",$A30),
"t_type",'terrain type'!Z28),
"p_type", 'plot type'!Z28)
&amp; IF(LEFT(resources!Z28, 6) = "BONUS_", CHAR(9) &amp; "BonusType=" &amp; resources!Z28 &amp; CHAR(10), "")
&amp; IF('goody huts'!Z28, "	ImprovementType=IMPROVEMENT_GOODY_HUT" &amp; CHAR(10), "")
&amp; IF(ISBLANK(OFFSET('rivers (2)'!$A$1, 2 * (67 - $A30), 2 * AA$2 + 1)), "", SUBSTITUTE($C$1, "&lt;direc&gt;", RIGHT(OFFSET('rivers (2)'!$A$1, 2 * (67 - $A30), 2 * AA$2 + 1), 1)))
&amp; IF(ISBLANK(OFFSET('rivers (2)'!$A$1, 2 * (67 - $A30) + 1, 2 * AA$2)), "", SUBSTITUTE($D$1, "&lt;direc&gt;", RIGHT(OFFSET('rivers (2)'!$A$1, 2 * (67 - $A30) + 1, 2 * AA$2), 1)))
&amp; IF(ISBLANK('feature type'!Z28), "EndPlot", SUBSTITUTE(SUBSTITUTE(output!$B$1,
                   "f_type", 'feature type'!Z28),
                   "f_var", 'feature variety'!Z28))
&amp; CHAR(10)</f>
        <v xml:space="preserve">BeginPlot
	x=25,y=40
	TerrainType=TERRAIN_GRASS
	PlotType=2
	RiverNSDirection=2
	isWOfRiver
EndPlot
</v>
      </c>
      <c r="AB30" t="str">
        <f ca="1">SUBSTITUTE(SUBSTITUTE(SUBSTITUTE(SUBSTITUTE($A$1,
"x_coord",AB$2),
"y_coord",$A30),
"t_type",'terrain type'!AA28),
"p_type", 'plot type'!AA28)
&amp; IF(LEFT(resources!AA28, 6) = "BONUS_", CHAR(9) &amp; "BonusType=" &amp; resources!AA28 &amp; CHAR(10), "")
&amp; IF('goody huts'!AA28, "	ImprovementType=IMPROVEMENT_GOODY_HUT" &amp; CHAR(10), "")
&amp; IF(ISBLANK(OFFSET('rivers (2)'!$A$1, 2 * (67 - $A30), 2 * AB$2 + 1)), "", SUBSTITUTE($C$1, "&lt;direc&gt;", RIGHT(OFFSET('rivers (2)'!$A$1, 2 * (67 - $A30), 2 * AB$2 + 1), 1)))
&amp; IF(ISBLANK(OFFSET('rivers (2)'!$A$1, 2 * (67 - $A30) + 1, 2 * AB$2)), "", SUBSTITUTE($D$1, "&lt;direc&gt;", RIGHT(OFFSET('rivers (2)'!$A$1, 2 * (67 - $A30) + 1, 2 * AB$2), 1)))
&amp; IF(ISBLANK('feature type'!AA28), "EndPlot", SUBSTITUTE(SUBSTITUTE(output!$B$1,
                   "f_type", 'feature type'!AA28),
                   "f_var", 'feature variety'!AA28))
&amp; CHAR(10)</f>
        <v xml:space="preserve">BeginPlot
	x=26,y=40
	TerrainType=TERRAIN_GRASS
	PlotType=2
	FeatureType=FEATURE_FOREST, FeatureVariety=0
EndPlot
</v>
      </c>
      <c r="AC30" t="str">
        <f ca="1">SUBSTITUTE(SUBSTITUTE(SUBSTITUTE(SUBSTITUTE($A$1,
"x_coord",AC$2),
"y_coord",$A30),
"t_type",'terrain type'!AB28),
"p_type", 'plot type'!AB28)
&amp; IF(LEFT(resources!AB28, 6) = "BONUS_", CHAR(9) &amp; "BonusType=" &amp; resources!AB28 &amp; CHAR(10), "")
&amp; IF('goody huts'!AB28, "	ImprovementType=IMPROVEMENT_GOODY_HUT" &amp; CHAR(10), "")
&amp; IF(ISBLANK(OFFSET('rivers (2)'!$A$1, 2 * (67 - $A30), 2 * AC$2 + 1)), "", SUBSTITUTE($C$1, "&lt;direc&gt;", RIGHT(OFFSET('rivers (2)'!$A$1, 2 * (67 - $A30), 2 * AC$2 + 1), 1)))
&amp; IF(ISBLANK(OFFSET('rivers (2)'!$A$1, 2 * (67 - $A30) + 1, 2 * AC$2)), "", SUBSTITUTE($D$1, "&lt;direc&gt;", RIGHT(OFFSET('rivers (2)'!$A$1, 2 * (67 - $A30) + 1, 2 * AC$2), 1)))
&amp; IF(ISBLANK('feature type'!AB28), "EndPlot", SUBSTITUTE(SUBSTITUTE(output!$B$1,
                   "f_type", 'feature type'!AB28),
                   "f_var", 'feature variety'!AB28))
&amp; CHAR(10)</f>
        <v xml:space="preserve">BeginPlot
	x=27,y=40
	TerrainType=TERRAIN_GRASS
	PlotType=2
EndPlot
</v>
      </c>
      <c r="AD30" t="str">
        <f ca="1">SUBSTITUTE(SUBSTITUTE(SUBSTITUTE(SUBSTITUTE($A$1,
"x_coord",AD$2),
"y_coord",$A30),
"t_type",'terrain type'!AC28),
"p_type", 'plot type'!AC28)
&amp; IF(LEFT(resources!AC28, 6) = "BONUS_", CHAR(9) &amp; "BonusType=" &amp; resources!AC28 &amp; CHAR(10), "")
&amp; IF('goody huts'!AC28, "	ImprovementType=IMPROVEMENT_GOODY_HUT" &amp; CHAR(10), "")
&amp; IF(ISBLANK(OFFSET('rivers (2)'!$A$1, 2 * (67 - $A30), 2 * AD$2 + 1)), "", SUBSTITUTE($C$1, "&lt;direc&gt;", RIGHT(OFFSET('rivers (2)'!$A$1, 2 * (67 - $A30), 2 * AD$2 + 1), 1)))
&amp; IF(ISBLANK(OFFSET('rivers (2)'!$A$1, 2 * (67 - $A30) + 1, 2 * AD$2)), "", SUBSTITUTE($D$1, "&lt;direc&gt;", RIGHT(OFFSET('rivers (2)'!$A$1, 2 * (67 - $A30) + 1, 2 * AD$2), 1)))
&amp; IF(ISBLANK('feature type'!AC28), "EndPlot", SUBSTITUTE(SUBSTITUTE(output!$B$1,
                   "f_type", 'feature type'!AC28),
                   "f_var", 'feature variety'!AC28))
&amp; CHAR(10)</f>
        <v xml:space="preserve">BeginPlot
	x=28,y=40
	TerrainType=TERRAIN_GRASS
	PlotType=2
	FeatureType=FEATURE_FOREST, FeatureVariety=0
EndPlot
</v>
      </c>
      <c r="AE30" t="str">
        <f ca="1">SUBSTITUTE(SUBSTITUTE(SUBSTITUTE(SUBSTITUTE($A$1,
"x_coord",AE$2),
"y_coord",$A30),
"t_type",'terrain type'!AD28),
"p_type", 'plot type'!AD28)
&amp; IF(LEFT(resources!AD28, 6) = "BONUS_", CHAR(9) &amp; "BonusType=" &amp; resources!AD28 &amp; CHAR(10), "")
&amp; IF('goody huts'!AD28, "	ImprovementType=IMPROVEMENT_GOODY_HUT" &amp; CHAR(10), "")
&amp; IF(ISBLANK(OFFSET('rivers (2)'!$A$1, 2 * (67 - $A30), 2 * AE$2 + 1)), "", SUBSTITUTE($C$1, "&lt;direc&gt;", RIGHT(OFFSET('rivers (2)'!$A$1, 2 * (67 - $A30), 2 * AE$2 + 1), 1)))
&amp; IF(ISBLANK(OFFSET('rivers (2)'!$A$1, 2 * (67 - $A30) + 1, 2 * AE$2)), "", SUBSTITUTE($D$1, "&lt;direc&gt;", RIGHT(OFFSET('rivers (2)'!$A$1, 2 * (67 - $A30) + 1, 2 * AE$2), 1)))
&amp; IF(ISBLANK('feature type'!AD28), "EndPlot", SUBSTITUTE(SUBSTITUTE(output!$B$1,
                   "f_type", 'feature type'!AD28),
                   "f_var", 'feature variety'!AD28))
&amp; CHAR(10)</f>
        <v xml:space="preserve">BeginPlot
	x=29,y=40
	TerrainType=TERRAIN_GRASS
	PlotType=1
EndPlot
</v>
      </c>
      <c r="AF30" t="str">
        <f ca="1">SUBSTITUTE(SUBSTITUTE(SUBSTITUTE(SUBSTITUTE($A$1,
"x_coord",AF$2),
"y_coord",$A30),
"t_type",'terrain type'!AE28),
"p_type", 'plot type'!AE28)
&amp; IF(LEFT(resources!AE28, 6) = "BONUS_", CHAR(9) &amp; "BonusType=" &amp; resources!AE28 &amp; CHAR(10), "")
&amp; IF('goody huts'!AE28, "	ImprovementType=IMPROVEMENT_GOODY_HUT" &amp; CHAR(10), "")
&amp; IF(ISBLANK(OFFSET('rivers (2)'!$A$1, 2 * (67 - $A30), 2 * AF$2 + 1)), "", SUBSTITUTE($C$1, "&lt;direc&gt;", RIGHT(OFFSET('rivers (2)'!$A$1, 2 * (67 - $A30), 2 * AF$2 + 1), 1)))
&amp; IF(ISBLANK(OFFSET('rivers (2)'!$A$1, 2 * (67 - $A30) + 1, 2 * AF$2)), "", SUBSTITUTE($D$1, "&lt;direc&gt;", RIGHT(OFFSET('rivers (2)'!$A$1, 2 * (67 - $A30) + 1, 2 * AF$2), 1)))
&amp; IF(ISBLANK('feature type'!AE28), "EndPlot", SUBSTITUTE(SUBSTITUTE(output!$B$1,
                   "f_type", 'feature type'!AE28),
                   "f_var", 'feature variety'!AE28))
&amp; CHAR(10)</f>
        <v xml:space="preserve">BeginPlot
	x=30,y=40
	TerrainType=TERRAIN_GRASS
	PlotType=1
EndPlot
</v>
      </c>
      <c r="AG30" t="str">
        <f ca="1">SUBSTITUTE(SUBSTITUTE(SUBSTITUTE(SUBSTITUTE($A$1,
"x_coord",AG$2),
"y_coord",$A30),
"t_type",'terrain type'!AF28),
"p_type", 'plot type'!AF28)
&amp; IF(LEFT(resources!AF28, 6) = "BONUS_", CHAR(9) &amp; "BonusType=" &amp; resources!AF28 &amp; CHAR(10), "")
&amp; IF('goody huts'!AF28, "	ImprovementType=IMPROVEMENT_GOODY_HUT" &amp; CHAR(10), "")
&amp; IF(ISBLANK(OFFSET('rivers (2)'!$A$1, 2 * (67 - $A30), 2 * AG$2 + 1)), "", SUBSTITUTE($C$1, "&lt;direc&gt;", RIGHT(OFFSET('rivers (2)'!$A$1, 2 * (67 - $A30), 2 * AG$2 + 1), 1)))
&amp; IF(ISBLANK(OFFSET('rivers (2)'!$A$1, 2 * (67 - $A30) + 1, 2 * AG$2)), "", SUBSTITUTE($D$1, "&lt;direc&gt;", RIGHT(OFFSET('rivers (2)'!$A$1, 2 * (67 - $A30) + 1, 2 * AG$2), 1)))
&amp; IF(ISBLANK('feature type'!AF28), "EndPlot", SUBSTITUTE(SUBSTITUTE(output!$B$1,
                   "f_type", 'feature type'!AF28),
                   "f_var", 'feature variety'!AF28))
&amp; CHAR(10)</f>
        <v xml:space="preserve">BeginPlot
	x=31,y=40
	TerrainType=TERRAIN_GRASS
	PlotType=2
EndPlot
</v>
      </c>
      <c r="AH30" t="str">
        <f ca="1">SUBSTITUTE(SUBSTITUTE(SUBSTITUTE(SUBSTITUTE($A$1,
"x_coord",AH$2),
"y_coord",$A30),
"t_type",'terrain type'!AG28),
"p_type", 'plot type'!AG28)
&amp; IF(LEFT(resources!AG28, 6) = "BONUS_", CHAR(9) &amp; "BonusType=" &amp; resources!AG28 &amp; CHAR(10), "")
&amp; IF('goody huts'!AG28, "	ImprovementType=IMPROVEMENT_GOODY_HUT" &amp; CHAR(10), "")
&amp; IF(ISBLANK(OFFSET('rivers (2)'!$A$1, 2 * (67 - $A30), 2 * AH$2 + 1)), "", SUBSTITUTE($C$1, "&lt;direc&gt;", RIGHT(OFFSET('rivers (2)'!$A$1, 2 * (67 - $A30), 2 * AH$2 + 1), 1)))
&amp; IF(ISBLANK(OFFSET('rivers (2)'!$A$1, 2 * (67 - $A30) + 1, 2 * AH$2)), "", SUBSTITUTE($D$1, "&lt;direc&gt;", RIGHT(OFFSET('rivers (2)'!$A$1, 2 * (67 - $A30) + 1, 2 * AH$2), 1)))
&amp; IF(ISBLANK('feature type'!AG28), "EndPlot", SUBSTITUTE(SUBSTITUTE(output!$B$1,
                   "f_type", 'feature type'!AG28),
                   "f_var", 'feature variety'!AG28))
&amp; CHAR(10)</f>
        <v xml:space="preserve">BeginPlot
	x=32,y=40
	TerrainType=TERRAIN_GRASS
	PlotType=2
	FeatureType=FEATURE_FOREST, FeatureVariety=0
EndPlot
</v>
      </c>
      <c r="AI30" t="str">
        <f ca="1">SUBSTITUTE(SUBSTITUTE(SUBSTITUTE(SUBSTITUTE($A$1,
"x_coord",AI$2),
"y_coord",$A30),
"t_type",'terrain type'!AH28),
"p_type", 'plot type'!AH28)
&amp; IF(LEFT(resources!AH28, 6) = "BONUS_", CHAR(9) &amp; "BonusType=" &amp; resources!AH28 &amp; CHAR(10), "")
&amp; IF('goody huts'!AH28, "	ImprovementType=IMPROVEMENT_GOODY_HUT" &amp; CHAR(10), "")
&amp; IF(ISBLANK(OFFSET('rivers (2)'!$A$1, 2 * (67 - $A30), 2 * AI$2 + 1)), "", SUBSTITUTE($C$1, "&lt;direc&gt;", RIGHT(OFFSET('rivers (2)'!$A$1, 2 * (67 - $A30), 2 * AI$2 + 1), 1)))
&amp; IF(ISBLANK(OFFSET('rivers (2)'!$A$1, 2 * (67 - $A30) + 1, 2 * AI$2)), "", SUBSTITUTE($D$1, "&lt;direc&gt;", RIGHT(OFFSET('rivers (2)'!$A$1, 2 * (67 - $A30) + 1, 2 * AI$2), 1)))
&amp; IF(ISBLANK('feature type'!AH28), "EndPlot", SUBSTITUTE(SUBSTITUTE(output!$B$1,
                   "f_type", 'feature type'!AH28),
                   "f_var", 'feature variety'!AH28))
&amp; CHAR(10)</f>
        <v xml:space="preserve">BeginPlot
	x=33,y=40
	TerrainType=TERRAIN_GRASS
	PlotType=2
	FeatureType=FEATURE_FOREST, FeatureVariety=0
EndPlot
</v>
      </c>
      <c r="AJ30" t="str">
        <f ca="1">SUBSTITUTE(SUBSTITUTE(SUBSTITUTE(SUBSTITUTE($A$1,
"x_coord",AJ$2),
"y_coord",$A30),
"t_type",'terrain type'!AI28),
"p_type", 'plot type'!AI28)
&amp; IF(LEFT(resources!AI28, 6) = "BONUS_", CHAR(9) &amp; "BonusType=" &amp; resources!AI28 &amp; CHAR(10), "")
&amp; IF('goody huts'!AI28, "	ImprovementType=IMPROVEMENT_GOODY_HUT" &amp; CHAR(10), "")
&amp; IF(ISBLANK(OFFSET('rivers (2)'!$A$1, 2 * (67 - $A30), 2 * AJ$2 + 1)), "", SUBSTITUTE($C$1, "&lt;direc&gt;", RIGHT(OFFSET('rivers (2)'!$A$1, 2 * (67 - $A30), 2 * AJ$2 + 1), 1)))
&amp; IF(ISBLANK(OFFSET('rivers (2)'!$A$1, 2 * (67 - $A30) + 1, 2 * AJ$2)), "", SUBSTITUTE($D$1, "&lt;direc&gt;", RIGHT(OFFSET('rivers (2)'!$A$1, 2 * (67 - $A30) + 1, 2 * AJ$2), 1)))
&amp; IF(ISBLANK('feature type'!AI28), "EndPlot", SUBSTITUTE(SUBSTITUTE(output!$B$1,
                   "f_type", 'feature type'!AI28),
                   "f_var", 'feature variety'!AI28))
&amp; CHAR(10)</f>
        <v xml:space="preserve">BeginPlot
	x=34,y=40
	TerrainType=TERRAIN_GRASS
	PlotType=2
	FeatureType=FEATURE_FOREST, FeatureVariety=0
EndPlot
</v>
      </c>
      <c r="AK30" t="str">
        <f ca="1">SUBSTITUTE(SUBSTITUTE(SUBSTITUTE(SUBSTITUTE($A$1,
"x_coord",AK$2),
"y_coord",$A30),
"t_type",'terrain type'!AJ28),
"p_type", 'plot type'!AJ28)
&amp; IF(LEFT(resources!AJ28, 6) = "BONUS_", CHAR(9) &amp; "BonusType=" &amp; resources!AJ28 &amp; CHAR(10), "")
&amp; IF('goody huts'!AJ28, "	ImprovementType=IMPROVEMENT_GOODY_HUT" &amp; CHAR(10), "")
&amp; IF(ISBLANK(OFFSET('rivers (2)'!$A$1, 2 * (67 - $A30), 2 * AK$2 + 1)), "", SUBSTITUTE($C$1, "&lt;direc&gt;", RIGHT(OFFSET('rivers (2)'!$A$1, 2 * (67 - $A30), 2 * AK$2 + 1), 1)))
&amp; IF(ISBLANK(OFFSET('rivers (2)'!$A$1, 2 * (67 - $A30) + 1, 2 * AK$2)), "", SUBSTITUTE($D$1, "&lt;direc&gt;", RIGHT(OFFSET('rivers (2)'!$A$1, 2 * (67 - $A30) + 1, 2 * AK$2), 1)))
&amp; IF(ISBLANK('feature type'!AJ28), "EndPlot", SUBSTITUTE(SUBSTITUTE(output!$B$1,
                   "f_type", 'feature type'!AJ28),
                   "f_var", 'feature variety'!AJ28))
&amp; CHAR(10)</f>
        <v xml:space="preserve">BeginPlot
	x=35,y=40
	TerrainType=TERRAIN_GRASS
	PlotType=2
	BonusType=BONUS_SILVER
	FeatureType=FEATURE_FOREST, FeatureVariety=0
EndPlot
</v>
      </c>
      <c r="AL30" t="str">
        <f ca="1">SUBSTITUTE(SUBSTITUTE(SUBSTITUTE(SUBSTITUTE($A$1,
"x_coord",AL$2),
"y_coord",$A30),
"t_type",'terrain type'!AK28),
"p_type", 'plot type'!AK28)
&amp; IF(LEFT(resources!AK28, 6) = "BONUS_", CHAR(9) &amp; "BonusType=" &amp; resources!AK28 &amp; CHAR(10), "")
&amp; IF('goody huts'!AK28, "	ImprovementType=IMPROVEMENT_GOODY_HUT" &amp; CHAR(10), "")
&amp; IF(ISBLANK(OFFSET('rivers (2)'!$A$1, 2 * (67 - $A30), 2 * AL$2 + 1)), "", SUBSTITUTE($C$1, "&lt;direc&gt;", RIGHT(OFFSET('rivers (2)'!$A$1, 2 * (67 - $A30), 2 * AL$2 + 1), 1)))
&amp; IF(ISBLANK(OFFSET('rivers (2)'!$A$1, 2 * (67 - $A30) + 1, 2 * AL$2)), "", SUBSTITUTE($D$1, "&lt;direc&gt;", RIGHT(OFFSET('rivers (2)'!$A$1, 2 * (67 - $A30) + 1, 2 * AL$2), 1)))
&amp; IF(ISBLANK('feature type'!AK28), "EndPlot", SUBSTITUTE(SUBSTITUTE(output!$B$1,
                   "f_type", 'feature type'!AK28),
                   "f_var", 'feature variety'!AK28))
&amp; CHAR(10)</f>
        <v xml:space="preserve">BeginPlot
	x=36,y=40
	TerrainType=TERRAIN_GRASS
	PlotType=2
EndPlot
</v>
      </c>
      <c r="AM30" t="str">
        <f ca="1">SUBSTITUTE(SUBSTITUTE(SUBSTITUTE(SUBSTITUTE($A$1,
"x_coord",AM$2),
"y_coord",$A30),
"t_type",'terrain type'!AL28),
"p_type", 'plot type'!AL28)
&amp; IF(LEFT(resources!AL28, 6) = "BONUS_", CHAR(9) &amp; "BonusType=" &amp; resources!AL28 &amp; CHAR(10), "")
&amp; IF('goody huts'!AL28, "	ImprovementType=IMPROVEMENT_GOODY_HUT" &amp; CHAR(10), "")
&amp; IF(ISBLANK(OFFSET('rivers (2)'!$A$1, 2 * (67 - $A30), 2 * AM$2 + 1)), "", SUBSTITUTE($C$1, "&lt;direc&gt;", RIGHT(OFFSET('rivers (2)'!$A$1, 2 * (67 - $A30), 2 * AM$2 + 1), 1)))
&amp; IF(ISBLANK(OFFSET('rivers (2)'!$A$1, 2 * (67 - $A30) + 1, 2 * AM$2)), "", SUBSTITUTE($D$1, "&lt;direc&gt;", RIGHT(OFFSET('rivers (2)'!$A$1, 2 * (67 - $A30) + 1, 2 * AM$2), 1)))
&amp; IF(ISBLANK('feature type'!AL28), "EndPlot", SUBSTITUTE(SUBSTITUTE(output!$B$1,
                   "f_type", 'feature type'!AL28),
                   "f_var", 'feature variety'!AL28))
&amp; CHAR(10)</f>
        <v xml:space="preserve">BeginPlot
	x=37,y=40
	TerrainType=TERRAIN_GRASS
	PlotType=2
EndPlot
</v>
      </c>
      <c r="AN30" t="str">
        <f ca="1">SUBSTITUTE(SUBSTITUTE(SUBSTITUTE(SUBSTITUTE($A$1,
"x_coord",AN$2),
"y_coord",$A30),
"t_type",'terrain type'!AM28),
"p_type", 'plot type'!AM28)
&amp; IF(LEFT(resources!AM28, 6) = "BONUS_", CHAR(9) &amp; "BonusType=" &amp; resources!AM28 &amp; CHAR(10), "")
&amp; IF('goody huts'!AM28, "	ImprovementType=IMPROVEMENT_GOODY_HUT" &amp; CHAR(10), "")
&amp; IF(ISBLANK(OFFSET('rivers (2)'!$A$1, 2 * (67 - $A30), 2 * AN$2 + 1)), "", SUBSTITUTE($C$1, "&lt;direc&gt;", RIGHT(OFFSET('rivers (2)'!$A$1, 2 * (67 - $A30), 2 * AN$2 + 1), 1)))
&amp; IF(ISBLANK(OFFSET('rivers (2)'!$A$1, 2 * (67 - $A30) + 1, 2 * AN$2)), "", SUBSTITUTE($D$1, "&lt;direc&gt;", RIGHT(OFFSET('rivers (2)'!$A$1, 2 * (67 - $A30) + 1, 2 * AN$2), 1)))
&amp; IF(ISBLANK('feature type'!AM28), "EndPlot", SUBSTITUTE(SUBSTITUTE(output!$B$1,
                   "f_type", 'feature type'!AM28),
                   "f_var", 'feature variety'!AM28))
&amp; CHAR(10)</f>
        <v xml:space="preserve">BeginPlot
	x=38,y=40
	TerrainType=TERRAIN_COAST
	PlotType=3
EndPlot
</v>
      </c>
      <c r="AO30" t="str">
        <f ca="1">SUBSTITUTE(SUBSTITUTE(SUBSTITUTE(SUBSTITUTE($A$1,
"x_coord",AO$2),
"y_coord",$A30),
"t_type",'terrain type'!AN28),
"p_type", 'plot type'!AN28)
&amp; IF(LEFT(resources!AN28, 6) = "BONUS_", CHAR(9) &amp; "BonusType=" &amp; resources!AN28 &amp; CHAR(10), "")
&amp; IF('goody huts'!AN28, "	ImprovementType=IMPROVEMENT_GOODY_HUT" &amp; CHAR(10), "")
&amp; IF(ISBLANK(OFFSET('rivers (2)'!$A$1, 2 * (67 - $A30), 2 * AO$2 + 1)), "", SUBSTITUTE($C$1, "&lt;direc&gt;", RIGHT(OFFSET('rivers (2)'!$A$1, 2 * (67 - $A30), 2 * AO$2 + 1), 1)))
&amp; IF(ISBLANK(OFFSET('rivers (2)'!$A$1, 2 * (67 - $A30) + 1, 2 * AO$2)), "", SUBSTITUTE($D$1, "&lt;direc&gt;", RIGHT(OFFSET('rivers (2)'!$A$1, 2 * (67 - $A30) + 1, 2 * AO$2), 1)))
&amp; IF(ISBLANK('feature type'!AN28), "EndPlot", SUBSTITUTE(SUBSTITUTE(output!$B$1,
                   "f_type", 'feature type'!AN28),
                   "f_var", 'feature variety'!AN28))
&amp; CHAR(10)</f>
        <v xml:space="preserve">BeginPlot
	x=39,y=40
	TerrainType=TERRAIN_OCEAN
	PlotType=3
EndPlot
</v>
      </c>
      <c r="AP30" t="str">
        <f ca="1">SUBSTITUTE(SUBSTITUTE(SUBSTITUTE(SUBSTITUTE($A$1,
"x_coord",AP$2),
"y_coord",$A30),
"t_type",'terrain type'!AO28),
"p_type", 'plot type'!AO28)
&amp; IF(LEFT(resources!AO28, 6) = "BONUS_", CHAR(9) &amp; "BonusType=" &amp; resources!AO28 &amp; CHAR(10), "")
&amp; IF('goody huts'!AO28, "	ImprovementType=IMPROVEMENT_GOODY_HUT" &amp; CHAR(10), "")
&amp; IF(ISBLANK(OFFSET('rivers (2)'!$A$1, 2 * (67 - $A30), 2 * AP$2 + 1)), "", SUBSTITUTE($C$1, "&lt;direc&gt;", RIGHT(OFFSET('rivers (2)'!$A$1, 2 * (67 - $A30), 2 * AP$2 + 1), 1)))
&amp; IF(ISBLANK(OFFSET('rivers (2)'!$A$1, 2 * (67 - $A30) + 1, 2 * AP$2)), "", SUBSTITUTE($D$1, "&lt;direc&gt;", RIGHT(OFFSET('rivers (2)'!$A$1, 2 * (67 - $A30) + 1, 2 * AP$2), 1)))
&amp; IF(ISBLANK('feature type'!AO28), "EndPlot", SUBSTITUTE(SUBSTITUTE(output!$B$1,
                   "f_type", 'feature type'!AO28),
                   "f_var", 'feature variety'!AO28))
&amp; CHAR(10)</f>
        <v xml:space="preserve">BeginPlot
	x=40,y=40
	TerrainType=TERRAIN_OCEAN
	PlotType=3
EndPlot
</v>
      </c>
      <c r="AQ30" t="str">
        <f ca="1">SUBSTITUTE(SUBSTITUTE(SUBSTITUTE(SUBSTITUTE($A$1,
"x_coord",AQ$2),
"y_coord",$A30),
"t_type",'terrain type'!AP28),
"p_type", 'plot type'!AP28)
&amp; IF(LEFT(resources!AP28, 6) = "BONUS_", CHAR(9) &amp; "BonusType=" &amp; resources!AP28 &amp; CHAR(10), "")
&amp; IF('goody huts'!AP28, "	ImprovementType=IMPROVEMENT_GOODY_HUT" &amp; CHAR(10), "")
&amp; IF(ISBLANK(OFFSET('rivers (2)'!$A$1, 2 * (67 - $A30), 2 * AQ$2 + 1)), "", SUBSTITUTE($C$1, "&lt;direc&gt;", RIGHT(OFFSET('rivers (2)'!$A$1, 2 * (67 - $A30), 2 * AQ$2 + 1), 1)))
&amp; IF(ISBLANK(OFFSET('rivers (2)'!$A$1, 2 * (67 - $A30) + 1, 2 * AQ$2)), "", SUBSTITUTE($D$1, "&lt;direc&gt;", RIGHT(OFFSET('rivers (2)'!$A$1, 2 * (67 - $A30) + 1, 2 * AQ$2), 1)))
&amp; IF(ISBLANK('feature type'!AP28), "EndPlot", SUBSTITUTE(SUBSTITUTE(output!$B$1,
                   "f_type", 'feature type'!AP28),
                   "f_var", 'feature variety'!AP28))
&amp; CHAR(10)</f>
        <v xml:space="preserve">BeginPlot
	x=41,y=40
	TerrainType=TERRAIN_COAST
	PlotType=3
EndPlot
</v>
      </c>
      <c r="AR30" t="str">
        <f ca="1">SUBSTITUTE(SUBSTITUTE(SUBSTITUTE(SUBSTITUTE($A$1,
"x_coord",AR$2),
"y_coord",$A30),
"t_type",'terrain type'!AQ28),
"p_type", 'plot type'!AQ28)
&amp; IF(LEFT(resources!AQ28, 6) = "BONUS_", CHAR(9) &amp; "BonusType=" &amp; resources!AQ28 &amp; CHAR(10), "")
&amp; IF('goody huts'!AQ28, "	ImprovementType=IMPROVEMENT_GOODY_HUT" &amp; CHAR(10), "")
&amp; IF(ISBLANK(OFFSET('rivers (2)'!$A$1, 2 * (67 - $A30), 2 * AR$2 + 1)), "", SUBSTITUTE($C$1, "&lt;direc&gt;", RIGHT(OFFSET('rivers (2)'!$A$1, 2 * (67 - $A30), 2 * AR$2 + 1), 1)))
&amp; IF(ISBLANK(OFFSET('rivers (2)'!$A$1, 2 * (67 - $A30) + 1, 2 * AR$2)), "", SUBSTITUTE($D$1, "&lt;direc&gt;", RIGHT(OFFSET('rivers (2)'!$A$1, 2 * (67 - $A30) + 1, 2 * AR$2), 1)))
&amp; IF(ISBLANK('feature type'!AQ28), "EndPlot", SUBSTITUTE(SUBSTITUTE(output!$B$1,
                   "f_type", 'feature type'!AQ28),
                   "f_var", 'feature variety'!AQ28))
&amp; CHAR(10)</f>
        <v xml:space="preserve">BeginPlot
	x=42,y=40
	TerrainType=TERRAIN_GRASS
	PlotType=0
EndPlot
</v>
      </c>
      <c r="AS30" t="str">
        <f ca="1">SUBSTITUTE(SUBSTITUTE(SUBSTITUTE(SUBSTITUTE($A$1,
"x_coord",AS$2),
"y_coord",$A30),
"t_type",'terrain type'!AR28),
"p_type", 'plot type'!AR28)
&amp; IF(LEFT(resources!AR28, 6) = "BONUS_", CHAR(9) &amp; "BonusType=" &amp; resources!AR28 &amp; CHAR(10), "")
&amp; IF('goody huts'!AR28, "	ImprovementType=IMPROVEMENT_GOODY_HUT" &amp; CHAR(10), "")
&amp; IF(ISBLANK(OFFSET('rivers (2)'!$A$1, 2 * (67 - $A30), 2 * AS$2 + 1)), "", SUBSTITUTE($C$1, "&lt;direc&gt;", RIGHT(OFFSET('rivers (2)'!$A$1, 2 * (67 - $A30), 2 * AS$2 + 1), 1)))
&amp; IF(ISBLANK(OFFSET('rivers (2)'!$A$1, 2 * (67 - $A30) + 1, 2 * AS$2)), "", SUBSTITUTE($D$1, "&lt;direc&gt;", RIGHT(OFFSET('rivers (2)'!$A$1, 2 * (67 - $A30) + 1, 2 * AS$2), 1)))
&amp; IF(ISBLANK('feature type'!AR28), "EndPlot", SUBSTITUTE(SUBSTITUTE(output!$B$1,
                   "f_type", 'feature type'!AR28),
                   "f_var", 'feature variety'!AR28))
&amp; CHAR(10)</f>
        <v xml:space="preserve">BeginPlot
	x=43,y=40
	TerrainType=TERRAIN_COAST
	PlotType=3
EndPlot
</v>
      </c>
      <c r="AT30" t="str">
        <f ca="1">SUBSTITUTE(SUBSTITUTE(SUBSTITUTE(SUBSTITUTE($A$1,
"x_coord",AT$2),
"y_coord",$A30),
"t_type",'terrain type'!AS28),
"p_type", 'plot type'!AS28)
&amp; IF(LEFT(resources!AS28, 6) = "BONUS_", CHAR(9) &amp; "BonusType=" &amp; resources!AS28 &amp; CHAR(10), "")
&amp; IF('goody huts'!AS28, "	ImprovementType=IMPROVEMENT_GOODY_HUT" &amp; CHAR(10), "")
&amp; IF(ISBLANK(OFFSET('rivers (2)'!$A$1, 2 * (67 - $A30), 2 * AT$2 + 1)), "", SUBSTITUTE($C$1, "&lt;direc&gt;", RIGHT(OFFSET('rivers (2)'!$A$1, 2 * (67 - $A30), 2 * AT$2 + 1), 1)))
&amp; IF(ISBLANK(OFFSET('rivers (2)'!$A$1, 2 * (67 - $A30) + 1, 2 * AT$2)), "", SUBSTITUTE($D$1, "&lt;direc&gt;", RIGHT(OFFSET('rivers (2)'!$A$1, 2 * (67 - $A30) + 1, 2 * AT$2), 1)))
&amp; IF(ISBLANK('feature type'!AS28), "EndPlot", SUBSTITUTE(SUBSTITUTE(output!$B$1,
                   "f_type", 'feature type'!AS28),
                   "f_var", 'feature variety'!AS28))
&amp; CHAR(10)</f>
        <v xml:space="preserve">BeginPlot
	x=44,y=40
	TerrainType=TERRAIN_OCEAN
	PlotType=3
EndPlot
</v>
      </c>
      <c r="AU30" t="str">
        <f ca="1">SUBSTITUTE(SUBSTITUTE(SUBSTITUTE(SUBSTITUTE($A$1,
"x_coord",AU$2),
"y_coord",$A30),
"t_type",'terrain type'!AT28),
"p_type", 'plot type'!AT28)
&amp; IF(LEFT(resources!AT28, 6) = "BONUS_", CHAR(9) &amp; "BonusType=" &amp; resources!AT28 &amp; CHAR(10), "")
&amp; IF('goody huts'!AT28, "	ImprovementType=IMPROVEMENT_GOODY_HUT" &amp; CHAR(10), "")
&amp; IF(ISBLANK(OFFSET('rivers (2)'!$A$1, 2 * (67 - $A30), 2 * AU$2 + 1)), "", SUBSTITUTE($C$1, "&lt;direc&gt;", RIGHT(OFFSET('rivers (2)'!$A$1, 2 * (67 - $A30), 2 * AU$2 + 1), 1)))
&amp; IF(ISBLANK(OFFSET('rivers (2)'!$A$1, 2 * (67 - $A30) + 1, 2 * AU$2)), "", SUBSTITUTE($D$1, "&lt;direc&gt;", RIGHT(OFFSET('rivers (2)'!$A$1, 2 * (67 - $A30) + 1, 2 * AU$2), 1)))
&amp; IF(ISBLANK('feature type'!AT28), "EndPlot", SUBSTITUTE(SUBSTITUTE(output!$B$1,
                   "f_type", 'feature type'!AT28),
                   "f_var", 'feature variety'!AT28))
&amp; CHAR(10)</f>
        <v xml:space="preserve">BeginPlot
	x=45,y=40
	TerrainType=TERRAIN_OCEAN
	PlotType=3
EndPlot
</v>
      </c>
      <c r="AV30" t="str">
        <f ca="1">SUBSTITUTE(SUBSTITUTE(SUBSTITUTE(SUBSTITUTE($A$1,
"x_coord",AV$2),
"y_coord",$A30),
"t_type",'terrain type'!AU28),
"p_type", 'plot type'!AU28)
&amp; IF(LEFT(resources!AU28, 6) = "BONUS_", CHAR(9) &amp; "BonusType=" &amp; resources!AU28 &amp; CHAR(10), "")
&amp; IF('goody huts'!AU28, "	ImprovementType=IMPROVEMENT_GOODY_HUT" &amp; CHAR(10), "")
&amp; IF(ISBLANK(OFFSET('rivers (2)'!$A$1, 2 * (67 - $A30), 2 * AV$2 + 1)), "", SUBSTITUTE($C$1, "&lt;direc&gt;", RIGHT(OFFSET('rivers (2)'!$A$1, 2 * (67 - $A30), 2 * AV$2 + 1), 1)))
&amp; IF(ISBLANK(OFFSET('rivers (2)'!$A$1, 2 * (67 - $A30) + 1, 2 * AV$2)), "", SUBSTITUTE($D$1, "&lt;direc&gt;", RIGHT(OFFSET('rivers (2)'!$A$1, 2 * (67 - $A30) + 1, 2 * AV$2), 1)))
&amp; IF(ISBLANK('feature type'!AU28), "EndPlot", SUBSTITUTE(SUBSTITUTE(output!$B$1,
                   "f_type", 'feature type'!AU28),
                   "f_var", 'feature variety'!AU28))
&amp; CHAR(10)</f>
        <v xml:space="preserve">BeginPlot
	x=46,y=40
	TerrainType=TERRAIN_OCEAN
	PlotType=3
EndPlot
</v>
      </c>
      <c r="AW30" t="str">
        <f ca="1">SUBSTITUTE(SUBSTITUTE(SUBSTITUTE(SUBSTITUTE($A$1,
"x_coord",AW$2),
"y_coord",$A30),
"t_type",'terrain type'!AV28),
"p_type", 'plot type'!AV28)
&amp; IF(LEFT(resources!AV28, 6) = "BONUS_", CHAR(9) &amp; "BonusType=" &amp; resources!AV28 &amp; CHAR(10), "")
&amp; IF('goody huts'!AV28, "	ImprovementType=IMPROVEMENT_GOODY_HUT" &amp; CHAR(10), "")
&amp; IF(ISBLANK(OFFSET('rivers (2)'!$A$1, 2 * (67 - $A30), 2 * AW$2 + 1)), "", SUBSTITUTE($C$1, "&lt;direc&gt;", RIGHT(OFFSET('rivers (2)'!$A$1, 2 * (67 - $A30), 2 * AW$2 + 1), 1)))
&amp; IF(ISBLANK(OFFSET('rivers (2)'!$A$1, 2 * (67 - $A30) + 1, 2 * AW$2)), "", SUBSTITUTE($D$1, "&lt;direc&gt;", RIGHT(OFFSET('rivers (2)'!$A$1, 2 * (67 - $A30) + 1, 2 * AW$2), 1)))
&amp; IF(ISBLANK('feature type'!AV28), "EndPlot", SUBSTITUTE(SUBSTITUTE(output!$B$1,
                   "f_type", 'feature type'!AV28),
                   "f_var", 'feature variety'!AV28))
&amp; CHAR(10)</f>
        <v xml:space="preserve">BeginPlot
	x=47,y=40
	TerrainType=TERRAIN_COAST
	PlotType=3
EndPlot
</v>
      </c>
      <c r="AX30" t="str">
        <f ca="1">SUBSTITUTE(SUBSTITUTE(SUBSTITUTE(SUBSTITUTE($A$1,
"x_coord",AX$2),
"y_coord",$A30),
"t_type",'terrain type'!AW28),
"p_type", 'plot type'!AW28)
&amp; IF(LEFT(resources!AW28, 6) = "BONUS_", CHAR(9) &amp; "BonusType=" &amp; resources!AW28 &amp; CHAR(10), "")
&amp; IF('goody huts'!AW28, "	ImprovementType=IMPROVEMENT_GOODY_HUT" &amp; CHAR(10), "")
&amp; IF(ISBLANK(OFFSET('rivers (2)'!$A$1, 2 * (67 - $A30), 2 * AX$2 + 1)), "", SUBSTITUTE($C$1, "&lt;direc&gt;", RIGHT(OFFSET('rivers (2)'!$A$1, 2 * (67 - $A30), 2 * AX$2 + 1), 1)))
&amp; IF(ISBLANK(OFFSET('rivers (2)'!$A$1, 2 * (67 - $A30) + 1, 2 * AX$2)), "", SUBSTITUTE($D$1, "&lt;direc&gt;", RIGHT(OFFSET('rivers (2)'!$A$1, 2 * (67 - $A30) + 1, 2 * AX$2), 1)))
&amp; IF(ISBLANK('feature type'!AW28), "EndPlot", SUBSTITUTE(SUBSTITUTE(output!$B$1,
                   "f_type", 'feature type'!AW28),
                   "f_var", 'feature variety'!AW28))
&amp; CHAR(10)</f>
        <v xml:space="preserve">BeginPlot
	x=48,y=40
	TerrainType=TERRAIN_COAST
	PlotType=3
	BonusType=BONUS_CLAM
EndPlot
</v>
      </c>
      <c r="AY30" t="str">
        <f ca="1">SUBSTITUTE(SUBSTITUTE(SUBSTITUTE(SUBSTITUTE($A$1,
"x_coord",AY$2),
"y_coord",$A30),
"t_type",'terrain type'!AX28),
"p_type", 'plot type'!AX28)
&amp; IF(LEFT(resources!AX28, 6) = "BONUS_", CHAR(9) &amp; "BonusType=" &amp; resources!AX28 &amp; CHAR(10), "")
&amp; IF('goody huts'!AX28, "	ImprovementType=IMPROVEMENT_GOODY_HUT" &amp; CHAR(10), "")
&amp; IF(ISBLANK(OFFSET('rivers (2)'!$A$1, 2 * (67 - $A30), 2 * AY$2 + 1)), "", SUBSTITUTE($C$1, "&lt;direc&gt;", RIGHT(OFFSET('rivers (2)'!$A$1, 2 * (67 - $A30), 2 * AY$2 + 1), 1)))
&amp; IF(ISBLANK(OFFSET('rivers (2)'!$A$1, 2 * (67 - $A30) + 1, 2 * AY$2)), "", SUBSTITUTE($D$1, "&lt;direc&gt;", RIGHT(OFFSET('rivers (2)'!$A$1, 2 * (67 - $A30) + 1, 2 * AY$2), 1)))
&amp; IF(ISBLANK('feature type'!AX28), "EndPlot", SUBSTITUTE(SUBSTITUTE(output!$B$1,
                   "f_type", 'feature type'!AX28),
                   "f_var", 'feature variety'!AX28))
&amp; CHAR(10)</f>
        <v xml:space="preserve">BeginPlot
	x=49,y=40
	TerrainType=TERRAIN_GRASS
	PlotType=2
	BonusType=BONUS_CORN
EndPlot
</v>
      </c>
      <c r="AZ30" t="str">
        <f ca="1">SUBSTITUTE(SUBSTITUTE(SUBSTITUTE(SUBSTITUTE($A$1,
"x_coord",AZ$2),
"y_coord",$A30),
"t_type",'terrain type'!AY28),
"p_type", 'plot type'!AY28)
&amp; IF(LEFT(resources!AY28, 6) = "BONUS_", CHAR(9) &amp; "BonusType=" &amp; resources!AY28 &amp; CHAR(10), "")
&amp; IF('goody huts'!AY28, "	ImprovementType=IMPROVEMENT_GOODY_HUT" &amp; CHAR(10), "")
&amp; IF(ISBLANK(OFFSET('rivers (2)'!$A$1, 2 * (67 - $A30), 2 * AZ$2 + 1)), "", SUBSTITUTE($C$1, "&lt;direc&gt;", RIGHT(OFFSET('rivers (2)'!$A$1, 2 * (67 - $A30), 2 * AZ$2 + 1), 1)))
&amp; IF(ISBLANK(OFFSET('rivers (2)'!$A$1, 2 * (67 - $A30) + 1, 2 * AZ$2)), "", SUBSTITUTE($D$1, "&lt;direc&gt;", RIGHT(OFFSET('rivers (2)'!$A$1, 2 * (67 - $A30) + 1, 2 * AZ$2), 1)))
&amp; IF(ISBLANK('feature type'!AY28), "EndPlot", SUBSTITUTE(SUBSTITUTE(output!$B$1,
                   "f_type", 'feature type'!AY28),
                   "f_var", 'feature variety'!AY28))
&amp; CHAR(10)</f>
        <v xml:space="preserve">BeginPlot
	x=50,y=40
	TerrainType=TERRAIN_GRASS
	PlotType=2
	FeatureType=FEATURE_FOREST, FeatureVariety=1
EndPlot
</v>
      </c>
      <c r="BA30" t="str">
        <f ca="1">SUBSTITUTE(SUBSTITUTE(SUBSTITUTE(SUBSTITUTE($A$1,
"x_coord",BA$2),
"y_coord",$A30),
"t_type",'terrain type'!AZ28),
"p_type", 'plot type'!AZ28)
&amp; IF(LEFT(resources!AZ28, 6) = "BONUS_", CHAR(9) &amp; "BonusType=" &amp; resources!AZ28 &amp; CHAR(10), "")
&amp; IF('goody huts'!AZ28, "	ImprovementType=IMPROVEMENT_GOODY_HUT" &amp; CHAR(10), "")
&amp; IF(ISBLANK(OFFSET('rivers (2)'!$A$1, 2 * (67 - $A30), 2 * BA$2 + 1)), "", SUBSTITUTE($C$1, "&lt;direc&gt;", RIGHT(OFFSET('rivers (2)'!$A$1, 2 * (67 - $A30), 2 * BA$2 + 1), 1)))
&amp; IF(ISBLANK(OFFSET('rivers (2)'!$A$1, 2 * (67 - $A30) + 1, 2 * BA$2)), "", SUBSTITUTE($D$1, "&lt;direc&gt;", RIGHT(OFFSET('rivers (2)'!$A$1, 2 * (67 - $A30) + 1, 2 * BA$2), 1)))
&amp; IF(ISBLANK('feature type'!AZ28), "EndPlot", SUBSTITUTE(SUBSTITUTE(output!$B$1,
                   "f_type", 'feature type'!AZ28),
                   "f_var", 'feature variety'!AZ28))
&amp; CHAR(10)</f>
        <v xml:space="preserve">BeginPlot
	x=51,y=40
	TerrainType=TERRAIN_GRASS
	PlotType=2
	FeatureType=FEATURE_FOREST, FeatureVariety=1
EndPlot
</v>
      </c>
      <c r="BB30" t="str">
        <f ca="1">SUBSTITUTE(SUBSTITUTE(SUBSTITUTE(SUBSTITUTE($A$1,
"x_coord",BB$2),
"y_coord",$A30),
"t_type",'terrain type'!BA28),
"p_type", 'plot type'!BA28)
&amp; IF(LEFT(resources!BA28, 6) = "BONUS_", CHAR(9) &amp; "BonusType=" &amp; resources!BA28 &amp; CHAR(10), "")
&amp; IF('goody huts'!BA28, "	ImprovementType=IMPROVEMENT_GOODY_HUT" &amp; CHAR(10), "")
&amp; IF(ISBLANK(OFFSET('rivers (2)'!$A$1, 2 * (67 - $A30), 2 * BB$2 + 1)), "", SUBSTITUTE($C$1, "&lt;direc&gt;", RIGHT(OFFSET('rivers (2)'!$A$1, 2 * (67 - $A30), 2 * BB$2 + 1), 1)))
&amp; IF(ISBLANK(OFFSET('rivers (2)'!$A$1, 2 * (67 - $A30) + 1, 2 * BB$2)), "", SUBSTITUTE($D$1, "&lt;direc&gt;", RIGHT(OFFSET('rivers (2)'!$A$1, 2 * (67 - $A30) + 1, 2 * BB$2), 1)))
&amp; IF(ISBLANK('feature type'!BA28), "EndPlot", SUBSTITUTE(SUBSTITUTE(output!$B$1,
                   "f_type", 'feature type'!BA28),
                   "f_var", 'feature variety'!BA28))
&amp; CHAR(10)</f>
        <v xml:space="preserve">BeginPlot
	x=52,y=40
	TerrainType=TERRAIN_GRASS
	PlotType=2
	ImprovementType=IMPROVEMENT_GOODY_HUT
	FeatureType=FEATURE_FOREST, FeatureVariety=1
EndPlot
</v>
      </c>
      <c r="BC30" t="str">
        <f ca="1">SUBSTITUTE(SUBSTITUTE(SUBSTITUTE(SUBSTITUTE($A$1,
"x_coord",BC$2),
"y_coord",$A30),
"t_type",'terrain type'!BB28),
"p_type", 'plot type'!BB28)
&amp; IF(LEFT(resources!BB28, 6) = "BONUS_", CHAR(9) &amp; "BonusType=" &amp; resources!BB28 &amp; CHAR(10), "")
&amp; IF('goody huts'!BB28, "	ImprovementType=IMPROVEMENT_GOODY_HUT" &amp; CHAR(10), "")
&amp; IF(ISBLANK(OFFSET('rivers (2)'!$A$1, 2 * (67 - $A30), 2 * BC$2 + 1)), "", SUBSTITUTE($C$1, "&lt;direc&gt;", RIGHT(OFFSET('rivers (2)'!$A$1, 2 * (67 - $A30), 2 * BC$2 + 1), 1)))
&amp; IF(ISBLANK(OFFSET('rivers (2)'!$A$1, 2 * (67 - $A30) + 1, 2 * BC$2)), "", SUBSTITUTE($D$1, "&lt;direc&gt;", RIGHT(OFFSET('rivers (2)'!$A$1, 2 * (67 - $A30) + 1, 2 * BC$2), 1)))
&amp; IF(ISBLANK('feature type'!BB28), "EndPlot", SUBSTITUTE(SUBSTITUTE(output!$B$1,
                   "f_type", 'feature type'!BB28),
                   "f_var", 'feature variety'!BB28))
&amp; CHAR(10)</f>
        <v xml:space="preserve">BeginPlot
	x=53,y=40
	TerrainType=TERRAIN_GRASS
	PlotType=2
EndPlot
</v>
      </c>
      <c r="BD30" t="str">
        <f ca="1">SUBSTITUTE(SUBSTITUTE(SUBSTITUTE(SUBSTITUTE($A$1,
"x_coord",BD$2),
"y_coord",$A30),
"t_type",'terrain type'!BC28),
"p_type", 'plot type'!BC28)
&amp; IF(LEFT(resources!BC28, 6) = "BONUS_", CHAR(9) &amp; "BonusType=" &amp; resources!BC28 &amp; CHAR(10), "")
&amp; IF('goody huts'!BC28, "	ImprovementType=IMPROVEMENT_GOODY_HUT" &amp; CHAR(10), "")
&amp; IF(ISBLANK(OFFSET('rivers (2)'!$A$1, 2 * (67 - $A30), 2 * BD$2 + 1)), "", SUBSTITUTE($C$1, "&lt;direc&gt;", RIGHT(OFFSET('rivers (2)'!$A$1, 2 * (67 - $A30), 2 * BD$2 + 1), 1)))
&amp; IF(ISBLANK(OFFSET('rivers (2)'!$A$1, 2 * (67 - $A30) + 1, 2 * BD$2)), "", SUBSTITUTE($D$1, "&lt;direc&gt;", RIGHT(OFFSET('rivers (2)'!$A$1, 2 * (67 - $A30) + 1, 2 * BD$2), 1)))
&amp; IF(ISBLANK('feature type'!BC28), "EndPlot", SUBSTITUTE(SUBSTITUTE(output!$B$1,
                   "f_type", 'feature type'!BC28),
                   "f_var", 'feature variety'!BC28))
&amp; CHAR(10)</f>
        <v xml:space="preserve">BeginPlot
	x=54,y=40
	TerrainType=TERRAIN_COAST
	PlotType=3
	FeatureType=FEATURE_FOREST, FeatureVariety=1
EndPlot
</v>
      </c>
      <c r="BE30" t="str">
        <f ca="1">SUBSTITUTE(SUBSTITUTE(SUBSTITUTE(SUBSTITUTE($A$1,
"x_coord",BE$2),
"y_coord",$A30),
"t_type",'terrain type'!BD28),
"p_type", 'plot type'!BD28)
&amp; IF(LEFT(resources!BD28, 6) = "BONUS_", CHAR(9) &amp; "BonusType=" &amp; resources!BD28 &amp; CHAR(10), "")
&amp; IF('goody huts'!BD28, "	ImprovementType=IMPROVEMENT_GOODY_HUT" &amp; CHAR(10), "")
&amp; IF(ISBLANK(OFFSET('rivers (2)'!$A$1, 2 * (67 - $A30), 2 * BE$2 + 1)), "", SUBSTITUTE($C$1, "&lt;direc&gt;", RIGHT(OFFSET('rivers (2)'!$A$1, 2 * (67 - $A30), 2 * BE$2 + 1), 1)))
&amp; IF(ISBLANK(OFFSET('rivers (2)'!$A$1, 2 * (67 - $A30) + 1, 2 * BE$2)), "", SUBSTITUTE($D$1, "&lt;direc&gt;", RIGHT(OFFSET('rivers (2)'!$A$1, 2 * (67 - $A30) + 1, 2 * BE$2), 1)))
&amp; IF(ISBLANK('feature type'!BD28), "EndPlot", SUBSTITUTE(SUBSTITUTE(output!$B$1,
                   "f_type", 'feature type'!BD28),
                   "f_var", 'feature variety'!BD28))
&amp; CHAR(10)</f>
        <v xml:space="preserve">BeginPlot
	x=55,y=40
	TerrainType=TERRAIN_GRASS
	PlotType=2
EndPlot
</v>
      </c>
      <c r="BF30" t="str">
        <f ca="1">SUBSTITUTE(SUBSTITUTE(SUBSTITUTE(SUBSTITUTE($A$1,
"x_coord",BF$2),
"y_coord",$A30),
"t_type",'terrain type'!BE28),
"p_type", 'plot type'!BE28)
&amp; IF(LEFT(resources!BE28, 6) = "BONUS_", CHAR(9) &amp; "BonusType=" &amp; resources!BE28 &amp; CHAR(10), "")
&amp; IF('goody huts'!BE28, "	ImprovementType=IMPROVEMENT_GOODY_HUT" &amp; CHAR(10), "")
&amp; IF(ISBLANK(OFFSET('rivers (2)'!$A$1, 2 * (67 - $A30), 2 * BF$2 + 1)), "", SUBSTITUTE($C$1, "&lt;direc&gt;", RIGHT(OFFSET('rivers (2)'!$A$1, 2 * (67 - $A30), 2 * BF$2 + 1), 1)))
&amp; IF(ISBLANK(OFFSET('rivers (2)'!$A$1, 2 * (67 - $A30) + 1, 2 * BF$2)), "", SUBSTITUTE($D$1, "&lt;direc&gt;", RIGHT(OFFSET('rivers (2)'!$A$1, 2 * (67 - $A30) + 1, 2 * BF$2), 1)))
&amp; IF(ISBLANK('feature type'!BE28), "EndPlot", SUBSTITUTE(SUBSTITUTE(output!$B$1,
                   "f_type", 'feature type'!BE28),
                   "f_var", 'feature variety'!BE28))
&amp; CHAR(10)</f>
        <v xml:space="preserve">BeginPlot
	x=56,y=40
	TerrainType=TERRAIN_GRASS
	PlotType=2
EndPlot
</v>
      </c>
      <c r="BG30" t="str">
        <f ca="1">SUBSTITUTE(SUBSTITUTE(SUBSTITUTE(SUBSTITUTE($A$1,
"x_coord",BG$2),
"y_coord",$A30),
"t_type",'terrain type'!BF28),
"p_type", 'plot type'!BF28)
&amp; IF(LEFT(resources!BF28, 6) = "BONUS_", CHAR(9) &amp; "BonusType=" &amp; resources!BF28 &amp; CHAR(10), "")
&amp; IF('goody huts'!BF28, "	ImprovementType=IMPROVEMENT_GOODY_HUT" &amp; CHAR(10), "")
&amp; IF(ISBLANK(OFFSET('rivers (2)'!$A$1, 2 * (67 - $A30), 2 * BG$2 + 1)), "", SUBSTITUTE($C$1, "&lt;direc&gt;", RIGHT(OFFSET('rivers (2)'!$A$1, 2 * (67 - $A30), 2 * BG$2 + 1), 1)))
&amp; IF(ISBLANK(OFFSET('rivers (2)'!$A$1, 2 * (67 - $A30) + 1, 2 * BG$2)), "", SUBSTITUTE($D$1, "&lt;direc&gt;", RIGHT(OFFSET('rivers (2)'!$A$1, 2 * (67 - $A30) + 1, 2 * BG$2), 1)))
&amp; IF(ISBLANK('feature type'!BF28), "EndPlot", SUBSTITUTE(SUBSTITUTE(output!$B$1,
                   "f_type", 'feature type'!BF28),
                   "f_var", 'feature variety'!BF28))
&amp; CHAR(10)</f>
        <v xml:space="preserve">BeginPlot
	x=57,y=40
	TerrainType=TERRAIN_GRASS
	PlotType=1
	FeatureType=FEATURE_FOREST, FeatureVariety=1
EndPlot
</v>
      </c>
      <c r="BH30" t="str">
        <f ca="1">SUBSTITUTE(SUBSTITUTE(SUBSTITUTE(SUBSTITUTE($A$1,
"x_coord",BH$2),
"y_coord",$A30),
"t_type",'terrain type'!BG28),
"p_type", 'plot type'!BG28)
&amp; IF(LEFT(resources!BG28, 6) = "BONUS_", CHAR(9) &amp; "BonusType=" &amp; resources!BG28 &amp; CHAR(10), "")
&amp; IF('goody huts'!BG28, "	ImprovementType=IMPROVEMENT_GOODY_HUT" &amp; CHAR(10), "")
&amp; IF(ISBLANK(OFFSET('rivers (2)'!$A$1, 2 * (67 - $A30), 2 * BH$2 + 1)), "", SUBSTITUTE($C$1, "&lt;direc&gt;", RIGHT(OFFSET('rivers (2)'!$A$1, 2 * (67 - $A30), 2 * BH$2 + 1), 1)))
&amp; IF(ISBLANK(OFFSET('rivers (2)'!$A$1, 2 * (67 - $A30) + 1, 2 * BH$2)), "", SUBSTITUTE($D$1, "&lt;direc&gt;", RIGHT(OFFSET('rivers (2)'!$A$1, 2 * (67 - $A30) + 1, 2 * BH$2), 1)))
&amp; IF(ISBLANK('feature type'!BG28), "EndPlot", SUBSTITUTE(SUBSTITUTE(output!$B$1,
                   "f_type", 'feature type'!BG28),
                   "f_var", 'feature variety'!BG28))
&amp; CHAR(10)</f>
        <v xml:space="preserve">BeginPlot
	x=58,y=40
	TerrainType=TERRAIN_COAST
	PlotType=3
EndPlot
</v>
      </c>
      <c r="BI30" t="str">
        <f ca="1">SUBSTITUTE(SUBSTITUTE(SUBSTITUTE(SUBSTITUTE($A$1,
"x_coord",BI$2),
"y_coord",$A30),
"t_type",'terrain type'!BH28),
"p_type", 'plot type'!BH28)
&amp; IF(LEFT(resources!BH28, 6) = "BONUS_", CHAR(9) &amp; "BonusType=" &amp; resources!BH28 &amp; CHAR(10), "")
&amp; IF('goody huts'!BH28, "	ImprovementType=IMPROVEMENT_GOODY_HUT" &amp; CHAR(10), "")
&amp; IF(ISBLANK(OFFSET('rivers (2)'!$A$1, 2 * (67 - $A30), 2 * BI$2 + 1)), "", SUBSTITUTE($C$1, "&lt;direc&gt;", RIGHT(OFFSET('rivers (2)'!$A$1, 2 * (67 - $A30), 2 * BI$2 + 1), 1)))
&amp; IF(ISBLANK(OFFSET('rivers (2)'!$A$1, 2 * (67 - $A30) + 1, 2 * BI$2)), "", SUBSTITUTE($D$1, "&lt;direc&gt;", RIGHT(OFFSET('rivers (2)'!$A$1, 2 * (67 - $A30) + 1, 2 * BI$2), 1)))
&amp; IF(ISBLANK('feature type'!BH28), "EndPlot", SUBSTITUTE(SUBSTITUTE(output!$B$1,
                   "f_type", 'feature type'!BH28),
                   "f_var", 'feature variety'!BH28))
&amp; CHAR(10)</f>
        <v xml:space="preserve">BeginPlot
	x=59,y=40
	TerrainType=TERRAIN_GRASS
	PlotType=2
EndPlot
</v>
      </c>
      <c r="BJ30" t="str">
        <f ca="1">SUBSTITUTE(SUBSTITUTE(SUBSTITUTE(SUBSTITUTE($A$1,
"x_coord",BJ$2),
"y_coord",$A30),
"t_type",'terrain type'!BI28),
"p_type", 'plot type'!BI28)
&amp; IF(LEFT(resources!BI28, 6) = "BONUS_", CHAR(9) &amp; "BonusType=" &amp; resources!BI28 &amp; CHAR(10), "")
&amp; IF('goody huts'!BI28, "	ImprovementType=IMPROVEMENT_GOODY_HUT" &amp; CHAR(10), "")
&amp; IF(ISBLANK(OFFSET('rivers (2)'!$A$1, 2 * (67 - $A30), 2 * BJ$2 + 1)), "", SUBSTITUTE($C$1, "&lt;direc&gt;", RIGHT(OFFSET('rivers (2)'!$A$1, 2 * (67 - $A30), 2 * BJ$2 + 1), 1)))
&amp; IF(ISBLANK(OFFSET('rivers (2)'!$A$1, 2 * (67 - $A30) + 1, 2 * BJ$2)), "", SUBSTITUTE($D$1, "&lt;direc&gt;", RIGHT(OFFSET('rivers (2)'!$A$1, 2 * (67 - $A30) + 1, 2 * BJ$2), 1)))
&amp; IF(ISBLANK('feature type'!BI28), "EndPlot", SUBSTITUTE(SUBSTITUTE(output!$B$1,
                   "f_type", 'feature type'!BI28),
                   "f_var", 'feature variety'!BI28))
&amp; CHAR(10)</f>
        <v xml:space="preserve">BeginPlot
	x=60,y=40
	TerrainType=TERRAIN_GRASS
	PlotType=2
	FeatureType=FEATURE_FOREST, FeatureVariety=1
EndPlot
</v>
      </c>
      <c r="BK30" t="str">
        <f ca="1">SUBSTITUTE(SUBSTITUTE(SUBSTITUTE(SUBSTITUTE($A$1,
"x_coord",BK$2),
"y_coord",$A30),
"t_type",'terrain type'!BJ28),
"p_type", 'plot type'!BJ28)
&amp; IF(LEFT(resources!BJ28, 6) = "BONUS_", CHAR(9) &amp; "BonusType=" &amp; resources!BJ28 &amp; CHAR(10), "")
&amp; IF('goody huts'!BJ28, "	ImprovementType=IMPROVEMENT_GOODY_HUT" &amp; CHAR(10), "")
&amp; IF(ISBLANK(OFFSET('rivers (2)'!$A$1, 2 * (67 - $A30), 2 * BK$2 + 1)), "", SUBSTITUTE($C$1, "&lt;direc&gt;", RIGHT(OFFSET('rivers (2)'!$A$1, 2 * (67 - $A30), 2 * BK$2 + 1), 1)))
&amp; IF(ISBLANK(OFFSET('rivers (2)'!$A$1, 2 * (67 - $A30) + 1, 2 * BK$2)), "", SUBSTITUTE($D$1, "&lt;direc&gt;", RIGHT(OFFSET('rivers (2)'!$A$1, 2 * (67 - $A30) + 1, 2 * BK$2), 1)))
&amp; IF(ISBLANK('feature type'!BJ28), "EndPlot", SUBSTITUTE(SUBSTITUTE(output!$B$1,
                   "f_type", 'feature type'!BJ28),
                   "f_var", 'feature variety'!BJ28))
&amp; CHAR(10)</f>
        <v xml:space="preserve">BeginPlot
	x=61,y=40
	TerrainType=TERRAIN_GRASS
	PlotType=2
	FeatureType=FEATURE_FOREST, FeatureVariety=1
EndPlot
</v>
      </c>
      <c r="BL30" t="str">
        <f ca="1">SUBSTITUTE(SUBSTITUTE(SUBSTITUTE(SUBSTITUTE($A$1,
"x_coord",BL$2),
"y_coord",$A30),
"t_type",'terrain type'!BK28),
"p_type", 'plot type'!BK28)
&amp; IF(LEFT(resources!BK28, 6) = "BONUS_", CHAR(9) &amp; "BonusType=" &amp; resources!BK28 &amp; CHAR(10), "")
&amp; IF('goody huts'!BK28, "	ImprovementType=IMPROVEMENT_GOODY_HUT" &amp; CHAR(10), "")
&amp; IF(ISBLANK(OFFSET('rivers (2)'!$A$1, 2 * (67 - $A30), 2 * BL$2 + 1)), "", SUBSTITUTE($C$1, "&lt;direc&gt;", RIGHT(OFFSET('rivers (2)'!$A$1, 2 * (67 - $A30), 2 * BL$2 + 1), 1)))
&amp; IF(ISBLANK(OFFSET('rivers (2)'!$A$1, 2 * (67 - $A30) + 1, 2 * BL$2)), "", SUBSTITUTE($D$1, "&lt;direc&gt;", RIGHT(OFFSET('rivers (2)'!$A$1, 2 * (67 - $A30) + 1, 2 * BL$2), 1)))
&amp; IF(ISBLANK('feature type'!BK28), "EndPlot", SUBSTITUTE(SUBSTITUTE(output!$B$1,
                   "f_type", 'feature type'!BK28),
                   "f_var", 'feature variety'!BK28))
&amp; CHAR(10)</f>
        <v xml:space="preserve">BeginPlot
	x=62,y=40
	TerrainType=TERRAIN_GRASS
	PlotType=1
	BonusType=BONUS_IVORY
	FeatureType=FEATURE_FOREST, FeatureVariety=1
EndPlot
</v>
      </c>
      <c r="BM30" t="str">
        <f ca="1">SUBSTITUTE(SUBSTITUTE(SUBSTITUTE(SUBSTITUTE($A$1,
"x_coord",BM$2),
"y_coord",$A30),
"t_type",'terrain type'!BL28),
"p_type", 'plot type'!BL28)
&amp; IF(LEFT(resources!BL28, 6) = "BONUS_", CHAR(9) &amp; "BonusType=" &amp; resources!BL28 &amp; CHAR(10), "")
&amp; IF('goody huts'!BL28, "	ImprovementType=IMPROVEMENT_GOODY_HUT" &amp; CHAR(10), "")
&amp; IF(ISBLANK(OFFSET('rivers (2)'!$A$1, 2 * (67 - $A30), 2 * BM$2 + 1)), "", SUBSTITUTE($C$1, "&lt;direc&gt;", RIGHT(OFFSET('rivers (2)'!$A$1, 2 * (67 - $A30), 2 * BM$2 + 1), 1)))
&amp; IF(ISBLANK(OFFSET('rivers (2)'!$A$1, 2 * (67 - $A30) + 1, 2 * BM$2)), "", SUBSTITUTE($D$1, "&lt;direc&gt;", RIGHT(OFFSET('rivers (2)'!$A$1, 2 * (67 - $A30) + 1, 2 * BM$2), 1)))
&amp; IF(ISBLANK('feature type'!BL28), "EndPlot", SUBSTITUTE(SUBSTITUTE(output!$B$1,
                   "f_type", 'feature type'!BL28),
                   "f_var", 'feature variety'!BL28))
&amp; CHAR(10)</f>
        <v xml:space="preserve">BeginPlot
	x=63,y=40
	TerrainType=TERRAIN_GRASS
	PlotType=2
	FeatureType=FEATURE_FOREST, FeatureVariety=1
EndPlot
</v>
      </c>
      <c r="BN30" t="str">
        <f ca="1">SUBSTITUTE(SUBSTITUTE(SUBSTITUTE(SUBSTITUTE($A$1,
"x_coord",BN$2),
"y_coord",$A30),
"t_type",'terrain type'!BM28),
"p_type", 'plot type'!BM28)
&amp; IF(LEFT(resources!BM28, 6) = "BONUS_", CHAR(9) &amp; "BonusType=" &amp; resources!BM28 &amp; CHAR(10), "")
&amp; IF('goody huts'!BM28, "	ImprovementType=IMPROVEMENT_GOODY_HUT" &amp; CHAR(10), "")
&amp; IF(ISBLANK(OFFSET('rivers (2)'!$A$1, 2 * (67 - $A30), 2 * BN$2 + 1)), "", SUBSTITUTE($C$1, "&lt;direc&gt;", RIGHT(OFFSET('rivers (2)'!$A$1, 2 * (67 - $A30), 2 * BN$2 + 1), 1)))
&amp; IF(ISBLANK(OFFSET('rivers (2)'!$A$1, 2 * (67 - $A30) + 1, 2 * BN$2)), "", SUBSTITUTE($D$1, "&lt;direc&gt;", RIGHT(OFFSET('rivers (2)'!$A$1, 2 * (67 - $A30) + 1, 2 * BN$2), 1)))
&amp; IF(ISBLANK('feature type'!BM28), "EndPlot", SUBSTITUTE(SUBSTITUTE(output!$B$1,
                   "f_type", 'feature type'!BM28),
                   "f_var", 'feature variety'!BM28))
&amp; CHAR(10)</f>
        <v xml:space="preserve">BeginPlot
	x=64,y=40
	TerrainType=TERRAIN_GRASS
	PlotType=1
EndPlot
</v>
      </c>
      <c r="BO30" t="str">
        <f ca="1">SUBSTITUTE(SUBSTITUTE(SUBSTITUTE(SUBSTITUTE($A$1,
"x_coord",BO$2),
"y_coord",$A30),
"t_type",'terrain type'!BN28),
"p_type", 'plot type'!BN28)
&amp; IF(LEFT(resources!BN28, 6) = "BONUS_", CHAR(9) &amp; "BonusType=" &amp; resources!BN28 &amp; CHAR(10), "")
&amp; IF('goody huts'!BN28, "	ImprovementType=IMPROVEMENT_GOODY_HUT" &amp; CHAR(10), "")
&amp; IF(ISBLANK(OFFSET('rivers (2)'!$A$1, 2 * (67 - $A30), 2 * BO$2 + 1)), "", SUBSTITUTE($C$1, "&lt;direc&gt;", RIGHT(OFFSET('rivers (2)'!$A$1, 2 * (67 - $A30), 2 * BO$2 + 1), 1)))
&amp; IF(ISBLANK(OFFSET('rivers (2)'!$A$1, 2 * (67 - $A30) + 1, 2 * BO$2)), "", SUBSTITUTE($D$1, "&lt;direc&gt;", RIGHT(OFFSET('rivers (2)'!$A$1, 2 * (67 - $A30) + 1, 2 * BO$2), 1)))
&amp; IF(ISBLANK('feature type'!BN28), "EndPlot", SUBSTITUTE(SUBSTITUTE(output!$B$1,
                   "f_type", 'feature type'!BN28),
                   "f_var", 'feature variety'!BN28))
&amp; CHAR(10)</f>
        <v xml:space="preserve">BeginPlot
	x=65,y=40
	TerrainType=TERRAIN_COAST
	PlotType=3
	FeatureType=FEATURE_FOREST, FeatureVariety=1
EndPlot
</v>
      </c>
      <c r="BP30" t="str">
        <f ca="1">SUBSTITUTE(SUBSTITUTE(SUBSTITUTE(SUBSTITUTE($A$1,
"x_coord",BP$2),
"y_coord",$A30),
"t_type",'terrain type'!BO28),
"p_type", 'plot type'!BO28)
&amp; IF(LEFT(resources!BO28, 6) = "BONUS_", CHAR(9) &amp; "BonusType=" &amp; resources!BO28 &amp; CHAR(10), "")
&amp; IF('goody huts'!BO28, "	ImprovementType=IMPROVEMENT_GOODY_HUT" &amp; CHAR(10), "")
&amp; IF(ISBLANK(OFFSET('rivers (2)'!$A$1, 2 * (67 - $A30), 2 * BP$2 + 1)), "", SUBSTITUTE($C$1, "&lt;direc&gt;", RIGHT(OFFSET('rivers (2)'!$A$1, 2 * (67 - $A30), 2 * BP$2 + 1), 1)))
&amp; IF(ISBLANK(OFFSET('rivers (2)'!$A$1, 2 * (67 - $A30) + 1, 2 * BP$2)), "", SUBSTITUTE($D$1, "&lt;direc&gt;", RIGHT(OFFSET('rivers (2)'!$A$1, 2 * (67 - $A30) + 1, 2 * BP$2), 1)))
&amp; IF(ISBLANK('feature type'!BO28), "EndPlot", SUBSTITUTE(SUBSTITUTE(output!$B$1,
                   "f_type", 'feature type'!BO28),
                   "f_var", 'feature variety'!BO28))
&amp; CHAR(10)</f>
        <v xml:space="preserve">BeginPlot
	x=66,y=40
	TerrainType=TERRAIN_GRASS
	PlotType=2
	FeatureType=FEATURE_FOREST, FeatureVariety=1
EndPlot
</v>
      </c>
      <c r="BQ30" t="str">
        <f ca="1">SUBSTITUTE(SUBSTITUTE(SUBSTITUTE(SUBSTITUTE($A$1,
"x_coord",BQ$2),
"y_coord",$A30),
"t_type",'terrain type'!BP28),
"p_type", 'plot type'!BP28)
&amp; IF(LEFT(resources!BP28, 6) = "BONUS_", CHAR(9) &amp; "BonusType=" &amp; resources!BP28 &amp; CHAR(10), "")
&amp; IF('goody huts'!BP28, "	ImprovementType=IMPROVEMENT_GOODY_HUT" &amp; CHAR(10), "")
&amp; IF(ISBLANK(OFFSET('rivers (2)'!$A$1, 2 * (67 - $A30), 2 * BQ$2 + 1)), "", SUBSTITUTE($C$1, "&lt;direc&gt;", RIGHT(OFFSET('rivers (2)'!$A$1, 2 * (67 - $A30), 2 * BQ$2 + 1), 1)))
&amp; IF(ISBLANK(OFFSET('rivers (2)'!$A$1, 2 * (67 - $A30) + 1, 2 * BQ$2)), "", SUBSTITUTE($D$1, "&lt;direc&gt;", RIGHT(OFFSET('rivers (2)'!$A$1, 2 * (67 - $A30) + 1, 2 * BQ$2), 1)))
&amp; IF(ISBLANK('feature type'!BP28), "EndPlot", SUBSTITUTE(SUBSTITUTE(output!$B$1,
                   "f_type", 'feature type'!BP28),
                   "f_var", 'feature variety'!BP28))
&amp; CHAR(10)</f>
        <v xml:space="preserve">BeginPlot
	x=67,y=40
	TerrainType=TERRAIN_GRASS
	PlotType=1
EndPlot
</v>
      </c>
      <c r="BR30" t="str">
        <f ca="1">SUBSTITUTE(SUBSTITUTE(SUBSTITUTE(SUBSTITUTE($A$1,
"x_coord",BR$2),
"y_coord",$A30),
"t_type",'terrain type'!BQ28),
"p_type", 'plot type'!BQ28)
&amp; IF(LEFT(resources!BQ28, 6) = "BONUS_", CHAR(9) &amp; "BonusType=" &amp; resources!BQ28 &amp; CHAR(10), "")
&amp; IF('goody huts'!BQ28, "	ImprovementType=IMPROVEMENT_GOODY_HUT" &amp; CHAR(10), "")
&amp; IF(ISBLANK(OFFSET('rivers (2)'!$A$1, 2 * (67 - $A30), 2 * BR$2 + 1)), "", SUBSTITUTE($C$1, "&lt;direc&gt;", RIGHT(OFFSET('rivers (2)'!$A$1, 2 * (67 - $A30), 2 * BR$2 + 1), 1)))
&amp; IF(ISBLANK(OFFSET('rivers (2)'!$A$1, 2 * (67 - $A30) + 1, 2 * BR$2)), "", SUBSTITUTE($D$1, "&lt;direc&gt;", RIGHT(OFFSET('rivers (2)'!$A$1, 2 * (67 - $A30) + 1, 2 * BR$2), 1)))
&amp; IF(ISBLANK('feature type'!BQ28), "EndPlot", SUBSTITUTE(SUBSTITUTE(output!$B$1,
                   "f_type", 'feature type'!BQ28),
                   "f_var", 'feature variety'!BQ28))
&amp; CHAR(10)</f>
        <v xml:space="preserve">BeginPlot
	x=68,y=40
	TerrainType=TERRAIN_GRASS
	PlotType=1
	ImprovementType=IMPROVEMENT_GOODY_HUT
EndPlot
</v>
      </c>
      <c r="BS30" t="str">
        <f ca="1">SUBSTITUTE(SUBSTITUTE(SUBSTITUTE(SUBSTITUTE($A$1,
"x_coord",BS$2),
"y_coord",$A30),
"t_type",'terrain type'!BR28),
"p_type", 'plot type'!BR28)
&amp; IF(LEFT(resources!BR28, 6) = "BONUS_", CHAR(9) &amp; "BonusType=" &amp; resources!BR28 &amp; CHAR(10), "")
&amp; IF('goody huts'!BR28, "	ImprovementType=IMPROVEMENT_GOODY_HUT" &amp; CHAR(10), "")
&amp; IF(ISBLANK(OFFSET('rivers (2)'!$A$1, 2 * (67 - $A30), 2 * BS$2 + 1)), "", SUBSTITUTE($C$1, "&lt;direc&gt;", RIGHT(OFFSET('rivers (2)'!$A$1, 2 * (67 - $A30), 2 * BS$2 + 1), 1)))
&amp; IF(ISBLANK(OFFSET('rivers (2)'!$A$1, 2 * (67 - $A30) + 1, 2 * BS$2)), "", SUBSTITUTE($D$1, "&lt;direc&gt;", RIGHT(OFFSET('rivers (2)'!$A$1, 2 * (67 - $A30) + 1, 2 * BS$2), 1)))
&amp; IF(ISBLANK('feature type'!BR28), "EndPlot", SUBSTITUTE(SUBSTITUTE(output!$B$1,
                   "f_type", 'feature type'!BR28),
                   "f_var", 'feature variety'!BR28))
&amp; CHAR(10)</f>
        <v xml:space="preserve">BeginPlot
	x=69,y=40
	TerrainType=TERRAIN_GRASS
	PlotType=2
	FeatureType=FEATURE_FOREST, FeatureVariety=1
EndPlot
</v>
      </c>
      <c r="BT30" t="str">
        <f ca="1">SUBSTITUTE(SUBSTITUTE(SUBSTITUTE(SUBSTITUTE($A$1,
"x_coord",BT$2),
"y_coord",$A30),
"t_type",'terrain type'!BS28),
"p_type", 'plot type'!BS28)
&amp; IF(LEFT(resources!BS28, 6) = "BONUS_", CHAR(9) &amp; "BonusType=" &amp; resources!BS28 &amp; CHAR(10), "")
&amp; IF('goody huts'!BS28, "	ImprovementType=IMPROVEMENT_GOODY_HUT" &amp; CHAR(10), "")
&amp; IF(ISBLANK(OFFSET('rivers (2)'!$A$1, 2 * (67 - $A30), 2 * BT$2 + 1)), "", SUBSTITUTE($C$1, "&lt;direc&gt;", RIGHT(OFFSET('rivers (2)'!$A$1, 2 * (67 - $A30), 2 * BT$2 + 1), 1)))
&amp; IF(ISBLANK(OFFSET('rivers (2)'!$A$1, 2 * (67 - $A30) + 1, 2 * BT$2)), "", SUBSTITUTE($D$1, "&lt;direc&gt;", RIGHT(OFFSET('rivers (2)'!$A$1, 2 * (67 - $A30) + 1, 2 * BT$2), 1)))
&amp; IF(ISBLANK('feature type'!BS28), "EndPlot", SUBSTITUTE(SUBSTITUTE(output!$B$1,
                   "f_type", 'feature type'!BS28),
                   "f_var", 'feature variety'!BS28))
&amp; CHAR(10)</f>
        <v xml:space="preserve">BeginPlot
	x=70,y=40
	TerrainType=TERRAIN_COAST
	PlotType=3
EndPlot
</v>
      </c>
      <c r="BU30" t="str">
        <f ca="1">SUBSTITUTE(SUBSTITUTE(SUBSTITUTE(SUBSTITUTE($A$1,
"x_coord",BU$2),
"y_coord",$A30),
"t_type",'terrain type'!BT28),
"p_type", 'plot type'!BT28)
&amp; IF(LEFT(resources!BT28, 6) = "BONUS_", CHAR(9) &amp; "BonusType=" &amp; resources!BT28 &amp; CHAR(10), "")
&amp; IF('goody huts'!BT28, "	ImprovementType=IMPROVEMENT_GOODY_HUT" &amp; CHAR(10), "")
&amp; IF(ISBLANK(OFFSET('rivers (2)'!$A$1, 2 * (67 - $A30), 2 * BU$2 + 1)), "", SUBSTITUTE($C$1, "&lt;direc&gt;", RIGHT(OFFSET('rivers (2)'!$A$1, 2 * (67 - $A30), 2 * BU$2 + 1), 1)))
&amp; IF(ISBLANK(OFFSET('rivers (2)'!$A$1, 2 * (67 - $A30) + 1, 2 * BU$2)), "", SUBSTITUTE($D$1, "&lt;direc&gt;", RIGHT(OFFSET('rivers (2)'!$A$1, 2 * (67 - $A30) + 1, 2 * BU$2), 1)))
&amp; IF(ISBLANK('feature type'!BT28), "EndPlot", SUBSTITUTE(SUBSTITUTE(output!$B$1,
                   "f_type", 'feature type'!BT28),
                   "f_var", 'feature variety'!BT28))
&amp; CHAR(10)</f>
        <v xml:space="preserve">BeginPlot
	x=71,y=40
	TerrainType=TERRAIN_COAST
	PlotType=3
EndPlot
</v>
      </c>
      <c r="BV30" t="str">
        <f ca="1">SUBSTITUTE(SUBSTITUTE(SUBSTITUTE(SUBSTITUTE($A$1,
"x_coord",BV$2),
"y_coord",$A30),
"t_type",'terrain type'!BU28),
"p_type", 'plot type'!BU28)
&amp; IF(LEFT(resources!BU28, 6) = "BONUS_", CHAR(9) &amp; "BonusType=" &amp; resources!BU28 &amp; CHAR(10), "")
&amp; IF('goody huts'!BU28, "	ImprovementType=IMPROVEMENT_GOODY_HUT" &amp; CHAR(10), "")
&amp; IF(ISBLANK(OFFSET('rivers (2)'!$A$1, 2 * (67 - $A30), 2 * BV$2 + 1)), "", SUBSTITUTE($C$1, "&lt;direc&gt;", RIGHT(OFFSET('rivers (2)'!$A$1, 2 * (67 - $A30), 2 * BV$2 + 1), 1)))
&amp; IF(ISBLANK(OFFSET('rivers (2)'!$A$1, 2 * (67 - $A30) + 1, 2 * BV$2)), "", SUBSTITUTE($D$1, "&lt;direc&gt;", RIGHT(OFFSET('rivers (2)'!$A$1, 2 * (67 - $A30) + 1, 2 * BV$2), 1)))
&amp; IF(ISBLANK('feature type'!BU28), "EndPlot", SUBSTITUTE(SUBSTITUTE(output!$B$1,
                   "f_type", 'feature type'!BU28),
                   "f_var", 'feature variety'!BU28))
&amp; CHAR(10)</f>
        <v xml:space="preserve">BeginPlot
	x=72,y=40
	TerrainType=TERRAIN_COAST
	PlotType=3
EndPlot
</v>
      </c>
      <c r="BW30" t="str">
        <f ca="1">SUBSTITUTE(SUBSTITUTE(SUBSTITUTE(SUBSTITUTE($A$1,
"x_coord",BW$2),
"y_coord",$A30),
"t_type",'terrain type'!BV28),
"p_type", 'plot type'!BV28)
&amp; IF(LEFT(resources!BV28, 6) = "BONUS_", CHAR(9) &amp; "BonusType=" &amp; resources!BV28 &amp; CHAR(10), "")
&amp; IF('goody huts'!BV28, "	ImprovementType=IMPROVEMENT_GOODY_HUT" &amp; CHAR(10), "")
&amp; IF(ISBLANK(OFFSET('rivers (2)'!$A$1, 2 * (67 - $A30), 2 * BW$2 + 1)), "", SUBSTITUTE($C$1, "&lt;direc&gt;", RIGHT(OFFSET('rivers (2)'!$A$1, 2 * (67 - $A30), 2 * BW$2 + 1), 1)))
&amp; IF(ISBLANK(OFFSET('rivers (2)'!$A$1, 2 * (67 - $A30) + 1, 2 * BW$2)), "", SUBSTITUTE($D$1, "&lt;direc&gt;", RIGHT(OFFSET('rivers (2)'!$A$1, 2 * (67 - $A30) + 1, 2 * BW$2), 1)))
&amp; IF(ISBLANK('feature type'!BV28), "EndPlot", SUBSTITUTE(SUBSTITUTE(output!$B$1,
                   "f_type", 'feature type'!BV28),
                   "f_var", 'feature variety'!BV28))
&amp; CHAR(10)</f>
        <v xml:space="preserve">BeginPlot
	x=73,y=40
	TerrainType=TERRAIN_OCEAN
	PlotType=3
EndPlot
</v>
      </c>
      <c r="BX30" t="str">
        <f ca="1">SUBSTITUTE(SUBSTITUTE(SUBSTITUTE(SUBSTITUTE($A$1,
"x_coord",BX$2),
"y_coord",$A30),
"t_type",'terrain type'!BW28),
"p_type", 'plot type'!BW28)
&amp; IF(LEFT(resources!BW28, 6) = "BONUS_", CHAR(9) &amp; "BonusType=" &amp; resources!BW28 &amp; CHAR(10), "")
&amp; IF('goody huts'!BW28, "	ImprovementType=IMPROVEMENT_GOODY_HUT" &amp; CHAR(10), "")
&amp; IF(ISBLANK(OFFSET('rivers (2)'!$A$1, 2 * (67 - $A30), 2 * BX$2 + 1)), "", SUBSTITUTE($C$1, "&lt;direc&gt;", RIGHT(OFFSET('rivers (2)'!$A$1, 2 * (67 - $A30), 2 * BX$2 + 1), 1)))
&amp; IF(ISBLANK(OFFSET('rivers (2)'!$A$1, 2 * (67 - $A30) + 1, 2 * BX$2)), "", SUBSTITUTE($D$1, "&lt;direc&gt;", RIGHT(OFFSET('rivers (2)'!$A$1, 2 * (67 - $A30) + 1, 2 * BX$2), 1)))
&amp; IF(ISBLANK('feature type'!BW28), "EndPlot", SUBSTITUTE(SUBSTITUTE(output!$B$1,
                   "f_type", 'feature type'!BW28),
                   "f_var", 'feature variety'!BW28))
&amp; CHAR(10)</f>
        <v xml:space="preserve">BeginPlot
	x=74,y=40
	TerrainType=TERRAIN_OCEAN
	PlotType=3
EndPlot
</v>
      </c>
      <c r="BY30" t="str">
        <f ca="1">SUBSTITUTE(SUBSTITUTE(SUBSTITUTE(SUBSTITUTE($A$1,
"x_coord",BY$2),
"y_coord",$A30),
"t_type",'terrain type'!BX28),
"p_type", 'plot type'!BX28)
&amp; IF(LEFT(resources!BX28, 6) = "BONUS_", CHAR(9) &amp; "BonusType=" &amp; resources!BX28 &amp; CHAR(10), "")
&amp; IF('goody huts'!BX28, "	ImprovementType=IMPROVEMENT_GOODY_HUT" &amp; CHAR(10), "")
&amp; IF(ISBLANK(OFFSET('rivers (2)'!$A$1, 2 * (67 - $A30), 2 * BY$2 + 1)), "", SUBSTITUTE($C$1, "&lt;direc&gt;", RIGHT(OFFSET('rivers (2)'!$A$1, 2 * (67 - $A30), 2 * BY$2 + 1), 1)))
&amp; IF(ISBLANK(OFFSET('rivers (2)'!$A$1, 2 * (67 - $A30) + 1, 2 * BY$2)), "", SUBSTITUTE($D$1, "&lt;direc&gt;", RIGHT(OFFSET('rivers (2)'!$A$1, 2 * (67 - $A30) + 1, 2 * BY$2), 1)))
&amp; IF(ISBLANK('feature type'!BX28), "EndPlot", SUBSTITUTE(SUBSTITUTE(output!$B$1,
                   "f_type", 'feature type'!BX28),
                   "f_var", 'feature variety'!BX28))
&amp; CHAR(10)</f>
        <v xml:space="preserve">BeginPlot
	x=75,y=40
	TerrainType=TERRAIN_OCEAN
	PlotType=3
EndPlot
</v>
      </c>
      <c r="BZ30" t="str">
        <f ca="1">SUBSTITUTE(SUBSTITUTE(SUBSTITUTE(SUBSTITUTE($A$1,
"x_coord",BZ$2),
"y_coord",$A30),
"t_type",'terrain type'!BY28),
"p_type", 'plot type'!BY28)
&amp; IF(LEFT(resources!BY28, 6) = "BONUS_", CHAR(9) &amp; "BonusType=" &amp; resources!BY28 &amp; CHAR(10), "")
&amp; IF('goody huts'!BY28, "	ImprovementType=IMPROVEMENT_GOODY_HUT" &amp; CHAR(10), "")
&amp; IF(ISBLANK(OFFSET('rivers (2)'!$A$1, 2 * (67 - $A30), 2 * BZ$2 + 1)), "", SUBSTITUTE($C$1, "&lt;direc&gt;", RIGHT(OFFSET('rivers (2)'!$A$1, 2 * (67 - $A30), 2 * BZ$2 + 1), 1)))
&amp; IF(ISBLANK(OFFSET('rivers (2)'!$A$1, 2 * (67 - $A30) + 1, 2 * BZ$2)), "", SUBSTITUTE($D$1, "&lt;direc&gt;", RIGHT(OFFSET('rivers (2)'!$A$1, 2 * (67 - $A30) + 1, 2 * BZ$2), 1)))
&amp; IF(ISBLANK('feature type'!BY28), "EndPlot", SUBSTITUTE(SUBSTITUTE(output!$B$1,
                   "f_type", 'feature type'!BY28),
                   "f_var", 'feature variety'!BY28))
&amp; CHAR(10)</f>
        <v xml:space="preserve">BeginPlot
	x=76,y=40
	TerrainType=TERRAIN_OCEAN
	PlotType=3
EndPlot
</v>
      </c>
      <c r="CA30" t="str">
        <f ca="1">SUBSTITUTE(SUBSTITUTE(SUBSTITUTE(SUBSTITUTE($A$1,
"x_coord",CA$2),
"y_coord",$A30),
"t_type",'terrain type'!BZ28),
"p_type", 'plot type'!BZ28)
&amp; IF(LEFT(resources!BZ28, 6) = "BONUS_", CHAR(9) &amp; "BonusType=" &amp; resources!BZ28 &amp; CHAR(10), "")
&amp; IF('goody huts'!BZ28, "	ImprovementType=IMPROVEMENT_GOODY_HUT" &amp; CHAR(10), "")
&amp; IF(ISBLANK(OFFSET('rivers (2)'!$A$1, 2 * (67 - $A30), 2 * CA$2 + 1)), "", SUBSTITUTE($C$1, "&lt;direc&gt;", RIGHT(OFFSET('rivers (2)'!$A$1, 2 * (67 - $A30), 2 * CA$2 + 1), 1)))
&amp; IF(ISBLANK(OFFSET('rivers (2)'!$A$1, 2 * (67 - $A30) + 1, 2 * CA$2)), "", SUBSTITUTE($D$1, "&lt;direc&gt;", RIGHT(OFFSET('rivers (2)'!$A$1, 2 * (67 - $A30) + 1, 2 * CA$2), 1)))
&amp; IF(ISBLANK('feature type'!BZ28), "EndPlot", SUBSTITUTE(SUBSTITUTE(output!$B$1,
                   "f_type", 'feature type'!BZ28),
                   "f_var", 'feature variety'!BZ28))
&amp; CHAR(10)</f>
        <v xml:space="preserve">BeginPlot
	x=77,y=40
	TerrainType=TERRAIN_OCEAN
	PlotType=3
EndPlot
</v>
      </c>
      <c r="CB30" t="str">
        <f ca="1">SUBSTITUTE(SUBSTITUTE(SUBSTITUTE(SUBSTITUTE($A$1,
"x_coord",CB$2),
"y_coord",$A30),
"t_type",'terrain type'!CA28),
"p_type", 'plot type'!CA28)
&amp; IF(LEFT(resources!CA28, 6) = "BONUS_", CHAR(9) &amp; "BonusType=" &amp; resources!CA28 &amp; CHAR(10), "")
&amp; IF('goody huts'!CA28, "	ImprovementType=IMPROVEMENT_GOODY_HUT" &amp; CHAR(10), "")
&amp; IF(ISBLANK(OFFSET('rivers (2)'!$A$1, 2 * (67 - $A30), 2 * CB$2 + 1)), "", SUBSTITUTE($C$1, "&lt;direc&gt;", RIGHT(OFFSET('rivers (2)'!$A$1, 2 * (67 - $A30), 2 * CB$2 + 1), 1)))
&amp; IF(ISBLANK(OFFSET('rivers (2)'!$A$1, 2 * (67 - $A30) + 1, 2 * CB$2)), "", SUBSTITUTE($D$1, "&lt;direc&gt;", RIGHT(OFFSET('rivers (2)'!$A$1, 2 * (67 - $A30) + 1, 2 * CB$2), 1)))
&amp; IF(ISBLANK('feature type'!CA28), "EndPlot", SUBSTITUTE(SUBSTITUTE(output!$B$1,
                   "f_type", 'feature type'!CA28),
                   "f_var", 'feature variety'!CA28))
&amp; CHAR(10)</f>
        <v xml:space="preserve">BeginPlot
	x=78,y=40
	TerrainType=TERRAIN_OCEAN
	PlotType=3
EndPlot
</v>
      </c>
      <c r="CC30" t="str">
        <f ca="1">SUBSTITUTE(SUBSTITUTE(SUBSTITUTE(SUBSTITUTE($A$1,
"x_coord",CC$2),
"y_coord",$A30),
"t_type",'terrain type'!CB28),
"p_type", 'plot type'!CB28)
&amp; IF(LEFT(resources!CB28, 6) = "BONUS_", CHAR(9) &amp; "BonusType=" &amp; resources!CB28 &amp; CHAR(10), "")
&amp; IF('goody huts'!CB28, "	ImprovementType=IMPROVEMENT_GOODY_HUT" &amp; CHAR(10), "")
&amp; IF(ISBLANK(OFFSET('rivers (2)'!$A$1, 2 * (67 - $A30), 2 * CC$2 + 1)), "", SUBSTITUTE($C$1, "&lt;direc&gt;", RIGHT(OFFSET('rivers (2)'!$A$1, 2 * (67 - $A30), 2 * CC$2 + 1), 1)))
&amp; IF(ISBLANK(OFFSET('rivers (2)'!$A$1, 2 * (67 - $A30) + 1, 2 * CC$2)), "", SUBSTITUTE($D$1, "&lt;direc&gt;", RIGHT(OFFSET('rivers (2)'!$A$1, 2 * (67 - $A30) + 1, 2 * CC$2), 1)))
&amp; IF(ISBLANK('feature type'!CB28), "EndPlot", SUBSTITUTE(SUBSTITUTE(output!$B$1,
                   "f_type", 'feature type'!CB28),
                   "f_var", 'feature variety'!CB28))
&amp; CHAR(10)</f>
        <v xml:space="preserve">BeginPlot
	x=79,y=40
	TerrainType=TERRAIN_PLAINS
	PlotType=1
	FeatureType=FEATURE_FOREST, FeatureVariety=0
EndPlot
</v>
      </c>
      <c r="CD30" t="str">
        <f ca="1">SUBSTITUTE(SUBSTITUTE(SUBSTITUTE(SUBSTITUTE($A$1,
"x_coord",CD$2),
"y_coord",$A30),
"t_type",'terrain type'!CC28),
"p_type", 'plot type'!CC28)
&amp; IF(LEFT(resources!CC28, 6) = "BONUS_", CHAR(9) &amp; "BonusType=" &amp; resources!CC28 &amp; CHAR(10), "")
&amp; IF('goody huts'!CC28, "	ImprovementType=IMPROVEMENT_GOODY_HUT" &amp; CHAR(10), "")
&amp; IF(ISBLANK(OFFSET('rivers (2)'!$A$1, 2 * (67 - $A30), 2 * CD$2 + 1)), "", SUBSTITUTE($C$1, "&lt;direc&gt;", RIGHT(OFFSET('rivers (2)'!$A$1, 2 * (67 - $A30), 2 * CD$2 + 1), 1)))
&amp; IF(ISBLANK(OFFSET('rivers (2)'!$A$1, 2 * (67 - $A30) + 1, 2 * CD$2)), "", SUBSTITUTE($D$1, "&lt;direc&gt;", RIGHT(OFFSET('rivers (2)'!$A$1, 2 * (67 - $A30) + 1, 2 * CD$2), 1)))
&amp; IF(ISBLANK('feature type'!CC28), "EndPlot", SUBSTITUTE(SUBSTITUTE(output!$B$1,
                   "f_type", 'feature type'!CC28),
                   "f_var", 'feature variety'!CC28))
&amp; CHAR(10)</f>
        <v xml:space="preserve">BeginPlot
	x=80,y=40
	TerrainType=TERRAIN_PLAINS
	PlotType=1
	FeatureType=FEATURE_FOREST, FeatureVariety=0
EndPlot
</v>
      </c>
      <c r="CE30" t="str">
        <f ca="1">SUBSTITUTE(SUBSTITUTE(SUBSTITUTE(SUBSTITUTE($A$1,
"x_coord",CE$2),
"y_coord",$A30),
"t_type",'terrain type'!CD28),
"p_type", 'plot type'!CD28)
&amp; IF(LEFT(resources!CD28, 6) = "BONUS_", CHAR(9) &amp; "BonusType=" &amp; resources!CD28 &amp; CHAR(10), "")
&amp; IF('goody huts'!CD28, "	ImprovementType=IMPROVEMENT_GOODY_HUT" &amp; CHAR(10), "")
&amp; IF(ISBLANK(OFFSET('rivers (2)'!$A$1, 2 * (67 - $A30), 2 * CE$2 + 1)), "", SUBSTITUTE($C$1, "&lt;direc&gt;", RIGHT(OFFSET('rivers (2)'!$A$1, 2 * (67 - $A30), 2 * CE$2 + 1), 1)))
&amp; IF(ISBLANK(OFFSET('rivers (2)'!$A$1, 2 * (67 - $A30) + 1, 2 * CE$2)), "", SUBSTITUTE($D$1, "&lt;direc&gt;", RIGHT(OFFSET('rivers (2)'!$A$1, 2 * (67 - $A30) + 1, 2 * CE$2), 1)))
&amp; IF(ISBLANK('feature type'!CD28), "EndPlot", SUBSTITUTE(SUBSTITUTE(output!$B$1,
                   "f_type", 'feature type'!CD28),
                   "f_var", 'feature variety'!CD28))
&amp; CHAR(10)</f>
        <v xml:space="preserve">BeginPlot
	x=81,y=40
	TerrainType=TERRAIN_PLAINS
	PlotType=1
	FeatureType=FEATURE_FOREST, FeatureVariety=0
EndPlot
</v>
      </c>
      <c r="CF30" t="str">
        <f ca="1">SUBSTITUTE(SUBSTITUTE(SUBSTITUTE(SUBSTITUTE($A$1,
"x_coord",CF$2),
"y_coord",$A30),
"t_type",'terrain type'!CE28),
"p_type", 'plot type'!CE28)
&amp; IF(LEFT(resources!CE28, 6) = "BONUS_", CHAR(9) &amp; "BonusType=" &amp; resources!CE28 &amp; CHAR(10), "")
&amp; IF('goody huts'!CE28, "	ImprovementType=IMPROVEMENT_GOODY_HUT" &amp; CHAR(10), "")
&amp; IF(ISBLANK(OFFSET('rivers (2)'!$A$1, 2 * (67 - $A30), 2 * CF$2 + 1)), "", SUBSTITUTE($C$1, "&lt;direc&gt;", RIGHT(OFFSET('rivers (2)'!$A$1, 2 * (67 - $A30), 2 * CF$2 + 1), 1)))
&amp; IF(ISBLANK(OFFSET('rivers (2)'!$A$1, 2 * (67 - $A30) + 1, 2 * CF$2)), "", SUBSTITUTE($D$1, "&lt;direc&gt;", RIGHT(OFFSET('rivers (2)'!$A$1, 2 * (67 - $A30) + 1, 2 * CF$2), 1)))
&amp; IF(ISBLANK('feature type'!CE28), "EndPlot", SUBSTITUTE(SUBSTITUTE(output!$B$1,
                   "f_type", 'feature type'!CE28),
                   "f_var", 'feature variety'!CE28))
&amp; CHAR(10)</f>
        <v xml:space="preserve">BeginPlot
	x=82,y=40
	TerrainType=TERRAIN_OCEAN
	PlotType=3
EndPlot
</v>
      </c>
      <c r="CG30" t="str">
        <f ca="1">SUBSTITUTE(SUBSTITUTE(SUBSTITUTE(SUBSTITUTE($A$1,
"x_coord",CG$2),
"y_coord",$A30),
"t_type",'terrain type'!CF28),
"p_type", 'plot type'!CF28)
&amp; IF(LEFT(resources!CF28, 6) = "BONUS_", CHAR(9) &amp; "BonusType=" &amp; resources!CF28 &amp; CHAR(10), "")
&amp; IF('goody huts'!CF28, "	ImprovementType=IMPROVEMENT_GOODY_HUT" &amp; CHAR(10), "")
&amp; IF(ISBLANK(OFFSET('rivers (2)'!$A$1, 2 * (67 - $A30), 2 * CG$2 + 1)), "", SUBSTITUTE($C$1, "&lt;direc&gt;", RIGHT(OFFSET('rivers (2)'!$A$1, 2 * (67 - $A30), 2 * CG$2 + 1), 1)))
&amp; IF(ISBLANK(OFFSET('rivers (2)'!$A$1, 2 * (67 - $A30) + 1, 2 * CG$2)), "", SUBSTITUTE($D$1, "&lt;direc&gt;", RIGHT(OFFSET('rivers (2)'!$A$1, 2 * (67 - $A30) + 1, 2 * CG$2), 1)))
&amp; IF(ISBLANK('feature type'!CF28), "EndPlot", SUBSTITUTE(SUBSTITUTE(output!$B$1,
                   "f_type", 'feature type'!CF28),
                   "f_var", 'feature variety'!CF28))
&amp; CHAR(10)</f>
        <v xml:space="preserve">BeginPlot
	x=83,y=40
	TerrainType=TERRAIN_OCEAN
	PlotType=3
EndPlot
</v>
      </c>
      <c r="CH30" t="str">
        <f ca="1">SUBSTITUTE(SUBSTITUTE(SUBSTITUTE(SUBSTITUTE($A$1,
"x_coord",CH$2),
"y_coord",$A30),
"t_type",'terrain type'!CG28),
"p_type", 'plot type'!CG28)
&amp; IF(LEFT(resources!CG28, 6) = "BONUS_", CHAR(9) &amp; "BonusType=" &amp; resources!CG28 &amp; CHAR(10), "")
&amp; IF('goody huts'!CG28, "	ImprovementType=IMPROVEMENT_GOODY_HUT" &amp; CHAR(10), "")
&amp; IF(ISBLANK(OFFSET('rivers (2)'!$A$1, 2 * (67 - $A30), 2 * CH$2 + 1)), "", SUBSTITUTE($C$1, "&lt;direc&gt;", RIGHT(OFFSET('rivers (2)'!$A$1, 2 * (67 - $A30), 2 * CH$2 + 1), 1)))
&amp; IF(ISBLANK(OFFSET('rivers (2)'!$A$1, 2 * (67 - $A30) + 1, 2 * CH$2)), "", SUBSTITUTE($D$1, "&lt;direc&gt;", RIGHT(OFFSET('rivers (2)'!$A$1, 2 * (67 - $A30) + 1, 2 * CH$2), 1)))
&amp; IF(ISBLANK('feature type'!CG28), "EndPlot", SUBSTITUTE(SUBSTITUTE(output!$B$1,
                   "f_type", 'feature type'!CG28),
                   "f_var", 'feature variety'!CG28))
&amp; CHAR(10)</f>
        <v xml:space="preserve">BeginPlot
	x=84,y=40
	TerrainType=TERRAIN_COAST
	PlotType=3
EndPlot
</v>
      </c>
      <c r="CI30" t="str">
        <f ca="1">SUBSTITUTE(SUBSTITUTE(SUBSTITUTE(SUBSTITUTE($A$1,
"x_coord",CI$2),
"y_coord",$A30),
"t_type",'terrain type'!CH28),
"p_type", 'plot type'!CH28)
&amp; IF(LEFT(resources!CH28, 6) = "BONUS_", CHAR(9) &amp; "BonusType=" &amp; resources!CH28 &amp; CHAR(10), "")
&amp; IF('goody huts'!CH28, "	ImprovementType=IMPROVEMENT_GOODY_HUT" &amp; CHAR(10), "")
&amp; IF(ISBLANK(OFFSET('rivers (2)'!$A$1, 2 * (67 - $A30), 2 * CI$2 + 1)), "", SUBSTITUTE($C$1, "&lt;direc&gt;", RIGHT(OFFSET('rivers (2)'!$A$1, 2 * (67 - $A30), 2 * CI$2 + 1), 1)))
&amp; IF(ISBLANK(OFFSET('rivers (2)'!$A$1, 2 * (67 - $A30) + 1, 2 * CI$2)), "", SUBSTITUTE($D$1, "&lt;direc&gt;", RIGHT(OFFSET('rivers (2)'!$A$1, 2 * (67 - $A30) + 1, 2 * CI$2), 1)))
&amp; IF(ISBLANK('feature type'!CH28), "EndPlot", SUBSTITUTE(SUBSTITUTE(output!$B$1,
                   "f_type", 'feature type'!CH28),
                   "f_var", 'feature variety'!CH28))
&amp; CHAR(10)</f>
        <v xml:space="preserve">BeginPlot
	x=85,y=40
	TerrainType=TERRAIN_COAST
	PlotType=3
EndPlot
</v>
      </c>
      <c r="CJ30" t="str">
        <f ca="1">SUBSTITUTE(SUBSTITUTE(SUBSTITUTE(SUBSTITUTE($A$1,
"x_coord",CJ$2),
"y_coord",$A30),
"t_type",'terrain type'!CI28),
"p_type", 'plot type'!CI28)
&amp; IF(LEFT(resources!CI28, 6) = "BONUS_", CHAR(9) &amp; "BonusType=" &amp; resources!CI28 &amp; CHAR(10), "")
&amp; IF('goody huts'!CI28, "	ImprovementType=IMPROVEMENT_GOODY_HUT" &amp; CHAR(10), "")
&amp; IF(ISBLANK(OFFSET('rivers (2)'!$A$1, 2 * (67 - $A30), 2 * CJ$2 + 1)), "", SUBSTITUTE($C$1, "&lt;direc&gt;", RIGHT(OFFSET('rivers (2)'!$A$1, 2 * (67 - $A30), 2 * CJ$2 + 1), 1)))
&amp; IF(ISBLANK(OFFSET('rivers (2)'!$A$1, 2 * (67 - $A30) + 1, 2 * CJ$2)), "", SUBSTITUTE($D$1, "&lt;direc&gt;", RIGHT(OFFSET('rivers (2)'!$A$1, 2 * (67 - $A30) + 1, 2 * CJ$2), 1)))
&amp; IF(ISBLANK('feature type'!CI28), "EndPlot", SUBSTITUTE(SUBSTITUTE(output!$B$1,
                   "f_type", 'feature type'!CI28),
                   "f_var", 'feature variety'!CI28))
&amp; CHAR(10)</f>
        <v xml:space="preserve">BeginPlot
	x=86,y=40
	TerrainType=TERRAIN_COAST
	PlotType=3
EndPlot
</v>
      </c>
      <c r="CK30" t="str">
        <f ca="1">SUBSTITUTE(SUBSTITUTE(SUBSTITUTE(SUBSTITUTE($A$1,
"x_coord",CK$2),
"y_coord",$A30),
"t_type",'terrain type'!CJ28),
"p_type", 'plot type'!CJ28)
&amp; IF(LEFT(resources!CJ28, 6) = "BONUS_", CHAR(9) &amp; "BonusType=" &amp; resources!CJ28 &amp; CHAR(10), "")
&amp; IF('goody huts'!CJ28, "	ImprovementType=IMPROVEMENT_GOODY_HUT" &amp; CHAR(10), "")
&amp; IF(ISBLANK(OFFSET('rivers (2)'!$A$1, 2 * (67 - $A30), 2 * CK$2 + 1)), "", SUBSTITUTE($C$1, "&lt;direc&gt;", RIGHT(OFFSET('rivers (2)'!$A$1, 2 * (67 - $A30), 2 * CK$2 + 1), 1)))
&amp; IF(ISBLANK(OFFSET('rivers (2)'!$A$1, 2 * (67 - $A30) + 1, 2 * CK$2)), "", SUBSTITUTE($D$1, "&lt;direc&gt;", RIGHT(OFFSET('rivers (2)'!$A$1, 2 * (67 - $A30) + 1, 2 * CK$2), 1)))
&amp; IF(ISBLANK('feature type'!CJ28), "EndPlot", SUBSTITUTE(SUBSTITUTE(output!$B$1,
                   "f_type", 'feature type'!CJ28),
                   "f_var", 'feature variety'!CJ28))
&amp; CHAR(10)</f>
        <v xml:space="preserve">BeginPlot
	x=87,y=40
	TerrainType=TERRAIN_GRASS
	PlotType=2
EndPlot
</v>
      </c>
      <c r="CL30" t="str">
        <f ca="1">SUBSTITUTE(SUBSTITUTE(SUBSTITUTE(SUBSTITUTE($A$1,
"x_coord",CL$2),
"y_coord",$A30),
"t_type",'terrain type'!CK28),
"p_type", 'plot type'!CK28)
&amp; IF(LEFT(resources!CK28, 6) = "BONUS_", CHAR(9) &amp; "BonusType=" &amp; resources!CK28 &amp; CHAR(10), "")
&amp; IF('goody huts'!CK28, "	ImprovementType=IMPROVEMENT_GOODY_HUT" &amp; CHAR(10), "")
&amp; IF(ISBLANK(OFFSET('rivers (2)'!$A$1, 2 * (67 - $A30), 2 * CL$2 + 1)), "", SUBSTITUTE($C$1, "&lt;direc&gt;", RIGHT(OFFSET('rivers (2)'!$A$1, 2 * (67 - $A30), 2 * CL$2 + 1), 1)))
&amp; IF(ISBLANK(OFFSET('rivers (2)'!$A$1, 2 * (67 - $A30) + 1, 2 * CL$2)), "", SUBSTITUTE($D$1, "&lt;direc&gt;", RIGHT(OFFSET('rivers (2)'!$A$1, 2 * (67 - $A30) + 1, 2 * CL$2), 1)))
&amp; IF(ISBLANK('feature type'!CK28), "EndPlot", SUBSTITUTE(SUBSTITUTE(output!$B$1,
                   "f_type", 'feature type'!CK28),
                   "f_var", 'feature variety'!CK28))
&amp; CHAR(10)</f>
        <v xml:space="preserve">BeginPlot
	x=88,y=40
	TerrainType=TERRAIN_GRASS
	PlotType=2
	FeatureType=FEATURE_FOREST, FeatureVariety=3
EndPlot
</v>
      </c>
      <c r="CM30" t="str">
        <f ca="1">SUBSTITUTE(SUBSTITUTE(SUBSTITUTE(SUBSTITUTE($A$1,
"x_coord",CM$2),
"y_coord",$A30),
"t_type",'terrain type'!CL28),
"p_type", 'plot type'!CL28)
&amp; IF(LEFT(resources!CL28, 6) = "BONUS_", CHAR(9) &amp; "BonusType=" &amp; resources!CL28 &amp; CHAR(10), "")
&amp; IF('goody huts'!CL28, "	ImprovementType=IMPROVEMENT_GOODY_HUT" &amp; CHAR(10), "")
&amp; IF(ISBLANK(OFFSET('rivers (2)'!$A$1, 2 * (67 - $A30), 2 * CM$2 + 1)), "", SUBSTITUTE($C$1, "&lt;direc&gt;", RIGHT(OFFSET('rivers (2)'!$A$1, 2 * (67 - $A30), 2 * CM$2 + 1), 1)))
&amp; IF(ISBLANK(OFFSET('rivers (2)'!$A$1, 2 * (67 - $A30) + 1, 2 * CM$2)), "", SUBSTITUTE($D$1, "&lt;direc&gt;", RIGHT(OFFSET('rivers (2)'!$A$1, 2 * (67 - $A30) + 1, 2 * CM$2), 1)))
&amp; IF(ISBLANK('feature type'!CL28), "EndPlot", SUBSTITUTE(SUBSTITUTE(output!$B$1,
                   "f_type", 'feature type'!CL28),
                   "f_var", 'feature variety'!CL28))
&amp; CHAR(10)</f>
        <v xml:space="preserve">BeginPlot
	x=89,y=40
	TerrainType=TERRAIN_GRASS
	PlotType=2
	FeatureType=FEATURE_FOREST, FeatureVariety=3
EndPlot
</v>
      </c>
      <c r="CN30" t="str">
        <f ca="1">SUBSTITUTE(SUBSTITUTE(SUBSTITUTE(SUBSTITUTE($A$1,
"x_coord",CN$2),
"y_coord",$A30),
"t_type",'terrain type'!CM28),
"p_type", 'plot type'!CM28)
&amp; IF(LEFT(resources!CM28, 6) = "BONUS_", CHAR(9) &amp; "BonusType=" &amp; resources!CM28 &amp; CHAR(10), "")
&amp; IF('goody huts'!CM28, "	ImprovementType=IMPROVEMENT_GOODY_HUT" &amp; CHAR(10), "")
&amp; IF(ISBLANK(OFFSET('rivers (2)'!$A$1, 2 * (67 - $A30), 2 * CN$2 + 1)), "", SUBSTITUTE($C$1, "&lt;direc&gt;", RIGHT(OFFSET('rivers (2)'!$A$1, 2 * (67 - $A30), 2 * CN$2 + 1), 1)))
&amp; IF(ISBLANK(OFFSET('rivers (2)'!$A$1, 2 * (67 - $A30) + 1, 2 * CN$2)), "", SUBSTITUTE($D$1, "&lt;direc&gt;", RIGHT(OFFSET('rivers (2)'!$A$1, 2 * (67 - $A30) + 1, 2 * CN$2), 1)))
&amp; IF(ISBLANK('feature type'!CM28), "EndPlot", SUBSTITUTE(SUBSTITUTE(output!$B$1,
                   "f_type", 'feature type'!CM28),
                   "f_var", 'feature variety'!CM28))
&amp; CHAR(10)</f>
        <v xml:space="preserve">BeginPlot
	x=90,y=40
	TerrainType=TERRAIN_GRASS
	PlotType=2
	FeatureType=FEATURE_FOREST, FeatureVariety=3
EndPlot
</v>
      </c>
      <c r="CO30" t="str">
        <f ca="1">SUBSTITUTE(SUBSTITUTE(SUBSTITUTE(SUBSTITUTE($A$1,
"x_coord",CO$2),
"y_coord",$A30),
"t_type",'terrain type'!CN28),
"p_type", 'plot type'!CN28)
&amp; IF(LEFT(resources!CN28, 6) = "BONUS_", CHAR(9) &amp; "BonusType=" &amp; resources!CN28 &amp; CHAR(10), "")
&amp; IF('goody huts'!CN28, "	ImprovementType=IMPROVEMENT_GOODY_HUT" &amp; CHAR(10), "")
&amp; IF(ISBLANK(OFFSET('rivers (2)'!$A$1, 2 * (67 - $A30), 2 * CO$2 + 1)), "", SUBSTITUTE($C$1, "&lt;direc&gt;", RIGHT(OFFSET('rivers (2)'!$A$1, 2 * (67 - $A30), 2 * CO$2 + 1), 1)))
&amp; IF(ISBLANK(OFFSET('rivers (2)'!$A$1, 2 * (67 - $A30) + 1, 2 * CO$2)), "", SUBSTITUTE($D$1, "&lt;direc&gt;", RIGHT(OFFSET('rivers (2)'!$A$1, 2 * (67 - $A30) + 1, 2 * CO$2), 1)))
&amp; IF(ISBLANK('feature type'!CN28), "EndPlot", SUBSTITUTE(SUBSTITUTE(output!$B$1,
                   "f_type", 'feature type'!CN28),
                   "f_var", 'feature variety'!CN28))
&amp; CHAR(10)</f>
        <v xml:space="preserve">BeginPlot
	x=91,y=40
	TerrainType=TERRAIN_GRASS
	PlotType=2
	ImprovementType=IMPROVEMENT_GOODY_HUT
EndPlot
</v>
      </c>
      <c r="CP30" t="str">
        <f ca="1">SUBSTITUTE(SUBSTITUTE(SUBSTITUTE(SUBSTITUTE($A$1,
"x_coord",CP$2),
"y_coord",$A30),
"t_type",'terrain type'!CO28),
"p_type", 'plot type'!CO28)
&amp; IF(LEFT(resources!CO28, 6) = "BONUS_", CHAR(9) &amp; "BonusType=" &amp; resources!CO28 &amp; CHAR(10), "")
&amp; IF('goody huts'!CO28, "	ImprovementType=IMPROVEMENT_GOODY_HUT" &amp; CHAR(10), "")
&amp; IF(ISBLANK(OFFSET('rivers (2)'!$A$1, 2 * (67 - $A30), 2 * CP$2 + 1)), "", SUBSTITUTE($C$1, "&lt;direc&gt;", RIGHT(OFFSET('rivers (2)'!$A$1, 2 * (67 - $A30), 2 * CP$2 + 1), 1)))
&amp; IF(ISBLANK(OFFSET('rivers (2)'!$A$1, 2 * (67 - $A30) + 1, 2 * CP$2)), "", SUBSTITUTE($D$1, "&lt;direc&gt;", RIGHT(OFFSET('rivers (2)'!$A$1, 2 * (67 - $A30) + 1, 2 * CP$2), 1)))
&amp; IF(ISBLANK('feature type'!CO28), "EndPlot", SUBSTITUTE(SUBSTITUTE(output!$B$1,
                   "f_type", 'feature type'!CO28),
                   "f_var", 'feature variety'!CO28))
&amp; CHAR(10)</f>
        <v xml:space="preserve">BeginPlot
	x=92,y=40
	TerrainType=TERRAIN_GRASS
	PlotType=2
	FeatureType=FEATURE_FOREST, FeatureVariety=3
EndPlot
</v>
      </c>
      <c r="CQ30" t="str">
        <f ca="1">SUBSTITUTE(SUBSTITUTE(SUBSTITUTE(SUBSTITUTE($A$1,
"x_coord",CQ$2),
"y_coord",$A30),
"t_type",'terrain type'!CP28),
"p_type", 'plot type'!CP28)
&amp; IF(LEFT(resources!CP28, 6) = "BONUS_", CHAR(9) &amp; "BonusType=" &amp; resources!CP28 &amp; CHAR(10), "")
&amp; IF('goody huts'!CP28, "	ImprovementType=IMPROVEMENT_GOODY_HUT" &amp; CHAR(10), "")
&amp; IF(ISBLANK(OFFSET('rivers (2)'!$A$1, 2 * (67 - $A30), 2 * CQ$2 + 1)), "", SUBSTITUTE($C$1, "&lt;direc&gt;", RIGHT(OFFSET('rivers (2)'!$A$1, 2 * (67 - $A30), 2 * CQ$2 + 1), 1)))
&amp; IF(ISBLANK(OFFSET('rivers (2)'!$A$1, 2 * (67 - $A30) + 1, 2 * CQ$2)), "", SUBSTITUTE($D$1, "&lt;direc&gt;", RIGHT(OFFSET('rivers (2)'!$A$1, 2 * (67 - $A30) + 1, 2 * CQ$2), 1)))
&amp; IF(ISBLANK('feature type'!CP28), "EndPlot", SUBSTITUTE(SUBSTITUTE(output!$B$1,
                   "f_type", 'feature type'!CP28),
                   "f_var", 'feature variety'!CP28))
&amp; CHAR(10)</f>
        <v xml:space="preserve">BeginPlot
	x=93,y=40
	TerrainType=TERRAIN_GRASS
	PlotType=2
EndPlot
</v>
      </c>
      <c r="CR30" t="str">
        <f ca="1">SUBSTITUTE(SUBSTITUTE(SUBSTITUTE(SUBSTITUTE($A$1,
"x_coord",CR$2),
"y_coord",$A30),
"t_type",'terrain type'!CQ28),
"p_type", 'plot type'!CQ28)
&amp; IF(LEFT(resources!CQ28, 6) = "BONUS_", CHAR(9) &amp; "BonusType=" &amp; resources!CQ28 &amp; CHAR(10), "")
&amp; IF('goody huts'!CQ28, "	ImprovementType=IMPROVEMENT_GOODY_HUT" &amp; CHAR(10), "")
&amp; IF(ISBLANK(OFFSET('rivers (2)'!$A$1, 2 * (67 - $A30), 2 * CR$2 + 1)), "", SUBSTITUTE($C$1, "&lt;direc&gt;", RIGHT(OFFSET('rivers (2)'!$A$1, 2 * (67 - $A30), 2 * CR$2 + 1), 1)))
&amp; IF(ISBLANK(OFFSET('rivers (2)'!$A$1, 2 * (67 - $A30) + 1, 2 * CR$2)), "", SUBSTITUTE($D$1, "&lt;direc&gt;", RIGHT(OFFSET('rivers (2)'!$A$1, 2 * (67 - $A30) + 1, 2 * CR$2), 1)))
&amp; IF(ISBLANK('feature type'!CQ28), "EndPlot", SUBSTITUTE(SUBSTITUTE(output!$B$1,
                   "f_type", 'feature type'!CQ28),
                   "f_var", 'feature variety'!CQ28))
&amp; CHAR(10)</f>
        <v xml:space="preserve">BeginPlot
	x=94,y=40
	TerrainType=TERRAIN_GRASS
	PlotType=2
EndPlot
</v>
      </c>
      <c r="CS30" t="str">
        <f ca="1">SUBSTITUTE(SUBSTITUTE(SUBSTITUTE(SUBSTITUTE($A$1,
"x_coord",CS$2),
"y_coord",$A30),
"t_type",'terrain type'!CR28),
"p_type", 'plot type'!CR28)
&amp; IF(LEFT(resources!CR28, 6) = "BONUS_", CHAR(9) &amp; "BonusType=" &amp; resources!CR28 &amp; CHAR(10), "")
&amp; IF('goody huts'!CR28, "	ImprovementType=IMPROVEMENT_GOODY_HUT" &amp; CHAR(10), "")
&amp; IF(ISBLANK(OFFSET('rivers (2)'!$A$1, 2 * (67 - $A30), 2 * CS$2 + 1)), "", SUBSTITUTE($C$1, "&lt;direc&gt;", RIGHT(OFFSET('rivers (2)'!$A$1, 2 * (67 - $A30), 2 * CS$2 + 1), 1)))
&amp; IF(ISBLANK(OFFSET('rivers (2)'!$A$1, 2 * (67 - $A30) + 1, 2 * CS$2)), "", SUBSTITUTE($D$1, "&lt;direc&gt;", RIGHT(OFFSET('rivers (2)'!$A$1, 2 * (67 - $A30) + 1, 2 * CS$2), 1)))
&amp; IF(ISBLANK('feature type'!CR28), "EndPlot", SUBSTITUTE(SUBSTITUTE(output!$B$1,
                   "f_type", 'feature type'!CR28),
                   "f_var", 'feature variety'!CR28))
&amp; CHAR(10)</f>
        <v xml:space="preserve">BeginPlot
	x=95,y=40
	TerrainType=TERRAIN_GRASS
	PlotType=2
	FeatureType=FEATURE_FOREST, FeatureVariety=3
EndPlot
</v>
      </c>
      <c r="CT30" t="str">
        <f ca="1">SUBSTITUTE(SUBSTITUTE(SUBSTITUTE(SUBSTITUTE($A$1,
"x_coord",CT$2),
"y_coord",$A30),
"t_type",'terrain type'!CS28),
"p_type", 'plot type'!CS28)
&amp; IF(LEFT(resources!CS28, 6) = "BONUS_", CHAR(9) &amp; "BonusType=" &amp; resources!CS28 &amp; CHAR(10), "")
&amp; IF('goody huts'!CS28, "	ImprovementType=IMPROVEMENT_GOODY_HUT" &amp; CHAR(10), "")
&amp; IF(ISBLANK(OFFSET('rivers (2)'!$A$1, 2 * (67 - $A30), 2 * CT$2 + 1)), "", SUBSTITUTE($C$1, "&lt;direc&gt;", RIGHT(OFFSET('rivers (2)'!$A$1, 2 * (67 - $A30), 2 * CT$2 + 1), 1)))
&amp; IF(ISBLANK(OFFSET('rivers (2)'!$A$1, 2 * (67 - $A30) + 1, 2 * CT$2)), "", SUBSTITUTE($D$1, "&lt;direc&gt;", RIGHT(OFFSET('rivers (2)'!$A$1, 2 * (67 - $A30) + 1, 2 * CT$2), 1)))
&amp; IF(ISBLANK('feature type'!CS28), "EndPlot", SUBSTITUTE(SUBSTITUTE(output!$B$1,
                   "f_type", 'feature type'!CS28),
                   "f_var", 'feature variety'!CS28))
&amp; CHAR(10)</f>
        <v xml:space="preserve">BeginPlot
	x=96,y=40
	TerrainType=TERRAIN_GRASS
	PlotType=2
EndPlot
</v>
      </c>
      <c r="CU30" t="str">
        <f ca="1">SUBSTITUTE(SUBSTITUTE(SUBSTITUTE(SUBSTITUTE($A$1,
"x_coord",CU$2),
"y_coord",$A30),
"t_type",'terrain type'!CT28),
"p_type", 'plot type'!CT28)
&amp; IF(LEFT(resources!CT28, 6) = "BONUS_", CHAR(9) &amp; "BonusType=" &amp; resources!CT28 &amp; CHAR(10), "")
&amp; IF('goody huts'!CT28, "	ImprovementType=IMPROVEMENT_GOODY_HUT" &amp; CHAR(10), "")
&amp; IF(ISBLANK(OFFSET('rivers (2)'!$A$1, 2 * (67 - $A30), 2 * CU$2 + 1)), "", SUBSTITUTE($C$1, "&lt;direc&gt;", RIGHT(OFFSET('rivers (2)'!$A$1, 2 * (67 - $A30), 2 * CU$2 + 1), 1)))
&amp; IF(ISBLANK(OFFSET('rivers (2)'!$A$1, 2 * (67 - $A30) + 1, 2 * CU$2)), "", SUBSTITUTE($D$1, "&lt;direc&gt;", RIGHT(OFFSET('rivers (2)'!$A$1, 2 * (67 - $A30) + 1, 2 * CU$2), 1)))
&amp; IF(ISBLANK('feature type'!CT28), "EndPlot", SUBSTITUTE(SUBSTITUTE(output!$B$1,
                   "f_type", 'feature type'!CT28),
                   "f_var", 'feature variety'!CT28))
&amp; CHAR(10)</f>
        <v xml:space="preserve">BeginPlot
	x=97,y=40
	TerrainType=TERRAIN_COAST
	PlotType=3
EndPlot
</v>
      </c>
      <c r="CV30" t="str">
        <f ca="1">SUBSTITUTE(SUBSTITUTE(SUBSTITUTE(SUBSTITUTE($A$1,
"x_coord",CV$2),
"y_coord",$A30),
"t_type",'terrain type'!CU28),
"p_type", 'plot type'!CU28)
&amp; IF(LEFT(resources!CU28, 6) = "BONUS_", CHAR(9) &amp; "BonusType=" &amp; resources!CU28 &amp; CHAR(10), "")
&amp; IF('goody huts'!CU28, "	ImprovementType=IMPROVEMENT_GOODY_HUT" &amp; CHAR(10), "")
&amp; IF(ISBLANK(OFFSET('rivers (2)'!$A$1, 2 * (67 - $A30), 2 * CV$2 + 1)), "", SUBSTITUTE($C$1, "&lt;direc&gt;", RIGHT(OFFSET('rivers (2)'!$A$1, 2 * (67 - $A30), 2 * CV$2 + 1), 1)))
&amp; IF(ISBLANK(OFFSET('rivers (2)'!$A$1, 2 * (67 - $A30) + 1, 2 * CV$2)), "", SUBSTITUTE($D$1, "&lt;direc&gt;", RIGHT(OFFSET('rivers (2)'!$A$1, 2 * (67 - $A30) + 1, 2 * CV$2), 1)))
&amp; IF(ISBLANK('feature type'!CU28), "EndPlot", SUBSTITUTE(SUBSTITUTE(output!$B$1,
                   "f_type", 'feature type'!CU28),
                   "f_var", 'feature variety'!CU28))
&amp; CHAR(10)</f>
        <v xml:space="preserve">BeginPlot
	x=98,y=40
	TerrainType=TERRAIN_GRASS
	PlotType=1
	FeatureType=FEATURE_FOREST, FeatureVariety=3
EndPlot
</v>
      </c>
      <c r="CW30" t="str">
        <f ca="1">SUBSTITUTE(SUBSTITUTE(SUBSTITUTE(SUBSTITUTE($A$1,
"x_coord",CW$2),
"y_coord",$A30),
"t_type",'terrain type'!CV28),
"p_type", 'plot type'!CV28)
&amp; IF(LEFT(resources!CV28, 6) = "BONUS_", CHAR(9) &amp; "BonusType=" &amp; resources!CV28 &amp; CHAR(10), "")
&amp; IF('goody huts'!CV28, "	ImprovementType=IMPROVEMENT_GOODY_HUT" &amp; CHAR(10), "")
&amp; IF(ISBLANK(OFFSET('rivers (2)'!$A$1, 2 * (67 - $A30), 2 * CW$2 + 1)), "", SUBSTITUTE($C$1, "&lt;direc&gt;", RIGHT(OFFSET('rivers (2)'!$A$1, 2 * (67 - $A30), 2 * CW$2 + 1), 1)))
&amp; IF(ISBLANK(OFFSET('rivers (2)'!$A$1, 2 * (67 - $A30) + 1, 2 * CW$2)), "", SUBSTITUTE($D$1, "&lt;direc&gt;", RIGHT(OFFSET('rivers (2)'!$A$1, 2 * (67 - $A30) + 1, 2 * CW$2), 1)))
&amp; IF(ISBLANK('feature type'!CV28), "EndPlot", SUBSTITUTE(SUBSTITUTE(output!$B$1,
                   "f_type", 'feature type'!CV28),
                   "f_var", 'feature variety'!CV28))
&amp; CHAR(10)</f>
        <v xml:space="preserve">BeginPlot
	x=99,y=40
	TerrainType=TERRAIN_GRASS
	PlotType=1
	BonusType=BONUS_SILVER
	FeatureType=FEATURE_FOREST, FeatureVariety=3
EndPlot
</v>
      </c>
      <c r="CX30" t="str">
        <f ca="1">SUBSTITUTE(SUBSTITUTE(SUBSTITUTE(SUBSTITUTE($A$1,
"x_coord",CX$2),
"y_coord",$A30),
"t_type",'terrain type'!CW28),
"p_type", 'plot type'!CW28)
&amp; IF(LEFT(resources!CW28, 6) = "BONUS_", CHAR(9) &amp; "BonusType=" &amp; resources!CW28 &amp; CHAR(10), "")
&amp; IF('goody huts'!CW28, "	ImprovementType=IMPROVEMENT_GOODY_HUT" &amp; CHAR(10), "")
&amp; IF(ISBLANK(OFFSET('rivers (2)'!$A$1, 2 * (67 - $A30), 2 * CX$2 + 1)), "", SUBSTITUTE($C$1, "&lt;direc&gt;", RIGHT(OFFSET('rivers (2)'!$A$1, 2 * (67 - $A30), 2 * CX$2 + 1), 1)))
&amp; IF(ISBLANK(OFFSET('rivers (2)'!$A$1, 2 * (67 - $A30) + 1, 2 * CX$2)), "", SUBSTITUTE($D$1, "&lt;direc&gt;", RIGHT(OFFSET('rivers (2)'!$A$1, 2 * (67 - $A30) + 1, 2 * CX$2), 1)))
&amp; IF(ISBLANK('feature type'!CW28), "EndPlot", SUBSTITUTE(SUBSTITUTE(output!$B$1,
                   "f_type", 'feature type'!CW28),
                   "f_var", 'feature variety'!CW28))
&amp; CHAR(10)</f>
        <v xml:space="preserve">BeginPlot
	x=100,y=40
	TerrainType=TERRAIN_GRASS
	PlotType=1
	FeatureType=FEATURE_FOREST, FeatureVariety=3
EndPlot
</v>
      </c>
      <c r="CY30" t="str">
        <f ca="1">SUBSTITUTE(SUBSTITUTE(SUBSTITUTE(SUBSTITUTE($A$1,
"x_coord",CY$2),
"y_coord",$A30),
"t_type",'terrain type'!CX28),
"p_type", 'plot type'!CX28)
&amp; IF(LEFT(resources!CX28, 6) = "BONUS_", CHAR(9) &amp; "BonusType=" &amp; resources!CX28 &amp; CHAR(10), "")
&amp; IF('goody huts'!CX28, "	ImprovementType=IMPROVEMENT_GOODY_HUT" &amp; CHAR(10), "")
&amp; IF(ISBLANK(OFFSET('rivers (2)'!$A$1, 2 * (67 - $A30), 2 * CY$2 + 1)), "", SUBSTITUTE($C$1, "&lt;direc&gt;", RIGHT(OFFSET('rivers (2)'!$A$1, 2 * (67 - $A30), 2 * CY$2 + 1), 1)))
&amp; IF(ISBLANK(OFFSET('rivers (2)'!$A$1, 2 * (67 - $A30) + 1, 2 * CY$2)), "", SUBSTITUTE($D$1, "&lt;direc&gt;", RIGHT(OFFSET('rivers (2)'!$A$1, 2 * (67 - $A30) + 1, 2 * CY$2), 1)))
&amp; IF(ISBLANK('feature type'!CX28), "EndPlot", SUBSTITUTE(SUBSTITUTE(output!$B$1,
                   "f_type", 'feature type'!CX28),
                   "f_var", 'feature variety'!CX28))
&amp; CHAR(10)</f>
        <v xml:space="preserve">BeginPlot
	x=101,y=40
	TerrainType=TERRAIN_GRASS
	PlotType=1
	RiverNSDirection=0
	isWOfRiver
	FeatureType=FEATURE_FOREST, FeatureVariety=3
EndPlot
</v>
      </c>
      <c r="CZ30" t="str">
        <f ca="1">SUBSTITUTE(SUBSTITUTE(SUBSTITUTE(SUBSTITUTE($A$1,
"x_coord",CZ$2),
"y_coord",$A30),
"t_type",'terrain type'!CY28),
"p_type", 'plot type'!CY28)
&amp; IF(LEFT(resources!CY28, 6) = "BONUS_", CHAR(9) &amp; "BonusType=" &amp; resources!CY28 &amp; CHAR(10), "")
&amp; IF('goody huts'!CY28, "	ImprovementType=IMPROVEMENT_GOODY_HUT" &amp; CHAR(10), "")
&amp; IF(ISBLANK(OFFSET('rivers (2)'!$A$1, 2 * (67 - $A30), 2 * CZ$2 + 1)), "", SUBSTITUTE($C$1, "&lt;direc&gt;", RIGHT(OFFSET('rivers (2)'!$A$1, 2 * (67 - $A30), 2 * CZ$2 + 1), 1)))
&amp; IF(ISBLANK(OFFSET('rivers (2)'!$A$1, 2 * (67 - $A30) + 1, 2 * CZ$2)), "", SUBSTITUTE($D$1, "&lt;direc&gt;", RIGHT(OFFSET('rivers (2)'!$A$1, 2 * (67 - $A30) + 1, 2 * CZ$2), 1)))
&amp; IF(ISBLANK('feature type'!CY28), "EndPlot", SUBSTITUTE(SUBSTITUTE(output!$B$1,
                   "f_type", 'feature type'!CY28),
                   "f_var", 'feature variety'!CY28))
&amp; CHAR(10)</f>
        <v xml:space="preserve">BeginPlot
	x=102,y=40
	TerrainType=TERRAIN_GRASS
	PlotType=2
EndPlot
</v>
      </c>
      <c r="DA30" t="str">
        <f ca="1">SUBSTITUTE(SUBSTITUTE(SUBSTITUTE(SUBSTITUTE($A$1,
"x_coord",DA$2),
"y_coord",$A30),
"t_type",'terrain type'!CZ28),
"p_type", 'plot type'!CZ28)
&amp; IF(LEFT(resources!CZ28, 6) = "BONUS_", CHAR(9) &amp; "BonusType=" &amp; resources!CZ28 &amp; CHAR(10), "")
&amp; IF('goody huts'!CZ28, "	ImprovementType=IMPROVEMENT_GOODY_HUT" &amp; CHAR(10), "")
&amp; IF(ISBLANK(OFFSET('rivers (2)'!$A$1, 2 * (67 - $A30), 2 * DA$2 + 1)), "", SUBSTITUTE($C$1, "&lt;direc&gt;", RIGHT(OFFSET('rivers (2)'!$A$1, 2 * (67 - $A30), 2 * DA$2 + 1), 1)))
&amp; IF(ISBLANK(OFFSET('rivers (2)'!$A$1, 2 * (67 - $A30) + 1, 2 * DA$2)), "", SUBSTITUTE($D$1, "&lt;direc&gt;", RIGHT(OFFSET('rivers (2)'!$A$1, 2 * (67 - $A30) + 1, 2 * DA$2), 1)))
&amp; IF(ISBLANK('feature type'!CZ28), "EndPlot", SUBSTITUTE(SUBSTITUTE(output!$B$1,
                   "f_type", 'feature type'!CZ28),
                   "f_var", 'feature variety'!CZ28))
&amp; CHAR(10)</f>
        <v xml:space="preserve">BeginPlot
	x=103,y=40
	TerrainType=TERRAIN_COAST
	PlotType=3
	BonusType=BONUS_FISH
	FeatureType=FEATURE_FOREST, FeatureVariety=3
EndPlot
</v>
      </c>
      <c r="DB30" t="str">
        <f ca="1">SUBSTITUTE(SUBSTITUTE(SUBSTITUTE(SUBSTITUTE($A$1,
"x_coord",DB$2),
"y_coord",$A30),
"t_type",'terrain type'!DA28),
"p_type", 'plot type'!DA28)
&amp; IF(LEFT(resources!DA28, 6) = "BONUS_", CHAR(9) &amp; "BonusType=" &amp; resources!DA28 &amp; CHAR(10), "")
&amp; IF('goody huts'!DA28, "	ImprovementType=IMPROVEMENT_GOODY_HUT" &amp; CHAR(10), "")
&amp; IF(ISBLANK(OFFSET('rivers (2)'!$A$1, 2 * (67 - $A30), 2 * DB$2 + 1)), "", SUBSTITUTE($C$1, "&lt;direc&gt;", RIGHT(OFFSET('rivers (2)'!$A$1, 2 * (67 - $A30), 2 * DB$2 + 1), 1)))
&amp; IF(ISBLANK(OFFSET('rivers (2)'!$A$1, 2 * (67 - $A30) + 1, 2 * DB$2)), "", SUBSTITUTE($D$1, "&lt;direc&gt;", RIGHT(OFFSET('rivers (2)'!$A$1, 2 * (67 - $A30) + 1, 2 * DB$2), 1)))
&amp; IF(ISBLANK('feature type'!DA28), "EndPlot", SUBSTITUTE(SUBSTITUTE(output!$B$1,
                   "f_type", 'feature type'!DA28),
                   "f_var", 'feature variety'!DA28))
&amp; CHAR(10)</f>
        <v xml:space="preserve">BeginPlot
	x=104,y=40
	TerrainType=TERRAIN_GRASS
	PlotType=2
	FeatureType=FEATURE_FOREST, FeatureVariety=3
EndPlot
</v>
      </c>
      <c r="DC30" t="str">
        <f ca="1">SUBSTITUTE(SUBSTITUTE(SUBSTITUTE(SUBSTITUTE($A$1,
"x_coord",DC$2),
"y_coord",$A30),
"t_type",'terrain type'!DB28),
"p_type", 'plot type'!DB28)
&amp; IF(LEFT(resources!DB28, 6) = "BONUS_", CHAR(9) &amp; "BonusType=" &amp; resources!DB28 &amp; CHAR(10), "")
&amp; IF('goody huts'!DB28, "	ImprovementType=IMPROVEMENT_GOODY_HUT" &amp; CHAR(10), "")
&amp; IF(ISBLANK(OFFSET('rivers (2)'!$A$1, 2 * (67 - $A30), 2 * DC$2 + 1)), "", SUBSTITUTE($C$1, "&lt;direc&gt;", RIGHT(OFFSET('rivers (2)'!$A$1, 2 * (67 - $A30), 2 * DC$2 + 1), 1)))
&amp; IF(ISBLANK(OFFSET('rivers (2)'!$A$1, 2 * (67 - $A30) + 1, 2 * DC$2)), "", SUBSTITUTE($D$1, "&lt;direc&gt;", RIGHT(OFFSET('rivers (2)'!$A$1, 2 * (67 - $A30) + 1, 2 * DC$2), 1)))
&amp; IF(ISBLANK('feature type'!DB28), "EndPlot", SUBSTITUTE(SUBSTITUTE(output!$B$1,
                   "f_type", 'feature type'!DB28),
                   "f_var", 'feature variety'!DB28))
&amp; CHAR(10)</f>
        <v xml:space="preserve">BeginPlot
	x=105,y=40
	TerrainType=TERRAIN_GRASS
	PlotType=1
EndPlot
</v>
      </c>
      <c r="DD30" t="str">
        <f ca="1">SUBSTITUTE(SUBSTITUTE(SUBSTITUTE(SUBSTITUTE($A$1,
"x_coord",DD$2),
"y_coord",$A30),
"t_type",'terrain type'!DC28),
"p_type", 'plot type'!DC28)
&amp; IF(LEFT(resources!DC28, 6) = "BONUS_", CHAR(9) &amp; "BonusType=" &amp; resources!DC28 &amp; CHAR(10), "")
&amp; IF('goody huts'!DC28, "	ImprovementType=IMPROVEMENT_GOODY_HUT" &amp; CHAR(10), "")
&amp; IF(ISBLANK(OFFSET('rivers (2)'!$A$1, 2 * (67 - $A30), 2 * DD$2 + 1)), "", SUBSTITUTE($C$1, "&lt;direc&gt;", RIGHT(OFFSET('rivers (2)'!$A$1, 2 * (67 - $A30), 2 * DD$2 + 1), 1)))
&amp; IF(ISBLANK(OFFSET('rivers (2)'!$A$1, 2 * (67 - $A30) + 1, 2 * DD$2)), "", SUBSTITUTE($D$1, "&lt;direc&gt;", RIGHT(OFFSET('rivers (2)'!$A$1, 2 * (67 - $A30) + 1, 2 * DD$2), 1)))
&amp; IF(ISBLANK('feature type'!DC28), "EndPlot", SUBSTITUTE(SUBSTITUTE(output!$B$1,
                   "f_type", 'feature type'!DC28),
                   "f_var", 'feature variety'!DC28))
&amp; CHAR(10)</f>
        <v xml:space="preserve">BeginPlot
	x=106,y=40
	TerrainType=TERRAIN_GRASS
	PlotType=2
EndPlot
</v>
      </c>
      <c r="DE30" t="str">
        <f ca="1">SUBSTITUTE(SUBSTITUTE(SUBSTITUTE(SUBSTITUTE($A$1,
"x_coord",DE$2),
"y_coord",$A30),
"t_type",'terrain type'!DD28),
"p_type", 'plot type'!DD28)
&amp; IF(LEFT(resources!DD28, 6) = "BONUS_", CHAR(9) &amp; "BonusType=" &amp; resources!DD28 &amp; CHAR(10), "")
&amp; IF('goody huts'!DD28, "	ImprovementType=IMPROVEMENT_GOODY_HUT" &amp; CHAR(10), "")
&amp; IF(ISBLANK(OFFSET('rivers (2)'!$A$1, 2 * (67 - $A30), 2 * DE$2 + 1)), "", SUBSTITUTE($C$1, "&lt;direc&gt;", RIGHT(OFFSET('rivers (2)'!$A$1, 2 * (67 - $A30), 2 * DE$2 + 1), 1)))
&amp; IF(ISBLANK(OFFSET('rivers (2)'!$A$1, 2 * (67 - $A30) + 1, 2 * DE$2)), "", SUBSTITUTE($D$1, "&lt;direc&gt;", RIGHT(OFFSET('rivers (2)'!$A$1, 2 * (67 - $A30) + 1, 2 * DE$2), 1)))
&amp; IF(ISBLANK('feature type'!DD28), "EndPlot", SUBSTITUTE(SUBSTITUTE(output!$B$1,
                   "f_type", 'feature type'!DD28),
                   "f_var", 'feature variety'!DD28))
&amp; CHAR(10)</f>
        <v xml:space="preserve">BeginPlot
	x=107,y=40
	TerrainType=TERRAIN_GRASS
	PlotType=2
	FeatureType=FEATURE_FOREST, FeatureVariety=3
EndPlot
</v>
      </c>
      <c r="DF30" t="str">
        <f ca="1">SUBSTITUTE(SUBSTITUTE(SUBSTITUTE(SUBSTITUTE($A$1,
"x_coord",DF$2),
"y_coord",$A30),
"t_type",'terrain type'!DE28),
"p_type", 'plot type'!DE28)
&amp; IF(LEFT(resources!DE28, 6) = "BONUS_", CHAR(9) &amp; "BonusType=" &amp; resources!DE28 &amp; CHAR(10), "")
&amp; IF('goody huts'!DE28, "	ImprovementType=IMPROVEMENT_GOODY_HUT" &amp; CHAR(10), "")
&amp; IF(ISBLANK(OFFSET('rivers (2)'!$A$1, 2 * (67 - $A30), 2 * DF$2 + 1)), "", SUBSTITUTE($C$1, "&lt;direc&gt;", RIGHT(OFFSET('rivers (2)'!$A$1, 2 * (67 - $A30), 2 * DF$2 + 1), 1)))
&amp; IF(ISBLANK(OFFSET('rivers (2)'!$A$1, 2 * (67 - $A30) + 1, 2 * DF$2)), "", SUBSTITUTE($D$1, "&lt;direc&gt;", RIGHT(OFFSET('rivers (2)'!$A$1, 2 * (67 - $A30) + 1, 2 * DF$2), 1)))
&amp; IF(ISBLANK('feature type'!DE28), "EndPlot", SUBSTITUTE(SUBSTITUTE(output!$B$1,
                   "f_type", 'feature type'!DE28),
                   "f_var", 'feature variety'!DE28))
&amp; CHAR(10)</f>
        <v xml:space="preserve">BeginPlot
	x=108,y=40
	TerrainType=TERRAIN_COAST
	PlotType=3
EndPlot
</v>
      </c>
      <c r="DG30" t="str">
        <f ca="1">SUBSTITUTE(SUBSTITUTE(SUBSTITUTE(SUBSTITUTE($A$1,
"x_coord",DG$2),
"y_coord",$A30),
"t_type",'terrain type'!DF28),
"p_type", 'plot type'!DF28)
&amp; IF(LEFT(resources!DF28, 6) = "BONUS_", CHAR(9) &amp; "BonusType=" &amp; resources!DF28 &amp; CHAR(10), "")
&amp; IF('goody huts'!DF28, "	ImprovementType=IMPROVEMENT_GOODY_HUT" &amp; CHAR(10), "")
&amp; IF(ISBLANK(OFFSET('rivers (2)'!$A$1, 2 * (67 - $A30), 2 * DG$2 + 1)), "", SUBSTITUTE($C$1, "&lt;direc&gt;", RIGHT(OFFSET('rivers (2)'!$A$1, 2 * (67 - $A30), 2 * DG$2 + 1), 1)))
&amp; IF(ISBLANK(OFFSET('rivers (2)'!$A$1, 2 * (67 - $A30) + 1, 2 * DG$2)), "", SUBSTITUTE($D$1, "&lt;direc&gt;", RIGHT(OFFSET('rivers (2)'!$A$1, 2 * (67 - $A30) + 1, 2 * DG$2), 1)))
&amp; IF(ISBLANK('feature type'!DF28), "EndPlot", SUBSTITUTE(SUBSTITUTE(output!$B$1,
                   "f_type", 'feature type'!DF28),
                   "f_var", 'feature variety'!DF28))
&amp; CHAR(10)</f>
        <v xml:space="preserve">BeginPlot
	x=109,y=40
	TerrainType=TERRAIN_COAST
	PlotType=3
EndPlot
</v>
      </c>
      <c r="DH30" t="str">
        <f ca="1">SUBSTITUTE(SUBSTITUTE(SUBSTITUTE(SUBSTITUTE($A$1,
"x_coord",DH$2),
"y_coord",$A30),
"t_type",'terrain type'!DG28),
"p_type", 'plot type'!DG28)
&amp; IF(LEFT(resources!DG28, 6) = "BONUS_", CHAR(9) &amp; "BonusType=" &amp; resources!DG28 &amp; CHAR(10), "")
&amp; IF('goody huts'!DG28, "	ImprovementType=IMPROVEMENT_GOODY_HUT" &amp; CHAR(10), "")
&amp; IF(ISBLANK(OFFSET('rivers (2)'!$A$1, 2 * (67 - $A30), 2 * DH$2 + 1)), "", SUBSTITUTE($C$1, "&lt;direc&gt;", RIGHT(OFFSET('rivers (2)'!$A$1, 2 * (67 - $A30), 2 * DH$2 + 1), 1)))
&amp; IF(ISBLANK(OFFSET('rivers (2)'!$A$1, 2 * (67 - $A30) + 1, 2 * DH$2)), "", SUBSTITUTE($D$1, "&lt;direc&gt;", RIGHT(OFFSET('rivers (2)'!$A$1, 2 * (67 - $A30) + 1, 2 * DH$2), 1)))
&amp; IF(ISBLANK('feature type'!DG28), "EndPlot", SUBSTITUTE(SUBSTITUTE(output!$B$1,
                   "f_type", 'feature type'!DG28),
                   "f_var", 'feature variety'!DG28))
&amp; CHAR(10)</f>
        <v xml:space="preserve">BeginPlot
	x=110,y=40
	TerrainType=TERRAIN_OCEAN
	PlotType=3
EndPlot
</v>
      </c>
      <c r="DI30" t="str">
        <f ca="1">SUBSTITUTE(SUBSTITUTE(SUBSTITUTE(SUBSTITUTE($A$1,
"x_coord",DI$2),
"y_coord",$A30),
"t_type",'terrain type'!DH28),
"p_type", 'plot type'!DH28)
&amp; IF(LEFT(resources!DH28, 6) = "BONUS_", CHAR(9) &amp; "BonusType=" &amp; resources!DH28 &amp; CHAR(10), "")
&amp; IF('goody huts'!DH28, "	ImprovementType=IMPROVEMENT_GOODY_HUT" &amp; CHAR(10), "")
&amp; IF(ISBLANK(OFFSET('rivers (2)'!$A$1, 2 * (67 - $A30), 2 * DI$2 + 1)), "", SUBSTITUTE($C$1, "&lt;direc&gt;", RIGHT(OFFSET('rivers (2)'!$A$1, 2 * (67 - $A30), 2 * DI$2 + 1), 1)))
&amp; IF(ISBLANK(OFFSET('rivers (2)'!$A$1, 2 * (67 - $A30) + 1, 2 * DI$2)), "", SUBSTITUTE($D$1, "&lt;direc&gt;", RIGHT(OFFSET('rivers (2)'!$A$1, 2 * (67 - $A30) + 1, 2 * DI$2), 1)))
&amp; IF(ISBLANK('feature type'!DH28), "EndPlot", SUBSTITUTE(SUBSTITUTE(output!$B$1,
                   "f_type", 'feature type'!DH28),
                   "f_var", 'feature variety'!DH28))
&amp; CHAR(10)</f>
        <v xml:space="preserve">BeginPlot
	x=111,y=40
	TerrainType=TERRAIN_OCEAN
	PlotType=3
EndPlot
</v>
      </c>
      <c r="DJ30" t="str">
        <f ca="1">SUBSTITUTE(SUBSTITUTE(SUBSTITUTE(SUBSTITUTE($A$1,
"x_coord",DJ$2),
"y_coord",$A30),
"t_type",'terrain type'!DI28),
"p_type", 'plot type'!DI28)
&amp; IF(LEFT(resources!DI28, 6) = "BONUS_", CHAR(9) &amp; "BonusType=" &amp; resources!DI28 &amp; CHAR(10), "")
&amp; IF('goody huts'!DI28, "	ImprovementType=IMPROVEMENT_GOODY_HUT" &amp; CHAR(10), "")
&amp; IF(ISBLANK(OFFSET('rivers (2)'!$A$1, 2 * (67 - $A30), 2 * DJ$2 + 1)), "", SUBSTITUTE($C$1, "&lt;direc&gt;", RIGHT(OFFSET('rivers (2)'!$A$1, 2 * (67 - $A30), 2 * DJ$2 + 1), 1)))
&amp; IF(ISBLANK(OFFSET('rivers (2)'!$A$1, 2 * (67 - $A30) + 1, 2 * DJ$2)), "", SUBSTITUTE($D$1, "&lt;direc&gt;", RIGHT(OFFSET('rivers (2)'!$A$1, 2 * (67 - $A30) + 1, 2 * DJ$2), 1)))
&amp; IF(ISBLANK('feature type'!DI28), "EndPlot", SUBSTITUTE(SUBSTITUTE(output!$B$1,
                   "f_type", 'feature type'!DI28),
                   "f_var", 'feature variety'!DI28))
&amp; CHAR(10)</f>
        <v xml:space="preserve">BeginPlot
	x=112,y=40
	TerrainType=TERRAIN_OCEAN
	PlotType=3
EndPlot
</v>
      </c>
      <c r="DK30" t="str">
        <f ca="1">SUBSTITUTE(SUBSTITUTE(SUBSTITUTE(SUBSTITUTE($A$1,
"x_coord",DK$2),
"y_coord",$A30),
"t_type",'terrain type'!DJ28),
"p_type", 'plot type'!DJ28)
&amp; IF(LEFT(resources!DJ28, 6) = "BONUS_", CHAR(9) &amp; "BonusType=" &amp; resources!DJ28 &amp; CHAR(10), "")
&amp; IF('goody huts'!DJ28, "	ImprovementType=IMPROVEMENT_GOODY_HUT" &amp; CHAR(10), "")
&amp; IF(ISBLANK(OFFSET('rivers (2)'!$A$1, 2 * (67 - $A30), 2 * DK$2 + 1)), "", SUBSTITUTE($C$1, "&lt;direc&gt;", RIGHT(OFFSET('rivers (2)'!$A$1, 2 * (67 - $A30), 2 * DK$2 + 1), 1)))
&amp; IF(ISBLANK(OFFSET('rivers (2)'!$A$1, 2 * (67 - $A30) + 1, 2 * DK$2)), "", SUBSTITUTE($D$1, "&lt;direc&gt;", RIGHT(OFFSET('rivers (2)'!$A$1, 2 * (67 - $A30) + 1, 2 * DK$2), 1)))
&amp; IF(ISBLANK('feature type'!DJ28), "EndPlot", SUBSTITUTE(SUBSTITUTE(output!$B$1,
                   "f_type", 'feature type'!DJ28),
                   "f_var", 'feature variety'!DJ28))
&amp; CHAR(10)</f>
        <v xml:space="preserve">BeginPlot
	x=113,y=40
	TerrainType=TERRAIN_OCEAN
	PlotType=3
EndPlot
</v>
      </c>
      <c r="DL30" t="str">
        <f ca="1">SUBSTITUTE(SUBSTITUTE(SUBSTITUTE(SUBSTITUTE($A$1,
"x_coord",DL$2),
"y_coord",$A30),
"t_type",'terrain type'!DK28),
"p_type", 'plot type'!DK28)
&amp; IF(LEFT(resources!DK28, 6) = "BONUS_", CHAR(9) &amp; "BonusType=" &amp; resources!DK28 &amp; CHAR(10), "")
&amp; IF('goody huts'!DK28, "	ImprovementType=IMPROVEMENT_GOODY_HUT" &amp; CHAR(10), "")
&amp; IF(ISBLANK(OFFSET('rivers (2)'!$A$1, 2 * (67 - $A30), 2 * DL$2 + 1)), "", SUBSTITUTE($C$1, "&lt;direc&gt;", RIGHT(OFFSET('rivers (2)'!$A$1, 2 * (67 - $A30), 2 * DL$2 + 1), 1)))
&amp; IF(ISBLANK(OFFSET('rivers (2)'!$A$1, 2 * (67 - $A30) + 1, 2 * DL$2)), "", SUBSTITUTE($D$1, "&lt;direc&gt;", RIGHT(OFFSET('rivers (2)'!$A$1, 2 * (67 - $A30) + 1, 2 * DL$2), 1)))
&amp; IF(ISBLANK('feature type'!DK28), "EndPlot", SUBSTITUTE(SUBSTITUTE(output!$B$1,
                   "f_type", 'feature type'!DK28),
                   "f_var", 'feature variety'!DK28))
&amp; CHAR(10)</f>
        <v xml:space="preserve">BeginPlot
	x=114,y=40
	TerrainType=TERRAIN_OCEAN
	PlotType=3
EndPlot
</v>
      </c>
      <c r="DM30" t="str">
        <f ca="1">SUBSTITUTE(SUBSTITUTE(SUBSTITUTE(SUBSTITUTE($A$1,
"x_coord",DM$2),
"y_coord",$A30),
"t_type",'terrain type'!DL28),
"p_type", 'plot type'!DL28)
&amp; IF(LEFT(resources!DL28, 6) = "BONUS_", CHAR(9) &amp; "BonusType=" &amp; resources!DL28 &amp; CHAR(10), "")
&amp; IF('goody huts'!DL28, "	ImprovementType=IMPROVEMENT_GOODY_HUT" &amp; CHAR(10), "")
&amp; IF(ISBLANK(OFFSET('rivers (2)'!$A$1, 2 * (67 - $A30), 2 * DM$2 + 1)), "", SUBSTITUTE($C$1, "&lt;direc&gt;", RIGHT(OFFSET('rivers (2)'!$A$1, 2 * (67 - $A30), 2 * DM$2 + 1), 1)))
&amp; IF(ISBLANK(OFFSET('rivers (2)'!$A$1, 2 * (67 - $A30) + 1, 2 * DM$2)), "", SUBSTITUTE($D$1, "&lt;direc&gt;", RIGHT(OFFSET('rivers (2)'!$A$1, 2 * (67 - $A30) + 1, 2 * DM$2), 1)))
&amp; IF(ISBLANK('feature type'!DL28), "EndPlot", SUBSTITUTE(SUBSTITUTE(output!$B$1,
                   "f_type", 'feature type'!DL28),
                   "f_var", 'feature variety'!DL28))
&amp; CHAR(10)</f>
        <v xml:space="preserve">BeginPlot
	x=115,y=40
	TerrainType=TERRAIN_OCEAN
	PlotType=3
EndPlot
</v>
      </c>
      <c r="DN30" t="str">
        <f ca="1">SUBSTITUTE(SUBSTITUTE(SUBSTITUTE(SUBSTITUTE($A$1,
"x_coord",DN$2),
"y_coord",$A30),
"t_type",'terrain type'!DM28),
"p_type", 'plot type'!DM28)
&amp; IF(LEFT(resources!DM28, 6) = "BONUS_", CHAR(9) &amp; "BonusType=" &amp; resources!DM28 &amp; CHAR(10), "")
&amp; IF('goody huts'!DM28, "	ImprovementType=IMPROVEMENT_GOODY_HUT" &amp; CHAR(10), "")
&amp; IF(ISBLANK(OFFSET('rivers (2)'!$A$1, 2 * (67 - $A30), 2 * DN$2 + 1)), "", SUBSTITUTE($C$1, "&lt;direc&gt;", RIGHT(OFFSET('rivers (2)'!$A$1, 2 * (67 - $A30), 2 * DN$2 + 1), 1)))
&amp; IF(ISBLANK(OFFSET('rivers (2)'!$A$1, 2 * (67 - $A30) + 1, 2 * DN$2)), "", SUBSTITUTE($D$1, "&lt;direc&gt;", RIGHT(OFFSET('rivers (2)'!$A$1, 2 * (67 - $A30) + 1, 2 * DN$2), 1)))
&amp; IF(ISBLANK('feature type'!DM28), "EndPlot", SUBSTITUTE(SUBSTITUTE(output!$B$1,
                   "f_type", 'feature type'!DM28),
                   "f_var", 'feature variety'!DM28))
&amp; CHAR(10)</f>
        <v xml:space="preserve">BeginPlot
	x=116,y=40
	TerrainType=TERRAIN_OCEAN
	PlotType=3
EndPlot
</v>
      </c>
      <c r="DO30" t="str">
        <f ca="1">SUBSTITUTE(SUBSTITUTE(SUBSTITUTE(SUBSTITUTE($A$1,
"x_coord",DO$2),
"y_coord",$A30),
"t_type",'terrain type'!DN28),
"p_type", 'plot type'!DN28)
&amp; IF(LEFT(resources!DN28, 6) = "BONUS_", CHAR(9) &amp; "BonusType=" &amp; resources!DN28 &amp; CHAR(10), "")
&amp; IF('goody huts'!DN28, "	ImprovementType=IMPROVEMENT_GOODY_HUT" &amp; CHAR(10), "")
&amp; IF(ISBLANK(OFFSET('rivers (2)'!$A$1, 2 * (67 - $A30), 2 * DO$2 + 1)), "", SUBSTITUTE($C$1, "&lt;direc&gt;", RIGHT(OFFSET('rivers (2)'!$A$1, 2 * (67 - $A30), 2 * DO$2 + 1), 1)))
&amp; IF(ISBLANK(OFFSET('rivers (2)'!$A$1, 2 * (67 - $A30) + 1, 2 * DO$2)), "", SUBSTITUTE($D$1, "&lt;direc&gt;", RIGHT(OFFSET('rivers (2)'!$A$1, 2 * (67 - $A30) + 1, 2 * DO$2), 1)))
&amp; IF(ISBLANK('feature type'!DN28), "EndPlot", SUBSTITUTE(SUBSTITUTE(output!$B$1,
                   "f_type", 'feature type'!DN28),
                   "f_var", 'feature variety'!DN28))
&amp; CHAR(10)</f>
        <v xml:space="preserve">BeginPlot
	x=117,y=40
	TerrainType=TERRAIN_OCEAN
	PlotType=3
EndPlot
</v>
      </c>
      <c r="DP30" t="str">
        <f ca="1">SUBSTITUTE(SUBSTITUTE(SUBSTITUTE(SUBSTITUTE($A$1,
"x_coord",DP$2),
"y_coord",$A30),
"t_type",'terrain type'!DO28),
"p_type", 'plot type'!DO28)
&amp; IF(LEFT(resources!DO28, 6) = "BONUS_", CHAR(9) &amp; "BonusType=" &amp; resources!DO28 &amp; CHAR(10), "")
&amp; IF('goody huts'!DO28, "	ImprovementType=IMPROVEMENT_GOODY_HUT" &amp; CHAR(10), "")
&amp; IF(ISBLANK(OFFSET('rivers (2)'!$A$1, 2 * (67 - $A30), 2 * DP$2 + 1)), "", SUBSTITUTE($C$1, "&lt;direc&gt;", RIGHT(OFFSET('rivers (2)'!$A$1, 2 * (67 - $A30), 2 * DP$2 + 1), 1)))
&amp; IF(ISBLANK(OFFSET('rivers (2)'!$A$1, 2 * (67 - $A30) + 1, 2 * DP$2)), "", SUBSTITUTE($D$1, "&lt;direc&gt;", RIGHT(OFFSET('rivers (2)'!$A$1, 2 * (67 - $A30) + 1, 2 * DP$2), 1)))
&amp; IF(ISBLANK('feature type'!DO28), "EndPlot", SUBSTITUTE(SUBSTITUTE(output!$B$1,
                   "f_type", 'feature type'!DO28),
                   "f_var", 'feature variety'!DO28))
&amp; CHAR(10)</f>
        <v xml:space="preserve">BeginPlot
	x=118,y=40
	TerrainType=TERRAIN_OCEAN
	PlotType=3
EndPlot
</v>
      </c>
      <c r="DQ30" t="str">
        <f ca="1">SUBSTITUTE(SUBSTITUTE(SUBSTITUTE(SUBSTITUTE($A$1,
"x_coord",DQ$2),
"y_coord",$A30),
"t_type",'terrain type'!DP28),
"p_type", 'plot type'!DP28)
&amp; IF(LEFT(resources!DP28, 6) = "BONUS_", CHAR(9) &amp; "BonusType=" &amp; resources!DP28 &amp; CHAR(10), "")
&amp; IF('goody huts'!DP28, "	ImprovementType=IMPROVEMENT_GOODY_HUT" &amp; CHAR(10), "")
&amp; IF(ISBLANK(OFFSET('rivers (2)'!$A$1, 2 * (67 - $A30), 2 * DQ$2 + 1)), "", SUBSTITUTE($C$1, "&lt;direc&gt;", RIGHT(OFFSET('rivers (2)'!$A$1, 2 * (67 - $A30), 2 * DQ$2 + 1), 1)))
&amp; IF(ISBLANK(OFFSET('rivers (2)'!$A$1, 2 * (67 - $A30) + 1, 2 * DQ$2)), "", SUBSTITUTE($D$1, "&lt;direc&gt;", RIGHT(OFFSET('rivers (2)'!$A$1, 2 * (67 - $A30) + 1, 2 * DQ$2), 1)))
&amp; IF(ISBLANK('feature type'!DP28), "EndPlot", SUBSTITUTE(SUBSTITUTE(output!$B$1,
                   "f_type", 'feature type'!DP28),
                   "f_var", 'feature variety'!DP28))
&amp; CHAR(10)</f>
        <v xml:space="preserve">BeginPlot
	x=119,y=40
	TerrainType=TERRAIN_OCEAN
	PlotType=3
EndPlot
</v>
      </c>
      <c r="DR30" t="str">
        <f ca="1">SUBSTITUTE(SUBSTITUTE(SUBSTITUTE(SUBSTITUTE($A$1,
"x_coord",DR$2),
"y_coord",$A30),
"t_type",'terrain type'!DQ28),
"p_type", 'plot type'!DQ28)
&amp; IF(LEFT(resources!DQ28, 6) = "BONUS_", CHAR(9) &amp; "BonusType=" &amp; resources!DQ28 &amp; CHAR(10), "")
&amp; IF('goody huts'!DQ28, "	ImprovementType=IMPROVEMENT_GOODY_HUT" &amp; CHAR(10), "")
&amp; IF(ISBLANK(OFFSET('rivers (2)'!$A$1, 2 * (67 - $A30), 2 * DR$2 + 1)), "", SUBSTITUTE($C$1, "&lt;direc&gt;", RIGHT(OFFSET('rivers (2)'!$A$1, 2 * (67 - $A30), 2 * DR$2 + 1), 1)))
&amp; IF(ISBLANK(OFFSET('rivers (2)'!$A$1, 2 * (67 - $A30) + 1, 2 * DR$2)), "", SUBSTITUTE($D$1, "&lt;direc&gt;", RIGHT(OFFSET('rivers (2)'!$A$1, 2 * (67 - $A30) + 1, 2 * DR$2), 1)))
&amp; IF(ISBLANK('feature type'!DQ28), "EndPlot", SUBSTITUTE(SUBSTITUTE(output!$B$1,
                   "f_type", 'feature type'!DQ28),
                   "f_var", 'feature variety'!DQ28))
&amp; CHAR(10)</f>
        <v xml:space="preserve">BeginPlot
	x=120,y=40
	TerrainType=TERRAIN_OCEAN
	PlotType=3
EndPlot
</v>
      </c>
      <c r="DS30" t="str">
        <f ca="1">SUBSTITUTE(SUBSTITUTE(SUBSTITUTE(SUBSTITUTE($A$1,
"x_coord",DS$2),
"y_coord",$A30),
"t_type",'terrain type'!DR28),
"p_type", 'plot type'!DR28)
&amp; IF(LEFT(resources!DR28, 6) = "BONUS_", CHAR(9) &amp; "BonusType=" &amp; resources!DR28 &amp; CHAR(10), "")
&amp; IF('goody huts'!DR28, "	ImprovementType=IMPROVEMENT_GOODY_HUT" &amp; CHAR(10), "")
&amp; IF(ISBLANK(OFFSET('rivers (2)'!$A$1, 2 * (67 - $A30), 2 * DS$2 + 1)), "", SUBSTITUTE($C$1, "&lt;direc&gt;", RIGHT(OFFSET('rivers (2)'!$A$1, 2 * (67 - $A30), 2 * DS$2 + 1), 1)))
&amp; IF(ISBLANK(OFFSET('rivers (2)'!$A$1, 2 * (67 - $A30) + 1, 2 * DS$2)), "", SUBSTITUTE($D$1, "&lt;direc&gt;", RIGHT(OFFSET('rivers (2)'!$A$1, 2 * (67 - $A30) + 1, 2 * DS$2), 1)))
&amp; IF(ISBLANK('feature type'!DR28), "EndPlot", SUBSTITUTE(SUBSTITUTE(output!$B$1,
                   "f_type", 'feature type'!DR28),
                   "f_var", 'feature variety'!DR28))
&amp; CHAR(10)</f>
        <v xml:space="preserve">BeginPlot
	x=121,y=40
	TerrainType=TERRAIN_OCEAN
	PlotType=3
EndPlot
</v>
      </c>
      <c r="DT30" t="str">
        <f ca="1">SUBSTITUTE(SUBSTITUTE(SUBSTITUTE(SUBSTITUTE($A$1,
"x_coord",DT$2),
"y_coord",$A30),
"t_type",'terrain type'!DS28),
"p_type", 'plot type'!DS28)
&amp; IF(LEFT(resources!DS28, 6) = "BONUS_", CHAR(9) &amp; "BonusType=" &amp; resources!DS28 &amp; CHAR(10), "")
&amp; IF('goody huts'!DS28, "	ImprovementType=IMPROVEMENT_GOODY_HUT" &amp; CHAR(10), "")
&amp; IF(ISBLANK(OFFSET('rivers (2)'!$A$1, 2 * (67 - $A30), 2 * DT$2 + 1)), "", SUBSTITUTE($C$1, "&lt;direc&gt;", RIGHT(OFFSET('rivers (2)'!$A$1, 2 * (67 - $A30), 2 * DT$2 + 1), 1)))
&amp; IF(ISBLANK(OFFSET('rivers (2)'!$A$1, 2 * (67 - $A30) + 1, 2 * DT$2)), "", SUBSTITUTE($D$1, "&lt;direc&gt;", RIGHT(OFFSET('rivers (2)'!$A$1, 2 * (67 - $A30) + 1, 2 * DT$2), 1)))
&amp; IF(ISBLANK('feature type'!DS28), "EndPlot", SUBSTITUTE(SUBSTITUTE(output!$B$1,
                   "f_type", 'feature type'!DS28),
                   "f_var", 'feature variety'!DS28))
&amp; CHAR(10)</f>
        <v xml:space="preserve">BeginPlot
	x=122,y=40
	TerrainType=TERRAIN_OCEAN
	PlotType=3
EndPlot
</v>
      </c>
      <c r="DU30" t="str">
        <f ca="1">SUBSTITUTE(SUBSTITUTE(SUBSTITUTE(SUBSTITUTE($A$1,
"x_coord",DU$2),
"y_coord",$A30),
"t_type",'terrain type'!DT28),
"p_type", 'plot type'!DT28)
&amp; IF(LEFT(resources!DT28, 6) = "BONUS_", CHAR(9) &amp; "BonusType=" &amp; resources!DT28 &amp; CHAR(10), "")
&amp; IF('goody huts'!DT28, "	ImprovementType=IMPROVEMENT_GOODY_HUT" &amp; CHAR(10), "")
&amp; IF(ISBLANK(OFFSET('rivers (2)'!$A$1, 2 * (67 - $A30), 2 * DU$2 + 1)), "", SUBSTITUTE($C$1, "&lt;direc&gt;", RIGHT(OFFSET('rivers (2)'!$A$1, 2 * (67 - $A30), 2 * DU$2 + 1), 1)))
&amp; IF(ISBLANK(OFFSET('rivers (2)'!$A$1, 2 * (67 - $A30) + 1, 2 * DU$2)), "", SUBSTITUTE($D$1, "&lt;direc&gt;", RIGHT(OFFSET('rivers (2)'!$A$1, 2 * (67 - $A30) + 1, 2 * DU$2), 1)))
&amp; IF(ISBLANK('feature type'!DT28), "EndPlot", SUBSTITUTE(SUBSTITUTE(output!$B$1,
                   "f_type", 'feature type'!DT28),
                   "f_var", 'feature variety'!DT28))
&amp; CHAR(10)</f>
        <v xml:space="preserve">BeginPlot
	x=123,y=40
	TerrainType=TERRAIN_OCEAN
	PlotType=3
EndPlot
</v>
      </c>
    </row>
    <row r="31" spans="1:125" x14ac:dyDescent="0.25">
      <c r="A31" s="10">
        <v>39</v>
      </c>
      <c r="B31" t="str">
        <f ca="1">SUBSTITUTE(SUBSTITUTE(SUBSTITUTE(SUBSTITUTE($A$1,
"x_coord",B$2),
"y_coord",$A31),
"t_type",'terrain type'!A29),
"p_type", 'plot type'!A29)
&amp; IF(LEFT(resources!A29, 6) = "BONUS_", CHAR(9) &amp; "BonusType=" &amp; resources!A29 &amp; CHAR(10), "")
&amp; IF('goody huts'!A29, "	ImprovementType=IMPROVEMENT_GOODY_HUT" &amp; CHAR(10), "")
&amp; IF(ISBLANK(OFFSET('rivers (2)'!$A$1, 2 * (67 - $A31), 2 * B$2 + 1)), "", SUBSTITUTE($C$1, "&lt;direc&gt;", RIGHT(OFFSET('rivers (2)'!$A$1, 2 * (67 - $A31), 2 * B$2 + 1), 1)))
&amp; IF(ISBLANK(OFFSET('rivers (2)'!$A$1, 2 * (67 - $A31) + 1, 2 * B$2)), "", SUBSTITUTE($D$1, "&lt;direc&gt;", RIGHT(OFFSET('rivers (2)'!$A$1, 2 * (67 - $A31) + 1, 2 * B$2), 1)))
&amp; IF(ISBLANK('feature type'!A29), "EndPlot", SUBSTITUTE(SUBSTITUTE(output!$B$1,
                   "f_type", 'feature type'!A29),
                   "f_var", 'feature variety'!A29))
&amp; CHAR(10)</f>
        <v xml:space="preserve">BeginPlot
	x=0,y=39
	TerrainType=TERRAIN_OCEAN
	PlotType=3
EndPlot
</v>
      </c>
      <c r="C31" t="str">
        <f ca="1">SUBSTITUTE(SUBSTITUTE(SUBSTITUTE(SUBSTITUTE($A$1,
"x_coord",C$2),
"y_coord",$A31),
"t_type",'terrain type'!B29),
"p_type", 'plot type'!B29)
&amp; IF(LEFT(resources!B29, 6) = "BONUS_", CHAR(9) &amp; "BonusType=" &amp; resources!B29 &amp; CHAR(10), "")
&amp; IF('goody huts'!B29, "	ImprovementType=IMPROVEMENT_GOODY_HUT" &amp; CHAR(10), "")
&amp; IF(ISBLANK(OFFSET('rivers (2)'!$A$1, 2 * (67 - $A31), 2 * C$2 + 1)), "", SUBSTITUTE($C$1, "&lt;direc&gt;", RIGHT(OFFSET('rivers (2)'!$A$1, 2 * (67 - $A31), 2 * C$2 + 1), 1)))
&amp; IF(ISBLANK(OFFSET('rivers (2)'!$A$1, 2 * (67 - $A31) + 1, 2 * C$2)), "", SUBSTITUTE($D$1, "&lt;direc&gt;", RIGHT(OFFSET('rivers (2)'!$A$1, 2 * (67 - $A31) + 1, 2 * C$2), 1)))
&amp; IF(ISBLANK('feature type'!B29), "EndPlot", SUBSTITUTE(SUBSTITUTE(output!$B$1,
                   "f_type", 'feature type'!B29),
                   "f_var", 'feature variety'!B29))
&amp; CHAR(10)</f>
        <v xml:space="preserve">BeginPlot
	x=1,y=39
	TerrainType=TERRAIN_COAST
	PlotType=3
EndPlot
</v>
      </c>
      <c r="D31" t="str">
        <f ca="1">SUBSTITUTE(SUBSTITUTE(SUBSTITUTE(SUBSTITUTE($A$1,
"x_coord",D$2),
"y_coord",$A31),
"t_type",'terrain type'!C29),
"p_type", 'plot type'!C29)
&amp; IF(LEFT(resources!C29, 6) = "BONUS_", CHAR(9) &amp; "BonusType=" &amp; resources!C29 &amp; CHAR(10), "")
&amp; IF('goody huts'!C29, "	ImprovementType=IMPROVEMENT_GOODY_HUT" &amp; CHAR(10), "")
&amp; IF(ISBLANK(OFFSET('rivers (2)'!$A$1, 2 * (67 - $A31), 2 * D$2 + 1)), "", SUBSTITUTE($C$1, "&lt;direc&gt;", RIGHT(OFFSET('rivers (2)'!$A$1, 2 * (67 - $A31), 2 * D$2 + 1), 1)))
&amp; IF(ISBLANK(OFFSET('rivers (2)'!$A$1, 2 * (67 - $A31) + 1, 2 * D$2)), "", SUBSTITUTE($D$1, "&lt;direc&gt;", RIGHT(OFFSET('rivers (2)'!$A$1, 2 * (67 - $A31) + 1, 2 * D$2), 1)))
&amp; IF(ISBLANK('feature type'!C29), "EndPlot", SUBSTITUTE(SUBSTITUTE(output!$B$1,
                   "f_type", 'feature type'!C29),
                   "f_var", 'feature variety'!C29))
&amp; CHAR(10)</f>
        <v xml:space="preserve">BeginPlot
	x=2,y=39
	TerrainType=TERRAIN_GRASS
	PlotType=0
EndPlot
</v>
      </c>
      <c r="E31" t="str">
        <f ca="1">SUBSTITUTE(SUBSTITUTE(SUBSTITUTE(SUBSTITUTE($A$1,
"x_coord",E$2),
"y_coord",$A31),
"t_type",'terrain type'!D29),
"p_type", 'plot type'!D29)
&amp; IF(LEFT(resources!D29, 6) = "BONUS_", CHAR(9) &amp; "BonusType=" &amp; resources!D29 &amp; CHAR(10), "")
&amp; IF('goody huts'!D29, "	ImprovementType=IMPROVEMENT_GOODY_HUT" &amp; CHAR(10), "")
&amp; IF(ISBLANK(OFFSET('rivers (2)'!$A$1, 2 * (67 - $A31), 2 * E$2 + 1)), "", SUBSTITUTE($C$1, "&lt;direc&gt;", RIGHT(OFFSET('rivers (2)'!$A$1, 2 * (67 - $A31), 2 * E$2 + 1), 1)))
&amp; IF(ISBLANK(OFFSET('rivers (2)'!$A$1, 2 * (67 - $A31) + 1, 2 * E$2)), "", SUBSTITUTE($D$1, "&lt;direc&gt;", RIGHT(OFFSET('rivers (2)'!$A$1, 2 * (67 - $A31) + 1, 2 * E$2), 1)))
&amp; IF(ISBLANK('feature type'!D29), "EndPlot", SUBSTITUTE(SUBSTITUTE(output!$B$1,
                   "f_type", 'feature type'!D29),
                   "f_var", 'feature variety'!D29))
&amp; CHAR(10)</f>
        <v xml:space="preserve">BeginPlot
	x=3,y=39
	TerrainType=TERRAIN_COAST
	PlotType=3
EndPlot
</v>
      </c>
      <c r="F31" t="str">
        <f ca="1">SUBSTITUTE(SUBSTITUTE(SUBSTITUTE(SUBSTITUTE($A$1,
"x_coord",F$2),
"y_coord",$A31),
"t_type",'terrain type'!E29),
"p_type", 'plot type'!E29)
&amp; IF(LEFT(resources!E29, 6) = "BONUS_", CHAR(9) &amp; "BonusType=" &amp; resources!E29 &amp; CHAR(10), "")
&amp; IF('goody huts'!E29, "	ImprovementType=IMPROVEMENT_GOODY_HUT" &amp; CHAR(10), "")
&amp; IF(ISBLANK(OFFSET('rivers (2)'!$A$1, 2 * (67 - $A31), 2 * F$2 + 1)), "", SUBSTITUTE($C$1, "&lt;direc&gt;", RIGHT(OFFSET('rivers (2)'!$A$1, 2 * (67 - $A31), 2 * F$2 + 1), 1)))
&amp; IF(ISBLANK(OFFSET('rivers (2)'!$A$1, 2 * (67 - $A31) + 1, 2 * F$2)), "", SUBSTITUTE($D$1, "&lt;direc&gt;", RIGHT(OFFSET('rivers (2)'!$A$1, 2 * (67 - $A31) + 1, 2 * F$2), 1)))
&amp; IF(ISBLANK('feature type'!E29), "EndPlot", SUBSTITUTE(SUBSTITUTE(output!$B$1,
                   "f_type", 'feature type'!E29),
                   "f_var", 'feature variety'!E29))
&amp; CHAR(10)</f>
        <v xml:space="preserve">BeginPlot
	x=4,y=39
	TerrainType=TERRAIN_PLAINS
	PlotType=2
	RiverNSDirection=0
	isWOfRiver
	FeatureType=FEATURE_FOREST, FeatureVariety=0
EndPlot
</v>
      </c>
      <c r="G31" t="str">
        <f ca="1">SUBSTITUTE(SUBSTITUTE(SUBSTITUTE(SUBSTITUTE($A$1,
"x_coord",G$2),
"y_coord",$A31),
"t_type",'terrain type'!F29),
"p_type", 'plot type'!F29)
&amp; IF(LEFT(resources!F29, 6) = "BONUS_", CHAR(9) &amp; "BonusType=" &amp; resources!F29 &amp; CHAR(10), "")
&amp; IF('goody huts'!F29, "	ImprovementType=IMPROVEMENT_GOODY_HUT" &amp; CHAR(10), "")
&amp; IF(ISBLANK(OFFSET('rivers (2)'!$A$1, 2 * (67 - $A31), 2 * G$2 + 1)), "", SUBSTITUTE($C$1, "&lt;direc&gt;", RIGHT(OFFSET('rivers (2)'!$A$1, 2 * (67 - $A31), 2 * G$2 + 1), 1)))
&amp; IF(ISBLANK(OFFSET('rivers (2)'!$A$1, 2 * (67 - $A31) + 1, 2 * G$2)), "", SUBSTITUTE($D$1, "&lt;direc&gt;", RIGHT(OFFSET('rivers (2)'!$A$1, 2 * (67 - $A31) + 1, 2 * G$2), 1)))
&amp; IF(ISBLANK('feature type'!F29), "EndPlot", SUBSTITUTE(SUBSTITUTE(output!$B$1,
                   "f_type", 'feature type'!F29),
                   "f_var", 'feature variety'!F29))
&amp; CHAR(10)</f>
        <v xml:space="preserve">BeginPlot
	x=5,y=39
	TerrainType=TERRAIN_GRASS
	PlotType=2
	FeatureType=FEATURE_FOREST, FeatureVariety=0
EndPlot
</v>
      </c>
      <c r="H31" t="str">
        <f ca="1">SUBSTITUTE(SUBSTITUTE(SUBSTITUTE(SUBSTITUTE($A$1,
"x_coord",H$2),
"y_coord",$A31),
"t_type",'terrain type'!G29),
"p_type", 'plot type'!G29)
&amp; IF(LEFT(resources!G29, 6) = "BONUS_", CHAR(9) &amp; "BonusType=" &amp; resources!G29 &amp; CHAR(10), "")
&amp; IF('goody huts'!G29, "	ImprovementType=IMPROVEMENT_GOODY_HUT" &amp; CHAR(10), "")
&amp; IF(ISBLANK(OFFSET('rivers (2)'!$A$1, 2 * (67 - $A31), 2 * H$2 + 1)), "", SUBSTITUTE($C$1, "&lt;direc&gt;", RIGHT(OFFSET('rivers (2)'!$A$1, 2 * (67 - $A31), 2 * H$2 + 1), 1)))
&amp; IF(ISBLANK(OFFSET('rivers (2)'!$A$1, 2 * (67 - $A31) + 1, 2 * H$2)), "", SUBSTITUTE($D$1, "&lt;direc&gt;", RIGHT(OFFSET('rivers (2)'!$A$1, 2 * (67 - $A31) + 1, 2 * H$2), 1)))
&amp; IF(ISBLANK('feature type'!G29), "EndPlot", SUBSTITUTE(SUBSTITUTE(output!$B$1,
                   "f_type", 'feature type'!G29),
                   "f_var", 'feature variety'!G29))
&amp; CHAR(10)</f>
        <v xml:space="preserve">BeginPlot
	x=6,y=39
	TerrainType=TERRAIN_GRASS
	PlotType=1
	FeatureType=FEATURE_FOREST, FeatureVariety=0
EndPlot
</v>
      </c>
      <c r="I31" t="str">
        <f ca="1">SUBSTITUTE(SUBSTITUTE(SUBSTITUTE(SUBSTITUTE($A$1,
"x_coord",I$2),
"y_coord",$A31),
"t_type",'terrain type'!H29),
"p_type", 'plot type'!H29)
&amp; IF(LEFT(resources!H29, 6) = "BONUS_", CHAR(9) &amp; "BonusType=" &amp; resources!H29 &amp; CHAR(10), "")
&amp; IF('goody huts'!H29, "	ImprovementType=IMPROVEMENT_GOODY_HUT" &amp; CHAR(10), "")
&amp; IF(ISBLANK(OFFSET('rivers (2)'!$A$1, 2 * (67 - $A31), 2 * I$2 + 1)), "", SUBSTITUTE($C$1, "&lt;direc&gt;", RIGHT(OFFSET('rivers (2)'!$A$1, 2 * (67 - $A31), 2 * I$2 + 1), 1)))
&amp; IF(ISBLANK(OFFSET('rivers (2)'!$A$1, 2 * (67 - $A31) + 1, 2 * I$2)), "", SUBSTITUTE($D$1, "&lt;direc&gt;", RIGHT(OFFSET('rivers (2)'!$A$1, 2 * (67 - $A31) + 1, 2 * I$2), 1)))
&amp; IF(ISBLANK('feature type'!H29), "EndPlot", SUBSTITUTE(SUBSTITUTE(output!$B$1,
                   "f_type", 'feature type'!H29),
                   "f_var", 'feature variety'!H29))
&amp; CHAR(10)</f>
        <v xml:space="preserve">BeginPlot
	x=7,y=39
	TerrainType=TERRAIN_COAST
	PlotType=3
EndPlot
</v>
      </c>
      <c r="J31" t="str">
        <f ca="1">SUBSTITUTE(SUBSTITUTE(SUBSTITUTE(SUBSTITUTE($A$1,
"x_coord",J$2),
"y_coord",$A31),
"t_type",'terrain type'!I29),
"p_type", 'plot type'!I29)
&amp; IF(LEFT(resources!I29, 6) = "BONUS_", CHAR(9) &amp; "BonusType=" &amp; resources!I29 &amp; CHAR(10), "")
&amp; IF('goody huts'!I29, "	ImprovementType=IMPROVEMENT_GOODY_HUT" &amp; CHAR(10), "")
&amp; IF(ISBLANK(OFFSET('rivers (2)'!$A$1, 2 * (67 - $A31), 2 * J$2 + 1)), "", SUBSTITUTE($C$1, "&lt;direc&gt;", RIGHT(OFFSET('rivers (2)'!$A$1, 2 * (67 - $A31), 2 * J$2 + 1), 1)))
&amp; IF(ISBLANK(OFFSET('rivers (2)'!$A$1, 2 * (67 - $A31) + 1, 2 * J$2)), "", SUBSTITUTE($D$1, "&lt;direc&gt;", RIGHT(OFFSET('rivers (2)'!$A$1, 2 * (67 - $A31) + 1, 2 * J$2), 1)))
&amp; IF(ISBLANK('feature type'!I29), "EndPlot", SUBSTITUTE(SUBSTITUTE(output!$B$1,
                   "f_type", 'feature type'!I29),
                   "f_var", 'feature variety'!I29))
&amp; CHAR(10)</f>
        <v xml:space="preserve">BeginPlot
	x=8,y=39
	TerrainType=TERRAIN_COAST
	PlotType=3
EndPlot
</v>
      </c>
      <c r="K31" t="str">
        <f ca="1">SUBSTITUTE(SUBSTITUTE(SUBSTITUTE(SUBSTITUTE($A$1,
"x_coord",K$2),
"y_coord",$A31),
"t_type",'terrain type'!J29),
"p_type", 'plot type'!J29)
&amp; IF(LEFT(resources!J29, 6) = "BONUS_", CHAR(9) &amp; "BonusType=" &amp; resources!J29 &amp; CHAR(10), "")
&amp; IF('goody huts'!J29, "	ImprovementType=IMPROVEMENT_GOODY_HUT" &amp; CHAR(10), "")
&amp; IF(ISBLANK(OFFSET('rivers (2)'!$A$1, 2 * (67 - $A31), 2 * K$2 + 1)), "", SUBSTITUTE($C$1, "&lt;direc&gt;", RIGHT(OFFSET('rivers (2)'!$A$1, 2 * (67 - $A31), 2 * K$2 + 1), 1)))
&amp; IF(ISBLANK(OFFSET('rivers (2)'!$A$1, 2 * (67 - $A31) + 1, 2 * K$2)), "", SUBSTITUTE($D$1, "&lt;direc&gt;", RIGHT(OFFSET('rivers (2)'!$A$1, 2 * (67 - $A31) + 1, 2 * K$2), 1)))
&amp; IF(ISBLANK('feature type'!J29), "EndPlot", SUBSTITUTE(SUBSTITUTE(output!$B$1,
                   "f_type", 'feature type'!J29),
                   "f_var", 'feature variety'!J29))
&amp; CHAR(10)</f>
        <v xml:space="preserve">BeginPlot
	x=9,y=39
	TerrainType=TERRAIN_OCEAN
	PlotType=3
EndPlot
</v>
      </c>
      <c r="L31" t="str">
        <f ca="1">SUBSTITUTE(SUBSTITUTE(SUBSTITUTE(SUBSTITUTE($A$1,
"x_coord",L$2),
"y_coord",$A31),
"t_type",'terrain type'!K29),
"p_type", 'plot type'!K29)
&amp; IF(LEFT(resources!K29, 6) = "BONUS_", CHAR(9) &amp; "BonusType=" &amp; resources!K29 &amp; CHAR(10), "")
&amp; IF('goody huts'!K29, "	ImprovementType=IMPROVEMENT_GOODY_HUT" &amp; CHAR(10), "")
&amp; IF(ISBLANK(OFFSET('rivers (2)'!$A$1, 2 * (67 - $A31), 2 * L$2 + 1)), "", SUBSTITUTE($C$1, "&lt;direc&gt;", RIGHT(OFFSET('rivers (2)'!$A$1, 2 * (67 - $A31), 2 * L$2 + 1), 1)))
&amp; IF(ISBLANK(OFFSET('rivers (2)'!$A$1, 2 * (67 - $A31) + 1, 2 * L$2)), "", SUBSTITUTE($D$1, "&lt;direc&gt;", RIGHT(OFFSET('rivers (2)'!$A$1, 2 * (67 - $A31) + 1, 2 * L$2), 1)))
&amp; IF(ISBLANK('feature type'!K29), "EndPlot", SUBSTITUTE(SUBSTITUTE(output!$B$1,
                   "f_type", 'feature type'!K29),
                   "f_var", 'feature variety'!K29))
&amp; CHAR(10)</f>
        <v xml:space="preserve">BeginPlot
	x=10,y=39
	TerrainType=TERRAIN_OCEAN
	PlotType=3
EndPlot
</v>
      </c>
      <c r="M31" t="str">
        <f ca="1">SUBSTITUTE(SUBSTITUTE(SUBSTITUTE(SUBSTITUTE($A$1,
"x_coord",M$2),
"y_coord",$A31),
"t_type",'terrain type'!L29),
"p_type", 'plot type'!L29)
&amp; IF(LEFT(resources!L29, 6) = "BONUS_", CHAR(9) &amp; "BonusType=" &amp; resources!L29 &amp; CHAR(10), "")
&amp; IF('goody huts'!L29, "	ImprovementType=IMPROVEMENT_GOODY_HUT" &amp; CHAR(10), "")
&amp; IF(ISBLANK(OFFSET('rivers (2)'!$A$1, 2 * (67 - $A31), 2 * M$2 + 1)), "", SUBSTITUTE($C$1, "&lt;direc&gt;", RIGHT(OFFSET('rivers (2)'!$A$1, 2 * (67 - $A31), 2 * M$2 + 1), 1)))
&amp; IF(ISBLANK(OFFSET('rivers (2)'!$A$1, 2 * (67 - $A31) + 1, 2 * M$2)), "", SUBSTITUTE($D$1, "&lt;direc&gt;", RIGHT(OFFSET('rivers (2)'!$A$1, 2 * (67 - $A31) + 1, 2 * M$2), 1)))
&amp; IF(ISBLANK('feature type'!L29), "EndPlot", SUBSTITUTE(SUBSTITUTE(output!$B$1,
                   "f_type", 'feature type'!L29),
                   "f_var", 'feature variety'!L29))
&amp; CHAR(10)</f>
        <v xml:space="preserve">BeginPlot
	x=11,y=39
	TerrainType=TERRAIN_OCEAN
	PlotType=3
EndPlot
</v>
      </c>
      <c r="N31" t="str">
        <f ca="1">SUBSTITUTE(SUBSTITUTE(SUBSTITUTE(SUBSTITUTE($A$1,
"x_coord",N$2),
"y_coord",$A31),
"t_type",'terrain type'!M29),
"p_type", 'plot type'!M29)
&amp; IF(LEFT(resources!M29, 6) = "BONUS_", CHAR(9) &amp; "BonusType=" &amp; resources!M29 &amp; CHAR(10), "")
&amp; IF('goody huts'!M29, "	ImprovementType=IMPROVEMENT_GOODY_HUT" &amp; CHAR(10), "")
&amp; IF(ISBLANK(OFFSET('rivers (2)'!$A$1, 2 * (67 - $A31), 2 * N$2 + 1)), "", SUBSTITUTE($C$1, "&lt;direc&gt;", RIGHT(OFFSET('rivers (2)'!$A$1, 2 * (67 - $A31), 2 * N$2 + 1), 1)))
&amp; IF(ISBLANK(OFFSET('rivers (2)'!$A$1, 2 * (67 - $A31) + 1, 2 * N$2)), "", SUBSTITUTE($D$1, "&lt;direc&gt;", RIGHT(OFFSET('rivers (2)'!$A$1, 2 * (67 - $A31) + 1, 2 * N$2), 1)))
&amp; IF(ISBLANK('feature type'!M29), "EndPlot", SUBSTITUTE(SUBSTITUTE(output!$B$1,
                   "f_type", 'feature type'!M29),
                   "f_var", 'feature variety'!M29))
&amp; CHAR(10)</f>
        <v xml:space="preserve">BeginPlot
	x=12,y=39
	TerrainType=TERRAIN_COAST
	PlotType=3
EndPlot
</v>
      </c>
      <c r="O31" t="str">
        <f ca="1">SUBSTITUTE(SUBSTITUTE(SUBSTITUTE(SUBSTITUTE($A$1,
"x_coord",O$2),
"y_coord",$A31),
"t_type",'terrain type'!N29),
"p_type", 'plot type'!N29)
&amp; IF(LEFT(resources!N29, 6) = "BONUS_", CHAR(9) &amp; "BonusType=" &amp; resources!N29 &amp; CHAR(10), "")
&amp; IF('goody huts'!N29, "	ImprovementType=IMPROVEMENT_GOODY_HUT" &amp; CHAR(10), "")
&amp; IF(ISBLANK(OFFSET('rivers (2)'!$A$1, 2 * (67 - $A31), 2 * O$2 + 1)), "", SUBSTITUTE($C$1, "&lt;direc&gt;", RIGHT(OFFSET('rivers (2)'!$A$1, 2 * (67 - $A31), 2 * O$2 + 1), 1)))
&amp; IF(ISBLANK(OFFSET('rivers (2)'!$A$1, 2 * (67 - $A31) + 1, 2 * O$2)), "", SUBSTITUTE($D$1, "&lt;direc&gt;", RIGHT(OFFSET('rivers (2)'!$A$1, 2 * (67 - $A31) + 1, 2 * O$2), 1)))
&amp; IF(ISBLANK('feature type'!N29), "EndPlot", SUBSTITUTE(SUBSTITUTE(output!$B$1,
                   "f_type", 'feature type'!N29),
                   "f_var", 'feature variety'!N29))
&amp; CHAR(10)</f>
        <v xml:space="preserve">BeginPlot
	x=13,y=39
	TerrainType=TERRAIN_GRASS
	PlotType=2
	FeatureType=FEATURE_FOREST, FeatureVariety=0
EndPlot
</v>
      </c>
      <c r="P31" t="str">
        <f ca="1">SUBSTITUTE(SUBSTITUTE(SUBSTITUTE(SUBSTITUTE($A$1,
"x_coord",P$2),
"y_coord",$A31),
"t_type",'terrain type'!O29),
"p_type", 'plot type'!O29)
&amp; IF(LEFT(resources!O29, 6) = "BONUS_", CHAR(9) &amp; "BonusType=" &amp; resources!O29 &amp; CHAR(10), "")
&amp; IF('goody huts'!O29, "	ImprovementType=IMPROVEMENT_GOODY_HUT" &amp; CHAR(10), "")
&amp; IF(ISBLANK(OFFSET('rivers (2)'!$A$1, 2 * (67 - $A31), 2 * P$2 + 1)), "", SUBSTITUTE($C$1, "&lt;direc&gt;", RIGHT(OFFSET('rivers (2)'!$A$1, 2 * (67 - $A31), 2 * P$2 + 1), 1)))
&amp; IF(ISBLANK(OFFSET('rivers (2)'!$A$1, 2 * (67 - $A31) + 1, 2 * P$2)), "", SUBSTITUTE($D$1, "&lt;direc&gt;", RIGHT(OFFSET('rivers (2)'!$A$1, 2 * (67 - $A31) + 1, 2 * P$2), 1)))
&amp; IF(ISBLANK('feature type'!O29), "EndPlot", SUBSTITUTE(SUBSTITUTE(output!$B$1,
                   "f_type", 'feature type'!O29),
                   "f_var", 'feature variety'!O29))
&amp; CHAR(10)</f>
        <v xml:space="preserve">BeginPlot
	x=14,y=39
	TerrainType=TERRAIN_GRASS
	PlotType=2
	BonusType=BONUS_DEER
EndPlot
</v>
      </c>
      <c r="Q31" t="str">
        <f ca="1">SUBSTITUTE(SUBSTITUTE(SUBSTITUTE(SUBSTITUTE($A$1,
"x_coord",Q$2),
"y_coord",$A31),
"t_type",'terrain type'!P29),
"p_type", 'plot type'!P29)
&amp; IF(LEFT(resources!P29, 6) = "BONUS_", CHAR(9) &amp; "BonusType=" &amp; resources!P29 &amp; CHAR(10), "")
&amp; IF('goody huts'!P29, "	ImprovementType=IMPROVEMENT_GOODY_HUT" &amp; CHAR(10), "")
&amp; IF(ISBLANK(OFFSET('rivers (2)'!$A$1, 2 * (67 - $A31), 2 * Q$2 + 1)), "", SUBSTITUTE($C$1, "&lt;direc&gt;", RIGHT(OFFSET('rivers (2)'!$A$1, 2 * (67 - $A31), 2 * Q$2 + 1), 1)))
&amp; IF(ISBLANK(OFFSET('rivers (2)'!$A$1, 2 * (67 - $A31) + 1, 2 * Q$2)), "", SUBSTITUTE($D$1, "&lt;direc&gt;", RIGHT(OFFSET('rivers (2)'!$A$1, 2 * (67 - $A31) + 1, 2 * Q$2), 1)))
&amp; IF(ISBLANK('feature type'!P29), "EndPlot", SUBSTITUTE(SUBSTITUTE(output!$B$1,
                   "f_type", 'feature type'!P29),
                   "f_var", 'feature variety'!P29))
&amp; CHAR(10)</f>
        <v xml:space="preserve">BeginPlot
	x=15,y=39
	TerrainType=TERRAIN_GRASS
	PlotType=1
EndPlot
</v>
      </c>
      <c r="R31" t="str">
        <f ca="1">SUBSTITUTE(SUBSTITUTE(SUBSTITUTE(SUBSTITUTE($A$1,
"x_coord",R$2),
"y_coord",$A31),
"t_type",'terrain type'!Q29),
"p_type", 'plot type'!Q29)
&amp; IF(LEFT(resources!Q29, 6) = "BONUS_", CHAR(9) &amp; "BonusType=" &amp; resources!Q29 &amp; CHAR(10), "")
&amp; IF('goody huts'!Q29, "	ImprovementType=IMPROVEMENT_GOODY_HUT" &amp; CHAR(10), "")
&amp; IF(ISBLANK(OFFSET('rivers (2)'!$A$1, 2 * (67 - $A31), 2 * R$2 + 1)), "", SUBSTITUTE($C$1, "&lt;direc&gt;", RIGHT(OFFSET('rivers (2)'!$A$1, 2 * (67 - $A31), 2 * R$2 + 1), 1)))
&amp; IF(ISBLANK(OFFSET('rivers (2)'!$A$1, 2 * (67 - $A31) + 1, 2 * R$2)), "", SUBSTITUTE($D$1, "&lt;direc&gt;", RIGHT(OFFSET('rivers (2)'!$A$1, 2 * (67 - $A31) + 1, 2 * R$2), 1)))
&amp; IF(ISBLANK('feature type'!Q29), "EndPlot", SUBSTITUTE(SUBSTITUTE(output!$B$1,
                   "f_type", 'feature type'!Q29),
                   "f_var", 'feature variety'!Q29))
&amp; CHAR(10)</f>
        <v xml:space="preserve">BeginPlot
	x=16,y=39
	TerrainType=TERRAIN_GRASS
	PlotType=1
	ImprovementType=IMPROVEMENT_GOODY_HUT
	FeatureType=FEATURE_FOREST, FeatureVariety=0
EndPlot
</v>
      </c>
      <c r="S31" t="str">
        <f ca="1">SUBSTITUTE(SUBSTITUTE(SUBSTITUTE(SUBSTITUTE($A$1,
"x_coord",S$2),
"y_coord",$A31),
"t_type",'terrain type'!R29),
"p_type", 'plot type'!R29)
&amp; IF(LEFT(resources!R29, 6) = "BONUS_", CHAR(9) &amp; "BonusType=" &amp; resources!R29 &amp; CHAR(10), "")
&amp; IF('goody huts'!R29, "	ImprovementType=IMPROVEMENT_GOODY_HUT" &amp; CHAR(10), "")
&amp; IF(ISBLANK(OFFSET('rivers (2)'!$A$1, 2 * (67 - $A31), 2 * S$2 + 1)), "", SUBSTITUTE($C$1, "&lt;direc&gt;", RIGHT(OFFSET('rivers (2)'!$A$1, 2 * (67 - $A31), 2 * S$2 + 1), 1)))
&amp; IF(ISBLANK(OFFSET('rivers (2)'!$A$1, 2 * (67 - $A31) + 1, 2 * S$2)), "", SUBSTITUTE($D$1, "&lt;direc&gt;", RIGHT(OFFSET('rivers (2)'!$A$1, 2 * (67 - $A31) + 1, 2 * S$2), 1)))
&amp; IF(ISBLANK('feature type'!R29), "EndPlot", SUBSTITUTE(SUBSTITUTE(output!$B$1,
                   "f_type", 'feature type'!R29),
                   "f_var", 'feature variety'!R29))
&amp; CHAR(10)</f>
        <v xml:space="preserve">BeginPlot
	x=17,y=39
	TerrainType=TERRAIN_GRASS
	PlotType=2
	RiverNSDirection=0
	isWOfRiver
	RiverWEDirection=1
	isNOfRiver
	FeatureType=FEATURE_FOREST, FeatureVariety=0
EndPlot
</v>
      </c>
      <c r="T31" t="str">
        <f ca="1">SUBSTITUTE(SUBSTITUTE(SUBSTITUTE(SUBSTITUTE($A$1,
"x_coord",T$2),
"y_coord",$A31),
"t_type",'terrain type'!S29),
"p_type", 'plot type'!S29)
&amp; IF(LEFT(resources!S29, 6) = "BONUS_", CHAR(9) &amp; "BonusType=" &amp; resources!S29 &amp; CHAR(10), "")
&amp; IF('goody huts'!S29, "	ImprovementType=IMPROVEMENT_GOODY_HUT" &amp; CHAR(10), "")
&amp; IF(ISBLANK(OFFSET('rivers (2)'!$A$1, 2 * (67 - $A31), 2 * T$2 + 1)), "", SUBSTITUTE($C$1, "&lt;direc&gt;", RIGHT(OFFSET('rivers (2)'!$A$1, 2 * (67 - $A31), 2 * T$2 + 1), 1)))
&amp; IF(ISBLANK(OFFSET('rivers (2)'!$A$1, 2 * (67 - $A31) + 1, 2 * T$2)), "", SUBSTITUTE($D$1, "&lt;direc&gt;", RIGHT(OFFSET('rivers (2)'!$A$1, 2 * (67 - $A31) + 1, 2 * T$2), 1)))
&amp; IF(ISBLANK('feature type'!S29), "EndPlot", SUBSTITUTE(SUBSTITUTE(output!$B$1,
                   "f_type", 'feature type'!S29),
                   "f_var", 'feature variety'!S29))
&amp; CHAR(10)</f>
        <v xml:space="preserve">BeginPlot
	x=18,y=39
	TerrainType=TERRAIN_GRASS
	PlotType=2
	FeatureType=FEATURE_FOREST, FeatureVariety=0
EndPlot
</v>
      </c>
      <c r="U31" t="str">
        <f ca="1">SUBSTITUTE(SUBSTITUTE(SUBSTITUTE(SUBSTITUTE($A$1,
"x_coord",U$2),
"y_coord",$A31),
"t_type",'terrain type'!T29),
"p_type", 'plot type'!T29)
&amp; IF(LEFT(resources!T29, 6) = "BONUS_", CHAR(9) &amp; "BonusType=" &amp; resources!T29 &amp; CHAR(10), "")
&amp; IF('goody huts'!T29, "	ImprovementType=IMPROVEMENT_GOODY_HUT" &amp; CHAR(10), "")
&amp; IF(ISBLANK(OFFSET('rivers (2)'!$A$1, 2 * (67 - $A31), 2 * U$2 + 1)), "", SUBSTITUTE($C$1, "&lt;direc&gt;", RIGHT(OFFSET('rivers (2)'!$A$1, 2 * (67 - $A31), 2 * U$2 + 1), 1)))
&amp; IF(ISBLANK(OFFSET('rivers (2)'!$A$1, 2 * (67 - $A31) + 1, 2 * U$2)), "", SUBSTITUTE($D$1, "&lt;direc&gt;", RIGHT(OFFSET('rivers (2)'!$A$1, 2 * (67 - $A31) + 1, 2 * U$2), 1)))
&amp; IF(ISBLANK('feature type'!T29), "EndPlot", SUBSTITUTE(SUBSTITUTE(output!$B$1,
                   "f_type", 'feature type'!T29),
                   "f_var", 'feature variety'!T29))
&amp; CHAR(10)</f>
        <v xml:space="preserve">BeginPlot
	x=19,y=39
	TerrainType=TERRAIN_GRASS
	PlotType=2
	FeatureType=FEATURE_FOREST, FeatureVariety=0
EndPlot
</v>
      </c>
      <c r="V31" t="str">
        <f ca="1">SUBSTITUTE(SUBSTITUTE(SUBSTITUTE(SUBSTITUTE($A$1,
"x_coord",V$2),
"y_coord",$A31),
"t_type",'terrain type'!U29),
"p_type", 'plot type'!U29)
&amp; IF(LEFT(resources!U29, 6) = "BONUS_", CHAR(9) &amp; "BonusType=" &amp; resources!U29 &amp; CHAR(10), "")
&amp; IF('goody huts'!U29, "	ImprovementType=IMPROVEMENT_GOODY_HUT" &amp; CHAR(10), "")
&amp; IF(ISBLANK(OFFSET('rivers (2)'!$A$1, 2 * (67 - $A31), 2 * V$2 + 1)), "", SUBSTITUTE($C$1, "&lt;direc&gt;", RIGHT(OFFSET('rivers (2)'!$A$1, 2 * (67 - $A31), 2 * V$2 + 1), 1)))
&amp; IF(ISBLANK(OFFSET('rivers (2)'!$A$1, 2 * (67 - $A31) + 1, 2 * V$2)), "", SUBSTITUTE($D$1, "&lt;direc&gt;", RIGHT(OFFSET('rivers (2)'!$A$1, 2 * (67 - $A31) + 1, 2 * V$2), 1)))
&amp; IF(ISBLANK('feature type'!U29), "EndPlot", SUBSTITUTE(SUBSTITUTE(output!$B$1,
                   "f_type", 'feature type'!U29),
                   "f_var", 'feature variety'!U29))
&amp; CHAR(10)</f>
        <v xml:space="preserve">BeginPlot
	x=20,y=39
	TerrainType=TERRAIN_GRASS
	PlotType=2
EndPlot
</v>
      </c>
      <c r="W31" t="str">
        <f ca="1">SUBSTITUTE(SUBSTITUTE(SUBSTITUTE(SUBSTITUTE($A$1,
"x_coord",W$2),
"y_coord",$A31),
"t_type",'terrain type'!V29),
"p_type", 'plot type'!V29)
&amp; IF(LEFT(resources!V29, 6) = "BONUS_", CHAR(9) &amp; "BonusType=" &amp; resources!V29 &amp; CHAR(10), "")
&amp; IF('goody huts'!V29, "	ImprovementType=IMPROVEMENT_GOODY_HUT" &amp; CHAR(10), "")
&amp; IF(ISBLANK(OFFSET('rivers (2)'!$A$1, 2 * (67 - $A31), 2 * W$2 + 1)), "", SUBSTITUTE($C$1, "&lt;direc&gt;", RIGHT(OFFSET('rivers (2)'!$A$1, 2 * (67 - $A31), 2 * W$2 + 1), 1)))
&amp; IF(ISBLANK(OFFSET('rivers (2)'!$A$1, 2 * (67 - $A31) + 1, 2 * W$2)), "", SUBSTITUTE($D$1, "&lt;direc&gt;", RIGHT(OFFSET('rivers (2)'!$A$1, 2 * (67 - $A31) + 1, 2 * W$2), 1)))
&amp; IF(ISBLANK('feature type'!V29), "EndPlot", SUBSTITUTE(SUBSTITUTE(output!$B$1,
                   "f_type", 'feature type'!V29),
                   "f_var", 'feature variety'!V29))
&amp; CHAR(10)</f>
        <v xml:space="preserve">BeginPlot
	x=21,y=39
	TerrainType=TERRAIN_GRASS
	PlotType=2
EndPlot
</v>
      </c>
      <c r="X31" t="str">
        <f ca="1">SUBSTITUTE(SUBSTITUTE(SUBSTITUTE(SUBSTITUTE($A$1,
"x_coord",X$2),
"y_coord",$A31),
"t_type",'terrain type'!W29),
"p_type", 'plot type'!W29)
&amp; IF(LEFT(resources!W29, 6) = "BONUS_", CHAR(9) &amp; "BonusType=" &amp; resources!W29 &amp; CHAR(10), "")
&amp; IF('goody huts'!W29, "	ImprovementType=IMPROVEMENT_GOODY_HUT" &amp; CHAR(10), "")
&amp; IF(ISBLANK(OFFSET('rivers (2)'!$A$1, 2 * (67 - $A31), 2 * X$2 + 1)), "", SUBSTITUTE($C$1, "&lt;direc&gt;", RIGHT(OFFSET('rivers (2)'!$A$1, 2 * (67 - $A31), 2 * X$2 + 1), 1)))
&amp; IF(ISBLANK(OFFSET('rivers (2)'!$A$1, 2 * (67 - $A31) + 1, 2 * X$2)), "", SUBSTITUTE($D$1, "&lt;direc&gt;", RIGHT(OFFSET('rivers (2)'!$A$1, 2 * (67 - $A31) + 1, 2 * X$2), 1)))
&amp; IF(ISBLANK('feature type'!W29), "EndPlot", SUBSTITUTE(SUBSTITUTE(output!$B$1,
                   "f_type", 'feature type'!W29),
                   "f_var", 'feature variety'!W29))
&amp; CHAR(10)</f>
        <v xml:space="preserve">BeginPlot
	x=22,y=39
	TerrainType=TERRAIN_GRASS
	PlotType=2
	FeatureType=FEATURE_FOREST, FeatureVariety=0
EndPlot
</v>
      </c>
      <c r="Y31" t="str">
        <f ca="1">SUBSTITUTE(SUBSTITUTE(SUBSTITUTE(SUBSTITUTE($A$1,
"x_coord",Y$2),
"y_coord",$A31),
"t_type",'terrain type'!X29),
"p_type", 'plot type'!X29)
&amp; IF(LEFT(resources!X29, 6) = "BONUS_", CHAR(9) &amp; "BonusType=" &amp; resources!X29 &amp; CHAR(10), "")
&amp; IF('goody huts'!X29, "	ImprovementType=IMPROVEMENT_GOODY_HUT" &amp; CHAR(10), "")
&amp; IF(ISBLANK(OFFSET('rivers (2)'!$A$1, 2 * (67 - $A31), 2 * Y$2 + 1)), "", SUBSTITUTE($C$1, "&lt;direc&gt;", RIGHT(OFFSET('rivers (2)'!$A$1, 2 * (67 - $A31), 2 * Y$2 + 1), 1)))
&amp; IF(ISBLANK(OFFSET('rivers (2)'!$A$1, 2 * (67 - $A31) + 1, 2 * Y$2)), "", SUBSTITUTE($D$1, "&lt;direc&gt;", RIGHT(OFFSET('rivers (2)'!$A$1, 2 * (67 - $A31) + 1, 2 * Y$2), 1)))
&amp; IF(ISBLANK('feature type'!X29), "EndPlot", SUBSTITUTE(SUBSTITUTE(output!$B$1,
                   "f_type", 'feature type'!X29),
                   "f_var", 'feature variety'!X29))
&amp; CHAR(10)</f>
        <v xml:space="preserve">BeginPlot
	x=23,y=39
	TerrainType=TERRAIN_GRASS
	PlotType=2
	FeatureType=FEATURE_FOREST, FeatureVariety=0
EndPlot
</v>
      </c>
      <c r="Z31" t="str">
        <f ca="1">SUBSTITUTE(SUBSTITUTE(SUBSTITUTE(SUBSTITUTE($A$1,
"x_coord",Z$2),
"y_coord",$A31),
"t_type",'terrain type'!Y29),
"p_type", 'plot type'!Y29)
&amp; IF(LEFT(resources!Y29, 6) = "BONUS_", CHAR(9) &amp; "BonusType=" &amp; resources!Y29 &amp; CHAR(10), "")
&amp; IF('goody huts'!Y29, "	ImprovementType=IMPROVEMENT_GOODY_HUT" &amp; CHAR(10), "")
&amp; IF(ISBLANK(OFFSET('rivers (2)'!$A$1, 2 * (67 - $A31), 2 * Z$2 + 1)), "", SUBSTITUTE($C$1, "&lt;direc&gt;", RIGHT(OFFSET('rivers (2)'!$A$1, 2 * (67 - $A31), 2 * Z$2 + 1), 1)))
&amp; IF(ISBLANK(OFFSET('rivers (2)'!$A$1, 2 * (67 - $A31) + 1, 2 * Z$2)), "", SUBSTITUTE($D$1, "&lt;direc&gt;", RIGHT(OFFSET('rivers (2)'!$A$1, 2 * (67 - $A31) + 1, 2 * Z$2), 1)))
&amp; IF(ISBLANK('feature type'!Y29), "EndPlot", SUBSTITUTE(SUBSTITUTE(output!$B$1,
                   "f_type", 'feature type'!Y29),
                   "f_var", 'feature variety'!Y29))
&amp; CHAR(10)</f>
        <v xml:space="preserve">BeginPlot
	x=24,y=39
	TerrainType=TERRAIN_GRASS
	PlotType=2
	FeatureType=FEATURE_FOREST, FeatureVariety=0
EndPlot
</v>
      </c>
      <c r="AA31" t="str">
        <f ca="1">SUBSTITUTE(SUBSTITUTE(SUBSTITUTE(SUBSTITUTE($A$1,
"x_coord",AA$2),
"y_coord",$A31),
"t_type",'terrain type'!Z29),
"p_type", 'plot type'!Z29)
&amp; IF(LEFT(resources!Z29, 6) = "BONUS_", CHAR(9) &amp; "BonusType=" &amp; resources!Z29 &amp; CHAR(10), "")
&amp; IF('goody huts'!Z29, "	ImprovementType=IMPROVEMENT_GOODY_HUT" &amp; CHAR(10), "")
&amp; IF(ISBLANK(OFFSET('rivers (2)'!$A$1, 2 * (67 - $A31), 2 * AA$2 + 1)), "", SUBSTITUTE($C$1, "&lt;direc&gt;", RIGHT(OFFSET('rivers (2)'!$A$1, 2 * (67 - $A31), 2 * AA$2 + 1), 1)))
&amp; IF(ISBLANK(OFFSET('rivers (2)'!$A$1, 2 * (67 - $A31) + 1, 2 * AA$2)), "", SUBSTITUTE($D$1, "&lt;direc&gt;", RIGHT(OFFSET('rivers (2)'!$A$1, 2 * (67 - $A31) + 1, 2 * AA$2), 1)))
&amp; IF(ISBLANK('feature type'!Z29), "EndPlot", SUBSTITUTE(SUBSTITUTE(output!$B$1,
                   "f_type", 'feature type'!Z29),
                   "f_var", 'feature variety'!Z29))
&amp; CHAR(10)</f>
        <v xml:space="preserve">BeginPlot
	x=25,y=39
	TerrainType=TERRAIN_GRASS
	PlotType=2
	RiverNSDirection=2
	isWOfRiver
	RiverWEDirection=3
	isNOfRiver
	FeatureType=FEATURE_FOREST, FeatureVariety=0
EndPlot
</v>
      </c>
      <c r="AB31" t="str">
        <f ca="1">SUBSTITUTE(SUBSTITUTE(SUBSTITUTE(SUBSTITUTE($A$1,
"x_coord",AB$2),
"y_coord",$A31),
"t_type",'terrain type'!AA29),
"p_type", 'plot type'!AA29)
&amp; IF(LEFT(resources!AA29, 6) = "BONUS_", CHAR(9) &amp; "BonusType=" &amp; resources!AA29 &amp; CHAR(10), "")
&amp; IF('goody huts'!AA29, "	ImprovementType=IMPROVEMENT_GOODY_HUT" &amp; CHAR(10), "")
&amp; IF(ISBLANK(OFFSET('rivers (2)'!$A$1, 2 * (67 - $A31), 2 * AB$2 + 1)), "", SUBSTITUTE($C$1, "&lt;direc&gt;", RIGHT(OFFSET('rivers (2)'!$A$1, 2 * (67 - $A31), 2 * AB$2 + 1), 1)))
&amp; IF(ISBLANK(OFFSET('rivers (2)'!$A$1, 2 * (67 - $A31) + 1, 2 * AB$2)), "", SUBSTITUTE($D$1, "&lt;direc&gt;", RIGHT(OFFSET('rivers (2)'!$A$1, 2 * (67 - $A31) + 1, 2 * AB$2), 1)))
&amp; IF(ISBLANK('feature type'!AA29), "EndPlot", SUBSTITUTE(SUBSTITUTE(output!$B$1,
                   "f_type", 'feature type'!AA29),
                   "f_var", 'feature variety'!AA29))
&amp; CHAR(10)</f>
        <v xml:space="preserve">BeginPlot
	x=26,y=39
	TerrainType=TERRAIN_GRASS
	PlotType=2
	FeatureType=FEATURE_FOREST, FeatureVariety=0
EndPlot
</v>
      </c>
      <c r="AC31" t="str">
        <f ca="1">SUBSTITUTE(SUBSTITUTE(SUBSTITUTE(SUBSTITUTE($A$1,
"x_coord",AC$2),
"y_coord",$A31),
"t_type",'terrain type'!AB29),
"p_type", 'plot type'!AB29)
&amp; IF(LEFT(resources!AB29, 6) = "BONUS_", CHAR(9) &amp; "BonusType=" &amp; resources!AB29 &amp; CHAR(10), "")
&amp; IF('goody huts'!AB29, "	ImprovementType=IMPROVEMENT_GOODY_HUT" &amp; CHAR(10), "")
&amp; IF(ISBLANK(OFFSET('rivers (2)'!$A$1, 2 * (67 - $A31), 2 * AC$2 + 1)), "", SUBSTITUTE($C$1, "&lt;direc&gt;", RIGHT(OFFSET('rivers (2)'!$A$1, 2 * (67 - $A31), 2 * AC$2 + 1), 1)))
&amp; IF(ISBLANK(OFFSET('rivers (2)'!$A$1, 2 * (67 - $A31) + 1, 2 * AC$2)), "", SUBSTITUTE($D$1, "&lt;direc&gt;", RIGHT(OFFSET('rivers (2)'!$A$1, 2 * (67 - $A31) + 1, 2 * AC$2), 1)))
&amp; IF(ISBLANK('feature type'!AB29), "EndPlot", SUBSTITUTE(SUBSTITUTE(output!$B$1,
                   "f_type", 'feature type'!AB29),
                   "f_var", 'feature variety'!AB29))
&amp; CHAR(10)</f>
        <v xml:space="preserve">BeginPlot
	x=27,y=39
	TerrainType=TERRAIN_GRASS
	PlotType=2
EndPlot
</v>
      </c>
      <c r="AD31" t="str">
        <f ca="1">SUBSTITUTE(SUBSTITUTE(SUBSTITUTE(SUBSTITUTE($A$1,
"x_coord",AD$2),
"y_coord",$A31),
"t_type",'terrain type'!AC29),
"p_type", 'plot type'!AC29)
&amp; IF(LEFT(resources!AC29, 6) = "BONUS_", CHAR(9) &amp; "BonusType=" &amp; resources!AC29 &amp; CHAR(10), "")
&amp; IF('goody huts'!AC29, "	ImprovementType=IMPROVEMENT_GOODY_HUT" &amp; CHAR(10), "")
&amp; IF(ISBLANK(OFFSET('rivers (2)'!$A$1, 2 * (67 - $A31), 2 * AD$2 + 1)), "", SUBSTITUTE($C$1, "&lt;direc&gt;", RIGHT(OFFSET('rivers (2)'!$A$1, 2 * (67 - $A31), 2 * AD$2 + 1), 1)))
&amp; IF(ISBLANK(OFFSET('rivers (2)'!$A$1, 2 * (67 - $A31) + 1, 2 * AD$2)), "", SUBSTITUTE($D$1, "&lt;direc&gt;", RIGHT(OFFSET('rivers (2)'!$A$1, 2 * (67 - $A31) + 1, 2 * AD$2), 1)))
&amp; IF(ISBLANK('feature type'!AC29), "EndPlot", SUBSTITUTE(SUBSTITUTE(output!$B$1,
                   "f_type", 'feature type'!AC29),
                   "f_var", 'feature variety'!AC29))
&amp; CHAR(10)</f>
        <v xml:space="preserve">BeginPlot
	x=28,y=39
	TerrainType=TERRAIN_GRASS
	PlotType=2
	FeatureType=FEATURE_FOREST, FeatureVariety=0
EndPlot
</v>
      </c>
      <c r="AE31" t="str">
        <f ca="1">SUBSTITUTE(SUBSTITUTE(SUBSTITUTE(SUBSTITUTE($A$1,
"x_coord",AE$2),
"y_coord",$A31),
"t_type",'terrain type'!AD29),
"p_type", 'plot type'!AD29)
&amp; IF(LEFT(resources!AD29, 6) = "BONUS_", CHAR(9) &amp; "BonusType=" &amp; resources!AD29 &amp; CHAR(10), "")
&amp; IF('goody huts'!AD29, "	ImprovementType=IMPROVEMENT_GOODY_HUT" &amp; CHAR(10), "")
&amp; IF(ISBLANK(OFFSET('rivers (2)'!$A$1, 2 * (67 - $A31), 2 * AE$2 + 1)), "", SUBSTITUTE($C$1, "&lt;direc&gt;", RIGHT(OFFSET('rivers (2)'!$A$1, 2 * (67 - $A31), 2 * AE$2 + 1), 1)))
&amp; IF(ISBLANK(OFFSET('rivers (2)'!$A$1, 2 * (67 - $A31) + 1, 2 * AE$2)), "", SUBSTITUTE($D$1, "&lt;direc&gt;", RIGHT(OFFSET('rivers (2)'!$A$1, 2 * (67 - $A31) + 1, 2 * AE$2), 1)))
&amp; IF(ISBLANK('feature type'!AD29), "EndPlot", SUBSTITUTE(SUBSTITUTE(output!$B$1,
                   "f_type", 'feature type'!AD29),
                   "f_var", 'feature variety'!AD29))
&amp; CHAR(10)</f>
        <v xml:space="preserve">BeginPlot
	x=29,y=39
	TerrainType=TERRAIN_GRASS
	PlotType=1
	FeatureType=FEATURE_FOREST, FeatureVariety=0
EndPlot
</v>
      </c>
      <c r="AF31" t="str">
        <f ca="1">SUBSTITUTE(SUBSTITUTE(SUBSTITUTE(SUBSTITUTE($A$1,
"x_coord",AF$2),
"y_coord",$A31),
"t_type",'terrain type'!AE29),
"p_type", 'plot type'!AE29)
&amp; IF(LEFT(resources!AE29, 6) = "BONUS_", CHAR(9) &amp; "BonusType=" &amp; resources!AE29 &amp; CHAR(10), "")
&amp; IF('goody huts'!AE29, "	ImprovementType=IMPROVEMENT_GOODY_HUT" &amp; CHAR(10), "")
&amp; IF(ISBLANK(OFFSET('rivers (2)'!$A$1, 2 * (67 - $A31), 2 * AF$2 + 1)), "", SUBSTITUTE($C$1, "&lt;direc&gt;", RIGHT(OFFSET('rivers (2)'!$A$1, 2 * (67 - $A31), 2 * AF$2 + 1), 1)))
&amp; IF(ISBLANK(OFFSET('rivers (2)'!$A$1, 2 * (67 - $A31) + 1, 2 * AF$2)), "", SUBSTITUTE($D$1, "&lt;direc&gt;", RIGHT(OFFSET('rivers (2)'!$A$1, 2 * (67 - $A31) + 1, 2 * AF$2), 1)))
&amp; IF(ISBLANK('feature type'!AE29), "EndPlot", SUBSTITUTE(SUBSTITUTE(output!$B$1,
                   "f_type", 'feature type'!AE29),
                   "f_var", 'feature variety'!AE29))
&amp; CHAR(10)</f>
        <v xml:space="preserve">BeginPlot
	x=30,y=39
	TerrainType=TERRAIN_GRASS
	PlotType=1
EndPlot
</v>
      </c>
      <c r="AG31" t="str">
        <f ca="1">SUBSTITUTE(SUBSTITUTE(SUBSTITUTE(SUBSTITUTE($A$1,
"x_coord",AG$2),
"y_coord",$A31),
"t_type",'terrain type'!AF29),
"p_type", 'plot type'!AF29)
&amp; IF(LEFT(resources!AF29, 6) = "BONUS_", CHAR(9) &amp; "BonusType=" &amp; resources!AF29 &amp; CHAR(10), "")
&amp; IF('goody huts'!AF29, "	ImprovementType=IMPROVEMENT_GOODY_HUT" &amp; CHAR(10), "")
&amp; IF(ISBLANK(OFFSET('rivers (2)'!$A$1, 2 * (67 - $A31), 2 * AG$2 + 1)), "", SUBSTITUTE($C$1, "&lt;direc&gt;", RIGHT(OFFSET('rivers (2)'!$A$1, 2 * (67 - $A31), 2 * AG$2 + 1), 1)))
&amp; IF(ISBLANK(OFFSET('rivers (2)'!$A$1, 2 * (67 - $A31) + 1, 2 * AG$2)), "", SUBSTITUTE($D$1, "&lt;direc&gt;", RIGHT(OFFSET('rivers (2)'!$A$1, 2 * (67 - $A31) + 1, 2 * AG$2), 1)))
&amp; IF(ISBLANK('feature type'!AF29), "EndPlot", SUBSTITUTE(SUBSTITUTE(output!$B$1,
                   "f_type", 'feature type'!AF29),
                   "f_var", 'feature variety'!AF29))
&amp; CHAR(10)</f>
        <v xml:space="preserve">BeginPlot
	x=31,y=39
	TerrainType=TERRAIN_GRASS
	PlotType=1
	FeatureType=FEATURE_FOREST, FeatureVariety=0
EndPlot
</v>
      </c>
      <c r="AH31" t="str">
        <f ca="1">SUBSTITUTE(SUBSTITUTE(SUBSTITUTE(SUBSTITUTE($A$1,
"x_coord",AH$2),
"y_coord",$A31),
"t_type",'terrain type'!AG29),
"p_type", 'plot type'!AG29)
&amp; IF(LEFT(resources!AG29, 6) = "BONUS_", CHAR(9) &amp; "BonusType=" &amp; resources!AG29 &amp; CHAR(10), "")
&amp; IF('goody huts'!AG29, "	ImprovementType=IMPROVEMENT_GOODY_HUT" &amp; CHAR(10), "")
&amp; IF(ISBLANK(OFFSET('rivers (2)'!$A$1, 2 * (67 - $A31), 2 * AH$2 + 1)), "", SUBSTITUTE($C$1, "&lt;direc&gt;", RIGHT(OFFSET('rivers (2)'!$A$1, 2 * (67 - $A31), 2 * AH$2 + 1), 1)))
&amp; IF(ISBLANK(OFFSET('rivers (2)'!$A$1, 2 * (67 - $A31) + 1, 2 * AH$2)), "", SUBSTITUTE($D$1, "&lt;direc&gt;", RIGHT(OFFSET('rivers (2)'!$A$1, 2 * (67 - $A31) + 1, 2 * AH$2), 1)))
&amp; IF(ISBLANK('feature type'!AG29), "EndPlot", SUBSTITUTE(SUBSTITUTE(output!$B$1,
                   "f_type", 'feature type'!AG29),
                   "f_var", 'feature variety'!AG29))
&amp; CHAR(10)</f>
        <v xml:space="preserve">BeginPlot
	x=32,y=39
	TerrainType=TERRAIN_GRASS
	PlotType=2
EndPlot
</v>
      </c>
      <c r="AI31" t="str">
        <f ca="1">SUBSTITUTE(SUBSTITUTE(SUBSTITUTE(SUBSTITUTE($A$1,
"x_coord",AI$2),
"y_coord",$A31),
"t_type",'terrain type'!AH29),
"p_type", 'plot type'!AH29)
&amp; IF(LEFT(resources!AH29, 6) = "BONUS_", CHAR(9) &amp; "BonusType=" &amp; resources!AH29 &amp; CHAR(10), "")
&amp; IF('goody huts'!AH29, "	ImprovementType=IMPROVEMENT_GOODY_HUT" &amp; CHAR(10), "")
&amp; IF(ISBLANK(OFFSET('rivers (2)'!$A$1, 2 * (67 - $A31), 2 * AI$2 + 1)), "", SUBSTITUTE($C$1, "&lt;direc&gt;", RIGHT(OFFSET('rivers (2)'!$A$1, 2 * (67 - $A31), 2 * AI$2 + 1), 1)))
&amp; IF(ISBLANK(OFFSET('rivers (2)'!$A$1, 2 * (67 - $A31) + 1, 2 * AI$2)), "", SUBSTITUTE($D$1, "&lt;direc&gt;", RIGHT(OFFSET('rivers (2)'!$A$1, 2 * (67 - $A31) + 1, 2 * AI$2), 1)))
&amp; IF(ISBLANK('feature type'!AH29), "EndPlot", SUBSTITUTE(SUBSTITUTE(output!$B$1,
                   "f_type", 'feature type'!AH29),
                   "f_var", 'feature variety'!AH29))
&amp; CHAR(10)</f>
        <v xml:space="preserve">BeginPlot
	x=33,y=39
	TerrainType=TERRAIN_GRASS
	PlotType=2
	FeatureType=FEATURE_FOREST, FeatureVariety=0
EndPlot
</v>
      </c>
      <c r="AJ31" t="str">
        <f ca="1">SUBSTITUTE(SUBSTITUTE(SUBSTITUTE(SUBSTITUTE($A$1,
"x_coord",AJ$2),
"y_coord",$A31),
"t_type",'terrain type'!AI29),
"p_type", 'plot type'!AI29)
&amp; IF(LEFT(resources!AI29, 6) = "BONUS_", CHAR(9) &amp; "BonusType=" &amp; resources!AI29 &amp; CHAR(10), "")
&amp; IF('goody huts'!AI29, "	ImprovementType=IMPROVEMENT_GOODY_HUT" &amp; CHAR(10), "")
&amp; IF(ISBLANK(OFFSET('rivers (2)'!$A$1, 2 * (67 - $A31), 2 * AJ$2 + 1)), "", SUBSTITUTE($C$1, "&lt;direc&gt;", RIGHT(OFFSET('rivers (2)'!$A$1, 2 * (67 - $A31), 2 * AJ$2 + 1), 1)))
&amp; IF(ISBLANK(OFFSET('rivers (2)'!$A$1, 2 * (67 - $A31) + 1, 2 * AJ$2)), "", SUBSTITUTE($D$1, "&lt;direc&gt;", RIGHT(OFFSET('rivers (2)'!$A$1, 2 * (67 - $A31) + 1, 2 * AJ$2), 1)))
&amp; IF(ISBLANK('feature type'!AI29), "EndPlot", SUBSTITUTE(SUBSTITUTE(output!$B$1,
                   "f_type", 'feature type'!AI29),
                   "f_var", 'feature variety'!AI29))
&amp; CHAR(10)</f>
        <v xml:space="preserve">BeginPlot
	x=34,y=39
	TerrainType=TERRAIN_GRASS
	PlotType=1
	FeatureType=FEATURE_FOREST, FeatureVariety=0
EndPlot
</v>
      </c>
      <c r="AK31" t="str">
        <f ca="1">SUBSTITUTE(SUBSTITUTE(SUBSTITUTE(SUBSTITUTE($A$1,
"x_coord",AK$2),
"y_coord",$A31),
"t_type",'terrain type'!AJ29),
"p_type", 'plot type'!AJ29)
&amp; IF(LEFT(resources!AJ29, 6) = "BONUS_", CHAR(9) &amp; "BonusType=" &amp; resources!AJ29 &amp; CHAR(10), "")
&amp; IF('goody huts'!AJ29, "	ImprovementType=IMPROVEMENT_GOODY_HUT" &amp; CHAR(10), "")
&amp; IF(ISBLANK(OFFSET('rivers (2)'!$A$1, 2 * (67 - $A31), 2 * AK$2 + 1)), "", SUBSTITUTE($C$1, "&lt;direc&gt;", RIGHT(OFFSET('rivers (2)'!$A$1, 2 * (67 - $A31), 2 * AK$2 + 1), 1)))
&amp; IF(ISBLANK(OFFSET('rivers (2)'!$A$1, 2 * (67 - $A31) + 1, 2 * AK$2)), "", SUBSTITUTE($D$1, "&lt;direc&gt;", RIGHT(OFFSET('rivers (2)'!$A$1, 2 * (67 - $A31) + 1, 2 * AK$2), 1)))
&amp; IF(ISBLANK('feature type'!AJ29), "EndPlot", SUBSTITUTE(SUBSTITUTE(output!$B$1,
                   "f_type", 'feature type'!AJ29),
                   "f_var", 'feature variety'!AJ29))
&amp; CHAR(10)</f>
        <v xml:space="preserve">BeginPlot
	x=35,y=39
	TerrainType=TERRAIN_GRASS
	PlotType=1
EndPlot
</v>
      </c>
      <c r="AL31" t="str">
        <f ca="1">SUBSTITUTE(SUBSTITUTE(SUBSTITUTE(SUBSTITUTE($A$1,
"x_coord",AL$2),
"y_coord",$A31),
"t_type",'terrain type'!AK29),
"p_type", 'plot type'!AK29)
&amp; IF(LEFT(resources!AK29, 6) = "BONUS_", CHAR(9) &amp; "BonusType=" &amp; resources!AK29 &amp; CHAR(10), "")
&amp; IF('goody huts'!AK29, "	ImprovementType=IMPROVEMENT_GOODY_HUT" &amp; CHAR(10), "")
&amp; IF(ISBLANK(OFFSET('rivers (2)'!$A$1, 2 * (67 - $A31), 2 * AL$2 + 1)), "", SUBSTITUTE($C$1, "&lt;direc&gt;", RIGHT(OFFSET('rivers (2)'!$A$1, 2 * (67 - $A31), 2 * AL$2 + 1), 1)))
&amp; IF(ISBLANK(OFFSET('rivers (2)'!$A$1, 2 * (67 - $A31) + 1, 2 * AL$2)), "", SUBSTITUTE($D$1, "&lt;direc&gt;", RIGHT(OFFSET('rivers (2)'!$A$1, 2 * (67 - $A31) + 1, 2 * AL$2), 1)))
&amp; IF(ISBLANK('feature type'!AK29), "EndPlot", SUBSTITUTE(SUBSTITUTE(output!$B$1,
                   "f_type", 'feature type'!AK29),
                   "f_var", 'feature variety'!AK29))
&amp; CHAR(10)</f>
        <v xml:space="preserve">BeginPlot
	x=36,y=39
	TerrainType=TERRAIN_GRASS
	PlotType=1
EndPlot
</v>
      </c>
      <c r="AM31" t="str">
        <f ca="1">SUBSTITUTE(SUBSTITUTE(SUBSTITUTE(SUBSTITUTE($A$1,
"x_coord",AM$2),
"y_coord",$A31),
"t_type",'terrain type'!AL29),
"p_type", 'plot type'!AL29)
&amp; IF(LEFT(resources!AL29, 6) = "BONUS_", CHAR(9) &amp; "BonusType=" &amp; resources!AL29 &amp; CHAR(10), "")
&amp; IF('goody huts'!AL29, "	ImprovementType=IMPROVEMENT_GOODY_HUT" &amp; CHAR(10), "")
&amp; IF(ISBLANK(OFFSET('rivers (2)'!$A$1, 2 * (67 - $A31), 2 * AM$2 + 1)), "", SUBSTITUTE($C$1, "&lt;direc&gt;", RIGHT(OFFSET('rivers (2)'!$A$1, 2 * (67 - $A31), 2 * AM$2 + 1), 1)))
&amp; IF(ISBLANK(OFFSET('rivers (2)'!$A$1, 2 * (67 - $A31) + 1, 2 * AM$2)), "", SUBSTITUTE($D$1, "&lt;direc&gt;", RIGHT(OFFSET('rivers (2)'!$A$1, 2 * (67 - $A31) + 1, 2 * AM$2), 1)))
&amp; IF(ISBLANK('feature type'!AL29), "EndPlot", SUBSTITUTE(SUBSTITUTE(output!$B$1,
                   "f_type", 'feature type'!AL29),
                   "f_var", 'feature variety'!AL29))
&amp; CHAR(10)</f>
        <v xml:space="preserve">BeginPlot
	x=37,y=39
	TerrainType=TERRAIN_GRASS
	PlotType=2
EndPlot
</v>
      </c>
      <c r="AN31" t="str">
        <f ca="1">SUBSTITUTE(SUBSTITUTE(SUBSTITUTE(SUBSTITUTE($A$1,
"x_coord",AN$2),
"y_coord",$A31),
"t_type",'terrain type'!AM29),
"p_type", 'plot type'!AM29)
&amp; IF(LEFT(resources!AM29, 6) = "BONUS_", CHAR(9) &amp; "BonusType=" &amp; resources!AM29 &amp; CHAR(10), "")
&amp; IF('goody huts'!AM29, "	ImprovementType=IMPROVEMENT_GOODY_HUT" &amp; CHAR(10), "")
&amp; IF(ISBLANK(OFFSET('rivers (2)'!$A$1, 2 * (67 - $A31), 2 * AN$2 + 1)), "", SUBSTITUTE($C$1, "&lt;direc&gt;", RIGHT(OFFSET('rivers (2)'!$A$1, 2 * (67 - $A31), 2 * AN$2 + 1), 1)))
&amp; IF(ISBLANK(OFFSET('rivers (2)'!$A$1, 2 * (67 - $A31) + 1, 2 * AN$2)), "", SUBSTITUTE($D$1, "&lt;direc&gt;", RIGHT(OFFSET('rivers (2)'!$A$1, 2 * (67 - $A31) + 1, 2 * AN$2), 1)))
&amp; IF(ISBLANK('feature type'!AM29), "EndPlot", SUBSTITUTE(SUBSTITUTE(output!$B$1,
                   "f_type", 'feature type'!AM29),
                   "f_var", 'feature variety'!AM29))
&amp; CHAR(10)</f>
        <v xml:space="preserve">BeginPlot
	x=38,y=39
	TerrainType=TERRAIN_COAST
	PlotType=3
EndPlot
</v>
      </c>
      <c r="AO31" t="str">
        <f ca="1">SUBSTITUTE(SUBSTITUTE(SUBSTITUTE(SUBSTITUTE($A$1,
"x_coord",AO$2),
"y_coord",$A31),
"t_type",'terrain type'!AN29),
"p_type", 'plot type'!AN29)
&amp; IF(LEFT(resources!AN29, 6) = "BONUS_", CHAR(9) &amp; "BonusType=" &amp; resources!AN29 &amp; CHAR(10), "")
&amp; IF('goody huts'!AN29, "	ImprovementType=IMPROVEMENT_GOODY_HUT" &amp; CHAR(10), "")
&amp; IF(ISBLANK(OFFSET('rivers (2)'!$A$1, 2 * (67 - $A31), 2 * AO$2 + 1)), "", SUBSTITUTE($C$1, "&lt;direc&gt;", RIGHT(OFFSET('rivers (2)'!$A$1, 2 * (67 - $A31), 2 * AO$2 + 1), 1)))
&amp; IF(ISBLANK(OFFSET('rivers (2)'!$A$1, 2 * (67 - $A31) + 1, 2 * AO$2)), "", SUBSTITUTE($D$1, "&lt;direc&gt;", RIGHT(OFFSET('rivers (2)'!$A$1, 2 * (67 - $A31) + 1, 2 * AO$2), 1)))
&amp; IF(ISBLANK('feature type'!AN29), "EndPlot", SUBSTITUTE(SUBSTITUTE(output!$B$1,
                   "f_type", 'feature type'!AN29),
                   "f_var", 'feature variety'!AN29))
&amp; CHAR(10)</f>
        <v xml:space="preserve">BeginPlot
	x=39,y=39
	TerrainType=TERRAIN_OCEAN
	PlotType=3
EndPlot
</v>
      </c>
      <c r="AP31" t="str">
        <f ca="1">SUBSTITUTE(SUBSTITUTE(SUBSTITUTE(SUBSTITUTE($A$1,
"x_coord",AP$2),
"y_coord",$A31),
"t_type",'terrain type'!AO29),
"p_type", 'plot type'!AO29)
&amp; IF(LEFT(resources!AO29, 6) = "BONUS_", CHAR(9) &amp; "BonusType=" &amp; resources!AO29 &amp; CHAR(10), "")
&amp; IF('goody huts'!AO29, "	ImprovementType=IMPROVEMENT_GOODY_HUT" &amp; CHAR(10), "")
&amp; IF(ISBLANK(OFFSET('rivers (2)'!$A$1, 2 * (67 - $A31), 2 * AP$2 + 1)), "", SUBSTITUTE($C$1, "&lt;direc&gt;", RIGHT(OFFSET('rivers (2)'!$A$1, 2 * (67 - $A31), 2 * AP$2 + 1), 1)))
&amp; IF(ISBLANK(OFFSET('rivers (2)'!$A$1, 2 * (67 - $A31) + 1, 2 * AP$2)), "", SUBSTITUTE($D$1, "&lt;direc&gt;", RIGHT(OFFSET('rivers (2)'!$A$1, 2 * (67 - $A31) + 1, 2 * AP$2), 1)))
&amp; IF(ISBLANK('feature type'!AO29), "EndPlot", SUBSTITUTE(SUBSTITUTE(output!$B$1,
                   "f_type", 'feature type'!AO29),
                   "f_var", 'feature variety'!AO29))
&amp; CHAR(10)</f>
        <v xml:space="preserve">BeginPlot
	x=40,y=39
	TerrainType=TERRAIN_OCEAN
	PlotType=3
EndPlot
</v>
      </c>
      <c r="AQ31" t="str">
        <f ca="1">SUBSTITUTE(SUBSTITUTE(SUBSTITUTE(SUBSTITUTE($A$1,
"x_coord",AQ$2),
"y_coord",$A31),
"t_type",'terrain type'!AP29),
"p_type", 'plot type'!AP29)
&amp; IF(LEFT(resources!AP29, 6) = "BONUS_", CHAR(9) &amp; "BonusType=" &amp; resources!AP29 &amp; CHAR(10), "")
&amp; IF('goody huts'!AP29, "	ImprovementType=IMPROVEMENT_GOODY_HUT" &amp; CHAR(10), "")
&amp; IF(ISBLANK(OFFSET('rivers (2)'!$A$1, 2 * (67 - $A31), 2 * AQ$2 + 1)), "", SUBSTITUTE($C$1, "&lt;direc&gt;", RIGHT(OFFSET('rivers (2)'!$A$1, 2 * (67 - $A31), 2 * AQ$2 + 1), 1)))
&amp; IF(ISBLANK(OFFSET('rivers (2)'!$A$1, 2 * (67 - $A31) + 1, 2 * AQ$2)), "", SUBSTITUTE($D$1, "&lt;direc&gt;", RIGHT(OFFSET('rivers (2)'!$A$1, 2 * (67 - $A31) + 1, 2 * AQ$2), 1)))
&amp; IF(ISBLANK('feature type'!AP29), "EndPlot", SUBSTITUTE(SUBSTITUTE(output!$B$1,
                   "f_type", 'feature type'!AP29),
                   "f_var", 'feature variety'!AP29))
&amp; CHAR(10)</f>
        <v xml:space="preserve">BeginPlot
	x=41,y=39
	TerrainType=TERRAIN_COAST
	PlotType=3
EndPlot
</v>
      </c>
      <c r="AR31" t="str">
        <f ca="1">SUBSTITUTE(SUBSTITUTE(SUBSTITUTE(SUBSTITUTE($A$1,
"x_coord",AR$2),
"y_coord",$A31),
"t_type",'terrain type'!AQ29),
"p_type", 'plot type'!AQ29)
&amp; IF(LEFT(resources!AQ29, 6) = "BONUS_", CHAR(9) &amp; "BonusType=" &amp; resources!AQ29 &amp; CHAR(10), "")
&amp; IF('goody huts'!AQ29, "	ImprovementType=IMPROVEMENT_GOODY_HUT" &amp; CHAR(10), "")
&amp; IF(ISBLANK(OFFSET('rivers (2)'!$A$1, 2 * (67 - $A31), 2 * AR$2 + 1)), "", SUBSTITUTE($C$1, "&lt;direc&gt;", RIGHT(OFFSET('rivers (2)'!$A$1, 2 * (67 - $A31), 2 * AR$2 + 1), 1)))
&amp; IF(ISBLANK(OFFSET('rivers (2)'!$A$1, 2 * (67 - $A31) + 1, 2 * AR$2)), "", SUBSTITUTE($D$1, "&lt;direc&gt;", RIGHT(OFFSET('rivers (2)'!$A$1, 2 * (67 - $A31) + 1, 2 * AR$2), 1)))
&amp; IF(ISBLANK('feature type'!AQ29), "EndPlot", SUBSTITUTE(SUBSTITUTE(output!$B$1,
                   "f_type", 'feature type'!AQ29),
                   "f_var", 'feature variety'!AQ29))
&amp; CHAR(10)</f>
        <v xml:space="preserve">BeginPlot
	x=42,y=39
	TerrainType=TERRAIN_GRASS
	PlotType=0
EndPlot
</v>
      </c>
      <c r="AS31" t="str">
        <f ca="1">SUBSTITUTE(SUBSTITUTE(SUBSTITUTE(SUBSTITUTE($A$1,
"x_coord",AS$2),
"y_coord",$A31),
"t_type",'terrain type'!AR29),
"p_type", 'plot type'!AR29)
&amp; IF(LEFT(resources!AR29, 6) = "BONUS_", CHAR(9) &amp; "BonusType=" &amp; resources!AR29 &amp; CHAR(10), "")
&amp; IF('goody huts'!AR29, "	ImprovementType=IMPROVEMENT_GOODY_HUT" &amp; CHAR(10), "")
&amp; IF(ISBLANK(OFFSET('rivers (2)'!$A$1, 2 * (67 - $A31), 2 * AS$2 + 1)), "", SUBSTITUTE($C$1, "&lt;direc&gt;", RIGHT(OFFSET('rivers (2)'!$A$1, 2 * (67 - $A31), 2 * AS$2 + 1), 1)))
&amp; IF(ISBLANK(OFFSET('rivers (2)'!$A$1, 2 * (67 - $A31) + 1, 2 * AS$2)), "", SUBSTITUTE($D$1, "&lt;direc&gt;", RIGHT(OFFSET('rivers (2)'!$A$1, 2 * (67 - $A31) + 1, 2 * AS$2), 1)))
&amp; IF(ISBLANK('feature type'!AR29), "EndPlot", SUBSTITUTE(SUBSTITUTE(output!$B$1,
                   "f_type", 'feature type'!AR29),
                   "f_var", 'feature variety'!AR29))
&amp; CHAR(10)</f>
        <v xml:space="preserve">BeginPlot
	x=43,y=39
	TerrainType=TERRAIN_COAST
	PlotType=3
EndPlot
</v>
      </c>
      <c r="AT31" t="str">
        <f ca="1">SUBSTITUTE(SUBSTITUTE(SUBSTITUTE(SUBSTITUTE($A$1,
"x_coord",AT$2),
"y_coord",$A31),
"t_type",'terrain type'!AS29),
"p_type", 'plot type'!AS29)
&amp; IF(LEFT(resources!AS29, 6) = "BONUS_", CHAR(9) &amp; "BonusType=" &amp; resources!AS29 &amp; CHAR(10), "")
&amp; IF('goody huts'!AS29, "	ImprovementType=IMPROVEMENT_GOODY_HUT" &amp; CHAR(10), "")
&amp; IF(ISBLANK(OFFSET('rivers (2)'!$A$1, 2 * (67 - $A31), 2 * AT$2 + 1)), "", SUBSTITUTE($C$1, "&lt;direc&gt;", RIGHT(OFFSET('rivers (2)'!$A$1, 2 * (67 - $A31), 2 * AT$2 + 1), 1)))
&amp; IF(ISBLANK(OFFSET('rivers (2)'!$A$1, 2 * (67 - $A31) + 1, 2 * AT$2)), "", SUBSTITUTE($D$1, "&lt;direc&gt;", RIGHT(OFFSET('rivers (2)'!$A$1, 2 * (67 - $A31) + 1, 2 * AT$2), 1)))
&amp; IF(ISBLANK('feature type'!AS29), "EndPlot", SUBSTITUTE(SUBSTITUTE(output!$B$1,
                   "f_type", 'feature type'!AS29),
                   "f_var", 'feature variety'!AS29))
&amp; CHAR(10)</f>
        <v xml:space="preserve">BeginPlot
	x=44,y=39
	TerrainType=TERRAIN_OCEAN
	PlotType=3
EndPlot
</v>
      </c>
      <c r="AU31" t="str">
        <f ca="1">SUBSTITUTE(SUBSTITUTE(SUBSTITUTE(SUBSTITUTE($A$1,
"x_coord",AU$2),
"y_coord",$A31),
"t_type",'terrain type'!AT29),
"p_type", 'plot type'!AT29)
&amp; IF(LEFT(resources!AT29, 6) = "BONUS_", CHAR(9) &amp; "BonusType=" &amp; resources!AT29 &amp; CHAR(10), "")
&amp; IF('goody huts'!AT29, "	ImprovementType=IMPROVEMENT_GOODY_HUT" &amp; CHAR(10), "")
&amp; IF(ISBLANK(OFFSET('rivers (2)'!$A$1, 2 * (67 - $A31), 2 * AU$2 + 1)), "", SUBSTITUTE($C$1, "&lt;direc&gt;", RIGHT(OFFSET('rivers (2)'!$A$1, 2 * (67 - $A31), 2 * AU$2 + 1), 1)))
&amp; IF(ISBLANK(OFFSET('rivers (2)'!$A$1, 2 * (67 - $A31) + 1, 2 * AU$2)), "", SUBSTITUTE($D$1, "&lt;direc&gt;", RIGHT(OFFSET('rivers (2)'!$A$1, 2 * (67 - $A31) + 1, 2 * AU$2), 1)))
&amp; IF(ISBLANK('feature type'!AT29), "EndPlot", SUBSTITUTE(SUBSTITUTE(output!$B$1,
                   "f_type", 'feature type'!AT29),
                   "f_var", 'feature variety'!AT29))
&amp; CHAR(10)</f>
        <v xml:space="preserve">BeginPlot
	x=45,y=39
	TerrainType=TERRAIN_OCEAN
	PlotType=3
EndPlot
</v>
      </c>
      <c r="AV31" t="str">
        <f ca="1">SUBSTITUTE(SUBSTITUTE(SUBSTITUTE(SUBSTITUTE($A$1,
"x_coord",AV$2),
"y_coord",$A31),
"t_type",'terrain type'!AU29),
"p_type", 'plot type'!AU29)
&amp; IF(LEFT(resources!AU29, 6) = "BONUS_", CHAR(9) &amp; "BonusType=" &amp; resources!AU29 &amp; CHAR(10), "")
&amp; IF('goody huts'!AU29, "	ImprovementType=IMPROVEMENT_GOODY_HUT" &amp; CHAR(10), "")
&amp; IF(ISBLANK(OFFSET('rivers (2)'!$A$1, 2 * (67 - $A31), 2 * AV$2 + 1)), "", SUBSTITUTE($C$1, "&lt;direc&gt;", RIGHT(OFFSET('rivers (2)'!$A$1, 2 * (67 - $A31), 2 * AV$2 + 1), 1)))
&amp; IF(ISBLANK(OFFSET('rivers (2)'!$A$1, 2 * (67 - $A31) + 1, 2 * AV$2)), "", SUBSTITUTE($D$1, "&lt;direc&gt;", RIGHT(OFFSET('rivers (2)'!$A$1, 2 * (67 - $A31) + 1, 2 * AV$2), 1)))
&amp; IF(ISBLANK('feature type'!AU29), "EndPlot", SUBSTITUTE(SUBSTITUTE(output!$B$1,
                   "f_type", 'feature type'!AU29),
                   "f_var", 'feature variety'!AU29))
&amp; CHAR(10)</f>
        <v xml:space="preserve">BeginPlot
	x=46,y=39
	TerrainType=TERRAIN_OCEAN
	PlotType=3
EndPlot
</v>
      </c>
      <c r="AW31" t="str">
        <f ca="1">SUBSTITUTE(SUBSTITUTE(SUBSTITUTE(SUBSTITUTE($A$1,
"x_coord",AW$2),
"y_coord",$A31),
"t_type",'terrain type'!AV29),
"p_type", 'plot type'!AV29)
&amp; IF(LEFT(resources!AV29, 6) = "BONUS_", CHAR(9) &amp; "BonusType=" &amp; resources!AV29 &amp; CHAR(10), "")
&amp; IF('goody huts'!AV29, "	ImprovementType=IMPROVEMENT_GOODY_HUT" &amp; CHAR(10), "")
&amp; IF(ISBLANK(OFFSET('rivers (2)'!$A$1, 2 * (67 - $A31), 2 * AW$2 + 1)), "", SUBSTITUTE($C$1, "&lt;direc&gt;", RIGHT(OFFSET('rivers (2)'!$A$1, 2 * (67 - $A31), 2 * AW$2 + 1), 1)))
&amp; IF(ISBLANK(OFFSET('rivers (2)'!$A$1, 2 * (67 - $A31) + 1, 2 * AW$2)), "", SUBSTITUTE($D$1, "&lt;direc&gt;", RIGHT(OFFSET('rivers (2)'!$A$1, 2 * (67 - $A31) + 1, 2 * AW$2), 1)))
&amp; IF(ISBLANK('feature type'!AV29), "EndPlot", SUBSTITUTE(SUBSTITUTE(output!$B$1,
                   "f_type", 'feature type'!AV29),
                   "f_var", 'feature variety'!AV29))
&amp; CHAR(10)</f>
        <v xml:space="preserve">BeginPlot
	x=47,y=39
	TerrainType=TERRAIN_OCEAN
	PlotType=3
EndPlot
</v>
      </c>
      <c r="AX31" t="str">
        <f ca="1">SUBSTITUTE(SUBSTITUTE(SUBSTITUTE(SUBSTITUTE($A$1,
"x_coord",AX$2),
"y_coord",$A31),
"t_type",'terrain type'!AW29),
"p_type", 'plot type'!AW29)
&amp; IF(LEFT(resources!AW29, 6) = "BONUS_", CHAR(9) &amp; "BonusType=" &amp; resources!AW29 &amp; CHAR(10), "")
&amp; IF('goody huts'!AW29, "	ImprovementType=IMPROVEMENT_GOODY_HUT" &amp; CHAR(10), "")
&amp; IF(ISBLANK(OFFSET('rivers (2)'!$A$1, 2 * (67 - $A31), 2 * AX$2 + 1)), "", SUBSTITUTE($C$1, "&lt;direc&gt;", RIGHT(OFFSET('rivers (2)'!$A$1, 2 * (67 - $A31), 2 * AX$2 + 1), 1)))
&amp; IF(ISBLANK(OFFSET('rivers (2)'!$A$1, 2 * (67 - $A31) + 1, 2 * AX$2)), "", SUBSTITUTE($D$1, "&lt;direc&gt;", RIGHT(OFFSET('rivers (2)'!$A$1, 2 * (67 - $A31) + 1, 2 * AX$2), 1)))
&amp; IF(ISBLANK('feature type'!AW29), "EndPlot", SUBSTITUTE(SUBSTITUTE(output!$B$1,
                   "f_type", 'feature type'!AW29),
                   "f_var", 'feature variety'!AW29))
&amp; CHAR(10)</f>
        <v xml:space="preserve">BeginPlot
	x=48,y=39
	TerrainType=TERRAIN_COAST
	PlotType=3
EndPlot
</v>
      </c>
      <c r="AY31" t="str">
        <f ca="1">SUBSTITUTE(SUBSTITUTE(SUBSTITUTE(SUBSTITUTE($A$1,
"x_coord",AY$2),
"y_coord",$A31),
"t_type",'terrain type'!AX29),
"p_type", 'plot type'!AX29)
&amp; IF(LEFT(resources!AX29, 6) = "BONUS_", CHAR(9) &amp; "BonusType=" &amp; resources!AX29 &amp; CHAR(10), "")
&amp; IF('goody huts'!AX29, "	ImprovementType=IMPROVEMENT_GOODY_HUT" &amp; CHAR(10), "")
&amp; IF(ISBLANK(OFFSET('rivers (2)'!$A$1, 2 * (67 - $A31), 2 * AY$2 + 1)), "", SUBSTITUTE($C$1, "&lt;direc&gt;", RIGHT(OFFSET('rivers (2)'!$A$1, 2 * (67 - $A31), 2 * AY$2 + 1), 1)))
&amp; IF(ISBLANK(OFFSET('rivers (2)'!$A$1, 2 * (67 - $A31) + 1, 2 * AY$2)), "", SUBSTITUTE($D$1, "&lt;direc&gt;", RIGHT(OFFSET('rivers (2)'!$A$1, 2 * (67 - $A31) + 1, 2 * AY$2), 1)))
&amp; IF(ISBLANK('feature type'!AX29), "EndPlot", SUBSTITUTE(SUBSTITUTE(output!$B$1,
                   "f_type", 'feature type'!AX29),
                   "f_var", 'feature variety'!AX29))
&amp; CHAR(10)</f>
        <v xml:space="preserve">BeginPlot
	x=49,y=39
	TerrainType=TERRAIN_COAST
	PlotType=3
EndPlot
</v>
      </c>
      <c r="AZ31" t="str">
        <f ca="1">SUBSTITUTE(SUBSTITUTE(SUBSTITUTE(SUBSTITUTE($A$1,
"x_coord",AZ$2),
"y_coord",$A31),
"t_type",'terrain type'!AY29),
"p_type", 'plot type'!AY29)
&amp; IF(LEFT(resources!AY29, 6) = "BONUS_", CHAR(9) &amp; "BonusType=" &amp; resources!AY29 &amp; CHAR(10), "")
&amp; IF('goody huts'!AY29, "	ImprovementType=IMPROVEMENT_GOODY_HUT" &amp; CHAR(10), "")
&amp; IF(ISBLANK(OFFSET('rivers (2)'!$A$1, 2 * (67 - $A31), 2 * AZ$2 + 1)), "", SUBSTITUTE($C$1, "&lt;direc&gt;", RIGHT(OFFSET('rivers (2)'!$A$1, 2 * (67 - $A31), 2 * AZ$2 + 1), 1)))
&amp; IF(ISBLANK(OFFSET('rivers (2)'!$A$1, 2 * (67 - $A31) + 1, 2 * AZ$2)), "", SUBSTITUTE($D$1, "&lt;direc&gt;", RIGHT(OFFSET('rivers (2)'!$A$1, 2 * (67 - $A31) + 1, 2 * AZ$2), 1)))
&amp; IF(ISBLANK('feature type'!AY29), "EndPlot", SUBSTITUTE(SUBSTITUTE(output!$B$1,
                   "f_type", 'feature type'!AY29),
                   "f_var", 'feature variety'!AY29))
&amp; CHAR(10)</f>
        <v xml:space="preserve">BeginPlot
	x=50,y=39
	TerrainType=TERRAIN_GRASS
	PlotType=1
EndPlot
</v>
      </c>
      <c r="BA31" t="str">
        <f ca="1">SUBSTITUTE(SUBSTITUTE(SUBSTITUTE(SUBSTITUTE($A$1,
"x_coord",BA$2),
"y_coord",$A31),
"t_type",'terrain type'!AZ29),
"p_type", 'plot type'!AZ29)
&amp; IF(LEFT(resources!AZ29, 6) = "BONUS_", CHAR(9) &amp; "BonusType=" &amp; resources!AZ29 &amp; CHAR(10), "")
&amp; IF('goody huts'!AZ29, "	ImprovementType=IMPROVEMENT_GOODY_HUT" &amp; CHAR(10), "")
&amp; IF(ISBLANK(OFFSET('rivers (2)'!$A$1, 2 * (67 - $A31), 2 * BA$2 + 1)), "", SUBSTITUTE($C$1, "&lt;direc&gt;", RIGHT(OFFSET('rivers (2)'!$A$1, 2 * (67 - $A31), 2 * BA$2 + 1), 1)))
&amp; IF(ISBLANK(OFFSET('rivers (2)'!$A$1, 2 * (67 - $A31) + 1, 2 * BA$2)), "", SUBSTITUTE($D$1, "&lt;direc&gt;", RIGHT(OFFSET('rivers (2)'!$A$1, 2 * (67 - $A31) + 1, 2 * BA$2), 1)))
&amp; IF(ISBLANK('feature type'!AZ29), "EndPlot", SUBSTITUTE(SUBSTITUTE(output!$B$1,
                   "f_type", 'feature type'!AZ29),
                   "f_var", 'feature variety'!AZ29))
&amp; CHAR(10)</f>
        <v xml:space="preserve">BeginPlot
	x=51,y=39
	TerrainType=TERRAIN_GRASS
	PlotType=2
EndPlot
</v>
      </c>
      <c r="BB31" t="str">
        <f ca="1">SUBSTITUTE(SUBSTITUTE(SUBSTITUTE(SUBSTITUTE($A$1,
"x_coord",BB$2),
"y_coord",$A31),
"t_type",'terrain type'!BA29),
"p_type", 'plot type'!BA29)
&amp; IF(LEFT(resources!BA29, 6) = "BONUS_", CHAR(9) &amp; "BonusType=" &amp; resources!BA29 &amp; CHAR(10), "")
&amp; IF('goody huts'!BA29, "	ImprovementType=IMPROVEMENT_GOODY_HUT" &amp; CHAR(10), "")
&amp; IF(ISBLANK(OFFSET('rivers (2)'!$A$1, 2 * (67 - $A31), 2 * BB$2 + 1)), "", SUBSTITUTE($C$1, "&lt;direc&gt;", RIGHT(OFFSET('rivers (2)'!$A$1, 2 * (67 - $A31), 2 * BB$2 + 1), 1)))
&amp; IF(ISBLANK(OFFSET('rivers (2)'!$A$1, 2 * (67 - $A31) + 1, 2 * BB$2)), "", SUBSTITUTE($D$1, "&lt;direc&gt;", RIGHT(OFFSET('rivers (2)'!$A$1, 2 * (67 - $A31) + 1, 2 * BB$2), 1)))
&amp; IF(ISBLANK('feature type'!BA29), "EndPlot", SUBSTITUTE(SUBSTITUTE(output!$B$1,
                   "f_type", 'feature type'!BA29),
                   "f_var", 'feature variety'!BA29))
&amp; CHAR(10)</f>
        <v xml:space="preserve">BeginPlot
	x=52,y=39
	TerrainType=TERRAIN_GRASS
	PlotType=2
EndPlot
</v>
      </c>
      <c r="BC31" t="str">
        <f ca="1">SUBSTITUTE(SUBSTITUTE(SUBSTITUTE(SUBSTITUTE($A$1,
"x_coord",BC$2),
"y_coord",$A31),
"t_type",'terrain type'!BB29),
"p_type", 'plot type'!BB29)
&amp; IF(LEFT(resources!BB29, 6) = "BONUS_", CHAR(9) &amp; "BonusType=" &amp; resources!BB29 &amp; CHAR(10), "")
&amp; IF('goody huts'!BB29, "	ImprovementType=IMPROVEMENT_GOODY_HUT" &amp; CHAR(10), "")
&amp; IF(ISBLANK(OFFSET('rivers (2)'!$A$1, 2 * (67 - $A31), 2 * BC$2 + 1)), "", SUBSTITUTE($C$1, "&lt;direc&gt;", RIGHT(OFFSET('rivers (2)'!$A$1, 2 * (67 - $A31), 2 * BC$2 + 1), 1)))
&amp; IF(ISBLANK(OFFSET('rivers (2)'!$A$1, 2 * (67 - $A31) + 1, 2 * BC$2)), "", SUBSTITUTE($D$1, "&lt;direc&gt;", RIGHT(OFFSET('rivers (2)'!$A$1, 2 * (67 - $A31) + 1, 2 * BC$2), 1)))
&amp; IF(ISBLANK('feature type'!BB29), "EndPlot", SUBSTITUTE(SUBSTITUTE(output!$B$1,
                   "f_type", 'feature type'!BB29),
                   "f_var", 'feature variety'!BB29))
&amp; CHAR(10)</f>
        <v xml:space="preserve">BeginPlot
	x=53,y=39
	TerrainType=TERRAIN_COAST
	PlotType=3
EndPlot
</v>
      </c>
      <c r="BD31" t="str">
        <f ca="1">SUBSTITUTE(SUBSTITUTE(SUBSTITUTE(SUBSTITUTE($A$1,
"x_coord",BD$2),
"y_coord",$A31),
"t_type",'terrain type'!BC29),
"p_type", 'plot type'!BC29)
&amp; IF(LEFT(resources!BC29, 6) = "BONUS_", CHAR(9) &amp; "BonusType=" &amp; resources!BC29 &amp; CHAR(10), "")
&amp; IF('goody huts'!BC29, "	ImprovementType=IMPROVEMENT_GOODY_HUT" &amp; CHAR(10), "")
&amp; IF(ISBLANK(OFFSET('rivers (2)'!$A$1, 2 * (67 - $A31), 2 * BD$2 + 1)), "", SUBSTITUTE($C$1, "&lt;direc&gt;", RIGHT(OFFSET('rivers (2)'!$A$1, 2 * (67 - $A31), 2 * BD$2 + 1), 1)))
&amp; IF(ISBLANK(OFFSET('rivers (2)'!$A$1, 2 * (67 - $A31) + 1, 2 * BD$2)), "", SUBSTITUTE($D$1, "&lt;direc&gt;", RIGHT(OFFSET('rivers (2)'!$A$1, 2 * (67 - $A31) + 1, 2 * BD$2), 1)))
&amp; IF(ISBLANK('feature type'!BC29), "EndPlot", SUBSTITUTE(SUBSTITUTE(output!$B$1,
                   "f_type", 'feature type'!BC29),
                   "f_var", 'feature variety'!BC29))
&amp; CHAR(10)</f>
        <v xml:space="preserve">BeginPlot
	x=54,y=39
	TerrainType=TERRAIN_COAST
	PlotType=3
EndPlot
</v>
      </c>
      <c r="BE31" t="str">
        <f ca="1">SUBSTITUTE(SUBSTITUTE(SUBSTITUTE(SUBSTITUTE($A$1,
"x_coord",BE$2),
"y_coord",$A31),
"t_type",'terrain type'!BD29),
"p_type", 'plot type'!BD29)
&amp; IF(LEFT(resources!BD29, 6) = "BONUS_", CHAR(9) &amp; "BonusType=" &amp; resources!BD29 &amp; CHAR(10), "")
&amp; IF('goody huts'!BD29, "	ImprovementType=IMPROVEMENT_GOODY_HUT" &amp; CHAR(10), "")
&amp; IF(ISBLANK(OFFSET('rivers (2)'!$A$1, 2 * (67 - $A31), 2 * BE$2 + 1)), "", SUBSTITUTE($C$1, "&lt;direc&gt;", RIGHT(OFFSET('rivers (2)'!$A$1, 2 * (67 - $A31), 2 * BE$2 + 1), 1)))
&amp; IF(ISBLANK(OFFSET('rivers (2)'!$A$1, 2 * (67 - $A31) + 1, 2 * BE$2)), "", SUBSTITUTE($D$1, "&lt;direc&gt;", RIGHT(OFFSET('rivers (2)'!$A$1, 2 * (67 - $A31) + 1, 2 * BE$2), 1)))
&amp; IF(ISBLANK('feature type'!BD29), "EndPlot", SUBSTITUTE(SUBSTITUTE(output!$B$1,
                   "f_type", 'feature type'!BD29),
                   "f_var", 'feature variety'!BD29))
&amp; CHAR(10)</f>
        <v xml:space="preserve">BeginPlot
	x=55,y=39
	TerrainType=TERRAIN_GRASS
	PlotType=2
EndPlot
</v>
      </c>
      <c r="BF31" t="str">
        <f ca="1">SUBSTITUTE(SUBSTITUTE(SUBSTITUTE(SUBSTITUTE($A$1,
"x_coord",BF$2),
"y_coord",$A31),
"t_type",'terrain type'!BE29),
"p_type", 'plot type'!BE29)
&amp; IF(LEFT(resources!BE29, 6) = "BONUS_", CHAR(9) &amp; "BonusType=" &amp; resources!BE29 &amp; CHAR(10), "")
&amp; IF('goody huts'!BE29, "	ImprovementType=IMPROVEMENT_GOODY_HUT" &amp; CHAR(10), "")
&amp; IF(ISBLANK(OFFSET('rivers (2)'!$A$1, 2 * (67 - $A31), 2 * BF$2 + 1)), "", SUBSTITUTE($C$1, "&lt;direc&gt;", RIGHT(OFFSET('rivers (2)'!$A$1, 2 * (67 - $A31), 2 * BF$2 + 1), 1)))
&amp; IF(ISBLANK(OFFSET('rivers (2)'!$A$1, 2 * (67 - $A31) + 1, 2 * BF$2)), "", SUBSTITUTE($D$1, "&lt;direc&gt;", RIGHT(OFFSET('rivers (2)'!$A$1, 2 * (67 - $A31) + 1, 2 * BF$2), 1)))
&amp; IF(ISBLANK('feature type'!BE29), "EndPlot", SUBSTITUTE(SUBSTITUTE(output!$B$1,
                   "f_type", 'feature type'!BE29),
                   "f_var", 'feature variety'!BE29))
&amp; CHAR(10)</f>
        <v xml:space="preserve">BeginPlot
	x=56,y=39
	TerrainType=TERRAIN_GRASS
	PlotType=2
	BonusType=BONUS_RICE
EndPlot
</v>
      </c>
      <c r="BG31" t="str">
        <f ca="1">SUBSTITUTE(SUBSTITUTE(SUBSTITUTE(SUBSTITUTE($A$1,
"x_coord",BG$2),
"y_coord",$A31),
"t_type",'terrain type'!BF29),
"p_type", 'plot type'!BF29)
&amp; IF(LEFT(resources!BF29, 6) = "BONUS_", CHAR(9) &amp; "BonusType=" &amp; resources!BF29 &amp; CHAR(10), "")
&amp; IF('goody huts'!BF29, "	ImprovementType=IMPROVEMENT_GOODY_HUT" &amp; CHAR(10), "")
&amp; IF(ISBLANK(OFFSET('rivers (2)'!$A$1, 2 * (67 - $A31), 2 * BG$2 + 1)), "", SUBSTITUTE($C$1, "&lt;direc&gt;", RIGHT(OFFSET('rivers (2)'!$A$1, 2 * (67 - $A31), 2 * BG$2 + 1), 1)))
&amp; IF(ISBLANK(OFFSET('rivers (2)'!$A$1, 2 * (67 - $A31) + 1, 2 * BG$2)), "", SUBSTITUTE($D$1, "&lt;direc&gt;", RIGHT(OFFSET('rivers (2)'!$A$1, 2 * (67 - $A31) + 1, 2 * BG$2), 1)))
&amp; IF(ISBLANK('feature type'!BF29), "EndPlot", SUBSTITUTE(SUBSTITUTE(output!$B$1,
                   "f_type", 'feature type'!BF29),
                   "f_var", 'feature variety'!BF29))
&amp; CHAR(10)</f>
        <v xml:space="preserve">BeginPlot
	x=57,y=39
	TerrainType=TERRAIN_COAST
	PlotType=3
EndPlot
</v>
      </c>
      <c r="BH31" t="str">
        <f ca="1">SUBSTITUTE(SUBSTITUTE(SUBSTITUTE(SUBSTITUTE($A$1,
"x_coord",BH$2),
"y_coord",$A31),
"t_type",'terrain type'!BG29),
"p_type", 'plot type'!BG29)
&amp; IF(LEFT(resources!BG29, 6) = "BONUS_", CHAR(9) &amp; "BonusType=" &amp; resources!BG29 &amp; CHAR(10), "")
&amp; IF('goody huts'!BG29, "	ImprovementType=IMPROVEMENT_GOODY_HUT" &amp; CHAR(10), "")
&amp; IF(ISBLANK(OFFSET('rivers (2)'!$A$1, 2 * (67 - $A31), 2 * BH$2 + 1)), "", SUBSTITUTE($C$1, "&lt;direc&gt;", RIGHT(OFFSET('rivers (2)'!$A$1, 2 * (67 - $A31), 2 * BH$2 + 1), 1)))
&amp; IF(ISBLANK(OFFSET('rivers (2)'!$A$1, 2 * (67 - $A31) + 1, 2 * BH$2)), "", SUBSTITUTE($D$1, "&lt;direc&gt;", RIGHT(OFFSET('rivers (2)'!$A$1, 2 * (67 - $A31) + 1, 2 * BH$2), 1)))
&amp; IF(ISBLANK('feature type'!BG29), "EndPlot", SUBSTITUTE(SUBSTITUTE(output!$B$1,
                   "f_type", 'feature type'!BG29),
                   "f_var", 'feature variety'!BG29))
&amp; CHAR(10)</f>
        <v xml:space="preserve">BeginPlot
	x=58,y=39
	TerrainType=TERRAIN_COAST
	PlotType=3
	FeatureType=FEATURE_FOREST, FeatureVariety=1
EndPlot
</v>
      </c>
      <c r="BI31" t="str">
        <f ca="1">SUBSTITUTE(SUBSTITUTE(SUBSTITUTE(SUBSTITUTE($A$1,
"x_coord",BI$2),
"y_coord",$A31),
"t_type",'terrain type'!BH29),
"p_type", 'plot type'!BH29)
&amp; IF(LEFT(resources!BH29, 6) = "BONUS_", CHAR(9) &amp; "BonusType=" &amp; resources!BH29 &amp; CHAR(10), "")
&amp; IF('goody huts'!BH29, "	ImprovementType=IMPROVEMENT_GOODY_HUT" &amp; CHAR(10), "")
&amp; IF(ISBLANK(OFFSET('rivers (2)'!$A$1, 2 * (67 - $A31), 2 * BI$2 + 1)), "", SUBSTITUTE($C$1, "&lt;direc&gt;", RIGHT(OFFSET('rivers (2)'!$A$1, 2 * (67 - $A31), 2 * BI$2 + 1), 1)))
&amp; IF(ISBLANK(OFFSET('rivers (2)'!$A$1, 2 * (67 - $A31) + 1, 2 * BI$2)), "", SUBSTITUTE($D$1, "&lt;direc&gt;", RIGHT(OFFSET('rivers (2)'!$A$1, 2 * (67 - $A31) + 1, 2 * BI$2), 1)))
&amp; IF(ISBLANK('feature type'!BH29), "EndPlot", SUBSTITUTE(SUBSTITUTE(output!$B$1,
                   "f_type", 'feature type'!BH29),
                   "f_var", 'feature variety'!BH29))
&amp; CHAR(10)</f>
        <v xml:space="preserve">BeginPlot
	x=59,y=39
	TerrainType=TERRAIN_GRASS
	PlotType=2
EndPlot
</v>
      </c>
      <c r="BJ31" t="str">
        <f ca="1">SUBSTITUTE(SUBSTITUTE(SUBSTITUTE(SUBSTITUTE($A$1,
"x_coord",BJ$2),
"y_coord",$A31),
"t_type",'terrain type'!BI29),
"p_type", 'plot type'!BI29)
&amp; IF(LEFT(resources!BI29, 6) = "BONUS_", CHAR(9) &amp; "BonusType=" &amp; resources!BI29 &amp; CHAR(10), "")
&amp; IF('goody huts'!BI29, "	ImprovementType=IMPROVEMENT_GOODY_HUT" &amp; CHAR(10), "")
&amp; IF(ISBLANK(OFFSET('rivers (2)'!$A$1, 2 * (67 - $A31), 2 * BJ$2 + 1)), "", SUBSTITUTE($C$1, "&lt;direc&gt;", RIGHT(OFFSET('rivers (2)'!$A$1, 2 * (67 - $A31), 2 * BJ$2 + 1), 1)))
&amp; IF(ISBLANK(OFFSET('rivers (2)'!$A$1, 2 * (67 - $A31) + 1, 2 * BJ$2)), "", SUBSTITUTE($D$1, "&lt;direc&gt;", RIGHT(OFFSET('rivers (2)'!$A$1, 2 * (67 - $A31) + 1, 2 * BJ$2), 1)))
&amp; IF(ISBLANK('feature type'!BI29), "EndPlot", SUBSTITUTE(SUBSTITUTE(output!$B$1,
                   "f_type", 'feature type'!BI29),
                   "f_var", 'feature variety'!BI29))
&amp; CHAR(10)</f>
        <v xml:space="preserve">BeginPlot
	x=60,y=39
	TerrainType=TERRAIN_GRASS
	PlotType=2
	FeatureType=FEATURE_FOREST, FeatureVariety=1
EndPlot
</v>
      </c>
      <c r="BK31" t="str">
        <f ca="1">SUBSTITUTE(SUBSTITUTE(SUBSTITUTE(SUBSTITUTE($A$1,
"x_coord",BK$2),
"y_coord",$A31),
"t_type",'terrain type'!BJ29),
"p_type", 'plot type'!BJ29)
&amp; IF(LEFT(resources!BJ29, 6) = "BONUS_", CHAR(9) &amp; "BonusType=" &amp; resources!BJ29 &amp; CHAR(10), "")
&amp; IF('goody huts'!BJ29, "	ImprovementType=IMPROVEMENT_GOODY_HUT" &amp; CHAR(10), "")
&amp; IF(ISBLANK(OFFSET('rivers (2)'!$A$1, 2 * (67 - $A31), 2 * BK$2 + 1)), "", SUBSTITUTE($C$1, "&lt;direc&gt;", RIGHT(OFFSET('rivers (2)'!$A$1, 2 * (67 - $A31), 2 * BK$2 + 1), 1)))
&amp; IF(ISBLANK(OFFSET('rivers (2)'!$A$1, 2 * (67 - $A31) + 1, 2 * BK$2)), "", SUBSTITUTE($D$1, "&lt;direc&gt;", RIGHT(OFFSET('rivers (2)'!$A$1, 2 * (67 - $A31) + 1, 2 * BK$2), 1)))
&amp; IF(ISBLANK('feature type'!BJ29), "EndPlot", SUBSTITUTE(SUBSTITUTE(output!$B$1,
                   "f_type", 'feature type'!BJ29),
                   "f_var", 'feature variety'!BJ29))
&amp; CHAR(10)</f>
        <v xml:space="preserve">BeginPlot
	x=61,y=39
	TerrainType=TERRAIN_GRASS
	PlotType=2
EndPlot
</v>
      </c>
      <c r="BL31" t="str">
        <f ca="1">SUBSTITUTE(SUBSTITUTE(SUBSTITUTE(SUBSTITUTE($A$1,
"x_coord",BL$2),
"y_coord",$A31),
"t_type",'terrain type'!BK29),
"p_type", 'plot type'!BK29)
&amp; IF(LEFT(resources!BK29, 6) = "BONUS_", CHAR(9) &amp; "BonusType=" &amp; resources!BK29 &amp; CHAR(10), "")
&amp; IF('goody huts'!BK29, "	ImprovementType=IMPROVEMENT_GOODY_HUT" &amp; CHAR(10), "")
&amp; IF(ISBLANK(OFFSET('rivers (2)'!$A$1, 2 * (67 - $A31), 2 * BL$2 + 1)), "", SUBSTITUTE($C$1, "&lt;direc&gt;", RIGHT(OFFSET('rivers (2)'!$A$1, 2 * (67 - $A31), 2 * BL$2 + 1), 1)))
&amp; IF(ISBLANK(OFFSET('rivers (2)'!$A$1, 2 * (67 - $A31) + 1, 2 * BL$2)), "", SUBSTITUTE($D$1, "&lt;direc&gt;", RIGHT(OFFSET('rivers (2)'!$A$1, 2 * (67 - $A31) + 1, 2 * BL$2), 1)))
&amp; IF(ISBLANK('feature type'!BK29), "EndPlot", SUBSTITUTE(SUBSTITUTE(output!$B$1,
                   "f_type", 'feature type'!BK29),
                   "f_var", 'feature variety'!BK29))
&amp; CHAR(10)</f>
        <v xml:space="preserve">BeginPlot
	x=62,y=39
	TerrainType=TERRAIN_GRASS
	PlotType=2
EndPlot
</v>
      </c>
      <c r="BM31" t="str">
        <f ca="1">SUBSTITUTE(SUBSTITUTE(SUBSTITUTE(SUBSTITUTE($A$1,
"x_coord",BM$2),
"y_coord",$A31),
"t_type",'terrain type'!BL29),
"p_type", 'plot type'!BL29)
&amp; IF(LEFT(resources!BL29, 6) = "BONUS_", CHAR(9) &amp; "BonusType=" &amp; resources!BL29 &amp; CHAR(10), "")
&amp; IF('goody huts'!BL29, "	ImprovementType=IMPROVEMENT_GOODY_HUT" &amp; CHAR(10), "")
&amp; IF(ISBLANK(OFFSET('rivers (2)'!$A$1, 2 * (67 - $A31), 2 * BM$2 + 1)), "", SUBSTITUTE($C$1, "&lt;direc&gt;", RIGHT(OFFSET('rivers (2)'!$A$1, 2 * (67 - $A31), 2 * BM$2 + 1), 1)))
&amp; IF(ISBLANK(OFFSET('rivers (2)'!$A$1, 2 * (67 - $A31) + 1, 2 * BM$2)), "", SUBSTITUTE($D$1, "&lt;direc&gt;", RIGHT(OFFSET('rivers (2)'!$A$1, 2 * (67 - $A31) + 1, 2 * BM$2), 1)))
&amp; IF(ISBLANK('feature type'!BL29), "EndPlot", SUBSTITUTE(SUBSTITUTE(output!$B$1,
                   "f_type", 'feature type'!BL29),
                   "f_var", 'feature variety'!BL29))
&amp; CHAR(10)</f>
        <v xml:space="preserve">BeginPlot
	x=63,y=39
	TerrainType=TERRAIN_GRASS
	PlotType=2
	FeatureType=FEATURE_FOREST, FeatureVariety=1
EndPlot
</v>
      </c>
      <c r="BN31" t="str">
        <f ca="1">SUBSTITUTE(SUBSTITUTE(SUBSTITUTE(SUBSTITUTE($A$1,
"x_coord",BN$2),
"y_coord",$A31),
"t_type",'terrain type'!BM29),
"p_type", 'plot type'!BM29)
&amp; IF(LEFT(resources!BM29, 6) = "BONUS_", CHAR(9) &amp; "BonusType=" &amp; resources!BM29 &amp; CHAR(10), "")
&amp; IF('goody huts'!BM29, "	ImprovementType=IMPROVEMENT_GOODY_HUT" &amp; CHAR(10), "")
&amp; IF(ISBLANK(OFFSET('rivers (2)'!$A$1, 2 * (67 - $A31), 2 * BN$2 + 1)), "", SUBSTITUTE($C$1, "&lt;direc&gt;", RIGHT(OFFSET('rivers (2)'!$A$1, 2 * (67 - $A31), 2 * BN$2 + 1), 1)))
&amp; IF(ISBLANK(OFFSET('rivers (2)'!$A$1, 2 * (67 - $A31) + 1, 2 * BN$2)), "", SUBSTITUTE($D$1, "&lt;direc&gt;", RIGHT(OFFSET('rivers (2)'!$A$1, 2 * (67 - $A31) + 1, 2 * BN$2), 1)))
&amp; IF(ISBLANK('feature type'!BM29), "EndPlot", SUBSTITUTE(SUBSTITUTE(output!$B$1,
                   "f_type", 'feature type'!BM29),
                   "f_var", 'feature variety'!BM29))
&amp; CHAR(10)</f>
        <v xml:space="preserve">BeginPlot
	x=64,y=39
	TerrainType=TERRAIN_GRASS
	PlotType=2
	FeatureType=FEATURE_FOREST, FeatureVariety=1
EndPlot
</v>
      </c>
      <c r="BO31" t="str">
        <f ca="1">SUBSTITUTE(SUBSTITUTE(SUBSTITUTE(SUBSTITUTE($A$1,
"x_coord",BO$2),
"y_coord",$A31),
"t_type",'terrain type'!BN29),
"p_type", 'plot type'!BN29)
&amp; IF(LEFT(resources!BN29, 6) = "BONUS_", CHAR(9) &amp; "BonusType=" &amp; resources!BN29 &amp; CHAR(10), "")
&amp; IF('goody huts'!BN29, "	ImprovementType=IMPROVEMENT_GOODY_HUT" &amp; CHAR(10), "")
&amp; IF(ISBLANK(OFFSET('rivers (2)'!$A$1, 2 * (67 - $A31), 2 * BO$2 + 1)), "", SUBSTITUTE($C$1, "&lt;direc&gt;", RIGHT(OFFSET('rivers (2)'!$A$1, 2 * (67 - $A31), 2 * BO$2 + 1), 1)))
&amp; IF(ISBLANK(OFFSET('rivers (2)'!$A$1, 2 * (67 - $A31) + 1, 2 * BO$2)), "", SUBSTITUTE($D$1, "&lt;direc&gt;", RIGHT(OFFSET('rivers (2)'!$A$1, 2 * (67 - $A31) + 1, 2 * BO$2), 1)))
&amp; IF(ISBLANK('feature type'!BN29), "EndPlot", SUBSTITUTE(SUBSTITUTE(output!$B$1,
                   "f_type", 'feature type'!BN29),
                   "f_var", 'feature variety'!BN29))
&amp; CHAR(10)</f>
        <v xml:space="preserve">BeginPlot
	x=65,y=39
	TerrainType=TERRAIN_COAST
	PlotType=3
	FeatureType=FEATURE_FOREST, FeatureVariety=1
EndPlot
</v>
      </c>
      <c r="BP31" t="str">
        <f ca="1">SUBSTITUTE(SUBSTITUTE(SUBSTITUTE(SUBSTITUTE($A$1,
"x_coord",BP$2),
"y_coord",$A31),
"t_type",'terrain type'!BO29),
"p_type", 'plot type'!BO29)
&amp; IF(LEFT(resources!BO29, 6) = "BONUS_", CHAR(9) &amp; "BonusType=" &amp; resources!BO29 &amp; CHAR(10), "")
&amp; IF('goody huts'!BO29, "	ImprovementType=IMPROVEMENT_GOODY_HUT" &amp; CHAR(10), "")
&amp; IF(ISBLANK(OFFSET('rivers (2)'!$A$1, 2 * (67 - $A31), 2 * BP$2 + 1)), "", SUBSTITUTE($C$1, "&lt;direc&gt;", RIGHT(OFFSET('rivers (2)'!$A$1, 2 * (67 - $A31), 2 * BP$2 + 1), 1)))
&amp; IF(ISBLANK(OFFSET('rivers (2)'!$A$1, 2 * (67 - $A31) + 1, 2 * BP$2)), "", SUBSTITUTE($D$1, "&lt;direc&gt;", RIGHT(OFFSET('rivers (2)'!$A$1, 2 * (67 - $A31) + 1, 2 * BP$2), 1)))
&amp; IF(ISBLANK('feature type'!BO29), "EndPlot", SUBSTITUTE(SUBSTITUTE(output!$B$1,
                   "f_type", 'feature type'!BO29),
                   "f_var", 'feature variety'!BO29))
&amp; CHAR(10)</f>
        <v xml:space="preserve">BeginPlot
	x=66,y=39
	TerrainType=TERRAIN_GRASS
	PlotType=2
EndPlot
</v>
      </c>
      <c r="BQ31" t="str">
        <f ca="1">SUBSTITUTE(SUBSTITUTE(SUBSTITUTE(SUBSTITUTE($A$1,
"x_coord",BQ$2),
"y_coord",$A31),
"t_type",'terrain type'!BP29),
"p_type", 'plot type'!BP29)
&amp; IF(LEFT(resources!BP29, 6) = "BONUS_", CHAR(9) &amp; "BonusType=" &amp; resources!BP29 &amp; CHAR(10), "")
&amp; IF('goody huts'!BP29, "	ImprovementType=IMPROVEMENT_GOODY_HUT" &amp; CHAR(10), "")
&amp; IF(ISBLANK(OFFSET('rivers (2)'!$A$1, 2 * (67 - $A31), 2 * BQ$2 + 1)), "", SUBSTITUTE($C$1, "&lt;direc&gt;", RIGHT(OFFSET('rivers (2)'!$A$1, 2 * (67 - $A31), 2 * BQ$2 + 1), 1)))
&amp; IF(ISBLANK(OFFSET('rivers (2)'!$A$1, 2 * (67 - $A31) + 1, 2 * BQ$2)), "", SUBSTITUTE($D$1, "&lt;direc&gt;", RIGHT(OFFSET('rivers (2)'!$A$1, 2 * (67 - $A31) + 1, 2 * BQ$2), 1)))
&amp; IF(ISBLANK('feature type'!BP29), "EndPlot", SUBSTITUTE(SUBSTITUTE(output!$B$1,
                   "f_type", 'feature type'!BP29),
                   "f_var", 'feature variety'!BP29))
&amp; CHAR(10)</f>
        <v xml:space="preserve">BeginPlot
	x=67,y=39
	TerrainType=TERRAIN_GRASS
	PlotType=2
EndPlot
</v>
      </c>
      <c r="BR31" t="str">
        <f ca="1">SUBSTITUTE(SUBSTITUTE(SUBSTITUTE(SUBSTITUTE($A$1,
"x_coord",BR$2),
"y_coord",$A31),
"t_type",'terrain type'!BQ29),
"p_type", 'plot type'!BQ29)
&amp; IF(LEFT(resources!BQ29, 6) = "BONUS_", CHAR(9) &amp; "BonusType=" &amp; resources!BQ29 &amp; CHAR(10), "")
&amp; IF('goody huts'!BQ29, "	ImprovementType=IMPROVEMENT_GOODY_HUT" &amp; CHAR(10), "")
&amp; IF(ISBLANK(OFFSET('rivers (2)'!$A$1, 2 * (67 - $A31), 2 * BR$2 + 1)), "", SUBSTITUTE($C$1, "&lt;direc&gt;", RIGHT(OFFSET('rivers (2)'!$A$1, 2 * (67 - $A31), 2 * BR$2 + 1), 1)))
&amp; IF(ISBLANK(OFFSET('rivers (2)'!$A$1, 2 * (67 - $A31) + 1, 2 * BR$2)), "", SUBSTITUTE($D$1, "&lt;direc&gt;", RIGHT(OFFSET('rivers (2)'!$A$1, 2 * (67 - $A31) + 1, 2 * BR$2), 1)))
&amp; IF(ISBLANK('feature type'!BQ29), "EndPlot", SUBSTITUTE(SUBSTITUTE(output!$B$1,
                   "f_type", 'feature type'!BQ29),
                   "f_var", 'feature variety'!BQ29))
&amp; CHAR(10)</f>
        <v xml:space="preserve">BeginPlot
	x=68,y=39
	TerrainType=TERRAIN_GRASS
	PlotType=1
	BonusType=BONUS_COPPER
EndPlot
</v>
      </c>
      <c r="BS31" t="str">
        <f ca="1">SUBSTITUTE(SUBSTITUTE(SUBSTITUTE(SUBSTITUTE($A$1,
"x_coord",BS$2),
"y_coord",$A31),
"t_type",'terrain type'!BR29),
"p_type", 'plot type'!BR29)
&amp; IF(LEFT(resources!BR29, 6) = "BONUS_", CHAR(9) &amp; "BonusType=" &amp; resources!BR29 &amp; CHAR(10), "")
&amp; IF('goody huts'!BR29, "	ImprovementType=IMPROVEMENT_GOODY_HUT" &amp; CHAR(10), "")
&amp; IF(ISBLANK(OFFSET('rivers (2)'!$A$1, 2 * (67 - $A31), 2 * BS$2 + 1)), "", SUBSTITUTE($C$1, "&lt;direc&gt;", RIGHT(OFFSET('rivers (2)'!$A$1, 2 * (67 - $A31), 2 * BS$2 + 1), 1)))
&amp; IF(ISBLANK(OFFSET('rivers (2)'!$A$1, 2 * (67 - $A31) + 1, 2 * BS$2)), "", SUBSTITUTE($D$1, "&lt;direc&gt;", RIGHT(OFFSET('rivers (2)'!$A$1, 2 * (67 - $A31) + 1, 2 * BS$2), 1)))
&amp; IF(ISBLANK('feature type'!BR29), "EndPlot", SUBSTITUTE(SUBSTITUTE(output!$B$1,
                   "f_type", 'feature type'!BR29),
                   "f_var", 'feature variety'!BR29))
&amp; CHAR(10)</f>
        <v xml:space="preserve">BeginPlot
	x=69,y=39
	TerrainType=TERRAIN_PLAINS
	PlotType=1
EndPlot
</v>
      </c>
      <c r="BT31" t="str">
        <f ca="1">SUBSTITUTE(SUBSTITUTE(SUBSTITUTE(SUBSTITUTE($A$1,
"x_coord",BT$2),
"y_coord",$A31),
"t_type",'terrain type'!BS29),
"p_type", 'plot type'!BS29)
&amp; IF(LEFT(resources!BS29, 6) = "BONUS_", CHAR(9) &amp; "BonusType=" &amp; resources!BS29 &amp; CHAR(10), "")
&amp; IF('goody huts'!BS29, "	ImprovementType=IMPROVEMENT_GOODY_HUT" &amp; CHAR(10), "")
&amp; IF(ISBLANK(OFFSET('rivers (2)'!$A$1, 2 * (67 - $A31), 2 * BT$2 + 1)), "", SUBSTITUTE($C$1, "&lt;direc&gt;", RIGHT(OFFSET('rivers (2)'!$A$1, 2 * (67 - $A31), 2 * BT$2 + 1), 1)))
&amp; IF(ISBLANK(OFFSET('rivers (2)'!$A$1, 2 * (67 - $A31) + 1, 2 * BT$2)), "", SUBSTITUTE($D$1, "&lt;direc&gt;", RIGHT(OFFSET('rivers (2)'!$A$1, 2 * (67 - $A31) + 1, 2 * BT$2), 1)))
&amp; IF(ISBLANK('feature type'!BS29), "EndPlot", SUBSTITUTE(SUBSTITUTE(output!$B$1,
                   "f_type", 'feature type'!BS29),
                   "f_var", 'feature variety'!BS29))
&amp; CHAR(10)</f>
        <v xml:space="preserve">BeginPlot
	x=70,y=39
	TerrainType=TERRAIN_PLAINS
	PlotType=1
	FeatureType=FEATURE_FOREST, FeatureVariety=0
EndPlot
</v>
      </c>
      <c r="BU31" t="str">
        <f ca="1">SUBSTITUTE(SUBSTITUTE(SUBSTITUTE(SUBSTITUTE($A$1,
"x_coord",BU$2),
"y_coord",$A31),
"t_type",'terrain type'!BT29),
"p_type", 'plot type'!BT29)
&amp; IF(LEFT(resources!BT29, 6) = "BONUS_", CHAR(9) &amp; "BonusType=" &amp; resources!BT29 &amp; CHAR(10), "")
&amp; IF('goody huts'!BT29, "	ImprovementType=IMPROVEMENT_GOODY_HUT" &amp; CHAR(10), "")
&amp; IF(ISBLANK(OFFSET('rivers (2)'!$A$1, 2 * (67 - $A31), 2 * BU$2 + 1)), "", SUBSTITUTE($C$1, "&lt;direc&gt;", RIGHT(OFFSET('rivers (2)'!$A$1, 2 * (67 - $A31), 2 * BU$2 + 1), 1)))
&amp; IF(ISBLANK(OFFSET('rivers (2)'!$A$1, 2 * (67 - $A31) + 1, 2 * BU$2)), "", SUBSTITUTE($D$1, "&lt;direc&gt;", RIGHT(OFFSET('rivers (2)'!$A$1, 2 * (67 - $A31) + 1, 2 * BU$2), 1)))
&amp; IF(ISBLANK('feature type'!BT29), "EndPlot", SUBSTITUTE(SUBSTITUTE(output!$B$1,
                   "f_type", 'feature type'!BT29),
                   "f_var", 'feature variety'!BT29))
&amp; CHAR(10)</f>
        <v xml:space="preserve">BeginPlot
	x=71,y=39
	TerrainType=TERRAIN_PLAINS
	PlotType=1
	FeatureType=FEATURE_FOREST, FeatureVariety=0
EndPlot
</v>
      </c>
      <c r="BV31" t="str">
        <f ca="1">SUBSTITUTE(SUBSTITUTE(SUBSTITUTE(SUBSTITUTE($A$1,
"x_coord",BV$2),
"y_coord",$A31),
"t_type",'terrain type'!BU29),
"p_type", 'plot type'!BU29)
&amp; IF(LEFT(resources!BU29, 6) = "BONUS_", CHAR(9) &amp; "BonusType=" &amp; resources!BU29 &amp; CHAR(10), "")
&amp; IF('goody huts'!BU29, "	ImprovementType=IMPROVEMENT_GOODY_HUT" &amp; CHAR(10), "")
&amp; IF(ISBLANK(OFFSET('rivers (2)'!$A$1, 2 * (67 - $A31), 2 * BV$2 + 1)), "", SUBSTITUTE($C$1, "&lt;direc&gt;", RIGHT(OFFSET('rivers (2)'!$A$1, 2 * (67 - $A31), 2 * BV$2 + 1), 1)))
&amp; IF(ISBLANK(OFFSET('rivers (2)'!$A$1, 2 * (67 - $A31) + 1, 2 * BV$2)), "", SUBSTITUTE($D$1, "&lt;direc&gt;", RIGHT(OFFSET('rivers (2)'!$A$1, 2 * (67 - $A31) + 1, 2 * BV$2), 1)))
&amp; IF(ISBLANK('feature type'!BU29), "EndPlot", SUBSTITUTE(SUBSTITUTE(output!$B$1,
                   "f_type", 'feature type'!BU29),
                   "f_var", 'feature variety'!BU29))
&amp; CHAR(10)</f>
        <v xml:space="preserve">BeginPlot
	x=72,y=39
	TerrainType=TERRAIN_COAST
	PlotType=3
EndPlot
</v>
      </c>
      <c r="BW31" t="str">
        <f ca="1">SUBSTITUTE(SUBSTITUTE(SUBSTITUTE(SUBSTITUTE($A$1,
"x_coord",BW$2),
"y_coord",$A31),
"t_type",'terrain type'!BV29),
"p_type", 'plot type'!BV29)
&amp; IF(LEFT(resources!BV29, 6) = "BONUS_", CHAR(9) &amp; "BonusType=" &amp; resources!BV29 &amp; CHAR(10), "")
&amp; IF('goody huts'!BV29, "	ImprovementType=IMPROVEMENT_GOODY_HUT" &amp; CHAR(10), "")
&amp; IF(ISBLANK(OFFSET('rivers (2)'!$A$1, 2 * (67 - $A31), 2 * BW$2 + 1)), "", SUBSTITUTE($C$1, "&lt;direc&gt;", RIGHT(OFFSET('rivers (2)'!$A$1, 2 * (67 - $A31), 2 * BW$2 + 1), 1)))
&amp; IF(ISBLANK(OFFSET('rivers (2)'!$A$1, 2 * (67 - $A31) + 1, 2 * BW$2)), "", SUBSTITUTE($D$1, "&lt;direc&gt;", RIGHT(OFFSET('rivers (2)'!$A$1, 2 * (67 - $A31) + 1, 2 * BW$2), 1)))
&amp; IF(ISBLANK('feature type'!BV29), "EndPlot", SUBSTITUTE(SUBSTITUTE(output!$B$1,
                   "f_type", 'feature type'!BV29),
                   "f_var", 'feature variety'!BV29))
&amp; CHAR(10)</f>
        <v xml:space="preserve">BeginPlot
	x=73,y=39
	TerrainType=TERRAIN_OCEAN
	PlotType=3
EndPlot
</v>
      </c>
      <c r="BX31" t="str">
        <f ca="1">SUBSTITUTE(SUBSTITUTE(SUBSTITUTE(SUBSTITUTE($A$1,
"x_coord",BX$2),
"y_coord",$A31),
"t_type",'terrain type'!BW29),
"p_type", 'plot type'!BW29)
&amp; IF(LEFT(resources!BW29, 6) = "BONUS_", CHAR(9) &amp; "BonusType=" &amp; resources!BW29 &amp; CHAR(10), "")
&amp; IF('goody huts'!BW29, "	ImprovementType=IMPROVEMENT_GOODY_HUT" &amp; CHAR(10), "")
&amp; IF(ISBLANK(OFFSET('rivers (2)'!$A$1, 2 * (67 - $A31), 2 * BX$2 + 1)), "", SUBSTITUTE($C$1, "&lt;direc&gt;", RIGHT(OFFSET('rivers (2)'!$A$1, 2 * (67 - $A31), 2 * BX$2 + 1), 1)))
&amp; IF(ISBLANK(OFFSET('rivers (2)'!$A$1, 2 * (67 - $A31) + 1, 2 * BX$2)), "", SUBSTITUTE($D$1, "&lt;direc&gt;", RIGHT(OFFSET('rivers (2)'!$A$1, 2 * (67 - $A31) + 1, 2 * BX$2), 1)))
&amp; IF(ISBLANK('feature type'!BW29), "EndPlot", SUBSTITUTE(SUBSTITUTE(output!$B$1,
                   "f_type", 'feature type'!BW29),
                   "f_var", 'feature variety'!BW29))
&amp; CHAR(10)</f>
        <v xml:space="preserve">BeginPlot
	x=74,y=39
	TerrainType=TERRAIN_OCEAN
	PlotType=3
EndPlot
</v>
      </c>
      <c r="BY31" t="str">
        <f ca="1">SUBSTITUTE(SUBSTITUTE(SUBSTITUTE(SUBSTITUTE($A$1,
"x_coord",BY$2),
"y_coord",$A31),
"t_type",'terrain type'!BX29),
"p_type", 'plot type'!BX29)
&amp; IF(LEFT(resources!BX29, 6) = "BONUS_", CHAR(9) &amp; "BonusType=" &amp; resources!BX29 &amp; CHAR(10), "")
&amp; IF('goody huts'!BX29, "	ImprovementType=IMPROVEMENT_GOODY_HUT" &amp; CHAR(10), "")
&amp; IF(ISBLANK(OFFSET('rivers (2)'!$A$1, 2 * (67 - $A31), 2 * BY$2 + 1)), "", SUBSTITUTE($C$1, "&lt;direc&gt;", RIGHT(OFFSET('rivers (2)'!$A$1, 2 * (67 - $A31), 2 * BY$2 + 1), 1)))
&amp; IF(ISBLANK(OFFSET('rivers (2)'!$A$1, 2 * (67 - $A31) + 1, 2 * BY$2)), "", SUBSTITUTE($D$1, "&lt;direc&gt;", RIGHT(OFFSET('rivers (2)'!$A$1, 2 * (67 - $A31) + 1, 2 * BY$2), 1)))
&amp; IF(ISBLANK('feature type'!BX29), "EndPlot", SUBSTITUTE(SUBSTITUTE(output!$B$1,
                   "f_type", 'feature type'!BX29),
                   "f_var", 'feature variety'!BX29))
&amp; CHAR(10)</f>
        <v xml:space="preserve">BeginPlot
	x=75,y=39
	TerrainType=TERRAIN_OCEAN
	PlotType=3
EndPlot
</v>
      </c>
      <c r="BZ31" t="str">
        <f ca="1">SUBSTITUTE(SUBSTITUTE(SUBSTITUTE(SUBSTITUTE($A$1,
"x_coord",BZ$2),
"y_coord",$A31),
"t_type",'terrain type'!BY29),
"p_type", 'plot type'!BY29)
&amp; IF(LEFT(resources!BY29, 6) = "BONUS_", CHAR(9) &amp; "BonusType=" &amp; resources!BY29 &amp; CHAR(10), "")
&amp; IF('goody huts'!BY29, "	ImprovementType=IMPROVEMENT_GOODY_HUT" &amp; CHAR(10), "")
&amp; IF(ISBLANK(OFFSET('rivers (2)'!$A$1, 2 * (67 - $A31), 2 * BZ$2 + 1)), "", SUBSTITUTE($C$1, "&lt;direc&gt;", RIGHT(OFFSET('rivers (2)'!$A$1, 2 * (67 - $A31), 2 * BZ$2 + 1), 1)))
&amp; IF(ISBLANK(OFFSET('rivers (2)'!$A$1, 2 * (67 - $A31) + 1, 2 * BZ$2)), "", SUBSTITUTE($D$1, "&lt;direc&gt;", RIGHT(OFFSET('rivers (2)'!$A$1, 2 * (67 - $A31) + 1, 2 * BZ$2), 1)))
&amp; IF(ISBLANK('feature type'!BY29), "EndPlot", SUBSTITUTE(SUBSTITUTE(output!$B$1,
                   "f_type", 'feature type'!BY29),
                   "f_var", 'feature variety'!BY29))
&amp; CHAR(10)</f>
        <v xml:space="preserve">BeginPlot
	x=76,y=39
	TerrainType=TERRAIN_OCEAN
	PlotType=3
EndPlot
</v>
      </c>
      <c r="CA31" t="str">
        <f ca="1">SUBSTITUTE(SUBSTITUTE(SUBSTITUTE(SUBSTITUTE($A$1,
"x_coord",CA$2),
"y_coord",$A31),
"t_type",'terrain type'!BZ29),
"p_type", 'plot type'!BZ29)
&amp; IF(LEFT(resources!BZ29, 6) = "BONUS_", CHAR(9) &amp; "BonusType=" &amp; resources!BZ29 &amp; CHAR(10), "")
&amp; IF('goody huts'!BZ29, "	ImprovementType=IMPROVEMENT_GOODY_HUT" &amp; CHAR(10), "")
&amp; IF(ISBLANK(OFFSET('rivers (2)'!$A$1, 2 * (67 - $A31), 2 * CA$2 + 1)), "", SUBSTITUTE($C$1, "&lt;direc&gt;", RIGHT(OFFSET('rivers (2)'!$A$1, 2 * (67 - $A31), 2 * CA$2 + 1), 1)))
&amp; IF(ISBLANK(OFFSET('rivers (2)'!$A$1, 2 * (67 - $A31) + 1, 2 * CA$2)), "", SUBSTITUTE($D$1, "&lt;direc&gt;", RIGHT(OFFSET('rivers (2)'!$A$1, 2 * (67 - $A31) + 1, 2 * CA$2), 1)))
&amp; IF(ISBLANK('feature type'!BZ29), "EndPlot", SUBSTITUTE(SUBSTITUTE(output!$B$1,
                   "f_type", 'feature type'!BZ29),
                   "f_var", 'feature variety'!BZ29))
&amp; CHAR(10)</f>
        <v xml:space="preserve">BeginPlot
	x=77,y=39
	TerrainType=TERRAIN_PLAINS
	PlotType=1
	FeatureType=FEATURE_FOREST, FeatureVariety=0
EndPlot
</v>
      </c>
      <c r="CB31" t="str">
        <f ca="1">SUBSTITUTE(SUBSTITUTE(SUBSTITUTE(SUBSTITUTE($A$1,
"x_coord",CB$2),
"y_coord",$A31),
"t_type",'terrain type'!CA29),
"p_type", 'plot type'!CA29)
&amp; IF(LEFT(resources!CA29, 6) = "BONUS_", CHAR(9) &amp; "BonusType=" &amp; resources!CA29 &amp; CHAR(10), "")
&amp; IF('goody huts'!CA29, "	ImprovementType=IMPROVEMENT_GOODY_HUT" &amp; CHAR(10), "")
&amp; IF(ISBLANK(OFFSET('rivers (2)'!$A$1, 2 * (67 - $A31), 2 * CB$2 + 1)), "", SUBSTITUTE($C$1, "&lt;direc&gt;", RIGHT(OFFSET('rivers (2)'!$A$1, 2 * (67 - $A31), 2 * CB$2 + 1), 1)))
&amp; IF(ISBLANK(OFFSET('rivers (2)'!$A$1, 2 * (67 - $A31) + 1, 2 * CB$2)), "", SUBSTITUTE($D$1, "&lt;direc&gt;", RIGHT(OFFSET('rivers (2)'!$A$1, 2 * (67 - $A31) + 1, 2 * CB$2), 1)))
&amp; IF(ISBLANK('feature type'!CA29), "EndPlot", SUBSTITUTE(SUBSTITUTE(output!$B$1,
                   "f_type", 'feature type'!CA29),
                   "f_var", 'feature variety'!CA29))
&amp; CHAR(10)</f>
        <v xml:space="preserve">BeginPlot
	x=78,y=39
	TerrainType=TERRAIN_PLAINS
	PlotType=1
	FeatureType=FEATURE_FOREST, FeatureVariety=0
EndPlot
</v>
      </c>
      <c r="CC31" t="str">
        <f ca="1">SUBSTITUTE(SUBSTITUTE(SUBSTITUTE(SUBSTITUTE($A$1,
"x_coord",CC$2),
"y_coord",$A31),
"t_type",'terrain type'!CB29),
"p_type", 'plot type'!CB29)
&amp; IF(LEFT(resources!CB29, 6) = "BONUS_", CHAR(9) &amp; "BonusType=" &amp; resources!CB29 &amp; CHAR(10), "")
&amp; IF('goody huts'!CB29, "	ImprovementType=IMPROVEMENT_GOODY_HUT" &amp; CHAR(10), "")
&amp; IF(ISBLANK(OFFSET('rivers (2)'!$A$1, 2 * (67 - $A31), 2 * CC$2 + 1)), "", SUBSTITUTE($C$1, "&lt;direc&gt;", RIGHT(OFFSET('rivers (2)'!$A$1, 2 * (67 - $A31), 2 * CC$2 + 1), 1)))
&amp; IF(ISBLANK(OFFSET('rivers (2)'!$A$1, 2 * (67 - $A31) + 1, 2 * CC$2)), "", SUBSTITUTE($D$1, "&lt;direc&gt;", RIGHT(OFFSET('rivers (2)'!$A$1, 2 * (67 - $A31) + 1, 2 * CC$2), 1)))
&amp; IF(ISBLANK('feature type'!CB29), "EndPlot", SUBSTITUTE(SUBSTITUTE(output!$B$1,
                   "f_type", 'feature type'!CB29),
                   "f_var", 'feature variety'!CB29))
&amp; CHAR(10)</f>
        <v xml:space="preserve">BeginPlot
	x=79,y=39
	TerrainType=TERRAIN_PLAINS
	PlotType=1
	FeatureType=FEATURE_FOREST, FeatureVariety=0
EndPlot
</v>
      </c>
      <c r="CD31" t="str">
        <f ca="1">SUBSTITUTE(SUBSTITUTE(SUBSTITUTE(SUBSTITUTE($A$1,
"x_coord",CD$2),
"y_coord",$A31),
"t_type",'terrain type'!CC29),
"p_type", 'plot type'!CC29)
&amp; IF(LEFT(resources!CC29, 6) = "BONUS_", CHAR(9) &amp; "BonusType=" &amp; resources!CC29 &amp; CHAR(10), "")
&amp; IF('goody huts'!CC29, "	ImprovementType=IMPROVEMENT_GOODY_HUT" &amp; CHAR(10), "")
&amp; IF(ISBLANK(OFFSET('rivers (2)'!$A$1, 2 * (67 - $A31), 2 * CD$2 + 1)), "", SUBSTITUTE($C$1, "&lt;direc&gt;", RIGHT(OFFSET('rivers (2)'!$A$1, 2 * (67 - $A31), 2 * CD$2 + 1), 1)))
&amp; IF(ISBLANK(OFFSET('rivers (2)'!$A$1, 2 * (67 - $A31) + 1, 2 * CD$2)), "", SUBSTITUTE($D$1, "&lt;direc&gt;", RIGHT(OFFSET('rivers (2)'!$A$1, 2 * (67 - $A31) + 1, 2 * CD$2), 1)))
&amp; IF(ISBLANK('feature type'!CC29), "EndPlot", SUBSTITUTE(SUBSTITUTE(output!$B$1,
                   "f_type", 'feature type'!CC29),
                   "f_var", 'feature variety'!CC29))
&amp; CHAR(10)</f>
        <v xml:space="preserve">BeginPlot
	x=80,y=39
	TerrainType=TERRAIN_OCEAN
	PlotType=3
EndPlot
</v>
      </c>
      <c r="CE31" t="str">
        <f ca="1">SUBSTITUTE(SUBSTITUTE(SUBSTITUTE(SUBSTITUTE($A$1,
"x_coord",CE$2),
"y_coord",$A31),
"t_type",'terrain type'!CD29),
"p_type", 'plot type'!CD29)
&amp; IF(LEFT(resources!CD29, 6) = "BONUS_", CHAR(9) &amp; "BonusType=" &amp; resources!CD29 &amp; CHAR(10), "")
&amp; IF('goody huts'!CD29, "	ImprovementType=IMPROVEMENT_GOODY_HUT" &amp; CHAR(10), "")
&amp; IF(ISBLANK(OFFSET('rivers (2)'!$A$1, 2 * (67 - $A31), 2 * CE$2 + 1)), "", SUBSTITUTE($C$1, "&lt;direc&gt;", RIGHT(OFFSET('rivers (2)'!$A$1, 2 * (67 - $A31), 2 * CE$2 + 1), 1)))
&amp; IF(ISBLANK(OFFSET('rivers (2)'!$A$1, 2 * (67 - $A31) + 1, 2 * CE$2)), "", SUBSTITUTE($D$1, "&lt;direc&gt;", RIGHT(OFFSET('rivers (2)'!$A$1, 2 * (67 - $A31) + 1, 2 * CE$2), 1)))
&amp; IF(ISBLANK('feature type'!CD29), "EndPlot", SUBSTITUTE(SUBSTITUTE(output!$B$1,
                   "f_type", 'feature type'!CD29),
                   "f_var", 'feature variety'!CD29))
&amp; CHAR(10)</f>
        <v xml:space="preserve">BeginPlot
	x=81,y=39
	TerrainType=TERRAIN_OCEAN
	PlotType=3
EndPlot
</v>
      </c>
      <c r="CF31" t="str">
        <f ca="1">SUBSTITUTE(SUBSTITUTE(SUBSTITUTE(SUBSTITUTE($A$1,
"x_coord",CF$2),
"y_coord",$A31),
"t_type",'terrain type'!CE29),
"p_type", 'plot type'!CE29)
&amp; IF(LEFT(resources!CE29, 6) = "BONUS_", CHAR(9) &amp; "BonusType=" &amp; resources!CE29 &amp; CHAR(10), "")
&amp; IF('goody huts'!CE29, "	ImprovementType=IMPROVEMENT_GOODY_HUT" &amp; CHAR(10), "")
&amp; IF(ISBLANK(OFFSET('rivers (2)'!$A$1, 2 * (67 - $A31), 2 * CF$2 + 1)), "", SUBSTITUTE($C$1, "&lt;direc&gt;", RIGHT(OFFSET('rivers (2)'!$A$1, 2 * (67 - $A31), 2 * CF$2 + 1), 1)))
&amp; IF(ISBLANK(OFFSET('rivers (2)'!$A$1, 2 * (67 - $A31) + 1, 2 * CF$2)), "", SUBSTITUTE($D$1, "&lt;direc&gt;", RIGHT(OFFSET('rivers (2)'!$A$1, 2 * (67 - $A31) + 1, 2 * CF$2), 1)))
&amp; IF(ISBLANK('feature type'!CE29), "EndPlot", SUBSTITUTE(SUBSTITUTE(output!$B$1,
                   "f_type", 'feature type'!CE29),
                   "f_var", 'feature variety'!CE29))
&amp; CHAR(10)</f>
        <v xml:space="preserve">BeginPlot
	x=82,y=39
	TerrainType=TERRAIN_OCEAN
	PlotType=3
EndPlot
</v>
      </c>
      <c r="CG31" t="str">
        <f ca="1">SUBSTITUTE(SUBSTITUTE(SUBSTITUTE(SUBSTITUTE($A$1,
"x_coord",CG$2),
"y_coord",$A31),
"t_type",'terrain type'!CF29),
"p_type", 'plot type'!CF29)
&amp; IF(LEFT(resources!CF29, 6) = "BONUS_", CHAR(9) &amp; "BonusType=" &amp; resources!CF29 &amp; CHAR(10), "")
&amp; IF('goody huts'!CF29, "	ImprovementType=IMPROVEMENT_GOODY_HUT" &amp; CHAR(10), "")
&amp; IF(ISBLANK(OFFSET('rivers (2)'!$A$1, 2 * (67 - $A31), 2 * CG$2 + 1)), "", SUBSTITUTE($C$1, "&lt;direc&gt;", RIGHT(OFFSET('rivers (2)'!$A$1, 2 * (67 - $A31), 2 * CG$2 + 1), 1)))
&amp; IF(ISBLANK(OFFSET('rivers (2)'!$A$1, 2 * (67 - $A31) + 1, 2 * CG$2)), "", SUBSTITUTE($D$1, "&lt;direc&gt;", RIGHT(OFFSET('rivers (2)'!$A$1, 2 * (67 - $A31) + 1, 2 * CG$2), 1)))
&amp; IF(ISBLANK('feature type'!CF29), "EndPlot", SUBSTITUTE(SUBSTITUTE(output!$B$1,
                   "f_type", 'feature type'!CF29),
                   "f_var", 'feature variety'!CF29))
&amp; CHAR(10)</f>
        <v xml:space="preserve">BeginPlot
	x=83,y=39
	TerrainType=TERRAIN_OCEAN
	PlotType=3
EndPlot
</v>
      </c>
      <c r="CH31" t="str">
        <f ca="1">SUBSTITUTE(SUBSTITUTE(SUBSTITUTE(SUBSTITUTE($A$1,
"x_coord",CH$2),
"y_coord",$A31),
"t_type",'terrain type'!CG29),
"p_type", 'plot type'!CG29)
&amp; IF(LEFT(resources!CG29, 6) = "BONUS_", CHAR(9) &amp; "BonusType=" &amp; resources!CG29 &amp; CHAR(10), "")
&amp; IF('goody huts'!CG29, "	ImprovementType=IMPROVEMENT_GOODY_HUT" &amp; CHAR(10), "")
&amp; IF(ISBLANK(OFFSET('rivers (2)'!$A$1, 2 * (67 - $A31), 2 * CH$2 + 1)), "", SUBSTITUTE($C$1, "&lt;direc&gt;", RIGHT(OFFSET('rivers (2)'!$A$1, 2 * (67 - $A31), 2 * CH$2 + 1), 1)))
&amp; IF(ISBLANK(OFFSET('rivers (2)'!$A$1, 2 * (67 - $A31) + 1, 2 * CH$2)), "", SUBSTITUTE($D$1, "&lt;direc&gt;", RIGHT(OFFSET('rivers (2)'!$A$1, 2 * (67 - $A31) + 1, 2 * CH$2), 1)))
&amp; IF(ISBLANK('feature type'!CG29), "EndPlot", SUBSTITUTE(SUBSTITUTE(output!$B$1,
                   "f_type", 'feature type'!CG29),
                   "f_var", 'feature variety'!CG29))
&amp; CHAR(10)</f>
        <v xml:space="preserve">BeginPlot
	x=84,y=39
	TerrainType=TERRAIN_COAST
	PlotType=3
EndPlot
</v>
      </c>
      <c r="CI31" t="str">
        <f ca="1">SUBSTITUTE(SUBSTITUTE(SUBSTITUTE(SUBSTITUTE($A$1,
"x_coord",CI$2),
"y_coord",$A31),
"t_type",'terrain type'!CH29),
"p_type", 'plot type'!CH29)
&amp; IF(LEFT(resources!CH29, 6) = "BONUS_", CHAR(9) &amp; "BonusType=" &amp; resources!CH29 &amp; CHAR(10), "")
&amp; IF('goody huts'!CH29, "	ImprovementType=IMPROVEMENT_GOODY_HUT" &amp; CHAR(10), "")
&amp; IF(ISBLANK(OFFSET('rivers (2)'!$A$1, 2 * (67 - $A31), 2 * CI$2 + 1)), "", SUBSTITUTE($C$1, "&lt;direc&gt;", RIGHT(OFFSET('rivers (2)'!$A$1, 2 * (67 - $A31), 2 * CI$2 + 1), 1)))
&amp; IF(ISBLANK(OFFSET('rivers (2)'!$A$1, 2 * (67 - $A31) + 1, 2 * CI$2)), "", SUBSTITUTE($D$1, "&lt;direc&gt;", RIGHT(OFFSET('rivers (2)'!$A$1, 2 * (67 - $A31) + 1, 2 * CI$2), 1)))
&amp; IF(ISBLANK('feature type'!CH29), "EndPlot", SUBSTITUTE(SUBSTITUTE(output!$B$1,
                   "f_type", 'feature type'!CH29),
                   "f_var", 'feature variety'!CH29))
&amp; CHAR(10)</f>
        <v xml:space="preserve">BeginPlot
	x=85,y=39
	TerrainType=TERRAIN_COAST
	PlotType=3
EndPlot
</v>
      </c>
      <c r="CJ31" t="str">
        <f ca="1">SUBSTITUTE(SUBSTITUTE(SUBSTITUTE(SUBSTITUTE($A$1,
"x_coord",CJ$2),
"y_coord",$A31),
"t_type",'terrain type'!CI29),
"p_type", 'plot type'!CI29)
&amp; IF(LEFT(resources!CI29, 6) = "BONUS_", CHAR(9) &amp; "BonusType=" &amp; resources!CI29 &amp; CHAR(10), "")
&amp; IF('goody huts'!CI29, "	ImprovementType=IMPROVEMENT_GOODY_HUT" &amp; CHAR(10), "")
&amp; IF(ISBLANK(OFFSET('rivers (2)'!$A$1, 2 * (67 - $A31), 2 * CJ$2 + 1)), "", SUBSTITUTE($C$1, "&lt;direc&gt;", RIGHT(OFFSET('rivers (2)'!$A$1, 2 * (67 - $A31), 2 * CJ$2 + 1), 1)))
&amp; IF(ISBLANK(OFFSET('rivers (2)'!$A$1, 2 * (67 - $A31) + 1, 2 * CJ$2)), "", SUBSTITUTE($D$1, "&lt;direc&gt;", RIGHT(OFFSET('rivers (2)'!$A$1, 2 * (67 - $A31) + 1, 2 * CJ$2), 1)))
&amp; IF(ISBLANK('feature type'!CI29), "EndPlot", SUBSTITUTE(SUBSTITUTE(output!$B$1,
                   "f_type", 'feature type'!CI29),
                   "f_var", 'feature variety'!CI29))
&amp; CHAR(10)</f>
        <v xml:space="preserve">BeginPlot
	x=86,y=39
	TerrainType=TERRAIN_COAST
	PlotType=3
EndPlot
</v>
      </c>
      <c r="CK31" t="str">
        <f ca="1">SUBSTITUTE(SUBSTITUTE(SUBSTITUTE(SUBSTITUTE($A$1,
"x_coord",CK$2),
"y_coord",$A31),
"t_type",'terrain type'!CJ29),
"p_type", 'plot type'!CJ29)
&amp; IF(LEFT(resources!CJ29, 6) = "BONUS_", CHAR(9) &amp; "BonusType=" &amp; resources!CJ29 &amp; CHAR(10), "")
&amp; IF('goody huts'!CJ29, "	ImprovementType=IMPROVEMENT_GOODY_HUT" &amp; CHAR(10), "")
&amp; IF(ISBLANK(OFFSET('rivers (2)'!$A$1, 2 * (67 - $A31), 2 * CK$2 + 1)), "", SUBSTITUTE($C$1, "&lt;direc&gt;", RIGHT(OFFSET('rivers (2)'!$A$1, 2 * (67 - $A31), 2 * CK$2 + 1), 1)))
&amp; IF(ISBLANK(OFFSET('rivers (2)'!$A$1, 2 * (67 - $A31) + 1, 2 * CK$2)), "", SUBSTITUTE($D$1, "&lt;direc&gt;", RIGHT(OFFSET('rivers (2)'!$A$1, 2 * (67 - $A31) + 1, 2 * CK$2), 1)))
&amp; IF(ISBLANK('feature type'!CJ29), "EndPlot", SUBSTITUTE(SUBSTITUTE(output!$B$1,
                   "f_type", 'feature type'!CJ29),
                   "f_var", 'feature variety'!CJ29))
&amp; CHAR(10)</f>
        <v xml:space="preserve">BeginPlot
	x=87,y=39
	TerrainType=TERRAIN_COAST
	PlotType=3
EndPlot
</v>
      </c>
      <c r="CL31" t="str">
        <f ca="1">SUBSTITUTE(SUBSTITUTE(SUBSTITUTE(SUBSTITUTE($A$1,
"x_coord",CL$2),
"y_coord",$A31),
"t_type",'terrain type'!CK29),
"p_type", 'plot type'!CK29)
&amp; IF(LEFT(resources!CK29, 6) = "BONUS_", CHAR(9) &amp; "BonusType=" &amp; resources!CK29 &amp; CHAR(10), "")
&amp; IF('goody huts'!CK29, "	ImprovementType=IMPROVEMENT_GOODY_HUT" &amp; CHAR(10), "")
&amp; IF(ISBLANK(OFFSET('rivers (2)'!$A$1, 2 * (67 - $A31), 2 * CL$2 + 1)), "", SUBSTITUTE($C$1, "&lt;direc&gt;", RIGHT(OFFSET('rivers (2)'!$A$1, 2 * (67 - $A31), 2 * CL$2 + 1), 1)))
&amp; IF(ISBLANK(OFFSET('rivers (2)'!$A$1, 2 * (67 - $A31) + 1, 2 * CL$2)), "", SUBSTITUTE($D$1, "&lt;direc&gt;", RIGHT(OFFSET('rivers (2)'!$A$1, 2 * (67 - $A31) + 1, 2 * CL$2), 1)))
&amp; IF(ISBLANK('feature type'!CK29), "EndPlot", SUBSTITUTE(SUBSTITUTE(output!$B$1,
                   "f_type", 'feature type'!CK29),
                   "f_var", 'feature variety'!CK29))
&amp; CHAR(10)</f>
        <v xml:space="preserve">BeginPlot
	x=88,y=39
	TerrainType=TERRAIN_GRASS
	PlotType=2
EndPlot
</v>
      </c>
      <c r="CM31" t="str">
        <f ca="1">SUBSTITUTE(SUBSTITUTE(SUBSTITUTE(SUBSTITUTE($A$1,
"x_coord",CM$2),
"y_coord",$A31),
"t_type",'terrain type'!CL29),
"p_type", 'plot type'!CL29)
&amp; IF(LEFT(resources!CL29, 6) = "BONUS_", CHAR(9) &amp; "BonusType=" &amp; resources!CL29 &amp; CHAR(10), "")
&amp; IF('goody huts'!CL29, "	ImprovementType=IMPROVEMENT_GOODY_HUT" &amp; CHAR(10), "")
&amp; IF(ISBLANK(OFFSET('rivers (2)'!$A$1, 2 * (67 - $A31), 2 * CM$2 + 1)), "", SUBSTITUTE($C$1, "&lt;direc&gt;", RIGHT(OFFSET('rivers (2)'!$A$1, 2 * (67 - $A31), 2 * CM$2 + 1), 1)))
&amp; IF(ISBLANK(OFFSET('rivers (2)'!$A$1, 2 * (67 - $A31) + 1, 2 * CM$2)), "", SUBSTITUTE($D$1, "&lt;direc&gt;", RIGHT(OFFSET('rivers (2)'!$A$1, 2 * (67 - $A31) + 1, 2 * CM$2), 1)))
&amp; IF(ISBLANK('feature type'!CL29), "EndPlot", SUBSTITUTE(SUBSTITUTE(output!$B$1,
                   "f_type", 'feature type'!CL29),
                   "f_var", 'feature variety'!CL29))
&amp; CHAR(10)</f>
        <v xml:space="preserve">BeginPlot
	x=89,y=39
	TerrainType=TERRAIN_GRASS
	PlotType=2
EndPlot
</v>
      </c>
      <c r="CN31" t="str">
        <f ca="1">SUBSTITUTE(SUBSTITUTE(SUBSTITUTE(SUBSTITUTE($A$1,
"x_coord",CN$2),
"y_coord",$A31),
"t_type",'terrain type'!CM29),
"p_type", 'plot type'!CM29)
&amp; IF(LEFT(resources!CM29, 6) = "BONUS_", CHAR(9) &amp; "BonusType=" &amp; resources!CM29 &amp; CHAR(10), "")
&amp; IF('goody huts'!CM29, "	ImprovementType=IMPROVEMENT_GOODY_HUT" &amp; CHAR(10), "")
&amp; IF(ISBLANK(OFFSET('rivers (2)'!$A$1, 2 * (67 - $A31), 2 * CN$2 + 1)), "", SUBSTITUTE($C$1, "&lt;direc&gt;", RIGHT(OFFSET('rivers (2)'!$A$1, 2 * (67 - $A31), 2 * CN$2 + 1), 1)))
&amp; IF(ISBLANK(OFFSET('rivers (2)'!$A$1, 2 * (67 - $A31) + 1, 2 * CN$2)), "", SUBSTITUTE($D$1, "&lt;direc&gt;", RIGHT(OFFSET('rivers (2)'!$A$1, 2 * (67 - $A31) + 1, 2 * CN$2), 1)))
&amp; IF(ISBLANK('feature type'!CM29), "EndPlot", SUBSTITUTE(SUBSTITUTE(output!$B$1,
                   "f_type", 'feature type'!CM29),
                   "f_var", 'feature variety'!CM29))
&amp; CHAR(10)</f>
        <v xml:space="preserve">BeginPlot
	x=90,y=39
	TerrainType=TERRAIN_GRASS
	PlotType=2
EndPlot
</v>
      </c>
      <c r="CO31" t="str">
        <f ca="1">SUBSTITUTE(SUBSTITUTE(SUBSTITUTE(SUBSTITUTE($A$1,
"x_coord",CO$2),
"y_coord",$A31),
"t_type",'terrain type'!CN29),
"p_type", 'plot type'!CN29)
&amp; IF(LEFT(resources!CN29, 6) = "BONUS_", CHAR(9) &amp; "BonusType=" &amp; resources!CN29 &amp; CHAR(10), "")
&amp; IF('goody huts'!CN29, "	ImprovementType=IMPROVEMENT_GOODY_HUT" &amp; CHAR(10), "")
&amp; IF(ISBLANK(OFFSET('rivers (2)'!$A$1, 2 * (67 - $A31), 2 * CO$2 + 1)), "", SUBSTITUTE($C$1, "&lt;direc&gt;", RIGHT(OFFSET('rivers (2)'!$A$1, 2 * (67 - $A31), 2 * CO$2 + 1), 1)))
&amp; IF(ISBLANK(OFFSET('rivers (2)'!$A$1, 2 * (67 - $A31) + 1, 2 * CO$2)), "", SUBSTITUTE($D$1, "&lt;direc&gt;", RIGHT(OFFSET('rivers (2)'!$A$1, 2 * (67 - $A31) + 1, 2 * CO$2), 1)))
&amp; IF(ISBLANK('feature type'!CN29), "EndPlot", SUBSTITUTE(SUBSTITUTE(output!$B$1,
                   "f_type", 'feature type'!CN29),
                   "f_var", 'feature variety'!CN29))
&amp; CHAR(10)</f>
        <v xml:space="preserve">BeginPlot
	x=91,y=39
	TerrainType=TERRAIN_GRASS
	PlotType=2
EndPlot
</v>
      </c>
      <c r="CP31" t="str">
        <f ca="1">SUBSTITUTE(SUBSTITUTE(SUBSTITUTE(SUBSTITUTE($A$1,
"x_coord",CP$2),
"y_coord",$A31),
"t_type",'terrain type'!CO29),
"p_type", 'plot type'!CO29)
&amp; IF(LEFT(resources!CO29, 6) = "BONUS_", CHAR(9) &amp; "BonusType=" &amp; resources!CO29 &amp; CHAR(10), "")
&amp; IF('goody huts'!CO29, "	ImprovementType=IMPROVEMENT_GOODY_HUT" &amp; CHAR(10), "")
&amp; IF(ISBLANK(OFFSET('rivers (2)'!$A$1, 2 * (67 - $A31), 2 * CP$2 + 1)), "", SUBSTITUTE($C$1, "&lt;direc&gt;", RIGHT(OFFSET('rivers (2)'!$A$1, 2 * (67 - $A31), 2 * CP$2 + 1), 1)))
&amp; IF(ISBLANK(OFFSET('rivers (2)'!$A$1, 2 * (67 - $A31) + 1, 2 * CP$2)), "", SUBSTITUTE($D$1, "&lt;direc&gt;", RIGHT(OFFSET('rivers (2)'!$A$1, 2 * (67 - $A31) + 1, 2 * CP$2), 1)))
&amp; IF(ISBLANK('feature type'!CO29), "EndPlot", SUBSTITUTE(SUBSTITUTE(output!$B$1,
                   "f_type", 'feature type'!CO29),
                   "f_var", 'feature variety'!CO29))
&amp; CHAR(10)</f>
        <v xml:space="preserve">BeginPlot
	x=92,y=39
	TerrainType=TERRAIN_GRASS
	PlotType=2
EndPlot
</v>
      </c>
      <c r="CQ31" t="str">
        <f ca="1">SUBSTITUTE(SUBSTITUTE(SUBSTITUTE(SUBSTITUTE($A$1,
"x_coord",CQ$2),
"y_coord",$A31),
"t_type",'terrain type'!CP29),
"p_type", 'plot type'!CP29)
&amp; IF(LEFT(resources!CP29, 6) = "BONUS_", CHAR(9) &amp; "BonusType=" &amp; resources!CP29 &amp; CHAR(10), "")
&amp; IF('goody huts'!CP29, "	ImprovementType=IMPROVEMENT_GOODY_HUT" &amp; CHAR(10), "")
&amp; IF(ISBLANK(OFFSET('rivers (2)'!$A$1, 2 * (67 - $A31), 2 * CQ$2 + 1)), "", SUBSTITUTE($C$1, "&lt;direc&gt;", RIGHT(OFFSET('rivers (2)'!$A$1, 2 * (67 - $A31), 2 * CQ$2 + 1), 1)))
&amp; IF(ISBLANK(OFFSET('rivers (2)'!$A$1, 2 * (67 - $A31) + 1, 2 * CQ$2)), "", SUBSTITUTE($D$1, "&lt;direc&gt;", RIGHT(OFFSET('rivers (2)'!$A$1, 2 * (67 - $A31) + 1, 2 * CQ$2), 1)))
&amp; IF(ISBLANK('feature type'!CP29), "EndPlot", SUBSTITUTE(SUBSTITUTE(output!$B$1,
                   "f_type", 'feature type'!CP29),
                   "f_var", 'feature variety'!CP29))
&amp; CHAR(10)</f>
        <v xml:space="preserve">BeginPlot
	x=93,y=39
	TerrainType=TERRAIN_GRASS
	PlotType=2
EndPlot
</v>
      </c>
      <c r="CR31" t="str">
        <f ca="1">SUBSTITUTE(SUBSTITUTE(SUBSTITUTE(SUBSTITUTE($A$1,
"x_coord",CR$2),
"y_coord",$A31),
"t_type",'terrain type'!CQ29),
"p_type", 'plot type'!CQ29)
&amp; IF(LEFT(resources!CQ29, 6) = "BONUS_", CHAR(9) &amp; "BonusType=" &amp; resources!CQ29 &amp; CHAR(10), "")
&amp; IF('goody huts'!CQ29, "	ImprovementType=IMPROVEMENT_GOODY_HUT" &amp; CHAR(10), "")
&amp; IF(ISBLANK(OFFSET('rivers (2)'!$A$1, 2 * (67 - $A31), 2 * CR$2 + 1)), "", SUBSTITUTE($C$1, "&lt;direc&gt;", RIGHT(OFFSET('rivers (2)'!$A$1, 2 * (67 - $A31), 2 * CR$2 + 1), 1)))
&amp; IF(ISBLANK(OFFSET('rivers (2)'!$A$1, 2 * (67 - $A31) + 1, 2 * CR$2)), "", SUBSTITUTE($D$1, "&lt;direc&gt;", RIGHT(OFFSET('rivers (2)'!$A$1, 2 * (67 - $A31) + 1, 2 * CR$2), 1)))
&amp; IF(ISBLANK('feature type'!CQ29), "EndPlot", SUBSTITUTE(SUBSTITUTE(output!$B$1,
                   "f_type", 'feature type'!CQ29),
                   "f_var", 'feature variety'!CQ29))
&amp; CHAR(10)</f>
        <v xml:space="preserve">BeginPlot
	x=94,y=39
	TerrainType=TERRAIN_GRASS
	PlotType=2
	BonusType=BONUS_ALUMINUM
EndPlot
</v>
      </c>
      <c r="CS31" t="str">
        <f ca="1">SUBSTITUTE(SUBSTITUTE(SUBSTITUTE(SUBSTITUTE($A$1,
"x_coord",CS$2),
"y_coord",$A31),
"t_type",'terrain type'!CR29),
"p_type", 'plot type'!CR29)
&amp; IF(LEFT(resources!CR29, 6) = "BONUS_", CHAR(9) &amp; "BonusType=" &amp; resources!CR29 &amp; CHAR(10), "")
&amp; IF('goody huts'!CR29, "	ImprovementType=IMPROVEMENT_GOODY_HUT" &amp; CHAR(10), "")
&amp; IF(ISBLANK(OFFSET('rivers (2)'!$A$1, 2 * (67 - $A31), 2 * CS$2 + 1)), "", SUBSTITUTE($C$1, "&lt;direc&gt;", RIGHT(OFFSET('rivers (2)'!$A$1, 2 * (67 - $A31), 2 * CS$2 + 1), 1)))
&amp; IF(ISBLANK(OFFSET('rivers (2)'!$A$1, 2 * (67 - $A31) + 1, 2 * CS$2)), "", SUBSTITUTE($D$1, "&lt;direc&gt;", RIGHT(OFFSET('rivers (2)'!$A$1, 2 * (67 - $A31) + 1, 2 * CS$2), 1)))
&amp; IF(ISBLANK('feature type'!CR29), "EndPlot", SUBSTITUTE(SUBSTITUTE(output!$B$1,
                   "f_type", 'feature type'!CR29),
                   "f_var", 'feature variety'!CR29))
&amp; CHAR(10)</f>
        <v xml:space="preserve">BeginPlot
	x=95,y=39
	TerrainType=TERRAIN_GRASS
	PlotType=2
EndPlot
</v>
      </c>
      <c r="CT31" t="str">
        <f ca="1">SUBSTITUTE(SUBSTITUTE(SUBSTITUTE(SUBSTITUTE($A$1,
"x_coord",CT$2),
"y_coord",$A31),
"t_type",'terrain type'!CS29),
"p_type", 'plot type'!CS29)
&amp; IF(LEFT(resources!CS29, 6) = "BONUS_", CHAR(9) &amp; "BonusType=" &amp; resources!CS29 &amp; CHAR(10), "")
&amp; IF('goody huts'!CS29, "	ImprovementType=IMPROVEMENT_GOODY_HUT" &amp; CHAR(10), "")
&amp; IF(ISBLANK(OFFSET('rivers (2)'!$A$1, 2 * (67 - $A31), 2 * CT$2 + 1)), "", SUBSTITUTE($C$1, "&lt;direc&gt;", RIGHT(OFFSET('rivers (2)'!$A$1, 2 * (67 - $A31), 2 * CT$2 + 1), 1)))
&amp; IF(ISBLANK(OFFSET('rivers (2)'!$A$1, 2 * (67 - $A31) + 1, 2 * CT$2)), "", SUBSTITUTE($D$1, "&lt;direc&gt;", RIGHT(OFFSET('rivers (2)'!$A$1, 2 * (67 - $A31) + 1, 2 * CT$2), 1)))
&amp; IF(ISBLANK('feature type'!CS29), "EndPlot", SUBSTITUTE(SUBSTITUTE(output!$B$1,
                   "f_type", 'feature type'!CS29),
                   "f_var", 'feature variety'!CS29))
&amp; CHAR(10)</f>
        <v xml:space="preserve">BeginPlot
	x=96,y=39
	TerrainType=TERRAIN_GRASS
	PlotType=2
	FeatureType=FEATURE_FOREST, FeatureVariety=3
EndPlot
</v>
      </c>
      <c r="CU31" t="str">
        <f ca="1">SUBSTITUTE(SUBSTITUTE(SUBSTITUTE(SUBSTITUTE($A$1,
"x_coord",CU$2),
"y_coord",$A31),
"t_type",'terrain type'!CT29),
"p_type", 'plot type'!CT29)
&amp; IF(LEFT(resources!CT29, 6) = "BONUS_", CHAR(9) &amp; "BonusType=" &amp; resources!CT29 &amp; CHAR(10), "")
&amp; IF('goody huts'!CT29, "	ImprovementType=IMPROVEMENT_GOODY_HUT" &amp; CHAR(10), "")
&amp; IF(ISBLANK(OFFSET('rivers (2)'!$A$1, 2 * (67 - $A31), 2 * CU$2 + 1)), "", SUBSTITUTE($C$1, "&lt;direc&gt;", RIGHT(OFFSET('rivers (2)'!$A$1, 2 * (67 - $A31), 2 * CU$2 + 1), 1)))
&amp; IF(ISBLANK(OFFSET('rivers (2)'!$A$1, 2 * (67 - $A31) + 1, 2 * CU$2)), "", SUBSTITUTE($D$1, "&lt;direc&gt;", RIGHT(OFFSET('rivers (2)'!$A$1, 2 * (67 - $A31) + 1, 2 * CU$2), 1)))
&amp; IF(ISBLANK('feature type'!CT29), "EndPlot", SUBSTITUTE(SUBSTITUTE(output!$B$1,
                   "f_type", 'feature type'!CT29),
                   "f_var", 'feature variety'!CT29))
&amp; CHAR(10)</f>
        <v xml:space="preserve">BeginPlot
	x=97,y=39
	TerrainType=TERRAIN_COAST
	PlotType=3
EndPlot
</v>
      </c>
      <c r="CV31" t="str">
        <f ca="1">SUBSTITUTE(SUBSTITUTE(SUBSTITUTE(SUBSTITUTE($A$1,
"x_coord",CV$2),
"y_coord",$A31),
"t_type",'terrain type'!CU29),
"p_type", 'plot type'!CU29)
&amp; IF(LEFT(resources!CU29, 6) = "BONUS_", CHAR(9) &amp; "BonusType=" &amp; resources!CU29 &amp; CHAR(10), "")
&amp; IF('goody huts'!CU29, "	ImprovementType=IMPROVEMENT_GOODY_HUT" &amp; CHAR(10), "")
&amp; IF(ISBLANK(OFFSET('rivers (2)'!$A$1, 2 * (67 - $A31), 2 * CV$2 + 1)), "", SUBSTITUTE($C$1, "&lt;direc&gt;", RIGHT(OFFSET('rivers (2)'!$A$1, 2 * (67 - $A31), 2 * CV$2 + 1), 1)))
&amp; IF(ISBLANK(OFFSET('rivers (2)'!$A$1, 2 * (67 - $A31) + 1, 2 * CV$2)), "", SUBSTITUTE($D$1, "&lt;direc&gt;", RIGHT(OFFSET('rivers (2)'!$A$1, 2 * (67 - $A31) + 1, 2 * CV$2), 1)))
&amp; IF(ISBLANK('feature type'!CU29), "EndPlot", SUBSTITUTE(SUBSTITUTE(output!$B$1,
                   "f_type", 'feature type'!CU29),
                   "f_var", 'feature variety'!CU29))
&amp; CHAR(10)</f>
        <v xml:space="preserve">BeginPlot
	x=98,y=39
	TerrainType=TERRAIN_GRASS
	PlotType=2
	FeatureType=FEATURE_FOREST, FeatureVariety=3
EndPlot
</v>
      </c>
      <c r="CW31" t="str">
        <f ca="1">SUBSTITUTE(SUBSTITUTE(SUBSTITUTE(SUBSTITUTE($A$1,
"x_coord",CW$2),
"y_coord",$A31),
"t_type",'terrain type'!CV29),
"p_type", 'plot type'!CV29)
&amp; IF(LEFT(resources!CV29, 6) = "BONUS_", CHAR(9) &amp; "BonusType=" &amp; resources!CV29 &amp; CHAR(10), "")
&amp; IF('goody huts'!CV29, "	ImprovementType=IMPROVEMENT_GOODY_HUT" &amp; CHAR(10), "")
&amp; IF(ISBLANK(OFFSET('rivers (2)'!$A$1, 2 * (67 - $A31), 2 * CW$2 + 1)), "", SUBSTITUTE($C$1, "&lt;direc&gt;", RIGHT(OFFSET('rivers (2)'!$A$1, 2 * (67 - $A31), 2 * CW$2 + 1), 1)))
&amp; IF(ISBLANK(OFFSET('rivers (2)'!$A$1, 2 * (67 - $A31) + 1, 2 * CW$2)), "", SUBSTITUTE($D$1, "&lt;direc&gt;", RIGHT(OFFSET('rivers (2)'!$A$1, 2 * (67 - $A31) + 1, 2 * CW$2), 1)))
&amp; IF(ISBLANK('feature type'!CV29), "EndPlot", SUBSTITUTE(SUBSTITUTE(output!$B$1,
                   "f_type", 'feature type'!CV29),
                   "f_var", 'feature variety'!CV29))
&amp; CHAR(10)</f>
        <v xml:space="preserve">BeginPlot
	x=99,y=39
	TerrainType=TERRAIN_GRASS
	PlotType=2
	BonusType=BONUS_COW
	ImprovementType=IMPROVEMENT_GOODY_HUT
EndPlot
</v>
      </c>
      <c r="CX31" t="str">
        <f ca="1">SUBSTITUTE(SUBSTITUTE(SUBSTITUTE(SUBSTITUTE($A$1,
"x_coord",CX$2),
"y_coord",$A31),
"t_type",'terrain type'!CW29),
"p_type", 'plot type'!CW29)
&amp; IF(LEFT(resources!CW29, 6) = "BONUS_", CHAR(9) &amp; "BonusType=" &amp; resources!CW29 &amp; CHAR(10), "")
&amp; IF('goody huts'!CW29, "	ImprovementType=IMPROVEMENT_GOODY_HUT" &amp; CHAR(10), "")
&amp; IF(ISBLANK(OFFSET('rivers (2)'!$A$1, 2 * (67 - $A31), 2 * CX$2 + 1)), "", SUBSTITUTE($C$1, "&lt;direc&gt;", RIGHT(OFFSET('rivers (2)'!$A$1, 2 * (67 - $A31), 2 * CX$2 + 1), 1)))
&amp; IF(ISBLANK(OFFSET('rivers (2)'!$A$1, 2 * (67 - $A31) + 1, 2 * CX$2)), "", SUBSTITUTE($D$1, "&lt;direc&gt;", RIGHT(OFFSET('rivers (2)'!$A$1, 2 * (67 - $A31) + 1, 2 * CX$2), 1)))
&amp; IF(ISBLANK('feature type'!CW29), "EndPlot", SUBSTITUTE(SUBSTITUTE(output!$B$1,
                   "f_type", 'feature type'!CW29),
                   "f_var", 'feature variety'!CW29))
&amp; CHAR(10)</f>
        <v xml:space="preserve">BeginPlot
	x=100,y=39
	TerrainType=TERRAIN_GRASS
	PlotType=2
EndPlot
</v>
      </c>
      <c r="CY31" t="str">
        <f ca="1">SUBSTITUTE(SUBSTITUTE(SUBSTITUTE(SUBSTITUTE($A$1,
"x_coord",CY$2),
"y_coord",$A31),
"t_type",'terrain type'!CX29),
"p_type", 'plot type'!CX29)
&amp; IF(LEFT(resources!CX29, 6) = "BONUS_", CHAR(9) &amp; "BonusType=" &amp; resources!CX29 &amp; CHAR(10), "")
&amp; IF('goody huts'!CX29, "	ImprovementType=IMPROVEMENT_GOODY_HUT" &amp; CHAR(10), "")
&amp; IF(ISBLANK(OFFSET('rivers (2)'!$A$1, 2 * (67 - $A31), 2 * CY$2 + 1)), "", SUBSTITUTE($C$1, "&lt;direc&gt;", RIGHT(OFFSET('rivers (2)'!$A$1, 2 * (67 - $A31), 2 * CY$2 + 1), 1)))
&amp; IF(ISBLANK(OFFSET('rivers (2)'!$A$1, 2 * (67 - $A31) + 1, 2 * CY$2)), "", SUBSTITUTE($D$1, "&lt;direc&gt;", RIGHT(OFFSET('rivers (2)'!$A$1, 2 * (67 - $A31) + 1, 2 * CY$2), 1)))
&amp; IF(ISBLANK('feature type'!CX29), "EndPlot", SUBSTITUTE(SUBSTITUTE(output!$B$1,
                   "f_type", 'feature type'!CX29),
                   "f_var", 'feature variety'!CX29))
&amp; CHAR(10)</f>
        <v xml:space="preserve">BeginPlot
	x=101,y=39
	TerrainType=TERRAIN_GRASS
	PlotType=1
	FeatureType=FEATURE_FOREST, FeatureVariety=3
EndPlot
</v>
      </c>
      <c r="CZ31" t="str">
        <f ca="1">SUBSTITUTE(SUBSTITUTE(SUBSTITUTE(SUBSTITUTE($A$1,
"x_coord",CZ$2),
"y_coord",$A31),
"t_type",'terrain type'!CY29),
"p_type", 'plot type'!CY29)
&amp; IF(LEFT(resources!CY29, 6) = "BONUS_", CHAR(9) &amp; "BonusType=" &amp; resources!CY29 &amp; CHAR(10), "")
&amp; IF('goody huts'!CY29, "	ImprovementType=IMPROVEMENT_GOODY_HUT" &amp; CHAR(10), "")
&amp; IF(ISBLANK(OFFSET('rivers (2)'!$A$1, 2 * (67 - $A31), 2 * CZ$2 + 1)), "", SUBSTITUTE($C$1, "&lt;direc&gt;", RIGHT(OFFSET('rivers (2)'!$A$1, 2 * (67 - $A31), 2 * CZ$2 + 1), 1)))
&amp; IF(ISBLANK(OFFSET('rivers (2)'!$A$1, 2 * (67 - $A31) + 1, 2 * CZ$2)), "", SUBSTITUTE($D$1, "&lt;direc&gt;", RIGHT(OFFSET('rivers (2)'!$A$1, 2 * (67 - $A31) + 1, 2 * CZ$2), 1)))
&amp; IF(ISBLANK('feature type'!CY29), "EndPlot", SUBSTITUTE(SUBSTITUTE(output!$B$1,
                   "f_type", 'feature type'!CY29),
                   "f_var", 'feature variety'!CY29))
&amp; CHAR(10)</f>
        <v xml:space="preserve">BeginPlot
	x=102,y=39
	TerrainType=TERRAIN_GRASS
	PlotType=2
	FeatureType=FEATURE_FOREST, FeatureVariety=3
EndPlot
</v>
      </c>
      <c r="DA31" t="str">
        <f ca="1">SUBSTITUTE(SUBSTITUTE(SUBSTITUTE(SUBSTITUTE($A$1,
"x_coord",DA$2),
"y_coord",$A31),
"t_type",'terrain type'!CZ29),
"p_type", 'plot type'!CZ29)
&amp; IF(LEFT(resources!CZ29, 6) = "BONUS_", CHAR(9) &amp; "BonusType=" &amp; resources!CZ29 &amp; CHAR(10), "")
&amp; IF('goody huts'!CZ29, "	ImprovementType=IMPROVEMENT_GOODY_HUT" &amp; CHAR(10), "")
&amp; IF(ISBLANK(OFFSET('rivers (2)'!$A$1, 2 * (67 - $A31), 2 * DA$2 + 1)), "", SUBSTITUTE($C$1, "&lt;direc&gt;", RIGHT(OFFSET('rivers (2)'!$A$1, 2 * (67 - $A31), 2 * DA$2 + 1), 1)))
&amp; IF(ISBLANK(OFFSET('rivers (2)'!$A$1, 2 * (67 - $A31) + 1, 2 * DA$2)), "", SUBSTITUTE($D$1, "&lt;direc&gt;", RIGHT(OFFSET('rivers (2)'!$A$1, 2 * (67 - $A31) + 1, 2 * DA$2), 1)))
&amp; IF(ISBLANK('feature type'!CZ29), "EndPlot", SUBSTITUTE(SUBSTITUTE(output!$B$1,
                   "f_type", 'feature type'!CZ29),
                   "f_var", 'feature variety'!CZ29))
&amp; CHAR(10)</f>
        <v xml:space="preserve">BeginPlot
	x=103,y=39
	TerrainType=TERRAIN_COAST
	PlotType=3
	FeatureType=FEATURE_FOREST, FeatureVariety=3
EndPlot
</v>
      </c>
      <c r="DB31" t="str">
        <f ca="1">SUBSTITUTE(SUBSTITUTE(SUBSTITUTE(SUBSTITUTE($A$1,
"x_coord",DB$2),
"y_coord",$A31),
"t_type",'terrain type'!DA29),
"p_type", 'plot type'!DA29)
&amp; IF(LEFT(resources!DA29, 6) = "BONUS_", CHAR(9) &amp; "BonusType=" &amp; resources!DA29 &amp; CHAR(10), "")
&amp; IF('goody huts'!DA29, "	ImprovementType=IMPROVEMENT_GOODY_HUT" &amp; CHAR(10), "")
&amp; IF(ISBLANK(OFFSET('rivers (2)'!$A$1, 2 * (67 - $A31), 2 * DB$2 + 1)), "", SUBSTITUTE($C$1, "&lt;direc&gt;", RIGHT(OFFSET('rivers (2)'!$A$1, 2 * (67 - $A31), 2 * DB$2 + 1), 1)))
&amp; IF(ISBLANK(OFFSET('rivers (2)'!$A$1, 2 * (67 - $A31) + 1, 2 * DB$2)), "", SUBSTITUTE($D$1, "&lt;direc&gt;", RIGHT(OFFSET('rivers (2)'!$A$1, 2 * (67 - $A31) + 1, 2 * DB$2), 1)))
&amp; IF(ISBLANK('feature type'!DA29), "EndPlot", SUBSTITUTE(SUBSTITUTE(output!$B$1,
                   "f_type", 'feature type'!DA29),
                   "f_var", 'feature variety'!DA29))
&amp; CHAR(10)</f>
        <v xml:space="preserve">BeginPlot
	x=104,y=39
	TerrainType=TERRAIN_GRASS
	PlotType=2
EndPlot
</v>
      </c>
      <c r="DC31" t="str">
        <f ca="1">SUBSTITUTE(SUBSTITUTE(SUBSTITUTE(SUBSTITUTE($A$1,
"x_coord",DC$2),
"y_coord",$A31),
"t_type",'terrain type'!DB29),
"p_type", 'plot type'!DB29)
&amp; IF(LEFT(resources!DB29, 6) = "BONUS_", CHAR(9) &amp; "BonusType=" &amp; resources!DB29 &amp; CHAR(10), "")
&amp; IF('goody huts'!DB29, "	ImprovementType=IMPROVEMENT_GOODY_HUT" &amp; CHAR(10), "")
&amp; IF(ISBLANK(OFFSET('rivers (2)'!$A$1, 2 * (67 - $A31), 2 * DC$2 + 1)), "", SUBSTITUTE($C$1, "&lt;direc&gt;", RIGHT(OFFSET('rivers (2)'!$A$1, 2 * (67 - $A31), 2 * DC$2 + 1), 1)))
&amp; IF(ISBLANK(OFFSET('rivers (2)'!$A$1, 2 * (67 - $A31) + 1, 2 * DC$2)), "", SUBSTITUTE($D$1, "&lt;direc&gt;", RIGHT(OFFSET('rivers (2)'!$A$1, 2 * (67 - $A31) + 1, 2 * DC$2), 1)))
&amp; IF(ISBLANK('feature type'!DB29), "EndPlot", SUBSTITUTE(SUBSTITUTE(output!$B$1,
                   "f_type", 'feature type'!DB29),
                   "f_var", 'feature variety'!DB29))
&amp; CHAR(10)</f>
        <v xml:space="preserve">BeginPlot
	x=105,y=39
	TerrainType=TERRAIN_GRASS
	PlotType=2
EndPlot
</v>
      </c>
      <c r="DD31" t="str">
        <f ca="1">SUBSTITUTE(SUBSTITUTE(SUBSTITUTE(SUBSTITUTE($A$1,
"x_coord",DD$2),
"y_coord",$A31),
"t_type",'terrain type'!DC29),
"p_type", 'plot type'!DC29)
&amp; IF(LEFT(resources!DC29, 6) = "BONUS_", CHAR(9) &amp; "BonusType=" &amp; resources!DC29 &amp; CHAR(10), "")
&amp; IF('goody huts'!DC29, "	ImprovementType=IMPROVEMENT_GOODY_HUT" &amp; CHAR(10), "")
&amp; IF(ISBLANK(OFFSET('rivers (2)'!$A$1, 2 * (67 - $A31), 2 * DD$2 + 1)), "", SUBSTITUTE($C$1, "&lt;direc&gt;", RIGHT(OFFSET('rivers (2)'!$A$1, 2 * (67 - $A31), 2 * DD$2 + 1), 1)))
&amp; IF(ISBLANK(OFFSET('rivers (2)'!$A$1, 2 * (67 - $A31) + 1, 2 * DD$2)), "", SUBSTITUTE($D$1, "&lt;direc&gt;", RIGHT(OFFSET('rivers (2)'!$A$1, 2 * (67 - $A31) + 1, 2 * DD$2), 1)))
&amp; IF(ISBLANK('feature type'!DC29), "EndPlot", SUBSTITUTE(SUBSTITUTE(output!$B$1,
                   "f_type", 'feature type'!DC29),
                   "f_var", 'feature variety'!DC29))
&amp; CHAR(10)</f>
        <v xml:space="preserve">BeginPlot
	x=106,y=39
	TerrainType=TERRAIN_GRASS
	PlotType=2
EndPlot
</v>
      </c>
      <c r="DE31" t="str">
        <f ca="1">SUBSTITUTE(SUBSTITUTE(SUBSTITUTE(SUBSTITUTE($A$1,
"x_coord",DE$2),
"y_coord",$A31),
"t_type",'terrain type'!DD29),
"p_type", 'plot type'!DD29)
&amp; IF(LEFT(resources!DD29, 6) = "BONUS_", CHAR(9) &amp; "BonusType=" &amp; resources!DD29 &amp; CHAR(10), "")
&amp; IF('goody huts'!DD29, "	ImprovementType=IMPROVEMENT_GOODY_HUT" &amp; CHAR(10), "")
&amp; IF(ISBLANK(OFFSET('rivers (2)'!$A$1, 2 * (67 - $A31), 2 * DE$2 + 1)), "", SUBSTITUTE($C$1, "&lt;direc&gt;", RIGHT(OFFSET('rivers (2)'!$A$1, 2 * (67 - $A31), 2 * DE$2 + 1), 1)))
&amp; IF(ISBLANK(OFFSET('rivers (2)'!$A$1, 2 * (67 - $A31) + 1, 2 * DE$2)), "", SUBSTITUTE($D$1, "&lt;direc&gt;", RIGHT(OFFSET('rivers (2)'!$A$1, 2 * (67 - $A31) + 1, 2 * DE$2), 1)))
&amp; IF(ISBLANK('feature type'!DD29), "EndPlot", SUBSTITUTE(SUBSTITUTE(output!$B$1,
                   "f_type", 'feature type'!DD29),
                   "f_var", 'feature variety'!DD29))
&amp; CHAR(10)</f>
        <v xml:space="preserve">BeginPlot
	x=107,y=39
	TerrainType=TERRAIN_COAST
	PlotType=3
EndPlot
</v>
      </c>
      <c r="DF31" t="str">
        <f ca="1">SUBSTITUTE(SUBSTITUTE(SUBSTITUTE(SUBSTITUTE($A$1,
"x_coord",DF$2),
"y_coord",$A31),
"t_type",'terrain type'!DE29),
"p_type", 'plot type'!DE29)
&amp; IF(LEFT(resources!DE29, 6) = "BONUS_", CHAR(9) &amp; "BonusType=" &amp; resources!DE29 &amp; CHAR(10), "")
&amp; IF('goody huts'!DE29, "	ImprovementType=IMPROVEMENT_GOODY_HUT" &amp; CHAR(10), "")
&amp; IF(ISBLANK(OFFSET('rivers (2)'!$A$1, 2 * (67 - $A31), 2 * DF$2 + 1)), "", SUBSTITUTE($C$1, "&lt;direc&gt;", RIGHT(OFFSET('rivers (2)'!$A$1, 2 * (67 - $A31), 2 * DF$2 + 1), 1)))
&amp; IF(ISBLANK(OFFSET('rivers (2)'!$A$1, 2 * (67 - $A31) + 1, 2 * DF$2)), "", SUBSTITUTE($D$1, "&lt;direc&gt;", RIGHT(OFFSET('rivers (2)'!$A$1, 2 * (67 - $A31) + 1, 2 * DF$2), 1)))
&amp; IF(ISBLANK('feature type'!DE29), "EndPlot", SUBSTITUTE(SUBSTITUTE(output!$B$1,
                   "f_type", 'feature type'!DE29),
                   "f_var", 'feature variety'!DE29))
&amp; CHAR(10)</f>
        <v xml:space="preserve">BeginPlot
	x=108,y=39
	TerrainType=TERRAIN_COAST
	PlotType=3
EndPlot
</v>
      </c>
      <c r="DG31" t="str">
        <f ca="1">SUBSTITUTE(SUBSTITUTE(SUBSTITUTE(SUBSTITUTE($A$1,
"x_coord",DG$2),
"y_coord",$A31),
"t_type",'terrain type'!DF29),
"p_type", 'plot type'!DF29)
&amp; IF(LEFT(resources!DF29, 6) = "BONUS_", CHAR(9) &amp; "BonusType=" &amp; resources!DF29 &amp; CHAR(10), "")
&amp; IF('goody huts'!DF29, "	ImprovementType=IMPROVEMENT_GOODY_HUT" &amp; CHAR(10), "")
&amp; IF(ISBLANK(OFFSET('rivers (2)'!$A$1, 2 * (67 - $A31), 2 * DG$2 + 1)), "", SUBSTITUTE($C$1, "&lt;direc&gt;", RIGHT(OFFSET('rivers (2)'!$A$1, 2 * (67 - $A31), 2 * DG$2 + 1), 1)))
&amp; IF(ISBLANK(OFFSET('rivers (2)'!$A$1, 2 * (67 - $A31) + 1, 2 * DG$2)), "", SUBSTITUTE($D$1, "&lt;direc&gt;", RIGHT(OFFSET('rivers (2)'!$A$1, 2 * (67 - $A31) + 1, 2 * DG$2), 1)))
&amp; IF(ISBLANK('feature type'!DF29), "EndPlot", SUBSTITUTE(SUBSTITUTE(output!$B$1,
                   "f_type", 'feature type'!DF29),
                   "f_var", 'feature variety'!DF29))
&amp; CHAR(10)</f>
        <v xml:space="preserve">BeginPlot
	x=109,y=39
	TerrainType=TERRAIN_OCEAN
	PlotType=3
EndPlot
</v>
      </c>
      <c r="DH31" t="str">
        <f ca="1">SUBSTITUTE(SUBSTITUTE(SUBSTITUTE(SUBSTITUTE($A$1,
"x_coord",DH$2),
"y_coord",$A31),
"t_type",'terrain type'!DG29),
"p_type", 'plot type'!DG29)
&amp; IF(LEFT(resources!DG29, 6) = "BONUS_", CHAR(9) &amp; "BonusType=" &amp; resources!DG29 &amp; CHAR(10), "")
&amp; IF('goody huts'!DG29, "	ImprovementType=IMPROVEMENT_GOODY_HUT" &amp; CHAR(10), "")
&amp; IF(ISBLANK(OFFSET('rivers (2)'!$A$1, 2 * (67 - $A31), 2 * DH$2 + 1)), "", SUBSTITUTE($C$1, "&lt;direc&gt;", RIGHT(OFFSET('rivers (2)'!$A$1, 2 * (67 - $A31), 2 * DH$2 + 1), 1)))
&amp; IF(ISBLANK(OFFSET('rivers (2)'!$A$1, 2 * (67 - $A31) + 1, 2 * DH$2)), "", SUBSTITUTE($D$1, "&lt;direc&gt;", RIGHT(OFFSET('rivers (2)'!$A$1, 2 * (67 - $A31) + 1, 2 * DH$2), 1)))
&amp; IF(ISBLANK('feature type'!DG29), "EndPlot", SUBSTITUTE(SUBSTITUTE(output!$B$1,
                   "f_type", 'feature type'!DG29),
                   "f_var", 'feature variety'!DG29))
&amp; CHAR(10)</f>
        <v xml:space="preserve">BeginPlot
	x=110,y=39
	TerrainType=TERRAIN_OCEAN
	PlotType=3
EndPlot
</v>
      </c>
      <c r="DI31" t="str">
        <f ca="1">SUBSTITUTE(SUBSTITUTE(SUBSTITUTE(SUBSTITUTE($A$1,
"x_coord",DI$2),
"y_coord",$A31),
"t_type",'terrain type'!DH29),
"p_type", 'plot type'!DH29)
&amp; IF(LEFT(resources!DH29, 6) = "BONUS_", CHAR(9) &amp; "BonusType=" &amp; resources!DH29 &amp; CHAR(10), "")
&amp; IF('goody huts'!DH29, "	ImprovementType=IMPROVEMENT_GOODY_HUT" &amp; CHAR(10), "")
&amp; IF(ISBLANK(OFFSET('rivers (2)'!$A$1, 2 * (67 - $A31), 2 * DI$2 + 1)), "", SUBSTITUTE($C$1, "&lt;direc&gt;", RIGHT(OFFSET('rivers (2)'!$A$1, 2 * (67 - $A31), 2 * DI$2 + 1), 1)))
&amp; IF(ISBLANK(OFFSET('rivers (2)'!$A$1, 2 * (67 - $A31) + 1, 2 * DI$2)), "", SUBSTITUTE($D$1, "&lt;direc&gt;", RIGHT(OFFSET('rivers (2)'!$A$1, 2 * (67 - $A31) + 1, 2 * DI$2), 1)))
&amp; IF(ISBLANK('feature type'!DH29), "EndPlot", SUBSTITUTE(SUBSTITUTE(output!$B$1,
                   "f_type", 'feature type'!DH29),
                   "f_var", 'feature variety'!DH29))
&amp; CHAR(10)</f>
        <v xml:space="preserve">BeginPlot
	x=111,y=39
	TerrainType=TERRAIN_OCEAN
	PlotType=3
EndPlot
</v>
      </c>
      <c r="DJ31" t="str">
        <f ca="1">SUBSTITUTE(SUBSTITUTE(SUBSTITUTE(SUBSTITUTE($A$1,
"x_coord",DJ$2),
"y_coord",$A31),
"t_type",'terrain type'!DI29),
"p_type", 'plot type'!DI29)
&amp; IF(LEFT(resources!DI29, 6) = "BONUS_", CHAR(9) &amp; "BonusType=" &amp; resources!DI29 &amp; CHAR(10), "")
&amp; IF('goody huts'!DI29, "	ImprovementType=IMPROVEMENT_GOODY_HUT" &amp; CHAR(10), "")
&amp; IF(ISBLANK(OFFSET('rivers (2)'!$A$1, 2 * (67 - $A31), 2 * DJ$2 + 1)), "", SUBSTITUTE($C$1, "&lt;direc&gt;", RIGHT(OFFSET('rivers (2)'!$A$1, 2 * (67 - $A31), 2 * DJ$2 + 1), 1)))
&amp; IF(ISBLANK(OFFSET('rivers (2)'!$A$1, 2 * (67 - $A31) + 1, 2 * DJ$2)), "", SUBSTITUTE($D$1, "&lt;direc&gt;", RIGHT(OFFSET('rivers (2)'!$A$1, 2 * (67 - $A31) + 1, 2 * DJ$2), 1)))
&amp; IF(ISBLANK('feature type'!DI29), "EndPlot", SUBSTITUTE(SUBSTITUTE(output!$B$1,
                   "f_type", 'feature type'!DI29),
                   "f_var", 'feature variety'!DI29))
&amp; CHAR(10)</f>
        <v xml:space="preserve">BeginPlot
	x=112,y=39
	TerrainType=TERRAIN_OCEAN
	PlotType=3
EndPlot
</v>
      </c>
      <c r="DK31" t="str">
        <f ca="1">SUBSTITUTE(SUBSTITUTE(SUBSTITUTE(SUBSTITUTE($A$1,
"x_coord",DK$2),
"y_coord",$A31),
"t_type",'terrain type'!DJ29),
"p_type", 'plot type'!DJ29)
&amp; IF(LEFT(resources!DJ29, 6) = "BONUS_", CHAR(9) &amp; "BonusType=" &amp; resources!DJ29 &amp; CHAR(10), "")
&amp; IF('goody huts'!DJ29, "	ImprovementType=IMPROVEMENT_GOODY_HUT" &amp; CHAR(10), "")
&amp; IF(ISBLANK(OFFSET('rivers (2)'!$A$1, 2 * (67 - $A31), 2 * DK$2 + 1)), "", SUBSTITUTE($C$1, "&lt;direc&gt;", RIGHT(OFFSET('rivers (2)'!$A$1, 2 * (67 - $A31), 2 * DK$2 + 1), 1)))
&amp; IF(ISBLANK(OFFSET('rivers (2)'!$A$1, 2 * (67 - $A31) + 1, 2 * DK$2)), "", SUBSTITUTE($D$1, "&lt;direc&gt;", RIGHT(OFFSET('rivers (2)'!$A$1, 2 * (67 - $A31) + 1, 2 * DK$2), 1)))
&amp; IF(ISBLANK('feature type'!DJ29), "EndPlot", SUBSTITUTE(SUBSTITUTE(output!$B$1,
                   "f_type", 'feature type'!DJ29),
                   "f_var", 'feature variety'!DJ29))
&amp; CHAR(10)</f>
        <v xml:space="preserve">BeginPlot
	x=113,y=39
	TerrainType=TERRAIN_OCEAN
	PlotType=3
EndPlot
</v>
      </c>
      <c r="DL31" t="str">
        <f ca="1">SUBSTITUTE(SUBSTITUTE(SUBSTITUTE(SUBSTITUTE($A$1,
"x_coord",DL$2),
"y_coord",$A31),
"t_type",'terrain type'!DK29),
"p_type", 'plot type'!DK29)
&amp; IF(LEFT(resources!DK29, 6) = "BONUS_", CHAR(9) &amp; "BonusType=" &amp; resources!DK29 &amp; CHAR(10), "")
&amp; IF('goody huts'!DK29, "	ImprovementType=IMPROVEMENT_GOODY_HUT" &amp; CHAR(10), "")
&amp; IF(ISBLANK(OFFSET('rivers (2)'!$A$1, 2 * (67 - $A31), 2 * DL$2 + 1)), "", SUBSTITUTE($C$1, "&lt;direc&gt;", RIGHT(OFFSET('rivers (2)'!$A$1, 2 * (67 - $A31), 2 * DL$2 + 1), 1)))
&amp; IF(ISBLANK(OFFSET('rivers (2)'!$A$1, 2 * (67 - $A31) + 1, 2 * DL$2)), "", SUBSTITUTE($D$1, "&lt;direc&gt;", RIGHT(OFFSET('rivers (2)'!$A$1, 2 * (67 - $A31) + 1, 2 * DL$2), 1)))
&amp; IF(ISBLANK('feature type'!DK29), "EndPlot", SUBSTITUTE(SUBSTITUTE(output!$B$1,
                   "f_type", 'feature type'!DK29),
                   "f_var", 'feature variety'!DK29))
&amp; CHAR(10)</f>
        <v xml:space="preserve">BeginPlot
	x=114,y=39
	TerrainType=TERRAIN_OCEAN
	PlotType=3
EndPlot
</v>
      </c>
      <c r="DM31" t="str">
        <f ca="1">SUBSTITUTE(SUBSTITUTE(SUBSTITUTE(SUBSTITUTE($A$1,
"x_coord",DM$2),
"y_coord",$A31),
"t_type",'terrain type'!DL29),
"p_type", 'plot type'!DL29)
&amp; IF(LEFT(resources!DL29, 6) = "BONUS_", CHAR(9) &amp; "BonusType=" &amp; resources!DL29 &amp; CHAR(10), "")
&amp; IF('goody huts'!DL29, "	ImprovementType=IMPROVEMENT_GOODY_HUT" &amp; CHAR(10), "")
&amp; IF(ISBLANK(OFFSET('rivers (2)'!$A$1, 2 * (67 - $A31), 2 * DM$2 + 1)), "", SUBSTITUTE($C$1, "&lt;direc&gt;", RIGHT(OFFSET('rivers (2)'!$A$1, 2 * (67 - $A31), 2 * DM$2 + 1), 1)))
&amp; IF(ISBLANK(OFFSET('rivers (2)'!$A$1, 2 * (67 - $A31) + 1, 2 * DM$2)), "", SUBSTITUTE($D$1, "&lt;direc&gt;", RIGHT(OFFSET('rivers (2)'!$A$1, 2 * (67 - $A31) + 1, 2 * DM$2), 1)))
&amp; IF(ISBLANK('feature type'!DL29), "EndPlot", SUBSTITUTE(SUBSTITUTE(output!$B$1,
                   "f_type", 'feature type'!DL29),
                   "f_var", 'feature variety'!DL29))
&amp; CHAR(10)</f>
        <v xml:space="preserve">BeginPlot
	x=115,y=39
	TerrainType=TERRAIN_OCEAN
	PlotType=3
EndPlot
</v>
      </c>
      <c r="DN31" t="str">
        <f ca="1">SUBSTITUTE(SUBSTITUTE(SUBSTITUTE(SUBSTITUTE($A$1,
"x_coord",DN$2),
"y_coord",$A31),
"t_type",'terrain type'!DM29),
"p_type", 'plot type'!DM29)
&amp; IF(LEFT(resources!DM29, 6) = "BONUS_", CHAR(9) &amp; "BonusType=" &amp; resources!DM29 &amp; CHAR(10), "")
&amp; IF('goody huts'!DM29, "	ImprovementType=IMPROVEMENT_GOODY_HUT" &amp; CHAR(10), "")
&amp; IF(ISBLANK(OFFSET('rivers (2)'!$A$1, 2 * (67 - $A31), 2 * DN$2 + 1)), "", SUBSTITUTE($C$1, "&lt;direc&gt;", RIGHT(OFFSET('rivers (2)'!$A$1, 2 * (67 - $A31), 2 * DN$2 + 1), 1)))
&amp; IF(ISBLANK(OFFSET('rivers (2)'!$A$1, 2 * (67 - $A31) + 1, 2 * DN$2)), "", SUBSTITUTE($D$1, "&lt;direc&gt;", RIGHT(OFFSET('rivers (2)'!$A$1, 2 * (67 - $A31) + 1, 2 * DN$2), 1)))
&amp; IF(ISBLANK('feature type'!DM29), "EndPlot", SUBSTITUTE(SUBSTITUTE(output!$B$1,
                   "f_type", 'feature type'!DM29),
                   "f_var", 'feature variety'!DM29))
&amp; CHAR(10)</f>
        <v xml:space="preserve">BeginPlot
	x=116,y=39
	TerrainType=TERRAIN_OCEAN
	PlotType=3
EndPlot
</v>
      </c>
      <c r="DO31" t="str">
        <f ca="1">SUBSTITUTE(SUBSTITUTE(SUBSTITUTE(SUBSTITUTE($A$1,
"x_coord",DO$2),
"y_coord",$A31),
"t_type",'terrain type'!DN29),
"p_type", 'plot type'!DN29)
&amp; IF(LEFT(resources!DN29, 6) = "BONUS_", CHAR(9) &amp; "BonusType=" &amp; resources!DN29 &amp; CHAR(10), "")
&amp; IF('goody huts'!DN29, "	ImprovementType=IMPROVEMENT_GOODY_HUT" &amp; CHAR(10), "")
&amp; IF(ISBLANK(OFFSET('rivers (2)'!$A$1, 2 * (67 - $A31), 2 * DO$2 + 1)), "", SUBSTITUTE($C$1, "&lt;direc&gt;", RIGHT(OFFSET('rivers (2)'!$A$1, 2 * (67 - $A31), 2 * DO$2 + 1), 1)))
&amp; IF(ISBLANK(OFFSET('rivers (2)'!$A$1, 2 * (67 - $A31) + 1, 2 * DO$2)), "", SUBSTITUTE($D$1, "&lt;direc&gt;", RIGHT(OFFSET('rivers (2)'!$A$1, 2 * (67 - $A31) + 1, 2 * DO$2), 1)))
&amp; IF(ISBLANK('feature type'!DN29), "EndPlot", SUBSTITUTE(SUBSTITUTE(output!$B$1,
                   "f_type", 'feature type'!DN29),
                   "f_var", 'feature variety'!DN29))
&amp; CHAR(10)</f>
        <v xml:space="preserve">BeginPlot
	x=117,y=39
	TerrainType=TERRAIN_OCEAN
	PlotType=3
EndPlot
</v>
      </c>
      <c r="DP31" t="str">
        <f ca="1">SUBSTITUTE(SUBSTITUTE(SUBSTITUTE(SUBSTITUTE($A$1,
"x_coord",DP$2),
"y_coord",$A31),
"t_type",'terrain type'!DO29),
"p_type", 'plot type'!DO29)
&amp; IF(LEFT(resources!DO29, 6) = "BONUS_", CHAR(9) &amp; "BonusType=" &amp; resources!DO29 &amp; CHAR(10), "")
&amp; IF('goody huts'!DO29, "	ImprovementType=IMPROVEMENT_GOODY_HUT" &amp; CHAR(10), "")
&amp; IF(ISBLANK(OFFSET('rivers (2)'!$A$1, 2 * (67 - $A31), 2 * DP$2 + 1)), "", SUBSTITUTE($C$1, "&lt;direc&gt;", RIGHT(OFFSET('rivers (2)'!$A$1, 2 * (67 - $A31), 2 * DP$2 + 1), 1)))
&amp; IF(ISBLANK(OFFSET('rivers (2)'!$A$1, 2 * (67 - $A31) + 1, 2 * DP$2)), "", SUBSTITUTE($D$1, "&lt;direc&gt;", RIGHT(OFFSET('rivers (2)'!$A$1, 2 * (67 - $A31) + 1, 2 * DP$2), 1)))
&amp; IF(ISBLANK('feature type'!DO29), "EndPlot", SUBSTITUTE(SUBSTITUTE(output!$B$1,
                   "f_type", 'feature type'!DO29),
                   "f_var", 'feature variety'!DO29))
&amp; CHAR(10)</f>
        <v xml:space="preserve">BeginPlot
	x=118,y=39
	TerrainType=TERRAIN_OCEAN
	PlotType=3
EndPlot
</v>
      </c>
      <c r="DQ31" t="str">
        <f ca="1">SUBSTITUTE(SUBSTITUTE(SUBSTITUTE(SUBSTITUTE($A$1,
"x_coord",DQ$2),
"y_coord",$A31),
"t_type",'terrain type'!DP29),
"p_type", 'plot type'!DP29)
&amp; IF(LEFT(resources!DP29, 6) = "BONUS_", CHAR(9) &amp; "BonusType=" &amp; resources!DP29 &amp; CHAR(10), "")
&amp; IF('goody huts'!DP29, "	ImprovementType=IMPROVEMENT_GOODY_HUT" &amp; CHAR(10), "")
&amp; IF(ISBLANK(OFFSET('rivers (2)'!$A$1, 2 * (67 - $A31), 2 * DQ$2 + 1)), "", SUBSTITUTE($C$1, "&lt;direc&gt;", RIGHT(OFFSET('rivers (2)'!$A$1, 2 * (67 - $A31), 2 * DQ$2 + 1), 1)))
&amp; IF(ISBLANK(OFFSET('rivers (2)'!$A$1, 2 * (67 - $A31) + 1, 2 * DQ$2)), "", SUBSTITUTE($D$1, "&lt;direc&gt;", RIGHT(OFFSET('rivers (2)'!$A$1, 2 * (67 - $A31) + 1, 2 * DQ$2), 1)))
&amp; IF(ISBLANK('feature type'!DP29), "EndPlot", SUBSTITUTE(SUBSTITUTE(output!$B$1,
                   "f_type", 'feature type'!DP29),
                   "f_var", 'feature variety'!DP29))
&amp; CHAR(10)</f>
        <v xml:space="preserve">BeginPlot
	x=119,y=39
	TerrainType=TERRAIN_OCEAN
	PlotType=3
EndPlot
</v>
      </c>
      <c r="DR31" t="str">
        <f ca="1">SUBSTITUTE(SUBSTITUTE(SUBSTITUTE(SUBSTITUTE($A$1,
"x_coord",DR$2),
"y_coord",$A31),
"t_type",'terrain type'!DQ29),
"p_type", 'plot type'!DQ29)
&amp; IF(LEFT(resources!DQ29, 6) = "BONUS_", CHAR(9) &amp; "BonusType=" &amp; resources!DQ29 &amp; CHAR(10), "")
&amp; IF('goody huts'!DQ29, "	ImprovementType=IMPROVEMENT_GOODY_HUT" &amp; CHAR(10), "")
&amp; IF(ISBLANK(OFFSET('rivers (2)'!$A$1, 2 * (67 - $A31), 2 * DR$2 + 1)), "", SUBSTITUTE($C$1, "&lt;direc&gt;", RIGHT(OFFSET('rivers (2)'!$A$1, 2 * (67 - $A31), 2 * DR$2 + 1), 1)))
&amp; IF(ISBLANK(OFFSET('rivers (2)'!$A$1, 2 * (67 - $A31) + 1, 2 * DR$2)), "", SUBSTITUTE($D$1, "&lt;direc&gt;", RIGHT(OFFSET('rivers (2)'!$A$1, 2 * (67 - $A31) + 1, 2 * DR$2), 1)))
&amp; IF(ISBLANK('feature type'!DQ29), "EndPlot", SUBSTITUTE(SUBSTITUTE(output!$B$1,
                   "f_type", 'feature type'!DQ29),
                   "f_var", 'feature variety'!DQ29))
&amp; CHAR(10)</f>
        <v xml:space="preserve">BeginPlot
	x=120,y=39
	TerrainType=TERRAIN_OCEAN
	PlotType=3
EndPlot
</v>
      </c>
      <c r="DS31" t="str">
        <f ca="1">SUBSTITUTE(SUBSTITUTE(SUBSTITUTE(SUBSTITUTE($A$1,
"x_coord",DS$2),
"y_coord",$A31),
"t_type",'terrain type'!DR29),
"p_type", 'plot type'!DR29)
&amp; IF(LEFT(resources!DR29, 6) = "BONUS_", CHAR(9) &amp; "BonusType=" &amp; resources!DR29 &amp; CHAR(10), "")
&amp; IF('goody huts'!DR29, "	ImprovementType=IMPROVEMENT_GOODY_HUT" &amp; CHAR(10), "")
&amp; IF(ISBLANK(OFFSET('rivers (2)'!$A$1, 2 * (67 - $A31), 2 * DS$2 + 1)), "", SUBSTITUTE($C$1, "&lt;direc&gt;", RIGHT(OFFSET('rivers (2)'!$A$1, 2 * (67 - $A31), 2 * DS$2 + 1), 1)))
&amp; IF(ISBLANK(OFFSET('rivers (2)'!$A$1, 2 * (67 - $A31) + 1, 2 * DS$2)), "", SUBSTITUTE($D$1, "&lt;direc&gt;", RIGHT(OFFSET('rivers (2)'!$A$1, 2 * (67 - $A31) + 1, 2 * DS$2), 1)))
&amp; IF(ISBLANK('feature type'!DR29), "EndPlot", SUBSTITUTE(SUBSTITUTE(output!$B$1,
                   "f_type", 'feature type'!DR29),
                   "f_var", 'feature variety'!DR29))
&amp; CHAR(10)</f>
        <v xml:space="preserve">BeginPlot
	x=121,y=39
	TerrainType=TERRAIN_OCEAN
	PlotType=3
EndPlot
</v>
      </c>
      <c r="DT31" t="str">
        <f ca="1">SUBSTITUTE(SUBSTITUTE(SUBSTITUTE(SUBSTITUTE($A$1,
"x_coord",DT$2),
"y_coord",$A31),
"t_type",'terrain type'!DS29),
"p_type", 'plot type'!DS29)
&amp; IF(LEFT(resources!DS29, 6) = "BONUS_", CHAR(9) &amp; "BonusType=" &amp; resources!DS29 &amp; CHAR(10), "")
&amp; IF('goody huts'!DS29, "	ImprovementType=IMPROVEMENT_GOODY_HUT" &amp; CHAR(10), "")
&amp; IF(ISBLANK(OFFSET('rivers (2)'!$A$1, 2 * (67 - $A31), 2 * DT$2 + 1)), "", SUBSTITUTE($C$1, "&lt;direc&gt;", RIGHT(OFFSET('rivers (2)'!$A$1, 2 * (67 - $A31), 2 * DT$2 + 1), 1)))
&amp; IF(ISBLANK(OFFSET('rivers (2)'!$A$1, 2 * (67 - $A31) + 1, 2 * DT$2)), "", SUBSTITUTE($D$1, "&lt;direc&gt;", RIGHT(OFFSET('rivers (2)'!$A$1, 2 * (67 - $A31) + 1, 2 * DT$2), 1)))
&amp; IF(ISBLANK('feature type'!DS29), "EndPlot", SUBSTITUTE(SUBSTITUTE(output!$B$1,
                   "f_type", 'feature type'!DS29),
                   "f_var", 'feature variety'!DS29))
&amp; CHAR(10)</f>
        <v xml:space="preserve">BeginPlot
	x=122,y=39
	TerrainType=TERRAIN_OCEAN
	PlotType=3
EndPlot
</v>
      </c>
      <c r="DU31" t="str">
        <f ca="1">SUBSTITUTE(SUBSTITUTE(SUBSTITUTE(SUBSTITUTE($A$1,
"x_coord",DU$2),
"y_coord",$A31),
"t_type",'terrain type'!DT29),
"p_type", 'plot type'!DT29)
&amp; IF(LEFT(resources!DT29, 6) = "BONUS_", CHAR(9) &amp; "BonusType=" &amp; resources!DT29 &amp; CHAR(10), "")
&amp; IF('goody huts'!DT29, "	ImprovementType=IMPROVEMENT_GOODY_HUT" &amp; CHAR(10), "")
&amp; IF(ISBLANK(OFFSET('rivers (2)'!$A$1, 2 * (67 - $A31), 2 * DU$2 + 1)), "", SUBSTITUTE($C$1, "&lt;direc&gt;", RIGHT(OFFSET('rivers (2)'!$A$1, 2 * (67 - $A31), 2 * DU$2 + 1), 1)))
&amp; IF(ISBLANK(OFFSET('rivers (2)'!$A$1, 2 * (67 - $A31) + 1, 2 * DU$2)), "", SUBSTITUTE($D$1, "&lt;direc&gt;", RIGHT(OFFSET('rivers (2)'!$A$1, 2 * (67 - $A31) + 1, 2 * DU$2), 1)))
&amp; IF(ISBLANK('feature type'!DT29), "EndPlot", SUBSTITUTE(SUBSTITUTE(output!$B$1,
                   "f_type", 'feature type'!DT29),
                   "f_var", 'feature variety'!DT29))
&amp; CHAR(10)</f>
        <v xml:space="preserve">BeginPlot
	x=123,y=39
	TerrainType=TERRAIN_OCEAN
	PlotType=3
EndPlot
</v>
      </c>
    </row>
    <row r="32" spans="1:125" x14ac:dyDescent="0.25">
      <c r="A32" s="10">
        <v>38</v>
      </c>
      <c r="B32" t="str">
        <f ca="1">SUBSTITUTE(SUBSTITUTE(SUBSTITUTE(SUBSTITUTE($A$1,
"x_coord",B$2),
"y_coord",$A32),
"t_type",'terrain type'!A30),
"p_type", 'plot type'!A30)
&amp; IF(LEFT(resources!A30, 6) = "BONUS_", CHAR(9) &amp; "BonusType=" &amp; resources!A30 &amp; CHAR(10), "")
&amp; IF('goody huts'!A30, "	ImprovementType=IMPROVEMENT_GOODY_HUT" &amp; CHAR(10), "")
&amp; IF(ISBLANK(OFFSET('rivers (2)'!$A$1, 2 * (67 - $A32), 2 * B$2 + 1)), "", SUBSTITUTE($C$1, "&lt;direc&gt;", RIGHT(OFFSET('rivers (2)'!$A$1, 2 * (67 - $A32), 2 * B$2 + 1), 1)))
&amp; IF(ISBLANK(OFFSET('rivers (2)'!$A$1, 2 * (67 - $A32) + 1, 2 * B$2)), "", SUBSTITUTE($D$1, "&lt;direc&gt;", RIGHT(OFFSET('rivers (2)'!$A$1, 2 * (67 - $A32) + 1, 2 * B$2), 1)))
&amp; IF(ISBLANK('feature type'!A30), "EndPlot", SUBSTITUTE(SUBSTITUTE(output!$B$1,
                   "f_type", 'feature type'!A30),
                   "f_var", 'feature variety'!A30))
&amp; CHAR(10)</f>
        <v xml:space="preserve">BeginPlot
	x=0,y=38
	TerrainType=TERRAIN_OCEAN
	PlotType=3
EndPlot
</v>
      </c>
      <c r="C32" t="str">
        <f ca="1">SUBSTITUTE(SUBSTITUTE(SUBSTITUTE(SUBSTITUTE($A$1,
"x_coord",C$2),
"y_coord",$A32),
"t_type",'terrain type'!B30),
"p_type", 'plot type'!B30)
&amp; IF(LEFT(resources!B30, 6) = "BONUS_", CHAR(9) &amp; "BonusType=" &amp; resources!B30 &amp; CHAR(10), "")
&amp; IF('goody huts'!B30, "	ImprovementType=IMPROVEMENT_GOODY_HUT" &amp; CHAR(10), "")
&amp; IF(ISBLANK(OFFSET('rivers (2)'!$A$1, 2 * (67 - $A32), 2 * C$2 + 1)), "", SUBSTITUTE($C$1, "&lt;direc&gt;", RIGHT(OFFSET('rivers (2)'!$A$1, 2 * (67 - $A32), 2 * C$2 + 1), 1)))
&amp; IF(ISBLANK(OFFSET('rivers (2)'!$A$1, 2 * (67 - $A32) + 1, 2 * C$2)), "", SUBSTITUTE($D$1, "&lt;direc&gt;", RIGHT(OFFSET('rivers (2)'!$A$1, 2 * (67 - $A32) + 1, 2 * C$2), 1)))
&amp; IF(ISBLANK('feature type'!B30), "EndPlot", SUBSTITUTE(SUBSTITUTE(output!$B$1,
                   "f_type", 'feature type'!B30),
                   "f_var", 'feature variety'!B30))
&amp; CHAR(10)</f>
        <v xml:space="preserve">BeginPlot
	x=1,y=38
	TerrainType=TERRAIN_COAST
	PlotType=3
EndPlot
</v>
      </c>
      <c r="D32" t="str">
        <f ca="1">SUBSTITUTE(SUBSTITUTE(SUBSTITUTE(SUBSTITUTE($A$1,
"x_coord",D$2),
"y_coord",$A32),
"t_type",'terrain type'!C30),
"p_type", 'plot type'!C30)
&amp; IF(LEFT(resources!C30, 6) = "BONUS_", CHAR(9) &amp; "BonusType=" &amp; resources!C30 &amp; CHAR(10), "")
&amp; IF('goody huts'!C30, "	ImprovementType=IMPROVEMENT_GOODY_HUT" &amp; CHAR(10), "")
&amp; IF(ISBLANK(OFFSET('rivers (2)'!$A$1, 2 * (67 - $A32), 2 * D$2 + 1)), "", SUBSTITUTE($C$1, "&lt;direc&gt;", RIGHT(OFFSET('rivers (2)'!$A$1, 2 * (67 - $A32), 2 * D$2 + 1), 1)))
&amp; IF(ISBLANK(OFFSET('rivers (2)'!$A$1, 2 * (67 - $A32) + 1, 2 * D$2)), "", SUBSTITUTE($D$1, "&lt;direc&gt;", RIGHT(OFFSET('rivers (2)'!$A$1, 2 * (67 - $A32) + 1, 2 * D$2), 1)))
&amp; IF(ISBLANK('feature type'!C30), "EndPlot", SUBSTITUTE(SUBSTITUTE(output!$B$1,
                   "f_type", 'feature type'!C30),
                   "f_var", 'feature variety'!C30))
&amp; CHAR(10)</f>
        <v xml:space="preserve">BeginPlot
	x=2,y=38
	TerrainType=TERRAIN_DESERT
	PlotType=2
EndPlot
</v>
      </c>
      <c r="E32" t="str">
        <f ca="1">SUBSTITUTE(SUBSTITUTE(SUBSTITUTE(SUBSTITUTE($A$1,
"x_coord",E$2),
"y_coord",$A32),
"t_type",'terrain type'!D30),
"p_type", 'plot type'!D30)
&amp; IF(LEFT(resources!D30, 6) = "BONUS_", CHAR(9) &amp; "BonusType=" &amp; resources!D30 &amp; CHAR(10), "")
&amp; IF('goody huts'!D30, "	ImprovementType=IMPROVEMENT_GOODY_HUT" &amp; CHAR(10), "")
&amp; IF(ISBLANK(OFFSET('rivers (2)'!$A$1, 2 * (67 - $A32), 2 * E$2 + 1)), "", SUBSTITUTE($C$1, "&lt;direc&gt;", RIGHT(OFFSET('rivers (2)'!$A$1, 2 * (67 - $A32), 2 * E$2 + 1), 1)))
&amp; IF(ISBLANK(OFFSET('rivers (2)'!$A$1, 2 * (67 - $A32) + 1, 2 * E$2)), "", SUBSTITUTE($D$1, "&lt;direc&gt;", RIGHT(OFFSET('rivers (2)'!$A$1, 2 * (67 - $A32) + 1, 2 * E$2), 1)))
&amp; IF(ISBLANK('feature type'!D30), "EndPlot", SUBSTITUTE(SUBSTITUTE(output!$B$1,
                   "f_type", 'feature type'!D30),
                   "f_var", 'feature variety'!D30))
&amp; CHAR(10)</f>
        <v xml:space="preserve">BeginPlot
	x=3,y=38
	TerrainType=TERRAIN_COAST
	PlotType=3
EndPlot
</v>
      </c>
      <c r="F32" t="str">
        <f ca="1">SUBSTITUTE(SUBSTITUTE(SUBSTITUTE(SUBSTITUTE($A$1,
"x_coord",F$2),
"y_coord",$A32),
"t_type",'terrain type'!E30),
"p_type", 'plot type'!E30)
&amp; IF(LEFT(resources!E30, 6) = "BONUS_", CHAR(9) &amp; "BonusType=" &amp; resources!E30 &amp; CHAR(10), "")
&amp; IF('goody huts'!E30, "	ImprovementType=IMPROVEMENT_GOODY_HUT" &amp; CHAR(10), "")
&amp; IF(ISBLANK(OFFSET('rivers (2)'!$A$1, 2 * (67 - $A32), 2 * F$2 + 1)), "", SUBSTITUTE($C$1, "&lt;direc&gt;", RIGHT(OFFSET('rivers (2)'!$A$1, 2 * (67 - $A32), 2 * F$2 + 1), 1)))
&amp; IF(ISBLANK(OFFSET('rivers (2)'!$A$1, 2 * (67 - $A32) + 1, 2 * F$2)), "", SUBSTITUTE($D$1, "&lt;direc&gt;", RIGHT(OFFSET('rivers (2)'!$A$1, 2 * (67 - $A32) + 1, 2 * F$2), 1)))
&amp; IF(ISBLANK('feature type'!E30), "EndPlot", SUBSTITUTE(SUBSTITUTE(output!$B$1,
                   "f_type", 'feature type'!E30),
                   "f_var", 'feature variety'!E30))
&amp; CHAR(10)</f>
        <v xml:space="preserve">BeginPlot
	x=4,y=38
	TerrainType=TERRAIN_PLAINS
	PlotType=1
	RiverNSDirection=0
	isWOfRiver
	FeatureType=FEATURE_FOREST, FeatureVariety=0
EndPlot
</v>
      </c>
      <c r="G32" t="str">
        <f ca="1">SUBSTITUTE(SUBSTITUTE(SUBSTITUTE(SUBSTITUTE($A$1,
"x_coord",G$2),
"y_coord",$A32),
"t_type",'terrain type'!F30),
"p_type", 'plot type'!F30)
&amp; IF(LEFT(resources!F30, 6) = "BONUS_", CHAR(9) &amp; "BonusType=" &amp; resources!F30 &amp; CHAR(10), "")
&amp; IF('goody huts'!F30, "	ImprovementType=IMPROVEMENT_GOODY_HUT" &amp; CHAR(10), "")
&amp; IF(ISBLANK(OFFSET('rivers (2)'!$A$1, 2 * (67 - $A32), 2 * G$2 + 1)), "", SUBSTITUTE($C$1, "&lt;direc&gt;", RIGHT(OFFSET('rivers (2)'!$A$1, 2 * (67 - $A32), 2 * G$2 + 1), 1)))
&amp; IF(ISBLANK(OFFSET('rivers (2)'!$A$1, 2 * (67 - $A32) + 1, 2 * G$2)), "", SUBSTITUTE($D$1, "&lt;direc&gt;", RIGHT(OFFSET('rivers (2)'!$A$1, 2 * (67 - $A32) + 1, 2 * G$2), 1)))
&amp; IF(ISBLANK('feature type'!F30), "EndPlot", SUBSTITUTE(SUBSTITUTE(output!$B$1,
                   "f_type", 'feature type'!F30),
                   "f_var", 'feature variety'!F30))
&amp; CHAR(10)</f>
        <v xml:space="preserve">BeginPlot
	x=5,y=38
	TerrainType=TERRAIN_GRASS
	PlotType=2
	RiverWEDirection=3
	isNOfRiver
	FeatureType=FEATURE_FOREST, FeatureVariety=0
EndPlot
</v>
      </c>
      <c r="H32" t="str">
        <f ca="1">SUBSTITUTE(SUBSTITUTE(SUBSTITUTE(SUBSTITUTE($A$1,
"x_coord",H$2),
"y_coord",$A32),
"t_type",'terrain type'!G30),
"p_type", 'plot type'!G30)
&amp; IF(LEFT(resources!G30, 6) = "BONUS_", CHAR(9) &amp; "BonusType=" &amp; resources!G30 &amp; CHAR(10), "")
&amp; IF('goody huts'!G30, "	ImprovementType=IMPROVEMENT_GOODY_HUT" &amp; CHAR(10), "")
&amp; IF(ISBLANK(OFFSET('rivers (2)'!$A$1, 2 * (67 - $A32), 2 * H$2 + 1)), "", SUBSTITUTE($C$1, "&lt;direc&gt;", RIGHT(OFFSET('rivers (2)'!$A$1, 2 * (67 - $A32), 2 * H$2 + 1), 1)))
&amp; IF(ISBLANK(OFFSET('rivers (2)'!$A$1, 2 * (67 - $A32) + 1, 2 * H$2)), "", SUBSTITUTE($D$1, "&lt;direc&gt;", RIGHT(OFFSET('rivers (2)'!$A$1, 2 * (67 - $A32) + 1, 2 * H$2), 1)))
&amp; IF(ISBLANK('feature type'!G30), "EndPlot", SUBSTITUTE(SUBSTITUTE(output!$B$1,
                   "f_type", 'feature type'!G30),
                   "f_var", 'feature variety'!G30))
&amp; CHAR(10)</f>
        <v xml:space="preserve">BeginPlot
	x=6,y=38
	TerrainType=TERRAIN_GRASS
	PlotType=2
	BonusType=BONUS_RICE
	FeatureType=FEATURE_FOREST, FeatureVariety=0
EndPlot
</v>
      </c>
      <c r="I32" t="str">
        <f ca="1">SUBSTITUTE(SUBSTITUTE(SUBSTITUTE(SUBSTITUTE($A$1,
"x_coord",I$2),
"y_coord",$A32),
"t_type",'terrain type'!H30),
"p_type", 'plot type'!H30)
&amp; IF(LEFT(resources!H30, 6) = "BONUS_", CHAR(9) &amp; "BonusType=" &amp; resources!H30 &amp; CHAR(10), "")
&amp; IF('goody huts'!H30, "	ImprovementType=IMPROVEMENT_GOODY_HUT" &amp; CHAR(10), "")
&amp; IF(ISBLANK(OFFSET('rivers (2)'!$A$1, 2 * (67 - $A32), 2 * I$2 + 1)), "", SUBSTITUTE($C$1, "&lt;direc&gt;", RIGHT(OFFSET('rivers (2)'!$A$1, 2 * (67 - $A32), 2 * I$2 + 1), 1)))
&amp; IF(ISBLANK(OFFSET('rivers (2)'!$A$1, 2 * (67 - $A32) + 1, 2 * I$2)), "", SUBSTITUTE($D$1, "&lt;direc&gt;", RIGHT(OFFSET('rivers (2)'!$A$1, 2 * (67 - $A32) + 1, 2 * I$2), 1)))
&amp; IF(ISBLANK('feature type'!H30), "EndPlot", SUBSTITUTE(SUBSTITUTE(output!$B$1,
                   "f_type", 'feature type'!H30),
                   "f_var", 'feature variety'!H30))
&amp; CHAR(10)</f>
        <v xml:space="preserve">BeginPlot
	x=7,y=38
	TerrainType=TERRAIN_GRASS
	PlotType=1
	FeatureType=FEATURE_FOREST, FeatureVariety=0
EndPlot
</v>
      </c>
      <c r="J32" t="str">
        <f ca="1">SUBSTITUTE(SUBSTITUTE(SUBSTITUTE(SUBSTITUTE($A$1,
"x_coord",J$2),
"y_coord",$A32),
"t_type",'terrain type'!I30),
"p_type", 'plot type'!I30)
&amp; IF(LEFT(resources!I30, 6) = "BONUS_", CHAR(9) &amp; "BonusType=" &amp; resources!I30 &amp; CHAR(10), "")
&amp; IF('goody huts'!I30, "	ImprovementType=IMPROVEMENT_GOODY_HUT" &amp; CHAR(10), "")
&amp; IF(ISBLANK(OFFSET('rivers (2)'!$A$1, 2 * (67 - $A32), 2 * J$2 + 1)), "", SUBSTITUTE($C$1, "&lt;direc&gt;", RIGHT(OFFSET('rivers (2)'!$A$1, 2 * (67 - $A32), 2 * J$2 + 1), 1)))
&amp; IF(ISBLANK(OFFSET('rivers (2)'!$A$1, 2 * (67 - $A32) + 1, 2 * J$2)), "", SUBSTITUTE($D$1, "&lt;direc&gt;", RIGHT(OFFSET('rivers (2)'!$A$1, 2 * (67 - $A32) + 1, 2 * J$2), 1)))
&amp; IF(ISBLANK('feature type'!I30), "EndPlot", SUBSTITUTE(SUBSTITUTE(output!$B$1,
                   "f_type", 'feature type'!I30),
                   "f_var", 'feature variety'!I30))
&amp; CHAR(10)</f>
        <v xml:space="preserve">BeginPlot
	x=8,y=38
	TerrainType=TERRAIN_COAST
	PlotType=3
EndPlot
</v>
      </c>
      <c r="K32" t="str">
        <f ca="1">SUBSTITUTE(SUBSTITUTE(SUBSTITUTE(SUBSTITUTE($A$1,
"x_coord",K$2),
"y_coord",$A32),
"t_type",'terrain type'!J30),
"p_type", 'plot type'!J30)
&amp; IF(LEFT(resources!J30, 6) = "BONUS_", CHAR(9) &amp; "BonusType=" &amp; resources!J30 &amp; CHAR(10), "")
&amp; IF('goody huts'!J30, "	ImprovementType=IMPROVEMENT_GOODY_HUT" &amp; CHAR(10), "")
&amp; IF(ISBLANK(OFFSET('rivers (2)'!$A$1, 2 * (67 - $A32), 2 * K$2 + 1)), "", SUBSTITUTE($C$1, "&lt;direc&gt;", RIGHT(OFFSET('rivers (2)'!$A$1, 2 * (67 - $A32), 2 * K$2 + 1), 1)))
&amp; IF(ISBLANK(OFFSET('rivers (2)'!$A$1, 2 * (67 - $A32) + 1, 2 * K$2)), "", SUBSTITUTE($D$1, "&lt;direc&gt;", RIGHT(OFFSET('rivers (2)'!$A$1, 2 * (67 - $A32) + 1, 2 * K$2), 1)))
&amp; IF(ISBLANK('feature type'!J30), "EndPlot", SUBSTITUTE(SUBSTITUTE(output!$B$1,
                   "f_type", 'feature type'!J30),
                   "f_var", 'feature variety'!J30))
&amp; CHAR(10)</f>
        <v xml:space="preserve">BeginPlot
	x=9,y=38
	TerrainType=TERRAIN_OCEAN
	PlotType=3
EndPlot
</v>
      </c>
      <c r="L32" t="str">
        <f ca="1">SUBSTITUTE(SUBSTITUTE(SUBSTITUTE(SUBSTITUTE($A$1,
"x_coord",L$2),
"y_coord",$A32),
"t_type",'terrain type'!K30),
"p_type", 'plot type'!K30)
&amp; IF(LEFT(resources!K30, 6) = "BONUS_", CHAR(9) &amp; "BonusType=" &amp; resources!K30 &amp; CHAR(10), "")
&amp; IF('goody huts'!K30, "	ImprovementType=IMPROVEMENT_GOODY_HUT" &amp; CHAR(10), "")
&amp; IF(ISBLANK(OFFSET('rivers (2)'!$A$1, 2 * (67 - $A32), 2 * L$2 + 1)), "", SUBSTITUTE($C$1, "&lt;direc&gt;", RIGHT(OFFSET('rivers (2)'!$A$1, 2 * (67 - $A32), 2 * L$2 + 1), 1)))
&amp; IF(ISBLANK(OFFSET('rivers (2)'!$A$1, 2 * (67 - $A32) + 1, 2 * L$2)), "", SUBSTITUTE($D$1, "&lt;direc&gt;", RIGHT(OFFSET('rivers (2)'!$A$1, 2 * (67 - $A32) + 1, 2 * L$2), 1)))
&amp; IF(ISBLANK('feature type'!K30), "EndPlot", SUBSTITUTE(SUBSTITUTE(output!$B$1,
                   "f_type", 'feature type'!K30),
                   "f_var", 'feature variety'!K30))
&amp; CHAR(10)</f>
        <v xml:space="preserve">BeginPlot
	x=10,y=38
	TerrainType=TERRAIN_OCEAN
	PlotType=3
EndPlot
</v>
      </c>
      <c r="M32" t="str">
        <f ca="1">SUBSTITUTE(SUBSTITUTE(SUBSTITUTE(SUBSTITUTE($A$1,
"x_coord",M$2),
"y_coord",$A32),
"t_type",'terrain type'!L30),
"p_type", 'plot type'!L30)
&amp; IF(LEFT(resources!L30, 6) = "BONUS_", CHAR(9) &amp; "BonusType=" &amp; resources!L30 &amp; CHAR(10), "")
&amp; IF('goody huts'!L30, "	ImprovementType=IMPROVEMENT_GOODY_HUT" &amp; CHAR(10), "")
&amp; IF(ISBLANK(OFFSET('rivers (2)'!$A$1, 2 * (67 - $A32), 2 * M$2 + 1)), "", SUBSTITUTE($C$1, "&lt;direc&gt;", RIGHT(OFFSET('rivers (2)'!$A$1, 2 * (67 - $A32), 2 * M$2 + 1), 1)))
&amp; IF(ISBLANK(OFFSET('rivers (2)'!$A$1, 2 * (67 - $A32) + 1, 2 * M$2)), "", SUBSTITUTE($D$1, "&lt;direc&gt;", RIGHT(OFFSET('rivers (2)'!$A$1, 2 * (67 - $A32) + 1, 2 * M$2), 1)))
&amp; IF(ISBLANK('feature type'!L30), "EndPlot", SUBSTITUTE(SUBSTITUTE(output!$B$1,
                   "f_type", 'feature type'!L30),
                   "f_var", 'feature variety'!L30))
&amp; CHAR(10)</f>
        <v xml:space="preserve">BeginPlot
	x=11,y=38
	TerrainType=TERRAIN_OCEAN
	PlotType=3
EndPlot
</v>
      </c>
      <c r="N32" t="str">
        <f ca="1">SUBSTITUTE(SUBSTITUTE(SUBSTITUTE(SUBSTITUTE($A$1,
"x_coord",N$2),
"y_coord",$A32),
"t_type",'terrain type'!M30),
"p_type", 'plot type'!M30)
&amp; IF(LEFT(resources!M30, 6) = "BONUS_", CHAR(9) &amp; "BonusType=" &amp; resources!M30 &amp; CHAR(10), "")
&amp; IF('goody huts'!M30, "	ImprovementType=IMPROVEMENT_GOODY_HUT" &amp; CHAR(10), "")
&amp; IF(ISBLANK(OFFSET('rivers (2)'!$A$1, 2 * (67 - $A32), 2 * N$2 + 1)), "", SUBSTITUTE($C$1, "&lt;direc&gt;", RIGHT(OFFSET('rivers (2)'!$A$1, 2 * (67 - $A32), 2 * N$2 + 1), 1)))
&amp; IF(ISBLANK(OFFSET('rivers (2)'!$A$1, 2 * (67 - $A32) + 1, 2 * N$2)), "", SUBSTITUTE($D$1, "&lt;direc&gt;", RIGHT(OFFSET('rivers (2)'!$A$1, 2 * (67 - $A32) + 1, 2 * N$2), 1)))
&amp; IF(ISBLANK('feature type'!M30), "EndPlot", SUBSTITUTE(SUBSTITUTE(output!$B$1,
                   "f_type", 'feature type'!M30),
                   "f_var", 'feature variety'!M30))
&amp; CHAR(10)</f>
        <v xml:space="preserve">BeginPlot
	x=12,y=38
	TerrainType=TERRAIN_COAST
	PlotType=3
EndPlot
</v>
      </c>
      <c r="O32" t="str">
        <f ca="1">SUBSTITUTE(SUBSTITUTE(SUBSTITUTE(SUBSTITUTE($A$1,
"x_coord",O$2),
"y_coord",$A32),
"t_type",'terrain type'!N30),
"p_type", 'plot type'!N30)
&amp; IF(LEFT(resources!N30, 6) = "BONUS_", CHAR(9) &amp; "BonusType=" &amp; resources!N30 &amp; CHAR(10), "")
&amp; IF('goody huts'!N30, "	ImprovementType=IMPROVEMENT_GOODY_HUT" &amp; CHAR(10), "")
&amp; IF(ISBLANK(OFFSET('rivers (2)'!$A$1, 2 * (67 - $A32), 2 * O$2 + 1)), "", SUBSTITUTE($C$1, "&lt;direc&gt;", RIGHT(OFFSET('rivers (2)'!$A$1, 2 * (67 - $A32), 2 * O$2 + 1), 1)))
&amp; IF(ISBLANK(OFFSET('rivers (2)'!$A$1, 2 * (67 - $A32) + 1, 2 * O$2)), "", SUBSTITUTE($D$1, "&lt;direc&gt;", RIGHT(OFFSET('rivers (2)'!$A$1, 2 * (67 - $A32) + 1, 2 * O$2), 1)))
&amp; IF(ISBLANK('feature type'!N30), "EndPlot", SUBSTITUTE(SUBSTITUTE(output!$B$1,
                   "f_type", 'feature type'!N30),
                   "f_var", 'feature variety'!N30))
&amp; CHAR(10)</f>
        <v xml:space="preserve">BeginPlot
	x=13,y=38
	TerrainType=TERRAIN_GRASS
	PlotType=1
EndPlot
</v>
      </c>
      <c r="P32" t="str">
        <f ca="1">SUBSTITUTE(SUBSTITUTE(SUBSTITUTE(SUBSTITUTE($A$1,
"x_coord",P$2),
"y_coord",$A32),
"t_type",'terrain type'!O30),
"p_type", 'plot type'!O30)
&amp; IF(LEFT(resources!O30, 6) = "BONUS_", CHAR(9) &amp; "BonusType=" &amp; resources!O30 &amp; CHAR(10), "")
&amp; IF('goody huts'!O30, "	ImprovementType=IMPROVEMENT_GOODY_HUT" &amp; CHAR(10), "")
&amp; IF(ISBLANK(OFFSET('rivers (2)'!$A$1, 2 * (67 - $A32), 2 * P$2 + 1)), "", SUBSTITUTE($C$1, "&lt;direc&gt;", RIGHT(OFFSET('rivers (2)'!$A$1, 2 * (67 - $A32), 2 * P$2 + 1), 1)))
&amp; IF(ISBLANK(OFFSET('rivers (2)'!$A$1, 2 * (67 - $A32) + 1, 2 * P$2)), "", SUBSTITUTE($D$1, "&lt;direc&gt;", RIGHT(OFFSET('rivers (2)'!$A$1, 2 * (67 - $A32) + 1, 2 * P$2), 1)))
&amp; IF(ISBLANK('feature type'!O30), "EndPlot", SUBSTITUTE(SUBSTITUTE(output!$B$1,
                   "f_type", 'feature type'!O30),
                   "f_var", 'feature variety'!O30))
&amp; CHAR(10)</f>
        <v xml:space="preserve">BeginPlot
	x=14,y=38
	TerrainType=TERRAIN_GRASS
	PlotType=1
EndPlot
</v>
      </c>
      <c r="Q32" t="str">
        <f ca="1">SUBSTITUTE(SUBSTITUTE(SUBSTITUTE(SUBSTITUTE($A$1,
"x_coord",Q$2),
"y_coord",$A32),
"t_type",'terrain type'!P30),
"p_type", 'plot type'!P30)
&amp; IF(LEFT(resources!P30, 6) = "BONUS_", CHAR(9) &amp; "BonusType=" &amp; resources!P30 &amp; CHAR(10), "")
&amp; IF('goody huts'!P30, "	ImprovementType=IMPROVEMENT_GOODY_HUT" &amp; CHAR(10), "")
&amp; IF(ISBLANK(OFFSET('rivers (2)'!$A$1, 2 * (67 - $A32), 2 * Q$2 + 1)), "", SUBSTITUTE($C$1, "&lt;direc&gt;", RIGHT(OFFSET('rivers (2)'!$A$1, 2 * (67 - $A32), 2 * Q$2 + 1), 1)))
&amp; IF(ISBLANK(OFFSET('rivers (2)'!$A$1, 2 * (67 - $A32) + 1, 2 * Q$2)), "", SUBSTITUTE($D$1, "&lt;direc&gt;", RIGHT(OFFSET('rivers (2)'!$A$1, 2 * (67 - $A32) + 1, 2 * Q$2), 1)))
&amp; IF(ISBLANK('feature type'!P30), "EndPlot", SUBSTITUTE(SUBSTITUTE(output!$B$1,
                   "f_type", 'feature type'!P30),
                   "f_var", 'feature variety'!P30))
&amp; CHAR(10)</f>
        <v xml:space="preserve">BeginPlot
	x=15,y=38
	TerrainType=TERRAIN_GRASS
	PlotType=2
	BonusType=BONUS_IRON
	FeatureType=FEATURE_FOREST, FeatureVariety=0
EndPlot
</v>
      </c>
      <c r="R32" t="str">
        <f ca="1">SUBSTITUTE(SUBSTITUTE(SUBSTITUTE(SUBSTITUTE($A$1,
"x_coord",R$2),
"y_coord",$A32),
"t_type",'terrain type'!Q30),
"p_type", 'plot type'!Q30)
&amp; IF(LEFT(resources!Q30, 6) = "BONUS_", CHAR(9) &amp; "BonusType=" &amp; resources!Q30 &amp; CHAR(10), "")
&amp; IF('goody huts'!Q30, "	ImprovementType=IMPROVEMENT_GOODY_HUT" &amp; CHAR(10), "")
&amp; IF(ISBLANK(OFFSET('rivers (2)'!$A$1, 2 * (67 - $A32), 2 * R$2 + 1)), "", SUBSTITUTE($C$1, "&lt;direc&gt;", RIGHT(OFFSET('rivers (2)'!$A$1, 2 * (67 - $A32), 2 * R$2 + 1), 1)))
&amp; IF(ISBLANK(OFFSET('rivers (2)'!$A$1, 2 * (67 - $A32) + 1, 2 * R$2)), "", SUBSTITUTE($D$1, "&lt;direc&gt;", RIGHT(OFFSET('rivers (2)'!$A$1, 2 * (67 - $A32) + 1, 2 * R$2), 1)))
&amp; IF(ISBLANK('feature type'!Q30), "EndPlot", SUBSTITUTE(SUBSTITUTE(output!$B$1,
                   "f_type", 'feature type'!Q30),
                   "f_var", 'feature variety'!Q30))
&amp; CHAR(10)</f>
        <v xml:space="preserve">BeginPlot
	x=16,y=38
	TerrainType=TERRAIN_GRASS
	PlotType=2
	RiverNSDirection=2
	isWOfRiver
	RiverWEDirection=1
	isNOfRiver
	FeatureType=FEATURE_FOREST, FeatureVariety=0
EndPlot
</v>
      </c>
      <c r="S32" t="str">
        <f ca="1">SUBSTITUTE(SUBSTITUTE(SUBSTITUTE(SUBSTITUTE($A$1,
"x_coord",S$2),
"y_coord",$A32),
"t_type",'terrain type'!R30),
"p_type", 'plot type'!R30)
&amp; IF(LEFT(resources!R30, 6) = "BONUS_", CHAR(9) &amp; "BonusType=" &amp; resources!R30 &amp; CHAR(10), "")
&amp; IF('goody huts'!R30, "	ImprovementType=IMPROVEMENT_GOODY_HUT" &amp; CHAR(10), "")
&amp; IF(ISBLANK(OFFSET('rivers (2)'!$A$1, 2 * (67 - $A32), 2 * S$2 + 1)), "", SUBSTITUTE($C$1, "&lt;direc&gt;", RIGHT(OFFSET('rivers (2)'!$A$1, 2 * (67 - $A32), 2 * S$2 + 1), 1)))
&amp; IF(ISBLANK(OFFSET('rivers (2)'!$A$1, 2 * (67 - $A32) + 1, 2 * S$2)), "", SUBSTITUTE($D$1, "&lt;direc&gt;", RIGHT(OFFSET('rivers (2)'!$A$1, 2 * (67 - $A32) + 1, 2 * S$2), 1)))
&amp; IF(ISBLANK('feature type'!R30), "EndPlot", SUBSTITUTE(SUBSTITUTE(output!$B$1,
                   "f_type", 'feature type'!R30),
                   "f_var", 'feature variety'!R30))
&amp; CHAR(10)</f>
        <v xml:space="preserve">BeginPlot
	x=17,y=38
	TerrainType=TERRAIN_GRASS
	PlotType=2
	FeatureType=FEATURE_FOREST, FeatureVariety=0
EndPlot
</v>
      </c>
      <c r="T32" t="str">
        <f ca="1">SUBSTITUTE(SUBSTITUTE(SUBSTITUTE(SUBSTITUTE($A$1,
"x_coord",T$2),
"y_coord",$A32),
"t_type",'terrain type'!S30),
"p_type", 'plot type'!S30)
&amp; IF(LEFT(resources!S30, 6) = "BONUS_", CHAR(9) &amp; "BonusType=" &amp; resources!S30 &amp; CHAR(10), "")
&amp; IF('goody huts'!S30, "	ImprovementType=IMPROVEMENT_GOODY_HUT" &amp; CHAR(10), "")
&amp; IF(ISBLANK(OFFSET('rivers (2)'!$A$1, 2 * (67 - $A32), 2 * T$2 + 1)), "", SUBSTITUTE($C$1, "&lt;direc&gt;", RIGHT(OFFSET('rivers (2)'!$A$1, 2 * (67 - $A32), 2 * T$2 + 1), 1)))
&amp; IF(ISBLANK(OFFSET('rivers (2)'!$A$1, 2 * (67 - $A32) + 1, 2 * T$2)), "", SUBSTITUTE($D$1, "&lt;direc&gt;", RIGHT(OFFSET('rivers (2)'!$A$1, 2 * (67 - $A32) + 1, 2 * T$2), 1)))
&amp; IF(ISBLANK('feature type'!S30), "EndPlot", SUBSTITUTE(SUBSTITUTE(output!$B$1,
                   "f_type", 'feature type'!S30),
                   "f_var", 'feature variety'!S30))
&amp; CHAR(10)</f>
        <v xml:space="preserve">BeginPlot
	x=18,y=38
	TerrainType=TERRAIN_GRASS
	PlotType=2
EndPlot
</v>
      </c>
      <c r="U32" t="str">
        <f ca="1">SUBSTITUTE(SUBSTITUTE(SUBSTITUTE(SUBSTITUTE($A$1,
"x_coord",U$2),
"y_coord",$A32),
"t_type",'terrain type'!T30),
"p_type", 'plot type'!T30)
&amp; IF(LEFT(resources!T30, 6) = "BONUS_", CHAR(9) &amp; "BonusType=" &amp; resources!T30 &amp; CHAR(10), "")
&amp; IF('goody huts'!T30, "	ImprovementType=IMPROVEMENT_GOODY_HUT" &amp; CHAR(10), "")
&amp; IF(ISBLANK(OFFSET('rivers (2)'!$A$1, 2 * (67 - $A32), 2 * U$2 + 1)), "", SUBSTITUTE($C$1, "&lt;direc&gt;", RIGHT(OFFSET('rivers (2)'!$A$1, 2 * (67 - $A32), 2 * U$2 + 1), 1)))
&amp; IF(ISBLANK(OFFSET('rivers (2)'!$A$1, 2 * (67 - $A32) + 1, 2 * U$2)), "", SUBSTITUTE($D$1, "&lt;direc&gt;", RIGHT(OFFSET('rivers (2)'!$A$1, 2 * (67 - $A32) + 1, 2 * U$2), 1)))
&amp; IF(ISBLANK('feature type'!T30), "EndPlot", SUBSTITUTE(SUBSTITUTE(output!$B$1,
                   "f_type", 'feature type'!T30),
                   "f_var", 'feature variety'!T30))
&amp; CHAR(10)</f>
        <v xml:space="preserve">BeginPlot
	x=19,y=38
	TerrainType=TERRAIN_GRASS
	PlotType=2
	BonusType=BONUS_MARBLE
	FeatureType=FEATURE_FOREST, FeatureVariety=0
EndPlot
</v>
      </c>
      <c r="V32" t="str">
        <f ca="1">SUBSTITUTE(SUBSTITUTE(SUBSTITUTE(SUBSTITUTE($A$1,
"x_coord",V$2),
"y_coord",$A32),
"t_type",'terrain type'!U30),
"p_type", 'plot type'!U30)
&amp; IF(LEFT(resources!U30, 6) = "BONUS_", CHAR(9) &amp; "BonusType=" &amp; resources!U30 &amp; CHAR(10), "")
&amp; IF('goody huts'!U30, "	ImprovementType=IMPROVEMENT_GOODY_HUT" &amp; CHAR(10), "")
&amp; IF(ISBLANK(OFFSET('rivers (2)'!$A$1, 2 * (67 - $A32), 2 * V$2 + 1)), "", SUBSTITUTE($C$1, "&lt;direc&gt;", RIGHT(OFFSET('rivers (2)'!$A$1, 2 * (67 - $A32), 2 * V$2 + 1), 1)))
&amp; IF(ISBLANK(OFFSET('rivers (2)'!$A$1, 2 * (67 - $A32) + 1, 2 * V$2)), "", SUBSTITUTE($D$1, "&lt;direc&gt;", RIGHT(OFFSET('rivers (2)'!$A$1, 2 * (67 - $A32) + 1, 2 * V$2), 1)))
&amp; IF(ISBLANK('feature type'!U30), "EndPlot", SUBSTITUTE(SUBSTITUTE(output!$B$1,
                   "f_type", 'feature type'!U30),
                   "f_var", 'feature variety'!U30))
&amp; CHAR(10)</f>
        <v xml:space="preserve">BeginPlot
	x=20,y=38
	TerrainType=TERRAIN_GRASS
	PlotType=2
	FeatureType=FEATURE_FOREST, FeatureVariety=0
EndPlot
</v>
      </c>
      <c r="W32" t="str">
        <f ca="1">SUBSTITUTE(SUBSTITUTE(SUBSTITUTE(SUBSTITUTE($A$1,
"x_coord",W$2),
"y_coord",$A32),
"t_type",'terrain type'!V30),
"p_type", 'plot type'!V30)
&amp; IF(LEFT(resources!V30, 6) = "BONUS_", CHAR(9) &amp; "BonusType=" &amp; resources!V30 &amp; CHAR(10), "")
&amp; IF('goody huts'!V30, "	ImprovementType=IMPROVEMENT_GOODY_HUT" &amp; CHAR(10), "")
&amp; IF(ISBLANK(OFFSET('rivers (2)'!$A$1, 2 * (67 - $A32), 2 * W$2 + 1)), "", SUBSTITUTE($C$1, "&lt;direc&gt;", RIGHT(OFFSET('rivers (2)'!$A$1, 2 * (67 - $A32), 2 * W$2 + 1), 1)))
&amp; IF(ISBLANK(OFFSET('rivers (2)'!$A$1, 2 * (67 - $A32) + 1, 2 * W$2)), "", SUBSTITUTE($D$1, "&lt;direc&gt;", RIGHT(OFFSET('rivers (2)'!$A$1, 2 * (67 - $A32) + 1, 2 * W$2), 1)))
&amp; IF(ISBLANK('feature type'!V30), "EndPlot", SUBSTITUTE(SUBSTITUTE(output!$B$1,
                   "f_type", 'feature type'!V30),
                   "f_var", 'feature variety'!V30))
&amp; CHAR(10)</f>
        <v xml:space="preserve">BeginPlot
	x=21,y=38
	TerrainType=TERRAIN_GRASS
	PlotType=2
	BonusType=BONUS_SPICES
	FeatureType=FEATURE_FOREST, FeatureVariety=0
EndPlot
</v>
      </c>
      <c r="X32" t="str">
        <f ca="1">SUBSTITUTE(SUBSTITUTE(SUBSTITUTE(SUBSTITUTE($A$1,
"x_coord",X$2),
"y_coord",$A32),
"t_type",'terrain type'!W30),
"p_type", 'plot type'!W30)
&amp; IF(LEFT(resources!W30, 6) = "BONUS_", CHAR(9) &amp; "BonusType=" &amp; resources!W30 &amp; CHAR(10), "")
&amp; IF('goody huts'!W30, "	ImprovementType=IMPROVEMENT_GOODY_HUT" &amp; CHAR(10), "")
&amp; IF(ISBLANK(OFFSET('rivers (2)'!$A$1, 2 * (67 - $A32), 2 * X$2 + 1)), "", SUBSTITUTE($C$1, "&lt;direc&gt;", RIGHT(OFFSET('rivers (2)'!$A$1, 2 * (67 - $A32), 2 * X$2 + 1), 1)))
&amp; IF(ISBLANK(OFFSET('rivers (2)'!$A$1, 2 * (67 - $A32) + 1, 2 * X$2)), "", SUBSTITUTE($D$1, "&lt;direc&gt;", RIGHT(OFFSET('rivers (2)'!$A$1, 2 * (67 - $A32) + 1, 2 * X$2), 1)))
&amp; IF(ISBLANK('feature type'!W30), "EndPlot", SUBSTITUTE(SUBSTITUTE(output!$B$1,
                   "f_type", 'feature type'!W30),
                   "f_var", 'feature variety'!W30))
&amp; CHAR(10)</f>
        <v xml:space="preserve">BeginPlot
	x=22,y=38
	TerrainType=TERRAIN_GRASS
	PlotType=1
	FeatureType=FEATURE_FOREST, FeatureVariety=0
EndPlot
</v>
      </c>
      <c r="Y32" t="str">
        <f ca="1">SUBSTITUTE(SUBSTITUTE(SUBSTITUTE(SUBSTITUTE($A$1,
"x_coord",Y$2),
"y_coord",$A32),
"t_type",'terrain type'!X30),
"p_type", 'plot type'!X30)
&amp; IF(LEFT(resources!X30, 6) = "BONUS_", CHAR(9) &amp; "BonusType=" &amp; resources!X30 &amp; CHAR(10), "")
&amp; IF('goody huts'!X30, "	ImprovementType=IMPROVEMENT_GOODY_HUT" &amp; CHAR(10), "")
&amp; IF(ISBLANK(OFFSET('rivers (2)'!$A$1, 2 * (67 - $A32), 2 * Y$2 + 1)), "", SUBSTITUTE($C$1, "&lt;direc&gt;", RIGHT(OFFSET('rivers (2)'!$A$1, 2 * (67 - $A32), 2 * Y$2 + 1), 1)))
&amp; IF(ISBLANK(OFFSET('rivers (2)'!$A$1, 2 * (67 - $A32) + 1, 2 * Y$2)), "", SUBSTITUTE($D$1, "&lt;direc&gt;", RIGHT(OFFSET('rivers (2)'!$A$1, 2 * (67 - $A32) + 1, 2 * Y$2), 1)))
&amp; IF(ISBLANK('feature type'!X30), "EndPlot", SUBSTITUTE(SUBSTITUTE(output!$B$1,
                   "f_type", 'feature type'!X30),
                   "f_var", 'feature variety'!X30))
&amp; CHAR(10)</f>
        <v xml:space="preserve">BeginPlot
	x=23,y=38
	TerrainType=TERRAIN_GRASS
	PlotType=1
	FeatureType=FEATURE_FOREST, FeatureVariety=0
EndPlot
</v>
      </c>
      <c r="Z32" t="str">
        <f ca="1">SUBSTITUTE(SUBSTITUTE(SUBSTITUTE(SUBSTITUTE($A$1,
"x_coord",Z$2),
"y_coord",$A32),
"t_type",'terrain type'!Y30),
"p_type", 'plot type'!Y30)
&amp; IF(LEFT(resources!Y30, 6) = "BONUS_", CHAR(9) &amp; "BonusType=" &amp; resources!Y30 &amp; CHAR(10), "")
&amp; IF('goody huts'!Y30, "	ImprovementType=IMPROVEMENT_GOODY_HUT" &amp; CHAR(10), "")
&amp; IF(ISBLANK(OFFSET('rivers (2)'!$A$1, 2 * (67 - $A32), 2 * Z$2 + 1)), "", SUBSTITUTE($C$1, "&lt;direc&gt;", RIGHT(OFFSET('rivers (2)'!$A$1, 2 * (67 - $A32), 2 * Z$2 + 1), 1)))
&amp; IF(ISBLANK(OFFSET('rivers (2)'!$A$1, 2 * (67 - $A32) + 1, 2 * Z$2)), "", SUBSTITUTE($D$1, "&lt;direc&gt;", RIGHT(OFFSET('rivers (2)'!$A$1, 2 * (67 - $A32) + 1, 2 * Z$2), 1)))
&amp; IF(ISBLANK('feature type'!Y30), "EndPlot", SUBSTITUTE(SUBSTITUTE(output!$B$1,
                   "f_type", 'feature type'!Y30),
                   "f_var", 'feature variety'!Y30))
&amp; CHAR(10)</f>
        <v xml:space="preserve">BeginPlot
	x=24,y=38
	TerrainType=TERRAIN_GRASS
	PlotType=2
	RiverNSDirection=2
	isWOfRiver
EndPlot
</v>
      </c>
      <c r="AA32" t="str">
        <f ca="1">SUBSTITUTE(SUBSTITUTE(SUBSTITUTE(SUBSTITUTE($A$1,
"x_coord",AA$2),
"y_coord",$A32),
"t_type",'terrain type'!Z30),
"p_type", 'plot type'!Z30)
&amp; IF(LEFT(resources!Z30, 6) = "BONUS_", CHAR(9) &amp; "BonusType=" &amp; resources!Z30 &amp; CHAR(10), "")
&amp; IF('goody huts'!Z30, "	ImprovementType=IMPROVEMENT_GOODY_HUT" &amp; CHAR(10), "")
&amp; IF(ISBLANK(OFFSET('rivers (2)'!$A$1, 2 * (67 - $A32), 2 * AA$2 + 1)), "", SUBSTITUTE($C$1, "&lt;direc&gt;", RIGHT(OFFSET('rivers (2)'!$A$1, 2 * (67 - $A32), 2 * AA$2 + 1), 1)))
&amp; IF(ISBLANK(OFFSET('rivers (2)'!$A$1, 2 * (67 - $A32) + 1, 2 * AA$2)), "", SUBSTITUTE($D$1, "&lt;direc&gt;", RIGHT(OFFSET('rivers (2)'!$A$1, 2 * (67 - $A32) + 1, 2 * AA$2), 1)))
&amp; IF(ISBLANK('feature type'!Z30), "EndPlot", SUBSTITUTE(SUBSTITUTE(output!$B$1,
                   "f_type", 'feature type'!Z30),
                   "f_var", 'feature variety'!Z30))
&amp; CHAR(10)</f>
        <v xml:space="preserve">BeginPlot
	x=25,y=38
	TerrainType=TERRAIN_GRASS
	PlotType=2
EndPlot
</v>
      </c>
      <c r="AB32" t="str">
        <f ca="1">SUBSTITUTE(SUBSTITUTE(SUBSTITUTE(SUBSTITUTE($A$1,
"x_coord",AB$2),
"y_coord",$A32),
"t_type",'terrain type'!AA30),
"p_type", 'plot type'!AA30)
&amp; IF(LEFT(resources!AA30, 6) = "BONUS_", CHAR(9) &amp; "BonusType=" &amp; resources!AA30 &amp; CHAR(10), "")
&amp; IF('goody huts'!AA30, "	ImprovementType=IMPROVEMENT_GOODY_HUT" &amp; CHAR(10), "")
&amp; IF(ISBLANK(OFFSET('rivers (2)'!$A$1, 2 * (67 - $A32), 2 * AB$2 + 1)), "", SUBSTITUTE($C$1, "&lt;direc&gt;", RIGHT(OFFSET('rivers (2)'!$A$1, 2 * (67 - $A32), 2 * AB$2 + 1), 1)))
&amp; IF(ISBLANK(OFFSET('rivers (2)'!$A$1, 2 * (67 - $A32) + 1, 2 * AB$2)), "", SUBSTITUTE($D$1, "&lt;direc&gt;", RIGHT(OFFSET('rivers (2)'!$A$1, 2 * (67 - $A32) + 1, 2 * AB$2), 1)))
&amp; IF(ISBLANK('feature type'!AA30), "EndPlot", SUBSTITUTE(SUBSTITUTE(output!$B$1,
                   "f_type", 'feature type'!AA30),
                   "f_var", 'feature variety'!AA30))
&amp; CHAR(10)</f>
        <v xml:space="preserve">BeginPlot
	x=26,y=38
	TerrainType=TERRAIN_GRASS
	PlotType=2
	FeatureType=FEATURE_FOREST, FeatureVariety=0
EndPlot
</v>
      </c>
      <c r="AC32" t="str">
        <f ca="1">SUBSTITUTE(SUBSTITUTE(SUBSTITUTE(SUBSTITUTE($A$1,
"x_coord",AC$2),
"y_coord",$A32),
"t_type",'terrain type'!AB30),
"p_type", 'plot type'!AB30)
&amp; IF(LEFT(resources!AB30, 6) = "BONUS_", CHAR(9) &amp; "BonusType=" &amp; resources!AB30 &amp; CHAR(10), "")
&amp; IF('goody huts'!AB30, "	ImprovementType=IMPROVEMENT_GOODY_HUT" &amp; CHAR(10), "")
&amp; IF(ISBLANK(OFFSET('rivers (2)'!$A$1, 2 * (67 - $A32), 2 * AC$2 + 1)), "", SUBSTITUTE($C$1, "&lt;direc&gt;", RIGHT(OFFSET('rivers (2)'!$A$1, 2 * (67 - $A32), 2 * AC$2 + 1), 1)))
&amp; IF(ISBLANK(OFFSET('rivers (2)'!$A$1, 2 * (67 - $A32) + 1, 2 * AC$2)), "", SUBSTITUTE($D$1, "&lt;direc&gt;", RIGHT(OFFSET('rivers (2)'!$A$1, 2 * (67 - $A32) + 1, 2 * AC$2), 1)))
&amp; IF(ISBLANK('feature type'!AB30), "EndPlot", SUBSTITUTE(SUBSTITUTE(output!$B$1,
                   "f_type", 'feature type'!AB30),
                   "f_var", 'feature variety'!AB30))
&amp; CHAR(10)</f>
        <v xml:space="preserve">BeginPlot
	x=27,y=38
	TerrainType=TERRAIN_GRASS
	PlotType=2
EndPlot
</v>
      </c>
      <c r="AD32" t="str">
        <f ca="1">SUBSTITUTE(SUBSTITUTE(SUBSTITUTE(SUBSTITUTE($A$1,
"x_coord",AD$2),
"y_coord",$A32),
"t_type",'terrain type'!AC30),
"p_type", 'plot type'!AC30)
&amp; IF(LEFT(resources!AC30, 6) = "BONUS_", CHAR(9) &amp; "BonusType=" &amp; resources!AC30 &amp; CHAR(10), "")
&amp; IF('goody huts'!AC30, "	ImprovementType=IMPROVEMENT_GOODY_HUT" &amp; CHAR(10), "")
&amp; IF(ISBLANK(OFFSET('rivers (2)'!$A$1, 2 * (67 - $A32), 2 * AD$2 + 1)), "", SUBSTITUTE($C$1, "&lt;direc&gt;", RIGHT(OFFSET('rivers (2)'!$A$1, 2 * (67 - $A32), 2 * AD$2 + 1), 1)))
&amp; IF(ISBLANK(OFFSET('rivers (2)'!$A$1, 2 * (67 - $A32) + 1, 2 * AD$2)), "", SUBSTITUTE($D$1, "&lt;direc&gt;", RIGHT(OFFSET('rivers (2)'!$A$1, 2 * (67 - $A32) + 1, 2 * AD$2), 1)))
&amp; IF(ISBLANK('feature type'!AC30), "EndPlot", SUBSTITUTE(SUBSTITUTE(output!$B$1,
                   "f_type", 'feature type'!AC30),
                   "f_var", 'feature variety'!AC30))
&amp; CHAR(10)</f>
        <v xml:space="preserve">BeginPlot
	x=28,y=38
	TerrainType=TERRAIN_GRASS
	PlotType=2
	FeatureType=FEATURE_FOREST, FeatureVariety=0
EndPlot
</v>
      </c>
      <c r="AE32" t="str">
        <f ca="1">SUBSTITUTE(SUBSTITUTE(SUBSTITUTE(SUBSTITUTE($A$1,
"x_coord",AE$2),
"y_coord",$A32),
"t_type",'terrain type'!AD30),
"p_type", 'plot type'!AD30)
&amp; IF(LEFT(resources!AD30, 6) = "BONUS_", CHAR(9) &amp; "BonusType=" &amp; resources!AD30 &amp; CHAR(10), "")
&amp; IF('goody huts'!AD30, "	ImprovementType=IMPROVEMENT_GOODY_HUT" &amp; CHAR(10), "")
&amp; IF(ISBLANK(OFFSET('rivers (2)'!$A$1, 2 * (67 - $A32), 2 * AE$2 + 1)), "", SUBSTITUTE($C$1, "&lt;direc&gt;", RIGHT(OFFSET('rivers (2)'!$A$1, 2 * (67 - $A32), 2 * AE$2 + 1), 1)))
&amp; IF(ISBLANK(OFFSET('rivers (2)'!$A$1, 2 * (67 - $A32) + 1, 2 * AE$2)), "", SUBSTITUTE($D$1, "&lt;direc&gt;", RIGHT(OFFSET('rivers (2)'!$A$1, 2 * (67 - $A32) + 1, 2 * AE$2), 1)))
&amp; IF(ISBLANK('feature type'!AD30), "EndPlot", SUBSTITUTE(SUBSTITUTE(output!$B$1,
                   "f_type", 'feature type'!AD30),
                   "f_var", 'feature variety'!AD30))
&amp; CHAR(10)</f>
        <v xml:space="preserve">BeginPlot
	x=29,y=38
	TerrainType=TERRAIN_GRASS
	PlotType=1
	FeatureType=FEATURE_FOREST, FeatureVariety=0
EndPlot
</v>
      </c>
      <c r="AF32" t="str">
        <f ca="1">SUBSTITUTE(SUBSTITUTE(SUBSTITUTE(SUBSTITUTE($A$1,
"x_coord",AF$2),
"y_coord",$A32),
"t_type",'terrain type'!AE30),
"p_type", 'plot type'!AE30)
&amp; IF(LEFT(resources!AE30, 6) = "BONUS_", CHAR(9) &amp; "BonusType=" &amp; resources!AE30 &amp; CHAR(10), "")
&amp; IF('goody huts'!AE30, "	ImprovementType=IMPROVEMENT_GOODY_HUT" &amp; CHAR(10), "")
&amp; IF(ISBLANK(OFFSET('rivers (2)'!$A$1, 2 * (67 - $A32), 2 * AF$2 + 1)), "", SUBSTITUTE($C$1, "&lt;direc&gt;", RIGHT(OFFSET('rivers (2)'!$A$1, 2 * (67 - $A32), 2 * AF$2 + 1), 1)))
&amp; IF(ISBLANK(OFFSET('rivers (2)'!$A$1, 2 * (67 - $A32) + 1, 2 * AF$2)), "", SUBSTITUTE($D$1, "&lt;direc&gt;", RIGHT(OFFSET('rivers (2)'!$A$1, 2 * (67 - $A32) + 1, 2 * AF$2), 1)))
&amp; IF(ISBLANK('feature type'!AE30), "EndPlot", SUBSTITUTE(SUBSTITUTE(output!$B$1,
                   "f_type", 'feature type'!AE30),
                   "f_var", 'feature variety'!AE30))
&amp; CHAR(10)</f>
        <v xml:space="preserve">BeginPlot
	x=30,y=38
	TerrainType=TERRAIN_GRASS
	PlotType=2
	FeatureType=FEATURE_FOREST, FeatureVariety=0
EndPlot
</v>
      </c>
      <c r="AG32" t="str">
        <f ca="1">SUBSTITUTE(SUBSTITUTE(SUBSTITUTE(SUBSTITUTE($A$1,
"x_coord",AG$2),
"y_coord",$A32),
"t_type",'terrain type'!AF30),
"p_type", 'plot type'!AF30)
&amp; IF(LEFT(resources!AF30, 6) = "BONUS_", CHAR(9) &amp; "BonusType=" &amp; resources!AF30 &amp; CHAR(10), "")
&amp; IF('goody huts'!AF30, "	ImprovementType=IMPROVEMENT_GOODY_HUT" &amp; CHAR(10), "")
&amp; IF(ISBLANK(OFFSET('rivers (2)'!$A$1, 2 * (67 - $A32), 2 * AG$2 + 1)), "", SUBSTITUTE($C$1, "&lt;direc&gt;", RIGHT(OFFSET('rivers (2)'!$A$1, 2 * (67 - $A32), 2 * AG$2 + 1), 1)))
&amp; IF(ISBLANK(OFFSET('rivers (2)'!$A$1, 2 * (67 - $A32) + 1, 2 * AG$2)), "", SUBSTITUTE($D$1, "&lt;direc&gt;", RIGHT(OFFSET('rivers (2)'!$A$1, 2 * (67 - $A32) + 1, 2 * AG$2), 1)))
&amp; IF(ISBLANK('feature type'!AF30), "EndPlot", SUBSTITUTE(SUBSTITUTE(output!$B$1,
                   "f_type", 'feature type'!AF30),
                   "f_var", 'feature variety'!AF30))
&amp; CHAR(10)</f>
        <v xml:space="preserve">BeginPlot
	x=31,y=38
	TerrainType=TERRAIN_GRASS
	PlotType=1
	FeatureType=FEATURE_FOREST, FeatureVariety=0
EndPlot
</v>
      </c>
      <c r="AH32" t="str">
        <f ca="1">SUBSTITUTE(SUBSTITUTE(SUBSTITUTE(SUBSTITUTE($A$1,
"x_coord",AH$2),
"y_coord",$A32),
"t_type",'terrain type'!AG30),
"p_type", 'plot type'!AG30)
&amp; IF(LEFT(resources!AG30, 6) = "BONUS_", CHAR(9) &amp; "BonusType=" &amp; resources!AG30 &amp; CHAR(10), "")
&amp; IF('goody huts'!AG30, "	ImprovementType=IMPROVEMENT_GOODY_HUT" &amp; CHAR(10), "")
&amp; IF(ISBLANK(OFFSET('rivers (2)'!$A$1, 2 * (67 - $A32), 2 * AH$2 + 1)), "", SUBSTITUTE($C$1, "&lt;direc&gt;", RIGHT(OFFSET('rivers (2)'!$A$1, 2 * (67 - $A32), 2 * AH$2 + 1), 1)))
&amp; IF(ISBLANK(OFFSET('rivers (2)'!$A$1, 2 * (67 - $A32) + 1, 2 * AH$2)), "", SUBSTITUTE($D$1, "&lt;direc&gt;", RIGHT(OFFSET('rivers (2)'!$A$1, 2 * (67 - $A32) + 1, 2 * AH$2), 1)))
&amp; IF(ISBLANK('feature type'!AG30), "EndPlot", SUBSTITUTE(SUBSTITUTE(output!$B$1,
                   "f_type", 'feature type'!AG30),
                   "f_var", 'feature variety'!AG30))
&amp; CHAR(10)</f>
        <v xml:space="preserve">BeginPlot
	x=32,y=38
	TerrainType=TERRAIN_GRASS
	PlotType=2
EndPlot
</v>
      </c>
      <c r="AI32" t="str">
        <f ca="1">SUBSTITUTE(SUBSTITUTE(SUBSTITUTE(SUBSTITUTE($A$1,
"x_coord",AI$2),
"y_coord",$A32),
"t_type",'terrain type'!AH30),
"p_type", 'plot type'!AH30)
&amp; IF(LEFT(resources!AH30, 6) = "BONUS_", CHAR(9) &amp; "BonusType=" &amp; resources!AH30 &amp; CHAR(10), "")
&amp; IF('goody huts'!AH30, "	ImprovementType=IMPROVEMENT_GOODY_HUT" &amp; CHAR(10), "")
&amp; IF(ISBLANK(OFFSET('rivers (2)'!$A$1, 2 * (67 - $A32), 2 * AI$2 + 1)), "", SUBSTITUTE($C$1, "&lt;direc&gt;", RIGHT(OFFSET('rivers (2)'!$A$1, 2 * (67 - $A32), 2 * AI$2 + 1), 1)))
&amp; IF(ISBLANK(OFFSET('rivers (2)'!$A$1, 2 * (67 - $A32) + 1, 2 * AI$2)), "", SUBSTITUTE($D$1, "&lt;direc&gt;", RIGHT(OFFSET('rivers (2)'!$A$1, 2 * (67 - $A32) + 1, 2 * AI$2), 1)))
&amp; IF(ISBLANK('feature type'!AH30), "EndPlot", SUBSTITUTE(SUBSTITUTE(output!$B$1,
                   "f_type", 'feature type'!AH30),
                   "f_var", 'feature variety'!AH30))
&amp; CHAR(10)</f>
        <v xml:space="preserve">BeginPlot
	x=33,y=38
	TerrainType=TERRAIN_GRASS
	PlotType=2
	FeatureType=FEATURE_FOREST, FeatureVariety=0
EndPlot
</v>
      </c>
      <c r="AJ32" t="str">
        <f ca="1">SUBSTITUTE(SUBSTITUTE(SUBSTITUTE(SUBSTITUTE($A$1,
"x_coord",AJ$2),
"y_coord",$A32),
"t_type",'terrain type'!AI30),
"p_type", 'plot type'!AI30)
&amp; IF(LEFT(resources!AI30, 6) = "BONUS_", CHAR(9) &amp; "BonusType=" &amp; resources!AI30 &amp; CHAR(10), "")
&amp; IF('goody huts'!AI30, "	ImprovementType=IMPROVEMENT_GOODY_HUT" &amp; CHAR(10), "")
&amp; IF(ISBLANK(OFFSET('rivers (2)'!$A$1, 2 * (67 - $A32), 2 * AJ$2 + 1)), "", SUBSTITUTE($C$1, "&lt;direc&gt;", RIGHT(OFFSET('rivers (2)'!$A$1, 2 * (67 - $A32), 2 * AJ$2 + 1), 1)))
&amp; IF(ISBLANK(OFFSET('rivers (2)'!$A$1, 2 * (67 - $A32) + 1, 2 * AJ$2)), "", SUBSTITUTE($D$1, "&lt;direc&gt;", RIGHT(OFFSET('rivers (2)'!$A$1, 2 * (67 - $A32) + 1, 2 * AJ$2), 1)))
&amp; IF(ISBLANK('feature type'!AI30), "EndPlot", SUBSTITUTE(SUBSTITUTE(output!$B$1,
                   "f_type", 'feature type'!AI30),
                   "f_var", 'feature variety'!AI30))
&amp; CHAR(10)</f>
        <v xml:space="preserve">BeginPlot
	x=34,y=38
	TerrainType=TERRAIN_GRASS
	PlotType=1
	FeatureType=FEATURE_FOREST, FeatureVariety=0
EndPlot
</v>
      </c>
      <c r="AK32" t="str">
        <f ca="1">SUBSTITUTE(SUBSTITUTE(SUBSTITUTE(SUBSTITUTE($A$1,
"x_coord",AK$2),
"y_coord",$A32),
"t_type",'terrain type'!AJ30),
"p_type", 'plot type'!AJ30)
&amp; IF(LEFT(resources!AJ30, 6) = "BONUS_", CHAR(9) &amp; "BonusType=" &amp; resources!AJ30 &amp; CHAR(10), "")
&amp; IF('goody huts'!AJ30, "	ImprovementType=IMPROVEMENT_GOODY_HUT" &amp; CHAR(10), "")
&amp; IF(ISBLANK(OFFSET('rivers (2)'!$A$1, 2 * (67 - $A32), 2 * AK$2 + 1)), "", SUBSTITUTE($C$1, "&lt;direc&gt;", RIGHT(OFFSET('rivers (2)'!$A$1, 2 * (67 - $A32), 2 * AK$2 + 1), 1)))
&amp; IF(ISBLANK(OFFSET('rivers (2)'!$A$1, 2 * (67 - $A32) + 1, 2 * AK$2)), "", SUBSTITUTE($D$1, "&lt;direc&gt;", RIGHT(OFFSET('rivers (2)'!$A$1, 2 * (67 - $A32) + 1, 2 * AK$2), 1)))
&amp; IF(ISBLANK('feature type'!AJ30), "EndPlot", SUBSTITUTE(SUBSTITUTE(output!$B$1,
                   "f_type", 'feature type'!AJ30),
                   "f_var", 'feature variety'!AJ30))
&amp; CHAR(10)</f>
        <v xml:space="preserve">BeginPlot
	x=35,y=38
	TerrainType=TERRAIN_GRASS
	PlotType=2
	BonusType=BONUS_OIL
EndPlot
</v>
      </c>
      <c r="AL32" t="str">
        <f ca="1">SUBSTITUTE(SUBSTITUTE(SUBSTITUTE(SUBSTITUTE($A$1,
"x_coord",AL$2),
"y_coord",$A32),
"t_type",'terrain type'!AK30),
"p_type", 'plot type'!AK30)
&amp; IF(LEFT(resources!AK30, 6) = "BONUS_", CHAR(9) &amp; "BonusType=" &amp; resources!AK30 &amp; CHAR(10), "")
&amp; IF('goody huts'!AK30, "	ImprovementType=IMPROVEMENT_GOODY_HUT" &amp; CHAR(10), "")
&amp; IF(ISBLANK(OFFSET('rivers (2)'!$A$1, 2 * (67 - $A32), 2 * AL$2 + 1)), "", SUBSTITUTE($C$1, "&lt;direc&gt;", RIGHT(OFFSET('rivers (2)'!$A$1, 2 * (67 - $A32), 2 * AL$2 + 1), 1)))
&amp; IF(ISBLANK(OFFSET('rivers (2)'!$A$1, 2 * (67 - $A32) + 1, 2 * AL$2)), "", SUBSTITUTE($D$1, "&lt;direc&gt;", RIGHT(OFFSET('rivers (2)'!$A$1, 2 * (67 - $A32) + 1, 2 * AL$2), 1)))
&amp; IF(ISBLANK('feature type'!AK30), "EndPlot", SUBSTITUTE(SUBSTITUTE(output!$B$1,
                   "f_type", 'feature type'!AK30),
                   "f_var", 'feature variety'!AK30))
&amp; CHAR(10)</f>
        <v xml:space="preserve">BeginPlot
	x=36,y=38
	TerrainType=TERRAIN_GRASS
	PlotType=1
EndPlot
</v>
      </c>
      <c r="AM32" t="str">
        <f ca="1">SUBSTITUTE(SUBSTITUTE(SUBSTITUTE(SUBSTITUTE($A$1,
"x_coord",AM$2),
"y_coord",$A32),
"t_type",'terrain type'!AL30),
"p_type", 'plot type'!AL30)
&amp; IF(LEFT(resources!AL30, 6) = "BONUS_", CHAR(9) &amp; "BonusType=" &amp; resources!AL30 &amp; CHAR(10), "")
&amp; IF('goody huts'!AL30, "	ImprovementType=IMPROVEMENT_GOODY_HUT" &amp; CHAR(10), "")
&amp; IF(ISBLANK(OFFSET('rivers (2)'!$A$1, 2 * (67 - $A32), 2 * AM$2 + 1)), "", SUBSTITUTE($C$1, "&lt;direc&gt;", RIGHT(OFFSET('rivers (2)'!$A$1, 2 * (67 - $A32), 2 * AM$2 + 1), 1)))
&amp; IF(ISBLANK(OFFSET('rivers (2)'!$A$1, 2 * (67 - $A32) + 1, 2 * AM$2)), "", SUBSTITUTE($D$1, "&lt;direc&gt;", RIGHT(OFFSET('rivers (2)'!$A$1, 2 * (67 - $A32) + 1, 2 * AM$2), 1)))
&amp; IF(ISBLANK('feature type'!AL30), "EndPlot", SUBSTITUTE(SUBSTITUTE(output!$B$1,
                   "f_type", 'feature type'!AL30),
                   "f_var", 'feature variety'!AL30))
&amp; CHAR(10)</f>
        <v xml:space="preserve">BeginPlot
	x=37,y=38
	TerrainType=TERRAIN_GRASS
	PlotType=1
EndPlot
</v>
      </c>
      <c r="AN32" t="str">
        <f ca="1">SUBSTITUTE(SUBSTITUTE(SUBSTITUTE(SUBSTITUTE($A$1,
"x_coord",AN$2),
"y_coord",$A32),
"t_type",'terrain type'!AM30),
"p_type", 'plot type'!AM30)
&amp; IF(LEFT(resources!AM30, 6) = "BONUS_", CHAR(9) &amp; "BonusType=" &amp; resources!AM30 &amp; CHAR(10), "")
&amp; IF('goody huts'!AM30, "	ImprovementType=IMPROVEMENT_GOODY_HUT" &amp; CHAR(10), "")
&amp; IF(ISBLANK(OFFSET('rivers (2)'!$A$1, 2 * (67 - $A32), 2 * AN$2 + 1)), "", SUBSTITUTE($C$1, "&lt;direc&gt;", RIGHT(OFFSET('rivers (2)'!$A$1, 2 * (67 - $A32), 2 * AN$2 + 1), 1)))
&amp; IF(ISBLANK(OFFSET('rivers (2)'!$A$1, 2 * (67 - $A32) + 1, 2 * AN$2)), "", SUBSTITUTE($D$1, "&lt;direc&gt;", RIGHT(OFFSET('rivers (2)'!$A$1, 2 * (67 - $A32) + 1, 2 * AN$2), 1)))
&amp; IF(ISBLANK('feature type'!AM30), "EndPlot", SUBSTITUTE(SUBSTITUTE(output!$B$1,
                   "f_type", 'feature type'!AM30),
                   "f_var", 'feature variety'!AM30))
&amp; CHAR(10)</f>
        <v xml:space="preserve">BeginPlot
	x=38,y=38
	TerrainType=TERRAIN_COAST
	PlotType=3
EndPlot
</v>
      </c>
      <c r="AO32" t="str">
        <f ca="1">SUBSTITUTE(SUBSTITUTE(SUBSTITUTE(SUBSTITUTE($A$1,
"x_coord",AO$2),
"y_coord",$A32),
"t_type",'terrain type'!AN30),
"p_type", 'plot type'!AN30)
&amp; IF(LEFT(resources!AN30, 6) = "BONUS_", CHAR(9) &amp; "BonusType=" &amp; resources!AN30 &amp; CHAR(10), "")
&amp; IF('goody huts'!AN30, "	ImprovementType=IMPROVEMENT_GOODY_HUT" &amp; CHAR(10), "")
&amp; IF(ISBLANK(OFFSET('rivers (2)'!$A$1, 2 * (67 - $A32), 2 * AO$2 + 1)), "", SUBSTITUTE($C$1, "&lt;direc&gt;", RIGHT(OFFSET('rivers (2)'!$A$1, 2 * (67 - $A32), 2 * AO$2 + 1), 1)))
&amp; IF(ISBLANK(OFFSET('rivers (2)'!$A$1, 2 * (67 - $A32) + 1, 2 * AO$2)), "", SUBSTITUTE($D$1, "&lt;direc&gt;", RIGHT(OFFSET('rivers (2)'!$A$1, 2 * (67 - $A32) + 1, 2 * AO$2), 1)))
&amp; IF(ISBLANK('feature type'!AN30), "EndPlot", SUBSTITUTE(SUBSTITUTE(output!$B$1,
                   "f_type", 'feature type'!AN30),
                   "f_var", 'feature variety'!AN30))
&amp; CHAR(10)</f>
        <v xml:space="preserve">BeginPlot
	x=39,y=38
	TerrainType=TERRAIN_OCEAN
	PlotType=3
EndPlot
</v>
      </c>
      <c r="AP32" t="str">
        <f ca="1">SUBSTITUTE(SUBSTITUTE(SUBSTITUTE(SUBSTITUTE($A$1,
"x_coord",AP$2),
"y_coord",$A32),
"t_type",'terrain type'!AO30),
"p_type", 'plot type'!AO30)
&amp; IF(LEFT(resources!AO30, 6) = "BONUS_", CHAR(9) &amp; "BonusType=" &amp; resources!AO30 &amp; CHAR(10), "")
&amp; IF('goody huts'!AO30, "	ImprovementType=IMPROVEMENT_GOODY_HUT" &amp; CHAR(10), "")
&amp; IF(ISBLANK(OFFSET('rivers (2)'!$A$1, 2 * (67 - $A32), 2 * AP$2 + 1)), "", SUBSTITUTE($C$1, "&lt;direc&gt;", RIGHT(OFFSET('rivers (2)'!$A$1, 2 * (67 - $A32), 2 * AP$2 + 1), 1)))
&amp; IF(ISBLANK(OFFSET('rivers (2)'!$A$1, 2 * (67 - $A32) + 1, 2 * AP$2)), "", SUBSTITUTE($D$1, "&lt;direc&gt;", RIGHT(OFFSET('rivers (2)'!$A$1, 2 * (67 - $A32) + 1, 2 * AP$2), 1)))
&amp; IF(ISBLANK('feature type'!AO30), "EndPlot", SUBSTITUTE(SUBSTITUTE(output!$B$1,
                   "f_type", 'feature type'!AO30),
                   "f_var", 'feature variety'!AO30))
&amp; CHAR(10)</f>
        <v xml:space="preserve">BeginPlot
	x=40,y=38
	TerrainType=TERRAIN_OCEAN
	PlotType=3
EndPlot
</v>
      </c>
      <c r="AQ32" t="str">
        <f ca="1">SUBSTITUTE(SUBSTITUTE(SUBSTITUTE(SUBSTITUTE($A$1,
"x_coord",AQ$2),
"y_coord",$A32),
"t_type",'terrain type'!AP30),
"p_type", 'plot type'!AP30)
&amp; IF(LEFT(resources!AP30, 6) = "BONUS_", CHAR(9) &amp; "BonusType=" &amp; resources!AP30 &amp; CHAR(10), "")
&amp; IF('goody huts'!AP30, "	ImprovementType=IMPROVEMENT_GOODY_HUT" &amp; CHAR(10), "")
&amp; IF(ISBLANK(OFFSET('rivers (2)'!$A$1, 2 * (67 - $A32), 2 * AQ$2 + 1)), "", SUBSTITUTE($C$1, "&lt;direc&gt;", RIGHT(OFFSET('rivers (2)'!$A$1, 2 * (67 - $A32), 2 * AQ$2 + 1), 1)))
&amp; IF(ISBLANK(OFFSET('rivers (2)'!$A$1, 2 * (67 - $A32) + 1, 2 * AQ$2)), "", SUBSTITUTE($D$1, "&lt;direc&gt;", RIGHT(OFFSET('rivers (2)'!$A$1, 2 * (67 - $A32) + 1, 2 * AQ$2), 1)))
&amp; IF(ISBLANK('feature type'!AP30), "EndPlot", SUBSTITUTE(SUBSTITUTE(output!$B$1,
                   "f_type", 'feature type'!AP30),
                   "f_var", 'feature variety'!AP30))
&amp; CHAR(10)</f>
        <v xml:space="preserve">BeginPlot
	x=41,y=38
	TerrainType=TERRAIN_COAST
	PlotType=3
EndPlot
</v>
      </c>
      <c r="AR32" t="str">
        <f ca="1">SUBSTITUTE(SUBSTITUTE(SUBSTITUTE(SUBSTITUTE($A$1,
"x_coord",AR$2),
"y_coord",$A32),
"t_type",'terrain type'!AQ30),
"p_type", 'plot type'!AQ30)
&amp; IF(LEFT(resources!AQ30, 6) = "BONUS_", CHAR(9) &amp; "BonusType=" &amp; resources!AQ30 &amp; CHAR(10), "")
&amp; IF('goody huts'!AQ30, "	ImprovementType=IMPROVEMENT_GOODY_HUT" &amp; CHAR(10), "")
&amp; IF(ISBLANK(OFFSET('rivers (2)'!$A$1, 2 * (67 - $A32), 2 * AR$2 + 1)), "", SUBSTITUTE($C$1, "&lt;direc&gt;", RIGHT(OFFSET('rivers (2)'!$A$1, 2 * (67 - $A32), 2 * AR$2 + 1), 1)))
&amp; IF(ISBLANK(OFFSET('rivers (2)'!$A$1, 2 * (67 - $A32) + 1, 2 * AR$2)), "", SUBSTITUTE($D$1, "&lt;direc&gt;", RIGHT(OFFSET('rivers (2)'!$A$1, 2 * (67 - $A32) + 1, 2 * AR$2), 1)))
&amp; IF(ISBLANK('feature type'!AQ30), "EndPlot", SUBSTITUTE(SUBSTITUTE(output!$B$1,
                   "f_type", 'feature type'!AQ30),
                   "f_var", 'feature variety'!AQ30))
&amp; CHAR(10)</f>
        <v xml:space="preserve">BeginPlot
	x=42,y=38
	TerrainType=TERRAIN_GRASS
	PlotType=0
EndPlot
</v>
      </c>
      <c r="AS32" t="str">
        <f ca="1">SUBSTITUTE(SUBSTITUTE(SUBSTITUTE(SUBSTITUTE($A$1,
"x_coord",AS$2),
"y_coord",$A32),
"t_type",'terrain type'!AR30),
"p_type", 'plot type'!AR30)
&amp; IF(LEFT(resources!AR30, 6) = "BONUS_", CHAR(9) &amp; "BonusType=" &amp; resources!AR30 &amp; CHAR(10), "")
&amp; IF('goody huts'!AR30, "	ImprovementType=IMPROVEMENT_GOODY_HUT" &amp; CHAR(10), "")
&amp; IF(ISBLANK(OFFSET('rivers (2)'!$A$1, 2 * (67 - $A32), 2 * AS$2 + 1)), "", SUBSTITUTE($C$1, "&lt;direc&gt;", RIGHT(OFFSET('rivers (2)'!$A$1, 2 * (67 - $A32), 2 * AS$2 + 1), 1)))
&amp; IF(ISBLANK(OFFSET('rivers (2)'!$A$1, 2 * (67 - $A32) + 1, 2 * AS$2)), "", SUBSTITUTE($D$1, "&lt;direc&gt;", RIGHT(OFFSET('rivers (2)'!$A$1, 2 * (67 - $A32) + 1, 2 * AS$2), 1)))
&amp; IF(ISBLANK('feature type'!AR30), "EndPlot", SUBSTITUTE(SUBSTITUTE(output!$B$1,
                   "f_type", 'feature type'!AR30),
                   "f_var", 'feature variety'!AR30))
&amp; CHAR(10)</f>
        <v xml:space="preserve">BeginPlot
	x=43,y=38
	TerrainType=TERRAIN_COAST
	PlotType=3
EndPlot
</v>
      </c>
      <c r="AT32" t="str">
        <f ca="1">SUBSTITUTE(SUBSTITUTE(SUBSTITUTE(SUBSTITUTE($A$1,
"x_coord",AT$2),
"y_coord",$A32),
"t_type",'terrain type'!AS30),
"p_type", 'plot type'!AS30)
&amp; IF(LEFT(resources!AS30, 6) = "BONUS_", CHAR(9) &amp; "BonusType=" &amp; resources!AS30 &amp; CHAR(10), "")
&amp; IF('goody huts'!AS30, "	ImprovementType=IMPROVEMENT_GOODY_HUT" &amp; CHAR(10), "")
&amp; IF(ISBLANK(OFFSET('rivers (2)'!$A$1, 2 * (67 - $A32), 2 * AT$2 + 1)), "", SUBSTITUTE($C$1, "&lt;direc&gt;", RIGHT(OFFSET('rivers (2)'!$A$1, 2 * (67 - $A32), 2 * AT$2 + 1), 1)))
&amp; IF(ISBLANK(OFFSET('rivers (2)'!$A$1, 2 * (67 - $A32) + 1, 2 * AT$2)), "", SUBSTITUTE($D$1, "&lt;direc&gt;", RIGHT(OFFSET('rivers (2)'!$A$1, 2 * (67 - $A32) + 1, 2 * AT$2), 1)))
&amp; IF(ISBLANK('feature type'!AS30), "EndPlot", SUBSTITUTE(SUBSTITUTE(output!$B$1,
                   "f_type", 'feature type'!AS30),
                   "f_var", 'feature variety'!AS30))
&amp; CHAR(10)</f>
        <v xml:space="preserve">BeginPlot
	x=44,y=38
	TerrainType=TERRAIN_OCEAN
	PlotType=3
EndPlot
</v>
      </c>
      <c r="AU32" t="str">
        <f ca="1">SUBSTITUTE(SUBSTITUTE(SUBSTITUTE(SUBSTITUTE($A$1,
"x_coord",AU$2),
"y_coord",$A32),
"t_type",'terrain type'!AT30),
"p_type", 'plot type'!AT30)
&amp; IF(LEFT(resources!AT30, 6) = "BONUS_", CHAR(9) &amp; "BonusType=" &amp; resources!AT30 &amp; CHAR(10), "")
&amp; IF('goody huts'!AT30, "	ImprovementType=IMPROVEMENT_GOODY_HUT" &amp; CHAR(10), "")
&amp; IF(ISBLANK(OFFSET('rivers (2)'!$A$1, 2 * (67 - $A32), 2 * AU$2 + 1)), "", SUBSTITUTE($C$1, "&lt;direc&gt;", RIGHT(OFFSET('rivers (2)'!$A$1, 2 * (67 - $A32), 2 * AU$2 + 1), 1)))
&amp; IF(ISBLANK(OFFSET('rivers (2)'!$A$1, 2 * (67 - $A32) + 1, 2 * AU$2)), "", SUBSTITUTE($D$1, "&lt;direc&gt;", RIGHT(OFFSET('rivers (2)'!$A$1, 2 * (67 - $A32) + 1, 2 * AU$2), 1)))
&amp; IF(ISBLANK('feature type'!AT30), "EndPlot", SUBSTITUTE(SUBSTITUTE(output!$B$1,
                   "f_type", 'feature type'!AT30),
                   "f_var", 'feature variety'!AT30))
&amp; CHAR(10)</f>
        <v xml:space="preserve">BeginPlot
	x=45,y=38
	TerrainType=TERRAIN_OCEAN
	PlotType=3
EndPlot
</v>
      </c>
      <c r="AV32" t="str">
        <f ca="1">SUBSTITUTE(SUBSTITUTE(SUBSTITUTE(SUBSTITUTE($A$1,
"x_coord",AV$2),
"y_coord",$A32),
"t_type",'terrain type'!AU30),
"p_type", 'plot type'!AU30)
&amp; IF(LEFT(resources!AU30, 6) = "BONUS_", CHAR(9) &amp; "BonusType=" &amp; resources!AU30 &amp; CHAR(10), "")
&amp; IF('goody huts'!AU30, "	ImprovementType=IMPROVEMENT_GOODY_HUT" &amp; CHAR(10), "")
&amp; IF(ISBLANK(OFFSET('rivers (2)'!$A$1, 2 * (67 - $A32), 2 * AV$2 + 1)), "", SUBSTITUTE($C$1, "&lt;direc&gt;", RIGHT(OFFSET('rivers (2)'!$A$1, 2 * (67 - $A32), 2 * AV$2 + 1), 1)))
&amp; IF(ISBLANK(OFFSET('rivers (2)'!$A$1, 2 * (67 - $A32) + 1, 2 * AV$2)), "", SUBSTITUTE($D$1, "&lt;direc&gt;", RIGHT(OFFSET('rivers (2)'!$A$1, 2 * (67 - $A32) + 1, 2 * AV$2), 1)))
&amp; IF(ISBLANK('feature type'!AU30), "EndPlot", SUBSTITUTE(SUBSTITUTE(output!$B$1,
                   "f_type", 'feature type'!AU30),
                   "f_var", 'feature variety'!AU30))
&amp; CHAR(10)</f>
        <v xml:space="preserve">BeginPlot
	x=46,y=38
	TerrainType=TERRAIN_OCEAN
	PlotType=3
EndPlot
</v>
      </c>
      <c r="AW32" t="str">
        <f ca="1">SUBSTITUTE(SUBSTITUTE(SUBSTITUTE(SUBSTITUTE($A$1,
"x_coord",AW$2),
"y_coord",$A32),
"t_type",'terrain type'!AV30),
"p_type", 'plot type'!AV30)
&amp; IF(LEFT(resources!AV30, 6) = "BONUS_", CHAR(9) &amp; "BonusType=" &amp; resources!AV30 &amp; CHAR(10), "")
&amp; IF('goody huts'!AV30, "	ImprovementType=IMPROVEMENT_GOODY_HUT" &amp; CHAR(10), "")
&amp; IF(ISBLANK(OFFSET('rivers (2)'!$A$1, 2 * (67 - $A32), 2 * AW$2 + 1)), "", SUBSTITUTE($C$1, "&lt;direc&gt;", RIGHT(OFFSET('rivers (2)'!$A$1, 2 * (67 - $A32), 2 * AW$2 + 1), 1)))
&amp; IF(ISBLANK(OFFSET('rivers (2)'!$A$1, 2 * (67 - $A32) + 1, 2 * AW$2)), "", SUBSTITUTE($D$1, "&lt;direc&gt;", RIGHT(OFFSET('rivers (2)'!$A$1, 2 * (67 - $A32) + 1, 2 * AW$2), 1)))
&amp; IF(ISBLANK('feature type'!AV30), "EndPlot", SUBSTITUTE(SUBSTITUTE(output!$B$1,
                   "f_type", 'feature type'!AV30),
                   "f_var", 'feature variety'!AV30))
&amp; CHAR(10)</f>
        <v xml:space="preserve">BeginPlot
	x=47,y=38
	TerrainType=TERRAIN_OCEAN
	PlotType=3
EndPlot
</v>
      </c>
      <c r="AX32" t="str">
        <f ca="1">SUBSTITUTE(SUBSTITUTE(SUBSTITUTE(SUBSTITUTE($A$1,
"x_coord",AX$2),
"y_coord",$A32),
"t_type",'terrain type'!AW30),
"p_type", 'plot type'!AW30)
&amp; IF(LEFT(resources!AW30, 6) = "BONUS_", CHAR(9) &amp; "BonusType=" &amp; resources!AW30 &amp; CHAR(10), "")
&amp; IF('goody huts'!AW30, "	ImprovementType=IMPROVEMENT_GOODY_HUT" &amp; CHAR(10), "")
&amp; IF(ISBLANK(OFFSET('rivers (2)'!$A$1, 2 * (67 - $A32), 2 * AX$2 + 1)), "", SUBSTITUTE($C$1, "&lt;direc&gt;", RIGHT(OFFSET('rivers (2)'!$A$1, 2 * (67 - $A32), 2 * AX$2 + 1), 1)))
&amp; IF(ISBLANK(OFFSET('rivers (2)'!$A$1, 2 * (67 - $A32) + 1, 2 * AX$2)), "", SUBSTITUTE($D$1, "&lt;direc&gt;", RIGHT(OFFSET('rivers (2)'!$A$1, 2 * (67 - $A32) + 1, 2 * AX$2), 1)))
&amp; IF(ISBLANK('feature type'!AW30), "EndPlot", SUBSTITUTE(SUBSTITUTE(output!$B$1,
                   "f_type", 'feature type'!AW30),
                   "f_var", 'feature variety'!AW30))
&amp; CHAR(10)</f>
        <v xml:space="preserve">BeginPlot
	x=48,y=38
	TerrainType=TERRAIN_OCEAN
	PlotType=3
EndPlot
</v>
      </c>
      <c r="AY32" t="str">
        <f ca="1">SUBSTITUTE(SUBSTITUTE(SUBSTITUTE(SUBSTITUTE($A$1,
"x_coord",AY$2),
"y_coord",$A32),
"t_type",'terrain type'!AX30),
"p_type", 'plot type'!AX30)
&amp; IF(LEFT(resources!AX30, 6) = "BONUS_", CHAR(9) &amp; "BonusType=" &amp; resources!AX30 &amp; CHAR(10), "")
&amp; IF('goody huts'!AX30, "	ImprovementType=IMPROVEMENT_GOODY_HUT" &amp; CHAR(10), "")
&amp; IF(ISBLANK(OFFSET('rivers (2)'!$A$1, 2 * (67 - $A32), 2 * AY$2 + 1)), "", SUBSTITUTE($C$1, "&lt;direc&gt;", RIGHT(OFFSET('rivers (2)'!$A$1, 2 * (67 - $A32), 2 * AY$2 + 1), 1)))
&amp; IF(ISBLANK(OFFSET('rivers (2)'!$A$1, 2 * (67 - $A32) + 1, 2 * AY$2)), "", SUBSTITUTE($D$1, "&lt;direc&gt;", RIGHT(OFFSET('rivers (2)'!$A$1, 2 * (67 - $A32) + 1, 2 * AY$2), 1)))
&amp; IF(ISBLANK('feature type'!AX30), "EndPlot", SUBSTITUTE(SUBSTITUTE(output!$B$1,
                   "f_type", 'feature type'!AX30),
                   "f_var", 'feature variety'!AX30))
&amp; CHAR(10)</f>
        <v xml:space="preserve">BeginPlot
	x=49,y=38
	TerrainType=TERRAIN_COAST
	PlotType=3
EndPlot
</v>
      </c>
      <c r="AZ32" t="str">
        <f ca="1">SUBSTITUTE(SUBSTITUTE(SUBSTITUTE(SUBSTITUTE($A$1,
"x_coord",AZ$2),
"y_coord",$A32),
"t_type",'terrain type'!AY30),
"p_type", 'plot type'!AY30)
&amp; IF(LEFT(resources!AY30, 6) = "BONUS_", CHAR(9) &amp; "BonusType=" &amp; resources!AY30 &amp; CHAR(10), "")
&amp; IF('goody huts'!AY30, "	ImprovementType=IMPROVEMENT_GOODY_HUT" &amp; CHAR(10), "")
&amp; IF(ISBLANK(OFFSET('rivers (2)'!$A$1, 2 * (67 - $A32), 2 * AZ$2 + 1)), "", SUBSTITUTE($C$1, "&lt;direc&gt;", RIGHT(OFFSET('rivers (2)'!$A$1, 2 * (67 - $A32), 2 * AZ$2 + 1), 1)))
&amp; IF(ISBLANK(OFFSET('rivers (2)'!$A$1, 2 * (67 - $A32) + 1, 2 * AZ$2)), "", SUBSTITUTE($D$1, "&lt;direc&gt;", RIGHT(OFFSET('rivers (2)'!$A$1, 2 * (67 - $A32) + 1, 2 * AZ$2), 1)))
&amp; IF(ISBLANK('feature type'!AY30), "EndPlot", SUBSTITUTE(SUBSTITUTE(output!$B$1,
                   "f_type", 'feature type'!AY30),
                   "f_var", 'feature variety'!AY30))
&amp; CHAR(10)</f>
        <v xml:space="preserve">BeginPlot
	x=50,y=38
	TerrainType=TERRAIN_COAST
	PlotType=3
EndPlot
</v>
      </c>
      <c r="BA32" t="str">
        <f ca="1">SUBSTITUTE(SUBSTITUTE(SUBSTITUTE(SUBSTITUTE($A$1,
"x_coord",BA$2),
"y_coord",$A32),
"t_type",'terrain type'!AZ30),
"p_type", 'plot type'!AZ30)
&amp; IF(LEFT(resources!AZ30, 6) = "BONUS_", CHAR(9) &amp; "BonusType=" &amp; resources!AZ30 &amp; CHAR(10), "")
&amp; IF('goody huts'!AZ30, "	ImprovementType=IMPROVEMENT_GOODY_HUT" &amp; CHAR(10), "")
&amp; IF(ISBLANK(OFFSET('rivers (2)'!$A$1, 2 * (67 - $A32), 2 * BA$2 + 1)), "", SUBSTITUTE($C$1, "&lt;direc&gt;", RIGHT(OFFSET('rivers (2)'!$A$1, 2 * (67 - $A32), 2 * BA$2 + 1), 1)))
&amp; IF(ISBLANK(OFFSET('rivers (2)'!$A$1, 2 * (67 - $A32) + 1, 2 * BA$2)), "", SUBSTITUTE($D$1, "&lt;direc&gt;", RIGHT(OFFSET('rivers (2)'!$A$1, 2 * (67 - $A32) + 1, 2 * BA$2), 1)))
&amp; IF(ISBLANK('feature type'!AZ30), "EndPlot", SUBSTITUTE(SUBSTITUTE(output!$B$1,
                   "f_type", 'feature type'!AZ30),
                   "f_var", 'feature variety'!AZ30))
&amp; CHAR(10)</f>
        <v xml:space="preserve">BeginPlot
	x=51,y=38
	TerrainType=TERRAIN_COAST
	PlotType=3
EndPlot
</v>
      </c>
      <c r="BB32" t="str">
        <f ca="1">SUBSTITUTE(SUBSTITUTE(SUBSTITUTE(SUBSTITUTE($A$1,
"x_coord",BB$2),
"y_coord",$A32),
"t_type",'terrain type'!BA30),
"p_type", 'plot type'!BA30)
&amp; IF(LEFT(resources!BA30, 6) = "BONUS_", CHAR(9) &amp; "BonusType=" &amp; resources!BA30 &amp; CHAR(10), "")
&amp; IF('goody huts'!BA30, "	ImprovementType=IMPROVEMENT_GOODY_HUT" &amp; CHAR(10), "")
&amp; IF(ISBLANK(OFFSET('rivers (2)'!$A$1, 2 * (67 - $A32), 2 * BB$2 + 1)), "", SUBSTITUTE($C$1, "&lt;direc&gt;", RIGHT(OFFSET('rivers (2)'!$A$1, 2 * (67 - $A32), 2 * BB$2 + 1), 1)))
&amp; IF(ISBLANK(OFFSET('rivers (2)'!$A$1, 2 * (67 - $A32) + 1, 2 * BB$2)), "", SUBSTITUTE($D$1, "&lt;direc&gt;", RIGHT(OFFSET('rivers (2)'!$A$1, 2 * (67 - $A32) + 1, 2 * BB$2), 1)))
&amp; IF(ISBLANK('feature type'!BA30), "EndPlot", SUBSTITUTE(SUBSTITUTE(output!$B$1,
                   "f_type", 'feature type'!BA30),
                   "f_var", 'feature variety'!BA30))
&amp; CHAR(10)</f>
        <v xml:space="preserve">BeginPlot
	x=52,y=38
	TerrainType=TERRAIN_COAST
	PlotType=3
EndPlot
</v>
      </c>
      <c r="BC32" t="str">
        <f ca="1">SUBSTITUTE(SUBSTITUTE(SUBSTITUTE(SUBSTITUTE($A$1,
"x_coord",BC$2),
"y_coord",$A32),
"t_type",'terrain type'!BB30),
"p_type", 'plot type'!BB30)
&amp; IF(LEFT(resources!BB30, 6) = "BONUS_", CHAR(9) &amp; "BonusType=" &amp; resources!BB30 &amp; CHAR(10), "")
&amp; IF('goody huts'!BB30, "	ImprovementType=IMPROVEMENT_GOODY_HUT" &amp; CHAR(10), "")
&amp; IF(ISBLANK(OFFSET('rivers (2)'!$A$1, 2 * (67 - $A32), 2 * BC$2 + 1)), "", SUBSTITUTE($C$1, "&lt;direc&gt;", RIGHT(OFFSET('rivers (2)'!$A$1, 2 * (67 - $A32), 2 * BC$2 + 1), 1)))
&amp; IF(ISBLANK(OFFSET('rivers (2)'!$A$1, 2 * (67 - $A32) + 1, 2 * BC$2)), "", SUBSTITUTE($D$1, "&lt;direc&gt;", RIGHT(OFFSET('rivers (2)'!$A$1, 2 * (67 - $A32) + 1, 2 * BC$2), 1)))
&amp; IF(ISBLANK('feature type'!BB30), "EndPlot", SUBSTITUTE(SUBSTITUTE(output!$B$1,
                   "f_type", 'feature type'!BB30),
                   "f_var", 'feature variety'!BB30))
&amp; CHAR(10)</f>
        <v xml:space="preserve">BeginPlot
	x=53,y=38
	TerrainType=TERRAIN_COAST
	PlotType=3
EndPlot
</v>
      </c>
      <c r="BD32" t="str">
        <f ca="1">SUBSTITUTE(SUBSTITUTE(SUBSTITUTE(SUBSTITUTE($A$1,
"x_coord",BD$2),
"y_coord",$A32),
"t_type",'terrain type'!BC30),
"p_type", 'plot type'!BC30)
&amp; IF(LEFT(resources!BC30, 6) = "BONUS_", CHAR(9) &amp; "BonusType=" &amp; resources!BC30 &amp; CHAR(10), "")
&amp; IF('goody huts'!BC30, "	ImprovementType=IMPROVEMENT_GOODY_HUT" &amp; CHAR(10), "")
&amp; IF(ISBLANK(OFFSET('rivers (2)'!$A$1, 2 * (67 - $A32), 2 * BD$2 + 1)), "", SUBSTITUTE($C$1, "&lt;direc&gt;", RIGHT(OFFSET('rivers (2)'!$A$1, 2 * (67 - $A32), 2 * BD$2 + 1), 1)))
&amp; IF(ISBLANK(OFFSET('rivers (2)'!$A$1, 2 * (67 - $A32) + 1, 2 * BD$2)), "", SUBSTITUTE($D$1, "&lt;direc&gt;", RIGHT(OFFSET('rivers (2)'!$A$1, 2 * (67 - $A32) + 1, 2 * BD$2), 1)))
&amp; IF(ISBLANK('feature type'!BC30), "EndPlot", SUBSTITUTE(SUBSTITUTE(output!$B$1,
                   "f_type", 'feature type'!BC30),
                   "f_var", 'feature variety'!BC30))
&amp; CHAR(10)</f>
        <v xml:space="preserve">BeginPlot
	x=54,y=38
	TerrainType=TERRAIN_COAST
	PlotType=3
EndPlot
</v>
      </c>
      <c r="BE32" t="str">
        <f ca="1">SUBSTITUTE(SUBSTITUTE(SUBSTITUTE(SUBSTITUTE($A$1,
"x_coord",BE$2),
"y_coord",$A32),
"t_type",'terrain type'!BD30),
"p_type", 'plot type'!BD30)
&amp; IF(LEFT(resources!BD30, 6) = "BONUS_", CHAR(9) &amp; "BonusType=" &amp; resources!BD30 &amp; CHAR(10), "")
&amp; IF('goody huts'!BD30, "	ImprovementType=IMPROVEMENT_GOODY_HUT" &amp; CHAR(10), "")
&amp; IF(ISBLANK(OFFSET('rivers (2)'!$A$1, 2 * (67 - $A32), 2 * BE$2 + 1)), "", SUBSTITUTE($C$1, "&lt;direc&gt;", RIGHT(OFFSET('rivers (2)'!$A$1, 2 * (67 - $A32), 2 * BE$2 + 1), 1)))
&amp; IF(ISBLANK(OFFSET('rivers (2)'!$A$1, 2 * (67 - $A32) + 1, 2 * BE$2)), "", SUBSTITUTE($D$1, "&lt;direc&gt;", RIGHT(OFFSET('rivers (2)'!$A$1, 2 * (67 - $A32) + 1, 2 * BE$2), 1)))
&amp; IF(ISBLANK('feature type'!BD30), "EndPlot", SUBSTITUTE(SUBSTITUTE(output!$B$1,
                   "f_type", 'feature type'!BD30),
                   "f_var", 'feature variety'!BD30))
&amp; CHAR(10)</f>
        <v xml:space="preserve">BeginPlot
	x=55,y=38
	TerrainType=TERRAIN_COAST
	PlotType=3
EndPlot
</v>
      </c>
      <c r="BF32" t="str">
        <f ca="1">SUBSTITUTE(SUBSTITUTE(SUBSTITUTE(SUBSTITUTE($A$1,
"x_coord",BF$2),
"y_coord",$A32),
"t_type",'terrain type'!BE30),
"p_type", 'plot type'!BE30)
&amp; IF(LEFT(resources!BE30, 6) = "BONUS_", CHAR(9) &amp; "BonusType=" &amp; resources!BE30 &amp; CHAR(10), "")
&amp; IF('goody huts'!BE30, "	ImprovementType=IMPROVEMENT_GOODY_HUT" &amp; CHAR(10), "")
&amp; IF(ISBLANK(OFFSET('rivers (2)'!$A$1, 2 * (67 - $A32), 2 * BF$2 + 1)), "", SUBSTITUTE($C$1, "&lt;direc&gt;", RIGHT(OFFSET('rivers (2)'!$A$1, 2 * (67 - $A32), 2 * BF$2 + 1), 1)))
&amp; IF(ISBLANK(OFFSET('rivers (2)'!$A$1, 2 * (67 - $A32) + 1, 2 * BF$2)), "", SUBSTITUTE($D$1, "&lt;direc&gt;", RIGHT(OFFSET('rivers (2)'!$A$1, 2 * (67 - $A32) + 1, 2 * BF$2), 1)))
&amp; IF(ISBLANK('feature type'!BE30), "EndPlot", SUBSTITUTE(SUBSTITUTE(output!$B$1,
                   "f_type", 'feature type'!BE30),
                   "f_var", 'feature variety'!BE30))
&amp; CHAR(10)</f>
        <v xml:space="preserve">BeginPlot
	x=56,y=38
	TerrainType=TERRAIN_COAST
	PlotType=3
EndPlot
</v>
      </c>
      <c r="BG32" t="str">
        <f ca="1">SUBSTITUTE(SUBSTITUTE(SUBSTITUTE(SUBSTITUTE($A$1,
"x_coord",BG$2),
"y_coord",$A32),
"t_type",'terrain type'!BF30),
"p_type", 'plot type'!BF30)
&amp; IF(LEFT(resources!BF30, 6) = "BONUS_", CHAR(9) &amp; "BonusType=" &amp; resources!BF30 &amp; CHAR(10), "")
&amp; IF('goody huts'!BF30, "	ImprovementType=IMPROVEMENT_GOODY_HUT" &amp; CHAR(10), "")
&amp; IF(ISBLANK(OFFSET('rivers (2)'!$A$1, 2 * (67 - $A32), 2 * BG$2 + 1)), "", SUBSTITUTE($C$1, "&lt;direc&gt;", RIGHT(OFFSET('rivers (2)'!$A$1, 2 * (67 - $A32), 2 * BG$2 + 1), 1)))
&amp; IF(ISBLANK(OFFSET('rivers (2)'!$A$1, 2 * (67 - $A32) + 1, 2 * BG$2)), "", SUBSTITUTE($D$1, "&lt;direc&gt;", RIGHT(OFFSET('rivers (2)'!$A$1, 2 * (67 - $A32) + 1, 2 * BG$2), 1)))
&amp; IF(ISBLANK('feature type'!BF30), "EndPlot", SUBSTITUTE(SUBSTITUTE(output!$B$1,
                   "f_type", 'feature type'!BF30),
                   "f_var", 'feature variety'!BF30))
&amp; CHAR(10)</f>
        <v xml:space="preserve">BeginPlot
	x=57,y=38
	TerrainType=TERRAIN_COAST
	PlotType=3
EndPlot
</v>
      </c>
      <c r="BH32" t="str">
        <f ca="1">SUBSTITUTE(SUBSTITUTE(SUBSTITUTE(SUBSTITUTE($A$1,
"x_coord",BH$2),
"y_coord",$A32),
"t_type",'terrain type'!BG30),
"p_type", 'plot type'!BG30)
&amp; IF(LEFT(resources!BG30, 6) = "BONUS_", CHAR(9) &amp; "BonusType=" &amp; resources!BG30 &amp; CHAR(10), "")
&amp; IF('goody huts'!BG30, "	ImprovementType=IMPROVEMENT_GOODY_HUT" &amp; CHAR(10), "")
&amp; IF(ISBLANK(OFFSET('rivers (2)'!$A$1, 2 * (67 - $A32), 2 * BH$2 + 1)), "", SUBSTITUTE($C$1, "&lt;direc&gt;", RIGHT(OFFSET('rivers (2)'!$A$1, 2 * (67 - $A32), 2 * BH$2 + 1), 1)))
&amp; IF(ISBLANK(OFFSET('rivers (2)'!$A$1, 2 * (67 - $A32) + 1, 2 * BH$2)), "", SUBSTITUTE($D$1, "&lt;direc&gt;", RIGHT(OFFSET('rivers (2)'!$A$1, 2 * (67 - $A32) + 1, 2 * BH$2), 1)))
&amp; IF(ISBLANK('feature type'!BG30), "EndPlot", SUBSTITUTE(SUBSTITUTE(output!$B$1,
                   "f_type", 'feature type'!BG30),
                   "f_var", 'feature variety'!BG30))
&amp; CHAR(10)</f>
        <v xml:space="preserve">BeginPlot
	x=58,y=38
	TerrainType=TERRAIN_COAST
	PlotType=3
EndPlot
</v>
      </c>
      <c r="BI32" t="str">
        <f ca="1">SUBSTITUTE(SUBSTITUTE(SUBSTITUTE(SUBSTITUTE($A$1,
"x_coord",BI$2),
"y_coord",$A32),
"t_type",'terrain type'!BH30),
"p_type", 'plot type'!BH30)
&amp; IF(LEFT(resources!BH30, 6) = "BONUS_", CHAR(9) &amp; "BonusType=" &amp; resources!BH30 &amp; CHAR(10), "")
&amp; IF('goody huts'!BH30, "	ImprovementType=IMPROVEMENT_GOODY_HUT" &amp; CHAR(10), "")
&amp; IF(ISBLANK(OFFSET('rivers (2)'!$A$1, 2 * (67 - $A32), 2 * BI$2 + 1)), "", SUBSTITUTE($C$1, "&lt;direc&gt;", RIGHT(OFFSET('rivers (2)'!$A$1, 2 * (67 - $A32), 2 * BI$2 + 1), 1)))
&amp; IF(ISBLANK(OFFSET('rivers (2)'!$A$1, 2 * (67 - $A32) + 1, 2 * BI$2)), "", SUBSTITUTE($D$1, "&lt;direc&gt;", RIGHT(OFFSET('rivers (2)'!$A$1, 2 * (67 - $A32) + 1, 2 * BI$2), 1)))
&amp; IF(ISBLANK('feature type'!BH30), "EndPlot", SUBSTITUTE(SUBSTITUTE(output!$B$1,
                   "f_type", 'feature type'!BH30),
                   "f_var", 'feature variety'!BH30))
&amp; CHAR(10)</f>
        <v xml:space="preserve">BeginPlot
	x=59,y=38
	TerrainType=TERRAIN_COAST
	PlotType=3
EndPlot
</v>
      </c>
      <c r="BJ32" t="str">
        <f ca="1">SUBSTITUTE(SUBSTITUTE(SUBSTITUTE(SUBSTITUTE($A$1,
"x_coord",BJ$2),
"y_coord",$A32),
"t_type",'terrain type'!BI30),
"p_type", 'plot type'!BI30)
&amp; IF(LEFT(resources!BI30, 6) = "BONUS_", CHAR(9) &amp; "BonusType=" &amp; resources!BI30 &amp; CHAR(10), "")
&amp; IF('goody huts'!BI30, "	ImprovementType=IMPROVEMENT_GOODY_HUT" &amp; CHAR(10), "")
&amp; IF(ISBLANK(OFFSET('rivers (2)'!$A$1, 2 * (67 - $A32), 2 * BJ$2 + 1)), "", SUBSTITUTE($C$1, "&lt;direc&gt;", RIGHT(OFFSET('rivers (2)'!$A$1, 2 * (67 - $A32), 2 * BJ$2 + 1), 1)))
&amp; IF(ISBLANK(OFFSET('rivers (2)'!$A$1, 2 * (67 - $A32) + 1, 2 * BJ$2)), "", SUBSTITUTE($D$1, "&lt;direc&gt;", RIGHT(OFFSET('rivers (2)'!$A$1, 2 * (67 - $A32) + 1, 2 * BJ$2), 1)))
&amp; IF(ISBLANK('feature type'!BI30), "EndPlot", SUBSTITUTE(SUBSTITUTE(output!$B$1,
                   "f_type", 'feature type'!BI30),
                   "f_var", 'feature variety'!BI30))
&amp; CHAR(10)</f>
        <v xml:space="preserve">BeginPlot
	x=60,y=38
	TerrainType=TERRAIN_COAST
	PlotType=3
EndPlot
</v>
      </c>
      <c r="BK32" t="str">
        <f ca="1">SUBSTITUTE(SUBSTITUTE(SUBSTITUTE(SUBSTITUTE($A$1,
"x_coord",BK$2),
"y_coord",$A32),
"t_type",'terrain type'!BJ30),
"p_type", 'plot type'!BJ30)
&amp; IF(LEFT(resources!BJ30, 6) = "BONUS_", CHAR(9) &amp; "BonusType=" &amp; resources!BJ30 &amp; CHAR(10), "")
&amp; IF('goody huts'!BJ30, "	ImprovementType=IMPROVEMENT_GOODY_HUT" &amp; CHAR(10), "")
&amp; IF(ISBLANK(OFFSET('rivers (2)'!$A$1, 2 * (67 - $A32), 2 * BK$2 + 1)), "", SUBSTITUTE($C$1, "&lt;direc&gt;", RIGHT(OFFSET('rivers (2)'!$A$1, 2 * (67 - $A32), 2 * BK$2 + 1), 1)))
&amp; IF(ISBLANK(OFFSET('rivers (2)'!$A$1, 2 * (67 - $A32) + 1, 2 * BK$2)), "", SUBSTITUTE($D$1, "&lt;direc&gt;", RIGHT(OFFSET('rivers (2)'!$A$1, 2 * (67 - $A32) + 1, 2 * BK$2), 1)))
&amp; IF(ISBLANK('feature type'!BJ30), "EndPlot", SUBSTITUTE(SUBSTITUTE(output!$B$1,
                   "f_type", 'feature type'!BJ30),
                   "f_var", 'feature variety'!BJ30))
&amp; CHAR(10)</f>
        <v xml:space="preserve">BeginPlot
	x=61,y=38
	TerrainType=TERRAIN_COAST
	PlotType=3
EndPlot
</v>
      </c>
      <c r="BL32" t="str">
        <f ca="1">SUBSTITUTE(SUBSTITUTE(SUBSTITUTE(SUBSTITUTE($A$1,
"x_coord",BL$2),
"y_coord",$A32),
"t_type",'terrain type'!BK30),
"p_type", 'plot type'!BK30)
&amp; IF(LEFT(resources!BK30, 6) = "BONUS_", CHAR(9) &amp; "BonusType=" &amp; resources!BK30 &amp; CHAR(10), "")
&amp; IF('goody huts'!BK30, "	ImprovementType=IMPROVEMENT_GOODY_HUT" &amp; CHAR(10), "")
&amp; IF(ISBLANK(OFFSET('rivers (2)'!$A$1, 2 * (67 - $A32), 2 * BL$2 + 1)), "", SUBSTITUTE($C$1, "&lt;direc&gt;", RIGHT(OFFSET('rivers (2)'!$A$1, 2 * (67 - $A32), 2 * BL$2 + 1), 1)))
&amp; IF(ISBLANK(OFFSET('rivers (2)'!$A$1, 2 * (67 - $A32) + 1, 2 * BL$2)), "", SUBSTITUTE($D$1, "&lt;direc&gt;", RIGHT(OFFSET('rivers (2)'!$A$1, 2 * (67 - $A32) + 1, 2 * BL$2), 1)))
&amp; IF(ISBLANK('feature type'!BK30), "EndPlot", SUBSTITUTE(SUBSTITUTE(output!$B$1,
                   "f_type", 'feature type'!BK30),
                   "f_var", 'feature variety'!BK30))
&amp; CHAR(10)</f>
        <v xml:space="preserve">BeginPlot
	x=62,y=38
	TerrainType=TERRAIN_COAST
	PlotType=3
EndPlot
</v>
      </c>
      <c r="BM32" t="str">
        <f ca="1">SUBSTITUTE(SUBSTITUTE(SUBSTITUTE(SUBSTITUTE($A$1,
"x_coord",BM$2),
"y_coord",$A32),
"t_type",'terrain type'!BL30),
"p_type", 'plot type'!BL30)
&amp; IF(LEFT(resources!BL30, 6) = "BONUS_", CHAR(9) &amp; "BonusType=" &amp; resources!BL30 &amp; CHAR(10), "")
&amp; IF('goody huts'!BL30, "	ImprovementType=IMPROVEMENT_GOODY_HUT" &amp; CHAR(10), "")
&amp; IF(ISBLANK(OFFSET('rivers (2)'!$A$1, 2 * (67 - $A32), 2 * BM$2 + 1)), "", SUBSTITUTE($C$1, "&lt;direc&gt;", RIGHT(OFFSET('rivers (2)'!$A$1, 2 * (67 - $A32), 2 * BM$2 + 1), 1)))
&amp; IF(ISBLANK(OFFSET('rivers (2)'!$A$1, 2 * (67 - $A32) + 1, 2 * BM$2)), "", SUBSTITUTE($D$1, "&lt;direc&gt;", RIGHT(OFFSET('rivers (2)'!$A$1, 2 * (67 - $A32) + 1, 2 * BM$2), 1)))
&amp; IF(ISBLANK('feature type'!BL30), "EndPlot", SUBSTITUTE(SUBSTITUTE(output!$B$1,
                   "f_type", 'feature type'!BL30),
                   "f_var", 'feature variety'!BL30))
&amp; CHAR(10)</f>
        <v xml:space="preserve">BeginPlot
	x=63,y=38
	TerrainType=TERRAIN_COAST
	PlotType=3
EndPlot
</v>
      </c>
      <c r="BN32" t="str">
        <f ca="1">SUBSTITUTE(SUBSTITUTE(SUBSTITUTE(SUBSTITUTE($A$1,
"x_coord",BN$2),
"y_coord",$A32),
"t_type",'terrain type'!BM30),
"p_type", 'plot type'!BM30)
&amp; IF(LEFT(resources!BM30, 6) = "BONUS_", CHAR(9) &amp; "BonusType=" &amp; resources!BM30 &amp; CHAR(10), "")
&amp; IF('goody huts'!BM30, "	ImprovementType=IMPROVEMENT_GOODY_HUT" &amp; CHAR(10), "")
&amp; IF(ISBLANK(OFFSET('rivers (2)'!$A$1, 2 * (67 - $A32), 2 * BN$2 + 1)), "", SUBSTITUTE($C$1, "&lt;direc&gt;", RIGHT(OFFSET('rivers (2)'!$A$1, 2 * (67 - $A32), 2 * BN$2 + 1), 1)))
&amp; IF(ISBLANK(OFFSET('rivers (2)'!$A$1, 2 * (67 - $A32) + 1, 2 * BN$2)), "", SUBSTITUTE($D$1, "&lt;direc&gt;", RIGHT(OFFSET('rivers (2)'!$A$1, 2 * (67 - $A32) + 1, 2 * BN$2), 1)))
&amp; IF(ISBLANK('feature type'!BM30), "EndPlot", SUBSTITUTE(SUBSTITUTE(output!$B$1,
                   "f_type", 'feature type'!BM30),
                   "f_var", 'feature variety'!BM30))
&amp; CHAR(10)</f>
        <v xml:space="preserve">BeginPlot
	x=64,y=38
	TerrainType=TERRAIN_COAST
	PlotType=3
EndPlot
</v>
      </c>
      <c r="BO32" t="str">
        <f ca="1">SUBSTITUTE(SUBSTITUTE(SUBSTITUTE(SUBSTITUTE($A$1,
"x_coord",BO$2),
"y_coord",$A32),
"t_type",'terrain type'!BN30),
"p_type", 'plot type'!BN30)
&amp; IF(LEFT(resources!BN30, 6) = "BONUS_", CHAR(9) &amp; "BonusType=" &amp; resources!BN30 &amp; CHAR(10), "")
&amp; IF('goody huts'!BN30, "	ImprovementType=IMPROVEMENT_GOODY_HUT" &amp; CHAR(10), "")
&amp; IF(ISBLANK(OFFSET('rivers (2)'!$A$1, 2 * (67 - $A32), 2 * BO$2 + 1)), "", SUBSTITUTE($C$1, "&lt;direc&gt;", RIGHT(OFFSET('rivers (2)'!$A$1, 2 * (67 - $A32), 2 * BO$2 + 1), 1)))
&amp; IF(ISBLANK(OFFSET('rivers (2)'!$A$1, 2 * (67 - $A32) + 1, 2 * BO$2)), "", SUBSTITUTE($D$1, "&lt;direc&gt;", RIGHT(OFFSET('rivers (2)'!$A$1, 2 * (67 - $A32) + 1, 2 * BO$2), 1)))
&amp; IF(ISBLANK('feature type'!BN30), "EndPlot", SUBSTITUTE(SUBSTITUTE(output!$B$1,
                   "f_type", 'feature type'!BN30),
                   "f_var", 'feature variety'!BN30))
&amp; CHAR(10)</f>
        <v xml:space="preserve">BeginPlot
	x=65,y=38
	TerrainType=TERRAIN_COAST
	PlotType=3
	BonusType=BONUS_OIL
EndPlot
</v>
      </c>
      <c r="BP32" t="str">
        <f ca="1">SUBSTITUTE(SUBSTITUTE(SUBSTITUTE(SUBSTITUTE($A$1,
"x_coord",BP$2),
"y_coord",$A32),
"t_type",'terrain type'!BO30),
"p_type", 'plot type'!BO30)
&amp; IF(LEFT(resources!BO30, 6) = "BONUS_", CHAR(9) &amp; "BonusType=" &amp; resources!BO30 &amp; CHAR(10), "")
&amp; IF('goody huts'!BO30, "	ImprovementType=IMPROVEMENT_GOODY_HUT" &amp; CHAR(10), "")
&amp; IF(ISBLANK(OFFSET('rivers (2)'!$A$1, 2 * (67 - $A32), 2 * BP$2 + 1)), "", SUBSTITUTE($C$1, "&lt;direc&gt;", RIGHT(OFFSET('rivers (2)'!$A$1, 2 * (67 - $A32), 2 * BP$2 + 1), 1)))
&amp; IF(ISBLANK(OFFSET('rivers (2)'!$A$1, 2 * (67 - $A32) + 1, 2 * BP$2)), "", SUBSTITUTE($D$1, "&lt;direc&gt;", RIGHT(OFFSET('rivers (2)'!$A$1, 2 * (67 - $A32) + 1, 2 * BP$2), 1)))
&amp; IF(ISBLANK('feature type'!BO30), "EndPlot", SUBSTITUTE(SUBSTITUTE(output!$B$1,
                   "f_type", 'feature type'!BO30),
                   "f_var", 'feature variety'!BO30))
&amp; CHAR(10)</f>
        <v xml:space="preserve">BeginPlot
	x=66,y=38
	TerrainType=TERRAIN_COAST
	PlotType=3
EndPlot
</v>
      </c>
      <c r="BQ32" t="str">
        <f ca="1">SUBSTITUTE(SUBSTITUTE(SUBSTITUTE(SUBSTITUTE($A$1,
"x_coord",BQ$2),
"y_coord",$A32),
"t_type",'terrain type'!BP30),
"p_type", 'plot type'!BP30)
&amp; IF(LEFT(resources!BP30, 6) = "BONUS_", CHAR(9) &amp; "BonusType=" &amp; resources!BP30 &amp; CHAR(10), "")
&amp; IF('goody huts'!BP30, "	ImprovementType=IMPROVEMENT_GOODY_HUT" &amp; CHAR(10), "")
&amp; IF(ISBLANK(OFFSET('rivers (2)'!$A$1, 2 * (67 - $A32), 2 * BQ$2 + 1)), "", SUBSTITUTE($C$1, "&lt;direc&gt;", RIGHT(OFFSET('rivers (2)'!$A$1, 2 * (67 - $A32), 2 * BQ$2 + 1), 1)))
&amp; IF(ISBLANK(OFFSET('rivers (2)'!$A$1, 2 * (67 - $A32) + 1, 2 * BQ$2)), "", SUBSTITUTE($D$1, "&lt;direc&gt;", RIGHT(OFFSET('rivers (2)'!$A$1, 2 * (67 - $A32) + 1, 2 * BQ$2), 1)))
&amp; IF(ISBLANK('feature type'!BP30), "EndPlot", SUBSTITUTE(SUBSTITUTE(output!$B$1,
                   "f_type", 'feature type'!BP30),
                   "f_var", 'feature variety'!BP30))
&amp; CHAR(10)</f>
        <v xml:space="preserve">BeginPlot
	x=67,y=38
	TerrainType=TERRAIN_COAST
	PlotType=3
EndPlot
</v>
      </c>
      <c r="BR32" t="str">
        <f ca="1">SUBSTITUTE(SUBSTITUTE(SUBSTITUTE(SUBSTITUTE($A$1,
"x_coord",BR$2),
"y_coord",$A32),
"t_type",'terrain type'!BQ30),
"p_type", 'plot type'!BQ30)
&amp; IF(LEFT(resources!BQ30, 6) = "BONUS_", CHAR(9) &amp; "BonusType=" &amp; resources!BQ30 &amp; CHAR(10), "")
&amp; IF('goody huts'!BQ30, "	ImprovementType=IMPROVEMENT_GOODY_HUT" &amp; CHAR(10), "")
&amp; IF(ISBLANK(OFFSET('rivers (2)'!$A$1, 2 * (67 - $A32), 2 * BR$2 + 1)), "", SUBSTITUTE($C$1, "&lt;direc&gt;", RIGHT(OFFSET('rivers (2)'!$A$1, 2 * (67 - $A32), 2 * BR$2 + 1), 1)))
&amp; IF(ISBLANK(OFFSET('rivers (2)'!$A$1, 2 * (67 - $A32) + 1, 2 * BR$2)), "", SUBSTITUTE($D$1, "&lt;direc&gt;", RIGHT(OFFSET('rivers (2)'!$A$1, 2 * (67 - $A32) + 1, 2 * BR$2), 1)))
&amp; IF(ISBLANK('feature type'!BQ30), "EndPlot", SUBSTITUTE(SUBSTITUTE(output!$B$1,
                   "f_type", 'feature type'!BQ30),
                   "f_var", 'feature variety'!BQ30))
&amp; CHAR(10)</f>
        <v xml:space="preserve">BeginPlot
	x=68,y=38
	TerrainType=TERRAIN_COAST
	PlotType=3
EndPlot
</v>
      </c>
      <c r="BS32" t="str">
        <f ca="1">SUBSTITUTE(SUBSTITUTE(SUBSTITUTE(SUBSTITUTE($A$1,
"x_coord",BS$2),
"y_coord",$A32),
"t_type",'terrain type'!BR30),
"p_type", 'plot type'!BR30)
&amp; IF(LEFT(resources!BR30, 6) = "BONUS_", CHAR(9) &amp; "BonusType=" &amp; resources!BR30 &amp; CHAR(10), "")
&amp; IF('goody huts'!BR30, "	ImprovementType=IMPROVEMENT_GOODY_HUT" &amp; CHAR(10), "")
&amp; IF(ISBLANK(OFFSET('rivers (2)'!$A$1, 2 * (67 - $A32), 2 * BS$2 + 1)), "", SUBSTITUTE($C$1, "&lt;direc&gt;", RIGHT(OFFSET('rivers (2)'!$A$1, 2 * (67 - $A32), 2 * BS$2 + 1), 1)))
&amp; IF(ISBLANK(OFFSET('rivers (2)'!$A$1, 2 * (67 - $A32) + 1, 2 * BS$2)), "", SUBSTITUTE($D$1, "&lt;direc&gt;", RIGHT(OFFSET('rivers (2)'!$A$1, 2 * (67 - $A32) + 1, 2 * BS$2), 1)))
&amp; IF(ISBLANK('feature type'!BR30), "EndPlot", SUBSTITUTE(SUBSTITUTE(output!$B$1,
                   "f_type", 'feature type'!BR30),
                   "f_var", 'feature variety'!BR30))
&amp; CHAR(10)</f>
        <v xml:space="preserve">BeginPlot
	x=69,y=38
	TerrainType=TERRAIN_COAST
	PlotType=3
EndPlot
</v>
      </c>
      <c r="BT32" t="str">
        <f ca="1">SUBSTITUTE(SUBSTITUTE(SUBSTITUTE(SUBSTITUTE($A$1,
"x_coord",BT$2),
"y_coord",$A32),
"t_type",'terrain type'!BS30),
"p_type", 'plot type'!BS30)
&amp; IF(LEFT(resources!BS30, 6) = "BONUS_", CHAR(9) &amp; "BonusType=" &amp; resources!BS30 &amp; CHAR(10), "")
&amp; IF('goody huts'!BS30, "	ImprovementType=IMPROVEMENT_GOODY_HUT" &amp; CHAR(10), "")
&amp; IF(ISBLANK(OFFSET('rivers (2)'!$A$1, 2 * (67 - $A32), 2 * BT$2 + 1)), "", SUBSTITUTE($C$1, "&lt;direc&gt;", RIGHT(OFFSET('rivers (2)'!$A$1, 2 * (67 - $A32), 2 * BT$2 + 1), 1)))
&amp; IF(ISBLANK(OFFSET('rivers (2)'!$A$1, 2 * (67 - $A32) + 1, 2 * BT$2)), "", SUBSTITUTE($D$1, "&lt;direc&gt;", RIGHT(OFFSET('rivers (2)'!$A$1, 2 * (67 - $A32) + 1, 2 * BT$2), 1)))
&amp; IF(ISBLANK('feature type'!BS30), "EndPlot", SUBSTITUTE(SUBSTITUTE(output!$B$1,
                   "f_type", 'feature type'!BS30),
                   "f_var", 'feature variety'!BS30))
&amp; CHAR(10)</f>
        <v xml:space="preserve">BeginPlot
	x=70,y=38
	TerrainType=TERRAIN_COAST
	PlotType=3
EndPlot
</v>
      </c>
      <c r="BU32" t="str">
        <f ca="1">SUBSTITUTE(SUBSTITUTE(SUBSTITUTE(SUBSTITUTE($A$1,
"x_coord",BU$2),
"y_coord",$A32),
"t_type",'terrain type'!BT30),
"p_type", 'plot type'!BT30)
&amp; IF(LEFT(resources!BT30, 6) = "BONUS_", CHAR(9) &amp; "BonusType=" &amp; resources!BT30 &amp; CHAR(10), "")
&amp; IF('goody huts'!BT30, "	ImprovementType=IMPROVEMENT_GOODY_HUT" &amp; CHAR(10), "")
&amp; IF(ISBLANK(OFFSET('rivers (2)'!$A$1, 2 * (67 - $A32), 2 * BU$2 + 1)), "", SUBSTITUTE($C$1, "&lt;direc&gt;", RIGHT(OFFSET('rivers (2)'!$A$1, 2 * (67 - $A32), 2 * BU$2 + 1), 1)))
&amp; IF(ISBLANK(OFFSET('rivers (2)'!$A$1, 2 * (67 - $A32) + 1, 2 * BU$2)), "", SUBSTITUTE($D$1, "&lt;direc&gt;", RIGHT(OFFSET('rivers (2)'!$A$1, 2 * (67 - $A32) + 1, 2 * BU$2), 1)))
&amp; IF(ISBLANK('feature type'!BT30), "EndPlot", SUBSTITUTE(SUBSTITUTE(output!$B$1,
                   "f_type", 'feature type'!BT30),
                   "f_var", 'feature variety'!BT30))
&amp; CHAR(10)</f>
        <v xml:space="preserve">BeginPlot
	x=71,y=38
	TerrainType=TERRAIN_PLAINS
	PlotType=1
	FeatureType=FEATURE_FOREST, FeatureVariety=0
EndPlot
</v>
      </c>
      <c r="BV32" t="str">
        <f ca="1">SUBSTITUTE(SUBSTITUTE(SUBSTITUTE(SUBSTITUTE($A$1,
"x_coord",BV$2),
"y_coord",$A32),
"t_type",'terrain type'!BU30),
"p_type", 'plot type'!BU30)
&amp; IF(LEFT(resources!BU30, 6) = "BONUS_", CHAR(9) &amp; "BonusType=" &amp; resources!BU30 &amp; CHAR(10), "")
&amp; IF('goody huts'!BU30, "	ImprovementType=IMPROVEMENT_GOODY_HUT" &amp; CHAR(10), "")
&amp; IF(ISBLANK(OFFSET('rivers (2)'!$A$1, 2 * (67 - $A32), 2 * BV$2 + 1)), "", SUBSTITUTE($C$1, "&lt;direc&gt;", RIGHT(OFFSET('rivers (2)'!$A$1, 2 * (67 - $A32), 2 * BV$2 + 1), 1)))
&amp; IF(ISBLANK(OFFSET('rivers (2)'!$A$1, 2 * (67 - $A32) + 1, 2 * BV$2)), "", SUBSTITUTE($D$1, "&lt;direc&gt;", RIGHT(OFFSET('rivers (2)'!$A$1, 2 * (67 - $A32) + 1, 2 * BV$2), 1)))
&amp; IF(ISBLANK('feature type'!BU30), "EndPlot", SUBSTITUTE(SUBSTITUTE(output!$B$1,
                   "f_type", 'feature type'!BU30),
                   "f_var", 'feature variety'!BU30))
&amp; CHAR(10)</f>
        <v xml:space="preserve">BeginPlot
	x=72,y=38
	TerrainType=TERRAIN_PLAINS
	PlotType=1
	FeatureType=FEATURE_FOREST, FeatureVariety=0
EndPlot
</v>
      </c>
      <c r="BW32" t="str">
        <f ca="1">SUBSTITUTE(SUBSTITUTE(SUBSTITUTE(SUBSTITUTE($A$1,
"x_coord",BW$2),
"y_coord",$A32),
"t_type",'terrain type'!BV30),
"p_type", 'plot type'!BV30)
&amp; IF(LEFT(resources!BV30, 6) = "BONUS_", CHAR(9) &amp; "BonusType=" &amp; resources!BV30 &amp; CHAR(10), "")
&amp; IF('goody huts'!BV30, "	ImprovementType=IMPROVEMENT_GOODY_HUT" &amp; CHAR(10), "")
&amp; IF(ISBLANK(OFFSET('rivers (2)'!$A$1, 2 * (67 - $A32), 2 * BW$2 + 1)), "", SUBSTITUTE($C$1, "&lt;direc&gt;", RIGHT(OFFSET('rivers (2)'!$A$1, 2 * (67 - $A32), 2 * BW$2 + 1), 1)))
&amp; IF(ISBLANK(OFFSET('rivers (2)'!$A$1, 2 * (67 - $A32) + 1, 2 * BW$2)), "", SUBSTITUTE($D$1, "&lt;direc&gt;", RIGHT(OFFSET('rivers (2)'!$A$1, 2 * (67 - $A32) + 1, 2 * BW$2), 1)))
&amp; IF(ISBLANK('feature type'!BV30), "EndPlot", SUBSTITUTE(SUBSTITUTE(output!$B$1,
                   "f_type", 'feature type'!BV30),
                   "f_var", 'feature variety'!BV30))
&amp; CHAR(10)</f>
        <v xml:space="preserve">BeginPlot
	x=73,y=38
	TerrainType=TERRAIN_OCEAN
	PlotType=3
EndPlot
</v>
      </c>
      <c r="BX32" t="str">
        <f ca="1">SUBSTITUTE(SUBSTITUTE(SUBSTITUTE(SUBSTITUTE($A$1,
"x_coord",BX$2),
"y_coord",$A32),
"t_type",'terrain type'!BW30),
"p_type", 'plot type'!BW30)
&amp; IF(LEFT(resources!BW30, 6) = "BONUS_", CHAR(9) &amp; "BonusType=" &amp; resources!BW30 &amp; CHAR(10), "")
&amp; IF('goody huts'!BW30, "	ImprovementType=IMPROVEMENT_GOODY_HUT" &amp; CHAR(10), "")
&amp; IF(ISBLANK(OFFSET('rivers (2)'!$A$1, 2 * (67 - $A32), 2 * BX$2 + 1)), "", SUBSTITUTE($C$1, "&lt;direc&gt;", RIGHT(OFFSET('rivers (2)'!$A$1, 2 * (67 - $A32), 2 * BX$2 + 1), 1)))
&amp; IF(ISBLANK(OFFSET('rivers (2)'!$A$1, 2 * (67 - $A32) + 1, 2 * BX$2)), "", SUBSTITUTE($D$1, "&lt;direc&gt;", RIGHT(OFFSET('rivers (2)'!$A$1, 2 * (67 - $A32) + 1, 2 * BX$2), 1)))
&amp; IF(ISBLANK('feature type'!BW30), "EndPlot", SUBSTITUTE(SUBSTITUTE(output!$B$1,
                   "f_type", 'feature type'!BW30),
                   "f_var", 'feature variety'!BW30))
&amp; CHAR(10)</f>
        <v xml:space="preserve">BeginPlot
	x=74,y=38
	TerrainType=TERRAIN_OCEAN
	PlotType=3
EndPlot
</v>
      </c>
      <c r="BY32" t="str">
        <f ca="1">SUBSTITUTE(SUBSTITUTE(SUBSTITUTE(SUBSTITUTE($A$1,
"x_coord",BY$2),
"y_coord",$A32),
"t_type",'terrain type'!BX30),
"p_type", 'plot type'!BX30)
&amp; IF(LEFT(resources!BX30, 6) = "BONUS_", CHAR(9) &amp; "BonusType=" &amp; resources!BX30 &amp; CHAR(10), "")
&amp; IF('goody huts'!BX30, "	ImprovementType=IMPROVEMENT_GOODY_HUT" &amp; CHAR(10), "")
&amp; IF(ISBLANK(OFFSET('rivers (2)'!$A$1, 2 * (67 - $A32), 2 * BY$2 + 1)), "", SUBSTITUTE($C$1, "&lt;direc&gt;", RIGHT(OFFSET('rivers (2)'!$A$1, 2 * (67 - $A32), 2 * BY$2 + 1), 1)))
&amp; IF(ISBLANK(OFFSET('rivers (2)'!$A$1, 2 * (67 - $A32) + 1, 2 * BY$2)), "", SUBSTITUTE($D$1, "&lt;direc&gt;", RIGHT(OFFSET('rivers (2)'!$A$1, 2 * (67 - $A32) + 1, 2 * BY$2), 1)))
&amp; IF(ISBLANK('feature type'!BX30), "EndPlot", SUBSTITUTE(SUBSTITUTE(output!$B$1,
                   "f_type", 'feature type'!BX30),
                   "f_var", 'feature variety'!BX30))
&amp; CHAR(10)</f>
        <v xml:space="preserve">BeginPlot
	x=75,y=38
	TerrainType=TERRAIN_PLAINS
	PlotType=1
	FeatureType=FEATURE_FOREST, FeatureVariety=0
EndPlot
</v>
      </c>
      <c r="BZ32" t="str">
        <f ca="1">SUBSTITUTE(SUBSTITUTE(SUBSTITUTE(SUBSTITUTE($A$1,
"x_coord",BZ$2),
"y_coord",$A32),
"t_type",'terrain type'!BY30),
"p_type", 'plot type'!BY30)
&amp; IF(LEFT(resources!BY30, 6) = "BONUS_", CHAR(9) &amp; "BonusType=" &amp; resources!BY30 &amp; CHAR(10), "")
&amp; IF('goody huts'!BY30, "	ImprovementType=IMPROVEMENT_GOODY_HUT" &amp; CHAR(10), "")
&amp; IF(ISBLANK(OFFSET('rivers (2)'!$A$1, 2 * (67 - $A32), 2 * BZ$2 + 1)), "", SUBSTITUTE($C$1, "&lt;direc&gt;", RIGHT(OFFSET('rivers (2)'!$A$1, 2 * (67 - $A32), 2 * BZ$2 + 1), 1)))
&amp; IF(ISBLANK(OFFSET('rivers (2)'!$A$1, 2 * (67 - $A32) + 1, 2 * BZ$2)), "", SUBSTITUTE($D$1, "&lt;direc&gt;", RIGHT(OFFSET('rivers (2)'!$A$1, 2 * (67 - $A32) + 1, 2 * BZ$2), 1)))
&amp; IF(ISBLANK('feature type'!BY30), "EndPlot", SUBSTITUTE(SUBSTITUTE(output!$B$1,
                   "f_type", 'feature type'!BY30),
                   "f_var", 'feature variety'!BY30))
&amp; CHAR(10)</f>
        <v xml:space="preserve">BeginPlot
	x=76,y=38
	TerrainType=TERRAIN_PLAINS
	PlotType=1
	FeatureType=FEATURE_FOREST, FeatureVariety=0
EndPlot
</v>
      </c>
      <c r="CA32" t="str">
        <f ca="1">SUBSTITUTE(SUBSTITUTE(SUBSTITUTE(SUBSTITUTE($A$1,
"x_coord",CA$2),
"y_coord",$A32),
"t_type",'terrain type'!BZ30),
"p_type", 'plot type'!BZ30)
&amp; IF(LEFT(resources!BZ30, 6) = "BONUS_", CHAR(9) &amp; "BonusType=" &amp; resources!BZ30 &amp; CHAR(10), "")
&amp; IF('goody huts'!BZ30, "	ImprovementType=IMPROVEMENT_GOODY_HUT" &amp; CHAR(10), "")
&amp; IF(ISBLANK(OFFSET('rivers (2)'!$A$1, 2 * (67 - $A32), 2 * CA$2 + 1)), "", SUBSTITUTE($C$1, "&lt;direc&gt;", RIGHT(OFFSET('rivers (2)'!$A$1, 2 * (67 - $A32), 2 * CA$2 + 1), 1)))
&amp; IF(ISBLANK(OFFSET('rivers (2)'!$A$1, 2 * (67 - $A32) + 1, 2 * CA$2)), "", SUBSTITUTE($D$1, "&lt;direc&gt;", RIGHT(OFFSET('rivers (2)'!$A$1, 2 * (67 - $A32) + 1, 2 * CA$2), 1)))
&amp; IF(ISBLANK('feature type'!BZ30), "EndPlot", SUBSTITUTE(SUBSTITUTE(output!$B$1,
                   "f_type", 'feature type'!BZ30),
                   "f_var", 'feature variety'!BZ30))
&amp; CHAR(10)</f>
        <v xml:space="preserve">BeginPlot
	x=77,y=38
	TerrainType=TERRAIN_PLAINS
	PlotType=1
	FeatureType=FEATURE_FOREST, FeatureVariety=0
EndPlot
</v>
      </c>
      <c r="CB32" t="str">
        <f ca="1">SUBSTITUTE(SUBSTITUTE(SUBSTITUTE(SUBSTITUTE($A$1,
"x_coord",CB$2),
"y_coord",$A32),
"t_type",'terrain type'!CA30),
"p_type", 'plot type'!CA30)
&amp; IF(LEFT(resources!CA30, 6) = "BONUS_", CHAR(9) &amp; "BonusType=" &amp; resources!CA30 &amp; CHAR(10), "")
&amp; IF('goody huts'!CA30, "	ImprovementType=IMPROVEMENT_GOODY_HUT" &amp; CHAR(10), "")
&amp; IF(ISBLANK(OFFSET('rivers (2)'!$A$1, 2 * (67 - $A32), 2 * CB$2 + 1)), "", SUBSTITUTE($C$1, "&lt;direc&gt;", RIGHT(OFFSET('rivers (2)'!$A$1, 2 * (67 - $A32), 2 * CB$2 + 1), 1)))
&amp; IF(ISBLANK(OFFSET('rivers (2)'!$A$1, 2 * (67 - $A32) + 1, 2 * CB$2)), "", SUBSTITUTE($D$1, "&lt;direc&gt;", RIGHT(OFFSET('rivers (2)'!$A$1, 2 * (67 - $A32) + 1, 2 * CB$2), 1)))
&amp; IF(ISBLANK('feature type'!CA30), "EndPlot", SUBSTITUTE(SUBSTITUTE(output!$B$1,
                   "f_type", 'feature type'!CA30),
                   "f_var", 'feature variety'!CA30))
&amp; CHAR(10)</f>
        <v xml:space="preserve">BeginPlot
	x=78,y=38
	TerrainType=TERRAIN_OCEAN
	PlotType=3
EndPlot
</v>
      </c>
      <c r="CC32" t="str">
        <f ca="1">SUBSTITUTE(SUBSTITUTE(SUBSTITUTE(SUBSTITUTE($A$1,
"x_coord",CC$2),
"y_coord",$A32),
"t_type",'terrain type'!CB30),
"p_type", 'plot type'!CB30)
&amp; IF(LEFT(resources!CB30, 6) = "BONUS_", CHAR(9) &amp; "BonusType=" &amp; resources!CB30 &amp; CHAR(10), "")
&amp; IF('goody huts'!CB30, "	ImprovementType=IMPROVEMENT_GOODY_HUT" &amp; CHAR(10), "")
&amp; IF(ISBLANK(OFFSET('rivers (2)'!$A$1, 2 * (67 - $A32), 2 * CC$2 + 1)), "", SUBSTITUTE($C$1, "&lt;direc&gt;", RIGHT(OFFSET('rivers (2)'!$A$1, 2 * (67 - $A32), 2 * CC$2 + 1), 1)))
&amp; IF(ISBLANK(OFFSET('rivers (2)'!$A$1, 2 * (67 - $A32) + 1, 2 * CC$2)), "", SUBSTITUTE($D$1, "&lt;direc&gt;", RIGHT(OFFSET('rivers (2)'!$A$1, 2 * (67 - $A32) + 1, 2 * CC$2), 1)))
&amp; IF(ISBLANK('feature type'!CB30), "EndPlot", SUBSTITUTE(SUBSTITUTE(output!$B$1,
                   "f_type", 'feature type'!CB30),
                   "f_var", 'feature variety'!CB30))
&amp; CHAR(10)</f>
        <v xml:space="preserve">BeginPlot
	x=79,y=38
	TerrainType=TERRAIN_OCEAN
	PlotType=3
EndPlot
</v>
      </c>
      <c r="CD32" t="str">
        <f ca="1">SUBSTITUTE(SUBSTITUTE(SUBSTITUTE(SUBSTITUTE($A$1,
"x_coord",CD$2),
"y_coord",$A32),
"t_type",'terrain type'!CC30),
"p_type", 'plot type'!CC30)
&amp; IF(LEFT(resources!CC30, 6) = "BONUS_", CHAR(9) &amp; "BonusType=" &amp; resources!CC30 &amp; CHAR(10), "")
&amp; IF('goody huts'!CC30, "	ImprovementType=IMPROVEMENT_GOODY_HUT" &amp; CHAR(10), "")
&amp; IF(ISBLANK(OFFSET('rivers (2)'!$A$1, 2 * (67 - $A32), 2 * CD$2 + 1)), "", SUBSTITUTE($C$1, "&lt;direc&gt;", RIGHT(OFFSET('rivers (2)'!$A$1, 2 * (67 - $A32), 2 * CD$2 + 1), 1)))
&amp; IF(ISBLANK(OFFSET('rivers (2)'!$A$1, 2 * (67 - $A32) + 1, 2 * CD$2)), "", SUBSTITUTE($D$1, "&lt;direc&gt;", RIGHT(OFFSET('rivers (2)'!$A$1, 2 * (67 - $A32) + 1, 2 * CD$2), 1)))
&amp; IF(ISBLANK('feature type'!CC30), "EndPlot", SUBSTITUTE(SUBSTITUTE(output!$B$1,
                   "f_type", 'feature type'!CC30),
                   "f_var", 'feature variety'!CC30))
&amp; CHAR(10)</f>
        <v xml:space="preserve">BeginPlot
	x=80,y=38
	TerrainType=TERRAIN_OCEAN
	PlotType=3
EndPlot
</v>
      </c>
      <c r="CE32" t="str">
        <f ca="1">SUBSTITUTE(SUBSTITUTE(SUBSTITUTE(SUBSTITUTE($A$1,
"x_coord",CE$2),
"y_coord",$A32),
"t_type",'terrain type'!CD30),
"p_type", 'plot type'!CD30)
&amp; IF(LEFT(resources!CD30, 6) = "BONUS_", CHAR(9) &amp; "BonusType=" &amp; resources!CD30 &amp; CHAR(10), "")
&amp; IF('goody huts'!CD30, "	ImprovementType=IMPROVEMENT_GOODY_HUT" &amp; CHAR(10), "")
&amp; IF(ISBLANK(OFFSET('rivers (2)'!$A$1, 2 * (67 - $A32), 2 * CE$2 + 1)), "", SUBSTITUTE($C$1, "&lt;direc&gt;", RIGHT(OFFSET('rivers (2)'!$A$1, 2 * (67 - $A32), 2 * CE$2 + 1), 1)))
&amp; IF(ISBLANK(OFFSET('rivers (2)'!$A$1, 2 * (67 - $A32) + 1, 2 * CE$2)), "", SUBSTITUTE($D$1, "&lt;direc&gt;", RIGHT(OFFSET('rivers (2)'!$A$1, 2 * (67 - $A32) + 1, 2 * CE$2), 1)))
&amp; IF(ISBLANK('feature type'!CD30), "EndPlot", SUBSTITUTE(SUBSTITUTE(output!$B$1,
                   "f_type", 'feature type'!CD30),
                   "f_var", 'feature variety'!CD30))
&amp; CHAR(10)</f>
        <v xml:space="preserve">BeginPlot
	x=81,y=38
	TerrainType=TERRAIN_OCEAN
	PlotType=3
EndPlot
</v>
      </c>
      <c r="CF32" t="str">
        <f ca="1">SUBSTITUTE(SUBSTITUTE(SUBSTITUTE(SUBSTITUTE($A$1,
"x_coord",CF$2),
"y_coord",$A32),
"t_type",'terrain type'!CE30),
"p_type", 'plot type'!CE30)
&amp; IF(LEFT(resources!CE30, 6) = "BONUS_", CHAR(9) &amp; "BonusType=" &amp; resources!CE30 &amp; CHAR(10), "")
&amp; IF('goody huts'!CE30, "	ImprovementType=IMPROVEMENT_GOODY_HUT" &amp; CHAR(10), "")
&amp; IF(ISBLANK(OFFSET('rivers (2)'!$A$1, 2 * (67 - $A32), 2 * CF$2 + 1)), "", SUBSTITUTE($C$1, "&lt;direc&gt;", RIGHT(OFFSET('rivers (2)'!$A$1, 2 * (67 - $A32), 2 * CF$2 + 1), 1)))
&amp; IF(ISBLANK(OFFSET('rivers (2)'!$A$1, 2 * (67 - $A32) + 1, 2 * CF$2)), "", SUBSTITUTE($D$1, "&lt;direc&gt;", RIGHT(OFFSET('rivers (2)'!$A$1, 2 * (67 - $A32) + 1, 2 * CF$2), 1)))
&amp; IF(ISBLANK('feature type'!CE30), "EndPlot", SUBSTITUTE(SUBSTITUTE(output!$B$1,
                   "f_type", 'feature type'!CE30),
                   "f_var", 'feature variety'!CE30))
&amp; CHAR(10)</f>
        <v xml:space="preserve">BeginPlot
	x=82,y=38
	TerrainType=TERRAIN_OCEAN
	PlotType=3
EndPlot
</v>
      </c>
      <c r="CG32" t="str">
        <f ca="1">SUBSTITUTE(SUBSTITUTE(SUBSTITUTE(SUBSTITUTE($A$1,
"x_coord",CG$2),
"y_coord",$A32),
"t_type",'terrain type'!CF30),
"p_type", 'plot type'!CF30)
&amp; IF(LEFT(resources!CF30, 6) = "BONUS_", CHAR(9) &amp; "BonusType=" &amp; resources!CF30 &amp; CHAR(10), "")
&amp; IF('goody huts'!CF30, "	ImprovementType=IMPROVEMENT_GOODY_HUT" &amp; CHAR(10), "")
&amp; IF(ISBLANK(OFFSET('rivers (2)'!$A$1, 2 * (67 - $A32), 2 * CG$2 + 1)), "", SUBSTITUTE($C$1, "&lt;direc&gt;", RIGHT(OFFSET('rivers (2)'!$A$1, 2 * (67 - $A32), 2 * CG$2 + 1), 1)))
&amp; IF(ISBLANK(OFFSET('rivers (2)'!$A$1, 2 * (67 - $A32) + 1, 2 * CG$2)), "", SUBSTITUTE($D$1, "&lt;direc&gt;", RIGHT(OFFSET('rivers (2)'!$A$1, 2 * (67 - $A32) + 1, 2 * CG$2), 1)))
&amp; IF(ISBLANK('feature type'!CF30), "EndPlot", SUBSTITUTE(SUBSTITUTE(output!$B$1,
                   "f_type", 'feature type'!CF30),
                   "f_var", 'feature variety'!CF30))
&amp; CHAR(10)</f>
        <v xml:space="preserve">BeginPlot
	x=83,y=38
	TerrainType=TERRAIN_OCEAN
	PlotType=3
EndPlot
</v>
      </c>
      <c r="CH32" t="str">
        <f ca="1">SUBSTITUTE(SUBSTITUTE(SUBSTITUTE(SUBSTITUTE($A$1,
"x_coord",CH$2),
"y_coord",$A32),
"t_type",'terrain type'!CG30),
"p_type", 'plot type'!CG30)
&amp; IF(LEFT(resources!CG30, 6) = "BONUS_", CHAR(9) &amp; "BonusType=" &amp; resources!CG30 &amp; CHAR(10), "")
&amp; IF('goody huts'!CG30, "	ImprovementType=IMPROVEMENT_GOODY_HUT" &amp; CHAR(10), "")
&amp; IF(ISBLANK(OFFSET('rivers (2)'!$A$1, 2 * (67 - $A32), 2 * CH$2 + 1)), "", SUBSTITUTE($C$1, "&lt;direc&gt;", RIGHT(OFFSET('rivers (2)'!$A$1, 2 * (67 - $A32), 2 * CH$2 + 1), 1)))
&amp; IF(ISBLANK(OFFSET('rivers (2)'!$A$1, 2 * (67 - $A32) + 1, 2 * CH$2)), "", SUBSTITUTE($D$1, "&lt;direc&gt;", RIGHT(OFFSET('rivers (2)'!$A$1, 2 * (67 - $A32) + 1, 2 * CH$2), 1)))
&amp; IF(ISBLANK('feature type'!CG30), "EndPlot", SUBSTITUTE(SUBSTITUTE(output!$B$1,
                   "f_type", 'feature type'!CG30),
                   "f_var", 'feature variety'!CG30))
&amp; CHAR(10)</f>
        <v xml:space="preserve">BeginPlot
	x=84,y=38
	TerrainType=TERRAIN_COAST
	PlotType=3
EndPlot
</v>
      </c>
      <c r="CI32" t="str">
        <f ca="1">SUBSTITUTE(SUBSTITUTE(SUBSTITUTE(SUBSTITUTE($A$1,
"x_coord",CI$2),
"y_coord",$A32),
"t_type",'terrain type'!CH30),
"p_type", 'plot type'!CH30)
&amp; IF(LEFT(resources!CH30, 6) = "BONUS_", CHAR(9) &amp; "BonusType=" &amp; resources!CH30 &amp; CHAR(10), "")
&amp; IF('goody huts'!CH30, "	ImprovementType=IMPROVEMENT_GOODY_HUT" &amp; CHAR(10), "")
&amp; IF(ISBLANK(OFFSET('rivers (2)'!$A$1, 2 * (67 - $A32), 2 * CI$2 + 1)), "", SUBSTITUTE($C$1, "&lt;direc&gt;", RIGHT(OFFSET('rivers (2)'!$A$1, 2 * (67 - $A32), 2 * CI$2 + 1), 1)))
&amp; IF(ISBLANK(OFFSET('rivers (2)'!$A$1, 2 * (67 - $A32) + 1, 2 * CI$2)), "", SUBSTITUTE($D$1, "&lt;direc&gt;", RIGHT(OFFSET('rivers (2)'!$A$1, 2 * (67 - $A32) + 1, 2 * CI$2), 1)))
&amp; IF(ISBLANK('feature type'!CH30), "EndPlot", SUBSTITUTE(SUBSTITUTE(output!$B$1,
                   "f_type", 'feature type'!CH30),
                   "f_var", 'feature variety'!CH30))
&amp; CHAR(10)</f>
        <v xml:space="preserve">BeginPlot
	x=85,y=38
	TerrainType=TERRAIN_COAST
	PlotType=3
EndPlot
</v>
      </c>
      <c r="CJ32" t="str">
        <f ca="1">SUBSTITUTE(SUBSTITUTE(SUBSTITUTE(SUBSTITUTE($A$1,
"x_coord",CJ$2),
"y_coord",$A32),
"t_type",'terrain type'!CI30),
"p_type", 'plot type'!CI30)
&amp; IF(LEFT(resources!CI30, 6) = "BONUS_", CHAR(9) &amp; "BonusType=" &amp; resources!CI30 &amp; CHAR(10), "")
&amp; IF('goody huts'!CI30, "	ImprovementType=IMPROVEMENT_GOODY_HUT" &amp; CHAR(10), "")
&amp; IF(ISBLANK(OFFSET('rivers (2)'!$A$1, 2 * (67 - $A32), 2 * CJ$2 + 1)), "", SUBSTITUTE($C$1, "&lt;direc&gt;", RIGHT(OFFSET('rivers (2)'!$A$1, 2 * (67 - $A32), 2 * CJ$2 + 1), 1)))
&amp; IF(ISBLANK(OFFSET('rivers (2)'!$A$1, 2 * (67 - $A32) + 1, 2 * CJ$2)), "", SUBSTITUTE($D$1, "&lt;direc&gt;", RIGHT(OFFSET('rivers (2)'!$A$1, 2 * (67 - $A32) + 1, 2 * CJ$2), 1)))
&amp; IF(ISBLANK('feature type'!CI30), "EndPlot", SUBSTITUTE(SUBSTITUTE(output!$B$1,
                   "f_type", 'feature type'!CI30),
                   "f_var", 'feature variety'!CI30))
&amp; CHAR(10)</f>
        <v xml:space="preserve">BeginPlot
	x=86,y=38
	TerrainType=TERRAIN_COAST
	PlotType=3
EndPlot
</v>
      </c>
      <c r="CK32" t="str">
        <f ca="1">SUBSTITUTE(SUBSTITUTE(SUBSTITUTE(SUBSTITUTE($A$1,
"x_coord",CK$2),
"y_coord",$A32),
"t_type",'terrain type'!CJ30),
"p_type", 'plot type'!CJ30)
&amp; IF(LEFT(resources!CJ30, 6) = "BONUS_", CHAR(9) &amp; "BonusType=" &amp; resources!CJ30 &amp; CHAR(10), "")
&amp; IF('goody huts'!CJ30, "	ImprovementType=IMPROVEMENT_GOODY_HUT" &amp; CHAR(10), "")
&amp; IF(ISBLANK(OFFSET('rivers (2)'!$A$1, 2 * (67 - $A32), 2 * CK$2 + 1)), "", SUBSTITUTE($C$1, "&lt;direc&gt;", RIGHT(OFFSET('rivers (2)'!$A$1, 2 * (67 - $A32), 2 * CK$2 + 1), 1)))
&amp; IF(ISBLANK(OFFSET('rivers (2)'!$A$1, 2 * (67 - $A32) + 1, 2 * CK$2)), "", SUBSTITUTE($D$1, "&lt;direc&gt;", RIGHT(OFFSET('rivers (2)'!$A$1, 2 * (67 - $A32) + 1, 2 * CK$2), 1)))
&amp; IF(ISBLANK('feature type'!CJ30), "EndPlot", SUBSTITUTE(SUBSTITUTE(output!$B$1,
                   "f_type", 'feature type'!CJ30),
                   "f_var", 'feature variety'!CJ30))
&amp; CHAR(10)</f>
        <v xml:space="preserve">BeginPlot
	x=87,y=38
	TerrainType=TERRAIN_COAST
	PlotType=3
EndPlot
</v>
      </c>
      <c r="CL32" t="str">
        <f ca="1">SUBSTITUTE(SUBSTITUTE(SUBSTITUTE(SUBSTITUTE($A$1,
"x_coord",CL$2),
"y_coord",$A32),
"t_type",'terrain type'!CK30),
"p_type", 'plot type'!CK30)
&amp; IF(LEFT(resources!CK30, 6) = "BONUS_", CHAR(9) &amp; "BonusType=" &amp; resources!CK30 &amp; CHAR(10), "")
&amp; IF('goody huts'!CK30, "	ImprovementType=IMPROVEMENT_GOODY_HUT" &amp; CHAR(10), "")
&amp; IF(ISBLANK(OFFSET('rivers (2)'!$A$1, 2 * (67 - $A32), 2 * CL$2 + 1)), "", SUBSTITUTE($C$1, "&lt;direc&gt;", RIGHT(OFFSET('rivers (2)'!$A$1, 2 * (67 - $A32), 2 * CL$2 + 1), 1)))
&amp; IF(ISBLANK(OFFSET('rivers (2)'!$A$1, 2 * (67 - $A32) + 1, 2 * CL$2)), "", SUBSTITUTE($D$1, "&lt;direc&gt;", RIGHT(OFFSET('rivers (2)'!$A$1, 2 * (67 - $A32) + 1, 2 * CL$2), 1)))
&amp; IF(ISBLANK('feature type'!CK30), "EndPlot", SUBSTITUTE(SUBSTITUTE(output!$B$1,
                   "f_type", 'feature type'!CK30),
                   "f_var", 'feature variety'!CK30))
&amp; CHAR(10)</f>
        <v xml:space="preserve">BeginPlot
	x=88,y=38
	TerrainType=TERRAIN_COAST
	PlotType=3
EndPlot
</v>
      </c>
      <c r="CM32" t="str">
        <f ca="1">SUBSTITUTE(SUBSTITUTE(SUBSTITUTE(SUBSTITUTE($A$1,
"x_coord",CM$2),
"y_coord",$A32),
"t_type",'terrain type'!CL30),
"p_type", 'plot type'!CL30)
&amp; IF(LEFT(resources!CL30, 6) = "BONUS_", CHAR(9) &amp; "BonusType=" &amp; resources!CL30 &amp; CHAR(10), "")
&amp; IF('goody huts'!CL30, "	ImprovementType=IMPROVEMENT_GOODY_HUT" &amp; CHAR(10), "")
&amp; IF(ISBLANK(OFFSET('rivers (2)'!$A$1, 2 * (67 - $A32), 2 * CM$2 + 1)), "", SUBSTITUTE($C$1, "&lt;direc&gt;", RIGHT(OFFSET('rivers (2)'!$A$1, 2 * (67 - $A32), 2 * CM$2 + 1), 1)))
&amp; IF(ISBLANK(OFFSET('rivers (2)'!$A$1, 2 * (67 - $A32) + 1, 2 * CM$2)), "", SUBSTITUTE($D$1, "&lt;direc&gt;", RIGHT(OFFSET('rivers (2)'!$A$1, 2 * (67 - $A32) + 1, 2 * CM$2), 1)))
&amp; IF(ISBLANK('feature type'!CL30), "EndPlot", SUBSTITUTE(SUBSTITUTE(output!$B$1,
                   "f_type", 'feature type'!CL30),
                   "f_var", 'feature variety'!CL30))
&amp; CHAR(10)</f>
        <v xml:space="preserve">BeginPlot
	x=89,y=38
	TerrainType=TERRAIN_COAST
	PlotType=3
EndPlot
</v>
      </c>
      <c r="CN32" t="str">
        <f ca="1">SUBSTITUTE(SUBSTITUTE(SUBSTITUTE(SUBSTITUTE($A$1,
"x_coord",CN$2),
"y_coord",$A32),
"t_type",'terrain type'!CM30),
"p_type", 'plot type'!CM30)
&amp; IF(LEFT(resources!CM30, 6) = "BONUS_", CHAR(9) &amp; "BonusType=" &amp; resources!CM30 &amp; CHAR(10), "")
&amp; IF('goody huts'!CM30, "	ImprovementType=IMPROVEMENT_GOODY_HUT" &amp; CHAR(10), "")
&amp; IF(ISBLANK(OFFSET('rivers (2)'!$A$1, 2 * (67 - $A32), 2 * CN$2 + 1)), "", SUBSTITUTE($C$1, "&lt;direc&gt;", RIGHT(OFFSET('rivers (2)'!$A$1, 2 * (67 - $A32), 2 * CN$2 + 1), 1)))
&amp; IF(ISBLANK(OFFSET('rivers (2)'!$A$1, 2 * (67 - $A32) + 1, 2 * CN$2)), "", SUBSTITUTE($D$1, "&lt;direc&gt;", RIGHT(OFFSET('rivers (2)'!$A$1, 2 * (67 - $A32) + 1, 2 * CN$2), 1)))
&amp; IF(ISBLANK('feature type'!CM30), "EndPlot", SUBSTITUTE(SUBSTITUTE(output!$B$1,
                   "f_type", 'feature type'!CM30),
                   "f_var", 'feature variety'!CM30))
&amp; CHAR(10)</f>
        <v xml:space="preserve">BeginPlot
	x=90,y=38
	TerrainType=TERRAIN_COAST
	PlotType=3
	BonusType=BONUS_WHALE
EndPlot
</v>
      </c>
      <c r="CO32" t="str">
        <f ca="1">SUBSTITUTE(SUBSTITUTE(SUBSTITUTE(SUBSTITUTE($A$1,
"x_coord",CO$2),
"y_coord",$A32),
"t_type",'terrain type'!CN30),
"p_type", 'plot type'!CN30)
&amp; IF(LEFT(resources!CN30, 6) = "BONUS_", CHAR(9) &amp; "BonusType=" &amp; resources!CN30 &amp; CHAR(10), "")
&amp; IF('goody huts'!CN30, "	ImprovementType=IMPROVEMENT_GOODY_HUT" &amp; CHAR(10), "")
&amp; IF(ISBLANK(OFFSET('rivers (2)'!$A$1, 2 * (67 - $A32), 2 * CO$2 + 1)), "", SUBSTITUTE($C$1, "&lt;direc&gt;", RIGHT(OFFSET('rivers (2)'!$A$1, 2 * (67 - $A32), 2 * CO$2 + 1), 1)))
&amp; IF(ISBLANK(OFFSET('rivers (2)'!$A$1, 2 * (67 - $A32) + 1, 2 * CO$2)), "", SUBSTITUTE($D$1, "&lt;direc&gt;", RIGHT(OFFSET('rivers (2)'!$A$1, 2 * (67 - $A32) + 1, 2 * CO$2), 1)))
&amp; IF(ISBLANK('feature type'!CN30), "EndPlot", SUBSTITUTE(SUBSTITUTE(output!$B$1,
                   "f_type", 'feature type'!CN30),
                   "f_var", 'feature variety'!CN30))
&amp; CHAR(10)</f>
        <v xml:space="preserve">BeginPlot
	x=91,y=38
	TerrainType=TERRAIN_COAST
	PlotType=3
EndPlot
</v>
      </c>
      <c r="CP32" t="str">
        <f ca="1">SUBSTITUTE(SUBSTITUTE(SUBSTITUTE(SUBSTITUTE($A$1,
"x_coord",CP$2),
"y_coord",$A32),
"t_type",'terrain type'!CO30),
"p_type", 'plot type'!CO30)
&amp; IF(LEFT(resources!CO30, 6) = "BONUS_", CHAR(9) &amp; "BonusType=" &amp; resources!CO30 &amp; CHAR(10), "")
&amp; IF('goody huts'!CO30, "	ImprovementType=IMPROVEMENT_GOODY_HUT" &amp; CHAR(10), "")
&amp; IF(ISBLANK(OFFSET('rivers (2)'!$A$1, 2 * (67 - $A32), 2 * CP$2 + 1)), "", SUBSTITUTE($C$1, "&lt;direc&gt;", RIGHT(OFFSET('rivers (2)'!$A$1, 2 * (67 - $A32), 2 * CP$2 + 1), 1)))
&amp; IF(ISBLANK(OFFSET('rivers (2)'!$A$1, 2 * (67 - $A32) + 1, 2 * CP$2)), "", SUBSTITUTE($D$1, "&lt;direc&gt;", RIGHT(OFFSET('rivers (2)'!$A$1, 2 * (67 - $A32) + 1, 2 * CP$2), 1)))
&amp; IF(ISBLANK('feature type'!CO30), "EndPlot", SUBSTITUTE(SUBSTITUTE(output!$B$1,
                   "f_type", 'feature type'!CO30),
                   "f_var", 'feature variety'!CO30))
&amp; CHAR(10)</f>
        <v xml:space="preserve">BeginPlot
	x=92,y=38
	TerrainType=TERRAIN_COAST
	PlotType=3
EndPlot
</v>
      </c>
      <c r="CQ32" t="str">
        <f ca="1">SUBSTITUTE(SUBSTITUTE(SUBSTITUTE(SUBSTITUTE($A$1,
"x_coord",CQ$2),
"y_coord",$A32),
"t_type",'terrain type'!CP30),
"p_type", 'plot type'!CP30)
&amp; IF(LEFT(resources!CP30, 6) = "BONUS_", CHAR(9) &amp; "BonusType=" &amp; resources!CP30 &amp; CHAR(10), "")
&amp; IF('goody huts'!CP30, "	ImprovementType=IMPROVEMENT_GOODY_HUT" &amp; CHAR(10), "")
&amp; IF(ISBLANK(OFFSET('rivers (2)'!$A$1, 2 * (67 - $A32), 2 * CQ$2 + 1)), "", SUBSTITUTE($C$1, "&lt;direc&gt;", RIGHT(OFFSET('rivers (2)'!$A$1, 2 * (67 - $A32), 2 * CQ$2 + 1), 1)))
&amp; IF(ISBLANK(OFFSET('rivers (2)'!$A$1, 2 * (67 - $A32) + 1, 2 * CQ$2)), "", SUBSTITUTE($D$1, "&lt;direc&gt;", RIGHT(OFFSET('rivers (2)'!$A$1, 2 * (67 - $A32) + 1, 2 * CQ$2), 1)))
&amp; IF(ISBLANK('feature type'!CP30), "EndPlot", SUBSTITUTE(SUBSTITUTE(output!$B$1,
                   "f_type", 'feature type'!CP30),
                   "f_var", 'feature variety'!CP30))
&amp; CHAR(10)</f>
        <v xml:space="preserve">BeginPlot
	x=93,y=38
	TerrainType=TERRAIN_COAST
	PlotType=3
EndPlot
</v>
      </c>
      <c r="CR32" t="str">
        <f ca="1">SUBSTITUTE(SUBSTITUTE(SUBSTITUTE(SUBSTITUTE($A$1,
"x_coord",CR$2),
"y_coord",$A32),
"t_type",'terrain type'!CQ30),
"p_type", 'plot type'!CQ30)
&amp; IF(LEFT(resources!CQ30, 6) = "BONUS_", CHAR(9) &amp; "BonusType=" &amp; resources!CQ30 &amp; CHAR(10), "")
&amp; IF('goody huts'!CQ30, "	ImprovementType=IMPROVEMENT_GOODY_HUT" &amp; CHAR(10), "")
&amp; IF(ISBLANK(OFFSET('rivers (2)'!$A$1, 2 * (67 - $A32), 2 * CR$2 + 1)), "", SUBSTITUTE($C$1, "&lt;direc&gt;", RIGHT(OFFSET('rivers (2)'!$A$1, 2 * (67 - $A32), 2 * CR$2 + 1), 1)))
&amp; IF(ISBLANK(OFFSET('rivers (2)'!$A$1, 2 * (67 - $A32) + 1, 2 * CR$2)), "", SUBSTITUTE($D$1, "&lt;direc&gt;", RIGHT(OFFSET('rivers (2)'!$A$1, 2 * (67 - $A32) + 1, 2 * CR$2), 1)))
&amp; IF(ISBLANK('feature type'!CQ30), "EndPlot", SUBSTITUTE(SUBSTITUTE(output!$B$1,
                   "f_type", 'feature type'!CQ30),
                   "f_var", 'feature variety'!CQ30))
&amp; CHAR(10)</f>
        <v xml:space="preserve">BeginPlot
	x=94,y=38
	TerrainType=TERRAIN_COAST
	PlotType=3
EndPlot
</v>
      </c>
      <c r="CS32" t="str">
        <f ca="1">SUBSTITUTE(SUBSTITUTE(SUBSTITUTE(SUBSTITUTE($A$1,
"x_coord",CS$2),
"y_coord",$A32),
"t_type",'terrain type'!CR30),
"p_type", 'plot type'!CR30)
&amp; IF(LEFT(resources!CR30, 6) = "BONUS_", CHAR(9) &amp; "BonusType=" &amp; resources!CR30 &amp; CHAR(10), "")
&amp; IF('goody huts'!CR30, "	ImprovementType=IMPROVEMENT_GOODY_HUT" &amp; CHAR(10), "")
&amp; IF(ISBLANK(OFFSET('rivers (2)'!$A$1, 2 * (67 - $A32), 2 * CS$2 + 1)), "", SUBSTITUTE($C$1, "&lt;direc&gt;", RIGHT(OFFSET('rivers (2)'!$A$1, 2 * (67 - $A32), 2 * CS$2 + 1), 1)))
&amp; IF(ISBLANK(OFFSET('rivers (2)'!$A$1, 2 * (67 - $A32) + 1, 2 * CS$2)), "", SUBSTITUTE($D$1, "&lt;direc&gt;", RIGHT(OFFSET('rivers (2)'!$A$1, 2 * (67 - $A32) + 1, 2 * CS$2), 1)))
&amp; IF(ISBLANK('feature type'!CR30), "EndPlot", SUBSTITUTE(SUBSTITUTE(output!$B$1,
                   "f_type", 'feature type'!CR30),
                   "f_var", 'feature variety'!CR30))
&amp; CHAR(10)</f>
        <v xml:space="preserve">BeginPlot
	x=95,y=38
	TerrainType=TERRAIN_COAST
	PlotType=3
EndPlot
</v>
      </c>
      <c r="CT32" t="str">
        <f ca="1">SUBSTITUTE(SUBSTITUTE(SUBSTITUTE(SUBSTITUTE($A$1,
"x_coord",CT$2),
"y_coord",$A32),
"t_type",'terrain type'!CS30),
"p_type", 'plot type'!CS30)
&amp; IF(LEFT(resources!CS30, 6) = "BONUS_", CHAR(9) &amp; "BonusType=" &amp; resources!CS30 &amp; CHAR(10), "")
&amp; IF('goody huts'!CS30, "	ImprovementType=IMPROVEMENT_GOODY_HUT" &amp; CHAR(10), "")
&amp; IF(ISBLANK(OFFSET('rivers (2)'!$A$1, 2 * (67 - $A32), 2 * CT$2 + 1)), "", SUBSTITUTE($C$1, "&lt;direc&gt;", RIGHT(OFFSET('rivers (2)'!$A$1, 2 * (67 - $A32), 2 * CT$2 + 1), 1)))
&amp; IF(ISBLANK(OFFSET('rivers (2)'!$A$1, 2 * (67 - $A32) + 1, 2 * CT$2)), "", SUBSTITUTE($D$1, "&lt;direc&gt;", RIGHT(OFFSET('rivers (2)'!$A$1, 2 * (67 - $A32) + 1, 2 * CT$2), 1)))
&amp; IF(ISBLANK('feature type'!CS30), "EndPlot", SUBSTITUTE(SUBSTITUTE(output!$B$1,
                   "f_type", 'feature type'!CS30),
                   "f_var", 'feature variety'!CS30))
&amp; CHAR(10)</f>
        <v xml:space="preserve">BeginPlot
	x=96,y=38
	TerrainType=TERRAIN_COAST
	PlotType=3
EndPlot
</v>
      </c>
      <c r="CU32" t="str">
        <f ca="1">SUBSTITUTE(SUBSTITUTE(SUBSTITUTE(SUBSTITUTE($A$1,
"x_coord",CU$2),
"y_coord",$A32),
"t_type",'terrain type'!CT30),
"p_type", 'plot type'!CT30)
&amp; IF(LEFT(resources!CT30, 6) = "BONUS_", CHAR(9) &amp; "BonusType=" &amp; resources!CT30 &amp; CHAR(10), "")
&amp; IF('goody huts'!CT30, "	ImprovementType=IMPROVEMENT_GOODY_HUT" &amp; CHAR(10), "")
&amp; IF(ISBLANK(OFFSET('rivers (2)'!$A$1, 2 * (67 - $A32), 2 * CU$2 + 1)), "", SUBSTITUTE($C$1, "&lt;direc&gt;", RIGHT(OFFSET('rivers (2)'!$A$1, 2 * (67 - $A32), 2 * CU$2 + 1), 1)))
&amp; IF(ISBLANK(OFFSET('rivers (2)'!$A$1, 2 * (67 - $A32) + 1, 2 * CU$2)), "", SUBSTITUTE($D$1, "&lt;direc&gt;", RIGHT(OFFSET('rivers (2)'!$A$1, 2 * (67 - $A32) + 1, 2 * CU$2), 1)))
&amp; IF(ISBLANK('feature type'!CT30), "EndPlot", SUBSTITUTE(SUBSTITUTE(output!$B$1,
                   "f_type", 'feature type'!CT30),
                   "f_var", 'feature variety'!CT30))
&amp; CHAR(10)</f>
        <v xml:space="preserve">BeginPlot
	x=97,y=38
	TerrainType=TERRAIN_COAST
	PlotType=3
EndPlot
</v>
      </c>
      <c r="CV32" t="str">
        <f ca="1">SUBSTITUTE(SUBSTITUTE(SUBSTITUTE(SUBSTITUTE($A$1,
"x_coord",CV$2),
"y_coord",$A32),
"t_type",'terrain type'!CU30),
"p_type", 'plot type'!CU30)
&amp; IF(LEFT(resources!CU30, 6) = "BONUS_", CHAR(9) &amp; "BonusType=" &amp; resources!CU30 &amp; CHAR(10), "")
&amp; IF('goody huts'!CU30, "	ImprovementType=IMPROVEMENT_GOODY_HUT" &amp; CHAR(10), "")
&amp; IF(ISBLANK(OFFSET('rivers (2)'!$A$1, 2 * (67 - $A32), 2 * CV$2 + 1)), "", SUBSTITUTE($C$1, "&lt;direc&gt;", RIGHT(OFFSET('rivers (2)'!$A$1, 2 * (67 - $A32), 2 * CV$2 + 1), 1)))
&amp; IF(ISBLANK(OFFSET('rivers (2)'!$A$1, 2 * (67 - $A32) + 1, 2 * CV$2)), "", SUBSTITUTE($D$1, "&lt;direc&gt;", RIGHT(OFFSET('rivers (2)'!$A$1, 2 * (67 - $A32) + 1, 2 * CV$2), 1)))
&amp; IF(ISBLANK('feature type'!CU30), "EndPlot", SUBSTITUTE(SUBSTITUTE(output!$B$1,
                   "f_type", 'feature type'!CU30),
                   "f_var", 'feature variety'!CU30))
&amp; CHAR(10)</f>
        <v xml:space="preserve">BeginPlot
	x=98,y=38
	TerrainType=TERRAIN_COAST
	PlotType=3
EndPlot
</v>
      </c>
      <c r="CW32" t="str">
        <f ca="1">SUBSTITUTE(SUBSTITUTE(SUBSTITUTE(SUBSTITUTE($A$1,
"x_coord",CW$2),
"y_coord",$A32),
"t_type",'terrain type'!CV30),
"p_type", 'plot type'!CV30)
&amp; IF(LEFT(resources!CV30, 6) = "BONUS_", CHAR(9) &amp; "BonusType=" &amp; resources!CV30 &amp; CHAR(10), "")
&amp; IF('goody huts'!CV30, "	ImprovementType=IMPROVEMENT_GOODY_HUT" &amp; CHAR(10), "")
&amp; IF(ISBLANK(OFFSET('rivers (2)'!$A$1, 2 * (67 - $A32), 2 * CW$2 + 1)), "", SUBSTITUTE($C$1, "&lt;direc&gt;", RIGHT(OFFSET('rivers (2)'!$A$1, 2 * (67 - $A32), 2 * CW$2 + 1), 1)))
&amp; IF(ISBLANK(OFFSET('rivers (2)'!$A$1, 2 * (67 - $A32) + 1, 2 * CW$2)), "", SUBSTITUTE($D$1, "&lt;direc&gt;", RIGHT(OFFSET('rivers (2)'!$A$1, 2 * (67 - $A32) + 1, 2 * CW$2), 1)))
&amp; IF(ISBLANK('feature type'!CV30), "EndPlot", SUBSTITUTE(SUBSTITUTE(output!$B$1,
                   "f_type", 'feature type'!CV30),
                   "f_var", 'feature variety'!CV30))
&amp; CHAR(10)</f>
        <v xml:space="preserve">BeginPlot
	x=99,y=38
	TerrainType=TERRAIN_COAST
	PlotType=3
EndPlot
</v>
      </c>
      <c r="CX32" t="str">
        <f ca="1">SUBSTITUTE(SUBSTITUTE(SUBSTITUTE(SUBSTITUTE($A$1,
"x_coord",CX$2),
"y_coord",$A32),
"t_type",'terrain type'!CW30),
"p_type", 'plot type'!CW30)
&amp; IF(LEFT(resources!CW30, 6) = "BONUS_", CHAR(9) &amp; "BonusType=" &amp; resources!CW30 &amp; CHAR(10), "")
&amp; IF('goody huts'!CW30, "	ImprovementType=IMPROVEMENT_GOODY_HUT" &amp; CHAR(10), "")
&amp; IF(ISBLANK(OFFSET('rivers (2)'!$A$1, 2 * (67 - $A32), 2 * CX$2 + 1)), "", SUBSTITUTE($C$1, "&lt;direc&gt;", RIGHT(OFFSET('rivers (2)'!$A$1, 2 * (67 - $A32), 2 * CX$2 + 1), 1)))
&amp; IF(ISBLANK(OFFSET('rivers (2)'!$A$1, 2 * (67 - $A32) + 1, 2 * CX$2)), "", SUBSTITUTE($D$1, "&lt;direc&gt;", RIGHT(OFFSET('rivers (2)'!$A$1, 2 * (67 - $A32) + 1, 2 * CX$2), 1)))
&amp; IF(ISBLANK('feature type'!CW30), "EndPlot", SUBSTITUTE(SUBSTITUTE(output!$B$1,
                   "f_type", 'feature type'!CW30),
                   "f_var", 'feature variety'!CW30))
&amp; CHAR(10)</f>
        <v xml:space="preserve">BeginPlot
	x=100,y=38
	TerrainType=TERRAIN_COAST
	PlotType=3
EndPlot
</v>
      </c>
      <c r="CY32" t="str">
        <f ca="1">SUBSTITUTE(SUBSTITUTE(SUBSTITUTE(SUBSTITUTE($A$1,
"x_coord",CY$2),
"y_coord",$A32),
"t_type",'terrain type'!CX30),
"p_type", 'plot type'!CX30)
&amp; IF(LEFT(resources!CX30, 6) = "BONUS_", CHAR(9) &amp; "BonusType=" &amp; resources!CX30 &amp; CHAR(10), "")
&amp; IF('goody huts'!CX30, "	ImprovementType=IMPROVEMENT_GOODY_HUT" &amp; CHAR(10), "")
&amp; IF(ISBLANK(OFFSET('rivers (2)'!$A$1, 2 * (67 - $A32), 2 * CY$2 + 1)), "", SUBSTITUTE($C$1, "&lt;direc&gt;", RIGHT(OFFSET('rivers (2)'!$A$1, 2 * (67 - $A32), 2 * CY$2 + 1), 1)))
&amp; IF(ISBLANK(OFFSET('rivers (2)'!$A$1, 2 * (67 - $A32) + 1, 2 * CY$2)), "", SUBSTITUTE($D$1, "&lt;direc&gt;", RIGHT(OFFSET('rivers (2)'!$A$1, 2 * (67 - $A32) + 1, 2 * CY$2), 1)))
&amp; IF(ISBLANK('feature type'!CX30), "EndPlot", SUBSTITUTE(SUBSTITUTE(output!$B$1,
                   "f_type", 'feature type'!CX30),
                   "f_var", 'feature variety'!CX30))
&amp; CHAR(10)</f>
        <v xml:space="preserve">BeginPlot
	x=101,y=38
	TerrainType=TERRAIN_COAST
	PlotType=3
EndPlot
</v>
      </c>
      <c r="CZ32" t="str">
        <f ca="1">SUBSTITUTE(SUBSTITUTE(SUBSTITUTE(SUBSTITUTE($A$1,
"x_coord",CZ$2),
"y_coord",$A32),
"t_type",'terrain type'!CY30),
"p_type", 'plot type'!CY30)
&amp; IF(LEFT(resources!CY30, 6) = "BONUS_", CHAR(9) &amp; "BonusType=" &amp; resources!CY30 &amp; CHAR(10), "")
&amp; IF('goody huts'!CY30, "	ImprovementType=IMPROVEMENT_GOODY_HUT" &amp; CHAR(10), "")
&amp; IF(ISBLANK(OFFSET('rivers (2)'!$A$1, 2 * (67 - $A32), 2 * CZ$2 + 1)), "", SUBSTITUTE($C$1, "&lt;direc&gt;", RIGHT(OFFSET('rivers (2)'!$A$1, 2 * (67 - $A32), 2 * CZ$2 + 1), 1)))
&amp; IF(ISBLANK(OFFSET('rivers (2)'!$A$1, 2 * (67 - $A32) + 1, 2 * CZ$2)), "", SUBSTITUTE($D$1, "&lt;direc&gt;", RIGHT(OFFSET('rivers (2)'!$A$1, 2 * (67 - $A32) + 1, 2 * CZ$2), 1)))
&amp; IF(ISBLANK('feature type'!CY30), "EndPlot", SUBSTITUTE(SUBSTITUTE(output!$B$1,
                   "f_type", 'feature type'!CY30),
                   "f_var", 'feature variety'!CY30))
&amp; CHAR(10)</f>
        <v xml:space="preserve">BeginPlot
	x=102,y=38
	TerrainType=TERRAIN_COAST
	PlotType=3
EndPlot
</v>
      </c>
      <c r="DA32" t="str">
        <f ca="1">SUBSTITUTE(SUBSTITUTE(SUBSTITUTE(SUBSTITUTE($A$1,
"x_coord",DA$2),
"y_coord",$A32),
"t_type",'terrain type'!CZ30),
"p_type", 'plot type'!CZ30)
&amp; IF(LEFT(resources!CZ30, 6) = "BONUS_", CHAR(9) &amp; "BonusType=" &amp; resources!CZ30 &amp; CHAR(10), "")
&amp; IF('goody huts'!CZ30, "	ImprovementType=IMPROVEMENT_GOODY_HUT" &amp; CHAR(10), "")
&amp; IF(ISBLANK(OFFSET('rivers (2)'!$A$1, 2 * (67 - $A32), 2 * DA$2 + 1)), "", SUBSTITUTE($C$1, "&lt;direc&gt;", RIGHT(OFFSET('rivers (2)'!$A$1, 2 * (67 - $A32), 2 * DA$2 + 1), 1)))
&amp; IF(ISBLANK(OFFSET('rivers (2)'!$A$1, 2 * (67 - $A32) + 1, 2 * DA$2)), "", SUBSTITUTE($D$1, "&lt;direc&gt;", RIGHT(OFFSET('rivers (2)'!$A$1, 2 * (67 - $A32) + 1, 2 * DA$2), 1)))
&amp; IF(ISBLANK('feature type'!CZ30), "EndPlot", SUBSTITUTE(SUBSTITUTE(output!$B$1,
                   "f_type", 'feature type'!CZ30),
                   "f_var", 'feature variety'!CZ30))
&amp; CHAR(10)</f>
        <v xml:space="preserve">BeginPlot
	x=103,y=38
	TerrainType=TERRAIN_COAST
	PlotType=3
EndPlot
</v>
      </c>
      <c r="DB32" t="str">
        <f ca="1">SUBSTITUTE(SUBSTITUTE(SUBSTITUTE(SUBSTITUTE($A$1,
"x_coord",DB$2),
"y_coord",$A32),
"t_type",'terrain type'!DA30),
"p_type", 'plot type'!DA30)
&amp; IF(LEFT(resources!DA30, 6) = "BONUS_", CHAR(9) &amp; "BonusType=" &amp; resources!DA30 &amp; CHAR(10), "")
&amp; IF('goody huts'!DA30, "	ImprovementType=IMPROVEMENT_GOODY_HUT" &amp; CHAR(10), "")
&amp; IF(ISBLANK(OFFSET('rivers (2)'!$A$1, 2 * (67 - $A32), 2 * DB$2 + 1)), "", SUBSTITUTE($C$1, "&lt;direc&gt;", RIGHT(OFFSET('rivers (2)'!$A$1, 2 * (67 - $A32), 2 * DB$2 + 1), 1)))
&amp; IF(ISBLANK(OFFSET('rivers (2)'!$A$1, 2 * (67 - $A32) + 1, 2 * DB$2)), "", SUBSTITUTE($D$1, "&lt;direc&gt;", RIGHT(OFFSET('rivers (2)'!$A$1, 2 * (67 - $A32) + 1, 2 * DB$2), 1)))
&amp; IF(ISBLANK('feature type'!DA30), "EndPlot", SUBSTITUTE(SUBSTITUTE(output!$B$1,
                   "f_type", 'feature type'!DA30),
                   "f_var", 'feature variety'!DA30))
&amp; CHAR(10)</f>
        <v xml:space="preserve">BeginPlot
	x=104,y=38
	TerrainType=TERRAIN_COAST
	PlotType=3
EndPlot
</v>
      </c>
      <c r="DC32" t="str">
        <f ca="1">SUBSTITUTE(SUBSTITUTE(SUBSTITUTE(SUBSTITUTE($A$1,
"x_coord",DC$2),
"y_coord",$A32),
"t_type",'terrain type'!DB30),
"p_type", 'plot type'!DB30)
&amp; IF(LEFT(resources!DB30, 6) = "BONUS_", CHAR(9) &amp; "BonusType=" &amp; resources!DB30 &amp; CHAR(10), "")
&amp; IF('goody huts'!DB30, "	ImprovementType=IMPROVEMENT_GOODY_HUT" &amp; CHAR(10), "")
&amp; IF(ISBLANK(OFFSET('rivers (2)'!$A$1, 2 * (67 - $A32), 2 * DC$2 + 1)), "", SUBSTITUTE($C$1, "&lt;direc&gt;", RIGHT(OFFSET('rivers (2)'!$A$1, 2 * (67 - $A32), 2 * DC$2 + 1), 1)))
&amp; IF(ISBLANK(OFFSET('rivers (2)'!$A$1, 2 * (67 - $A32) + 1, 2 * DC$2)), "", SUBSTITUTE($D$1, "&lt;direc&gt;", RIGHT(OFFSET('rivers (2)'!$A$1, 2 * (67 - $A32) + 1, 2 * DC$2), 1)))
&amp; IF(ISBLANK('feature type'!DB30), "EndPlot", SUBSTITUTE(SUBSTITUTE(output!$B$1,
                   "f_type", 'feature type'!DB30),
                   "f_var", 'feature variety'!DB30))
&amp; CHAR(10)</f>
        <v xml:space="preserve">BeginPlot
	x=105,y=38
	TerrainType=TERRAIN_COAST
	PlotType=3
	BonusType=BONUS_CRAB
EndPlot
</v>
      </c>
      <c r="DD32" t="str">
        <f ca="1">SUBSTITUTE(SUBSTITUTE(SUBSTITUTE(SUBSTITUTE($A$1,
"x_coord",DD$2),
"y_coord",$A32),
"t_type",'terrain type'!DC30),
"p_type", 'plot type'!DC30)
&amp; IF(LEFT(resources!DC30, 6) = "BONUS_", CHAR(9) &amp; "BonusType=" &amp; resources!DC30 &amp; CHAR(10), "")
&amp; IF('goody huts'!DC30, "	ImprovementType=IMPROVEMENT_GOODY_HUT" &amp; CHAR(10), "")
&amp; IF(ISBLANK(OFFSET('rivers (2)'!$A$1, 2 * (67 - $A32), 2 * DD$2 + 1)), "", SUBSTITUTE($C$1, "&lt;direc&gt;", RIGHT(OFFSET('rivers (2)'!$A$1, 2 * (67 - $A32), 2 * DD$2 + 1), 1)))
&amp; IF(ISBLANK(OFFSET('rivers (2)'!$A$1, 2 * (67 - $A32) + 1, 2 * DD$2)), "", SUBSTITUTE($D$1, "&lt;direc&gt;", RIGHT(OFFSET('rivers (2)'!$A$1, 2 * (67 - $A32) + 1, 2 * DD$2), 1)))
&amp; IF(ISBLANK('feature type'!DC30), "EndPlot", SUBSTITUTE(SUBSTITUTE(output!$B$1,
                   "f_type", 'feature type'!DC30),
                   "f_var", 'feature variety'!DC30))
&amp; CHAR(10)</f>
        <v xml:space="preserve">BeginPlot
	x=106,y=38
	TerrainType=TERRAIN_COAST
	PlotType=3
EndPlot
</v>
      </c>
      <c r="DE32" t="str">
        <f ca="1">SUBSTITUTE(SUBSTITUTE(SUBSTITUTE(SUBSTITUTE($A$1,
"x_coord",DE$2),
"y_coord",$A32),
"t_type",'terrain type'!DD30),
"p_type", 'plot type'!DD30)
&amp; IF(LEFT(resources!DD30, 6) = "BONUS_", CHAR(9) &amp; "BonusType=" &amp; resources!DD30 &amp; CHAR(10), "")
&amp; IF('goody huts'!DD30, "	ImprovementType=IMPROVEMENT_GOODY_HUT" &amp; CHAR(10), "")
&amp; IF(ISBLANK(OFFSET('rivers (2)'!$A$1, 2 * (67 - $A32), 2 * DE$2 + 1)), "", SUBSTITUTE($C$1, "&lt;direc&gt;", RIGHT(OFFSET('rivers (2)'!$A$1, 2 * (67 - $A32), 2 * DE$2 + 1), 1)))
&amp; IF(ISBLANK(OFFSET('rivers (2)'!$A$1, 2 * (67 - $A32) + 1, 2 * DE$2)), "", SUBSTITUTE($D$1, "&lt;direc&gt;", RIGHT(OFFSET('rivers (2)'!$A$1, 2 * (67 - $A32) + 1, 2 * DE$2), 1)))
&amp; IF(ISBLANK('feature type'!DD30), "EndPlot", SUBSTITUTE(SUBSTITUTE(output!$B$1,
                   "f_type", 'feature type'!DD30),
                   "f_var", 'feature variety'!DD30))
&amp; CHAR(10)</f>
        <v xml:space="preserve">BeginPlot
	x=107,y=38
	TerrainType=TERRAIN_COAST
	PlotType=3
EndPlot
</v>
      </c>
      <c r="DF32" t="str">
        <f ca="1">SUBSTITUTE(SUBSTITUTE(SUBSTITUTE(SUBSTITUTE($A$1,
"x_coord",DF$2),
"y_coord",$A32),
"t_type",'terrain type'!DE30),
"p_type", 'plot type'!DE30)
&amp; IF(LEFT(resources!DE30, 6) = "BONUS_", CHAR(9) &amp; "BonusType=" &amp; resources!DE30 &amp; CHAR(10), "")
&amp; IF('goody huts'!DE30, "	ImprovementType=IMPROVEMENT_GOODY_HUT" &amp; CHAR(10), "")
&amp; IF(ISBLANK(OFFSET('rivers (2)'!$A$1, 2 * (67 - $A32), 2 * DF$2 + 1)), "", SUBSTITUTE($C$1, "&lt;direc&gt;", RIGHT(OFFSET('rivers (2)'!$A$1, 2 * (67 - $A32), 2 * DF$2 + 1), 1)))
&amp; IF(ISBLANK(OFFSET('rivers (2)'!$A$1, 2 * (67 - $A32) + 1, 2 * DF$2)), "", SUBSTITUTE($D$1, "&lt;direc&gt;", RIGHT(OFFSET('rivers (2)'!$A$1, 2 * (67 - $A32) + 1, 2 * DF$2), 1)))
&amp; IF(ISBLANK('feature type'!DE30), "EndPlot", SUBSTITUTE(SUBSTITUTE(output!$B$1,
                   "f_type", 'feature type'!DE30),
                   "f_var", 'feature variety'!DE30))
&amp; CHAR(10)</f>
        <v xml:space="preserve">BeginPlot
	x=108,y=38
	TerrainType=TERRAIN_OCEAN
	PlotType=3
EndPlot
</v>
      </c>
      <c r="DG32" t="str">
        <f ca="1">SUBSTITUTE(SUBSTITUTE(SUBSTITUTE(SUBSTITUTE($A$1,
"x_coord",DG$2),
"y_coord",$A32),
"t_type",'terrain type'!DF30),
"p_type", 'plot type'!DF30)
&amp; IF(LEFT(resources!DF30, 6) = "BONUS_", CHAR(9) &amp; "BonusType=" &amp; resources!DF30 &amp; CHAR(10), "")
&amp; IF('goody huts'!DF30, "	ImprovementType=IMPROVEMENT_GOODY_HUT" &amp; CHAR(10), "")
&amp; IF(ISBLANK(OFFSET('rivers (2)'!$A$1, 2 * (67 - $A32), 2 * DG$2 + 1)), "", SUBSTITUTE($C$1, "&lt;direc&gt;", RIGHT(OFFSET('rivers (2)'!$A$1, 2 * (67 - $A32), 2 * DG$2 + 1), 1)))
&amp; IF(ISBLANK(OFFSET('rivers (2)'!$A$1, 2 * (67 - $A32) + 1, 2 * DG$2)), "", SUBSTITUTE($D$1, "&lt;direc&gt;", RIGHT(OFFSET('rivers (2)'!$A$1, 2 * (67 - $A32) + 1, 2 * DG$2), 1)))
&amp; IF(ISBLANK('feature type'!DF30), "EndPlot", SUBSTITUTE(SUBSTITUTE(output!$B$1,
                   "f_type", 'feature type'!DF30),
                   "f_var", 'feature variety'!DF30))
&amp; CHAR(10)</f>
        <v xml:space="preserve">BeginPlot
	x=109,y=38
	TerrainType=TERRAIN_OCEAN
	PlotType=3
EndPlot
</v>
      </c>
      <c r="DH32" t="str">
        <f ca="1">SUBSTITUTE(SUBSTITUTE(SUBSTITUTE(SUBSTITUTE($A$1,
"x_coord",DH$2),
"y_coord",$A32),
"t_type",'terrain type'!DG30),
"p_type", 'plot type'!DG30)
&amp; IF(LEFT(resources!DG30, 6) = "BONUS_", CHAR(9) &amp; "BonusType=" &amp; resources!DG30 &amp; CHAR(10), "")
&amp; IF('goody huts'!DG30, "	ImprovementType=IMPROVEMENT_GOODY_HUT" &amp; CHAR(10), "")
&amp; IF(ISBLANK(OFFSET('rivers (2)'!$A$1, 2 * (67 - $A32), 2 * DH$2 + 1)), "", SUBSTITUTE($C$1, "&lt;direc&gt;", RIGHT(OFFSET('rivers (2)'!$A$1, 2 * (67 - $A32), 2 * DH$2 + 1), 1)))
&amp; IF(ISBLANK(OFFSET('rivers (2)'!$A$1, 2 * (67 - $A32) + 1, 2 * DH$2)), "", SUBSTITUTE($D$1, "&lt;direc&gt;", RIGHT(OFFSET('rivers (2)'!$A$1, 2 * (67 - $A32) + 1, 2 * DH$2), 1)))
&amp; IF(ISBLANK('feature type'!DG30), "EndPlot", SUBSTITUTE(SUBSTITUTE(output!$B$1,
                   "f_type", 'feature type'!DG30),
                   "f_var", 'feature variety'!DG30))
&amp; CHAR(10)</f>
        <v xml:space="preserve">BeginPlot
	x=110,y=38
	TerrainType=TERRAIN_OCEAN
	PlotType=3
EndPlot
</v>
      </c>
      <c r="DI32" t="str">
        <f ca="1">SUBSTITUTE(SUBSTITUTE(SUBSTITUTE(SUBSTITUTE($A$1,
"x_coord",DI$2),
"y_coord",$A32),
"t_type",'terrain type'!DH30),
"p_type", 'plot type'!DH30)
&amp; IF(LEFT(resources!DH30, 6) = "BONUS_", CHAR(9) &amp; "BonusType=" &amp; resources!DH30 &amp; CHAR(10), "")
&amp; IF('goody huts'!DH30, "	ImprovementType=IMPROVEMENT_GOODY_HUT" &amp; CHAR(10), "")
&amp; IF(ISBLANK(OFFSET('rivers (2)'!$A$1, 2 * (67 - $A32), 2 * DI$2 + 1)), "", SUBSTITUTE($C$1, "&lt;direc&gt;", RIGHT(OFFSET('rivers (2)'!$A$1, 2 * (67 - $A32), 2 * DI$2 + 1), 1)))
&amp; IF(ISBLANK(OFFSET('rivers (2)'!$A$1, 2 * (67 - $A32) + 1, 2 * DI$2)), "", SUBSTITUTE($D$1, "&lt;direc&gt;", RIGHT(OFFSET('rivers (2)'!$A$1, 2 * (67 - $A32) + 1, 2 * DI$2), 1)))
&amp; IF(ISBLANK('feature type'!DH30), "EndPlot", SUBSTITUTE(SUBSTITUTE(output!$B$1,
                   "f_type", 'feature type'!DH30),
                   "f_var", 'feature variety'!DH30))
&amp; CHAR(10)</f>
        <v xml:space="preserve">BeginPlot
	x=111,y=38
	TerrainType=TERRAIN_OCEAN
	PlotType=3
EndPlot
</v>
      </c>
      <c r="DJ32" t="str">
        <f ca="1">SUBSTITUTE(SUBSTITUTE(SUBSTITUTE(SUBSTITUTE($A$1,
"x_coord",DJ$2),
"y_coord",$A32),
"t_type",'terrain type'!DI30),
"p_type", 'plot type'!DI30)
&amp; IF(LEFT(resources!DI30, 6) = "BONUS_", CHAR(9) &amp; "BonusType=" &amp; resources!DI30 &amp; CHAR(10), "")
&amp; IF('goody huts'!DI30, "	ImprovementType=IMPROVEMENT_GOODY_HUT" &amp; CHAR(10), "")
&amp; IF(ISBLANK(OFFSET('rivers (2)'!$A$1, 2 * (67 - $A32), 2 * DJ$2 + 1)), "", SUBSTITUTE($C$1, "&lt;direc&gt;", RIGHT(OFFSET('rivers (2)'!$A$1, 2 * (67 - $A32), 2 * DJ$2 + 1), 1)))
&amp; IF(ISBLANK(OFFSET('rivers (2)'!$A$1, 2 * (67 - $A32) + 1, 2 * DJ$2)), "", SUBSTITUTE($D$1, "&lt;direc&gt;", RIGHT(OFFSET('rivers (2)'!$A$1, 2 * (67 - $A32) + 1, 2 * DJ$2), 1)))
&amp; IF(ISBLANK('feature type'!DI30), "EndPlot", SUBSTITUTE(SUBSTITUTE(output!$B$1,
                   "f_type", 'feature type'!DI30),
                   "f_var", 'feature variety'!DI30))
&amp; CHAR(10)</f>
        <v xml:space="preserve">BeginPlot
	x=112,y=38
	TerrainType=TERRAIN_OCEAN
	PlotType=3
EndPlot
</v>
      </c>
      <c r="DK32" t="str">
        <f ca="1">SUBSTITUTE(SUBSTITUTE(SUBSTITUTE(SUBSTITUTE($A$1,
"x_coord",DK$2),
"y_coord",$A32),
"t_type",'terrain type'!DJ30),
"p_type", 'plot type'!DJ30)
&amp; IF(LEFT(resources!DJ30, 6) = "BONUS_", CHAR(9) &amp; "BonusType=" &amp; resources!DJ30 &amp; CHAR(10), "")
&amp; IF('goody huts'!DJ30, "	ImprovementType=IMPROVEMENT_GOODY_HUT" &amp; CHAR(10), "")
&amp; IF(ISBLANK(OFFSET('rivers (2)'!$A$1, 2 * (67 - $A32), 2 * DK$2 + 1)), "", SUBSTITUTE($C$1, "&lt;direc&gt;", RIGHT(OFFSET('rivers (2)'!$A$1, 2 * (67 - $A32), 2 * DK$2 + 1), 1)))
&amp; IF(ISBLANK(OFFSET('rivers (2)'!$A$1, 2 * (67 - $A32) + 1, 2 * DK$2)), "", SUBSTITUTE($D$1, "&lt;direc&gt;", RIGHT(OFFSET('rivers (2)'!$A$1, 2 * (67 - $A32) + 1, 2 * DK$2), 1)))
&amp; IF(ISBLANK('feature type'!DJ30), "EndPlot", SUBSTITUTE(SUBSTITUTE(output!$B$1,
                   "f_type", 'feature type'!DJ30),
                   "f_var", 'feature variety'!DJ30))
&amp; CHAR(10)</f>
        <v xml:space="preserve">BeginPlot
	x=113,y=38
	TerrainType=TERRAIN_OCEAN
	PlotType=3
EndPlot
</v>
      </c>
      <c r="DL32" t="str">
        <f ca="1">SUBSTITUTE(SUBSTITUTE(SUBSTITUTE(SUBSTITUTE($A$1,
"x_coord",DL$2),
"y_coord",$A32),
"t_type",'terrain type'!DK30),
"p_type", 'plot type'!DK30)
&amp; IF(LEFT(resources!DK30, 6) = "BONUS_", CHAR(9) &amp; "BonusType=" &amp; resources!DK30 &amp; CHAR(10), "")
&amp; IF('goody huts'!DK30, "	ImprovementType=IMPROVEMENT_GOODY_HUT" &amp; CHAR(10), "")
&amp; IF(ISBLANK(OFFSET('rivers (2)'!$A$1, 2 * (67 - $A32), 2 * DL$2 + 1)), "", SUBSTITUTE($C$1, "&lt;direc&gt;", RIGHT(OFFSET('rivers (2)'!$A$1, 2 * (67 - $A32), 2 * DL$2 + 1), 1)))
&amp; IF(ISBLANK(OFFSET('rivers (2)'!$A$1, 2 * (67 - $A32) + 1, 2 * DL$2)), "", SUBSTITUTE($D$1, "&lt;direc&gt;", RIGHT(OFFSET('rivers (2)'!$A$1, 2 * (67 - $A32) + 1, 2 * DL$2), 1)))
&amp; IF(ISBLANK('feature type'!DK30), "EndPlot", SUBSTITUTE(SUBSTITUTE(output!$B$1,
                   "f_type", 'feature type'!DK30),
                   "f_var", 'feature variety'!DK30))
&amp; CHAR(10)</f>
        <v xml:space="preserve">BeginPlot
	x=114,y=38
	TerrainType=TERRAIN_OCEAN
	PlotType=3
EndPlot
</v>
      </c>
      <c r="DM32" t="str">
        <f ca="1">SUBSTITUTE(SUBSTITUTE(SUBSTITUTE(SUBSTITUTE($A$1,
"x_coord",DM$2),
"y_coord",$A32),
"t_type",'terrain type'!DL30),
"p_type", 'plot type'!DL30)
&amp; IF(LEFT(resources!DL30, 6) = "BONUS_", CHAR(9) &amp; "BonusType=" &amp; resources!DL30 &amp; CHAR(10), "")
&amp; IF('goody huts'!DL30, "	ImprovementType=IMPROVEMENT_GOODY_HUT" &amp; CHAR(10), "")
&amp; IF(ISBLANK(OFFSET('rivers (2)'!$A$1, 2 * (67 - $A32), 2 * DM$2 + 1)), "", SUBSTITUTE($C$1, "&lt;direc&gt;", RIGHT(OFFSET('rivers (2)'!$A$1, 2 * (67 - $A32), 2 * DM$2 + 1), 1)))
&amp; IF(ISBLANK(OFFSET('rivers (2)'!$A$1, 2 * (67 - $A32) + 1, 2 * DM$2)), "", SUBSTITUTE($D$1, "&lt;direc&gt;", RIGHT(OFFSET('rivers (2)'!$A$1, 2 * (67 - $A32) + 1, 2 * DM$2), 1)))
&amp; IF(ISBLANK('feature type'!DL30), "EndPlot", SUBSTITUTE(SUBSTITUTE(output!$B$1,
                   "f_type", 'feature type'!DL30),
                   "f_var", 'feature variety'!DL30))
&amp; CHAR(10)</f>
        <v xml:space="preserve">BeginPlot
	x=115,y=38
	TerrainType=TERRAIN_OCEAN
	PlotType=3
EndPlot
</v>
      </c>
      <c r="DN32" t="str">
        <f ca="1">SUBSTITUTE(SUBSTITUTE(SUBSTITUTE(SUBSTITUTE($A$1,
"x_coord",DN$2),
"y_coord",$A32),
"t_type",'terrain type'!DM30),
"p_type", 'plot type'!DM30)
&amp; IF(LEFT(resources!DM30, 6) = "BONUS_", CHAR(9) &amp; "BonusType=" &amp; resources!DM30 &amp; CHAR(10), "")
&amp; IF('goody huts'!DM30, "	ImprovementType=IMPROVEMENT_GOODY_HUT" &amp; CHAR(10), "")
&amp; IF(ISBLANK(OFFSET('rivers (2)'!$A$1, 2 * (67 - $A32), 2 * DN$2 + 1)), "", SUBSTITUTE($C$1, "&lt;direc&gt;", RIGHT(OFFSET('rivers (2)'!$A$1, 2 * (67 - $A32), 2 * DN$2 + 1), 1)))
&amp; IF(ISBLANK(OFFSET('rivers (2)'!$A$1, 2 * (67 - $A32) + 1, 2 * DN$2)), "", SUBSTITUTE($D$1, "&lt;direc&gt;", RIGHT(OFFSET('rivers (2)'!$A$1, 2 * (67 - $A32) + 1, 2 * DN$2), 1)))
&amp; IF(ISBLANK('feature type'!DM30), "EndPlot", SUBSTITUTE(SUBSTITUTE(output!$B$1,
                   "f_type", 'feature type'!DM30),
                   "f_var", 'feature variety'!DM30))
&amp; CHAR(10)</f>
        <v xml:space="preserve">BeginPlot
	x=116,y=38
	TerrainType=TERRAIN_OCEAN
	PlotType=3
EndPlot
</v>
      </c>
      <c r="DO32" t="str">
        <f ca="1">SUBSTITUTE(SUBSTITUTE(SUBSTITUTE(SUBSTITUTE($A$1,
"x_coord",DO$2),
"y_coord",$A32),
"t_type",'terrain type'!DN30),
"p_type", 'plot type'!DN30)
&amp; IF(LEFT(resources!DN30, 6) = "BONUS_", CHAR(9) &amp; "BonusType=" &amp; resources!DN30 &amp; CHAR(10), "")
&amp; IF('goody huts'!DN30, "	ImprovementType=IMPROVEMENT_GOODY_HUT" &amp; CHAR(10), "")
&amp; IF(ISBLANK(OFFSET('rivers (2)'!$A$1, 2 * (67 - $A32), 2 * DO$2 + 1)), "", SUBSTITUTE($C$1, "&lt;direc&gt;", RIGHT(OFFSET('rivers (2)'!$A$1, 2 * (67 - $A32), 2 * DO$2 + 1), 1)))
&amp; IF(ISBLANK(OFFSET('rivers (2)'!$A$1, 2 * (67 - $A32) + 1, 2 * DO$2)), "", SUBSTITUTE($D$1, "&lt;direc&gt;", RIGHT(OFFSET('rivers (2)'!$A$1, 2 * (67 - $A32) + 1, 2 * DO$2), 1)))
&amp; IF(ISBLANK('feature type'!DN30), "EndPlot", SUBSTITUTE(SUBSTITUTE(output!$B$1,
                   "f_type", 'feature type'!DN30),
                   "f_var", 'feature variety'!DN30))
&amp; CHAR(10)</f>
        <v xml:space="preserve">BeginPlot
	x=117,y=38
	TerrainType=TERRAIN_OCEAN
	PlotType=3
EndPlot
</v>
      </c>
      <c r="DP32" t="str">
        <f ca="1">SUBSTITUTE(SUBSTITUTE(SUBSTITUTE(SUBSTITUTE($A$1,
"x_coord",DP$2),
"y_coord",$A32),
"t_type",'terrain type'!DO30),
"p_type", 'plot type'!DO30)
&amp; IF(LEFT(resources!DO30, 6) = "BONUS_", CHAR(9) &amp; "BonusType=" &amp; resources!DO30 &amp; CHAR(10), "")
&amp; IF('goody huts'!DO30, "	ImprovementType=IMPROVEMENT_GOODY_HUT" &amp; CHAR(10), "")
&amp; IF(ISBLANK(OFFSET('rivers (2)'!$A$1, 2 * (67 - $A32), 2 * DP$2 + 1)), "", SUBSTITUTE($C$1, "&lt;direc&gt;", RIGHT(OFFSET('rivers (2)'!$A$1, 2 * (67 - $A32), 2 * DP$2 + 1), 1)))
&amp; IF(ISBLANK(OFFSET('rivers (2)'!$A$1, 2 * (67 - $A32) + 1, 2 * DP$2)), "", SUBSTITUTE($D$1, "&lt;direc&gt;", RIGHT(OFFSET('rivers (2)'!$A$1, 2 * (67 - $A32) + 1, 2 * DP$2), 1)))
&amp; IF(ISBLANK('feature type'!DO30), "EndPlot", SUBSTITUTE(SUBSTITUTE(output!$B$1,
                   "f_type", 'feature type'!DO30),
                   "f_var", 'feature variety'!DO30))
&amp; CHAR(10)</f>
        <v xml:space="preserve">BeginPlot
	x=118,y=38
	TerrainType=TERRAIN_OCEAN
	PlotType=3
EndPlot
</v>
      </c>
      <c r="DQ32" t="str">
        <f ca="1">SUBSTITUTE(SUBSTITUTE(SUBSTITUTE(SUBSTITUTE($A$1,
"x_coord",DQ$2),
"y_coord",$A32),
"t_type",'terrain type'!DP30),
"p_type", 'plot type'!DP30)
&amp; IF(LEFT(resources!DP30, 6) = "BONUS_", CHAR(9) &amp; "BonusType=" &amp; resources!DP30 &amp; CHAR(10), "")
&amp; IF('goody huts'!DP30, "	ImprovementType=IMPROVEMENT_GOODY_HUT" &amp; CHAR(10), "")
&amp; IF(ISBLANK(OFFSET('rivers (2)'!$A$1, 2 * (67 - $A32), 2 * DQ$2 + 1)), "", SUBSTITUTE($C$1, "&lt;direc&gt;", RIGHT(OFFSET('rivers (2)'!$A$1, 2 * (67 - $A32), 2 * DQ$2 + 1), 1)))
&amp; IF(ISBLANK(OFFSET('rivers (2)'!$A$1, 2 * (67 - $A32) + 1, 2 * DQ$2)), "", SUBSTITUTE($D$1, "&lt;direc&gt;", RIGHT(OFFSET('rivers (2)'!$A$1, 2 * (67 - $A32) + 1, 2 * DQ$2), 1)))
&amp; IF(ISBLANK('feature type'!DP30), "EndPlot", SUBSTITUTE(SUBSTITUTE(output!$B$1,
                   "f_type", 'feature type'!DP30),
                   "f_var", 'feature variety'!DP30))
&amp; CHAR(10)</f>
        <v xml:space="preserve">BeginPlot
	x=119,y=38
	TerrainType=TERRAIN_OCEAN
	PlotType=3
EndPlot
</v>
      </c>
      <c r="DR32" t="str">
        <f ca="1">SUBSTITUTE(SUBSTITUTE(SUBSTITUTE(SUBSTITUTE($A$1,
"x_coord",DR$2),
"y_coord",$A32),
"t_type",'terrain type'!DQ30),
"p_type", 'plot type'!DQ30)
&amp; IF(LEFT(resources!DQ30, 6) = "BONUS_", CHAR(9) &amp; "BonusType=" &amp; resources!DQ30 &amp; CHAR(10), "")
&amp; IF('goody huts'!DQ30, "	ImprovementType=IMPROVEMENT_GOODY_HUT" &amp; CHAR(10), "")
&amp; IF(ISBLANK(OFFSET('rivers (2)'!$A$1, 2 * (67 - $A32), 2 * DR$2 + 1)), "", SUBSTITUTE($C$1, "&lt;direc&gt;", RIGHT(OFFSET('rivers (2)'!$A$1, 2 * (67 - $A32), 2 * DR$2 + 1), 1)))
&amp; IF(ISBLANK(OFFSET('rivers (2)'!$A$1, 2 * (67 - $A32) + 1, 2 * DR$2)), "", SUBSTITUTE($D$1, "&lt;direc&gt;", RIGHT(OFFSET('rivers (2)'!$A$1, 2 * (67 - $A32) + 1, 2 * DR$2), 1)))
&amp; IF(ISBLANK('feature type'!DQ30), "EndPlot", SUBSTITUTE(SUBSTITUTE(output!$B$1,
                   "f_type", 'feature type'!DQ30),
                   "f_var", 'feature variety'!DQ30))
&amp; CHAR(10)</f>
        <v xml:space="preserve">BeginPlot
	x=120,y=38
	TerrainType=TERRAIN_OCEAN
	PlotType=3
EndPlot
</v>
      </c>
      <c r="DS32" t="str">
        <f ca="1">SUBSTITUTE(SUBSTITUTE(SUBSTITUTE(SUBSTITUTE($A$1,
"x_coord",DS$2),
"y_coord",$A32),
"t_type",'terrain type'!DR30),
"p_type", 'plot type'!DR30)
&amp; IF(LEFT(resources!DR30, 6) = "BONUS_", CHAR(9) &amp; "BonusType=" &amp; resources!DR30 &amp; CHAR(10), "")
&amp; IF('goody huts'!DR30, "	ImprovementType=IMPROVEMENT_GOODY_HUT" &amp; CHAR(10), "")
&amp; IF(ISBLANK(OFFSET('rivers (2)'!$A$1, 2 * (67 - $A32), 2 * DS$2 + 1)), "", SUBSTITUTE($C$1, "&lt;direc&gt;", RIGHT(OFFSET('rivers (2)'!$A$1, 2 * (67 - $A32), 2 * DS$2 + 1), 1)))
&amp; IF(ISBLANK(OFFSET('rivers (2)'!$A$1, 2 * (67 - $A32) + 1, 2 * DS$2)), "", SUBSTITUTE($D$1, "&lt;direc&gt;", RIGHT(OFFSET('rivers (2)'!$A$1, 2 * (67 - $A32) + 1, 2 * DS$2), 1)))
&amp; IF(ISBLANK('feature type'!DR30), "EndPlot", SUBSTITUTE(SUBSTITUTE(output!$B$1,
                   "f_type", 'feature type'!DR30),
                   "f_var", 'feature variety'!DR30))
&amp; CHAR(10)</f>
        <v xml:space="preserve">BeginPlot
	x=121,y=38
	TerrainType=TERRAIN_OCEAN
	PlotType=3
EndPlot
</v>
      </c>
      <c r="DT32" t="str">
        <f ca="1">SUBSTITUTE(SUBSTITUTE(SUBSTITUTE(SUBSTITUTE($A$1,
"x_coord",DT$2),
"y_coord",$A32),
"t_type",'terrain type'!DS30),
"p_type", 'plot type'!DS30)
&amp; IF(LEFT(resources!DS30, 6) = "BONUS_", CHAR(9) &amp; "BonusType=" &amp; resources!DS30 &amp; CHAR(10), "")
&amp; IF('goody huts'!DS30, "	ImprovementType=IMPROVEMENT_GOODY_HUT" &amp; CHAR(10), "")
&amp; IF(ISBLANK(OFFSET('rivers (2)'!$A$1, 2 * (67 - $A32), 2 * DT$2 + 1)), "", SUBSTITUTE($C$1, "&lt;direc&gt;", RIGHT(OFFSET('rivers (2)'!$A$1, 2 * (67 - $A32), 2 * DT$2 + 1), 1)))
&amp; IF(ISBLANK(OFFSET('rivers (2)'!$A$1, 2 * (67 - $A32) + 1, 2 * DT$2)), "", SUBSTITUTE($D$1, "&lt;direc&gt;", RIGHT(OFFSET('rivers (2)'!$A$1, 2 * (67 - $A32) + 1, 2 * DT$2), 1)))
&amp; IF(ISBLANK('feature type'!DS30), "EndPlot", SUBSTITUTE(SUBSTITUTE(output!$B$1,
                   "f_type", 'feature type'!DS30),
                   "f_var", 'feature variety'!DS30))
&amp; CHAR(10)</f>
        <v xml:space="preserve">BeginPlot
	x=122,y=38
	TerrainType=TERRAIN_OCEAN
	PlotType=3
EndPlot
</v>
      </c>
      <c r="DU32" t="str">
        <f ca="1">SUBSTITUTE(SUBSTITUTE(SUBSTITUTE(SUBSTITUTE($A$1,
"x_coord",DU$2),
"y_coord",$A32),
"t_type",'terrain type'!DT30),
"p_type", 'plot type'!DT30)
&amp; IF(LEFT(resources!DT30, 6) = "BONUS_", CHAR(9) &amp; "BonusType=" &amp; resources!DT30 &amp; CHAR(10), "")
&amp; IF('goody huts'!DT30, "	ImprovementType=IMPROVEMENT_GOODY_HUT" &amp; CHAR(10), "")
&amp; IF(ISBLANK(OFFSET('rivers (2)'!$A$1, 2 * (67 - $A32), 2 * DU$2 + 1)), "", SUBSTITUTE($C$1, "&lt;direc&gt;", RIGHT(OFFSET('rivers (2)'!$A$1, 2 * (67 - $A32), 2 * DU$2 + 1), 1)))
&amp; IF(ISBLANK(OFFSET('rivers (2)'!$A$1, 2 * (67 - $A32) + 1, 2 * DU$2)), "", SUBSTITUTE($D$1, "&lt;direc&gt;", RIGHT(OFFSET('rivers (2)'!$A$1, 2 * (67 - $A32) + 1, 2 * DU$2), 1)))
&amp; IF(ISBLANK('feature type'!DT30), "EndPlot", SUBSTITUTE(SUBSTITUTE(output!$B$1,
                   "f_type", 'feature type'!DT30),
                   "f_var", 'feature variety'!DT30))
&amp; CHAR(10)</f>
        <v xml:space="preserve">BeginPlot
	x=123,y=38
	TerrainType=TERRAIN_OCEAN
	PlotType=3
EndPlot
</v>
      </c>
    </row>
    <row r="33" spans="1:125" x14ac:dyDescent="0.25">
      <c r="A33" s="10">
        <v>37</v>
      </c>
      <c r="B33" t="str">
        <f ca="1">SUBSTITUTE(SUBSTITUTE(SUBSTITUTE(SUBSTITUTE($A$1,
"x_coord",B$2),
"y_coord",$A33),
"t_type",'terrain type'!A31),
"p_type", 'plot type'!A31)
&amp; IF(LEFT(resources!A31, 6) = "BONUS_", CHAR(9) &amp; "BonusType=" &amp; resources!A31 &amp; CHAR(10), "")
&amp; IF('goody huts'!A31, "	ImprovementType=IMPROVEMENT_GOODY_HUT" &amp; CHAR(10), "")
&amp; IF(ISBLANK(OFFSET('rivers (2)'!$A$1, 2 * (67 - $A33), 2 * B$2 + 1)), "", SUBSTITUTE($C$1, "&lt;direc&gt;", RIGHT(OFFSET('rivers (2)'!$A$1, 2 * (67 - $A33), 2 * B$2 + 1), 1)))
&amp; IF(ISBLANK(OFFSET('rivers (2)'!$A$1, 2 * (67 - $A33) + 1, 2 * B$2)), "", SUBSTITUTE($D$1, "&lt;direc&gt;", RIGHT(OFFSET('rivers (2)'!$A$1, 2 * (67 - $A33) + 1, 2 * B$2), 1)))
&amp; IF(ISBLANK('feature type'!A31), "EndPlot", SUBSTITUTE(SUBSTITUTE(output!$B$1,
                   "f_type", 'feature type'!A31),
                   "f_var", 'feature variety'!A31))
&amp; CHAR(10)</f>
        <v xml:space="preserve">BeginPlot
	x=0,y=37
	TerrainType=TERRAIN_OCEAN
	PlotType=3
EndPlot
</v>
      </c>
      <c r="C33" t="str">
        <f ca="1">SUBSTITUTE(SUBSTITUTE(SUBSTITUTE(SUBSTITUTE($A$1,
"x_coord",C$2),
"y_coord",$A33),
"t_type",'terrain type'!B31),
"p_type", 'plot type'!B31)
&amp; IF(LEFT(resources!B31, 6) = "BONUS_", CHAR(9) &amp; "BonusType=" &amp; resources!B31 &amp; CHAR(10), "")
&amp; IF('goody huts'!B31, "	ImprovementType=IMPROVEMENT_GOODY_HUT" &amp; CHAR(10), "")
&amp; IF(ISBLANK(OFFSET('rivers (2)'!$A$1, 2 * (67 - $A33), 2 * C$2 + 1)), "", SUBSTITUTE($C$1, "&lt;direc&gt;", RIGHT(OFFSET('rivers (2)'!$A$1, 2 * (67 - $A33), 2 * C$2 + 1), 1)))
&amp; IF(ISBLANK(OFFSET('rivers (2)'!$A$1, 2 * (67 - $A33) + 1, 2 * C$2)), "", SUBSTITUTE($D$1, "&lt;direc&gt;", RIGHT(OFFSET('rivers (2)'!$A$1, 2 * (67 - $A33) + 1, 2 * C$2), 1)))
&amp; IF(ISBLANK('feature type'!B31), "EndPlot", SUBSTITUTE(SUBSTITUTE(output!$B$1,
                   "f_type", 'feature type'!B31),
                   "f_var", 'feature variety'!B31))
&amp; CHAR(10)</f>
        <v xml:space="preserve">BeginPlot
	x=1,y=37
	TerrainType=TERRAIN_COAST
	PlotType=3
EndPlot
</v>
      </c>
      <c r="D33" t="str">
        <f ca="1">SUBSTITUTE(SUBSTITUTE(SUBSTITUTE(SUBSTITUTE($A$1,
"x_coord",D$2),
"y_coord",$A33),
"t_type",'terrain type'!C31),
"p_type", 'plot type'!C31)
&amp; IF(LEFT(resources!C31, 6) = "BONUS_", CHAR(9) &amp; "BonusType=" &amp; resources!C31 &amp; CHAR(10), "")
&amp; IF('goody huts'!C31, "	ImprovementType=IMPROVEMENT_GOODY_HUT" &amp; CHAR(10), "")
&amp; IF(ISBLANK(OFFSET('rivers (2)'!$A$1, 2 * (67 - $A33), 2 * D$2 + 1)), "", SUBSTITUTE($C$1, "&lt;direc&gt;", RIGHT(OFFSET('rivers (2)'!$A$1, 2 * (67 - $A33), 2 * D$2 + 1), 1)))
&amp; IF(ISBLANK(OFFSET('rivers (2)'!$A$1, 2 * (67 - $A33) + 1, 2 * D$2)), "", SUBSTITUTE($D$1, "&lt;direc&gt;", RIGHT(OFFSET('rivers (2)'!$A$1, 2 * (67 - $A33) + 1, 2 * D$2), 1)))
&amp; IF(ISBLANK('feature type'!C31), "EndPlot", SUBSTITUTE(SUBSTITUTE(output!$B$1,
                   "f_type", 'feature type'!C31),
                   "f_var", 'feature variety'!C31))
&amp; CHAR(10)</f>
        <v xml:space="preserve">BeginPlot
	x=2,y=37
	TerrainType=TERRAIN_GRASS
	PlotType=0
EndPlot
</v>
      </c>
      <c r="E33" t="str">
        <f ca="1">SUBSTITUTE(SUBSTITUTE(SUBSTITUTE(SUBSTITUTE($A$1,
"x_coord",E$2),
"y_coord",$A33),
"t_type",'terrain type'!D31),
"p_type", 'plot type'!D31)
&amp; IF(LEFT(resources!D31, 6) = "BONUS_", CHAR(9) &amp; "BonusType=" &amp; resources!D31 &amp; CHAR(10), "")
&amp; IF('goody huts'!D31, "	ImprovementType=IMPROVEMENT_GOODY_HUT" &amp; CHAR(10), "")
&amp; IF(ISBLANK(OFFSET('rivers (2)'!$A$1, 2 * (67 - $A33), 2 * E$2 + 1)), "", SUBSTITUTE($C$1, "&lt;direc&gt;", RIGHT(OFFSET('rivers (2)'!$A$1, 2 * (67 - $A33), 2 * E$2 + 1), 1)))
&amp; IF(ISBLANK(OFFSET('rivers (2)'!$A$1, 2 * (67 - $A33) + 1, 2 * E$2)), "", SUBSTITUTE($D$1, "&lt;direc&gt;", RIGHT(OFFSET('rivers (2)'!$A$1, 2 * (67 - $A33) + 1, 2 * E$2), 1)))
&amp; IF(ISBLANK('feature type'!D31), "EndPlot", SUBSTITUTE(SUBSTITUTE(output!$B$1,
                   "f_type", 'feature type'!D31),
                   "f_var", 'feature variety'!D31))
&amp; CHAR(10)</f>
        <v xml:space="preserve">BeginPlot
	x=3,y=37
	TerrainType=TERRAIN_COAST
	PlotType=3
EndPlot
</v>
      </c>
      <c r="F33" t="str">
        <f ca="1">SUBSTITUTE(SUBSTITUTE(SUBSTITUTE(SUBSTITUTE($A$1,
"x_coord",F$2),
"y_coord",$A33),
"t_type",'terrain type'!E31),
"p_type", 'plot type'!E31)
&amp; IF(LEFT(resources!E31, 6) = "BONUS_", CHAR(9) &amp; "BonusType=" &amp; resources!E31 &amp; CHAR(10), "")
&amp; IF('goody huts'!E31, "	ImprovementType=IMPROVEMENT_GOODY_HUT" &amp; CHAR(10), "")
&amp; IF(ISBLANK(OFFSET('rivers (2)'!$A$1, 2 * (67 - $A33), 2 * F$2 + 1)), "", SUBSTITUTE($C$1, "&lt;direc&gt;", RIGHT(OFFSET('rivers (2)'!$A$1, 2 * (67 - $A33), 2 * F$2 + 1), 1)))
&amp; IF(ISBLANK(OFFSET('rivers (2)'!$A$1, 2 * (67 - $A33) + 1, 2 * F$2)), "", SUBSTITUTE($D$1, "&lt;direc&gt;", RIGHT(OFFSET('rivers (2)'!$A$1, 2 * (67 - $A33) + 1, 2 * F$2), 1)))
&amp; IF(ISBLANK('feature type'!E31), "EndPlot", SUBSTITUTE(SUBSTITUTE(output!$B$1,
                   "f_type", 'feature type'!E31),
                   "f_var", 'feature variety'!E31))
&amp; CHAR(10)</f>
        <v xml:space="preserve">BeginPlot
	x=4,y=37
	TerrainType=TERRAIN_PLAINS
	PlotType=2
	FeatureType=FEATURE_FOREST, FeatureVariety=0
EndPlot
</v>
      </c>
      <c r="G33" t="str">
        <f ca="1">SUBSTITUTE(SUBSTITUTE(SUBSTITUTE(SUBSTITUTE($A$1,
"x_coord",G$2),
"y_coord",$A33),
"t_type",'terrain type'!F31),
"p_type", 'plot type'!F31)
&amp; IF(LEFT(resources!F31, 6) = "BONUS_", CHAR(9) &amp; "BonusType=" &amp; resources!F31 &amp; CHAR(10), "")
&amp; IF('goody huts'!F31, "	ImprovementType=IMPROVEMENT_GOODY_HUT" &amp; CHAR(10), "")
&amp; IF(ISBLANK(OFFSET('rivers (2)'!$A$1, 2 * (67 - $A33), 2 * G$2 + 1)), "", SUBSTITUTE($C$1, "&lt;direc&gt;", RIGHT(OFFSET('rivers (2)'!$A$1, 2 * (67 - $A33), 2 * G$2 + 1), 1)))
&amp; IF(ISBLANK(OFFSET('rivers (2)'!$A$1, 2 * (67 - $A33) + 1, 2 * G$2)), "", SUBSTITUTE($D$1, "&lt;direc&gt;", RIGHT(OFFSET('rivers (2)'!$A$1, 2 * (67 - $A33) + 1, 2 * G$2), 1)))
&amp; IF(ISBLANK('feature type'!F31), "EndPlot", SUBSTITUTE(SUBSTITUTE(output!$B$1,
                   "f_type", 'feature type'!F31),
                   "f_var", 'feature variety'!F31))
&amp; CHAR(10)</f>
        <v xml:space="preserve">BeginPlot
	x=5,y=37
	TerrainType=TERRAIN_GRASS
	PlotType=1
	RiverNSDirection=0
	isWOfRiver
	FeatureType=FEATURE_FOREST, FeatureVariety=0
EndPlot
</v>
      </c>
      <c r="H33" t="str">
        <f ca="1">SUBSTITUTE(SUBSTITUTE(SUBSTITUTE(SUBSTITUTE($A$1,
"x_coord",H$2),
"y_coord",$A33),
"t_type",'terrain type'!G31),
"p_type", 'plot type'!G31)
&amp; IF(LEFT(resources!G31, 6) = "BONUS_", CHAR(9) &amp; "BonusType=" &amp; resources!G31 &amp; CHAR(10), "")
&amp; IF('goody huts'!G31, "	ImprovementType=IMPROVEMENT_GOODY_HUT" &amp; CHAR(10), "")
&amp; IF(ISBLANK(OFFSET('rivers (2)'!$A$1, 2 * (67 - $A33), 2 * H$2 + 1)), "", SUBSTITUTE($C$1, "&lt;direc&gt;", RIGHT(OFFSET('rivers (2)'!$A$1, 2 * (67 - $A33), 2 * H$2 + 1), 1)))
&amp; IF(ISBLANK(OFFSET('rivers (2)'!$A$1, 2 * (67 - $A33) + 1, 2 * H$2)), "", SUBSTITUTE($D$1, "&lt;direc&gt;", RIGHT(OFFSET('rivers (2)'!$A$1, 2 * (67 - $A33) + 1, 2 * H$2), 1)))
&amp; IF(ISBLANK('feature type'!G31), "EndPlot", SUBSTITUTE(SUBSTITUTE(output!$B$1,
                   "f_type", 'feature type'!G31),
                   "f_var", 'feature variety'!G31))
&amp; CHAR(10)</f>
        <v xml:space="preserve">BeginPlot
	x=6,y=37
	TerrainType=TERRAIN_GRASS
	PlotType=2
	BonusType=BONUS_ALUMINUM
	FeatureType=FEATURE_FOREST, FeatureVariety=0
EndPlot
</v>
      </c>
      <c r="I33" t="str">
        <f ca="1">SUBSTITUTE(SUBSTITUTE(SUBSTITUTE(SUBSTITUTE($A$1,
"x_coord",I$2),
"y_coord",$A33),
"t_type",'terrain type'!H31),
"p_type", 'plot type'!H31)
&amp; IF(LEFT(resources!H31, 6) = "BONUS_", CHAR(9) &amp; "BonusType=" &amp; resources!H31 &amp; CHAR(10), "")
&amp; IF('goody huts'!H31, "	ImprovementType=IMPROVEMENT_GOODY_HUT" &amp; CHAR(10), "")
&amp; IF(ISBLANK(OFFSET('rivers (2)'!$A$1, 2 * (67 - $A33), 2 * I$2 + 1)), "", SUBSTITUTE($C$1, "&lt;direc&gt;", RIGHT(OFFSET('rivers (2)'!$A$1, 2 * (67 - $A33), 2 * I$2 + 1), 1)))
&amp; IF(ISBLANK(OFFSET('rivers (2)'!$A$1, 2 * (67 - $A33) + 1, 2 * I$2)), "", SUBSTITUTE($D$1, "&lt;direc&gt;", RIGHT(OFFSET('rivers (2)'!$A$1, 2 * (67 - $A33) + 1, 2 * I$2), 1)))
&amp; IF(ISBLANK('feature type'!H31), "EndPlot", SUBSTITUTE(SUBSTITUTE(output!$B$1,
                   "f_type", 'feature type'!H31),
                   "f_var", 'feature variety'!H31))
&amp; CHAR(10)</f>
        <v xml:space="preserve">BeginPlot
	x=7,y=37
	TerrainType=TERRAIN_COAST
	PlotType=3
EndPlot
</v>
      </c>
      <c r="J33" t="str">
        <f ca="1">SUBSTITUTE(SUBSTITUTE(SUBSTITUTE(SUBSTITUTE($A$1,
"x_coord",J$2),
"y_coord",$A33),
"t_type",'terrain type'!I31),
"p_type", 'plot type'!I31)
&amp; IF(LEFT(resources!I31, 6) = "BONUS_", CHAR(9) &amp; "BonusType=" &amp; resources!I31 &amp; CHAR(10), "")
&amp; IF('goody huts'!I31, "	ImprovementType=IMPROVEMENT_GOODY_HUT" &amp; CHAR(10), "")
&amp; IF(ISBLANK(OFFSET('rivers (2)'!$A$1, 2 * (67 - $A33), 2 * J$2 + 1)), "", SUBSTITUTE($C$1, "&lt;direc&gt;", RIGHT(OFFSET('rivers (2)'!$A$1, 2 * (67 - $A33), 2 * J$2 + 1), 1)))
&amp; IF(ISBLANK(OFFSET('rivers (2)'!$A$1, 2 * (67 - $A33) + 1, 2 * J$2)), "", SUBSTITUTE($D$1, "&lt;direc&gt;", RIGHT(OFFSET('rivers (2)'!$A$1, 2 * (67 - $A33) + 1, 2 * J$2), 1)))
&amp; IF(ISBLANK('feature type'!I31), "EndPlot", SUBSTITUTE(SUBSTITUTE(output!$B$1,
                   "f_type", 'feature type'!I31),
                   "f_var", 'feature variety'!I31))
&amp; CHAR(10)</f>
        <v xml:space="preserve">BeginPlot
	x=8,y=37
	TerrainType=TERRAIN_COAST
	PlotType=3
EndPlot
</v>
      </c>
      <c r="K33" t="str">
        <f ca="1">SUBSTITUTE(SUBSTITUTE(SUBSTITUTE(SUBSTITUTE($A$1,
"x_coord",K$2),
"y_coord",$A33),
"t_type",'terrain type'!J31),
"p_type", 'plot type'!J31)
&amp; IF(LEFT(resources!J31, 6) = "BONUS_", CHAR(9) &amp; "BonusType=" &amp; resources!J31 &amp; CHAR(10), "")
&amp; IF('goody huts'!J31, "	ImprovementType=IMPROVEMENT_GOODY_HUT" &amp; CHAR(10), "")
&amp; IF(ISBLANK(OFFSET('rivers (2)'!$A$1, 2 * (67 - $A33), 2 * K$2 + 1)), "", SUBSTITUTE($C$1, "&lt;direc&gt;", RIGHT(OFFSET('rivers (2)'!$A$1, 2 * (67 - $A33), 2 * K$2 + 1), 1)))
&amp; IF(ISBLANK(OFFSET('rivers (2)'!$A$1, 2 * (67 - $A33) + 1, 2 * K$2)), "", SUBSTITUTE($D$1, "&lt;direc&gt;", RIGHT(OFFSET('rivers (2)'!$A$1, 2 * (67 - $A33) + 1, 2 * K$2), 1)))
&amp; IF(ISBLANK('feature type'!J31), "EndPlot", SUBSTITUTE(SUBSTITUTE(output!$B$1,
                   "f_type", 'feature type'!J31),
                   "f_var", 'feature variety'!J31))
&amp; CHAR(10)</f>
        <v xml:space="preserve">BeginPlot
	x=9,y=37
	TerrainType=TERRAIN_OCEAN
	PlotType=3
EndPlot
</v>
      </c>
      <c r="L33" t="str">
        <f ca="1">SUBSTITUTE(SUBSTITUTE(SUBSTITUTE(SUBSTITUTE($A$1,
"x_coord",L$2),
"y_coord",$A33),
"t_type",'terrain type'!K31),
"p_type", 'plot type'!K31)
&amp; IF(LEFT(resources!K31, 6) = "BONUS_", CHAR(9) &amp; "BonusType=" &amp; resources!K31 &amp; CHAR(10), "")
&amp; IF('goody huts'!K31, "	ImprovementType=IMPROVEMENT_GOODY_HUT" &amp; CHAR(10), "")
&amp; IF(ISBLANK(OFFSET('rivers (2)'!$A$1, 2 * (67 - $A33), 2 * L$2 + 1)), "", SUBSTITUTE($C$1, "&lt;direc&gt;", RIGHT(OFFSET('rivers (2)'!$A$1, 2 * (67 - $A33), 2 * L$2 + 1), 1)))
&amp; IF(ISBLANK(OFFSET('rivers (2)'!$A$1, 2 * (67 - $A33) + 1, 2 * L$2)), "", SUBSTITUTE($D$1, "&lt;direc&gt;", RIGHT(OFFSET('rivers (2)'!$A$1, 2 * (67 - $A33) + 1, 2 * L$2), 1)))
&amp; IF(ISBLANK('feature type'!K31), "EndPlot", SUBSTITUTE(SUBSTITUTE(output!$B$1,
                   "f_type", 'feature type'!K31),
                   "f_var", 'feature variety'!K31))
&amp; CHAR(10)</f>
        <v xml:space="preserve">BeginPlot
	x=10,y=37
	TerrainType=TERRAIN_OCEAN
	PlotType=3
EndPlot
</v>
      </c>
      <c r="M33" t="str">
        <f ca="1">SUBSTITUTE(SUBSTITUTE(SUBSTITUTE(SUBSTITUTE($A$1,
"x_coord",M$2),
"y_coord",$A33),
"t_type",'terrain type'!L31),
"p_type", 'plot type'!L31)
&amp; IF(LEFT(resources!L31, 6) = "BONUS_", CHAR(9) &amp; "BonusType=" &amp; resources!L31 &amp; CHAR(10), "")
&amp; IF('goody huts'!L31, "	ImprovementType=IMPROVEMENT_GOODY_HUT" &amp; CHAR(10), "")
&amp; IF(ISBLANK(OFFSET('rivers (2)'!$A$1, 2 * (67 - $A33), 2 * M$2 + 1)), "", SUBSTITUTE($C$1, "&lt;direc&gt;", RIGHT(OFFSET('rivers (2)'!$A$1, 2 * (67 - $A33), 2 * M$2 + 1), 1)))
&amp; IF(ISBLANK(OFFSET('rivers (2)'!$A$1, 2 * (67 - $A33) + 1, 2 * M$2)), "", SUBSTITUTE($D$1, "&lt;direc&gt;", RIGHT(OFFSET('rivers (2)'!$A$1, 2 * (67 - $A33) + 1, 2 * M$2), 1)))
&amp; IF(ISBLANK('feature type'!L31), "EndPlot", SUBSTITUTE(SUBSTITUTE(output!$B$1,
                   "f_type", 'feature type'!L31),
                   "f_var", 'feature variety'!L31))
&amp; CHAR(10)</f>
        <v xml:space="preserve">BeginPlot
	x=11,y=37
	TerrainType=TERRAIN_OCEAN
	PlotType=3
EndPlot
</v>
      </c>
      <c r="N33" t="str">
        <f ca="1">SUBSTITUTE(SUBSTITUTE(SUBSTITUTE(SUBSTITUTE($A$1,
"x_coord",N$2),
"y_coord",$A33),
"t_type",'terrain type'!M31),
"p_type", 'plot type'!M31)
&amp; IF(LEFT(resources!M31, 6) = "BONUS_", CHAR(9) &amp; "BonusType=" &amp; resources!M31 &amp; CHAR(10), "")
&amp; IF('goody huts'!M31, "	ImprovementType=IMPROVEMENT_GOODY_HUT" &amp; CHAR(10), "")
&amp; IF(ISBLANK(OFFSET('rivers (2)'!$A$1, 2 * (67 - $A33), 2 * N$2 + 1)), "", SUBSTITUTE($C$1, "&lt;direc&gt;", RIGHT(OFFSET('rivers (2)'!$A$1, 2 * (67 - $A33), 2 * N$2 + 1), 1)))
&amp; IF(ISBLANK(OFFSET('rivers (2)'!$A$1, 2 * (67 - $A33) + 1, 2 * N$2)), "", SUBSTITUTE($D$1, "&lt;direc&gt;", RIGHT(OFFSET('rivers (2)'!$A$1, 2 * (67 - $A33) + 1, 2 * N$2), 1)))
&amp; IF(ISBLANK('feature type'!M31), "EndPlot", SUBSTITUTE(SUBSTITUTE(output!$B$1,
                   "f_type", 'feature type'!M31),
                   "f_var", 'feature variety'!M31))
&amp; CHAR(10)</f>
        <v xml:space="preserve">BeginPlot
	x=12,y=37
	TerrainType=TERRAIN_COAST
	PlotType=3
EndPlot
</v>
      </c>
      <c r="O33" t="str">
        <f ca="1">SUBSTITUTE(SUBSTITUTE(SUBSTITUTE(SUBSTITUTE($A$1,
"x_coord",O$2),
"y_coord",$A33),
"t_type",'terrain type'!N31),
"p_type", 'plot type'!N31)
&amp; IF(LEFT(resources!N31, 6) = "BONUS_", CHAR(9) &amp; "BonusType=" &amp; resources!N31 &amp; CHAR(10), "")
&amp; IF('goody huts'!N31, "	ImprovementType=IMPROVEMENT_GOODY_HUT" &amp; CHAR(10), "")
&amp; IF(ISBLANK(OFFSET('rivers (2)'!$A$1, 2 * (67 - $A33), 2 * O$2 + 1)), "", SUBSTITUTE($C$1, "&lt;direc&gt;", RIGHT(OFFSET('rivers (2)'!$A$1, 2 * (67 - $A33), 2 * O$2 + 1), 1)))
&amp; IF(ISBLANK(OFFSET('rivers (2)'!$A$1, 2 * (67 - $A33) + 1, 2 * O$2)), "", SUBSTITUTE($D$1, "&lt;direc&gt;", RIGHT(OFFSET('rivers (2)'!$A$1, 2 * (67 - $A33) + 1, 2 * O$2), 1)))
&amp; IF(ISBLANK('feature type'!N31), "EndPlot", SUBSTITUTE(SUBSTITUTE(output!$B$1,
                   "f_type", 'feature type'!N31),
                   "f_var", 'feature variety'!N31))
&amp; CHAR(10)</f>
        <v xml:space="preserve">BeginPlot
	x=13,y=37
	TerrainType=TERRAIN_COAST
	PlotType=3
EndPlot
</v>
      </c>
      <c r="P33" t="str">
        <f ca="1">SUBSTITUTE(SUBSTITUTE(SUBSTITUTE(SUBSTITUTE($A$1,
"x_coord",P$2),
"y_coord",$A33),
"t_type",'terrain type'!O31),
"p_type", 'plot type'!O31)
&amp; IF(LEFT(resources!O31, 6) = "BONUS_", CHAR(9) &amp; "BonusType=" &amp; resources!O31 &amp; CHAR(10), "")
&amp; IF('goody huts'!O31, "	ImprovementType=IMPROVEMENT_GOODY_HUT" &amp; CHAR(10), "")
&amp; IF(ISBLANK(OFFSET('rivers (2)'!$A$1, 2 * (67 - $A33), 2 * P$2 + 1)), "", SUBSTITUTE($C$1, "&lt;direc&gt;", RIGHT(OFFSET('rivers (2)'!$A$1, 2 * (67 - $A33), 2 * P$2 + 1), 1)))
&amp; IF(ISBLANK(OFFSET('rivers (2)'!$A$1, 2 * (67 - $A33) + 1, 2 * P$2)), "", SUBSTITUTE($D$1, "&lt;direc&gt;", RIGHT(OFFSET('rivers (2)'!$A$1, 2 * (67 - $A33) + 1, 2 * P$2), 1)))
&amp; IF(ISBLANK('feature type'!O31), "EndPlot", SUBSTITUTE(SUBSTITUTE(output!$B$1,
                   "f_type", 'feature type'!O31),
                   "f_var", 'feature variety'!O31))
&amp; CHAR(10)</f>
        <v xml:space="preserve">BeginPlot
	x=14,y=37
	TerrainType=TERRAIN_GRASS
	PlotType=2
	RiverWEDirection=3
	isNOfRiver
EndPlot
</v>
      </c>
      <c r="Q33" t="str">
        <f ca="1">SUBSTITUTE(SUBSTITUTE(SUBSTITUTE(SUBSTITUTE($A$1,
"x_coord",Q$2),
"y_coord",$A33),
"t_type",'terrain type'!P31),
"p_type", 'plot type'!P31)
&amp; IF(LEFT(resources!P31, 6) = "BONUS_", CHAR(9) &amp; "BonusType=" &amp; resources!P31 &amp; CHAR(10), "")
&amp; IF('goody huts'!P31, "	ImprovementType=IMPROVEMENT_GOODY_HUT" &amp; CHAR(10), "")
&amp; IF(ISBLANK(OFFSET('rivers (2)'!$A$1, 2 * (67 - $A33), 2 * Q$2 + 1)), "", SUBSTITUTE($C$1, "&lt;direc&gt;", RIGHT(OFFSET('rivers (2)'!$A$1, 2 * (67 - $A33), 2 * Q$2 + 1), 1)))
&amp; IF(ISBLANK(OFFSET('rivers (2)'!$A$1, 2 * (67 - $A33) + 1, 2 * Q$2)), "", SUBSTITUTE($D$1, "&lt;direc&gt;", RIGHT(OFFSET('rivers (2)'!$A$1, 2 * (67 - $A33) + 1, 2 * Q$2), 1)))
&amp; IF(ISBLANK('feature type'!P31), "EndPlot", SUBSTITUTE(SUBSTITUTE(output!$B$1,
                   "f_type", 'feature type'!P31),
                   "f_var", 'feature variety'!P31))
&amp; CHAR(10)</f>
        <v xml:space="preserve">BeginPlot
	x=15,y=37
	TerrainType=TERRAIN_GRASS
	PlotType=1
	RiverWEDirection=3
	isNOfRiver
	FeatureType=FEATURE_FOREST, FeatureVariety=0
EndPlot
</v>
      </c>
      <c r="R33" t="str">
        <f ca="1">SUBSTITUTE(SUBSTITUTE(SUBSTITUTE(SUBSTITUTE($A$1,
"x_coord",R$2),
"y_coord",$A33),
"t_type",'terrain type'!Q31),
"p_type", 'plot type'!Q31)
&amp; IF(LEFT(resources!Q31, 6) = "BONUS_", CHAR(9) &amp; "BonusType=" &amp; resources!Q31 &amp; CHAR(10), "")
&amp; IF('goody huts'!Q31, "	ImprovementType=IMPROVEMENT_GOODY_HUT" &amp; CHAR(10), "")
&amp; IF(ISBLANK(OFFSET('rivers (2)'!$A$1, 2 * (67 - $A33), 2 * R$2 + 1)), "", SUBSTITUTE($C$1, "&lt;direc&gt;", RIGHT(OFFSET('rivers (2)'!$A$1, 2 * (67 - $A33), 2 * R$2 + 1), 1)))
&amp; IF(ISBLANK(OFFSET('rivers (2)'!$A$1, 2 * (67 - $A33) + 1, 2 * R$2)), "", SUBSTITUTE($D$1, "&lt;direc&gt;", RIGHT(OFFSET('rivers (2)'!$A$1, 2 * (67 - $A33) + 1, 2 * R$2), 1)))
&amp; IF(ISBLANK('feature type'!Q31), "EndPlot", SUBSTITUTE(SUBSTITUTE(output!$B$1,
                   "f_type", 'feature type'!Q31),
                   "f_var", 'feature variety'!Q31))
&amp; CHAR(10)</f>
        <v xml:space="preserve">BeginPlot
	x=16,y=37
	TerrainType=TERRAIN_GRASS
	PlotType=2
	RiverNSDirection=2
	isWOfRiver
	RiverWEDirection=3
	isNOfRiver
	FeatureType=FEATURE_FOREST, FeatureVariety=0
EndPlot
</v>
      </c>
      <c r="S33" t="str">
        <f ca="1">SUBSTITUTE(SUBSTITUTE(SUBSTITUTE(SUBSTITUTE($A$1,
"x_coord",S$2),
"y_coord",$A33),
"t_type",'terrain type'!R31),
"p_type", 'plot type'!R31)
&amp; IF(LEFT(resources!R31, 6) = "BONUS_", CHAR(9) &amp; "BonusType=" &amp; resources!R31 &amp; CHAR(10), "")
&amp; IF('goody huts'!R31, "	ImprovementType=IMPROVEMENT_GOODY_HUT" &amp; CHAR(10), "")
&amp; IF(ISBLANK(OFFSET('rivers (2)'!$A$1, 2 * (67 - $A33), 2 * S$2 + 1)), "", SUBSTITUTE($C$1, "&lt;direc&gt;", RIGHT(OFFSET('rivers (2)'!$A$1, 2 * (67 - $A33), 2 * S$2 + 1), 1)))
&amp; IF(ISBLANK(OFFSET('rivers (2)'!$A$1, 2 * (67 - $A33) + 1, 2 * S$2)), "", SUBSTITUTE($D$1, "&lt;direc&gt;", RIGHT(OFFSET('rivers (2)'!$A$1, 2 * (67 - $A33) + 1, 2 * S$2), 1)))
&amp; IF(ISBLANK('feature type'!R31), "EndPlot", SUBSTITUTE(SUBSTITUTE(output!$B$1,
                   "f_type", 'feature type'!R31),
                   "f_var", 'feature variety'!R31))
&amp; CHAR(10)</f>
        <v xml:space="preserve">BeginPlot
	x=17,y=37
	TerrainType=TERRAIN_GRASS
	PlotType=2
	FeatureType=FEATURE_FOREST, FeatureVariety=0
EndPlot
</v>
      </c>
      <c r="T33" t="str">
        <f ca="1">SUBSTITUTE(SUBSTITUTE(SUBSTITUTE(SUBSTITUTE($A$1,
"x_coord",T$2),
"y_coord",$A33),
"t_type",'terrain type'!S31),
"p_type", 'plot type'!S31)
&amp; IF(LEFT(resources!S31, 6) = "BONUS_", CHAR(9) &amp; "BonusType=" &amp; resources!S31 &amp; CHAR(10), "")
&amp; IF('goody huts'!S31, "	ImprovementType=IMPROVEMENT_GOODY_HUT" &amp; CHAR(10), "")
&amp; IF(ISBLANK(OFFSET('rivers (2)'!$A$1, 2 * (67 - $A33), 2 * T$2 + 1)), "", SUBSTITUTE($C$1, "&lt;direc&gt;", RIGHT(OFFSET('rivers (2)'!$A$1, 2 * (67 - $A33), 2 * T$2 + 1), 1)))
&amp; IF(ISBLANK(OFFSET('rivers (2)'!$A$1, 2 * (67 - $A33) + 1, 2 * T$2)), "", SUBSTITUTE($D$1, "&lt;direc&gt;", RIGHT(OFFSET('rivers (2)'!$A$1, 2 * (67 - $A33) + 1, 2 * T$2), 1)))
&amp; IF(ISBLANK('feature type'!S31), "EndPlot", SUBSTITUTE(SUBSTITUTE(output!$B$1,
                   "f_type", 'feature type'!S31),
                   "f_var", 'feature variety'!S31))
&amp; CHAR(10)</f>
        <v xml:space="preserve">BeginPlot
	x=18,y=37
	TerrainType=TERRAIN_GRASS
	PlotType=2
	FeatureType=FEATURE_FOREST, FeatureVariety=0
EndPlot
</v>
      </c>
      <c r="U33" t="str">
        <f ca="1">SUBSTITUTE(SUBSTITUTE(SUBSTITUTE(SUBSTITUTE($A$1,
"x_coord",U$2),
"y_coord",$A33),
"t_type",'terrain type'!T31),
"p_type", 'plot type'!T31)
&amp; IF(LEFT(resources!T31, 6) = "BONUS_", CHAR(9) &amp; "BonusType=" &amp; resources!T31 &amp; CHAR(10), "")
&amp; IF('goody huts'!T31, "	ImprovementType=IMPROVEMENT_GOODY_HUT" &amp; CHAR(10), "")
&amp; IF(ISBLANK(OFFSET('rivers (2)'!$A$1, 2 * (67 - $A33), 2 * U$2 + 1)), "", SUBSTITUTE($C$1, "&lt;direc&gt;", RIGHT(OFFSET('rivers (2)'!$A$1, 2 * (67 - $A33), 2 * U$2 + 1), 1)))
&amp; IF(ISBLANK(OFFSET('rivers (2)'!$A$1, 2 * (67 - $A33) + 1, 2 * U$2)), "", SUBSTITUTE($D$1, "&lt;direc&gt;", RIGHT(OFFSET('rivers (2)'!$A$1, 2 * (67 - $A33) + 1, 2 * U$2), 1)))
&amp; IF(ISBLANK('feature type'!T31), "EndPlot", SUBSTITUTE(SUBSTITUTE(output!$B$1,
                   "f_type", 'feature type'!T31),
                   "f_var", 'feature variety'!T31))
&amp; CHAR(10)</f>
        <v xml:space="preserve">BeginPlot
	x=19,y=37
	TerrainType=TERRAIN_GRASS
	PlotType=2
	FeatureType=FEATURE_FOREST, FeatureVariety=0
EndPlot
</v>
      </c>
      <c r="V33" t="str">
        <f ca="1">SUBSTITUTE(SUBSTITUTE(SUBSTITUTE(SUBSTITUTE($A$1,
"x_coord",V$2),
"y_coord",$A33),
"t_type",'terrain type'!U31),
"p_type", 'plot type'!U31)
&amp; IF(LEFT(resources!U31, 6) = "BONUS_", CHAR(9) &amp; "BonusType=" &amp; resources!U31 &amp; CHAR(10), "")
&amp; IF('goody huts'!U31, "	ImprovementType=IMPROVEMENT_GOODY_HUT" &amp; CHAR(10), "")
&amp; IF(ISBLANK(OFFSET('rivers (2)'!$A$1, 2 * (67 - $A33), 2 * V$2 + 1)), "", SUBSTITUTE($C$1, "&lt;direc&gt;", RIGHT(OFFSET('rivers (2)'!$A$1, 2 * (67 - $A33), 2 * V$2 + 1), 1)))
&amp; IF(ISBLANK(OFFSET('rivers (2)'!$A$1, 2 * (67 - $A33) + 1, 2 * V$2)), "", SUBSTITUTE($D$1, "&lt;direc&gt;", RIGHT(OFFSET('rivers (2)'!$A$1, 2 * (67 - $A33) + 1, 2 * V$2), 1)))
&amp; IF(ISBLANK('feature type'!U31), "EndPlot", SUBSTITUTE(SUBSTITUTE(output!$B$1,
                   "f_type", 'feature type'!U31),
                   "f_var", 'feature variety'!U31))
&amp; CHAR(10)</f>
        <v xml:space="preserve">BeginPlot
	x=20,y=37
	TerrainType=TERRAIN_GRASS
	PlotType=2
	FeatureType=FEATURE_FOREST, FeatureVariety=0
EndPlot
</v>
      </c>
      <c r="W33" t="str">
        <f ca="1">SUBSTITUTE(SUBSTITUTE(SUBSTITUTE(SUBSTITUTE($A$1,
"x_coord",W$2),
"y_coord",$A33),
"t_type",'terrain type'!V31),
"p_type", 'plot type'!V31)
&amp; IF(LEFT(resources!V31, 6) = "BONUS_", CHAR(9) &amp; "BonusType=" &amp; resources!V31 &amp; CHAR(10), "")
&amp; IF('goody huts'!V31, "	ImprovementType=IMPROVEMENT_GOODY_HUT" &amp; CHAR(10), "")
&amp; IF(ISBLANK(OFFSET('rivers (2)'!$A$1, 2 * (67 - $A33), 2 * W$2 + 1)), "", SUBSTITUTE($C$1, "&lt;direc&gt;", RIGHT(OFFSET('rivers (2)'!$A$1, 2 * (67 - $A33), 2 * W$2 + 1), 1)))
&amp; IF(ISBLANK(OFFSET('rivers (2)'!$A$1, 2 * (67 - $A33) + 1, 2 * W$2)), "", SUBSTITUTE($D$1, "&lt;direc&gt;", RIGHT(OFFSET('rivers (2)'!$A$1, 2 * (67 - $A33) + 1, 2 * W$2), 1)))
&amp; IF(ISBLANK('feature type'!V31), "EndPlot", SUBSTITUTE(SUBSTITUTE(output!$B$1,
                   "f_type", 'feature type'!V31),
                   "f_var", 'feature variety'!V31))
&amp; CHAR(10)</f>
        <v xml:space="preserve">BeginPlot
	x=21,y=37
	TerrainType=TERRAIN_GRASS
	PlotType=1
	FeatureType=FEATURE_FOREST, FeatureVariety=0
EndPlot
</v>
      </c>
      <c r="X33" t="str">
        <f ca="1">SUBSTITUTE(SUBSTITUTE(SUBSTITUTE(SUBSTITUTE($A$1,
"x_coord",X$2),
"y_coord",$A33),
"t_type",'terrain type'!W31),
"p_type", 'plot type'!W31)
&amp; IF(LEFT(resources!W31, 6) = "BONUS_", CHAR(9) &amp; "BonusType=" &amp; resources!W31 &amp; CHAR(10), "")
&amp; IF('goody huts'!W31, "	ImprovementType=IMPROVEMENT_GOODY_HUT" &amp; CHAR(10), "")
&amp; IF(ISBLANK(OFFSET('rivers (2)'!$A$1, 2 * (67 - $A33), 2 * X$2 + 1)), "", SUBSTITUTE($C$1, "&lt;direc&gt;", RIGHT(OFFSET('rivers (2)'!$A$1, 2 * (67 - $A33), 2 * X$2 + 1), 1)))
&amp; IF(ISBLANK(OFFSET('rivers (2)'!$A$1, 2 * (67 - $A33) + 1, 2 * X$2)), "", SUBSTITUTE($D$1, "&lt;direc&gt;", RIGHT(OFFSET('rivers (2)'!$A$1, 2 * (67 - $A33) + 1, 2 * X$2), 1)))
&amp; IF(ISBLANK('feature type'!W31), "EndPlot", SUBSTITUTE(SUBSTITUTE(output!$B$1,
                   "f_type", 'feature type'!W31),
                   "f_var", 'feature variety'!W31))
&amp; CHAR(10)</f>
        <v xml:space="preserve">BeginPlot
	x=22,y=37
	TerrainType=TERRAIN_GRASS
	PlotType=1
EndPlot
</v>
      </c>
      <c r="Y33" t="str">
        <f ca="1">SUBSTITUTE(SUBSTITUTE(SUBSTITUTE(SUBSTITUTE($A$1,
"x_coord",Y$2),
"y_coord",$A33),
"t_type",'terrain type'!X31),
"p_type", 'plot type'!X31)
&amp; IF(LEFT(resources!X31, 6) = "BONUS_", CHAR(9) &amp; "BonusType=" &amp; resources!X31 &amp; CHAR(10), "")
&amp; IF('goody huts'!X31, "	ImprovementType=IMPROVEMENT_GOODY_HUT" &amp; CHAR(10), "")
&amp; IF(ISBLANK(OFFSET('rivers (2)'!$A$1, 2 * (67 - $A33), 2 * Y$2 + 1)), "", SUBSTITUTE($C$1, "&lt;direc&gt;", RIGHT(OFFSET('rivers (2)'!$A$1, 2 * (67 - $A33), 2 * Y$2 + 1), 1)))
&amp; IF(ISBLANK(OFFSET('rivers (2)'!$A$1, 2 * (67 - $A33) + 1, 2 * Y$2)), "", SUBSTITUTE($D$1, "&lt;direc&gt;", RIGHT(OFFSET('rivers (2)'!$A$1, 2 * (67 - $A33) + 1, 2 * Y$2), 1)))
&amp; IF(ISBLANK('feature type'!X31), "EndPlot", SUBSTITUTE(SUBSTITUTE(output!$B$1,
                   "f_type", 'feature type'!X31),
                   "f_var", 'feature variety'!X31))
&amp; CHAR(10)</f>
        <v xml:space="preserve">BeginPlot
	x=23,y=37
	TerrainType=TERRAIN_GRASS
	PlotType=1
	FeatureType=FEATURE_FOREST, FeatureVariety=0
EndPlot
</v>
      </c>
      <c r="Z33" t="str">
        <f ca="1">SUBSTITUTE(SUBSTITUTE(SUBSTITUTE(SUBSTITUTE($A$1,
"x_coord",Z$2),
"y_coord",$A33),
"t_type",'terrain type'!Y31),
"p_type", 'plot type'!Y31)
&amp; IF(LEFT(resources!Y31, 6) = "BONUS_", CHAR(9) &amp; "BonusType=" &amp; resources!Y31 &amp; CHAR(10), "")
&amp; IF('goody huts'!Y31, "	ImprovementType=IMPROVEMENT_GOODY_HUT" &amp; CHAR(10), "")
&amp; IF(ISBLANK(OFFSET('rivers (2)'!$A$1, 2 * (67 - $A33), 2 * Z$2 + 1)), "", SUBSTITUTE($C$1, "&lt;direc&gt;", RIGHT(OFFSET('rivers (2)'!$A$1, 2 * (67 - $A33), 2 * Z$2 + 1), 1)))
&amp; IF(ISBLANK(OFFSET('rivers (2)'!$A$1, 2 * (67 - $A33) + 1, 2 * Z$2)), "", SUBSTITUTE($D$1, "&lt;direc&gt;", RIGHT(OFFSET('rivers (2)'!$A$1, 2 * (67 - $A33) + 1, 2 * Z$2), 1)))
&amp; IF(ISBLANK('feature type'!Y31), "EndPlot", SUBSTITUTE(SUBSTITUTE(output!$B$1,
                   "f_type", 'feature type'!Y31),
                   "f_var", 'feature variety'!Y31))
&amp; CHAR(10)</f>
        <v xml:space="preserve">BeginPlot
	x=24,y=37
	TerrainType=TERRAIN_GRASS
	PlotType=1
	RiverNSDirection=2
	isWOfRiver
EndPlot
</v>
      </c>
      <c r="AA33" t="str">
        <f ca="1">SUBSTITUTE(SUBSTITUTE(SUBSTITUTE(SUBSTITUTE($A$1,
"x_coord",AA$2),
"y_coord",$A33),
"t_type",'terrain type'!Z31),
"p_type", 'plot type'!Z31)
&amp; IF(LEFT(resources!Z31, 6) = "BONUS_", CHAR(9) &amp; "BonusType=" &amp; resources!Z31 &amp; CHAR(10), "")
&amp; IF('goody huts'!Z31, "	ImprovementType=IMPROVEMENT_GOODY_HUT" &amp; CHAR(10), "")
&amp; IF(ISBLANK(OFFSET('rivers (2)'!$A$1, 2 * (67 - $A33), 2 * AA$2 + 1)), "", SUBSTITUTE($C$1, "&lt;direc&gt;", RIGHT(OFFSET('rivers (2)'!$A$1, 2 * (67 - $A33), 2 * AA$2 + 1), 1)))
&amp; IF(ISBLANK(OFFSET('rivers (2)'!$A$1, 2 * (67 - $A33) + 1, 2 * AA$2)), "", SUBSTITUTE($D$1, "&lt;direc&gt;", RIGHT(OFFSET('rivers (2)'!$A$1, 2 * (67 - $A33) + 1, 2 * AA$2), 1)))
&amp; IF(ISBLANK('feature type'!Z31), "EndPlot", SUBSTITUTE(SUBSTITUTE(output!$B$1,
                   "f_type", 'feature type'!Z31),
                   "f_var", 'feature variety'!Z31))
&amp; CHAR(10)</f>
        <v xml:space="preserve">BeginPlot
	x=25,y=37
	TerrainType=TERRAIN_GRASS
	PlotType=2
EndPlot
</v>
      </c>
      <c r="AB33" t="str">
        <f ca="1">SUBSTITUTE(SUBSTITUTE(SUBSTITUTE(SUBSTITUTE($A$1,
"x_coord",AB$2),
"y_coord",$A33),
"t_type",'terrain type'!AA31),
"p_type", 'plot type'!AA31)
&amp; IF(LEFT(resources!AA31, 6) = "BONUS_", CHAR(9) &amp; "BonusType=" &amp; resources!AA31 &amp; CHAR(10), "")
&amp; IF('goody huts'!AA31, "	ImprovementType=IMPROVEMENT_GOODY_HUT" &amp; CHAR(10), "")
&amp; IF(ISBLANK(OFFSET('rivers (2)'!$A$1, 2 * (67 - $A33), 2 * AB$2 + 1)), "", SUBSTITUTE($C$1, "&lt;direc&gt;", RIGHT(OFFSET('rivers (2)'!$A$1, 2 * (67 - $A33), 2 * AB$2 + 1), 1)))
&amp; IF(ISBLANK(OFFSET('rivers (2)'!$A$1, 2 * (67 - $A33) + 1, 2 * AB$2)), "", SUBSTITUTE($D$1, "&lt;direc&gt;", RIGHT(OFFSET('rivers (2)'!$A$1, 2 * (67 - $A33) + 1, 2 * AB$2), 1)))
&amp; IF(ISBLANK('feature type'!AA31), "EndPlot", SUBSTITUTE(SUBSTITUTE(output!$B$1,
                   "f_type", 'feature type'!AA31),
                   "f_var", 'feature variety'!AA31))
&amp; CHAR(10)</f>
        <v xml:space="preserve">BeginPlot
	x=26,y=37
	TerrainType=TERRAIN_GRASS
	PlotType=2
	RiverWEDirection=3
	isNOfRiver
EndPlot
</v>
      </c>
      <c r="AC33" t="str">
        <f ca="1">SUBSTITUTE(SUBSTITUTE(SUBSTITUTE(SUBSTITUTE($A$1,
"x_coord",AC$2),
"y_coord",$A33),
"t_type",'terrain type'!AB31),
"p_type", 'plot type'!AB31)
&amp; IF(LEFT(resources!AB31, 6) = "BONUS_", CHAR(9) &amp; "BonusType=" &amp; resources!AB31 &amp; CHAR(10), "")
&amp; IF('goody huts'!AB31, "	ImprovementType=IMPROVEMENT_GOODY_HUT" &amp; CHAR(10), "")
&amp; IF(ISBLANK(OFFSET('rivers (2)'!$A$1, 2 * (67 - $A33), 2 * AC$2 + 1)), "", SUBSTITUTE($C$1, "&lt;direc&gt;", RIGHT(OFFSET('rivers (2)'!$A$1, 2 * (67 - $A33), 2 * AC$2 + 1), 1)))
&amp; IF(ISBLANK(OFFSET('rivers (2)'!$A$1, 2 * (67 - $A33) + 1, 2 * AC$2)), "", SUBSTITUTE($D$1, "&lt;direc&gt;", RIGHT(OFFSET('rivers (2)'!$A$1, 2 * (67 - $A33) + 1, 2 * AC$2), 1)))
&amp; IF(ISBLANK('feature type'!AB31), "EndPlot", SUBSTITUTE(SUBSTITUTE(output!$B$1,
                   "f_type", 'feature type'!AB31),
                   "f_var", 'feature variety'!AB31))
&amp; CHAR(10)</f>
        <v xml:space="preserve">BeginPlot
	x=27,y=37
	TerrainType=TERRAIN_GRASS
	PlotType=2
	BonusType=BONUS_STONE
	RiverWEDirection=3
	isNOfRiver
EndPlot
</v>
      </c>
      <c r="AD33" t="str">
        <f ca="1">SUBSTITUTE(SUBSTITUTE(SUBSTITUTE(SUBSTITUTE($A$1,
"x_coord",AD$2),
"y_coord",$A33),
"t_type",'terrain type'!AC31),
"p_type", 'plot type'!AC31)
&amp; IF(LEFT(resources!AC31, 6) = "BONUS_", CHAR(9) &amp; "BonusType=" &amp; resources!AC31 &amp; CHAR(10), "")
&amp; IF('goody huts'!AC31, "	ImprovementType=IMPROVEMENT_GOODY_HUT" &amp; CHAR(10), "")
&amp; IF(ISBLANK(OFFSET('rivers (2)'!$A$1, 2 * (67 - $A33), 2 * AD$2 + 1)), "", SUBSTITUTE($C$1, "&lt;direc&gt;", RIGHT(OFFSET('rivers (2)'!$A$1, 2 * (67 - $A33), 2 * AD$2 + 1), 1)))
&amp; IF(ISBLANK(OFFSET('rivers (2)'!$A$1, 2 * (67 - $A33) + 1, 2 * AD$2)), "", SUBSTITUTE($D$1, "&lt;direc&gt;", RIGHT(OFFSET('rivers (2)'!$A$1, 2 * (67 - $A33) + 1, 2 * AD$2), 1)))
&amp; IF(ISBLANK('feature type'!AC31), "EndPlot", SUBSTITUTE(SUBSTITUTE(output!$B$1,
                   "f_type", 'feature type'!AC31),
                   "f_var", 'feature variety'!AC31))
&amp; CHAR(10)</f>
        <v xml:space="preserve">BeginPlot
	x=28,y=37
	TerrainType=TERRAIN_GRASS
	PlotType=2
	RiverWEDirection=3
	isNOfRiver
	FeatureType=FEATURE_FOREST, FeatureVariety=0
EndPlot
</v>
      </c>
      <c r="AE33" t="str">
        <f ca="1">SUBSTITUTE(SUBSTITUTE(SUBSTITUTE(SUBSTITUTE($A$1,
"x_coord",AE$2),
"y_coord",$A33),
"t_type",'terrain type'!AD31),
"p_type", 'plot type'!AD31)
&amp; IF(LEFT(resources!AD31, 6) = "BONUS_", CHAR(9) &amp; "BonusType=" &amp; resources!AD31 &amp; CHAR(10), "")
&amp; IF('goody huts'!AD31, "	ImprovementType=IMPROVEMENT_GOODY_HUT" &amp; CHAR(10), "")
&amp; IF(ISBLANK(OFFSET('rivers (2)'!$A$1, 2 * (67 - $A33), 2 * AE$2 + 1)), "", SUBSTITUTE($C$1, "&lt;direc&gt;", RIGHT(OFFSET('rivers (2)'!$A$1, 2 * (67 - $A33), 2 * AE$2 + 1), 1)))
&amp; IF(ISBLANK(OFFSET('rivers (2)'!$A$1, 2 * (67 - $A33) + 1, 2 * AE$2)), "", SUBSTITUTE($D$1, "&lt;direc&gt;", RIGHT(OFFSET('rivers (2)'!$A$1, 2 * (67 - $A33) + 1, 2 * AE$2), 1)))
&amp; IF(ISBLANK('feature type'!AD31), "EndPlot", SUBSTITUTE(SUBSTITUTE(output!$B$1,
                   "f_type", 'feature type'!AD31),
                   "f_var", 'feature variety'!AD31))
&amp; CHAR(10)</f>
        <v xml:space="preserve">BeginPlot
	x=29,y=37
	TerrainType=TERRAIN_GRASS
	PlotType=2
	RiverWEDirection=3
	isNOfRiver
	FeatureType=FEATURE_FOREST, FeatureVariety=0
EndPlot
</v>
      </c>
      <c r="AF33" t="str">
        <f ca="1">SUBSTITUTE(SUBSTITUTE(SUBSTITUTE(SUBSTITUTE($A$1,
"x_coord",AF$2),
"y_coord",$A33),
"t_type",'terrain type'!AE31),
"p_type", 'plot type'!AE31)
&amp; IF(LEFT(resources!AE31, 6) = "BONUS_", CHAR(9) &amp; "BonusType=" &amp; resources!AE31 &amp; CHAR(10), "")
&amp; IF('goody huts'!AE31, "	ImprovementType=IMPROVEMENT_GOODY_HUT" &amp; CHAR(10), "")
&amp; IF(ISBLANK(OFFSET('rivers (2)'!$A$1, 2 * (67 - $A33), 2 * AF$2 + 1)), "", SUBSTITUTE($C$1, "&lt;direc&gt;", RIGHT(OFFSET('rivers (2)'!$A$1, 2 * (67 - $A33), 2 * AF$2 + 1), 1)))
&amp; IF(ISBLANK(OFFSET('rivers (2)'!$A$1, 2 * (67 - $A33) + 1, 2 * AF$2)), "", SUBSTITUTE($D$1, "&lt;direc&gt;", RIGHT(OFFSET('rivers (2)'!$A$1, 2 * (67 - $A33) + 1, 2 * AF$2), 1)))
&amp; IF(ISBLANK('feature type'!AE31), "EndPlot", SUBSTITUTE(SUBSTITUTE(output!$B$1,
                   "f_type", 'feature type'!AE31),
                   "f_var", 'feature variety'!AE31))
&amp; CHAR(10)</f>
        <v xml:space="preserve">BeginPlot
	x=30,y=37
	TerrainType=TERRAIN_GRASS
	PlotType=2
	RiverNSDirection=2
	isWOfRiver
	RiverWEDirection=3
	isNOfRiver
EndPlot
</v>
      </c>
      <c r="AG33" t="str">
        <f ca="1">SUBSTITUTE(SUBSTITUTE(SUBSTITUTE(SUBSTITUTE($A$1,
"x_coord",AG$2),
"y_coord",$A33),
"t_type",'terrain type'!AF31),
"p_type", 'plot type'!AF31)
&amp; IF(LEFT(resources!AF31, 6) = "BONUS_", CHAR(9) &amp; "BonusType=" &amp; resources!AF31 &amp; CHAR(10), "")
&amp; IF('goody huts'!AF31, "	ImprovementType=IMPROVEMENT_GOODY_HUT" &amp; CHAR(10), "")
&amp; IF(ISBLANK(OFFSET('rivers (2)'!$A$1, 2 * (67 - $A33), 2 * AG$2 + 1)), "", SUBSTITUTE($C$1, "&lt;direc&gt;", RIGHT(OFFSET('rivers (2)'!$A$1, 2 * (67 - $A33), 2 * AG$2 + 1), 1)))
&amp; IF(ISBLANK(OFFSET('rivers (2)'!$A$1, 2 * (67 - $A33) + 1, 2 * AG$2)), "", SUBSTITUTE($D$1, "&lt;direc&gt;", RIGHT(OFFSET('rivers (2)'!$A$1, 2 * (67 - $A33) + 1, 2 * AG$2), 1)))
&amp; IF(ISBLANK('feature type'!AF31), "EndPlot", SUBSTITUTE(SUBSTITUTE(output!$B$1,
                   "f_type", 'feature type'!AF31),
                   "f_var", 'feature variety'!AF31))
&amp; CHAR(10)</f>
        <v xml:space="preserve">BeginPlot
	x=31,y=37
	TerrainType=TERRAIN_GRASS
	PlotType=2
	BonusType=BONUS_IRON
	RiverNSDirection=2
	isWOfRiver
	FeatureType=FEATURE_FOREST, FeatureVariety=0
EndPlot
</v>
      </c>
      <c r="AH33" t="str">
        <f ca="1">SUBSTITUTE(SUBSTITUTE(SUBSTITUTE(SUBSTITUTE($A$1,
"x_coord",AH$2),
"y_coord",$A33),
"t_type",'terrain type'!AG31),
"p_type", 'plot type'!AG31)
&amp; IF(LEFT(resources!AG31, 6) = "BONUS_", CHAR(9) &amp; "BonusType=" &amp; resources!AG31 &amp; CHAR(10), "")
&amp; IF('goody huts'!AG31, "	ImprovementType=IMPROVEMENT_GOODY_HUT" &amp; CHAR(10), "")
&amp; IF(ISBLANK(OFFSET('rivers (2)'!$A$1, 2 * (67 - $A33), 2 * AH$2 + 1)), "", SUBSTITUTE($C$1, "&lt;direc&gt;", RIGHT(OFFSET('rivers (2)'!$A$1, 2 * (67 - $A33), 2 * AH$2 + 1), 1)))
&amp; IF(ISBLANK(OFFSET('rivers (2)'!$A$1, 2 * (67 - $A33) + 1, 2 * AH$2)), "", SUBSTITUTE($D$1, "&lt;direc&gt;", RIGHT(OFFSET('rivers (2)'!$A$1, 2 * (67 - $A33) + 1, 2 * AH$2), 1)))
&amp; IF(ISBLANK('feature type'!AG31), "EndPlot", SUBSTITUTE(SUBSTITUTE(output!$B$1,
                   "f_type", 'feature type'!AG31),
                   "f_var", 'feature variety'!AG31))
&amp; CHAR(10)</f>
        <v xml:space="preserve">BeginPlot
	x=32,y=37
	TerrainType=TERRAIN_GRASS
	PlotType=2
	RiverWEDirection=1
	isNOfRiver
	FeatureType=FEATURE_FOREST, FeatureVariety=0
EndPlot
</v>
      </c>
      <c r="AI33" t="str">
        <f ca="1">SUBSTITUTE(SUBSTITUTE(SUBSTITUTE(SUBSTITUTE($A$1,
"x_coord",AI$2),
"y_coord",$A33),
"t_type",'terrain type'!AH31),
"p_type", 'plot type'!AH31)
&amp; IF(LEFT(resources!AH31, 6) = "BONUS_", CHAR(9) &amp; "BonusType=" &amp; resources!AH31 &amp; CHAR(10), "")
&amp; IF('goody huts'!AH31, "	ImprovementType=IMPROVEMENT_GOODY_HUT" &amp; CHAR(10), "")
&amp; IF(ISBLANK(OFFSET('rivers (2)'!$A$1, 2 * (67 - $A33), 2 * AI$2 + 1)), "", SUBSTITUTE($C$1, "&lt;direc&gt;", RIGHT(OFFSET('rivers (2)'!$A$1, 2 * (67 - $A33), 2 * AI$2 + 1), 1)))
&amp; IF(ISBLANK(OFFSET('rivers (2)'!$A$1, 2 * (67 - $A33) + 1, 2 * AI$2)), "", SUBSTITUTE($D$1, "&lt;direc&gt;", RIGHT(OFFSET('rivers (2)'!$A$1, 2 * (67 - $A33) + 1, 2 * AI$2), 1)))
&amp; IF(ISBLANK('feature type'!AH31), "EndPlot", SUBSTITUTE(SUBSTITUTE(output!$B$1,
                   "f_type", 'feature type'!AH31),
                   "f_var", 'feature variety'!AH31))
&amp; CHAR(10)</f>
        <v xml:space="preserve">BeginPlot
	x=33,y=37
	TerrainType=TERRAIN_GRASS
	PlotType=2
	RiverWEDirection=1
	isNOfRiver
EndPlot
</v>
      </c>
      <c r="AJ33" t="str">
        <f ca="1">SUBSTITUTE(SUBSTITUTE(SUBSTITUTE(SUBSTITUTE($A$1,
"x_coord",AJ$2),
"y_coord",$A33),
"t_type",'terrain type'!AI31),
"p_type", 'plot type'!AI31)
&amp; IF(LEFT(resources!AI31, 6) = "BONUS_", CHAR(9) &amp; "BonusType=" &amp; resources!AI31 &amp; CHAR(10), "")
&amp; IF('goody huts'!AI31, "	ImprovementType=IMPROVEMENT_GOODY_HUT" &amp; CHAR(10), "")
&amp; IF(ISBLANK(OFFSET('rivers (2)'!$A$1, 2 * (67 - $A33), 2 * AJ$2 + 1)), "", SUBSTITUTE($C$1, "&lt;direc&gt;", RIGHT(OFFSET('rivers (2)'!$A$1, 2 * (67 - $A33), 2 * AJ$2 + 1), 1)))
&amp; IF(ISBLANK(OFFSET('rivers (2)'!$A$1, 2 * (67 - $A33) + 1, 2 * AJ$2)), "", SUBSTITUTE($D$1, "&lt;direc&gt;", RIGHT(OFFSET('rivers (2)'!$A$1, 2 * (67 - $A33) + 1, 2 * AJ$2), 1)))
&amp; IF(ISBLANK('feature type'!AI31), "EndPlot", SUBSTITUTE(SUBSTITUTE(output!$B$1,
                   "f_type", 'feature type'!AI31),
                   "f_var", 'feature variety'!AI31))
&amp; CHAR(10)</f>
        <v xml:space="preserve">BeginPlot
	x=34,y=37
	TerrainType=TERRAIN_GRASS
	PlotType=2
	RiverWEDirection=1
	isNOfRiver
EndPlot
</v>
      </c>
      <c r="AK33" t="str">
        <f ca="1">SUBSTITUTE(SUBSTITUTE(SUBSTITUTE(SUBSTITUTE($A$1,
"x_coord",AK$2),
"y_coord",$A33),
"t_type",'terrain type'!AJ31),
"p_type", 'plot type'!AJ31)
&amp; IF(LEFT(resources!AJ31, 6) = "BONUS_", CHAR(9) &amp; "BonusType=" &amp; resources!AJ31 &amp; CHAR(10), "")
&amp; IF('goody huts'!AJ31, "	ImprovementType=IMPROVEMENT_GOODY_HUT" &amp; CHAR(10), "")
&amp; IF(ISBLANK(OFFSET('rivers (2)'!$A$1, 2 * (67 - $A33), 2 * AK$2 + 1)), "", SUBSTITUTE($C$1, "&lt;direc&gt;", RIGHT(OFFSET('rivers (2)'!$A$1, 2 * (67 - $A33), 2 * AK$2 + 1), 1)))
&amp; IF(ISBLANK(OFFSET('rivers (2)'!$A$1, 2 * (67 - $A33) + 1, 2 * AK$2)), "", SUBSTITUTE($D$1, "&lt;direc&gt;", RIGHT(OFFSET('rivers (2)'!$A$1, 2 * (67 - $A33) + 1, 2 * AK$2), 1)))
&amp; IF(ISBLANK('feature type'!AJ31), "EndPlot", SUBSTITUTE(SUBSTITUTE(output!$B$1,
                   "f_type", 'feature type'!AJ31),
                   "f_var", 'feature variety'!AJ31))
&amp; CHAR(10)</f>
        <v xml:space="preserve">BeginPlot
	x=35,y=37
	TerrainType=TERRAIN_GRASS
	PlotType=2
	RiverWEDirection=1
	isNOfRiver
	FeatureType=FEATURE_FOREST, FeatureVariety=0
EndPlot
</v>
      </c>
      <c r="AL33" t="str">
        <f ca="1">SUBSTITUTE(SUBSTITUTE(SUBSTITUTE(SUBSTITUTE($A$1,
"x_coord",AL$2),
"y_coord",$A33),
"t_type",'terrain type'!AK31),
"p_type", 'plot type'!AK31)
&amp; IF(LEFT(resources!AK31, 6) = "BONUS_", CHAR(9) &amp; "BonusType=" &amp; resources!AK31 &amp; CHAR(10), "")
&amp; IF('goody huts'!AK31, "	ImprovementType=IMPROVEMENT_GOODY_HUT" &amp; CHAR(10), "")
&amp; IF(ISBLANK(OFFSET('rivers (2)'!$A$1, 2 * (67 - $A33), 2 * AL$2 + 1)), "", SUBSTITUTE($C$1, "&lt;direc&gt;", RIGHT(OFFSET('rivers (2)'!$A$1, 2 * (67 - $A33), 2 * AL$2 + 1), 1)))
&amp; IF(ISBLANK(OFFSET('rivers (2)'!$A$1, 2 * (67 - $A33) + 1, 2 * AL$2)), "", SUBSTITUTE($D$1, "&lt;direc&gt;", RIGHT(OFFSET('rivers (2)'!$A$1, 2 * (67 - $A33) + 1, 2 * AL$2), 1)))
&amp; IF(ISBLANK('feature type'!AK31), "EndPlot", SUBSTITUTE(SUBSTITUTE(output!$B$1,
                   "f_type", 'feature type'!AK31),
                   "f_var", 'feature variety'!AK31))
&amp; CHAR(10)</f>
        <v xml:space="preserve">BeginPlot
	x=36,y=37
	TerrainType=TERRAIN_GRASS
	PlotType=2
	RiverWEDirection=1
	isNOfRiver
EndPlot
</v>
      </c>
      <c r="AM33" t="str">
        <f ca="1">SUBSTITUTE(SUBSTITUTE(SUBSTITUTE(SUBSTITUTE($A$1,
"x_coord",AM$2),
"y_coord",$A33),
"t_type",'terrain type'!AL31),
"p_type", 'plot type'!AL31)
&amp; IF(LEFT(resources!AL31, 6) = "BONUS_", CHAR(9) &amp; "BonusType=" &amp; resources!AL31 &amp; CHAR(10), "")
&amp; IF('goody huts'!AL31, "	ImprovementType=IMPROVEMENT_GOODY_HUT" &amp; CHAR(10), "")
&amp; IF(ISBLANK(OFFSET('rivers (2)'!$A$1, 2 * (67 - $A33), 2 * AM$2 + 1)), "", SUBSTITUTE($C$1, "&lt;direc&gt;", RIGHT(OFFSET('rivers (2)'!$A$1, 2 * (67 - $A33), 2 * AM$2 + 1), 1)))
&amp; IF(ISBLANK(OFFSET('rivers (2)'!$A$1, 2 * (67 - $A33) + 1, 2 * AM$2)), "", SUBSTITUTE($D$1, "&lt;direc&gt;", RIGHT(OFFSET('rivers (2)'!$A$1, 2 * (67 - $A33) + 1, 2 * AM$2), 1)))
&amp; IF(ISBLANK('feature type'!AL31), "EndPlot", SUBSTITUTE(SUBSTITUTE(output!$B$1,
                   "f_type", 'feature type'!AL31),
                   "f_var", 'feature variety'!AL31))
&amp; CHAR(10)</f>
        <v xml:space="preserve">BeginPlot
	x=37,y=37
	TerrainType=TERRAIN_COAST
	PlotType=3
EndPlot
</v>
      </c>
      <c r="AN33" t="str">
        <f ca="1">SUBSTITUTE(SUBSTITUTE(SUBSTITUTE(SUBSTITUTE($A$1,
"x_coord",AN$2),
"y_coord",$A33),
"t_type",'terrain type'!AM31),
"p_type", 'plot type'!AM31)
&amp; IF(LEFT(resources!AM31, 6) = "BONUS_", CHAR(9) &amp; "BonusType=" &amp; resources!AM31 &amp; CHAR(10), "")
&amp; IF('goody huts'!AM31, "	ImprovementType=IMPROVEMENT_GOODY_HUT" &amp; CHAR(10), "")
&amp; IF(ISBLANK(OFFSET('rivers (2)'!$A$1, 2 * (67 - $A33), 2 * AN$2 + 1)), "", SUBSTITUTE($C$1, "&lt;direc&gt;", RIGHT(OFFSET('rivers (2)'!$A$1, 2 * (67 - $A33), 2 * AN$2 + 1), 1)))
&amp; IF(ISBLANK(OFFSET('rivers (2)'!$A$1, 2 * (67 - $A33) + 1, 2 * AN$2)), "", SUBSTITUTE($D$1, "&lt;direc&gt;", RIGHT(OFFSET('rivers (2)'!$A$1, 2 * (67 - $A33) + 1, 2 * AN$2), 1)))
&amp; IF(ISBLANK('feature type'!AM31), "EndPlot", SUBSTITUTE(SUBSTITUTE(output!$B$1,
                   "f_type", 'feature type'!AM31),
                   "f_var", 'feature variety'!AM31))
&amp; CHAR(10)</f>
        <v xml:space="preserve">BeginPlot
	x=38,y=37
	TerrainType=TERRAIN_COAST
	PlotType=3
EndPlot
</v>
      </c>
      <c r="AO33" t="str">
        <f ca="1">SUBSTITUTE(SUBSTITUTE(SUBSTITUTE(SUBSTITUTE($A$1,
"x_coord",AO$2),
"y_coord",$A33),
"t_type",'terrain type'!AN31),
"p_type", 'plot type'!AN31)
&amp; IF(LEFT(resources!AN31, 6) = "BONUS_", CHAR(9) &amp; "BonusType=" &amp; resources!AN31 &amp; CHAR(10), "")
&amp; IF('goody huts'!AN31, "	ImprovementType=IMPROVEMENT_GOODY_HUT" &amp; CHAR(10), "")
&amp; IF(ISBLANK(OFFSET('rivers (2)'!$A$1, 2 * (67 - $A33), 2 * AO$2 + 1)), "", SUBSTITUTE($C$1, "&lt;direc&gt;", RIGHT(OFFSET('rivers (2)'!$A$1, 2 * (67 - $A33), 2 * AO$2 + 1), 1)))
&amp; IF(ISBLANK(OFFSET('rivers (2)'!$A$1, 2 * (67 - $A33) + 1, 2 * AO$2)), "", SUBSTITUTE($D$1, "&lt;direc&gt;", RIGHT(OFFSET('rivers (2)'!$A$1, 2 * (67 - $A33) + 1, 2 * AO$2), 1)))
&amp; IF(ISBLANK('feature type'!AN31), "EndPlot", SUBSTITUTE(SUBSTITUTE(output!$B$1,
                   "f_type", 'feature type'!AN31),
                   "f_var", 'feature variety'!AN31))
&amp; CHAR(10)</f>
        <v xml:space="preserve">BeginPlot
	x=39,y=37
	TerrainType=TERRAIN_OCEAN
	PlotType=3
EndPlot
</v>
      </c>
      <c r="AP33" t="str">
        <f ca="1">SUBSTITUTE(SUBSTITUTE(SUBSTITUTE(SUBSTITUTE($A$1,
"x_coord",AP$2),
"y_coord",$A33),
"t_type",'terrain type'!AO31),
"p_type", 'plot type'!AO31)
&amp; IF(LEFT(resources!AO31, 6) = "BONUS_", CHAR(9) &amp; "BonusType=" &amp; resources!AO31 &amp; CHAR(10), "")
&amp; IF('goody huts'!AO31, "	ImprovementType=IMPROVEMENT_GOODY_HUT" &amp; CHAR(10), "")
&amp; IF(ISBLANK(OFFSET('rivers (2)'!$A$1, 2 * (67 - $A33), 2 * AP$2 + 1)), "", SUBSTITUTE($C$1, "&lt;direc&gt;", RIGHT(OFFSET('rivers (2)'!$A$1, 2 * (67 - $A33), 2 * AP$2 + 1), 1)))
&amp; IF(ISBLANK(OFFSET('rivers (2)'!$A$1, 2 * (67 - $A33) + 1, 2 * AP$2)), "", SUBSTITUTE($D$1, "&lt;direc&gt;", RIGHT(OFFSET('rivers (2)'!$A$1, 2 * (67 - $A33) + 1, 2 * AP$2), 1)))
&amp; IF(ISBLANK('feature type'!AO31), "EndPlot", SUBSTITUTE(SUBSTITUTE(output!$B$1,
                   "f_type", 'feature type'!AO31),
                   "f_var", 'feature variety'!AO31))
&amp; CHAR(10)</f>
        <v xml:space="preserve">BeginPlot
	x=40,y=37
	TerrainType=TERRAIN_OCEAN
	PlotType=3
EndPlot
</v>
      </c>
      <c r="AQ33" t="str">
        <f ca="1">SUBSTITUTE(SUBSTITUTE(SUBSTITUTE(SUBSTITUTE($A$1,
"x_coord",AQ$2),
"y_coord",$A33),
"t_type",'terrain type'!AP31),
"p_type", 'plot type'!AP31)
&amp; IF(LEFT(resources!AP31, 6) = "BONUS_", CHAR(9) &amp; "BonusType=" &amp; resources!AP31 &amp; CHAR(10), "")
&amp; IF('goody huts'!AP31, "	ImprovementType=IMPROVEMENT_GOODY_HUT" &amp; CHAR(10), "")
&amp; IF(ISBLANK(OFFSET('rivers (2)'!$A$1, 2 * (67 - $A33), 2 * AQ$2 + 1)), "", SUBSTITUTE($C$1, "&lt;direc&gt;", RIGHT(OFFSET('rivers (2)'!$A$1, 2 * (67 - $A33), 2 * AQ$2 + 1), 1)))
&amp; IF(ISBLANK(OFFSET('rivers (2)'!$A$1, 2 * (67 - $A33) + 1, 2 * AQ$2)), "", SUBSTITUTE($D$1, "&lt;direc&gt;", RIGHT(OFFSET('rivers (2)'!$A$1, 2 * (67 - $A33) + 1, 2 * AQ$2), 1)))
&amp; IF(ISBLANK('feature type'!AP31), "EndPlot", SUBSTITUTE(SUBSTITUTE(output!$B$1,
                   "f_type", 'feature type'!AP31),
                   "f_var", 'feature variety'!AP31))
&amp; CHAR(10)</f>
        <v xml:space="preserve">BeginPlot
	x=41,y=37
	TerrainType=TERRAIN_COAST
	PlotType=3
EndPlot
</v>
      </c>
      <c r="AR33" t="str">
        <f ca="1">SUBSTITUTE(SUBSTITUTE(SUBSTITUTE(SUBSTITUTE($A$1,
"x_coord",AR$2),
"y_coord",$A33),
"t_type",'terrain type'!AQ31),
"p_type", 'plot type'!AQ31)
&amp; IF(LEFT(resources!AQ31, 6) = "BONUS_", CHAR(9) &amp; "BonusType=" &amp; resources!AQ31 &amp; CHAR(10), "")
&amp; IF('goody huts'!AQ31, "	ImprovementType=IMPROVEMENT_GOODY_HUT" &amp; CHAR(10), "")
&amp; IF(ISBLANK(OFFSET('rivers (2)'!$A$1, 2 * (67 - $A33), 2 * AR$2 + 1)), "", SUBSTITUTE($C$1, "&lt;direc&gt;", RIGHT(OFFSET('rivers (2)'!$A$1, 2 * (67 - $A33), 2 * AR$2 + 1), 1)))
&amp; IF(ISBLANK(OFFSET('rivers (2)'!$A$1, 2 * (67 - $A33) + 1, 2 * AR$2)), "", SUBSTITUTE($D$1, "&lt;direc&gt;", RIGHT(OFFSET('rivers (2)'!$A$1, 2 * (67 - $A33) + 1, 2 * AR$2), 1)))
&amp; IF(ISBLANK('feature type'!AQ31), "EndPlot", SUBSTITUTE(SUBSTITUTE(output!$B$1,
                   "f_type", 'feature type'!AQ31),
                   "f_var", 'feature variety'!AQ31))
&amp; CHAR(10)</f>
        <v xml:space="preserve">BeginPlot
	x=42,y=37
	TerrainType=TERRAIN_GRASS
	PlotType=0
EndPlot
</v>
      </c>
      <c r="AS33" t="str">
        <f ca="1">SUBSTITUTE(SUBSTITUTE(SUBSTITUTE(SUBSTITUTE($A$1,
"x_coord",AS$2),
"y_coord",$A33),
"t_type",'terrain type'!AR31),
"p_type", 'plot type'!AR31)
&amp; IF(LEFT(resources!AR31, 6) = "BONUS_", CHAR(9) &amp; "BonusType=" &amp; resources!AR31 &amp; CHAR(10), "")
&amp; IF('goody huts'!AR31, "	ImprovementType=IMPROVEMENT_GOODY_HUT" &amp; CHAR(10), "")
&amp; IF(ISBLANK(OFFSET('rivers (2)'!$A$1, 2 * (67 - $A33), 2 * AS$2 + 1)), "", SUBSTITUTE($C$1, "&lt;direc&gt;", RIGHT(OFFSET('rivers (2)'!$A$1, 2 * (67 - $A33), 2 * AS$2 + 1), 1)))
&amp; IF(ISBLANK(OFFSET('rivers (2)'!$A$1, 2 * (67 - $A33) + 1, 2 * AS$2)), "", SUBSTITUTE($D$1, "&lt;direc&gt;", RIGHT(OFFSET('rivers (2)'!$A$1, 2 * (67 - $A33) + 1, 2 * AS$2), 1)))
&amp; IF(ISBLANK('feature type'!AR31), "EndPlot", SUBSTITUTE(SUBSTITUTE(output!$B$1,
                   "f_type", 'feature type'!AR31),
                   "f_var", 'feature variety'!AR31))
&amp; CHAR(10)</f>
        <v xml:space="preserve">BeginPlot
	x=43,y=37
	TerrainType=TERRAIN_COAST
	PlotType=3
EndPlot
</v>
      </c>
      <c r="AT33" t="str">
        <f ca="1">SUBSTITUTE(SUBSTITUTE(SUBSTITUTE(SUBSTITUTE($A$1,
"x_coord",AT$2),
"y_coord",$A33),
"t_type",'terrain type'!AS31),
"p_type", 'plot type'!AS31)
&amp; IF(LEFT(resources!AS31, 6) = "BONUS_", CHAR(9) &amp; "BonusType=" &amp; resources!AS31 &amp; CHAR(10), "")
&amp; IF('goody huts'!AS31, "	ImprovementType=IMPROVEMENT_GOODY_HUT" &amp; CHAR(10), "")
&amp; IF(ISBLANK(OFFSET('rivers (2)'!$A$1, 2 * (67 - $A33), 2 * AT$2 + 1)), "", SUBSTITUTE($C$1, "&lt;direc&gt;", RIGHT(OFFSET('rivers (2)'!$A$1, 2 * (67 - $A33), 2 * AT$2 + 1), 1)))
&amp; IF(ISBLANK(OFFSET('rivers (2)'!$A$1, 2 * (67 - $A33) + 1, 2 * AT$2)), "", SUBSTITUTE($D$1, "&lt;direc&gt;", RIGHT(OFFSET('rivers (2)'!$A$1, 2 * (67 - $A33) + 1, 2 * AT$2), 1)))
&amp; IF(ISBLANK('feature type'!AS31), "EndPlot", SUBSTITUTE(SUBSTITUTE(output!$B$1,
                   "f_type", 'feature type'!AS31),
                   "f_var", 'feature variety'!AS31))
&amp; CHAR(10)</f>
        <v xml:space="preserve">BeginPlot
	x=44,y=37
	TerrainType=TERRAIN_OCEAN
	PlotType=3
EndPlot
</v>
      </c>
      <c r="AU33" t="str">
        <f ca="1">SUBSTITUTE(SUBSTITUTE(SUBSTITUTE(SUBSTITUTE($A$1,
"x_coord",AU$2),
"y_coord",$A33),
"t_type",'terrain type'!AT31),
"p_type", 'plot type'!AT31)
&amp; IF(LEFT(resources!AT31, 6) = "BONUS_", CHAR(9) &amp; "BonusType=" &amp; resources!AT31 &amp; CHAR(10), "")
&amp; IF('goody huts'!AT31, "	ImprovementType=IMPROVEMENT_GOODY_HUT" &amp; CHAR(10), "")
&amp; IF(ISBLANK(OFFSET('rivers (2)'!$A$1, 2 * (67 - $A33), 2 * AU$2 + 1)), "", SUBSTITUTE($C$1, "&lt;direc&gt;", RIGHT(OFFSET('rivers (2)'!$A$1, 2 * (67 - $A33), 2 * AU$2 + 1), 1)))
&amp; IF(ISBLANK(OFFSET('rivers (2)'!$A$1, 2 * (67 - $A33) + 1, 2 * AU$2)), "", SUBSTITUTE($D$1, "&lt;direc&gt;", RIGHT(OFFSET('rivers (2)'!$A$1, 2 * (67 - $A33) + 1, 2 * AU$2), 1)))
&amp; IF(ISBLANK('feature type'!AT31), "EndPlot", SUBSTITUTE(SUBSTITUTE(output!$B$1,
                   "f_type", 'feature type'!AT31),
                   "f_var", 'feature variety'!AT31))
&amp; CHAR(10)</f>
        <v xml:space="preserve">BeginPlot
	x=45,y=37
	TerrainType=TERRAIN_OCEAN
	PlotType=3
EndPlot
</v>
      </c>
      <c r="AV33" t="str">
        <f ca="1">SUBSTITUTE(SUBSTITUTE(SUBSTITUTE(SUBSTITUTE($A$1,
"x_coord",AV$2),
"y_coord",$A33),
"t_type",'terrain type'!AU31),
"p_type", 'plot type'!AU31)
&amp; IF(LEFT(resources!AU31, 6) = "BONUS_", CHAR(9) &amp; "BonusType=" &amp; resources!AU31 &amp; CHAR(10), "")
&amp; IF('goody huts'!AU31, "	ImprovementType=IMPROVEMENT_GOODY_HUT" &amp; CHAR(10), "")
&amp; IF(ISBLANK(OFFSET('rivers (2)'!$A$1, 2 * (67 - $A33), 2 * AV$2 + 1)), "", SUBSTITUTE($C$1, "&lt;direc&gt;", RIGHT(OFFSET('rivers (2)'!$A$1, 2 * (67 - $A33), 2 * AV$2 + 1), 1)))
&amp; IF(ISBLANK(OFFSET('rivers (2)'!$A$1, 2 * (67 - $A33) + 1, 2 * AV$2)), "", SUBSTITUTE($D$1, "&lt;direc&gt;", RIGHT(OFFSET('rivers (2)'!$A$1, 2 * (67 - $A33) + 1, 2 * AV$2), 1)))
&amp; IF(ISBLANK('feature type'!AU31), "EndPlot", SUBSTITUTE(SUBSTITUTE(output!$B$1,
                   "f_type", 'feature type'!AU31),
                   "f_var", 'feature variety'!AU31))
&amp; CHAR(10)</f>
        <v xml:space="preserve">BeginPlot
	x=46,y=37
	TerrainType=TERRAIN_OCEAN
	PlotType=3
EndPlot
</v>
      </c>
      <c r="AW33" t="str">
        <f ca="1">SUBSTITUTE(SUBSTITUTE(SUBSTITUTE(SUBSTITUTE($A$1,
"x_coord",AW$2),
"y_coord",$A33),
"t_type",'terrain type'!AV31),
"p_type", 'plot type'!AV31)
&amp; IF(LEFT(resources!AV31, 6) = "BONUS_", CHAR(9) &amp; "BonusType=" &amp; resources!AV31 &amp; CHAR(10), "")
&amp; IF('goody huts'!AV31, "	ImprovementType=IMPROVEMENT_GOODY_HUT" &amp; CHAR(10), "")
&amp; IF(ISBLANK(OFFSET('rivers (2)'!$A$1, 2 * (67 - $A33), 2 * AW$2 + 1)), "", SUBSTITUTE($C$1, "&lt;direc&gt;", RIGHT(OFFSET('rivers (2)'!$A$1, 2 * (67 - $A33), 2 * AW$2 + 1), 1)))
&amp; IF(ISBLANK(OFFSET('rivers (2)'!$A$1, 2 * (67 - $A33) + 1, 2 * AW$2)), "", SUBSTITUTE($D$1, "&lt;direc&gt;", RIGHT(OFFSET('rivers (2)'!$A$1, 2 * (67 - $A33) + 1, 2 * AW$2), 1)))
&amp; IF(ISBLANK('feature type'!AV31), "EndPlot", SUBSTITUTE(SUBSTITUTE(output!$B$1,
                   "f_type", 'feature type'!AV31),
                   "f_var", 'feature variety'!AV31))
&amp; CHAR(10)</f>
        <v xml:space="preserve">BeginPlot
	x=47,y=37
	TerrainType=TERRAIN_OCEAN
	PlotType=3
EndPlot
</v>
      </c>
      <c r="AX33" t="str">
        <f ca="1">SUBSTITUTE(SUBSTITUTE(SUBSTITUTE(SUBSTITUTE($A$1,
"x_coord",AX$2),
"y_coord",$A33),
"t_type",'terrain type'!AW31),
"p_type", 'plot type'!AW31)
&amp; IF(LEFT(resources!AW31, 6) = "BONUS_", CHAR(9) &amp; "BonusType=" &amp; resources!AW31 &amp; CHAR(10), "")
&amp; IF('goody huts'!AW31, "	ImprovementType=IMPROVEMENT_GOODY_HUT" &amp; CHAR(10), "")
&amp; IF(ISBLANK(OFFSET('rivers (2)'!$A$1, 2 * (67 - $A33), 2 * AX$2 + 1)), "", SUBSTITUTE($C$1, "&lt;direc&gt;", RIGHT(OFFSET('rivers (2)'!$A$1, 2 * (67 - $A33), 2 * AX$2 + 1), 1)))
&amp; IF(ISBLANK(OFFSET('rivers (2)'!$A$1, 2 * (67 - $A33) + 1, 2 * AX$2)), "", SUBSTITUTE($D$1, "&lt;direc&gt;", RIGHT(OFFSET('rivers (2)'!$A$1, 2 * (67 - $A33) + 1, 2 * AX$2), 1)))
&amp; IF(ISBLANK('feature type'!AW31), "EndPlot", SUBSTITUTE(SUBSTITUTE(output!$B$1,
                   "f_type", 'feature type'!AW31),
                   "f_var", 'feature variety'!AW31))
&amp; CHAR(10)</f>
        <v xml:space="preserve">BeginPlot
	x=48,y=37
	TerrainType=TERRAIN_OCEAN
	PlotType=3
EndPlot
</v>
      </c>
      <c r="AY33" t="str">
        <f ca="1">SUBSTITUTE(SUBSTITUTE(SUBSTITUTE(SUBSTITUTE($A$1,
"x_coord",AY$2),
"y_coord",$A33),
"t_type",'terrain type'!AX31),
"p_type", 'plot type'!AX31)
&amp; IF(LEFT(resources!AX31, 6) = "BONUS_", CHAR(9) &amp; "BonusType=" &amp; resources!AX31 &amp; CHAR(10), "")
&amp; IF('goody huts'!AX31, "	ImprovementType=IMPROVEMENT_GOODY_HUT" &amp; CHAR(10), "")
&amp; IF(ISBLANK(OFFSET('rivers (2)'!$A$1, 2 * (67 - $A33), 2 * AY$2 + 1)), "", SUBSTITUTE($C$1, "&lt;direc&gt;", RIGHT(OFFSET('rivers (2)'!$A$1, 2 * (67 - $A33), 2 * AY$2 + 1), 1)))
&amp; IF(ISBLANK(OFFSET('rivers (2)'!$A$1, 2 * (67 - $A33) + 1, 2 * AY$2)), "", SUBSTITUTE($D$1, "&lt;direc&gt;", RIGHT(OFFSET('rivers (2)'!$A$1, 2 * (67 - $A33) + 1, 2 * AY$2), 1)))
&amp; IF(ISBLANK('feature type'!AX31), "EndPlot", SUBSTITUTE(SUBSTITUTE(output!$B$1,
                   "f_type", 'feature type'!AX31),
                   "f_var", 'feature variety'!AX31))
&amp; CHAR(10)</f>
        <v xml:space="preserve">BeginPlot
	x=49,y=37
	TerrainType=TERRAIN_OCEAN
	PlotType=3
EndPlot
</v>
      </c>
      <c r="AZ33" t="str">
        <f ca="1">SUBSTITUTE(SUBSTITUTE(SUBSTITUTE(SUBSTITUTE($A$1,
"x_coord",AZ$2),
"y_coord",$A33),
"t_type",'terrain type'!AY31),
"p_type", 'plot type'!AY31)
&amp; IF(LEFT(resources!AY31, 6) = "BONUS_", CHAR(9) &amp; "BonusType=" &amp; resources!AY31 &amp; CHAR(10), "")
&amp; IF('goody huts'!AY31, "	ImprovementType=IMPROVEMENT_GOODY_HUT" &amp; CHAR(10), "")
&amp; IF(ISBLANK(OFFSET('rivers (2)'!$A$1, 2 * (67 - $A33), 2 * AZ$2 + 1)), "", SUBSTITUTE($C$1, "&lt;direc&gt;", RIGHT(OFFSET('rivers (2)'!$A$1, 2 * (67 - $A33), 2 * AZ$2 + 1), 1)))
&amp; IF(ISBLANK(OFFSET('rivers (2)'!$A$1, 2 * (67 - $A33) + 1, 2 * AZ$2)), "", SUBSTITUTE($D$1, "&lt;direc&gt;", RIGHT(OFFSET('rivers (2)'!$A$1, 2 * (67 - $A33) + 1, 2 * AZ$2), 1)))
&amp; IF(ISBLANK('feature type'!AY31), "EndPlot", SUBSTITUTE(SUBSTITUTE(output!$B$1,
                   "f_type", 'feature type'!AY31),
                   "f_var", 'feature variety'!AY31))
&amp; CHAR(10)</f>
        <v xml:space="preserve">BeginPlot
	x=50,y=37
	TerrainType=TERRAIN_OCEAN
	PlotType=3
EndPlot
</v>
      </c>
      <c r="BA33" t="str">
        <f ca="1">SUBSTITUTE(SUBSTITUTE(SUBSTITUTE(SUBSTITUTE($A$1,
"x_coord",BA$2),
"y_coord",$A33),
"t_type",'terrain type'!AZ31),
"p_type", 'plot type'!AZ31)
&amp; IF(LEFT(resources!AZ31, 6) = "BONUS_", CHAR(9) &amp; "BonusType=" &amp; resources!AZ31 &amp; CHAR(10), "")
&amp; IF('goody huts'!AZ31, "	ImprovementType=IMPROVEMENT_GOODY_HUT" &amp; CHAR(10), "")
&amp; IF(ISBLANK(OFFSET('rivers (2)'!$A$1, 2 * (67 - $A33), 2 * BA$2 + 1)), "", SUBSTITUTE($C$1, "&lt;direc&gt;", RIGHT(OFFSET('rivers (2)'!$A$1, 2 * (67 - $A33), 2 * BA$2 + 1), 1)))
&amp; IF(ISBLANK(OFFSET('rivers (2)'!$A$1, 2 * (67 - $A33) + 1, 2 * BA$2)), "", SUBSTITUTE($D$1, "&lt;direc&gt;", RIGHT(OFFSET('rivers (2)'!$A$1, 2 * (67 - $A33) + 1, 2 * BA$2), 1)))
&amp; IF(ISBLANK('feature type'!AZ31), "EndPlot", SUBSTITUTE(SUBSTITUTE(output!$B$1,
                   "f_type", 'feature type'!AZ31),
                   "f_var", 'feature variety'!AZ31))
&amp; CHAR(10)</f>
        <v xml:space="preserve">BeginPlot
	x=51,y=37
	TerrainType=TERRAIN_OCEAN
	PlotType=3
EndPlot
</v>
      </c>
      <c r="BB33" t="str">
        <f ca="1">SUBSTITUTE(SUBSTITUTE(SUBSTITUTE(SUBSTITUTE($A$1,
"x_coord",BB$2),
"y_coord",$A33),
"t_type",'terrain type'!BA31),
"p_type", 'plot type'!BA31)
&amp; IF(LEFT(resources!BA31, 6) = "BONUS_", CHAR(9) &amp; "BonusType=" &amp; resources!BA31 &amp; CHAR(10), "")
&amp; IF('goody huts'!BA31, "	ImprovementType=IMPROVEMENT_GOODY_HUT" &amp; CHAR(10), "")
&amp; IF(ISBLANK(OFFSET('rivers (2)'!$A$1, 2 * (67 - $A33), 2 * BB$2 + 1)), "", SUBSTITUTE($C$1, "&lt;direc&gt;", RIGHT(OFFSET('rivers (2)'!$A$1, 2 * (67 - $A33), 2 * BB$2 + 1), 1)))
&amp; IF(ISBLANK(OFFSET('rivers (2)'!$A$1, 2 * (67 - $A33) + 1, 2 * BB$2)), "", SUBSTITUTE($D$1, "&lt;direc&gt;", RIGHT(OFFSET('rivers (2)'!$A$1, 2 * (67 - $A33) + 1, 2 * BB$2), 1)))
&amp; IF(ISBLANK('feature type'!BA31), "EndPlot", SUBSTITUTE(SUBSTITUTE(output!$B$1,
                   "f_type", 'feature type'!BA31),
                   "f_var", 'feature variety'!BA31))
&amp; CHAR(10)</f>
        <v xml:space="preserve">BeginPlot
	x=52,y=37
	TerrainType=TERRAIN_OCEAN
	PlotType=3
EndPlot
</v>
      </c>
      <c r="BC33" t="str">
        <f ca="1">SUBSTITUTE(SUBSTITUTE(SUBSTITUTE(SUBSTITUTE($A$1,
"x_coord",BC$2),
"y_coord",$A33),
"t_type",'terrain type'!BB31),
"p_type", 'plot type'!BB31)
&amp; IF(LEFT(resources!BB31, 6) = "BONUS_", CHAR(9) &amp; "BonusType=" &amp; resources!BB31 &amp; CHAR(10), "")
&amp; IF('goody huts'!BB31, "	ImprovementType=IMPROVEMENT_GOODY_HUT" &amp; CHAR(10), "")
&amp; IF(ISBLANK(OFFSET('rivers (2)'!$A$1, 2 * (67 - $A33), 2 * BC$2 + 1)), "", SUBSTITUTE($C$1, "&lt;direc&gt;", RIGHT(OFFSET('rivers (2)'!$A$1, 2 * (67 - $A33), 2 * BC$2 + 1), 1)))
&amp; IF(ISBLANK(OFFSET('rivers (2)'!$A$1, 2 * (67 - $A33) + 1, 2 * BC$2)), "", SUBSTITUTE($D$1, "&lt;direc&gt;", RIGHT(OFFSET('rivers (2)'!$A$1, 2 * (67 - $A33) + 1, 2 * BC$2), 1)))
&amp; IF(ISBLANK('feature type'!BB31), "EndPlot", SUBSTITUTE(SUBSTITUTE(output!$B$1,
                   "f_type", 'feature type'!BB31),
                   "f_var", 'feature variety'!BB31))
&amp; CHAR(10)</f>
        <v xml:space="preserve">BeginPlot
	x=53,y=37
	TerrainType=TERRAIN_OCEAN
	PlotType=3
EndPlot
</v>
      </c>
      <c r="BD33" t="str">
        <f ca="1">SUBSTITUTE(SUBSTITUTE(SUBSTITUTE(SUBSTITUTE($A$1,
"x_coord",BD$2),
"y_coord",$A33),
"t_type",'terrain type'!BC31),
"p_type", 'plot type'!BC31)
&amp; IF(LEFT(resources!BC31, 6) = "BONUS_", CHAR(9) &amp; "BonusType=" &amp; resources!BC31 &amp; CHAR(10), "")
&amp; IF('goody huts'!BC31, "	ImprovementType=IMPROVEMENT_GOODY_HUT" &amp; CHAR(10), "")
&amp; IF(ISBLANK(OFFSET('rivers (2)'!$A$1, 2 * (67 - $A33), 2 * BD$2 + 1)), "", SUBSTITUTE($C$1, "&lt;direc&gt;", RIGHT(OFFSET('rivers (2)'!$A$1, 2 * (67 - $A33), 2 * BD$2 + 1), 1)))
&amp; IF(ISBLANK(OFFSET('rivers (2)'!$A$1, 2 * (67 - $A33) + 1, 2 * BD$2)), "", SUBSTITUTE($D$1, "&lt;direc&gt;", RIGHT(OFFSET('rivers (2)'!$A$1, 2 * (67 - $A33) + 1, 2 * BD$2), 1)))
&amp; IF(ISBLANK('feature type'!BC31), "EndPlot", SUBSTITUTE(SUBSTITUTE(output!$B$1,
                   "f_type", 'feature type'!BC31),
                   "f_var", 'feature variety'!BC31))
&amp; CHAR(10)</f>
        <v xml:space="preserve">BeginPlot
	x=54,y=37
	TerrainType=TERRAIN_OCEAN
	PlotType=3
EndPlot
</v>
      </c>
      <c r="BE33" t="str">
        <f ca="1">SUBSTITUTE(SUBSTITUTE(SUBSTITUTE(SUBSTITUTE($A$1,
"x_coord",BE$2),
"y_coord",$A33),
"t_type",'terrain type'!BD31),
"p_type", 'plot type'!BD31)
&amp; IF(LEFT(resources!BD31, 6) = "BONUS_", CHAR(9) &amp; "BonusType=" &amp; resources!BD31 &amp; CHAR(10), "")
&amp; IF('goody huts'!BD31, "	ImprovementType=IMPROVEMENT_GOODY_HUT" &amp; CHAR(10), "")
&amp; IF(ISBLANK(OFFSET('rivers (2)'!$A$1, 2 * (67 - $A33), 2 * BE$2 + 1)), "", SUBSTITUTE($C$1, "&lt;direc&gt;", RIGHT(OFFSET('rivers (2)'!$A$1, 2 * (67 - $A33), 2 * BE$2 + 1), 1)))
&amp; IF(ISBLANK(OFFSET('rivers (2)'!$A$1, 2 * (67 - $A33) + 1, 2 * BE$2)), "", SUBSTITUTE($D$1, "&lt;direc&gt;", RIGHT(OFFSET('rivers (2)'!$A$1, 2 * (67 - $A33) + 1, 2 * BE$2), 1)))
&amp; IF(ISBLANK('feature type'!BD31), "EndPlot", SUBSTITUTE(SUBSTITUTE(output!$B$1,
                   "f_type", 'feature type'!BD31),
                   "f_var", 'feature variety'!BD31))
&amp; CHAR(10)</f>
        <v xml:space="preserve">BeginPlot
	x=55,y=37
	TerrainType=TERRAIN_OCEAN
	PlotType=3
EndPlot
</v>
      </c>
      <c r="BF33" t="str">
        <f ca="1">SUBSTITUTE(SUBSTITUTE(SUBSTITUTE(SUBSTITUTE($A$1,
"x_coord",BF$2),
"y_coord",$A33),
"t_type",'terrain type'!BE31),
"p_type", 'plot type'!BE31)
&amp; IF(LEFT(resources!BE31, 6) = "BONUS_", CHAR(9) &amp; "BonusType=" &amp; resources!BE31 &amp; CHAR(10), "")
&amp; IF('goody huts'!BE31, "	ImprovementType=IMPROVEMENT_GOODY_HUT" &amp; CHAR(10), "")
&amp; IF(ISBLANK(OFFSET('rivers (2)'!$A$1, 2 * (67 - $A33), 2 * BF$2 + 1)), "", SUBSTITUTE($C$1, "&lt;direc&gt;", RIGHT(OFFSET('rivers (2)'!$A$1, 2 * (67 - $A33), 2 * BF$2 + 1), 1)))
&amp; IF(ISBLANK(OFFSET('rivers (2)'!$A$1, 2 * (67 - $A33) + 1, 2 * BF$2)), "", SUBSTITUTE($D$1, "&lt;direc&gt;", RIGHT(OFFSET('rivers (2)'!$A$1, 2 * (67 - $A33) + 1, 2 * BF$2), 1)))
&amp; IF(ISBLANK('feature type'!BE31), "EndPlot", SUBSTITUTE(SUBSTITUTE(output!$B$1,
                   "f_type", 'feature type'!BE31),
                   "f_var", 'feature variety'!BE31))
&amp; CHAR(10)</f>
        <v xml:space="preserve">BeginPlot
	x=56,y=37
	TerrainType=TERRAIN_OCEAN
	PlotType=3
EndPlot
</v>
      </c>
      <c r="BG33" t="str">
        <f ca="1">SUBSTITUTE(SUBSTITUTE(SUBSTITUTE(SUBSTITUTE($A$1,
"x_coord",BG$2),
"y_coord",$A33),
"t_type",'terrain type'!BF31),
"p_type", 'plot type'!BF31)
&amp; IF(LEFT(resources!BF31, 6) = "BONUS_", CHAR(9) &amp; "BonusType=" &amp; resources!BF31 &amp; CHAR(10), "")
&amp; IF('goody huts'!BF31, "	ImprovementType=IMPROVEMENT_GOODY_HUT" &amp; CHAR(10), "")
&amp; IF(ISBLANK(OFFSET('rivers (2)'!$A$1, 2 * (67 - $A33), 2 * BG$2 + 1)), "", SUBSTITUTE($C$1, "&lt;direc&gt;", RIGHT(OFFSET('rivers (2)'!$A$1, 2 * (67 - $A33), 2 * BG$2 + 1), 1)))
&amp; IF(ISBLANK(OFFSET('rivers (2)'!$A$1, 2 * (67 - $A33) + 1, 2 * BG$2)), "", SUBSTITUTE($D$1, "&lt;direc&gt;", RIGHT(OFFSET('rivers (2)'!$A$1, 2 * (67 - $A33) + 1, 2 * BG$2), 1)))
&amp; IF(ISBLANK('feature type'!BF31), "EndPlot", SUBSTITUTE(SUBSTITUTE(output!$B$1,
                   "f_type", 'feature type'!BF31),
                   "f_var", 'feature variety'!BF31))
&amp; CHAR(10)</f>
        <v xml:space="preserve">BeginPlot
	x=57,y=37
	TerrainType=TERRAIN_OCEAN
	PlotType=3
EndPlot
</v>
      </c>
      <c r="BH33" t="str">
        <f ca="1">SUBSTITUTE(SUBSTITUTE(SUBSTITUTE(SUBSTITUTE($A$1,
"x_coord",BH$2),
"y_coord",$A33),
"t_type",'terrain type'!BG31),
"p_type", 'plot type'!BG31)
&amp; IF(LEFT(resources!BG31, 6) = "BONUS_", CHAR(9) &amp; "BonusType=" &amp; resources!BG31 &amp; CHAR(10), "")
&amp; IF('goody huts'!BG31, "	ImprovementType=IMPROVEMENT_GOODY_HUT" &amp; CHAR(10), "")
&amp; IF(ISBLANK(OFFSET('rivers (2)'!$A$1, 2 * (67 - $A33), 2 * BH$2 + 1)), "", SUBSTITUTE($C$1, "&lt;direc&gt;", RIGHT(OFFSET('rivers (2)'!$A$1, 2 * (67 - $A33), 2 * BH$2 + 1), 1)))
&amp; IF(ISBLANK(OFFSET('rivers (2)'!$A$1, 2 * (67 - $A33) + 1, 2 * BH$2)), "", SUBSTITUTE($D$1, "&lt;direc&gt;", RIGHT(OFFSET('rivers (2)'!$A$1, 2 * (67 - $A33) + 1, 2 * BH$2), 1)))
&amp; IF(ISBLANK('feature type'!BG31), "EndPlot", SUBSTITUTE(SUBSTITUTE(output!$B$1,
                   "f_type", 'feature type'!BG31),
                   "f_var", 'feature variety'!BG31))
&amp; CHAR(10)</f>
        <v xml:space="preserve">BeginPlot
	x=58,y=37
	TerrainType=TERRAIN_OCEAN
	PlotType=3
EndPlot
</v>
      </c>
      <c r="BI33" t="str">
        <f ca="1">SUBSTITUTE(SUBSTITUTE(SUBSTITUTE(SUBSTITUTE($A$1,
"x_coord",BI$2),
"y_coord",$A33),
"t_type",'terrain type'!BH31),
"p_type", 'plot type'!BH31)
&amp; IF(LEFT(resources!BH31, 6) = "BONUS_", CHAR(9) &amp; "BonusType=" &amp; resources!BH31 &amp; CHAR(10), "")
&amp; IF('goody huts'!BH31, "	ImprovementType=IMPROVEMENT_GOODY_HUT" &amp; CHAR(10), "")
&amp; IF(ISBLANK(OFFSET('rivers (2)'!$A$1, 2 * (67 - $A33), 2 * BI$2 + 1)), "", SUBSTITUTE($C$1, "&lt;direc&gt;", RIGHT(OFFSET('rivers (2)'!$A$1, 2 * (67 - $A33), 2 * BI$2 + 1), 1)))
&amp; IF(ISBLANK(OFFSET('rivers (2)'!$A$1, 2 * (67 - $A33) + 1, 2 * BI$2)), "", SUBSTITUTE($D$1, "&lt;direc&gt;", RIGHT(OFFSET('rivers (2)'!$A$1, 2 * (67 - $A33) + 1, 2 * BI$2), 1)))
&amp; IF(ISBLANK('feature type'!BH31), "EndPlot", SUBSTITUTE(SUBSTITUTE(output!$B$1,
                   "f_type", 'feature type'!BH31),
                   "f_var", 'feature variety'!BH31))
&amp; CHAR(10)</f>
        <v xml:space="preserve">BeginPlot
	x=59,y=37
	TerrainType=TERRAIN_OCEAN
	PlotType=3
EndPlot
</v>
      </c>
      <c r="BJ33" t="str">
        <f ca="1">SUBSTITUTE(SUBSTITUTE(SUBSTITUTE(SUBSTITUTE($A$1,
"x_coord",BJ$2),
"y_coord",$A33),
"t_type",'terrain type'!BI31),
"p_type", 'plot type'!BI31)
&amp; IF(LEFT(resources!BI31, 6) = "BONUS_", CHAR(9) &amp; "BonusType=" &amp; resources!BI31 &amp; CHAR(10), "")
&amp; IF('goody huts'!BI31, "	ImprovementType=IMPROVEMENT_GOODY_HUT" &amp; CHAR(10), "")
&amp; IF(ISBLANK(OFFSET('rivers (2)'!$A$1, 2 * (67 - $A33), 2 * BJ$2 + 1)), "", SUBSTITUTE($C$1, "&lt;direc&gt;", RIGHT(OFFSET('rivers (2)'!$A$1, 2 * (67 - $A33), 2 * BJ$2 + 1), 1)))
&amp; IF(ISBLANK(OFFSET('rivers (2)'!$A$1, 2 * (67 - $A33) + 1, 2 * BJ$2)), "", SUBSTITUTE($D$1, "&lt;direc&gt;", RIGHT(OFFSET('rivers (2)'!$A$1, 2 * (67 - $A33) + 1, 2 * BJ$2), 1)))
&amp; IF(ISBLANK('feature type'!BI31), "EndPlot", SUBSTITUTE(SUBSTITUTE(output!$B$1,
                   "f_type", 'feature type'!BI31),
                   "f_var", 'feature variety'!BI31))
&amp; CHAR(10)</f>
        <v xml:space="preserve">BeginPlot
	x=60,y=37
	TerrainType=TERRAIN_OCEAN
	PlotType=3
EndPlot
</v>
      </c>
      <c r="BK33" t="str">
        <f ca="1">SUBSTITUTE(SUBSTITUTE(SUBSTITUTE(SUBSTITUTE($A$1,
"x_coord",BK$2),
"y_coord",$A33),
"t_type",'terrain type'!BJ31),
"p_type", 'plot type'!BJ31)
&amp; IF(LEFT(resources!BJ31, 6) = "BONUS_", CHAR(9) &amp; "BonusType=" &amp; resources!BJ31 &amp; CHAR(10), "")
&amp; IF('goody huts'!BJ31, "	ImprovementType=IMPROVEMENT_GOODY_HUT" &amp; CHAR(10), "")
&amp; IF(ISBLANK(OFFSET('rivers (2)'!$A$1, 2 * (67 - $A33), 2 * BK$2 + 1)), "", SUBSTITUTE($C$1, "&lt;direc&gt;", RIGHT(OFFSET('rivers (2)'!$A$1, 2 * (67 - $A33), 2 * BK$2 + 1), 1)))
&amp; IF(ISBLANK(OFFSET('rivers (2)'!$A$1, 2 * (67 - $A33) + 1, 2 * BK$2)), "", SUBSTITUTE($D$1, "&lt;direc&gt;", RIGHT(OFFSET('rivers (2)'!$A$1, 2 * (67 - $A33) + 1, 2 * BK$2), 1)))
&amp; IF(ISBLANK('feature type'!BJ31), "EndPlot", SUBSTITUTE(SUBSTITUTE(output!$B$1,
                   "f_type", 'feature type'!BJ31),
                   "f_var", 'feature variety'!BJ31))
&amp; CHAR(10)</f>
        <v xml:space="preserve">BeginPlot
	x=61,y=37
	TerrainType=TERRAIN_OCEAN
	PlotType=3
EndPlot
</v>
      </c>
      <c r="BL33" t="str">
        <f ca="1">SUBSTITUTE(SUBSTITUTE(SUBSTITUTE(SUBSTITUTE($A$1,
"x_coord",BL$2),
"y_coord",$A33),
"t_type",'terrain type'!BK31),
"p_type", 'plot type'!BK31)
&amp; IF(LEFT(resources!BK31, 6) = "BONUS_", CHAR(9) &amp; "BonusType=" &amp; resources!BK31 &amp; CHAR(10), "")
&amp; IF('goody huts'!BK31, "	ImprovementType=IMPROVEMENT_GOODY_HUT" &amp; CHAR(10), "")
&amp; IF(ISBLANK(OFFSET('rivers (2)'!$A$1, 2 * (67 - $A33), 2 * BL$2 + 1)), "", SUBSTITUTE($C$1, "&lt;direc&gt;", RIGHT(OFFSET('rivers (2)'!$A$1, 2 * (67 - $A33), 2 * BL$2 + 1), 1)))
&amp; IF(ISBLANK(OFFSET('rivers (2)'!$A$1, 2 * (67 - $A33) + 1, 2 * BL$2)), "", SUBSTITUTE($D$1, "&lt;direc&gt;", RIGHT(OFFSET('rivers (2)'!$A$1, 2 * (67 - $A33) + 1, 2 * BL$2), 1)))
&amp; IF(ISBLANK('feature type'!BK31), "EndPlot", SUBSTITUTE(SUBSTITUTE(output!$B$1,
                   "f_type", 'feature type'!BK31),
                   "f_var", 'feature variety'!BK31))
&amp; CHAR(10)</f>
        <v xml:space="preserve">BeginPlot
	x=62,y=37
	TerrainType=TERRAIN_OCEAN
	PlotType=3
EndPlot
</v>
      </c>
      <c r="BM33" t="str">
        <f ca="1">SUBSTITUTE(SUBSTITUTE(SUBSTITUTE(SUBSTITUTE($A$1,
"x_coord",BM$2),
"y_coord",$A33),
"t_type",'terrain type'!BL31),
"p_type", 'plot type'!BL31)
&amp; IF(LEFT(resources!BL31, 6) = "BONUS_", CHAR(9) &amp; "BonusType=" &amp; resources!BL31 &amp; CHAR(10), "")
&amp; IF('goody huts'!BL31, "	ImprovementType=IMPROVEMENT_GOODY_HUT" &amp; CHAR(10), "")
&amp; IF(ISBLANK(OFFSET('rivers (2)'!$A$1, 2 * (67 - $A33), 2 * BM$2 + 1)), "", SUBSTITUTE($C$1, "&lt;direc&gt;", RIGHT(OFFSET('rivers (2)'!$A$1, 2 * (67 - $A33), 2 * BM$2 + 1), 1)))
&amp; IF(ISBLANK(OFFSET('rivers (2)'!$A$1, 2 * (67 - $A33) + 1, 2 * BM$2)), "", SUBSTITUTE($D$1, "&lt;direc&gt;", RIGHT(OFFSET('rivers (2)'!$A$1, 2 * (67 - $A33) + 1, 2 * BM$2), 1)))
&amp; IF(ISBLANK('feature type'!BL31), "EndPlot", SUBSTITUTE(SUBSTITUTE(output!$B$1,
                   "f_type", 'feature type'!BL31),
                   "f_var", 'feature variety'!BL31))
&amp; CHAR(10)</f>
        <v xml:space="preserve">BeginPlot
	x=63,y=37
	TerrainType=TERRAIN_OCEAN
	PlotType=3
EndPlot
</v>
      </c>
      <c r="BN33" t="str">
        <f ca="1">SUBSTITUTE(SUBSTITUTE(SUBSTITUTE(SUBSTITUTE($A$1,
"x_coord",BN$2),
"y_coord",$A33),
"t_type",'terrain type'!BM31),
"p_type", 'plot type'!BM31)
&amp; IF(LEFT(resources!BM31, 6) = "BONUS_", CHAR(9) &amp; "BonusType=" &amp; resources!BM31 &amp; CHAR(10), "")
&amp; IF('goody huts'!BM31, "	ImprovementType=IMPROVEMENT_GOODY_HUT" &amp; CHAR(10), "")
&amp; IF(ISBLANK(OFFSET('rivers (2)'!$A$1, 2 * (67 - $A33), 2 * BN$2 + 1)), "", SUBSTITUTE($C$1, "&lt;direc&gt;", RIGHT(OFFSET('rivers (2)'!$A$1, 2 * (67 - $A33), 2 * BN$2 + 1), 1)))
&amp; IF(ISBLANK(OFFSET('rivers (2)'!$A$1, 2 * (67 - $A33) + 1, 2 * BN$2)), "", SUBSTITUTE($D$1, "&lt;direc&gt;", RIGHT(OFFSET('rivers (2)'!$A$1, 2 * (67 - $A33) + 1, 2 * BN$2), 1)))
&amp; IF(ISBLANK('feature type'!BM31), "EndPlot", SUBSTITUTE(SUBSTITUTE(output!$B$1,
                   "f_type", 'feature type'!BM31),
                   "f_var", 'feature variety'!BM31))
&amp; CHAR(10)</f>
        <v xml:space="preserve">BeginPlot
	x=64,y=37
	TerrainType=TERRAIN_OCEAN
	PlotType=3
EndPlot
</v>
      </c>
      <c r="BO33" t="str">
        <f ca="1">SUBSTITUTE(SUBSTITUTE(SUBSTITUTE(SUBSTITUTE($A$1,
"x_coord",BO$2),
"y_coord",$A33),
"t_type",'terrain type'!BN31),
"p_type", 'plot type'!BN31)
&amp; IF(LEFT(resources!BN31, 6) = "BONUS_", CHAR(9) &amp; "BonusType=" &amp; resources!BN31 &amp; CHAR(10), "")
&amp; IF('goody huts'!BN31, "	ImprovementType=IMPROVEMENT_GOODY_HUT" &amp; CHAR(10), "")
&amp; IF(ISBLANK(OFFSET('rivers (2)'!$A$1, 2 * (67 - $A33), 2 * BO$2 + 1)), "", SUBSTITUTE($C$1, "&lt;direc&gt;", RIGHT(OFFSET('rivers (2)'!$A$1, 2 * (67 - $A33), 2 * BO$2 + 1), 1)))
&amp; IF(ISBLANK(OFFSET('rivers (2)'!$A$1, 2 * (67 - $A33) + 1, 2 * BO$2)), "", SUBSTITUTE($D$1, "&lt;direc&gt;", RIGHT(OFFSET('rivers (2)'!$A$1, 2 * (67 - $A33) + 1, 2 * BO$2), 1)))
&amp; IF(ISBLANK('feature type'!BN31), "EndPlot", SUBSTITUTE(SUBSTITUTE(output!$B$1,
                   "f_type", 'feature type'!BN31),
                   "f_var", 'feature variety'!BN31))
&amp; CHAR(10)</f>
        <v xml:space="preserve">BeginPlot
	x=65,y=37
	TerrainType=TERRAIN_OCEAN
	PlotType=3
EndPlot
</v>
      </c>
      <c r="BP33" t="str">
        <f ca="1">SUBSTITUTE(SUBSTITUTE(SUBSTITUTE(SUBSTITUTE($A$1,
"x_coord",BP$2),
"y_coord",$A33),
"t_type",'terrain type'!BO31),
"p_type", 'plot type'!BO31)
&amp; IF(LEFT(resources!BO31, 6) = "BONUS_", CHAR(9) &amp; "BonusType=" &amp; resources!BO31 &amp; CHAR(10), "")
&amp; IF('goody huts'!BO31, "	ImprovementType=IMPROVEMENT_GOODY_HUT" &amp; CHAR(10), "")
&amp; IF(ISBLANK(OFFSET('rivers (2)'!$A$1, 2 * (67 - $A33), 2 * BP$2 + 1)), "", SUBSTITUTE($C$1, "&lt;direc&gt;", RIGHT(OFFSET('rivers (2)'!$A$1, 2 * (67 - $A33), 2 * BP$2 + 1), 1)))
&amp; IF(ISBLANK(OFFSET('rivers (2)'!$A$1, 2 * (67 - $A33) + 1, 2 * BP$2)), "", SUBSTITUTE($D$1, "&lt;direc&gt;", RIGHT(OFFSET('rivers (2)'!$A$1, 2 * (67 - $A33) + 1, 2 * BP$2), 1)))
&amp; IF(ISBLANK('feature type'!BO31), "EndPlot", SUBSTITUTE(SUBSTITUTE(output!$B$1,
                   "f_type", 'feature type'!BO31),
                   "f_var", 'feature variety'!BO31))
&amp; CHAR(10)</f>
        <v xml:space="preserve">BeginPlot
	x=66,y=37
	TerrainType=TERRAIN_OCEAN
	PlotType=3
EndPlot
</v>
      </c>
      <c r="BQ33" t="str">
        <f ca="1">SUBSTITUTE(SUBSTITUTE(SUBSTITUTE(SUBSTITUTE($A$1,
"x_coord",BQ$2),
"y_coord",$A33),
"t_type",'terrain type'!BP31),
"p_type", 'plot type'!BP31)
&amp; IF(LEFT(resources!BP31, 6) = "BONUS_", CHAR(9) &amp; "BonusType=" &amp; resources!BP31 &amp; CHAR(10), "")
&amp; IF('goody huts'!BP31, "	ImprovementType=IMPROVEMENT_GOODY_HUT" &amp; CHAR(10), "")
&amp; IF(ISBLANK(OFFSET('rivers (2)'!$A$1, 2 * (67 - $A33), 2 * BQ$2 + 1)), "", SUBSTITUTE($C$1, "&lt;direc&gt;", RIGHT(OFFSET('rivers (2)'!$A$1, 2 * (67 - $A33), 2 * BQ$2 + 1), 1)))
&amp; IF(ISBLANK(OFFSET('rivers (2)'!$A$1, 2 * (67 - $A33) + 1, 2 * BQ$2)), "", SUBSTITUTE($D$1, "&lt;direc&gt;", RIGHT(OFFSET('rivers (2)'!$A$1, 2 * (67 - $A33) + 1, 2 * BQ$2), 1)))
&amp; IF(ISBLANK('feature type'!BP31), "EndPlot", SUBSTITUTE(SUBSTITUTE(output!$B$1,
                   "f_type", 'feature type'!BP31),
                   "f_var", 'feature variety'!BP31))
&amp; CHAR(10)</f>
        <v xml:space="preserve">BeginPlot
	x=67,y=37
	TerrainType=TERRAIN_OCEAN
	PlotType=3
EndPlot
</v>
      </c>
      <c r="BR33" t="str">
        <f ca="1">SUBSTITUTE(SUBSTITUTE(SUBSTITUTE(SUBSTITUTE($A$1,
"x_coord",BR$2),
"y_coord",$A33),
"t_type",'terrain type'!BQ31),
"p_type", 'plot type'!BQ31)
&amp; IF(LEFT(resources!BQ31, 6) = "BONUS_", CHAR(9) &amp; "BonusType=" &amp; resources!BQ31 &amp; CHAR(10), "")
&amp; IF('goody huts'!BQ31, "	ImprovementType=IMPROVEMENT_GOODY_HUT" &amp; CHAR(10), "")
&amp; IF(ISBLANK(OFFSET('rivers (2)'!$A$1, 2 * (67 - $A33), 2 * BR$2 + 1)), "", SUBSTITUTE($C$1, "&lt;direc&gt;", RIGHT(OFFSET('rivers (2)'!$A$1, 2 * (67 - $A33), 2 * BR$2 + 1), 1)))
&amp; IF(ISBLANK(OFFSET('rivers (2)'!$A$1, 2 * (67 - $A33) + 1, 2 * BR$2)), "", SUBSTITUTE($D$1, "&lt;direc&gt;", RIGHT(OFFSET('rivers (2)'!$A$1, 2 * (67 - $A33) + 1, 2 * BR$2), 1)))
&amp; IF(ISBLANK('feature type'!BQ31), "EndPlot", SUBSTITUTE(SUBSTITUTE(output!$B$1,
                   "f_type", 'feature type'!BQ31),
                   "f_var", 'feature variety'!BQ31))
&amp; CHAR(10)</f>
        <v xml:space="preserve">BeginPlot
	x=68,y=37
	TerrainType=TERRAIN_OCEAN
	PlotType=3
EndPlot
</v>
      </c>
      <c r="BS33" t="str">
        <f ca="1">SUBSTITUTE(SUBSTITUTE(SUBSTITUTE(SUBSTITUTE($A$1,
"x_coord",BS$2),
"y_coord",$A33),
"t_type",'terrain type'!BR31),
"p_type", 'plot type'!BR31)
&amp; IF(LEFT(resources!BR31, 6) = "BONUS_", CHAR(9) &amp; "BonusType=" &amp; resources!BR31 &amp; CHAR(10), "")
&amp; IF('goody huts'!BR31, "	ImprovementType=IMPROVEMENT_GOODY_HUT" &amp; CHAR(10), "")
&amp; IF(ISBLANK(OFFSET('rivers (2)'!$A$1, 2 * (67 - $A33), 2 * BS$2 + 1)), "", SUBSTITUTE($C$1, "&lt;direc&gt;", RIGHT(OFFSET('rivers (2)'!$A$1, 2 * (67 - $A33), 2 * BS$2 + 1), 1)))
&amp; IF(ISBLANK(OFFSET('rivers (2)'!$A$1, 2 * (67 - $A33) + 1, 2 * BS$2)), "", SUBSTITUTE($D$1, "&lt;direc&gt;", RIGHT(OFFSET('rivers (2)'!$A$1, 2 * (67 - $A33) + 1, 2 * BS$2), 1)))
&amp; IF(ISBLANK('feature type'!BR31), "EndPlot", SUBSTITUTE(SUBSTITUTE(output!$B$1,
                   "f_type", 'feature type'!BR31),
                   "f_var", 'feature variety'!BR31))
&amp; CHAR(10)</f>
        <v xml:space="preserve">BeginPlot
	x=69,y=37
	TerrainType=TERRAIN_OCEAN
	PlotType=3
EndPlot
</v>
      </c>
      <c r="BT33" t="str">
        <f ca="1">SUBSTITUTE(SUBSTITUTE(SUBSTITUTE(SUBSTITUTE($A$1,
"x_coord",BT$2),
"y_coord",$A33),
"t_type",'terrain type'!BS31),
"p_type", 'plot type'!BS31)
&amp; IF(LEFT(resources!BS31, 6) = "BONUS_", CHAR(9) &amp; "BonusType=" &amp; resources!BS31 &amp; CHAR(10), "")
&amp; IF('goody huts'!BS31, "	ImprovementType=IMPROVEMENT_GOODY_HUT" &amp; CHAR(10), "")
&amp; IF(ISBLANK(OFFSET('rivers (2)'!$A$1, 2 * (67 - $A33), 2 * BT$2 + 1)), "", SUBSTITUTE($C$1, "&lt;direc&gt;", RIGHT(OFFSET('rivers (2)'!$A$1, 2 * (67 - $A33), 2 * BT$2 + 1), 1)))
&amp; IF(ISBLANK(OFFSET('rivers (2)'!$A$1, 2 * (67 - $A33) + 1, 2 * BT$2)), "", SUBSTITUTE($D$1, "&lt;direc&gt;", RIGHT(OFFSET('rivers (2)'!$A$1, 2 * (67 - $A33) + 1, 2 * BT$2), 1)))
&amp; IF(ISBLANK('feature type'!BS31), "EndPlot", SUBSTITUTE(SUBSTITUTE(output!$B$1,
                   "f_type", 'feature type'!BS31),
                   "f_var", 'feature variety'!BS31))
&amp; CHAR(10)</f>
        <v xml:space="preserve">BeginPlot
	x=70,y=37
	TerrainType=TERRAIN_OCEAN
	PlotType=3
EndPlot
</v>
      </c>
      <c r="BU33" t="str">
        <f ca="1">SUBSTITUTE(SUBSTITUTE(SUBSTITUTE(SUBSTITUTE($A$1,
"x_coord",BU$2),
"y_coord",$A33),
"t_type",'terrain type'!BT31),
"p_type", 'plot type'!BT31)
&amp; IF(LEFT(resources!BT31, 6) = "BONUS_", CHAR(9) &amp; "BonusType=" &amp; resources!BT31 &amp; CHAR(10), "")
&amp; IF('goody huts'!BT31, "	ImprovementType=IMPROVEMENT_GOODY_HUT" &amp; CHAR(10), "")
&amp; IF(ISBLANK(OFFSET('rivers (2)'!$A$1, 2 * (67 - $A33), 2 * BU$2 + 1)), "", SUBSTITUTE($C$1, "&lt;direc&gt;", RIGHT(OFFSET('rivers (2)'!$A$1, 2 * (67 - $A33), 2 * BU$2 + 1), 1)))
&amp; IF(ISBLANK(OFFSET('rivers (2)'!$A$1, 2 * (67 - $A33) + 1, 2 * BU$2)), "", SUBSTITUTE($D$1, "&lt;direc&gt;", RIGHT(OFFSET('rivers (2)'!$A$1, 2 * (67 - $A33) + 1, 2 * BU$2), 1)))
&amp; IF(ISBLANK('feature type'!BT31), "EndPlot", SUBSTITUTE(SUBSTITUTE(output!$B$1,
                   "f_type", 'feature type'!BT31),
                   "f_var", 'feature variety'!BT31))
&amp; CHAR(10)</f>
        <v xml:space="preserve">BeginPlot
	x=71,y=37
	TerrainType=TERRAIN_OCEAN
	PlotType=3
EndPlot
</v>
      </c>
      <c r="BV33" t="str">
        <f ca="1">SUBSTITUTE(SUBSTITUTE(SUBSTITUTE(SUBSTITUTE($A$1,
"x_coord",BV$2),
"y_coord",$A33),
"t_type",'terrain type'!BU31),
"p_type", 'plot type'!BU31)
&amp; IF(LEFT(resources!BU31, 6) = "BONUS_", CHAR(9) &amp; "BonusType=" &amp; resources!BU31 &amp; CHAR(10), "")
&amp; IF('goody huts'!BU31, "	ImprovementType=IMPROVEMENT_GOODY_HUT" &amp; CHAR(10), "")
&amp; IF(ISBLANK(OFFSET('rivers (2)'!$A$1, 2 * (67 - $A33), 2 * BV$2 + 1)), "", SUBSTITUTE($C$1, "&lt;direc&gt;", RIGHT(OFFSET('rivers (2)'!$A$1, 2 * (67 - $A33), 2 * BV$2 + 1), 1)))
&amp; IF(ISBLANK(OFFSET('rivers (2)'!$A$1, 2 * (67 - $A33) + 1, 2 * BV$2)), "", SUBSTITUTE($D$1, "&lt;direc&gt;", RIGHT(OFFSET('rivers (2)'!$A$1, 2 * (67 - $A33) + 1, 2 * BV$2), 1)))
&amp; IF(ISBLANK('feature type'!BU31), "EndPlot", SUBSTITUTE(SUBSTITUTE(output!$B$1,
                   "f_type", 'feature type'!BU31),
                   "f_var", 'feature variety'!BU31))
&amp; CHAR(10)</f>
        <v xml:space="preserve">BeginPlot
	x=72,y=37
	TerrainType=TERRAIN_PLAINS
	PlotType=1
	FeatureType=FEATURE_FOREST, FeatureVariety=0
EndPlot
</v>
      </c>
      <c r="BW33" t="str">
        <f ca="1">SUBSTITUTE(SUBSTITUTE(SUBSTITUTE(SUBSTITUTE($A$1,
"x_coord",BW$2),
"y_coord",$A33),
"t_type",'terrain type'!BV31),
"p_type", 'plot type'!BV31)
&amp; IF(LEFT(resources!BV31, 6) = "BONUS_", CHAR(9) &amp; "BonusType=" &amp; resources!BV31 &amp; CHAR(10), "")
&amp; IF('goody huts'!BV31, "	ImprovementType=IMPROVEMENT_GOODY_HUT" &amp; CHAR(10), "")
&amp; IF(ISBLANK(OFFSET('rivers (2)'!$A$1, 2 * (67 - $A33), 2 * BW$2 + 1)), "", SUBSTITUTE($C$1, "&lt;direc&gt;", RIGHT(OFFSET('rivers (2)'!$A$1, 2 * (67 - $A33), 2 * BW$2 + 1), 1)))
&amp; IF(ISBLANK(OFFSET('rivers (2)'!$A$1, 2 * (67 - $A33) + 1, 2 * BW$2)), "", SUBSTITUTE($D$1, "&lt;direc&gt;", RIGHT(OFFSET('rivers (2)'!$A$1, 2 * (67 - $A33) + 1, 2 * BW$2), 1)))
&amp; IF(ISBLANK('feature type'!BV31), "EndPlot", SUBSTITUTE(SUBSTITUTE(output!$B$1,
                   "f_type", 'feature type'!BV31),
                   "f_var", 'feature variety'!BV31))
&amp; CHAR(10)</f>
        <v xml:space="preserve">BeginPlot
	x=73,y=37
	TerrainType=TERRAIN_PLAINS
	PlotType=1
	FeatureType=FEATURE_FOREST, FeatureVariety=0
EndPlot
</v>
      </c>
      <c r="BX33" t="str">
        <f ca="1">SUBSTITUTE(SUBSTITUTE(SUBSTITUTE(SUBSTITUTE($A$1,
"x_coord",BX$2),
"y_coord",$A33),
"t_type",'terrain type'!BW31),
"p_type", 'plot type'!BW31)
&amp; IF(LEFT(resources!BW31, 6) = "BONUS_", CHAR(9) &amp; "BonusType=" &amp; resources!BW31 &amp; CHAR(10), "")
&amp; IF('goody huts'!BW31, "	ImprovementType=IMPROVEMENT_GOODY_HUT" &amp; CHAR(10), "")
&amp; IF(ISBLANK(OFFSET('rivers (2)'!$A$1, 2 * (67 - $A33), 2 * BX$2 + 1)), "", SUBSTITUTE($C$1, "&lt;direc&gt;", RIGHT(OFFSET('rivers (2)'!$A$1, 2 * (67 - $A33), 2 * BX$2 + 1), 1)))
&amp; IF(ISBLANK(OFFSET('rivers (2)'!$A$1, 2 * (67 - $A33) + 1, 2 * BX$2)), "", SUBSTITUTE($D$1, "&lt;direc&gt;", RIGHT(OFFSET('rivers (2)'!$A$1, 2 * (67 - $A33) + 1, 2 * BX$2), 1)))
&amp; IF(ISBLANK('feature type'!BW31), "EndPlot", SUBSTITUTE(SUBSTITUTE(output!$B$1,
                   "f_type", 'feature type'!BW31),
                   "f_var", 'feature variety'!BW31))
&amp; CHAR(10)</f>
        <v xml:space="preserve">BeginPlot
	x=74,y=37
	TerrainType=TERRAIN_OCEAN
	PlotType=3
EndPlot
</v>
      </c>
      <c r="BY33" t="str">
        <f ca="1">SUBSTITUTE(SUBSTITUTE(SUBSTITUTE(SUBSTITUTE($A$1,
"x_coord",BY$2),
"y_coord",$A33),
"t_type",'terrain type'!BX31),
"p_type", 'plot type'!BX31)
&amp; IF(LEFT(resources!BX31, 6) = "BONUS_", CHAR(9) &amp; "BonusType=" &amp; resources!BX31 &amp; CHAR(10), "")
&amp; IF('goody huts'!BX31, "	ImprovementType=IMPROVEMENT_GOODY_HUT" &amp; CHAR(10), "")
&amp; IF(ISBLANK(OFFSET('rivers (2)'!$A$1, 2 * (67 - $A33), 2 * BY$2 + 1)), "", SUBSTITUTE($C$1, "&lt;direc&gt;", RIGHT(OFFSET('rivers (2)'!$A$1, 2 * (67 - $A33), 2 * BY$2 + 1), 1)))
&amp; IF(ISBLANK(OFFSET('rivers (2)'!$A$1, 2 * (67 - $A33) + 1, 2 * BY$2)), "", SUBSTITUTE($D$1, "&lt;direc&gt;", RIGHT(OFFSET('rivers (2)'!$A$1, 2 * (67 - $A33) + 1, 2 * BY$2), 1)))
&amp; IF(ISBLANK('feature type'!BX31), "EndPlot", SUBSTITUTE(SUBSTITUTE(output!$B$1,
                   "f_type", 'feature type'!BX31),
                   "f_var", 'feature variety'!BX31))
&amp; CHAR(10)</f>
        <v xml:space="preserve">BeginPlot
	x=75,y=37
	TerrainType=TERRAIN_PLAINS
	PlotType=1
	FeatureType=FEATURE_FOREST, FeatureVariety=0
EndPlot
</v>
      </c>
      <c r="BZ33" t="str">
        <f ca="1">SUBSTITUTE(SUBSTITUTE(SUBSTITUTE(SUBSTITUTE($A$1,
"x_coord",BZ$2),
"y_coord",$A33),
"t_type",'terrain type'!BY31),
"p_type", 'plot type'!BY31)
&amp; IF(LEFT(resources!BY31, 6) = "BONUS_", CHAR(9) &amp; "BonusType=" &amp; resources!BY31 &amp; CHAR(10), "")
&amp; IF('goody huts'!BY31, "	ImprovementType=IMPROVEMENT_GOODY_HUT" &amp; CHAR(10), "")
&amp; IF(ISBLANK(OFFSET('rivers (2)'!$A$1, 2 * (67 - $A33), 2 * BZ$2 + 1)), "", SUBSTITUTE($C$1, "&lt;direc&gt;", RIGHT(OFFSET('rivers (2)'!$A$1, 2 * (67 - $A33), 2 * BZ$2 + 1), 1)))
&amp; IF(ISBLANK(OFFSET('rivers (2)'!$A$1, 2 * (67 - $A33) + 1, 2 * BZ$2)), "", SUBSTITUTE($D$1, "&lt;direc&gt;", RIGHT(OFFSET('rivers (2)'!$A$1, 2 * (67 - $A33) + 1, 2 * BZ$2), 1)))
&amp; IF(ISBLANK('feature type'!BY31), "EndPlot", SUBSTITUTE(SUBSTITUTE(output!$B$1,
                   "f_type", 'feature type'!BY31),
                   "f_var", 'feature variety'!BY31))
&amp; CHAR(10)</f>
        <v xml:space="preserve">BeginPlot
	x=76,y=37
	TerrainType=TERRAIN_OCEAN
	PlotType=3
EndPlot
</v>
      </c>
      <c r="CA33" t="str">
        <f ca="1">SUBSTITUTE(SUBSTITUTE(SUBSTITUTE(SUBSTITUTE($A$1,
"x_coord",CA$2),
"y_coord",$A33),
"t_type",'terrain type'!BZ31),
"p_type", 'plot type'!BZ31)
&amp; IF(LEFT(resources!BZ31, 6) = "BONUS_", CHAR(9) &amp; "BonusType=" &amp; resources!BZ31 &amp; CHAR(10), "")
&amp; IF('goody huts'!BZ31, "	ImprovementType=IMPROVEMENT_GOODY_HUT" &amp; CHAR(10), "")
&amp; IF(ISBLANK(OFFSET('rivers (2)'!$A$1, 2 * (67 - $A33), 2 * CA$2 + 1)), "", SUBSTITUTE($C$1, "&lt;direc&gt;", RIGHT(OFFSET('rivers (2)'!$A$1, 2 * (67 - $A33), 2 * CA$2 + 1), 1)))
&amp; IF(ISBLANK(OFFSET('rivers (2)'!$A$1, 2 * (67 - $A33) + 1, 2 * CA$2)), "", SUBSTITUTE($D$1, "&lt;direc&gt;", RIGHT(OFFSET('rivers (2)'!$A$1, 2 * (67 - $A33) + 1, 2 * CA$2), 1)))
&amp; IF(ISBLANK('feature type'!BZ31), "EndPlot", SUBSTITUTE(SUBSTITUTE(output!$B$1,
                   "f_type", 'feature type'!BZ31),
                   "f_var", 'feature variety'!BZ31))
&amp; CHAR(10)</f>
        <v xml:space="preserve">BeginPlot
	x=77,y=37
	TerrainType=TERRAIN_OCEAN
	PlotType=3
EndPlot
</v>
      </c>
      <c r="CB33" t="str">
        <f ca="1">SUBSTITUTE(SUBSTITUTE(SUBSTITUTE(SUBSTITUTE($A$1,
"x_coord",CB$2),
"y_coord",$A33),
"t_type",'terrain type'!CA31),
"p_type", 'plot type'!CA31)
&amp; IF(LEFT(resources!CA31, 6) = "BONUS_", CHAR(9) &amp; "BonusType=" &amp; resources!CA31 &amp; CHAR(10), "")
&amp; IF('goody huts'!CA31, "	ImprovementType=IMPROVEMENT_GOODY_HUT" &amp; CHAR(10), "")
&amp; IF(ISBLANK(OFFSET('rivers (2)'!$A$1, 2 * (67 - $A33), 2 * CB$2 + 1)), "", SUBSTITUTE($C$1, "&lt;direc&gt;", RIGHT(OFFSET('rivers (2)'!$A$1, 2 * (67 - $A33), 2 * CB$2 + 1), 1)))
&amp; IF(ISBLANK(OFFSET('rivers (2)'!$A$1, 2 * (67 - $A33) + 1, 2 * CB$2)), "", SUBSTITUTE($D$1, "&lt;direc&gt;", RIGHT(OFFSET('rivers (2)'!$A$1, 2 * (67 - $A33) + 1, 2 * CB$2), 1)))
&amp; IF(ISBLANK('feature type'!CA31), "EndPlot", SUBSTITUTE(SUBSTITUTE(output!$B$1,
                   "f_type", 'feature type'!CA31),
                   "f_var", 'feature variety'!CA31))
&amp; CHAR(10)</f>
        <v xml:space="preserve">BeginPlot
	x=78,y=37
	TerrainType=TERRAIN_OCEAN
	PlotType=3
EndPlot
</v>
      </c>
      <c r="CC33" t="str">
        <f ca="1">SUBSTITUTE(SUBSTITUTE(SUBSTITUTE(SUBSTITUTE($A$1,
"x_coord",CC$2),
"y_coord",$A33),
"t_type",'terrain type'!CB31),
"p_type", 'plot type'!CB31)
&amp; IF(LEFT(resources!CB31, 6) = "BONUS_", CHAR(9) &amp; "BonusType=" &amp; resources!CB31 &amp; CHAR(10), "")
&amp; IF('goody huts'!CB31, "	ImprovementType=IMPROVEMENT_GOODY_HUT" &amp; CHAR(10), "")
&amp; IF(ISBLANK(OFFSET('rivers (2)'!$A$1, 2 * (67 - $A33), 2 * CC$2 + 1)), "", SUBSTITUTE($C$1, "&lt;direc&gt;", RIGHT(OFFSET('rivers (2)'!$A$1, 2 * (67 - $A33), 2 * CC$2 + 1), 1)))
&amp; IF(ISBLANK(OFFSET('rivers (2)'!$A$1, 2 * (67 - $A33) + 1, 2 * CC$2)), "", SUBSTITUTE($D$1, "&lt;direc&gt;", RIGHT(OFFSET('rivers (2)'!$A$1, 2 * (67 - $A33) + 1, 2 * CC$2), 1)))
&amp; IF(ISBLANK('feature type'!CB31), "EndPlot", SUBSTITUTE(SUBSTITUTE(output!$B$1,
                   "f_type", 'feature type'!CB31),
                   "f_var", 'feature variety'!CB31))
&amp; CHAR(10)</f>
        <v xml:space="preserve">BeginPlot
	x=79,y=37
	TerrainType=TERRAIN_OCEAN
	PlotType=3
EndPlot
</v>
      </c>
      <c r="CD33" t="str">
        <f ca="1">SUBSTITUTE(SUBSTITUTE(SUBSTITUTE(SUBSTITUTE($A$1,
"x_coord",CD$2),
"y_coord",$A33),
"t_type",'terrain type'!CC31),
"p_type", 'plot type'!CC31)
&amp; IF(LEFT(resources!CC31, 6) = "BONUS_", CHAR(9) &amp; "BonusType=" &amp; resources!CC31 &amp; CHAR(10), "")
&amp; IF('goody huts'!CC31, "	ImprovementType=IMPROVEMENT_GOODY_HUT" &amp; CHAR(10), "")
&amp; IF(ISBLANK(OFFSET('rivers (2)'!$A$1, 2 * (67 - $A33), 2 * CD$2 + 1)), "", SUBSTITUTE($C$1, "&lt;direc&gt;", RIGHT(OFFSET('rivers (2)'!$A$1, 2 * (67 - $A33), 2 * CD$2 + 1), 1)))
&amp; IF(ISBLANK(OFFSET('rivers (2)'!$A$1, 2 * (67 - $A33) + 1, 2 * CD$2)), "", SUBSTITUTE($D$1, "&lt;direc&gt;", RIGHT(OFFSET('rivers (2)'!$A$1, 2 * (67 - $A33) + 1, 2 * CD$2), 1)))
&amp; IF(ISBLANK('feature type'!CC31), "EndPlot", SUBSTITUTE(SUBSTITUTE(output!$B$1,
                   "f_type", 'feature type'!CC31),
                   "f_var", 'feature variety'!CC31))
&amp; CHAR(10)</f>
        <v xml:space="preserve">BeginPlot
	x=80,y=37
	TerrainType=TERRAIN_OCEAN
	PlotType=3
EndPlot
</v>
      </c>
      <c r="CE33" t="str">
        <f ca="1">SUBSTITUTE(SUBSTITUTE(SUBSTITUTE(SUBSTITUTE($A$1,
"x_coord",CE$2),
"y_coord",$A33),
"t_type",'terrain type'!CD31),
"p_type", 'plot type'!CD31)
&amp; IF(LEFT(resources!CD31, 6) = "BONUS_", CHAR(9) &amp; "BonusType=" &amp; resources!CD31 &amp; CHAR(10), "")
&amp; IF('goody huts'!CD31, "	ImprovementType=IMPROVEMENT_GOODY_HUT" &amp; CHAR(10), "")
&amp; IF(ISBLANK(OFFSET('rivers (2)'!$A$1, 2 * (67 - $A33), 2 * CE$2 + 1)), "", SUBSTITUTE($C$1, "&lt;direc&gt;", RIGHT(OFFSET('rivers (2)'!$A$1, 2 * (67 - $A33), 2 * CE$2 + 1), 1)))
&amp; IF(ISBLANK(OFFSET('rivers (2)'!$A$1, 2 * (67 - $A33) + 1, 2 * CE$2)), "", SUBSTITUTE($D$1, "&lt;direc&gt;", RIGHT(OFFSET('rivers (2)'!$A$1, 2 * (67 - $A33) + 1, 2 * CE$2), 1)))
&amp; IF(ISBLANK('feature type'!CD31), "EndPlot", SUBSTITUTE(SUBSTITUTE(output!$B$1,
                   "f_type", 'feature type'!CD31),
                   "f_var", 'feature variety'!CD31))
&amp; CHAR(10)</f>
        <v xml:space="preserve">BeginPlot
	x=81,y=37
	TerrainType=TERRAIN_OCEAN
	PlotType=3
EndPlot
</v>
      </c>
      <c r="CF33" t="str">
        <f ca="1">SUBSTITUTE(SUBSTITUTE(SUBSTITUTE(SUBSTITUTE($A$1,
"x_coord",CF$2),
"y_coord",$A33),
"t_type",'terrain type'!CE31),
"p_type", 'plot type'!CE31)
&amp; IF(LEFT(resources!CE31, 6) = "BONUS_", CHAR(9) &amp; "BonusType=" &amp; resources!CE31 &amp; CHAR(10), "")
&amp; IF('goody huts'!CE31, "	ImprovementType=IMPROVEMENT_GOODY_HUT" &amp; CHAR(10), "")
&amp; IF(ISBLANK(OFFSET('rivers (2)'!$A$1, 2 * (67 - $A33), 2 * CF$2 + 1)), "", SUBSTITUTE($C$1, "&lt;direc&gt;", RIGHT(OFFSET('rivers (2)'!$A$1, 2 * (67 - $A33), 2 * CF$2 + 1), 1)))
&amp; IF(ISBLANK(OFFSET('rivers (2)'!$A$1, 2 * (67 - $A33) + 1, 2 * CF$2)), "", SUBSTITUTE($D$1, "&lt;direc&gt;", RIGHT(OFFSET('rivers (2)'!$A$1, 2 * (67 - $A33) + 1, 2 * CF$2), 1)))
&amp; IF(ISBLANK('feature type'!CE31), "EndPlot", SUBSTITUTE(SUBSTITUTE(output!$B$1,
                   "f_type", 'feature type'!CE31),
                   "f_var", 'feature variety'!CE31))
&amp; CHAR(10)</f>
        <v xml:space="preserve">BeginPlot
	x=82,y=37
	TerrainType=TERRAIN_OCEAN
	PlotType=3
EndPlot
</v>
      </c>
      <c r="CG33" t="str">
        <f ca="1">SUBSTITUTE(SUBSTITUTE(SUBSTITUTE(SUBSTITUTE($A$1,
"x_coord",CG$2),
"y_coord",$A33),
"t_type",'terrain type'!CF31),
"p_type", 'plot type'!CF31)
&amp; IF(LEFT(resources!CF31, 6) = "BONUS_", CHAR(9) &amp; "BonusType=" &amp; resources!CF31 &amp; CHAR(10), "")
&amp; IF('goody huts'!CF31, "	ImprovementType=IMPROVEMENT_GOODY_HUT" &amp; CHAR(10), "")
&amp; IF(ISBLANK(OFFSET('rivers (2)'!$A$1, 2 * (67 - $A33), 2 * CG$2 + 1)), "", SUBSTITUTE($C$1, "&lt;direc&gt;", RIGHT(OFFSET('rivers (2)'!$A$1, 2 * (67 - $A33), 2 * CG$2 + 1), 1)))
&amp; IF(ISBLANK(OFFSET('rivers (2)'!$A$1, 2 * (67 - $A33) + 1, 2 * CG$2)), "", SUBSTITUTE($D$1, "&lt;direc&gt;", RIGHT(OFFSET('rivers (2)'!$A$1, 2 * (67 - $A33) + 1, 2 * CG$2), 1)))
&amp; IF(ISBLANK('feature type'!CF31), "EndPlot", SUBSTITUTE(SUBSTITUTE(output!$B$1,
                   "f_type", 'feature type'!CF31),
                   "f_var", 'feature variety'!CF31))
&amp; CHAR(10)</f>
        <v xml:space="preserve">BeginPlot
	x=83,y=37
	TerrainType=TERRAIN_OCEAN
	PlotType=3
EndPlot
</v>
      </c>
      <c r="CH33" t="str">
        <f ca="1">SUBSTITUTE(SUBSTITUTE(SUBSTITUTE(SUBSTITUTE($A$1,
"x_coord",CH$2),
"y_coord",$A33),
"t_type",'terrain type'!CG31),
"p_type", 'plot type'!CG31)
&amp; IF(LEFT(resources!CG31, 6) = "BONUS_", CHAR(9) &amp; "BonusType=" &amp; resources!CG31 &amp; CHAR(10), "")
&amp; IF('goody huts'!CG31, "	ImprovementType=IMPROVEMENT_GOODY_HUT" &amp; CHAR(10), "")
&amp; IF(ISBLANK(OFFSET('rivers (2)'!$A$1, 2 * (67 - $A33), 2 * CH$2 + 1)), "", SUBSTITUTE($C$1, "&lt;direc&gt;", RIGHT(OFFSET('rivers (2)'!$A$1, 2 * (67 - $A33), 2 * CH$2 + 1), 1)))
&amp; IF(ISBLANK(OFFSET('rivers (2)'!$A$1, 2 * (67 - $A33) + 1, 2 * CH$2)), "", SUBSTITUTE($D$1, "&lt;direc&gt;", RIGHT(OFFSET('rivers (2)'!$A$1, 2 * (67 - $A33) + 1, 2 * CH$2), 1)))
&amp; IF(ISBLANK('feature type'!CG31), "EndPlot", SUBSTITUTE(SUBSTITUTE(output!$B$1,
                   "f_type", 'feature type'!CG31),
                   "f_var", 'feature variety'!CG31))
&amp; CHAR(10)</f>
        <v xml:space="preserve">BeginPlot
	x=84,y=37
	TerrainType=TERRAIN_OCEAN
	PlotType=3
EndPlot
</v>
      </c>
      <c r="CI33" t="str">
        <f ca="1">SUBSTITUTE(SUBSTITUTE(SUBSTITUTE(SUBSTITUTE($A$1,
"x_coord",CI$2),
"y_coord",$A33),
"t_type",'terrain type'!CH31),
"p_type", 'plot type'!CH31)
&amp; IF(LEFT(resources!CH31, 6) = "BONUS_", CHAR(9) &amp; "BonusType=" &amp; resources!CH31 &amp; CHAR(10), "")
&amp; IF('goody huts'!CH31, "	ImprovementType=IMPROVEMENT_GOODY_HUT" &amp; CHAR(10), "")
&amp; IF(ISBLANK(OFFSET('rivers (2)'!$A$1, 2 * (67 - $A33), 2 * CI$2 + 1)), "", SUBSTITUTE($C$1, "&lt;direc&gt;", RIGHT(OFFSET('rivers (2)'!$A$1, 2 * (67 - $A33), 2 * CI$2 + 1), 1)))
&amp; IF(ISBLANK(OFFSET('rivers (2)'!$A$1, 2 * (67 - $A33) + 1, 2 * CI$2)), "", SUBSTITUTE($D$1, "&lt;direc&gt;", RIGHT(OFFSET('rivers (2)'!$A$1, 2 * (67 - $A33) + 1, 2 * CI$2), 1)))
&amp; IF(ISBLANK('feature type'!CH31), "EndPlot", SUBSTITUTE(SUBSTITUTE(output!$B$1,
                   "f_type", 'feature type'!CH31),
                   "f_var", 'feature variety'!CH31))
&amp; CHAR(10)</f>
        <v xml:space="preserve">BeginPlot
	x=85,y=37
	TerrainType=TERRAIN_OCEAN
	PlotType=3
EndPlot
</v>
      </c>
      <c r="CJ33" t="str">
        <f ca="1">SUBSTITUTE(SUBSTITUTE(SUBSTITUTE(SUBSTITUTE($A$1,
"x_coord",CJ$2),
"y_coord",$A33),
"t_type",'terrain type'!CI31),
"p_type", 'plot type'!CI31)
&amp; IF(LEFT(resources!CI31, 6) = "BONUS_", CHAR(9) &amp; "BonusType=" &amp; resources!CI31 &amp; CHAR(10), "")
&amp; IF('goody huts'!CI31, "	ImprovementType=IMPROVEMENT_GOODY_HUT" &amp; CHAR(10), "")
&amp; IF(ISBLANK(OFFSET('rivers (2)'!$A$1, 2 * (67 - $A33), 2 * CJ$2 + 1)), "", SUBSTITUTE($C$1, "&lt;direc&gt;", RIGHT(OFFSET('rivers (2)'!$A$1, 2 * (67 - $A33), 2 * CJ$2 + 1), 1)))
&amp; IF(ISBLANK(OFFSET('rivers (2)'!$A$1, 2 * (67 - $A33) + 1, 2 * CJ$2)), "", SUBSTITUTE($D$1, "&lt;direc&gt;", RIGHT(OFFSET('rivers (2)'!$A$1, 2 * (67 - $A33) + 1, 2 * CJ$2), 1)))
&amp; IF(ISBLANK('feature type'!CI31), "EndPlot", SUBSTITUTE(SUBSTITUTE(output!$B$1,
                   "f_type", 'feature type'!CI31),
                   "f_var", 'feature variety'!CI31))
&amp; CHAR(10)</f>
        <v xml:space="preserve">BeginPlot
	x=86,y=37
	TerrainType=TERRAIN_OCEAN
	PlotType=3
EndPlot
</v>
      </c>
      <c r="CK33" t="str">
        <f ca="1">SUBSTITUTE(SUBSTITUTE(SUBSTITUTE(SUBSTITUTE($A$1,
"x_coord",CK$2),
"y_coord",$A33),
"t_type",'terrain type'!CJ31),
"p_type", 'plot type'!CJ31)
&amp; IF(LEFT(resources!CJ31, 6) = "BONUS_", CHAR(9) &amp; "BonusType=" &amp; resources!CJ31 &amp; CHAR(10), "")
&amp; IF('goody huts'!CJ31, "	ImprovementType=IMPROVEMENT_GOODY_HUT" &amp; CHAR(10), "")
&amp; IF(ISBLANK(OFFSET('rivers (2)'!$A$1, 2 * (67 - $A33), 2 * CK$2 + 1)), "", SUBSTITUTE($C$1, "&lt;direc&gt;", RIGHT(OFFSET('rivers (2)'!$A$1, 2 * (67 - $A33), 2 * CK$2 + 1), 1)))
&amp; IF(ISBLANK(OFFSET('rivers (2)'!$A$1, 2 * (67 - $A33) + 1, 2 * CK$2)), "", SUBSTITUTE($D$1, "&lt;direc&gt;", RIGHT(OFFSET('rivers (2)'!$A$1, 2 * (67 - $A33) + 1, 2 * CK$2), 1)))
&amp; IF(ISBLANK('feature type'!CJ31), "EndPlot", SUBSTITUTE(SUBSTITUTE(output!$B$1,
                   "f_type", 'feature type'!CJ31),
                   "f_var", 'feature variety'!CJ31))
&amp; CHAR(10)</f>
        <v xml:space="preserve">BeginPlot
	x=87,y=37
	TerrainType=TERRAIN_OCEAN
	PlotType=3
EndPlot
</v>
      </c>
      <c r="CL33" t="str">
        <f ca="1">SUBSTITUTE(SUBSTITUTE(SUBSTITUTE(SUBSTITUTE($A$1,
"x_coord",CL$2),
"y_coord",$A33),
"t_type",'terrain type'!CK31),
"p_type", 'plot type'!CK31)
&amp; IF(LEFT(resources!CK31, 6) = "BONUS_", CHAR(9) &amp; "BonusType=" &amp; resources!CK31 &amp; CHAR(10), "")
&amp; IF('goody huts'!CK31, "	ImprovementType=IMPROVEMENT_GOODY_HUT" &amp; CHAR(10), "")
&amp; IF(ISBLANK(OFFSET('rivers (2)'!$A$1, 2 * (67 - $A33), 2 * CL$2 + 1)), "", SUBSTITUTE($C$1, "&lt;direc&gt;", RIGHT(OFFSET('rivers (2)'!$A$1, 2 * (67 - $A33), 2 * CL$2 + 1), 1)))
&amp; IF(ISBLANK(OFFSET('rivers (2)'!$A$1, 2 * (67 - $A33) + 1, 2 * CL$2)), "", SUBSTITUTE($D$1, "&lt;direc&gt;", RIGHT(OFFSET('rivers (2)'!$A$1, 2 * (67 - $A33) + 1, 2 * CL$2), 1)))
&amp; IF(ISBLANK('feature type'!CK31), "EndPlot", SUBSTITUTE(SUBSTITUTE(output!$B$1,
                   "f_type", 'feature type'!CK31),
                   "f_var", 'feature variety'!CK31))
&amp; CHAR(10)</f>
        <v xml:space="preserve">BeginPlot
	x=88,y=37
	TerrainType=TERRAIN_OCEAN
	PlotType=3
EndPlot
</v>
      </c>
      <c r="CM33" t="str">
        <f ca="1">SUBSTITUTE(SUBSTITUTE(SUBSTITUTE(SUBSTITUTE($A$1,
"x_coord",CM$2),
"y_coord",$A33),
"t_type",'terrain type'!CL31),
"p_type", 'plot type'!CL31)
&amp; IF(LEFT(resources!CL31, 6) = "BONUS_", CHAR(9) &amp; "BonusType=" &amp; resources!CL31 &amp; CHAR(10), "")
&amp; IF('goody huts'!CL31, "	ImprovementType=IMPROVEMENT_GOODY_HUT" &amp; CHAR(10), "")
&amp; IF(ISBLANK(OFFSET('rivers (2)'!$A$1, 2 * (67 - $A33), 2 * CM$2 + 1)), "", SUBSTITUTE($C$1, "&lt;direc&gt;", RIGHT(OFFSET('rivers (2)'!$A$1, 2 * (67 - $A33), 2 * CM$2 + 1), 1)))
&amp; IF(ISBLANK(OFFSET('rivers (2)'!$A$1, 2 * (67 - $A33) + 1, 2 * CM$2)), "", SUBSTITUTE($D$1, "&lt;direc&gt;", RIGHT(OFFSET('rivers (2)'!$A$1, 2 * (67 - $A33) + 1, 2 * CM$2), 1)))
&amp; IF(ISBLANK('feature type'!CL31), "EndPlot", SUBSTITUTE(SUBSTITUTE(output!$B$1,
                   "f_type", 'feature type'!CL31),
                   "f_var", 'feature variety'!CL31))
&amp; CHAR(10)</f>
        <v xml:space="preserve">BeginPlot
	x=89,y=37
	TerrainType=TERRAIN_OCEAN
	PlotType=3
EndPlot
</v>
      </c>
      <c r="CN33" t="str">
        <f ca="1">SUBSTITUTE(SUBSTITUTE(SUBSTITUTE(SUBSTITUTE($A$1,
"x_coord",CN$2),
"y_coord",$A33),
"t_type",'terrain type'!CM31),
"p_type", 'plot type'!CM31)
&amp; IF(LEFT(resources!CM31, 6) = "BONUS_", CHAR(9) &amp; "BonusType=" &amp; resources!CM31 &amp; CHAR(10), "")
&amp; IF('goody huts'!CM31, "	ImprovementType=IMPROVEMENT_GOODY_HUT" &amp; CHAR(10), "")
&amp; IF(ISBLANK(OFFSET('rivers (2)'!$A$1, 2 * (67 - $A33), 2 * CN$2 + 1)), "", SUBSTITUTE($C$1, "&lt;direc&gt;", RIGHT(OFFSET('rivers (2)'!$A$1, 2 * (67 - $A33), 2 * CN$2 + 1), 1)))
&amp; IF(ISBLANK(OFFSET('rivers (2)'!$A$1, 2 * (67 - $A33) + 1, 2 * CN$2)), "", SUBSTITUTE($D$1, "&lt;direc&gt;", RIGHT(OFFSET('rivers (2)'!$A$1, 2 * (67 - $A33) + 1, 2 * CN$2), 1)))
&amp; IF(ISBLANK('feature type'!CM31), "EndPlot", SUBSTITUTE(SUBSTITUTE(output!$B$1,
                   "f_type", 'feature type'!CM31),
                   "f_var", 'feature variety'!CM31))
&amp; CHAR(10)</f>
        <v xml:space="preserve">BeginPlot
	x=90,y=37
	TerrainType=TERRAIN_OCEAN
	PlotType=3
EndPlot
</v>
      </c>
      <c r="CO33" t="str">
        <f ca="1">SUBSTITUTE(SUBSTITUTE(SUBSTITUTE(SUBSTITUTE($A$1,
"x_coord",CO$2),
"y_coord",$A33),
"t_type",'terrain type'!CN31),
"p_type", 'plot type'!CN31)
&amp; IF(LEFT(resources!CN31, 6) = "BONUS_", CHAR(9) &amp; "BonusType=" &amp; resources!CN31 &amp; CHAR(10), "")
&amp; IF('goody huts'!CN31, "	ImprovementType=IMPROVEMENT_GOODY_HUT" &amp; CHAR(10), "")
&amp; IF(ISBLANK(OFFSET('rivers (2)'!$A$1, 2 * (67 - $A33), 2 * CO$2 + 1)), "", SUBSTITUTE($C$1, "&lt;direc&gt;", RIGHT(OFFSET('rivers (2)'!$A$1, 2 * (67 - $A33), 2 * CO$2 + 1), 1)))
&amp; IF(ISBLANK(OFFSET('rivers (2)'!$A$1, 2 * (67 - $A33) + 1, 2 * CO$2)), "", SUBSTITUTE($D$1, "&lt;direc&gt;", RIGHT(OFFSET('rivers (2)'!$A$1, 2 * (67 - $A33) + 1, 2 * CO$2), 1)))
&amp; IF(ISBLANK('feature type'!CN31), "EndPlot", SUBSTITUTE(SUBSTITUTE(output!$B$1,
                   "f_type", 'feature type'!CN31),
                   "f_var", 'feature variety'!CN31))
&amp; CHAR(10)</f>
        <v xml:space="preserve">BeginPlot
	x=91,y=37
	TerrainType=TERRAIN_OCEAN
	PlotType=3
EndPlot
</v>
      </c>
      <c r="CP33" t="str">
        <f ca="1">SUBSTITUTE(SUBSTITUTE(SUBSTITUTE(SUBSTITUTE($A$1,
"x_coord",CP$2),
"y_coord",$A33),
"t_type",'terrain type'!CO31),
"p_type", 'plot type'!CO31)
&amp; IF(LEFT(resources!CO31, 6) = "BONUS_", CHAR(9) &amp; "BonusType=" &amp; resources!CO31 &amp; CHAR(10), "")
&amp; IF('goody huts'!CO31, "	ImprovementType=IMPROVEMENT_GOODY_HUT" &amp; CHAR(10), "")
&amp; IF(ISBLANK(OFFSET('rivers (2)'!$A$1, 2 * (67 - $A33), 2 * CP$2 + 1)), "", SUBSTITUTE($C$1, "&lt;direc&gt;", RIGHT(OFFSET('rivers (2)'!$A$1, 2 * (67 - $A33), 2 * CP$2 + 1), 1)))
&amp; IF(ISBLANK(OFFSET('rivers (2)'!$A$1, 2 * (67 - $A33) + 1, 2 * CP$2)), "", SUBSTITUTE($D$1, "&lt;direc&gt;", RIGHT(OFFSET('rivers (2)'!$A$1, 2 * (67 - $A33) + 1, 2 * CP$2), 1)))
&amp; IF(ISBLANK('feature type'!CO31), "EndPlot", SUBSTITUTE(SUBSTITUTE(output!$B$1,
                   "f_type", 'feature type'!CO31),
                   "f_var", 'feature variety'!CO31))
&amp; CHAR(10)</f>
        <v xml:space="preserve">BeginPlot
	x=92,y=37
	TerrainType=TERRAIN_OCEAN
	PlotType=3
EndPlot
</v>
      </c>
      <c r="CQ33" t="str">
        <f ca="1">SUBSTITUTE(SUBSTITUTE(SUBSTITUTE(SUBSTITUTE($A$1,
"x_coord",CQ$2),
"y_coord",$A33),
"t_type",'terrain type'!CP31),
"p_type", 'plot type'!CP31)
&amp; IF(LEFT(resources!CP31, 6) = "BONUS_", CHAR(9) &amp; "BonusType=" &amp; resources!CP31 &amp; CHAR(10), "")
&amp; IF('goody huts'!CP31, "	ImprovementType=IMPROVEMENT_GOODY_HUT" &amp; CHAR(10), "")
&amp; IF(ISBLANK(OFFSET('rivers (2)'!$A$1, 2 * (67 - $A33), 2 * CQ$2 + 1)), "", SUBSTITUTE($C$1, "&lt;direc&gt;", RIGHT(OFFSET('rivers (2)'!$A$1, 2 * (67 - $A33), 2 * CQ$2 + 1), 1)))
&amp; IF(ISBLANK(OFFSET('rivers (2)'!$A$1, 2 * (67 - $A33) + 1, 2 * CQ$2)), "", SUBSTITUTE($D$1, "&lt;direc&gt;", RIGHT(OFFSET('rivers (2)'!$A$1, 2 * (67 - $A33) + 1, 2 * CQ$2), 1)))
&amp; IF(ISBLANK('feature type'!CP31), "EndPlot", SUBSTITUTE(SUBSTITUTE(output!$B$1,
                   "f_type", 'feature type'!CP31),
                   "f_var", 'feature variety'!CP31))
&amp; CHAR(10)</f>
        <v xml:space="preserve">BeginPlot
	x=93,y=37
	TerrainType=TERRAIN_OCEAN
	PlotType=3
EndPlot
</v>
      </c>
      <c r="CR33" t="str">
        <f ca="1">SUBSTITUTE(SUBSTITUTE(SUBSTITUTE(SUBSTITUTE($A$1,
"x_coord",CR$2),
"y_coord",$A33),
"t_type",'terrain type'!CQ31),
"p_type", 'plot type'!CQ31)
&amp; IF(LEFT(resources!CQ31, 6) = "BONUS_", CHAR(9) &amp; "BonusType=" &amp; resources!CQ31 &amp; CHAR(10), "")
&amp; IF('goody huts'!CQ31, "	ImprovementType=IMPROVEMENT_GOODY_HUT" &amp; CHAR(10), "")
&amp; IF(ISBLANK(OFFSET('rivers (2)'!$A$1, 2 * (67 - $A33), 2 * CR$2 + 1)), "", SUBSTITUTE($C$1, "&lt;direc&gt;", RIGHT(OFFSET('rivers (2)'!$A$1, 2 * (67 - $A33), 2 * CR$2 + 1), 1)))
&amp; IF(ISBLANK(OFFSET('rivers (2)'!$A$1, 2 * (67 - $A33) + 1, 2 * CR$2)), "", SUBSTITUTE($D$1, "&lt;direc&gt;", RIGHT(OFFSET('rivers (2)'!$A$1, 2 * (67 - $A33) + 1, 2 * CR$2), 1)))
&amp; IF(ISBLANK('feature type'!CQ31), "EndPlot", SUBSTITUTE(SUBSTITUTE(output!$B$1,
                   "f_type", 'feature type'!CQ31),
                   "f_var", 'feature variety'!CQ31))
&amp; CHAR(10)</f>
        <v xml:space="preserve">BeginPlot
	x=94,y=37
	TerrainType=TERRAIN_OCEAN
	PlotType=3
EndPlot
</v>
      </c>
      <c r="CS33" t="str">
        <f ca="1">SUBSTITUTE(SUBSTITUTE(SUBSTITUTE(SUBSTITUTE($A$1,
"x_coord",CS$2),
"y_coord",$A33),
"t_type",'terrain type'!CR31),
"p_type", 'plot type'!CR31)
&amp; IF(LEFT(resources!CR31, 6) = "BONUS_", CHAR(9) &amp; "BonusType=" &amp; resources!CR31 &amp; CHAR(10), "")
&amp; IF('goody huts'!CR31, "	ImprovementType=IMPROVEMENT_GOODY_HUT" &amp; CHAR(10), "")
&amp; IF(ISBLANK(OFFSET('rivers (2)'!$A$1, 2 * (67 - $A33), 2 * CS$2 + 1)), "", SUBSTITUTE($C$1, "&lt;direc&gt;", RIGHT(OFFSET('rivers (2)'!$A$1, 2 * (67 - $A33), 2 * CS$2 + 1), 1)))
&amp; IF(ISBLANK(OFFSET('rivers (2)'!$A$1, 2 * (67 - $A33) + 1, 2 * CS$2)), "", SUBSTITUTE($D$1, "&lt;direc&gt;", RIGHT(OFFSET('rivers (2)'!$A$1, 2 * (67 - $A33) + 1, 2 * CS$2), 1)))
&amp; IF(ISBLANK('feature type'!CR31), "EndPlot", SUBSTITUTE(SUBSTITUTE(output!$B$1,
                   "f_type", 'feature type'!CR31),
                   "f_var", 'feature variety'!CR31))
&amp; CHAR(10)</f>
        <v xml:space="preserve">BeginPlot
	x=95,y=37
	TerrainType=TERRAIN_OCEAN
	PlotType=3
EndPlot
</v>
      </c>
      <c r="CT33" t="str">
        <f ca="1">SUBSTITUTE(SUBSTITUTE(SUBSTITUTE(SUBSTITUTE($A$1,
"x_coord",CT$2),
"y_coord",$A33),
"t_type",'terrain type'!CS31),
"p_type", 'plot type'!CS31)
&amp; IF(LEFT(resources!CS31, 6) = "BONUS_", CHAR(9) &amp; "BonusType=" &amp; resources!CS31 &amp; CHAR(10), "")
&amp; IF('goody huts'!CS31, "	ImprovementType=IMPROVEMENT_GOODY_HUT" &amp; CHAR(10), "")
&amp; IF(ISBLANK(OFFSET('rivers (2)'!$A$1, 2 * (67 - $A33), 2 * CT$2 + 1)), "", SUBSTITUTE($C$1, "&lt;direc&gt;", RIGHT(OFFSET('rivers (2)'!$A$1, 2 * (67 - $A33), 2 * CT$2 + 1), 1)))
&amp; IF(ISBLANK(OFFSET('rivers (2)'!$A$1, 2 * (67 - $A33) + 1, 2 * CT$2)), "", SUBSTITUTE($D$1, "&lt;direc&gt;", RIGHT(OFFSET('rivers (2)'!$A$1, 2 * (67 - $A33) + 1, 2 * CT$2), 1)))
&amp; IF(ISBLANK('feature type'!CS31), "EndPlot", SUBSTITUTE(SUBSTITUTE(output!$B$1,
                   "f_type", 'feature type'!CS31),
                   "f_var", 'feature variety'!CS31))
&amp; CHAR(10)</f>
        <v xml:space="preserve">BeginPlot
	x=96,y=37
	TerrainType=TERRAIN_OCEAN
	PlotType=3
EndPlot
</v>
      </c>
      <c r="CU33" t="str">
        <f ca="1">SUBSTITUTE(SUBSTITUTE(SUBSTITUTE(SUBSTITUTE($A$1,
"x_coord",CU$2),
"y_coord",$A33),
"t_type",'terrain type'!CT31),
"p_type", 'plot type'!CT31)
&amp; IF(LEFT(resources!CT31, 6) = "BONUS_", CHAR(9) &amp; "BonusType=" &amp; resources!CT31 &amp; CHAR(10), "")
&amp; IF('goody huts'!CT31, "	ImprovementType=IMPROVEMENT_GOODY_HUT" &amp; CHAR(10), "")
&amp; IF(ISBLANK(OFFSET('rivers (2)'!$A$1, 2 * (67 - $A33), 2 * CU$2 + 1)), "", SUBSTITUTE($C$1, "&lt;direc&gt;", RIGHT(OFFSET('rivers (2)'!$A$1, 2 * (67 - $A33), 2 * CU$2 + 1), 1)))
&amp; IF(ISBLANK(OFFSET('rivers (2)'!$A$1, 2 * (67 - $A33) + 1, 2 * CU$2)), "", SUBSTITUTE($D$1, "&lt;direc&gt;", RIGHT(OFFSET('rivers (2)'!$A$1, 2 * (67 - $A33) + 1, 2 * CU$2), 1)))
&amp; IF(ISBLANK('feature type'!CT31), "EndPlot", SUBSTITUTE(SUBSTITUTE(output!$B$1,
                   "f_type", 'feature type'!CT31),
                   "f_var", 'feature variety'!CT31))
&amp; CHAR(10)</f>
        <v xml:space="preserve">BeginPlot
	x=97,y=37
	TerrainType=TERRAIN_OCEAN
	PlotType=3
EndPlot
</v>
      </c>
      <c r="CV33" t="str">
        <f ca="1">SUBSTITUTE(SUBSTITUTE(SUBSTITUTE(SUBSTITUTE($A$1,
"x_coord",CV$2),
"y_coord",$A33),
"t_type",'terrain type'!CU31),
"p_type", 'plot type'!CU31)
&amp; IF(LEFT(resources!CU31, 6) = "BONUS_", CHAR(9) &amp; "BonusType=" &amp; resources!CU31 &amp; CHAR(10), "")
&amp; IF('goody huts'!CU31, "	ImprovementType=IMPROVEMENT_GOODY_HUT" &amp; CHAR(10), "")
&amp; IF(ISBLANK(OFFSET('rivers (2)'!$A$1, 2 * (67 - $A33), 2 * CV$2 + 1)), "", SUBSTITUTE($C$1, "&lt;direc&gt;", RIGHT(OFFSET('rivers (2)'!$A$1, 2 * (67 - $A33), 2 * CV$2 + 1), 1)))
&amp; IF(ISBLANK(OFFSET('rivers (2)'!$A$1, 2 * (67 - $A33) + 1, 2 * CV$2)), "", SUBSTITUTE($D$1, "&lt;direc&gt;", RIGHT(OFFSET('rivers (2)'!$A$1, 2 * (67 - $A33) + 1, 2 * CV$2), 1)))
&amp; IF(ISBLANK('feature type'!CU31), "EndPlot", SUBSTITUTE(SUBSTITUTE(output!$B$1,
                   "f_type", 'feature type'!CU31),
                   "f_var", 'feature variety'!CU31))
&amp; CHAR(10)</f>
        <v xml:space="preserve">BeginPlot
	x=98,y=37
	TerrainType=TERRAIN_OCEAN
	PlotType=3
EndPlot
</v>
      </c>
      <c r="CW33" t="str">
        <f ca="1">SUBSTITUTE(SUBSTITUTE(SUBSTITUTE(SUBSTITUTE($A$1,
"x_coord",CW$2),
"y_coord",$A33),
"t_type",'terrain type'!CV31),
"p_type", 'plot type'!CV31)
&amp; IF(LEFT(resources!CV31, 6) = "BONUS_", CHAR(9) &amp; "BonusType=" &amp; resources!CV31 &amp; CHAR(10), "")
&amp; IF('goody huts'!CV31, "	ImprovementType=IMPROVEMENT_GOODY_HUT" &amp; CHAR(10), "")
&amp; IF(ISBLANK(OFFSET('rivers (2)'!$A$1, 2 * (67 - $A33), 2 * CW$2 + 1)), "", SUBSTITUTE($C$1, "&lt;direc&gt;", RIGHT(OFFSET('rivers (2)'!$A$1, 2 * (67 - $A33), 2 * CW$2 + 1), 1)))
&amp; IF(ISBLANK(OFFSET('rivers (2)'!$A$1, 2 * (67 - $A33) + 1, 2 * CW$2)), "", SUBSTITUTE($D$1, "&lt;direc&gt;", RIGHT(OFFSET('rivers (2)'!$A$1, 2 * (67 - $A33) + 1, 2 * CW$2), 1)))
&amp; IF(ISBLANK('feature type'!CV31), "EndPlot", SUBSTITUTE(SUBSTITUTE(output!$B$1,
                   "f_type", 'feature type'!CV31),
                   "f_var", 'feature variety'!CV31))
&amp; CHAR(10)</f>
        <v xml:space="preserve">BeginPlot
	x=99,y=37
	TerrainType=TERRAIN_OCEAN
	PlotType=3
EndPlot
</v>
      </c>
      <c r="CX33" t="str">
        <f ca="1">SUBSTITUTE(SUBSTITUTE(SUBSTITUTE(SUBSTITUTE($A$1,
"x_coord",CX$2),
"y_coord",$A33),
"t_type",'terrain type'!CW31),
"p_type", 'plot type'!CW31)
&amp; IF(LEFT(resources!CW31, 6) = "BONUS_", CHAR(9) &amp; "BonusType=" &amp; resources!CW31 &amp; CHAR(10), "")
&amp; IF('goody huts'!CW31, "	ImprovementType=IMPROVEMENT_GOODY_HUT" &amp; CHAR(10), "")
&amp; IF(ISBLANK(OFFSET('rivers (2)'!$A$1, 2 * (67 - $A33), 2 * CX$2 + 1)), "", SUBSTITUTE($C$1, "&lt;direc&gt;", RIGHT(OFFSET('rivers (2)'!$A$1, 2 * (67 - $A33), 2 * CX$2 + 1), 1)))
&amp; IF(ISBLANK(OFFSET('rivers (2)'!$A$1, 2 * (67 - $A33) + 1, 2 * CX$2)), "", SUBSTITUTE($D$1, "&lt;direc&gt;", RIGHT(OFFSET('rivers (2)'!$A$1, 2 * (67 - $A33) + 1, 2 * CX$2), 1)))
&amp; IF(ISBLANK('feature type'!CW31), "EndPlot", SUBSTITUTE(SUBSTITUTE(output!$B$1,
                   "f_type", 'feature type'!CW31),
                   "f_var", 'feature variety'!CW31))
&amp; CHAR(10)</f>
        <v xml:space="preserve">BeginPlot
	x=100,y=37
	TerrainType=TERRAIN_OCEAN
	PlotType=3
EndPlot
</v>
      </c>
      <c r="CY33" t="str">
        <f ca="1">SUBSTITUTE(SUBSTITUTE(SUBSTITUTE(SUBSTITUTE($A$1,
"x_coord",CY$2),
"y_coord",$A33),
"t_type",'terrain type'!CX31),
"p_type", 'plot type'!CX31)
&amp; IF(LEFT(resources!CX31, 6) = "BONUS_", CHAR(9) &amp; "BonusType=" &amp; resources!CX31 &amp; CHAR(10), "")
&amp; IF('goody huts'!CX31, "	ImprovementType=IMPROVEMENT_GOODY_HUT" &amp; CHAR(10), "")
&amp; IF(ISBLANK(OFFSET('rivers (2)'!$A$1, 2 * (67 - $A33), 2 * CY$2 + 1)), "", SUBSTITUTE($C$1, "&lt;direc&gt;", RIGHT(OFFSET('rivers (2)'!$A$1, 2 * (67 - $A33), 2 * CY$2 + 1), 1)))
&amp; IF(ISBLANK(OFFSET('rivers (2)'!$A$1, 2 * (67 - $A33) + 1, 2 * CY$2)), "", SUBSTITUTE($D$1, "&lt;direc&gt;", RIGHT(OFFSET('rivers (2)'!$A$1, 2 * (67 - $A33) + 1, 2 * CY$2), 1)))
&amp; IF(ISBLANK('feature type'!CX31), "EndPlot", SUBSTITUTE(SUBSTITUTE(output!$B$1,
                   "f_type", 'feature type'!CX31),
                   "f_var", 'feature variety'!CX31))
&amp; CHAR(10)</f>
        <v xml:space="preserve">BeginPlot
	x=101,y=37
	TerrainType=TERRAIN_OCEAN
	PlotType=3
EndPlot
</v>
      </c>
      <c r="CZ33" t="str">
        <f ca="1">SUBSTITUTE(SUBSTITUTE(SUBSTITUTE(SUBSTITUTE($A$1,
"x_coord",CZ$2),
"y_coord",$A33),
"t_type",'terrain type'!CY31),
"p_type", 'plot type'!CY31)
&amp; IF(LEFT(resources!CY31, 6) = "BONUS_", CHAR(9) &amp; "BonusType=" &amp; resources!CY31 &amp; CHAR(10), "")
&amp; IF('goody huts'!CY31, "	ImprovementType=IMPROVEMENT_GOODY_HUT" &amp; CHAR(10), "")
&amp; IF(ISBLANK(OFFSET('rivers (2)'!$A$1, 2 * (67 - $A33), 2 * CZ$2 + 1)), "", SUBSTITUTE($C$1, "&lt;direc&gt;", RIGHT(OFFSET('rivers (2)'!$A$1, 2 * (67 - $A33), 2 * CZ$2 + 1), 1)))
&amp; IF(ISBLANK(OFFSET('rivers (2)'!$A$1, 2 * (67 - $A33) + 1, 2 * CZ$2)), "", SUBSTITUTE($D$1, "&lt;direc&gt;", RIGHT(OFFSET('rivers (2)'!$A$1, 2 * (67 - $A33) + 1, 2 * CZ$2), 1)))
&amp; IF(ISBLANK('feature type'!CY31), "EndPlot", SUBSTITUTE(SUBSTITUTE(output!$B$1,
                   "f_type", 'feature type'!CY31),
                   "f_var", 'feature variety'!CY31))
&amp; CHAR(10)</f>
        <v xml:space="preserve">BeginPlot
	x=102,y=37
	TerrainType=TERRAIN_OCEAN
	PlotType=3
EndPlot
</v>
      </c>
      <c r="DA33" t="str">
        <f ca="1">SUBSTITUTE(SUBSTITUTE(SUBSTITUTE(SUBSTITUTE($A$1,
"x_coord",DA$2),
"y_coord",$A33),
"t_type",'terrain type'!CZ31),
"p_type", 'plot type'!CZ31)
&amp; IF(LEFT(resources!CZ31, 6) = "BONUS_", CHAR(9) &amp; "BonusType=" &amp; resources!CZ31 &amp; CHAR(10), "")
&amp; IF('goody huts'!CZ31, "	ImprovementType=IMPROVEMENT_GOODY_HUT" &amp; CHAR(10), "")
&amp; IF(ISBLANK(OFFSET('rivers (2)'!$A$1, 2 * (67 - $A33), 2 * DA$2 + 1)), "", SUBSTITUTE($C$1, "&lt;direc&gt;", RIGHT(OFFSET('rivers (2)'!$A$1, 2 * (67 - $A33), 2 * DA$2 + 1), 1)))
&amp; IF(ISBLANK(OFFSET('rivers (2)'!$A$1, 2 * (67 - $A33) + 1, 2 * DA$2)), "", SUBSTITUTE($D$1, "&lt;direc&gt;", RIGHT(OFFSET('rivers (2)'!$A$1, 2 * (67 - $A33) + 1, 2 * DA$2), 1)))
&amp; IF(ISBLANK('feature type'!CZ31), "EndPlot", SUBSTITUTE(SUBSTITUTE(output!$B$1,
                   "f_type", 'feature type'!CZ31),
                   "f_var", 'feature variety'!CZ31))
&amp; CHAR(10)</f>
        <v xml:space="preserve">BeginPlot
	x=103,y=37
	TerrainType=TERRAIN_OCEAN
	PlotType=3
EndPlot
</v>
      </c>
      <c r="DB33" t="str">
        <f ca="1">SUBSTITUTE(SUBSTITUTE(SUBSTITUTE(SUBSTITUTE($A$1,
"x_coord",DB$2),
"y_coord",$A33),
"t_type",'terrain type'!DA31),
"p_type", 'plot type'!DA31)
&amp; IF(LEFT(resources!DA31, 6) = "BONUS_", CHAR(9) &amp; "BonusType=" &amp; resources!DA31 &amp; CHAR(10), "")
&amp; IF('goody huts'!DA31, "	ImprovementType=IMPROVEMENT_GOODY_HUT" &amp; CHAR(10), "")
&amp; IF(ISBLANK(OFFSET('rivers (2)'!$A$1, 2 * (67 - $A33), 2 * DB$2 + 1)), "", SUBSTITUTE($C$1, "&lt;direc&gt;", RIGHT(OFFSET('rivers (2)'!$A$1, 2 * (67 - $A33), 2 * DB$2 + 1), 1)))
&amp; IF(ISBLANK(OFFSET('rivers (2)'!$A$1, 2 * (67 - $A33) + 1, 2 * DB$2)), "", SUBSTITUTE($D$1, "&lt;direc&gt;", RIGHT(OFFSET('rivers (2)'!$A$1, 2 * (67 - $A33) + 1, 2 * DB$2), 1)))
&amp; IF(ISBLANK('feature type'!DA31), "EndPlot", SUBSTITUTE(SUBSTITUTE(output!$B$1,
                   "f_type", 'feature type'!DA31),
                   "f_var", 'feature variety'!DA31))
&amp; CHAR(10)</f>
        <v xml:space="preserve">BeginPlot
	x=104,y=37
	TerrainType=TERRAIN_OCEAN
	PlotType=3
EndPlot
</v>
      </c>
      <c r="DC33" t="str">
        <f ca="1">SUBSTITUTE(SUBSTITUTE(SUBSTITUTE(SUBSTITUTE($A$1,
"x_coord",DC$2),
"y_coord",$A33),
"t_type",'terrain type'!DB31),
"p_type", 'plot type'!DB31)
&amp; IF(LEFT(resources!DB31, 6) = "BONUS_", CHAR(9) &amp; "BonusType=" &amp; resources!DB31 &amp; CHAR(10), "")
&amp; IF('goody huts'!DB31, "	ImprovementType=IMPROVEMENT_GOODY_HUT" &amp; CHAR(10), "")
&amp; IF(ISBLANK(OFFSET('rivers (2)'!$A$1, 2 * (67 - $A33), 2 * DC$2 + 1)), "", SUBSTITUTE($C$1, "&lt;direc&gt;", RIGHT(OFFSET('rivers (2)'!$A$1, 2 * (67 - $A33), 2 * DC$2 + 1), 1)))
&amp; IF(ISBLANK(OFFSET('rivers (2)'!$A$1, 2 * (67 - $A33) + 1, 2 * DC$2)), "", SUBSTITUTE($D$1, "&lt;direc&gt;", RIGHT(OFFSET('rivers (2)'!$A$1, 2 * (67 - $A33) + 1, 2 * DC$2), 1)))
&amp; IF(ISBLANK('feature type'!DB31), "EndPlot", SUBSTITUTE(SUBSTITUTE(output!$B$1,
                   "f_type", 'feature type'!DB31),
                   "f_var", 'feature variety'!DB31))
&amp; CHAR(10)</f>
        <v xml:space="preserve">BeginPlot
	x=105,y=37
	TerrainType=TERRAIN_OCEAN
	PlotType=3
EndPlot
</v>
      </c>
      <c r="DD33" t="str">
        <f ca="1">SUBSTITUTE(SUBSTITUTE(SUBSTITUTE(SUBSTITUTE($A$1,
"x_coord",DD$2),
"y_coord",$A33),
"t_type",'terrain type'!DC31),
"p_type", 'plot type'!DC31)
&amp; IF(LEFT(resources!DC31, 6) = "BONUS_", CHAR(9) &amp; "BonusType=" &amp; resources!DC31 &amp; CHAR(10), "")
&amp; IF('goody huts'!DC31, "	ImprovementType=IMPROVEMENT_GOODY_HUT" &amp; CHAR(10), "")
&amp; IF(ISBLANK(OFFSET('rivers (2)'!$A$1, 2 * (67 - $A33), 2 * DD$2 + 1)), "", SUBSTITUTE($C$1, "&lt;direc&gt;", RIGHT(OFFSET('rivers (2)'!$A$1, 2 * (67 - $A33), 2 * DD$2 + 1), 1)))
&amp; IF(ISBLANK(OFFSET('rivers (2)'!$A$1, 2 * (67 - $A33) + 1, 2 * DD$2)), "", SUBSTITUTE($D$1, "&lt;direc&gt;", RIGHT(OFFSET('rivers (2)'!$A$1, 2 * (67 - $A33) + 1, 2 * DD$2), 1)))
&amp; IF(ISBLANK('feature type'!DC31), "EndPlot", SUBSTITUTE(SUBSTITUTE(output!$B$1,
                   "f_type", 'feature type'!DC31),
                   "f_var", 'feature variety'!DC31))
&amp; CHAR(10)</f>
        <v xml:space="preserve">BeginPlot
	x=106,y=37
	TerrainType=TERRAIN_OCEAN
	PlotType=3
EndPlot
</v>
      </c>
      <c r="DE33" t="str">
        <f ca="1">SUBSTITUTE(SUBSTITUTE(SUBSTITUTE(SUBSTITUTE($A$1,
"x_coord",DE$2),
"y_coord",$A33),
"t_type",'terrain type'!DD31),
"p_type", 'plot type'!DD31)
&amp; IF(LEFT(resources!DD31, 6) = "BONUS_", CHAR(9) &amp; "BonusType=" &amp; resources!DD31 &amp; CHAR(10), "")
&amp; IF('goody huts'!DD31, "	ImprovementType=IMPROVEMENT_GOODY_HUT" &amp; CHAR(10), "")
&amp; IF(ISBLANK(OFFSET('rivers (2)'!$A$1, 2 * (67 - $A33), 2 * DE$2 + 1)), "", SUBSTITUTE($C$1, "&lt;direc&gt;", RIGHT(OFFSET('rivers (2)'!$A$1, 2 * (67 - $A33), 2 * DE$2 + 1), 1)))
&amp; IF(ISBLANK(OFFSET('rivers (2)'!$A$1, 2 * (67 - $A33) + 1, 2 * DE$2)), "", SUBSTITUTE($D$1, "&lt;direc&gt;", RIGHT(OFFSET('rivers (2)'!$A$1, 2 * (67 - $A33) + 1, 2 * DE$2), 1)))
&amp; IF(ISBLANK('feature type'!DD31), "EndPlot", SUBSTITUTE(SUBSTITUTE(output!$B$1,
                   "f_type", 'feature type'!DD31),
                   "f_var", 'feature variety'!DD31))
&amp; CHAR(10)</f>
        <v xml:space="preserve">BeginPlot
	x=107,y=37
	TerrainType=TERRAIN_OCEAN
	PlotType=3
EndPlot
</v>
      </c>
      <c r="DF33" t="str">
        <f ca="1">SUBSTITUTE(SUBSTITUTE(SUBSTITUTE(SUBSTITUTE($A$1,
"x_coord",DF$2),
"y_coord",$A33),
"t_type",'terrain type'!DE31),
"p_type", 'plot type'!DE31)
&amp; IF(LEFT(resources!DE31, 6) = "BONUS_", CHAR(9) &amp; "BonusType=" &amp; resources!DE31 &amp; CHAR(10), "")
&amp; IF('goody huts'!DE31, "	ImprovementType=IMPROVEMENT_GOODY_HUT" &amp; CHAR(10), "")
&amp; IF(ISBLANK(OFFSET('rivers (2)'!$A$1, 2 * (67 - $A33), 2 * DF$2 + 1)), "", SUBSTITUTE($C$1, "&lt;direc&gt;", RIGHT(OFFSET('rivers (2)'!$A$1, 2 * (67 - $A33), 2 * DF$2 + 1), 1)))
&amp; IF(ISBLANK(OFFSET('rivers (2)'!$A$1, 2 * (67 - $A33) + 1, 2 * DF$2)), "", SUBSTITUTE($D$1, "&lt;direc&gt;", RIGHT(OFFSET('rivers (2)'!$A$1, 2 * (67 - $A33) + 1, 2 * DF$2), 1)))
&amp; IF(ISBLANK('feature type'!DE31), "EndPlot", SUBSTITUTE(SUBSTITUTE(output!$B$1,
                   "f_type", 'feature type'!DE31),
                   "f_var", 'feature variety'!DE31))
&amp; CHAR(10)</f>
        <v xml:space="preserve">BeginPlot
	x=108,y=37
	TerrainType=TERRAIN_OCEAN
	PlotType=3
EndPlot
</v>
      </c>
      <c r="DG33" t="str">
        <f ca="1">SUBSTITUTE(SUBSTITUTE(SUBSTITUTE(SUBSTITUTE($A$1,
"x_coord",DG$2),
"y_coord",$A33),
"t_type",'terrain type'!DF31),
"p_type", 'plot type'!DF31)
&amp; IF(LEFT(resources!DF31, 6) = "BONUS_", CHAR(9) &amp; "BonusType=" &amp; resources!DF31 &amp; CHAR(10), "")
&amp; IF('goody huts'!DF31, "	ImprovementType=IMPROVEMENT_GOODY_HUT" &amp; CHAR(10), "")
&amp; IF(ISBLANK(OFFSET('rivers (2)'!$A$1, 2 * (67 - $A33), 2 * DG$2 + 1)), "", SUBSTITUTE($C$1, "&lt;direc&gt;", RIGHT(OFFSET('rivers (2)'!$A$1, 2 * (67 - $A33), 2 * DG$2 + 1), 1)))
&amp; IF(ISBLANK(OFFSET('rivers (2)'!$A$1, 2 * (67 - $A33) + 1, 2 * DG$2)), "", SUBSTITUTE($D$1, "&lt;direc&gt;", RIGHT(OFFSET('rivers (2)'!$A$1, 2 * (67 - $A33) + 1, 2 * DG$2), 1)))
&amp; IF(ISBLANK('feature type'!DF31), "EndPlot", SUBSTITUTE(SUBSTITUTE(output!$B$1,
                   "f_type", 'feature type'!DF31),
                   "f_var", 'feature variety'!DF31))
&amp; CHAR(10)</f>
        <v xml:space="preserve">BeginPlot
	x=109,y=37
	TerrainType=TERRAIN_OCEAN
	PlotType=3
EndPlot
</v>
      </c>
      <c r="DH33" t="str">
        <f ca="1">SUBSTITUTE(SUBSTITUTE(SUBSTITUTE(SUBSTITUTE($A$1,
"x_coord",DH$2),
"y_coord",$A33),
"t_type",'terrain type'!DG31),
"p_type", 'plot type'!DG31)
&amp; IF(LEFT(resources!DG31, 6) = "BONUS_", CHAR(9) &amp; "BonusType=" &amp; resources!DG31 &amp; CHAR(10), "")
&amp; IF('goody huts'!DG31, "	ImprovementType=IMPROVEMENT_GOODY_HUT" &amp; CHAR(10), "")
&amp; IF(ISBLANK(OFFSET('rivers (2)'!$A$1, 2 * (67 - $A33), 2 * DH$2 + 1)), "", SUBSTITUTE($C$1, "&lt;direc&gt;", RIGHT(OFFSET('rivers (2)'!$A$1, 2 * (67 - $A33), 2 * DH$2 + 1), 1)))
&amp; IF(ISBLANK(OFFSET('rivers (2)'!$A$1, 2 * (67 - $A33) + 1, 2 * DH$2)), "", SUBSTITUTE($D$1, "&lt;direc&gt;", RIGHT(OFFSET('rivers (2)'!$A$1, 2 * (67 - $A33) + 1, 2 * DH$2), 1)))
&amp; IF(ISBLANK('feature type'!DG31), "EndPlot", SUBSTITUTE(SUBSTITUTE(output!$B$1,
                   "f_type", 'feature type'!DG31),
                   "f_var", 'feature variety'!DG31))
&amp; CHAR(10)</f>
        <v xml:space="preserve">BeginPlot
	x=110,y=37
	TerrainType=TERRAIN_OCEAN
	PlotType=3
EndPlot
</v>
      </c>
      <c r="DI33" t="str">
        <f ca="1">SUBSTITUTE(SUBSTITUTE(SUBSTITUTE(SUBSTITUTE($A$1,
"x_coord",DI$2),
"y_coord",$A33),
"t_type",'terrain type'!DH31),
"p_type", 'plot type'!DH31)
&amp; IF(LEFT(resources!DH31, 6) = "BONUS_", CHAR(9) &amp; "BonusType=" &amp; resources!DH31 &amp; CHAR(10), "")
&amp; IF('goody huts'!DH31, "	ImprovementType=IMPROVEMENT_GOODY_HUT" &amp; CHAR(10), "")
&amp; IF(ISBLANK(OFFSET('rivers (2)'!$A$1, 2 * (67 - $A33), 2 * DI$2 + 1)), "", SUBSTITUTE($C$1, "&lt;direc&gt;", RIGHT(OFFSET('rivers (2)'!$A$1, 2 * (67 - $A33), 2 * DI$2 + 1), 1)))
&amp; IF(ISBLANK(OFFSET('rivers (2)'!$A$1, 2 * (67 - $A33) + 1, 2 * DI$2)), "", SUBSTITUTE($D$1, "&lt;direc&gt;", RIGHT(OFFSET('rivers (2)'!$A$1, 2 * (67 - $A33) + 1, 2 * DI$2), 1)))
&amp; IF(ISBLANK('feature type'!DH31), "EndPlot", SUBSTITUTE(SUBSTITUTE(output!$B$1,
                   "f_type", 'feature type'!DH31),
                   "f_var", 'feature variety'!DH31))
&amp; CHAR(10)</f>
        <v xml:space="preserve">BeginPlot
	x=111,y=37
	TerrainType=TERRAIN_OCEAN
	PlotType=3
EndPlot
</v>
      </c>
      <c r="DJ33" t="str">
        <f ca="1">SUBSTITUTE(SUBSTITUTE(SUBSTITUTE(SUBSTITUTE($A$1,
"x_coord",DJ$2),
"y_coord",$A33),
"t_type",'terrain type'!DI31),
"p_type", 'plot type'!DI31)
&amp; IF(LEFT(resources!DI31, 6) = "BONUS_", CHAR(9) &amp; "BonusType=" &amp; resources!DI31 &amp; CHAR(10), "")
&amp; IF('goody huts'!DI31, "	ImprovementType=IMPROVEMENT_GOODY_HUT" &amp; CHAR(10), "")
&amp; IF(ISBLANK(OFFSET('rivers (2)'!$A$1, 2 * (67 - $A33), 2 * DJ$2 + 1)), "", SUBSTITUTE($C$1, "&lt;direc&gt;", RIGHT(OFFSET('rivers (2)'!$A$1, 2 * (67 - $A33), 2 * DJ$2 + 1), 1)))
&amp; IF(ISBLANK(OFFSET('rivers (2)'!$A$1, 2 * (67 - $A33) + 1, 2 * DJ$2)), "", SUBSTITUTE($D$1, "&lt;direc&gt;", RIGHT(OFFSET('rivers (2)'!$A$1, 2 * (67 - $A33) + 1, 2 * DJ$2), 1)))
&amp; IF(ISBLANK('feature type'!DI31), "EndPlot", SUBSTITUTE(SUBSTITUTE(output!$B$1,
                   "f_type", 'feature type'!DI31),
                   "f_var", 'feature variety'!DI31))
&amp; CHAR(10)</f>
        <v xml:space="preserve">BeginPlot
	x=112,y=37
	TerrainType=TERRAIN_OCEAN
	PlotType=3
EndPlot
</v>
      </c>
      <c r="DK33" t="str">
        <f ca="1">SUBSTITUTE(SUBSTITUTE(SUBSTITUTE(SUBSTITUTE($A$1,
"x_coord",DK$2),
"y_coord",$A33),
"t_type",'terrain type'!DJ31),
"p_type", 'plot type'!DJ31)
&amp; IF(LEFT(resources!DJ31, 6) = "BONUS_", CHAR(9) &amp; "BonusType=" &amp; resources!DJ31 &amp; CHAR(10), "")
&amp; IF('goody huts'!DJ31, "	ImprovementType=IMPROVEMENT_GOODY_HUT" &amp; CHAR(10), "")
&amp; IF(ISBLANK(OFFSET('rivers (2)'!$A$1, 2 * (67 - $A33), 2 * DK$2 + 1)), "", SUBSTITUTE($C$1, "&lt;direc&gt;", RIGHT(OFFSET('rivers (2)'!$A$1, 2 * (67 - $A33), 2 * DK$2 + 1), 1)))
&amp; IF(ISBLANK(OFFSET('rivers (2)'!$A$1, 2 * (67 - $A33) + 1, 2 * DK$2)), "", SUBSTITUTE($D$1, "&lt;direc&gt;", RIGHT(OFFSET('rivers (2)'!$A$1, 2 * (67 - $A33) + 1, 2 * DK$2), 1)))
&amp; IF(ISBLANK('feature type'!DJ31), "EndPlot", SUBSTITUTE(SUBSTITUTE(output!$B$1,
                   "f_type", 'feature type'!DJ31),
                   "f_var", 'feature variety'!DJ31))
&amp; CHAR(10)</f>
        <v xml:space="preserve">BeginPlot
	x=113,y=37
	TerrainType=TERRAIN_OCEAN
	PlotType=3
EndPlot
</v>
      </c>
      <c r="DL33" t="str">
        <f ca="1">SUBSTITUTE(SUBSTITUTE(SUBSTITUTE(SUBSTITUTE($A$1,
"x_coord",DL$2),
"y_coord",$A33),
"t_type",'terrain type'!DK31),
"p_type", 'plot type'!DK31)
&amp; IF(LEFT(resources!DK31, 6) = "BONUS_", CHAR(9) &amp; "BonusType=" &amp; resources!DK31 &amp; CHAR(10), "")
&amp; IF('goody huts'!DK31, "	ImprovementType=IMPROVEMENT_GOODY_HUT" &amp; CHAR(10), "")
&amp; IF(ISBLANK(OFFSET('rivers (2)'!$A$1, 2 * (67 - $A33), 2 * DL$2 + 1)), "", SUBSTITUTE($C$1, "&lt;direc&gt;", RIGHT(OFFSET('rivers (2)'!$A$1, 2 * (67 - $A33), 2 * DL$2 + 1), 1)))
&amp; IF(ISBLANK(OFFSET('rivers (2)'!$A$1, 2 * (67 - $A33) + 1, 2 * DL$2)), "", SUBSTITUTE($D$1, "&lt;direc&gt;", RIGHT(OFFSET('rivers (2)'!$A$1, 2 * (67 - $A33) + 1, 2 * DL$2), 1)))
&amp; IF(ISBLANK('feature type'!DK31), "EndPlot", SUBSTITUTE(SUBSTITUTE(output!$B$1,
                   "f_type", 'feature type'!DK31),
                   "f_var", 'feature variety'!DK31))
&amp; CHAR(10)</f>
        <v xml:space="preserve">BeginPlot
	x=114,y=37
	TerrainType=TERRAIN_OCEAN
	PlotType=3
EndPlot
</v>
      </c>
      <c r="DM33" t="str">
        <f ca="1">SUBSTITUTE(SUBSTITUTE(SUBSTITUTE(SUBSTITUTE($A$1,
"x_coord",DM$2),
"y_coord",$A33),
"t_type",'terrain type'!DL31),
"p_type", 'plot type'!DL31)
&amp; IF(LEFT(resources!DL31, 6) = "BONUS_", CHAR(9) &amp; "BonusType=" &amp; resources!DL31 &amp; CHAR(10), "")
&amp; IF('goody huts'!DL31, "	ImprovementType=IMPROVEMENT_GOODY_HUT" &amp; CHAR(10), "")
&amp; IF(ISBLANK(OFFSET('rivers (2)'!$A$1, 2 * (67 - $A33), 2 * DM$2 + 1)), "", SUBSTITUTE($C$1, "&lt;direc&gt;", RIGHT(OFFSET('rivers (2)'!$A$1, 2 * (67 - $A33), 2 * DM$2 + 1), 1)))
&amp; IF(ISBLANK(OFFSET('rivers (2)'!$A$1, 2 * (67 - $A33) + 1, 2 * DM$2)), "", SUBSTITUTE($D$1, "&lt;direc&gt;", RIGHT(OFFSET('rivers (2)'!$A$1, 2 * (67 - $A33) + 1, 2 * DM$2), 1)))
&amp; IF(ISBLANK('feature type'!DL31), "EndPlot", SUBSTITUTE(SUBSTITUTE(output!$B$1,
                   "f_type", 'feature type'!DL31),
                   "f_var", 'feature variety'!DL31))
&amp; CHAR(10)</f>
        <v xml:space="preserve">BeginPlot
	x=115,y=37
	TerrainType=TERRAIN_OCEAN
	PlotType=3
EndPlot
</v>
      </c>
      <c r="DN33" t="str">
        <f ca="1">SUBSTITUTE(SUBSTITUTE(SUBSTITUTE(SUBSTITUTE($A$1,
"x_coord",DN$2),
"y_coord",$A33),
"t_type",'terrain type'!DM31),
"p_type", 'plot type'!DM31)
&amp; IF(LEFT(resources!DM31, 6) = "BONUS_", CHAR(9) &amp; "BonusType=" &amp; resources!DM31 &amp; CHAR(10), "")
&amp; IF('goody huts'!DM31, "	ImprovementType=IMPROVEMENT_GOODY_HUT" &amp; CHAR(10), "")
&amp; IF(ISBLANK(OFFSET('rivers (2)'!$A$1, 2 * (67 - $A33), 2 * DN$2 + 1)), "", SUBSTITUTE($C$1, "&lt;direc&gt;", RIGHT(OFFSET('rivers (2)'!$A$1, 2 * (67 - $A33), 2 * DN$2 + 1), 1)))
&amp; IF(ISBLANK(OFFSET('rivers (2)'!$A$1, 2 * (67 - $A33) + 1, 2 * DN$2)), "", SUBSTITUTE($D$1, "&lt;direc&gt;", RIGHT(OFFSET('rivers (2)'!$A$1, 2 * (67 - $A33) + 1, 2 * DN$2), 1)))
&amp; IF(ISBLANK('feature type'!DM31), "EndPlot", SUBSTITUTE(SUBSTITUTE(output!$B$1,
                   "f_type", 'feature type'!DM31),
                   "f_var", 'feature variety'!DM31))
&amp; CHAR(10)</f>
        <v xml:space="preserve">BeginPlot
	x=116,y=37
	TerrainType=TERRAIN_OCEAN
	PlotType=3
EndPlot
</v>
      </c>
      <c r="DO33" t="str">
        <f ca="1">SUBSTITUTE(SUBSTITUTE(SUBSTITUTE(SUBSTITUTE($A$1,
"x_coord",DO$2),
"y_coord",$A33),
"t_type",'terrain type'!DN31),
"p_type", 'plot type'!DN31)
&amp; IF(LEFT(resources!DN31, 6) = "BONUS_", CHAR(9) &amp; "BonusType=" &amp; resources!DN31 &amp; CHAR(10), "")
&amp; IF('goody huts'!DN31, "	ImprovementType=IMPROVEMENT_GOODY_HUT" &amp; CHAR(10), "")
&amp; IF(ISBLANK(OFFSET('rivers (2)'!$A$1, 2 * (67 - $A33), 2 * DO$2 + 1)), "", SUBSTITUTE($C$1, "&lt;direc&gt;", RIGHT(OFFSET('rivers (2)'!$A$1, 2 * (67 - $A33), 2 * DO$2 + 1), 1)))
&amp; IF(ISBLANK(OFFSET('rivers (2)'!$A$1, 2 * (67 - $A33) + 1, 2 * DO$2)), "", SUBSTITUTE($D$1, "&lt;direc&gt;", RIGHT(OFFSET('rivers (2)'!$A$1, 2 * (67 - $A33) + 1, 2 * DO$2), 1)))
&amp; IF(ISBLANK('feature type'!DN31), "EndPlot", SUBSTITUTE(SUBSTITUTE(output!$B$1,
                   "f_type", 'feature type'!DN31),
                   "f_var", 'feature variety'!DN31))
&amp; CHAR(10)</f>
        <v xml:space="preserve">BeginPlot
	x=117,y=37
	TerrainType=TERRAIN_OCEAN
	PlotType=3
EndPlot
</v>
      </c>
      <c r="DP33" t="str">
        <f ca="1">SUBSTITUTE(SUBSTITUTE(SUBSTITUTE(SUBSTITUTE($A$1,
"x_coord",DP$2),
"y_coord",$A33),
"t_type",'terrain type'!DO31),
"p_type", 'plot type'!DO31)
&amp; IF(LEFT(resources!DO31, 6) = "BONUS_", CHAR(9) &amp; "BonusType=" &amp; resources!DO31 &amp; CHAR(10), "")
&amp; IF('goody huts'!DO31, "	ImprovementType=IMPROVEMENT_GOODY_HUT" &amp; CHAR(10), "")
&amp; IF(ISBLANK(OFFSET('rivers (2)'!$A$1, 2 * (67 - $A33), 2 * DP$2 + 1)), "", SUBSTITUTE($C$1, "&lt;direc&gt;", RIGHT(OFFSET('rivers (2)'!$A$1, 2 * (67 - $A33), 2 * DP$2 + 1), 1)))
&amp; IF(ISBLANK(OFFSET('rivers (2)'!$A$1, 2 * (67 - $A33) + 1, 2 * DP$2)), "", SUBSTITUTE($D$1, "&lt;direc&gt;", RIGHT(OFFSET('rivers (2)'!$A$1, 2 * (67 - $A33) + 1, 2 * DP$2), 1)))
&amp; IF(ISBLANK('feature type'!DO31), "EndPlot", SUBSTITUTE(SUBSTITUTE(output!$B$1,
                   "f_type", 'feature type'!DO31),
                   "f_var", 'feature variety'!DO31))
&amp; CHAR(10)</f>
        <v xml:space="preserve">BeginPlot
	x=118,y=37
	TerrainType=TERRAIN_OCEAN
	PlotType=3
EndPlot
</v>
      </c>
      <c r="DQ33" t="str">
        <f ca="1">SUBSTITUTE(SUBSTITUTE(SUBSTITUTE(SUBSTITUTE($A$1,
"x_coord",DQ$2),
"y_coord",$A33),
"t_type",'terrain type'!DP31),
"p_type", 'plot type'!DP31)
&amp; IF(LEFT(resources!DP31, 6) = "BONUS_", CHAR(9) &amp; "BonusType=" &amp; resources!DP31 &amp; CHAR(10), "")
&amp; IF('goody huts'!DP31, "	ImprovementType=IMPROVEMENT_GOODY_HUT" &amp; CHAR(10), "")
&amp; IF(ISBLANK(OFFSET('rivers (2)'!$A$1, 2 * (67 - $A33), 2 * DQ$2 + 1)), "", SUBSTITUTE($C$1, "&lt;direc&gt;", RIGHT(OFFSET('rivers (2)'!$A$1, 2 * (67 - $A33), 2 * DQ$2 + 1), 1)))
&amp; IF(ISBLANK(OFFSET('rivers (2)'!$A$1, 2 * (67 - $A33) + 1, 2 * DQ$2)), "", SUBSTITUTE($D$1, "&lt;direc&gt;", RIGHT(OFFSET('rivers (2)'!$A$1, 2 * (67 - $A33) + 1, 2 * DQ$2), 1)))
&amp; IF(ISBLANK('feature type'!DP31), "EndPlot", SUBSTITUTE(SUBSTITUTE(output!$B$1,
                   "f_type", 'feature type'!DP31),
                   "f_var", 'feature variety'!DP31))
&amp; CHAR(10)</f>
        <v xml:space="preserve">BeginPlot
	x=119,y=37
	TerrainType=TERRAIN_OCEAN
	PlotType=3
EndPlot
</v>
      </c>
      <c r="DR33" t="str">
        <f ca="1">SUBSTITUTE(SUBSTITUTE(SUBSTITUTE(SUBSTITUTE($A$1,
"x_coord",DR$2),
"y_coord",$A33),
"t_type",'terrain type'!DQ31),
"p_type", 'plot type'!DQ31)
&amp; IF(LEFT(resources!DQ31, 6) = "BONUS_", CHAR(9) &amp; "BonusType=" &amp; resources!DQ31 &amp; CHAR(10), "")
&amp; IF('goody huts'!DQ31, "	ImprovementType=IMPROVEMENT_GOODY_HUT" &amp; CHAR(10), "")
&amp; IF(ISBLANK(OFFSET('rivers (2)'!$A$1, 2 * (67 - $A33), 2 * DR$2 + 1)), "", SUBSTITUTE($C$1, "&lt;direc&gt;", RIGHT(OFFSET('rivers (2)'!$A$1, 2 * (67 - $A33), 2 * DR$2 + 1), 1)))
&amp; IF(ISBLANK(OFFSET('rivers (2)'!$A$1, 2 * (67 - $A33) + 1, 2 * DR$2)), "", SUBSTITUTE($D$1, "&lt;direc&gt;", RIGHT(OFFSET('rivers (2)'!$A$1, 2 * (67 - $A33) + 1, 2 * DR$2), 1)))
&amp; IF(ISBLANK('feature type'!DQ31), "EndPlot", SUBSTITUTE(SUBSTITUTE(output!$B$1,
                   "f_type", 'feature type'!DQ31),
                   "f_var", 'feature variety'!DQ31))
&amp; CHAR(10)</f>
        <v xml:space="preserve">BeginPlot
	x=120,y=37
	TerrainType=TERRAIN_OCEAN
	PlotType=3
EndPlot
</v>
      </c>
      <c r="DS33" t="str">
        <f ca="1">SUBSTITUTE(SUBSTITUTE(SUBSTITUTE(SUBSTITUTE($A$1,
"x_coord",DS$2),
"y_coord",$A33),
"t_type",'terrain type'!DR31),
"p_type", 'plot type'!DR31)
&amp; IF(LEFT(resources!DR31, 6) = "BONUS_", CHAR(9) &amp; "BonusType=" &amp; resources!DR31 &amp; CHAR(10), "")
&amp; IF('goody huts'!DR31, "	ImprovementType=IMPROVEMENT_GOODY_HUT" &amp; CHAR(10), "")
&amp; IF(ISBLANK(OFFSET('rivers (2)'!$A$1, 2 * (67 - $A33), 2 * DS$2 + 1)), "", SUBSTITUTE($C$1, "&lt;direc&gt;", RIGHT(OFFSET('rivers (2)'!$A$1, 2 * (67 - $A33), 2 * DS$2 + 1), 1)))
&amp; IF(ISBLANK(OFFSET('rivers (2)'!$A$1, 2 * (67 - $A33) + 1, 2 * DS$2)), "", SUBSTITUTE($D$1, "&lt;direc&gt;", RIGHT(OFFSET('rivers (2)'!$A$1, 2 * (67 - $A33) + 1, 2 * DS$2), 1)))
&amp; IF(ISBLANK('feature type'!DR31), "EndPlot", SUBSTITUTE(SUBSTITUTE(output!$B$1,
                   "f_type", 'feature type'!DR31),
                   "f_var", 'feature variety'!DR31))
&amp; CHAR(10)</f>
        <v xml:space="preserve">BeginPlot
	x=121,y=37
	TerrainType=TERRAIN_OCEAN
	PlotType=3
EndPlot
</v>
      </c>
      <c r="DT33" t="str">
        <f ca="1">SUBSTITUTE(SUBSTITUTE(SUBSTITUTE(SUBSTITUTE($A$1,
"x_coord",DT$2),
"y_coord",$A33),
"t_type",'terrain type'!DS31),
"p_type", 'plot type'!DS31)
&amp; IF(LEFT(resources!DS31, 6) = "BONUS_", CHAR(9) &amp; "BonusType=" &amp; resources!DS31 &amp; CHAR(10), "")
&amp; IF('goody huts'!DS31, "	ImprovementType=IMPROVEMENT_GOODY_HUT" &amp; CHAR(10), "")
&amp; IF(ISBLANK(OFFSET('rivers (2)'!$A$1, 2 * (67 - $A33), 2 * DT$2 + 1)), "", SUBSTITUTE($C$1, "&lt;direc&gt;", RIGHT(OFFSET('rivers (2)'!$A$1, 2 * (67 - $A33), 2 * DT$2 + 1), 1)))
&amp; IF(ISBLANK(OFFSET('rivers (2)'!$A$1, 2 * (67 - $A33) + 1, 2 * DT$2)), "", SUBSTITUTE($D$1, "&lt;direc&gt;", RIGHT(OFFSET('rivers (2)'!$A$1, 2 * (67 - $A33) + 1, 2 * DT$2), 1)))
&amp; IF(ISBLANK('feature type'!DS31), "EndPlot", SUBSTITUTE(SUBSTITUTE(output!$B$1,
                   "f_type", 'feature type'!DS31),
                   "f_var", 'feature variety'!DS31))
&amp; CHAR(10)</f>
        <v xml:space="preserve">BeginPlot
	x=122,y=37
	TerrainType=TERRAIN_OCEAN
	PlotType=3
EndPlot
</v>
      </c>
      <c r="DU33" t="str">
        <f ca="1">SUBSTITUTE(SUBSTITUTE(SUBSTITUTE(SUBSTITUTE($A$1,
"x_coord",DU$2),
"y_coord",$A33),
"t_type",'terrain type'!DT31),
"p_type", 'plot type'!DT31)
&amp; IF(LEFT(resources!DT31, 6) = "BONUS_", CHAR(9) &amp; "BonusType=" &amp; resources!DT31 &amp; CHAR(10), "")
&amp; IF('goody huts'!DT31, "	ImprovementType=IMPROVEMENT_GOODY_HUT" &amp; CHAR(10), "")
&amp; IF(ISBLANK(OFFSET('rivers (2)'!$A$1, 2 * (67 - $A33), 2 * DU$2 + 1)), "", SUBSTITUTE($C$1, "&lt;direc&gt;", RIGHT(OFFSET('rivers (2)'!$A$1, 2 * (67 - $A33), 2 * DU$2 + 1), 1)))
&amp; IF(ISBLANK(OFFSET('rivers (2)'!$A$1, 2 * (67 - $A33) + 1, 2 * DU$2)), "", SUBSTITUTE($D$1, "&lt;direc&gt;", RIGHT(OFFSET('rivers (2)'!$A$1, 2 * (67 - $A33) + 1, 2 * DU$2), 1)))
&amp; IF(ISBLANK('feature type'!DT31), "EndPlot", SUBSTITUTE(SUBSTITUTE(output!$B$1,
                   "f_type", 'feature type'!DT31),
                   "f_var", 'feature variety'!DT31))
&amp; CHAR(10)</f>
        <v xml:space="preserve">BeginPlot
	x=123,y=37
	TerrainType=TERRAIN_OCEAN
	PlotType=3
EndPlot
</v>
      </c>
    </row>
    <row r="34" spans="1:125" x14ac:dyDescent="0.25">
      <c r="A34" s="10">
        <v>36</v>
      </c>
      <c r="B34" t="str">
        <f ca="1">SUBSTITUTE(SUBSTITUTE(SUBSTITUTE(SUBSTITUTE($A$1,
"x_coord",B$2),
"y_coord",$A34),
"t_type",'terrain type'!A32),
"p_type", 'plot type'!A32)
&amp; IF(LEFT(resources!A32, 6) = "BONUS_", CHAR(9) &amp; "BonusType=" &amp; resources!A32 &amp; CHAR(10), "")
&amp; IF('goody huts'!A32, "	ImprovementType=IMPROVEMENT_GOODY_HUT" &amp; CHAR(10), "")
&amp; IF(ISBLANK(OFFSET('rivers (2)'!$A$1, 2 * (67 - $A34), 2 * B$2 + 1)), "", SUBSTITUTE($C$1, "&lt;direc&gt;", RIGHT(OFFSET('rivers (2)'!$A$1, 2 * (67 - $A34), 2 * B$2 + 1), 1)))
&amp; IF(ISBLANK(OFFSET('rivers (2)'!$A$1, 2 * (67 - $A34) + 1, 2 * B$2)), "", SUBSTITUTE($D$1, "&lt;direc&gt;", RIGHT(OFFSET('rivers (2)'!$A$1, 2 * (67 - $A34) + 1, 2 * B$2), 1)))
&amp; IF(ISBLANK('feature type'!A32), "EndPlot", SUBSTITUTE(SUBSTITUTE(output!$B$1,
                   "f_type", 'feature type'!A32),
                   "f_var", 'feature variety'!A32))
&amp; CHAR(10)</f>
        <v xml:space="preserve">BeginPlot
	x=0,y=36
	TerrainType=TERRAIN_OCEAN
	PlotType=3
EndPlot
</v>
      </c>
      <c r="C34" t="str">
        <f ca="1">SUBSTITUTE(SUBSTITUTE(SUBSTITUTE(SUBSTITUTE($A$1,
"x_coord",C$2),
"y_coord",$A34),
"t_type",'terrain type'!B32),
"p_type", 'plot type'!B32)
&amp; IF(LEFT(resources!B32, 6) = "BONUS_", CHAR(9) &amp; "BonusType=" &amp; resources!B32 &amp; CHAR(10), "")
&amp; IF('goody huts'!B32, "	ImprovementType=IMPROVEMENT_GOODY_HUT" &amp; CHAR(10), "")
&amp; IF(ISBLANK(OFFSET('rivers (2)'!$A$1, 2 * (67 - $A34), 2 * C$2 + 1)), "", SUBSTITUTE($C$1, "&lt;direc&gt;", RIGHT(OFFSET('rivers (2)'!$A$1, 2 * (67 - $A34), 2 * C$2 + 1), 1)))
&amp; IF(ISBLANK(OFFSET('rivers (2)'!$A$1, 2 * (67 - $A34) + 1, 2 * C$2)), "", SUBSTITUTE($D$1, "&lt;direc&gt;", RIGHT(OFFSET('rivers (2)'!$A$1, 2 * (67 - $A34) + 1, 2 * C$2), 1)))
&amp; IF(ISBLANK('feature type'!B32), "EndPlot", SUBSTITUTE(SUBSTITUTE(output!$B$1,
                   "f_type", 'feature type'!B32),
                   "f_var", 'feature variety'!B32))
&amp; CHAR(10)</f>
        <v xml:space="preserve">BeginPlot
	x=1,y=36
	TerrainType=TERRAIN_COAST
	PlotType=3
EndPlot
</v>
      </c>
      <c r="D34" t="str">
        <f ca="1">SUBSTITUTE(SUBSTITUTE(SUBSTITUTE(SUBSTITUTE($A$1,
"x_coord",D$2),
"y_coord",$A34),
"t_type",'terrain type'!C32),
"p_type", 'plot type'!C32)
&amp; IF(LEFT(resources!C32, 6) = "BONUS_", CHAR(9) &amp; "BonusType=" &amp; resources!C32 &amp; CHAR(10), "")
&amp; IF('goody huts'!C32, "	ImprovementType=IMPROVEMENT_GOODY_HUT" &amp; CHAR(10), "")
&amp; IF(ISBLANK(OFFSET('rivers (2)'!$A$1, 2 * (67 - $A34), 2 * D$2 + 1)), "", SUBSTITUTE($C$1, "&lt;direc&gt;", RIGHT(OFFSET('rivers (2)'!$A$1, 2 * (67 - $A34), 2 * D$2 + 1), 1)))
&amp; IF(ISBLANK(OFFSET('rivers (2)'!$A$1, 2 * (67 - $A34) + 1, 2 * D$2)), "", SUBSTITUTE($D$1, "&lt;direc&gt;", RIGHT(OFFSET('rivers (2)'!$A$1, 2 * (67 - $A34) + 1, 2 * D$2), 1)))
&amp; IF(ISBLANK('feature type'!C32), "EndPlot", SUBSTITUTE(SUBSTITUTE(output!$B$1,
                   "f_type", 'feature type'!C32),
                   "f_var", 'feature variety'!C32))
&amp; CHAR(10)</f>
        <v xml:space="preserve">BeginPlot
	x=2,y=36
	TerrainType=TERRAIN_GRASS
	PlotType=0
EndPlot
</v>
      </c>
      <c r="E34" t="str">
        <f ca="1">SUBSTITUTE(SUBSTITUTE(SUBSTITUTE(SUBSTITUTE($A$1,
"x_coord",E$2),
"y_coord",$A34),
"t_type",'terrain type'!D32),
"p_type", 'plot type'!D32)
&amp; IF(LEFT(resources!D32, 6) = "BONUS_", CHAR(9) &amp; "BonusType=" &amp; resources!D32 &amp; CHAR(10), "")
&amp; IF('goody huts'!D32, "	ImprovementType=IMPROVEMENT_GOODY_HUT" &amp; CHAR(10), "")
&amp; IF(ISBLANK(OFFSET('rivers (2)'!$A$1, 2 * (67 - $A34), 2 * E$2 + 1)), "", SUBSTITUTE($C$1, "&lt;direc&gt;", RIGHT(OFFSET('rivers (2)'!$A$1, 2 * (67 - $A34), 2 * E$2 + 1), 1)))
&amp; IF(ISBLANK(OFFSET('rivers (2)'!$A$1, 2 * (67 - $A34) + 1, 2 * E$2)), "", SUBSTITUTE($D$1, "&lt;direc&gt;", RIGHT(OFFSET('rivers (2)'!$A$1, 2 * (67 - $A34) + 1, 2 * E$2), 1)))
&amp; IF(ISBLANK('feature type'!D32), "EndPlot", SUBSTITUTE(SUBSTITUTE(output!$B$1,
                   "f_type", 'feature type'!D32),
                   "f_var", 'feature variety'!D32))
&amp; CHAR(10)</f>
        <v xml:space="preserve">BeginPlot
	x=3,y=36
	TerrainType=TERRAIN_COAST
	PlotType=3
EndPlot
</v>
      </c>
      <c r="F34" t="str">
        <f ca="1">SUBSTITUTE(SUBSTITUTE(SUBSTITUTE(SUBSTITUTE($A$1,
"x_coord",F$2),
"y_coord",$A34),
"t_type",'terrain type'!E32),
"p_type", 'plot type'!E32)
&amp; IF(LEFT(resources!E32, 6) = "BONUS_", CHAR(9) &amp; "BonusType=" &amp; resources!E32 &amp; CHAR(10), "")
&amp; IF('goody huts'!E32, "	ImprovementType=IMPROVEMENT_GOODY_HUT" &amp; CHAR(10), "")
&amp; IF(ISBLANK(OFFSET('rivers (2)'!$A$1, 2 * (67 - $A34), 2 * F$2 + 1)), "", SUBSTITUTE($C$1, "&lt;direc&gt;", RIGHT(OFFSET('rivers (2)'!$A$1, 2 * (67 - $A34), 2 * F$2 + 1), 1)))
&amp; IF(ISBLANK(OFFSET('rivers (2)'!$A$1, 2 * (67 - $A34) + 1, 2 * F$2)), "", SUBSTITUTE($D$1, "&lt;direc&gt;", RIGHT(OFFSET('rivers (2)'!$A$1, 2 * (67 - $A34) + 1, 2 * F$2), 1)))
&amp; IF(ISBLANK('feature type'!E32), "EndPlot", SUBSTITUTE(SUBSTITUTE(output!$B$1,
                   "f_type", 'feature type'!E32),
                   "f_var", 'feature variety'!E32))
&amp; CHAR(10)</f>
        <v xml:space="preserve">BeginPlot
	x=4,y=36
	TerrainType=TERRAIN_GRASS
	PlotType=2
	FeatureType=FEATURE_FOREST, FeatureVariety=0
EndPlot
</v>
      </c>
      <c r="G34" t="str">
        <f ca="1">SUBSTITUTE(SUBSTITUTE(SUBSTITUTE(SUBSTITUTE($A$1,
"x_coord",G$2),
"y_coord",$A34),
"t_type",'terrain type'!F32),
"p_type", 'plot type'!F32)
&amp; IF(LEFT(resources!F32, 6) = "BONUS_", CHAR(9) &amp; "BonusType=" &amp; resources!F32 &amp; CHAR(10), "")
&amp; IF('goody huts'!F32, "	ImprovementType=IMPROVEMENT_GOODY_HUT" &amp; CHAR(10), "")
&amp; IF(ISBLANK(OFFSET('rivers (2)'!$A$1, 2 * (67 - $A34), 2 * G$2 + 1)), "", SUBSTITUTE($C$1, "&lt;direc&gt;", RIGHT(OFFSET('rivers (2)'!$A$1, 2 * (67 - $A34), 2 * G$2 + 1), 1)))
&amp; IF(ISBLANK(OFFSET('rivers (2)'!$A$1, 2 * (67 - $A34) + 1, 2 * G$2)), "", SUBSTITUTE($D$1, "&lt;direc&gt;", RIGHT(OFFSET('rivers (2)'!$A$1, 2 * (67 - $A34) + 1, 2 * G$2), 1)))
&amp; IF(ISBLANK('feature type'!F32), "EndPlot", SUBSTITUTE(SUBSTITUTE(output!$B$1,
                   "f_type", 'feature type'!F32),
                   "f_var", 'feature variety'!F32))
&amp; CHAR(10)</f>
        <v xml:space="preserve">BeginPlot
	x=5,y=36
	TerrainType=TERRAIN_GRASS
	PlotType=1
	FeatureType=FEATURE_FOREST, FeatureVariety=0
EndPlot
</v>
      </c>
      <c r="H34" t="str">
        <f ca="1">SUBSTITUTE(SUBSTITUTE(SUBSTITUTE(SUBSTITUTE($A$1,
"x_coord",H$2),
"y_coord",$A34),
"t_type",'terrain type'!G32),
"p_type", 'plot type'!G32)
&amp; IF(LEFT(resources!G32, 6) = "BONUS_", CHAR(9) &amp; "BonusType=" &amp; resources!G32 &amp; CHAR(10), "")
&amp; IF('goody huts'!G32, "	ImprovementType=IMPROVEMENT_GOODY_HUT" &amp; CHAR(10), "")
&amp; IF(ISBLANK(OFFSET('rivers (2)'!$A$1, 2 * (67 - $A34), 2 * H$2 + 1)), "", SUBSTITUTE($C$1, "&lt;direc&gt;", RIGHT(OFFSET('rivers (2)'!$A$1, 2 * (67 - $A34), 2 * H$2 + 1), 1)))
&amp; IF(ISBLANK(OFFSET('rivers (2)'!$A$1, 2 * (67 - $A34) + 1, 2 * H$2)), "", SUBSTITUTE($D$1, "&lt;direc&gt;", RIGHT(OFFSET('rivers (2)'!$A$1, 2 * (67 - $A34) + 1, 2 * H$2), 1)))
&amp; IF(ISBLANK('feature type'!G32), "EndPlot", SUBSTITUTE(SUBSTITUTE(output!$B$1,
                   "f_type", 'feature type'!G32),
                   "f_var", 'feature variety'!G32))
&amp; CHAR(10)</f>
        <v xml:space="preserve">BeginPlot
	x=6,y=36
	TerrainType=TERRAIN_COAST
	PlotType=3
EndPlot
</v>
      </c>
      <c r="I34" t="str">
        <f ca="1">SUBSTITUTE(SUBSTITUTE(SUBSTITUTE(SUBSTITUTE($A$1,
"x_coord",I$2),
"y_coord",$A34),
"t_type",'terrain type'!H32),
"p_type", 'plot type'!H32)
&amp; IF(LEFT(resources!H32, 6) = "BONUS_", CHAR(9) &amp; "BonusType=" &amp; resources!H32 &amp; CHAR(10), "")
&amp; IF('goody huts'!H32, "	ImprovementType=IMPROVEMENT_GOODY_HUT" &amp; CHAR(10), "")
&amp; IF(ISBLANK(OFFSET('rivers (2)'!$A$1, 2 * (67 - $A34), 2 * I$2 + 1)), "", SUBSTITUTE($C$1, "&lt;direc&gt;", RIGHT(OFFSET('rivers (2)'!$A$1, 2 * (67 - $A34), 2 * I$2 + 1), 1)))
&amp; IF(ISBLANK(OFFSET('rivers (2)'!$A$1, 2 * (67 - $A34) + 1, 2 * I$2)), "", SUBSTITUTE($D$1, "&lt;direc&gt;", RIGHT(OFFSET('rivers (2)'!$A$1, 2 * (67 - $A34) + 1, 2 * I$2), 1)))
&amp; IF(ISBLANK('feature type'!H32), "EndPlot", SUBSTITUTE(SUBSTITUTE(output!$B$1,
                   "f_type", 'feature type'!H32),
                   "f_var", 'feature variety'!H32))
&amp; CHAR(10)</f>
        <v xml:space="preserve">BeginPlot
	x=7,y=36
	TerrainType=TERRAIN_COAST
	PlotType=3
EndPlot
</v>
      </c>
      <c r="J34" t="str">
        <f ca="1">SUBSTITUTE(SUBSTITUTE(SUBSTITUTE(SUBSTITUTE($A$1,
"x_coord",J$2),
"y_coord",$A34),
"t_type",'terrain type'!I32),
"p_type", 'plot type'!I32)
&amp; IF(LEFT(resources!I32, 6) = "BONUS_", CHAR(9) &amp; "BonusType=" &amp; resources!I32 &amp; CHAR(10), "")
&amp; IF('goody huts'!I32, "	ImprovementType=IMPROVEMENT_GOODY_HUT" &amp; CHAR(10), "")
&amp; IF(ISBLANK(OFFSET('rivers (2)'!$A$1, 2 * (67 - $A34), 2 * J$2 + 1)), "", SUBSTITUTE($C$1, "&lt;direc&gt;", RIGHT(OFFSET('rivers (2)'!$A$1, 2 * (67 - $A34), 2 * J$2 + 1), 1)))
&amp; IF(ISBLANK(OFFSET('rivers (2)'!$A$1, 2 * (67 - $A34) + 1, 2 * J$2)), "", SUBSTITUTE($D$1, "&lt;direc&gt;", RIGHT(OFFSET('rivers (2)'!$A$1, 2 * (67 - $A34) + 1, 2 * J$2), 1)))
&amp; IF(ISBLANK('feature type'!I32), "EndPlot", SUBSTITUTE(SUBSTITUTE(output!$B$1,
                   "f_type", 'feature type'!I32),
                   "f_var", 'feature variety'!I32))
&amp; CHAR(10)</f>
        <v xml:space="preserve">BeginPlot
	x=8,y=36
	TerrainType=TERRAIN_OCEAN
	PlotType=3
EndPlot
</v>
      </c>
      <c r="K34" t="str">
        <f ca="1">SUBSTITUTE(SUBSTITUTE(SUBSTITUTE(SUBSTITUTE($A$1,
"x_coord",K$2),
"y_coord",$A34),
"t_type",'terrain type'!J32),
"p_type", 'plot type'!J32)
&amp; IF(LEFT(resources!J32, 6) = "BONUS_", CHAR(9) &amp; "BonusType=" &amp; resources!J32 &amp; CHAR(10), "")
&amp; IF('goody huts'!J32, "	ImprovementType=IMPROVEMENT_GOODY_HUT" &amp; CHAR(10), "")
&amp; IF(ISBLANK(OFFSET('rivers (2)'!$A$1, 2 * (67 - $A34), 2 * K$2 + 1)), "", SUBSTITUTE($C$1, "&lt;direc&gt;", RIGHT(OFFSET('rivers (2)'!$A$1, 2 * (67 - $A34), 2 * K$2 + 1), 1)))
&amp; IF(ISBLANK(OFFSET('rivers (2)'!$A$1, 2 * (67 - $A34) + 1, 2 * K$2)), "", SUBSTITUTE($D$1, "&lt;direc&gt;", RIGHT(OFFSET('rivers (2)'!$A$1, 2 * (67 - $A34) + 1, 2 * K$2), 1)))
&amp; IF(ISBLANK('feature type'!J32), "EndPlot", SUBSTITUTE(SUBSTITUTE(output!$B$1,
                   "f_type", 'feature type'!J32),
                   "f_var", 'feature variety'!J32))
&amp; CHAR(10)</f>
        <v xml:space="preserve">BeginPlot
	x=9,y=36
	TerrainType=TERRAIN_OCEAN
	PlotType=3
EndPlot
</v>
      </c>
      <c r="L34" t="str">
        <f ca="1">SUBSTITUTE(SUBSTITUTE(SUBSTITUTE(SUBSTITUTE($A$1,
"x_coord",L$2),
"y_coord",$A34),
"t_type",'terrain type'!K32),
"p_type", 'plot type'!K32)
&amp; IF(LEFT(resources!K32, 6) = "BONUS_", CHAR(9) &amp; "BonusType=" &amp; resources!K32 &amp; CHAR(10), "")
&amp; IF('goody huts'!K32, "	ImprovementType=IMPROVEMENT_GOODY_HUT" &amp; CHAR(10), "")
&amp; IF(ISBLANK(OFFSET('rivers (2)'!$A$1, 2 * (67 - $A34), 2 * L$2 + 1)), "", SUBSTITUTE($C$1, "&lt;direc&gt;", RIGHT(OFFSET('rivers (2)'!$A$1, 2 * (67 - $A34), 2 * L$2 + 1), 1)))
&amp; IF(ISBLANK(OFFSET('rivers (2)'!$A$1, 2 * (67 - $A34) + 1, 2 * L$2)), "", SUBSTITUTE($D$1, "&lt;direc&gt;", RIGHT(OFFSET('rivers (2)'!$A$1, 2 * (67 - $A34) + 1, 2 * L$2), 1)))
&amp; IF(ISBLANK('feature type'!K32), "EndPlot", SUBSTITUTE(SUBSTITUTE(output!$B$1,
                   "f_type", 'feature type'!K32),
                   "f_var", 'feature variety'!K32))
&amp; CHAR(10)</f>
        <v xml:space="preserve">BeginPlot
	x=10,y=36
	TerrainType=TERRAIN_OCEAN
	PlotType=3
EndPlot
</v>
      </c>
      <c r="M34" t="str">
        <f ca="1">SUBSTITUTE(SUBSTITUTE(SUBSTITUTE(SUBSTITUTE($A$1,
"x_coord",M$2),
"y_coord",$A34),
"t_type",'terrain type'!L32),
"p_type", 'plot type'!L32)
&amp; IF(LEFT(resources!L32, 6) = "BONUS_", CHAR(9) &amp; "BonusType=" &amp; resources!L32 &amp; CHAR(10), "")
&amp; IF('goody huts'!L32, "	ImprovementType=IMPROVEMENT_GOODY_HUT" &amp; CHAR(10), "")
&amp; IF(ISBLANK(OFFSET('rivers (2)'!$A$1, 2 * (67 - $A34), 2 * M$2 + 1)), "", SUBSTITUTE($C$1, "&lt;direc&gt;", RIGHT(OFFSET('rivers (2)'!$A$1, 2 * (67 - $A34), 2 * M$2 + 1), 1)))
&amp; IF(ISBLANK(OFFSET('rivers (2)'!$A$1, 2 * (67 - $A34) + 1, 2 * M$2)), "", SUBSTITUTE($D$1, "&lt;direc&gt;", RIGHT(OFFSET('rivers (2)'!$A$1, 2 * (67 - $A34) + 1, 2 * M$2), 1)))
&amp; IF(ISBLANK('feature type'!L32), "EndPlot", SUBSTITUTE(SUBSTITUTE(output!$B$1,
                   "f_type", 'feature type'!L32),
                   "f_var", 'feature variety'!L32))
&amp; CHAR(10)</f>
        <v xml:space="preserve">BeginPlot
	x=11,y=36
	TerrainType=TERRAIN_OCEAN
	PlotType=3
EndPlot
</v>
      </c>
      <c r="N34" t="str">
        <f ca="1">SUBSTITUTE(SUBSTITUTE(SUBSTITUTE(SUBSTITUTE($A$1,
"x_coord",N$2),
"y_coord",$A34),
"t_type",'terrain type'!M32),
"p_type", 'plot type'!M32)
&amp; IF(LEFT(resources!M32, 6) = "BONUS_", CHAR(9) &amp; "BonusType=" &amp; resources!M32 &amp; CHAR(10), "")
&amp; IF('goody huts'!M32, "	ImprovementType=IMPROVEMENT_GOODY_HUT" &amp; CHAR(10), "")
&amp; IF(ISBLANK(OFFSET('rivers (2)'!$A$1, 2 * (67 - $A34), 2 * N$2 + 1)), "", SUBSTITUTE($C$1, "&lt;direc&gt;", RIGHT(OFFSET('rivers (2)'!$A$1, 2 * (67 - $A34), 2 * N$2 + 1), 1)))
&amp; IF(ISBLANK(OFFSET('rivers (2)'!$A$1, 2 * (67 - $A34) + 1, 2 * N$2)), "", SUBSTITUTE($D$1, "&lt;direc&gt;", RIGHT(OFFSET('rivers (2)'!$A$1, 2 * (67 - $A34) + 1, 2 * N$2), 1)))
&amp; IF(ISBLANK('feature type'!M32), "EndPlot", SUBSTITUTE(SUBSTITUTE(output!$B$1,
                   "f_type", 'feature type'!M32),
                   "f_var", 'feature variety'!M32))
&amp; CHAR(10)</f>
        <v xml:space="preserve">BeginPlot
	x=12,y=36
	TerrainType=TERRAIN_OCEAN
	PlotType=3
EndPlot
</v>
      </c>
      <c r="O34" t="str">
        <f ca="1">SUBSTITUTE(SUBSTITUTE(SUBSTITUTE(SUBSTITUTE($A$1,
"x_coord",O$2),
"y_coord",$A34),
"t_type",'terrain type'!N32),
"p_type", 'plot type'!N32)
&amp; IF(LEFT(resources!N32, 6) = "BONUS_", CHAR(9) &amp; "BonusType=" &amp; resources!N32 &amp; CHAR(10), "")
&amp; IF('goody huts'!N32, "	ImprovementType=IMPROVEMENT_GOODY_HUT" &amp; CHAR(10), "")
&amp; IF(ISBLANK(OFFSET('rivers (2)'!$A$1, 2 * (67 - $A34), 2 * O$2 + 1)), "", SUBSTITUTE($C$1, "&lt;direc&gt;", RIGHT(OFFSET('rivers (2)'!$A$1, 2 * (67 - $A34), 2 * O$2 + 1), 1)))
&amp; IF(ISBLANK(OFFSET('rivers (2)'!$A$1, 2 * (67 - $A34) + 1, 2 * O$2)), "", SUBSTITUTE($D$1, "&lt;direc&gt;", RIGHT(OFFSET('rivers (2)'!$A$1, 2 * (67 - $A34) + 1, 2 * O$2), 1)))
&amp; IF(ISBLANK('feature type'!N32), "EndPlot", SUBSTITUTE(SUBSTITUTE(output!$B$1,
                   "f_type", 'feature type'!N32),
                   "f_var", 'feature variety'!N32))
&amp; CHAR(10)</f>
        <v xml:space="preserve">BeginPlot
	x=13,y=36
	TerrainType=TERRAIN_COAST
	PlotType=3
EndPlot
</v>
      </c>
      <c r="P34" t="str">
        <f ca="1">SUBSTITUTE(SUBSTITUTE(SUBSTITUTE(SUBSTITUTE($A$1,
"x_coord",P$2),
"y_coord",$A34),
"t_type",'terrain type'!O32),
"p_type", 'plot type'!O32)
&amp; IF(LEFT(resources!O32, 6) = "BONUS_", CHAR(9) &amp; "BonusType=" &amp; resources!O32 &amp; CHAR(10), "")
&amp; IF('goody huts'!O32, "	ImprovementType=IMPROVEMENT_GOODY_HUT" &amp; CHAR(10), "")
&amp; IF(ISBLANK(OFFSET('rivers (2)'!$A$1, 2 * (67 - $A34), 2 * P$2 + 1)), "", SUBSTITUTE($C$1, "&lt;direc&gt;", RIGHT(OFFSET('rivers (2)'!$A$1, 2 * (67 - $A34), 2 * P$2 + 1), 1)))
&amp; IF(ISBLANK(OFFSET('rivers (2)'!$A$1, 2 * (67 - $A34) + 1, 2 * P$2)), "", SUBSTITUTE($D$1, "&lt;direc&gt;", RIGHT(OFFSET('rivers (2)'!$A$1, 2 * (67 - $A34) + 1, 2 * P$2), 1)))
&amp; IF(ISBLANK('feature type'!O32), "EndPlot", SUBSTITUTE(SUBSTITUTE(output!$B$1,
                   "f_type", 'feature type'!O32),
                   "f_var", 'feature variety'!O32))
&amp; CHAR(10)</f>
        <v xml:space="preserve">BeginPlot
	x=14,y=36
	TerrainType=TERRAIN_COAST
	PlotType=3
EndPlot
</v>
      </c>
      <c r="Q34" t="str">
        <f ca="1">SUBSTITUTE(SUBSTITUTE(SUBSTITUTE(SUBSTITUTE($A$1,
"x_coord",Q$2),
"y_coord",$A34),
"t_type",'terrain type'!P32),
"p_type", 'plot type'!P32)
&amp; IF(LEFT(resources!P32, 6) = "BONUS_", CHAR(9) &amp; "BonusType=" &amp; resources!P32 &amp; CHAR(10), "")
&amp; IF('goody huts'!P32, "	ImprovementType=IMPROVEMENT_GOODY_HUT" &amp; CHAR(10), "")
&amp; IF(ISBLANK(OFFSET('rivers (2)'!$A$1, 2 * (67 - $A34), 2 * Q$2 + 1)), "", SUBSTITUTE($C$1, "&lt;direc&gt;", RIGHT(OFFSET('rivers (2)'!$A$1, 2 * (67 - $A34), 2 * Q$2 + 1), 1)))
&amp; IF(ISBLANK(OFFSET('rivers (2)'!$A$1, 2 * (67 - $A34) + 1, 2 * Q$2)), "", SUBSTITUTE($D$1, "&lt;direc&gt;", RIGHT(OFFSET('rivers (2)'!$A$1, 2 * (67 - $A34) + 1, 2 * Q$2), 1)))
&amp; IF(ISBLANK('feature type'!P32), "EndPlot", SUBSTITUTE(SUBSTITUTE(output!$B$1,
                   "f_type", 'feature type'!P32),
                   "f_var", 'feature variety'!P32))
&amp; CHAR(10)</f>
        <v xml:space="preserve">BeginPlot
	x=15,y=36
	TerrainType=TERRAIN_GRASS
	PlotType=2
EndPlot
</v>
      </c>
      <c r="R34" t="str">
        <f ca="1">SUBSTITUTE(SUBSTITUTE(SUBSTITUTE(SUBSTITUTE($A$1,
"x_coord",R$2),
"y_coord",$A34),
"t_type",'terrain type'!Q32),
"p_type", 'plot type'!Q32)
&amp; IF(LEFT(resources!Q32, 6) = "BONUS_", CHAR(9) &amp; "BonusType=" &amp; resources!Q32 &amp; CHAR(10), "")
&amp; IF('goody huts'!Q32, "	ImprovementType=IMPROVEMENT_GOODY_HUT" &amp; CHAR(10), "")
&amp; IF(ISBLANK(OFFSET('rivers (2)'!$A$1, 2 * (67 - $A34), 2 * R$2 + 1)), "", SUBSTITUTE($C$1, "&lt;direc&gt;", RIGHT(OFFSET('rivers (2)'!$A$1, 2 * (67 - $A34), 2 * R$2 + 1), 1)))
&amp; IF(ISBLANK(OFFSET('rivers (2)'!$A$1, 2 * (67 - $A34) + 1, 2 * R$2)), "", SUBSTITUTE($D$1, "&lt;direc&gt;", RIGHT(OFFSET('rivers (2)'!$A$1, 2 * (67 - $A34) + 1, 2 * R$2), 1)))
&amp; IF(ISBLANK('feature type'!Q32), "EndPlot", SUBSTITUTE(SUBSTITUTE(output!$B$1,
                   "f_type", 'feature type'!Q32),
                   "f_var", 'feature variety'!Q32))
&amp; CHAR(10)</f>
        <v xml:space="preserve">BeginPlot
	x=16,y=36
	TerrainType=TERRAIN_GRASS
	PlotType=2
	FeatureType=FEATURE_FOREST, FeatureVariety=0
EndPlot
</v>
      </c>
      <c r="S34" t="str">
        <f ca="1">SUBSTITUTE(SUBSTITUTE(SUBSTITUTE(SUBSTITUTE($A$1,
"x_coord",S$2),
"y_coord",$A34),
"t_type",'terrain type'!R32),
"p_type", 'plot type'!R32)
&amp; IF(LEFT(resources!R32, 6) = "BONUS_", CHAR(9) &amp; "BonusType=" &amp; resources!R32 &amp; CHAR(10), "")
&amp; IF('goody huts'!R32, "	ImprovementType=IMPROVEMENT_GOODY_HUT" &amp; CHAR(10), "")
&amp; IF(ISBLANK(OFFSET('rivers (2)'!$A$1, 2 * (67 - $A34), 2 * S$2 + 1)), "", SUBSTITUTE($C$1, "&lt;direc&gt;", RIGHT(OFFSET('rivers (2)'!$A$1, 2 * (67 - $A34), 2 * S$2 + 1), 1)))
&amp; IF(ISBLANK(OFFSET('rivers (2)'!$A$1, 2 * (67 - $A34) + 1, 2 * S$2)), "", SUBSTITUTE($D$1, "&lt;direc&gt;", RIGHT(OFFSET('rivers (2)'!$A$1, 2 * (67 - $A34) + 1, 2 * S$2), 1)))
&amp; IF(ISBLANK('feature type'!R32), "EndPlot", SUBSTITUTE(SUBSTITUTE(output!$B$1,
                   "f_type", 'feature type'!R32),
                   "f_var", 'feature variety'!R32))
&amp; CHAR(10)</f>
        <v xml:space="preserve">BeginPlot
	x=17,y=36
	TerrainType=TERRAIN_GRASS
	PlotType=1
	FeatureType=FEATURE_FOREST, FeatureVariety=0
EndPlot
</v>
      </c>
      <c r="T34" t="str">
        <f ca="1">SUBSTITUTE(SUBSTITUTE(SUBSTITUTE(SUBSTITUTE($A$1,
"x_coord",T$2),
"y_coord",$A34),
"t_type",'terrain type'!S32),
"p_type", 'plot type'!S32)
&amp; IF(LEFT(resources!S32, 6) = "BONUS_", CHAR(9) &amp; "BonusType=" &amp; resources!S32 &amp; CHAR(10), "")
&amp; IF('goody huts'!S32, "	ImprovementType=IMPROVEMENT_GOODY_HUT" &amp; CHAR(10), "")
&amp; IF(ISBLANK(OFFSET('rivers (2)'!$A$1, 2 * (67 - $A34), 2 * T$2 + 1)), "", SUBSTITUTE($C$1, "&lt;direc&gt;", RIGHT(OFFSET('rivers (2)'!$A$1, 2 * (67 - $A34), 2 * T$2 + 1), 1)))
&amp; IF(ISBLANK(OFFSET('rivers (2)'!$A$1, 2 * (67 - $A34) + 1, 2 * T$2)), "", SUBSTITUTE($D$1, "&lt;direc&gt;", RIGHT(OFFSET('rivers (2)'!$A$1, 2 * (67 - $A34) + 1, 2 * T$2), 1)))
&amp; IF(ISBLANK('feature type'!S32), "EndPlot", SUBSTITUTE(SUBSTITUTE(output!$B$1,
                   "f_type", 'feature type'!S32),
                   "f_var", 'feature variety'!S32))
&amp; CHAR(10)</f>
        <v xml:space="preserve">BeginPlot
	x=18,y=36
	TerrainType=TERRAIN_GRASS
	PlotType=2
	FeatureType=FEATURE_FOREST, FeatureVariety=0
EndPlot
</v>
      </c>
      <c r="U34" t="str">
        <f ca="1">SUBSTITUTE(SUBSTITUTE(SUBSTITUTE(SUBSTITUTE($A$1,
"x_coord",U$2),
"y_coord",$A34),
"t_type",'terrain type'!T32),
"p_type", 'plot type'!T32)
&amp; IF(LEFT(resources!T32, 6) = "BONUS_", CHAR(9) &amp; "BonusType=" &amp; resources!T32 &amp; CHAR(10), "")
&amp; IF('goody huts'!T32, "	ImprovementType=IMPROVEMENT_GOODY_HUT" &amp; CHAR(10), "")
&amp; IF(ISBLANK(OFFSET('rivers (2)'!$A$1, 2 * (67 - $A34), 2 * U$2 + 1)), "", SUBSTITUTE($C$1, "&lt;direc&gt;", RIGHT(OFFSET('rivers (2)'!$A$1, 2 * (67 - $A34), 2 * U$2 + 1), 1)))
&amp; IF(ISBLANK(OFFSET('rivers (2)'!$A$1, 2 * (67 - $A34) + 1, 2 * U$2)), "", SUBSTITUTE($D$1, "&lt;direc&gt;", RIGHT(OFFSET('rivers (2)'!$A$1, 2 * (67 - $A34) + 1, 2 * U$2), 1)))
&amp; IF(ISBLANK('feature type'!T32), "EndPlot", SUBSTITUTE(SUBSTITUTE(output!$B$1,
                   "f_type", 'feature type'!T32),
                   "f_var", 'feature variety'!T32))
&amp; CHAR(10)</f>
        <v xml:space="preserve">BeginPlot
	x=19,y=36
	TerrainType=TERRAIN_COAST
	PlotType=3
	BonusType=BONUS_CRAB
EndPlot
</v>
      </c>
      <c r="V34" t="str">
        <f ca="1">SUBSTITUTE(SUBSTITUTE(SUBSTITUTE(SUBSTITUTE($A$1,
"x_coord",V$2),
"y_coord",$A34),
"t_type",'terrain type'!U32),
"p_type", 'plot type'!U32)
&amp; IF(LEFT(resources!U32, 6) = "BONUS_", CHAR(9) &amp; "BonusType=" &amp; resources!U32 &amp; CHAR(10), "")
&amp; IF('goody huts'!U32, "	ImprovementType=IMPROVEMENT_GOODY_HUT" &amp; CHAR(10), "")
&amp; IF(ISBLANK(OFFSET('rivers (2)'!$A$1, 2 * (67 - $A34), 2 * V$2 + 1)), "", SUBSTITUTE($C$1, "&lt;direc&gt;", RIGHT(OFFSET('rivers (2)'!$A$1, 2 * (67 - $A34), 2 * V$2 + 1), 1)))
&amp; IF(ISBLANK(OFFSET('rivers (2)'!$A$1, 2 * (67 - $A34) + 1, 2 * V$2)), "", SUBSTITUTE($D$1, "&lt;direc&gt;", RIGHT(OFFSET('rivers (2)'!$A$1, 2 * (67 - $A34) + 1, 2 * V$2), 1)))
&amp; IF(ISBLANK('feature type'!U32), "EndPlot", SUBSTITUTE(SUBSTITUTE(output!$B$1,
                   "f_type", 'feature type'!U32),
                   "f_var", 'feature variety'!U32))
&amp; CHAR(10)</f>
        <v xml:space="preserve">BeginPlot
	x=20,y=36
	TerrainType=TERRAIN_GRASS
	PlotType=2
	FeatureType=FEATURE_FOREST, FeatureVariety=0
EndPlot
</v>
      </c>
      <c r="W34" t="str">
        <f ca="1">SUBSTITUTE(SUBSTITUTE(SUBSTITUTE(SUBSTITUTE($A$1,
"x_coord",W$2),
"y_coord",$A34),
"t_type",'terrain type'!V32),
"p_type", 'plot type'!V32)
&amp; IF(LEFT(resources!V32, 6) = "BONUS_", CHAR(9) &amp; "BonusType=" &amp; resources!V32 &amp; CHAR(10), "")
&amp; IF('goody huts'!V32, "	ImprovementType=IMPROVEMENT_GOODY_HUT" &amp; CHAR(10), "")
&amp; IF(ISBLANK(OFFSET('rivers (2)'!$A$1, 2 * (67 - $A34), 2 * W$2 + 1)), "", SUBSTITUTE($C$1, "&lt;direc&gt;", RIGHT(OFFSET('rivers (2)'!$A$1, 2 * (67 - $A34), 2 * W$2 + 1), 1)))
&amp; IF(ISBLANK(OFFSET('rivers (2)'!$A$1, 2 * (67 - $A34) + 1, 2 * W$2)), "", SUBSTITUTE($D$1, "&lt;direc&gt;", RIGHT(OFFSET('rivers (2)'!$A$1, 2 * (67 - $A34) + 1, 2 * W$2), 1)))
&amp; IF(ISBLANK('feature type'!V32), "EndPlot", SUBSTITUTE(SUBSTITUTE(output!$B$1,
                   "f_type", 'feature type'!V32),
                   "f_var", 'feature variety'!V32))
&amp; CHAR(10)</f>
        <v xml:space="preserve">BeginPlot
	x=21,y=36
	TerrainType=TERRAIN_GRASS
	PlotType=1
EndPlot
</v>
      </c>
      <c r="X34" t="str">
        <f ca="1">SUBSTITUTE(SUBSTITUTE(SUBSTITUTE(SUBSTITUTE($A$1,
"x_coord",X$2),
"y_coord",$A34),
"t_type",'terrain type'!W32),
"p_type", 'plot type'!W32)
&amp; IF(LEFT(resources!W32, 6) = "BONUS_", CHAR(9) &amp; "BonusType=" &amp; resources!W32 &amp; CHAR(10), "")
&amp; IF('goody huts'!W32, "	ImprovementType=IMPROVEMENT_GOODY_HUT" &amp; CHAR(10), "")
&amp; IF(ISBLANK(OFFSET('rivers (2)'!$A$1, 2 * (67 - $A34), 2 * X$2 + 1)), "", SUBSTITUTE($C$1, "&lt;direc&gt;", RIGHT(OFFSET('rivers (2)'!$A$1, 2 * (67 - $A34), 2 * X$2 + 1), 1)))
&amp; IF(ISBLANK(OFFSET('rivers (2)'!$A$1, 2 * (67 - $A34) + 1, 2 * X$2)), "", SUBSTITUTE($D$1, "&lt;direc&gt;", RIGHT(OFFSET('rivers (2)'!$A$1, 2 * (67 - $A34) + 1, 2 * X$2), 1)))
&amp; IF(ISBLANK('feature type'!W32), "EndPlot", SUBSTITUTE(SUBSTITUTE(output!$B$1,
                   "f_type", 'feature type'!W32),
                   "f_var", 'feature variety'!W32))
&amp; CHAR(10)</f>
        <v xml:space="preserve">BeginPlot
	x=22,y=36
	TerrainType=TERRAIN_GRASS
	PlotType=1
EndPlot
</v>
      </c>
      <c r="Y34" t="str">
        <f ca="1">SUBSTITUTE(SUBSTITUTE(SUBSTITUTE(SUBSTITUTE($A$1,
"x_coord",Y$2),
"y_coord",$A34),
"t_type",'terrain type'!X32),
"p_type", 'plot type'!X32)
&amp; IF(LEFT(resources!X32, 6) = "BONUS_", CHAR(9) &amp; "BonusType=" &amp; resources!X32 &amp; CHAR(10), "")
&amp; IF('goody huts'!X32, "	ImprovementType=IMPROVEMENT_GOODY_HUT" &amp; CHAR(10), "")
&amp; IF(ISBLANK(OFFSET('rivers (2)'!$A$1, 2 * (67 - $A34), 2 * Y$2 + 1)), "", SUBSTITUTE($C$1, "&lt;direc&gt;", RIGHT(OFFSET('rivers (2)'!$A$1, 2 * (67 - $A34), 2 * Y$2 + 1), 1)))
&amp; IF(ISBLANK(OFFSET('rivers (2)'!$A$1, 2 * (67 - $A34) + 1, 2 * Y$2)), "", SUBSTITUTE($D$1, "&lt;direc&gt;", RIGHT(OFFSET('rivers (2)'!$A$1, 2 * (67 - $A34) + 1, 2 * Y$2), 1)))
&amp; IF(ISBLANK('feature type'!X32), "EndPlot", SUBSTITUTE(SUBSTITUTE(output!$B$1,
                   "f_type", 'feature type'!X32),
                   "f_var", 'feature variety'!X32))
&amp; CHAR(10)</f>
        <v xml:space="preserve">BeginPlot
	x=23,y=36
	TerrainType=TERRAIN_GRASS
	PlotType=1
	FeatureType=FEATURE_FOREST, FeatureVariety=0
EndPlot
</v>
      </c>
      <c r="Z34" t="str">
        <f ca="1">SUBSTITUTE(SUBSTITUTE(SUBSTITUTE(SUBSTITUTE($A$1,
"x_coord",Z$2),
"y_coord",$A34),
"t_type",'terrain type'!Y32),
"p_type", 'plot type'!Y32)
&amp; IF(LEFT(resources!Y32, 6) = "BONUS_", CHAR(9) &amp; "BonusType=" &amp; resources!Y32 &amp; CHAR(10), "")
&amp; IF('goody huts'!Y32, "	ImprovementType=IMPROVEMENT_GOODY_HUT" &amp; CHAR(10), "")
&amp; IF(ISBLANK(OFFSET('rivers (2)'!$A$1, 2 * (67 - $A34), 2 * Z$2 + 1)), "", SUBSTITUTE($C$1, "&lt;direc&gt;", RIGHT(OFFSET('rivers (2)'!$A$1, 2 * (67 - $A34), 2 * Z$2 + 1), 1)))
&amp; IF(ISBLANK(OFFSET('rivers (2)'!$A$1, 2 * (67 - $A34) + 1, 2 * Z$2)), "", SUBSTITUTE($D$1, "&lt;direc&gt;", RIGHT(OFFSET('rivers (2)'!$A$1, 2 * (67 - $A34) + 1, 2 * Z$2), 1)))
&amp; IF(ISBLANK('feature type'!Y32), "EndPlot", SUBSTITUTE(SUBSTITUTE(output!$B$1,
                   "f_type", 'feature type'!Y32),
                   "f_var", 'feature variety'!Y32))
&amp; CHAR(10)</f>
        <v xml:space="preserve">BeginPlot
	x=24,y=36
	TerrainType=TERRAIN_GRASS
	PlotType=1
EndPlot
</v>
      </c>
      <c r="AA34" t="str">
        <f ca="1">SUBSTITUTE(SUBSTITUTE(SUBSTITUTE(SUBSTITUTE($A$1,
"x_coord",AA$2),
"y_coord",$A34),
"t_type",'terrain type'!Z32),
"p_type", 'plot type'!Z32)
&amp; IF(LEFT(resources!Z32, 6) = "BONUS_", CHAR(9) &amp; "BonusType=" &amp; resources!Z32 &amp; CHAR(10), "")
&amp; IF('goody huts'!Z32, "	ImprovementType=IMPROVEMENT_GOODY_HUT" &amp; CHAR(10), "")
&amp; IF(ISBLANK(OFFSET('rivers (2)'!$A$1, 2 * (67 - $A34), 2 * AA$2 + 1)), "", SUBSTITUTE($C$1, "&lt;direc&gt;", RIGHT(OFFSET('rivers (2)'!$A$1, 2 * (67 - $A34), 2 * AA$2 + 1), 1)))
&amp; IF(ISBLANK(OFFSET('rivers (2)'!$A$1, 2 * (67 - $A34) + 1, 2 * AA$2)), "", SUBSTITUTE($D$1, "&lt;direc&gt;", RIGHT(OFFSET('rivers (2)'!$A$1, 2 * (67 - $A34) + 1, 2 * AA$2), 1)))
&amp; IF(ISBLANK('feature type'!Z32), "EndPlot", SUBSTITUTE(SUBSTITUTE(output!$B$1,
                   "f_type", 'feature type'!Z32),
                   "f_var", 'feature variety'!Z32))
&amp; CHAR(10)</f>
        <v xml:space="preserve">BeginPlot
	x=25,y=36
	TerrainType=TERRAIN_COAST
	PlotType=3
	BonusType=BONUS_FISH
EndPlot
</v>
      </c>
      <c r="AB34" t="str">
        <f ca="1">SUBSTITUTE(SUBSTITUTE(SUBSTITUTE(SUBSTITUTE($A$1,
"x_coord",AB$2),
"y_coord",$A34),
"t_type",'terrain type'!AA32),
"p_type", 'plot type'!AA32)
&amp; IF(LEFT(resources!AA32, 6) = "BONUS_", CHAR(9) &amp; "BonusType=" &amp; resources!AA32 &amp; CHAR(10), "")
&amp; IF('goody huts'!AA32, "	ImprovementType=IMPROVEMENT_GOODY_HUT" &amp; CHAR(10), "")
&amp; IF(ISBLANK(OFFSET('rivers (2)'!$A$1, 2 * (67 - $A34), 2 * AB$2 + 1)), "", SUBSTITUTE($C$1, "&lt;direc&gt;", RIGHT(OFFSET('rivers (2)'!$A$1, 2 * (67 - $A34), 2 * AB$2 + 1), 1)))
&amp; IF(ISBLANK(OFFSET('rivers (2)'!$A$1, 2 * (67 - $A34) + 1, 2 * AB$2)), "", SUBSTITUTE($D$1, "&lt;direc&gt;", RIGHT(OFFSET('rivers (2)'!$A$1, 2 * (67 - $A34) + 1, 2 * AB$2), 1)))
&amp; IF(ISBLANK('feature type'!AA32), "EndPlot", SUBSTITUTE(SUBSTITUTE(output!$B$1,
                   "f_type", 'feature type'!AA32),
                   "f_var", 'feature variety'!AA32))
&amp; CHAR(10)</f>
        <v xml:space="preserve">BeginPlot
	x=26,y=36
	TerrainType=TERRAIN_GRASS
	PlotType=2
	FeatureType=FEATURE_FOREST, FeatureVariety=0
EndPlot
</v>
      </c>
      <c r="AC34" t="str">
        <f ca="1">SUBSTITUTE(SUBSTITUTE(SUBSTITUTE(SUBSTITUTE($A$1,
"x_coord",AC$2),
"y_coord",$A34),
"t_type",'terrain type'!AB32),
"p_type", 'plot type'!AB32)
&amp; IF(LEFT(resources!AB32, 6) = "BONUS_", CHAR(9) &amp; "BonusType=" &amp; resources!AB32 &amp; CHAR(10), "")
&amp; IF('goody huts'!AB32, "	ImprovementType=IMPROVEMENT_GOODY_HUT" &amp; CHAR(10), "")
&amp; IF(ISBLANK(OFFSET('rivers (2)'!$A$1, 2 * (67 - $A34), 2 * AC$2 + 1)), "", SUBSTITUTE($C$1, "&lt;direc&gt;", RIGHT(OFFSET('rivers (2)'!$A$1, 2 * (67 - $A34), 2 * AC$2 + 1), 1)))
&amp; IF(ISBLANK(OFFSET('rivers (2)'!$A$1, 2 * (67 - $A34) + 1, 2 * AC$2)), "", SUBSTITUTE($D$1, "&lt;direc&gt;", RIGHT(OFFSET('rivers (2)'!$A$1, 2 * (67 - $A34) + 1, 2 * AC$2), 1)))
&amp; IF(ISBLANK('feature type'!AB32), "EndPlot", SUBSTITUTE(SUBSTITUTE(output!$B$1,
                   "f_type", 'feature type'!AB32),
                   "f_var", 'feature variety'!AB32))
&amp; CHAR(10)</f>
        <v xml:space="preserve">BeginPlot
	x=27,y=36
	TerrainType=TERRAIN_GRASS
	PlotType=2
	FeatureType=FEATURE_FOREST, FeatureVariety=0
EndPlot
</v>
      </c>
      <c r="AD34" t="str">
        <f ca="1">SUBSTITUTE(SUBSTITUTE(SUBSTITUTE(SUBSTITUTE($A$1,
"x_coord",AD$2),
"y_coord",$A34),
"t_type",'terrain type'!AC32),
"p_type", 'plot type'!AC32)
&amp; IF(LEFT(resources!AC32, 6) = "BONUS_", CHAR(9) &amp; "BonusType=" &amp; resources!AC32 &amp; CHAR(10), "")
&amp; IF('goody huts'!AC32, "	ImprovementType=IMPROVEMENT_GOODY_HUT" &amp; CHAR(10), "")
&amp; IF(ISBLANK(OFFSET('rivers (2)'!$A$1, 2 * (67 - $A34), 2 * AD$2 + 1)), "", SUBSTITUTE($C$1, "&lt;direc&gt;", RIGHT(OFFSET('rivers (2)'!$A$1, 2 * (67 - $A34), 2 * AD$2 + 1), 1)))
&amp; IF(ISBLANK(OFFSET('rivers (2)'!$A$1, 2 * (67 - $A34) + 1, 2 * AD$2)), "", SUBSTITUTE($D$1, "&lt;direc&gt;", RIGHT(OFFSET('rivers (2)'!$A$1, 2 * (67 - $A34) + 1, 2 * AD$2), 1)))
&amp; IF(ISBLANK('feature type'!AC32), "EndPlot", SUBSTITUTE(SUBSTITUTE(output!$B$1,
                   "f_type", 'feature type'!AC32),
                   "f_var", 'feature variety'!AC32))
&amp; CHAR(10)</f>
        <v xml:space="preserve">BeginPlot
	x=28,y=36
	TerrainType=TERRAIN_GRASS
	PlotType=2
	FeatureType=FEATURE_FOREST, FeatureVariety=0
EndPlot
</v>
      </c>
      <c r="AE34" t="str">
        <f ca="1">SUBSTITUTE(SUBSTITUTE(SUBSTITUTE(SUBSTITUTE($A$1,
"x_coord",AE$2),
"y_coord",$A34),
"t_type",'terrain type'!AD32),
"p_type", 'plot type'!AD32)
&amp; IF(LEFT(resources!AD32, 6) = "BONUS_", CHAR(9) &amp; "BonusType=" &amp; resources!AD32 &amp; CHAR(10), "")
&amp; IF('goody huts'!AD32, "	ImprovementType=IMPROVEMENT_GOODY_HUT" &amp; CHAR(10), "")
&amp; IF(ISBLANK(OFFSET('rivers (2)'!$A$1, 2 * (67 - $A34), 2 * AE$2 + 1)), "", SUBSTITUTE($C$1, "&lt;direc&gt;", RIGHT(OFFSET('rivers (2)'!$A$1, 2 * (67 - $A34), 2 * AE$2 + 1), 1)))
&amp; IF(ISBLANK(OFFSET('rivers (2)'!$A$1, 2 * (67 - $A34) + 1, 2 * AE$2)), "", SUBSTITUTE($D$1, "&lt;direc&gt;", RIGHT(OFFSET('rivers (2)'!$A$1, 2 * (67 - $A34) + 1, 2 * AE$2), 1)))
&amp; IF(ISBLANK('feature type'!AD32), "EndPlot", SUBSTITUTE(SUBSTITUTE(output!$B$1,
                   "f_type", 'feature type'!AD32),
                   "f_var", 'feature variety'!AD32))
&amp; CHAR(10)</f>
        <v xml:space="preserve">BeginPlot
	x=29,y=36
	TerrainType=TERRAIN_GRASS
	PlotType=2
	FeatureType=FEATURE_FOREST, FeatureVariety=0
EndPlot
</v>
      </c>
      <c r="AF34" t="str">
        <f ca="1">SUBSTITUTE(SUBSTITUTE(SUBSTITUTE(SUBSTITUTE($A$1,
"x_coord",AF$2),
"y_coord",$A34),
"t_type",'terrain type'!AE32),
"p_type", 'plot type'!AE32)
&amp; IF(LEFT(resources!AE32, 6) = "BONUS_", CHAR(9) &amp; "BonusType=" &amp; resources!AE32 &amp; CHAR(10), "")
&amp; IF('goody huts'!AE32, "	ImprovementType=IMPROVEMENT_GOODY_HUT" &amp; CHAR(10), "")
&amp; IF(ISBLANK(OFFSET('rivers (2)'!$A$1, 2 * (67 - $A34), 2 * AF$2 + 1)), "", SUBSTITUTE($C$1, "&lt;direc&gt;", RIGHT(OFFSET('rivers (2)'!$A$1, 2 * (67 - $A34), 2 * AF$2 + 1), 1)))
&amp; IF(ISBLANK(OFFSET('rivers (2)'!$A$1, 2 * (67 - $A34) + 1, 2 * AF$2)), "", SUBSTITUTE($D$1, "&lt;direc&gt;", RIGHT(OFFSET('rivers (2)'!$A$1, 2 * (67 - $A34) + 1, 2 * AF$2), 1)))
&amp; IF(ISBLANK('feature type'!AE32), "EndPlot", SUBSTITUTE(SUBSTITUTE(output!$B$1,
                   "f_type", 'feature type'!AE32),
                   "f_var", 'feature variety'!AE32))
&amp; CHAR(10)</f>
        <v xml:space="preserve">BeginPlot
	x=30,y=36
	TerrainType=TERRAIN_GRASS
	PlotType=2
EndPlot
</v>
      </c>
      <c r="AG34" t="str">
        <f ca="1">SUBSTITUTE(SUBSTITUTE(SUBSTITUTE(SUBSTITUTE($A$1,
"x_coord",AG$2),
"y_coord",$A34),
"t_type",'terrain type'!AF32),
"p_type", 'plot type'!AF32)
&amp; IF(LEFT(resources!AF32, 6) = "BONUS_", CHAR(9) &amp; "BonusType=" &amp; resources!AF32 &amp; CHAR(10), "")
&amp; IF('goody huts'!AF32, "	ImprovementType=IMPROVEMENT_GOODY_HUT" &amp; CHAR(10), "")
&amp; IF(ISBLANK(OFFSET('rivers (2)'!$A$1, 2 * (67 - $A34), 2 * AG$2 + 1)), "", SUBSTITUTE($C$1, "&lt;direc&gt;", RIGHT(OFFSET('rivers (2)'!$A$1, 2 * (67 - $A34), 2 * AG$2 + 1), 1)))
&amp; IF(ISBLANK(OFFSET('rivers (2)'!$A$1, 2 * (67 - $A34) + 1, 2 * AG$2)), "", SUBSTITUTE($D$1, "&lt;direc&gt;", RIGHT(OFFSET('rivers (2)'!$A$1, 2 * (67 - $A34) + 1, 2 * AG$2), 1)))
&amp; IF(ISBLANK('feature type'!AF32), "EndPlot", SUBSTITUTE(SUBSTITUTE(output!$B$1,
                   "f_type", 'feature type'!AF32),
                   "f_var", 'feature variety'!AF32))
&amp; CHAR(10)</f>
        <v xml:space="preserve">BeginPlot
	x=31,y=36
	TerrainType=TERRAIN_GRASS
	PlotType=2
	FeatureType=FEATURE_FOREST, FeatureVariety=0
EndPlot
</v>
      </c>
      <c r="AH34" t="str">
        <f ca="1">SUBSTITUTE(SUBSTITUTE(SUBSTITUTE(SUBSTITUTE($A$1,
"x_coord",AH$2),
"y_coord",$A34),
"t_type",'terrain type'!AG32),
"p_type", 'plot type'!AG32)
&amp; IF(LEFT(resources!AG32, 6) = "BONUS_", CHAR(9) &amp; "BonusType=" &amp; resources!AG32 &amp; CHAR(10), "")
&amp; IF('goody huts'!AG32, "	ImprovementType=IMPROVEMENT_GOODY_HUT" &amp; CHAR(10), "")
&amp; IF(ISBLANK(OFFSET('rivers (2)'!$A$1, 2 * (67 - $A34), 2 * AH$2 + 1)), "", SUBSTITUTE($C$1, "&lt;direc&gt;", RIGHT(OFFSET('rivers (2)'!$A$1, 2 * (67 - $A34), 2 * AH$2 + 1), 1)))
&amp; IF(ISBLANK(OFFSET('rivers (2)'!$A$1, 2 * (67 - $A34) + 1, 2 * AH$2)), "", SUBSTITUTE($D$1, "&lt;direc&gt;", RIGHT(OFFSET('rivers (2)'!$A$1, 2 * (67 - $A34) + 1, 2 * AH$2), 1)))
&amp; IF(ISBLANK('feature type'!AG32), "EndPlot", SUBSTITUTE(SUBSTITUTE(output!$B$1,
                   "f_type", 'feature type'!AG32),
                   "f_var", 'feature variety'!AG32))
&amp; CHAR(10)</f>
        <v xml:space="preserve">BeginPlot
	x=32,y=36
	TerrainType=TERRAIN_GRASS
	PlotType=2
	FeatureType=FEATURE_FOREST, FeatureVariety=0
EndPlot
</v>
      </c>
      <c r="AI34" t="str">
        <f ca="1">SUBSTITUTE(SUBSTITUTE(SUBSTITUTE(SUBSTITUTE($A$1,
"x_coord",AI$2),
"y_coord",$A34),
"t_type",'terrain type'!AH32),
"p_type", 'plot type'!AH32)
&amp; IF(LEFT(resources!AH32, 6) = "BONUS_", CHAR(9) &amp; "BonusType=" &amp; resources!AH32 &amp; CHAR(10), "")
&amp; IF('goody huts'!AH32, "	ImprovementType=IMPROVEMENT_GOODY_HUT" &amp; CHAR(10), "")
&amp; IF(ISBLANK(OFFSET('rivers (2)'!$A$1, 2 * (67 - $A34), 2 * AI$2 + 1)), "", SUBSTITUTE($C$1, "&lt;direc&gt;", RIGHT(OFFSET('rivers (2)'!$A$1, 2 * (67 - $A34), 2 * AI$2 + 1), 1)))
&amp; IF(ISBLANK(OFFSET('rivers (2)'!$A$1, 2 * (67 - $A34) + 1, 2 * AI$2)), "", SUBSTITUTE($D$1, "&lt;direc&gt;", RIGHT(OFFSET('rivers (2)'!$A$1, 2 * (67 - $A34) + 1, 2 * AI$2), 1)))
&amp; IF(ISBLANK('feature type'!AH32), "EndPlot", SUBSTITUTE(SUBSTITUTE(output!$B$1,
                   "f_type", 'feature type'!AH32),
                   "f_var", 'feature variety'!AH32))
&amp; CHAR(10)</f>
        <v xml:space="preserve">BeginPlot
	x=33,y=36
	TerrainType=TERRAIN_GRASS
	PlotType=2
EndPlot
</v>
      </c>
      <c r="AJ34" t="str">
        <f ca="1">SUBSTITUTE(SUBSTITUTE(SUBSTITUTE(SUBSTITUTE($A$1,
"x_coord",AJ$2),
"y_coord",$A34),
"t_type",'terrain type'!AI32),
"p_type", 'plot type'!AI32)
&amp; IF(LEFT(resources!AI32, 6) = "BONUS_", CHAR(9) &amp; "BonusType=" &amp; resources!AI32 &amp; CHAR(10), "")
&amp; IF('goody huts'!AI32, "	ImprovementType=IMPROVEMENT_GOODY_HUT" &amp; CHAR(10), "")
&amp; IF(ISBLANK(OFFSET('rivers (2)'!$A$1, 2 * (67 - $A34), 2 * AJ$2 + 1)), "", SUBSTITUTE($C$1, "&lt;direc&gt;", RIGHT(OFFSET('rivers (2)'!$A$1, 2 * (67 - $A34), 2 * AJ$2 + 1), 1)))
&amp; IF(ISBLANK(OFFSET('rivers (2)'!$A$1, 2 * (67 - $A34) + 1, 2 * AJ$2)), "", SUBSTITUTE($D$1, "&lt;direc&gt;", RIGHT(OFFSET('rivers (2)'!$A$1, 2 * (67 - $A34) + 1, 2 * AJ$2), 1)))
&amp; IF(ISBLANK('feature type'!AI32), "EndPlot", SUBSTITUTE(SUBSTITUTE(output!$B$1,
                   "f_type", 'feature type'!AI32),
                   "f_var", 'feature variety'!AI32))
&amp; CHAR(10)</f>
        <v xml:space="preserve">BeginPlot
	x=34,y=36
	TerrainType=TERRAIN_GRASS
	PlotType=2
EndPlot
</v>
      </c>
      <c r="AK34" t="str">
        <f ca="1">SUBSTITUTE(SUBSTITUTE(SUBSTITUTE(SUBSTITUTE($A$1,
"x_coord",AK$2),
"y_coord",$A34),
"t_type",'terrain type'!AJ32),
"p_type", 'plot type'!AJ32)
&amp; IF(LEFT(resources!AJ32, 6) = "BONUS_", CHAR(9) &amp; "BonusType=" &amp; resources!AJ32 &amp; CHAR(10), "")
&amp; IF('goody huts'!AJ32, "	ImprovementType=IMPROVEMENT_GOODY_HUT" &amp; CHAR(10), "")
&amp; IF(ISBLANK(OFFSET('rivers (2)'!$A$1, 2 * (67 - $A34), 2 * AK$2 + 1)), "", SUBSTITUTE($C$1, "&lt;direc&gt;", RIGHT(OFFSET('rivers (2)'!$A$1, 2 * (67 - $A34), 2 * AK$2 + 1), 1)))
&amp; IF(ISBLANK(OFFSET('rivers (2)'!$A$1, 2 * (67 - $A34) + 1, 2 * AK$2)), "", SUBSTITUTE($D$1, "&lt;direc&gt;", RIGHT(OFFSET('rivers (2)'!$A$1, 2 * (67 - $A34) + 1, 2 * AK$2), 1)))
&amp; IF(ISBLANK('feature type'!AJ32), "EndPlot", SUBSTITUTE(SUBSTITUTE(output!$B$1,
                   "f_type", 'feature type'!AJ32),
                   "f_var", 'feature variety'!AJ32))
&amp; CHAR(10)</f>
        <v xml:space="preserve">BeginPlot
	x=35,y=36
	TerrainType=TERRAIN_GRASS
	PlotType=2
	FeatureType=FEATURE_FOREST, FeatureVariety=0
EndPlot
</v>
      </c>
      <c r="AL34" t="str">
        <f ca="1">SUBSTITUTE(SUBSTITUTE(SUBSTITUTE(SUBSTITUTE($A$1,
"x_coord",AL$2),
"y_coord",$A34),
"t_type",'terrain type'!AK32),
"p_type", 'plot type'!AK32)
&amp; IF(LEFT(resources!AK32, 6) = "BONUS_", CHAR(9) &amp; "BonusType=" &amp; resources!AK32 &amp; CHAR(10), "")
&amp; IF('goody huts'!AK32, "	ImprovementType=IMPROVEMENT_GOODY_HUT" &amp; CHAR(10), "")
&amp; IF(ISBLANK(OFFSET('rivers (2)'!$A$1, 2 * (67 - $A34), 2 * AL$2 + 1)), "", SUBSTITUTE($C$1, "&lt;direc&gt;", RIGHT(OFFSET('rivers (2)'!$A$1, 2 * (67 - $A34), 2 * AL$2 + 1), 1)))
&amp; IF(ISBLANK(OFFSET('rivers (2)'!$A$1, 2 * (67 - $A34) + 1, 2 * AL$2)), "", SUBSTITUTE($D$1, "&lt;direc&gt;", RIGHT(OFFSET('rivers (2)'!$A$1, 2 * (67 - $A34) + 1, 2 * AL$2), 1)))
&amp; IF(ISBLANK('feature type'!AK32), "EndPlot", SUBSTITUTE(SUBSTITUTE(output!$B$1,
                   "f_type", 'feature type'!AK32),
                   "f_var", 'feature variety'!AK32))
&amp; CHAR(10)</f>
        <v xml:space="preserve">BeginPlot
	x=36,y=36
	TerrainType=TERRAIN_COAST
	PlotType=3
	BonusType=BONUS_WHALE
EndPlot
</v>
      </c>
      <c r="AM34" t="str">
        <f ca="1">SUBSTITUTE(SUBSTITUTE(SUBSTITUTE(SUBSTITUTE($A$1,
"x_coord",AM$2),
"y_coord",$A34),
"t_type",'terrain type'!AL32),
"p_type", 'plot type'!AL32)
&amp; IF(LEFT(resources!AL32, 6) = "BONUS_", CHAR(9) &amp; "BonusType=" &amp; resources!AL32 &amp; CHAR(10), "")
&amp; IF('goody huts'!AL32, "	ImprovementType=IMPROVEMENT_GOODY_HUT" &amp; CHAR(10), "")
&amp; IF(ISBLANK(OFFSET('rivers (2)'!$A$1, 2 * (67 - $A34), 2 * AM$2 + 1)), "", SUBSTITUTE($C$1, "&lt;direc&gt;", RIGHT(OFFSET('rivers (2)'!$A$1, 2 * (67 - $A34), 2 * AM$2 + 1), 1)))
&amp; IF(ISBLANK(OFFSET('rivers (2)'!$A$1, 2 * (67 - $A34) + 1, 2 * AM$2)), "", SUBSTITUTE($D$1, "&lt;direc&gt;", RIGHT(OFFSET('rivers (2)'!$A$1, 2 * (67 - $A34) + 1, 2 * AM$2), 1)))
&amp; IF(ISBLANK('feature type'!AL32), "EndPlot", SUBSTITUTE(SUBSTITUTE(output!$B$1,
                   "f_type", 'feature type'!AL32),
                   "f_var", 'feature variety'!AL32))
&amp; CHAR(10)</f>
        <v xml:space="preserve">BeginPlot
	x=37,y=36
	TerrainType=TERRAIN_COAST
	PlotType=3
EndPlot
</v>
      </c>
      <c r="AN34" t="str">
        <f ca="1">SUBSTITUTE(SUBSTITUTE(SUBSTITUTE(SUBSTITUTE($A$1,
"x_coord",AN$2),
"y_coord",$A34),
"t_type",'terrain type'!AM32),
"p_type", 'plot type'!AM32)
&amp; IF(LEFT(resources!AM32, 6) = "BONUS_", CHAR(9) &amp; "BonusType=" &amp; resources!AM32 &amp; CHAR(10), "")
&amp; IF('goody huts'!AM32, "	ImprovementType=IMPROVEMENT_GOODY_HUT" &amp; CHAR(10), "")
&amp; IF(ISBLANK(OFFSET('rivers (2)'!$A$1, 2 * (67 - $A34), 2 * AN$2 + 1)), "", SUBSTITUTE($C$1, "&lt;direc&gt;", RIGHT(OFFSET('rivers (2)'!$A$1, 2 * (67 - $A34), 2 * AN$2 + 1), 1)))
&amp; IF(ISBLANK(OFFSET('rivers (2)'!$A$1, 2 * (67 - $A34) + 1, 2 * AN$2)), "", SUBSTITUTE($D$1, "&lt;direc&gt;", RIGHT(OFFSET('rivers (2)'!$A$1, 2 * (67 - $A34) + 1, 2 * AN$2), 1)))
&amp; IF(ISBLANK('feature type'!AM32), "EndPlot", SUBSTITUTE(SUBSTITUTE(output!$B$1,
                   "f_type", 'feature type'!AM32),
                   "f_var", 'feature variety'!AM32))
&amp; CHAR(10)</f>
        <v xml:space="preserve">BeginPlot
	x=38,y=36
	TerrainType=TERRAIN_COAST
	PlotType=3
EndPlot
</v>
      </c>
      <c r="AO34" t="str">
        <f ca="1">SUBSTITUTE(SUBSTITUTE(SUBSTITUTE(SUBSTITUTE($A$1,
"x_coord",AO$2),
"y_coord",$A34),
"t_type",'terrain type'!AN32),
"p_type", 'plot type'!AN32)
&amp; IF(LEFT(resources!AN32, 6) = "BONUS_", CHAR(9) &amp; "BonusType=" &amp; resources!AN32 &amp; CHAR(10), "")
&amp; IF('goody huts'!AN32, "	ImprovementType=IMPROVEMENT_GOODY_HUT" &amp; CHAR(10), "")
&amp; IF(ISBLANK(OFFSET('rivers (2)'!$A$1, 2 * (67 - $A34), 2 * AO$2 + 1)), "", SUBSTITUTE($C$1, "&lt;direc&gt;", RIGHT(OFFSET('rivers (2)'!$A$1, 2 * (67 - $A34), 2 * AO$2 + 1), 1)))
&amp; IF(ISBLANK(OFFSET('rivers (2)'!$A$1, 2 * (67 - $A34) + 1, 2 * AO$2)), "", SUBSTITUTE($D$1, "&lt;direc&gt;", RIGHT(OFFSET('rivers (2)'!$A$1, 2 * (67 - $A34) + 1, 2 * AO$2), 1)))
&amp; IF(ISBLANK('feature type'!AN32), "EndPlot", SUBSTITUTE(SUBSTITUTE(output!$B$1,
                   "f_type", 'feature type'!AN32),
                   "f_var", 'feature variety'!AN32))
&amp; CHAR(10)</f>
        <v xml:space="preserve">BeginPlot
	x=39,y=36
	TerrainType=TERRAIN_OCEAN
	PlotType=3
EndPlot
</v>
      </c>
      <c r="AP34" t="str">
        <f ca="1">SUBSTITUTE(SUBSTITUTE(SUBSTITUTE(SUBSTITUTE($A$1,
"x_coord",AP$2),
"y_coord",$A34),
"t_type",'terrain type'!AO32),
"p_type", 'plot type'!AO32)
&amp; IF(LEFT(resources!AO32, 6) = "BONUS_", CHAR(9) &amp; "BonusType=" &amp; resources!AO32 &amp; CHAR(10), "")
&amp; IF('goody huts'!AO32, "	ImprovementType=IMPROVEMENT_GOODY_HUT" &amp; CHAR(10), "")
&amp; IF(ISBLANK(OFFSET('rivers (2)'!$A$1, 2 * (67 - $A34), 2 * AP$2 + 1)), "", SUBSTITUTE($C$1, "&lt;direc&gt;", RIGHT(OFFSET('rivers (2)'!$A$1, 2 * (67 - $A34), 2 * AP$2 + 1), 1)))
&amp; IF(ISBLANK(OFFSET('rivers (2)'!$A$1, 2 * (67 - $A34) + 1, 2 * AP$2)), "", SUBSTITUTE($D$1, "&lt;direc&gt;", RIGHT(OFFSET('rivers (2)'!$A$1, 2 * (67 - $A34) + 1, 2 * AP$2), 1)))
&amp; IF(ISBLANK('feature type'!AO32), "EndPlot", SUBSTITUTE(SUBSTITUTE(output!$B$1,
                   "f_type", 'feature type'!AO32),
                   "f_var", 'feature variety'!AO32))
&amp; CHAR(10)</f>
        <v xml:space="preserve">BeginPlot
	x=40,y=36
	TerrainType=TERRAIN_OCEAN
	PlotType=3
EndPlot
</v>
      </c>
      <c r="AQ34" t="str">
        <f ca="1">SUBSTITUTE(SUBSTITUTE(SUBSTITUTE(SUBSTITUTE($A$1,
"x_coord",AQ$2),
"y_coord",$A34),
"t_type",'terrain type'!AP32),
"p_type", 'plot type'!AP32)
&amp; IF(LEFT(resources!AP32, 6) = "BONUS_", CHAR(9) &amp; "BonusType=" &amp; resources!AP32 &amp; CHAR(10), "")
&amp; IF('goody huts'!AP32, "	ImprovementType=IMPROVEMENT_GOODY_HUT" &amp; CHAR(10), "")
&amp; IF(ISBLANK(OFFSET('rivers (2)'!$A$1, 2 * (67 - $A34), 2 * AQ$2 + 1)), "", SUBSTITUTE($C$1, "&lt;direc&gt;", RIGHT(OFFSET('rivers (2)'!$A$1, 2 * (67 - $A34), 2 * AQ$2 + 1), 1)))
&amp; IF(ISBLANK(OFFSET('rivers (2)'!$A$1, 2 * (67 - $A34) + 1, 2 * AQ$2)), "", SUBSTITUTE($D$1, "&lt;direc&gt;", RIGHT(OFFSET('rivers (2)'!$A$1, 2 * (67 - $A34) + 1, 2 * AQ$2), 1)))
&amp; IF(ISBLANK('feature type'!AP32), "EndPlot", SUBSTITUTE(SUBSTITUTE(output!$B$1,
                   "f_type", 'feature type'!AP32),
                   "f_var", 'feature variety'!AP32))
&amp; CHAR(10)</f>
        <v xml:space="preserve">BeginPlot
	x=41,y=36
	TerrainType=TERRAIN_COAST
	PlotType=3
EndPlot
</v>
      </c>
      <c r="AR34" t="str">
        <f ca="1">SUBSTITUTE(SUBSTITUTE(SUBSTITUTE(SUBSTITUTE($A$1,
"x_coord",AR$2),
"y_coord",$A34),
"t_type",'terrain type'!AQ32),
"p_type", 'plot type'!AQ32)
&amp; IF(LEFT(resources!AQ32, 6) = "BONUS_", CHAR(9) &amp; "BonusType=" &amp; resources!AQ32 &amp; CHAR(10), "")
&amp; IF('goody huts'!AQ32, "	ImprovementType=IMPROVEMENT_GOODY_HUT" &amp; CHAR(10), "")
&amp; IF(ISBLANK(OFFSET('rivers (2)'!$A$1, 2 * (67 - $A34), 2 * AR$2 + 1)), "", SUBSTITUTE($C$1, "&lt;direc&gt;", RIGHT(OFFSET('rivers (2)'!$A$1, 2 * (67 - $A34), 2 * AR$2 + 1), 1)))
&amp; IF(ISBLANK(OFFSET('rivers (2)'!$A$1, 2 * (67 - $A34) + 1, 2 * AR$2)), "", SUBSTITUTE($D$1, "&lt;direc&gt;", RIGHT(OFFSET('rivers (2)'!$A$1, 2 * (67 - $A34) + 1, 2 * AR$2), 1)))
&amp; IF(ISBLANK('feature type'!AQ32), "EndPlot", SUBSTITUTE(SUBSTITUTE(output!$B$1,
                   "f_type", 'feature type'!AQ32),
                   "f_var", 'feature variety'!AQ32))
&amp; CHAR(10)</f>
        <v xml:space="preserve">BeginPlot
	x=42,y=36
	TerrainType=TERRAIN_GRASS
	PlotType=0
EndPlot
</v>
      </c>
      <c r="AS34" t="str">
        <f ca="1">SUBSTITUTE(SUBSTITUTE(SUBSTITUTE(SUBSTITUTE($A$1,
"x_coord",AS$2),
"y_coord",$A34),
"t_type",'terrain type'!AR32),
"p_type", 'plot type'!AR32)
&amp; IF(LEFT(resources!AR32, 6) = "BONUS_", CHAR(9) &amp; "BonusType=" &amp; resources!AR32 &amp; CHAR(10), "")
&amp; IF('goody huts'!AR32, "	ImprovementType=IMPROVEMENT_GOODY_HUT" &amp; CHAR(10), "")
&amp; IF(ISBLANK(OFFSET('rivers (2)'!$A$1, 2 * (67 - $A34), 2 * AS$2 + 1)), "", SUBSTITUTE($C$1, "&lt;direc&gt;", RIGHT(OFFSET('rivers (2)'!$A$1, 2 * (67 - $A34), 2 * AS$2 + 1), 1)))
&amp; IF(ISBLANK(OFFSET('rivers (2)'!$A$1, 2 * (67 - $A34) + 1, 2 * AS$2)), "", SUBSTITUTE($D$1, "&lt;direc&gt;", RIGHT(OFFSET('rivers (2)'!$A$1, 2 * (67 - $A34) + 1, 2 * AS$2), 1)))
&amp; IF(ISBLANK('feature type'!AR32), "EndPlot", SUBSTITUTE(SUBSTITUTE(output!$B$1,
                   "f_type", 'feature type'!AR32),
                   "f_var", 'feature variety'!AR32))
&amp; CHAR(10)</f>
        <v xml:space="preserve">BeginPlot
	x=43,y=36
	TerrainType=TERRAIN_COAST
	PlotType=3
EndPlot
</v>
      </c>
      <c r="AT34" t="str">
        <f ca="1">SUBSTITUTE(SUBSTITUTE(SUBSTITUTE(SUBSTITUTE($A$1,
"x_coord",AT$2),
"y_coord",$A34),
"t_type",'terrain type'!AS32),
"p_type", 'plot type'!AS32)
&amp; IF(LEFT(resources!AS32, 6) = "BONUS_", CHAR(9) &amp; "BonusType=" &amp; resources!AS32 &amp; CHAR(10), "")
&amp; IF('goody huts'!AS32, "	ImprovementType=IMPROVEMENT_GOODY_HUT" &amp; CHAR(10), "")
&amp; IF(ISBLANK(OFFSET('rivers (2)'!$A$1, 2 * (67 - $A34), 2 * AT$2 + 1)), "", SUBSTITUTE($C$1, "&lt;direc&gt;", RIGHT(OFFSET('rivers (2)'!$A$1, 2 * (67 - $A34), 2 * AT$2 + 1), 1)))
&amp; IF(ISBLANK(OFFSET('rivers (2)'!$A$1, 2 * (67 - $A34) + 1, 2 * AT$2)), "", SUBSTITUTE($D$1, "&lt;direc&gt;", RIGHT(OFFSET('rivers (2)'!$A$1, 2 * (67 - $A34) + 1, 2 * AT$2), 1)))
&amp; IF(ISBLANK('feature type'!AS32), "EndPlot", SUBSTITUTE(SUBSTITUTE(output!$B$1,
                   "f_type", 'feature type'!AS32),
                   "f_var", 'feature variety'!AS32))
&amp; CHAR(10)</f>
        <v xml:space="preserve">BeginPlot
	x=44,y=36
	TerrainType=TERRAIN_OCEAN
	PlotType=3
EndPlot
</v>
      </c>
      <c r="AU34" t="str">
        <f ca="1">SUBSTITUTE(SUBSTITUTE(SUBSTITUTE(SUBSTITUTE($A$1,
"x_coord",AU$2),
"y_coord",$A34),
"t_type",'terrain type'!AT32),
"p_type", 'plot type'!AT32)
&amp; IF(LEFT(resources!AT32, 6) = "BONUS_", CHAR(9) &amp; "BonusType=" &amp; resources!AT32 &amp; CHAR(10), "")
&amp; IF('goody huts'!AT32, "	ImprovementType=IMPROVEMENT_GOODY_HUT" &amp; CHAR(10), "")
&amp; IF(ISBLANK(OFFSET('rivers (2)'!$A$1, 2 * (67 - $A34), 2 * AU$2 + 1)), "", SUBSTITUTE($C$1, "&lt;direc&gt;", RIGHT(OFFSET('rivers (2)'!$A$1, 2 * (67 - $A34), 2 * AU$2 + 1), 1)))
&amp; IF(ISBLANK(OFFSET('rivers (2)'!$A$1, 2 * (67 - $A34) + 1, 2 * AU$2)), "", SUBSTITUTE($D$1, "&lt;direc&gt;", RIGHT(OFFSET('rivers (2)'!$A$1, 2 * (67 - $A34) + 1, 2 * AU$2), 1)))
&amp; IF(ISBLANK('feature type'!AT32), "EndPlot", SUBSTITUTE(SUBSTITUTE(output!$B$1,
                   "f_type", 'feature type'!AT32),
                   "f_var", 'feature variety'!AT32))
&amp; CHAR(10)</f>
        <v xml:space="preserve">BeginPlot
	x=45,y=36
	TerrainType=TERRAIN_OCEAN
	PlotType=3
EndPlot
</v>
      </c>
      <c r="AV34" t="str">
        <f ca="1">SUBSTITUTE(SUBSTITUTE(SUBSTITUTE(SUBSTITUTE($A$1,
"x_coord",AV$2),
"y_coord",$A34),
"t_type",'terrain type'!AU32),
"p_type", 'plot type'!AU32)
&amp; IF(LEFT(resources!AU32, 6) = "BONUS_", CHAR(9) &amp; "BonusType=" &amp; resources!AU32 &amp; CHAR(10), "")
&amp; IF('goody huts'!AU32, "	ImprovementType=IMPROVEMENT_GOODY_HUT" &amp; CHAR(10), "")
&amp; IF(ISBLANK(OFFSET('rivers (2)'!$A$1, 2 * (67 - $A34), 2 * AV$2 + 1)), "", SUBSTITUTE($C$1, "&lt;direc&gt;", RIGHT(OFFSET('rivers (2)'!$A$1, 2 * (67 - $A34), 2 * AV$2 + 1), 1)))
&amp; IF(ISBLANK(OFFSET('rivers (2)'!$A$1, 2 * (67 - $A34) + 1, 2 * AV$2)), "", SUBSTITUTE($D$1, "&lt;direc&gt;", RIGHT(OFFSET('rivers (2)'!$A$1, 2 * (67 - $A34) + 1, 2 * AV$2), 1)))
&amp; IF(ISBLANK('feature type'!AU32), "EndPlot", SUBSTITUTE(SUBSTITUTE(output!$B$1,
                   "f_type", 'feature type'!AU32),
                   "f_var", 'feature variety'!AU32))
&amp; CHAR(10)</f>
        <v xml:space="preserve">BeginPlot
	x=46,y=36
	TerrainType=TERRAIN_OCEAN
	PlotType=3
EndPlot
</v>
      </c>
      <c r="AW34" t="str">
        <f ca="1">SUBSTITUTE(SUBSTITUTE(SUBSTITUTE(SUBSTITUTE($A$1,
"x_coord",AW$2),
"y_coord",$A34),
"t_type",'terrain type'!AV32),
"p_type", 'plot type'!AV32)
&amp; IF(LEFT(resources!AV32, 6) = "BONUS_", CHAR(9) &amp; "BonusType=" &amp; resources!AV32 &amp; CHAR(10), "")
&amp; IF('goody huts'!AV32, "	ImprovementType=IMPROVEMENT_GOODY_HUT" &amp; CHAR(10), "")
&amp; IF(ISBLANK(OFFSET('rivers (2)'!$A$1, 2 * (67 - $A34), 2 * AW$2 + 1)), "", SUBSTITUTE($C$1, "&lt;direc&gt;", RIGHT(OFFSET('rivers (2)'!$A$1, 2 * (67 - $A34), 2 * AW$2 + 1), 1)))
&amp; IF(ISBLANK(OFFSET('rivers (2)'!$A$1, 2 * (67 - $A34) + 1, 2 * AW$2)), "", SUBSTITUTE($D$1, "&lt;direc&gt;", RIGHT(OFFSET('rivers (2)'!$A$1, 2 * (67 - $A34) + 1, 2 * AW$2), 1)))
&amp; IF(ISBLANK('feature type'!AV32), "EndPlot", SUBSTITUTE(SUBSTITUTE(output!$B$1,
                   "f_type", 'feature type'!AV32),
                   "f_var", 'feature variety'!AV32))
&amp; CHAR(10)</f>
        <v xml:space="preserve">BeginPlot
	x=47,y=36
	TerrainType=TERRAIN_OCEAN
	PlotType=3
EndPlot
</v>
      </c>
      <c r="AX34" t="str">
        <f ca="1">SUBSTITUTE(SUBSTITUTE(SUBSTITUTE(SUBSTITUTE($A$1,
"x_coord",AX$2),
"y_coord",$A34),
"t_type",'terrain type'!AW32),
"p_type", 'plot type'!AW32)
&amp; IF(LEFT(resources!AW32, 6) = "BONUS_", CHAR(9) &amp; "BonusType=" &amp; resources!AW32 &amp; CHAR(10), "")
&amp; IF('goody huts'!AW32, "	ImprovementType=IMPROVEMENT_GOODY_HUT" &amp; CHAR(10), "")
&amp; IF(ISBLANK(OFFSET('rivers (2)'!$A$1, 2 * (67 - $A34), 2 * AX$2 + 1)), "", SUBSTITUTE($C$1, "&lt;direc&gt;", RIGHT(OFFSET('rivers (2)'!$A$1, 2 * (67 - $A34), 2 * AX$2 + 1), 1)))
&amp; IF(ISBLANK(OFFSET('rivers (2)'!$A$1, 2 * (67 - $A34) + 1, 2 * AX$2)), "", SUBSTITUTE($D$1, "&lt;direc&gt;", RIGHT(OFFSET('rivers (2)'!$A$1, 2 * (67 - $A34) + 1, 2 * AX$2), 1)))
&amp; IF(ISBLANK('feature type'!AW32), "EndPlot", SUBSTITUTE(SUBSTITUTE(output!$B$1,
                   "f_type", 'feature type'!AW32),
                   "f_var", 'feature variety'!AW32))
&amp; CHAR(10)</f>
        <v xml:space="preserve">BeginPlot
	x=48,y=36
	TerrainType=TERRAIN_OCEAN
	PlotType=3
EndPlot
</v>
      </c>
      <c r="AY34" t="str">
        <f ca="1">SUBSTITUTE(SUBSTITUTE(SUBSTITUTE(SUBSTITUTE($A$1,
"x_coord",AY$2),
"y_coord",$A34),
"t_type",'terrain type'!AX32),
"p_type", 'plot type'!AX32)
&amp; IF(LEFT(resources!AX32, 6) = "BONUS_", CHAR(9) &amp; "BonusType=" &amp; resources!AX32 &amp; CHAR(10), "")
&amp; IF('goody huts'!AX32, "	ImprovementType=IMPROVEMENT_GOODY_HUT" &amp; CHAR(10), "")
&amp; IF(ISBLANK(OFFSET('rivers (2)'!$A$1, 2 * (67 - $A34), 2 * AY$2 + 1)), "", SUBSTITUTE($C$1, "&lt;direc&gt;", RIGHT(OFFSET('rivers (2)'!$A$1, 2 * (67 - $A34), 2 * AY$2 + 1), 1)))
&amp; IF(ISBLANK(OFFSET('rivers (2)'!$A$1, 2 * (67 - $A34) + 1, 2 * AY$2)), "", SUBSTITUTE($D$1, "&lt;direc&gt;", RIGHT(OFFSET('rivers (2)'!$A$1, 2 * (67 - $A34) + 1, 2 * AY$2), 1)))
&amp; IF(ISBLANK('feature type'!AX32), "EndPlot", SUBSTITUTE(SUBSTITUTE(output!$B$1,
                   "f_type", 'feature type'!AX32),
                   "f_var", 'feature variety'!AX32))
&amp; CHAR(10)</f>
        <v xml:space="preserve">BeginPlot
	x=49,y=36
	TerrainType=TERRAIN_OCEAN
	PlotType=3
EndPlot
</v>
      </c>
      <c r="AZ34" t="str">
        <f ca="1">SUBSTITUTE(SUBSTITUTE(SUBSTITUTE(SUBSTITUTE($A$1,
"x_coord",AZ$2),
"y_coord",$A34),
"t_type",'terrain type'!AY32),
"p_type", 'plot type'!AY32)
&amp; IF(LEFT(resources!AY32, 6) = "BONUS_", CHAR(9) &amp; "BonusType=" &amp; resources!AY32 &amp; CHAR(10), "")
&amp; IF('goody huts'!AY32, "	ImprovementType=IMPROVEMENT_GOODY_HUT" &amp; CHAR(10), "")
&amp; IF(ISBLANK(OFFSET('rivers (2)'!$A$1, 2 * (67 - $A34), 2 * AZ$2 + 1)), "", SUBSTITUTE($C$1, "&lt;direc&gt;", RIGHT(OFFSET('rivers (2)'!$A$1, 2 * (67 - $A34), 2 * AZ$2 + 1), 1)))
&amp; IF(ISBLANK(OFFSET('rivers (2)'!$A$1, 2 * (67 - $A34) + 1, 2 * AZ$2)), "", SUBSTITUTE($D$1, "&lt;direc&gt;", RIGHT(OFFSET('rivers (2)'!$A$1, 2 * (67 - $A34) + 1, 2 * AZ$2), 1)))
&amp; IF(ISBLANK('feature type'!AY32), "EndPlot", SUBSTITUTE(SUBSTITUTE(output!$B$1,
                   "f_type", 'feature type'!AY32),
                   "f_var", 'feature variety'!AY32))
&amp; CHAR(10)</f>
        <v xml:space="preserve">BeginPlot
	x=50,y=36
	TerrainType=TERRAIN_OCEAN
	PlotType=3
EndPlot
</v>
      </c>
      <c r="BA34" t="str">
        <f ca="1">SUBSTITUTE(SUBSTITUTE(SUBSTITUTE(SUBSTITUTE($A$1,
"x_coord",BA$2),
"y_coord",$A34),
"t_type",'terrain type'!AZ32),
"p_type", 'plot type'!AZ32)
&amp; IF(LEFT(resources!AZ32, 6) = "BONUS_", CHAR(9) &amp; "BonusType=" &amp; resources!AZ32 &amp; CHAR(10), "")
&amp; IF('goody huts'!AZ32, "	ImprovementType=IMPROVEMENT_GOODY_HUT" &amp; CHAR(10), "")
&amp; IF(ISBLANK(OFFSET('rivers (2)'!$A$1, 2 * (67 - $A34), 2 * BA$2 + 1)), "", SUBSTITUTE($C$1, "&lt;direc&gt;", RIGHT(OFFSET('rivers (2)'!$A$1, 2 * (67 - $A34), 2 * BA$2 + 1), 1)))
&amp; IF(ISBLANK(OFFSET('rivers (2)'!$A$1, 2 * (67 - $A34) + 1, 2 * BA$2)), "", SUBSTITUTE($D$1, "&lt;direc&gt;", RIGHT(OFFSET('rivers (2)'!$A$1, 2 * (67 - $A34) + 1, 2 * BA$2), 1)))
&amp; IF(ISBLANK('feature type'!AZ32), "EndPlot", SUBSTITUTE(SUBSTITUTE(output!$B$1,
                   "f_type", 'feature type'!AZ32),
                   "f_var", 'feature variety'!AZ32))
&amp; CHAR(10)</f>
        <v xml:space="preserve">BeginPlot
	x=51,y=36
	TerrainType=TERRAIN_OCEAN
	PlotType=3
EndPlot
</v>
      </c>
      <c r="BB34" t="str">
        <f ca="1">SUBSTITUTE(SUBSTITUTE(SUBSTITUTE(SUBSTITUTE($A$1,
"x_coord",BB$2),
"y_coord",$A34),
"t_type",'terrain type'!BA32),
"p_type", 'plot type'!BA32)
&amp; IF(LEFT(resources!BA32, 6) = "BONUS_", CHAR(9) &amp; "BonusType=" &amp; resources!BA32 &amp; CHAR(10), "")
&amp; IF('goody huts'!BA32, "	ImprovementType=IMPROVEMENT_GOODY_HUT" &amp; CHAR(10), "")
&amp; IF(ISBLANK(OFFSET('rivers (2)'!$A$1, 2 * (67 - $A34), 2 * BB$2 + 1)), "", SUBSTITUTE($C$1, "&lt;direc&gt;", RIGHT(OFFSET('rivers (2)'!$A$1, 2 * (67 - $A34), 2 * BB$2 + 1), 1)))
&amp; IF(ISBLANK(OFFSET('rivers (2)'!$A$1, 2 * (67 - $A34) + 1, 2 * BB$2)), "", SUBSTITUTE($D$1, "&lt;direc&gt;", RIGHT(OFFSET('rivers (2)'!$A$1, 2 * (67 - $A34) + 1, 2 * BB$2), 1)))
&amp; IF(ISBLANK('feature type'!BA32), "EndPlot", SUBSTITUTE(SUBSTITUTE(output!$B$1,
                   "f_type", 'feature type'!BA32),
                   "f_var", 'feature variety'!BA32))
&amp; CHAR(10)</f>
        <v xml:space="preserve">BeginPlot
	x=52,y=36
	TerrainType=TERRAIN_OCEAN
	PlotType=3
EndPlot
</v>
      </c>
      <c r="BC34" t="str">
        <f ca="1">SUBSTITUTE(SUBSTITUTE(SUBSTITUTE(SUBSTITUTE($A$1,
"x_coord",BC$2),
"y_coord",$A34),
"t_type",'terrain type'!BB32),
"p_type", 'plot type'!BB32)
&amp; IF(LEFT(resources!BB32, 6) = "BONUS_", CHAR(9) &amp; "BonusType=" &amp; resources!BB32 &amp; CHAR(10), "")
&amp; IF('goody huts'!BB32, "	ImprovementType=IMPROVEMENT_GOODY_HUT" &amp; CHAR(10), "")
&amp; IF(ISBLANK(OFFSET('rivers (2)'!$A$1, 2 * (67 - $A34), 2 * BC$2 + 1)), "", SUBSTITUTE($C$1, "&lt;direc&gt;", RIGHT(OFFSET('rivers (2)'!$A$1, 2 * (67 - $A34), 2 * BC$2 + 1), 1)))
&amp; IF(ISBLANK(OFFSET('rivers (2)'!$A$1, 2 * (67 - $A34) + 1, 2 * BC$2)), "", SUBSTITUTE($D$1, "&lt;direc&gt;", RIGHT(OFFSET('rivers (2)'!$A$1, 2 * (67 - $A34) + 1, 2 * BC$2), 1)))
&amp; IF(ISBLANK('feature type'!BB32), "EndPlot", SUBSTITUTE(SUBSTITUTE(output!$B$1,
                   "f_type", 'feature type'!BB32),
                   "f_var", 'feature variety'!BB32))
&amp; CHAR(10)</f>
        <v xml:space="preserve">BeginPlot
	x=53,y=36
	TerrainType=TERRAIN_OCEAN
	PlotType=3
EndPlot
</v>
      </c>
      <c r="BD34" t="str">
        <f ca="1">SUBSTITUTE(SUBSTITUTE(SUBSTITUTE(SUBSTITUTE($A$1,
"x_coord",BD$2),
"y_coord",$A34),
"t_type",'terrain type'!BC32),
"p_type", 'plot type'!BC32)
&amp; IF(LEFT(resources!BC32, 6) = "BONUS_", CHAR(9) &amp; "BonusType=" &amp; resources!BC32 &amp; CHAR(10), "")
&amp; IF('goody huts'!BC32, "	ImprovementType=IMPROVEMENT_GOODY_HUT" &amp; CHAR(10), "")
&amp; IF(ISBLANK(OFFSET('rivers (2)'!$A$1, 2 * (67 - $A34), 2 * BD$2 + 1)), "", SUBSTITUTE($C$1, "&lt;direc&gt;", RIGHT(OFFSET('rivers (2)'!$A$1, 2 * (67 - $A34), 2 * BD$2 + 1), 1)))
&amp; IF(ISBLANK(OFFSET('rivers (2)'!$A$1, 2 * (67 - $A34) + 1, 2 * BD$2)), "", SUBSTITUTE($D$1, "&lt;direc&gt;", RIGHT(OFFSET('rivers (2)'!$A$1, 2 * (67 - $A34) + 1, 2 * BD$2), 1)))
&amp; IF(ISBLANK('feature type'!BC32), "EndPlot", SUBSTITUTE(SUBSTITUTE(output!$B$1,
                   "f_type", 'feature type'!BC32),
                   "f_var", 'feature variety'!BC32))
&amp; CHAR(10)</f>
        <v xml:space="preserve">BeginPlot
	x=54,y=36
	TerrainType=TERRAIN_OCEAN
	PlotType=3
EndPlot
</v>
      </c>
      <c r="BE34" t="str">
        <f ca="1">SUBSTITUTE(SUBSTITUTE(SUBSTITUTE(SUBSTITUTE($A$1,
"x_coord",BE$2),
"y_coord",$A34),
"t_type",'terrain type'!BD32),
"p_type", 'plot type'!BD32)
&amp; IF(LEFT(resources!BD32, 6) = "BONUS_", CHAR(9) &amp; "BonusType=" &amp; resources!BD32 &amp; CHAR(10), "")
&amp; IF('goody huts'!BD32, "	ImprovementType=IMPROVEMENT_GOODY_HUT" &amp; CHAR(10), "")
&amp; IF(ISBLANK(OFFSET('rivers (2)'!$A$1, 2 * (67 - $A34), 2 * BE$2 + 1)), "", SUBSTITUTE($C$1, "&lt;direc&gt;", RIGHT(OFFSET('rivers (2)'!$A$1, 2 * (67 - $A34), 2 * BE$2 + 1), 1)))
&amp; IF(ISBLANK(OFFSET('rivers (2)'!$A$1, 2 * (67 - $A34) + 1, 2 * BE$2)), "", SUBSTITUTE($D$1, "&lt;direc&gt;", RIGHT(OFFSET('rivers (2)'!$A$1, 2 * (67 - $A34) + 1, 2 * BE$2), 1)))
&amp; IF(ISBLANK('feature type'!BD32), "EndPlot", SUBSTITUTE(SUBSTITUTE(output!$B$1,
                   "f_type", 'feature type'!BD32),
                   "f_var", 'feature variety'!BD32))
&amp; CHAR(10)</f>
        <v xml:space="preserve">BeginPlot
	x=55,y=36
	TerrainType=TERRAIN_OCEAN
	PlotType=3
EndPlot
</v>
      </c>
      <c r="BF34" t="str">
        <f ca="1">SUBSTITUTE(SUBSTITUTE(SUBSTITUTE(SUBSTITUTE($A$1,
"x_coord",BF$2),
"y_coord",$A34),
"t_type",'terrain type'!BE32),
"p_type", 'plot type'!BE32)
&amp; IF(LEFT(resources!BE32, 6) = "BONUS_", CHAR(9) &amp; "BonusType=" &amp; resources!BE32 &amp; CHAR(10), "")
&amp; IF('goody huts'!BE32, "	ImprovementType=IMPROVEMENT_GOODY_HUT" &amp; CHAR(10), "")
&amp; IF(ISBLANK(OFFSET('rivers (2)'!$A$1, 2 * (67 - $A34), 2 * BF$2 + 1)), "", SUBSTITUTE($C$1, "&lt;direc&gt;", RIGHT(OFFSET('rivers (2)'!$A$1, 2 * (67 - $A34), 2 * BF$2 + 1), 1)))
&amp; IF(ISBLANK(OFFSET('rivers (2)'!$A$1, 2 * (67 - $A34) + 1, 2 * BF$2)), "", SUBSTITUTE($D$1, "&lt;direc&gt;", RIGHT(OFFSET('rivers (2)'!$A$1, 2 * (67 - $A34) + 1, 2 * BF$2), 1)))
&amp; IF(ISBLANK('feature type'!BE32), "EndPlot", SUBSTITUTE(SUBSTITUTE(output!$B$1,
                   "f_type", 'feature type'!BE32),
                   "f_var", 'feature variety'!BE32))
&amp; CHAR(10)</f>
        <v xml:space="preserve">BeginPlot
	x=56,y=36
	TerrainType=TERRAIN_OCEAN
	PlotType=3
EndPlot
</v>
      </c>
      <c r="BG34" t="str">
        <f ca="1">SUBSTITUTE(SUBSTITUTE(SUBSTITUTE(SUBSTITUTE($A$1,
"x_coord",BG$2),
"y_coord",$A34),
"t_type",'terrain type'!BF32),
"p_type", 'plot type'!BF32)
&amp; IF(LEFT(resources!BF32, 6) = "BONUS_", CHAR(9) &amp; "BonusType=" &amp; resources!BF32 &amp; CHAR(10), "")
&amp; IF('goody huts'!BF32, "	ImprovementType=IMPROVEMENT_GOODY_HUT" &amp; CHAR(10), "")
&amp; IF(ISBLANK(OFFSET('rivers (2)'!$A$1, 2 * (67 - $A34), 2 * BG$2 + 1)), "", SUBSTITUTE($C$1, "&lt;direc&gt;", RIGHT(OFFSET('rivers (2)'!$A$1, 2 * (67 - $A34), 2 * BG$2 + 1), 1)))
&amp; IF(ISBLANK(OFFSET('rivers (2)'!$A$1, 2 * (67 - $A34) + 1, 2 * BG$2)), "", SUBSTITUTE($D$1, "&lt;direc&gt;", RIGHT(OFFSET('rivers (2)'!$A$1, 2 * (67 - $A34) + 1, 2 * BG$2), 1)))
&amp; IF(ISBLANK('feature type'!BF32), "EndPlot", SUBSTITUTE(SUBSTITUTE(output!$B$1,
                   "f_type", 'feature type'!BF32),
                   "f_var", 'feature variety'!BF32))
&amp; CHAR(10)</f>
        <v xml:space="preserve">BeginPlot
	x=57,y=36
	TerrainType=TERRAIN_OCEAN
	PlotType=3
EndPlot
</v>
      </c>
      <c r="BH34" t="str">
        <f ca="1">SUBSTITUTE(SUBSTITUTE(SUBSTITUTE(SUBSTITUTE($A$1,
"x_coord",BH$2),
"y_coord",$A34),
"t_type",'terrain type'!BG32),
"p_type", 'plot type'!BG32)
&amp; IF(LEFT(resources!BG32, 6) = "BONUS_", CHAR(9) &amp; "BonusType=" &amp; resources!BG32 &amp; CHAR(10), "")
&amp; IF('goody huts'!BG32, "	ImprovementType=IMPROVEMENT_GOODY_HUT" &amp; CHAR(10), "")
&amp; IF(ISBLANK(OFFSET('rivers (2)'!$A$1, 2 * (67 - $A34), 2 * BH$2 + 1)), "", SUBSTITUTE($C$1, "&lt;direc&gt;", RIGHT(OFFSET('rivers (2)'!$A$1, 2 * (67 - $A34), 2 * BH$2 + 1), 1)))
&amp; IF(ISBLANK(OFFSET('rivers (2)'!$A$1, 2 * (67 - $A34) + 1, 2 * BH$2)), "", SUBSTITUTE($D$1, "&lt;direc&gt;", RIGHT(OFFSET('rivers (2)'!$A$1, 2 * (67 - $A34) + 1, 2 * BH$2), 1)))
&amp; IF(ISBLANK('feature type'!BG32), "EndPlot", SUBSTITUTE(SUBSTITUTE(output!$B$1,
                   "f_type", 'feature type'!BG32),
                   "f_var", 'feature variety'!BG32))
&amp; CHAR(10)</f>
        <v xml:space="preserve">BeginPlot
	x=58,y=36
	TerrainType=TERRAIN_OCEAN
	PlotType=3
EndPlot
</v>
      </c>
      <c r="BI34" t="str">
        <f ca="1">SUBSTITUTE(SUBSTITUTE(SUBSTITUTE(SUBSTITUTE($A$1,
"x_coord",BI$2),
"y_coord",$A34),
"t_type",'terrain type'!BH32),
"p_type", 'plot type'!BH32)
&amp; IF(LEFT(resources!BH32, 6) = "BONUS_", CHAR(9) &amp; "BonusType=" &amp; resources!BH32 &amp; CHAR(10), "")
&amp; IF('goody huts'!BH32, "	ImprovementType=IMPROVEMENT_GOODY_HUT" &amp; CHAR(10), "")
&amp; IF(ISBLANK(OFFSET('rivers (2)'!$A$1, 2 * (67 - $A34), 2 * BI$2 + 1)), "", SUBSTITUTE($C$1, "&lt;direc&gt;", RIGHT(OFFSET('rivers (2)'!$A$1, 2 * (67 - $A34), 2 * BI$2 + 1), 1)))
&amp; IF(ISBLANK(OFFSET('rivers (2)'!$A$1, 2 * (67 - $A34) + 1, 2 * BI$2)), "", SUBSTITUTE($D$1, "&lt;direc&gt;", RIGHT(OFFSET('rivers (2)'!$A$1, 2 * (67 - $A34) + 1, 2 * BI$2), 1)))
&amp; IF(ISBLANK('feature type'!BH32), "EndPlot", SUBSTITUTE(SUBSTITUTE(output!$B$1,
                   "f_type", 'feature type'!BH32),
                   "f_var", 'feature variety'!BH32))
&amp; CHAR(10)</f>
        <v xml:space="preserve">BeginPlot
	x=59,y=36
	TerrainType=TERRAIN_OCEAN
	PlotType=3
EndPlot
</v>
      </c>
      <c r="BJ34" t="str">
        <f ca="1">SUBSTITUTE(SUBSTITUTE(SUBSTITUTE(SUBSTITUTE($A$1,
"x_coord",BJ$2),
"y_coord",$A34),
"t_type",'terrain type'!BI32),
"p_type", 'plot type'!BI32)
&amp; IF(LEFT(resources!BI32, 6) = "BONUS_", CHAR(9) &amp; "BonusType=" &amp; resources!BI32 &amp; CHAR(10), "")
&amp; IF('goody huts'!BI32, "	ImprovementType=IMPROVEMENT_GOODY_HUT" &amp; CHAR(10), "")
&amp; IF(ISBLANK(OFFSET('rivers (2)'!$A$1, 2 * (67 - $A34), 2 * BJ$2 + 1)), "", SUBSTITUTE($C$1, "&lt;direc&gt;", RIGHT(OFFSET('rivers (2)'!$A$1, 2 * (67 - $A34), 2 * BJ$2 + 1), 1)))
&amp; IF(ISBLANK(OFFSET('rivers (2)'!$A$1, 2 * (67 - $A34) + 1, 2 * BJ$2)), "", SUBSTITUTE($D$1, "&lt;direc&gt;", RIGHT(OFFSET('rivers (2)'!$A$1, 2 * (67 - $A34) + 1, 2 * BJ$2), 1)))
&amp; IF(ISBLANK('feature type'!BI32), "EndPlot", SUBSTITUTE(SUBSTITUTE(output!$B$1,
                   "f_type", 'feature type'!BI32),
                   "f_var", 'feature variety'!BI32))
&amp; CHAR(10)</f>
        <v xml:space="preserve">BeginPlot
	x=60,y=36
	TerrainType=TERRAIN_OCEAN
	PlotType=3
EndPlot
</v>
      </c>
      <c r="BK34" t="str">
        <f ca="1">SUBSTITUTE(SUBSTITUTE(SUBSTITUTE(SUBSTITUTE($A$1,
"x_coord",BK$2),
"y_coord",$A34),
"t_type",'terrain type'!BJ32),
"p_type", 'plot type'!BJ32)
&amp; IF(LEFT(resources!BJ32, 6) = "BONUS_", CHAR(9) &amp; "BonusType=" &amp; resources!BJ32 &amp; CHAR(10), "")
&amp; IF('goody huts'!BJ32, "	ImprovementType=IMPROVEMENT_GOODY_HUT" &amp; CHAR(10), "")
&amp; IF(ISBLANK(OFFSET('rivers (2)'!$A$1, 2 * (67 - $A34), 2 * BK$2 + 1)), "", SUBSTITUTE($C$1, "&lt;direc&gt;", RIGHT(OFFSET('rivers (2)'!$A$1, 2 * (67 - $A34), 2 * BK$2 + 1), 1)))
&amp; IF(ISBLANK(OFFSET('rivers (2)'!$A$1, 2 * (67 - $A34) + 1, 2 * BK$2)), "", SUBSTITUTE($D$1, "&lt;direc&gt;", RIGHT(OFFSET('rivers (2)'!$A$1, 2 * (67 - $A34) + 1, 2 * BK$2), 1)))
&amp; IF(ISBLANK('feature type'!BJ32), "EndPlot", SUBSTITUTE(SUBSTITUTE(output!$B$1,
                   "f_type", 'feature type'!BJ32),
                   "f_var", 'feature variety'!BJ32))
&amp; CHAR(10)</f>
        <v xml:space="preserve">BeginPlot
	x=61,y=36
	TerrainType=TERRAIN_OCEAN
	PlotType=3
EndPlot
</v>
      </c>
      <c r="BL34" t="str">
        <f ca="1">SUBSTITUTE(SUBSTITUTE(SUBSTITUTE(SUBSTITUTE($A$1,
"x_coord",BL$2),
"y_coord",$A34),
"t_type",'terrain type'!BK32),
"p_type", 'plot type'!BK32)
&amp; IF(LEFT(resources!BK32, 6) = "BONUS_", CHAR(9) &amp; "BonusType=" &amp; resources!BK32 &amp; CHAR(10), "")
&amp; IF('goody huts'!BK32, "	ImprovementType=IMPROVEMENT_GOODY_HUT" &amp; CHAR(10), "")
&amp; IF(ISBLANK(OFFSET('rivers (2)'!$A$1, 2 * (67 - $A34), 2 * BL$2 + 1)), "", SUBSTITUTE($C$1, "&lt;direc&gt;", RIGHT(OFFSET('rivers (2)'!$A$1, 2 * (67 - $A34), 2 * BL$2 + 1), 1)))
&amp; IF(ISBLANK(OFFSET('rivers (2)'!$A$1, 2 * (67 - $A34) + 1, 2 * BL$2)), "", SUBSTITUTE($D$1, "&lt;direc&gt;", RIGHT(OFFSET('rivers (2)'!$A$1, 2 * (67 - $A34) + 1, 2 * BL$2), 1)))
&amp; IF(ISBLANK('feature type'!BK32), "EndPlot", SUBSTITUTE(SUBSTITUTE(output!$B$1,
                   "f_type", 'feature type'!BK32),
                   "f_var", 'feature variety'!BK32))
&amp; CHAR(10)</f>
        <v xml:space="preserve">BeginPlot
	x=62,y=36
	TerrainType=TERRAIN_OCEAN
	PlotType=3
EndPlot
</v>
      </c>
      <c r="BM34" t="str">
        <f ca="1">SUBSTITUTE(SUBSTITUTE(SUBSTITUTE(SUBSTITUTE($A$1,
"x_coord",BM$2),
"y_coord",$A34),
"t_type",'terrain type'!BL32),
"p_type", 'plot type'!BL32)
&amp; IF(LEFT(resources!BL32, 6) = "BONUS_", CHAR(9) &amp; "BonusType=" &amp; resources!BL32 &amp; CHAR(10), "")
&amp; IF('goody huts'!BL32, "	ImprovementType=IMPROVEMENT_GOODY_HUT" &amp; CHAR(10), "")
&amp; IF(ISBLANK(OFFSET('rivers (2)'!$A$1, 2 * (67 - $A34), 2 * BM$2 + 1)), "", SUBSTITUTE($C$1, "&lt;direc&gt;", RIGHT(OFFSET('rivers (2)'!$A$1, 2 * (67 - $A34), 2 * BM$2 + 1), 1)))
&amp; IF(ISBLANK(OFFSET('rivers (2)'!$A$1, 2 * (67 - $A34) + 1, 2 * BM$2)), "", SUBSTITUTE($D$1, "&lt;direc&gt;", RIGHT(OFFSET('rivers (2)'!$A$1, 2 * (67 - $A34) + 1, 2 * BM$2), 1)))
&amp; IF(ISBLANK('feature type'!BL32), "EndPlot", SUBSTITUTE(SUBSTITUTE(output!$B$1,
                   "f_type", 'feature type'!BL32),
                   "f_var", 'feature variety'!BL32))
&amp; CHAR(10)</f>
        <v xml:space="preserve">BeginPlot
	x=63,y=36
	TerrainType=TERRAIN_OCEAN
	PlotType=3
EndPlot
</v>
      </c>
      <c r="BN34" t="str">
        <f ca="1">SUBSTITUTE(SUBSTITUTE(SUBSTITUTE(SUBSTITUTE($A$1,
"x_coord",BN$2),
"y_coord",$A34),
"t_type",'terrain type'!BM32),
"p_type", 'plot type'!BM32)
&amp; IF(LEFT(resources!BM32, 6) = "BONUS_", CHAR(9) &amp; "BonusType=" &amp; resources!BM32 &amp; CHAR(10), "")
&amp; IF('goody huts'!BM32, "	ImprovementType=IMPROVEMENT_GOODY_HUT" &amp; CHAR(10), "")
&amp; IF(ISBLANK(OFFSET('rivers (2)'!$A$1, 2 * (67 - $A34), 2 * BN$2 + 1)), "", SUBSTITUTE($C$1, "&lt;direc&gt;", RIGHT(OFFSET('rivers (2)'!$A$1, 2 * (67 - $A34), 2 * BN$2 + 1), 1)))
&amp; IF(ISBLANK(OFFSET('rivers (2)'!$A$1, 2 * (67 - $A34) + 1, 2 * BN$2)), "", SUBSTITUTE($D$1, "&lt;direc&gt;", RIGHT(OFFSET('rivers (2)'!$A$1, 2 * (67 - $A34) + 1, 2 * BN$2), 1)))
&amp; IF(ISBLANK('feature type'!BM32), "EndPlot", SUBSTITUTE(SUBSTITUTE(output!$B$1,
                   "f_type", 'feature type'!BM32),
                   "f_var", 'feature variety'!BM32))
&amp; CHAR(10)</f>
        <v xml:space="preserve">BeginPlot
	x=64,y=36
	TerrainType=TERRAIN_OCEAN
	PlotType=3
EndPlot
</v>
      </c>
      <c r="BO34" t="str">
        <f ca="1">SUBSTITUTE(SUBSTITUTE(SUBSTITUTE(SUBSTITUTE($A$1,
"x_coord",BO$2),
"y_coord",$A34),
"t_type",'terrain type'!BN32),
"p_type", 'plot type'!BN32)
&amp; IF(LEFT(resources!BN32, 6) = "BONUS_", CHAR(9) &amp; "BonusType=" &amp; resources!BN32 &amp; CHAR(10), "")
&amp; IF('goody huts'!BN32, "	ImprovementType=IMPROVEMENT_GOODY_HUT" &amp; CHAR(10), "")
&amp; IF(ISBLANK(OFFSET('rivers (2)'!$A$1, 2 * (67 - $A34), 2 * BO$2 + 1)), "", SUBSTITUTE($C$1, "&lt;direc&gt;", RIGHT(OFFSET('rivers (2)'!$A$1, 2 * (67 - $A34), 2 * BO$2 + 1), 1)))
&amp; IF(ISBLANK(OFFSET('rivers (2)'!$A$1, 2 * (67 - $A34) + 1, 2 * BO$2)), "", SUBSTITUTE($D$1, "&lt;direc&gt;", RIGHT(OFFSET('rivers (2)'!$A$1, 2 * (67 - $A34) + 1, 2 * BO$2), 1)))
&amp; IF(ISBLANK('feature type'!BN32), "EndPlot", SUBSTITUTE(SUBSTITUTE(output!$B$1,
                   "f_type", 'feature type'!BN32),
                   "f_var", 'feature variety'!BN32))
&amp; CHAR(10)</f>
        <v xml:space="preserve">BeginPlot
	x=65,y=36
	TerrainType=TERRAIN_OCEAN
	PlotType=3
EndPlot
</v>
      </c>
      <c r="BP34" t="str">
        <f ca="1">SUBSTITUTE(SUBSTITUTE(SUBSTITUTE(SUBSTITUTE($A$1,
"x_coord",BP$2),
"y_coord",$A34),
"t_type",'terrain type'!BO32),
"p_type", 'plot type'!BO32)
&amp; IF(LEFT(resources!BO32, 6) = "BONUS_", CHAR(9) &amp; "BonusType=" &amp; resources!BO32 &amp; CHAR(10), "")
&amp; IF('goody huts'!BO32, "	ImprovementType=IMPROVEMENT_GOODY_HUT" &amp; CHAR(10), "")
&amp; IF(ISBLANK(OFFSET('rivers (2)'!$A$1, 2 * (67 - $A34), 2 * BP$2 + 1)), "", SUBSTITUTE($C$1, "&lt;direc&gt;", RIGHT(OFFSET('rivers (2)'!$A$1, 2 * (67 - $A34), 2 * BP$2 + 1), 1)))
&amp; IF(ISBLANK(OFFSET('rivers (2)'!$A$1, 2 * (67 - $A34) + 1, 2 * BP$2)), "", SUBSTITUTE($D$1, "&lt;direc&gt;", RIGHT(OFFSET('rivers (2)'!$A$1, 2 * (67 - $A34) + 1, 2 * BP$2), 1)))
&amp; IF(ISBLANK('feature type'!BO32), "EndPlot", SUBSTITUTE(SUBSTITUTE(output!$B$1,
                   "f_type", 'feature type'!BO32),
                   "f_var", 'feature variety'!BO32))
&amp; CHAR(10)</f>
        <v xml:space="preserve">BeginPlot
	x=66,y=36
	TerrainType=TERRAIN_OCEAN
	PlotType=3
EndPlot
</v>
      </c>
      <c r="BQ34" t="str">
        <f ca="1">SUBSTITUTE(SUBSTITUTE(SUBSTITUTE(SUBSTITUTE($A$1,
"x_coord",BQ$2),
"y_coord",$A34),
"t_type",'terrain type'!BP32),
"p_type", 'plot type'!BP32)
&amp; IF(LEFT(resources!BP32, 6) = "BONUS_", CHAR(9) &amp; "BonusType=" &amp; resources!BP32 &amp; CHAR(10), "")
&amp; IF('goody huts'!BP32, "	ImprovementType=IMPROVEMENT_GOODY_HUT" &amp; CHAR(10), "")
&amp; IF(ISBLANK(OFFSET('rivers (2)'!$A$1, 2 * (67 - $A34), 2 * BQ$2 + 1)), "", SUBSTITUTE($C$1, "&lt;direc&gt;", RIGHT(OFFSET('rivers (2)'!$A$1, 2 * (67 - $A34), 2 * BQ$2 + 1), 1)))
&amp; IF(ISBLANK(OFFSET('rivers (2)'!$A$1, 2 * (67 - $A34) + 1, 2 * BQ$2)), "", SUBSTITUTE($D$1, "&lt;direc&gt;", RIGHT(OFFSET('rivers (2)'!$A$1, 2 * (67 - $A34) + 1, 2 * BQ$2), 1)))
&amp; IF(ISBLANK('feature type'!BP32), "EndPlot", SUBSTITUTE(SUBSTITUTE(output!$B$1,
                   "f_type", 'feature type'!BP32),
                   "f_var", 'feature variety'!BP32))
&amp; CHAR(10)</f>
        <v xml:space="preserve">BeginPlot
	x=67,y=36
	TerrainType=TERRAIN_OCEAN
	PlotType=3
EndPlot
</v>
      </c>
      <c r="BR34" t="str">
        <f ca="1">SUBSTITUTE(SUBSTITUTE(SUBSTITUTE(SUBSTITUTE($A$1,
"x_coord",BR$2),
"y_coord",$A34),
"t_type",'terrain type'!BQ32),
"p_type", 'plot type'!BQ32)
&amp; IF(LEFT(resources!BQ32, 6) = "BONUS_", CHAR(9) &amp; "BonusType=" &amp; resources!BQ32 &amp; CHAR(10), "")
&amp; IF('goody huts'!BQ32, "	ImprovementType=IMPROVEMENT_GOODY_HUT" &amp; CHAR(10), "")
&amp; IF(ISBLANK(OFFSET('rivers (2)'!$A$1, 2 * (67 - $A34), 2 * BR$2 + 1)), "", SUBSTITUTE($C$1, "&lt;direc&gt;", RIGHT(OFFSET('rivers (2)'!$A$1, 2 * (67 - $A34), 2 * BR$2 + 1), 1)))
&amp; IF(ISBLANK(OFFSET('rivers (2)'!$A$1, 2 * (67 - $A34) + 1, 2 * BR$2)), "", SUBSTITUTE($D$1, "&lt;direc&gt;", RIGHT(OFFSET('rivers (2)'!$A$1, 2 * (67 - $A34) + 1, 2 * BR$2), 1)))
&amp; IF(ISBLANK('feature type'!BQ32), "EndPlot", SUBSTITUTE(SUBSTITUTE(output!$B$1,
                   "f_type", 'feature type'!BQ32),
                   "f_var", 'feature variety'!BQ32))
&amp; CHAR(10)</f>
        <v xml:space="preserve">BeginPlot
	x=68,y=36
	TerrainType=TERRAIN_OCEAN
	PlotType=3
EndPlot
</v>
      </c>
      <c r="BS34" t="str">
        <f ca="1">SUBSTITUTE(SUBSTITUTE(SUBSTITUTE(SUBSTITUTE($A$1,
"x_coord",BS$2),
"y_coord",$A34),
"t_type",'terrain type'!BR32),
"p_type", 'plot type'!BR32)
&amp; IF(LEFT(resources!BR32, 6) = "BONUS_", CHAR(9) &amp; "BonusType=" &amp; resources!BR32 &amp; CHAR(10), "")
&amp; IF('goody huts'!BR32, "	ImprovementType=IMPROVEMENT_GOODY_HUT" &amp; CHAR(10), "")
&amp; IF(ISBLANK(OFFSET('rivers (2)'!$A$1, 2 * (67 - $A34), 2 * BS$2 + 1)), "", SUBSTITUTE($C$1, "&lt;direc&gt;", RIGHT(OFFSET('rivers (2)'!$A$1, 2 * (67 - $A34), 2 * BS$2 + 1), 1)))
&amp; IF(ISBLANK(OFFSET('rivers (2)'!$A$1, 2 * (67 - $A34) + 1, 2 * BS$2)), "", SUBSTITUTE($D$1, "&lt;direc&gt;", RIGHT(OFFSET('rivers (2)'!$A$1, 2 * (67 - $A34) + 1, 2 * BS$2), 1)))
&amp; IF(ISBLANK('feature type'!BR32), "EndPlot", SUBSTITUTE(SUBSTITUTE(output!$B$1,
                   "f_type", 'feature type'!BR32),
                   "f_var", 'feature variety'!BR32))
&amp; CHAR(10)</f>
        <v xml:space="preserve">BeginPlot
	x=69,y=36
	TerrainType=TERRAIN_OCEAN
	PlotType=3
EndPlot
</v>
      </c>
      <c r="BT34" t="str">
        <f ca="1">SUBSTITUTE(SUBSTITUTE(SUBSTITUTE(SUBSTITUTE($A$1,
"x_coord",BT$2),
"y_coord",$A34),
"t_type",'terrain type'!BS32),
"p_type", 'plot type'!BS32)
&amp; IF(LEFT(resources!BS32, 6) = "BONUS_", CHAR(9) &amp; "BonusType=" &amp; resources!BS32 &amp; CHAR(10), "")
&amp; IF('goody huts'!BS32, "	ImprovementType=IMPROVEMENT_GOODY_HUT" &amp; CHAR(10), "")
&amp; IF(ISBLANK(OFFSET('rivers (2)'!$A$1, 2 * (67 - $A34), 2 * BT$2 + 1)), "", SUBSTITUTE($C$1, "&lt;direc&gt;", RIGHT(OFFSET('rivers (2)'!$A$1, 2 * (67 - $A34), 2 * BT$2 + 1), 1)))
&amp; IF(ISBLANK(OFFSET('rivers (2)'!$A$1, 2 * (67 - $A34) + 1, 2 * BT$2)), "", SUBSTITUTE($D$1, "&lt;direc&gt;", RIGHT(OFFSET('rivers (2)'!$A$1, 2 * (67 - $A34) + 1, 2 * BT$2), 1)))
&amp; IF(ISBLANK('feature type'!BS32), "EndPlot", SUBSTITUTE(SUBSTITUTE(output!$B$1,
                   "f_type", 'feature type'!BS32),
                   "f_var", 'feature variety'!BS32))
&amp; CHAR(10)</f>
        <v xml:space="preserve">BeginPlot
	x=70,y=36
	TerrainType=TERRAIN_OCEAN
	PlotType=3
EndPlot
</v>
      </c>
      <c r="BU34" t="str">
        <f ca="1">SUBSTITUTE(SUBSTITUTE(SUBSTITUTE(SUBSTITUTE($A$1,
"x_coord",BU$2),
"y_coord",$A34),
"t_type",'terrain type'!BT32),
"p_type", 'plot type'!BT32)
&amp; IF(LEFT(resources!BT32, 6) = "BONUS_", CHAR(9) &amp; "BonusType=" &amp; resources!BT32 &amp; CHAR(10), "")
&amp; IF('goody huts'!BT32, "	ImprovementType=IMPROVEMENT_GOODY_HUT" &amp; CHAR(10), "")
&amp; IF(ISBLANK(OFFSET('rivers (2)'!$A$1, 2 * (67 - $A34), 2 * BU$2 + 1)), "", SUBSTITUTE($C$1, "&lt;direc&gt;", RIGHT(OFFSET('rivers (2)'!$A$1, 2 * (67 - $A34), 2 * BU$2 + 1), 1)))
&amp; IF(ISBLANK(OFFSET('rivers (2)'!$A$1, 2 * (67 - $A34) + 1, 2 * BU$2)), "", SUBSTITUTE($D$1, "&lt;direc&gt;", RIGHT(OFFSET('rivers (2)'!$A$1, 2 * (67 - $A34) + 1, 2 * BU$2), 1)))
&amp; IF(ISBLANK('feature type'!BT32), "EndPlot", SUBSTITUTE(SUBSTITUTE(output!$B$1,
                   "f_type", 'feature type'!BT32),
                   "f_var", 'feature variety'!BT32))
&amp; CHAR(10)</f>
        <v xml:space="preserve">BeginPlot
	x=71,y=36
	TerrainType=TERRAIN_OCEAN
	PlotType=3
EndPlot
</v>
      </c>
      <c r="BV34" t="str">
        <f ca="1">SUBSTITUTE(SUBSTITUTE(SUBSTITUTE(SUBSTITUTE($A$1,
"x_coord",BV$2),
"y_coord",$A34),
"t_type",'terrain type'!BU32),
"p_type", 'plot type'!BU32)
&amp; IF(LEFT(resources!BU32, 6) = "BONUS_", CHAR(9) &amp; "BonusType=" &amp; resources!BU32 &amp; CHAR(10), "")
&amp; IF('goody huts'!BU32, "	ImprovementType=IMPROVEMENT_GOODY_HUT" &amp; CHAR(10), "")
&amp; IF(ISBLANK(OFFSET('rivers (2)'!$A$1, 2 * (67 - $A34), 2 * BV$2 + 1)), "", SUBSTITUTE($C$1, "&lt;direc&gt;", RIGHT(OFFSET('rivers (2)'!$A$1, 2 * (67 - $A34), 2 * BV$2 + 1), 1)))
&amp; IF(ISBLANK(OFFSET('rivers (2)'!$A$1, 2 * (67 - $A34) + 1, 2 * BV$2)), "", SUBSTITUTE($D$1, "&lt;direc&gt;", RIGHT(OFFSET('rivers (2)'!$A$1, 2 * (67 - $A34) + 1, 2 * BV$2), 1)))
&amp; IF(ISBLANK('feature type'!BU32), "EndPlot", SUBSTITUTE(SUBSTITUTE(output!$B$1,
                   "f_type", 'feature type'!BU32),
                   "f_var", 'feature variety'!BU32))
&amp; CHAR(10)</f>
        <v xml:space="preserve">BeginPlot
	x=72,y=36
	TerrainType=TERRAIN_OCEAN
	PlotType=3
EndPlot
</v>
      </c>
      <c r="BW34" t="str">
        <f ca="1">SUBSTITUTE(SUBSTITUTE(SUBSTITUTE(SUBSTITUTE($A$1,
"x_coord",BW$2),
"y_coord",$A34),
"t_type",'terrain type'!BV32),
"p_type", 'plot type'!BV32)
&amp; IF(LEFT(resources!BV32, 6) = "BONUS_", CHAR(9) &amp; "BonusType=" &amp; resources!BV32 &amp; CHAR(10), "")
&amp; IF('goody huts'!BV32, "	ImprovementType=IMPROVEMENT_GOODY_HUT" &amp; CHAR(10), "")
&amp; IF(ISBLANK(OFFSET('rivers (2)'!$A$1, 2 * (67 - $A34), 2 * BW$2 + 1)), "", SUBSTITUTE($C$1, "&lt;direc&gt;", RIGHT(OFFSET('rivers (2)'!$A$1, 2 * (67 - $A34), 2 * BW$2 + 1), 1)))
&amp; IF(ISBLANK(OFFSET('rivers (2)'!$A$1, 2 * (67 - $A34) + 1, 2 * BW$2)), "", SUBSTITUTE($D$1, "&lt;direc&gt;", RIGHT(OFFSET('rivers (2)'!$A$1, 2 * (67 - $A34) + 1, 2 * BW$2), 1)))
&amp; IF(ISBLANK('feature type'!BV32), "EndPlot", SUBSTITUTE(SUBSTITUTE(output!$B$1,
                   "f_type", 'feature type'!BV32),
                   "f_var", 'feature variety'!BV32))
&amp; CHAR(10)</f>
        <v xml:space="preserve">BeginPlot
	x=73,y=36
	TerrainType=TERRAIN_PLAINS
	PlotType=1
	FeatureType=FEATURE_FOREST, FeatureVariety=0
EndPlot
</v>
      </c>
      <c r="BX34" t="str">
        <f ca="1">SUBSTITUTE(SUBSTITUTE(SUBSTITUTE(SUBSTITUTE($A$1,
"x_coord",BX$2),
"y_coord",$A34),
"t_type",'terrain type'!BW32),
"p_type", 'plot type'!BW32)
&amp; IF(LEFT(resources!BW32, 6) = "BONUS_", CHAR(9) &amp; "BonusType=" &amp; resources!BW32 &amp; CHAR(10), "")
&amp; IF('goody huts'!BW32, "	ImprovementType=IMPROVEMENT_GOODY_HUT" &amp; CHAR(10), "")
&amp; IF(ISBLANK(OFFSET('rivers (2)'!$A$1, 2 * (67 - $A34), 2 * BX$2 + 1)), "", SUBSTITUTE($C$1, "&lt;direc&gt;", RIGHT(OFFSET('rivers (2)'!$A$1, 2 * (67 - $A34), 2 * BX$2 + 1), 1)))
&amp; IF(ISBLANK(OFFSET('rivers (2)'!$A$1, 2 * (67 - $A34) + 1, 2 * BX$2)), "", SUBSTITUTE($D$1, "&lt;direc&gt;", RIGHT(OFFSET('rivers (2)'!$A$1, 2 * (67 - $A34) + 1, 2 * BX$2), 1)))
&amp; IF(ISBLANK('feature type'!BW32), "EndPlot", SUBSTITUTE(SUBSTITUTE(output!$B$1,
                   "f_type", 'feature type'!BW32),
                   "f_var", 'feature variety'!BW32))
&amp; CHAR(10)</f>
        <v xml:space="preserve">BeginPlot
	x=74,y=36
	TerrainType=TERRAIN_PLAINS
	PlotType=1
	FeatureType=FEATURE_FOREST, FeatureVariety=0
EndPlot
</v>
      </c>
      <c r="BY34" t="str">
        <f ca="1">SUBSTITUTE(SUBSTITUTE(SUBSTITUTE(SUBSTITUTE($A$1,
"x_coord",BY$2),
"y_coord",$A34),
"t_type",'terrain type'!BX32),
"p_type", 'plot type'!BX32)
&amp; IF(LEFT(resources!BX32, 6) = "BONUS_", CHAR(9) &amp; "BonusType=" &amp; resources!BX32 &amp; CHAR(10), "")
&amp; IF('goody huts'!BX32, "	ImprovementType=IMPROVEMENT_GOODY_HUT" &amp; CHAR(10), "")
&amp; IF(ISBLANK(OFFSET('rivers (2)'!$A$1, 2 * (67 - $A34), 2 * BY$2 + 1)), "", SUBSTITUTE($C$1, "&lt;direc&gt;", RIGHT(OFFSET('rivers (2)'!$A$1, 2 * (67 - $A34), 2 * BY$2 + 1), 1)))
&amp; IF(ISBLANK(OFFSET('rivers (2)'!$A$1, 2 * (67 - $A34) + 1, 2 * BY$2)), "", SUBSTITUTE($D$1, "&lt;direc&gt;", RIGHT(OFFSET('rivers (2)'!$A$1, 2 * (67 - $A34) + 1, 2 * BY$2), 1)))
&amp; IF(ISBLANK('feature type'!BX32), "EndPlot", SUBSTITUTE(SUBSTITUTE(output!$B$1,
                   "f_type", 'feature type'!BX32),
                   "f_var", 'feature variety'!BX32))
&amp; CHAR(10)</f>
        <v xml:space="preserve">BeginPlot
	x=75,y=36
	TerrainType=TERRAIN_PLAINS
	PlotType=1
	FeatureType=FEATURE_FOREST, FeatureVariety=0
EndPlot
</v>
      </c>
      <c r="BZ34" t="str">
        <f ca="1">SUBSTITUTE(SUBSTITUTE(SUBSTITUTE(SUBSTITUTE($A$1,
"x_coord",BZ$2),
"y_coord",$A34),
"t_type",'terrain type'!BY32),
"p_type", 'plot type'!BY32)
&amp; IF(LEFT(resources!BY32, 6) = "BONUS_", CHAR(9) &amp; "BonusType=" &amp; resources!BY32 &amp; CHAR(10), "")
&amp; IF('goody huts'!BY32, "	ImprovementType=IMPROVEMENT_GOODY_HUT" &amp; CHAR(10), "")
&amp; IF(ISBLANK(OFFSET('rivers (2)'!$A$1, 2 * (67 - $A34), 2 * BZ$2 + 1)), "", SUBSTITUTE($C$1, "&lt;direc&gt;", RIGHT(OFFSET('rivers (2)'!$A$1, 2 * (67 - $A34), 2 * BZ$2 + 1), 1)))
&amp; IF(ISBLANK(OFFSET('rivers (2)'!$A$1, 2 * (67 - $A34) + 1, 2 * BZ$2)), "", SUBSTITUTE($D$1, "&lt;direc&gt;", RIGHT(OFFSET('rivers (2)'!$A$1, 2 * (67 - $A34) + 1, 2 * BZ$2), 1)))
&amp; IF(ISBLANK('feature type'!BY32), "EndPlot", SUBSTITUTE(SUBSTITUTE(output!$B$1,
                   "f_type", 'feature type'!BY32),
                   "f_var", 'feature variety'!BY32))
&amp; CHAR(10)</f>
        <v xml:space="preserve">BeginPlot
	x=76,y=36
	TerrainType=TERRAIN_OCEAN
	PlotType=3
EndPlot
</v>
      </c>
      <c r="CA34" t="str">
        <f ca="1">SUBSTITUTE(SUBSTITUTE(SUBSTITUTE(SUBSTITUTE($A$1,
"x_coord",CA$2),
"y_coord",$A34),
"t_type",'terrain type'!BZ32),
"p_type", 'plot type'!BZ32)
&amp; IF(LEFT(resources!BZ32, 6) = "BONUS_", CHAR(9) &amp; "BonusType=" &amp; resources!BZ32 &amp; CHAR(10), "")
&amp; IF('goody huts'!BZ32, "	ImprovementType=IMPROVEMENT_GOODY_HUT" &amp; CHAR(10), "")
&amp; IF(ISBLANK(OFFSET('rivers (2)'!$A$1, 2 * (67 - $A34), 2 * CA$2 + 1)), "", SUBSTITUTE($C$1, "&lt;direc&gt;", RIGHT(OFFSET('rivers (2)'!$A$1, 2 * (67 - $A34), 2 * CA$2 + 1), 1)))
&amp; IF(ISBLANK(OFFSET('rivers (2)'!$A$1, 2 * (67 - $A34) + 1, 2 * CA$2)), "", SUBSTITUTE($D$1, "&lt;direc&gt;", RIGHT(OFFSET('rivers (2)'!$A$1, 2 * (67 - $A34) + 1, 2 * CA$2), 1)))
&amp; IF(ISBLANK('feature type'!BZ32), "EndPlot", SUBSTITUTE(SUBSTITUTE(output!$B$1,
                   "f_type", 'feature type'!BZ32),
                   "f_var", 'feature variety'!BZ32))
&amp; CHAR(10)</f>
        <v xml:space="preserve">BeginPlot
	x=77,y=36
	TerrainType=TERRAIN_OCEAN
	PlotType=3
EndPlot
</v>
      </c>
      <c r="CB34" t="str">
        <f ca="1">SUBSTITUTE(SUBSTITUTE(SUBSTITUTE(SUBSTITUTE($A$1,
"x_coord",CB$2),
"y_coord",$A34),
"t_type",'terrain type'!CA32),
"p_type", 'plot type'!CA32)
&amp; IF(LEFT(resources!CA32, 6) = "BONUS_", CHAR(9) &amp; "BonusType=" &amp; resources!CA32 &amp; CHAR(10), "")
&amp; IF('goody huts'!CA32, "	ImprovementType=IMPROVEMENT_GOODY_HUT" &amp; CHAR(10), "")
&amp; IF(ISBLANK(OFFSET('rivers (2)'!$A$1, 2 * (67 - $A34), 2 * CB$2 + 1)), "", SUBSTITUTE($C$1, "&lt;direc&gt;", RIGHT(OFFSET('rivers (2)'!$A$1, 2 * (67 - $A34), 2 * CB$2 + 1), 1)))
&amp; IF(ISBLANK(OFFSET('rivers (2)'!$A$1, 2 * (67 - $A34) + 1, 2 * CB$2)), "", SUBSTITUTE($D$1, "&lt;direc&gt;", RIGHT(OFFSET('rivers (2)'!$A$1, 2 * (67 - $A34) + 1, 2 * CB$2), 1)))
&amp; IF(ISBLANK('feature type'!CA32), "EndPlot", SUBSTITUTE(SUBSTITUTE(output!$B$1,
                   "f_type", 'feature type'!CA32),
                   "f_var", 'feature variety'!CA32))
&amp; CHAR(10)</f>
        <v xml:space="preserve">BeginPlot
	x=78,y=36
	TerrainType=TERRAIN_OCEAN
	PlotType=3
EndPlot
</v>
      </c>
      <c r="CC34" t="str">
        <f ca="1">SUBSTITUTE(SUBSTITUTE(SUBSTITUTE(SUBSTITUTE($A$1,
"x_coord",CC$2),
"y_coord",$A34),
"t_type",'terrain type'!CB32),
"p_type", 'plot type'!CB32)
&amp; IF(LEFT(resources!CB32, 6) = "BONUS_", CHAR(9) &amp; "BonusType=" &amp; resources!CB32 &amp; CHAR(10), "")
&amp; IF('goody huts'!CB32, "	ImprovementType=IMPROVEMENT_GOODY_HUT" &amp; CHAR(10), "")
&amp; IF(ISBLANK(OFFSET('rivers (2)'!$A$1, 2 * (67 - $A34), 2 * CC$2 + 1)), "", SUBSTITUTE($C$1, "&lt;direc&gt;", RIGHT(OFFSET('rivers (2)'!$A$1, 2 * (67 - $A34), 2 * CC$2 + 1), 1)))
&amp; IF(ISBLANK(OFFSET('rivers (2)'!$A$1, 2 * (67 - $A34) + 1, 2 * CC$2)), "", SUBSTITUTE($D$1, "&lt;direc&gt;", RIGHT(OFFSET('rivers (2)'!$A$1, 2 * (67 - $A34) + 1, 2 * CC$2), 1)))
&amp; IF(ISBLANK('feature type'!CB32), "EndPlot", SUBSTITUTE(SUBSTITUTE(output!$B$1,
                   "f_type", 'feature type'!CB32),
                   "f_var", 'feature variety'!CB32))
&amp; CHAR(10)</f>
        <v xml:space="preserve">BeginPlot
	x=79,y=36
	TerrainType=TERRAIN_OCEAN
	PlotType=3
EndPlot
</v>
      </c>
      <c r="CD34" t="str">
        <f ca="1">SUBSTITUTE(SUBSTITUTE(SUBSTITUTE(SUBSTITUTE($A$1,
"x_coord",CD$2),
"y_coord",$A34),
"t_type",'terrain type'!CC32),
"p_type", 'plot type'!CC32)
&amp; IF(LEFT(resources!CC32, 6) = "BONUS_", CHAR(9) &amp; "BonusType=" &amp; resources!CC32 &amp; CHAR(10), "")
&amp; IF('goody huts'!CC32, "	ImprovementType=IMPROVEMENT_GOODY_HUT" &amp; CHAR(10), "")
&amp; IF(ISBLANK(OFFSET('rivers (2)'!$A$1, 2 * (67 - $A34), 2 * CD$2 + 1)), "", SUBSTITUTE($C$1, "&lt;direc&gt;", RIGHT(OFFSET('rivers (2)'!$A$1, 2 * (67 - $A34), 2 * CD$2 + 1), 1)))
&amp; IF(ISBLANK(OFFSET('rivers (2)'!$A$1, 2 * (67 - $A34) + 1, 2 * CD$2)), "", SUBSTITUTE($D$1, "&lt;direc&gt;", RIGHT(OFFSET('rivers (2)'!$A$1, 2 * (67 - $A34) + 1, 2 * CD$2), 1)))
&amp; IF(ISBLANK('feature type'!CC32), "EndPlot", SUBSTITUTE(SUBSTITUTE(output!$B$1,
                   "f_type", 'feature type'!CC32),
                   "f_var", 'feature variety'!CC32))
&amp; CHAR(10)</f>
        <v xml:space="preserve">BeginPlot
	x=80,y=36
	TerrainType=TERRAIN_OCEAN
	PlotType=3
EndPlot
</v>
      </c>
      <c r="CE34" t="str">
        <f ca="1">SUBSTITUTE(SUBSTITUTE(SUBSTITUTE(SUBSTITUTE($A$1,
"x_coord",CE$2),
"y_coord",$A34),
"t_type",'terrain type'!CD32),
"p_type", 'plot type'!CD32)
&amp; IF(LEFT(resources!CD32, 6) = "BONUS_", CHAR(9) &amp; "BonusType=" &amp; resources!CD32 &amp; CHAR(10), "")
&amp; IF('goody huts'!CD32, "	ImprovementType=IMPROVEMENT_GOODY_HUT" &amp; CHAR(10), "")
&amp; IF(ISBLANK(OFFSET('rivers (2)'!$A$1, 2 * (67 - $A34), 2 * CE$2 + 1)), "", SUBSTITUTE($C$1, "&lt;direc&gt;", RIGHT(OFFSET('rivers (2)'!$A$1, 2 * (67 - $A34), 2 * CE$2 + 1), 1)))
&amp; IF(ISBLANK(OFFSET('rivers (2)'!$A$1, 2 * (67 - $A34) + 1, 2 * CE$2)), "", SUBSTITUTE($D$1, "&lt;direc&gt;", RIGHT(OFFSET('rivers (2)'!$A$1, 2 * (67 - $A34) + 1, 2 * CE$2), 1)))
&amp; IF(ISBLANK('feature type'!CD32), "EndPlot", SUBSTITUTE(SUBSTITUTE(output!$B$1,
                   "f_type", 'feature type'!CD32),
                   "f_var", 'feature variety'!CD32))
&amp; CHAR(10)</f>
        <v xml:space="preserve">BeginPlot
	x=81,y=36
	TerrainType=TERRAIN_OCEAN
	PlotType=3
EndPlot
</v>
      </c>
      <c r="CF34" t="str">
        <f ca="1">SUBSTITUTE(SUBSTITUTE(SUBSTITUTE(SUBSTITUTE($A$1,
"x_coord",CF$2),
"y_coord",$A34),
"t_type",'terrain type'!CE32),
"p_type", 'plot type'!CE32)
&amp; IF(LEFT(resources!CE32, 6) = "BONUS_", CHAR(9) &amp; "BonusType=" &amp; resources!CE32 &amp; CHAR(10), "")
&amp; IF('goody huts'!CE32, "	ImprovementType=IMPROVEMENT_GOODY_HUT" &amp; CHAR(10), "")
&amp; IF(ISBLANK(OFFSET('rivers (2)'!$A$1, 2 * (67 - $A34), 2 * CF$2 + 1)), "", SUBSTITUTE($C$1, "&lt;direc&gt;", RIGHT(OFFSET('rivers (2)'!$A$1, 2 * (67 - $A34), 2 * CF$2 + 1), 1)))
&amp; IF(ISBLANK(OFFSET('rivers (2)'!$A$1, 2 * (67 - $A34) + 1, 2 * CF$2)), "", SUBSTITUTE($D$1, "&lt;direc&gt;", RIGHT(OFFSET('rivers (2)'!$A$1, 2 * (67 - $A34) + 1, 2 * CF$2), 1)))
&amp; IF(ISBLANK('feature type'!CE32), "EndPlot", SUBSTITUTE(SUBSTITUTE(output!$B$1,
                   "f_type", 'feature type'!CE32),
                   "f_var", 'feature variety'!CE32))
&amp; CHAR(10)</f>
        <v xml:space="preserve">BeginPlot
	x=82,y=36
	TerrainType=TERRAIN_OCEAN
	PlotType=3
EndPlot
</v>
      </c>
      <c r="CG34" t="str">
        <f ca="1">SUBSTITUTE(SUBSTITUTE(SUBSTITUTE(SUBSTITUTE($A$1,
"x_coord",CG$2),
"y_coord",$A34),
"t_type",'terrain type'!CF32),
"p_type", 'plot type'!CF32)
&amp; IF(LEFT(resources!CF32, 6) = "BONUS_", CHAR(9) &amp; "BonusType=" &amp; resources!CF32 &amp; CHAR(10), "")
&amp; IF('goody huts'!CF32, "	ImprovementType=IMPROVEMENT_GOODY_HUT" &amp; CHAR(10), "")
&amp; IF(ISBLANK(OFFSET('rivers (2)'!$A$1, 2 * (67 - $A34), 2 * CG$2 + 1)), "", SUBSTITUTE($C$1, "&lt;direc&gt;", RIGHT(OFFSET('rivers (2)'!$A$1, 2 * (67 - $A34), 2 * CG$2 + 1), 1)))
&amp; IF(ISBLANK(OFFSET('rivers (2)'!$A$1, 2 * (67 - $A34) + 1, 2 * CG$2)), "", SUBSTITUTE($D$1, "&lt;direc&gt;", RIGHT(OFFSET('rivers (2)'!$A$1, 2 * (67 - $A34) + 1, 2 * CG$2), 1)))
&amp; IF(ISBLANK('feature type'!CF32), "EndPlot", SUBSTITUTE(SUBSTITUTE(output!$B$1,
                   "f_type", 'feature type'!CF32),
                   "f_var", 'feature variety'!CF32))
&amp; CHAR(10)</f>
        <v xml:space="preserve">BeginPlot
	x=83,y=36
	TerrainType=TERRAIN_OCEAN
	PlotType=3
EndPlot
</v>
      </c>
      <c r="CH34" t="str">
        <f ca="1">SUBSTITUTE(SUBSTITUTE(SUBSTITUTE(SUBSTITUTE($A$1,
"x_coord",CH$2),
"y_coord",$A34),
"t_type",'terrain type'!CG32),
"p_type", 'plot type'!CG32)
&amp; IF(LEFT(resources!CG32, 6) = "BONUS_", CHAR(9) &amp; "BonusType=" &amp; resources!CG32 &amp; CHAR(10), "")
&amp; IF('goody huts'!CG32, "	ImprovementType=IMPROVEMENT_GOODY_HUT" &amp; CHAR(10), "")
&amp; IF(ISBLANK(OFFSET('rivers (2)'!$A$1, 2 * (67 - $A34), 2 * CH$2 + 1)), "", SUBSTITUTE($C$1, "&lt;direc&gt;", RIGHT(OFFSET('rivers (2)'!$A$1, 2 * (67 - $A34), 2 * CH$2 + 1), 1)))
&amp; IF(ISBLANK(OFFSET('rivers (2)'!$A$1, 2 * (67 - $A34) + 1, 2 * CH$2)), "", SUBSTITUTE($D$1, "&lt;direc&gt;", RIGHT(OFFSET('rivers (2)'!$A$1, 2 * (67 - $A34) + 1, 2 * CH$2), 1)))
&amp; IF(ISBLANK('feature type'!CG32), "EndPlot", SUBSTITUTE(SUBSTITUTE(output!$B$1,
                   "f_type", 'feature type'!CG32),
                   "f_var", 'feature variety'!CG32))
&amp; CHAR(10)</f>
        <v xml:space="preserve">BeginPlot
	x=84,y=36
	TerrainType=TERRAIN_OCEAN
	PlotType=3
EndPlot
</v>
      </c>
      <c r="CI34" t="str">
        <f ca="1">SUBSTITUTE(SUBSTITUTE(SUBSTITUTE(SUBSTITUTE($A$1,
"x_coord",CI$2),
"y_coord",$A34),
"t_type",'terrain type'!CH32),
"p_type", 'plot type'!CH32)
&amp; IF(LEFT(resources!CH32, 6) = "BONUS_", CHAR(9) &amp; "BonusType=" &amp; resources!CH32 &amp; CHAR(10), "")
&amp; IF('goody huts'!CH32, "	ImprovementType=IMPROVEMENT_GOODY_HUT" &amp; CHAR(10), "")
&amp; IF(ISBLANK(OFFSET('rivers (2)'!$A$1, 2 * (67 - $A34), 2 * CI$2 + 1)), "", SUBSTITUTE($C$1, "&lt;direc&gt;", RIGHT(OFFSET('rivers (2)'!$A$1, 2 * (67 - $A34), 2 * CI$2 + 1), 1)))
&amp; IF(ISBLANK(OFFSET('rivers (2)'!$A$1, 2 * (67 - $A34) + 1, 2 * CI$2)), "", SUBSTITUTE($D$1, "&lt;direc&gt;", RIGHT(OFFSET('rivers (2)'!$A$1, 2 * (67 - $A34) + 1, 2 * CI$2), 1)))
&amp; IF(ISBLANK('feature type'!CH32), "EndPlot", SUBSTITUTE(SUBSTITUTE(output!$B$1,
                   "f_type", 'feature type'!CH32),
                   "f_var", 'feature variety'!CH32))
&amp; CHAR(10)</f>
        <v xml:space="preserve">BeginPlot
	x=85,y=36
	TerrainType=TERRAIN_OCEAN
	PlotType=3
EndPlot
</v>
      </c>
      <c r="CJ34" t="str">
        <f ca="1">SUBSTITUTE(SUBSTITUTE(SUBSTITUTE(SUBSTITUTE($A$1,
"x_coord",CJ$2),
"y_coord",$A34),
"t_type",'terrain type'!CI32),
"p_type", 'plot type'!CI32)
&amp; IF(LEFT(resources!CI32, 6) = "BONUS_", CHAR(9) &amp; "BonusType=" &amp; resources!CI32 &amp; CHAR(10), "")
&amp; IF('goody huts'!CI32, "	ImprovementType=IMPROVEMENT_GOODY_HUT" &amp; CHAR(10), "")
&amp; IF(ISBLANK(OFFSET('rivers (2)'!$A$1, 2 * (67 - $A34), 2 * CJ$2 + 1)), "", SUBSTITUTE($C$1, "&lt;direc&gt;", RIGHT(OFFSET('rivers (2)'!$A$1, 2 * (67 - $A34), 2 * CJ$2 + 1), 1)))
&amp; IF(ISBLANK(OFFSET('rivers (2)'!$A$1, 2 * (67 - $A34) + 1, 2 * CJ$2)), "", SUBSTITUTE($D$1, "&lt;direc&gt;", RIGHT(OFFSET('rivers (2)'!$A$1, 2 * (67 - $A34) + 1, 2 * CJ$2), 1)))
&amp; IF(ISBLANK('feature type'!CI32), "EndPlot", SUBSTITUTE(SUBSTITUTE(output!$B$1,
                   "f_type", 'feature type'!CI32),
                   "f_var", 'feature variety'!CI32))
&amp; CHAR(10)</f>
        <v xml:space="preserve">BeginPlot
	x=86,y=36
	TerrainType=TERRAIN_OCEAN
	PlotType=3
EndPlot
</v>
      </c>
      <c r="CK34" t="str">
        <f ca="1">SUBSTITUTE(SUBSTITUTE(SUBSTITUTE(SUBSTITUTE($A$1,
"x_coord",CK$2),
"y_coord",$A34),
"t_type",'terrain type'!CJ32),
"p_type", 'plot type'!CJ32)
&amp; IF(LEFT(resources!CJ32, 6) = "BONUS_", CHAR(9) &amp; "BonusType=" &amp; resources!CJ32 &amp; CHAR(10), "")
&amp; IF('goody huts'!CJ32, "	ImprovementType=IMPROVEMENT_GOODY_HUT" &amp; CHAR(10), "")
&amp; IF(ISBLANK(OFFSET('rivers (2)'!$A$1, 2 * (67 - $A34), 2 * CK$2 + 1)), "", SUBSTITUTE($C$1, "&lt;direc&gt;", RIGHT(OFFSET('rivers (2)'!$A$1, 2 * (67 - $A34), 2 * CK$2 + 1), 1)))
&amp; IF(ISBLANK(OFFSET('rivers (2)'!$A$1, 2 * (67 - $A34) + 1, 2 * CK$2)), "", SUBSTITUTE($D$1, "&lt;direc&gt;", RIGHT(OFFSET('rivers (2)'!$A$1, 2 * (67 - $A34) + 1, 2 * CK$2), 1)))
&amp; IF(ISBLANK('feature type'!CJ32), "EndPlot", SUBSTITUTE(SUBSTITUTE(output!$B$1,
                   "f_type", 'feature type'!CJ32),
                   "f_var", 'feature variety'!CJ32))
&amp; CHAR(10)</f>
        <v xml:space="preserve">BeginPlot
	x=87,y=36
	TerrainType=TERRAIN_OCEAN
	PlotType=3
EndPlot
</v>
      </c>
      <c r="CL34" t="str">
        <f ca="1">SUBSTITUTE(SUBSTITUTE(SUBSTITUTE(SUBSTITUTE($A$1,
"x_coord",CL$2),
"y_coord",$A34),
"t_type",'terrain type'!CK32),
"p_type", 'plot type'!CK32)
&amp; IF(LEFT(resources!CK32, 6) = "BONUS_", CHAR(9) &amp; "BonusType=" &amp; resources!CK32 &amp; CHAR(10), "")
&amp; IF('goody huts'!CK32, "	ImprovementType=IMPROVEMENT_GOODY_HUT" &amp; CHAR(10), "")
&amp; IF(ISBLANK(OFFSET('rivers (2)'!$A$1, 2 * (67 - $A34), 2 * CL$2 + 1)), "", SUBSTITUTE($C$1, "&lt;direc&gt;", RIGHT(OFFSET('rivers (2)'!$A$1, 2 * (67 - $A34), 2 * CL$2 + 1), 1)))
&amp; IF(ISBLANK(OFFSET('rivers (2)'!$A$1, 2 * (67 - $A34) + 1, 2 * CL$2)), "", SUBSTITUTE($D$1, "&lt;direc&gt;", RIGHT(OFFSET('rivers (2)'!$A$1, 2 * (67 - $A34) + 1, 2 * CL$2), 1)))
&amp; IF(ISBLANK('feature type'!CK32), "EndPlot", SUBSTITUTE(SUBSTITUTE(output!$B$1,
                   "f_type", 'feature type'!CK32),
                   "f_var", 'feature variety'!CK32))
&amp; CHAR(10)</f>
        <v xml:space="preserve">BeginPlot
	x=88,y=36
	TerrainType=TERRAIN_OCEAN
	PlotType=3
EndPlot
</v>
      </c>
      <c r="CM34" t="str">
        <f ca="1">SUBSTITUTE(SUBSTITUTE(SUBSTITUTE(SUBSTITUTE($A$1,
"x_coord",CM$2),
"y_coord",$A34),
"t_type",'terrain type'!CL32),
"p_type", 'plot type'!CL32)
&amp; IF(LEFT(resources!CL32, 6) = "BONUS_", CHAR(9) &amp; "BonusType=" &amp; resources!CL32 &amp; CHAR(10), "")
&amp; IF('goody huts'!CL32, "	ImprovementType=IMPROVEMENT_GOODY_HUT" &amp; CHAR(10), "")
&amp; IF(ISBLANK(OFFSET('rivers (2)'!$A$1, 2 * (67 - $A34), 2 * CM$2 + 1)), "", SUBSTITUTE($C$1, "&lt;direc&gt;", RIGHT(OFFSET('rivers (2)'!$A$1, 2 * (67 - $A34), 2 * CM$2 + 1), 1)))
&amp; IF(ISBLANK(OFFSET('rivers (2)'!$A$1, 2 * (67 - $A34) + 1, 2 * CM$2)), "", SUBSTITUTE($D$1, "&lt;direc&gt;", RIGHT(OFFSET('rivers (2)'!$A$1, 2 * (67 - $A34) + 1, 2 * CM$2), 1)))
&amp; IF(ISBLANK('feature type'!CL32), "EndPlot", SUBSTITUTE(SUBSTITUTE(output!$B$1,
                   "f_type", 'feature type'!CL32),
                   "f_var", 'feature variety'!CL32))
&amp; CHAR(10)</f>
        <v xml:space="preserve">BeginPlot
	x=89,y=36
	TerrainType=TERRAIN_OCEAN
	PlotType=3
EndPlot
</v>
      </c>
      <c r="CN34" t="str">
        <f ca="1">SUBSTITUTE(SUBSTITUTE(SUBSTITUTE(SUBSTITUTE($A$1,
"x_coord",CN$2),
"y_coord",$A34),
"t_type",'terrain type'!CM32),
"p_type", 'plot type'!CM32)
&amp; IF(LEFT(resources!CM32, 6) = "BONUS_", CHAR(9) &amp; "BonusType=" &amp; resources!CM32 &amp; CHAR(10), "")
&amp; IF('goody huts'!CM32, "	ImprovementType=IMPROVEMENT_GOODY_HUT" &amp; CHAR(10), "")
&amp; IF(ISBLANK(OFFSET('rivers (2)'!$A$1, 2 * (67 - $A34), 2 * CN$2 + 1)), "", SUBSTITUTE($C$1, "&lt;direc&gt;", RIGHT(OFFSET('rivers (2)'!$A$1, 2 * (67 - $A34), 2 * CN$2 + 1), 1)))
&amp; IF(ISBLANK(OFFSET('rivers (2)'!$A$1, 2 * (67 - $A34) + 1, 2 * CN$2)), "", SUBSTITUTE($D$1, "&lt;direc&gt;", RIGHT(OFFSET('rivers (2)'!$A$1, 2 * (67 - $A34) + 1, 2 * CN$2), 1)))
&amp; IF(ISBLANK('feature type'!CM32), "EndPlot", SUBSTITUTE(SUBSTITUTE(output!$B$1,
                   "f_type", 'feature type'!CM32),
                   "f_var", 'feature variety'!CM32))
&amp; CHAR(10)</f>
        <v xml:space="preserve">BeginPlot
	x=90,y=36
	TerrainType=TERRAIN_OCEAN
	PlotType=3
EndPlot
</v>
      </c>
      <c r="CO34" t="str">
        <f ca="1">SUBSTITUTE(SUBSTITUTE(SUBSTITUTE(SUBSTITUTE($A$1,
"x_coord",CO$2),
"y_coord",$A34),
"t_type",'terrain type'!CN32),
"p_type", 'plot type'!CN32)
&amp; IF(LEFT(resources!CN32, 6) = "BONUS_", CHAR(9) &amp; "BonusType=" &amp; resources!CN32 &amp; CHAR(10), "")
&amp; IF('goody huts'!CN32, "	ImprovementType=IMPROVEMENT_GOODY_HUT" &amp; CHAR(10), "")
&amp; IF(ISBLANK(OFFSET('rivers (2)'!$A$1, 2 * (67 - $A34), 2 * CO$2 + 1)), "", SUBSTITUTE($C$1, "&lt;direc&gt;", RIGHT(OFFSET('rivers (2)'!$A$1, 2 * (67 - $A34), 2 * CO$2 + 1), 1)))
&amp; IF(ISBLANK(OFFSET('rivers (2)'!$A$1, 2 * (67 - $A34) + 1, 2 * CO$2)), "", SUBSTITUTE($D$1, "&lt;direc&gt;", RIGHT(OFFSET('rivers (2)'!$A$1, 2 * (67 - $A34) + 1, 2 * CO$2), 1)))
&amp; IF(ISBLANK('feature type'!CN32), "EndPlot", SUBSTITUTE(SUBSTITUTE(output!$B$1,
                   "f_type", 'feature type'!CN32),
                   "f_var", 'feature variety'!CN32))
&amp; CHAR(10)</f>
        <v xml:space="preserve">BeginPlot
	x=91,y=36
	TerrainType=TERRAIN_OCEAN
	PlotType=3
EndPlot
</v>
      </c>
      <c r="CP34" t="str">
        <f ca="1">SUBSTITUTE(SUBSTITUTE(SUBSTITUTE(SUBSTITUTE($A$1,
"x_coord",CP$2),
"y_coord",$A34),
"t_type",'terrain type'!CO32),
"p_type", 'plot type'!CO32)
&amp; IF(LEFT(resources!CO32, 6) = "BONUS_", CHAR(9) &amp; "BonusType=" &amp; resources!CO32 &amp; CHAR(10), "")
&amp; IF('goody huts'!CO32, "	ImprovementType=IMPROVEMENT_GOODY_HUT" &amp; CHAR(10), "")
&amp; IF(ISBLANK(OFFSET('rivers (2)'!$A$1, 2 * (67 - $A34), 2 * CP$2 + 1)), "", SUBSTITUTE($C$1, "&lt;direc&gt;", RIGHT(OFFSET('rivers (2)'!$A$1, 2 * (67 - $A34), 2 * CP$2 + 1), 1)))
&amp; IF(ISBLANK(OFFSET('rivers (2)'!$A$1, 2 * (67 - $A34) + 1, 2 * CP$2)), "", SUBSTITUTE($D$1, "&lt;direc&gt;", RIGHT(OFFSET('rivers (2)'!$A$1, 2 * (67 - $A34) + 1, 2 * CP$2), 1)))
&amp; IF(ISBLANK('feature type'!CO32), "EndPlot", SUBSTITUTE(SUBSTITUTE(output!$B$1,
                   "f_type", 'feature type'!CO32),
                   "f_var", 'feature variety'!CO32))
&amp; CHAR(10)</f>
        <v xml:space="preserve">BeginPlot
	x=92,y=36
	TerrainType=TERRAIN_OCEAN
	PlotType=3
EndPlot
</v>
      </c>
      <c r="CQ34" t="str">
        <f ca="1">SUBSTITUTE(SUBSTITUTE(SUBSTITUTE(SUBSTITUTE($A$1,
"x_coord",CQ$2),
"y_coord",$A34),
"t_type",'terrain type'!CP32),
"p_type", 'plot type'!CP32)
&amp; IF(LEFT(resources!CP32, 6) = "BONUS_", CHAR(9) &amp; "BonusType=" &amp; resources!CP32 &amp; CHAR(10), "")
&amp; IF('goody huts'!CP32, "	ImprovementType=IMPROVEMENT_GOODY_HUT" &amp; CHAR(10), "")
&amp; IF(ISBLANK(OFFSET('rivers (2)'!$A$1, 2 * (67 - $A34), 2 * CQ$2 + 1)), "", SUBSTITUTE($C$1, "&lt;direc&gt;", RIGHT(OFFSET('rivers (2)'!$A$1, 2 * (67 - $A34), 2 * CQ$2 + 1), 1)))
&amp; IF(ISBLANK(OFFSET('rivers (2)'!$A$1, 2 * (67 - $A34) + 1, 2 * CQ$2)), "", SUBSTITUTE($D$1, "&lt;direc&gt;", RIGHT(OFFSET('rivers (2)'!$A$1, 2 * (67 - $A34) + 1, 2 * CQ$2), 1)))
&amp; IF(ISBLANK('feature type'!CP32), "EndPlot", SUBSTITUTE(SUBSTITUTE(output!$B$1,
                   "f_type", 'feature type'!CP32),
                   "f_var", 'feature variety'!CP32))
&amp; CHAR(10)</f>
        <v xml:space="preserve">BeginPlot
	x=93,y=36
	TerrainType=TERRAIN_OCEAN
	PlotType=3
EndPlot
</v>
      </c>
      <c r="CR34" t="str">
        <f ca="1">SUBSTITUTE(SUBSTITUTE(SUBSTITUTE(SUBSTITUTE($A$1,
"x_coord",CR$2),
"y_coord",$A34),
"t_type",'terrain type'!CQ32),
"p_type", 'plot type'!CQ32)
&amp; IF(LEFT(resources!CQ32, 6) = "BONUS_", CHAR(9) &amp; "BonusType=" &amp; resources!CQ32 &amp; CHAR(10), "")
&amp; IF('goody huts'!CQ32, "	ImprovementType=IMPROVEMENT_GOODY_HUT" &amp; CHAR(10), "")
&amp; IF(ISBLANK(OFFSET('rivers (2)'!$A$1, 2 * (67 - $A34), 2 * CR$2 + 1)), "", SUBSTITUTE($C$1, "&lt;direc&gt;", RIGHT(OFFSET('rivers (2)'!$A$1, 2 * (67 - $A34), 2 * CR$2 + 1), 1)))
&amp; IF(ISBLANK(OFFSET('rivers (2)'!$A$1, 2 * (67 - $A34) + 1, 2 * CR$2)), "", SUBSTITUTE($D$1, "&lt;direc&gt;", RIGHT(OFFSET('rivers (2)'!$A$1, 2 * (67 - $A34) + 1, 2 * CR$2), 1)))
&amp; IF(ISBLANK('feature type'!CQ32), "EndPlot", SUBSTITUTE(SUBSTITUTE(output!$B$1,
                   "f_type", 'feature type'!CQ32),
                   "f_var", 'feature variety'!CQ32))
&amp; CHAR(10)</f>
        <v xml:space="preserve">BeginPlot
	x=94,y=36
	TerrainType=TERRAIN_OCEAN
	PlotType=3
EndPlot
</v>
      </c>
      <c r="CS34" t="str">
        <f ca="1">SUBSTITUTE(SUBSTITUTE(SUBSTITUTE(SUBSTITUTE($A$1,
"x_coord",CS$2),
"y_coord",$A34),
"t_type",'terrain type'!CR32),
"p_type", 'plot type'!CR32)
&amp; IF(LEFT(resources!CR32, 6) = "BONUS_", CHAR(9) &amp; "BonusType=" &amp; resources!CR32 &amp; CHAR(10), "")
&amp; IF('goody huts'!CR32, "	ImprovementType=IMPROVEMENT_GOODY_HUT" &amp; CHAR(10), "")
&amp; IF(ISBLANK(OFFSET('rivers (2)'!$A$1, 2 * (67 - $A34), 2 * CS$2 + 1)), "", SUBSTITUTE($C$1, "&lt;direc&gt;", RIGHT(OFFSET('rivers (2)'!$A$1, 2 * (67 - $A34), 2 * CS$2 + 1), 1)))
&amp; IF(ISBLANK(OFFSET('rivers (2)'!$A$1, 2 * (67 - $A34) + 1, 2 * CS$2)), "", SUBSTITUTE($D$1, "&lt;direc&gt;", RIGHT(OFFSET('rivers (2)'!$A$1, 2 * (67 - $A34) + 1, 2 * CS$2), 1)))
&amp; IF(ISBLANK('feature type'!CR32), "EndPlot", SUBSTITUTE(SUBSTITUTE(output!$B$1,
                   "f_type", 'feature type'!CR32),
                   "f_var", 'feature variety'!CR32))
&amp; CHAR(10)</f>
        <v xml:space="preserve">BeginPlot
	x=95,y=36
	TerrainType=TERRAIN_OCEAN
	PlotType=3
EndPlot
</v>
      </c>
      <c r="CT34" t="str">
        <f ca="1">SUBSTITUTE(SUBSTITUTE(SUBSTITUTE(SUBSTITUTE($A$1,
"x_coord",CT$2),
"y_coord",$A34),
"t_type",'terrain type'!CS32),
"p_type", 'plot type'!CS32)
&amp; IF(LEFT(resources!CS32, 6) = "BONUS_", CHAR(9) &amp; "BonusType=" &amp; resources!CS32 &amp; CHAR(10), "")
&amp; IF('goody huts'!CS32, "	ImprovementType=IMPROVEMENT_GOODY_HUT" &amp; CHAR(10), "")
&amp; IF(ISBLANK(OFFSET('rivers (2)'!$A$1, 2 * (67 - $A34), 2 * CT$2 + 1)), "", SUBSTITUTE($C$1, "&lt;direc&gt;", RIGHT(OFFSET('rivers (2)'!$A$1, 2 * (67 - $A34), 2 * CT$2 + 1), 1)))
&amp; IF(ISBLANK(OFFSET('rivers (2)'!$A$1, 2 * (67 - $A34) + 1, 2 * CT$2)), "", SUBSTITUTE($D$1, "&lt;direc&gt;", RIGHT(OFFSET('rivers (2)'!$A$1, 2 * (67 - $A34) + 1, 2 * CT$2), 1)))
&amp; IF(ISBLANK('feature type'!CS32), "EndPlot", SUBSTITUTE(SUBSTITUTE(output!$B$1,
                   "f_type", 'feature type'!CS32),
                   "f_var", 'feature variety'!CS32))
&amp; CHAR(10)</f>
        <v xml:space="preserve">BeginPlot
	x=96,y=36
	TerrainType=TERRAIN_OCEAN
	PlotType=3
EndPlot
</v>
      </c>
      <c r="CU34" t="str">
        <f ca="1">SUBSTITUTE(SUBSTITUTE(SUBSTITUTE(SUBSTITUTE($A$1,
"x_coord",CU$2),
"y_coord",$A34),
"t_type",'terrain type'!CT32),
"p_type", 'plot type'!CT32)
&amp; IF(LEFT(resources!CT32, 6) = "BONUS_", CHAR(9) &amp; "BonusType=" &amp; resources!CT32 &amp; CHAR(10), "")
&amp; IF('goody huts'!CT32, "	ImprovementType=IMPROVEMENT_GOODY_HUT" &amp; CHAR(10), "")
&amp; IF(ISBLANK(OFFSET('rivers (2)'!$A$1, 2 * (67 - $A34), 2 * CU$2 + 1)), "", SUBSTITUTE($C$1, "&lt;direc&gt;", RIGHT(OFFSET('rivers (2)'!$A$1, 2 * (67 - $A34), 2 * CU$2 + 1), 1)))
&amp; IF(ISBLANK(OFFSET('rivers (2)'!$A$1, 2 * (67 - $A34) + 1, 2 * CU$2)), "", SUBSTITUTE($D$1, "&lt;direc&gt;", RIGHT(OFFSET('rivers (2)'!$A$1, 2 * (67 - $A34) + 1, 2 * CU$2), 1)))
&amp; IF(ISBLANK('feature type'!CT32), "EndPlot", SUBSTITUTE(SUBSTITUTE(output!$B$1,
                   "f_type", 'feature type'!CT32),
                   "f_var", 'feature variety'!CT32))
&amp; CHAR(10)</f>
        <v xml:space="preserve">BeginPlot
	x=97,y=36
	TerrainType=TERRAIN_OCEAN
	PlotType=3
EndPlot
</v>
      </c>
      <c r="CV34" t="str">
        <f ca="1">SUBSTITUTE(SUBSTITUTE(SUBSTITUTE(SUBSTITUTE($A$1,
"x_coord",CV$2),
"y_coord",$A34),
"t_type",'terrain type'!CU32),
"p_type", 'plot type'!CU32)
&amp; IF(LEFT(resources!CU32, 6) = "BONUS_", CHAR(9) &amp; "BonusType=" &amp; resources!CU32 &amp; CHAR(10), "")
&amp; IF('goody huts'!CU32, "	ImprovementType=IMPROVEMENT_GOODY_HUT" &amp; CHAR(10), "")
&amp; IF(ISBLANK(OFFSET('rivers (2)'!$A$1, 2 * (67 - $A34), 2 * CV$2 + 1)), "", SUBSTITUTE($C$1, "&lt;direc&gt;", RIGHT(OFFSET('rivers (2)'!$A$1, 2 * (67 - $A34), 2 * CV$2 + 1), 1)))
&amp; IF(ISBLANK(OFFSET('rivers (2)'!$A$1, 2 * (67 - $A34) + 1, 2 * CV$2)), "", SUBSTITUTE($D$1, "&lt;direc&gt;", RIGHT(OFFSET('rivers (2)'!$A$1, 2 * (67 - $A34) + 1, 2 * CV$2), 1)))
&amp; IF(ISBLANK('feature type'!CU32), "EndPlot", SUBSTITUTE(SUBSTITUTE(output!$B$1,
                   "f_type", 'feature type'!CU32),
                   "f_var", 'feature variety'!CU32))
&amp; CHAR(10)</f>
        <v xml:space="preserve">BeginPlot
	x=98,y=36
	TerrainType=TERRAIN_OCEAN
	PlotType=3
EndPlot
</v>
      </c>
      <c r="CW34" t="str">
        <f ca="1">SUBSTITUTE(SUBSTITUTE(SUBSTITUTE(SUBSTITUTE($A$1,
"x_coord",CW$2),
"y_coord",$A34),
"t_type",'terrain type'!CV32),
"p_type", 'plot type'!CV32)
&amp; IF(LEFT(resources!CV32, 6) = "BONUS_", CHAR(9) &amp; "BonusType=" &amp; resources!CV32 &amp; CHAR(10), "")
&amp; IF('goody huts'!CV32, "	ImprovementType=IMPROVEMENT_GOODY_HUT" &amp; CHAR(10), "")
&amp; IF(ISBLANK(OFFSET('rivers (2)'!$A$1, 2 * (67 - $A34), 2 * CW$2 + 1)), "", SUBSTITUTE($C$1, "&lt;direc&gt;", RIGHT(OFFSET('rivers (2)'!$A$1, 2 * (67 - $A34), 2 * CW$2 + 1), 1)))
&amp; IF(ISBLANK(OFFSET('rivers (2)'!$A$1, 2 * (67 - $A34) + 1, 2 * CW$2)), "", SUBSTITUTE($D$1, "&lt;direc&gt;", RIGHT(OFFSET('rivers (2)'!$A$1, 2 * (67 - $A34) + 1, 2 * CW$2), 1)))
&amp; IF(ISBLANK('feature type'!CV32), "EndPlot", SUBSTITUTE(SUBSTITUTE(output!$B$1,
                   "f_type", 'feature type'!CV32),
                   "f_var", 'feature variety'!CV32))
&amp; CHAR(10)</f>
        <v xml:space="preserve">BeginPlot
	x=99,y=36
	TerrainType=TERRAIN_OCEAN
	PlotType=3
EndPlot
</v>
      </c>
      <c r="CX34" t="str">
        <f ca="1">SUBSTITUTE(SUBSTITUTE(SUBSTITUTE(SUBSTITUTE($A$1,
"x_coord",CX$2),
"y_coord",$A34),
"t_type",'terrain type'!CW32),
"p_type", 'plot type'!CW32)
&amp; IF(LEFT(resources!CW32, 6) = "BONUS_", CHAR(9) &amp; "BonusType=" &amp; resources!CW32 &amp; CHAR(10), "")
&amp; IF('goody huts'!CW32, "	ImprovementType=IMPROVEMENT_GOODY_HUT" &amp; CHAR(10), "")
&amp; IF(ISBLANK(OFFSET('rivers (2)'!$A$1, 2 * (67 - $A34), 2 * CX$2 + 1)), "", SUBSTITUTE($C$1, "&lt;direc&gt;", RIGHT(OFFSET('rivers (2)'!$A$1, 2 * (67 - $A34), 2 * CX$2 + 1), 1)))
&amp; IF(ISBLANK(OFFSET('rivers (2)'!$A$1, 2 * (67 - $A34) + 1, 2 * CX$2)), "", SUBSTITUTE($D$1, "&lt;direc&gt;", RIGHT(OFFSET('rivers (2)'!$A$1, 2 * (67 - $A34) + 1, 2 * CX$2), 1)))
&amp; IF(ISBLANK('feature type'!CW32), "EndPlot", SUBSTITUTE(SUBSTITUTE(output!$B$1,
                   "f_type", 'feature type'!CW32),
                   "f_var", 'feature variety'!CW32))
&amp; CHAR(10)</f>
        <v xml:space="preserve">BeginPlot
	x=100,y=36
	TerrainType=TERRAIN_OCEAN
	PlotType=3
EndPlot
</v>
      </c>
      <c r="CY34" t="str">
        <f ca="1">SUBSTITUTE(SUBSTITUTE(SUBSTITUTE(SUBSTITUTE($A$1,
"x_coord",CY$2),
"y_coord",$A34),
"t_type",'terrain type'!CX32),
"p_type", 'plot type'!CX32)
&amp; IF(LEFT(resources!CX32, 6) = "BONUS_", CHAR(9) &amp; "BonusType=" &amp; resources!CX32 &amp; CHAR(10), "")
&amp; IF('goody huts'!CX32, "	ImprovementType=IMPROVEMENT_GOODY_HUT" &amp; CHAR(10), "")
&amp; IF(ISBLANK(OFFSET('rivers (2)'!$A$1, 2 * (67 - $A34), 2 * CY$2 + 1)), "", SUBSTITUTE($C$1, "&lt;direc&gt;", RIGHT(OFFSET('rivers (2)'!$A$1, 2 * (67 - $A34), 2 * CY$2 + 1), 1)))
&amp; IF(ISBLANK(OFFSET('rivers (2)'!$A$1, 2 * (67 - $A34) + 1, 2 * CY$2)), "", SUBSTITUTE($D$1, "&lt;direc&gt;", RIGHT(OFFSET('rivers (2)'!$A$1, 2 * (67 - $A34) + 1, 2 * CY$2), 1)))
&amp; IF(ISBLANK('feature type'!CX32), "EndPlot", SUBSTITUTE(SUBSTITUTE(output!$B$1,
                   "f_type", 'feature type'!CX32),
                   "f_var", 'feature variety'!CX32))
&amp; CHAR(10)</f>
        <v xml:space="preserve">BeginPlot
	x=101,y=36
	TerrainType=TERRAIN_OCEAN
	PlotType=3
EndPlot
</v>
      </c>
      <c r="CZ34" t="str">
        <f ca="1">SUBSTITUTE(SUBSTITUTE(SUBSTITUTE(SUBSTITUTE($A$1,
"x_coord",CZ$2),
"y_coord",$A34),
"t_type",'terrain type'!CY32),
"p_type", 'plot type'!CY32)
&amp; IF(LEFT(resources!CY32, 6) = "BONUS_", CHAR(9) &amp; "BonusType=" &amp; resources!CY32 &amp; CHAR(10), "")
&amp; IF('goody huts'!CY32, "	ImprovementType=IMPROVEMENT_GOODY_HUT" &amp; CHAR(10), "")
&amp; IF(ISBLANK(OFFSET('rivers (2)'!$A$1, 2 * (67 - $A34), 2 * CZ$2 + 1)), "", SUBSTITUTE($C$1, "&lt;direc&gt;", RIGHT(OFFSET('rivers (2)'!$A$1, 2 * (67 - $A34), 2 * CZ$2 + 1), 1)))
&amp; IF(ISBLANK(OFFSET('rivers (2)'!$A$1, 2 * (67 - $A34) + 1, 2 * CZ$2)), "", SUBSTITUTE($D$1, "&lt;direc&gt;", RIGHT(OFFSET('rivers (2)'!$A$1, 2 * (67 - $A34) + 1, 2 * CZ$2), 1)))
&amp; IF(ISBLANK('feature type'!CY32), "EndPlot", SUBSTITUTE(SUBSTITUTE(output!$B$1,
                   "f_type", 'feature type'!CY32),
                   "f_var", 'feature variety'!CY32))
&amp; CHAR(10)</f>
        <v xml:space="preserve">BeginPlot
	x=102,y=36
	TerrainType=TERRAIN_OCEAN
	PlotType=3
EndPlot
</v>
      </c>
      <c r="DA34" t="str">
        <f ca="1">SUBSTITUTE(SUBSTITUTE(SUBSTITUTE(SUBSTITUTE($A$1,
"x_coord",DA$2),
"y_coord",$A34),
"t_type",'terrain type'!CZ32),
"p_type", 'plot type'!CZ32)
&amp; IF(LEFT(resources!CZ32, 6) = "BONUS_", CHAR(9) &amp; "BonusType=" &amp; resources!CZ32 &amp; CHAR(10), "")
&amp; IF('goody huts'!CZ32, "	ImprovementType=IMPROVEMENT_GOODY_HUT" &amp; CHAR(10), "")
&amp; IF(ISBLANK(OFFSET('rivers (2)'!$A$1, 2 * (67 - $A34), 2 * DA$2 + 1)), "", SUBSTITUTE($C$1, "&lt;direc&gt;", RIGHT(OFFSET('rivers (2)'!$A$1, 2 * (67 - $A34), 2 * DA$2 + 1), 1)))
&amp; IF(ISBLANK(OFFSET('rivers (2)'!$A$1, 2 * (67 - $A34) + 1, 2 * DA$2)), "", SUBSTITUTE($D$1, "&lt;direc&gt;", RIGHT(OFFSET('rivers (2)'!$A$1, 2 * (67 - $A34) + 1, 2 * DA$2), 1)))
&amp; IF(ISBLANK('feature type'!CZ32), "EndPlot", SUBSTITUTE(SUBSTITUTE(output!$B$1,
                   "f_type", 'feature type'!CZ32),
                   "f_var", 'feature variety'!CZ32))
&amp; CHAR(10)</f>
        <v xml:space="preserve">BeginPlot
	x=103,y=36
	TerrainType=TERRAIN_OCEAN
	PlotType=3
EndPlot
</v>
      </c>
      <c r="DB34" t="str">
        <f ca="1">SUBSTITUTE(SUBSTITUTE(SUBSTITUTE(SUBSTITUTE($A$1,
"x_coord",DB$2),
"y_coord",$A34),
"t_type",'terrain type'!DA32),
"p_type", 'plot type'!DA32)
&amp; IF(LEFT(resources!DA32, 6) = "BONUS_", CHAR(9) &amp; "BonusType=" &amp; resources!DA32 &amp; CHAR(10), "")
&amp; IF('goody huts'!DA32, "	ImprovementType=IMPROVEMENT_GOODY_HUT" &amp; CHAR(10), "")
&amp; IF(ISBLANK(OFFSET('rivers (2)'!$A$1, 2 * (67 - $A34), 2 * DB$2 + 1)), "", SUBSTITUTE($C$1, "&lt;direc&gt;", RIGHT(OFFSET('rivers (2)'!$A$1, 2 * (67 - $A34), 2 * DB$2 + 1), 1)))
&amp; IF(ISBLANK(OFFSET('rivers (2)'!$A$1, 2 * (67 - $A34) + 1, 2 * DB$2)), "", SUBSTITUTE($D$1, "&lt;direc&gt;", RIGHT(OFFSET('rivers (2)'!$A$1, 2 * (67 - $A34) + 1, 2 * DB$2), 1)))
&amp; IF(ISBLANK('feature type'!DA32), "EndPlot", SUBSTITUTE(SUBSTITUTE(output!$B$1,
                   "f_type", 'feature type'!DA32),
                   "f_var", 'feature variety'!DA32))
&amp; CHAR(10)</f>
        <v xml:space="preserve">BeginPlot
	x=104,y=36
	TerrainType=TERRAIN_OCEAN
	PlotType=3
EndPlot
</v>
      </c>
      <c r="DC34" t="str">
        <f ca="1">SUBSTITUTE(SUBSTITUTE(SUBSTITUTE(SUBSTITUTE($A$1,
"x_coord",DC$2),
"y_coord",$A34),
"t_type",'terrain type'!DB32),
"p_type", 'plot type'!DB32)
&amp; IF(LEFT(resources!DB32, 6) = "BONUS_", CHAR(9) &amp; "BonusType=" &amp; resources!DB32 &amp; CHAR(10), "")
&amp; IF('goody huts'!DB32, "	ImprovementType=IMPROVEMENT_GOODY_HUT" &amp; CHAR(10), "")
&amp; IF(ISBLANK(OFFSET('rivers (2)'!$A$1, 2 * (67 - $A34), 2 * DC$2 + 1)), "", SUBSTITUTE($C$1, "&lt;direc&gt;", RIGHT(OFFSET('rivers (2)'!$A$1, 2 * (67 - $A34), 2 * DC$2 + 1), 1)))
&amp; IF(ISBLANK(OFFSET('rivers (2)'!$A$1, 2 * (67 - $A34) + 1, 2 * DC$2)), "", SUBSTITUTE($D$1, "&lt;direc&gt;", RIGHT(OFFSET('rivers (2)'!$A$1, 2 * (67 - $A34) + 1, 2 * DC$2), 1)))
&amp; IF(ISBLANK('feature type'!DB32), "EndPlot", SUBSTITUTE(SUBSTITUTE(output!$B$1,
                   "f_type", 'feature type'!DB32),
                   "f_var", 'feature variety'!DB32))
&amp; CHAR(10)</f>
        <v xml:space="preserve">BeginPlot
	x=105,y=36
	TerrainType=TERRAIN_OCEAN
	PlotType=3
EndPlot
</v>
      </c>
      <c r="DD34" t="str">
        <f ca="1">SUBSTITUTE(SUBSTITUTE(SUBSTITUTE(SUBSTITUTE($A$1,
"x_coord",DD$2),
"y_coord",$A34),
"t_type",'terrain type'!DC32),
"p_type", 'plot type'!DC32)
&amp; IF(LEFT(resources!DC32, 6) = "BONUS_", CHAR(9) &amp; "BonusType=" &amp; resources!DC32 &amp; CHAR(10), "")
&amp; IF('goody huts'!DC32, "	ImprovementType=IMPROVEMENT_GOODY_HUT" &amp; CHAR(10), "")
&amp; IF(ISBLANK(OFFSET('rivers (2)'!$A$1, 2 * (67 - $A34), 2 * DD$2 + 1)), "", SUBSTITUTE($C$1, "&lt;direc&gt;", RIGHT(OFFSET('rivers (2)'!$A$1, 2 * (67 - $A34), 2 * DD$2 + 1), 1)))
&amp; IF(ISBLANK(OFFSET('rivers (2)'!$A$1, 2 * (67 - $A34) + 1, 2 * DD$2)), "", SUBSTITUTE($D$1, "&lt;direc&gt;", RIGHT(OFFSET('rivers (2)'!$A$1, 2 * (67 - $A34) + 1, 2 * DD$2), 1)))
&amp; IF(ISBLANK('feature type'!DC32), "EndPlot", SUBSTITUTE(SUBSTITUTE(output!$B$1,
                   "f_type", 'feature type'!DC32),
                   "f_var", 'feature variety'!DC32))
&amp; CHAR(10)</f>
        <v xml:space="preserve">BeginPlot
	x=106,y=36
	TerrainType=TERRAIN_OCEAN
	PlotType=3
EndPlot
</v>
      </c>
      <c r="DE34" t="str">
        <f ca="1">SUBSTITUTE(SUBSTITUTE(SUBSTITUTE(SUBSTITUTE($A$1,
"x_coord",DE$2),
"y_coord",$A34),
"t_type",'terrain type'!DD32),
"p_type", 'plot type'!DD32)
&amp; IF(LEFT(resources!DD32, 6) = "BONUS_", CHAR(9) &amp; "BonusType=" &amp; resources!DD32 &amp; CHAR(10), "")
&amp; IF('goody huts'!DD32, "	ImprovementType=IMPROVEMENT_GOODY_HUT" &amp; CHAR(10), "")
&amp; IF(ISBLANK(OFFSET('rivers (2)'!$A$1, 2 * (67 - $A34), 2 * DE$2 + 1)), "", SUBSTITUTE($C$1, "&lt;direc&gt;", RIGHT(OFFSET('rivers (2)'!$A$1, 2 * (67 - $A34), 2 * DE$2 + 1), 1)))
&amp; IF(ISBLANK(OFFSET('rivers (2)'!$A$1, 2 * (67 - $A34) + 1, 2 * DE$2)), "", SUBSTITUTE($D$1, "&lt;direc&gt;", RIGHT(OFFSET('rivers (2)'!$A$1, 2 * (67 - $A34) + 1, 2 * DE$2), 1)))
&amp; IF(ISBLANK('feature type'!DD32), "EndPlot", SUBSTITUTE(SUBSTITUTE(output!$B$1,
                   "f_type", 'feature type'!DD32),
                   "f_var", 'feature variety'!DD32))
&amp; CHAR(10)</f>
        <v xml:space="preserve">BeginPlot
	x=107,y=36
	TerrainType=TERRAIN_OCEAN
	PlotType=3
EndPlot
</v>
      </c>
      <c r="DF34" t="str">
        <f ca="1">SUBSTITUTE(SUBSTITUTE(SUBSTITUTE(SUBSTITUTE($A$1,
"x_coord",DF$2),
"y_coord",$A34),
"t_type",'terrain type'!DE32),
"p_type", 'plot type'!DE32)
&amp; IF(LEFT(resources!DE32, 6) = "BONUS_", CHAR(9) &amp; "BonusType=" &amp; resources!DE32 &amp; CHAR(10), "")
&amp; IF('goody huts'!DE32, "	ImprovementType=IMPROVEMENT_GOODY_HUT" &amp; CHAR(10), "")
&amp; IF(ISBLANK(OFFSET('rivers (2)'!$A$1, 2 * (67 - $A34), 2 * DF$2 + 1)), "", SUBSTITUTE($C$1, "&lt;direc&gt;", RIGHT(OFFSET('rivers (2)'!$A$1, 2 * (67 - $A34), 2 * DF$2 + 1), 1)))
&amp; IF(ISBLANK(OFFSET('rivers (2)'!$A$1, 2 * (67 - $A34) + 1, 2 * DF$2)), "", SUBSTITUTE($D$1, "&lt;direc&gt;", RIGHT(OFFSET('rivers (2)'!$A$1, 2 * (67 - $A34) + 1, 2 * DF$2), 1)))
&amp; IF(ISBLANK('feature type'!DE32), "EndPlot", SUBSTITUTE(SUBSTITUTE(output!$B$1,
                   "f_type", 'feature type'!DE32),
                   "f_var", 'feature variety'!DE32))
&amp; CHAR(10)</f>
        <v xml:space="preserve">BeginPlot
	x=108,y=36
	TerrainType=TERRAIN_OCEAN
	PlotType=3
EndPlot
</v>
      </c>
      <c r="DG34" t="str">
        <f ca="1">SUBSTITUTE(SUBSTITUTE(SUBSTITUTE(SUBSTITUTE($A$1,
"x_coord",DG$2),
"y_coord",$A34),
"t_type",'terrain type'!DF32),
"p_type", 'plot type'!DF32)
&amp; IF(LEFT(resources!DF32, 6) = "BONUS_", CHAR(9) &amp; "BonusType=" &amp; resources!DF32 &amp; CHAR(10), "")
&amp; IF('goody huts'!DF32, "	ImprovementType=IMPROVEMENT_GOODY_HUT" &amp; CHAR(10), "")
&amp; IF(ISBLANK(OFFSET('rivers (2)'!$A$1, 2 * (67 - $A34), 2 * DG$2 + 1)), "", SUBSTITUTE($C$1, "&lt;direc&gt;", RIGHT(OFFSET('rivers (2)'!$A$1, 2 * (67 - $A34), 2 * DG$2 + 1), 1)))
&amp; IF(ISBLANK(OFFSET('rivers (2)'!$A$1, 2 * (67 - $A34) + 1, 2 * DG$2)), "", SUBSTITUTE($D$1, "&lt;direc&gt;", RIGHT(OFFSET('rivers (2)'!$A$1, 2 * (67 - $A34) + 1, 2 * DG$2), 1)))
&amp; IF(ISBLANK('feature type'!DF32), "EndPlot", SUBSTITUTE(SUBSTITUTE(output!$B$1,
                   "f_type", 'feature type'!DF32),
                   "f_var", 'feature variety'!DF32))
&amp; CHAR(10)</f>
        <v xml:space="preserve">BeginPlot
	x=109,y=36
	TerrainType=TERRAIN_OCEAN
	PlotType=3
EndPlot
</v>
      </c>
      <c r="DH34" t="str">
        <f ca="1">SUBSTITUTE(SUBSTITUTE(SUBSTITUTE(SUBSTITUTE($A$1,
"x_coord",DH$2),
"y_coord",$A34),
"t_type",'terrain type'!DG32),
"p_type", 'plot type'!DG32)
&amp; IF(LEFT(resources!DG32, 6) = "BONUS_", CHAR(9) &amp; "BonusType=" &amp; resources!DG32 &amp; CHAR(10), "")
&amp; IF('goody huts'!DG32, "	ImprovementType=IMPROVEMENT_GOODY_HUT" &amp; CHAR(10), "")
&amp; IF(ISBLANK(OFFSET('rivers (2)'!$A$1, 2 * (67 - $A34), 2 * DH$2 + 1)), "", SUBSTITUTE($C$1, "&lt;direc&gt;", RIGHT(OFFSET('rivers (2)'!$A$1, 2 * (67 - $A34), 2 * DH$2 + 1), 1)))
&amp; IF(ISBLANK(OFFSET('rivers (2)'!$A$1, 2 * (67 - $A34) + 1, 2 * DH$2)), "", SUBSTITUTE($D$1, "&lt;direc&gt;", RIGHT(OFFSET('rivers (2)'!$A$1, 2 * (67 - $A34) + 1, 2 * DH$2), 1)))
&amp; IF(ISBLANK('feature type'!DG32), "EndPlot", SUBSTITUTE(SUBSTITUTE(output!$B$1,
                   "f_type", 'feature type'!DG32),
                   "f_var", 'feature variety'!DG32))
&amp; CHAR(10)</f>
        <v xml:space="preserve">BeginPlot
	x=110,y=36
	TerrainType=TERRAIN_OCEAN
	PlotType=3
EndPlot
</v>
      </c>
      <c r="DI34" t="str">
        <f ca="1">SUBSTITUTE(SUBSTITUTE(SUBSTITUTE(SUBSTITUTE($A$1,
"x_coord",DI$2),
"y_coord",$A34),
"t_type",'terrain type'!DH32),
"p_type", 'plot type'!DH32)
&amp; IF(LEFT(resources!DH32, 6) = "BONUS_", CHAR(9) &amp; "BonusType=" &amp; resources!DH32 &amp; CHAR(10), "")
&amp; IF('goody huts'!DH32, "	ImprovementType=IMPROVEMENT_GOODY_HUT" &amp; CHAR(10), "")
&amp; IF(ISBLANK(OFFSET('rivers (2)'!$A$1, 2 * (67 - $A34), 2 * DI$2 + 1)), "", SUBSTITUTE($C$1, "&lt;direc&gt;", RIGHT(OFFSET('rivers (2)'!$A$1, 2 * (67 - $A34), 2 * DI$2 + 1), 1)))
&amp; IF(ISBLANK(OFFSET('rivers (2)'!$A$1, 2 * (67 - $A34) + 1, 2 * DI$2)), "", SUBSTITUTE($D$1, "&lt;direc&gt;", RIGHT(OFFSET('rivers (2)'!$A$1, 2 * (67 - $A34) + 1, 2 * DI$2), 1)))
&amp; IF(ISBLANK('feature type'!DH32), "EndPlot", SUBSTITUTE(SUBSTITUTE(output!$B$1,
                   "f_type", 'feature type'!DH32),
                   "f_var", 'feature variety'!DH32))
&amp; CHAR(10)</f>
        <v xml:space="preserve">BeginPlot
	x=111,y=36
	TerrainType=TERRAIN_OCEAN
	PlotType=3
EndPlot
</v>
      </c>
      <c r="DJ34" t="str">
        <f ca="1">SUBSTITUTE(SUBSTITUTE(SUBSTITUTE(SUBSTITUTE($A$1,
"x_coord",DJ$2),
"y_coord",$A34),
"t_type",'terrain type'!DI32),
"p_type", 'plot type'!DI32)
&amp; IF(LEFT(resources!DI32, 6) = "BONUS_", CHAR(9) &amp; "BonusType=" &amp; resources!DI32 &amp; CHAR(10), "")
&amp; IF('goody huts'!DI32, "	ImprovementType=IMPROVEMENT_GOODY_HUT" &amp; CHAR(10), "")
&amp; IF(ISBLANK(OFFSET('rivers (2)'!$A$1, 2 * (67 - $A34), 2 * DJ$2 + 1)), "", SUBSTITUTE($C$1, "&lt;direc&gt;", RIGHT(OFFSET('rivers (2)'!$A$1, 2 * (67 - $A34), 2 * DJ$2 + 1), 1)))
&amp; IF(ISBLANK(OFFSET('rivers (2)'!$A$1, 2 * (67 - $A34) + 1, 2 * DJ$2)), "", SUBSTITUTE($D$1, "&lt;direc&gt;", RIGHT(OFFSET('rivers (2)'!$A$1, 2 * (67 - $A34) + 1, 2 * DJ$2), 1)))
&amp; IF(ISBLANK('feature type'!DI32), "EndPlot", SUBSTITUTE(SUBSTITUTE(output!$B$1,
                   "f_type", 'feature type'!DI32),
                   "f_var", 'feature variety'!DI32))
&amp; CHAR(10)</f>
        <v xml:space="preserve">BeginPlot
	x=112,y=36
	TerrainType=TERRAIN_OCEAN
	PlotType=3
EndPlot
</v>
      </c>
      <c r="DK34" t="str">
        <f ca="1">SUBSTITUTE(SUBSTITUTE(SUBSTITUTE(SUBSTITUTE($A$1,
"x_coord",DK$2),
"y_coord",$A34),
"t_type",'terrain type'!DJ32),
"p_type", 'plot type'!DJ32)
&amp; IF(LEFT(resources!DJ32, 6) = "BONUS_", CHAR(9) &amp; "BonusType=" &amp; resources!DJ32 &amp; CHAR(10), "")
&amp; IF('goody huts'!DJ32, "	ImprovementType=IMPROVEMENT_GOODY_HUT" &amp; CHAR(10), "")
&amp; IF(ISBLANK(OFFSET('rivers (2)'!$A$1, 2 * (67 - $A34), 2 * DK$2 + 1)), "", SUBSTITUTE($C$1, "&lt;direc&gt;", RIGHT(OFFSET('rivers (2)'!$A$1, 2 * (67 - $A34), 2 * DK$2 + 1), 1)))
&amp; IF(ISBLANK(OFFSET('rivers (2)'!$A$1, 2 * (67 - $A34) + 1, 2 * DK$2)), "", SUBSTITUTE($D$1, "&lt;direc&gt;", RIGHT(OFFSET('rivers (2)'!$A$1, 2 * (67 - $A34) + 1, 2 * DK$2), 1)))
&amp; IF(ISBLANK('feature type'!DJ32), "EndPlot", SUBSTITUTE(SUBSTITUTE(output!$B$1,
                   "f_type", 'feature type'!DJ32),
                   "f_var", 'feature variety'!DJ32))
&amp; CHAR(10)</f>
        <v xml:space="preserve">BeginPlot
	x=113,y=36
	TerrainType=TERRAIN_OCEAN
	PlotType=3
EndPlot
</v>
      </c>
      <c r="DL34" t="str">
        <f ca="1">SUBSTITUTE(SUBSTITUTE(SUBSTITUTE(SUBSTITUTE($A$1,
"x_coord",DL$2),
"y_coord",$A34),
"t_type",'terrain type'!DK32),
"p_type", 'plot type'!DK32)
&amp; IF(LEFT(resources!DK32, 6) = "BONUS_", CHAR(9) &amp; "BonusType=" &amp; resources!DK32 &amp; CHAR(10), "")
&amp; IF('goody huts'!DK32, "	ImprovementType=IMPROVEMENT_GOODY_HUT" &amp; CHAR(10), "")
&amp; IF(ISBLANK(OFFSET('rivers (2)'!$A$1, 2 * (67 - $A34), 2 * DL$2 + 1)), "", SUBSTITUTE($C$1, "&lt;direc&gt;", RIGHT(OFFSET('rivers (2)'!$A$1, 2 * (67 - $A34), 2 * DL$2 + 1), 1)))
&amp; IF(ISBLANK(OFFSET('rivers (2)'!$A$1, 2 * (67 - $A34) + 1, 2 * DL$2)), "", SUBSTITUTE($D$1, "&lt;direc&gt;", RIGHT(OFFSET('rivers (2)'!$A$1, 2 * (67 - $A34) + 1, 2 * DL$2), 1)))
&amp; IF(ISBLANK('feature type'!DK32), "EndPlot", SUBSTITUTE(SUBSTITUTE(output!$B$1,
                   "f_type", 'feature type'!DK32),
                   "f_var", 'feature variety'!DK32))
&amp; CHAR(10)</f>
        <v xml:space="preserve">BeginPlot
	x=114,y=36
	TerrainType=TERRAIN_OCEAN
	PlotType=3
EndPlot
</v>
      </c>
      <c r="DM34" t="str">
        <f ca="1">SUBSTITUTE(SUBSTITUTE(SUBSTITUTE(SUBSTITUTE($A$1,
"x_coord",DM$2),
"y_coord",$A34),
"t_type",'terrain type'!DL32),
"p_type", 'plot type'!DL32)
&amp; IF(LEFT(resources!DL32, 6) = "BONUS_", CHAR(9) &amp; "BonusType=" &amp; resources!DL32 &amp; CHAR(10), "")
&amp; IF('goody huts'!DL32, "	ImprovementType=IMPROVEMENT_GOODY_HUT" &amp; CHAR(10), "")
&amp; IF(ISBLANK(OFFSET('rivers (2)'!$A$1, 2 * (67 - $A34), 2 * DM$2 + 1)), "", SUBSTITUTE($C$1, "&lt;direc&gt;", RIGHT(OFFSET('rivers (2)'!$A$1, 2 * (67 - $A34), 2 * DM$2 + 1), 1)))
&amp; IF(ISBLANK(OFFSET('rivers (2)'!$A$1, 2 * (67 - $A34) + 1, 2 * DM$2)), "", SUBSTITUTE($D$1, "&lt;direc&gt;", RIGHT(OFFSET('rivers (2)'!$A$1, 2 * (67 - $A34) + 1, 2 * DM$2), 1)))
&amp; IF(ISBLANK('feature type'!DL32), "EndPlot", SUBSTITUTE(SUBSTITUTE(output!$B$1,
                   "f_type", 'feature type'!DL32),
                   "f_var", 'feature variety'!DL32))
&amp; CHAR(10)</f>
        <v xml:space="preserve">BeginPlot
	x=115,y=36
	TerrainType=TERRAIN_OCEAN
	PlotType=3
EndPlot
</v>
      </c>
      <c r="DN34" t="str">
        <f ca="1">SUBSTITUTE(SUBSTITUTE(SUBSTITUTE(SUBSTITUTE($A$1,
"x_coord",DN$2),
"y_coord",$A34),
"t_type",'terrain type'!DM32),
"p_type", 'plot type'!DM32)
&amp; IF(LEFT(resources!DM32, 6) = "BONUS_", CHAR(9) &amp; "BonusType=" &amp; resources!DM32 &amp; CHAR(10), "")
&amp; IF('goody huts'!DM32, "	ImprovementType=IMPROVEMENT_GOODY_HUT" &amp; CHAR(10), "")
&amp; IF(ISBLANK(OFFSET('rivers (2)'!$A$1, 2 * (67 - $A34), 2 * DN$2 + 1)), "", SUBSTITUTE($C$1, "&lt;direc&gt;", RIGHT(OFFSET('rivers (2)'!$A$1, 2 * (67 - $A34), 2 * DN$2 + 1), 1)))
&amp; IF(ISBLANK(OFFSET('rivers (2)'!$A$1, 2 * (67 - $A34) + 1, 2 * DN$2)), "", SUBSTITUTE($D$1, "&lt;direc&gt;", RIGHT(OFFSET('rivers (2)'!$A$1, 2 * (67 - $A34) + 1, 2 * DN$2), 1)))
&amp; IF(ISBLANK('feature type'!DM32), "EndPlot", SUBSTITUTE(SUBSTITUTE(output!$B$1,
                   "f_type", 'feature type'!DM32),
                   "f_var", 'feature variety'!DM32))
&amp; CHAR(10)</f>
        <v xml:space="preserve">BeginPlot
	x=116,y=36
	TerrainType=TERRAIN_OCEAN
	PlotType=3
EndPlot
</v>
      </c>
      <c r="DO34" t="str">
        <f ca="1">SUBSTITUTE(SUBSTITUTE(SUBSTITUTE(SUBSTITUTE($A$1,
"x_coord",DO$2),
"y_coord",$A34),
"t_type",'terrain type'!DN32),
"p_type", 'plot type'!DN32)
&amp; IF(LEFT(resources!DN32, 6) = "BONUS_", CHAR(9) &amp; "BonusType=" &amp; resources!DN32 &amp; CHAR(10), "")
&amp; IF('goody huts'!DN32, "	ImprovementType=IMPROVEMENT_GOODY_HUT" &amp; CHAR(10), "")
&amp; IF(ISBLANK(OFFSET('rivers (2)'!$A$1, 2 * (67 - $A34), 2 * DO$2 + 1)), "", SUBSTITUTE($C$1, "&lt;direc&gt;", RIGHT(OFFSET('rivers (2)'!$A$1, 2 * (67 - $A34), 2 * DO$2 + 1), 1)))
&amp; IF(ISBLANK(OFFSET('rivers (2)'!$A$1, 2 * (67 - $A34) + 1, 2 * DO$2)), "", SUBSTITUTE($D$1, "&lt;direc&gt;", RIGHT(OFFSET('rivers (2)'!$A$1, 2 * (67 - $A34) + 1, 2 * DO$2), 1)))
&amp; IF(ISBLANK('feature type'!DN32), "EndPlot", SUBSTITUTE(SUBSTITUTE(output!$B$1,
                   "f_type", 'feature type'!DN32),
                   "f_var", 'feature variety'!DN32))
&amp; CHAR(10)</f>
        <v xml:space="preserve">BeginPlot
	x=117,y=36
	TerrainType=TERRAIN_OCEAN
	PlotType=3
EndPlot
</v>
      </c>
      <c r="DP34" t="str">
        <f ca="1">SUBSTITUTE(SUBSTITUTE(SUBSTITUTE(SUBSTITUTE($A$1,
"x_coord",DP$2),
"y_coord",$A34),
"t_type",'terrain type'!DO32),
"p_type", 'plot type'!DO32)
&amp; IF(LEFT(resources!DO32, 6) = "BONUS_", CHAR(9) &amp; "BonusType=" &amp; resources!DO32 &amp; CHAR(10), "")
&amp; IF('goody huts'!DO32, "	ImprovementType=IMPROVEMENT_GOODY_HUT" &amp; CHAR(10), "")
&amp; IF(ISBLANK(OFFSET('rivers (2)'!$A$1, 2 * (67 - $A34), 2 * DP$2 + 1)), "", SUBSTITUTE($C$1, "&lt;direc&gt;", RIGHT(OFFSET('rivers (2)'!$A$1, 2 * (67 - $A34), 2 * DP$2 + 1), 1)))
&amp; IF(ISBLANK(OFFSET('rivers (2)'!$A$1, 2 * (67 - $A34) + 1, 2 * DP$2)), "", SUBSTITUTE($D$1, "&lt;direc&gt;", RIGHT(OFFSET('rivers (2)'!$A$1, 2 * (67 - $A34) + 1, 2 * DP$2), 1)))
&amp; IF(ISBLANK('feature type'!DO32), "EndPlot", SUBSTITUTE(SUBSTITUTE(output!$B$1,
                   "f_type", 'feature type'!DO32),
                   "f_var", 'feature variety'!DO32))
&amp; CHAR(10)</f>
        <v xml:space="preserve">BeginPlot
	x=118,y=36
	TerrainType=TERRAIN_OCEAN
	PlotType=3
EndPlot
</v>
      </c>
      <c r="DQ34" t="str">
        <f ca="1">SUBSTITUTE(SUBSTITUTE(SUBSTITUTE(SUBSTITUTE($A$1,
"x_coord",DQ$2),
"y_coord",$A34),
"t_type",'terrain type'!DP32),
"p_type", 'plot type'!DP32)
&amp; IF(LEFT(resources!DP32, 6) = "BONUS_", CHAR(9) &amp; "BonusType=" &amp; resources!DP32 &amp; CHAR(10), "")
&amp; IF('goody huts'!DP32, "	ImprovementType=IMPROVEMENT_GOODY_HUT" &amp; CHAR(10), "")
&amp; IF(ISBLANK(OFFSET('rivers (2)'!$A$1, 2 * (67 - $A34), 2 * DQ$2 + 1)), "", SUBSTITUTE($C$1, "&lt;direc&gt;", RIGHT(OFFSET('rivers (2)'!$A$1, 2 * (67 - $A34), 2 * DQ$2 + 1), 1)))
&amp; IF(ISBLANK(OFFSET('rivers (2)'!$A$1, 2 * (67 - $A34) + 1, 2 * DQ$2)), "", SUBSTITUTE($D$1, "&lt;direc&gt;", RIGHT(OFFSET('rivers (2)'!$A$1, 2 * (67 - $A34) + 1, 2 * DQ$2), 1)))
&amp; IF(ISBLANK('feature type'!DP32), "EndPlot", SUBSTITUTE(SUBSTITUTE(output!$B$1,
                   "f_type", 'feature type'!DP32),
                   "f_var", 'feature variety'!DP32))
&amp; CHAR(10)</f>
        <v xml:space="preserve">BeginPlot
	x=119,y=36
	TerrainType=TERRAIN_OCEAN
	PlotType=3
EndPlot
</v>
      </c>
      <c r="DR34" t="str">
        <f ca="1">SUBSTITUTE(SUBSTITUTE(SUBSTITUTE(SUBSTITUTE($A$1,
"x_coord",DR$2),
"y_coord",$A34),
"t_type",'terrain type'!DQ32),
"p_type", 'plot type'!DQ32)
&amp; IF(LEFT(resources!DQ32, 6) = "BONUS_", CHAR(9) &amp; "BonusType=" &amp; resources!DQ32 &amp; CHAR(10), "")
&amp; IF('goody huts'!DQ32, "	ImprovementType=IMPROVEMENT_GOODY_HUT" &amp; CHAR(10), "")
&amp; IF(ISBLANK(OFFSET('rivers (2)'!$A$1, 2 * (67 - $A34), 2 * DR$2 + 1)), "", SUBSTITUTE($C$1, "&lt;direc&gt;", RIGHT(OFFSET('rivers (2)'!$A$1, 2 * (67 - $A34), 2 * DR$2 + 1), 1)))
&amp; IF(ISBLANK(OFFSET('rivers (2)'!$A$1, 2 * (67 - $A34) + 1, 2 * DR$2)), "", SUBSTITUTE($D$1, "&lt;direc&gt;", RIGHT(OFFSET('rivers (2)'!$A$1, 2 * (67 - $A34) + 1, 2 * DR$2), 1)))
&amp; IF(ISBLANK('feature type'!DQ32), "EndPlot", SUBSTITUTE(SUBSTITUTE(output!$B$1,
                   "f_type", 'feature type'!DQ32),
                   "f_var", 'feature variety'!DQ32))
&amp; CHAR(10)</f>
        <v xml:space="preserve">BeginPlot
	x=120,y=36
	TerrainType=TERRAIN_OCEAN
	PlotType=3
EndPlot
</v>
      </c>
      <c r="DS34" t="str">
        <f ca="1">SUBSTITUTE(SUBSTITUTE(SUBSTITUTE(SUBSTITUTE($A$1,
"x_coord",DS$2),
"y_coord",$A34),
"t_type",'terrain type'!DR32),
"p_type", 'plot type'!DR32)
&amp; IF(LEFT(resources!DR32, 6) = "BONUS_", CHAR(9) &amp; "BonusType=" &amp; resources!DR32 &amp; CHAR(10), "")
&amp; IF('goody huts'!DR32, "	ImprovementType=IMPROVEMENT_GOODY_HUT" &amp; CHAR(10), "")
&amp; IF(ISBLANK(OFFSET('rivers (2)'!$A$1, 2 * (67 - $A34), 2 * DS$2 + 1)), "", SUBSTITUTE($C$1, "&lt;direc&gt;", RIGHT(OFFSET('rivers (2)'!$A$1, 2 * (67 - $A34), 2 * DS$2 + 1), 1)))
&amp; IF(ISBLANK(OFFSET('rivers (2)'!$A$1, 2 * (67 - $A34) + 1, 2 * DS$2)), "", SUBSTITUTE($D$1, "&lt;direc&gt;", RIGHT(OFFSET('rivers (2)'!$A$1, 2 * (67 - $A34) + 1, 2 * DS$2), 1)))
&amp; IF(ISBLANK('feature type'!DR32), "EndPlot", SUBSTITUTE(SUBSTITUTE(output!$B$1,
                   "f_type", 'feature type'!DR32),
                   "f_var", 'feature variety'!DR32))
&amp; CHAR(10)</f>
        <v xml:space="preserve">BeginPlot
	x=121,y=36
	TerrainType=TERRAIN_OCEAN
	PlotType=3
EndPlot
</v>
      </c>
      <c r="DT34" t="str">
        <f ca="1">SUBSTITUTE(SUBSTITUTE(SUBSTITUTE(SUBSTITUTE($A$1,
"x_coord",DT$2),
"y_coord",$A34),
"t_type",'terrain type'!DS32),
"p_type", 'plot type'!DS32)
&amp; IF(LEFT(resources!DS32, 6) = "BONUS_", CHAR(9) &amp; "BonusType=" &amp; resources!DS32 &amp; CHAR(10), "")
&amp; IF('goody huts'!DS32, "	ImprovementType=IMPROVEMENT_GOODY_HUT" &amp; CHAR(10), "")
&amp; IF(ISBLANK(OFFSET('rivers (2)'!$A$1, 2 * (67 - $A34), 2 * DT$2 + 1)), "", SUBSTITUTE($C$1, "&lt;direc&gt;", RIGHT(OFFSET('rivers (2)'!$A$1, 2 * (67 - $A34), 2 * DT$2 + 1), 1)))
&amp; IF(ISBLANK(OFFSET('rivers (2)'!$A$1, 2 * (67 - $A34) + 1, 2 * DT$2)), "", SUBSTITUTE($D$1, "&lt;direc&gt;", RIGHT(OFFSET('rivers (2)'!$A$1, 2 * (67 - $A34) + 1, 2 * DT$2), 1)))
&amp; IF(ISBLANK('feature type'!DS32), "EndPlot", SUBSTITUTE(SUBSTITUTE(output!$B$1,
                   "f_type", 'feature type'!DS32),
                   "f_var", 'feature variety'!DS32))
&amp; CHAR(10)</f>
        <v xml:space="preserve">BeginPlot
	x=122,y=36
	TerrainType=TERRAIN_OCEAN
	PlotType=3
EndPlot
</v>
      </c>
      <c r="DU34" t="str">
        <f ca="1">SUBSTITUTE(SUBSTITUTE(SUBSTITUTE(SUBSTITUTE($A$1,
"x_coord",DU$2),
"y_coord",$A34),
"t_type",'terrain type'!DT32),
"p_type", 'plot type'!DT32)
&amp; IF(LEFT(resources!DT32, 6) = "BONUS_", CHAR(9) &amp; "BonusType=" &amp; resources!DT32 &amp; CHAR(10), "")
&amp; IF('goody huts'!DT32, "	ImprovementType=IMPROVEMENT_GOODY_HUT" &amp; CHAR(10), "")
&amp; IF(ISBLANK(OFFSET('rivers (2)'!$A$1, 2 * (67 - $A34), 2 * DU$2 + 1)), "", SUBSTITUTE($C$1, "&lt;direc&gt;", RIGHT(OFFSET('rivers (2)'!$A$1, 2 * (67 - $A34), 2 * DU$2 + 1), 1)))
&amp; IF(ISBLANK(OFFSET('rivers (2)'!$A$1, 2 * (67 - $A34) + 1, 2 * DU$2)), "", SUBSTITUTE($D$1, "&lt;direc&gt;", RIGHT(OFFSET('rivers (2)'!$A$1, 2 * (67 - $A34) + 1, 2 * DU$2), 1)))
&amp; IF(ISBLANK('feature type'!DT32), "EndPlot", SUBSTITUTE(SUBSTITUTE(output!$B$1,
                   "f_type", 'feature type'!DT32),
                   "f_var", 'feature variety'!DT32))
&amp; CHAR(10)</f>
        <v xml:space="preserve">BeginPlot
	x=123,y=36
	TerrainType=TERRAIN_OCEAN
	PlotType=3
EndPlot
</v>
      </c>
    </row>
    <row r="35" spans="1:125" x14ac:dyDescent="0.25">
      <c r="A35" s="10">
        <v>35</v>
      </c>
      <c r="B35" t="str">
        <f ca="1">SUBSTITUTE(SUBSTITUTE(SUBSTITUTE(SUBSTITUTE($A$1,
"x_coord",B$2),
"y_coord",$A35),
"t_type",'terrain type'!A33),
"p_type", 'plot type'!A33)
&amp; IF(LEFT(resources!A33, 6) = "BONUS_", CHAR(9) &amp; "BonusType=" &amp; resources!A33 &amp; CHAR(10), "")
&amp; IF('goody huts'!A33, "	ImprovementType=IMPROVEMENT_GOODY_HUT" &amp; CHAR(10), "")
&amp; IF(ISBLANK(OFFSET('rivers (2)'!$A$1, 2 * (67 - $A35), 2 * B$2 + 1)), "", SUBSTITUTE($C$1, "&lt;direc&gt;", RIGHT(OFFSET('rivers (2)'!$A$1, 2 * (67 - $A35), 2 * B$2 + 1), 1)))
&amp; IF(ISBLANK(OFFSET('rivers (2)'!$A$1, 2 * (67 - $A35) + 1, 2 * B$2)), "", SUBSTITUTE($D$1, "&lt;direc&gt;", RIGHT(OFFSET('rivers (2)'!$A$1, 2 * (67 - $A35) + 1, 2 * B$2), 1)))
&amp; IF(ISBLANK('feature type'!A33), "EndPlot", SUBSTITUTE(SUBSTITUTE(output!$B$1,
                   "f_type", 'feature type'!A33),
                   "f_var", 'feature variety'!A33))
&amp; CHAR(10)</f>
        <v xml:space="preserve">BeginPlot
	x=0,y=35
	TerrainType=TERRAIN_OCEAN
	PlotType=3
EndPlot
</v>
      </c>
      <c r="C35" t="str">
        <f ca="1">SUBSTITUTE(SUBSTITUTE(SUBSTITUTE(SUBSTITUTE($A$1,
"x_coord",C$2),
"y_coord",$A35),
"t_type",'terrain type'!B33),
"p_type", 'plot type'!B33)
&amp; IF(LEFT(resources!B33, 6) = "BONUS_", CHAR(9) &amp; "BonusType=" &amp; resources!B33 &amp; CHAR(10), "")
&amp; IF('goody huts'!B33, "	ImprovementType=IMPROVEMENT_GOODY_HUT" &amp; CHAR(10), "")
&amp; IF(ISBLANK(OFFSET('rivers (2)'!$A$1, 2 * (67 - $A35), 2 * C$2 + 1)), "", SUBSTITUTE($C$1, "&lt;direc&gt;", RIGHT(OFFSET('rivers (2)'!$A$1, 2 * (67 - $A35), 2 * C$2 + 1), 1)))
&amp; IF(ISBLANK(OFFSET('rivers (2)'!$A$1, 2 * (67 - $A35) + 1, 2 * C$2)), "", SUBSTITUTE($D$1, "&lt;direc&gt;", RIGHT(OFFSET('rivers (2)'!$A$1, 2 * (67 - $A35) + 1, 2 * C$2), 1)))
&amp; IF(ISBLANK('feature type'!B33), "EndPlot", SUBSTITUTE(SUBSTITUTE(output!$B$1,
                   "f_type", 'feature type'!B33),
                   "f_var", 'feature variety'!B33))
&amp; CHAR(10)</f>
        <v xml:space="preserve">BeginPlot
	x=1,y=35
	TerrainType=TERRAIN_COAST
	PlotType=3
EndPlot
</v>
      </c>
      <c r="D35" t="str">
        <f ca="1">SUBSTITUTE(SUBSTITUTE(SUBSTITUTE(SUBSTITUTE($A$1,
"x_coord",D$2),
"y_coord",$A35),
"t_type",'terrain type'!C33),
"p_type", 'plot type'!C33)
&amp; IF(LEFT(resources!C33, 6) = "BONUS_", CHAR(9) &amp; "BonusType=" &amp; resources!C33 &amp; CHAR(10), "")
&amp; IF('goody huts'!C33, "	ImprovementType=IMPROVEMENT_GOODY_HUT" &amp; CHAR(10), "")
&amp; IF(ISBLANK(OFFSET('rivers (2)'!$A$1, 2 * (67 - $A35), 2 * D$2 + 1)), "", SUBSTITUTE($C$1, "&lt;direc&gt;", RIGHT(OFFSET('rivers (2)'!$A$1, 2 * (67 - $A35), 2 * D$2 + 1), 1)))
&amp; IF(ISBLANK(OFFSET('rivers (2)'!$A$1, 2 * (67 - $A35) + 1, 2 * D$2)), "", SUBSTITUTE($D$1, "&lt;direc&gt;", RIGHT(OFFSET('rivers (2)'!$A$1, 2 * (67 - $A35) + 1, 2 * D$2), 1)))
&amp; IF(ISBLANK('feature type'!C33), "EndPlot", SUBSTITUTE(SUBSTITUTE(output!$B$1,
                   "f_type", 'feature type'!C33),
                   "f_var", 'feature variety'!C33))
&amp; CHAR(10)</f>
        <v xml:space="preserve">BeginPlot
	x=2,y=35
	TerrainType=TERRAIN_GRASS
	PlotType=0
EndPlot
</v>
      </c>
      <c r="E35" t="str">
        <f ca="1">SUBSTITUTE(SUBSTITUTE(SUBSTITUTE(SUBSTITUTE($A$1,
"x_coord",E$2),
"y_coord",$A35),
"t_type",'terrain type'!D33),
"p_type", 'plot type'!D33)
&amp; IF(LEFT(resources!D33, 6) = "BONUS_", CHAR(9) &amp; "BonusType=" &amp; resources!D33 &amp; CHAR(10), "")
&amp; IF('goody huts'!D33, "	ImprovementType=IMPROVEMENT_GOODY_HUT" &amp; CHAR(10), "")
&amp; IF(ISBLANK(OFFSET('rivers (2)'!$A$1, 2 * (67 - $A35), 2 * E$2 + 1)), "", SUBSTITUTE($C$1, "&lt;direc&gt;", RIGHT(OFFSET('rivers (2)'!$A$1, 2 * (67 - $A35), 2 * E$2 + 1), 1)))
&amp; IF(ISBLANK(OFFSET('rivers (2)'!$A$1, 2 * (67 - $A35) + 1, 2 * E$2)), "", SUBSTITUTE($D$1, "&lt;direc&gt;", RIGHT(OFFSET('rivers (2)'!$A$1, 2 * (67 - $A35) + 1, 2 * E$2), 1)))
&amp; IF(ISBLANK('feature type'!D33), "EndPlot", SUBSTITUTE(SUBSTITUTE(output!$B$1,
                   "f_type", 'feature type'!D33),
                   "f_var", 'feature variety'!D33))
&amp; CHAR(10)</f>
        <v xml:space="preserve">BeginPlot
	x=3,y=35
	TerrainType=TERRAIN_COAST
	PlotType=3
EndPlot
</v>
      </c>
      <c r="F35" t="str">
        <f ca="1">SUBSTITUTE(SUBSTITUTE(SUBSTITUTE(SUBSTITUTE($A$1,
"x_coord",F$2),
"y_coord",$A35),
"t_type",'terrain type'!E33),
"p_type", 'plot type'!E33)
&amp; IF(LEFT(resources!E33, 6) = "BONUS_", CHAR(9) &amp; "BonusType=" &amp; resources!E33 &amp; CHAR(10), "")
&amp; IF('goody huts'!E33, "	ImprovementType=IMPROVEMENT_GOODY_HUT" &amp; CHAR(10), "")
&amp; IF(ISBLANK(OFFSET('rivers (2)'!$A$1, 2 * (67 - $A35), 2 * F$2 + 1)), "", SUBSTITUTE($C$1, "&lt;direc&gt;", RIGHT(OFFSET('rivers (2)'!$A$1, 2 * (67 - $A35), 2 * F$2 + 1), 1)))
&amp; IF(ISBLANK(OFFSET('rivers (2)'!$A$1, 2 * (67 - $A35) + 1, 2 * F$2)), "", SUBSTITUTE($D$1, "&lt;direc&gt;", RIGHT(OFFSET('rivers (2)'!$A$1, 2 * (67 - $A35) + 1, 2 * F$2), 1)))
&amp; IF(ISBLANK('feature type'!E33), "EndPlot", SUBSTITUTE(SUBSTITUTE(output!$B$1,
                   "f_type", 'feature type'!E33),
                   "f_var", 'feature variety'!E33))
&amp; CHAR(10)</f>
        <v xml:space="preserve">BeginPlot
	x=4,y=35
	TerrainType=TERRAIN_COAST
	PlotType=3
EndPlot
</v>
      </c>
      <c r="G35" t="str">
        <f ca="1">SUBSTITUTE(SUBSTITUTE(SUBSTITUTE(SUBSTITUTE($A$1,
"x_coord",G$2),
"y_coord",$A35),
"t_type",'terrain type'!F33),
"p_type", 'plot type'!F33)
&amp; IF(LEFT(resources!F33, 6) = "BONUS_", CHAR(9) &amp; "BonusType=" &amp; resources!F33 &amp; CHAR(10), "")
&amp; IF('goody huts'!F33, "	ImprovementType=IMPROVEMENT_GOODY_HUT" &amp; CHAR(10), "")
&amp; IF(ISBLANK(OFFSET('rivers (2)'!$A$1, 2 * (67 - $A35), 2 * G$2 + 1)), "", SUBSTITUTE($C$1, "&lt;direc&gt;", RIGHT(OFFSET('rivers (2)'!$A$1, 2 * (67 - $A35), 2 * G$2 + 1), 1)))
&amp; IF(ISBLANK(OFFSET('rivers (2)'!$A$1, 2 * (67 - $A35) + 1, 2 * G$2)), "", SUBSTITUTE($D$1, "&lt;direc&gt;", RIGHT(OFFSET('rivers (2)'!$A$1, 2 * (67 - $A35) + 1, 2 * G$2), 1)))
&amp; IF(ISBLANK('feature type'!F33), "EndPlot", SUBSTITUTE(SUBSTITUTE(output!$B$1,
                   "f_type", 'feature type'!F33),
                   "f_var", 'feature variety'!F33))
&amp; CHAR(10)</f>
        <v xml:space="preserve">BeginPlot
	x=5,y=35
	TerrainType=TERRAIN_COAST
	PlotType=3
EndPlot
</v>
      </c>
      <c r="H35" t="str">
        <f ca="1">SUBSTITUTE(SUBSTITUTE(SUBSTITUTE(SUBSTITUTE($A$1,
"x_coord",H$2),
"y_coord",$A35),
"t_type",'terrain type'!G33),
"p_type", 'plot type'!G33)
&amp; IF(LEFT(resources!G33, 6) = "BONUS_", CHAR(9) &amp; "BonusType=" &amp; resources!G33 &amp; CHAR(10), "")
&amp; IF('goody huts'!G33, "	ImprovementType=IMPROVEMENT_GOODY_HUT" &amp; CHAR(10), "")
&amp; IF(ISBLANK(OFFSET('rivers (2)'!$A$1, 2 * (67 - $A35), 2 * H$2 + 1)), "", SUBSTITUTE($C$1, "&lt;direc&gt;", RIGHT(OFFSET('rivers (2)'!$A$1, 2 * (67 - $A35), 2 * H$2 + 1), 1)))
&amp; IF(ISBLANK(OFFSET('rivers (2)'!$A$1, 2 * (67 - $A35) + 1, 2 * H$2)), "", SUBSTITUTE($D$1, "&lt;direc&gt;", RIGHT(OFFSET('rivers (2)'!$A$1, 2 * (67 - $A35) + 1, 2 * H$2), 1)))
&amp; IF(ISBLANK('feature type'!G33), "EndPlot", SUBSTITUTE(SUBSTITUTE(output!$B$1,
                   "f_type", 'feature type'!G33),
                   "f_var", 'feature variety'!G33))
&amp; CHAR(10)</f>
        <v xml:space="preserve">BeginPlot
	x=6,y=35
	TerrainType=TERRAIN_COAST
	PlotType=3
EndPlot
</v>
      </c>
      <c r="I35" t="str">
        <f ca="1">SUBSTITUTE(SUBSTITUTE(SUBSTITUTE(SUBSTITUTE($A$1,
"x_coord",I$2),
"y_coord",$A35),
"t_type",'terrain type'!H33),
"p_type", 'plot type'!H33)
&amp; IF(LEFT(resources!H33, 6) = "BONUS_", CHAR(9) &amp; "BonusType=" &amp; resources!H33 &amp; CHAR(10), "")
&amp; IF('goody huts'!H33, "	ImprovementType=IMPROVEMENT_GOODY_HUT" &amp; CHAR(10), "")
&amp; IF(ISBLANK(OFFSET('rivers (2)'!$A$1, 2 * (67 - $A35), 2 * I$2 + 1)), "", SUBSTITUTE($C$1, "&lt;direc&gt;", RIGHT(OFFSET('rivers (2)'!$A$1, 2 * (67 - $A35), 2 * I$2 + 1), 1)))
&amp; IF(ISBLANK(OFFSET('rivers (2)'!$A$1, 2 * (67 - $A35) + 1, 2 * I$2)), "", SUBSTITUTE($D$1, "&lt;direc&gt;", RIGHT(OFFSET('rivers (2)'!$A$1, 2 * (67 - $A35) + 1, 2 * I$2), 1)))
&amp; IF(ISBLANK('feature type'!H33), "EndPlot", SUBSTITUTE(SUBSTITUTE(output!$B$1,
                   "f_type", 'feature type'!H33),
                   "f_var", 'feature variety'!H33))
&amp; CHAR(10)</f>
        <v xml:space="preserve">BeginPlot
	x=7,y=35
	TerrainType=TERRAIN_COAST
	PlotType=3
EndPlot
</v>
      </c>
      <c r="J35" t="str">
        <f ca="1">SUBSTITUTE(SUBSTITUTE(SUBSTITUTE(SUBSTITUTE($A$1,
"x_coord",J$2),
"y_coord",$A35),
"t_type",'terrain type'!I33),
"p_type", 'plot type'!I33)
&amp; IF(LEFT(resources!I33, 6) = "BONUS_", CHAR(9) &amp; "BonusType=" &amp; resources!I33 &amp; CHAR(10), "")
&amp; IF('goody huts'!I33, "	ImprovementType=IMPROVEMENT_GOODY_HUT" &amp; CHAR(10), "")
&amp; IF(ISBLANK(OFFSET('rivers (2)'!$A$1, 2 * (67 - $A35), 2 * J$2 + 1)), "", SUBSTITUTE($C$1, "&lt;direc&gt;", RIGHT(OFFSET('rivers (2)'!$A$1, 2 * (67 - $A35), 2 * J$2 + 1), 1)))
&amp; IF(ISBLANK(OFFSET('rivers (2)'!$A$1, 2 * (67 - $A35) + 1, 2 * J$2)), "", SUBSTITUTE($D$1, "&lt;direc&gt;", RIGHT(OFFSET('rivers (2)'!$A$1, 2 * (67 - $A35) + 1, 2 * J$2), 1)))
&amp; IF(ISBLANK('feature type'!I33), "EndPlot", SUBSTITUTE(SUBSTITUTE(output!$B$1,
                   "f_type", 'feature type'!I33),
                   "f_var", 'feature variety'!I33))
&amp; CHAR(10)</f>
        <v xml:space="preserve">BeginPlot
	x=8,y=35
	TerrainType=TERRAIN_OCEAN
	PlotType=3
EndPlot
</v>
      </c>
      <c r="K35" t="str">
        <f ca="1">SUBSTITUTE(SUBSTITUTE(SUBSTITUTE(SUBSTITUTE($A$1,
"x_coord",K$2),
"y_coord",$A35),
"t_type",'terrain type'!J33),
"p_type", 'plot type'!J33)
&amp; IF(LEFT(resources!J33, 6) = "BONUS_", CHAR(9) &amp; "BonusType=" &amp; resources!J33 &amp; CHAR(10), "")
&amp; IF('goody huts'!J33, "	ImprovementType=IMPROVEMENT_GOODY_HUT" &amp; CHAR(10), "")
&amp; IF(ISBLANK(OFFSET('rivers (2)'!$A$1, 2 * (67 - $A35), 2 * K$2 + 1)), "", SUBSTITUTE($C$1, "&lt;direc&gt;", RIGHT(OFFSET('rivers (2)'!$A$1, 2 * (67 - $A35), 2 * K$2 + 1), 1)))
&amp; IF(ISBLANK(OFFSET('rivers (2)'!$A$1, 2 * (67 - $A35) + 1, 2 * K$2)), "", SUBSTITUTE($D$1, "&lt;direc&gt;", RIGHT(OFFSET('rivers (2)'!$A$1, 2 * (67 - $A35) + 1, 2 * K$2), 1)))
&amp; IF(ISBLANK('feature type'!J33), "EndPlot", SUBSTITUTE(SUBSTITUTE(output!$B$1,
                   "f_type", 'feature type'!J33),
                   "f_var", 'feature variety'!J33))
&amp; CHAR(10)</f>
        <v xml:space="preserve">BeginPlot
	x=9,y=35
	TerrainType=TERRAIN_OCEAN
	PlotType=3
EndPlot
</v>
      </c>
      <c r="L35" t="str">
        <f ca="1">SUBSTITUTE(SUBSTITUTE(SUBSTITUTE(SUBSTITUTE($A$1,
"x_coord",L$2),
"y_coord",$A35),
"t_type",'terrain type'!K33),
"p_type", 'plot type'!K33)
&amp; IF(LEFT(resources!K33, 6) = "BONUS_", CHAR(9) &amp; "BonusType=" &amp; resources!K33 &amp; CHAR(10), "")
&amp; IF('goody huts'!K33, "	ImprovementType=IMPROVEMENT_GOODY_HUT" &amp; CHAR(10), "")
&amp; IF(ISBLANK(OFFSET('rivers (2)'!$A$1, 2 * (67 - $A35), 2 * L$2 + 1)), "", SUBSTITUTE($C$1, "&lt;direc&gt;", RIGHT(OFFSET('rivers (2)'!$A$1, 2 * (67 - $A35), 2 * L$2 + 1), 1)))
&amp; IF(ISBLANK(OFFSET('rivers (2)'!$A$1, 2 * (67 - $A35) + 1, 2 * L$2)), "", SUBSTITUTE($D$1, "&lt;direc&gt;", RIGHT(OFFSET('rivers (2)'!$A$1, 2 * (67 - $A35) + 1, 2 * L$2), 1)))
&amp; IF(ISBLANK('feature type'!K33), "EndPlot", SUBSTITUTE(SUBSTITUTE(output!$B$1,
                   "f_type", 'feature type'!K33),
                   "f_var", 'feature variety'!K33))
&amp; CHAR(10)</f>
        <v xml:space="preserve">BeginPlot
	x=10,y=35
	TerrainType=TERRAIN_OCEAN
	PlotType=3
EndPlot
</v>
      </c>
      <c r="M35" t="str">
        <f ca="1">SUBSTITUTE(SUBSTITUTE(SUBSTITUTE(SUBSTITUTE($A$1,
"x_coord",M$2),
"y_coord",$A35),
"t_type",'terrain type'!L33),
"p_type", 'plot type'!L33)
&amp; IF(LEFT(resources!L33, 6) = "BONUS_", CHAR(9) &amp; "BonusType=" &amp; resources!L33 &amp; CHAR(10), "")
&amp; IF('goody huts'!L33, "	ImprovementType=IMPROVEMENT_GOODY_HUT" &amp; CHAR(10), "")
&amp; IF(ISBLANK(OFFSET('rivers (2)'!$A$1, 2 * (67 - $A35), 2 * M$2 + 1)), "", SUBSTITUTE($C$1, "&lt;direc&gt;", RIGHT(OFFSET('rivers (2)'!$A$1, 2 * (67 - $A35), 2 * M$2 + 1), 1)))
&amp; IF(ISBLANK(OFFSET('rivers (2)'!$A$1, 2 * (67 - $A35) + 1, 2 * M$2)), "", SUBSTITUTE($D$1, "&lt;direc&gt;", RIGHT(OFFSET('rivers (2)'!$A$1, 2 * (67 - $A35) + 1, 2 * M$2), 1)))
&amp; IF(ISBLANK('feature type'!L33), "EndPlot", SUBSTITUTE(SUBSTITUTE(output!$B$1,
                   "f_type", 'feature type'!L33),
                   "f_var", 'feature variety'!L33))
&amp; CHAR(10)</f>
        <v xml:space="preserve">BeginPlot
	x=11,y=35
	TerrainType=TERRAIN_OCEAN
	PlotType=3
EndPlot
</v>
      </c>
      <c r="N35" t="str">
        <f ca="1">SUBSTITUTE(SUBSTITUTE(SUBSTITUTE(SUBSTITUTE($A$1,
"x_coord",N$2),
"y_coord",$A35),
"t_type",'terrain type'!M33),
"p_type", 'plot type'!M33)
&amp; IF(LEFT(resources!M33, 6) = "BONUS_", CHAR(9) &amp; "BonusType=" &amp; resources!M33 &amp; CHAR(10), "")
&amp; IF('goody huts'!M33, "	ImprovementType=IMPROVEMENT_GOODY_HUT" &amp; CHAR(10), "")
&amp; IF(ISBLANK(OFFSET('rivers (2)'!$A$1, 2 * (67 - $A35), 2 * N$2 + 1)), "", SUBSTITUTE($C$1, "&lt;direc&gt;", RIGHT(OFFSET('rivers (2)'!$A$1, 2 * (67 - $A35), 2 * N$2 + 1), 1)))
&amp; IF(ISBLANK(OFFSET('rivers (2)'!$A$1, 2 * (67 - $A35) + 1, 2 * N$2)), "", SUBSTITUTE($D$1, "&lt;direc&gt;", RIGHT(OFFSET('rivers (2)'!$A$1, 2 * (67 - $A35) + 1, 2 * N$2), 1)))
&amp; IF(ISBLANK('feature type'!M33), "EndPlot", SUBSTITUTE(SUBSTITUTE(output!$B$1,
                   "f_type", 'feature type'!M33),
                   "f_var", 'feature variety'!M33))
&amp; CHAR(10)</f>
        <v xml:space="preserve">BeginPlot
	x=12,y=35
	TerrainType=TERRAIN_OCEAN
	PlotType=3
EndPlot
</v>
      </c>
      <c r="O35" t="str">
        <f ca="1">SUBSTITUTE(SUBSTITUTE(SUBSTITUTE(SUBSTITUTE($A$1,
"x_coord",O$2),
"y_coord",$A35),
"t_type",'terrain type'!N33),
"p_type", 'plot type'!N33)
&amp; IF(LEFT(resources!N33, 6) = "BONUS_", CHAR(9) &amp; "BonusType=" &amp; resources!N33 &amp; CHAR(10), "")
&amp; IF('goody huts'!N33, "	ImprovementType=IMPROVEMENT_GOODY_HUT" &amp; CHAR(10), "")
&amp; IF(ISBLANK(OFFSET('rivers (2)'!$A$1, 2 * (67 - $A35), 2 * O$2 + 1)), "", SUBSTITUTE($C$1, "&lt;direc&gt;", RIGHT(OFFSET('rivers (2)'!$A$1, 2 * (67 - $A35), 2 * O$2 + 1), 1)))
&amp; IF(ISBLANK(OFFSET('rivers (2)'!$A$1, 2 * (67 - $A35) + 1, 2 * O$2)), "", SUBSTITUTE($D$1, "&lt;direc&gt;", RIGHT(OFFSET('rivers (2)'!$A$1, 2 * (67 - $A35) + 1, 2 * O$2), 1)))
&amp; IF(ISBLANK('feature type'!N33), "EndPlot", SUBSTITUTE(SUBSTITUTE(output!$B$1,
                   "f_type", 'feature type'!N33),
                   "f_var", 'feature variety'!N33))
&amp; CHAR(10)</f>
        <v xml:space="preserve">BeginPlot
	x=13,y=35
	TerrainType=TERRAIN_OCEAN
	PlotType=3
EndPlot
</v>
      </c>
      <c r="P35" t="str">
        <f ca="1">SUBSTITUTE(SUBSTITUTE(SUBSTITUTE(SUBSTITUTE($A$1,
"x_coord",P$2),
"y_coord",$A35),
"t_type",'terrain type'!O33),
"p_type", 'plot type'!O33)
&amp; IF(LEFT(resources!O33, 6) = "BONUS_", CHAR(9) &amp; "BonusType=" &amp; resources!O33 &amp; CHAR(10), "")
&amp; IF('goody huts'!O33, "	ImprovementType=IMPROVEMENT_GOODY_HUT" &amp; CHAR(10), "")
&amp; IF(ISBLANK(OFFSET('rivers (2)'!$A$1, 2 * (67 - $A35), 2 * P$2 + 1)), "", SUBSTITUTE($C$1, "&lt;direc&gt;", RIGHT(OFFSET('rivers (2)'!$A$1, 2 * (67 - $A35), 2 * P$2 + 1), 1)))
&amp; IF(ISBLANK(OFFSET('rivers (2)'!$A$1, 2 * (67 - $A35) + 1, 2 * P$2)), "", SUBSTITUTE($D$1, "&lt;direc&gt;", RIGHT(OFFSET('rivers (2)'!$A$1, 2 * (67 - $A35) + 1, 2 * P$2), 1)))
&amp; IF(ISBLANK('feature type'!O33), "EndPlot", SUBSTITUTE(SUBSTITUTE(output!$B$1,
                   "f_type", 'feature type'!O33),
                   "f_var", 'feature variety'!O33))
&amp; CHAR(10)</f>
        <v xml:space="preserve">BeginPlot
	x=14,y=35
	TerrainType=TERRAIN_COAST
	PlotType=3
EndPlot
</v>
      </c>
      <c r="Q35" t="str">
        <f ca="1">SUBSTITUTE(SUBSTITUTE(SUBSTITUTE(SUBSTITUTE($A$1,
"x_coord",Q$2),
"y_coord",$A35),
"t_type",'terrain type'!P33),
"p_type", 'plot type'!P33)
&amp; IF(LEFT(resources!P33, 6) = "BONUS_", CHAR(9) &amp; "BonusType=" &amp; resources!P33 &amp; CHAR(10), "")
&amp; IF('goody huts'!P33, "	ImprovementType=IMPROVEMENT_GOODY_HUT" &amp; CHAR(10), "")
&amp; IF(ISBLANK(OFFSET('rivers (2)'!$A$1, 2 * (67 - $A35), 2 * Q$2 + 1)), "", SUBSTITUTE($C$1, "&lt;direc&gt;", RIGHT(OFFSET('rivers (2)'!$A$1, 2 * (67 - $A35), 2 * Q$2 + 1), 1)))
&amp; IF(ISBLANK(OFFSET('rivers (2)'!$A$1, 2 * (67 - $A35) + 1, 2 * Q$2)), "", SUBSTITUTE($D$1, "&lt;direc&gt;", RIGHT(OFFSET('rivers (2)'!$A$1, 2 * (67 - $A35) + 1, 2 * Q$2), 1)))
&amp; IF(ISBLANK('feature type'!P33), "EndPlot", SUBSTITUTE(SUBSTITUTE(output!$B$1,
                   "f_type", 'feature type'!P33),
                   "f_var", 'feature variety'!P33))
&amp; CHAR(10)</f>
        <v xml:space="preserve">BeginPlot
	x=15,y=35
	TerrainType=TERRAIN_COAST
	PlotType=3
EndPlot
</v>
      </c>
      <c r="R35" t="str">
        <f ca="1">SUBSTITUTE(SUBSTITUTE(SUBSTITUTE(SUBSTITUTE($A$1,
"x_coord",R$2),
"y_coord",$A35),
"t_type",'terrain type'!Q33),
"p_type", 'plot type'!Q33)
&amp; IF(LEFT(resources!Q33, 6) = "BONUS_", CHAR(9) &amp; "BonusType=" &amp; resources!Q33 &amp; CHAR(10), "")
&amp; IF('goody huts'!Q33, "	ImprovementType=IMPROVEMENT_GOODY_HUT" &amp; CHAR(10), "")
&amp; IF(ISBLANK(OFFSET('rivers (2)'!$A$1, 2 * (67 - $A35), 2 * R$2 + 1)), "", SUBSTITUTE($C$1, "&lt;direc&gt;", RIGHT(OFFSET('rivers (2)'!$A$1, 2 * (67 - $A35), 2 * R$2 + 1), 1)))
&amp; IF(ISBLANK(OFFSET('rivers (2)'!$A$1, 2 * (67 - $A35) + 1, 2 * R$2)), "", SUBSTITUTE($D$1, "&lt;direc&gt;", RIGHT(OFFSET('rivers (2)'!$A$1, 2 * (67 - $A35) + 1, 2 * R$2), 1)))
&amp; IF(ISBLANK('feature type'!Q33), "EndPlot", SUBSTITUTE(SUBSTITUTE(output!$B$1,
                   "f_type", 'feature type'!Q33),
                   "f_var", 'feature variety'!Q33))
&amp; CHAR(10)</f>
        <v xml:space="preserve">BeginPlot
	x=16,y=35
	TerrainType=TERRAIN_GRASS
	PlotType=2
	BonusType=BONUS_SUGAR
EndPlot
</v>
      </c>
      <c r="S35" t="str">
        <f ca="1">SUBSTITUTE(SUBSTITUTE(SUBSTITUTE(SUBSTITUTE($A$1,
"x_coord",S$2),
"y_coord",$A35),
"t_type",'terrain type'!R33),
"p_type", 'plot type'!R33)
&amp; IF(LEFT(resources!R33, 6) = "BONUS_", CHAR(9) &amp; "BonusType=" &amp; resources!R33 &amp; CHAR(10), "")
&amp; IF('goody huts'!R33, "	ImprovementType=IMPROVEMENT_GOODY_HUT" &amp; CHAR(10), "")
&amp; IF(ISBLANK(OFFSET('rivers (2)'!$A$1, 2 * (67 - $A35), 2 * S$2 + 1)), "", SUBSTITUTE($C$1, "&lt;direc&gt;", RIGHT(OFFSET('rivers (2)'!$A$1, 2 * (67 - $A35), 2 * S$2 + 1), 1)))
&amp; IF(ISBLANK(OFFSET('rivers (2)'!$A$1, 2 * (67 - $A35) + 1, 2 * S$2)), "", SUBSTITUTE($D$1, "&lt;direc&gt;", RIGHT(OFFSET('rivers (2)'!$A$1, 2 * (67 - $A35) + 1, 2 * S$2), 1)))
&amp; IF(ISBLANK('feature type'!R33), "EndPlot", SUBSTITUTE(SUBSTITUTE(output!$B$1,
                   "f_type", 'feature type'!R33),
                   "f_var", 'feature variety'!R33))
&amp; CHAR(10)</f>
        <v xml:space="preserve">BeginPlot
	x=17,y=35
	TerrainType=TERRAIN_GRASS
	PlotType=2
EndPlot
</v>
      </c>
      <c r="T35" t="str">
        <f ca="1">SUBSTITUTE(SUBSTITUTE(SUBSTITUTE(SUBSTITUTE($A$1,
"x_coord",T$2),
"y_coord",$A35),
"t_type",'terrain type'!S33),
"p_type", 'plot type'!S33)
&amp; IF(LEFT(resources!S33, 6) = "BONUS_", CHAR(9) &amp; "BonusType=" &amp; resources!S33 &amp; CHAR(10), "")
&amp; IF('goody huts'!S33, "	ImprovementType=IMPROVEMENT_GOODY_HUT" &amp; CHAR(10), "")
&amp; IF(ISBLANK(OFFSET('rivers (2)'!$A$1, 2 * (67 - $A35), 2 * T$2 + 1)), "", SUBSTITUTE($C$1, "&lt;direc&gt;", RIGHT(OFFSET('rivers (2)'!$A$1, 2 * (67 - $A35), 2 * T$2 + 1), 1)))
&amp; IF(ISBLANK(OFFSET('rivers (2)'!$A$1, 2 * (67 - $A35) + 1, 2 * T$2)), "", SUBSTITUTE($D$1, "&lt;direc&gt;", RIGHT(OFFSET('rivers (2)'!$A$1, 2 * (67 - $A35) + 1, 2 * T$2), 1)))
&amp; IF(ISBLANK('feature type'!S33), "EndPlot", SUBSTITUTE(SUBSTITUTE(output!$B$1,
                   "f_type", 'feature type'!S33),
                   "f_var", 'feature variety'!S33))
&amp; CHAR(10)</f>
        <v xml:space="preserve">BeginPlot
	x=18,y=35
	TerrainType=TERRAIN_GRASS
	PlotType=2
EndPlot
</v>
      </c>
      <c r="U35" t="str">
        <f ca="1">SUBSTITUTE(SUBSTITUTE(SUBSTITUTE(SUBSTITUTE($A$1,
"x_coord",U$2),
"y_coord",$A35),
"t_type",'terrain type'!T33),
"p_type", 'plot type'!T33)
&amp; IF(LEFT(resources!T33, 6) = "BONUS_", CHAR(9) &amp; "BonusType=" &amp; resources!T33 &amp; CHAR(10), "")
&amp; IF('goody huts'!T33, "	ImprovementType=IMPROVEMENT_GOODY_HUT" &amp; CHAR(10), "")
&amp; IF(ISBLANK(OFFSET('rivers (2)'!$A$1, 2 * (67 - $A35), 2 * U$2 + 1)), "", SUBSTITUTE($C$1, "&lt;direc&gt;", RIGHT(OFFSET('rivers (2)'!$A$1, 2 * (67 - $A35), 2 * U$2 + 1), 1)))
&amp; IF(ISBLANK(OFFSET('rivers (2)'!$A$1, 2 * (67 - $A35) + 1, 2 * U$2)), "", SUBSTITUTE($D$1, "&lt;direc&gt;", RIGHT(OFFSET('rivers (2)'!$A$1, 2 * (67 - $A35) + 1, 2 * U$2), 1)))
&amp; IF(ISBLANK('feature type'!T33), "EndPlot", SUBSTITUTE(SUBSTITUTE(output!$B$1,
                   "f_type", 'feature type'!T33),
                   "f_var", 'feature variety'!T33))
&amp; CHAR(10)</f>
        <v xml:space="preserve">BeginPlot
	x=19,y=35
	TerrainType=TERRAIN_COAST
	PlotType=3
EndPlot
</v>
      </c>
      <c r="V35" t="str">
        <f ca="1">SUBSTITUTE(SUBSTITUTE(SUBSTITUTE(SUBSTITUTE($A$1,
"x_coord",V$2),
"y_coord",$A35),
"t_type",'terrain type'!U33),
"p_type", 'plot type'!U33)
&amp; IF(LEFT(resources!U33, 6) = "BONUS_", CHAR(9) &amp; "BonusType=" &amp; resources!U33 &amp; CHAR(10), "")
&amp; IF('goody huts'!U33, "	ImprovementType=IMPROVEMENT_GOODY_HUT" &amp; CHAR(10), "")
&amp; IF(ISBLANK(OFFSET('rivers (2)'!$A$1, 2 * (67 - $A35), 2 * V$2 + 1)), "", SUBSTITUTE($C$1, "&lt;direc&gt;", RIGHT(OFFSET('rivers (2)'!$A$1, 2 * (67 - $A35), 2 * V$2 + 1), 1)))
&amp; IF(ISBLANK(OFFSET('rivers (2)'!$A$1, 2 * (67 - $A35) + 1, 2 * V$2)), "", SUBSTITUTE($D$1, "&lt;direc&gt;", RIGHT(OFFSET('rivers (2)'!$A$1, 2 * (67 - $A35) + 1, 2 * V$2), 1)))
&amp; IF(ISBLANK('feature type'!U33), "EndPlot", SUBSTITUTE(SUBSTITUTE(output!$B$1,
                   "f_type", 'feature type'!U33),
                   "f_var", 'feature variety'!U33))
&amp; CHAR(10)</f>
        <v xml:space="preserve">BeginPlot
	x=20,y=35
	TerrainType=TERRAIN_GRASS
	PlotType=2
EndPlot
</v>
      </c>
      <c r="W35" t="str">
        <f ca="1">SUBSTITUTE(SUBSTITUTE(SUBSTITUTE(SUBSTITUTE($A$1,
"x_coord",W$2),
"y_coord",$A35),
"t_type",'terrain type'!V33),
"p_type", 'plot type'!V33)
&amp; IF(LEFT(resources!V33, 6) = "BONUS_", CHAR(9) &amp; "BonusType=" &amp; resources!V33 &amp; CHAR(10), "")
&amp; IF('goody huts'!V33, "	ImprovementType=IMPROVEMENT_GOODY_HUT" &amp; CHAR(10), "")
&amp; IF(ISBLANK(OFFSET('rivers (2)'!$A$1, 2 * (67 - $A35), 2 * W$2 + 1)), "", SUBSTITUTE($C$1, "&lt;direc&gt;", RIGHT(OFFSET('rivers (2)'!$A$1, 2 * (67 - $A35), 2 * W$2 + 1), 1)))
&amp; IF(ISBLANK(OFFSET('rivers (2)'!$A$1, 2 * (67 - $A35) + 1, 2 * W$2)), "", SUBSTITUTE($D$1, "&lt;direc&gt;", RIGHT(OFFSET('rivers (2)'!$A$1, 2 * (67 - $A35) + 1, 2 * W$2), 1)))
&amp; IF(ISBLANK('feature type'!V33), "EndPlot", SUBSTITUTE(SUBSTITUTE(output!$B$1,
                   "f_type", 'feature type'!V33),
                   "f_var", 'feature variety'!V33))
&amp; CHAR(10)</f>
        <v xml:space="preserve">BeginPlot
	x=21,y=35
	TerrainType=TERRAIN_GRASS
	PlotType=1
EndPlot
</v>
      </c>
      <c r="X35" t="str">
        <f ca="1">SUBSTITUTE(SUBSTITUTE(SUBSTITUTE(SUBSTITUTE($A$1,
"x_coord",X$2),
"y_coord",$A35),
"t_type",'terrain type'!W33),
"p_type", 'plot type'!W33)
&amp; IF(LEFT(resources!W33, 6) = "BONUS_", CHAR(9) &amp; "BonusType=" &amp; resources!W33 &amp; CHAR(10), "")
&amp; IF('goody huts'!W33, "	ImprovementType=IMPROVEMENT_GOODY_HUT" &amp; CHAR(10), "")
&amp; IF(ISBLANK(OFFSET('rivers (2)'!$A$1, 2 * (67 - $A35), 2 * X$2 + 1)), "", SUBSTITUTE($C$1, "&lt;direc&gt;", RIGHT(OFFSET('rivers (2)'!$A$1, 2 * (67 - $A35), 2 * X$2 + 1), 1)))
&amp; IF(ISBLANK(OFFSET('rivers (2)'!$A$1, 2 * (67 - $A35) + 1, 2 * X$2)), "", SUBSTITUTE($D$1, "&lt;direc&gt;", RIGHT(OFFSET('rivers (2)'!$A$1, 2 * (67 - $A35) + 1, 2 * X$2), 1)))
&amp; IF(ISBLANK('feature type'!W33), "EndPlot", SUBSTITUTE(SUBSTITUTE(output!$B$1,
                   "f_type", 'feature type'!W33),
                   "f_var", 'feature variety'!W33))
&amp; CHAR(10)</f>
        <v xml:space="preserve">BeginPlot
	x=22,y=35
	TerrainType=TERRAIN_GRASS
	PlotType=2
EndPlot
</v>
      </c>
      <c r="Y35" t="str">
        <f ca="1">SUBSTITUTE(SUBSTITUTE(SUBSTITUTE(SUBSTITUTE($A$1,
"x_coord",Y$2),
"y_coord",$A35),
"t_type",'terrain type'!X33),
"p_type", 'plot type'!X33)
&amp; IF(LEFT(resources!X33, 6) = "BONUS_", CHAR(9) &amp; "BonusType=" &amp; resources!X33 &amp; CHAR(10), "")
&amp; IF('goody huts'!X33, "	ImprovementType=IMPROVEMENT_GOODY_HUT" &amp; CHAR(10), "")
&amp; IF(ISBLANK(OFFSET('rivers (2)'!$A$1, 2 * (67 - $A35), 2 * Y$2 + 1)), "", SUBSTITUTE($C$1, "&lt;direc&gt;", RIGHT(OFFSET('rivers (2)'!$A$1, 2 * (67 - $A35), 2 * Y$2 + 1), 1)))
&amp; IF(ISBLANK(OFFSET('rivers (2)'!$A$1, 2 * (67 - $A35) + 1, 2 * Y$2)), "", SUBSTITUTE($D$1, "&lt;direc&gt;", RIGHT(OFFSET('rivers (2)'!$A$1, 2 * (67 - $A35) + 1, 2 * Y$2), 1)))
&amp; IF(ISBLANK('feature type'!X33), "EndPlot", SUBSTITUTE(SUBSTITUTE(output!$B$1,
                   "f_type", 'feature type'!X33),
                   "f_var", 'feature variety'!X33))
&amp; CHAR(10)</f>
        <v xml:space="preserve">BeginPlot
	x=23,y=35
	TerrainType=TERRAIN_GRASS
	PlotType=2
EndPlot
</v>
      </c>
      <c r="Z35" t="str">
        <f ca="1">SUBSTITUTE(SUBSTITUTE(SUBSTITUTE(SUBSTITUTE($A$1,
"x_coord",Z$2),
"y_coord",$A35),
"t_type",'terrain type'!Y33),
"p_type", 'plot type'!Y33)
&amp; IF(LEFT(resources!Y33, 6) = "BONUS_", CHAR(9) &amp; "BonusType=" &amp; resources!Y33 &amp; CHAR(10), "")
&amp; IF('goody huts'!Y33, "	ImprovementType=IMPROVEMENT_GOODY_HUT" &amp; CHAR(10), "")
&amp; IF(ISBLANK(OFFSET('rivers (2)'!$A$1, 2 * (67 - $A35), 2 * Z$2 + 1)), "", SUBSTITUTE($C$1, "&lt;direc&gt;", RIGHT(OFFSET('rivers (2)'!$A$1, 2 * (67 - $A35), 2 * Z$2 + 1), 1)))
&amp; IF(ISBLANK(OFFSET('rivers (2)'!$A$1, 2 * (67 - $A35) + 1, 2 * Z$2)), "", SUBSTITUTE($D$1, "&lt;direc&gt;", RIGHT(OFFSET('rivers (2)'!$A$1, 2 * (67 - $A35) + 1, 2 * Z$2), 1)))
&amp; IF(ISBLANK('feature type'!Y33), "EndPlot", SUBSTITUTE(SUBSTITUTE(output!$B$1,
                   "f_type", 'feature type'!Y33),
                   "f_var", 'feature variety'!Y33))
&amp; CHAR(10)</f>
        <v xml:space="preserve">BeginPlot
	x=24,y=35
	TerrainType=TERRAIN_GRASS
	PlotType=2
	FeatureType=FEATURE_FOREST, FeatureVariety=0
EndPlot
</v>
      </c>
      <c r="AA35" t="str">
        <f ca="1">SUBSTITUTE(SUBSTITUTE(SUBSTITUTE(SUBSTITUTE($A$1,
"x_coord",AA$2),
"y_coord",$A35),
"t_type",'terrain type'!Z33),
"p_type", 'plot type'!Z33)
&amp; IF(LEFT(resources!Z33, 6) = "BONUS_", CHAR(9) &amp; "BonusType=" &amp; resources!Z33 &amp; CHAR(10), "")
&amp; IF('goody huts'!Z33, "	ImprovementType=IMPROVEMENT_GOODY_HUT" &amp; CHAR(10), "")
&amp; IF(ISBLANK(OFFSET('rivers (2)'!$A$1, 2 * (67 - $A35), 2 * AA$2 + 1)), "", SUBSTITUTE($C$1, "&lt;direc&gt;", RIGHT(OFFSET('rivers (2)'!$A$1, 2 * (67 - $A35), 2 * AA$2 + 1), 1)))
&amp; IF(ISBLANK(OFFSET('rivers (2)'!$A$1, 2 * (67 - $A35) + 1, 2 * AA$2)), "", SUBSTITUTE($D$1, "&lt;direc&gt;", RIGHT(OFFSET('rivers (2)'!$A$1, 2 * (67 - $A35) + 1, 2 * AA$2), 1)))
&amp; IF(ISBLANK('feature type'!Z33), "EndPlot", SUBSTITUTE(SUBSTITUTE(output!$B$1,
                   "f_type", 'feature type'!Z33),
                   "f_var", 'feature variety'!Z33))
&amp; CHAR(10)</f>
        <v xml:space="preserve">BeginPlot
	x=25,y=35
	TerrainType=TERRAIN_COAST
	PlotType=3
EndPlot
</v>
      </c>
      <c r="AB35" t="str">
        <f ca="1">SUBSTITUTE(SUBSTITUTE(SUBSTITUTE(SUBSTITUTE($A$1,
"x_coord",AB$2),
"y_coord",$A35),
"t_type",'terrain type'!AA33),
"p_type", 'plot type'!AA33)
&amp; IF(LEFT(resources!AA33, 6) = "BONUS_", CHAR(9) &amp; "BonusType=" &amp; resources!AA33 &amp; CHAR(10), "")
&amp; IF('goody huts'!AA33, "	ImprovementType=IMPROVEMENT_GOODY_HUT" &amp; CHAR(10), "")
&amp; IF(ISBLANK(OFFSET('rivers (2)'!$A$1, 2 * (67 - $A35), 2 * AB$2 + 1)), "", SUBSTITUTE($C$1, "&lt;direc&gt;", RIGHT(OFFSET('rivers (2)'!$A$1, 2 * (67 - $A35), 2 * AB$2 + 1), 1)))
&amp; IF(ISBLANK(OFFSET('rivers (2)'!$A$1, 2 * (67 - $A35) + 1, 2 * AB$2)), "", SUBSTITUTE($D$1, "&lt;direc&gt;", RIGHT(OFFSET('rivers (2)'!$A$1, 2 * (67 - $A35) + 1, 2 * AB$2), 1)))
&amp; IF(ISBLANK('feature type'!AA33), "EndPlot", SUBSTITUTE(SUBSTITUTE(output!$B$1,
                   "f_type", 'feature type'!AA33),
                   "f_var", 'feature variety'!AA33))
&amp; CHAR(10)</f>
        <v xml:space="preserve">BeginPlot
	x=26,y=35
	TerrainType=TERRAIN_GRASS
	PlotType=2
	FeatureType=FEATURE_FOREST, FeatureVariety=0
EndPlot
</v>
      </c>
      <c r="AC35" t="str">
        <f ca="1">SUBSTITUTE(SUBSTITUTE(SUBSTITUTE(SUBSTITUTE($A$1,
"x_coord",AC$2),
"y_coord",$A35),
"t_type",'terrain type'!AB33),
"p_type", 'plot type'!AB33)
&amp; IF(LEFT(resources!AB33, 6) = "BONUS_", CHAR(9) &amp; "BonusType=" &amp; resources!AB33 &amp; CHAR(10), "")
&amp; IF('goody huts'!AB33, "	ImprovementType=IMPROVEMENT_GOODY_HUT" &amp; CHAR(10), "")
&amp; IF(ISBLANK(OFFSET('rivers (2)'!$A$1, 2 * (67 - $A35), 2 * AC$2 + 1)), "", SUBSTITUTE($C$1, "&lt;direc&gt;", RIGHT(OFFSET('rivers (2)'!$A$1, 2 * (67 - $A35), 2 * AC$2 + 1), 1)))
&amp; IF(ISBLANK(OFFSET('rivers (2)'!$A$1, 2 * (67 - $A35) + 1, 2 * AC$2)), "", SUBSTITUTE($D$1, "&lt;direc&gt;", RIGHT(OFFSET('rivers (2)'!$A$1, 2 * (67 - $A35) + 1, 2 * AC$2), 1)))
&amp; IF(ISBLANK('feature type'!AB33), "EndPlot", SUBSTITUTE(SUBSTITUTE(output!$B$1,
                   "f_type", 'feature type'!AB33),
                   "f_var", 'feature variety'!AB33))
&amp; CHAR(10)</f>
        <v xml:space="preserve">BeginPlot
	x=27,y=35
	TerrainType=TERRAIN_GRASS
	PlotType=2
EndPlot
</v>
      </c>
      <c r="AD35" t="str">
        <f ca="1">SUBSTITUTE(SUBSTITUTE(SUBSTITUTE(SUBSTITUTE($A$1,
"x_coord",AD$2),
"y_coord",$A35),
"t_type",'terrain type'!AC33),
"p_type", 'plot type'!AC33)
&amp; IF(LEFT(resources!AC33, 6) = "BONUS_", CHAR(9) &amp; "BonusType=" &amp; resources!AC33 &amp; CHAR(10), "")
&amp; IF('goody huts'!AC33, "	ImprovementType=IMPROVEMENT_GOODY_HUT" &amp; CHAR(10), "")
&amp; IF(ISBLANK(OFFSET('rivers (2)'!$A$1, 2 * (67 - $A35), 2 * AD$2 + 1)), "", SUBSTITUTE($C$1, "&lt;direc&gt;", RIGHT(OFFSET('rivers (2)'!$A$1, 2 * (67 - $A35), 2 * AD$2 + 1), 1)))
&amp; IF(ISBLANK(OFFSET('rivers (2)'!$A$1, 2 * (67 - $A35) + 1, 2 * AD$2)), "", SUBSTITUTE($D$1, "&lt;direc&gt;", RIGHT(OFFSET('rivers (2)'!$A$1, 2 * (67 - $A35) + 1, 2 * AD$2), 1)))
&amp; IF(ISBLANK('feature type'!AC33), "EndPlot", SUBSTITUTE(SUBSTITUTE(output!$B$1,
                   "f_type", 'feature type'!AC33),
                   "f_var", 'feature variety'!AC33))
&amp; CHAR(10)</f>
        <v xml:space="preserve">BeginPlot
	x=28,y=35
	TerrainType=TERRAIN_GRASS
	PlotType=2
EndPlot
</v>
      </c>
      <c r="AE35" t="str">
        <f ca="1">SUBSTITUTE(SUBSTITUTE(SUBSTITUTE(SUBSTITUTE($A$1,
"x_coord",AE$2),
"y_coord",$A35),
"t_type",'terrain type'!AD33),
"p_type", 'plot type'!AD33)
&amp; IF(LEFT(resources!AD33, 6) = "BONUS_", CHAR(9) &amp; "BonusType=" &amp; resources!AD33 &amp; CHAR(10), "")
&amp; IF('goody huts'!AD33, "	ImprovementType=IMPROVEMENT_GOODY_HUT" &amp; CHAR(10), "")
&amp; IF(ISBLANK(OFFSET('rivers (2)'!$A$1, 2 * (67 - $A35), 2 * AE$2 + 1)), "", SUBSTITUTE($C$1, "&lt;direc&gt;", RIGHT(OFFSET('rivers (2)'!$A$1, 2 * (67 - $A35), 2 * AE$2 + 1), 1)))
&amp; IF(ISBLANK(OFFSET('rivers (2)'!$A$1, 2 * (67 - $A35) + 1, 2 * AE$2)), "", SUBSTITUTE($D$1, "&lt;direc&gt;", RIGHT(OFFSET('rivers (2)'!$A$1, 2 * (67 - $A35) + 1, 2 * AE$2), 1)))
&amp; IF(ISBLANK('feature type'!AD33), "EndPlot", SUBSTITUTE(SUBSTITUTE(output!$B$1,
                   "f_type", 'feature type'!AD33),
                   "f_var", 'feature variety'!AD33))
&amp; CHAR(10)</f>
        <v xml:space="preserve">BeginPlot
	x=29,y=35
	TerrainType=TERRAIN_GRASS
	PlotType=2
	FeatureType=FEATURE_FOREST, FeatureVariety=0
EndPlot
</v>
      </c>
      <c r="AF35" t="str">
        <f ca="1">SUBSTITUTE(SUBSTITUTE(SUBSTITUTE(SUBSTITUTE($A$1,
"x_coord",AF$2),
"y_coord",$A35),
"t_type",'terrain type'!AE33),
"p_type", 'plot type'!AE33)
&amp; IF(LEFT(resources!AE33, 6) = "BONUS_", CHAR(9) &amp; "BonusType=" &amp; resources!AE33 &amp; CHAR(10), "")
&amp; IF('goody huts'!AE33, "	ImprovementType=IMPROVEMENT_GOODY_HUT" &amp; CHAR(10), "")
&amp; IF(ISBLANK(OFFSET('rivers (2)'!$A$1, 2 * (67 - $A35), 2 * AF$2 + 1)), "", SUBSTITUTE($C$1, "&lt;direc&gt;", RIGHT(OFFSET('rivers (2)'!$A$1, 2 * (67 - $A35), 2 * AF$2 + 1), 1)))
&amp; IF(ISBLANK(OFFSET('rivers (2)'!$A$1, 2 * (67 - $A35) + 1, 2 * AF$2)), "", SUBSTITUTE($D$1, "&lt;direc&gt;", RIGHT(OFFSET('rivers (2)'!$A$1, 2 * (67 - $A35) + 1, 2 * AF$2), 1)))
&amp; IF(ISBLANK('feature type'!AE33), "EndPlot", SUBSTITUTE(SUBSTITUTE(output!$B$1,
                   "f_type", 'feature type'!AE33),
                   "f_var", 'feature variety'!AE33))
&amp; CHAR(10)</f>
        <v xml:space="preserve">BeginPlot
	x=30,y=35
	TerrainType=TERRAIN_GRASS
	PlotType=2
	FeatureType=FEATURE_FOREST, FeatureVariety=0
EndPlot
</v>
      </c>
      <c r="AG35" t="str">
        <f ca="1">SUBSTITUTE(SUBSTITUTE(SUBSTITUTE(SUBSTITUTE($A$1,
"x_coord",AG$2),
"y_coord",$A35),
"t_type",'terrain type'!AF33),
"p_type", 'plot type'!AF33)
&amp; IF(LEFT(resources!AF33, 6) = "BONUS_", CHAR(9) &amp; "BonusType=" &amp; resources!AF33 &amp; CHAR(10), "")
&amp; IF('goody huts'!AF33, "	ImprovementType=IMPROVEMENT_GOODY_HUT" &amp; CHAR(10), "")
&amp; IF(ISBLANK(OFFSET('rivers (2)'!$A$1, 2 * (67 - $A35), 2 * AG$2 + 1)), "", SUBSTITUTE($C$1, "&lt;direc&gt;", RIGHT(OFFSET('rivers (2)'!$A$1, 2 * (67 - $A35), 2 * AG$2 + 1), 1)))
&amp; IF(ISBLANK(OFFSET('rivers (2)'!$A$1, 2 * (67 - $A35) + 1, 2 * AG$2)), "", SUBSTITUTE($D$1, "&lt;direc&gt;", RIGHT(OFFSET('rivers (2)'!$A$1, 2 * (67 - $A35) + 1, 2 * AG$2), 1)))
&amp; IF(ISBLANK('feature type'!AF33), "EndPlot", SUBSTITUTE(SUBSTITUTE(output!$B$1,
                   "f_type", 'feature type'!AF33),
                   "f_var", 'feature variety'!AF33))
&amp; CHAR(10)</f>
        <v xml:space="preserve">BeginPlot
	x=31,y=35
	TerrainType=TERRAIN_GRASS
	PlotType=2
	BonusType=BONUS_RICE
	FeatureType=FEATURE_FOREST, FeatureVariety=0
EndPlot
</v>
      </c>
      <c r="AH35" t="str">
        <f ca="1">SUBSTITUTE(SUBSTITUTE(SUBSTITUTE(SUBSTITUTE($A$1,
"x_coord",AH$2),
"y_coord",$A35),
"t_type",'terrain type'!AG33),
"p_type", 'plot type'!AG33)
&amp; IF(LEFT(resources!AG33, 6) = "BONUS_", CHAR(9) &amp; "BonusType=" &amp; resources!AG33 &amp; CHAR(10), "")
&amp; IF('goody huts'!AG33, "	ImprovementType=IMPROVEMENT_GOODY_HUT" &amp; CHAR(10), "")
&amp; IF(ISBLANK(OFFSET('rivers (2)'!$A$1, 2 * (67 - $A35), 2 * AH$2 + 1)), "", SUBSTITUTE($C$1, "&lt;direc&gt;", RIGHT(OFFSET('rivers (2)'!$A$1, 2 * (67 - $A35), 2 * AH$2 + 1), 1)))
&amp; IF(ISBLANK(OFFSET('rivers (2)'!$A$1, 2 * (67 - $A35) + 1, 2 * AH$2)), "", SUBSTITUTE($D$1, "&lt;direc&gt;", RIGHT(OFFSET('rivers (2)'!$A$1, 2 * (67 - $A35) + 1, 2 * AH$2), 1)))
&amp; IF(ISBLANK('feature type'!AG33), "EndPlot", SUBSTITUTE(SUBSTITUTE(output!$B$1,
                   "f_type", 'feature type'!AG33),
                   "f_var", 'feature variety'!AG33))
&amp; CHAR(10)</f>
        <v xml:space="preserve">BeginPlot
	x=32,y=35
	TerrainType=TERRAIN_GRASS
	PlotType=2
EndPlot
</v>
      </c>
      <c r="AI35" t="str">
        <f ca="1">SUBSTITUTE(SUBSTITUTE(SUBSTITUTE(SUBSTITUTE($A$1,
"x_coord",AI$2),
"y_coord",$A35),
"t_type",'terrain type'!AH33),
"p_type", 'plot type'!AH33)
&amp; IF(LEFT(resources!AH33, 6) = "BONUS_", CHAR(9) &amp; "BonusType=" &amp; resources!AH33 &amp; CHAR(10), "")
&amp; IF('goody huts'!AH33, "	ImprovementType=IMPROVEMENT_GOODY_HUT" &amp; CHAR(10), "")
&amp; IF(ISBLANK(OFFSET('rivers (2)'!$A$1, 2 * (67 - $A35), 2 * AI$2 + 1)), "", SUBSTITUTE($C$1, "&lt;direc&gt;", RIGHT(OFFSET('rivers (2)'!$A$1, 2 * (67 - $A35), 2 * AI$2 + 1), 1)))
&amp; IF(ISBLANK(OFFSET('rivers (2)'!$A$1, 2 * (67 - $A35) + 1, 2 * AI$2)), "", SUBSTITUTE($D$1, "&lt;direc&gt;", RIGHT(OFFSET('rivers (2)'!$A$1, 2 * (67 - $A35) + 1, 2 * AI$2), 1)))
&amp; IF(ISBLANK('feature type'!AH33), "EndPlot", SUBSTITUTE(SUBSTITUTE(output!$B$1,
                   "f_type", 'feature type'!AH33),
                   "f_var", 'feature variety'!AH33))
&amp; CHAR(10)</f>
        <v xml:space="preserve">BeginPlot
	x=33,y=35
	TerrainType=TERRAIN_GRASS
	PlotType=2
EndPlot
</v>
      </c>
      <c r="AJ35" t="str">
        <f ca="1">SUBSTITUTE(SUBSTITUTE(SUBSTITUTE(SUBSTITUTE($A$1,
"x_coord",AJ$2),
"y_coord",$A35),
"t_type",'terrain type'!AI33),
"p_type", 'plot type'!AI33)
&amp; IF(LEFT(resources!AI33, 6) = "BONUS_", CHAR(9) &amp; "BonusType=" &amp; resources!AI33 &amp; CHAR(10), "")
&amp; IF('goody huts'!AI33, "	ImprovementType=IMPROVEMENT_GOODY_HUT" &amp; CHAR(10), "")
&amp; IF(ISBLANK(OFFSET('rivers (2)'!$A$1, 2 * (67 - $A35), 2 * AJ$2 + 1)), "", SUBSTITUTE($C$1, "&lt;direc&gt;", RIGHT(OFFSET('rivers (2)'!$A$1, 2 * (67 - $A35), 2 * AJ$2 + 1), 1)))
&amp; IF(ISBLANK(OFFSET('rivers (2)'!$A$1, 2 * (67 - $A35) + 1, 2 * AJ$2)), "", SUBSTITUTE($D$1, "&lt;direc&gt;", RIGHT(OFFSET('rivers (2)'!$A$1, 2 * (67 - $A35) + 1, 2 * AJ$2), 1)))
&amp; IF(ISBLANK('feature type'!AI33), "EndPlot", SUBSTITUTE(SUBSTITUTE(output!$B$1,
                   "f_type", 'feature type'!AI33),
                   "f_var", 'feature variety'!AI33))
&amp; CHAR(10)</f>
        <v xml:space="preserve">BeginPlot
	x=34,y=35
	TerrainType=TERRAIN_GRASS
	PlotType=2
	BonusType=BONUS_BANANA
EndPlot
</v>
      </c>
      <c r="AK35" t="str">
        <f ca="1">SUBSTITUTE(SUBSTITUTE(SUBSTITUTE(SUBSTITUTE($A$1,
"x_coord",AK$2),
"y_coord",$A35),
"t_type",'terrain type'!AJ33),
"p_type", 'plot type'!AJ33)
&amp; IF(LEFT(resources!AJ33, 6) = "BONUS_", CHAR(9) &amp; "BonusType=" &amp; resources!AJ33 &amp; CHAR(10), "")
&amp; IF('goody huts'!AJ33, "	ImprovementType=IMPROVEMENT_GOODY_HUT" &amp; CHAR(10), "")
&amp; IF(ISBLANK(OFFSET('rivers (2)'!$A$1, 2 * (67 - $A35), 2 * AK$2 + 1)), "", SUBSTITUTE($C$1, "&lt;direc&gt;", RIGHT(OFFSET('rivers (2)'!$A$1, 2 * (67 - $A35), 2 * AK$2 + 1), 1)))
&amp; IF(ISBLANK(OFFSET('rivers (2)'!$A$1, 2 * (67 - $A35) + 1, 2 * AK$2)), "", SUBSTITUTE($D$1, "&lt;direc&gt;", RIGHT(OFFSET('rivers (2)'!$A$1, 2 * (67 - $A35) + 1, 2 * AK$2), 1)))
&amp; IF(ISBLANK('feature type'!AJ33), "EndPlot", SUBSTITUTE(SUBSTITUTE(output!$B$1,
                   "f_type", 'feature type'!AJ33),
                   "f_var", 'feature variety'!AJ33))
&amp; CHAR(10)</f>
        <v xml:space="preserve">BeginPlot
	x=35,y=35
	TerrainType=TERRAIN_COAST
	PlotType=3
EndPlot
</v>
      </c>
      <c r="AL35" t="str">
        <f ca="1">SUBSTITUTE(SUBSTITUTE(SUBSTITUTE(SUBSTITUTE($A$1,
"x_coord",AL$2),
"y_coord",$A35),
"t_type",'terrain type'!AK33),
"p_type", 'plot type'!AK33)
&amp; IF(LEFT(resources!AK33, 6) = "BONUS_", CHAR(9) &amp; "BonusType=" &amp; resources!AK33 &amp; CHAR(10), "")
&amp; IF('goody huts'!AK33, "	ImprovementType=IMPROVEMENT_GOODY_HUT" &amp; CHAR(10), "")
&amp; IF(ISBLANK(OFFSET('rivers (2)'!$A$1, 2 * (67 - $A35), 2 * AL$2 + 1)), "", SUBSTITUTE($C$1, "&lt;direc&gt;", RIGHT(OFFSET('rivers (2)'!$A$1, 2 * (67 - $A35), 2 * AL$2 + 1), 1)))
&amp; IF(ISBLANK(OFFSET('rivers (2)'!$A$1, 2 * (67 - $A35) + 1, 2 * AL$2)), "", SUBSTITUTE($D$1, "&lt;direc&gt;", RIGHT(OFFSET('rivers (2)'!$A$1, 2 * (67 - $A35) + 1, 2 * AL$2), 1)))
&amp; IF(ISBLANK('feature type'!AK33), "EndPlot", SUBSTITUTE(SUBSTITUTE(output!$B$1,
                   "f_type", 'feature type'!AK33),
                   "f_var", 'feature variety'!AK33))
&amp; CHAR(10)</f>
        <v xml:space="preserve">BeginPlot
	x=36,y=35
	TerrainType=TERRAIN_COAST
	PlotType=3
EndPlot
</v>
      </c>
      <c r="AM35" t="str">
        <f ca="1">SUBSTITUTE(SUBSTITUTE(SUBSTITUTE(SUBSTITUTE($A$1,
"x_coord",AM$2),
"y_coord",$A35),
"t_type",'terrain type'!AL33),
"p_type", 'plot type'!AL33)
&amp; IF(LEFT(resources!AL33, 6) = "BONUS_", CHAR(9) &amp; "BonusType=" &amp; resources!AL33 &amp; CHAR(10), "")
&amp; IF('goody huts'!AL33, "	ImprovementType=IMPROVEMENT_GOODY_HUT" &amp; CHAR(10), "")
&amp; IF(ISBLANK(OFFSET('rivers (2)'!$A$1, 2 * (67 - $A35), 2 * AM$2 + 1)), "", SUBSTITUTE($C$1, "&lt;direc&gt;", RIGHT(OFFSET('rivers (2)'!$A$1, 2 * (67 - $A35), 2 * AM$2 + 1), 1)))
&amp; IF(ISBLANK(OFFSET('rivers (2)'!$A$1, 2 * (67 - $A35) + 1, 2 * AM$2)), "", SUBSTITUTE($D$1, "&lt;direc&gt;", RIGHT(OFFSET('rivers (2)'!$A$1, 2 * (67 - $A35) + 1, 2 * AM$2), 1)))
&amp; IF(ISBLANK('feature type'!AL33), "EndPlot", SUBSTITUTE(SUBSTITUTE(output!$B$1,
                   "f_type", 'feature type'!AL33),
                   "f_var", 'feature variety'!AL33))
&amp; CHAR(10)</f>
        <v xml:space="preserve">BeginPlot
	x=37,y=35
	TerrainType=TERRAIN_COAST
	PlotType=3
EndPlot
</v>
      </c>
      <c r="AN35" t="str">
        <f ca="1">SUBSTITUTE(SUBSTITUTE(SUBSTITUTE(SUBSTITUTE($A$1,
"x_coord",AN$2),
"y_coord",$A35),
"t_type",'terrain type'!AM33),
"p_type", 'plot type'!AM33)
&amp; IF(LEFT(resources!AM33, 6) = "BONUS_", CHAR(9) &amp; "BonusType=" &amp; resources!AM33 &amp; CHAR(10), "")
&amp; IF('goody huts'!AM33, "	ImprovementType=IMPROVEMENT_GOODY_HUT" &amp; CHAR(10), "")
&amp; IF(ISBLANK(OFFSET('rivers (2)'!$A$1, 2 * (67 - $A35), 2 * AN$2 + 1)), "", SUBSTITUTE($C$1, "&lt;direc&gt;", RIGHT(OFFSET('rivers (2)'!$A$1, 2 * (67 - $A35), 2 * AN$2 + 1), 1)))
&amp; IF(ISBLANK(OFFSET('rivers (2)'!$A$1, 2 * (67 - $A35) + 1, 2 * AN$2)), "", SUBSTITUTE($D$1, "&lt;direc&gt;", RIGHT(OFFSET('rivers (2)'!$A$1, 2 * (67 - $A35) + 1, 2 * AN$2), 1)))
&amp; IF(ISBLANK('feature type'!AM33), "EndPlot", SUBSTITUTE(SUBSTITUTE(output!$B$1,
                   "f_type", 'feature type'!AM33),
                   "f_var", 'feature variety'!AM33))
&amp; CHAR(10)</f>
        <v xml:space="preserve">BeginPlot
	x=38,y=35
	TerrainType=TERRAIN_COAST
	PlotType=3
EndPlot
</v>
      </c>
      <c r="AO35" t="str">
        <f ca="1">SUBSTITUTE(SUBSTITUTE(SUBSTITUTE(SUBSTITUTE($A$1,
"x_coord",AO$2),
"y_coord",$A35),
"t_type",'terrain type'!AN33),
"p_type", 'plot type'!AN33)
&amp; IF(LEFT(resources!AN33, 6) = "BONUS_", CHAR(9) &amp; "BonusType=" &amp; resources!AN33 &amp; CHAR(10), "")
&amp; IF('goody huts'!AN33, "	ImprovementType=IMPROVEMENT_GOODY_HUT" &amp; CHAR(10), "")
&amp; IF(ISBLANK(OFFSET('rivers (2)'!$A$1, 2 * (67 - $A35), 2 * AO$2 + 1)), "", SUBSTITUTE($C$1, "&lt;direc&gt;", RIGHT(OFFSET('rivers (2)'!$A$1, 2 * (67 - $A35), 2 * AO$2 + 1), 1)))
&amp; IF(ISBLANK(OFFSET('rivers (2)'!$A$1, 2 * (67 - $A35) + 1, 2 * AO$2)), "", SUBSTITUTE($D$1, "&lt;direc&gt;", RIGHT(OFFSET('rivers (2)'!$A$1, 2 * (67 - $A35) + 1, 2 * AO$2), 1)))
&amp; IF(ISBLANK('feature type'!AN33), "EndPlot", SUBSTITUTE(SUBSTITUTE(output!$B$1,
                   "f_type", 'feature type'!AN33),
                   "f_var", 'feature variety'!AN33))
&amp; CHAR(10)</f>
        <v xml:space="preserve">BeginPlot
	x=39,y=35
	TerrainType=TERRAIN_OCEAN
	PlotType=3
EndPlot
</v>
      </c>
      <c r="AP35" t="str">
        <f ca="1">SUBSTITUTE(SUBSTITUTE(SUBSTITUTE(SUBSTITUTE($A$1,
"x_coord",AP$2),
"y_coord",$A35),
"t_type",'terrain type'!AO33),
"p_type", 'plot type'!AO33)
&amp; IF(LEFT(resources!AO33, 6) = "BONUS_", CHAR(9) &amp; "BonusType=" &amp; resources!AO33 &amp; CHAR(10), "")
&amp; IF('goody huts'!AO33, "	ImprovementType=IMPROVEMENT_GOODY_HUT" &amp; CHAR(10), "")
&amp; IF(ISBLANK(OFFSET('rivers (2)'!$A$1, 2 * (67 - $A35), 2 * AP$2 + 1)), "", SUBSTITUTE($C$1, "&lt;direc&gt;", RIGHT(OFFSET('rivers (2)'!$A$1, 2 * (67 - $A35), 2 * AP$2 + 1), 1)))
&amp; IF(ISBLANK(OFFSET('rivers (2)'!$A$1, 2 * (67 - $A35) + 1, 2 * AP$2)), "", SUBSTITUTE($D$1, "&lt;direc&gt;", RIGHT(OFFSET('rivers (2)'!$A$1, 2 * (67 - $A35) + 1, 2 * AP$2), 1)))
&amp; IF(ISBLANK('feature type'!AO33), "EndPlot", SUBSTITUTE(SUBSTITUTE(output!$B$1,
                   "f_type", 'feature type'!AO33),
                   "f_var", 'feature variety'!AO33))
&amp; CHAR(10)</f>
        <v xml:space="preserve">BeginPlot
	x=40,y=35
	TerrainType=TERRAIN_OCEAN
	PlotType=3
EndPlot
</v>
      </c>
      <c r="AQ35" t="str">
        <f ca="1">SUBSTITUTE(SUBSTITUTE(SUBSTITUTE(SUBSTITUTE($A$1,
"x_coord",AQ$2),
"y_coord",$A35),
"t_type",'terrain type'!AP33),
"p_type", 'plot type'!AP33)
&amp; IF(LEFT(resources!AP33, 6) = "BONUS_", CHAR(9) &amp; "BonusType=" &amp; resources!AP33 &amp; CHAR(10), "")
&amp; IF('goody huts'!AP33, "	ImprovementType=IMPROVEMENT_GOODY_HUT" &amp; CHAR(10), "")
&amp; IF(ISBLANK(OFFSET('rivers (2)'!$A$1, 2 * (67 - $A35), 2 * AQ$2 + 1)), "", SUBSTITUTE($C$1, "&lt;direc&gt;", RIGHT(OFFSET('rivers (2)'!$A$1, 2 * (67 - $A35), 2 * AQ$2 + 1), 1)))
&amp; IF(ISBLANK(OFFSET('rivers (2)'!$A$1, 2 * (67 - $A35) + 1, 2 * AQ$2)), "", SUBSTITUTE($D$1, "&lt;direc&gt;", RIGHT(OFFSET('rivers (2)'!$A$1, 2 * (67 - $A35) + 1, 2 * AQ$2), 1)))
&amp; IF(ISBLANK('feature type'!AP33), "EndPlot", SUBSTITUTE(SUBSTITUTE(output!$B$1,
                   "f_type", 'feature type'!AP33),
                   "f_var", 'feature variety'!AP33))
&amp; CHAR(10)</f>
        <v xml:space="preserve">BeginPlot
	x=41,y=35
	TerrainType=TERRAIN_COAST
	PlotType=3
EndPlot
</v>
      </c>
      <c r="AR35" t="str">
        <f ca="1">SUBSTITUTE(SUBSTITUTE(SUBSTITUTE(SUBSTITUTE($A$1,
"x_coord",AR$2),
"y_coord",$A35),
"t_type",'terrain type'!AQ33),
"p_type", 'plot type'!AQ33)
&amp; IF(LEFT(resources!AQ33, 6) = "BONUS_", CHAR(9) &amp; "BonusType=" &amp; resources!AQ33 &amp; CHAR(10), "")
&amp; IF('goody huts'!AQ33, "	ImprovementType=IMPROVEMENT_GOODY_HUT" &amp; CHAR(10), "")
&amp; IF(ISBLANK(OFFSET('rivers (2)'!$A$1, 2 * (67 - $A35), 2 * AR$2 + 1)), "", SUBSTITUTE($C$1, "&lt;direc&gt;", RIGHT(OFFSET('rivers (2)'!$A$1, 2 * (67 - $A35), 2 * AR$2 + 1), 1)))
&amp; IF(ISBLANK(OFFSET('rivers (2)'!$A$1, 2 * (67 - $A35) + 1, 2 * AR$2)), "", SUBSTITUTE($D$1, "&lt;direc&gt;", RIGHT(OFFSET('rivers (2)'!$A$1, 2 * (67 - $A35) + 1, 2 * AR$2), 1)))
&amp; IF(ISBLANK('feature type'!AQ33), "EndPlot", SUBSTITUTE(SUBSTITUTE(output!$B$1,
                   "f_type", 'feature type'!AQ33),
                   "f_var", 'feature variety'!AQ33))
&amp; CHAR(10)</f>
        <v xml:space="preserve">BeginPlot
	x=42,y=35
	TerrainType=TERRAIN_GRASS
	PlotType=0
EndPlot
</v>
      </c>
      <c r="AS35" t="str">
        <f ca="1">SUBSTITUTE(SUBSTITUTE(SUBSTITUTE(SUBSTITUTE($A$1,
"x_coord",AS$2),
"y_coord",$A35),
"t_type",'terrain type'!AR33),
"p_type", 'plot type'!AR33)
&amp; IF(LEFT(resources!AR33, 6) = "BONUS_", CHAR(9) &amp; "BonusType=" &amp; resources!AR33 &amp; CHAR(10), "")
&amp; IF('goody huts'!AR33, "	ImprovementType=IMPROVEMENT_GOODY_HUT" &amp; CHAR(10), "")
&amp; IF(ISBLANK(OFFSET('rivers (2)'!$A$1, 2 * (67 - $A35), 2 * AS$2 + 1)), "", SUBSTITUTE($C$1, "&lt;direc&gt;", RIGHT(OFFSET('rivers (2)'!$A$1, 2 * (67 - $A35), 2 * AS$2 + 1), 1)))
&amp; IF(ISBLANK(OFFSET('rivers (2)'!$A$1, 2 * (67 - $A35) + 1, 2 * AS$2)), "", SUBSTITUTE($D$1, "&lt;direc&gt;", RIGHT(OFFSET('rivers (2)'!$A$1, 2 * (67 - $A35) + 1, 2 * AS$2), 1)))
&amp; IF(ISBLANK('feature type'!AR33), "EndPlot", SUBSTITUTE(SUBSTITUTE(output!$B$1,
                   "f_type", 'feature type'!AR33),
                   "f_var", 'feature variety'!AR33))
&amp; CHAR(10)</f>
        <v xml:space="preserve">BeginPlot
	x=43,y=35
	TerrainType=TERRAIN_COAST
	PlotType=3
EndPlot
</v>
      </c>
      <c r="AT35" t="str">
        <f ca="1">SUBSTITUTE(SUBSTITUTE(SUBSTITUTE(SUBSTITUTE($A$1,
"x_coord",AT$2),
"y_coord",$A35),
"t_type",'terrain type'!AS33),
"p_type", 'plot type'!AS33)
&amp; IF(LEFT(resources!AS33, 6) = "BONUS_", CHAR(9) &amp; "BonusType=" &amp; resources!AS33 &amp; CHAR(10), "")
&amp; IF('goody huts'!AS33, "	ImprovementType=IMPROVEMENT_GOODY_HUT" &amp; CHAR(10), "")
&amp; IF(ISBLANK(OFFSET('rivers (2)'!$A$1, 2 * (67 - $A35), 2 * AT$2 + 1)), "", SUBSTITUTE($C$1, "&lt;direc&gt;", RIGHT(OFFSET('rivers (2)'!$A$1, 2 * (67 - $A35), 2 * AT$2 + 1), 1)))
&amp; IF(ISBLANK(OFFSET('rivers (2)'!$A$1, 2 * (67 - $A35) + 1, 2 * AT$2)), "", SUBSTITUTE($D$1, "&lt;direc&gt;", RIGHT(OFFSET('rivers (2)'!$A$1, 2 * (67 - $A35) + 1, 2 * AT$2), 1)))
&amp; IF(ISBLANK('feature type'!AS33), "EndPlot", SUBSTITUTE(SUBSTITUTE(output!$B$1,
                   "f_type", 'feature type'!AS33),
                   "f_var", 'feature variety'!AS33))
&amp; CHAR(10)</f>
        <v xml:space="preserve">BeginPlot
	x=44,y=35
	TerrainType=TERRAIN_OCEAN
	PlotType=3
EndPlot
</v>
      </c>
      <c r="AU35" t="str">
        <f ca="1">SUBSTITUTE(SUBSTITUTE(SUBSTITUTE(SUBSTITUTE($A$1,
"x_coord",AU$2),
"y_coord",$A35),
"t_type",'terrain type'!AT33),
"p_type", 'plot type'!AT33)
&amp; IF(LEFT(resources!AT33, 6) = "BONUS_", CHAR(9) &amp; "BonusType=" &amp; resources!AT33 &amp; CHAR(10), "")
&amp; IF('goody huts'!AT33, "	ImprovementType=IMPROVEMENT_GOODY_HUT" &amp; CHAR(10), "")
&amp; IF(ISBLANK(OFFSET('rivers (2)'!$A$1, 2 * (67 - $A35), 2 * AU$2 + 1)), "", SUBSTITUTE($C$1, "&lt;direc&gt;", RIGHT(OFFSET('rivers (2)'!$A$1, 2 * (67 - $A35), 2 * AU$2 + 1), 1)))
&amp; IF(ISBLANK(OFFSET('rivers (2)'!$A$1, 2 * (67 - $A35) + 1, 2 * AU$2)), "", SUBSTITUTE($D$1, "&lt;direc&gt;", RIGHT(OFFSET('rivers (2)'!$A$1, 2 * (67 - $A35) + 1, 2 * AU$2), 1)))
&amp; IF(ISBLANK('feature type'!AT33), "EndPlot", SUBSTITUTE(SUBSTITUTE(output!$B$1,
                   "f_type", 'feature type'!AT33),
                   "f_var", 'feature variety'!AT33))
&amp; CHAR(10)</f>
        <v xml:space="preserve">BeginPlot
	x=45,y=35
	TerrainType=TERRAIN_OCEAN
	PlotType=3
EndPlot
</v>
      </c>
      <c r="AV35" t="str">
        <f ca="1">SUBSTITUTE(SUBSTITUTE(SUBSTITUTE(SUBSTITUTE($A$1,
"x_coord",AV$2),
"y_coord",$A35),
"t_type",'terrain type'!AU33),
"p_type", 'plot type'!AU33)
&amp; IF(LEFT(resources!AU33, 6) = "BONUS_", CHAR(9) &amp; "BonusType=" &amp; resources!AU33 &amp; CHAR(10), "")
&amp; IF('goody huts'!AU33, "	ImprovementType=IMPROVEMENT_GOODY_HUT" &amp; CHAR(10), "")
&amp; IF(ISBLANK(OFFSET('rivers (2)'!$A$1, 2 * (67 - $A35), 2 * AV$2 + 1)), "", SUBSTITUTE($C$1, "&lt;direc&gt;", RIGHT(OFFSET('rivers (2)'!$A$1, 2 * (67 - $A35), 2 * AV$2 + 1), 1)))
&amp; IF(ISBLANK(OFFSET('rivers (2)'!$A$1, 2 * (67 - $A35) + 1, 2 * AV$2)), "", SUBSTITUTE($D$1, "&lt;direc&gt;", RIGHT(OFFSET('rivers (2)'!$A$1, 2 * (67 - $A35) + 1, 2 * AV$2), 1)))
&amp; IF(ISBLANK('feature type'!AU33), "EndPlot", SUBSTITUTE(SUBSTITUTE(output!$B$1,
                   "f_type", 'feature type'!AU33),
                   "f_var", 'feature variety'!AU33))
&amp; CHAR(10)</f>
        <v xml:space="preserve">BeginPlot
	x=46,y=35
	TerrainType=TERRAIN_OCEAN
	PlotType=3
EndPlot
</v>
      </c>
      <c r="AW35" t="str">
        <f ca="1">SUBSTITUTE(SUBSTITUTE(SUBSTITUTE(SUBSTITUTE($A$1,
"x_coord",AW$2),
"y_coord",$A35),
"t_type",'terrain type'!AV33),
"p_type", 'plot type'!AV33)
&amp; IF(LEFT(resources!AV33, 6) = "BONUS_", CHAR(9) &amp; "BonusType=" &amp; resources!AV33 &amp; CHAR(10), "")
&amp; IF('goody huts'!AV33, "	ImprovementType=IMPROVEMENT_GOODY_HUT" &amp; CHAR(10), "")
&amp; IF(ISBLANK(OFFSET('rivers (2)'!$A$1, 2 * (67 - $A35), 2 * AW$2 + 1)), "", SUBSTITUTE($C$1, "&lt;direc&gt;", RIGHT(OFFSET('rivers (2)'!$A$1, 2 * (67 - $A35), 2 * AW$2 + 1), 1)))
&amp; IF(ISBLANK(OFFSET('rivers (2)'!$A$1, 2 * (67 - $A35) + 1, 2 * AW$2)), "", SUBSTITUTE($D$1, "&lt;direc&gt;", RIGHT(OFFSET('rivers (2)'!$A$1, 2 * (67 - $A35) + 1, 2 * AW$2), 1)))
&amp; IF(ISBLANK('feature type'!AV33), "EndPlot", SUBSTITUTE(SUBSTITUTE(output!$B$1,
                   "f_type", 'feature type'!AV33),
                   "f_var", 'feature variety'!AV33))
&amp; CHAR(10)</f>
        <v xml:space="preserve">BeginPlot
	x=47,y=35
	TerrainType=TERRAIN_OCEAN
	PlotType=3
EndPlot
</v>
      </c>
      <c r="AX35" t="str">
        <f ca="1">SUBSTITUTE(SUBSTITUTE(SUBSTITUTE(SUBSTITUTE($A$1,
"x_coord",AX$2),
"y_coord",$A35),
"t_type",'terrain type'!AW33),
"p_type", 'plot type'!AW33)
&amp; IF(LEFT(resources!AW33, 6) = "BONUS_", CHAR(9) &amp; "BonusType=" &amp; resources!AW33 &amp; CHAR(10), "")
&amp; IF('goody huts'!AW33, "	ImprovementType=IMPROVEMENT_GOODY_HUT" &amp; CHAR(10), "")
&amp; IF(ISBLANK(OFFSET('rivers (2)'!$A$1, 2 * (67 - $A35), 2 * AX$2 + 1)), "", SUBSTITUTE($C$1, "&lt;direc&gt;", RIGHT(OFFSET('rivers (2)'!$A$1, 2 * (67 - $A35), 2 * AX$2 + 1), 1)))
&amp; IF(ISBLANK(OFFSET('rivers (2)'!$A$1, 2 * (67 - $A35) + 1, 2 * AX$2)), "", SUBSTITUTE($D$1, "&lt;direc&gt;", RIGHT(OFFSET('rivers (2)'!$A$1, 2 * (67 - $A35) + 1, 2 * AX$2), 1)))
&amp; IF(ISBLANK('feature type'!AW33), "EndPlot", SUBSTITUTE(SUBSTITUTE(output!$B$1,
                   "f_type", 'feature type'!AW33),
                   "f_var", 'feature variety'!AW33))
&amp; CHAR(10)</f>
        <v xml:space="preserve">BeginPlot
	x=48,y=35
	TerrainType=TERRAIN_OCEAN
	PlotType=3
EndPlot
</v>
      </c>
      <c r="AY35" t="str">
        <f ca="1">SUBSTITUTE(SUBSTITUTE(SUBSTITUTE(SUBSTITUTE($A$1,
"x_coord",AY$2),
"y_coord",$A35),
"t_type",'terrain type'!AX33),
"p_type", 'plot type'!AX33)
&amp; IF(LEFT(resources!AX33, 6) = "BONUS_", CHAR(9) &amp; "BonusType=" &amp; resources!AX33 &amp; CHAR(10), "")
&amp; IF('goody huts'!AX33, "	ImprovementType=IMPROVEMENT_GOODY_HUT" &amp; CHAR(10), "")
&amp; IF(ISBLANK(OFFSET('rivers (2)'!$A$1, 2 * (67 - $A35), 2 * AY$2 + 1)), "", SUBSTITUTE($C$1, "&lt;direc&gt;", RIGHT(OFFSET('rivers (2)'!$A$1, 2 * (67 - $A35), 2 * AY$2 + 1), 1)))
&amp; IF(ISBLANK(OFFSET('rivers (2)'!$A$1, 2 * (67 - $A35) + 1, 2 * AY$2)), "", SUBSTITUTE($D$1, "&lt;direc&gt;", RIGHT(OFFSET('rivers (2)'!$A$1, 2 * (67 - $A35) + 1, 2 * AY$2), 1)))
&amp; IF(ISBLANK('feature type'!AX33), "EndPlot", SUBSTITUTE(SUBSTITUTE(output!$B$1,
                   "f_type", 'feature type'!AX33),
                   "f_var", 'feature variety'!AX33))
&amp; CHAR(10)</f>
        <v xml:space="preserve">BeginPlot
	x=49,y=35
	TerrainType=TERRAIN_OCEAN
	PlotType=3
EndPlot
</v>
      </c>
      <c r="AZ35" t="str">
        <f ca="1">SUBSTITUTE(SUBSTITUTE(SUBSTITUTE(SUBSTITUTE($A$1,
"x_coord",AZ$2),
"y_coord",$A35),
"t_type",'terrain type'!AY33),
"p_type", 'plot type'!AY33)
&amp; IF(LEFT(resources!AY33, 6) = "BONUS_", CHAR(9) &amp; "BonusType=" &amp; resources!AY33 &amp; CHAR(10), "")
&amp; IF('goody huts'!AY33, "	ImprovementType=IMPROVEMENT_GOODY_HUT" &amp; CHAR(10), "")
&amp; IF(ISBLANK(OFFSET('rivers (2)'!$A$1, 2 * (67 - $A35), 2 * AZ$2 + 1)), "", SUBSTITUTE($C$1, "&lt;direc&gt;", RIGHT(OFFSET('rivers (2)'!$A$1, 2 * (67 - $A35), 2 * AZ$2 + 1), 1)))
&amp; IF(ISBLANK(OFFSET('rivers (2)'!$A$1, 2 * (67 - $A35) + 1, 2 * AZ$2)), "", SUBSTITUTE($D$1, "&lt;direc&gt;", RIGHT(OFFSET('rivers (2)'!$A$1, 2 * (67 - $A35) + 1, 2 * AZ$2), 1)))
&amp; IF(ISBLANK('feature type'!AY33), "EndPlot", SUBSTITUTE(SUBSTITUTE(output!$B$1,
                   "f_type", 'feature type'!AY33),
                   "f_var", 'feature variety'!AY33))
&amp; CHAR(10)</f>
        <v xml:space="preserve">BeginPlot
	x=50,y=35
	TerrainType=TERRAIN_OCEAN
	PlotType=3
EndPlot
</v>
      </c>
      <c r="BA35" t="str">
        <f ca="1">SUBSTITUTE(SUBSTITUTE(SUBSTITUTE(SUBSTITUTE($A$1,
"x_coord",BA$2),
"y_coord",$A35),
"t_type",'terrain type'!AZ33),
"p_type", 'plot type'!AZ33)
&amp; IF(LEFT(resources!AZ33, 6) = "BONUS_", CHAR(9) &amp; "BonusType=" &amp; resources!AZ33 &amp; CHAR(10), "")
&amp; IF('goody huts'!AZ33, "	ImprovementType=IMPROVEMENT_GOODY_HUT" &amp; CHAR(10), "")
&amp; IF(ISBLANK(OFFSET('rivers (2)'!$A$1, 2 * (67 - $A35), 2 * BA$2 + 1)), "", SUBSTITUTE($C$1, "&lt;direc&gt;", RIGHT(OFFSET('rivers (2)'!$A$1, 2 * (67 - $A35), 2 * BA$2 + 1), 1)))
&amp; IF(ISBLANK(OFFSET('rivers (2)'!$A$1, 2 * (67 - $A35) + 1, 2 * BA$2)), "", SUBSTITUTE($D$1, "&lt;direc&gt;", RIGHT(OFFSET('rivers (2)'!$A$1, 2 * (67 - $A35) + 1, 2 * BA$2), 1)))
&amp; IF(ISBLANK('feature type'!AZ33), "EndPlot", SUBSTITUTE(SUBSTITUTE(output!$B$1,
                   "f_type", 'feature type'!AZ33),
                   "f_var", 'feature variety'!AZ33))
&amp; CHAR(10)</f>
        <v xml:space="preserve">BeginPlot
	x=51,y=35
	TerrainType=TERRAIN_OCEAN
	PlotType=3
EndPlot
</v>
      </c>
      <c r="BB35" t="str">
        <f ca="1">SUBSTITUTE(SUBSTITUTE(SUBSTITUTE(SUBSTITUTE($A$1,
"x_coord",BB$2),
"y_coord",$A35),
"t_type",'terrain type'!BA33),
"p_type", 'plot type'!BA33)
&amp; IF(LEFT(resources!BA33, 6) = "BONUS_", CHAR(9) &amp; "BonusType=" &amp; resources!BA33 &amp; CHAR(10), "")
&amp; IF('goody huts'!BA33, "	ImprovementType=IMPROVEMENT_GOODY_HUT" &amp; CHAR(10), "")
&amp; IF(ISBLANK(OFFSET('rivers (2)'!$A$1, 2 * (67 - $A35), 2 * BB$2 + 1)), "", SUBSTITUTE($C$1, "&lt;direc&gt;", RIGHT(OFFSET('rivers (2)'!$A$1, 2 * (67 - $A35), 2 * BB$2 + 1), 1)))
&amp; IF(ISBLANK(OFFSET('rivers (2)'!$A$1, 2 * (67 - $A35) + 1, 2 * BB$2)), "", SUBSTITUTE($D$1, "&lt;direc&gt;", RIGHT(OFFSET('rivers (2)'!$A$1, 2 * (67 - $A35) + 1, 2 * BB$2), 1)))
&amp; IF(ISBLANK('feature type'!BA33), "EndPlot", SUBSTITUTE(SUBSTITUTE(output!$B$1,
                   "f_type", 'feature type'!BA33),
                   "f_var", 'feature variety'!BA33))
&amp; CHAR(10)</f>
        <v xml:space="preserve">BeginPlot
	x=52,y=35
	TerrainType=TERRAIN_OCEAN
	PlotType=3
EndPlot
</v>
      </c>
      <c r="BC35" t="str">
        <f ca="1">SUBSTITUTE(SUBSTITUTE(SUBSTITUTE(SUBSTITUTE($A$1,
"x_coord",BC$2),
"y_coord",$A35),
"t_type",'terrain type'!BB33),
"p_type", 'plot type'!BB33)
&amp; IF(LEFT(resources!BB33, 6) = "BONUS_", CHAR(9) &amp; "BonusType=" &amp; resources!BB33 &amp; CHAR(10), "")
&amp; IF('goody huts'!BB33, "	ImprovementType=IMPROVEMENT_GOODY_HUT" &amp; CHAR(10), "")
&amp; IF(ISBLANK(OFFSET('rivers (2)'!$A$1, 2 * (67 - $A35), 2 * BC$2 + 1)), "", SUBSTITUTE($C$1, "&lt;direc&gt;", RIGHT(OFFSET('rivers (2)'!$A$1, 2 * (67 - $A35), 2 * BC$2 + 1), 1)))
&amp; IF(ISBLANK(OFFSET('rivers (2)'!$A$1, 2 * (67 - $A35) + 1, 2 * BC$2)), "", SUBSTITUTE($D$1, "&lt;direc&gt;", RIGHT(OFFSET('rivers (2)'!$A$1, 2 * (67 - $A35) + 1, 2 * BC$2), 1)))
&amp; IF(ISBLANK('feature type'!BB33), "EndPlot", SUBSTITUTE(SUBSTITUTE(output!$B$1,
                   "f_type", 'feature type'!BB33),
                   "f_var", 'feature variety'!BB33))
&amp; CHAR(10)</f>
        <v xml:space="preserve">BeginPlot
	x=53,y=35
	TerrainType=TERRAIN_OCEAN
	PlotType=3
EndPlot
</v>
      </c>
      <c r="BD35" t="str">
        <f ca="1">SUBSTITUTE(SUBSTITUTE(SUBSTITUTE(SUBSTITUTE($A$1,
"x_coord",BD$2),
"y_coord",$A35),
"t_type",'terrain type'!BC33),
"p_type", 'plot type'!BC33)
&amp; IF(LEFT(resources!BC33, 6) = "BONUS_", CHAR(9) &amp; "BonusType=" &amp; resources!BC33 &amp; CHAR(10), "")
&amp; IF('goody huts'!BC33, "	ImprovementType=IMPROVEMENT_GOODY_HUT" &amp; CHAR(10), "")
&amp; IF(ISBLANK(OFFSET('rivers (2)'!$A$1, 2 * (67 - $A35), 2 * BD$2 + 1)), "", SUBSTITUTE($C$1, "&lt;direc&gt;", RIGHT(OFFSET('rivers (2)'!$A$1, 2 * (67 - $A35), 2 * BD$2 + 1), 1)))
&amp; IF(ISBLANK(OFFSET('rivers (2)'!$A$1, 2 * (67 - $A35) + 1, 2 * BD$2)), "", SUBSTITUTE($D$1, "&lt;direc&gt;", RIGHT(OFFSET('rivers (2)'!$A$1, 2 * (67 - $A35) + 1, 2 * BD$2), 1)))
&amp; IF(ISBLANK('feature type'!BC33), "EndPlot", SUBSTITUTE(SUBSTITUTE(output!$B$1,
                   "f_type", 'feature type'!BC33),
                   "f_var", 'feature variety'!BC33))
&amp; CHAR(10)</f>
        <v xml:space="preserve">BeginPlot
	x=54,y=35
	TerrainType=TERRAIN_OCEAN
	PlotType=3
EndPlot
</v>
      </c>
      <c r="BE35" t="str">
        <f ca="1">SUBSTITUTE(SUBSTITUTE(SUBSTITUTE(SUBSTITUTE($A$1,
"x_coord",BE$2),
"y_coord",$A35),
"t_type",'terrain type'!BD33),
"p_type", 'plot type'!BD33)
&amp; IF(LEFT(resources!BD33, 6) = "BONUS_", CHAR(9) &amp; "BonusType=" &amp; resources!BD33 &amp; CHAR(10), "")
&amp; IF('goody huts'!BD33, "	ImprovementType=IMPROVEMENT_GOODY_HUT" &amp; CHAR(10), "")
&amp; IF(ISBLANK(OFFSET('rivers (2)'!$A$1, 2 * (67 - $A35), 2 * BE$2 + 1)), "", SUBSTITUTE($C$1, "&lt;direc&gt;", RIGHT(OFFSET('rivers (2)'!$A$1, 2 * (67 - $A35), 2 * BE$2 + 1), 1)))
&amp; IF(ISBLANK(OFFSET('rivers (2)'!$A$1, 2 * (67 - $A35) + 1, 2 * BE$2)), "", SUBSTITUTE($D$1, "&lt;direc&gt;", RIGHT(OFFSET('rivers (2)'!$A$1, 2 * (67 - $A35) + 1, 2 * BE$2), 1)))
&amp; IF(ISBLANK('feature type'!BD33), "EndPlot", SUBSTITUTE(SUBSTITUTE(output!$B$1,
                   "f_type", 'feature type'!BD33),
                   "f_var", 'feature variety'!BD33))
&amp; CHAR(10)</f>
        <v xml:space="preserve">BeginPlot
	x=55,y=35
	TerrainType=TERRAIN_OCEAN
	PlotType=3
EndPlot
</v>
      </c>
      <c r="BF35" t="str">
        <f ca="1">SUBSTITUTE(SUBSTITUTE(SUBSTITUTE(SUBSTITUTE($A$1,
"x_coord",BF$2),
"y_coord",$A35),
"t_type",'terrain type'!BE33),
"p_type", 'plot type'!BE33)
&amp; IF(LEFT(resources!BE33, 6) = "BONUS_", CHAR(9) &amp; "BonusType=" &amp; resources!BE33 &amp; CHAR(10), "")
&amp; IF('goody huts'!BE33, "	ImprovementType=IMPROVEMENT_GOODY_HUT" &amp; CHAR(10), "")
&amp; IF(ISBLANK(OFFSET('rivers (2)'!$A$1, 2 * (67 - $A35), 2 * BF$2 + 1)), "", SUBSTITUTE($C$1, "&lt;direc&gt;", RIGHT(OFFSET('rivers (2)'!$A$1, 2 * (67 - $A35), 2 * BF$2 + 1), 1)))
&amp; IF(ISBLANK(OFFSET('rivers (2)'!$A$1, 2 * (67 - $A35) + 1, 2 * BF$2)), "", SUBSTITUTE($D$1, "&lt;direc&gt;", RIGHT(OFFSET('rivers (2)'!$A$1, 2 * (67 - $A35) + 1, 2 * BF$2), 1)))
&amp; IF(ISBLANK('feature type'!BE33), "EndPlot", SUBSTITUTE(SUBSTITUTE(output!$B$1,
                   "f_type", 'feature type'!BE33),
                   "f_var", 'feature variety'!BE33))
&amp; CHAR(10)</f>
        <v xml:space="preserve">BeginPlot
	x=56,y=35
	TerrainType=TERRAIN_OCEAN
	PlotType=3
EndPlot
</v>
      </c>
      <c r="BG35" t="str">
        <f ca="1">SUBSTITUTE(SUBSTITUTE(SUBSTITUTE(SUBSTITUTE($A$1,
"x_coord",BG$2),
"y_coord",$A35),
"t_type",'terrain type'!BF33),
"p_type", 'plot type'!BF33)
&amp; IF(LEFT(resources!BF33, 6) = "BONUS_", CHAR(9) &amp; "BonusType=" &amp; resources!BF33 &amp; CHAR(10), "")
&amp; IF('goody huts'!BF33, "	ImprovementType=IMPROVEMENT_GOODY_HUT" &amp; CHAR(10), "")
&amp; IF(ISBLANK(OFFSET('rivers (2)'!$A$1, 2 * (67 - $A35), 2 * BG$2 + 1)), "", SUBSTITUTE($C$1, "&lt;direc&gt;", RIGHT(OFFSET('rivers (2)'!$A$1, 2 * (67 - $A35), 2 * BG$2 + 1), 1)))
&amp; IF(ISBLANK(OFFSET('rivers (2)'!$A$1, 2 * (67 - $A35) + 1, 2 * BG$2)), "", SUBSTITUTE($D$1, "&lt;direc&gt;", RIGHT(OFFSET('rivers (2)'!$A$1, 2 * (67 - $A35) + 1, 2 * BG$2), 1)))
&amp; IF(ISBLANK('feature type'!BF33), "EndPlot", SUBSTITUTE(SUBSTITUTE(output!$B$1,
                   "f_type", 'feature type'!BF33),
                   "f_var", 'feature variety'!BF33))
&amp; CHAR(10)</f>
        <v xml:space="preserve">BeginPlot
	x=57,y=35
	TerrainType=TERRAIN_OCEAN
	PlotType=3
EndPlot
</v>
      </c>
      <c r="BH35" t="str">
        <f ca="1">SUBSTITUTE(SUBSTITUTE(SUBSTITUTE(SUBSTITUTE($A$1,
"x_coord",BH$2),
"y_coord",$A35),
"t_type",'terrain type'!BG33),
"p_type", 'plot type'!BG33)
&amp; IF(LEFT(resources!BG33, 6) = "BONUS_", CHAR(9) &amp; "BonusType=" &amp; resources!BG33 &amp; CHAR(10), "")
&amp; IF('goody huts'!BG33, "	ImprovementType=IMPROVEMENT_GOODY_HUT" &amp; CHAR(10), "")
&amp; IF(ISBLANK(OFFSET('rivers (2)'!$A$1, 2 * (67 - $A35), 2 * BH$2 + 1)), "", SUBSTITUTE($C$1, "&lt;direc&gt;", RIGHT(OFFSET('rivers (2)'!$A$1, 2 * (67 - $A35), 2 * BH$2 + 1), 1)))
&amp; IF(ISBLANK(OFFSET('rivers (2)'!$A$1, 2 * (67 - $A35) + 1, 2 * BH$2)), "", SUBSTITUTE($D$1, "&lt;direc&gt;", RIGHT(OFFSET('rivers (2)'!$A$1, 2 * (67 - $A35) + 1, 2 * BH$2), 1)))
&amp; IF(ISBLANK('feature type'!BG33), "EndPlot", SUBSTITUTE(SUBSTITUTE(output!$B$1,
                   "f_type", 'feature type'!BG33),
                   "f_var", 'feature variety'!BG33))
&amp; CHAR(10)</f>
        <v xml:space="preserve">BeginPlot
	x=58,y=35
	TerrainType=TERRAIN_OCEAN
	PlotType=3
EndPlot
</v>
      </c>
      <c r="BI35" t="str">
        <f ca="1">SUBSTITUTE(SUBSTITUTE(SUBSTITUTE(SUBSTITUTE($A$1,
"x_coord",BI$2),
"y_coord",$A35),
"t_type",'terrain type'!BH33),
"p_type", 'plot type'!BH33)
&amp; IF(LEFT(resources!BH33, 6) = "BONUS_", CHAR(9) &amp; "BonusType=" &amp; resources!BH33 &amp; CHAR(10), "")
&amp; IF('goody huts'!BH33, "	ImprovementType=IMPROVEMENT_GOODY_HUT" &amp; CHAR(10), "")
&amp; IF(ISBLANK(OFFSET('rivers (2)'!$A$1, 2 * (67 - $A35), 2 * BI$2 + 1)), "", SUBSTITUTE($C$1, "&lt;direc&gt;", RIGHT(OFFSET('rivers (2)'!$A$1, 2 * (67 - $A35), 2 * BI$2 + 1), 1)))
&amp; IF(ISBLANK(OFFSET('rivers (2)'!$A$1, 2 * (67 - $A35) + 1, 2 * BI$2)), "", SUBSTITUTE($D$1, "&lt;direc&gt;", RIGHT(OFFSET('rivers (2)'!$A$1, 2 * (67 - $A35) + 1, 2 * BI$2), 1)))
&amp; IF(ISBLANK('feature type'!BH33), "EndPlot", SUBSTITUTE(SUBSTITUTE(output!$B$1,
                   "f_type", 'feature type'!BH33),
                   "f_var", 'feature variety'!BH33))
&amp; CHAR(10)</f>
        <v xml:space="preserve">BeginPlot
	x=59,y=35
	TerrainType=TERRAIN_OCEAN
	PlotType=3
EndPlot
</v>
      </c>
      <c r="BJ35" t="str">
        <f ca="1">SUBSTITUTE(SUBSTITUTE(SUBSTITUTE(SUBSTITUTE($A$1,
"x_coord",BJ$2),
"y_coord",$A35),
"t_type",'terrain type'!BI33),
"p_type", 'plot type'!BI33)
&amp; IF(LEFT(resources!BI33, 6) = "BONUS_", CHAR(9) &amp; "BonusType=" &amp; resources!BI33 &amp; CHAR(10), "")
&amp; IF('goody huts'!BI33, "	ImprovementType=IMPROVEMENT_GOODY_HUT" &amp; CHAR(10), "")
&amp; IF(ISBLANK(OFFSET('rivers (2)'!$A$1, 2 * (67 - $A35), 2 * BJ$2 + 1)), "", SUBSTITUTE($C$1, "&lt;direc&gt;", RIGHT(OFFSET('rivers (2)'!$A$1, 2 * (67 - $A35), 2 * BJ$2 + 1), 1)))
&amp; IF(ISBLANK(OFFSET('rivers (2)'!$A$1, 2 * (67 - $A35) + 1, 2 * BJ$2)), "", SUBSTITUTE($D$1, "&lt;direc&gt;", RIGHT(OFFSET('rivers (2)'!$A$1, 2 * (67 - $A35) + 1, 2 * BJ$2), 1)))
&amp; IF(ISBLANK('feature type'!BI33), "EndPlot", SUBSTITUTE(SUBSTITUTE(output!$B$1,
                   "f_type", 'feature type'!BI33),
                   "f_var", 'feature variety'!BI33))
&amp; CHAR(10)</f>
        <v xml:space="preserve">BeginPlot
	x=60,y=35
	TerrainType=TERRAIN_OCEAN
	PlotType=3
EndPlot
</v>
      </c>
      <c r="BK35" t="str">
        <f ca="1">SUBSTITUTE(SUBSTITUTE(SUBSTITUTE(SUBSTITUTE($A$1,
"x_coord",BK$2),
"y_coord",$A35),
"t_type",'terrain type'!BJ33),
"p_type", 'plot type'!BJ33)
&amp; IF(LEFT(resources!BJ33, 6) = "BONUS_", CHAR(9) &amp; "BonusType=" &amp; resources!BJ33 &amp; CHAR(10), "")
&amp; IF('goody huts'!BJ33, "	ImprovementType=IMPROVEMENT_GOODY_HUT" &amp; CHAR(10), "")
&amp; IF(ISBLANK(OFFSET('rivers (2)'!$A$1, 2 * (67 - $A35), 2 * BK$2 + 1)), "", SUBSTITUTE($C$1, "&lt;direc&gt;", RIGHT(OFFSET('rivers (2)'!$A$1, 2 * (67 - $A35), 2 * BK$2 + 1), 1)))
&amp; IF(ISBLANK(OFFSET('rivers (2)'!$A$1, 2 * (67 - $A35) + 1, 2 * BK$2)), "", SUBSTITUTE($D$1, "&lt;direc&gt;", RIGHT(OFFSET('rivers (2)'!$A$1, 2 * (67 - $A35) + 1, 2 * BK$2), 1)))
&amp; IF(ISBLANK('feature type'!BJ33), "EndPlot", SUBSTITUTE(SUBSTITUTE(output!$B$1,
                   "f_type", 'feature type'!BJ33),
                   "f_var", 'feature variety'!BJ33))
&amp; CHAR(10)</f>
        <v xml:space="preserve">BeginPlot
	x=61,y=35
	TerrainType=TERRAIN_OCEAN
	PlotType=3
EndPlot
</v>
      </c>
      <c r="BL35" t="str">
        <f ca="1">SUBSTITUTE(SUBSTITUTE(SUBSTITUTE(SUBSTITUTE($A$1,
"x_coord",BL$2),
"y_coord",$A35),
"t_type",'terrain type'!BK33),
"p_type", 'plot type'!BK33)
&amp; IF(LEFT(resources!BK33, 6) = "BONUS_", CHAR(9) &amp; "BonusType=" &amp; resources!BK33 &amp; CHAR(10), "")
&amp; IF('goody huts'!BK33, "	ImprovementType=IMPROVEMENT_GOODY_HUT" &amp; CHAR(10), "")
&amp; IF(ISBLANK(OFFSET('rivers (2)'!$A$1, 2 * (67 - $A35), 2 * BL$2 + 1)), "", SUBSTITUTE($C$1, "&lt;direc&gt;", RIGHT(OFFSET('rivers (2)'!$A$1, 2 * (67 - $A35), 2 * BL$2 + 1), 1)))
&amp; IF(ISBLANK(OFFSET('rivers (2)'!$A$1, 2 * (67 - $A35) + 1, 2 * BL$2)), "", SUBSTITUTE($D$1, "&lt;direc&gt;", RIGHT(OFFSET('rivers (2)'!$A$1, 2 * (67 - $A35) + 1, 2 * BL$2), 1)))
&amp; IF(ISBLANK('feature type'!BK33), "EndPlot", SUBSTITUTE(SUBSTITUTE(output!$B$1,
                   "f_type", 'feature type'!BK33),
                   "f_var", 'feature variety'!BK33))
&amp; CHAR(10)</f>
        <v xml:space="preserve">BeginPlot
	x=62,y=35
	TerrainType=TERRAIN_OCEAN
	PlotType=3
EndPlot
</v>
      </c>
      <c r="BM35" t="str">
        <f ca="1">SUBSTITUTE(SUBSTITUTE(SUBSTITUTE(SUBSTITUTE($A$1,
"x_coord",BM$2),
"y_coord",$A35),
"t_type",'terrain type'!BL33),
"p_type", 'plot type'!BL33)
&amp; IF(LEFT(resources!BL33, 6) = "BONUS_", CHAR(9) &amp; "BonusType=" &amp; resources!BL33 &amp; CHAR(10), "")
&amp; IF('goody huts'!BL33, "	ImprovementType=IMPROVEMENT_GOODY_HUT" &amp; CHAR(10), "")
&amp; IF(ISBLANK(OFFSET('rivers (2)'!$A$1, 2 * (67 - $A35), 2 * BM$2 + 1)), "", SUBSTITUTE($C$1, "&lt;direc&gt;", RIGHT(OFFSET('rivers (2)'!$A$1, 2 * (67 - $A35), 2 * BM$2 + 1), 1)))
&amp; IF(ISBLANK(OFFSET('rivers (2)'!$A$1, 2 * (67 - $A35) + 1, 2 * BM$2)), "", SUBSTITUTE($D$1, "&lt;direc&gt;", RIGHT(OFFSET('rivers (2)'!$A$1, 2 * (67 - $A35) + 1, 2 * BM$2), 1)))
&amp; IF(ISBLANK('feature type'!BL33), "EndPlot", SUBSTITUTE(SUBSTITUTE(output!$B$1,
                   "f_type", 'feature type'!BL33),
                   "f_var", 'feature variety'!BL33))
&amp; CHAR(10)</f>
        <v xml:space="preserve">BeginPlot
	x=63,y=35
	TerrainType=TERRAIN_OCEAN
	PlotType=3
EndPlot
</v>
      </c>
      <c r="BN35" t="str">
        <f ca="1">SUBSTITUTE(SUBSTITUTE(SUBSTITUTE(SUBSTITUTE($A$1,
"x_coord",BN$2),
"y_coord",$A35),
"t_type",'terrain type'!BM33),
"p_type", 'plot type'!BM33)
&amp; IF(LEFT(resources!BM33, 6) = "BONUS_", CHAR(9) &amp; "BonusType=" &amp; resources!BM33 &amp; CHAR(10), "")
&amp; IF('goody huts'!BM33, "	ImprovementType=IMPROVEMENT_GOODY_HUT" &amp; CHAR(10), "")
&amp; IF(ISBLANK(OFFSET('rivers (2)'!$A$1, 2 * (67 - $A35), 2 * BN$2 + 1)), "", SUBSTITUTE($C$1, "&lt;direc&gt;", RIGHT(OFFSET('rivers (2)'!$A$1, 2 * (67 - $A35), 2 * BN$2 + 1), 1)))
&amp; IF(ISBLANK(OFFSET('rivers (2)'!$A$1, 2 * (67 - $A35) + 1, 2 * BN$2)), "", SUBSTITUTE($D$1, "&lt;direc&gt;", RIGHT(OFFSET('rivers (2)'!$A$1, 2 * (67 - $A35) + 1, 2 * BN$2), 1)))
&amp; IF(ISBLANK('feature type'!BM33), "EndPlot", SUBSTITUTE(SUBSTITUTE(output!$B$1,
                   "f_type", 'feature type'!BM33),
                   "f_var", 'feature variety'!BM33))
&amp; CHAR(10)</f>
        <v xml:space="preserve">BeginPlot
	x=64,y=35
	TerrainType=TERRAIN_OCEAN
	PlotType=3
EndPlot
</v>
      </c>
      <c r="BO35" t="str">
        <f ca="1">SUBSTITUTE(SUBSTITUTE(SUBSTITUTE(SUBSTITUTE($A$1,
"x_coord",BO$2),
"y_coord",$A35),
"t_type",'terrain type'!BN33),
"p_type", 'plot type'!BN33)
&amp; IF(LEFT(resources!BN33, 6) = "BONUS_", CHAR(9) &amp; "BonusType=" &amp; resources!BN33 &amp; CHAR(10), "")
&amp; IF('goody huts'!BN33, "	ImprovementType=IMPROVEMENT_GOODY_HUT" &amp; CHAR(10), "")
&amp; IF(ISBLANK(OFFSET('rivers (2)'!$A$1, 2 * (67 - $A35), 2 * BO$2 + 1)), "", SUBSTITUTE($C$1, "&lt;direc&gt;", RIGHT(OFFSET('rivers (2)'!$A$1, 2 * (67 - $A35), 2 * BO$2 + 1), 1)))
&amp; IF(ISBLANK(OFFSET('rivers (2)'!$A$1, 2 * (67 - $A35) + 1, 2 * BO$2)), "", SUBSTITUTE($D$1, "&lt;direc&gt;", RIGHT(OFFSET('rivers (2)'!$A$1, 2 * (67 - $A35) + 1, 2 * BO$2), 1)))
&amp; IF(ISBLANK('feature type'!BN33), "EndPlot", SUBSTITUTE(SUBSTITUTE(output!$B$1,
                   "f_type", 'feature type'!BN33),
                   "f_var", 'feature variety'!BN33))
&amp; CHAR(10)</f>
        <v xml:space="preserve">BeginPlot
	x=65,y=35
	TerrainType=TERRAIN_OCEAN
	PlotType=3
EndPlot
</v>
      </c>
      <c r="BP35" t="str">
        <f ca="1">SUBSTITUTE(SUBSTITUTE(SUBSTITUTE(SUBSTITUTE($A$1,
"x_coord",BP$2),
"y_coord",$A35),
"t_type",'terrain type'!BO33),
"p_type", 'plot type'!BO33)
&amp; IF(LEFT(resources!BO33, 6) = "BONUS_", CHAR(9) &amp; "BonusType=" &amp; resources!BO33 &amp; CHAR(10), "")
&amp; IF('goody huts'!BO33, "	ImprovementType=IMPROVEMENT_GOODY_HUT" &amp; CHAR(10), "")
&amp; IF(ISBLANK(OFFSET('rivers (2)'!$A$1, 2 * (67 - $A35), 2 * BP$2 + 1)), "", SUBSTITUTE($C$1, "&lt;direc&gt;", RIGHT(OFFSET('rivers (2)'!$A$1, 2 * (67 - $A35), 2 * BP$2 + 1), 1)))
&amp; IF(ISBLANK(OFFSET('rivers (2)'!$A$1, 2 * (67 - $A35) + 1, 2 * BP$2)), "", SUBSTITUTE($D$1, "&lt;direc&gt;", RIGHT(OFFSET('rivers (2)'!$A$1, 2 * (67 - $A35) + 1, 2 * BP$2), 1)))
&amp; IF(ISBLANK('feature type'!BO33), "EndPlot", SUBSTITUTE(SUBSTITUTE(output!$B$1,
                   "f_type", 'feature type'!BO33),
                   "f_var", 'feature variety'!BO33))
&amp; CHAR(10)</f>
        <v xml:space="preserve">BeginPlot
	x=66,y=35
	TerrainType=TERRAIN_OCEAN
	PlotType=3
EndPlot
</v>
      </c>
      <c r="BQ35" t="str">
        <f ca="1">SUBSTITUTE(SUBSTITUTE(SUBSTITUTE(SUBSTITUTE($A$1,
"x_coord",BQ$2),
"y_coord",$A35),
"t_type",'terrain type'!BP33),
"p_type", 'plot type'!BP33)
&amp; IF(LEFT(resources!BP33, 6) = "BONUS_", CHAR(9) &amp; "BonusType=" &amp; resources!BP33 &amp; CHAR(10), "")
&amp; IF('goody huts'!BP33, "	ImprovementType=IMPROVEMENT_GOODY_HUT" &amp; CHAR(10), "")
&amp; IF(ISBLANK(OFFSET('rivers (2)'!$A$1, 2 * (67 - $A35), 2 * BQ$2 + 1)), "", SUBSTITUTE($C$1, "&lt;direc&gt;", RIGHT(OFFSET('rivers (2)'!$A$1, 2 * (67 - $A35), 2 * BQ$2 + 1), 1)))
&amp; IF(ISBLANK(OFFSET('rivers (2)'!$A$1, 2 * (67 - $A35) + 1, 2 * BQ$2)), "", SUBSTITUTE($D$1, "&lt;direc&gt;", RIGHT(OFFSET('rivers (2)'!$A$1, 2 * (67 - $A35) + 1, 2 * BQ$2), 1)))
&amp; IF(ISBLANK('feature type'!BP33), "EndPlot", SUBSTITUTE(SUBSTITUTE(output!$B$1,
                   "f_type", 'feature type'!BP33),
                   "f_var", 'feature variety'!BP33))
&amp; CHAR(10)</f>
        <v xml:space="preserve">BeginPlot
	x=67,y=35
	TerrainType=TERRAIN_OCEAN
	PlotType=3
EndPlot
</v>
      </c>
      <c r="BR35" t="str">
        <f ca="1">SUBSTITUTE(SUBSTITUTE(SUBSTITUTE(SUBSTITUTE($A$1,
"x_coord",BR$2),
"y_coord",$A35),
"t_type",'terrain type'!BQ33),
"p_type", 'plot type'!BQ33)
&amp; IF(LEFT(resources!BQ33, 6) = "BONUS_", CHAR(9) &amp; "BonusType=" &amp; resources!BQ33 &amp; CHAR(10), "")
&amp; IF('goody huts'!BQ33, "	ImprovementType=IMPROVEMENT_GOODY_HUT" &amp; CHAR(10), "")
&amp; IF(ISBLANK(OFFSET('rivers (2)'!$A$1, 2 * (67 - $A35), 2 * BR$2 + 1)), "", SUBSTITUTE($C$1, "&lt;direc&gt;", RIGHT(OFFSET('rivers (2)'!$A$1, 2 * (67 - $A35), 2 * BR$2 + 1), 1)))
&amp; IF(ISBLANK(OFFSET('rivers (2)'!$A$1, 2 * (67 - $A35) + 1, 2 * BR$2)), "", SUBSTITUTE($D$1, "&lt;direc&gt;", RIGHT(OFFSET('rivers (2)'!$A$1, 2 * (67 - $A35) + 1, 2 * BR$2), 1)))
&amp; IF(ISBLANK('feature type'!BQ33), "EndPlot", SUBSTITUTE(SUBSTITUTE(output!$B$1,
                   "f_type", 'feature type'!BQ33),
                   "f_var", 'feature variety'!BQ33))
&amp; CHAR(10)</f>
        <v xml:space="preserve">BeginPlot
	x=68,y=35
	TerrainType=TERRAIN_OCEAN
	PlotType=3
EndPlot
</v>
      </c>
      <c r="BS35" t="str">
        <f ca="1">SUBSTITUTE(SUBSTITUTE(SUBSTITUTE(SUBSTITUTE($A$1,
"x_coord",BS$2),
"y_coord",$A35),
"t_type",'terrain type'!BR33),
"p_type", 'plot type'!BR33)
&amp; IF(LEFT(resources!BR33, 6) = "BONUS_", CHAR(9) &amp; "BonusType=" &amp; resources!BR33 &amp; CHAR(10), "")
&amp; IF('goody huts'!BR33, "	ImprovementType=IMPROVEMENT_GOODY_HUT" &amp; CHAR(10), "")
&amp; IF(ISBLANK(OFFSET('rivers (2)'!$A$1, 2 * (67 - $A35), 2 * BS$2 + 1)), "", SUBSTITUTE($C$1, "&lt;direc&gt;", RIGHT(OFFSET('rivers (2)'!$A$1, 2 * (67 - $A35), 2 * BS$2 + 1), 1)))
&amp; IF(ISBLANK(OFFSET('rivers (2)'!$A$1, 2 * (67 - $A35) + 1, 2 * BS$2)), "", SUBSTITUTE($D$1, "&lt;direc&gt;", RIGHT(OFFSET('rivers (2)'!$A$1, 2 * (67 - $A35) + 1, 2 * BS$2), 1)))
&amp; IF(ISBLANK('feature type'!BR33), "EndPlot", SUBSTITUTE(SUBSTITUTE(output!$B$1,
                   "f_type", 'feature type'!BR33),
                   "f_var", 'feature variety'!BR33))
&amp; CHAR(10)</f>
        <v xml:space="preserve">BeginPlot
	x=69,y=35
	TerrainType=TERRAIN_OCEAN
	PlotType=3
EndPlot
</v>
      </c>
      <c r="BT35" t="str">
        <f ca="1">SUBSTITUTE(SUBSTITUTE(SUBSTITUTE(SUBSTITUTE($A$1,
"x_coord",BT$2),
"y_coord",$A35),
"t_type",'terrain type'!BS33),
"p_type", 'plot type'!BS33)
&amp; IF(LEFT(resources!BS33, 6) = "BONUS_", CHAR(9) &amp; "BonusType=" &amp; resources!BS33 &amp; CHAR(10), "")
&amp; IF('goody huts'!BS33, "	ImprovementType=IMPROVEMENT_GOODY_HUT" &amp; CHAR(10), "")
&amp; IF(ISBLANK(OFFSET('rivers (2)'!$A$1, 2 * (67 - $A35), 2 * BT$2 + 1)), "", SUBSTITUTE($C$1, "&lt;direc&gt;", RIGHT(OFFSET('rivers (2)'!$A$1, 2 * (67 - $A35), 2 * BT$2 + 1), 1)))
&amp; IF(ISBLANK(OFFSET('rivers (2)'!$A$1, 2 * (67 - $A35) + 1, 2 * BT$2)), "", SUBSTITUTE($D$1, "&lt;direc&gt;", RIGHT(OFFSET('rivers (2)'!$A$1, 2 * (67 - $A35) + 1, 2 * BT$2), 1)))
&amp; IF(ISBLANK('feature type'!BS33), "EndPlot", SUBSTITUTE(SUBSTITUTE(output!$B$1,
                   "f_type", 'feature type'!BS33),
                   "f_var", 'feature variety'!BS33))
&amp; CHAR(10)</f>
        <v xml:space="preserve">BeginPlot
	x=70,y=35
	TerrainType=TERRAIN_OCEAN
	PlotType=3
EndPlot
</v>
      </c>
      <c r="BU35" t="str">
        <f ca="1">SUBSTITUTE(SUBSTITUTE(SUBSTITUTE(SUBSTITUTE($A$1,
"x_coord",BU$2),
"y_coord",$A35),
"t_type",'terrain type'!BT33),
"p_type", 'plot type'!BT33)
&amp; IF(LEFT(resources!BT33, 6) = "BONUS_", CHAR(9) &amp; "BonusType=" &amp; resources!BT33 &amp; CHAR(10), "")
&amp; IF('goody huts'!BT33, "	ImprovementType=IMPROVEMENT_GOODY_HUT" &amp; CHAR(10), "")
&amp; IF(ISBLANK(OFFSET('rivers (2)'!$A$1, 2 * (67 - $A35), 2 * BU$2 + 1)), "", SUBSTITUTE($C$1, "&lt;direc&gt;", RIGHT(OFFSET('rivers (2)'!$A$1, 2 * (67 - $A35), 2 * BU$2 + 1), 1)))
&amp; IF(ISBLANK(OFFSET('rivers (2)'!$A$1, 2 * (67 - $A35) + 1, 2 * BU$2)), "", SUBSTITUTE($D$1, "&lt;direc&gt;", RIGHT(OFFSET('rivers (2)'!$A$1, 2 * (67 - $A35) + 1, 2 * BU$2), 1)))
&amp; IF(ISBLANK('feature type'!BT33), "EndPlot", SUBSTITUTE(SUBSTITUTE(output!$B$1,
                   "f_type", 'feature type'!BT33),
                   "f_var", 'feature variety'!BT33))
&amp; CHAR(10)</f>
        <v xml:space="preserve">BeginPlot
	x=71,y=35
	TerrainType=TERRAIN_OCEAN
	PlotType=3
EndPlot
</v>
      </c>
      <c r="BV35" t="str">
        <f ca="1">SUBSTITUTE(SUBSTITUTE(SUBSTITUTE(SUBSTITUTE($A$1,
"x_coord",BV$2),
"y_coord",$A35),
"t_type",'terrain type'!BU33),
"p_type", 'plot type'!BU33)
&amp; IF(LEFT(resources!BU33, 6) = "BONUS_", CHAR(9) &amp; "BonusType=" &amp; resources!BU33 &amp; CHAR(10), "")
&amp; IF('goody huts'!BU33, "	ImprovementType=IMPROVEMENT_GOODY_HUT" &amp; CHAR(10), "")
&amp; IF(ISBLANK(OFFSET('rivers (2)'!$A$1, 2 * (67 - $A35), 2 * BV$2 + 1)), "", SUBSTITUTE($C$1, "&lt;direc&gt;", RIGHT(OFFSET('rivers (2)'!$A$1, 2 * (67 - $A35), 2 * BV$2 + 1), 1)))
&amp; IF(ISBLANK(OFFSET('rivers (2)'!$A$1, 2 * (67 - $A35) + 1, 2 * BV$2)), "", SUBSTITUTE($D$1, "&lt;direc&gt;", RIGHT(OFFSET('rivers (2)'!$A$1, 2 * (67 - $A35) + 1, 2 * BV$2), 1)))
&amp; IF(ISBLANK('feature type'!BU33), "EndPlot", SUBSTITUTE(SUBSTITUTE(output!$B$1,
                   "f_type", 'feature type'!BU33),
                   "f_var", 'feature variety'!BU33))
&amp; CHAR(10)</f>
        <v xml:space="preserve">BeginPlot
	x=72,y=35
	TerrainType=TERRAIN_OCEAN
	PlotType=3
EndPlot
</v>
      </c>
      <c r="BW35" t="str">
        <f ca="1">SUBSTITUTE(SUBSTITUTE(SUBSTITUTE(SUBSTITUTE($A$1,
"x_coord",BW$2),
"y_coord",$A35),
"t_type",'terrain type'!BV33),
"p_type", 'plot type'!BV33)
&amp; IF(LEFT(resources!BV33, 6) = "BONUS_", CHAR(9) &amp; "BonusType=" &amp; resources!BV33 &amp; CHAR(10), "")
&amp; IF('goody huts'!BV33, "	ImprovementType=IMPROVEMENT_GOODY_HUT" &amp; CHAR(10), "")
&amp; IF(ISBLANK(OFFSET('rivers (2)'!$A$1, 2 * (67 - $A35), 2 * BW$2 + 1)), "", SUBSTITUTE($C$1, "&lt;direc&gt;", RIGHT(OFFSET('rivers (2)'!$A$1, 2 * (67 - $A35), 2 * BW$2 + 1), 1)))
&amp; IF(ISBLANK(OFFSET('rivers (2)'!$A$1, 2 * (67 - $A35) + 1, 2 * BW$2)), "", SUBSTITUTE($D$1, "&lt;direc&gt;", RIGHT(OFFSET('rivers (2)'!$A$1, 2 * (67 - $A35) + 1, 2 * BW$2), 1)))
&amp; IF(ISBLANK('feature type'!BV33), "EndPlot", SUBSTITUTE(SUBSTITUTE(output!$B$1,
                   "f_type", 'feature type'!BV33),
                   "f_var", 'feature variety'!BV33))
&amp; CHAR(10)</f>
        <v xml:space="preserve">BeginPlot
	x=73,y=35
	TerrainType=TERRAIN_OCEAN
	PlotType=3
EndPlot
</v>
      </c>
      <c r="BX35" t="str">
        <f ca="1">SUBSTITUTE(SUBSTITUTE(SUBSTITUTE(SUBSTITUTE($A$1,
"x_coord",BX$2),
"y_coord",$A35),
"t_type",'terrain type'!BW33),
"p_type", 'plot type'!BW33)
&amp; IF(LEFT(resources!BW33, 6) = "BONUS_", CHAR(9) &amp; "BonusType=" &amp; resources!BW33 &amp; CHAR(10), "")
&amp; IF('goody huts'!BW33, "	ImprovementType=IMPROVEMENT_GOODY_HUT" &amp; CHAR(10), "")
&amp; IF(ISBLANK(OFFSET('rivers (2)'!$A$1, 2 * (67 - $A35), 2 * BX$2 + 1)), "", SUBSTITUTE($C$1, "&lt;direc&gt;", RIGHT(OFFSET('rivers (2)'!$A$1, 2 * (67 - $A35), 2 * BX$2 + 1), 1)))
&amp; IF(ISBLANK(OFFSET('rivers (2)'!$A$1, 2 * (67 - $A35) + 1, 2 * BX$2)), "", SUBSTITUTE($D$1, "&lt;direc&gt;", RIGHT(OFFSET('rivers (2)'!$A$1, 2 * (67 - $A35) + 1, 2 * BX$2), 1)))
&amp; IF(ISBLANK('feature type'!BW33), "EndPlot", SUBSTITUTE(SUBSTITUTE(output!$B$1,
                   "f_type", 'feature type'!BW33),
                   "f_var", 'feature variety'!BW33))
&amp; CHAR(10)</f>
        <v xml:space="preserve">BeginPlot
	x=74,y=35
	TerrainType=TERRAIN_PLAINS
	PlotType=1
	FeatureType=FEATURE_FOREST, FeatureVariety=0
EndPlot
</v>
      </c>
      <c r="BY35" t="str">
        <f ca="1">SUBSTITUTE(SUBSTITUTE(SUBSTITUTE(SUBSTITUTE($A$1,
"x_coord",BY$2),
"y_coord",$A35),
"t_type",'terrain type'!BX33),
"p_type", 'plot type'!BX33)
&amp; IF(LEFT(resources!BX33, 6) = "BONUS_", CHAR(9) &amp; "BonusType=" &amp; resources!BX33 &amp; CHAR(10), "")
&amp; IF('goody huts'!BX33, "	ImprovementType=IMPROVEMENT_GOODY_HUT" &amp; CHAR(10), "")
&amp; IF(ISBLANK(OFFSET('rivers (2)'!$A$1, 2 * (67 - $A35), 2 * BY$2 + 1)), "", SUBSTITUTE($C$1, "&lt;direc&gt;", RIGHT(OFFSET('rivers (2)'!$A$1, 2 * (67 - $A35), 2 * BY$2 + 1), 1)))
&amp; IF(ISBLANK(OFFSET('rivers (2)'!$A$1, 2 * (67 - $A35) + 1, 2 * BY$2)), "", SUBSTITUTE($D$1, "&lt;direc&gt;", RIGHT(OFFSET('rivers (2)'!$A$1, 2 * (67 - $A35) + 1, 2 * BY$2), 1)))
&amp; IF(ISBLANK('feature type'!BX33), "EndPlot", SUBSTITUTE(SUBSTITUTE(output!$B$1,
                   "f_type", 'feature type'!BX33),
                   "f_var", 'feature variety'!BX33))
&amp; CHAR(10)</f>
        <v xml:space="preserve">BeginPlot
	x=75,y=35
	TerrainType=TERRAIN_PLAINS
	PlotType=1
	FeatureType=FEATURE_FOREST, FeatureVariety=0
EndPlot
</v>
      </c>
      <c r="BZ35" t="str">
        <f ca="1">SUBSTITUTE(SUBSTITUTE(SUBSTITUTE(SUBSTITUTE($A$1,
"x_coord",BZ$2),
"y_coord",$A35),
"t_type",'terrain type'!BY33),
"p_type", 'plot type'!BY33)
&amp; IF(LEFT(resources!BY33, 6) = "BONUS_", CHAR(9) &amp; "BonusType=" &amp; resources!BY33 &amp; CHAR(10), "")
&amp; IF('goody huts'!BY33, "	ImprovementType=IMPROVEMENT_GOODY_HUT" &amp; CHAR(10), "")
&amp; IF(ISBLANK(OFFSET('rivers (2)'!$A$1, 2 * (67 - $A35), 2 * BZ$2 + 1)), "", SUBSTITUTE($C$1, "&lt;direc&gt;", RIGHT(OFFSET('rivers (2)'!$A$1, 2 * (67 - $A35), 2 * BZ$2 + 1), 1)))
&amp; IF(ISBLANK(OFFSET('rivers (2)'!$A$1, 2 * (67 - $A35) + 1, 2 * BZ$2)), "", SUBSTITUTE($D$1, "&lt;direc&gt;", RIGHT(OFFSET('rivers (2)'!$A$1, 2 * (67 - $A35) + 1, 2 * BZ$2), 1)))
&amp; IF(ISBLANK('feature type'!BY33), "EndPlot", SUBSTITUTE(SUBSTITUTE(output!$B$1,
                   "f_type", 'feature type'!BY33),
                   "f_var", 'feature variety'!BY33))
&amp; CHAR(10)</f>
        <v xml:space="preserve">BeginPlot
	x=76,y=35
	TerrainType=TERRAIN_OCEAN
	PlotType=3
EndPlot
</v>
      </c>
      <c r="CA35" t="str">
        <f ca="1">SUBSTITUTE(SUBSTITUTE(SUBSTITUTE(SUBSTITUTE($A$1,
"x_coord",CA$2),
"y_coord",$A35),
"t_type",'terrain type'!BZ33),
"p_type", 'plot type'!BZ33)
&amp; IF(LEFT(resources!BZ33, 6) = "BONUS_", CHAR(9) &amp; "BonusType=" &amp; resources!BZ33 &amp; CHAR(10), "")
&amp; IF('goody huts'!BZ33, "	ImprovementType=IMPROVEMENT_GOODY_HUT" &amp; CHAR(10), "")
&amp; IF(ISBLANK(OFFSET('rivers (2)'!$A$1, 2 * (67 - $A35), 2 * CA$2 + 1)), "", SUBSTITUTE($C$1, "&lt;direc&gt;", RIGHT(OFFSET('rivers (2)'!$A$1, 2 * (67 - $A35), 2 * CA$2 + 1), 1)))
&amp; IF(ISBLANK(OFFSET('rivers (2)'!$A$1, 2 * (67 - $A35) + 1, 2 * CA$2)), "", SUBSTITUTE($D$1, "&lt;direc&gt;", RIGHT(OFFSET('rivers (2)'!$A$1, 2 * (67 - $A35) + 1, 2 * CA$2), 1)))
&amp; IF(ISBLANK('feature type'!BZ33), "EndPlot", SUBSTITUTE(SUBSTITUTE(output!$B$1,
                   "f_type", 'feature type'!BZ33),
                   "f_var", 'feature variety'!BZ33))
&amp; CHAR(10)</f>
        <v xml:space="preserve">BeginPlot
	x=77,y=35
	TerrainType=TERRAIN_OCEAN
	PlotType=3
EndPlot
</v>
      </c>
      <c r="CB35" t="str">
        <f ca="1">SUBSTITUTE(SUBSTITUTE(SUBSTITUTE(SUBSTITUTE($A$1,
"x_coord",CB$2),
"y_coord",$A35),
"t_type",'terrain type'!CA33),
"p_type", 'plot type'!CA33)
&amp; IF(LEFT(resources!CA33, 6) = "BONUS_", CHAR(9) &amp; "BonusType=" &amp; resources!CA33 &amp; CHAR(10), "")
&amp; IF('goody huts'!CA33, "	ImprovementType=IMPROVEMENT_GOODY_HUT" &amp; CHAR(10), "")
&amp; IF(ISBLANK(OFFSET('rivers (2)'!$A$1, 2 * (67 - $A35), 2 * CB$2 + 1)), "", SUBSTITUTE($C$1, "&lt;direc&gt;", RIGHT(OFFSET('rivers (2)'!$A$1, 2 * (67 - $A35), 2 * CB$2 + 1), 1)))
&amp; IF(ISBLANK(OFFSET('rivers (2)'!$A$1, 2 * (67 - $A35) + 1, 2 * CB$2)), "", SUBSTITUTE($D$1, "&lt;direc&gt;", RIGHT(OFFSET('rivers (2)'!$A$1, 2 * (67 - $A35) + 1, 2 * CB$2), 1)))
&amp; IF(ISBLANK('feature type'!CA33), "EndPlot", SUBSTITUTE(SUBSTITUTE(output!$B$1,
                   "f_type", 'feature type'!CA33),
                   "f_var", 'feature variety'!CA33))
&amp; CHAR(10)</f>
        <v xml:space="preserve">BeginPlot
	x=78,y=35
	TerrainType=TERRAIN_OCEAN
	PlotType=3
EndPlot
</v>
      </c>
      <c r="CC35" t="str">
        <f ca="1">SUBSTITUTE(SUBSTITUTE(SUBSTITUTE(SUBSTITUTE($A$1,
"x_coord",CC$2),
"y_coord",$A35),
"t_type",'terrain type'!CB33),
"p_type", 'plot type'!CB33)
&amp; IF(LEFT(resources!CB33, 6) = "BONUS_", CHAR(9) &amp; "BonusType=" &amp; resources!CB33 &amp; CHAR(10), "")
&amp; IF('goody huts'!CB33, "	ImprovementType=IMPROVEMENT_GOODY_HUT" &amp; CHAR(10), "")
&amp; IF(ISBLANK(OFFSET('rivers (2)'!$A$1, 2 * (67 - $A35), 2 * CC$2 + 1)), "", SUBSTITUTE($C$1, "&lt;direc&gt;", RIGHT(OFFSET('rivers (2)'!$A$1, 2 * (67 - $A35), 2 * CC$2 + 1), 1)))
&amp; IF(ISBLANK(OFFSET('rivers (2)'!$A$1, 2 * (67 - $A35) + 1, 2 * CC$2)), "", SUBSTITUTE($D$1, "&lt;direc&gt;", RIGHT(OFFSET('rivers (2)'!$A$1, 2 * (67 - $A35) + 1, 2 * CC$2), 1)))
&amp; IF(ISBLANK('feature type'!CB33), "EndPlot", SUBSTITUTE(SUBSTITUTE(output!$B$1,
                   "f_type", 'feature type'!CB33),
                   "f_var", 'feature variety'!CB33))
&amp; CHAR(10)</f>
        <v xml:space="preserve">BeginPlot
	x=79,y=35
	TerrainType=TERRAIN_OCEAN
	PlotType=3
EndPlot
</v>
      </c>
      <c r="CD35" t="str">
        <f ca="1">SUBSTITUTE(SUBSTITUTE(SUBSTITUTE(SUBSTITUTE($A$1,
"x_coord",CD$2),
"y_coord",$A35),
"t_type",'terrain type'!CC33),
"p_type", 'plot type'!CC33)
&amp; IF(LEFT(resources!CC33, 6) = "BONUS_", CHAR(9) &amp; "BonusType=" &amp; resources!CC33 &amp; CHAR(10), "")
&amp; IF('goody huts'!CC33, "	ImprovementType=IMPROVEMENT_GOODY_HUT" &amp; CHAR(10), "")
&amp; IF(ISBLANK(OFFSET('rivers (2)'!$A$1, 2 * (67 - $A35), 2 * CD$2 + 1)), "", SUBSTITUTE($C$1, "&lt;direc&gt;", RIGHT(OFFSET('rivers (2)'!$A$1, 2 * (67 - $A35), 2 * CD$2 + 1), 1)))
&amp; IF(ISBLANK(OFFSET('rivers (2)'!$A$1, 2 * (67 - $A35) + 1, 2 * CD$2)), "", SUBSTITUTE($D$1, "&lt;direc&gt;", RIGHT(OFFSET('rivers (2)'!$A$1, 2 * (67 - $A35) + 1, 2 * CD$2), 1)))
&amp; IF(ISBLANK('feature type'!CC33), "EndPlot", SUBSTITUTE(SUBSTITUTE(output!$B$1,
                   "f_type", 'feature type'!CC33),
                   "f_var", 'feature variety'!CC33))
&amp; CHAR(10)</f>
        <v xml:space="preserve">BeginPlot
	x=80,y=35
	TerrainType=TERRAIN_OCEAN
	PlotType=3
EndPlot
</v>
      </c>
      <c r="CE35" t="str">
        <f ca="1">SUBSTITUTE(SUBSTITUTE(SUBSTITUTE(SUBSTITUTE($A$1,
"x_coord",CE$2),
"y_coord",$A35),
"t_type",'terrain type'!CD33),
"p_type", 'plot type'!CD33)
&amp; IF(LEFT(resources!CD33, 6) = "BONUS_", CHAR(9) &amp; "BonusType=" &amp; resources!CD33 &amp; CHAR(10), "")
&amp; IF('goody huts'!CD33, "	ImprovementType=IMPROVEMENT_GOODY_HUT" &amp; CHAR(10), "")
&amp; IF(ISBLANK(OFFSET('rivers (2)'!$A$1, 2 * (67 - $A35), 2 * CE$2 + 1)), "", SUBSTITUTE($C$1, "&lt;direc&gt;", RIGHT(OFFSET('rivers (2)'!$A$1, 2 * (67 - $A35), 2 * CE$2 + 1), 1)))
&amp; IF(ISBLANK(OFFSET('rivers (2)'!$A$1, 2 * (67 - $A35) + 1, 2 * CE$2)), "", SUBSTITUTE($D$1, "&lt;direc&gt;", RIGHT(OFFSET('rivers (2)'!$A$1, 2 * (67 - $A35) + 1, 2 * CE$2), 1)))
&amp; IF(ISBLANK('feature type'!CD33), "EndPlot", SUBSTITUTE(SUBSTITUTE(output!$B$1,
                   "f_type", 'feature type'!CD33),
                   "f_var", 'feature variety'!CD33))
&amp; CHAR(10)</f>
        <v xml:space="preserve">BeginPlot
	x=81,y=35
	TerrainType=TERRAIN_OCEAN
	PlotType=3
EndPlot
</v>
      </c>
      <c r="CF35" t="str">
        <f ca="1">SUBSTITUTE(SUBSTITUTE(SUBSTITUTE(SUBSTITUTE($A$1,
"x_coord",CF$2),
"y_coord",$A35),
"t_type",'terrain type'!CE33),
"p_type", 'plot type'!CE33)
&amp; IF(LEFT(resources!CE33, 6) = "BONUS_", CHAR(9) &amp; "BonusType=" &amp; resources!CE33 &amp; CHAR(10), "")
&amp; IF('goody huts'!CE33, "	ImprovementType=IMPROVEMENT_GOODY_HUT" &amp; CHAR(10), "")
&amp; IF(ISBLANK(OFFSET('rivers (2)'!$A$1, 2 * (67 - $A35), 2 * CF$2 + 1)), "", SUBSTITUTE($C$1, "&lt;direc&gt;", RIGHT(OFFSET('rivers (2)'!$A$1, 2 * (67 - $A35), 2 * CF$2 + 1), 1)))
&amp; IF(ISBLANK(OFFSET('rivers (2)'!$A$1, 2 * (67 - $A35) + 1, 2 * CF$2)), "", SUBSTITUTE($D$1, "&lt;direc&gt;", RIGHT(OFFSET('rivers (2)'!$A$1, 2 * (67 - $A35) + 1, 2 * CF$2), 1)))
&amp; IF(ISBLANK('feature type'!CE33), "EndPlot", SUBSTITUTE(SUBSTITUTE(output!$B$1,
                   "f_type", 'feature type'!CE33),
                   "f_var", 'feature variety'!CE33))
&amp; CHAR(10)</f>
        <v xml:space="preserve">BeginPlot
	x=82,y=35
	TerrainType=TERRAIN_OCEAN
	PlotType=3
EndPlot
</v>
      </c>
      <c r="CG35" t="str">
        <f ca="1">SUBSTITUTE(SUBSTITUTE(SUBSTITUTE(SUBSTITUTE($A$1,
"x_coord",CG$2),
"y_coord",$A35),
"t_type",'terrain type'!CF33),
"p_type", 'plot type'!CF33)
&amp; IF(LEFT(resources!CF33, 6) = "BONUS_", CHAR(9) &amp; "BonusType=" &amp; resources!CF33 &amp; CHAR(10), "")
&amp; IF('goody huts'!CF33, "	ImprovementType=IMPROVEMENT_GOODY_HUT" &amp; CHAR(10), "")
&amp; IF(ISBLANK(OFFSET('rivers (2)'!$A$1, 2 * (67 - $A35), 2 * CG$2 + 1)), "", SUBSTITUTE($C$1, "&lt;direc&gt;", RIGHT(OFFSET('rivers (2)'!$A$1, 2 * (67 - $A35), 2 * CG$2 + 1), 1)))
&amp; IF(ISBLANK(OFFSET('rivers (2)'!$A$1, 2 * (67 - $A35) + 1, 2 * CG$2)), "", SUBSTITUTE($D$1, "&lt;direc&gt;", RIGHT(OFFSET('rivers (2)'!$A$1, 2 * (67 - $A35) + 1, 2 * CG$2), 1)))
&amp; IF(ISBLANK('feature type'!CF33), "EndPlot", SUBSTITUTE(SUBSTITUTE(output!$B$1,
                   "f_type", 'feature type'!CF33),
                   "f_var", 'feature variety'!CF33))
&amp; CHAR(10)</f>
        <v xml:space="preserve">BeginPlot
	x=83,y=35
	TerrainType=TERRAIN_OCEAN
	PlotType=3
EndPlot
</v>
      </c>
      <c r="CH35" t="str">
        <f ca="1">SUBSTITUTE(SUBSTITUTE(SUBSTITUTE(SUBSTITUTE($A$1,
"x_coord",CH$2),
"y_coord",$A35),
"t_type",'terrain type'!CG33),
"p_type", 'plot type'!CG33)
&amp; IF(LEFT(resources!CG33, 6) = "BONUS_", CHAR(9) &amp; "BonusType=" &amp; resources!CG33 &amp; CHAR(10), "")
&amp; IF('goody huts'!CG33, "	ImprovementType=IMPROVEMENT_GOODY_HUT" &amp; CHAR(10), "")
&amp; IF(ISBLANK(OFFSET('rivers (2)'!$A$1, 2 * (67 - $A35), 2 * CH$2 + 1)), "", SUBSTITUTE($C$1, "&lt;direc&gt;", RIGHT(OFFSET('rivers (2)'!$A$1, 2 * (67 - $A35), 2 * CH$2 + 1), 1)))
&amp; IF(ISBLANK(OFFSET('rivers (2)'!$A$1, 2 * (67 - $A35) + 1, 2 * CH$2)), "", SUBSTITUTE($D$1, "&lt;direc&gt;", RIGHT(OFFSET('rivers (2)'!$A$1, 2 * (67 - $A35) + 1, 2 * CH$2), 1)))
&amp; IF(ISBLANK('feature type'!CG33), "EndPlot", SUBSTITUTE(SUBSTITUTE(output!$B$1,
                   "f_type", 'feature type'!CG33),
                   "f_var", 'feature variety'!CG33))
&amp; CHAR(10)</f>
        <v xml:space="preserve">BeginPlot
	x=84,y=35
	TerrainType=TERRAIN_OCEAN
	PlotType=3
EndPlot
</v>
      </c>
      <c r="CI35" t="str">
        <f ca="1">SUBSTITUTE(SUBSTITUTE(SUBSTITUTE(SUBSTITUTE($A$1,
"x_coord",CI$2),
"y_coord",$A35),
"t_type",'terrain type'!CH33),
"p_type", 'plot type'!CH33)
&amp; IF(LEFT(resources!CH33, 6) = "BONUS_", CHAR(9) &amp; "BonusType=" &amp; resources!CH33 &amp; CHAR(10), "")
&amp; IF('goody huts'!CH33, "	ImprovementType=IMPROVEMENT_GOODY_HUT" &amp; CHAR(10), "")
&amp; IF(ISBLANK(OFFSET('rivers (2)'!$A$1, 2 * (67 - $A35), 2 * CI$2 + 1)), "", SUBSTITUTE($C$1, "&lt;direc&gt;", RIGHT(OFFSET('rivers (2)'!$A$1, 2 * (67 - $A35), 2 * CI$2 + 1), 1)))
&amp; IF(ISBLANK(OFFSET('rivers (2)'!$A$1, 2 * (67 - $A35) + 1, 2 * CI$2)), "", SUBSTITUTE($D$1, "&lt;direc&gt;", RIGHT(OFFSET('rivers (2)'!$A$1, 2 * (67 - $A35) + 1, 2 * CI$2), 1)))
&amp; IF(ISBLANK('feature type'!CH33), "EndPlot", SUBSTITUTE(SUBSTITUTE(output!$B$1,
                   "f_type", 'feature type'!CH33),
                   "f_var", 'feature variety'!CH33))
&amp; CHAR(10)</f>
        <v xml:space="preserve">BeginPlot
	x=85,y=35
	TerrainType=TERRAIN_OCEAN
	PlotType=3
EndPlot
</v>
      </c>
      <c r="CJ35" t="str">
        <f ca="1">SUBSTITUTE(SUBSTITUTE(SUBSTITUTE(SUBSTITUTE($A$1,
"x_coord",CJ$2),
"y_coord",$A35),
"t_type",'terrain type'!CI33),
"p_type", 'plot type'!CI33)
&amp; IF(LEFT(resources!CI33, 6) = "BONUS_", CHAR(9) &amp; "BonusType=" &amp; resources!CI33 &amp; CHAR(10), "")
&amp; IF('goody huts'!CI33, "	ImprovementType=IMPROVEMENT_GOODY_HUT" &amp; CHAR(10), "")
&amp; IF(ISBLANK(OFFSET('rivers (2)'!$A$1, 2 * (67 - $A35), 2 * CJ$2 + 1)), "", SUBSTITUTE($C$1, "&lt;direc&gt;", RIGHT(OFFSET('rivers (2)'!$A$1, 2 * (67 - $A35), 2 * CJ$2 + 1), 1)))
&amp; IF(ISBLANK(OFFSET('rivers (2)'!$A$1, 2 * (67 - $A35) + 1, 2 * CJ$2)), "", SUBSTITUTE($D$1, "&lt;direc&gt;", RIGHT(OFFSET('rivers (2)'!$A$1, 2 * (67 - $A35) + 1, 2 * CJ$2), 1)))
&amp; IF(ISBLANK('feature type'!CI33), "EndPlot", SUBSTITUTE(SUBSTITUTE(output!$B$1,
                   "f_type", 'feature type'!CI33),
                   "f_var", 'feature variety'!CI33))
&amp; CHAR(10)</f>
        <v xml:space="preserve">BeginPlot
	x=86,y=35
	TerrainType=TERRAIN_OCEAN
	PlotType=3
EndPlot
</v>
      </c>
      <c r="CK35" t="str">
        <f ca="1">SUBSTITUTE(SUBSTITUTE(SUBSTITUTE(SUBSTITUTE($A$1,
"x_coord",CK$2),
"y_coord",$A35),
"t_type",'terrain type'!CJ33),
"p_type", 'plot type'!CJ33)
&amp; IF(LEFT(resources!CJ33, 6) = "BONUS_", CHAR(9) &amp; "BonusType=" &amp; resources!CJ33 &amp; CHAR(10), "")
&amp; IF('goody huts'!CJ33, "	ImprovementType=IMPROVEMENT_GOODY_HUT" &amp; CHAR(10), "")
&amp; IF(ISBLANK(OFFSET('rivers (2)'!$A$1, 2 * (67 - $A35), 2 * CK$2 + 1)), "", SUBSTITUTE($C$1, "&lt;direc&gt;", RIGHT(OFFSET('rivers (2)'!$A$1, 2 * (67 - $A35), 2 * CK$2 + 1), 1)))
&amp; IF(ISBLANK(OFFSET('rivers (2)'!$A$1, 2 * (67 - $A35) + 1, 2 * CK$2)), "", SUBSTITUTE($D$1, "&lt;direc&gt;", RIGHT(OFFSET('rivers (2)'!$A$1, 2 * (67 - $A35) + 1, 2 * CK$2), 1)))
&amp; IF(ISBLANK('feature type'!CJ33), "EndPlot", SUBSTITUTE(SUBSTITUTE(output!$B$1,
                   "f_type", 'feature type'!CJ33),
                   "f_var", 'feature variety'!CJ33))
&amp; CHAR(10)</f>
        <v xml:space="preserve">BeginPlot
	x=87,y=35
	TerrainType=TERRAIN_OCEAN
	PlotType=3
EndPlot
</v>
      </c>
      <c r="CL35" t="str">
        <f ca="1">SUBSTITUTE(SUBSTITUTE(SUBSTITUTE(SUBSTITUTE($A$1,
"x_coord",CL$2),
"y_coord",$A35),
"t_type",'terrain type'!CK33),
"p_type", 'plot type'!CK33)
&amp; IF(LEFT(resources!CK33, 6) = "BONUS_", CHAR(9) &amp; "BonusType=" &amp; resources!CK33 &amp; CHAR(10), "")
&amp; IF('goody huts'!CK33, "	ImprovementType=IMPROVEMENT_GOODY_HUT" &amp; CHAR(10), "")
&amp; IF(ISBLANK(OFFSET('rivers (2)'!$A$1, 2 * (67 - $A35), 2 * CL$2 + 1)), "", SUBSTITUTE($C$1, "&lt;direc&gt;", RIGHT(OFFSET('rivers (2)'!$A$1, 2 * (67 - $A35), 2 * CL$2 + 1), 1)))
&amp; IF(ISBLANK(OFFSET('rivers (2)'!$A$1, 2 * (67 - $A35) + 1, 2 * CL$2)), "", SUBSTITUTE($D$1, "&lt;direc&gt;", RIGHT(OFFSET('rivers (2)'!$A$1, 2 * (67 - $A35) + 1, 2 * CL$2), 1)))
&amp; IF(ISBLANK('feature type'!CK33), "EndPlot", SUBSTITUTE(SUBSTITUTE(output!$B$1,
                   "f_type", 'feature type'!CK33),
                   "f_var", 'feature variety'!CK33))
&amp; CHAR(10)</f>
        <v xml:space="preserve">BeginPlot
	x=88,y=35
	TerrainType=TERRAIN_OCEAN
	PlotType=3
EndPlot
</v>
      </c>
      <c r="CM35" t="str">
        <f ca="1">SUBSTITUTE(SUBSTITUTE(SUBSTITUTE(SUBSTITUTE($A$1,
"x_coord",CM$2),
"y_coord",$A35),
"t_type",'terrain type'!CL33),
"p_type", 'plot type'!CL33)
&amp; IF(LEFT(resources!CL33, 6) = "BONUS_", CHAR(9) &amp; "BonusType=" &amp; resources!CL33 &amp; CHAR(10), "")
&amp; IF('goody huts'!CL33, "	ImprovementType=IMPROVEMENT_GOODY_HUT" &amp; CHAR(10), "")
&amp; IF(ISBLANK(OFFSET('rivers (2)'!$A$1, 2 * (67 - $A35), 2 * CM$2 + 1)), "", SUBSTITUTE($C$1, "&lt;direc&gt;", RIGHT(OFFSET('rivers (2)'!$A$1, 2 * (67 - $A35), 2 * CM$2 + 1), 1)))
&amp; IF(ISBLANK(OFFSET('rivers (2)'!$A$1, 2 * (67 - $A35) + 1, 2 * CM$2)), "", SUBSTITUTE($D$1, "&lt;direc&gt;", RIGHT(OFFSET('rivers (2)'!$A$1, 2 * (67 - $A35) + 1, 2 * CM$2), 1)))
&amp; IF(ISBLANK('feature type'!CL33), "EndPlot", SUBSTITUTE(SUBSTITUTE(output!$B$1,
                   "f_type", 'feature type'!CL33),
                   "f_var", 'feature variety'!CL33))
&amp; CHAR(10)</f>
        <v xml:space="preserve">BeginPlot
	x=89,y=35
	TerrainType=TERRAIN_OCEAN
	PlotType=3
EndPlot
</v>
      </c>
      <c r="CN35" t="str">
        <f ca="1">SUBSTITUTE(SUBSTITUTE(SUBSTITUTE(SUBSTITUTE($A$1,
"x_coord",CN$2),
"y_coord",$A35),
"t_type",'terrain type'!CM33),
"p_type", 'plot type'!CM33)
&amp; IF(LEFT(resources!CM33, 6) = "BONUS_", CHAR(9) &amp; "BonusType=" &amp; resources!CM33 &amp; CHAR(10), "")
&amp; IF('goody huts'!CM33, "	ImprovementType=IMPROVEMENT_GOODY_HUT" &amp; CHAR(10), "")
&amp; IF(ISBLANK(OFFSET('rivers (2)'!$A$1, 2 * (67 - $A35), 2 * CN$2 + 1)), "", SUBSTITUTE($C$1, "&lt;direc&gt;", RIGHT(OFFSET('rivers (2)'!$A$1, 2 * (67 - $A35), 2 * CN$2 + 1), 1)))
&amp; IF(ISBLANK(OFFSET('rivers (2)'!$A$1, 2 * (67 - $A35) + 1, 2 * CN$2)), "", SUBSTITUTE($D$1, "&lt;direc&gt;", RIGHT(OFFSET('rivers (2)'!$A$1, 2 * (67 - $A35) + 1, 2 * CN$2), 1)))
&amp; IF(ISBLANK('feature type'!CM33), "EndPlot", SUBSTITUTE(SUBSTITUTE(output!$B$1,
                   "f_type", 'feature type'!CM33),
                   "f_var", 'feature variety'!CM33))
&amp; CHAR(10)</f>
        <v xml:space="preserve">BeginPlot
	x=90,y=35
	TerrainType=TERRAIN_OCEAN
	PlotType=3
EndPlot
</v>
      </c>
      <c r="CO35" t="str">
        <f ca="1">SUBSTITUTE(SUBSTITUTE(SUBSTITUTE(SUBSTITUTE($A$1,
"x_coord",CO$2),
"y_coord",$A35),
"t_type",'terrain type'!CN33),
"p_type", 'plot type'!CN33)
&amp; IF(LEFT(resources!CN33, 6) = "BONUS_", CHAR(9) &amp; "BonusType=" &amp; resources!CN33 &amp; CHAR(10), "")
&amp; IF('goody huts'!CN33, "	ImprovementType=IMPROVEMENT_GOODY_HUT" &amp; CHAR(10), "")
&amp; IF(ISBLANK(OFFSET('rivers (2)'!$A$1, 2 * (67 - $A35), 2 * CO$2 + 1)), "", SUBSTITUTE($C$1, "&lt;direc&gt;", RIGHT(OFFSET('rivers (2)'!$A$1, 2 * (67 - $A35), 2 * CO$2 + 1), 1)))
&amp; IF(ISBLANK(OFFSET('rivers (2)'!$A$1, 2 * (67 - $A35) + 1, 2 * CO$2)), "", SUBSTITUTE($D$1, "&lt;direc&gt;", RIGHT(OFFSET('rivers (2)'!$A$1, 2 * (67 - $A35) + 1, 2 * CO$2), 1)))
&amp; IF(ISBLANK('feature type'!CN33), "EndPlot", SUBSTITUTE(SUBSTITUTE(output!$B$1,
                   "f_type", 'feature type'!CN33),
                   "f_var", 'feature variety'!CN33))
&amp; CHAR(10)</f>
        <v xml:space="preserve">BeginPlot
	x=91,y=35
	TerrainType=TERRAIN_OCEAN
	PlotType=3
EndPlot
</v>
      </c>
      <c r="CP35" t="str">
        <f ca="1">SUBSTITUTE(SUBSTITUTE(SUBSTITUTE(SUBSTITUTE($A$1,
"x_coord",CP$2),
"y_coord",$A35),
"t_type",'terrain type'!CO33),
"p_type", 'plot type'!CO33)
&amp; IF(LEFT(resources!CO33, 6) = "BONUS_", CHAR(9) &amp; "BonusType=" &amp; resources!CO33 &amp; CHAR(10), "")
&amp; IF('goody huts'!CO33, "	ImprovementType=IMPROVEMENT_GOODY_HUT" &amp; CHAR(10), "")
&amp; IF(ISBLANK(OFFSET('rivers (2)'!$A$1, 2 * (67 - $A35), 2 * CP$2 + 1)), "", SUBSTITUTE($C$1, "&lt;direc&gt;", RIGHT(OFFSET('rivers (2)'!$A$1, 2 * (67 - $A35), 2 * CP$2 + 1), 1)))
&amp; IF(ISBLANK(OFFSET('rivers (2)'!$A$1, 2 * (67 - $A35) + 1, 2 * CP$2)), "", SUBSTITUTE($D$1, "&lt;direc&gt;", RIGHT(OFFSET('rivers (2)'!$A$1, 2 * (67 - $A35) + 1, 2 * CP$2), 1)))
&amp; IF(ISBLANK('feature type'!CO33), "EndPlot", SUBSTITUTE(SUBSTITUTE(output!$B$1,
                   "f_type", 'feature type'!CO33),
                   "f_var", 'feature variety'!CO33))
&amp; CHAR(10)</f>
        <v xml:space="preserve">BeginPlot
	x=92,y=35
	TerrainType=TERRAIN_OCEAN
	PlotType=3
EndPlot
</v>
      </c>
      <c r="CQ35" t="str">
        <f ca="1">SUBSTITUTE(SUBSTITUTE(SUBSTITUTE(SUBSTITUTE($A$1,
"x_coord",CQ$2),
"y_coord",$A35),
"t_type",'terrain type'!CP33),
"p_type", 'plot type'!CP33)
&amp; IF(LEFT(resources!CP33, 6) = "BONUS_", CHAR(9) &amp; "BonusType=" &amp; resources!CP33 &amp; CHAR(10), "")
&amp; IF('goody huts'!CP33, "	ImprovementType=IMPROVEMENT_GOODY_HUT" &amp; CHAR(10), "")
&amp; IF(ISBLANK(OFFSET('rivers (2)'!$A$1, 2 * (67 - $A35), 2 * CQ$2 + 1)), "", SUBSTITUTE($C$1, "&lt;direc&gt;", RIGHT(OFFSET('rivers (2)'!$A$1, 2 * (67 - $A35), 2 * CQ$2 + 1), 1)))
&amp; IF(ISBLANK(OFFSET('rivers (2)'!$A$1, 2 * (67 - $A35) + 1, 2 * CQ$2)), "", SUBSTITUTE($D$1, "&lt;direc&gt;", RIGHT(OFFSET('rivers (2)'!$A$1, 2 * (67 - $A35) + 1, 2 * CQ$2), 1)))
&amp; IF(ISBLANK('feature type'!CP33), "EndPlot", SUBSTITUTE(SUBSTITUTE(output!$B$1,
                   "f_type", 'feature type'!CP33),
                   "f_var", 'feature variety'!CP33))
&amp; CHAR(10)</f>
        <v xml:space="preserve">BeginPlot
	x=93,y=35
	TerrainType=TERRAIN_OCEAN
	PlotType=3
EndPlot
</v>
      </c>
      <c r="CR35" t="str">
        <f ca="1">SUBSTITUTE(SUBSTITUTE(SUBSTITUTE(SUBSTITUTE($A$1,
"x_coord",CR$2),
"y_coord",$A35),
"t_type",'terrain type'!CQ33),
"p_type", 'plot type'!CQ33)
&amp; IF(LEFT(resources!CQ33, 6) = "BONUS_", CHAR(9) &amp; "BonusType=" &amp; resources!CQ33 &amp; CHAR(10), "")
&amp; IF('goody huts'!CQ33, "	ImprovementType=IMPROVEMENT_GOODY_HUT" &amp; CHAR(10), "")
&amp; IF(ISBLANK(OFFSET('rivers (2)'!$A$1, 2 * (67 - $A35), 2 * CR$2 + 1)), "", SUBSTITUTE($C$1, "&lt;direc&gt;", RIGHT(OFFSET('rivers (2)'!$A$1, 2 * (67 - $A35), 2 * CR$2 + 1), 1)))
&amp; IF(ISBLANK(OFFSET('rivers (2)'!$A$1, 2 * (67 - $A35) + 1, 2 * CR$2)), "", SUBSTITUTE($D$1, "&lt;direc&gt;", RIGHT(OFFSET('rivers (2)'!$A$1, 2 * (67 - $A35) + 1, 2 * CR$2), 1)))
&amp; IF(ISBLANK('feature type'!CQ33), "EndPlot", SUBSTITUTE(SUBSTITUTE(output!$B$1,
                   "f_type", 'feature type'!CQ33),
                   "f_var", 'feature variety'!CQ33))
&amp; CHAR(10)</f>
        <v xml:space="preserve">BeginPlot
	x=94,y=35
	TerrainType=TERRAIN_OCEAN
	PlotType=3
EndPlot
</v>
      </c>
      <c r="CS35" t="str">
        <f ca="1">SUBSTITUTE(SUBSTITUTE(SUBSTITUTE(SUBSTITUTE($A$1,
"x_coord",CS$2),
"y_coord",$A35),
"t_type",'terrain type'!CR33),
"p_type", 'plot type'!CR33)
&amp; IF(LEFT(resources!CR33, 6) = "BONUS_", CHAR(9) &amp; "BonusType=" &amp; resources!CR33 &amp; CHAR(10), "")
&amp; IF('goody huts'!CR33, "	ImprovementType=IMPROVEMENT_GOODY_HUT" &amp; CHAR(10), "")
&amp; IF(ISBLANK(OFFSET('rivers (2)'!$A$1, 2 * (67 - $A35), 2 * CS$2 + 1)), "", SUBSTITUTE($C$1, "&lt;direc&gt;", RIGHT(OFFSET('rivers (2)'!$A$1, 2 * (67 - $A35), 2 * CS$2 + 1), 1)))
&amp; IF(ISBLANK(OFFSET('rivers (2)'!$A$1, 2 * (67 - $A35) + 1, 2 * CS$2)), "", SUBSTITUTE($D$1, "&lt;direc&gt;", RIGHT(OFFSET('rivers (2)'!$A$1, 2 * (67 - $A35) + 1, 2 * CS$2), 1)))
&amp; IF(ISBLANK('feature type'!CR33), "EndPlot", SUBSTITUTE(SUBSTITUTE(output!$B$1,
                   "f_type", 'feature type'!CR33),
                   "f_var", 'feature variety'!CR33))
&amp; CHAR(10)</f>
        <v xml:space="preserve">BeginPlot
	x=95,y=35
	TerrainType=TERRAIN_OCEAN
	PlotType=3
EndPlot
</v>
      </c>
      <c r="CT35" t="str">
        <f ca="1">SUBSTITUTE(SUBSTITUTE(SUBSTITUTE(SUBSTITUTE($A$1,
"x_coord",CT$2),
"y_coord",$A35),
"t_type",'terrain type'!CS33),
"p_type", 'plot type'!CS33)
&amp; IF(LEFT(resources!CS33, 6) = "BONUS_", CHAR(9) &amp; "BonusType=" &amp; resources!CS33 &amp; CHAR(10), "")
&amp; IF('goody huts'!CS33, "	ImprovementType=IMPROVEMENT_GOODY_HUT" &amp; CHAR(10), "")
&amp; IF(ISBLANK(OFFSET('rivers (2)'!$A$1, 2 * (67 - $A35), 2 * CT$2 + 1)), "", SUBSTITUTE($C$1, "&lt;direc&gt;", RIGHT(OFFSET('rivers (2)'!$A$1, 2 * (67 - $A35), 2 * CT$2 + 1), 1)))
&amp; IF(ISBLANK(OFFSET('rivers (2)'!$A$1, 2 * (67 - $A35) + 1, 2 * CT$2)), "", SUBSTITUTE($D$1, "&lt;direc&gt;", RIGHT(OFFSET('rivers (2)'!$A$1, 2 * (67 - $A35) + 1, 2 * CT$2), 1)))
&amp; IF(ISBLANK('feature type'!CS33), "EndPlot", SUBSTITUTE(SUBSTITUTE(output!$B$1,
                   "f_type", 'feature type'!CS33),
                   "f_var", 'feature variety'!CS33))
&amp; CHAR(10)</f>
        <v xml:space="preserve">BeginPlot
	x=96,y=35
	TerrainType=TERRAIN_OCEAN
	PlotType=3
EndPlot
</v>
      </c>
      <c r="CU35" t="str">
        <f ca="1">SUBSTITUTE(SUBSTITUTE(SUBSTITUTE(SUBSTITUTE($A$1,
"x_coord",CU$2),
"y_coord",$A35),
"t_type",'terrain type'!CT33),
"p_type", 'plot type'!CT33)
&amp; IF(LEFT(resources!CT33, 6) = "BONUS_", CHAR(9) &amp; "BonusType=" &amp; resources!CT33 &amp; CHAR(10), "")
&amp; IF('goody huts'!CT33, "	ImprovementType=IMPROVEMENT_GOODY_HUT" &amp; CHAR(10), "")
&amp; IF(ISBLANK(OFFSET('rivers (2)'!$A$1, 2 * (67 - $A35), 2 * CU$2 + 1)), "", SUBSTITUTE($C$1, "&lt;direc&gt;", RIGHT(OFFSET('rivers (2)'!$A$1, 2 * (67 - $A35), 2 * CU$2 + 1), 1)))
&amp; IF(ISBLANK(OFFSET('rivers (2)'!$A$1, 2 * (67 - $A35) + 1, 2 * CU$2)), "", SUBSTITUTE($D$1, "&lt;direc&gt;", RIGHT(OFFSET('rivers (2)'!$A$1, 2 * (67 - $A35) + 1, 2 * CU$2), 1)))
&amp; IF(ISBLANK('feature type'!CT33), "EndPlot", SUBSTITUTE(SUBSTITUTE(output!$B$1,
                   "f_type", 'feature type'!CT33),
                   "f_var", 'feature variety'!CT33))
&amp; CHAR(10)</f>
        <v xml:space="preserve">BeginPlot
	x=97,y=35
	TerrainType=TERRAIN_OCEAN
	PlotType=3
EndPlot
</v>
      </c>
      <c r="CV35" t="str">
        <f ca="1">SUBSTITUTE(SUBSTITUTE(SUBSTITUTE(SUBSTITUTE($A$1,
"x_coord",CV$2),
"y_coord",$A35),
"t_type",'terrain type'!CU33),
"p_type", 'plot type'!CU33)
&amp; IF(LEFT(resources!CU33, 6) = "BONUS_", CHAR(9) &amp; "BonusType=" &amp; resources!CU33 &amp; CHAR(10), "")
&amp; IF('goody huts'!CU33, "	ImprovementType=IMPROVEMENT_GOODY_HUT" &amp; CHAR(10), "")
&amp; IF(ISBLANK(OFFSET('rivers (2)'!$A$1, 2 * (67 - $A35), 2 * CV$2 + 1)), "", SUBSTITUTE($C$1, "&lt;direc&gt;", RIGHT(OFFSET('rivers (2)'!$A$1, 2 * (67 - $A35), 2 * CV$2 + 1), 1)))
&amp; IF(ISBLANK(OFFSET('rivers (2)'!$A$1, 2 * (67 - $A35) + 1, 2 * CV$2)), "", SUBSTITUTE($D$1, "&lt;direc&gt;", RIGHT(OFFSET('rivers (2)'!$A$1, 2 * (67 - $A35) + 1, 2 * CV$2), 1)))
&amp; IF(ISBLANK('feature type'!CU33), "EndPlot", SUBSTITUTE(SUBSTITUTE(output!$B$1,
                   "f_type", 'feature type'!CU33),
                   "f_var", 'feature variety'!CU33))
&amp; CHAR(10)</f>
        <v xml:space="preserve">BeginPlot
	x=98,y=35
	TerrainType=TERRAIN_OCEAN
	PlotType=3
EndPlot
</v>
      </c>
      <c r="CW35" t="str">
        <f ca="1">SUBSTITUTE(SUBSTITUTE(SUBSTITUTE(SUBSTITUTE($A$1,
"x_coord",CW$2),
"y_coord",$A35),
"t_type",'terrain type'!CV33),
"p_type", 'plot type'!CV33)
&amp; IF(LEFT(resources!CV33, 6) = "BONUS_", CHAR(9) &amp; "BonusType=" &amp; resources!CV33 &amp; CHAR(10), "")
&amp; IF('goody huts'!CV33, "	ImprovementType=IMPROVEMENT_GOODY_HUT" &amp; CHAR(10), "")
&amp; IF(ISBLANK(OFFSET('rivers (2)'!$A$1, 2 * (67 - $A35), 2 * CW$2 + 1)), "", SUBSTITUTE($C$1, "&lt;direc&gt;", RIGHT(OFFSET('rivers (2)'!$A$1, 2 * (67 - $A35), 2 * CW$2 + 1), 1)))
&amp; IF(ISBLANK(OFFSET('rivers (2)'!$A$1, 2 * (67 - $A35) + 1, 2 * CW$2)), "", SUBSTITUTE($D$1, "&lt;direc&gt;", RIGHT(OFFSET('rivers (2)'!$A$1, 2 * (67 - $A35) + 1, 2 * CW$2), 1)))
&amp; IF(ISBLANK('feature type'!CV33), "EndPlot", SUBSTITUTE(SUBSTITUTE(output!$B$1,
                   "f_type", 'feature type'!CV33),
                   "f_var", 'feature variety'!CV33))
&amp; CHAR(10)</f>
        <v xml:space="preserve">BeginPlot
	x=99,y=35
	TerrainType=TERRAIN_OCEAN
	PlotType=3
EndPlot
</v>
      </c>
      <c r="CX35" t="str">
        <f ca="1">SUBSTITUTE(SUBSTITUTE(SUBSTITUTE(SUBSTITUTE($A$1,
"x_coord",CX$2),
"y_coord",$A35),
"t_type",'terrain type'!CW33),
"p_type", 'plot type'!CW33)
&amp; IF(LEFT(resources!CW33, 6) = "BONUS_", CHAR(9) &amp; "BonusType=" &amp; resources!CW33 &amp; CHAR(10), "")
&amp; IF('goody huts'!CW33, "	ImprovementType=IMPROVEMENT_GOODY_HUT" &amp; CHAR(10), "")
&amp; IF(ISBLANK(OFFSET('rivers (2)'!$A$1, 2 * (67 - $A35), 2 * CX$2 + 1)), "", SUBSTITUTE($C$1, "&lt;direc&gt;", RIGHT(OFFSET('rivers (2)'!$A$1, 2 * (67 - $A35), 2 * CX$2 + 1), 1)))
&amp; IF(ISBLANK(OFFSET('rivers (2)'!$A$1, 2 * (67 - $A35) + 1, 2 * CX$2)), "", SUBSTITUTE($D$1, "&lt;direc&gt;", RIGHT(OFFSET('rivers (2)'!$A$1, 2 * (67 - $A35) + 1, 2 * CX$2), 1)))
&amp; IF(ISBLANK('feature type'!CW33), "EndPlot", SUBSTITUTE(SUBSTITUTE(output!$B$1,
                   "f_type", 'feature type'!CW33),
                   "f_var", 'feature variety'!CW33))
&amp; CHAR(10)</f>
        <v xml:space="preserve">BeginPlot
	x=100,y=35
	TerrainType=TERRAIN_OCEAN
	PlotType=3
EndPlot
</v>
      </c>
      <c r="CY35" t="str">
        <f ca="1">SUBSTITUTE(SUBSTITUTE(SUBSTITUTE(SUBSTITUTE($A$1,
"x_coord",CY$2),
"y_coord",$A35),
"t_type",'terrain type'!CX33),
"p_type", 'plot type'!CX33)
&amp; IF(LEFT(resources!CX33, 6) = "BONUS_", CHAR(9) &amp; "BonusType=" &amp; resources!CX33 &amp; CHAR(10), "")
&amp; IF('goody huts'!CX33, "	ImprovementType=IMPROVEMENT_GOODY_HUT" &amp; CHAR(10), "")
&amp; IF(ISBLANK(OFFSET('rivers (2)'!$A$1, 2 * (67 - $A35), 2 * CY$2 + 1)), "", SUBSTITUTE($C$1, "&lt;direc&gt;", RIGHT(OFFSET('rivers (2)'!$A$1, 2 * (67 - $A35), 2 * CY$2 + 1), 1)))
&amp; IF(ISBLANK(OFFSET('rivers (2)'!$A$1, 2 * (67 - $A35) + 1, 2 * CY$2)), "", SUBSTITUTE($D$1, "&lt;direc&gt;", RIGHT(OFFSET('rivers (2)'!$A$1, 2 * (67 - $A35) + 1, 2 * CY$2), 1)))
&amp; IF(ISBLANK('feature type'!CX33), "EndPlot", SUBSTITUTE(SUBSTITUTE(output!$B$1,
                   "f_type", 'feature type'!CX33),
                   "f_var", 'feature variety'!CX33))
&amp; CHAR(10)</f>
        <v xml:space="preserve">BeginPlot
	x=101,y=35
	TerrainType=TERRAIN_OCEAN
	PlotType=3
EndPlot
</v>
      </c>
      <c r="CZ35" t="str">
        <f ca="1">SUBSTITUTE(SUBSTITUTE(SUBSTITUTE(SUBSTITUTE($A$1,
"x_coord",CZ$2),
"y_coord",$A35),
"t_type",'terrain type'!CY33),
"p_type", 'plot type'!CY33)
&amp; IF(LEFT(resources!CY33, 6) = "BONUS_", CHAR(9) &amp; "BonusType=" &amp; resources!CY33 &amp; CHAR(10), "")
&amp; IF('goody huts'!CY33, "	ImprovementType=IMPROVEMENT_GOODY_HUT" &amp; CHAR(10), "")
&amp; IF(ISBLANK(OFFSET('rivers (2)'!$A$1, 2 * (67 - $A35), 2 * CZ$2 + 1)), "", SUBSTITUTE($C$1, "&lt;direc&gt;", RIGHT(OFFSET('rivers (2)'!$A$1, 2 * (67 - $A35), 2 * CZ$2 + 1), 1)))
&amp; IF(ISBLANK(OFFSET('rivers (2)'!$A$1, 2 * (67 - $A35) + 1, 2 * CZ$2)), "", SUBSTITUTE($D$1, "&lt;direc&gt;", RIGHT(OFFSET('rivers (2)'!$A$1, 2 * (67 - $A35) + 1, 2 * CZ$2), 1)))
&amp; IF(ISBLANK('feature type'!CY33), "EndPlot", SUBSTITUTE(SUBSTITUTE(output!$B$1,
                   "f_type", 'feature type'!CY33),
                   "f_var", 'feature variety'!CY33))
&amp; CHAR(10)</f>
        <v xml:space="preserve">BeginPlot
	x=102,y=35
	TerrainType=TERRAIN_OCEAN
	PlotType=3
EndPlot
</v>
      </c>
      <c r="DA35" t="str">
        <f ca="1">SUBSTITUTE(SUBSTITUTE(SUBSTITUTE(SUBSTITUTE($A$1,
"x_coord",DA$2),
"y_coord",$A35),
"t_type",'terrain type'!CZ33),
"p_type", 'plot type'!CZ33)
&amp; IF(LEFT(resources!CZ33, 6) = "BONUS_", CHAR(9) &amp; "BonusType=" &amp; resources!CZ33 &amp; CHAR(10), "")
&amp; IF('goody huts'!CZ33, "	ImprovementType=IMPROVEMENT_GOODY_HUT" &amp; CHAR(10), "")
&amp; IF(ISBLANK(OFFSET('rivers (2)'!$A$1, 2 * (67 - $A35), 2 * DA$2 + 1)), "", SUBSTITUTE($C$1, "&lt;direc&gt;", RIGHT(OFFSET('rivers (2)'!$A$1, 2 * (67 - $A35), 2 * DA$2 + 1), 1)))
&amp; IF(ISBLANK(OFFSET('rivers (2)'!$A$1, 2 * (67 - $A35) + 1, 2 * DA$2)), "", SUBSTITUTE($D$1, "&lt;direc&gt;", RIGHT(OFFSET('rivers (2)'!$A$1, 2 * (67 - $A35) + 1, 2 * DA$2), 1)))
&amp; IF(ISBLANK('feature type'!CZ33), "EndPlot", SUBSTITUTE(SUBSTITUTE(output!$B$1,
                   "f_type", 'feature type'!CZ33),
                   "f_var", 'feature variety'!CZ33))
&amp; CHAR(10)</f>
        <v xml:space="preserve">BeginPlot
	x=103,y=35
	TerrainType=TERRAIN_OCEAN
	PlotType=3
EndPlot
</v>
      </c>
      <c r="DB35" t="str">
        <f ca="1">SUBSTITUTE(SUBSTITUTE(SUBSTITUTE(SUBSTITUTE($A$1,
"x_coord",DB$2),
"y_coord",$A35),
"t_type",'terrain type'!DA33),
"p_type", 'plot type'!DA33)
&amp; IF(LEFT(resources!DA33, 6) = "BONUS_", CHAR(9) &amp; "BonusType=" &amp; resources!DA33 &amp; CHAR(10), "")
&amp; IF('goody huts'!DA33, "	ImprovementType=IMPROVEMENT_GOODY_HUT" &amp; CHAR(10), "")
&amp; IF(ISBLANK(OFFSET('rivers (2)'!$A$1, 2 * (67 - $A35), 2 * DB$2 + 1)), "", SUBSTITUTE($C$1, "&lt;direc&gt;", RIGHT(OFFSET('rivers (2)'!$A$1, 2 * (67 - $A35), 2 * DB$2 + 1), 1)))
&amp; IF(ISBLANK(OFFSET('rivers (2)'!$A$1, 2 * (67 - $A35) + 1, 2 * DB$2)), "", SUBSTITUTE($D$1, "&lt;direc&gt;", RIGHT(OFFSET('rivers (2)'!$A$1, 2 * (67 - $A35) + 1, 2 * DB$2), 1)))
&amp; IF(ISBLANK('feature type'!DA33), "EndPlot", SUBSTITUTE(SUBSTITUTE(output!$B$1,
                   "f_type", 'feature type'!DA33),
                   "f_var", 'feature variety'!DA33))
&amp; CHAR(10)</f>
        <v xml:space="preserve">BeginPlot
	x=104,y=35
	TerrainType=TERRAIN_OCEAN
	PlotType=3
EndPlot
</v>
      </c>
      <c r="DC35" t="str">
        <f ca="1">SUBSTITUTE(SUBSTITUTE(SUBSTITUTE(SUBSTITUTE($A$1,
"x_coord",DC$2),
"y_coord",$A35),
"t_type",'terrain type'!DB33),
"p_type", 'plot type'!DB33)
&amp; IF(LEFT(resources!DB33, 6) = "BONUS_", CHAR(9) &amp; "BonusType=" &amp; resources!DB33 &amp; CHAR(10), "")
&amp; IF('goody huts'!DB33, "	ImprovementType=IMPROVEMENT_GOODY_HUT" &amp; CHAR(10), "")
&amp; IF(ISBLANK(OFFSET('rivers (2)'!$A$1, 2 * (67 - $A35), 2 * DC$2 + 1)), "", SUBSTITUTE($C$1, "&lt;direc&gt;", RIGHT(OFFSET('rivers (2)'!$A$1, 2 * (67 - $A35), 2 * DC$2 + 1), 1)))
&amp; IF(ISBLANK(OFFSET('rivers (2)'!$A$1, 2 * (67 - $A35) + 1, 2 * DC$2)), "", SUBSTITUTE($D$1, "&lt;direc&gt;", RIGHT(OFFSET('rivers (2)'!$A$1, 2 * (67 - $A35) + 1, 2 * DC$2), 1)))
&amp; IF(ISBLANK('feature type'!DB33), "EndPlot", SUBSTITUTE(SUBSTITUTE(output!$B$1,
                   "f_type", 'feature type'!DB33),
                   "f_var", 'feature variety'!DB33))
&amp; CHAR(10)</f>
        <v xml:space="preserve">BeginPlot
	x=105,y=35
	TerrainType=TERRAIN_OCEAN
	PlotType=3
EndPlot
</v>
      </c>
      <c r="DD35" t="str">
        <f ca="1">SUBSTITUTE(SUBSTITUTE(SUBSTITUTE(SUBSTITUTE($A$1,
"x_coord",DD$2),
"y_coord",$A35),
"t_type",'terrain type'!DC33),
"p_type", 'plot type'!DC33)
&amp; IF(LEFT(resources!DC33, 6) = "BONUS_", CHAR(9) &amp; "BonusType=" &amp; resources!DC33 &amp; CHAR(10), "")
&amp; IF('goody huts'!DC33, "	ImprovementType=IMPROVEMENT_GOODY_HUT" &amp; CHAR(10), "")
&amp; IF(ISBLANK(OFFSET('rivers (2)'!$A$1, 2 * (67 - $A35), 2 * DD$2 + 1)), "", SUBSTITUTE($C$1, "&lt;direc&gt;", RIGHT(OFFSET('rivers (2)'!$A$1, 2 * (67 - $A35), 2 * DD$2 + 1), 1)))
&amp; IF(ISBLANK(OFFSET('rivers (2)'!$A$1, 2 * (67 - $A35) + 1, 2 * DD$2)), "", SUBSTITUTE($D$1, "&lt;direc&gt;", RIGHT(OFFSET('rivers (2)'!$A$1, 2 * (67 - $A35) + 1, 2 * DD$2), 1)))
&amp; IF(ISBLANK('feature type'!DC33), "EndPlot", SUBSTITUTE(SUBSTITUTE(output!$B$1,
                   "f_type", 'feature type'!DC33),
                   "f_var", 'feature variety'!DC33))
&amp; CHAR(10)</f>
        <v xml:space="preserve">BeginPlot
	x=106,y=35
	TerrainType=TERRAIN_OCEAN
	PlotType=3
EndPlot
</v>
      </c>
      <c r="DE35" t="str">
        <f ca="1">SUBSTITUTE(SUBSTITUTE(SUBSTITUTE(SUBSTITUTE($A$1,
"x_coord",DE$2),
"y_coord",$A35),
"t_type",'terrain type'!DD33),
"p_type", 'plot type'!DD33)
&amp; IF(LEFT(resources!DD33, 6) = "BONUS_", CHAR(9) &amp; "BonusType=" &amp; resources!DD33 &amp; CHAR(10), "")
&amp; IF('goody huts'!DD33, "	ImprovementType=IMPROVEMENT_GOODY_HUT" &amp; CHAR(10), "")
&amp; IF(ISBLANK(OFFSET('rivers (2)'!$A$1, 2 * (67 - $A35), 2 * DE$2 + 1)), "", SUBSTITUTE($C$1, "&lt;direc&gt;", RIGHT(OFFSET('rivers (2)'!$A$1, 2 * (67 - $A35), 2 * DE$2 + 1), 1)))
&amp; IF(ISBLANK(OFFSET('rivers (2)'!$A$1, 2 * (67 - $A35) + 1, 2 * DE$2)), "", SUBSTITUTE($D$1, "&lt;direc&gt;", RIGHT(OFFSET('rivers (2)'!$A$1, 2 * (67 - $A35) + 1, 2 * DE$2), 1)))
&amp; IF(ISBLANK('feature type'!DD33), "EndPlot", SUBSTITUTE(SUBSTITUTE(output!$B$1,
                   "f_type", 'feature type'!DD33),
                   "f_var", 'feature variety'!DD33))
&amp; CHAR(10)</f>
        <v xml:space="preserve">BeginPlot
	x=107,y=35
	TerrainType=TERRAIN_OCEAN
	PlotType=3
EndPlot
</v>
      </c>
      <c r="DF35" t="str">
        <f ca="1">SUBSTITUTE(SUBSTITUTE(SUBSTITUTE(SUBSTITUTE($A$1,
"x_coord",DF$2),
"y_coord",$A35),
"t_type",'terrain type'!DE33),
"p_type", 'plot type'!DE33)
&amp; IF(LEFT(resources!DE33, 6) = "BONUS_", CHAR(9) &amp; "BonusType=" &amp; resources!DE33 &amp; CHAR(10), "")
&amp; IF('goody huts'!DE33, "	ImprovementType=IMPROVEMENT_GOODY_HUT" &amp; CHAR(10), "")
&amp; IF(ISBLANK(OFFSET('rivers (2)'!$A$1, 2 * (67 - $A35), 2 * DF$2 + 1)), "", SUBSTITUTE($C$1, "&lt;direc&gt;", RIGHT(OFFSET('rivers (2)'!$A$1, 2 * (67 - $A35), 2 * DF$2 + 1), 1)))
&amp; IF(ISBLANK(OFFSET('rivers (2)'!$A$1, 2 * (67 - $A35) + 1, 2 * DF$2)), "", SUBSTITUTE($D$1, "&lt;direc&gt;", RIGHT(OFFSET('rivers (2)'!$A$1, 2 * (67 - $A35) + 1, 2 * DF$2), 1)))
&amp; IF(ISBLANK('feature type'!DE33), "EndPlot", SUBSTITUTE(SUBSTITUTE(output!$B$1,
                   "f_type", 'feature type'!DE33),
                   "f_var", 'feature variety'!DE33))
&amp; CHAR(10)</f>
        <v xml:space="preserve">BeginPlot
	x=108,y=35
	TerrainType=TERRAIN_OCEAN
	PlotType=3
EndPlot
</v>
      </c>
      <c r="DG35" t="str">
        <f ca="1">SUBSTITUTE(SUBSTITUTE(SUBSTITUTE(SUBSTITUTE($A$1,
"x_coord",DG$2),
"y_coord",$A35),
"t_type",'terrain type'!DF33),
"p_type", 'plot type'!DF33)
&amp; IF(LEFT(resources!DF33, 6) = "BONUS_", CHAR(9) &amp; "BonusType=" &amp; resources!DF33 &amp; CHAR(10), "")
&amp; IF('goody huts'!DF33, "	ImprovementType=IMPROVEMENT_GOODY_HUT" &amp; CHAR(10), "")
&amp; IF(ISBLANK(OFFSET('rivers (2)'!$A$1, 2 * (67 - $A35), 2 * DG$2 + 1)), "", SUBSTITUTE($C$1, "&lt;direc&gt;", RIGHT(OFFSET('rivers (2)'!$A$1, 2 * (67 - $A35), 2 * DG$2 + 1), 1)))
&amp; IF(ISBLANK(OFFSET('rivers (2)'!$A$1, 2 * (67 - $A35) + 1, 2 * DG$2)), "", SUBSTITUTE($D$1, "&lt;direc&gt;", RIGHT(OFFSET('rivers (2)'!$A$1, 2 * (67 - $A35) + 1, 2 * DG$2), 1)))
&amp; IF(ISBLANK('feature type'!DF33), "EndPlot", SUBSTITUTE(SUBSTITUTE(output!$B$1,
                   "f_type", 'feature type'!DF33),
                   "f_var", 'feature variety'!DF33))
&amp; CHAR(10)</f>
        <v xml:space="preserve">BeginPlot
	x=109,y=35
	TerrainType=TERRAIN_OCEAN
	PlotType=3
EndPlot
</v>
      </c>
      <c r="DH35" t="str">
        <f ca="1">SUBSTITUTE(SUBSTITUTE(SUBSTITUTE(SUBSTITUTE($A$1,
"x_coord",DH$2),
"y_coord",$A35),
"t_type",'terrain type'!DG33),
"p_type", 'plot type'!DG33)
&amp; IF(LEFT(resources!DG33, 6) = "BONUS_", CHAR(9) &amp; "BonusType=" &amp; resources!DG33 &amp; CHAR(10), "")
&amp; IF('goody huts'!DG33, "	ImprovementType=IMPROVEMENT_GOODY_HUT" &amp; CHAR(10), "")
&amp; IF(ISBLANK(OFFSET('rivers (2)'!$A$1, 2 * (67 - $A35), 2 * DH$2 + 1)), "", SUBSTITUTE($C$1, "&lt;direc&gt;", RIGHT(OFFSET('rivers (2)'!$A$1, 2 * (67 - $A35), 2 * DH$2 + 1), 1)))
&amp; IF(ISBLANK(OFFSET('rivers (2)'!$A$1, 2 * (67 - $A35) + 1, 2 * DH$2)), "", SUBSTITUTE($D$1, "&lt;direc&gt;", RIGHT(OFFSET('rivers (2)'!$A$1, 2 * (67 - $A35) + 1, 2 * DH$2), 1)))
&amp; IF(ISBLANK('feature type'!DG33), "EndPlot", SUBSTITUTE(SUBSTITUTE(output!$B$1,
                   "f_type", 'feature type'!DG33),
                   "f_var", 'feature variety'!DG33))
&amp; CHAR(10)</f>
        <v xml:space="preserve">BeginPlot
	x=110,y=35
	TerrainType=TERRAIN_OCEAN
	PlotType=3
EndPlot
</v>
      </c>
      <c r="DI35" t="str">
        <f ca="1">SUBSTITUTE(SUBSTITUTE(SUBSTITUTE(SUBSTITUTE($A$1,
"x_coord",DI$2),
"y_coord",$A35),
"t_type",'terrain type'!DH33),
"p_type", 'plot type'!DH33)
&amp; IF(LEFT(resources!DH33, 6) = "BONUS_", CHAR(9) &amp; "BonusType=" &amp; resources!DH33 &amp; CHAR(10), "")
&amp; IF('goody huts'!DH33, "	ImprovementType=IMPROVEMENT_GOODY_HUT" &amp; CHAR(10), "")
&amp; IF(ISBLANK(OFFSET('rivers (2)'!$A$1, 2 * (67 - $A35), 2 * DI$2 + 1)), "", SUBSTITUTE($C$1, "&lt;direc&gt;", RIGHT(OFFSET('rivers (2)'!$A$1, 2 * (67 - $A35), 2 * DI$2 + 1), 1)))
&amp; IF(ISBLANK(OFFSET('rivers (2)'!$A$1, 2 * (67 - $A35) + 1, 2 * DI$2)), "", SUBSTITUTE($D$1, "&lt;direc&gt;", RIGHT(OFFSET('rivers (2)'!$A$1, 2 * (67 - $A35) + 1, 2 * DI$2), 1)))
&amp; IF(ISBLANK('feature type'!DH33), "EndPlot", SUBSTITUTE(SUBSTITUTE(output!$B$1,
                   "f_type", 'feature type'!DH33),
                   "f_var", 'feature variety'!DH33))
&amp; CHAR(10)</f>
        <v xml:space="preserve">BeginPlot
	x=111,y=35
	TerrainType=TERRAIN_OCEAN
	PlotType=3
EndPlot
</v>
      </c>
      <c r="DJ35" t="str">
        <f ca="1">SUBSTITUTE(SUBSTITUTE(SUBSTITUTE(SUBSTITUTE($A$1,
"x_coord",DJ$2),
"y_coord",$A35),
"t_type",'terrain type'!DI33),
"p_type", 'plot type'!DI33)
&amp; IF(LEFT(resources!DI33, 6) = "BONUS_", CHAR(9) &amp; "BonusType=" &amp; resources!DI33 &amp; CHAR(10), "")
&amp; IF('goody huts'!DI33, "	ImprovementType=IMPROVEMENT_GOODY_HUT" &amp; CHAR(10), "")
&amp; IF(ISBLANK(OFFSET('rivers (2)'!$A$1, 2 * (67 - $A35), 2 * DJ$2 + 1)), "", SUBSTITUTE($C$1, "&lt;direc&gt;", RIGHT(OFFSET('rivers (2)'!$A$1, 2 * (67 - $A35), 2 * DJ$2 + 1), 1)))
&amp; IF(ISBLANK(OFFSET('rivers (2)'!$A$1, 2 * (67 - $A35) + 1, 2 * DJ$2)), "", SUBSTITUTE($D$1, "&lt;direc&gt;", RIGHT(OFFSET('rivers (2)'!$A$1, 2 * (67 - $A35) + 1, 2 * DJ$2), 1)))
&amp; IF(ISBLANK('feature type'!DI33), "EndPlot", SUBSTITUTE(SUBSTITUTE(output!$B$1,
                   "f_type", 'feature type'!DI33),
                   "f_var", 'feature variety'!DI33))
&amp; CHAR(10)</f>
        <v xml:space="preserve">BeginPlot
	x=112,y=35
	TerrainType=TERRAIN_OCEAN
	PlotType=3
EndPlot
</v>
      </c>
      <c r="DK35" t="str">
        <f ca="1">SUBSTITUTE(SUBSTITUTE(SUBSTITUTE(SUBSTITUTE($A$1,
"x_coord",DK$2),
"y_coord",$A35),
"t_type",'terrain type'!DJ33),
"p_type", 'plot type'!DJ33)
&amp; IF(LEFT(resources!DJ33, 6) = "BONUS_", CHAR(9) &amp; "BonusType=" &amp; resources!DJ33 &amp; CHAR(10), "")
&amp; IF('goody huts'!DJ33, "	ImprovementType=IMPROVEMENT_GOODY_HUT" &amp; CHAR(10), "")
&amp; IF(ISBLANK(OFFSET('rivers (2)'!$A$1, 2 * (67 - $A35), 2 * DK$2 + 1)), "", SUBSTITUTE($C$1, "&lt;direc&gt;", RIGHT(OFFSET('rivers (2)'!$A$1, 2 * (67 - $A35), 2 * DK$2 + 1), 1)))
&amp; IF(ISBLANK(OFFSET('rivers (2)'!$A$1, 2 * (67 - $A35) + 1, 2 * DK$2)), "", SUBSTITUTE($D$1, "&lt;direc&gt;", RIGHT(OFFSET('rivers (2)'!$A$1, 2 * (67 - $A35) + 1, 2 * DK$2), 1)))
&amp; IF(ISBLANK('feature type'!DJ33), "EndPlot", SUBSTITUTE(SUBSTITUTE(output!$B$1,
                   "f_type", 'feature type'!DJ33),
                   "f_var", 'feature variety'!DJ33))
&amp; CHAR(10)</f>
        <v xml:space="preserve">BeginPlot
	x=113,y=35
	TerrainType=TERRAIN_OCEAN
	PlotType=3
EndPlot
</v>
      </c>
      <c r="DL35" t="str">
        <f ca="1">SUBSTITUTE(SUBSTITUTE(SUBSTITUTE(SUBSTITUTE($A$1,
"x_coord",DL$2),
"y_coord",$A35),
"t_type",'terrain type'!DK33),
"p_type", 'plot type'!DK33)
&amp; IF(LEFT(resources!DK33, 6) = "BONUS_", CHAR(9) &amp; "BonusType=" &amp; resources!DK33 &amp; CHAR(10), "")
&amp; IF('goody huts'!DK33, "	ImprovementType=IMPROVEMENT_GOODY_HUT" &amp; CHAR(10), "")
&amp; IF(ISBLANK(OFFSET('rivers (2)'!$A$1, 2 * (67 - $A35), 2 * DL$2 + 1)), "", SUBSTITUTE($C$1, "&lt;direc&gt;", RIGHT(OFFSET('rivers (2)'!$A$1, 2 * (67 - $A35), 2 * DL$2 + 1), 1)))
&amp; IF(ISBLANK(OFFSET('rivers (2)'!$A$1, 2 * (67 - $A35) + 1, 2 * DL$2)), "", SUBSTITUTE($D$1, "&lt;direc&gt;", RIGHT(OFFSET('rivers (2)'!$A$1, 2 * (67 - $A35) + 1, 2 * DL$2), 1)))
&amp; IF(ISBLANK('feature type'!DK33), "EndPlot", SUBSTITUTE(SUBSTITUTE(output!$B$1,
                   "f_type", 'feature type'!DK33),
                   "f_var", 'feature variety'!DK33))
&amp; CHAR(10)</f>
        <v xml:space="preserve">BeginPlot
	x=114,y=35
	TerrainType=TERRAIN_OCEAN
	PlotType=3
EndPlot
</v>
      </c>
      <c r="DM35" t="str">
        <f ca="1">SUBSTITUTE(SUBSTITUTE(SUBSTITUTE(SUBSTITUTE($A$1,
"x_coord",DM$2),
"y_coord",$A35),
"t_type",'terrain type'!DL33),
"p_type", 'plot type'!DL33)
&amp; IF(LEFT(resources!DL33, 6) = "BONUS_", CHAR(9) &amp; "BonusType=" &amp; resources!DL33 &amp; CHAR(10), "")
&amp; IF('goody huts'!DL33, "	ImprovementType=IMPROVEMENT_GOODY_HUT" &amp; CHAR(10), "")
&amp; IF(ISBLANK(OFFSET('rivers (2)'!$A$1, 2 * (67 - $A35), 2 * DM$2 + 1)), "", SUBSTITUTE($C$1, "&lt;direc&gt;", RIGHT(OFFSET('rivers (2)'!$A$1, 2 * (67 - $A35), 2 * DM$2 + 1), 1)))
&amp; IF(ISBLANK(OFFSET('rivers (2)'!$A$1, 2 * (67 - $A35) + 1, 2 * DM$2)), "", SUBSTITUTE($D$1, "&lt;direc&gt;", RIGHT(OFFSET('rivers (2)'!$A$1, 2 * (67 - $A35) + 1, 2 * DM$2), 1)))
&amp; IF(ISBLANK('feature type'!DL33), "EndPlot", SUBSTITUTE(SUBSTITUTE(output!$B$1,
                   "f_type", 'feature type'!DL33),
                   "f_var", 'feature variety'!DL33))
&amp; CHAR(10)</f>
        <v xml:space="preserve">BeginPlot
	x=115,y=35
	TerrainType=TERRAIN_OCEAN
	PlotType=3
EndPlot
</v>
      </c>
      <c r="DN35" t="str">
        <f ca="1">SUBSTITUTE(SUBSTITUTE(SUBSTITUTE(SUBSTITUTE($A$1,
"x_coord",DN$2),
"y_coord",$A35),
"t_type",'terrain type'!DM33),
"p_type", 'plot type'!DM33)
&amp; IF(LEFT(resources!DM33, 6) = "BONUS_", CHAR(9) &amp; "BonusType=" &amp; resources!DM33 &amp; CHAR(10), "")
&amp; IF('goody huts'!DM33, "	ImprovementType=IMPROVEMENT_GOODY_HUT" &amp; CHAR(10), "")
&amp; IF(ISBLANK(OFFSET('rivers (2)'!$A$1, 2 * (67 - $A35), 2 * DN$2 + 1)), "", SUBSTITUTE($C$1, "&lt;direc&gt;", RIGHT(OFFSET('rivers (2)'!$A$1, 2 * (67 - $A35), 2 * DN$2 + 1), 1)))
&amp; IF(ISBLANK(OFFSET('rivers (2)'!$A$1, 2 * (67 - $A35) + 1, 2 * DN$2)), "", SUBSTITUTE($D$1, "&lt;direc&gt;", RIGHT(OFFSET('rivers (2)'!$A$1, 2 * (67 - $A35) + 1, 2 * DN$2), 1)))
&amp; IF(ISBLANK('feature type'!DM33), "EndPlot", SUBSTITUTE(SUBSTITUTE(output!$B$1,
                   "f_type", 'feature type'!DM33),
                   "f_var", 'feature variety'!DM33))
&amp; CHAR(10)</f>
        <v xml:space="preserve">BeginPlot
	x=116,y=35
	TerrainType=TERRAIN_OCEAN
	PlotType=3
EndPlot
</v>
      </c>
      <c r="DO35" t="str">
        <f ca="1">SUBSTITUTE(SUBSTITUTE(SUBSTITUTE(SUBSTITUTE($A$1,
"x_coord",DO$2),
"y_coord",$A35),
"t_type",'terrain type'!DN33),
"p_type", 'plot type'!DN33)
&amp; IF(LEFT(resources!DN33, 6) = "BONUS_", CHAR(9) &amp; "BonusType=" &amp; resources!DN33 &amp; CHAR(10), "")
&amp; IF('goody huts'!DN33, "	ImprovementType=IMPROVEMENT_GOODY_HUT" &amp; CHAR(10), "")
&amp; IF(ISBLANK(OFFSET('rivers (2)'!$A$1, 2 * (67 - $A35), 2 * DO$2 + 1)), "", SUBSTITUTE($C$1, "&lt;direc&gt;", RIGHT(OFFSET('rivers (2)'!$A$1, 2 * (67 - $A35), 2 * DO$2 + 1), 1)))
&amp; IF(ISBLANK(OFFSET('rivers (2)'!$A$1, 2 * (67 - $A35) + 1, 2 * DO$2)), "", SUBSTITUTE($D$1, "&lt;direc&gt;", RIGHT(OFFSET('rivers (2)'!$A$1, 2 * (67 - $A35) + 1, 2 * DO$2), 1)))
&amp; IF(ISBLANK('feature type'!DN33), "EndPlot", SUBSTITUTE(SUBSTITUTE(output!$B$1,
                   "f_type", 'feature type'!DN33),
                   "f_var", 'feature variety'!DN33))
&amp; CHAR(10)</f>
        <v xml:space="preserve">BeginPlot
	x=117,y=35
	TerrainType=TERRAIN_OCEAN
	PlotType=3
EndPlot
</v>
      </c>
      <c r="DP35" t="str">
        <f ca="1">SUBSTITUTE(SUBSTITUTE(SUBSTITUTE(SUBSTITUTE($A$1,
"x_coord",DP$2),
"y_coord",$A35),
"t_type",'terrain type'!DO33),
"p_type", 'plot type'!DO33)
&amp; IF(LEFT(resources!DO33, 6) = "BONUS_", CHAR(9) &amp; "BonusType=" &amp; resources!DO33 &amp; CHAR(10), "")
&amp; IF('goody huts'!DO33, "	ImprovementType=IMPROVEMENT_GOODY_HUT" &amp; CHAR(10), "")
&amp; IF(ISBLANK(OFFSET('rivers (2)'!$A$1, 2 * (67 - $A35), 2 * DP$2 + 1)), "", SUBSTITUTE($C$1, "&lt;direc&gt;", RIGHT(OFFSET('rivers (2)'!$A$1, 2 * (67 - $A35), 2 * DP$2 + 1), 1)))
&amp; IF(ISBLANK(OFFSET('rivers (2)'!$A$1, 2 * (67 - $A35) + 1, 2 * DP$2)), "", SUBSTITUTE($D$1, "&lt;direc&gt;", RIGHT(OFFSET('rivers (2)'!$A$1, 2 * (67 - $A35) + 1, 2 * DP$2), 1)))
&amp; IF(ISBLANK('feature type'!DO33), "EndPlot", SUBSTITUTE(SUBSTITUTE(output!$B$1,
                   "f_type", 'feature type'!DO33),
                   "f_var", 'feature variety'!DO33))
&amp; CHAR(10)</f>
        <v xml:space="preserve">BeginPlot
	x=118,y=35
	TerrainType=TERRAIN_OCEAN
	PlotType=3
EndPlot
</v>
      </c>
      <c r="DQ35" t="str">
        <f ca="1">SUBSTITUTE(SUBSTITUTE(SUBSTITUTE(SUBSTITUTE($A$1,
"x_coord",DQ$2),
"y_coord",$A35),
"t_type",'terrain type'!DP33),
"p_type", 'plot type'!DP33)
&amp; IF(LEFT(resources!DP33, 6) = "BONUS_", CHAR(9) &amp; "BonusType=" &amp; resources!DP33 &amp; CHAR(10), "")
&amp; IF('goody huts'!DP33, "	ImprovementType=IMPROVEMENT_GOODY_HUT" &amp; CHAR(10), "")
&amp; IF(ISBLANK(OFFSET('rivers (2)'!$A$1, 2 * (67 - $A35), 2 * DQ$2 + 1)), "", SUBSTITUTE($C$1, "&lt;direc&gt;", RIGHT(OFFSET('rivers (2)'!$A$1, 2 * (67 - $A35), 2 * DQ$2 + 1), 1)))
&amp; IF(ISBLANK(OFFSET('rivers (2)'!$A$1, 2 * (67 - $A35) + 1, 2 * DQ$2)), "", SUBSTITUTE($D$1, "&lt;direc&gt;", RIGHT(OFFSET('rivers (2)'!$A$1, 2 * (67 - $A35) + 1, 2 * DQ$2), 1)))
&amp; IF(ISBLANK('feature type'!DP33), "EndPlot", SUBSTITUTE(SUBSTITUTE(output!$B$1,
                   "f_type", 'feature type'!DP33),
                   "f_var", 'feature variety'!DP33))
&amp; CHAR(10)</f>
        <v xml:space="preserve">BeginPlot
	x=119,y=35
	TerrainType=TERRAIN_OCEAN
	PlotType=3
EndPlot
</v>
      </c>
      <c r="DR35" t="str">
        <f ca="1">SUBSTITUTE(SUBSTITUTE(SUBSTITUTE(SUBSTITUTE($A$1,
"x_coord",DR$2),
"y_coord",$A35),
"t_type",'terrain type'!DQ33),
"p_type", 'plot type'!DQ33)
&amp; IF(LEFT(resources!DQ33, 6) = "BONUS_", CHAR(9) &amp; "BonusType=" &amp; resources!DQ33 &amp; CHAR(10), "")
&amp; IF('goody huts'!DQ33, "	ImprovementType=IMPROVEMENT_GOODY_HUT" &amp; CHAR(10), "")
&amp; IF(ISBLANK(OFFSET('rivers (2)'!$A$1, 2 * (67 - $A35), 2 * DR$2 + 1)), "", SUBSTITUTE($C$1, "&lt;direc&gt;", RIGHT(OFFSET('rivers (2)'!$A$1, 2 * (67 - $A35), 2 * DR$2 + 1), 1)))
&amp; IF(ISBLANK(OFFSET('rivers (2)'!$A$1, 2 * (67 - $A35) + 1, 2 * DR$2)), "", SUBSTITUTE($D$1, "&lt;direc&gt;", RIGHT(OFFSET('rivers (2)'!$A$1, 2 * (67 - $A35) + 1, 2 * DR$2), 1)))
&amp; IF(ISBLANK('feature type'!DQ33), "EndPlot", SUBSTITUTE(SUBSTITUTE(output!$B$1,
                   "f_type", 'feature type'!DQ33),
                   "f_var", 'feature variety'!DQ33))
&amp; CHAR(10)</f>
        <v xml:space="preserve">BeginPlot
	x=120,y=35
	TerrainType=TERRAIN_OCEAN
	PlotType=3
EndPlot
</v>
      </c>
      <c r="DS35" t="str">
        <f ca="1">SUBSTITUTE(SUBSTITUTE(SUBSTITUTE(SUBSTITUTE($A$1,
"x_coord",DS$2),
"y_coord",$A35),
"t_type",'terrain type'!DR33),
"p_type", 'plot type'!DR33)
&amp; IF(LEFT(resources!DR33, 6) = "BONUS_", CHAR(9) &amp; "BonusType=" &amp; resources!DR33 &amp; CHAR(10), "")
&amp; IF('goody huts'!DR33, "	ImprovementType=IMPROVEMENT_GOODY_HUT" &amp; CHAR(10), "")
&amp; IF(ISBLANK(OFFSET('rivers (2)'!$A$1, 2 * (67 - $A35), 2 * DS$2 + 1)), "", SUBSTITUTE($C$1, "&lt;direc&gt;", RIGHT(OFFSET('rivers (2)'!$A$1, 2 * (67 - $A35), 2 * DS$2 + 1), 1)))
&amp; IF(ISBLANK(OFFSET('rivers (2)'!$A$1, 2 * (67 - $A35) + 1, 2 * DS$2)), "", SUBSTITUTE($D$1, "&lt;direc&gt;", RIGHT(OFFSET('rivers (2)'!$A$1, 2 * (67 - $A35) + 1, 2 * DS$2), 1)))
&amp; IF(ISBLANK('feature type'!DR33), "EndPlot", SUBSTITUTE(SUBSTITUTE(output!$B$1,
                   "f_type", 'feature type'!DR33),
                   "f_var", 'feature variety'!DR33))
&amp; CHAR(10)</f>
        <v xml:space="preserve">BeginPlot
	x=121,y=35
	TerrainType=TERRAIN_OCEAN
	PlotType=3
EndPlot
</v>
      </c>
      <c r="DT35" t="str">
        <f ca="1">SUBSTITUTE(SUBSTITUTE(SUBSTITUTE(SUBSTITUTE($A$1,
"x_coord",DT$2),
"y_coord",$A35),
"t_type",'terrain type'!DS33),
"p_type", 'plot type'!DS33)
&amp; IF(LEFT(resources!DS33, 6) = "BONUS_", CHAR(9) &amp; "BonusType=" &amp; resources!DS33 &amp; CHAR(10), "")
&amp; IF('goody huts'!DS33, "	ImprovementType=IMPROVEMENT_GOODY_HUT" &amp; CHAR(10), "")
&amp; IF(ISBLANK(OFFSET('rivers (2)'!$A$1, 2 * (67 - $A35), 2 * DT$2 + 1)), "", SUBSTITUTE($C$1, "&lt;direc&gt;", RIGHT(OFFSET('rivers (2)'!$A$1, 2 * (67 - $A35), 2 * DT$2 + 1), 1)))
&amp; IF(ISBLANK(OFFSET('rivers (2)'!$A$1, 2 * (67 - $A35) + 1, 2 * DT$2)), "", SUBSTITUTE($D$1, "&lt;direc&gt;", RIGHT(OFFSET('rivers (2)'!$A$1, 2 * (67 - $A35) + 1, 2 * DT$2), 1)))
&amp; IF(ISBLANK('feature type'!DS33), "EndPlot", SUBSTITUTE(SUBSTITUTE(output!$B$1,
                   "f_type", 'feature type'!DS33),
                   "f_var", 'feature variety'!DS33))
&amp; CHAR(10)</f>
        <v xml:space="preserve">BeginPlot
	x=122,y=35
	TerrainType=TERRAIN_OCEAN
	PlotType=3
EndPlot
</v>
      </c>
      <c r="DU35" t="str">
        <f ca="1">SUBSTITUTE(SUBSTITUTE(SUBSTITUTE(SUBSTITUTE($A$1,
"x_coord",DU$2),
"y_coord",$A35),
"t_type",'terrain type'!DT33),
"p_type", 'plot type'!DT33)
&amp; IF(LEFT(resources!DT33, 6) = "BONUS_", CHAR(9) &amp; "BonusType=" &amp; resources!DT33 &amp; CHAR(10), "")
&amp; IF('goody huts'!DT33, "	ImprovementType=IMPROVEMENT_GOODY_HUT" &amp; CHAR(10), "")
&amp; IF(ISBLANK(OFFSET('rivers (2)'!$A$1, 2 * (67 - $A35), 2 * DU$2 + 1)), "", SUBSTITUTE($C$1, "&lt;direc&gt;", RIGHT(OFFSET('rivers (2)'!$A$1, 2 * (67 - $A35), 2 * DU$2 + 1), 1)))
&amp; IF(ISBLANK(OFFSET('rivers (2)'!$A$1, 2 * (67 - $A35) + 1, 2 * DU$2)), "", SUBSTITUTE($D$1, "&lt;direc&gt;", RIGHT(OFFSET('rivers (2)'!$A$1, 2 * (67 - $A35) + 1, 2 * DU$2), 1)))
&amp; IF(ISBLANK('feature type'!DT33), "EndPlot", SUBSTITUTE(SUBSTITUTE(output!$B$1,
                   "f_type", 'feature type'!DT33),
                   "f_var", 'feature variety'!DT33))
&amp; CHAR(10)</f>
        <v xml:space="preserve">BeginPlot
	x=123,y=35
	TerrainType=TERRAIN_OCEAN
	PlotType=3
EndPlot
</v>
      </c>
    </row>
    <row r="36" spans="1:125" x14ac:dyDescent="0.25">
      <c r="A36" s="10">
        <v>34</v>
      </c>
      <c r="B36" t="str">
        <f ca="1">SUBSTITUTE(SUBSTITUTE(SUBSTITUTE(SUBSTITUTE($A$1,
"x_coord",B$2),
"y_coord",$A36),
"t_type",'terrain type'!A34),
"p_type", 'plot type'!A34)
&amp; IF(LEFT(resources!A34, 6) = "BONUS_", CHAR(9) &amp; "BonusType=" &amp; resources!A34 &amp; CHAR(10), "")
&amp; IF('goody huts'!A34, "	ImprovementType=IMPROVEMENT_GOODY_HUT" &amp; CHAR(10), "")
&amp; IF(ISBLANK(OFFSET('rivers (2)'!$A$1, 2 * (67 - $A36), 2 * B$2 + 1)), "", SUBSTITUTE($C$1, "&lt;direc&gt;", RIGHT(OFFSET('rivers (2)'!$A$1, 2 * (67 - $A36), 2 * B$2 + 1), 1)))
&amp; IF(ISBLANK(OFFSET('rivers (2)'!$A$1, 2 * (67 - $A36) + 1, 2 * B$2)), "", SUBSTITUTE($D$1, "&lt;direc&gt;", RIGHT(OFFSET('rivers (2)'!$A$1, 2 * (67 - $A36) + 1, 2 * B$2), 1)))
&amp; IF(ISBLANK('feature type'!A34), "EndPlot", SUBSTITUTE(SUBSTITUTE(output!$B$1,
                   "f_type", 'feature type'!A34),
                   "f_var", 'feature variety'!A34))
&amp; CHAR(10)</f>
        <v xml:space="preserve">BeginPlot
	x=0,y=34
	TerrainType=TERRAIN_OCEAN
	PlotType=3
EndPlot
</v>
      </c>
      <c r="C36" t="str">
        <f ca="1">SUBSTITUTE(SUBSTITUTE(SUBSTITUTE(SUBSTITUTE($A$1,
"x_coord",C$2),
"y_coord",$A36),
"t_type",'terrain type'!B34),
"p_type", 'plot type'!B34)
&amp; IF(LEFT(resources!B34, 6) = "BONUS_", CHAR(9) &amp; "BonusType=" &amp; resources!B34 &amp; CHAR(10), "")
&amp; IF('goody huts'!B34, "	ImprovementType=IMPROVEMENT_GOODY_HUT" &amp; CHAR(10), "")
&amp; IF(ISBLANK(OFFSET('rivers (2)'!$A$1, 2 * (67 - $A36), 2 * C$2 + 1)), "", SUBSTITUTE($C$1, "&lt;direc&gt;", RIGHT(OFFSET('rivers (2)'!$A$1, 2 * (67 - $A36), 2 * C$2 + 1), 1)))
&amp; IF(ISBLANK(OFFSET('rivers (2)'!$A$1, 2 * (67 - $A36) + 1, 2 * C$2)), "", SUBSTITUTE($D$1, "&lt;direc&gt;", RIGHT(OFFSET('rivers (2)'!$A$1, 2 * (67 - $A36) + 1, 2 * C$2), 1)))
&amp; IF(ISBLANK('feature type'!B34), "EndPlot", SUBSTITUTE(SUBSTITUTE(output!$B$1,
                   "f_type", 'feature type'!B34),
                   "f_var", 'feature variety'!B34))
&amp; CHAR(10)</f>
        <v xml:space="preserve">BeginPlot
	x=1,y=34
	TerrainType=TERRAIN_COAST
	PlotType=3
EndPlot
</v>
      </c>
      <c r="D36" t="str">
        <f ca="1">SUBSTITUTE(SUBSTITUTE(SUBSTITUTE(SUBSTITUTE($A$1,
"x_coord",D$2),
"y_coord",$A36),
"t_type",'terrain type'!C34),
"p_type", 'plot type'!C34)
&amp; IF(LEFT(resources!C34, 6) = "BONUS_", CHAR(9) &amp; "BonusType=" &amp; resources!C34 &amp; CHAR(10), "")
&amp; IF('goody huts'!C34, "	ImprovementType=IMPROVEMENT_GOODY_HUT" &amp; CHAR(10), "")
&amp; IF(ISBLANK(OFFSET('rivers (2)'!$A$1, 2 * (67 - $A36), 2 * D$2 + 1)), "", SUBSTITUTE($C$1, "&lt;direc&gt;", RIGHT(OFFSET('rivers (2)'!$A$1, 2 * (67 - $A36), 2 * D$2 + 1), 1)))
&amp; IF(ISBLANK(OFFSET('rivers (2)'!$A$1, 2 * (67 - $A36) + 1, 2 * D$2)), "", SUBSTITUTE($D$1, "&lt;direc&gt;", RIGHT(OFFSET('rivers (2)'!$A$1, 2 * (67 - $A36) + 1, 2 * D$2), 1)))
&amp; IF(ISBLANK('feature type'!C34), "EndPlot", SUBSTITUTE(SUBSTITUTE(output!$B$1,
                   "f_type", 'feature type'!C34),
                   "f_var", 'feature variety'!C34))
&amp; CHAR(10)</f>
        <v xml:space="preserve">BeginPlot
	x=2,y=34
	TerrainType=TERRAIN_GRASS
	PlotType=0
EndPlot
</v>
      </c>
      <c r="E36" t="str">
        <f ca="1">SUBSTITUTE(SUBSTITUTE(SUBSTITUTE(SUBSTITUTE($A$1,
"x_coord",E$2),
"y_coord",$A36),
"t_type",'terrain type'!D34),
"p_type", 'plot type'!D34)
&amp; IF(LEFT(resources!D34, 6) = "BONUS_", CHAR(9) &amp; "BonusType=" &amp; resources!D34 &amp; CHAR(10), "")
&amp; IF('goody huts'!D34, "	ImprovementType=IMPROVEMENT_GOODY_HUT" &amp; CHAR(10), "")
&amp; IF(ISBLANK(OFFSET('rivers (2)'!$A$1, 2 * (67 - $A36), 2 * E$2 + 1)), "", SUBSTITUTE($C$1, "&lt;direc&gt;", RIGHT(OFFSET('rivers (2)'!$A$1, 2 * (67 - $A36), 2 * E$2 + 1), 1)))
&amp; IF(ISBLANK(OFFSET('rivers (2)'!$A$1, 2 * (67 - $A36) + 1, 2 * E$2)), "", SUBSTITUTE($D$1, "&lt;direc&gt;", RIGHT(OFFSET('rivers (2)'!$A$1, 2 * (67 - $A36) + 1, 2 * E$2), 1)))
&amp; IF(ISBLANK('feature type'!D34), "EndPlot", SUBSTITUTE(SUBSTITUTE(output!$B$1,
                   "f_type", 'feature type'!D34),
                   "f_var", 'feature variety'!D34))
&amp; CHAR(10)</f>
        <v xml:space="preserve">BeginPlot
	x=3,y=34
	TerrainType=TERRAIN_COAST
	PlotType=3
EndPlot
</v>
      </c>
      <c r="F36" t="str">
        <f ca="1">SUBSTITUTE(SUBSTITUTE(SUBSTITUTE(SUBSTITUTE($A$1,
"x_coord",F$2),
"y_coord",$A36),
"t_type",'terrain type'!E34),
"p_type", 'plot type'!E34)
&amp; IF(LEFT(resources!E34, 6) = "BONUS_", CHAR(9) &amp; "BonusType=" &amp; resources!E34 &amp; CHAR(10), "")
&amp; IF('goody huts'!E34, "	ImprovementType=IMPROVEMENT_GOODY_HUT" &amp; CHAR(10), "")
&amp; IF(ISBLANK(OFFSET('rivers (2)'!$A$1, 2 * (67 - $A36), 2 * F$2 + 1)), "", SUBSTITUTE($C$1, "&lt;direc&gt;", RIGHT(OFFSET('rivers (2)'!$A$1, 2 * (67 - $A36), 2 * F$2 + 1), 1)))
&amp; IF(ISBLANK(OFFSET('rivers (2)'!$A$1, 2 * (67 - $A36) + 1, 2 * F$2)), "", SUBSTITUTE($D$1, "&lt;direc&gt;", RIGHT(OFFSET('rivers (2)'!$A$1, 2 * (67 - $A36) + 1, 2 * F$2), 1)))
&amp; IF(ISBLANK('feature type'!E34), "EndPlot", SUBSTITUTE(SUBSTITUTE(output!$B$1,
                   "f_type", 'feature type'!E34),
                   "f_var", 'feature variety'!E34))
&amp; CHAR(10)</f>
        <v xml:space="preserve">BeginPlot
	x=4,y=34
	TerrainType=TERRAIN_OCEAN
	PlotType=3
EndPlot
</v>
      </c>
      <c r="G36" t="str">
        <f ca="1">SUBSTITUTE(SUBSTITUTE(SUBSTITUTE(SUBSTITUTE($A$1,
"x_coord",G$2),
"y_coord",$A36),
"t_type",'terrain type'!F34),
"p_type", 'plot type'!F34)
&amp; IF(LEFT(resources!F34, 6) = "BONUS_", CHAR(9) &amp; "BonusType=" &amp; resources!F34 &amp; CHAR(10), "")
&amp; IF('goody huts'!F34, "	ImprovementType=IMPROVEMENT_GOODY_HUT" &amp; CHAR(10), "")
&amp; IF(ISBLANK(OFFSET('rivers (2)'!$A$1, 2 * (67 - $A36), 2 * G$2 + 1)), "", SUBSTITUTE($C$1, "&lt;direc&gt;", RIGHT(OFFSET('rivers (2)'!$A$1, 2 * (67 - $A36), 2 * G$2 + 1), 1)))
&amp; IF(ISBLANK(OFFSET('rivers (2)'!$A$1, 2 * (67 - $A36) + 1, 2 * G$2)), "", SUBSTITUTE($D$1, "&lt;direc&gt;", RIGHT(OFFSET('rivers (2)'!$A$1, 2 * (67 - $A36) + 1, 2 * G$2), 1)))
&amp; IF(ISBLANK('feature type'!F34), "EndPlot", SUBSTITUTE(SUBSTITUTE(output!$B$1,
                   "f_type", 'feature type'!F34),
                   "f_var", 'feature variety'!F34))
&amp; CHAR(10)</f>
        <v xml:space="preserve">BeginPlot
	x=5,y=34
	TerrainType=TERRAIN_OCEAN
	PlotType=3
EndPlot
</v>
      </c>
      <c r="H36" t="str">
        <f ca="1">SUBSTITUTE(SUBSTITUTE(SUBSTITUTE(SUBSTITUTE($A$1,
"x_coord",H$2),
"y_coord",$A36),
"t_type",'terrain type'!G34),
"p_type", 'plot type'!G34)
&amp; IF(LEFT(resources!G34, 6) = "BONUS_", CHAR(9) &amp; "BonusType=" &amp; resources!G34 &amp; CHAR(10), "")
&amp; IF('goody huts'!G34, "	ImprovementType=IMPROVEMENT_GOODY_HUT" &amp; CHAR(10), "")
&amp; IF(ISBLANK(OFFSET('rivers (2)'!$A$1, 2 * (67 - $A36), 2 * H$2 + 1)), "", SUBSTITUTE($C$1, "&lt;direc&gt;", RIGHT(OFFSET('rivers (2)'!$A$1, 2 * (67 - $A36), 2 * H$2 + 1), 1)))
&amp; IF(ISBLANK(OFFSET('rivers (2)'!$A$1, 2 * (67 - $A36) + 1, 2 * H$2)), "", SUBSTITUTE($D$1, "&lt;direc&gt;", RIGHT(OFFSET('rivers (2)'!$A$1, 2 * (67 - $A36) + 1, 2 * H$2), 1)))
&amp; IF(ISBLANK('feature type'!G34), "EndPlot", SUBSTITUTE(SUBSTITUTE(output!$B$1,
                   "f_type", 'feature type'!G34),
                   "f_var", 'feature variety'!G34))
&amp; CHAR(10)</f>
        <v xml:space="preserve">BeginPlot
	x=6,y=34
	TerrainType=TERRAIN_OCEAN
	PlotType=3
EndPlot
</v>
      </c>
      <c r="I36" t="str">
        <f ca="1">SUBSTITUTE(SUBSTITUTE(SUBSTITUTE(SUBSTITUTE($A$1,
"x_coord",I$2),
"y_coord",$A36),
"t_type",'terrain type'!H34),
"p_type", 'plot type'!H34)
&amp; IF(LEFT(resources!H34, 6) = "BONUS_", CHAR(9) &amp; "BonusType=" &amp; resources!H34 &amp; CHAR(10), "")
&amp; IF('goody huts'!H34, "	ImprovementType=IMPROVEMENT_GOODY_HUT" &amp; CHAR(10), "")
&amp; IF(ISBLANK(OFFSET('rivers (2)'!$A$1, 2 * (67 - $A36), 2 * I$2 + 1)), "", SUBSTITUTE($C$1, "&lt;direc&gt;", RIGHT(OFFSET('rivers (2)'!$A$1, 2 * (67 - $A36), 2 * I$2 + 1), 1)))
&amp; IF(ISBLANK(OFFSET('rivers (2)'!$A$1, 2 * (67 - $A36) + 1, 2 * I$2)), "", SUBSTITUTE($D$1, "&lt;direc&gt;", RIGHT(OFFSET('rivers (2)'!$A$1, 2 * (67 - $A36) + 1, 2 * I$2), 1)))
&amp; IF(ISBLANK('feature type'!H34), "EndPlot", SUBSTITUTE(SUBSTITUTE(output!$B$1,
                   "f_type", 'feature type'!H34),
                   "f_var", 'feature variety'!H34))
&amp; CHAR(10)</f>
        <v xml:space="preserve">BeginPlot
	x=7,y=34
	TerrainType=TERRAIN_COAST
	PlotType=3
EndPlot
</v>
      </c>
      <c r="J36" t="str">
        <f ca="1">SUBSTITUTE(SUBSTITUTE(SUBSTITUTE(SUBSTITUTE($A$1,
"x_coord",J$2),
"y_coord",$A36),
"t_type",'terrain type'!I34),
"p_type", 'plot type'!I34)
&amp; IF(LEFT(resources!I34, 6) = "BONUS_", CHAR(9) &amp; "BonusType=" &amp; resources!I34 &amp; CHAR(10), "")
&amp; IF('goody huts'!I34, "	ImprovementType=IMPROVEMENT_GOODY_HUT" &amp; CHAR(10), "")
&amp; IF(ISBLANK(OFFSET('rivers (2)'!$A$1, 2 * (67 - $A36), 2 * J$2 + 1)), "", SUBSTITUTE($C$1, "&lt;direc&gt;", RIGHT(OFFSET('rivers (2)'!$A$1, 2 * (67 - $A36), 2 * J$2 + 1), 1)))
&amp; IF(ISBLANK(OFFSET('rivers (2)'!$A$1, 2 * (67 - $A36) + 1, 2 * J$2)), "", SUBSTITUTE($D$1, "&lt;direc&gt;", RIGHT(OFFSET('rivers (2)'!$A$1, 2 * (67 - $A36) + 1, 2 * J$2), 1)))
&amp; IF(ISBLANK('feature type'!I34), "EndPlot", SUBSTITUTE(SUBSTITUTE(output!$B$1,
                   "f_type", 'feature type'!I34),
                   "f_var", 'feature variety'!I34))
&amp; CHAR(10)</f>
        <v xml:space="preserve">BeginPlot
	x=8,y=34
	TerrainType=TERRAIN_OCEAN
	PlotType=3
EndPlot
</v>
      </c>
      <c r="K36" t="str">
        <f ca="1">SUBSTITUTE(SUBSTITUTE(SUBSTITUTE(SUBSTITUTE($A$1,
"x_coord",K$2),
"y_coord",$A36),
"t_type",'terrain type'!J34),
"p_type", 'plot type'!J34)
&amp; IF(LEFT(resources!J34, 6) = "BONUS_", CHAR(9) &amp; "BonusType=" &amp; resources!J34 &amp; CHAR(10), "")
&amp; IF('goody huts'!J34, "	ImprovementType=IMPROVEMENT_GOODY_HUT" &amp; CHAR(10), "")
&amp; IF(ISBLANK(OFFSET('rivers (2)'!$A$1, 2 * (67 - $A36), 2 * K$2 + 1)), "", SUBSTITUTE($C$1, "&lt;direc&gt;", RIGHT(OFFSET('rivers (2)'!$A$1, 2 * (67 - $A36), 2 * K$2 + 1), 1)))
&amp; IF(ISBLANK(OFFSET('rivers (2)'!$A$1, 2 * (67 - $A36) + 1, 2 * K$2)), "", SUBSTITUTE($D$1, "&lt;direc&gt;", RIGHT(OFFSET('rivers (2)'!$A$1, 2 * (67 - $A36) + 1, 2 * K$2), 1)))
&amp; IF(ISBLANK('feature type'!J34), "EndPlot", SUBSTITUTE(SUBSTITUTE(output!$B$1,
                   "f_type", 'feature type'!J34),
                   "f_var", 'feature variety'!J34))
&amp; CHAR(10)</f>
        <v xml:space="preserve">BeginPlot
	x=9,y=34
	TerrainType=TERRAIN_OCEAN
	PlotType=3
EndPlot
</v>
      </c>
      <c r="L36" t="str">
        <f ca="1">SUBSTITUTE(SUBSTITUTE(SUBSTITUTE(SUBSTITUTE($A$1,
"x_coord",L$2),
"y_coord",$A36),
"t_type",'terrain type'!K34),
"p_type", 'plot type'!K34)
&amp; IF(LEFT(resources!K34, 6) = "BONUS_", CHAR(9) &amp; "BonusType=" &amp; resources!K34 &amp; CHAR(10), "")
&amp; IF('goody huts'!K34, "	ImprovementType=IMPROVEMENT_GOODY_HUT" &amp; CHAR(10), "")
&amp; IF(ISBLANK(OFFSET('rivers (2)'!$A$1, 2 * (67 - $A36), 2 * L$2 + 1)), "", SUBSTITUTE($C$1, "&lt;direc&gt;", RIGHT(OFFSET('rivers (2)'!$A$1, 2 * (67 - $A36), 2 * L$2 + 1), 1)))
&amp; IF(ISBLANK(OFFSET('rivers (2)'!$A$1, 2 * (67 - $A36) + 1, 2 * L$2)), "", SUBSTITUTE($D$1, "&lt;direc&gt;", RIGHT(OFFSET('rivers (2)'!$A$1, 2 * (67 - $A36) + 1, 2 * L$2), 1)))
&amp; IF(ISBLANK('feature type'!K34), "EndPlot", SUBSTITUTE(SUBSTITUTE(output!$B$1,
                   "f_type", 'feature type'!K34),
                   "f_var", 'feature variety'!K34))
&amp; CHAR(10)</f>
        <v xml:space="preserve">BeginPlot
	x=10,y=34
	TerrainType=TERRAIN_OCEAN
	PlotType=3
EndPlot
</v>
      </c>
      <c r="M36" t="str">
        <f ca="1">SUBSTITUTE(SUBSTITUTE(SUBSTITUTE(SUBSTITUTE($A$1,
"x_coord",M$2),
"y_coord",$A36),
"t_type",'terrain type'!L34),
"p_type", 'plot type'!L34)
&amp; IF(LEFT(resources!L34, 6) = "BONUS_", CHAR(9) &amp; "BonusType=" &amp; resources!L34 &amp; CHAR(10), "")
&amp; IF('goody huts'!L34, "	ImprovementType=IMPROVEMENT_GOODY_HUT" &amp; CHAR(10), "")
&amp; IF(ISBLANK(OFFSET('rivers (2)'!$A$1, 2 * (67 - $A36), 2 * M$2 + 1)), "", SUBSTITUTE($C$1, "&lt;direc&gt;", RIGHT(OFFSET('rivers (2)'!$A$1, 2 * (67 - $A36), 2 * M$2 + 1), 1)))
&amp; IF(ISBLANK(OFFSET('rivers (2)'!$A$1, 2 * (67 - $A36) + 1, 2 * M$2)), "", SUBSTITUTE($D$1, "&lt;direc&gt;", RIGHT(OFFSET('rivers (2)'!$A$1, 2 * (67 - $A36) + 1, 2 * M$2), 1)))
&amp; IF(ISBLANK('feature type'!L34), "EndPlot", SUBSTITUTE(SUBSTITUTE(output!$B$1,
                   "f_type", 'feature type'!L34),
                   "f_var", 'feature variety'!L34))
&amp; CHAR(10)</f>
        <v xml:space="preserve">BeginPlot
	x=11,y=34
	TerrainType=TERRAIN_OCEAN
	PlotType=3
EndPlot
</v>
      </c>
      <c r="N36" t="str">
        <f ca="1">SUBSTITUTE(SUBSTITUTE(SUBSTITUTE(SUBSTITUTE($A$1,
"x_coord",N$2),
"y_coord",$A36),
"t_type",'terrain type'!M34),
"p_type", 'plot type'!M34)
&amp; IF(LEFT(resources!M34, 6) = "BONUS_", CHAR(9) &amp; "BonusType=" &amp; resources!M34 &amp; CHAR(10), "")
&amp; IF('goody huts'!M34, "	ImprovementType=IMPROVEMENT_GOODY_HUT" &amp; CHAR(10), "")
&amp; IF(ISBLANK(OFFSET('rivers (2)'!$A$1, 2 * (67 - $A36), 2 * N$2 + 1)), "", SUBSTITUTE($C$1, "&lt;direc&gt;", RIGHT(OFFSET('rivers (2)'!$A$1, 2 * (67 - $A36), 2 * N$2 + 1), 1)))
&amp; IF(ISBLANK(OFFSET('rivers (2)'!$A$1, 2 * (67 - $A36) + 1, 2 * N$2)), "", SUBSTITUTE($D$1, "&lt;direc&gt;", RIGHT(OFFSET('rivers (2)'!$A$1, 2 * (67 - $A36) + 1, 2 * N$2), 1)))
&amp; IF(ISBLANK('feature type'!M34), "EndPlot", SUBSTITUTE(SUBSTITUTE(output!$B$1,
                   "f_type", 'feature type'!M34),
                   "f_var", 'feature variety'!M34))
&amp; CHAR(10)</f>
        <v xml:space="preserve">BeginPlot
	x=12,y=34
	TerrainType=TERRAIN_OCEAN
	PlotType=3
EndPlot
</v>
      </c>
      <c r="O36" t="str">
        <f ca="1">SUBSTITUTE(SUBSTITUTE(SUBSTITUTE(SUBSTITUTE($A$1,
"x_coord",O$2),
"y_coord",$A36),
"t_type",'terrain type'!N34),
"p_type", 'plot type'!N34)
&amp; IF(LEFT(resources!N34, 6) = "BONUS_", CHAR(9) &amp; "BonusType=" &amp; resources!N34 &amp; CHAR(10), "")
&amp; IF('goody huts'!N34, "	ImprovementType=IMPROVEMENT_GOODY_HUT" &amp; CHAR(10), "")
&amp; IF(ISBLANK(OFFSET('rivers (2)'!$A$1, 2 * (67 - $A36), 2 * O$2 + 1)), "", SUBSTITUTE($C$1, "&lt;direc&gt;", RIGHT(OFFSET('rivers (2)'!$A$1, 2 * (67 - $A36), 2 * O$2 + 1), 1)))
&amp; IF(ISBLANK(OFFSET('rivers (2)'!$A$1, 2 * (67 - $A36) + 1, 2 * O$2)), "", SUBSTITUTE($D$1, "&lt;direc&gt;", RIGHT(OFFSET('rivers (2)'!$A$1, 2 * (67 - $A36) + 1, 2 * O$2), 1)))
&amp; IF(ISBLANK('feature type'!N34), "EndPlot", SUBSTITUTE(SUBSTITUTE(output!$B$1,
                   "f_type", 'feature type'!N34),
                   "f_var", 'feature variety'!N34))
&amp; CHAR(10)</f>
        <v xml:space="preserve">BeginPlot
	x=13,y=34
	TerrainType=TERRAIN_OCEAN
	PlotType=3
EndPlot
</v>
      </c>
      <c r="P36" t="str">
        <f ca="1">SUBSTITUTE(SUBSTITUTE(SUBSTITUTE(SUBSTITUTE($A$1,
"x_coord",P$2),
"y_coord",$A36),
"t_type",'terrain type'!O34),
"p_type", 'plot type'!O34)
&amp; IF(LEFT(resources!O34, 6) = "BONUS_", CHAR(9) &amp; "BonusType=" &amp; resources!O34 &amp; CHAR(10), "")
&amp; IF('goody huts'!O34, "	ImprovementType=IMPROVEMENT_GOODY_HUT" &amp; CHAR(10), "")
&amp; IF(ISBLANK(OFFSET('rivers (2)'!$A$1, 2 * (67 - $A36), 2 * P$2 + 1)), "", SUBSTITUTE($C$1, "&lt;direc&gt;", RIGHT(OFFSET('rivers (2)'!$A$1, 2 * (67 - $A36), 2 * P$2 + 1), 1)))
&amp; IF(ISBLANK(OFFSET('rivers (2)'!$A$1, 2 * (67 - $A36) + 1, 2 * P$2)), "", SUBSTITUTE($D$1, "&lt;direc&gt;", RIGHT(OFFSET('rivers (2)'!$A$1, 2 * (67 - $A36) + 1, 2 * P$2), 1)))
&amp; IF(ISBLANK('feature type'!O34), "EndPlot", SUBSTITUTE(SUBSTITUTE(output!$B$1,
                   "f_type", 'feature type'!O34),
                   "f_var", 'feature variety'!O34))
&amp; CHAR(10)</f>
        <v xml:space="preserve">BeginPlot
	x=14,y=34
	TerrainType=TERRAIN_OCEAN
	PlotType=3
EndPlot
</v>
      </c>
      <c r="Q36" t="str">
        <f ca="1">SUBSTITUTE(SUBSTITUTE(SUBSTITUTE(SUBSTITUTE($A$1,
"x_coord",Q$2),
"y_coord",$A36),
"t_type",'terrain type'!P34),
"p_type", 'plot type'!P34)
&amp; IF(LEFT(resources!P34, 6) = "BONUS_", CHAR(9) &amp; "BonusType=" &amp; resources!P34 &amp; CHAR(10), "")
&amp; IF('goody huts'!P34, "	ImprovementType=IMPROVEMENT_GOODY_HUT" &amp; CHAR(10), "")
&amp; IF(ISBLANK(OFFSET('rivers (2)'!$A$1, 2 * (67 - $A36), 2 * Q$2 + 1)), "", SUBSTITUTE($C$1, "&lt;direc&gt;", RIGHT(OFFSET('rivers (2)'!$A$1, 2 * (67 - $A36), 2 * Q$2 + 1), 1)))
&amp; IF(ISBLANK(OFFSET('rivers (2)'!$A$1, 2 * (67 - $A36) + 1, 2 * Q$2)), "", SUBSTITUTE($D$1, "&lt;direc&gt;", RIGHT(OFFSET('rivers (2)'!$A$1, 2 * (67 - $A36) + 1, 2 * Q$2), 1)))
&amp; IF(ISBLANK('feature type'!P34), "EndPlot", SUBSTITUTE(SUBSTITUTE(output!$B$1,
                   "f_type", 'feature type'!P34),
                   "f_var", 'feature variety'!P34))
&amp; CHAR(10)</f>
        <v xml:space="preserve">BeginPlot
	x=15,y=34
	TerrainType=TERRAIN_COAST
	PlotType=3
EndPlot
</v>
      </c>
      <c r="R36" t="str">
        <f ca="1">SUBSTITUTE(SUBSTITUTE(SUBSTITUTE(SUBSTITUTE($A$1,
"x_coord",R$2),
"y_coord",$A36),
"t_type",'terrain type'!Q34),
"p_type", 'plot type'!Q34)
&amp; IF(LEFT(resources!Q34, 6) = "BONUS_", CHAR(9) &amp; "BonusType=" &amp; resources!Q34 &amp; CHAR(10), "")
&amp; IF('goody huts'!Q34, "	ImprovementType=IMPROVEMENT_GOODY_HUT" &amp; CHAR(10), "")
&amp; IF(ISBLANK(OFFSET('rivers (2)'!$A$1, 2 * (67 - $A36), 2 * R$2 + 1)), "", SUBSTITUTE($C$1, "&lt;direc&gt;", RIGHT(OFFSET('rivers (2)'!$A$1, 2 * (67 - $A36), 2 * R$2 + 1), 1)))
&amp; IF(ISBLANK(OFFSET('rivers (2)'!$A$1, 2 * (67 - $A36) + 1, 2 * R$2)), "", SUBSTITUTE($D$1, "&lt;direc&gt;", RIGHT(OFFSET('rivers (2)'!$A$1, 2 * (67 - $A36) + 1, 2 * R$2), 1)))
&amp; IF(ISBLANK('feature type'!Q34), "EndPlot", SUBSTITUTE(SUBSTITUTE(output!$B$1,
                   "f_type", 'feature type'!Q34),
                   "f_var", 'feature variety'!Q34))
&amp; CHAR(10)</f>
        <v xml:space="preserve">BeginPlot
	x=16,y=34
	TerrainType=TERRAIN_GRASS
	PlotType=2
EndPlot
</v>
      </c>
      <c r="S36" t="str">
        <f ca="1">SUBSTITUTE(SUBSTITUTE(SUBSTITUTE(SUBSTITUTE($A$1,
"x_coord",S$2),
"y_coord",$A36),
"t_type",'terrain type'!R34),
"p_type", 'plot type'!R34)
&amp; IF(LEFT(resources!R34, 6) = "BONUS_", CHAR(9) &amp; "BonusType=" &amp; resources!R34 &amp; CHAR(10), "")
&amp; IF('goody huts'!R34, "	ImprovementType=IMPROVEMENT_GOODY_HUT" &amp; CHAR(10), "")
&amp; IF(ISBLANK(OFFSET('rivers (2)'!$A$1, 2 * (67 - $A36), 2 * S$2 + 1)), "", SUBSTITUTE($C$1, "&lt;direc&gt;", RIGHT(OFFSET('rivers (2)'!$A$1, 2 * (67 - $A36), 2 * S$2 + 1), 1)))
&amp; IF(ISBLANK(OFFSET('rivers (2)'!$A$1, 2 * (67 - $A36) + 1, 2 * S$2)), "", SUBSTITUTE($D$1, "&lt;direc&gt;", RIGHT(OFFSET('rivers (2)'!$A$1, 2 * (67 - $A36) + 1, 2 * S$2), 1)))
&amp; IF(ISBLANK('feature type'!R34), "EndPlot", SUBSTITUTE(SUBSTITUTE(output!$B$1,
                   "f_type", 'feature type'!R34),
                   "f_var", 'feature variety'!R34))
&amp; CHAR(10)</f>
        <v xml:space="preserve">BeginPlot
	x=17,y=34
	TerrainType=TERRAIN_COAST
	PlotType=3
EndPlot
</v>
      </c>
      <c r="T36" t="str">
        <f ca="1">SUBSTITUTE(SUBSTITUTE(SUBSTITUTE(SUBSTITUTE($A$1,
"x_coord",T$2),
"y_coord",$A36),
"t_type",'terrain type'!S34),
"p_type", 'plot type'!S34)
&amp; IF(LEFT(resources!S34, 6) = "BONUS_", CHAR(9) &amp; "BonusType=" &amp; resources!S34 &amp; CHAR(10), "")
&amp; IF('goody huts'!S34, "	ImprovementType=IMPROVEMENT_GOODY_HUT" &amp; CHAR(10), "")
&amp; IF(ISBLANK(OFFSET('rivers (2)'!$A$1, 2 * (67 - $A36), 2 * T$2 + 1)), "", SUBSTITUTE($C$1, "&lt;direc&gt;", RIGHT(OFFSET('rivers (2)'!$A$1, 2 * (67 - $A36), 2 * T$2 + 1), 1)))
&amp; IF(ISBLANK(OFFSET('rivers (2)'!$A$1, 2 * (67 - $A36) + 1, 2 * T$2)), "", SUBSTITUTE($D$1, "&lt;direc&gt;", RIGHT(OFFSET('rivers (2)'!$A$1, 2 * (67 - $A36) + 1, 2 * T$2), 1)))
&amp; IF(ISBLANK('feature type'!S34), "EndPlot", SUBSTITUTE(SUBSTITUTE(output!$B$1,
                   "f_type", 'feature type'!S34),
                   "f_var", 'feature variety'!S34))
&amp; CHAR(10)</f>
        <v xml:space="preserve">BeginPlot
	x=18,y=34
	TerrainType=TERRAIN_COAST
	PlotType=3
EndPlot
</v>
      </c>
      <c r="U36" t="str">
        <f ca="1">SUBSTITUTE(SUBSTITUTE(SUBSTITUTE(SUBSTITUTE($A$1,
"x_coord",U$2),
"y_coord",$A36),
"t_type",'terrain type'!T34),
"p_type", 'plot type'!T34)
&amp; IF(LEFT(resources!T34, 6) = "BONUS_", CHAR(9) &amp; "BonusType=" &amp; resources!T34 &amp; CHAR(10), "")
&amp; IF('goody huts'!T34, "	ImprovementType=IMPROVEMENT_GOODY_HUT" &amp; CHAR(10), "")
&amp; IF(ISBLANK(OFFSET('rivers (2)'!$A$1, 2 * (67 - $A36), 2 * U$2 + 1)), "", SUBSTITUTE($C$1, "&lt;direc&gt;", RIGHT(OFFSET('rivers (2)'!$A$1, 2 * (67 - $A36), 2 * U$2 + 1), 1)))
&amp; IF(ISBLANK(OFFSET('rivers (2)'!$A$1, 2 * (67 - $A36) + 1, 2 * U$2)), "", SUBSTITUTE($D$1, "&lt;direc&gt;", RIGHT(OFFSET('rivers (2)'!$A$1, 2 * (67 - $A36) + 1, 2 * U$2), 1)))
&amp; IF(ISBLANK('feature type'!T34), "EndPlot", SUBSTITUTE(SUBSTITUTE(output!$B$1,
                   "f_type", 'feature type'!T34),
                   "f_var", 'feature variety'!T34))
&amp; CHAR(10)</f>
        <v xml:space="preserve">BeginPlot
	x=19,y=34
	TerrainType=TERRAIN_COAST
	PlotType=3
EndPlot
</v>
      </c>
      <c r="V36" t="str">
        <f ca="1">SUBSTITUTE(SUBSTITUTE(SUBSTITUTE(SUBSTITUTE($A$1,
"x_coord",V$2),
"y_coord",$A36),
"t_type",'terrain type'!U34),
"p_type", 'plot type'!U34)
&amp; IF(LEFT(resources!U34, 6) = "BONUS_", CHAR(9) &amp; "BonusType=" &amp; resources!U34 &amp; CHAR(10), "")
&amp; IF('goody huts'!U34, "	ImprovementType=IMPROVEMENT_GOODY_HUT" &amp; CHAR(10), "")
&amp; IF(ISBLANK(OFFSET('rivers (2)'!$A$1, 2 * (67 - $A36), 2 * V$2 + 1)), "", SUBSTITUTE($C$1, "&lt;direc&gt;", RIGHT(OFFSET('rivers (2)'!$A$1, 2 * (67 - $A36), 2 * V$2 + 1), 1)))
&amp; IF(ISBLANK(OFFSET('rivers (2)'!$A$1, 2 * (67 - $A36) + 1, 2 * V$2)), "", SUBSTITUTE($D$1, "&lt;direc&gt;", RIGHT(OFFSET('rivers (2)'!$A$1, 2 * (67 - $A36) + 1, 2 * V$2), 1)))
&amp; IF(ISBLANK('feature type'!U34), "EndPlot", SUBSTITUTE(SUBSTITUTE(output!$B$1,
                   "f_type", 'feature type'!U34),
                   "f_var", 'feature variety'!U34))
&amp; CHAR(10)</f>
        <v xml:space="preserve">BeginPlot
	x=20,y=34
	TerrainType=TERRAIN_COAST
	PlotType=3
EndPlot
</v>
      </c>
      <c r="W36" t="str">
        <f ca="1">SUBSTITUTE(SUBSTITUTE(SUBSTITUTE(SUBSTITUTE($A$1,
"x_coord",W$2),
"y_coord",$A36),
"t_type",'terrain type'!V34),
"p_type", 'plot type'!V34)
&amp; IF(LEFT(resources!V34, 6) = "BONUS_", CHAR(9) &amp; "BonusType=" &amp; resources!V34 &amp; CHAR(10), "")
&amp; IF('goody huts'!V34, "	ImprovementType=IMPROVEMENT_GOODY_HUT" &amp; CHAR(10), "")
&amp; IF(ISBLANK(OFFSET('rivers (2)'!$A$1, 2 * (67 - $A36), 2 * W$2 + 1)), "", SUBSTITUTE($C$1, "&lt;direc&gt;", RIGHT(OFFSET('rivers (2)'!$A$1, 2 * (67 - $A36), 2 * W$2 + 1), 1)))
&amp; IF(ISBLANK(OFFSET('rivers (2)'!$A$1, 2 * (67 - $A36) + 1, 2 * W$2)), "", SUBSTITUTE($D$1, "&lt;direc&gt;", RIGHT(OFFSET('rivers (2)'!$A$1, 2 * (67 - $A36) + 1, 2 * W$2), 1)))
&amp; IF(ISBLANK('feature type'!V34), "EndPlot", SUBSTITUTE(SUBSTITUTE(output!$B$1,
                   "f_type", 'feature type'!V34),
                   "f_var", 'feature variety'!V34))
&amp; CHAR(10)</f>
        <v xml:space="preserve">BeginPlot
	x=21,y=34
	TerrainType=TERRAIN_COAST
	PlotType=3
EndPlot
</v>
      </c>
      <c r="X36" t="str">
        <f ca="1">SUBSTITUTE(SUBSTITUTE(SUBSTITUTE(SUBSTITUTE($A$1,
"x_coord",X$2),
"y_coord",$A36),
"t_type",'terrain type'!W34),
"p_type", 'plot type'!W34)
&amp; IF(LEFT(resources!W34, 6) = "BONUS_", CHAR(9) &amp; "BonusType=" &amp; resources!W34 &amp; CHAR(10), "")
&amp; IF('goody huts'!W34, "	ImprovementType=IMPROVEMENT_GOODY_HUT" &amp; CHAR(10), "")
&amp; IF(ISBLANK(OFFSET('rivers (2)'!$A$1, 2 * (67 - $A36), 2 * X$2 + 1)), "", SUBSTITUTE($C$1, "&lt;direc&gt;", RIGHT(OFFSET('rivers (2)'!$A$1, 2 * (67 - $A36), 2 * X$2 + 1), 1)))
&amp; IF(ISBLANK(OFFSET('rivers (2)'!$A$1, 2 * (67 - $A36) + 1, 2 * X$2)), "", SUBSTITUTE($D$1, "&lt;direc&gt;", RIGHT(OFFSET('rivers (2)'!$A$1, 2 * (67 - $A36) + 1, 2 * X$2), 1)))
&amp; IF(ISBLANK('feature type'!W34), "EndPlot", SUBSTITUTE(SUBSTITUTE(output!$B$1,
                   "f_type", 'feature type'!W34),
                   "f_var", 'feature variety'!W34))
&amp; CHAR(10)</f>
        <v xml:space="preserve">BeginPlot
	x=22,y=34
	TerrainType=TERRAIN_COAST
	PlotType=3
EndPlot
</v>
      </c>
      <c r="Y36" t="str">
        <f ca="1">SUBSTITUTE(SUBSTITUTE(SUBSTITUTE(SUBSTITUTE($A$1,
"x_coord",Y$2),
"y_coord",$A36),
"t_type",'terrain type'!X34),
"p_type", 'plot type'!X34)
&amp; IF(LEFT(resources!X34, 6) = "BONUS_", CHAR(9) &amp; "BonusType=" &amp; resources!X34 &amp; CHAR(10), "")
&amp; IF('goody huts'!X34, "	ImprovementType=IMPROVEMENT_GOODY_HUT" &amp; CHAR(10), "")
&amp; IF(ISBLANK(OFFSET('rivers (2)'!$A$1, 2 * (67 - $A36), 2 * Y$2 + 1)), "", SUBSTITUTE($C$1, "&lt;direc&gt;", RIGHT(OFFSET('rivers (2)'!$A$1, 2 * (67 - $A36), 2 * Y$2 + 1), 1)))
&amp; IF(ISBLANK(OFFSET('rivers (2)'!$A$1, 2 * (67 - $A36) + 1, 2 * Y$2)), "", SUBSTITUTE($D$1, "&lt;direc&gt;", RIGHT(OFFSET('rivers (2)'!$A$1, 2 * (67 - $A36) + 1, 2 * Y$2), 1)))
&amp; IF(ISBLANK('feature type'!X34), "EndPlot", SUBSTITUTE(SUBSTITUTE(output!$B$1,
                   "f_type", 'feature type'!X34),
                   "f_var", 'feature variety'!X34))
&amp; CHAR(10)</f>
        <v xml:space="preserve">BeginPlot
	x=23,y=34
	TerrainType=TERRAIN_COAST
	PlotType=3
EndPlot
</v>
      </c>
      <c r="Z36" t="str">
        <f ca="1">SUBSTITUTE(SUBSTITUTE(SUBSTITUTE(SUBSTITUTE($A$1,
"x_coord",Z$2),
"y_coord",$A36),
"t_type",'terrain type'!Y34),
"p_type", 'plot type'!Y34)
&amp; IF(LEFT(resources!Y34, 6) = "BONUS_", CHAR(9) &amp; "BonusType=" &amp; resources!Y34 &amp; CHAR(10), "")
&amp; IF('goody huts'!Y34, "	ImprovementType=IMPROVEMENT_GOODY_HUT" &amp; CHAR(10), "")
&amp; IF(ISBLANK(OFFSET('rivers (2)'!$A$1, 2 * (67 - $A36), 2 * Z$2 + 1)), "", SUBSTITUTE($C$1, "&lt;direc&gt;", RIGHT(OFFSET('rivers (2)'!$A$1, 2 * (67 - $A36), 2 * Z$2 + 1), 1)))
&amp; IF(ISBLANK(OFFSET('rivers (2)'!$A$1, 2 * (67 - $A36) + 1, 2 * Z$2)), "", SUBSTITUTE($D$1, "&lt;direc&gt;", RIGHT(OFFSET('rivers (2)'!$A$1, 2 * (67 - $A36) + 1, 2 * Z$2), 1)))
&amp; IF(ISBLANK('feature type'!Y34), "EndPlot", SUBSTITUTE(SUBSTITUTE(output!$B$1,
                   "f_type", 'feature type'!Y34),
                   "f_var", 'feature variety'!Y34))
&amp; CHAR(10)</f>
        <v xml:space="preserve">BeginPlot
	x=24,y=34
	TerrainType=TERRAIN_COAST
	PlotType=3
EndPlot
</v>
      </c>
      <c r="AA36" t="str">
        <f ca="1">SUBSTITUTE(SUBSTITUTE(SUBSTITUTE(SUBSTITUTE($A$1,
"x_coord",AA$2),
"y_coord",$A36),
"t_type",'terrain type'!Z34),
"p_type", 'plot type'!Z34)
&amp; IF(LEFT(resources!Z34, 6) = "BONUS_", CHAR(9) &amp; "BonusType=" &amp; resources!Z34 &amp; CHAR(10), "")
&amp; IF('goody huts'!Z34, "	ImprovementType=IMPROVEMENT_GOODY_HUT" &amp; CHAR(10), "")
&amp; IF(ISBLANK(OFFSET('rivers (2)'!$A$1, 2 * (67 - $A36), 2 * AA$2 + 1)), "", SUBSTITUTE($C$1, "&lt;direc&gt;", RIGHT(OFFSET('rivers (2)'!$A$1, 2 * (67 - $A36), 2 * AA$2 + 1), 1)))
&amp; IF(ISBLANK(OFFSET('rivers (2)'!$A$1, 2 * (67 - $A36) + 1, 2 * AA$2)), "", SUBSTITUTE($D$1, "&lt;direc&gt;", RIGHT(OFFSET('rivers (2)'!$A$1, 2 * (67 - $A36) + 1, 2 * AA$2), 1)))
&amp; IF(ISBLANK('feature type'!Z34), "EndPlot", SUBSTITUTE(SUBSTITUTE(output!$B$1,
                   "f_type", 'feature type'!Z34),
                   "f_var", 'feature variety'!Z34))
&amp; CHAR(10)</f>
        <v xml:space="preserve">BeginPlot
	x=25,y=34
	TerrainType=TERRAIN_COAST
	PlotType=3
EndPlot
</v>
      </c>
      <c r="AB36" t="str">
        <f ca="1">SUBSTITUTE(SUBSTITUTE(SUBSTITUTE(SUBSTITUTE($A$1,
"x_coord",AB$2),
"y_coord",$A36),
"t_type",'terrain type'!AA34),
"p_type", 'plot type'!AA34)
&amp; IF(LEFT(resources!AA34, 6) = "BONUS_", CHAR(9) &amp; "BonusType=" &amp; resources!AA34 &amp; CHAR(10), "")
&amp; IF('goody huts'!AA34, "	ImprovementType=IMPROVEMENT_GOODY_HUT" &amp; CHAR(10), "")
&amp; IF(ISBLANK(OFFSET('rivers (2)'!$A$1, 2 * (67 - $A36), 2 * AB$2 + 1)), "", SUBSTITUTE($C$1, "&lt;direc&gt;", RIGHT(OFFSET('rivers (2)'!$A$1, 2 * (67 - $A36), 2 * AB$2 + 1), 1)))
&amp; IF(ISBLANK(OFFSET('rivers (2)'!$A$1, 2 * (67 - $A36) + 1, 2 * AB$2)), "", SUBSTITUTE($D$1, "&lt;direc&gt;", RIGHT(OFFSET('rivers (2)'!$A$1, 2 * (67 - $A36) + 1, 2 * AB$2), 1)))
&amp; IF(ISBLANK('feature type'!AA34), "EndPlot", SUBSTITUTE(SUBSTITUTE(output!$B$1,
                   "f_type", 'feature type'!AA34),
                   "f_var", 'feature variety'!AA34))
&amp; CHAR(10)</f>
        <v xml:space="preserve">BeginPlot
	x=26,y=34
	TerrainType=TERRAIN_GRASS
	PlotType=2
EndPlot
</v>
      </c>
      <c r="AC36" t="str">
        <f ca="1">SUBSTITUTE(SUBSTITUTE(SUBSTITUTE(SUBSTITUTE($A$1,
"x_coord",AC$2),
"y_coord",$A36),
"t_type",'terrain type'!AB34),
"p_type", 'plot type'!AB34)
&amp; IF(LEFT(resources!AB34, 6) = "BONUS_", CHAR(9) &amp; "BonusType=" &amp; resources!AB34 &amp; CHAR(10), "")
&amp; IF('goody huts'!AB34, "	ImprovementType=IMPROVEMENT_GOODY_HUT" &amp; CHAR(10), "")
&amp; IF(ISBLANK(OFFSET('rivers (2)'!$A$1, 2 * (67 - $A36), 2 * AC$2 + 1)), "", SUBSTITUTE($C$1, "&lt;direc&gt;", RIGHT(OFFSET('rivers (2)'!$A$1, 2 * (67 - $A36), 2 * AC$2 + 1), 1)))
&amp; IF(ISBLANK(OFFSET('rivers (2)'!$A$1, 2 * (67 - $A36) + 1, 2 * AC$2)), "", SUBSTITUTE($D$1, "&lt;direc&gt;", RIGHT(OFFSET('rivers (2)'!$A$1, 2 * (67 - $A36) + 1, 2 * AC$2), 1)))
&amp; IF(ISBLANK('feature type'!AB34), "EndPlot", SUBSTITUTE(SUBSTITUTE(output!$B$1,
                   "f_type", 'feature type'!AB34),
                   "f_var", 'feature variety'!AB34))
&amp; CHAR(10)</f>
        <v xml:space="preserve">BeginPlot
	x=27,y=34
	TerrainType=TERRAIN_COAST
	PlotType=3
EndPlot
</v>
      </c>
      <c r="AD36" t="str">
        <f ca="1">SUBSTITUTE(SUBSTITUTE(SUBSTITUTE(SUBSTITUTE($A$1,
"x_coord",AD$2),
"y_coord",$A36),
"t_type",'terrain type'!AC34),
"p_type", 'plot type'!AC34)
&amp; IF(LEFT(resources!AC34, 6) = "BONUS_", CHAR(9) &amp; "BonusType=" &amp; resources!AC34 &amp; CHAR(10), "")
&amp; IF('goody huts'!AC34, "	ImprovementType=IMPROVEMENT_GOODY_HUT" &amp; CHAR(10), "")
&amp; IF(ISBLANK(OFFSET('rivers (2)'!$A$1, 2 * (67 - $A36), 2 * AD$2 + 1)), "", SUBSTITUTE($C$1, "&lt;direc&gt;", RIGHT(OFFSET('rivers (2)'!$A$1, 2 * (67 - $A36), 2 * AD$2 + 1), 1)))
&amp; IF(ISBLANK(OFFSET('rivers (2)'!$A$1, 2 * (67 - $A36) + 1, 2 * AD$2)), "", SUBSTITUTE($D$1, "&lt;direc&gt;", RIGHT(OFFSET('rivers (2)'!$A$1, 2 * (67 - $A36) + 1, 2 * AD$2), 1)))
&amp; IF(ISBLANK('feature type'!AC34), "EndPlot", SUBSTITUTE(SUBSTITUTE(output!$B$1,
                   "f_type", 'feature type'!AC34),
                   "f_var", 'feature variety'!AC34))
&amp; CHAR(10)</f>
        <v xml:space="preserve">BeginPlot
	x=28,y=34
	TerrainType=TERRAIN_COAST
	PlotType=3
EndPlot
</v>
      </c>
      <c r="AE36" t="str">
        <f ca="1">SUBSTITUTE(SUBSTITUTE(SUBSTITUTE(SUBSTITUTE($A$1,
"x_coord",AE$2),
"y_coord",$A36),
"t_type",'terrain type'!AD34),
"p_type", 'plot type'!AD34)
&amp; IF(LEFT(resources!AD34, 6) = "BONUS_", CHAR(9) &amp; "BonusType=" &amp; resources!AD34 &amp; CHAR(10), "")
&amp; IF('goody huts'!AD34, "	ImprovementType=IMPROVEMENT_GOODY_HUT" &amp; CHAR(10), "")
&amp; IF(ISBLANK(OFFSET('rivers (2)'!$A$1, 2 * (67 - $A36), 2 * AE$2 + 1)), "", SUBSTITUTE($C$1, "&lt;direc&gt;", RIGHT(OFFSET('rivers (2)'!$A$1, 2 * (67 - $A36), 2 * AE$2 + 1), 1)))
&amp; IF(ISBLANK(OFFSET('rivers (2)'!$A$1, 2 * (67 - $A36) + 1, 2 * AE$2)), "", SUBSTITUTE($D$1, "&lt;direc&gt;", RIGHT(OFFSET('rivers (2)'!$A$1, 2 * (67 - $A36) + 1, 2 * AE$2), 1)))
&amp; IF(ISBLANK('feature type'!AD34), "EndPlot", SUBSTITUTE(SUBSTITUTE(output!$B$1,
                   "f_type", 'feature type'!AD34),
                   "f_var", 'feature variety'!AD34))
&amp; CHAR(10)</f>
        <v xml:space="preserve">BeginPlot
	x=29,y=34
	TerrainType=TERRAIN_COAST
	PlotType=3
EndPlot
</v>
      </c>
      <c r="AF36" t="str">
        <f ca="1">SUBSTITUTE(SUBSTITUTE(SUBSTITUTE(SUBSTITUTE($A$1,
"x_coord",AF$2),
"y_coord",$A36),
"t_type",'terrain type'!AE34),
"p_type", 'plot type'!AE34)
&amp; IF(LEFT(resources!AE34, 6) = "BONUS_", CHAR(9) &amp; "BonusType=" &amp; resources!AE34 &amp; CHAR(10), "")
&amp; IF('goody huts'!AE34, "	ImprovementType=IMPROVEMENT_GOODY_HUT" &amp; CHAR(10), "")
&amp; IF(ISBLANK(OFFSET('rivers (2)'!$A$1, 2 * (67 - $A36), 2 * AF$2 + 1)), "", SUBSTITUTE($C$1, "&lt;direc&gt;", RIGHT(OFFSET('rivers (2)'!$A$1, 2 * (67 - $A36), 2 * AF$2 + 1), 1)))
&amp; IF(ISBLANK(OFFSET('rivers (2)'!$A$1, 2 * (67 - $A36) + 1, 2 * AF$2)), "", SUBSTITUTE($D$1, "&lt;direc&gt;", RIGHT(OFFSET('rivers (2)'!$A$1, 2 * (67 - $A36) + 1, 2 * AF$2), 1)))
&amp; IF(ISBLANK('feature type'!AE34), "EndPlot", SUBSTITUTE(SUBSTITUTE(output!$B$1,
                   "f_type", 'feature type'!AE34),
                   "f_var", 'feature variety'!AE34))
&amp; CHAR(10)</f>
        <v xml:space="preserve">BeginPlot
	x=30,y=34
	TerrainType=TERRAIN_COAST
	PlotType=3
EndPlot
</v>
      </c>
      <c r="AG36" t="str">
        <f ca="1">SUBSTITUTE(SUBSTITUTE(SUBSTITUTE(SUBSTITUTE($A$1,
"x_coord",AG$2),
"y_coord",$A36),
"t_type",'terrain type'!AF34),
"p_type", 'plot type'!AF34)
&amp; IF(LEFT(resources!AF34, 6) = "BONUS_", CHAR(9) &amp; "BonusType=" &amp; resources!AF34 &amp; CHAR(10), "")
&amp; IF('goody huts'!AF34, "	ImprovementType=IMPROVEMENT_GOODY_HUT" &amp; CHAR(10), "")
&amp; IF(ISBLANK(OFFSET('rivers (2)'!$A$1, 2 * (67 - $A36), 2 * AG$2 + 1)), "", SUBSTITUTE($C$1, "&lt;direc&gt;", RIGHT(OFFSET('rivers (2)'!$A$1, 2 * (67 - $A36), 2 * AG$2 + 1), 1)))
&amp; IF(ISBLANK(OFFSET('rivers (2)'!$A$1, 2 * (67 - $A36) + 1, 2 * AG$2)), "", SUBSTITUTE($D$1, "&lt;direc&gt;", RIGHT(OFFSET('rivers (2)'!$A$1, 2 * (67 - $A36) + 1, 2 * AG$2), 1)))
&amp; IF(ISBLANK('feature type'!AF34), "EndPlot", SUBSTITUTE(SUBSTITUTE(output!$B$1,
                   "f_type", 'feature type'!AF34),
                   "f_var", 'feature variety'!AF34))
&amp; CHAR(10)</f>
        <v xml:space="preserve">BeginPlot
	x=31,y=34
	TerrainType=TERRAIN_COAST
	PlotType=3
EndPlot
</v>
      </c>
      <c r="AH36" t="str">
        <f ca="1">SUBSTITUTE(SUBSTITUTE(SUBSTITUTE(SUBSTITUTE($A$1,
"x_coord",AH$2),
"y_coord",$A36),
"t_type",'terrain type'!AG34),
"p_type", 'plot type'!AG34)
&amp; IF(LEFT(resources!AG34, 6) = "BONUS_", CHAR(9) &amp; "BonusType=" &amp; resources!AG34 &amp; CHAR(10), "")
&amp; IF('goody huts'!AG34, "	ImprovementType=IMPROVEMENT_GOODY_HUT" &amp; CHAR(10), "")
&amp; IF(ISBLANK(OFFSET('rivers (2)'!$A$1, 2 * (67 - $A36), 2 * AH$2 + 1)), "", SUBSTITUTE($C$1, "&lt;direc&gt;", RIGHT(OFFSET('rivers (2)'!$A$1, 2 * (67 - $A36), 2 * AH$2 + 1), 1)))
&amp; IF(ISBLANK(OFFSET('rivers (2)'!$A$1, 2 * (67 - $A36) + 1, 2 * AH$2)), "", SUBSTITUTE($D$1, "&lt;direc&gt;", RIGHT(OFFSET('rivers (2)'!$A$1, 2 * (67 - $A36) + 1, 2 * AH$2), 1)))
&amp; IF(ISBLANK('feature type'!AG34), "EndPlot", SUBSTITUTE(SUBSTITUTE(output!$B$1,
                   "f_type", 'feature type'!AG34),
                   "f_var", 'feature variety'!AG34))
&amp; CHAR(10)</f>
        <v xml:space="preserve">BeginPlot
	x=32,y=34
	TerrainType=TERRAIN_COAST
	PlotType=3
EndPlot
</v>
      </c>
      <c r="AI36" t="str">
        <f ca="1">SUBSTITUTE(SUBSTITUTE(SUBSTITUTE(SUBSTITUTE($A$1,
"x_coord",AI$2),
"y_coord",$A36),
"t_type",'terrain type'!AH34),
"p_type", 'plot type'!AH34)
&amp; IF(LEFT(resources!AH34, 6) = "BONUS_", CHAR(9) &amp; "BonusType=" &amp; resources!AH34 &amp; CHAR(10), "")
&amp; IF('goody huts'!AH34, "	ImprovementType=IMPROVEMENT_GOODY_HUT" &amp; CHAR(10), "")
&amp; IF(ISBLANK(OFFSET('rivers (2)'!$A$1, 2 * (67 - $A36), 2 * AI$2 + 1)), "", SUBSTITUTE($C$1, "&lt;direc&gt;", RIGHT(OFFSET('rivers (2)'!$A$1, 2 * (67 - $A36), 2 * AI$2 + 1), 1)))
&amp; IF(ISBLANK(OFFSET('rivers (2)'!$A$1, 2 * (67 - $A36) + 1, 2 * AI$2)), "", SUBSTITUTE($D$1, "&lt;direc&gt;", RIGHT(OFFSET('rivers (2)'!$A$1, 2 * (67 - $A36) + 1, 2 * AI$2), 1)))
&amp; IF(ISBLANK('feature type'!AH34), "EndPlot", SUBSTITUTE(SUBSTITUTE(output!$B$1,
                   "f_type", 'feature type'!AH34),
                   "f_var", 'feature variety'!AH34))
&amp; CHAR(10)</f>
        <v xml:space="preserve">BeginPlot
	x=33,y=34
	TerrainType=TERRAIN_COAST
	PlotType=3
EndPlot
</v>
      </c>
      <c r="AJ36" t="str">
        <f ca="1">SUBSTITUTE(SUBSTITUTE(SUBSTITUTE(SUBSTITUTE($A$1,
"x_coord",AJ$2),
"y_coord",$A36),
"t_type",'terrain type'!AI34),
"p_type", 'plot type'!AI34)
&amp; IF(LEFT(resources!AI34, 6) = "BONUS_", CHAR(9) &amp; "BonusType=" &amp; resources!AI34 &amp; CHAR(10), "")
&amp; IF('goody huts'!AI34, "	ImprovementType=IMPROVEMENT_GOODY_HUT" &amp; CHAR(10), "")
&amp; IF(ISBLANK(OFFSET('rivers (2)'!$A$1, 2 * (67 - $A36), 2 * AJ$2 + 1)), "", SUBSTITUTE($C$1, "&lt;direc&gt;", RIGHT(OFFSET('rivers (2)'!$A$1, 2 * (67 - $A36), 2 * AJ$2 + 1), 1)))
&amp; IF(ISBLANK(OFFSET('rivers (2)'!$A$1, 2 * (67 - $A36) + 1, 2 * AJ$2)), "", SUBSTITUTE($D$1, "&lt;direc&gt;", RIGHT(OFFSET('rivers (2)'!$A$1, 2 * (67 - $A36) + 1, 2 * AJ$2), 1)))
&amp; IF(ISBLANK('feature type'!AI34), "EndPlot", SUBSTITUTE(SUBSTITUTE(output!$B$1,
                   "f_type", 'feature type'!AI34),
                   "f_var", 'feature variety'!AI34))
&amp; CHAR(10)</f>
        <v xml:space="preserve">BeginPlot
	x=34,y=34
	TerrainType=TERRAIN_COAST
	PlotType=3
EndPlot
</v>
      </c>
      <c r="AK36" t="str">
        <f ca="1">SUBSTITUTE(SUBSTITUTE(SUBSTITUTE(SUBSTITUTE($A$1,
"x_coord",AK$2),
"y_coord",$A36),
"t_type",'terrain type'!AJ34),
"p_type", 'plot type'!AJ34)
&amp; IF(LEFT(resources!AJ34, 6) = "BONUS_", CHAR(9) &amp; "BonusType=" &amp; resources!AJ34 &amp; CHAR(10), "")
&amp; IF('goody huts'!AJ34, "	ImprovementType=IMPROVEMENT_GOODY_HUT" &amp; CHAR(10), "")
&amp; IF(ISBLANK(OFFSET('rivers (2)'!$A$1, 2 * (67 - $A36), 2 * AK$2 + 1)), "", SUBSTITUTE($C$1, "&lt;direc&gt;", RIGHT(OFFSET('rivers (2)'!$A$1, 2 * (67 - $A36), 2 * AK$2 + 1), 1)))
&amp; IF(ISBLANK(OFFSET('rivers (2)'!$A$1, 2 * (67 - $A36) + 1, 2 * AK$2)), "", SUBSTITUTE($D$1, "&lt;direc&gt;", RIGHT(OFFSET('rivers (2)'!$A$1, 2 * (67 - $A36) + 1, 2 * AK$2), 1)))
&amp; IF(ISBLANK('feature type'!AJ34), "EndPlot", SUBSTITUTE(SUBSTITUTE(output!$B$1,
                   "f_type", 'feature type'!AJ34),
                   "f_var", 'feature variety'!AJ34))
&amp; CHAR(10)</f>
        <v xml:space="preserve">BeginPlot
	x=35,y=34
	TerrainType=TERRAIN_COAST
	PlotType=3
EndPlot
</v>
      </c>
      <c r="AL36" t="str">
        <f ca="1">SUBSTITUTE(SUBSTITUTE(SUBSTITUTE(SUBSTITUTE($A$1,
"x_coord",AL$2),
"y_coord",$A36),
"t_type",'terrain type'!AK34),
"p_type", 'plot type'!AK34)
&amp; IF(LEFT(resources!AK34, 6) = "BONUS_", CHAR(9) &amp; "BonusType=" &amp; resources!AK34 &amp; CHAR(10), "")
&amp; IF('goody huts'!AK34, "	ImprovementType=IMPROVEMENT_GOODY_HUT" &amp; CHAR(10), "")
&amp; IF(ISBLANK(OFFSET('rivers (2)'!$A$1, 2 * (67 - $A36), 2 * AL$2 + 1)), "", SUBSTITUTE($C$1, "&lt;direc&gt;", RIGHT(OFFSET('rivers (2)'!$A$1, 2 * (67 - $A36), 2 * AL$2 + 1), 1)))
&amp; IF(ISBLANK(OFFSET('rivers (2)'!$A$1, 2 * (67 - $A36) + 1, 2 * AL$2)), "", SUBSTITUTE($D$1, "&lt;direc&gt;", RIGHT(OFFSET('rivers (2)'!$A$1, 2 * (67 - $A36) + 1, 2 * AL$2), 1)))
&amp; IF(ISBLANK('feature type'!AK34), "EndPlot", SUBSTITUTE(SUBSTITUTE(output!$B$1,
                   "f_type", 'feature type'!AK34),
                   "f_var", 'feature variety'!AK34))
&amp; CHAR(10)</f>
        <v xml:space="preserve">BeginPlot
	x=36,y=34
	TerrainType=TERRAIN_COAST
	PlotType=3
EndPlot
</v>
      </c>
      <c r="AM36" t="str">
        <f ca="1">SUBSTITUTE(SUBSTITUTE(SUBSTITUTE(SUBSTITUTE($A$1,
"x_coord",AM$2),
"y_coord",$A36),
"t_type",'terrain type'!AL34),
"p_type", 'plot type'!AL34)
&amp; IF(LEFT(resources!AL34, 6) = "BONUS_", CHAR(9) &amp; "BonusType=" &amp; resources!AL34 &amp; CHAR(10), "")
&amp; IF('goody huts'!AL34, "	ImprovementType=IMPROVEMENT_GOODY_HUT" &amp; CHAR(10), "")
&amp; IF(ISBLANK(OFFSET('rivers (2)'!$A$1, 2 * (67 - $A36), 2 * AM$2 + 1)), "", SUBSTITUTE($C$1, "&lt;direc&gt;", RIGHT(OFFSET('rivers (2)'!$A$1, 2 * (67 - $A36), 2 * AM$2 + 1), 1)))
&amp; IF(ISBLANK(OFFSET('rivers (2)'!$A$1, 2 * (67 - $A36) + 1, 2 * AM$2)), "", SUBSTITUTE($D$1, "&lt;direc&gt;", RIGHT(OFFSET('rivers (2)'!$A$1, 2 * (67 - $A36) + 1, 2 * AM$2), 1)))
&amp; IF(ISBLANK('feature type'!AL34), "EndPlot", SUBSTITUTE(SUBSTITUTE(output!$B$1,
                   "f_type", 'feature type'!AL34),
                   "f_var", 'feature variety'!AL34))
&amp; CHAR(10)</f>
        <v xml:space="preserve">BeginPlot
	x=37,y=34
	TerrainType=TERRAIN_COAST
	PlotType=3
EndPlot
</v>
      </c>
      <c r="AN36" t="str">
        <f ca="1">SUBSTITUTE(SUBSTITUTE(SUBSTITUTE(SUBSTITUTE($A$1,
"x_coord",AN$2),
"y_coord",$A36),
"t_type",'terrain type'!AM34),
"p_type", 'plot type'!AM34)
&amp; IF(LEFT(resources!AM34, 6) = "BONUS_", CHAR(9) &amp; "BonusType=" &amp; resources!AM34 &amp; CHAR(10), "")
&amp; IF('goody huts'!AM34, "	ImprovementType=IMPROVEMENT_GOODY_HUT" &amp; CHAR(10), "")
&amp; IF(ISBLANK(OFFSET('rivers (2)'!$A$1, 2 * (67 - $A36), 2 * AN$2 + 1)), "", SUBSTITUTE($C$1, "&lt;direc&gt;", RIGHT(OFFSET('rivers (2)'!$A$1, 2 * (67 - $A36), 2 * AN$2 + 1), 1)))
&amp; IF(ISBLANK(OFFSET('rivers (2)'!$A$1, 2 * (67 - $A36) + 1, 2 * AN$2)), "", SUBSTITUTE($D$1, "&lt;direc&gt;", RIGHT(OFFSET('rivers (2)'!$A$1, 2 * (67 - $A36) + 1, 2 * AN$2), 1)))
&amp; IF(ISBLANK('feature type'!AM34), "EndPlot", SUBSTITUTE(SUBSTITUTE(output!$B$1,
                   "f_type", 'feature type'!AM34),
                   "f_var", 'feature variety'!AM34))
&amp; CHAR(10)</f>
        <v xml:space="preserve">BeginPlot
	x=38,y=34
	TerrainType=TERRAIN_COAST
	PlotType=3
EndPlot
</v>
      </c>
      <c r="AO36" t="str">
        <f ca="1">SUBSTITUTE(SUBSTITUTE(SUBSTITUTE(SUBSTITUTE($A$1,
"x_coord",AO$2),
"y_coord",$A36),
"t_type",'terrain type'!AN34),
"p_type", 'plot type'!AN34)
&amp; IF(LEFT(resources!AN34, 6) = "BONUS_", CHAR(9) &amp; "BonusType=" &amp; resources!AN34 &amp; CHAR(10), "")
&amp; IF('goody huts'!AN34, "	ImprovementType=IMPROVEMENT_GOODY_HUT" &amp; CHAR(10), "")
&amp; IF(ISBLANK(OFFSET('rivers (2)'!$A$1, 2 * (67 - $A36), 2 * AO$2 + 1)), "", SUBSTITUTE($C$1, "&lt;direc&gt;", RIGHT(OFFSET('rivers (2)'!$A$1, 2 * (67 - $A36), 2 * AO$2 + 1), 1)))
&amp; IF(ISBLANK(OFFSET('rivers (2)'!$A$1, 2 * (67 - $A36) + 1, 2 * AO$2)), "", SUBSTITUTE($D$1, "&lt;direc&gt;", RIGHT(OFFSET('rivers (2)'!$A$1, 2 * (67 - $A36) + 1, 2 * AO$2), 1)))
&amp; IF(ISBLANK('feature type'!AN34), "EndPlot", SUBSTITUTE(SUBSTITUTE(output!$B$1,
                   "f_type", 'feature type'!AN34),
                   "f_var", 'feature variety'!AN34))
&amp; CHAR(10)</f>
        <v xml:space="preserve">BeginPlot
	x=39,y=34
	TerrainType=TERRAIN_COAST
	PlotType=3
EndPlot
</v>
      </c>
      <c r="AP36" t="str">
        <f ca="1">SUBSTITUTE(SUBSTITUTE(SUBSTITUTE(SUBSTITUTE($A$1,
"x_coord",AP$2),
"y_coord",$A36),
"t_type",'terrain type'!AO34),
"p_type", 'plot type'!AO34)
&amp; IF(LEFT(resources!AO34, 6) = "BONUS_", CHAR(9) &amp; "BonusType=" &amp; resources!AO34 &amp; CHAR(10), "")
&amp; IF('goody huts'!AO34, "	ImprovementType=IMPROVEMENT_GOODY_HUT" &amp; CHAR(10), "")
&amp; IF(ISBLANK(OFFSET('rivers (2)'!$A$1, 2 * (67 - $A36), 2 * AP$2 + 1)), "", SUBSTITUTE($C$1, "&lt;direc&gt;", RIGHT(OFFSET('rivers (2)'!$A$1, 2 * (67 - $A36), 2 * AP$2 + 1), 1)))
&amp; IF(ISBLANK(OFFSET('rivers (2)'!$A$1, 2 * (67 - $A36) + 1, 2 * AP$2)), "", SUBSTITUTE($D$1, "&lt;direc&gt;", RIGHT(OFFSET('rivers (2)'!$A$1, 2 * (67 - $A36) + 1, 2 * AP$2), 1)))
&amp; IF(ISBLANK('feature type'!AO34), "EndPlot", SUBSTITUTE(SUBSTITUTE(output!$B$1,
                   "f_type", 'feature type'!AO34),
                   "f_var", 'feature variety'!AO34))
&amp; CHAR(10)</f>
        <v xml:space="preserve">BeginPlot
	x=40,y=34
	TerrainType=TERRAIN_COAST
	PlotType=3
EndPlot
</v>
      </c>
      <c r="AQ36" t="str">
        <f ca="1">SUBSTITUTE(SUBSTITUTE(SUBSTITUTE(SUBSTITUTE($A$1,
"x_coord",AQ$2),
"y_coord",$A36),
"t_type",'terrain type'!AP34),
"p_type", 'plot type'!AP34)
&amp; IF(LEFT(resources!AP34, 6) = "BONUS_", CHAR(9) &amp; "BonusType=" &amp; resources!AP34 &amp; CHAR(10), "")
&amp; IF('goody huts'!AP34, "	ImprovementType=IMPROVEMENT_GOODY_HUT" &amp; CHAR(10), "")
&amp; IF(ISBLANK(OFFSET('rivers (2)'!$A$1, 2 * (67 - $A36), 2 * AQ$2 + 1)), "", SUBSTITUTE($C$1, "&lt;direc&gt;", RIGHT(OFFSET('rivers (2)'!$A$1, 2 * (67 - $A36), 2 * AQ$2 + 1), 1)))
&amp; IF(ISBLANK(OFFSET('rivers (2)'!$A$1, 2 * (67 - $A36) + 1, 2 * AQ$2)), "", SUBSTITUTE($D$1, "&lt;direc&gt;", RIGHT(OFFSET('rivers (2)'!$A$1, 2 * (67 - $A36) + 1, 2 * AQ$2), 1)))
&amp; IF(ISBLANK('feature type'!AP34), "EndPlot", SUBSTITUTE(SUBSTITUTE(output!$B$1,
                   "f_type", 'feature type'!AP34),
                   "f_var", 'feature variety'!AP34))
&amp; CHAR(10)</f>
        <v xml:space="preserve">BeginPlot
	x=41,y=34
	TerrainType=TERRAIN_COAST
	PlotType=3
EndPlot
</v>
      </c>
      <c r="AR36" t="str">
        <f ca="1">SUBSTITUTE(SUBSTITUTE(SUBSTITUTE(SUBSTITUTE($A$1,
"x_coord",AR$2),
"y_coord",$A36),
"t_type",'terrain type'!AQ34),
"p_type", 'plot type'!AQ34)
&amp; IF(LEFT(resources!AQ34, 6) = "BONUS_", CHAR(9) &amp; "BonusType=" &amp; resources!AQ34 &amp; CHAR(10), "")
&amp; IF('goody huts'!AQ34, "	ImprovementType=IMPROVEMENT_GOODY_HUT" &amp; CHAR(10), "")
&amp; IF(ISBLANK(OFFSET('rivers (2)'!$A$1, 2 * (67 - $A36), 2 * AR$2 + 1)), "", SUBSTITUTE($C$1, "&lt;direc&gt;", RIGHT(OFFSET('rivers (2)'!$A$1, 2 * (67 - $A36), 2 * AR$2 + 1), 1)))
&amp; IF(ISBLANK(OFFSET('rivers (2)'!$A$1, 2 * (67 - $A36) + 1, 2 * AR$2)), "", SUBSTITUTE($D$1, "&lt;direc&gt;", RIGHT(OFFSET('rivers (2)'!$A$1, 2 * (67 - $A36) + 1, 2 * AR$2), 1)))
&amp; IF(ISBLANK('feature type'!AQ34), "EndPlot", SUBSTITUTE(SUBSTITUTE(output!$B$1,
                   "f_type", 'feature type'!AQ34),
                   "f_var", 'feature variety'!AQ34))
&amp; CHAR(10)</f>
        <v xml:space="preserve">BeginPlot
	x=42,y=34
	TerrainType=TERRAIN_GRASS
	PlotType=0
EndPlot
</v>
      </c>
      <c r="AS36" t="str">
        <f ca="1">SUBSTITUTE(SUBSTITUTE(SUBSTITUTE(SUBSTITUTE($A$1,
"x_coord",AS$2),
"y_coord",$A36),
"t_type",'terrain type'!AR34),
"p_type", 'plot type'!AR34)
&amp; IF(LEFT(resources!AR34, 6) = "BONUS_", CHAR(9) &amp; "BonusType=" &amp; resources!AR34 &amp; CHAR(10), "")
&amp; IF('goody huts'!AR34, "	ImprovementType=IMPROVEMENT_GOODY_HUT" &amp; CHAR(10), "")
&amp; IF(ISBLANK(OFFSET('rivers (2)'!$A$1, 2 * (67 - $A36), 2 * AS$2 + 1)), "", SUBSTITUTE($C$1, "&lt;direc&gt;", RIGHT(OFFSET('rivers (2)'!$A$1, 2 * (67 - $A36), 2 * AS$2 + 1), 1)))
&amp; IF(ISBLANK(OFFSET('rivers (2)'!$A$1, 2 * (67 - $A36) + 1, 2 * AS$2)), "", SUBSTITUTE($D$1, "&lt;direc&gt;", RIGHT(OFFSET('rivers (2)'!$A$1, 2 * (67 - $A36) + 1, 2 * AS$2), 1)))
&amp; IF(ISBLANK('feature type'!AR34), "EndPlot", SUBSTITUTE(SUBSTITUTE(output!$B$1,
                   "f_type", 'feature type'!AR34),
                   "f_var", 'feature variety'!AR34))
&amp; CHAR(10)</f>
        <v xml:space="preserve">BeginPlot
	x=43,y=34
	TerrainType=TERRAIN_COAST
	PlotType=3
EndPlot
</v>
      </c>
      <c r="AT36" t="str">
        <f ca="1">SUBSTITUTE(SUBSTITUTE(SUBSTITUTE(SUBSTITUTE($A$1,
"x_coord",AT$2),
"y_coord",$A36),
"t_type",'terrain type'!AS34),
"p_type", 'plot type'!AS34)
&amp; IF(LEFT(resources!AS34, 6) = "BONUS_", CHAR(9) &amp; "BonusType=" &amp; resources!AS34 &amp; CHAR(10), "")
&amp; IF('goody huts'!AS34, "	ImprovementType=IMPROVEMENT_GOODY_HUT" &amp; CHAR(10), "")
&amp; IF(ISBLANK(OFFSET('rivers (2)'!$A$1, 2 * (67 - $A36), 2 * AT$2 + 1)), "", SUBSTITUTE($C$1, "&lt;direc&gt;", RIGHT(OFFSET('rivers (2)'!$A$1, 2 * (67 - $A36), 2 * AT$2 + 1), 1)))
&amp; IF(ISBLANK(OFFSET('rivers (2)'!$A$1, 2 * (67 - $A36) + 1, 2 * AT$2)), "", SUBSTITUTE($D$1, "&lt;direc&gt;", RIGHT(OFFSET('rivers (2)'!$A$1, 2 * (67 - $A36) + 1, 2 * AT$2), 1)))
&amp; IF(ISBLANK('feature type'!AS34), "EndPlot", SUBSTITUTE(SUBSTITUTE(output!$B$1,
                   "f_type", 'feature type'!AS34),
                   "f_var", 'feature variety'!AS34))
&amp; CHAR(10)</f>
        <v xml:space="preserve">BeginPlot
	x=44,y=34
	TerrainType=TERRAIN_OCEAN
	PlotType=3
EndPlot
</v>
      </c>
      <c r="AU36" t="str">
        <f ca="1">SUBSTITUTE(SUBSTITUTE(SUBSTITUTE(SUBSTITUTE($A$1,
"x_coord",AU$2),
"y_coord",$A36),
"t_type",'terrain type'!AT34),
"p_type", 'plot type'!AT34)
&amp; IF(LEFT(resources!AT34, 6) = "BONUS_", CHAR(9) &amp; "BonusType=" &amp; resources!AT34 &amp; CHAR(10), "")
&amp; IF('goody huts'!AT34, "	ImprovementType=IMPROVEMENT_GOODY_HUT" &amp; CHAR(10), "")
&amp; IF(ISBLANK(OFFSET('rivers (2)'!$A$1, 2 * (67 - $A36), 2 * AU$2 + 1)), "", SUBSTITUTE($C$1, "&lt;direc&gt;", RIGHT(OFFSET('rivers (2)'!$A$1, 2 * (67 - $A36), 2 * AU$2 + 1), 1)))
&amp; IF(ISBLANK(OFFSET('rivers (2)'!$A$1, 2 * (67 - $A36) + 1, 2 * AU$2)), "", SUBSTITUTE($D$1, "&lt;direc&gt;", RIGHT(OFFSET('rivers (2)'!$A$1, 2 * (67 - $A36) + 1, 2 * AU$2), 1)))
&amp; IF(ISBLANK('feature type'!AT34), "EndPlot", SUBSTITUTE(SUBSTITUTE(output!$B$1,
                   "f_type", 'feature type'!AT34),
                   "f_var", 'feature variety'!AT34))
&amp; CHAR(10)</f>
        <v xml:space="preserve">BeginPlot
	x=45,y=34
	TerrainType=TERRAIN_OCEAN
	PlotType=3
EndPlot
</v>
      </c>
      <c r="AV36" t="str">
        <f ca="1">SUBSTITUTE(SUBSTITUTE(SUBSTITUTE(SUBSTITUTE($A$1,
"x_coord",AV$2),
"y_coord",$A36),
"t_type",'terrain type'!AU34),
"p_type", 'plot type'!AU34)
&amp; IF(LEFT(resources!AU34, 6) = "BONUS_", CHAR(9) &amp; "BonusType=" &amp; resources!AU34 &amp; CHAR(10), "")
&amp; IF('goody huts'!AU34, "	ImprovementType=IMPROVEMENT_GOODY_HUT" &amp; CHAR(10), "")
&amp; IF(ISBLANK(OFFSET('rivers (2)'!$A$1, 2 * (67 - $A36), 2 * AV$2 + 1)), "", SUBSTITUTE($C$1, "&lt;direc&gt;", RIGHT(OFFSET('rivers (2)'!$A$1, 2 * (67 - $A36), 2 * AV$2 + 1), 1)))
&amp; IF(ISBLANK(OFFSET('rivers (2)'!$A$1, 2 * (67 - $A36) + 1, 2 * AV$2)), "", SUBSTITUTE($D$1, "&lt;direc&gt;", RIGHT(OFFSET('rivers (2)'!$A$1, 2 * (67 - $A36) + 1, 2 * AV$2), 1)))
&amp; IF(ISBLANK('feature type'!AU34), "EndPlot", SUBSTITUTE(SUBSTITUTE(output!$B$1,
                   "f_type", 'feature type'!AU34),
                   "f_var", 'feature variety'!AU34))
&amp; CHAR(10)</f>
        <v xml:space="preserve">BeginPlot
	x=46,y=34
	TerrainType=TERRAIN_OCEAN
	PlotType=3
EndPlot
</v>
      </c>
      <c r="AW36" t="str">
        <f ca="1">SUBSTITUTE(SUBSTITUTE(SUBSTITUTE(SUBSTITUTE($A$1,
"x_coord",AW$2),
"y_coord",$A36),
"t_type",'terrain type'!AV34),
"p_type", 'plot type'!AV34)
&amp; IF(LEFT(resources!AV34, 6) = "BONUS_", CHAR(9) &amp; "BonusType=" &amp; resources!AV34 &amp; CHAR(10), "")
&amp; IF('goody huts'!AV34, "	ImprovementType=IMPROVEMENT_GOODY_HUT" &amp; CHAR(10), "")
&amp; IF(ISBLANK(OFFSET('rivers (2)'!$A$1, 2 * (67 - $A36), 2 * AW$2 + 1)), "", SUBSTITUTE($C$1, "&lt;direc&gt;", RIGHT(OFFSET('rivers (2)'!$A$1, 2 * (67 - $A36), 2 * AW$2 + 1), 1)))
&amp; IF(ISBLANK(OFFSET('rivers (2)'!$A$1, 2 * (67 - $A36) + 1, 2 * AW$2)), "", SUBSTITUTE($D$1, "&lt;direc&gt;", RIGHT(OFFSET('rivers (2)'!$A$1, 2 * (67 - $A36) + 1, 2 * AW$2), 1)))
&amp; IF(ISBLANK('feature type'!AV34), "EndPlot", SUBSTITUTE(SUBSTITUTE(output!$B$1,
                   "f_type", 'feature type'!AV34),
                   "f_var", 'feature variety'!AV34))
&amp; CHAR(10)</f>
        <v xml:space="preserve">BeginPlot
	x=47,y=34
	TerrainType=TERRAIN_OCEAN
	PlotType=3
EndPlot
</v>
      </c>
      <c r="AX36" t="str">
        <f ca="1">SUBSTITUTE(SUBSTITUTE(SUBSTITUTE(SUBSTITUTE($A$1,
"x_coord",AX$2),
"y_coord",$A36),
"t_type",'terrain type'!AW34),
"p_type", 'plot type'!AW34)
&amp; IF(LEFT(resources!AW34, 6) = "BONUS_", CHAR(9) &amp; "BonusType=" &amp; resources!AW34 &amp; CHAR(10), "")
&amp; IF('goody huts'!AW34, "	ImprovementType=IMPROVEMENT_GOODY_HUT" &amp; CHAR(10), "")
&amp; IF(ISBLANK(OFFSET('rivers (2)'!$A$1, 2 * (67 - $A36), 2 * AX$2 + 1)), "", SUBSTITUTE($C$1, "&lt;direc&gt;", RIGHT(OFFSET('rivers (2)'!$A$1, 2 * (67 - $A36), 2 * AX$2 + 1), 1)))
&amp; IF(ISBLANK(OFFSET('rivers (2)'!$A$1, 2 * (67 - $A36) + 1, 2 * AX$2)), "", SUBSTITUTE($D$1, "&lt;direc&gt;", RIGHT(OFFSET('rivers (2)'!$A$1, 2 * (67 - $A36) + 1, 2 * AX$2), 1)))
&amp; IF(ISBLANK('feature type'!AW34), "EndPlot", SUBSTITUTE(SUBSTITUTE(output!$B$1,
                   "f_type", 'feature type'!AW34),
                   "f_var", 'feature variety'!AW34))
&amp; CHAR(10)</f>
        <v xml:space="preserve">BeginPlot
	x=48,y=34
	TerrainType=TERRAIN_OCEAN
	PlotType=3
EndPlot
</v>
      </c>
      <c r="AY36" t="str">
        <f ca="1">SUBSTITUTE(SUBSTITUTE(SUBSTITUTE(SUBSTITUTE($A$1,
"x_coord",AY$2),
"y_coord",$A36),
"t_type",'terrain type'!AX34),
"p_type", 'plot type'!AX34)
&amp; IF(LEFT(resources!AX34, 6) = "BONUS_", CHAR(9) &amp; "BonusType=" &amp; resources!AX34 &amp; CHAR(10), "")
&amp; IF('goody huts'!AX34, "	ImprovementType=IMPROVEMENT_GOODY_HUT" &amp; CHAR(10), "")
&amp; IF(ISBLANK(OFFSET('rivers (2)'!$A$1, 2 * (67 - $A36), 2 * AY$2 + 1)), "", SUBSTITUTE($C$1, "&lt;direc&gt;", RIGHT(OFFSET('rivers (2)'!$A$1, 2 * (67 - $A36), 2 * AY$2 + 1), 1)))
&amp; IF(ISBLANK(OFFSET('rivers (2)'!$A$1, 2 * (67 - $A36) + 1, 2 * AY$2)), "", SUBSTITUTE($D$1, "&lt;direc&gt;", RIGHT(OFFSET('rivers (2)'!$A$1, 2 * (67 - $A36) + 1, 2 * AY$2), 1)))
&amp; IF(ISBLANK('feature type'!AX34), "EndPlot", SUBSTITUTE(SUBSTITUTE(output!$B$1,
                   "f_type", 'feature type'!AX34),
                   "f_var", 'feature variety'!AX34))
&amp; CHAR(10)</f>
        <v xml:space="preserve">BeginPlot
	x=49,y=34
	TerrainType=TERRAIN_OCEAN
	PlotType=3
EndPlot
</v>
      </c>
      <c r="AZ36" t="str">
        <f ca="1">SUBSTITUTE(SUBSTITUTE(SUBSTITUTE(SUBSTITUTE($A$1,
"x_coord",AZ$2),
"y_coord",$A36),
"t_type",'terrain type'!AY34),
"p_type", 'plot type'!AY34)
&amp; IF(LEFT(resources!AY34, 6) = "BONUS_", CHAR(9) &amp; "BonusType=" &amp; resources!AY34 &amp; CHAR(10), "")
&amp; IF('goody huts'!AY34, "	ImprovementType=IMPROVEMENT_GOODY_HUT" &amp; CHAR(10), "")
&amp; IF(ISBLANK(OFFSET('rivers (2)'!$A$1, 2 * (67 - $A36), 2 * AZ$2 + 1)), "", SUBSTITUTE($C$1, "&lt;direc&gt;", RIGHT(OFFSET('rivers (2)'!$A$1, 2 * (67 - $A36), 2 * AZ$2 + 1), 1)))
&amp; IF(ISBLANK(OFFSET('rivers (2)'!$A$1, 2 * (67 - $A36) + 1, 2 * AZ$2)), "", SUBSTITUTE($D$1, "&lt;direc&gt;", RIGHT(OFFSET('rivers (2)'!$A$1, 2 * (67 - $A36) + 1, 2 * AZ$2), 1)))
&amp; IF(ISBLANK('feature type'!AY34), "EndPlot", SUBSTITUTE(SUBSTITUTE(output!$B$1,
                   "f_type", 'feature type'!AY34),
                   "f_var", 'feature variety'!AY34))
&amp; CHAR(10)</f>
        <v xml:space="preserve">BeginPlot
	x=50,y=34
	TerrainType=TERRAIN_OCEAN
	PlotType=3
EndPlot
</v>
      </c>
      <c r="BA36" t="str">
        <f ca="1">SUBSTITUTE(SUBSTITUTE(SUBSTITUTE(SUBSTITUTE($A$1,
"x_coord",BA$2),
"y_coord",$A36),
"t_type",'terrain type'!AZ34),
"p_type", 'plot type'!AZ34)
&amp; IF(LEFT(resources!AZ34, 6) = "BONUS_", CHAR(9) &amp; "BonusType=" &amp; resources!AZ34 &amp; CHAR(10), "")
&amp; IF('goody huts'!AZ34, "	ImprovementType=IMPROVEMENT_GOODY_HUT" &amp; CHAR(10), "")
&amp; IF(ISBLANK(OFFSET('rivers (2)'!$A$1, 2 * (67 - $A36), 2 * BA$2 + 1)), "", SUBSTITUTE($C$1, "&lt;direc&gt;", RIGHT(OFFSET('rivers (2)'!$A$1, 2 * (67 - $A36), 2 * BA$2 + 1), 1)))
&amp; IF(ISBLANK(OFFSET('rivers (2)'!$A$1, 2 * (67 - $A36) + 1, 2 * BA$2)), "", SUBSTITUTE($D$1, "&lt;direc&gt;", RIGHT(OFFSET('rivers (2)'!$A$1, 2 * (67 - $A36) + 1, 2 * BA$2), 1)))
&amp; IF(ISBLANK('feature type'!AZ34), "EndPlot", SUBSTITUTE(SUBSTITUTE(output!$B$1,
                   "f_type", 'feature type'!AZ34),
                   "f_var", 'feature variety'!AZ34))
&amp; CHAR(10)</f>
        <v xml:space="preserve">BeginPlot
	x=51,y=34
	TerrainType=TERRAIN_OCEAN
	PlotType=3
EndPlot
</v>
      </c>
      <c r="BB36" t="str">
        <f ca="1">SUBSTITUTE(SUBSTITUTE(SUBSTITUTE(SUBSTITUTE($A$1,
"x_coord",BB$2),
"y_coord",$A36),
"t_type",'terrain type'!BA34),
"p_type", 'plot type'!BA34)
&amp; IF(LEFT(resources!BA34, 6) = "BONUS_", CHAR(9) &amp; "BonusType=" &amp; resources!BA34 &amp; CHAR(10), "")
&amp; IF('goody huts'!BA34, "	ImprovementType=IMPROVEMENT_GOODY_HUT" &amp; CHAR(10), "")
&amp; IF(ISBLANK(OFFSET('rivers (2)'!$A$1, 2 * (67 - $A36), 2 * BB$2 + 1)), "", SUBSTITUTE($C$1, "&lt;direc&gt;", RIGHT(OFFSET('rivers (2)'!$A$1, 2 * (67 - $A36), 2 * BB$2 + 1), 1)))
&amp; IF(ISBLANK(OFFSET('rivers (2)'!$A$1, 2 * (67 - $A36) + 1, 2 * BB$2)), "", SUBSTITUTE($D$1, "&lt;direc&gt;", RIGHT(OFFSET('rivers (2)'!$A$1, 2 * (67 - $A36) + 1, 2 * BB$2), 1)))
&amp; IF(ISBLANK('feature type'!BA34), "EndPlot", SUBSTITUTE(SUBSTITUTE(output!$B$1,
                   "f_type", 'feature type'!BA34),
                   "f_var", 'feature variety'!BA34))
&amp; CHAR(10)</f>
        <v xml:space="preserve">BeginPlot
	x=52,y=34
	TerrainType=TERRAIN_OCEAN
	PlotType=3
EndPlot
</v>
      </c>
      <c r="BC36" t="str">
        <f ca="1">SUBSTITUTE(SUBSTITUTE(SUBSTITUTE(SUBSTITUTE($A$1,
"x_coord",BC$2),
"y_coord",$A36),
"t_type",'terrain type'!BB34),
"p_type", 'plot type'!BB34)
&amp; IF(LEFT(resources!BB34, 6) = "BONUS_", CHAR(9) &amp; "BonusType=" &amp; resources!BB34 &amp; CHAR(10), "")
&amp; IF('goody huts'!BB34, "	ImprovementType=IMPROVEMENT_GOODY_HUT" &amp; CHAR(10), "")
&amp; IF(ISBLANK(OFFSET('rivers (2)'!$A$1, 2 * (67 - $A36), 2 * BC$2 + 1)), "", SUBSTITUTE($C$1, "&lt;direc&gt;", RIGHT(OFFSET('rivers (2)'!$A$1, 2 * (67 - $A36), 2 * BC$2 + 1), 1)))
&amp; IF(ISBLANK(OFFSET('rivers (2)'!$A$1, 2 * (67 - $A36) + 1, 2 * BC$2)), "", SUBSTITUTE($D$1, "&lt;direc&gt;", RIGHT(OFFSET('rivers (2)'!$A$1, 2 * (67 - $A36) + 1, 2 * BC$2), 1)))
&amp; IF(ISBLANK('feature type'!BB34), "EndPlot", SUBSTITUTE(SUBSTITUTE(output!$B$1,
                   "f_type", 'feature type'!BB34),
                   "f_var", 'feature variety'!BB34))
&amp; CHAR(10)</f>
        <v xml:space="preserve">BeginPlot
	x=53,y=34
	TerrainType=TERRAIN_OCEAN
	PlotType=3
EndPlot
</v>
      </c>
      <c r="BD36" t="str">
        <f ca="1">SUBSTITUTE(SUBSTITUTE(SUBSTITUTE(SUBSTITUTE($A$1,
"x_coord",BD$2),
"y_coord",$A36),
"t_type",'terrain type'!BC34),
"p_type", 'plot type'!BC34)
&amp; IF(LEFT(resources!BC34, 6) = "BONUS_", CHAR(9) &amp; "BonusType=" &amp; resources!BC34 &amp; CHAR(10), "")
&amp; IF('goody huts'!BC34, "	ImprovementType=IMPROVEMENT_GOODY_HUT" &amp; CHAR(10), "")
&amp; IF(ISBLANK(OFFSET('rivers (2)'!$A$1, 2 * (67 - $A36), 2 * BD$2 + 1)), "", SUBSTITUTE($C$1, "&lt;direc&gt;", RIGHT(OFFSET('rivers (2)'!$A$1, 2 * (67 - $A36), 2 * BD$2 + 1), 1)))
&amp; IF(ISBLANK(OFFSET('rivers (2)'!$A$1, 2 * (67 - $A36) + 1, 2 * BD$2)), "", SUBSTITUTE($D$1, "&lt;direc&gt;", RIGHT(OFFSET('rivers (2)'!$A$1, 2 * (67 - $A36) + 1, 2 * BD$2), 1)))
&amp; IF(ISBLANK('feature type'!BC34), "EndPlot", SUBSTITUTE(SUBSTITUTE(output!$B$1,
                   "f_type", 'feature type'!BC34),
                   "f_var", 'feature variety'!BC34))
&amp; CHAR(10)</f>
        <v xml:space="preserve">BeginPlot
	x=54,y=34
	TerrainType=TERRAIN_OCEAN
	PlotType=3
EndPlot
</v>
      </c>
      <c r="BE36" t="str">
        <f ca="1">SUBSTITUTE(SUBSTITUTE(SUBSTITUTE(SUBSTITUTE($A$1,
"x_coord",BE$2),
"y_coord",$A36),
"t_type",'terrain type'!BD34),
"p_type", 'plot type'!BD34)
&amp; IF(LEFT(resources!BD34, 6) = "BONUS_", CHAR(9) &amp; "BonusType=" &amp; resources!BD34 &amp; CHAR(10), "")
&amp; IF('goody huts'!BD34, "	ImprovementType=IMPROVEMENT_GOODY_HUT" &amp; CHAR(10), "")
&amp; IF(ISBLANK(OFFSET('rivers (2)'!$A$1, 2 * (67 - $A36), 2 * BE$2 + 1)), "", SUBSTITUTE($C$1, "&lt;direc&gt;", RIGHT(OFFSET('rivers (2)'!$A$1, 2 * (67 - $A36), 2 * BE$2 + 1), 1)))
&amp; IF(ISBLANK(OFFSET('rivers (2)'!$A$1, 2 * (67 - $A36) + 1, 2 * BE$2)), "", SUBSTITUTE($D$1, "&lt;direc&gt;", RIGHT(OFFSET('rivers (2)'!$A$1, 2 * (67 - $A36) + 1, 2 * BE$2), 1)))
&amp; IF(ISBLANK('feature type'!BD34), "EndPlot", SUBSTITUTE(SUBSTITUTE(output!$B$1,
                   "f_type", 'feature type'!BD34),
                   "f_var", 'feature variety'!BD34))
&amp; CHAR(10)</f>
        <v xml:space="preserve">BeginPlot
	x=55,y=34
	TerrainType=TERRAIN_OCEAN
	PlotType=3
EndPlot
</v>
      </c>
      <c r="BF36" t="str">
        <f ca="1">SUBSTITUTE(SUBSTITUTE(SUBSTITUTE(SUBSTITUTE($A$1,
"x_coord",BF$2),
"y_coord",$A36),
"t_type",'terrain type'!BE34),
"p_type", 'plot type'!BE34)
&amp; IF(LEFT(resources!BE34, 6) = "BONUS_", CHAR(9) &amp; "BonusType=" &amp; resources!BE34 &amp; CHAR(10), "")
&amp; IF('goody huts'!BE34, "	ImprovementType=IMPROVEMENT_GOODY_HUT" &amp; CHAR(10), "")
&amp; IF(ISBLANK(OFFSET('rivers (2)'!$A$1, 2 * (67 - $A36), 2 * BF$2 + 1)), "", SUBSTITUTE($C$1, "&lt;direc&gt;", RIGHT(OFFSET('rivers (2)'!$A$1, 2 * (67 - $A36), 2 * BF$2 + 1), 1)))
&amp; IF(ISBLANK(OFFSET('rivers (2)'!$A$1, 2 * (67 - $A36) + 1, 2 * BF$2)), "", SUBSTITUTE($D$1, "&lt;direc&gt;", RIGHT(OFFSET('rivers (2)'!$A$1, 2 * (67 - $A36) + 1, 2 * BF$2), 1)))
&amp; IF(ISBLANK('feature type'!BE34), "EndPlot", SUBSTITUTE(SUBSTITUTE(output!$B$1,
                   "f_type", 'feature type'!BE34),
                   "f_var", 'feature variety'!BE34))
&amp; CHAR(10)</f>
        <v xml:space="preserve">BeginPlot
	x=56,y=34
	TerrainType=TERRAIN_OCEAN
	PlotType=3
EndPlot
</v>
      </c>
      <c r="BG36" t="str">
        <f ca="1">SUBSTITUTE(SUBSTITUTE(SUBSTITUTE(SUBSTITUTE($A$1,
"x_coord",BG$2),
"y_coord",$A36),
"t_type",'terrain type'!BF34),
"p_type", 'plot type'!BF34)
&amp; IF(LEFT(resources!BF34, 6) = "BONUS_", CHAR(9) &amp; "BonusType=" &amp; resources!BF34 &amp; CHAR(10), "")
&amp; IF('goody huts'!BF34, "	ImprovementType=IMPROVEMENT_GOODY_HUT" &amp; CHAR(10), "")
&amp; IF(ISBLANK(OFFSET('rivers (2)'!$A$1, 2 * (67 - $A36), 2 * BG$2 + 1)), "", SUBSTITUTE($C$1, "&lt;direc&gt;", RIGHT(OFFSET('rivers (2)'!$A$1, 2 * (67 - $A36), 2 * BG$2 + 1), 1)))
&amp; IF(ISBLANK(OFFSET('rivers (2)'!$A$1, 2 * (67 - $A36) + 1, 2 * BG$2)), "", SUBSTITUTE($D$1, "&lt;direc&gt;", RIGHT(OFFSET('rivers (2)'!$A$1, 2 * (67 - $A36) + 1, 2 * BG$2), 1)))
&amp; IF(ISBLANK('feature type'!BF34), "EndPlot", SUBSTITUTE(SUBSTITUTE(output!$B$1,
                   "f_type", 'feature type'!BF34),
                   "f_var", 'feature variety'!BF34))
&amp; CHAR(10)</f>
        <v xml:space="preserve">BeginPlot
	x=57,y=34
	TerrainType=TERRAIN_OCEAN
	PlotType=3
EndPlot
</v>
      </c>
      <c r="BH36" t="str">
        <f ca="1">SUBSTITUTE(SUBSTITUTE(SUBSTITUTE(SUBSTITUTE($A$1,
"x_coord",BH$2),
"y_coord",$A36),
"t_type",'terrain type'!BG34),
"p_type", 'plot type'!BG34)
&amp; IF(LEFT(resources!BG34, 6) = "BONUS_", CHAR(9) &amp; "BonusType=" &amp; resources!BG34 &amp; CHAR(10), "")
&amp; IF('goody huts'!BG34, "	ImprovementType=IMPROVEMENT_GOODY_HUT" &amp; CHAR(10), "")
&amp; IF(ISBLANK(OFFSET('rivers (2)'!$A$1, 2 * (67 - $A36), 2 * BH$2 + 1)), "", SUBSTITUTE($C$1, "&lt;direc&gt;", RIGHT(OFFSET('rivers (2)'!$A$1, 2 * (67 - $A36), 2 * BH$2 + 1), 1)))
&amp; IF(ISBLANK(OFFSET('rivers (2)'!$A$1, 2 * (67 - $A36) + 1, 2 * BH$2)), "", SUBSTITUTE($D$1, "&lt;direc&gt;", RIGHT(OFFSET('rivers (2)'!$A$1, 2 * (67 - $A36) + 1, 2 * BH$2), 1)))
&amp; IF(ISBLANK('feature type'!BG34), "EndPlot", SUBSTITUTE(SUBSTITUTE(output!$B$1,
                   "f_type", 'feature type'!BG34),
                   "f_var", 'feature variety'!BG34))
&amp; CHAR(10)</f>
        <v xml:space="preserve">BeginPlot
	x=58,y=34
	TerrainType=TERRAIN_OCEAN
	PlotType=3
EndPlot
</v>
      </c>
      <c r="BI36" t="str">
        <f ca="1">SUBSTITUTE(SUBSTITUTE(SUBSTITUTE(SUBSTITUTE($A$1,
"x_coord",BI$2),
"y_coord",$A36),
"t_type",'terrain type'!BH34),
"p_type", 'plot type'!BH34)
&amp; IF(LEFT(resources!BH34, 6) = "BONUS_", CHAR(9) &amp; "BonusType=" &amp; resources!BH34 &amp; CHAR(10), "")
&amp; IF('goody huts'!BH34, "	ImprovementType=IMPROVEMENT_GOODY_HUT" &amp; CHAR(10), "")
&amp; IF(ISBLANK(OFFSET('rivers (2)'!$A$1, 2 * (67 - $A36), 2 * BI$2 + 1)), "", SUBSTITUTE($C$1, "&lt;direc&gt;", RIGHT(OFFSET('rivers (2)'!$A$1, 2 * (67 - $A36), 2 * BI$2 + 1), 1)))
&amp; IF(ISBLANK(OFFSET('rivers (2)'!$A$1, 2 * (67 - $A36) + 1, 2 * BI$2)), "", SUBSTITUTE($D$1, "&lt;direc&gt;", RIGHT(OFFSET('rivers (2)'!$A$1, 2 * (67 - $A36) + 1, 2 * BI$2), 1)))
&amp; IF(ISBLANK('feature type'!BH34), "EndPlot", SUBSTITUTE(SUBSTITUTE(output!$B$1,
                   "f_type", 'feature type'!BH34),
                   "f_var", 'feature variety'!BH34))
&amp; CHAR(10)</f>
        <v xml:space="preserve">BeginPlot
	x=59,y=34
	TerrainType=TERRAIN_OCEAN
	PlotType=3
EndPlot
</v>
      </c>
      <c r="BJ36" t="str">
        <f ca="1">SUBSTITUTE(SUBSTITUTE(SUBSTITUTE(SUBSTITUTE($A$1,
"x_coord",BJ$2),
"y_coord",$A36),
"t_type",'terrain type'!BI34),
"p_type", 'plot type'!BI34)
&amp; IF(LEFT(resources!BI34, 6) = "BONUS_", CHAR(9) &amp; "BonusType=" &amp; resources!BI34 &amp; CHAR(10), "")
&amp; IF('goody huts'!BI34, "	ImprovementType=IMPROVEMENT_GOODY_HUT" &amp; CHAR(10), "")
&amp; IF(ISBLANK(OFFSET('rivers (2)'!$A$1, 2 * (67 - $A36), 2 * BJ$2 + 1)), "", SUBSTITUTE($C$1, "&lt;direc&gt;", RIGHT(OFFSET('rivers (2)'!$A$1, 2 * (67 - $A36), 2 * BJ$2 + 1), 1)))
&amp; IF(ISBLANK(OFFSET('rivers (2)'!$A$1, 2 * (67 - $A36) + 1, 2 * BJ$2)), "", SUBSTITUTE($D$1, "&lt;direc&gt;", RIGHT(OFFSET('rivers (2)'!$A$1, 2 * (67 - $A36) + 1, 2 * BJ$2), 1)))
&amp; IF(ISBLANK('feature type'!BI34), "EndPlot", SUBSTITUTE(SUBSTITUTE(output!$B$1,
                   "f_type", 'feature type'!BI34),
                   "f_var", 'feature variety'!BI34))
&amp; CHAR(10)</f>
        <v xml:space="preserve">BeginPlot
	x=60,y=34
	TerrainType=TERRAIN_OCEAN
	PlotType=3
EndPlot
</v>
      </c>
      <c r="BK36" t="str">
        <f ca="1">SUBSTITUTE(SUBSTITUTE(SUBSTITUTE(SUBSTITUTE($A$1,
"x_coord",BK$2),
"y_coord",$A36),
"t_type",'terrain type'!BJ34),
"p_type", 'plot type'!BJ34)
&amp; IF(LEFT(resources!BJ34, 6) = "BONUS_", CHAR(9) &amp; "BonusType=" &amp; resources!BJ34 &amp; CHAR(10), "")
&amp; IF('goody huts'!BJ34, "	ImprovementType=IMPROVEMENT_GOODY_HUT" &amp; CHAR(10), "")
&amp; IF(ISBLANK(OFFSET('rivers (2)'!$A$1, 2 * (67 - $A36), 2 * BK$2 + 1)), "", SUBSTITUTE($C$1, "&lt;direc&gt;", RIGHT(OFFSET('rivers (2)'!$A$1, 2 * (67 - $A36), 2 * BK$2 + 1), 1)))
&amp; IF(ISBLANK(OFFSET('rivers (2)'!$A$1, 2 * (67 - $A36) + 1, 2 * BK$2)), "", SUBSTITUTE($D$1, "&lt;direc&gt;", RIGHT(OFFSET('rivers (2)'!$A$1, 2 * (67 - $A36) + 1, 2 * BK$2), 1)))
&amp; IF(ISBLANK('feature type'!BJ34), "EndPlot", SUBSTITUTE(SUBSTITUTE(output!$B$1,
                   "f_type", 'feature type'!BJ34),
                   "f_var", 'feature variety'!BJ34))
&amp; CHAR(10)</f>
        <v xml:space="preserve">BeginPlot
	x=61,y=34
	TerrainType=TERRAIN_OCEAN
	PlotType=3
EndPlot
</v>
      </c>
      <c r="BL36" t="str">
        <f ca="1">SUBSTITUTE(SUBSTITUTE(SUBSTITUTE(SUBSTITUTE($A$1,
"x_coord",BL$2),
"y_coord",$A36),
"t_type",'terrain type'!BK34),
"p_type", 'plot type'!BK34)
&amp; IF(LEFT(resources!BK34, 6) = "BONUS_", CHAR(9) &amp; "BonusType=" &amp; resources!BK34 &amp; CHAR(10), "")
&amp; IF('goody huts'!BK34, "	ImprovementType=IMPROVEMENT_GOODY_HUT" &amp; CHAR(10), "")
&amp; IF(ISBLANK(OFFSET('rivers (2)'!$A$1, 2 * (67 - $A36), 2 * BL$2 + 1)), "", SUBSTITUTE($C$1, "&lt;direc&gt;", RIGHT(OFFSET('rivers (2)'!$A$1, 2 * (67 - $A36), 2 * BL$2 + 1), 1)))
&amp; IF(ISBLANK(OFFSET('rivers (2)'!$A$1, 2 * (67 - $A36) + 1, 2 * BL$2)), "", SUBSTITUTE($D$1, "&lt;direc&gt;", RIGHT(OFFSET('rivers (2)'!$A$1, 2 * (67 - $A36) + 1, 2 * BL$2), 1)))
&amp; IF(ISBLANK('feature type'!BK34), "EndPlot", SUBSTITUTE(SUBSTITUTE(output!$B$1,
                   "f_type", 'feature type'!BK34),
                   "f_var", 'feature variety'!BK34))
&amp; CHAR(10)</f>
        <v xml:space="preserve">BeginPlot
	x=62,y=34
	TerrainType=TERRAIN_OCEAN
	PlotType=3
EndPlot
</v>
      </c>
      <c r="BM36" t="str">
        <f ca="1">SUBSTITUTE(SUBSTITUTE(SUBSTITUTE(SUBSTITUTE($A$1,
"x_coord",BM$2),
"y_coord",$A36),
"t_type",'terrain type'!BL34),
"p_type", 'plot type'!BL34)
&amp; IF(LEFT(resources!BL34, 6) = "BONUS_", CHAR(9) &amp; "BonusType=" &amp; resources!BL34 &amp; CHAR(10), "")
&amp; IF('goody huts'!BL34, "	ImprovementType=IMPROVEMENT_GOODY_HUT" &amp; CHAR(10), "")
&amp; IF(ISBLANK(OFFSET('rivers (2)'!$A$1, 2 * (67 - $A36), 2 * BM$2 + 1)), "", SUBSTITUTE($C$1, "&lt;direc&gt;", RIGHT(OFFSET('rivers (2)'!$A$1, 2 * (67 - $A36), 2 * BM$2 + 1), 1)))
&amp; IF(ISBLANK(OFFSET('rivers (2)'!$A$1, 2 * (67 - $A36) + 1, 2 * BM$2)), "", SUBSTITUTE($D$1, "&lt;direc&gt;", RIGHT(OFFSET('rivers (2)'!$A$1, 2 * (67 - $A36) + 1, 2 * BM$2), 1)))
&amp; IF(ISBLANK('feature type'!BL34), "EndPlot", SUBSTITUTE(SUBSTITUTE(output!$B$1,
                   "f_type", 'feature type'!BL34),
                   "f_var", 'feature variety'!BL34))
&amp; CHAR(10)</f>
        <v xml:space="preserve">BeginPlot
	x=63,y=34
	TerrainType=TERRAIN_OCEAN
	PlotType=3
EndPlot
</v>
      </c>
      <c r="BN36" t="str">
        <f ca="1">SUBSTITUTE(SUBSTITUTE(SUBSTITUTE(SUBSTITUTE($A$1,
"x_coord",BN$2),
"y_coord",$A36),
"t_type",'terrain type'!BM34),
"p_type", 'plot type'!BM34)
&amp; IF(LEFT(resources!BM34, 6) = "BONUS_", CHAR(9) &amp; "BonusType=" &amp; resources!BM34 &amp; CHAR(10), "")
&amp; IF('goody huts'!BM34, "	ImprovementType=IMPROVEMENT_GOODY_HUT" &amp; CHAR(10), "")
&amp; IF(ISBLANK(OFFSET('rivers (2)'!$A$1, 2 * (67 - $A36), 2 * BN$2 + 1)), "", SUBSTITUTE($C$1, "&lt;direc&gt;", RIGHT(OFFSET('rivers (2)'!$A$1, 2 * (67 - $A36), 2 * BN$2 + 1), 1)))
&amp; IF(ISBLANK(OFFSET('rivers (2)'!$A$1, 2 * (67 - $A36) + 1, 2 * BN$2)), "", SUBSTITUTE($D$1, "&lt;direc&gt;", RIGHT(OFFSET('rivers (2)'!$A$1, 2 * (67 - $A36) + 1, 2 * BN$2), 1)))
&amp; IF(ISBLANK('feature type'!BM34), "EndPlot", SUBSTITUTE(SUBSTITUTE(output!$B$1,
                   "f_type", 'feature type'!BM34),
                   "f_var", 'feature variety'!BM34))
&amp; CHAR(10)</f>
        <v xml:space="preserve">BeginPlot
	x=64,y=34
	TerrainType=TERRAIN_OCEAN
	PlotType=3
EndPlot
</v>
      </c>
      <c r="BO36" t="str">
        <f ca="1">SUBSTITUTE(SUBSTITUTE(SUBSTITUTE(SUBSTITUTE($A$1,
"x_coord",BO$2),
"y_coord",$A36),
"t_type",'terrain type'!BN34),
"p_type", 'plot type'!BN34)
&amp; IF(LEFT(resources!BN34, 6) = "BONUS_", CHAR(9) &amp; "BonusType=" &amp; resources!BN34 &amp; CHAR(10), "")
&amp; IF('goody huts'!BN34, "	ImprovementType=IMPROVEMENT_GOODY_HUT" &amp; CHAR(10), "")
&amp; IF(ISBLANK(OFFSET('rivers (2)'!$A$1, 2 * (67 - $A36), 2 * BO$2 + 1)), "", SUBSTITUTE($C$1, "&lt;direc&gt;", RIGHT(OFFSET('rivers (2)'!$A$1, 2 * (67 - $A36), 2 * BO$2 + 1), 1)))
&amp; IF(ISBLANK(OFFSET('rivers (2)'!$A$1, 2 * (67 - $A36) + 1, 2 * BO$2)), "", SUBSTITUTE($D$1, "&lt;direc&gt;", RIGHT(OFFSET('rivers (2)'!$A$1, 2 * (67 - $A36) + 1, 2 * BO$2), 1)))
&amp; IF(ISBLANK('feature type'!BN34), "EndPlot", SUBSTITUTE(SUBSTITUTE(output!$B$1,
                   "f_type", 'feature type'!BN34),
                   "f_var", 'feature variety'!BN34))
&amp; CHAR(10)</f>
        <v xml:space="preserve">BeginPlot
	x=65,y=34
	TerrainType=TERRAIN_OCEAN
	PlotType=3
EndPlot
</v>
      </c>
      <c r="BP36" t="str">
        <f ca="1">SUBSTITUTE(SUBSTITUTE(SUBSTITUTE(SUBSTITUTE($A$1,
"x_coord",BP$2),
"y_coord",$A36),
"t_type",'terrain type'!BO34),
"p_type", 'plot type'!BO34)
&amp; IF(LEFT(resources!BO34, 6) = "BONUS_", CHAR(9) &amp; "BonusType=" &amp; resources!BO34 &amp; CHAR(10), "")
&amp; IF('goody huts'!BO34, "	ImprovementType=IMPROVEMENT_GOODY_HUT" &amp; CHAR(10), "")
&amp; IF(ISBLANK(OFFSET('rivers (2)'!$A$1, 2 * (67 - $A36), 2 * BP$2 + 1)), "", SUBSTITUTE($C$1, "&lt;direc&gt;", RIGHT(OFFSET('rivers (2)'!$A$1, 2 * (67 - $A36), 2 * BP$2 + 1), 1)))
&amp; IF(ISBLANK(OFFSET('rivers (2)'!$A$1, 2 * (67 - $A36) + 1, 2 * BP$2)), "", SUBSTITUTE($D$1, "&lt;direc&gt;", RIGHT(OFFSET('rivers (2)'!$A$1, 2 * (67 - $A36) + 1, 2 * BP$2), 1)))
&amp; IF(ISBLANK('feature type'!BO34), "EndPlot", SUBSTITUTE(SUBSTITUTE(output!$B$1,
                   "f_type", 'feature type'!BO34),
                   "f_var", 'feature variety'!BO34))
&amp; CHAR(10)</f>
        <v xml:space="preserve">BeginPlot
	x=66,y=34
	TerrainType=TERRAIN_OCEAN
	PlotType=3
EndPlot
</v>
      </c>
      <c r="BQ36" t="str">
        <f ca="1">SUBSTITUTE(SUBSTITUTE(SUBSTITUTE(SUBSTITUTE($A$1,
"x_coord",BQ$2),
"y_coord",$A36),
"t_type",'terrain type'!BP34),
"p_type", 'plot type'!BP34)
&amp; IF(LEFT(resources!BP34, 6) = "BONUS_", CHAR(9) &amp; "BonusType=" &amp; resources!BP34 &amp; CHAR(10), "")
&amp; IF('goody huts'!BP34, "	ImprovementType=IMPROVEMENT_GOODY_HUT" &amp; CHAR(10), "")
&amp; IF(ISBLANK(OFFSET('rivers (2)'!$A$1, 2 * (67 - $A36), 2 * BQ$2 + 1)), "", SUBSTITUTE($C$1, "&lt;direc&gt;", RIGHT(OFFSET('rivers (2)'!$A$1, 2 * (67 - $A36), 2 * BQ$2 + 1), 1)))
&amp; IF(ISBLANK(OFFSET('rivers (2)'!$A$1, 2 * (67 - $A36) + 1, 2 * BQ$2)), "", SUBSTITUTE($D$1, "&lt;direc&gt;", RIGHT(OFFSET('rivers (2)'!$A$1, 2 * (67 - $A36) + 1, 2 * BQ$2), 1)))
&amp; IF(ISBLANK('feature type'!BP34), "EndPlot", SUBSTITUTE(SUBSTITUTE(output!$B$1,
                   "f_type", 'feature type'!BP34),
                   "f_var", 'feature variety'!BP34))
&amp; CHAR(10)</f>
        <v xml:space="preserve">BeginPlot
	x=67,y=34
	TerrainType=TERRAIN_OCEAN
	PlotType=3
EndPlot
</v>
      </c>
      <c r="BR36" t="str">
        <f ca="1">SUBSTITUTE(SUBSTITUTE(SUBSTITUTE(SUBSTITUTE($A$1,
"x_coord",BR$2),
"y_coord",$A36),
"t_type",'terrain type'!BQ34),
"p_type", 'plot type'!BQ34)
&amp; IF(LEFT(resources!BQ34, 6) = "BONUS_", CHAR(9) &amp; "BonusType=" &amp; resources!BQ34 &amp; CHAR(10), "")
&amp; IF('goody huts'!BQ34, "	ImprovementType=IMPROVEMENT_GOODY_HUT" &amp; CHAR(10), "")
&amp; IF(ISBLANK(OFFSET('rivers (2)'!$A$1, 2 * (67 - $A36), 2 * BR$2 + 1)), "", SUBSTITUTE($C$1, "&lt;direc&gt;", RIGHT(OFFSET('rivers (2)'!$A$1, 2 * (67 - $A36), 2 * BR$2 + 1), 1)))
&amp; IF(ISBLANK(OFFSET('rivers (2)'!$A$1, 2 * (67 - $A36) + 1, 2 * BR$2)), "", SUBSTITUTE($D$1, "&lt;direc&gt;", RIGHT(OFFSET('rivers (2)'!$A$1, 2 * (67 - $A36) + 1, 2 * BR$2), 1)))
&amp; IF(ISBLANK('feature type'!BQ34), "EndPlot", SUBSTITUTE(SUBSTITUTE(output!$B$1,
                   "f_type", 'feature type'!BQ34),
                   "f_var", 'feature variety'!BQ34))
&amp; CHAR(10)</f>
        <v xml:space="preserve">BeginPlot
	x=68,y=34
	TerrainType=TERRAIN_OCEAN
	PlotType=3
EndPlot
</v>
      </c>
      <c r="BS36" t="str">
        <f ca="1">SUBSTITUTE(SUBSTITUTE(SUBSTITUTE(SUBSTITUTE($A$1,
"x_coord",BS$2),
"y_coord",$A36),
"t_type",'terrain type'!BR34),
"p_type", 'plot type'!BR34)
&amp; IF(LEFT(resources!BR34, 6) = "BONUS_", CHAR(9) &amp; "BonusType=" &amp; resources!BR34 &amp; CHAR(10), "")
&amp; IF('goody huts'!BR34, "	ImprovementType=IMPROVEMENT_GOODY_HUT" &amp; CHAR(10), "")
&amp; IF(ISBLANK(OFFSET('rivers (2)'!$A$1, 2 * (67 - $A36), 2 * BS$2 + 1)), "", SUBSTITUTE($C$1, "&lt;direc&gt;", RIGHT(OFFSET('rivers (2)'!$A$1, 2 * (67 - $A36), 2 * BS$2 + 1), 1)))
&amp; IF(ISBLANK(OFFSET('rivers (2)'!$A$1, 2 * (67 - $A36) + 1, 2 * BS$2)), "", SUBSTITUTE($D$1, "&lt;direc&gt;", RIGHT(OFFSET('rivers (2)'!$A$1, 2 * (67 - $A36) + 1, 2 * BS$2), 1)))
&amp; IF(ISBLANK('feature type'!BR34), "EndPlot", SUBSTITUTE(SUBSTITUTE(output!$B$1,
                   "f_type", 'feature type'!BR34),
                   "f_var", 'feature variety'!BR34))
&amp; CHAR(10)</f>
        <v xml:space="preserve">BeginPlot
	x=69,y=34
	TerrainType=TERRAIN_OCEAN
	PlotType=3
EndPlot
</v>
      </c>
      <c r="BT36" t="str">
        <f ca="1">SUBSTITUTE(SUBSTITUTE(SUBSTITUTE(SUBSTITUTE($A$1,
"x_coord",BT$2),
"y_coord",$A36),
"t_type",'terrain type'!BS34),
"p_type", 'plot type'!BS34)
&amp; IF(LEFT(resources!BS34, 6) = "BONUS_", CHAR(9) &amp; "BonusType=" &amp; resources!BS34 &amp; CHAR(10), "")
&amp; IF('goody huts'!BS34, "	ImprovementType=IMPROVEMENT_GOODY_HUT" &amp; CHAR(10), "")
&amp; IF(ISBLANK(OFFSET('rivers (2)'!$A$1, 2 * (67 - $A36), 2 * BT$2 + 1)), "", SUBSTITUTE($C$1, "&lt;direc&gt;", RIGHT(OFFSET('rivers (2)'!$A$1, 2 * (67 - $A36), 2 * BT$2 + 1), 1)))
&amp; IF(ISBLANK(OFFSET('rivers (2)'!$A$1, 2 * (67 - $A36) + 1, 2 * BT$2)), "", SUBSTITUTE($D$1, "&lt;direc&gt;", RIGHT(OFFSET('rivers (2)'!$A$1, 2 * (67 - $A36) + 1, 2 * BT$2), 1)))
&amp; IF(ISBLANK('feature type'!BS34), "EndPlot", SUBSTITUTE(SUBSTITUTE(output!$B$1,
                   "f_type", 'feature type'!BS34),
                   "f_var", 'feature variety'!BS34))
&amp; CHAR(10)</f>
        <v xml:space="preserve">BeginPlot
	x=70,y=34
	TerrainType=TERRAIN_OCEAN
	PlotType=3
EndPlot
</v>
      </c>
      <c r="BU36" t="str">
        <f ca="1">SUBSTITUTE(SUBSTITUTE(SUBSTITUTE(SUBSTITUTE($A$1,
"x_coord",BU$2),
"y_coord",$A36),
"t_type",'terrain type'!BT34),
"p_type", 'plot type'!BT34)
&amp; IF(LEFT(resources!BT34, 6) = "BONUS_", CHAR(9) &amp; "BonusType=" &amp; resources!BT34 &amp; CHAR(10), "")
&amp; IF('goody huts'!BT34, "	ImprovementType=IMPROVEMENT_GOODY_HUT" &amp; CHAR(10), "")
&amp; IF(ISBLANK(OFFSET('rivers (2)'!$A$1, 2 * (67 - $A36), 2 * BU$2 + 1)), "", SUBSTITUTE($C$1, "&lt;direc&gt;", RIGHT(OFFSET('rivers (2)'!$A$1, 2 * (67 - $A36), 2 * BU$2 + 1), 1)))
&amp; IF(ISBLANK(OFFSET('rivers (2)'!$A$1, 2 * (67 - $A36) + 1, 2 * BU$2)), "", SUBSTITUTE($D$1, "&lt;direc&gt;", RIGHT(OFFSET('rivers (2)'!$A$1, 2 * (67 - $A36) + 1, 2 * BU$2), 1)))
&amp; IF(ISBLANK('feature type'!BT34), "EndPlot", SUBSTITUTE(SUBSTITUTE(output!$B$1,
                   "f_type", 'feature type'!BT34),
                   "f_var", 'feature variety'!BT34))
&amp; CHAR(10)</f>
        <v xml:space="preserve">BeginPlot
	x=71,y=34
	TerrainType=TERRAIN_OCEAN
	PlotType=3
EndPlot
</v>
      </c>
      <c r="BV36" t="str">
        <f ca="1">SUBSTITUTE(SUBSTITUTE(SUBSTITUTE(SUBSTITUTE($A$1,
"x_coord",BV$2),
"y_coord",$A36),
"t_type",'terrain type'!BU34),
"p_type", 'plot type'!BU34)
&amp; IF(LEFT(resources!BU34, 6) = "BONUS_", CHAR(9) &amp; "BonusType=" &amp; resources!BU34 &amp; CHAR(10), "")
&amp; IF('goody huts'!BU34, "	ImprovementType=IMPROVEMENT_GOODY_HUT" &amp; CHAR(10), "")
&amp; IF(ISBLANK(OFFSET('rivers (2)'!$A$1, 2 * (67 - $A36), 2 * BV$2 + 1)), "", SUBSTITUTE($C$1, "&lt;direc&gt;", RIGHT(OFFSET('rivers (2)'!$A$1, 2 * (67 - $A36), 2 * BV$2 + 1), 1)))
&amp; IF(ISBLANK(OFFSET('rivers (2)'!$A$1, 2 * (67 - $A36) + 1, 2 * BV$2)), "", SUBSTITUTE($D$1, "&lt;direc&gt;", RIGHT(OFFSET('rivers (2)'!$A$1, 2 * (67 - $A36) + 1, 2 * BV$2), 1)))
&amp; IF(ISBLANK('feature type'!BU34), "EndPlot", SUBSTITUTE(SUBSTITUTE(output!$B$1,
                   "f_type", 'feature type'!BU34),
                   "f_var", 'feature variety'!BU34))
&amp; CHAR(10)</f>
        <v xml:space="preserve">BeginPlot
	x=72,y=34
	TerrainType=TERRAIN_OCEAN
	PlotType=3
EndPlot
</v>
      </c>
      <c r="BW36" t="str">
        <f ca="1">SUBSTITUTE(SUBSTITUTE(SUBSTITUTE(SUBSTITUTE($A$1,
"x_coord",BW$2),
"y_coord",$A36),
"t_type",'terrain type'!BV34),
"p_type", 'plot type'!BV34)
&amp; IF(LEFT(resources!BV34, 6) = "BONUS_", CHAR(9) &amp; "BonusType=" &amp; resources!BV34 &amp; CHAR(10), "")
&amp; IF('goody huts'!BV34, "	ImprovementType=IMPROVEMENT_GOODY_HUT" &amp; CHAR(10), "")
&amp; IF(ISBLANK(OFFSET('rivers (2)'!$A$1, 2 * (67 - $A36), 2 * BW$2 + 1)), "", SUBSTITUTE($C$1, "&lt;direc&gt;", RIGHT(OFFSET('rivers (2)'!$A$1, 2 * (67 - $A36), 2 * BW$2 + 1), 1)))
&amp; IF(ISBLANK(OFFSET('rivers (2)'!$A$1, 2 * (67 - $A36) + 1, 2 * BW$2)), "", SUBSTITUTE($D$1, "&lt;direc&gt;", RIGHT(OFFSET('rivers (2)'!$A$1, 2 * (67 - $A36) + 1, 2 * BW$2), 1)))
&amp; IF(ISBLANK('feature type'!BV34), "EndPlot", SUBSTITUTE(SUBSTITUTE(output!$B$1,
                   "f_type", 'feature type'!BV34),
                   "f_var", 'feature variety'!BV34))
&amp; CHAR(10)</f>
        <v xml:space="preserve">BeginPlot
	x=73,y=34
	TerrainType=TERRAIN_PLAINS
	PlotType=1
	FeatureType=FEATURE_FOREST, FeatureVariety=0
EndPlot
</v>
      </c>
      <c r="BX36" t="str">
        <f ca="1">SUBSTITUTE(SUBSTITUTE(SUBSTITUTE(SUBSTITUTE($A$1,
"x_coord",BX$2),
"y_coord",$A36),
"t_type",'terrain type'!BW34),
"p_type", 'plot type'!BW34)
&amp; IF(LEFT(resources!BW34, 6) = "BONUS_", CHAR(9) &amp; "BonusType=" &amp; resources!BW34 &amp; CHAR(10), "")
&amp; IF('goody huts'!BW34, "	ImprovementType=IMPROVEMENT_GOODY_HUT" &amp; CHAR(10), "")
&amp; IF(ISBLANK(OFFSET('rivers (2)'!$A$1, 2 * (67 - $A36), 2 * BX$2 + 1)), "", SUBSTITUTE($C$1, "&lt;direc&gt;", RIGHT(OFFSET('rivers (2)'!$A$1, 2 * (67 - $A36), 2 * BX$2 + 1), 1)))
&amp; IF(ISBLANK(OFFSET('rivers (2)'!$A$1, 2 * (67 - $A36) + 1, 2 * BX$2)), "", SUBSTITUTE($D$1, "&lt;direc&gt;", RIGHT(OFFSET('rivers (2)'!$A$1, 2 * (67 - $A36) + 1, 2 * BX$2), 1)))
&amp; IF(ISBLANK('feature type'!BW34), "EndPlot", SUBSTITUTE(SUBSTITUTE(output!$B$1,
                   "f_type", 'feature type'!BW34),
                   "f_var", 'feature variety'!BW34))
&amp; CHAR(10)</f>
        <v xml:space="preserve">BeginPlot
	x=74,y=34
	TerrainType=TERRAIN_PLAINS
	PlotType=1
	FeatureType=FEATURE_FOREST, FeatureVariety=0
EndPlot
</v>
      </c>
      <c r="BY36" t="str">
        <f ca="1">SUBSTITUTE(SUBSTITUTE(SUBSTITUTE(SUBSTITUTE($A$1,
"x_coord",BY$2),
"y_coord",$A36),
"t_type",'terrain type'!BX34),
"p_type", 'plot type'!BX34)
&amp; IF(LEFT(resources!BX34, 6) = "BONUS_", CHAR(9) &amp; "BonusType=" &amp; resources!BX34 &amp; CHAR(10), "")
&amp; IF('goody huts'!BX34, "	ImprovementType=IMPROVEMENT_GOODY_HUT" &amp; CHAR(10), "")
&amp; IF(ISBLANK(OFFSET('rivers (2)'!$A$1, 2 * (67 - $A36), 2 * BY$2 + 1)), "", SUBSTITUTE($C$1, "&lt;direc&gt;", RIGHT(OFFSET('rivers (2)'!$A$1, 2 * (67 - $A36), 2 * BY$2 + 1), 1)))
&amp; IF(ISBLANK(OFFSET('rivers (2)'!$A$1, 2 * (67 - $A36) + 1, 2 * BY$2)), "", SUBSTITUTE($D$1, "&lt;direc&gt;", RIGHT(OFFSET('rivers (2)'!$A$1, 2 * (67 - $A36) + 1, 2 * BY$2), 1)))
&amp; IF(ISBLANK('feature type'!BX34), "EndPlot", SUBSTITUTE(SUBSTITUTE(output!$B$1,
                   "f_type", 'feature type'!BX34),
                   "f_var", 'feature variety'!BX34))
&amp; CHAR(10)</f>
        <v xml:space="preserve">BeginPlot
	x=75,y=34
	TerrainType=TERRAIN_PLAINS
	PlotType=1
	FeatureType=FEATURE_FOREST, FeatureVariety=0
EndPlot
</v>
      </c>
      <c r="BZ36" t="str">
        <f ca="1">SUBSTITUTE(SUBSTITUTE(SUBSTITUTE(SUBSTITUTE($A$1,
"x_coord",BZ$2),
"y_coord",$A36),
"t_type",'terrain type'!BY34),
"p_type", 'plot type'!BY34)
&amp; IF(LEFT(resources!BY34, 6) = "BONUS_", CHAR(9) &amp; "BonusType=" &amp; resources!BY34 &amp; CHAR(10), "")
&amp; IF('goody huts'!BY34, "	ImprovementType=IMPROVEMENT_GOODY_HUT" &amp; CHAR(10), "")
&amp; IF(ISBLANK(OFFSET('rivers (2)'!$A$1, 2 * (67 - $A36), 2 * BZ$2 + 1)), "", SUBSTITUTE($C$1, "&lt;direc&gt;", RIGHT(OFFSET('rivers (2)'!$A$1, 2 * (67 - $A36), 2 * BZ$2 + 1), 1)))
&amp; IF(ISBLANK(OFFSET('rivers (2)'!$A$1, 2 * (67 - $A36) + 1, 2 * BZ$2)), "", SUBSTITUTE($D$1, "&lt;direc&gt;", RIGHT(OFFSET('rivers (2)'!$A$1, 2 * (67 - $A36) + 1, 2 * BZ$2), 1)))
&amp; IF(ISBLANK('feature type'!BY34), "EndPlot", SUBSTITUTE(SUBSTITUTE(output!$B$1,
                   "f_type", 'feature type'!BY34),
                   "f_var", 'feature variety'!BY34))
&amp; CHAR(10)</f>
        <v xml:space="preserve">BeginPlot
	x=76,y=34
	TerrainType=TERRAIN_PLAINS
	PlotType=1
	FeatureType=FEATURE_FOREST, FeatureVariety=0
EndPlot
</v>
      </c>
      <c r="CA36" t="str">
        <f ca="1">SUBSTITUTE(SUBSTITUTE(SUBSTITUTE(SUBSTITUTE($A$1,
"x_coord",CA$2),
"y_coord",$A36),
"t_type",'terrain type'!BZ34),
"p_type", 'plot type'!BZ34)
&amp; IF(LEFT(resources!BZ34, 6) = "BONUS_", CHAR(9) &amp; "BonusType=" &amp; resources!BZ34 &amp; CHAR(10), "")
&amp; IF('goody huts'!BZ34, "	ImprovementType=IMPROVEMENT_GOODY_HUT" &amp; CHAR(10), "")
&amp; IF(ISBLANK(OFFSET('rivers (2)'!$A$1, 2 * (67 - $A36), 2 * CA$2 + 1)), "", SUBSTITUTE($C$1, "&lt;direc&gt;", RIGHT(OFFSET('rivers (2)'!$A$1, 2 * (67 - $A36), 2 * CA$2 + 1), 1)))
&amp; IF(ISBLANK(OFFSET('rivers (2)'!$A$1, 2 * (67 - $A36) + 1, 2 * CA$2)), "", SUBSTITUTE($D$1, "&lt;direc&gt;", RIGHT(OFFSET('rivers (2)'!$A$1, 2 * (67 - $A36) + 1, 2 * CA$2), 1)))
&amp; IF(ISBLANK('feature type'!BZ34), "EndPlot", SUBSTITUTE(SUBSTITUTE(output!$B$1,
                   "f_type", 'feature type'!BZ34),
                   "f_var", 'feature variety'!BZ34))
&amp; CHAR(10)</f>
        <v xml:space="preserve">BeginPlot
	x=77,y=34
	TerrainType=TERRAIN_OCEAN
	PlotType=3
EndPlot
</v>
      </c>
      <c r="CB36" t="str">
        <f ca="1">SUBSTITUTE(SUBSTITUTE(SUBSTITUTE(SUBSTITUTE($A$1,
"x_coord",CB$2),
"y_coord",$A36),
"t_type",'terrain type'!CA34),
"p_type", 'plot type'!CA34)
&amp; IF(LEFT(resources!CA34, 6) = "BONUS_", CHAR(9) &amp; "BonusType=" &amp; resources!CA34 &amp; CHAR(10), "")
&amp; IF('goody huts'!CA34, "	ImprovementType=IMPROVEMENT_GOODY_HUT" &amp; CHAR(10), "")
&amp; IF(ISBLANK(OFFSET('rivers (2)'!$A$1, 2 * (67 - $A36), 2 * CB$2 + 1)), "", SUBSTITUTE($C$1, "&lt;direc&gt;", RIGHT(OFFSET('rivers (2)'!$A$1, 2 * (67 - $A36), 2 * CB$2 + 1), 1)))
&amp; IF(ISBLANK(OFFSET('rivers (2)'!$A$1, 2 * (67 - $A36) + 1, 2 * CB$2)), "", SUBSTITUTE($D$1, "&lt;direc&gt;", RIGHT(OFFSET('rivers (2)'!$A$1, 2 * (67 - $A36) + 1, 2 * CB$2), 1)))
&amp; IF(ISBLANK('feature type'!CA34), "EndPlot", SUBSTITUTE(SUBSTITUTE(output!$B$1,
                   "f_type", 'feature type'!CA34),
                   "f_var", 'feature variety'!CA34))
&amp; CHAR(10)</f>
        <v xml:space="preserve">BeginPlot
	x=78,y=34
	TerrainType=TERRAIN_OCEAN
	PlotType=3
EndPlot
</v>
      </c>
      <c r="CC36" t="str">
        <f ca="1">SUBSTITUTE(SUBSTITUTE(SUBSTITUTE(SUBSTITUTE($A$1,
"x_coord",CC$2),
"y_coord",$A36),
"t_type",'terrain type'!CB34),
"p_type", 'plot type'!CB34)
&amp; IF(LEFT(resources!CB34, 6) = "BONUS_", CHAR(9) &amp; "BonusType=" &amp; resources!CB34 &amp; CHAR(10), "")
&amp; IF('goody huts'!CB34, "	ImprovementType=IMPROVEMENT_GOODY_HUT" &amp; CHAR(10), "")
&amp; IF(ISBLANK(OFFSET('rivers (2)'!$A$1, 2 * (67 - $A36), 2 * CC$2 + 1)), "", SUBSTITUTE($C$1, "&lt;direc&gt;", RIGHT(OFFSET('rivers (2)'!$A$1, 2 * (67 - $A36), 2 * CC$2 + 1), 1)))
&amp; IF(ISBLANK(OFFSET('rivers (2)'!$A$1, 2 * (67 - $A36) + 1, 2 * CC$2)), "", SUBSTITUTE($D$1, "&lt;direc&gt;", RIGHT(OFFSET('rivers (2)'!$A$1, 2 * (67 - $A36) + 1, 2 * CC$2), 1)))
&amp; IF(ISBLANK('feature type'!CB34), "EndPlot", SUBSTITUTE(SUBSTITUTE(output!$B$1,
                   "f_type", 'feature type'!CB34),
                   "f_var", 'feature variety'!CB34))
&amp; CHAR(10)</f>
        <v xml:space="preserve">BeginPlot
	x=79,y=34
	TerrainType=TERRAIN_OCEAN
	PlotType=3
EndPlot
</v>
      </c>
      <c r="CD36" t="str">
        <f ca="1">SUBSTITUTE(SUBSTITUTE(SUBSTITUTE(SUBSTITUTE($A$1,
"x_coord",CD$2),
"y_coord",$A36),
"t_type",'terrain type'!CC34),
"p_type", 'plot type'!CC34)
&amp; IF(LEFT(resources!CC34, 6) = "BONUS_", CHAR(9) &amp; "BonusType=" &amp; resources!CC34 &amp; CHAR(10), "")
&amp; IF('goody huts'!CC34, "	ImprovementType=IMPROVEMENT_GOODY_HUT" &amp; CHAR(10), "")
&amp; IF(ISBLANK(OFFSET('rivers (2)'!$A$1, 2 * (67 - $A36), 2 * CD$2 + 1)), "", SUBSTITUTE($C$1, "&lt;direc&gt;", RIGHT(OFFSET('rivers (2)'!$A$1, 2 * (67 - $A36), 2 * CD$2 + 1), 1)))
&amp; IF(ISBLANK(OFFSET('rivers (2)'!$A$1, 2 * (67 - $A36) + 1, 2 * CD$2)), "", SUBSTITUTE($D$1, "&lt;direc&gt;", RIGHT(OFFSET('rivers (2)'!$A$1, 2 * (67 - $A36) + 1, 2 * CD$2), 1)))
&amp; IF(ISBLANK('feature type'!CC34), "EndPlot", SUBSTITUTE(SUBSTITUTE(output!$B$1,
                   "f_type", 'feature type'!CC34),
                   "f_var", 'feature variety'!CC34))
&amp; CHAR(10)</f>
        <v xml:space="preserve">BeginPlot
	x=80,y=34
	TerrainType=TERRAIN_OCEAN
	PlotType=3
EndPlot
</v>
      </c>
      <c r="CE36" t="str">
        <f ca="1">SUBSTITUTE(SUBSTITUTE(SUBSTITUTE(SUBSTITUTE($A$1,
"x_coord",CE$2),
"y_coord",$A36),
"t_type",'terrain type'!CD34),
"p_type", 'plot type'!CD34)
&amp; IF(LEFT(resources!CD34, 6) = "BONUS_", CHAR(9) &amp; "BonusType=" &amp; resources!CD34 &amp; CHAR(10), "")
&amp; IF('goody huts'!CD34, "	ImprovementType=IMPROVEMENT_GOODY_HUT" &amp; CHAR(10), "")
&amp; IF(ISBLANK(OFFSET('rivers (2)'!$A$1, 2 * (67 - $A36), 2 * CE$2 + 1)), "", SUBSTITUTE($C$1, "&lt;direc&gt;", RIGHT(OFFSET('rivers (2)'!$A$1, 2 * (67 - $A36), 2 * CE$2 + 1), 1)))
&amp; IF(ISBLANK(OFFSET('rivers (2)'!$A$1, 2 * (67 - $A36) + 1, 2 * CE$2)), "", SUBSTITUTE($D$1, "&lt;direc&gt;", RIGHT(OFFSET('rivers (2)'!$A$1, 2 * (67 - $A36) + 1, 2 * CE$2), 1)))
&amp; IF(ISBLANK('feature type'!CD34), "EndPlot", SUBSTITUTE(SUBSTITUTE(output!$B$1,
                   "f_type", 'feature type'!CD34),
                   "f_var", 'feature variety'!CD34))
&amp; CHAR(10)</f>
        <v xml:space="preserve">BeginPlot
	x=81,y=34
	TerrainType=TERRAIN_OCEAN
	PlotType=3
EndPlot
</v>
      </c>
      <c r="CF36" t="str">
        <f ca="1">SUBSTITUTE(SUBSTITUTE(SUBSTITUTE(SUBSTITUTE($A$1,
"x_coord",CF$2),
"y_coord",$A36),
"t_type",'terrain type'!CE34),
"p_type", 'plot type'!CE34)
&amp; IF(LEFT(resources!CE34, 6) = "BONUS_", CHAR(9) &amp; "BonusType=" &amp; resources!CE34 &amp; CHAR(10), "")
&amp; IF('goody huts'!CE34, "	ImprovementType=IMPROVEMENT_GOODY_HUT" &amp; CHAR(10), "")
&amp; IF(ISBLANK(OFFSET('rivers (2)'!$A$1, 2 * (67 - $A36), 2 * CF$2 + 1)), "", SUBSTITUTE($C$1, "&lt;direc&gt;", RIGHT(OFFSET('rivers (2)'!$A$1, 2 * (67 - $A36), 2 * CF$2 + 1), 1)))
&amp; IF(ISBLANK(OFFSET('rivers (2)'!$A$1, 2 * (67 - $A36) + 1, 2 * CF$2)), "", SUBSTITUTE($D$1, "&lt;direc&gt;", RIGHT(OFFSET('rivers (2)'!$A$1, 2 * (67 - $A36) + 1, 2 * CF$2), 1)))
&amp; IF(ISBLANK('feature type'!CE34), "EndPlot", SUBSTITUTE(SUBSTITUTE(output!$B$1,
                   "f_type", 'feature type'!CE34),
                   "f_var", 'feature variety'!CE34))
&amp; CHAR(10)</f>
        <v xml:space="preserve">BeginPlot
	x=82,y=34
	TerrainType=TERRAIN_OCEAN
	PlotType=3
EndPlot
</v>
      </c>
      <c r="CG36" t="str">
        <f ca="1">SUBSTITUTE(SUBSTITUTE(SUBSTITUTE(SUBSTITUTE($A$1,
"x_coord",CG$2),
"y_coord",$A36),
"t_type",'terrain type'!CF34),
"p_type", 'plot type'!CF34)
&amp; IF(LEFT(resources!CF34, 6) = "BONUS_", CHAR(9) &amp; "BonusType=" &amp; resources!CF34 &amp; CHAR(10), "")
&amp; IF('goody huts'!CF34, "	ImprovementType=IMPROVEMENT_GOODY_HUT" &amp; CHAR(10), "")
&amp; IF(ISBLANK(OFFSET('rivers (2)'!$A$1, 2 * (67 - $A36), 2 * CG$2 + 1)), "", SUBSTITUTE($C$1, "&lt;direc&gt;", RIGHT(OFFSET('rivers (2)'!$A$1, 2 * (67 - $A36), 2 * CG$2 + 1), 1)))
&amp; IF(ISBLANK(OFFSET('rivers (2)'!$A$1, 2 * (67 - $A36) + 1, 2 * CG$2)), "", SUBSTITUTE($D$1, "&lt;direc&gt;", RIGHT(OFFSET('rivers (2)'!$A$1, 2 * (67 - $A36) + 1, 2 * CG$2), 1)))
&amp; IF(ISBLANK('feature type'!CF34), "EndPlot", SUBSTITUTE(SUBSTITUTE(output!$B$1,
                   "f_type", 'feature type'!CF34),
                   "f_var", 'feature variety'!CF34))
&amp; CHAR(10)</f>
        <v xml:space="preserve">BeginPlot
	x=83,y=34
	TerrainType=TERRAIN_OCEAN
	PlotType=3
EndPlot
</v>
      </c>
      <c r="CH36" t="str">
        <f ca="1">SUBSTITUTE(SUBSTITUTE(SUBSTITUTE(SUBSTITUTE($A$1,
"x_coord",CH$2),
"y_coord",$A36),
"t_type",'terrain type'!CG34),
"p_type", 'plot type'!CG34)
&amp; IF(LEFT(resources!CG34, 6) = "BONUS_", CHAR(9) &amp; "BonusType=" &amp; resources!CG34 &amp; CHAR(10), "")
&amp; IF('goody huts'!CG34, "	ImprovementType=IMPROVEMENT_GOODY_HUT" &amp; CHAR(10), "")
&amp; IF(ISBLANK(OFFSET('rivers (2)'!$A$1, 2 * (67 - $A36), 2 * CH$2 + 1)), "", SUBSTITUTE($C$1, "&lt;direc&gt;", RIGHT(OFFSET('rivers (2)'!$A$1, 2 * (67 - $A36), 2 * CH$2 + 1), 1)))
&amp; IF(ISBLANK(OFFSET('rivers (2)'!$A$1, 2 * (67 - $A36) + 1, 2 * CH$2)), "", SUBSTITUTE($D$1, "&lt;direc&gt;", RIGHT(OFFSET('rivers (2)'!$A$1, 2 * (67 - $A36) + 1, 2 * CH$2), 1)))
&amp; IF(ISBLANK('feature type'!CG34), "EndPlot", SUBSTITUTE(SUBSTITUTE(output!$B$1,
                   "f_type", 'feature type'!CG34),
                   "f_var", 'feature variety'!CG34))
&amp; CHAR(10)</f>
        <v xml:space="preserve">BeginPlot
	x=84,y=34
	TerrainType=TERRAIN_OCEAN
	PlotType=3
EndPlot
</v>
      </c>
      <c r="CI36" t="str">
        <f ca="1">SUBSTITUTE(SUBSTITUTE(SUBSTITUTE(SUBSTITUTE($A$1,
"x_coord",CI$2),
"y_coord",$A36),
"t_type",'terrain type'!CH34),
"p_type", 'plot type'!CH34)
&amp; IF(LEFT(resources!CH34, 6) = "BONUS_", CHAR(9) &amp; "BonusType=" &amp; resources!CH34 &amp; CHAR(10), "")
&amp; IF('goody huts'!CH34, "	ImprovementType=IMPROVEMENT_GOODY_HUT" &amp; CHAR(10), "")
&amp; IF(ISBLANK(OFFSET('rivers (2)'!$A$1, 2 * (67 - $A36), 2 * CI$2 + 1)), "", SUBSTITUTE($C$1, "&lt;direc&gt;", RIGHT(OFFSET('rivers (2)'!$A$1, 2 * (67 - $A36), 2 * CI$2 + 1), 1)))
&amp; IF(ISBLANK(OFFSET('rivers (2)'!$A$1, 2 * (67 - $A36) + 1, 2 * CI$2)), "", SUBSTITUTE($D$1, "&lt;direc&gt;", RIGHT(OFFSET('rivers (2)'!$A$1, 2 * (67 - $A36) + 1, 2 * CI$2), 1)))
&amp; IF(ISBLANK('feature type'!CH34), "EndPlot", SUBSTITUTE(SUBSTITUTE(output!$B$1,
                   "f_type", 'feature type'!CH34),
                   "f_var", 'feature variety'!CH34))
&amp; CHAR(10)</f>
        <v xml:space="preserve">BeginPlot
	x=85,y=34
	TerrainType=TERRAIN_OCEAN
	PlotType=3
EndPlot
</v>
      </c>
      <c r="CJ36" t="str">
        <f ca="1">SUBSTITUTE(SUBSTITUTE(SUBSTITUTE(SUBSTITUTE($A$1,
"x_coord",CJ$2),
"y_coord",$A36),
"t_type",'terrain type'!CI34),
"p_type", 'plot type'!CI34)
&amp; IF(LEFT(resources!CI34, 6) = "BONUS_", CHAR(9) &amp; "BonusType=" &amp; resources!CI34 &amp; CHAR(10), "")
&amp; IF('goody huts'!CI34, "	ImprovementType=IMPROVEMENT_GOODY_HUT" &amp; CHAR(10), "")
&amp; IF(ISBLANK(OFFSET('rivers (2)'!$A$1, 2 * (67 - $A36), 2 * CJ$2 + 1)), "", SUBSTITUTE($C$1, "&lt;direc&gt;", RIGHT(OFFSET('rivers (2)'!$A$1, 2 * (67 - $A36), 2 * CJ$2 + 1), 1)))
&amp; IF(ISBLANK(OFFSET('rivers (2)'!$A$1, 2 * (67 - $A36) + 1, 2 * CJ$2)), "", SUBSTITUTE($D$1, "&lt;direc&gt;", RIGHT(OFFSET('rivers (2)'!$A$1, 2 * (67 - $A36) + 1, 2 * CJ$2), 1)))
&amp; IF(ISBLANK('feature type'!CI34), "EndPlot", SUBSTITUTE(SUBSTITUTE(output!$B$1,
                   "f_type", 'feature type'!CI34),
                   "f_var", 'feature variety'!CI34))
&amp; CHAR(10)</f>
        <v xml:space="preserve">BeginPlot
	x=86,y=34
	TerrainType=TERRAIN_OCEAN
	PlotType=3
EndPlot
</v>
      </c>
      <c r="CK36" t="str">
        <f ca="1">SUBSTITUTE(SUBSTITUTE(SUBSTITUTE(SUBSTITUTE($A$1,
"x_coord",CK$2),
"y_coord",$A36),
"t_type",'terrain type'!CJ34),
"p_type", 'plot type'!CJ34)
&amp; IF(LEFT(resources!CJ34, 6) = "BONUS_", CHAR(9) &amp; "BonusType=" &amp; resources!CJ34 &amp; CHAR(10), "")
&amp; IF('goody huts'!CJ34, "	ImprovementType=IMPROVEMENT_GOODY_HUT" &amp; CHAR(10), "")
&amp; IF(ISBLANK(OFFSET('rivers (2)'!$A$1, 2 * (67 - $A36), 2 * CK$2 + 1)), "", SUBSTITUTE($C$1, "&lt;direc&gt;", RIGHT(OFFSET('rivers (2)'!$A$1, 2 * (67 - $A36), 2 * CK$2 + 1), 1)))
&amp; IF(ISBLANK(OFFSET('rivers (2)'!$A$1, 2 * (67 - $A36) + 1, 2 * CK$2)), "", SUBSTITUTE($D$1, "&lt;direc&gt;", RIGHT(OFFSET('rivers (2)'!$A$1, 2 * (67 - $A36) + 1, 2 * CK$2), 1)))
&amp; IF(ISBLANK('feature type'!CJ34), "EndPlot", SUBSTITUTE(SUBSTITUTE(output!$B$1,
                   "f_type", 'feature type'!CJ34),
                   "f_var", 'feature variety'!CJ34))
&amp; CHAR(10)</f>
        <v xml:space="preserve">BeginPlot
	x=87,y=34
	TerrainType=TERRAIN_OCEAN
	PlotType=3
EndPlot
</v>
      </c>
      <c r="CL36" t="str">
        <f ca="1">SUBSTITUTE(SUBSTITUTE(SUBSTITUTE(SUBSTITUTE($A$1,
"x_coord",CL$2),
"y_coord",$A36),
"t_type",'terrain type'!CK34),
"p_type", 'plot type'!CK34)
&amp; IF(LEFT(resources!CK34, 6) = "BONUS_", CHAR(9) &amp; "BonusType=" &amp; resources!CK34 &amp; CHAR(10), "")
&amp; IF('goody huts'!CK34, "	ImprovementType=IMPROVEMENT_GOODY_HUT" &amp; CHAR(10), "")
&amp; IF(ISBLANK(OFFSET('rivers (2)'!$A$1, 2 * (67 - $A36), 2 * CL$2 + 1)), "", SUBSTITUTE($C$1, "&lt;direc&gt;", RIGHT(OFFSET('rivers (2)'!$A$1, 2 * (67 - $A36), 2 * CL$2 + 1), 1)))
&amp; IF(ISBLANK(OFFSET('rivers (2)'!$A$1, 2 * (67 - $A36) + 1, 2 * CL$2)), "", SUBSTITUTE($D$1, "&lt;direc&gt;", RIGHT(OFFSET('rivers (2)'!$A$1, 2 * (67 - $A36) + 1, 2 * CL$2), 1)))
&amp; IF(ISBLANK('feature type'!CK34), "EndPlot", SUBSTITUTE(SUBSTITUTE(output!$B$1,
                   "f_type", 'feature type'!CK34),
                   "f_var", 'feature variety'!CK34))
&amp; CHAR(10)</f>
        <v xml:space="preserve">BeginPlot
	x=88,y=34
	TerrainType=TERRAIN_OCEAN
	PlotType=3
EndPlot
</v>
      </c>
      <c r="CM36" t="str">
        <f ca="1">SUBSTITUTE(SUBSTITUTE(SUBSTITUTE(SUBSTITUTE($A$1,
"x_coord",CM$2),
"y_coord",$A36),
"t_type",'terrain type'!CL34),
"p_type", 'plot type'!CL34)
&amp; IF(LEFT(resources!CL34, 6) = "BONUS_", CHAR(9) &amp; "BonusType=" &amp; resources!CL34 &amp; CHAR(10), "")
&amp; IF('goody huts'!CL34, "	ImprovementType=IMPROVEMENT_GOODY_HUT" &amp; CHAR(10), "")
&amp; IF(ISBLANK(OFFSET('rivers (2)'!$A$1, 2 * (67 - $A36), 2 * CM$2 + 1)), "", SUBSTITUTE($C$1, "&lt;direc&gt;", RIGHT(OFFSET('rivers (2)'!$A$1, 2 * (67 - $A36), 2 * CM$2 + 1), 1)))
&amp; IF(ISBLANK(OFFSET('rivers (2)'!$A$1, 2 * (67 - $A36) + 1, 2 * CM$2)), "", SUBSTITUTE($D$1, "&lt;direc&gt;", RIGHT(OFFSET('rivers (2)'!$A$1, 2 * (67 - $A36) + 1, 2 * CM$2), 1)))
&amp; IF(ISBLANK('feature type'!CL34), "EndPlot", SUBSTITUTE(SUBSTITUTE(output!$B$1,
                   "f_type", 'feature type'!CL34),
                   "f_var", 'feature variety'!CL34))
&amp; CHAR(10)</f>
        <v xml:space="preserve">BeginPlot
	x=89,y=34
	TerrainType=TERRAIN_OCEAN
	PlotType=3
EndPlot
</v>
      </c>
      <c r="CN36" t="str">
        <f ca="1">SUBSTITUTE(SUBSTITUTE(SUBSTITUTE(SUBSTITUTE($A$1,
"x_coord",CN$2),
"y_coord",$A36),
"t_type",'terrain type'!CM34),
"p_type", 'plot type'!CM34)
&amp; IF(LEFT(resources!CM34, 6) = "BONUS_", CHAR(9) &amp; "BonusType=" &amp; resources!CM34 &amp; CHAR(10), "")
&amp; IF('goody huts'!CM34, "	ImprovementType=IMPROVEMENT_GOODY_HUT" &amp; CHAR(10), "")
&amp; IF(ISBLANK(OFFSET('rivers (2)'!$A$1, 2 * (67 - $A36), 2 * CN$2 + 1)), "", SUBSTITUTE($C$1, "&lt;direc&gt;", RIGHT(OFFSET('rivers (2)'!$A$1, 2 * (67 - $A36), 2 * CN$2 + 1), 1)))
&amp; IF(ISBLANK(OFFSET('rivers (2)'!$A$1, 2 * (67 - $A36) + 1, 2 * CN$2)), "", SUBSTITUTE($D$1, "&lt;direc&gt;", RIGHT(OFFSET('rivers (2)'!$A$1, 2 * (67 - $A36) + 1, 2 * CN$2), 1)))
&amp; IF(ISBLANK('feature type'!CM34), "EndPlot", SUBSTITUTE(SUBSTITUTE(output!$B$1,
                   "f_type", 'feature type'!CM34),
                   "f_var", 'feature variety'!CM34))
&amp; CHAR(10)</f>
        <v xml:space="preserve">BeginPlot
	x=90,y=34
	TerrainType=TERRAIN_OCEAN
	PlotType=3
EndPlot
</v>
      </c>
      <c r="CO36" t="str">
        <f ca="1">SUBSTITUTE(SUBSTITUTE(SUBSTITUTE(SUBSTITUTE($A$1,
"x_coord",CO$2),
"y_coord",$A36),
"t_type",'terrain type'!CN34),
"p_type", 'plot type'!CN34)
&amp; IF(LEFT(resources!CN34, 6) = "BONUS_", CHAR(9) &amp; "BonusType=" &amp; resources!CN34 &amp; CHAR(10), "")
&amp; IF('goody huts'!CN34, "	ImprovementType=IMPROVEMENT_GOODY_HUT" &amp; CHAR(10), "")
&amp; IF(ISBLANK(OFFSET('rivers (2)'!$A$1, 2 * (67 - $A36), 2 * CO$2 + 1)), "", SUBSTITUTE($C$1, "&lt;direc&gt;", RIGHT(OFFSET('rivers (2)'!$A$1, 2 * (67 - $A36), 2 * CO$2 + 1), 1)))
&amp; IF(ISBLANK(OFFSET('rivers (2)'!$A$1, 2 * (67 - $A36) + 1, 2 * CO$2)), "", SUBSTITUTE($D$1, "&lt;direc&gt;", RIGHT(OFFSET('rivers (2)'!$A$1, 2 * (67 - $A36) + 1, 2 * CO$2), 1)))
&amp; IF(ISBLANK('feature type'!CN34), "EndPlot", SUBSTITUTE(SUBSTITUTE(output!$B$1,
                   "f_type", 'feature type'!CN34),
                   "f_var", 'feature variety'!CN34))
&amp; CHAR(10)</f>
        <v xml:space="preserve">BeginPlot
	x=91,y=34
	TerrainType=TERRAIN_OCEAN
	PlotType=3
EndPlot
</v>
      </c>
      <c r="CP36" t="str">
        <f ca="1">SUBSTITUTE(SUBSTITUTE(SUBSTITUTE(SUBSTITUTE($A$1,
"x_coord",CP$2),
"y_coord",$A36),
"t_type",'terrain type'!CO34),
"p_type", 'plot type'!CO34)
&amp; IF(LEFT(resources!CO34, 6) = "BONUS_", CHAR(9) &amp; "BonusType=" &amp; resources!CO34 &amp; CHAR(10), "")
&amp; IF('goody huts'!CO34, "	ImprovementType=IMPROVEMENT_GOODY_HUT" &amp; CHAR(10), "")
&amp; IF(ISBLANK(OFFSET('rivers (2)'!$A$1, 2 * (67 - $A36), 2 * CP$2 + 1)), "", SUBSTITUTE($C$1, "&lt;direc&gt;", RIGHT(OFFSET('rivers (2)'!$A$1, 2 * (67 - $A36), 2 * CP$2 + 1), 1)))
&amp; IF(ISBLANK(OFFSET('rivers (2)'!$A$1, 2 * (67 - $A36) + 1, 2 * CP$2)), "", SUBSTITUTE($D$1, "&lt;direc&gt;", RIGHT(OFFSET('rivers (2)'!$A$1, 2 * (67 - $A36) + 1, 2 * CP$2), 1)))
&amp; IF(ISBLANK('feature type'!CO34), "EndPlot", SUBSTITUTE(SUBSTITUTE(output!$B$1,
                   "f_type", 'feature type'!CO34),
                   "f_var", 'feature variety'!CO34))
&amp; CHAR(10)</f>
        <v xml:space="preserve">BeginPlot
	x=92,y=34
	TerrainType=TERRAIN_OCEAN
	PlotType=3
EndPlot
</v>
      </c>
      <c r="CQ36" t="str">
        <f ca="1">SUBSTITUTE(SUBSTITUTE(SUBSTITUTE(SUBSTITUTE($A$1,
"x_coord",CQ$2),
"y_coord",$A36),
"t_type",'terrain type'!CP34),
"p_type", 'plot type'!CP34)
&amp; IF(LEFT(resources!CP34, 6) = "BONUS_", CHAR(9) &amp; "BonusType=" &amp; resources!CP34 &amp; CHAR(10), "")
&amp; IF('goody huts'!CP34, "	ImprovementType=IMPROVEMENT_GOODY_HUT" &amp; CHAR(10), "")
&amp; IF(ISBLANK(OFFSET('rivers (2)'!$A$1, 2 * (67 - $A36), 2 * CQ$2 + 1)), "", SUBSTITUTE($C$1, "&lt;direc&gt;", RIGHT(OFFSET('rivers (2)'!$A$1, 2 * (67 - $A36), 2 * CQ$2 + 1), 1)))
&amp; IF(ISBLANK(OFFSET('rivers (2)'!$A$1, 2 * (67 - $A36) + 1, 2 * CQ$2)), "", SUBSTITUTE($D$1, "&lt;direc&gt;", RIGHT(OFFSET('rivers (2)'!$A$1, 2 * (67 - $A36) + 1, 2 * CQ$2), 1)))
&amp; IF(ISBLANK('feature type'!CP34), "EndPlot", SUBSTITUTE(SUBSTITUTE(output!$B$1,
                   "f_type", 'feature type'!CP34),
                   "f_var", 'feature variety'!CP34))
&amp; CHAR(10)</f>
        <v xml:space="preserve">BeginPlot
	x=93,y=34
	TerrainType=TERRAIN_OCEAN
	PlotType=3
EndPlot
</v>
      </c>
      <c r="CR36" t="str">
        <f ca="1">SUBSTITUTE(SUBSTITUTE(SUBSTITUTE(SUBSTITUTE($A$1,
"x_coord",CR$2),
"y_coord",$A36),
"t_type",'terrain type'!CQ34),
"p_type", 'plot type'!CQ34)
&amp; IF(LEFT(resources!CQ34, 6) = "BONUS_", CHAR(9) &amp; "BonusType=" &amp; resources!CQ34 &amp; CHAR(10), "")
&amp; IF('goody huts'!CQ34, "	ImprovementType=IMPROVEMENT_GOODY_HUT" &amp; CHAR(10), "")
&amp; IF(ISBLANK(OFFSET('rivers (2)'!$A$1, 2 * (67 - $A36), 2 * CR$2 + 1)), "", SUBSTITUTE($C$1, "&lt;direc&gt;", RIGHT(OFFSET('rivers (2)'!$A$1, 2 * (67 - $A36), 2 * CR$2 + 1), 1)))
&amp; IF(ISBLANK(OFFSET('rivers (2)'!$A$1, 2 * (67 - $A36) + 1, 2 * CR$2)), "", SUBSTITUTE($D$1, "&lt;direc&gt;", RIGHT(OFFSET('rivers (2)'!$A$1, 2 * (67 - $A36) + 1, 2 * CR$2), 1)))
&amp; IF(ISBLANK('feature type'!CQ34), "EndPlot", SUBSTITUTE(SUBSTITUTE(output!$B$1,
                   "f_type", 'feature type'!CQ34),
                   "f_var", 'feature variety'!CQ34))
&amp; CHAR(10)</f>
        <v xml:space="preserve">BeginPlot
	x=94,y=34
	TerrainType=TERRAIN_OCEAN
	PlotType=3
EndPlot
</v>
      </c>
      <c r="CS36" t="str">
        <f ca="1">SUBSTITUTE(SUBSTITUTE(SUBSTITUTE(SUBSTITUTE($A$1,
"x_coord",CS$2),
"y_coord",$A36),
"t_type",'terrain type'!CR34),
"p_type", 'plot type'!CR34)
&amp; IF(LEFT(resources!CR34, 6) = "BONUS_", CHAR(9) &amp; "BonusType=" &amp; resources!CR34 &amp; CHAR(10), "")
&amp; IF('goody huts'!CR34, "	ImprovementType=IMPROVEMENT_GOODY_HUT" &amp; CHAR(10), "")
&amp; IF(ISBLANK(OFFSET('rivers (2)'!$A$1, 2 * (67 - $A36), 2 * CS$2 + 1)), "", SUBSTITUTE($C$1, "&lt;direc&gt;", RIGHT(OFFSET('rivers (2)'!$A$1, 2 * (67 - $A36), 2 * CS$2 + 1), 1)))
&amp; IF(ISBLANK(OFFSET('rivers (2)'!$A$1, 2 * (67 - $A36) + 1, 2 * CS$2)), "", SUBSTITUTE($D$1, "&lt;direc&gt;", RIGHT(OFFSET('rivers (2)'!$A$1, 2 * (67 - $A36) + 1, 2 * CS$2), 1)))
&amp; IF(ISBLANK('feature type'!CR34), "EndPlot", SUBSTITUTE(SUBSTITUTE(output!$B$1,
                   "f_type", 'feature type'!CR34),
                   "f_var", 'feature variety'!CR34))
&amp; CHAR(10)</f>
        <v xml:space="preserve">BeginPlot
	x=95,y=34
	TerrainType=TERRAIN_OCEAN
	PlotType=3
EndPlot
</v>
      </c>
      <c r="CT36" t="str">
        <f ca="1">SUBSTITUTE(SUBSTITUTE(SUBSTITUTE(SUBSTITUTE($A$1,
"x_coord",CT$2),
"y_coord",$A36),
"t_type",'terrain type'!CS34),
"p_type", 'plot type'!CS34)
&amp; IF(LEFT(resources!CS34, 6) = "BONUS_", CHAR(9) &amp; "BonusType=" &amp; resources!CS34 &amp; CHAR(10), "")
&amp; IF('goody huts'!CS34, "	ImprovementType=IMPROVEMENT_GOODY_HUT" &amp; CHAR(10), "")
&amp; IF(ISBLANK(OFFSET('rivers (2)'!$A$1, 2 * (67 - $A36), 2 * CT$2 + 1)), "", SUBSTITUTE($C$1, "&lt;direc&gt;", RIGHT(OFFSET('rivers (2)'!$A$1, 2 * (67 - $A36), 2 * CT$2 + 1), 1)))
&amp; IF(ISBLANK(OFFSET('rivers (2)'!$A$1, 2 * (67 - $A36) + 1, 2 * CT$2)), "", SUBSTITUTE($D$1, "&lt;direc&gt;", RIGHT(OFFSET('rivers (2)'!$A$1, 2 * (67 - $A36) + 1, 2 * CT$2), 1)))
&amp; IF(ISBLANK('feature type'!CS34), "EndPlot", SUBSTITUTE(SUBSTITUTE(output!$B$1,
                   "f_type", 'feature type'!CS34),
                   "f_var", 'feature variety'!CS34))
&amp; CHAR(10)</f>
        <v xml:space="preserve">BeginPlot
	x=96,y=34
	TerrainType=TERRAIN_OCEAN
	PlotType=3
EndPlot
</v>
      </c>
      <c r="CU36" t="str">
        <f ca="1">SUBSTITUTE(SUBSTITUTE(SUBSTITUTE(SUBSTITUTE($A$1,
"x_coord",CU$2),
"y_coord",$A36),
"t_type",'terrain type'!CT34),
"p_type", 'plot type'!CT34)
&amp; IF(LEFT(resources!CT34, 6) = "BONUS_", CHAR(9) &amp; "BonusType=" &amp; resources!CT34 &amp; CHAR(10), "")
&amp; IF('goody huts'!CT34, "	ImprovementType=IMPROVEMENT_GOODY_HUT" &amp; CHAR(10), "")
&amp; IF(ISBLANK(OFFSET('rivers (2)'!$A$1, 2 * (67 - $A36), 2 * CU$2 + 1)), "", SUBSTITUTE($C$1, "&lt;direc&gt;", RIGHT(OFFSET('rivers (2)'!$A$1, 2 * (67 - $A36), 2 * CU$2 + 1), 1)))
&amp; IF(ISBLANK(OFFSET('rivers (2)'!$A$1, 2 * (67 - $A36) + 1, 2 * CU$2)), "", SUBSTITUTE($D$1, "&lt;direc&gt;", RIGHT(OFFSET('rivers (2)'!$A$1, 2 * (67 - $A36) + 1, 2 * CU$2), 1)))
&amp; IF(ISBLANK('feature type'!CT34), "EndPlot", SUBSTITUTE(SUBSTITUTE(output!$B$1,
                   "f_type", 'feature type'!CT34),
                   "f_var", 'feature variety'!CT34))
&amp; CHAR(10)</f>
        <v xml:space="preserve">BeginPlot
	x=97,y=34
	TerrainType=TERRAIN_OCEAN
	PlotType=3
EndPlot
</v>
      </c>
      <c r="CV36" t="str">
        <f ca="1">SUBSTITUTE(SUBSTITUTE(SUBSTITUTE(SUBSTITUTE($A$1,
"x_coord",CV$2),
"y_coord",$A36),
"t_type",'terrain type'!CU34),
"p_type", 'plot type'!CU34)
&amp; IF(LEFT(resources!CU34, 6) = "BONUS_", CHAR(9) &amp; "BonusType=" &amp; resources!CU34 &amp; CHAR(10), "")
&amp; IF('goody huts'!CU34, "	ImprovementType=IMPROVEMENT_GOODY_HUT" &amp; CHAR(10), "")
&amp; IF(ISBLANK(OFFSET('rivers (2)'!$A$1, 2 * (67 - $A36), 2 * CV$2 + 1)), "", SUBSTITUTE($C$1, "&lt;direc&gt;", RIGHT(OFFSET('rivers (2)'!$A$1, 2 * (67 - $A36), 2 * CV$2 + 1), 1)))
&amp; IF(ISBLANK(OFFSET('rivers (2)'!$A$1, 2 * (67 - $A36) + 1, 2 * CV$2)), "", SUBSTITUTE($D$1, "&lt;direc&gt;", RIGHT(OFFSET('rivers (2)'!$A$1, 2 * (67 - $A36) + 1, 2 * CV$2), 1)))
&amp; IF(ISBLANK('feature type'!CU34), "EndPlot", SUBSTITUTE(SUBSTITUTE(output!$B$1,
                   "f_type", 'feature type'!CU34),
                   "f_var", 'feature variety'!CU34))
&amp; CHAR(10)</f>
        <v xml:space="preserve">BeginPlot
	x=98,y=34
	TerrainType=TERRAIN_OCEAN
	PlotType=3
EndPlot
</v>
      </c>
      <c r="CW36" t="str">
        <f ca="1">SUBSTITUTE(SUBSTITUTE(SUBSTITUTE(SUBSTITUTE($A$1,
"x_coord",CW$2),
"y_coord",$A36),
"t_type",'terrain type'!CV34),
"p_type", 'plot type'!CV34)
&amp; IF(LEFT(resources!CV34, 6) = "BONUS_", CHAR(9) &amp; "BonusType=" &amp; resources!CV34 &amp; CHAR(10), "")
&amp; IF('goody huts'!CV34, "	ImprovementType=IMPROVEMENT_GOODY_HUT" &amp; CHAR(10), "")
&amp; IF(ISBLANK(OFFSET('rivers (2)'!$A$1, 2 * (67 - $A36), 2 * CW$2 + 1)), "", SUBSTITUTE($C$1, "&lt;direc&gt;", RIGHT(OFFSET('rivers (2)'!$A$1, 2 * (67 - $A36), 2 * CW$2 + 1), 1)))
&amp; IF(ISBLANK(OFFSET('rivers (2)'!$A$1, 2 * (67 - $A36) + 1, 2 * CW$2)), "", SUBSTITUTE($D$1, "&lt;direc&gt;", RIGHT(OFFSET('rivers (2)'!$A$1, 2 * (67 - $A36) + 1, 2 * CW$2), 1)))
&amp; IF(ISBLANK('feature type'!CV34), "EndPlot", SUBSTITUTE(SUBSTITUTE(output!$B$1,
                   "f_type", 'feature type'!CV34),
                   "f_var", 'feature variety'!CV34))
&amp; CHAR(10)</f>
        <v xml:space="preserve">BeginPlot
	x=99,y=34
	TerrainType=TERRAIN_OCEAN
	PlotType=3
EndPlot
</v>
      </c>
      <c r="CX36" t="str">
        <f ca="1">SUBSTITUTE(SUBSTITUTE(SUBSTITUTE(SUBSTITUTE($A$1,
"x_coord",CX$2),
"y_coord",$A36),
"t_type",'terrain type'!CW34),
"p_type", 'plot type'!CW34)
&amp; IF(LEFT(resources!CW34, 6) = "BONUS_", CHAR(9) &amp; "BonusType=" &amp; resources!CW34 &amp; CHAR(10), "")
&amp; IF('goody huts'!CW34, "	ImprovementType=IMPROVEMENT_GOODY_HUT" &amp; CHAR(10), "")
&amp; IF(ISBLANK(OFFSET('rivers (2)'!$A$1, 2 * (67 - $A36), 2 * CX$2 + 1)), "", SUBSTITUTE($C$1, "&lt;direc&gt;", RIGHT(OFFSET('rivers (2)'!$A$1, 2 * (67 - $A36), 2 * CX$2 + 1), 1)))
&amp; IF(ISBLANK(OFFSET('rivers (2)'!$A$1, 2 * (67 - $A36) + 1, 2 * CX$2)), "", SUBSTITUTE($D$1, "&lt;direc&gt;", RIGHT(OFFSET('rivers (2)'!$A$1, 2 * (67 - $A36) + 1, 2 * CX$2), 1)))
&amp; IF(ISBLANK('feature type'!CW34), "EndPlot", SUBSTITUTE(SUBSTITUTE(output!$B$1,
                   "f_type", 'feature type'!CW34),
                   "f_var", 'feature variety'!CW34))
&amp; CHAR(10)</f>
        <v xml:space="preserve">BeginPlot
	x=100,y=34
	TerrainType=TERRAIN_OCEAN
	PlotType=3
EndPlot
</v>
      </c>
      <c r="CY36" t="str">
        <f ca="1">SUBSTITUTE(SUBSTITUTE(SUBSTITUTE(SUBSTITUTE($A$1,
"x_coord",CY$2),
"y_coord",$A36),
"t_type",'terrain type'!CX34),
"p_type", 'plot type'!CX34)
&amp; IF(LEFT(resources!CX34, 6) = "BONUS_", CHAR(9) &amp; "BonusType=" &amp; resources!CX34 &amp; CHAR(10), "")
&amp; IF('goody huts'!CX34, "	ImprovementType=IMPROVEMENT_GOODY_HUT" &amp; CHAR(10), "")
&amp; IF(ISBLANK(OFFSET('rivers (2)'!$A$1, 2 * (67 - $A36), 2 * CY$2 + 1)), "", SUBSTITUTE($C$1, "&lt;direc&gt;", RIGHT(OFFSET('rivers (2)'!$A$1, 2 * (67 - $A36), 2 * CY$2 + 1), 1)))
&amp; IF(ISBLANK(OFFSET('rivers (2)'!$A$1, 2 * (67 - $A36) + 1, 2 * CY$2)), "", SUBSTITUTE($D$1, "&lt;direc&gt;", RIGHT(OFFSET('rivers (2)'!$A$1, 2 * (67 - $A36) + 1, 2 * CY$2), 1)))
&amp; IF(ISBLANK('feature type'!CX34), "EndPlot", SUBSTITUTE(SUBSTITUTE(output!$B$1,
                   "f_type", 'feature type'!CX34),
                   "f_var", 'feature variety'!CX34))
&amp; CHAR(10)</f>
        <v xml:space="preserve">BeginPlot
	x=101,y=34
	TerrainType=TERRAIN_OCEAN
	PlotType=3
EndPlot
</v>
      </c>
      <c r="CZ36" t="str">
        <f ca="1">SUBSTITUTE(SUBSTITUTE(SUBSTITUTE(SUBSTITUTE($A$1,
"x_coord",CZ$2),
"y_coord",$A36),
"t_type",'terrain type'!CY34),
"p_type", 'plot type'!CY34)
&amp; IF(LEFT(resources!CY34, 6) = "BONUS_", CHAR(9) &amp; "BonusType=" &amp; resources!CY34 &amp; CHAR(10), "")
&amp; IF('goody huts'!CY34, "	ImprovementType=IMPROVEMENT_GOODY_HUT" &amp; CHAR(10), "")
&amp; IF(ISBLANK(OFFSET('rivers (2)'!$A$1, 2 * (67 - $A36), 2 * CZ$2 + 1)), "", SUBSTITUTE($C$1, "&lt;direc&gt;", RIGHT(OFFSET('rivers (2)'!$A$1, 2 * (67 - $A36), 2 * CZ$2 + 1), 1)))
&amp; IF(ISBLANK(OFFSET('rivers (2)'!$A$1, 2 * (67 - $A36) + 1, 2 * CZ$2)), "", SUBSTITUTE($D$1, "&lt;direc&gt;", RIGHT(OFFSET('rivers (2)'!$A$1, 2 * (67 - $A36) + 1, 2 * CZ$2), 1)))
&amp; IF(ISBLANK('feature type'!CY34), "EndPlot", SUBSTITUTE(SUBSTITUTE(output!$B$1,
                   "f_type", 'feature type'!CY34),
                   "f_var", 'feature variety'!CY34))
&amp; CHAR(10)</f>
        <v xml:space="preserve">BeginPlot
	x=102,y=34
	TerrainType=TERRAIN_OCEAN
	PlotType=3
EndPlot
</v>
      </c>
      <c r="DA36" t="str">
        <f ca="1">SUBSTITUTE(SUBSTITUTE(SUBSTITUTE(SUBSTITUTE($A$1,
"x_coord",DA$2),
"y_coord",$A36),
"t_type",'terrain type'!CZ34),
"p_type", 'plot type'!CZ34)
&amp; IF(LEFT(resources!CZ34, 6) = "BONUS_", CHAR(9) &amp; "BonusType=" &amp; resources!CZ34 &amp; CHAR(10), "")
&amp; IF('goody huts'!CZ34, "	ImprovementType=IMPROVEMENT_GOODY_HUT" &amp; CHAR(10), "")
&amp; IF(ISBLANK(OFFSET('rivers (2)'!$A$1, 2 * (67 - $A36), 2 * DA$2 + 1)), "", SUBSTITUTE($C$1, "&lt;direc&gt;", RIGHT(OFFSET('rivers (2)'!$A$1, 2 * (67 - $A36), 2 * DA$2 + 1), 1)))
&amp; IF(ISBLANK(OFFSET('rivers (2)'!$A$1, 2 * (67 - $A36) + 1, 2 * DA$2)), "", SUBSTITUTE($D$1, "&lt;direc&gt;", RIGHT(OFFSET('rivers (2)'!$A$1, 2 * (67 - $A36) + 1, 2 * DA$2), 1)))
&amp; IF(ISBLANK('feature type'!CZ34), "EndPlot", SUBSTITUTE(SUBSTITUTE(output!$B$1,
                   "f_type", 'feature type'!CZ34),
                   "f_var", 'feature variety'!CZ34))
&amp; CHAR(10)</f>
        <v xml:space="preserve">BeginPlot
	x=103,y=34
	TerrainType=TERRAIN_OCEAN
	PlotType=3
EndPlot
</v>
      </c>
      <c r="DB36" t="str">
        <f ca="1">SUBSTITUTE(SUBSTITUTE(SUBSTITUTE(SUBSTITUTE($A$1,
"x_coord",DB$2),
"y_coord",$A36),
"t_type",'terrain type'!DA34),
"p_type", 'plot type'!DA34)
&amp; IF(LEFT(resources!DA34, 6) = "BONUS_", CHAR(9) &amp; "BonusType=" &amp; resources!DA34 &amp; CHAR(10), "")
&amp; IF('goody huts'!DA34, "	ImprovementType=IMPROVEMENT_GOODY_HUT" &amp; CHAR(10), "")
&amp; IF(ISBLANK(OFFSET('rivers (2)'!$A$1, 2 * (67 - $A36), 2 * DB$2 + 1)), "", SUBSTITUTE($C$1, "&lt;direc&gt;", RIGHT(OFFSET('rivers (2)'!$A$1, 2 * (67 - $A36), 2 * DB$2 + 1), 1)))
&amp; IF(ISBLANK(OFFSET('rivers (2)'!$A$1, 2 * (67 - $A36) + 1, 2 * DB$2)), "", SUBSTITUTE($D$1, "&lt;direc&gt;", RIGHT(OFFSET('rivers (2)'!$A$1, 2 * (67 - $A36) + 1, 2 * DB$2), 1)))
&amp; IF(ISBLANK('feature type'!DA34), "EndPlot", SUBSTITUTE(SUBSTITUTE(output!$B$1,
                   "f_type", 'feature type'!DA34),
                   "f_var", 'feature variety'!DA34))
&amp; CHAR(10)</f>
        <v xml:space="preserve">BeginPlot
	x=104,y=34
	TerrainType=TERRAIN_OCEAN
	PlotType=3
EndPlot
</v>
      </c>
      <c r="DC36" t="str">
        <f ca="1">SUBSTITUTE(SUBSTITUTE(SUBSTITUTE(SUBSTITUTE($A$1,
"x_coord",DC$2),
"y_coord",$A36),
"t_type",'terrain type'!DB34),
"p_type", 'plot type'!DB34)
&amp; IF(LEFT(resources!DB34, 6) = "BONUS_", CHAR(9) &amp; "BonusType=" &amp; resources!DB34 &amp; CHAR(10), "")
&amp; IF('goody huts'!DB34, "	ImprovementType=IMPROVEMENT_GOODY_HUT" &amp; CHAR(10), "")
&amp; IF(ISBLANK(OFFSET('rivers (2)'!$A$1, 2 * (67 - $A36), 2 * DC$2 + 1)), "", SUBSTITUTE($C$1, "&lt;direc&gt;", RIGHT(OFFSET('rivers (2)'!$A$1, 2 * (67 - $A36), 2 * DC$2 + 1), 1)))
&amp; IF(ISBLANK(OFFSET('rivers (2)'!$A$1, 2 * (67 - $A36) + 1, 2 * DC$2)), "", SUBSTITUTE($D$1, "&lt;direc&gt;", RIGHT(OFFSET('rivers (2)'!$A$1, 2 * (67 - $A36) + 1, 2 * DC$2), 1)))
&amp; IF(ISBLANK('feature type'!DB34), "EndPlot", SUBSTITUTE(SUBSTITUTE(output!$B$1,
                   "f_type", 'feature type'!DB34),
                   "f_var", 'feature variety'!DB34))
&amp; CHAR(10)</f>
        <v xml:space="preserve">BeginPlot
	x=105,y=34
	TerrainType=TERRAIN_OCEAN
	PlotType=3
EndPlot
</v>
      </c>
      <c r="DD36" t="str">
        <f ca="1">SUBSTITUTE(SUBSTITUTE(SUBSTITUTE(SUBSTITUTE($A$1,
"x_coord",DD$2),
"y_coord",$A36),
"t_type",'terrain type'!DC34),
"p_type", 'plot type'!DC34)
&amp; IF(LEFT(resources!DC34, 6) = "BONUS_", CHAR(9) &amp; "BonusType=" &amp; resources!DC34 &amp; CHAR(10), "")
&amp; IF('goody huts'!DC34, "	ImprovementType=IMPROVEMENT_GOODY_HUT" &amp; CHAR(10), "")
&amp; IF(ISBLANK(OFFSET('rivers (2)'!$A$1, 2 * (67 - $A36), 2 * DD$2 + 1)), "", SUBSTITUTE($C$1, "&lt;direc&gt;", RIGHT(OFFSET('rivers (2)'!$A$1, 2 * (67 - $A36), 2 * DD$2 + 1), 1)))
&amp; IF(ISBLANK(OFFSET('rivers (2)'!$A$1, 2 * (67 - $A36) + 1, 2 * DD$2)), "", SUBSTITUTE($D$1, "&lt;direc&gt;", RIGHT(OFFSET('rivers (2)'!$A$1, 2 * (67 - $A36) + 1, 2 * DD$2), 1)))
&amp; IF(ISBLANK('feature type'!DC34), "EndPlot", SUBSTITUTE(SUBSTITUTE(output!$B$1,
                   "f_type", 'feature type'!DC34),
                   "f_var", 'feature variety'!DC34))
&amp; CHAR(10)</f>
        <v xml:space="preserve">BeginPlot
	x=106,y=34
	TerrainType=TERRAIN_OCEAN
	PlotType=3
EndPlot
</v>
      </c>
      <c r="DE36" t="str">
        <f ca="1">SUBSTITUTE(SUBSTITUTE(SUBSTITUTE(SUBSTITUTE($A$1,
"x_coord",DE$2),
"y_coord",$A36),
"t_type",'terrain type'!DD34),
"p_type", 'plot type'!DD34)
&amp; IF(LEFT(resources!DD34, 6) = "BONUS_", CHAR(9) &amp; "BonusType=" &amp; resources!DD34 &amp; CHAR(10), "")
&amp; IF('goody huts'!DD34, "	ImprovementType=IMPROVEMENT_GOODY_HUT" &amp; CHAR(10), "")
&amp; IF(ISBLANK(OFFSET('rivers (2)'!$A$1, 2 * (67 - $A36), 2 * DE$2 + 1)), "", SUBSTITUTE($C$1, "&lt;direc&gt;", RIGHT(OFFSET('rivers (2)'!$A$1, 2 * (67 - $A36), 2 * DE$2 + 1), 1)))
&amp; IF(ISBLANK(OFFSET('rivers (2)'!$A$1, 2 * (67 - $A36) + 1, 2 * DE$2)), "", SUBSTITUTE($D$1, "&lt;direc&gt;", RIGHT(OFFSET('rivers (2)'!$A$1, 2 * (67 - $A36) + 1, 2 * DE$2), 1)))
&amp; IF(ISBLANK('feature type'!DD34), "EndPlot", SUBSTITUTE(SUBSTITUTE(output!$B$1,
                   "f_type", 'feature type'!DD34),
                   "f_var", 'feature variety'!DD34))
&amp; CHAR(10)</f>
        <v xml:space="preserve">BeginPlot
	x=107,y=34
	TerrainType=TERRAIN_OCEAN
	PlotType=3
EndPlot
</v>
      </c>
      <c r="DF36" t="str">
        <f ca="1">SUBSTITUTE(SUBSTITUTE(SUBSTITUTE(SUBSTITUTE($A$1,
"x_coord",DF$2),
"y_coord",$A36),
"t_type",'terrain type'!DE34),
"p_type", 'plot type'!DE34)
&amp; IF(LEFT(resources!DE34, 6) = "BONUS_", CHAR(9) &amp; "BonusType=" &amp; resources!DE34 &amp; CHAR(10), "")
&amp; IF('goody huts'!DE34, "	ImprovementType=IMPROVEMENT_GOODY_HUT" &amp; CHAR(10), "")
&amp; IF(ISBLANK(OFFSET('rivers (2)'!$A$1, 2 * (67 - $A36), 2 * DF$2 + 1)), "", SUBSTITUTE($C$1, "&lt;direc&gt;", RIGHT(OFFSET('rivers (2)'!$A$1, 2 * (67 - $A36), 2 * DF$2 + 1), 1)))
&amp; IF(ISBLANK(OFFSET('rivers (2)'!$A$1, 2 * (67 - $A36) + 1, 2 * DF$2)), "", SUBSTITUTE($D$1, "&lt;direc&gt;", RIGHT(OFFSET('rivers (2)'!$A$1, 2 * (67 - $A36) + 1, 2 * DF$2), 1)))
&amp; IF(ISBLANK('feature type'!DE34), "EndPlot", SUBSTITUTE(SUBSTITUTE(output!$B$1,
                   "f_type", 'feature type'!DE34),
                   "f_var", 'feature variety'!DE34))
&amp; CHAR(10)</f>
        <v xml:space="preserve">BeginPlot
	x=108,y=34
	TerrainType=TERRAIN_OCEAN
	PlotType=3
EndPlot
</v>
      </c>
      <c r="DG36" t="str">
        <f ca="1">SUBSTITUTE(SUBSTITUTE(SUBSTITUTE(SUBSTITUTE($A$1,
"x_coord",DG$2),
"y_coord",$A36),
"t_type",'terrain type'!DF34),
"p_type", 'plot type'!DF34)
&amp; IF(LEFT(resources!DF34, 6) = "BONUS_", CHAR(9) &amp; "BonusType=" &amp; resources!DF34 &amp; CHAR(10), "")
&amp; IF('goody huts'!DF34, "	ImprovementType=IMPROVEMENT_GOODY_HUT" &amp; CHAR(10), "")
&amp; IF(ISBLANK(OFFSET('rivers (2)'!$A$1, 2 * (67 - $A36), 2 * DG$2 + 1)), "", SUBSTITUTE($C$1, "&lt;direc&gt;", RIGHT(OFFSET('rivers (2)'!$A$1, 2 * (67 - $A36), 2 * DG$2 + 1), 1)))
&amp; IF(ISBLANK(OFFSET('rivers (2)'!$A$1, 2 * (67 - $A36) + 1, 2 * DG$2)), "", SUBSTITUTE($D$1, "&lt;direc&gt;", RIGHT(OFFSET('rivers (2)'!$A$1, 2 * (67 - $A36) + 1, 2 * DG$2), 1)))
&amp; IF(ISBLANK('feature type'!DF34), "EndPlot", SUBSTITUTE(SUBSTITUTE(output!$B$1,
                   "f_type", 'feature type'!DF34),
                   "f_var", 'feature variety'!DF34))
&amp; CHAR(10)</f>
        <v xml:space="preserve">BeginPlot
	x=109,y=34
	TerrainType=TERRAIN_OCEAN
	PlotType=3
EndPlot
</v>
      </c>
      <c r="DH36" t="str">
        <f ca="1">SUBSTITUTE(SUBSTITUTE(SUBSTITUTE(SUBSTITUTE($A$1,
"x_coord",DH$2),
"y_coord",$A36),
"t_type",'terrain type'!DG34),
"p_type", 'plot type'!DG34)
&amp; IF(LEFT(resources!DG34, 6) = "BONUS_", CHAR(9) &amp; "BonusType=" &amp; resources!DG34 &amp; CHAR(10), "")
&amp; IF('goody huts'!DG34, "	ImprovementType=IMPROVEMENT_GOODY_HUT" &amp; CHAR(10), "")
&amp; IF(ISBLANK(OFFSET('rivers (2)'!$A$1, 2 * (67 - $A36), 2 * DH$2 + 1)), "", SUBSTITUTE($C$1, "&lt;direc&gt;", RIGHT(OFFSET('rivers (2)'!$A$1, 2 * (67 - $A36), 2 * DH$2 + 1), 1)))
&amp; IF(ISBLANK(OFFSET('rivers (2)'!$A$1, 2 * (67 - $A36) + 1, 2 * DH$2)), "", SUBSTITUTE($D$1, "&lt;direc&gt;", RIGHT(OFFSET('rivers (2)'!$A$1, 2 * (67 - $A36) + 1, 2 * DH$2), 1)))
&amp; IF(ISBLANK('feature type'!DG34), "EndPlot", SUBSTITUTE(SUBSTITUTE(output!$B$1,
                   "f_type", 'feature type'!DG34),
                   "f_var", 'feature variety'!DG34))
&amp; CHAR(10)</f>
        <v xml:space="preserve">BeginPlot
	x=110,y=34
	TerrainType=TERRAIN_OCEAN
	PlotType=3
EndPlot
</v>
      </c>
      <c r="DI36" t="str">
        <f ca="1">SUBSTITUTE(SUBSTITUTE(SUBSTITUTE(SUBSTITUTE($A$1,
"x_coord",DI$2),
"y_coord",$A36),
"t_type",'terrain type'!DH34),
"p_type", 'plot type'!DH34)
&amp; IF(LEFT(resources!DH34, 6) = "BONUS_", CHAR(9) &amp; "BonusType=" &amp; resources!DH34 &amp; CHAR(10), "")
&amp; IF('goody huts'!DH34, "	ImprovementType=IMPROVEMENT_GOODY_HUT" &amp; CHAR(10), "")
&amp; IF(ISBLANK(OFFSET('rivers (2)'!$A$1, 2 * (67 - $A36), 2 * DI$2 + 1)), "", SUBSTITUTE($C$1, "&lt;direc&gt;", RIGHT(OFFSET('rivers (2)'!$A$1, 2 * (67 - $A36), 2 * DI$2 + 1), 1)))
&amp; IF(ISBLANK(OFFSET('rivers (2)'!$A$1, 2 * (67 - $A36) + 1, 2 * DI$2)), "", SUBSTITUTE($D$1, "&lt;direc&gt;", RIGHT(OFFSET('rivers (2)'!$A$1, 2 * (67 - $A36) + 1, 2 * DI$2), 1)))
&amp; IF(ISBLANK('feature type'!DH34), "EndPlot", SUBSTITUTE(SUBSTITUTE(output!$B$1,
                   "f_type", 'feature type'!DH34),
                   "f_var", 'feature variety'!DH34))
&amp; CHAR(10)</f>
        <v xml:space="preserve">BeginPlot
	x=111,y=34
	TerrainType=TERRAIN_OCEAN
	PlotType=3
EndPlot
</v>
      </c>
      <c r="DJ36" t="str">
        <f ca="1">SUBSTITUTE(SUBSTITUTE(SUBSTITUTE(SUBSTITUTE($A$1,
"x_coord",DJ$2),
"y_coord",$A36),
"t_type",'terrain type'!DI34),
"p_type", 'plot type'!DI34)
&amp; IF(LEFT(resources!DI34, 6) = "BONUS_", CHAR(9) &amp; "BonusType=" &amp; resources!DI34 &amp; CHAR(10), "")
&amp; IF('goody huts'!DI34, "	ImprovementType=IMPROVEMENT_GOODY_HUT" &amp; CHAR(10), "")
&amp; IF(ISBLANK(OFFSET('rivers (2)'!$A$1, 2 * (67 - $A36), 2 * DJ$2 + 1)), "", SUBSTITUTE($C$1, "&lt;direc&gt;", RIGHT(OFFSET('rivers (2)'!$A$1, 2 * (67 - $A36), 2 * DJ$2 + 1), 1)))
&amp; IF(ISBLANK(OFFSET('rivers (2)'!$A$1, 2 * (67 - $A36) + 1, 2 * DJ$2)), "", SUBSTITUTE($D$1, "&lt;direc&gt;", RIGHT(OFFSET('rivers (2)'!$A$1, 2 * (67 - $A36) + 1, 2 * DJ$2), 1)))
&amp; IF(ISBLANK('feature type'!DI34), "EndPlot", SUBSTITUTE(SUBSTITUTE(output!$B$1,
                   "f_type", 'feature type'!DI34),
                   "f_var", 'feature variety'!DI34))
&amp; CHAR(10)</f>
        <v xml:space="preserve">BeginPlot
	x=112,y=34
	TerrainType=TERRAIN_OCEAN
	PlotType=3
EndPlot
</v>
      </c>
      <c r="DK36" t="str">
        <f ca="1">SUBSTITUTE(SUBSTITUTE(SUBSTITUTE(SUBSTITUTE($A$1,
"x_coord",DK$2),
"y_coord",$A36),
"t_type",'terrain type'!DJ34),
"p_type", 'plot type'!DJ34)
&amp; IF(LEFT(resources!DJ34, 6) = "BONUS_", CHAR(9) &amp; "BonusType=" &amp; resources!DJ34 &amp; CHAR(10), "")
&amp; IF('goody huts'!DJ34, "	ImprovementType=IMPROVEMENT_GOODY_HUT" &amp; CHAR(10), "")
&amp; IF(ISBLANK(OFFSET('rivers (2)'!$A$1, 2 * (67 - $A36), 2 * DK$2 + 1)), "", SUBSTITUTE($C$1, "&lt;direc&gt;", RIGHT(OFFSET('rivers (2)'!$A$1, 2 * (67 - $A36), 2 * DK$2 + 1), 1)))
&amp; IF(ISBLANK(OFFSET('rivers (2)'!$A$1, 2 * (67 - $A36) + 1, 2 * DK$2)), "", SUBSTITUTE($D$1, "&lt;direc&gt;", RIGHT(OFFSET('rivers (2)'!$A$1, 2 * (67 - $A36) + 1, 2 * DK$2), 1)))
&amp; IF(ISBLANK('feature type'!DJ34), "EndPlot", SUBSTITUTE(SUBSTITUTE(output!$B$1,
                   "f_type", 'feature type'!DJ34),
                   "f_var", 'feature variety'!DJ34))
&amp; CHAR(10)</f>
        <v xml:space="preserve">BeginPlot
	x=113,y=34
	TerrainType=TERRAIN_OCEAN
	PlotType=3
EndPlot
</v>
      </c>
      <c r="DL36" t="str">
        <f ca="1">SUBSTITUTE(SUBSTITUTE(SUBSTITUTE(SUBSTITUTE($A$1,
"x_coord",DL$2),
"y_coord",$A36),
"t_type",'terrain type'!DK34),
"p_type", 'plot type'!DK34)
&amp; IF(LEFT(resources!DK34, 6) = "BONUS_", CHAR(9) &amp; "BonusType=" &amp; resources!DK34 &amp; CHAR(10), "")
&amp; IF('goody huts'!DK34, "	ImprovementType=IMPROVEMENT_GOODY_HUT" &amp; CHAR(10), "")
&amp; IF(ISBLANK(OFFSET('rivers (2)'!$A$1, 2 * (67 - $A36), 2 * DL$2 + 1)), "", SUBSTITUTE($C$1, "&lt;direc&gt;", RIGHT(OFFSET('rivers (2)'!$A$1, 2 * (67 - $A36), 2 * DL$2 + 1), 1)))
&amp; IF(ISBLANK(OFFSET('rivers (2)'!$A$1, 2 * (67 - $A36) + 1, 2 * DL$2)), "", SUBSTITUTE($D$1, "&lt;direc&gt;", RIGHT(OFFSET('rivers (2)'!$A$1, 2 * (67 - $A36) + 1, 2 * DL$2), 1)))
&amp; IF(ISBLANK('feature type'!DK34), "EndPlot", SUBSTITUTE(SUBSTITUTE(output!$B$1,
                   "f_type", 'feature type'!DK34),
                   "f_var", 'feature variety'!DK34))
&amp; CHAR(10)</f>
        <v xml:space="preserve">BeginPlot
	x=114,y=34
	TerrainType=TERRAIN_OCEAN
	PlotType=3
EndPlot
</v>
      </c>
      <c r="DM36" t="str">
        <f ca="1">SUBSTITUTE(SUBSTITUTE(SUBSTITUTE(SUBSTITUTE($A$1,
"x_coord",DM$2),
"y_coord",$A36),
"t_type",'terrain type'!DL34),
"p_type", 'plot type'!DL34)
&amp; IF(LEFT(resources!DL34, 6) = "BONUS_", CHAR(9) &amp; "BonusType=" &amp; resources!DL34 &amp; CHAR(10), "")
&amp; IF('goody huts'!DL34, "	ImprovementType=IMPROVEMENT_GOODY_HUT" &amp; CHAR(10), "")
&amp; IF(ISBLANK(OFFSET('rivers (2)'!$A$1, 2 * (67 - $A36), 2 * DM$2 + 1)), "", SUBSTITUTE($C$1, "&lt;direc&gt;", RIGHT(OFFSET('rivers (2)'!$A$1, 2 * (67 - $A36), 2 * DM$2 + 1), 1)))
&amp; IF(ISBLANK(OFFSET('rivers (2)'!$A$1, 2 * (67 - $A36) + 1, 2 * DM$2)), "", SUBSTITUTE($D$1, "&lt;direc&gt;", RIGHT(OFFSET('rivers (2)'!$A$1, 2 * (67 - $A36) + 1, 2 * DM$2), 1)))
&amp; IF(ISBLANK('feature type'!DL34), "EndPlot", SUBSTITUTE(SUBSTITUTE(output!$B$1,
                   "f_type", 'feature type'!DL34),
                   "f_var", 'feature variety'!DL34))
&amp; CHAR(10)</f>
        <v xml:space="preserve">BeginPlot
	x=115,y=34
	TerrainType=TERRAIN_OCEAN
	PlotType=3
EndPlot
</v>
      </c>
      <c r="DN36" t="str">
        <f ca="1">SUBSTITUTE(SUBSTITUTE(SUBSTITUTE(SUBSTITUTE($A$1,
"x_coord",DN$2),
"y_coord",$A36),
"t_type",'terrain type'!DM34),
"p_type", 'plot type'!DM34)
&amp; IF(LEFT(resources!DM34, 6) = "BONUS_", CHAR(9) &amp; "BonusType=" &amp; resources!DM34 &amp; CHAR(10), "")
&amp; IF('goody huts'!DM34, "	ImprovementType=IMPROVEMENT_GOODY_HUT" &amp; CHAR(10), "")
&amp; IF(ISBLANK(OFFSET('rivers (2)'!$A$1, 2 * (67 - $A36), 2 * DN$2 + 1)), "", SUBSTITUTE($C$1, "&lt;direc&gt;", RIGHT(OFFSET('rivers (2)'!$A$1, 2 * (67 - $A36), 2 * DN$2 + 1), 1)))
&amp; IF(ISBLANK(OFFSET('rivers (2)'!$A$1, 2 * (67 - $A36) + 1, 2 * DN$2)), "", SUBSTITUTE($D$1, "&lt;direc&gt;", RIGHT(OFFSET('rivers (2)'!$A$1, 2 * (67 - $A36) + 1, 2 * DN$2), 1)))
&amp; IF(ISBLANK('feature type'!DM34), "EndPlot", SUBSTITUTE(SUBSTITUTE(output!$B$1,
                   "f_type", 'feature type'!DM34),
                   "f_var", 'feature variety'!DM34))
&amp; CHAR(10)</f>
        <v xml:space="preserve">BeginPlot
	x=116,y=34
	TerrainType=TERRAIN_OCEAN
	PlotType=3
EndPlot
</v>
      </c>
      <c r="DO36" t="str">
        <f ca="1">SUBSTITUTE(SUBSTITUTE(SUBSTITUTE(SUBSTITUTE($A$1,
"x_coord",DO$2),
"y_coord",$A36),
"t_type",'terrain type'!DN34),
"p_type", 'plot type'!DN34)
&amp; IF(LEFT(resources!DN34, 6) = "BONUS_", CHAR(9) &amp; "BonusType=" &amp; resources!DN34 &amp; CHAR(10), "")
&amp; IF('goody huts'!DN34, "	ImprovementType=IMPROVEMENT_GOODY_HUT" &amp; CHAR(10), "")
&amp; IF(ISBLANK(OFFSET('rivers (2)'!$A$1, 2 * (67 - $A36), 2 * DO$2 + 1)), "", SUBSTITUTE($C$1, "&lt;direc&gt;", RIGHT(OFFSET('rivers (2)'!$A$1, 2 * (67 - $A36), 2 * DO$2 + 1), 1)))
&amp; IF(ISBLANK(OFFSET('rivers (2)'!$A$1, 2 * (67 - $A36) + 1, 2 * DO$2)), "", SUBSTITUTE($D$1, "&lt;direc&gt;", RIGHT(OFFSET('rivers (2)'!$A$1, 2 * (67 - $A36) + 1, 2 * DO$2), 1)))
&amp; IF(ISBLANK('feature type'!DN34), "EndPlot", SUBSTITUTE(SUBSTITUTE(output!$B$1,
                   "f_type", 'feature type'!DN34),
                   "f_var", 'feature variety'!DN34))
&amp; CHAR(10)</f>
        <v xml:space="preserve">BeginPlot
	x=117,y=34
	TerrainType=TERRAIN_OCEAN
	PlotType=3
EndPlot
</v>
      </c>
      <c r="DP36" t="str">
        <f ca="1">SUBSTITUTE(SUBSTITUTE(SUBSTITUTE(SUBSTITUTE($A$1,
"x_coord",DP$2),
"y_coord",$A36),
"t_type",'terrain type'!DO34),
"p_type", 'plot type'!DO34)
&amp; IF(LEFT(resources!DO34, 6) = "BONUS_", CHAR(9) &amp; "BonusType=" &amp; resources!DO34 &amp; CHAR(10), "")
&amp; IF('goody huts'!DO34, "	ImprovementType=IMPROVEMENT_GOODY_HUT" &amp; CHAR(10), "")
&amp; IF(ISBLANK(OFFSET('rivers (2)'!$A$1, 2 * (67 - $A36), 2 * DP$2 + 1)), "", SUBSTITUTE($C$1, "&lt;direc&gt;", RIGHT(OFFSET('rivers (2)'!$A$1, 2 * (67 - $A36), 2 * DP$2 + 1), 1)))
&amp; IF(ISBLANK(OFFSET('rivers (2)'!$A$1, 2 * (67 - $A36) + 1, 2 * DP$2)), "", SUBSTITUTE($D$1, "&lt;direc&gt;", RIGHT(OFFSET('rivers (2)'!$A$1, 2 * (67 - $A36) + 1, 2 * DP$2), 1)))
&amp; IF(ISBLANK('feature type'!DO34), "EndPlot", SUBSTITUTE(SUBSTITUTE(output!$B$1,
                   "f_type", 'feature type'!DO34),
                   "f_var", 'feature variety'!DO34))
&amp; CHAR(10)</f>
        <v xml:space="preserve">BeginPlot
	x=118,y=34
	TerrainType=TERRAIN_OCEAN
	PlotType=3
EndPlot
</v>
      </c>
      <c r="DQ36" t="str">
        <f ca="1">SUBSTITUTE(SUBSTITUTE(SUBSTITUTE(SUBSTITUTE($A$1,
"x_coord",DQ$2),
"y_coord",$A36),
"t_type",'terrain type'!DP34),
"p_type", 'plot type'!DP34)
&amp; IF(LEFT(resources!DP34, 6) = "BONUS_", CHAR(9) &amp; "BonusType=" &amp; resources!DP34 &amp; CHAR(10), "")
&amp; IF('goody huts'!DP34, "	ImprovementType=IMPROVEMENT_GOODY_HUT" &amp; CHAR(10), "")
&amp; IF(ISBLANK(OFFSET('rivers (2)'!$A$1, 2 * (67 - $A36), 2 * DQ$2 + 1)), "", SUBSTITUTE($C$1, "&lt;direc&gt;", RIGHT(OFFSET('rivers (2)'!$A$1, 2 * (67 - $A36), 2 * DQ$2 + 1), 1)))
&amp; IF(ISBLANK(OFFSET('rivers (2)'!$A$1, 2 * (67 - $A36) + 1, 2 * DQ$2)), "", SUBSTITUTE($D$1, "&lt;direc&gt;", RIGHT(OFFSET('rivers (2)'!$A$1, 2 * (67 - $A36) + 1, 2 * DQ$2), 1)))
&amp; IF(ISBLANK('feature type'!DP34), "EndPlot", SUBSTITUTE(SUBSTITUTE(output!$B$1,
                   "f_type", 'feature type'!DP34),
                   "f_var", 'feature variety'!DP34))
&amp; CHAR(10)</f>
        <v xml:space="preserve">BeginPlot
	x=119,y=34
	TerrainType=TERRAIN_OCEAN
	PlotType=3
EndPlot
</v>
      </c>
      <c r="DR36" t="str">
        <f ca="1">SUBSTITUTE(SUBSTITUTE(SUBSTITUTE(SUBSTITUTE($A$1,
"x_coord",DR$2),
"y_coord",$A36),
"t_type",'terrain type'!DQ34),
"p_type", 'plot type'!DQ34)
&amp; IF(LEFT(resources!DQ34, 6) = "BONUS_", CHAR(9) &amp; "BonusType=" &amp; resources!DQ34 &amp; CHAR(10), "")
&amp; IF('goody huts'!DQ34, "	ImprovementType=IMPROVEMENT_GOODY_HUT" &amp; CHAR(10), "")
&amp; IF(ISBLANK(OFFSET('rivers (2)'!$A$1, 2 * (67 - $A36), 2 * DR$2 + 1)), "", SUBSTITUTE($C$1, "&lt;direc&gt;", RIGHT(OFFSET('rivers (2)'!$A$1, 2 * (67 - $A36), 2 * DR$2 + 1), 1)))
&amp; IF(ISBLANK(OFFSET('rivers (2)'!$A$1, 2 * (67 - $A36) + 1, 2 * DR$2)), "", SUBSTITUTE($D$1, "&lt;direc&gt;", RIGHT(OFFSET('rivers (2)'!$A$1, 2 * (67 - $A36) + 1, 2 * DR$2), 1)))
&amp; IF(ISBLANK('feature type'!DQ34), "EndPlot", SUBSTITUTE(SUBSTITUTE(output!$B$1,
                   "f_type", 'feature type'!DQ34),
                   "f_var", 'feature variety'!DQ34))
&amp; CHAR(10)</f>
        <v xml:space="preserve">BeginPlot
	x=120,y=34
	TerrainType=TERRAIN_OCEAN
	PlotType=3
EndPlot
</v>
      </c>
      <c r="DS36" t="str">
        <f ca="1">SUBSTITUTE(SUBSTITUTE(SUBSTITUTE(SUBSTITUTE($A$1,
"x_coord",DS$2),
"y_coord",$A36),
"t_type",'terrain type'!DR34),
"p_type", 'plot type'!DR34)
&amp; IF(LEFT(resources!DR34, 6) = "BONUS_", CHAR(9) &amp; "BonusType=" &amp; resources!DR34 &amp; CHAR(10), "")
&amp; IF('goody huts'!DR34, "	ImprovementType=IMPROVEMENT_GOODY_HUT" &amp; CHAR(10), "")
&amp; IF(ISBLANK(OFFSET('rivers (2)'!$A$1, 2 * (67 - $A36), 2 * DS$2 + 1)), "", SUBSTITUTE($C$1, "&lt;direc&gt;", RIGHT(OFFSET('rivers (2)'!$A$1, 2 * (67 - $A36), 2 * DS$2 + 1), 1)))
&amp; IF(ISBLANK(OFFSET('rivers (2)'!$A$1, 2 * (67 - $A36) + 1, 2 * DS$2)), "", SUBSTITUTE($D$1, "&lt;direc&gt;", RIGHT(OFFSET('rivers (2)'!$A$1, 2 * (67 - $A36) + 1, 2 * DS$2), 1)))
&amp; IF(ISBLANK('feature type'!DR34), "EndPlot", SUBSTITUTE(SUBSTITUTE(output!$B$1,
                   "f_type", 'feature type'!DR34),
                   "f_var", 'feature variety'!DR34))
&amp; CHAR(10)</f>
        <v xml:space="preserve">BeginPlot
	x=121,y=34
	TerrainType=TERRAIN_OCEAN
	PlotType=3
EndPlot
</v>
      </c>
      <c r="DT36" t="str">
        <f ca="1">SUBSTITUTE(SUBSTITUTE(SUBSTITUTE(SUBSTITUTE($A$1,
"x_coord",DT$2),
"y_coord",$A36),
"t_type",'terrain type'!DS34),
"p_type", 'plot type'!DS34)
&amp; IF(LEFT(resources!DS34, 6) = "BONUS_", CHAR(9) &amp; "BonusType=" &amp; resources!DS34 &amp; CHAR(10), "")
&amp; IF('goody huts'!DS34, "	ImprovementType=IMPROVEMENT_GOODY_HUT" &amp; CHAR(10), "")
&amp; IF(ISBLANK(OFFSET('rivers (2)'!$A$1, 2 * (67 - $A36), 2 * DT$2 + 1)), "", SUBSTITUTE($C$1, "&lt;direc&gt;", RIGHT(OFFSET('rivers (2)'!$A$1, 2 * (67 - $A36), 2 * DT$2 + 1), 1)))
&amp; IF(ISBLANK(OFFSET('rivers (2)'!$A$1, 2 * (67 - $A36) + 1, 2 * DT$2)), "", SUBSTITUTE($D$1, "&lt;direc&gt;", RIGHT(OFFSET('rivers (2)'!$A$1, 2 * (67 - $A36) + 1, 2 * DT$2), 1)))
&amp; IF(ISBLANK('feature type'!DS34), "EndPlot", SUBSTITUTE(SUBSTITUTE(output!$B$1,
                   "f_type", 'feature type'!DS34),
                   "f_var", 'feature variety'!DS34))
&amp; CHAR(10)</f>
        <v xml:space="preserve">BeginPlot
	x=122,y=34
	TerrainType=TERRAIN_OCEAN
	PlotType=3
EndPlot
</v>
      </c>
      <c r="DU36" t="str">
        <f ca="1">SUBSTITUTE(SUBSTITUTE(SUBSTITUTE(SUBSTITUTE($A$1,
"x_coord",DU$2),
"y_coord",$A36),
"t_type",'terrain type'!DT34),
"p_type", 'plot type'!DT34)
&amp; IF(LEFT(resources!DT34, 6) = "BONUS_", CHAR(9) &amp; "BonusType=" &amp; resources!DT34 &amp; CHAR(10), "")
&amp; IF('goody huts'!DT34, "	ImprovementType=IMPROVEMENT_GOODY_HUT" &amp; CHAR(10), "")
&amp; IF(ISBLANK(OFFSET('rivers (2)'!$A$1, 2 * (67 - $A36), 2 * DU$2 + 1)), "", SUBSTITUTE($C$1, "&lt;direc&gt;", RIGHT(OFFSET('rivers (2)'!$A$1, 2 * (67 - $A36), 2 * DU$2 + 1), 1)))
&amp; IF(ISBLANK(OFFSET('rivers (2)'!$A$1, 2 * (67 - $A36) + 1, 2 * DU$2)), "", SUBSTITUTE($D$1, "&lt;direc&gt;", RIGHT(OFFSET('rivers (2)'!$A$1, 2 * (67 - $A36) + 1, 2 * DU$2), 1)))
&amp; IF(ISBLANK('feature type'!DT34), "EndPlot", SUBSTITUTE(SUBSTITUTE(output!$B$1,
                   "f_type", 'feature type'!DT34),
                   "f_var", 'feature variety'!DT34))
&amp; CHAR(10)</f>
        <v xml:space="preserve">BeginPlot
	x=123,y=34
	TerrainType=TERRAIN_OCEAN
	PlotType=3
EndPlot
</v>
      </c>
    </row>
    <row r="37" spans="1:125" x14ac:dyDescent="0.25">
      <c r="A37" s="10">
        <v>33</v>
      </c>
      <c r="B37" t="str">
        <f ca="1">SUBSTITUTE(SUBSTITUTE(SUBSTITUTE(SUBSTITUTE($A$1,
"x_coord",B$2),
"y_coord",$A37),
"t_type",'terrain type'!A35),
"p_type", 'plot type'!A35)
&amp; IF(LEFT(resources!A35, 6) = "BONUS_", CHAR(9) &amp; "BonusType=" &amp; resources!A35 &amp; CHAR(10), "")
&amp; IF('goody huts'!A35, "	ImprovementType=IMPROVEMENT_GOODY_HUT" &amp; CHAR(10), "")
&amp; IF(ISBLANK(OFFSET('rivers (2)'!$A$1, 2 * (67 - $A37), 2 * B$2 + 1)), "", SUBSTITUTE($C$1, "&lt;direc&gt;", RIGHT(OFFSET('rivers (2)'!$A$1, 2 * (67 - $A37), 2 * B$2 + 1), 1)))
&amp; IF(ISBLANK(OFFSET('rivers (2)'!$A$1, 2 * (67 - $A37) + 1, 2 * B$2)), "", SUBSTITUTE($D$1, "&lt;direc&gt;", RIGHT(OFFSET('rivers (2)'!$A$1, 2 * (67 - $A37) + 1, 2 * B$2), 1)))
&amp; IF(ISBLANK('feature type'!A35), "EndPlot", SUBSTITUTE(SUBSTITUTE(output!$B$1,
                   "f_type", 'feature type'!A35),
                   "f_var", 'feature variety'!A35))
&amp; CHAR(10)</f>
        <v xml:space="preserve">BeginPlot
	x=0,y=33
	TerrainType=TERRAIN_OCEAN
	PlotType=3
EndPlot
</v>
      </c>
      <c r="C37" t="str">
        <f ca="1">SUBSTITUTE(SUBSTITUTE(SUBSTITUTE(SUBSTITUTE($A$1,
"x_coord",C$2),
"y_coord",$A37),
"t_type",'terrain type'!B35),
"p_type", 'plot type'!B35)
&amp; IF(LEFT(resources!B35, 6) = "BONUS_", CHAR(9) &amp; "BonusType=" &amp; resources!B35 &amp; CHAR(10), "")
&amp; IF('goody huts'!B35, "	ImprovementType=IMPROVEMENT_GOODY_HUT" &amp; CHAR(10), "")
&amp; IF(ISBLANK(OFFSET('rivers (2)'!$A$1, 2 * (67 - $A37), 2 * C$2 + 1)), "", SUBSTITUTE($C$1, "&lt;direc&gt;", RIGHT(OFFSET('rivers (2)'!$A$1, 2 * (67 - $A37), 2 * C$2 + 1), 1)))
&amp; IF(ISBLANK(OFFSET('rivers (2)'!$A$1, 2 * (67 - $A37) + 1, 2 * C$2)), "", SUBSTITUTE($D$1, "&lt;direc&gt;", RIGHT(OFFSET('rivers (2)'!$A$1, 2 * (67 - $A37) + 1, 2 * C$2), 1)))
&amp; IF(ISBLANK('feature type'!B35), "EndPlot", SUBSTITUTE(SUBSTITUTE(output!$B$1,
                   "f_type", 'feature type'!B35),
                   "f_var", 'feature variety'!B35))
&amp; CHAR(10)</f>
        <v xml:space="preserve">BeginPlot
	x=1,y=33
	TerrainType=TERRAIN_COAST
	PlotType=3
EndPlot
</v>
      </c>
      <c r="D37" t="str">
        <f ca="1">SUBSTITUTE(SUBSTITUTE(SUBSTITUTE(SUBSTITUTE($A$1,
"x_coord",D$2),
"y_coord",$A37),
"t_type",'terrain type'!C35),
"p_type", 'plot type'!C35)
&amp; IF(LEFT(resources!C35, 6) = "BONUS_", CHAR(9) &amp; "BonusType=" &amp; resources!C35 &amp; CHAR(10), "")
&amp; IF('goody huts'!C35, "	ImprovementType=IMPROVEMENT_GOODY_HUT" &amp; CHAR(10), "")
&amp; IF(ISBLANK(OFFSET('rivers (2)'!$A$1, 2 * (67 - $A37), 2 * D$2 + 1)), "", SUBSTITUTE($C$1, "&lt;direc&gt;", RIGHT(OFFSET('rivers (2)'!$A$1, 2 * (67 - $A37), 2 * D$2 + 1), 1)))
&amp; IF(ISBLANK(OFFSET('rivers (2)'!$A$1, 2 * (67 - $A37) + 1, 2 * D$2)), "", SUBSTITUTE($D$1, "&lt;direc&gt;", RIGHT(OFFSET('rivers (2)'!$A$1, 2 * (67 - $A37) + 1, 2 * D$2), 1)))
&amp; IF(ISBLANK('feature type'!C35), "EndPlot", SUBSTITUTE(SUBSTITUTE(output!$B$1,
                   "f_type", 'feature type'!C35),
                   "f_var", 'feature variety'!C35))
&amp; CHAR(10)</f>
        <v xml:space="preserve">BeginPlot
	x=2,y=33
	TerrainType=TERRAIN_GRASS
	PlotType=0
EndPlot
</v>
      </c>
      <c r="E37" t="str">
        <f ca="1">SUBSTITUTE(SUBSTITUTE(SUBSTITUTE(SUBSTITUTE($A$1,
"x_coord",E$2),
"y_coord",$A37),
"t_type",'terrain type'!D35),
"p_type", 'plot type'!D35)
&amp; IF(LEFT(resources!D35, 6) = "BONUS_", CHAR(9) &amp; "BonusType=" &amp; resources!D35 &amp; CHAR(10), "")
&amp; IF('goody huts'!D35, "	ImprovementType=IMPROVEMENT_GOODY_HUT" &amp; CHAR(10), "")
&amp; IF(ISBLANK(OFFSET('rivers (2)'!$A$1, 2 * (67 - $A37), 2 * E$2 + 1)), "", SUBSTITUTE($C$1, "&lt;direc&gt;", RIGHT(OFFSET('rivers (2)'!$A$1, 2 * (67 - $A37), 2 * E$2 + 1), 1)))
&amp; IF(ISBLANK(OFFSET('rivers (2)'!$A$1, 2 * (67 - $A37) + 1, 2 * E$2)), "", SUBSTITUTE($D$1, "&lt;direc&gt;", RIGHT(OFFSET('rivers (2)'!$A$1, 2 * (67 - $A37) + 1, 2 * E$2), 1)))
&amp; IF(ISBLANK('feature type'!D35), "EndPlot", SUBSTITUTE(SUBSTITUTE(output!$B$1,
                   "f_type", 'feature type'!D35),
                   "f_var", 'feature variety'!D35))
&amp; CHAR(10)</f>
        <v xml:space="preserve">BeginPlot
	x=3,y=33
	TerrainType=TERRAIN_COAST
	PlotType=3
EndPlot
</v>
      </c>
      <c r="F37" t="str">
        <f ca="1">SUBSTITUTE(SUBSTITUTE(SUBSTITUTE(SUBSTITUTE($A$1,
"x_coord",F$2),
"y_coord",$A37),
"t_type",'terrain type'!E35),
"p_type", 'plot type'!E35)
&amp; IF(LEFT(resources!E35, 6) = "BONUS_", CHAR(9) &amp; "BonusType=" &amp; resources!E35 &amp; CHAR(10), "")
&amp; IF('goody huts'!E35, "	ImprovementType=IMPROVEMENT_GOODY_HUT" &amp; CHAR(10), "")
&amp; IF(ISBLANK(OFFSET('rivers (2)'!$A$1, 2 * (67 - $A37), 2 * F$2 + 1)), "", SUBSTITUTE($C$1, "&lt;direc&gt;", RIGHT(OFFSET('rivers (2)'!$A$1, 2 * (67 - $A37), 2 * F$2 + 1), 1)))
&amp; IF(ISBLANK(OFFSET('rivers (2)'!$A$1, 2 * (67 - $A37) + 1, 2 * F$2)), "", SUBSTITUTE($D$1, "&lt;direc&gt;", RIGHT(OFFSET('rivers (2)'!$A$1, 2 * (67 - $A37) + 1, 2 * F$2), 1)))
&amp; IF(ISBLANK('feature type'!E35), "EndPlot", SUBSTITUTE(SUBSTITUTE(output!$B$1,
                   "f_type", 'feature type'!E35),
                   "f_var", 'feature variety'!E35))
&amp; CHAR(10)</f>
        <v xml:space="preserve">BeginPlot
	x=4,y=33
	TerrainType=TERRAIN_OCEAN
	PlotType=3
EndPlot
</v>
      </c>
      <c r="G37" t="str">
        <f ca="1">SUBSTITUTE(SUBSTITUTE(SUBSTITUTE(SUBSTITUTE($A$1,
"x_coord",G$2),
"y_coord",$A37),
"t_type",'terrain type'!F35),
"p_type", 'plot type'!F35)
&amp; IF(LEFT(resources!F35, 6) = "BONUS_", CHAR(9) &amp; "BonusType=" &amp; resources!F35 &amp; CHAR(10), "")
&amp; IF('goody huts'!F35, "	ImprovementType=IMPROVEMENT_GOODY_HUT" &amp; CHAR(10), "")
&amp; IF(ISBLANK(OFFSET('rivers (2)'!$A$1, 2 * (67 - $A37), 2 * G$2 + 1)), "", SUBSTITUTE($C$1, "&lt;direc&gt;", RIGHT(OFFSET('rivers (2)'!$A$1, 2 * (67 - $A37), 2 * G$2 + 1), 1)))
&amp; IF(ISBLANK(OFFSET('rivers (2)'!$A$1, 2 * (67 - $A37) + 1, 2 * G$2)), "", SUBSTITUTE($D$1, "&lt;direc&gt;", RIGHT(OFFSET('rivers (2)'!$A$1, 2 * (67 - $A37) + 1, 2 * G$2), 1)))
&amp; IF(ISBLANK('feature type'!F35), "EndPlot", SUBSTITUTE(SUBSTITUTE(output!$B$1,
                   "f_type", 'feature type'!F35),
                   "f_var", 'feature variety'!F35))
&amp; CHAR(10)</f>
        <v xml:space="preserve">BeginPlot
	x=5,y=33
	TerrainType=TERRAIN_OCEAN
	PlotType=3
EndPlot
</v>
      </c>
      <c r="H37" t="str">
        <f ca="1">SUBSTITUTE(SUBSTITUTE(SUBSTITUTE(SUBSTITUTE($A$1,
"x_coord",H$2),
"y_coord",$A37),
"t_type",'terrain type'!G35),
"p_type", 'plot type'!G35)
&amp; IF(LEFT(resources!G35, 6) = "BONUS_", CHAR(9) &amp; "BonusType=" &amp; resources!G35 &amp; CHAR(10), "")
&amp; IF('goody huts'!G35, "	ImprovementType=IMPROVEMENT_GOODY_HUT" &amp; CHAR(10), "")
&amp; IF(ISBLANK(OFFSET('rivers (2)'!$A$1, 2 * (67 - $A37), 2 * H$2 + 1)), "", SUBSTITUTE($C$1, "&lt;direc&gt;", RIGHT(OFFSET('rivers (2)'!$A$1, 2 * (67 - $A37), 2 * H$2 + 1), 1)))
&amp; IF(ISBLANK(OFFSET('rivers (2)'!$A$1, 2 * (67 - $A37) + 1, 2 * H$2)), "", SUBSTITUTE($D$1, "&lt;direc&gt;", RIGHT(OFFSET('rivers (2)'!$A$1, 2 * (67 - $A37) + 1, 2 * H$2), 1)))
&amp; IF(ISBLANK('feature type'!G35), "EndPlot", SUBSTITUTE(SUBSTITUTE(output!$B$1,
                   "f_type", 'feature type'!G35),
                   "f_var", 'feature variety'!G35))
&amp; CHAR(10)</f>
        <v xml:space="preserve">BeginPlot
	x=6,y=33
	TerrainType=TERRAIN_OCEAN
	PlotType=3
EndPlot
</v>
      </c>
      <c r="I37" t="str">
        <f ca="1">SUBSTITUTE(SUBSTITUTE(SUBSTITUTE(SUBSTITUTE($A$1,
"x_coord",I$2),
"y_coord",$A37),
"t_type",'terrain type'!H35),
"p_type", 'plot type'!H35)
&amp; IF(LEFT(resources!H35, 6) = "BONUS_", CHAR(9) &amp; "BonusType=" &amp; resources!H35 &amp; CHAR(10), "")
&amp; IF('goody huts'!H35, "	ImprovementType=IMPROVEMENT_GOODY_HUT" &amp; CHAR(10), "")
&amp; IF(ISBLANK(OFFSET('rivers (2)'!$A$1, 2 * (67 - $A37), 2 * I$2 + 1)), "", SUBSTITUTE($C$1, "&lt;direc&gt;", RIGHT(OFFSET('rivers (2)'!$A$1, 2 * (67 - $A37), 2 * I$2 + 1), 1)))
&amp; IF(ISBLANK(OFFSET('rivers (2)'!$A$1, 2 * (67 - $A37) + 1, 2 * I$2)), "", SUBSTITUTE($D$1, "&lt;direc&gt;", RIGHT(OFFSET('rivers (2)'!$A$1, 2 * (67 - $A37) + 1, 2 * I$2), 1)))
&amp; IF(ISBLANK('feature type'!H35), "EndPlot", SUBSTITUTE(SUBSTITUTE(output!$B$1,
                   "f_type", 'feature type'!H35),
                   "f_var", 'feature variety'!H35))
&amp; CHAR(10)</f>
        <v xml:space="preserve">BeginPlot
	x=7,y=33
	TerrainType=TERRAIN_COAST
	PlotType=3
EndPlot
</v>
      </c>
      <c r="J37" t="str">
        <f ca="1">SUBSTITUTE(SUBSTITUTE(SUBSTITUTE(SUBSTITUTE($A$1,
"x_coord",J$2),
"y_coord",$A37),
"t_type",'terrain type'!I35),
"p_type", 'plot type'!I35)
&amp; IF(LEFT(resources!I35, 6) = "BONUS_", CHAR(9) &amp; "BonusType=" &amp; resources!I35 &amp; CHAR(10), "")
&amp; IF('goody huts'!I35, "	ImprovementType=IMPROVEMENT_GOODY_HUT" &amp; CHAR(10), "")
&amp; IF(ISBLANK(OFFSET('rivers (2)'!$A$1, 2 * (67 - $A37), 2 * J$2 + 1)), "", SUBSTITUTE($C$1, "&lt;direc&gt;", RIGHT(OFFSET('rivers (2)'!$A$1, 2 * (67 - $A37), 2 * J$2 + 1), 1)))
&amp; IF(ISBLANK(OFFSET('rivers (2)'!$A$1, 2 * (67 - $A37) + 1, 2 * J$2)), "", SUBSTITUTE($D$1, "&lt;direc&gt;", RIGHT(OFFSET('rivers (2)'!$A$1, 2 * (67 - $A37) + 1, 2 * J$2), 1)))
&amp; IF(ISBLANK('feature type'!I35), "EndPlot", SUBSTITUTE(SUBSTITUTE(output!$B$1,
                   "f_type", 'feature type'!I35),
                   "f_var", 'feature variety'!I35))
&amp; CHAR(10)</f>
        <v xml:space="preserve">BeginPlot
	x=8,y=33
	TerrainType=TERRAIN_COAST
	PlotType=3
EndPlot
</v>
      </c>
      <c r="K37" t="str">
        <f ca="1">SUBSTITUTE(SUBSTITUTE(SUBSTITUTE(SUBSTITUTE($A$1,
"x_coord",K$2),
"y_coord",$A37),
"t_type",'terrain type'!J35),
"p_type", 'plot type'!J35)
&amp; IF(LEFT(resources!J35, 6) = "BONUS_", CHAR(9) &amp; "BonusType=" &amp; resources!J35 &amp; CHAR(10), "")
&amp; IF('goody huts'!J35, "	ImprovementType=IMPROVEMENT_GOODY_HUT" &amp; CHAR(10), "")
&amp; IF(ISBLANK(OFFSET('rivers (2)'!$A$1, 2 * (67 - $A37), 2 * K$2 + 1)), "", SUBSTITUTE($C$1, "&lt;direc&gt;", RIGHT(OFFSET('rivers (2)'!$A$1, 2 * (67 - $A37), 2 * K$2 + 1), 1)))
&amp; IF(ISBLANK(OFFSET('rivers (2)'!$A$1, 2 * (67 - $A37) + 1, 2 * K$2)), "", SUBSTITUTE($D$1, "&lt;direc&gt;", RIGHT(OFFSET('rivers (2)'!$A$1, 2 * (67 - $A37) + 1, 2 * K$2), 1)))
&amp; IF(ISBLANK('feature type'!J35), "EndPlot", SUBSTITUTE(SUBSTITUTE(output!$B$1,
                   "f_type", 'feature type'!J35),
                   "f_var", 'feature variety'!J35))
&amp; CHAR(10)</f>
        <v xml:space="preserve">BeginPlot
	x=9,y=33
	TerrainType=TERRAIN_OCEAN
	PlotType=3
EndPlot
</v>
      </c>
      <c r="L37" t="str">
        <f ca="1">SUBSTITUTE(SUBSTITUTE(SUBSTITUTE(SUBSTITUTE($A$1,
"x_coord",L$2),
"y_coord",$A37),
"t_type",'terrain type'!K35),
"p_type", 'plot type'!K35)
&amp; IF(LEFT(resources!K35, 6) = "BONUS_", CHAR(9) &amp; "BonusType=" &amp; resources!K35 &amp; CHAR(10), "")
&amp; IF('goody huts'!K35, "	ImprovementType=IMPROVEMENT_GOODY_HUT" &amp; CHAR(10), "")
&amp; IF(ISBLANK(OFFSET('rivers (2)'!$A$1, 2 * (67 - $A37), 2 * L$2 + 1)), "", SUBSTITUTE($C$1, "&lt;direc&gt;", RIGHT(OFFSET('rivers (2)'!$A$1, 2 * (67 - $A37), 2 * L$2 + 1), 1)))
&amp; IF(ISBLANK(OFFSET('rivers (2)'!$A$1, 2 * (67 - $A37) + 1, 2 * L$2)), "", SUBSTITUTE($D$1, "&lt;direc&gt;", RIGHT(OFFSET('rivers (2)'!$A$1, 2 * (67 - $A37) + 1, 2 * L$2), 1)))
&amp; IF(ISBLANK('feature type'!K35), "EndPlot", SUBSTITUTE(SUBSTITUTE(output!$B$1,
                   "f_type", 'feature type'!K35),
                   "f_var", 'feature variety'!K35))
&amp; CHAR(10)</f>
        <v xml:space="preserve">BeginPlot
	x=10,y=33
	TerrainType=TERRAIN_OCEAN
	PlotType=3
EndPlot
</v>
      </c>
      <c r="M37" t="str">
        <f ca="1">SUBSTITUTE(SUBSTITUTE(SUBSTITUTE(SUBSTITUTE($A$1,
"x_coord",M$2),
"y_coord",$A37),
"t_type",'terrain type'!L35),
"p_type", 'plot type'!L35)
&amp; IF(LEFT(resources!L35, 6) = "BONUS_", CHAR(9) &amp; "BonusType=" &amp; resources!L35 &amp; CHAR(10), "")
&amp; IF('goody huts'!L35, "	ImprovementType=IMPROVEMENT_GOODY_HUT" &amp; CHAR(10), "")
&amp; IF(ISBLANK(OFFSET('rivers (2)'!$A$1, 2 * (67 - $A37), 2 * M$2 + 1)), "", SUBSTITUTE($C$1, "&lt;direc&gt;", RIGHT(OFFSET('rivers (2)'!$A$1, 2 * (67 - $A37), 2 * M$2 + 1), 1)))
&amp; IF(ISBLANK(OFFSET('rivers (2)'!$A$1, 2 * (67 - $A37) + 1, 2 * M$2)), "", SUBSTITUTE($D$1, "&lt;direc&gt;", RIGHT(OFFSET('rivers (2)'!$A$1, 2 * (67 - $A37) + 1, 2 * M$2), 1)))
&amp; IF(ISBLANK('feature type'!L35), "EndPlot", SUBSTITUTE(SUBSTITUTE(output!$B$1,
                   "f_type", 'feature type'!L35),
                   "f_var", 'feature variety'!L35))
&amp; CHAR(10)</f>
        <v xml:space="preserve">BeginPlot
	x=11,y=33
	TerrainType=TERRAIN_OCEAN
	PlotType=3
EndPlot
</v>
      </c>
      <c r="N37" t="str">
        <f ca="1">SUBSTITUTE(SUBSTITUTE(SUBSTITUTE(SUBSTITUTE($A$1,
"x_coord",N$2),
"y_coord",$A37),
"t_type",'terrain type'!M35),
"p_type", 'plot type'!M35)
&amp; IF(LEFT(resources!M35, 6) = "BONUS_", CHAR(9) &amp; "BonusType=" &amp; resources!M35 &amp; CHAR(10), "")
&amp; IF('goody huts'!M35, "	ImprovementType=IMPROVEMENT_GOODY_HUT" &amp; CHAR(10), "")
&amp; IF(ISBLANK(OFFSET('rivers (2)'!$A$1, 2 * (67 - $A37), 2 * N$2 + 1)), "", SUBSTITUTE($C$1, "&lt;direc&gt;", RIGHT(OFFSET('rivers (2)'!$A$1, 2 * (67 - $A37), 2 * N$2 + 1), 1)))
&amp; IF(ISBLANK(OFFSET('rivers (2)'!$A$1, 2 * (67 - $A37) + 1, 2 * N$2)), "", SUBSTITUTE($D$1, "&lt;direc&gt;", RIGHT(OFFSET('rivers (2)'!$A$1, 2 * (67 - $A37) + 1, 2 * N$2), 1)))
&amp; IF(ISBLANK('feature type'!M35), "EndPlot", SUBSTITUTE(SUBSTITUTE(output!$B$1,
                   "f_type", 'feature type'!M35),
                   "f_var", 'feature variety'!M35))
&amp; CHAR(10)</f>
        <v xml:space="preserve">BeginPlot
	x=12,y=33
	TerrainType=TERRAIN_OCEAN
	PlotType=3
EndPlot
</v>
      </c>
      <c r="O37" t="str">
        <f ca="1">SUBSTITUTE(SUBSTITUTE(SUBSTITUTE(SUBSTITUTE($A$1,
"x_coord",O$2),
"y_coord",$A37),
"t_type",'terrain type'!N35),
"p_type", 'plot type'!N35)
&amp; IF(LEFT(resources!N35, 6) = "BONUS_", CHAR(9) &amp; "BonusType=" &amp; resources!N35 &amp; CHAR(10), "")
&amp; IF('goody huts'!N35, "	ImprovementType=IMPROVEMENT_GOODY_HUT" &amp; CHAR(10), "")
&amp; IF(ISBLANK(OFFSET('rivers (2)'!$A$1, 2 * (67 - $A37), 2 * O$2 + 1)), "", SUBSTITUTE($C$1, "&lt;direc&gt;", RIGHT(OFFSET('rivers (2)'!$A$1, 2 * (67 - $A37), 2 * O$2 + 1), 1)))
&amp; IF(ISBLANK(OFFSET('rivers (2)'!$A$1, 2 * (67 - $A37) + 1, 2 * O$2)), "", SUBSTITUTE($D$1, "&lt;direc&gt;", RIGHT(OFFSET('rivers (2)'!$A$1, 2 * (67 - $A37) + 1, 2 * O$2), 1)))
&amp; IF(ISBLANK('feature type'!N35), "EndPlot", SUBSTITUTE(SUBSTITUTE(output!$B$1,
                   "f_type", 'feature type'!N35),
                   "f_var", 'feature variety'!N35))
&amp; CHAR(10)</f>
        <v xml:space="preserve">BeginPlot
	x=13,y=33
	TerrainType=TERRAIN_OCEAN
	PlotType=3
EndPlot
</v>
      </c>
      <c r="P37" t="str">
        <f ca="1">SUBSTITUTE(SUBSTITUTE(SUBSTITUTE(SUBSTITUTE($A$1,
"x_coord",P$2),
"y_coord",$A37),
"t_type",'terrain type'!O35),
"p_type", 'plot type'!O35)
&amp; IF(LEFT(resources!O35, 6) = "BONUS_", CHAR(9) &amp; "BonusType=" &amp; resources!O35 &amp; CHAR(10), "")
&amp; IF('goody huts'!O35, "	ImprovementType=IMPROVEMENT_GOODY_HUT" &amp; CHAR(10), "")
&amp; IF(ISBLANK(OFFSET('rivers (2)'!$A$1, 2 * (67 - $A37), 2 * P$2 + 1)), "", SUBSTITUTE($C$1, "&lt;direc&gt;", RIGHT(OFFSET('rivers (2)'!$A$1, 2 * (67 - $A37), 2 * P$2 + 1), 1)))
&amp; IF(ISBLANK(OFFSET('rivers (2)'!$A$1, 2 * (67 - $A37) + 1, 2 * P$2)), "", SUBSTITUTE($D$1, "&lt;direc&gt;", RIGHT(OFFSET('rivers (2)'!$A$1, 2 * (67 - $A37) + 1, 2 * P$2), 1)))
&amp; IF(ISBLANK('feature type'!O35), "EndPlot", SUBSTITUTE(SUBSTITUTE(output!$B$1,
                   "f_type", 'feature type'!O35),
                   "f_var", 'feature variety'!O35))
&amp; CHAR(10)</f>
        <v xml:space="preserve">BeginPlot
	x=14,y=33
	TerrainType=TERRAIN_OCEAN
	PlotType=3
EndPlot
</v>
      </c>
      <c r="Q37" t="str">
        <f ca="1">SUBSTITUTE(SUBSTITUTE(SUBSTITUTE(SUBSTITUTE($A$1,
"x_coord",Q$2),
"y_coord",$A37),
"t_type",'terrain type'!P35),
"p_type", 'plot type'!P35)
&amp; IF(LEFT(resources!P35, 6) = "BONUS_", CHAR(9) &amp; "BonusType=" &amp; resources!P35 &amp; CHAR(10), "")
&amp; IF('goody huts'!P35, "	ImprovementType=IMPROVEMENT_GOODY_HUT" &amp; CHAR(10), "")
&amp; IF(ISBLANK(OFFSET('rivers (2)'!$A$1, 2 * (67 - $A37), 2 * Q$2 + 1)), "", SUBSTITUTE($C$1, "&lt;direc&gt;", RIGHT(OFFSET('rivers (2)'!$A$1, 2 * (67 - $A37), 2 * Q$2 + 1), 1)))
&amp; IF(ISBLANK(OFFSET('rivers (2)'!$A$1, 2 * (67 - $A37) + 1, 2 * Q$2)), "", SUBSTITUTE($D$1, "&lt;direc&gt;", RIGHT(OFFSET('rivers (2)'!$A$1, 2 * (67 - $A37) + 1, 2 * Q$2), 1)))
&amp; IF(ISBLANK('feature type'!P35), "EndPlot", SUBSTITUTE(SUBSTITUTE(output!$B$1,
                   "f_type", 'feature type'!P35),
                   "f_var", 'feature variety'!P35))
&amp; CHAR(10)</f>
        <v xml:space="preserve">BeginPlot
	x=15,y=33
	TerrainType=TERRAIN_COAST
	PlotType=3
EndPlot
</v>
      </c>
      <c r="R37" t="str">
        <f ca="1">SUBSTITUTE(SUBSTITUTE(SUBSTITUTE(SUBSTITUTE($A$1,
"x_coord",R$2),
"y_coord",$A37),
"t_type",'terrain type'!Q35),
"p_type", 'plot type'!Q35)
&amp; IF(LEFT(resources!Q35, 6) = "BONUS_", CHAR(9) &amp; "BonusType=" &amp; resources!Q35 &amp; CHAR(10), "")
&amp; IF('goody huts'!Q35, "	ImprovementType=IMPROVEMENT_GOODY_HUT" &amp; CHAR(10), "")
&amp; IF(ISBLANK(OFFSET('rivers (2)'!$A$1, 2 * (67 - $A37), 2 * R$2 + 1)), "", SUBSTITUTE($C$1, "&lt;direc&gt;", RIGHT(OFFSET('rivers (2)'!$A$1, 2 * (67 - $A37), 2 * R$2 + 1), 1)))
&amp; IF(ISBLANK(OFFSET('rivers (2)'!$A$1, 2 * (67 - $A37) + 1, 2 * R$2)), "", SUBSTITUTE($D$1, "&lt;direc&gt;", RIGHT(OFFSET('rivers (2)'!$A$1, 2 * (67 - $A37) + 1, 2 * R$2), 1)))
&amp; IF(ISBLANK('feature type'!Q35), "EndPlot", SUBSTITUTE(SUBSTITUTE(output!$B$1,
                   "f_type", 'feature type'!Q35),
                   "f_var", 'feature variety'!Q35))
&amp; CHAR(10)</f>
        <v xml:space="preserve">BeginPlot
	x=16,y=33
	TerrainType=TERRAIN_GRASS
	PlotType=2
EndPlot
</v>
      </c>
      <c r="S37" t="str">
        <f ca="1">SUBSTITUTE(SUBSTITUTE(SUBSTITUTE(SUBSTITUTE($A$1,
"x_coord",S$2),
"y_coord",$A37),
"t_type",'terrain type'!R35),
"p_type", 'plot type'!R35)
&amp; IF(LEFT(resources!R35, 6) = "BONUS_", CHAR(9) &amp; "BonusType=" &amp; resources!R35 &amp; CHAR(10), "")
&amp; IF('goody huts'!R35, "	ImprovementType=IMPROVEMENT_GOODY_HUT" &amp; CHAR(10), "")
&amp; IF(ISBLANK(OFFSET('rivers (2)'!$A$1, 2 * (67 - $A37), 2 * S$2 + 1)), "", SUBSTITUTE($C$1, "&lt;direc&gt;", RIGHT(OFFSET('rivers (2)'!$A$1, 2 * (67 - $A37), 2 * S$2 + 1), 1)))
&amp; IF(ISBLANK(OFFSET('rivers (2)'!$A$1, 2 * (67 - $A37) + 1, 2 * S$2)), "", SUBSTITUTE($D$1, "&lt;direc&gt;", RIGHT(OFFSET('rivers (2)'!$A$1, 2 * (67 - $A37) + 1, 2 * S$2), 1)))
&amp; IF(ISBLANK('feature type'!R35), "EndPlot", SUBSTITUTE(SUBSTITUTE(output!$B$1,
                   "f_type", 'feature type'!R35),
                   "f_var", 'feature variety'!R35))
&amp; CHAR(10)</f>
        <v xml:space="preserve">BeginPlot
	x=17,y=33
	TerrainType=TERRAIN_COAST
	PlotType=3
EndPlot
</v>
      </c>
      <c r="T37" t="str">
        <f ca="1">SUBSTITUTE(SUBSTITUTE(SUBSTITUTE(SUBSTITUTE($A$1,
"x_coord",T$2),
"y_coord",$A37),
"t_type",'terrain type'!S35),
"p_type", 'plot type'!S35)
&amp; IF(LEFT(resources!S35, 6) = "BONUS_", CHAR(9) &amp; "BonusType=" &amp; resources!S35 &amp; CHAR(10), "")
&amp; IF('goody huts'!S35, "	ImprovementType=IMPROVEMENT_GOODY_HUT" &amp; CHAR(10), "")
&amp; IF(ISBLANK(OFFSET('rivers (2)'!$A$1, 2 * (67 - $A37), 2 * T$2 + 1)), "", SUBSTITUTE($C$1, "&lt;direc&gt;", RIGHT(OFFSET('rivers (2)'!$A$1, 2 * (67 - $A37), 2 * T$2 + 1), 1)))
&amp; IF(ISBLANK(OFFSET('rivers (2)'!$A$1, 2 * (67 - $A37) + 1, 2 * T$2)), "", SUBSTITUTE($D$1, "&lt;direc&gt;", RIGHT(OFFSET('rivers (2)'!$A$1, 2 * (67 - $A37) + 1, 2 * T$2), 1)))
&amp; IF(ISBLANK('feature type'!S35), "EndPlot", SUBSTITUTE(SUBSTITUTE(output!$B$1,
                   "f_type", 'feature type'!S35),
                   "f_var", 'feature variety'!S35))
&amp; CHAR(10)</f>
        <v xml:space="preserve">BeginPlot
	x=18,y=33
	TerrainType=TERRAIN_COAST
	PlotType=3
EndPlot
</v>
      </c>
      <c r="U37" t="str">
        <f ca="1">SUBSTITUTE(SUBSTITUTE(SUBSTITUTE(SUBSTITUTE($A$1,
"x_coord",U$2),
"y_coord",$A37),
"t_type",'terrain type'!T35),
"p_type", 'plot type'!T35)
&amp; IF(LEFT(resources!T35, 6) = "BONUS_", CHAR(9) &amp; "BonusType=" &amp; resources!T35 &amp; CHAR(10), "")
&amp; IF('goody huts'!T35, "	ImprovementType=IMPROVEMENT_GOODY_HUT" &amp; CHAR(10), "")
&amp; IF(ISBLANK(OFFSET('rivers (2)'!$A$1, 2 * (67 - $A37), 2 * U$2 + 1)), "", SUBSTITUTE($C$1, "&lt;direc&gt;", RIGHT(OFFSET('rivers (2)'!$A$1, 2 * (67 - $A37), 2 * U$2 + 1), 1)))
&amp; IF(ISBLANK(OFFSET('rivers (2)'!$A$1, 2 * (67 - $A37) + 1, 2 * U$2)), "", SUBSTITUTE($D$1, "&lt;direc&gt;", RIGHT(OFFSET('rivers (2)'!$A$1, 2 * (67 - $A37) + 1, 2 * U$2), 1)))
&amp; IF(ISBLANK('feature type'!T35), "EndPlot", SUBSTITUTE(SUBSTITUTE(output!$B$1,
                   "f_type", 'feature type'!T35),
                   "f_var", 'feature variety'!T35))
&amp; CHAR(10)</f>
        <v xml:space="preserve">BeginPlot
	x=19,y=33
	TerrainType=TERRAIN_COAST
	PlotType=3
EndPlot
</v>
      </c>
      <c r="V37" t="str">
        <f ca="1">SUBSTITUTE(SUBSTITUTE(SUBSTITUTE(SUBSTITUTE($A$1,
"x_coord",V$2),
"y_coord",$A37),
"t_type",'terrain type'!U35),
"p_type", 'plot type'!U35)
&amp; IF(LEFT(resources!U35, 6) = "BONUS_", CHAR(9) &amp; "BonusType=" &amp; resources!U35 &amp; CHAR(10), "")
&amp; IF('goody huts'!U35, "	ImprovementType=IMPROVEMENT_GOODY_HUT" &amp; CHAR(10), "")
&amp; IF(ISBLANK(OFFSET('rivers (2)'!$A$1, 2 * (67 - $A37), 2 * V$2 + 1)), "", SUBSTITUTE($C$1, "&lt;direc&gt;", RIGHT(OFFSET('rivers (2)'!$A$1, 2 * (67 - $A37), 2 * V$2 + 1), 1)))
&amp; IF(ISBLANK(OFFSET('rivers (2)'!$A$1, 2 * (67 - $A37) + 1, 2 * V$2)), "", SUBSTITUTE($D$1, "&lt;direc&gt;", RIGHT(OFFSET('rivers (2)'!$A$1, 2 * (67 - $A37) + 1, 2 * V$2), 1)))
&amp; IF(ISBLANK('feature type'!U35), "EndPlot", SUBSTITUTE(SUBSTITUTE(output!$B$1,
                   "f_type", 'feature type'!U35),
                   "f_var", 'feature variety'!U35))
&amp; CHAR(10)</f>
        <v xml:space="preserve">BeginPlot
	x=20,y=33
	TerrainType=TERRAIN_COAST
	PlotType=3
EndPlot
</v>
      </c>
      <c r="W37" t="str">
        <f ca="1">SUBSTITUTE(SUBSTITUTE(SUBSTITUTE(SUBSTITUTE($A$1,
"x_coord",W$2),
"y_coord",$A37),
"t_type",'terrain type'!V35),
"p_type", 'plot type'!V35)
&amp; IF(LEFT(resources!V35, 6) = "BONUS_", CHAR(9) &amp; "BonusType=" &amp; resources!V35 &amp; CHAR(10), "")
&amp; IF('goody huts'!V35, "	ImprovementType=IMPROVEMENT_GOODY_HUT" &amp; CHAR(10), "")
&amp; IF(ISBLANK(OFFSET('rivers (2)'!$A$1, 2 * (67 - $A37), 2 * W$2 + 1)), "", SUBSTITUTE($C$1, "&lt;direc&gt;", RIGHT(OFFSET('rivers (2)'!$A$1, 2 * (67 - $A37), 2 * W$2 + 1), 1)))
&amp; IF(ISBLANK(OFFSET('rivers (2)'!$A$1, 2 * (67 - $A37) + 1, 2 * W$2)), "", SUBSTITUTE($D$1, "&lt;direc&gt;", RIGHT(OFFSET('rivers (2)'!$A$1, 2 * (67 - $A37) + 1, 2 * W$2), 1)))
&amp; IF(ISBLANK('feature type'!V35), "EndPlot", SUBSTITUTE(SUBSTITUTE(output!$B$1,
                   "f_type", 'feature type'!V35),
                   "f_var", 'feature variety'!V35))
&amp; CHAR(10)</f>
        <v xml:space="preserve">BeginPlot
	x=21,y=33
	TerrainType=TERRAIN_COAST
	PlotType=3
EndPlot
</v>
      </c>
      <c r="X37" t="str">
        <f ca="1">SUBSTITUTE(SUBSTITUTE(SUBSTITUTE(SUBSTITUTE($A$1,
"x_coord",X$2),
"y_coord",$A37),
"t_type",'terrain type'!W35),
"p_type", 'plot type'!W35)
&amp; IF(LEFT(resources!W35, 6) = "BONUS_", CHAR(9) &amp; "BonusType=" &amp; resources!W35 &amp; CHAR(10), "")
&amp; IF('goody huts'!W35, "	ImprovementType=IMPROVEMENT_GOODY_HUT" &amp; CHAR(10), "")
&amp; IF(ISBLANK(OFFSET('rivers (2)'!$A$1, 2 * (67 - $A37), 2 * X$2 + 1)), "", SUBSTITUTE($C$1, "&lt;direc&gt;", RIGHT(OFFSET('rivers (2)'!$A$1, 2 * (67 - $A37), 2 * X$2 + 1), 1)))
&amp; IF(ISBLANK(OFFSET('rivers (2)'!$A$1, 2 * (67 - $A37) + 1, 2 * X$2)), "", SUBSTITUTE($D$1, "&lt;direc&gt;", RIGHT(OFFSET('rivers (2)'!$A$1, 2 * (67 - $A37) + 1, 2 * X$2), 1)))
&amp; IF(ISBLANK('feature type'!W35), "EndPlot", SUBSTITUTE(SUBSTITUTE(output!$B$1,
                   "f_type", 'feature type'!W35),
                   "f_var", 'feature variety'!W35))
&amp; CHAR(10)</f>
        <v xml:space="preserve">BeginPlot
	x=22,y=33
	TerrainType=TERRAIN_COAST
	PlotType=3
EndPlot
</v>
      </c>
      <c r="Y37" t="str">
        <f ca="1">SUBSTITUTE(SUBSTITUTE(SUBSTITUTE(SUBSTITUTE($A$1,
"x_coord",Y$2),
"y_coord",$A37),
"t_type",'terrain type'!X35),
"p_type", 'plot type'!X35)
&amp; IF(LEFT(resources!X35, 6) = "BONUS_", CHAR(9) &amp; "BonusType=" &amp; resources!X35 &amp; CHAR(10), "")
&amp; IF('goody huts'!X35, "	ImprovementType=IMPROVEMENT_GOODY_HUT" &amp; CHAR(10), "")
&amp; IF(ISBLANK(OFFSET('rivers (2)'!$A$1, 2 * (67 - $A37), 2 * Y$2 + 1)), "", SUBSTITUTE($C$1, "&lt;direc&gt;", RIGHT(OFFSET('rivers (2)'!$A$1, 2 * (67 - $A37), 2 * Y$2 + 1), 1)))
&amp; IF(ISBLANK(OFFSET('rivers (2)'!$A$1, 2 * (67 - $A37) + 1, 2 * Y$2)), "", SUBSTITUTE($D$1, "&lt;direc&gt;", RIGHT(OFFSET('rivers (2)'!$A$1, 2 * (67 - $A37) + 1, 2 * Y$2), 1)))
&amp; IF(ISBLANK('feature type'!X35), "EndPlot", SUBSTITUTE(SUBSTITUTE(output!$B$1,
                   "f_type", 'feature type'!X35),
                   "f_var", 'feature variety'!X35))
&amp; CHAR(10)</f>
        <v xml:space="preserve">BeginPlot
	x=23,y=33
	TerrainType=TERRAIN_COAST
	PlotType=3
EndPlot
</v>
      </c>
      <c r="Z37" t="str">
        <f ca="1">SUBSTITUTE(SUBSTITUTE(SUBSTITUTE(SUBSTITUTE($A$1,
"x_coord",Z$2),
"y_coord",$A37),
"t_type",'terrain type'!Y35),
"p_type", 'plot type'!Y35)
&amp; IF(LEFT(resources!Y35, 6) = "BONUS_", CHAR(9) &amp; "BonusType=" &amp; resources!Y35 &amp; CHAR(10), "")
&amp; IF('goody huts'!Y35, "	ImprovementType=IMPROVEMENT_GOODY_HUT" &amp; CHAR(10), "")
&amp; IF(ISBLANK(OFFSET('rivers (2)'!$A$1, 2 * (67 - $A37), 2 * Z$2 + 1)), "", SUBSTITUTE($C$1, "&lt;direc&gt;", RIGHT(OFFSET('rivers (2)'!$A$1, 2 * (67 - $A37), 2 * Z$2 + 1), 1)))
&amp; IF(ISBLANK(OFFSET('rivers (2)'!$A$1, 2 * (67 - $A37) + 1, 2 * Z$2)), "", SUBSTITUTE($D$1, "&lt;direc&gt;", RIGHT(OFFSET('rivers (2)'!$A$1, 2 * (67 - $A37) + 1, 2 * Z$2), 1)))
&amp; IF(ISBLANK('feature type'!Y35), "EndPlot", SUBSTITUTE(SUBSTITUTE(output!$B$1,
                   "f_type", 'feature type'!Y35),
                   "f_var", 'feature variety'!Y35))
&amp; CHAR(10)</f>
        <v xml:space="preserve">BeginPlot
	x=24,y=33
	TerrainType=TERRAIN_COAST
	PlotType=3
EndPlot
</v>
      </c>
      <c r="AA37" t="str">
        <f ca="1">SUBSTITUTE(SUBSTITUTE(SUBSTITUTE(SUBSTITUTE($A$1,
"x_coord",AA$2),
"y_coord",$A37),
"t_type",'terrain type'!Z35),
"p_type", 'plot type'!Z35)
&amp; IF(LEFT(resources!Z35, 6) = "BONUS_", CHAR(9) &amp; "BonusType=" &amp; resources!Z35 &amp; CHAR(10), "")
&amp; IF('goody huts'!Z35, "	ImprovementType=IMPROVEMENT_GOODY_HUT" &amp; CHAR(10), "")
&amp; IF(ISBLANK(OFFSET('rivers (2)'!$A$1, 2 * (67 - $A37), 2 * AA$2 + 1)), "", SUBSTITUTE($C$1, "&lt;direc&gt;", RIGHT(OFFSET('rivers (2)'!$A$1, 2 * (67 - $A37), 2 * AA$2 + 1), 1)))
&amp; IF(ISBLANK(OFFSET('rivers (2)'!$A$1, 2 * (67 - $A37) + 1, 2 * AA$2)), "", SUBSTITUTE($D$1, "&lt;direc&gt;", RIGHT(OFFSET('rivers (2)'!$A$1, 2 * (67 - $A37) + 1, 2 * AA$2), 1)))
&amp; IF(ISBLANK('feature type'!Z35), "EndPlot", SUBSTITUTE(SUBSTITUTE(output!$B$1,
                   "f_type", 'feature type'!Z35),
                   "f_var", 'feature variety'!Z35))
&amp; CHAR(10)</f>
        <v xml:space="preserve">BeginPlot
	x=25,y=33
	TerrainType=TERRAIN_COAST
	PlotType=3
EndPlot
</v>
      </c>
      <c r="AB37" t="str">
        <f ca="1">SUBSTITUTE(SUBSTITUTE(SUBSTITUTE(SUBSTITUTE($A$1,
"x_coord",AB$2),
"y_coord",$A37),
"t_type",'terrain type'!AA35),
"p_type", 'plot type'!AA35)
&amp; IF(LEFT(resources!AA35, 6) = "BONUS_", CHAR(9) &amp; "BonusType=" &amp; resources!AA35 &amp; CHAR(10), "")
&amp; IF('goody huts'!AA35, "	ImprovementType=IMPROVEMENT_GOODY_HUT" &amp; CHAR(10), "")
&amp; IF(ISBLANK(OFFSET('rivers (2)'!$A$1, 2 * (67 - $A37), 2 * AB$2 + 1)), "", SUBSTITUTE($C$1, "&lt;direc&gt;", RIGHT(OFFSET('rivers (2)'!$A$1, 2 * (67 - $A37), 2 * AB$2 + 1), 1)))
&amp; IF(ISBLANK(OFFSET('rivers (2)'!$A$1, 2 * (67 - $A37) + 1, 2 * AB$2)), "", SUBSTITUTE($D$1, "&lt;direc&gt;", RIGHT(OFFSET('rivers (2)'!$A$1, 2 * (67 - $A37) + 1, 2 * AB$2), 1)))
&amp; IF(ISBLANK('feature type'!AA35), "EndPlot", SUBSTITUTE(SUBSTITUTE(output!$B$1,
                   "f_type", 'feature type'!AA35),
                   "f_var", 'feature variety'!AA35))
&amp; CHAR(10)</f>
        <v xml:space="preserve">BeginPlot
	x=26,y=33
	TerrainType=TERRAIN_GRASS
	PlotType=2
EndPlot
</v>
      </c>
      <c r="AC37" t="str">
        <f ca="1">SUBSTITUTE(SUBSTITUTE(SUBSTITUTE(SUBSTITUTE($A$1,
"x_coord",AC$2),
"y_coord",$A37),
"t_type",'terrain type'!AB35),
"p_type", 'plot type'!AB35)
&amp; IF(LEFT(resources!AB35, 6) = "BONUS_", CHAR(9) &amp; "BonusType=" &amp; resources!AB35 &amp; CHAR(10), "")
&amp; IF('goody huts'!AB35, "	ImprovementType=IMPROVEMENT_GOODY_HUT" &amp; CHAR(10), "")
&amp; IF(ISBLANK(OFFSET('rivers (2)'!$A$1, 2 * (67 - $A37), 2 * AC$2 + 1)), "", SUBSTITUTE($C$1, "&lt;direc&gt;", RIGHT(OFFSET('rivers (2)'!$A$1, 2 * (67 - $A37), 2 * AC$2 + 1), 1)))
&amp; IF(ISBLANK(OFFSET('rivers (2)'!$A$1, 2 * (67 - $A37) + 1, 2 * AC$2)), "", SUBSTITUTE($D$1, "&lt;direc&gt;", RIGHT(OFFSET('rivers (2)'!$A$1, 2 * (67 - $A37) + 1, 2 * AC$2), 1)))
&amp; IF(ISBLANK('feature type'!AB35), "EndPlot", SUBSTITUTE(SUBSTITUTE(output!$B$1,
                   "f_type", 'feature type'!AB35),
                   "f_var", 'feature variety'!AB35))
&amp; CHAR(10)</f>
        <v xml:space="preserve">BeginPlot
	x=27,y=33
	TerrainType=TERRAIN_COAST
	PlotType=3
EndPlot
</v>
      </c>
      <c r="AD37" t="str">
        <f ca="1">SUBSTITUTE(SUBSTITUTE(SUBSTITUTE(SUBSTITUTE($A$1,
"x_coord",AD$2),
"y_coord",$A37),
"t_type",'terrain type'!AC35),
"p_type", 'plot type'!AC35)
&amp; IF(LEFT(resources!AC35, 6) = "BONUS_", CHAR(9) &amp; "BonusType=" &amp; resources!AC35 &amp; CHAR(10), "")
&amp; IF('goody huts'!AC35, "	ImprovementType=IMPROVEMENT_GOODY_HUT" &amp; CHAR(10), "")
&amp; IF(ISBLANK(OFFSET('rivers (2)'!$A$1, 2 * (67 - $A37), 2 * AD$2 + 1)), "", SUBSTITUTE($C$1, "&lt;direc&gt;", RIGHT(OFFSET('rivers (2)'!$A$1, 2 * (67 - $A37), 2 * AD$2 + 1), 1)))
&amp; IF(ISBLANK(OFFSET('rivers (2)'!$A$1, 2 * (67 - $A37) + 1, 2 * AD$2)), "", SUBSTITUTE($D$1, "&lt;direc&gt;", RIGHT(OFFSET('rivers (2)'!$A$1, 2 * (67 - $A37) + 1, 2 * AD$2), 1)))
&amp; IF(ISBLANK('feature type'!AC35), "EndPlot", SUBSTITUTE(SUBSTITUTE(output!$B$1,
                   "f_type", 'feature type'!AC35),
                   "f_var", 'feature variety'!AC35))
&amp; CHAR(10)</f>
        <v xml:space="preserve">BeginPlot
	x=28,y=33
	TerrainType=TERRAIN_OCEAN
	PlotType=3
EndPlot
</v>
      </c>
      <c r="AE37" t="str">
        <f ca="1">SUBSTITUTE(SUBSTITUTE(SUBSTITUTE(SUBSTITUTE($A$1,
"x_coord",AE$2),
"y_coord",$A37),
"t_type",'terrain type'!AD35),
"p_type", 'plot type'!AD35)
&amp; IF(LEFT(resources!AD35, 6) = "BONUS_", CHAR(9) &amp; "BonusType=" &amp; resources!AD35 &amp; CHAR(10), "")
&amp; IF('goody huts'!AD35, "	ImprovementType=IMPROVEMENT_GOODY_HUT" &amp; CHAR(10), "")
&amp; IF(ISBLANK(OFFSET('rivers (2)'!$A$1, 2 * (67 - $A37), 2 * AE$2 + 1)), "", SUBSTITUTE($C$1, "&lt;direc&gt;", RIGHT(OFFSET('rivers (2)'!$A$1, 2 * (67 - $A37), 2 * AE$2 + 1), 1)))
&amp; IF(ISBLANK(OFFSET('rivers (2)'!$A$1, 2 * (67 - $A37) + 1, 2 * AE$2)), "", SUBSTITUTE($D$1, "&lt;direc&gt;", RIGHT(OFFSET('rivers (2)'!$A$1, 2 * (67 - $A37) + 1, 2 * AE$2), 1)))
&amp; IF(ISBLANK('feature type'!AD35), "EndPlot", SUBSTITUTE(SUBSTITUTE(output!$B$1,
                   "f_type", 'feature type'!AD35),
                   "f_var", 'feature variety'!AD35))
&amp; CHAR(10)</f>
        <v xml:space="preserve">BeginPlot
	x=29,y=33
	TerrainType=TERRAIN_OCEAN
	PlotType=3
EndPlot
</v>
      </c>
      <c r="AF37" t="str">
        <f ca="1">SUBSTITUTE(SUBSTITUTE(SUBSTITUTE(SUBSTITUTE($A$1,
"x_coord",AF$2),
"y_coord",$A37),
"t_type",'terrain type'!AE35),
"p_type", 'plot type'!AE35)
&amp; IF(LEFT(resources!AE35, 6) = "BONUS_", CHAR(9) &amp; "BonusType=" &amp; resources!AE35 &amp; CHAR(10), "")
&amp; IF('goody huts'!AE35, "	ImprovementType=IMPROVEMENT_GOODY_HUT" &amp; CHAR(10), "")
&amp; IF(ISBLANK(OFFSET('rivers (2)'!$A$1, 2 * (67 - $A37), 2 * AF$2 + 1)), "", SUBSTITUTE($C$1, "&lt;direc&gt;", RIGHT(OFFSET('rivers (2)'!$A$1, 2 * (67 - $A37), 2 * AF$2 + 1), 1)))
&amp; IF(ISBLANK(OFFSET('rivers (2)'!$A$1, 2 * (67 - $A37) + 1, 2 * AF$2)), "", SUBSTITUTE($D$1, "&lt;direc&gt;", RIGHT(OFFSET('rivers (2)'!$A$1, 2 * (67 - $A37) + 1, 2 * AF$2), 1)))
&amp; IF(ISBLANK('feature type'!AE35), "EndPlot", SUBSTITUTE(SUBSTITUTE(output!$B$1,
                   "f_type", 'feature type'!AE35),
                   "f_var", 'feature variety'!AE35))
&amp; CHAR(10)</f>
        <v xml:space="preserve">BeginPlot
	x=30,y=33
	TerrainType=TERRAIN_OCEAN
	PlotType=3
EndPlot
</v>
      </c>
      <c r="AG37" t="str">
        <f ca="1">SUBSTITUTE(SUBSTITUTE(SUBSTITUTE(SUBSTITUTE($A$1,
"x_coord",AG$2),
"y_coord",$A37),
"t_type",'terrain type'!AF35),
"p_type", 'plot type'!AF35)
&amp; IF(LEFT(resources!AF35, 6) = "BONUS_", CHAR(9) &amp; "BonusType=" &amp; resources!AF35 &amp; CHAR(10), "")
&amp; IF('goody huts'!AF35, "	ImprovementType=IMPROVEMENT_GOODY_HUT" &amp; CHAR(10), "")
&amp; IF(ISBLANK(OFFSET('rivers (2)'!$A$1, 2 * (67 - $A37), 2 * AG$2 + 1)), "", SUBSTITUTE($C$1, "&lt;direc&gt;", RIGHT(OFFSET('rivers (2)'!$A$1, 2 * (67 - $A37), 2 * AG$2 + 1), 1)))
&amp; IF(ISBLANK(OFFSET('rivers (2)'!$A$1, 2 * (67 - $A37) + 1, 2 * AG$2)), "", SUBSTITUTE($D$1, "&lt;direc&gt;", RIGHT(OFFSET('rivers (2)'!$A$1, 2 * (67 - $A37) + 1, 2 * AG$2), 1)))
&amp; IF(ISBLANK('feature type'!AF35), "EndPlot", SUBSTITUTE(SUBSTITUTE(output!$B$1,
                   "f_type", 'feature type'!AF35),
                   "f_var", 'feature variety'!AF35))
&amp; CHAR(10)</f>
        <v xml:space="preserve">BeginPlot
	x=31,y=33
	TerrainType=TERRAIN_OCEAN
	PlotType=3
EndPlot
</v>
      </c>
      <c r="AH37" t="str">
        <f ca="1">SUBSTITUTE(SUBSTITUTE(SUBSTITUTE(SUBSTITUTE($A$1,
"x_coord",AH$2),
"y_coord",$A37),
"t_type",'terrain type'!AG35),
"p_type", 'plot type'!AG35)
&amp; IF(LEFT(resources!AG35, 6) = "BONUS_", CHAR(9) &amp; "BonusType=" &amp; resources!AG35 &amp; CHAR(10), "")
&amp; IF('goody huts'!AG35, "	ImprovementType=IMPROVEMENT_GOODY_HUT" &amp; CHAR(10), "")
&amp; IF(ISBLANK(OFFSET('rivers (2)'!$A$1, 2 * (67 - $A37), 2 * AH$2 + 1)), "", SUBSTITUTE($C$1, "&lt;direc&gt;", RIGHT(OFFSET('rivers (2)'!$A$1, 2 * (67 - $A37), 2 * AH$2 + 1), 1)))
&amp; IF(ISBLANK(OFFSET('rivers (2)'!$A$1, 2 * (67 - $A37) + 1, 2 * AH$2)), "", SUBSTITUTE($D$1, "&lt;direc&gt;", RIGHT(OFFSET('rivers (2)'!$A$1, 2 * (67 - $A37) + 1, 2 * AH$2), 1)))
&amp; IF(ISBLANK('feature type'!AG35), "EndPlot", SUBSTITUTE(SUBSTITUTE(output!$B$1,
                   "f_type", 'feature type'!AG35),
                   "f_var", 'feature variety'!AG35))
&amp; CHAR(10)</f>
        <v xml:space="preserve">BeginPlot
	x=32,y=33
	TerrainType=TERRAIN_OCEAN
	PlotType=3
EndPlot
</v>
      </c>
      <c r="AI37" t="str">
        <f ca="1">SUBSTITUTE(SUBSTITUTE(SUBSTITUTE(SUBSTITUTE($A$1,
"x_coord",AI$2),
"y_coord",$A37),
"t_type",'terrain type'!AH35),
"p_type", 'plot type'!AH35)
&amp; IF(LEFT(resources!AH35, 6) = "BONUS_", CHAR(9) &amp; "BonusType=" &amp; resources!AH35 &amp; CHAR(10), "")
&amp; IF('goody huts'!AH35, "	ImprovementType=IMPROVEMENT_GOODY_HUT" &amp; CHAR(10), "")
&amp; IF(ISBLANK(OFFSET('rivers (2)'!$A$1, 2 * (67 - $A37), 2 * AI$2 + 1)), "", SUBSTITUTE($C$1, "&lt;direc&gt;", RIGHT(OFFSET('rivers (2)'!$A$1, 2 * (67 - $A37), 2 * AI$2 + 1), 1)))
&amp; IF(ISBLANK(OFFSET('rivers (2)'!$A$1, 2 * (67 - $A37) + 1, 2 * AI$2)), "", SUBSTITUTE($D$1, "&lt;direc&gt;", RIGHT(OFFSET('rivers (2)'!$A$1, 2 * (67 - $A37) + 1, 2 * AI$2), 1)))
&amp; IF(ISBLANK('feature type'!AH35), "EndPlot", SUBSTITUTE(SUBSTITUTE(output!$B$1,
                   "f_type", 'feature type'!AH35),
                   "f_var", 'feature variety'!AH35))
&amp; CHAR(10)</f>
        <v xml:space="preserve">BeginPlot
	x=33,y=33
	TerrainType=TERRAIN_OCEAN
	PlotType=3
EndPlot
</v>
      </c>
      <c r="AJ37" t="str">
        <f ca="1">SUBSTITUTE(SUBSTITUTE(SUBSTITUTE(SUBSTITUTE($A$1,
"x_coord",AJ$2),
"y_coord",$A37),
"t_type",'terrain type'!AI35),
"p_type", 'plot type'!AI35)
&amp; IF(LEFT(resources!AI35, 6) = "BONUS_", CHAR(9) &amp; "BonusType=" &amp; resources!AI35 &amp; CHAR(10), "")
&amp; IF('goody huts'!AI35, "	ImprovementType=IMPROVEMENT_GOODY_HUT" &amp; CHAR(10), "")
&amp; IF(ISBLANK(OFFSET('rivers (2)'!$A$1, 2 * (67 - $A37), 2 * AJ$2 + 1)), "", SUBSTITUTE($C$1, "&lt;direc&gt;", RIGHT(OFFSET('rivers (2)'!$A$1, 2 * (67 - $A37), 2 * AJ$2 + 1), 1)))
&amp; IF(ISBLANK(OFFSET('rivers (2)'!$A$1, 2 * (67 - $A37) + 1, 2 * AJ$2)), "", SUBSTITUTE($D$1, "&lt;direc&gt;", RIGHT(OFFSET('rivers (2)'!$A$1, 2 * (67 - $A37) + 1, 2 * AJ$2), 1)))
&amp; IF(ISBLANK('feature type'!AI35), "EndPlot", SUBSTITUTE(SUBSTITUTE(output!$B$1,
                   "f_type", 'feature type'!AI35),
                   "f_var", 'feature variety'!AI35))
&amp; CHAR(10)</f>
        <v xml:space="preserve">BeginPlot
	x=34,y=33
	TerrainType=TERRAIN_OCEAN
	PlotType=3
EndPlot
</v>
      </c>
      <c r="AK37" t="str">
        <f ca="1">SUBSTITUTE(SUBSTITUTE(SUBSTITUTE(SUBSTITUTE($A$1,
"x_coord",AK$2),
"y_coord",$A37),
"t_type",'terrain type'!AJ35),
"p_type", 'plot type'!AJ35)
&amp; IF(LEFT(resources!AJ35, 6) = "BONUS_", CHAR(9) &amp; "BonusType=" &amp; resources!AJ35 &amp; CHAR(10), "")
&amp; IF('goody huts'!AJ35, "	ImprovementType=IMPROVEMENT_GOODY_HUT" &amp; CHAR(10), "")
&amp; IF(ISBLANK(OFFSET('rivers (2)'!$A$1, 2 * (67 - $A37), 2 * AK$2 + 1)), "", SUBSTITUTE($C$1, "&lt;direc&gt;", RIGHT(OFFSET('rivers (2)'!$A$1, 2 * (67 - $A37), 2 * AK$2 + 1), 1)))
&amp; IF(ISBLANK(OFFSET('rivers (2)'!$A$1, 2 * (67 - $A37) + 1, 2 * AK$2)), "", SUBSTITUTE($D$1, "&lt;direc&gt;", RIGHT(OFFSET('rivers (2)'!$A$1, 2 * (67 - $A37) + 1, 2 * AK$2), 1)))
&amp; IF(ISBLANK('feature type'!AJ35), "EndPlot", SUBSTITUTE(SUBSTITUTE(output!$B$1,
                   "f_type", 'feature type'!AJ35),
                   "f_var", 'feature variety'!AJ35))
&amp; CHAR(10)</f>
        <v xml:space="preserve">BeginPlot
	x=35,y=33
	TerrainType=TERRAIN_OCEAN
	PlotType=3
EndPlot
</v>
      </c>
      <c r="AL37" t="str">
        <f ca="1">SUBSTITUTE(SUBSTITUTE(SUBSTITUTE(SUBSTITUTE($A$1,
"x_coord",AL$2),
"y_coord",$A37),
"t_type",'terrain type'!AK35),
"p_type", 'plot type'!AK35)
&amp; IF(LEFT(resources!AK35, 6) = "BONUS_", CHAR(9) &amp; "BonusType=" &amp; resources!AK35 &amp; CHAR(10), "")
&amp; IF('goody huts'!AK35, "	ImprovementType=IMPROVEMENT_GOODY_HUT" &amp; CHAR(10), "")
&amp; IF(ISBLANK(OFFSET('rivers (2)'!$A$1, 2 * (67 - $A37), 2 * AL$2 + 1)), "", SUBSTITUTE($C$1, "&lt;direc&gt;", RIGHT(OFFSET('rivers (2)'!$A$1, 2 * (67 - $A37), 2 * AL$2 + 1), 1)))
&amp; IF(ISBLANK(OFFSET('rivers (2)'!$A$1, 2 * (67 - $A37) + 1, 2 * AL$2)), "", SUBSTITUTE($D$1, "&lt;direc&gt;", RIGHT(OFFSET('rivers (2)'!$A$1, 2 * (67 - $A37) + 1, 2 * AL$2), 1)))
&amp; IF(ISBLANK('feature type'!AK35), "EndPlot", SUBSTITUTE(SUBSTITUTE(output!$B$1,
                   "f_type", 'feature type'!AK35),
                   "f_var", 'feature variety'!AK35))
&amp; CHAR(10)</f>
        <v xml:space="preserve">BeginPlot
	x=36,y=33
	TerrainType=TERRAIN_OCEAN
	PlotType=3
EndPlot
</v>
      </c>
      <c r="AM37" t="str">
        <f ca="1">SUBSTITUTE(SUBSTITUTE(SUBSTITUTE(SUBSTITUTE($A$1,
"x_coord",AM$2),
"y_coord",$A37),
"t_type",'terrain type'!AL35),
"p_type", 'plot type'!AL35)
&amp; IF(LEFT(resources!AL35, 6) = "BONUS_", CHAR(9) &amp; "BonusType=" &amp; resources!AL35 &amp; CHAR(10), "")
&amp; IF('goody huts'!AL35, "	ImprovementType=IMPROVEMENT_GOODY_HUT" &amp; CHAR(10), "")
&amp; IF(ISBLANK(OFFSET('rivers (2)'!$A$1, 2 * (67 - $A37), 2 * AM$2 + 1)), "", SUBSTITUTE($C$1, "&lt;direc&gt;", RIGHT(OFFSET('rivers (2)'!$A$1, 2 * (67 - $A37), 2 * AM$2 + 1), 1)))
&amp; IF(ISBLANK(OFFSET('rivers (2)'!$A$1, 2 * (67 - $A37) + 1, 2 * AM$2)), "", SUBSTITUTE($D$1, "&lt;direc&gt;", RIGHT(OFFSET('rivers (2)'!$A$1, 2 * (67 - $A37) + 1, 2 * AM$2), 1)))
&amp; IF(ISBLANK('feature type'!AL35), "EndPlot", SUBSTITUTE(SUBSTITUTE(output!$B$1,
                   "f_type", 'feature type'!AL35),
                   "f_var", 'feature variety'!AL35))
&amp; CHAR(10)</f>
        <v xml:space="preserve">BeginPlot
	x=37,y=33
	TerrainType=TERRAIN_COAST
	PlotType=3
EndPlot
</v>
      </c>
      <c r="AN37" t="str">
        <f ca="1">SUBSTITUTE(SUBSTITUTE(SUBSTITUTE(SUBSTITUTE($A$1,
"x_coord",AN$2),
"y_coord",$A37),
"t_type",'terrain type'!AM35),
"p_type", 'plot type'!AM35)
&amp; IF(LEFT(resources!AM35, 6) = "BONUS_", CHAR(9) &amp; "BonusType=" &amp; resources!AM35 &amp; CHAR(10), "")
&amp; IF('goody huts'!AM35, "	ImprovementType=IMPROVEMENT_GOODY_HUT" &amp; CHAR(10), "")
&amp; IF(ISBLANK(OFFSET('rivers (2)'!$A$1, 2 * (67 - $A37), 2 * AN$2 + 1)), "", SUBSTITUTE($C$1, "&lt;direc&gt;", RIGHT(OFFSET('rivers (2)'!$A$1, 2 * (67 - $A37), 2 * AN$2 + 1), 1)))
&amp; IF(ISBLANK(OFFSET('rivers (2)'!$A$1, 2 * (67 - $A37) + 1, 2 * AN$2)), "", SUBSTITUTE($D$1, "&lt;direc&gt;", RIGHT(OFFSET('rivers (2)'!$A$1, 2 * (67 - $A37) + 1, 2 * AN$2), 1)))
&amp; IF(ISBLANK('feature type'!AM35), "EndPlot", SUBSTITUTE(SUBSTITUTE(output!$B$1,
                   "f_type", 'feature type'!AM35),
                   "f_var", 'feature variety'!AM35))
&amp; CHAR(10)</f>
        <v xml:space="preserve">BeginPlot
	x=38,y=33
	TerrainType=TERRAIN_COAST
	PlotType=3
EndPlot
</v>
      </c>
      <c r="AO37" t="str">
        <f ca="1">SUBSTITUTE(SUBSTITUTE(SUBSTITUTE(SUBSTITUTE($A$1,
"x_coord",AO$2),
"y_coord",$A37),
"t_type",'terrain type'!AN35),
"p_type", 'plot type'!AN35)
&amp; IF(LEFT(resources!AN35, 6) = "BONUS_", CHAR(9) &amp; "BonusType=" &amp; resources!AN35 &amp; CHAR(10), "")
&amp; IF('goody huts'!AN35, "	ImprovementType=IMPROVEMENT_GOODY_HUT" &amp; CHAR(10), "")
&amp; IF(ISBLANK(OFFSET('rivers (2)'!$A$1, 2 * (67 - $A37), 2 * AO$2 + 1)), "", SUBSTITUTE($C$1, "&lt;direc&gt;", RIGHT(OFFSET('rivers (2)'!$A$1, 2 * (67 - $A37), 2 * AO$2 + 1), 1)))
&amp; IF(ISBLANK(OFFSET('rivers (2)'!$A$1, 2 * (67 - $A37) + 1, 2 * AO$2)), "", SUBSTITUTE($D$1, "&lt;direc&gt;", RIGHT(OFFSET('rivers (2)'!$A$1, 2 * (67 - $A37) + 1, 2 * AO$2), 1)))
&amp; IF(ISBLANK('feature type'!AN35), "EndPlot", SUBSTITUTE(SUBSTITUTE(output!$B$1,
                   "f_type", 'feature type'!AN35),
                   "f_var", 'feature variety'!AN35))
&amp; CHAR(10)</f>
        <v xml:space="preserve">BeginPlot
	x=39,y=33
	TerrainType=TERRAIN_GRASS
	PlotType=1
	RiverWEDirection=3
	isNOfRiver
	FeatureType=FEATURE_FOREST, FeatureVariety=0
EndPlot
</v>
      </c>
      <c r="AP37" t="str">
        <f ca="1">SUBSTITUTE(SUBSTITUTE(SUBSTITUTE(SUBSTITUTE($A$1,
"x_coord",AP$2),
"y_coord",$A37),
"t_type",'terrain type'!AO35),
"p_type", 'plot type'!AO35)
&amp; IF(LEFT(resources!AO35, 6) = "BONUS_", CHAR(9) &amp; "BonusType=" &amp; resources!AO35 &amp; CHAR(10), "")
&amp; IF('goody huts'!AO35, "	ImprovementType=IMPROVEMENT_GOODY_HUT" &amp; CHAR(10), "")
&amp; IF(ISBLANK(OFFSET('rivers (2)'!$A$1, 2 * (67 - $A37), 2 * AP$2 + 1)), "", SUBSTITUTE($C$1, "&lt;direc&gt;", RIGHT(OFFSET('rivers (2)'!$A$1, 2 * (67 - $A37), 2 * AP$2 + 1), 1)))
&amp; IF(ISBLANK(OFFSET('rivers (2)'!$A$1, 2 * (67 - $A37) + 1, 2 * AP$2)), "", SUBSTITUTE($D$1, "&lt;direc&gt;", RIGHT(OFFSET('rivers (2)'!$A$1, 2 * (67 - $A37) + 1, 2 * AP$2), 1)))
&amp; IF(ISBLANK('feature type'!AO35), "EndPlot", SUBSTITUTE(SUBSTITUTE(output!$B$1,
                   "f_type", 'feature type'!AO35),
                   "f_var", 'feature variety'!AO35))
&amp; CHAR(10)</f>
        <v xml:space="preserve">BeginPlot
	x=40,y=33
	TerrainType=TERRAIN_GRASS
	PlotType=2
	FeatureType=FEATURE_FOREST, FeatureVariety=0
EndPlot
</v>
      </c>
      <c r="AQ37" t="str">
        <f ca="1">SUBSTITUTE(SUBSTITUTE(SUBSTITUTE(SUBSTITUTE($A$1,
"x_coord",AQ$2),
"y_coord",$A37),
"t_type",'terrain type'!AP35),
"p_type", 'plot type'!AP35)
&amp; IF(LEFT(resources!AP35, 6) = "BONUS_", CHAR(9) &amp; "BonusType=" &amp; resources!AP35 &amp; CHAR(10), "")
&amp; IF('goody huts'!AP35, "	ImprovementType=IMPROVEMENT_GOODY_HUT" &amp; CHAR(10), "")
&amp; IF(ISBLANK(OFFSET('rivers (2)'!$A$1, 2 * (67 - $A37), 2 * AQ$2 + 1)), "", SUBSTITUTE($C$1, "&lt;direc&gt;", RIGHT(OFFSET('rivers (2)'!$A$1, 2 * (67 - $A37), 2 * AQ$2 + 1), 1)))
&amp; IF(ISBLANK(OFFSET('rivers (2)'!$A$1, 2 * (67 - $A37) + 1, 2 * AQ$2)), "", SUBSTITUTE($D$1, "&lt;direc&gt;", RIGHT(OFFSET('rivers (2)'!$A$1, 2 * (67 - $A37) + 1, 2 * AQ$2), 1)))
&amp; IF(ISBLANK('feature type'!AP35), "EndPlot", SUBSTITUTE(SUBSTITUTE(output!$B$1,
                   "f_type", 'feature type'!AP35),
                   "f_var", 'feature variety'!AP35))
&amp; CHAR(10)</f>
        <v xml:space="preserve">BeginPlot
	x=41,y=33
	TerrainType=TERRAIN_COAST
	PlotType=3
EndPlot
</v>
      </c>
      <c r="AR37" t="str">
        <f ca="1">SUBSTITUTE(SUBSTITUTE(SUBSTITUTE(SUBSTITUTE($A$1,
"x_coord",AR$2),
"y_coord",$A37),
"t_type",'terrain type'!AQ35),
"p_type", 'plot type'!AQ35)
&amp; IF(LEFT(resources!AQ35, 6) = "BONUS_", CHAR(9) &amp; "BonusType=" &amp; resources!AQ35 &amp; CHAR(10), "")
&amp; IF('goody huts'!AQ35, "	ImprovementType=IMPROVEMENT_GOODY_HUT" &amp; CHAR(10), "")
&amp; IF(ISBLANK(OFFSET('rivers (2)'!$A$1, 2 * (67 - $A37), 2 * AR$2 + 1)), "", SUBSTITUTE($C$1, "&lt;direc&gt;", RIGHT(OFFSET('rivers (2)'!$A$1, 2 * (67 - $A37), 2 * AR$2 + 1), 1)))
&amp; IF(ISBLANK(OFFSET('rivers (2)'!$A$1, 2 * (67 - $A37) + 1, 2 * AR$2)), "", SUBSTITUTE($D$1, "&lt;direc&gt;", RIGHT(OFFSET('rivers (2)'!$A$1, 2 * (67 - $A37) + 1, 2 * AR$2), 1)))
&amp; IF(ISBLANK('feature type'!AQ35), "EndPlot", SUBSTITUTE(SUBSTITUTE(output!$B$1,
                   "f_type", 'feature type'!AQ35),
                   "f_var", 'feature variety'!AQ35))
&amp; CHAR(10)</f>
        <v xml:space="preserve">BeginPlot
	x=42,y=33
	TerrainType=TERRAIN_GRASS
	PlotType=0
EndPlot
</v>
      </c>
      <c r="AS37" t="str">
        <f ca="1">SUBSTITUTE(SUBSTITUTE(SUBSTITUTE(SUBSTITUTE($A$1,
"x_coord",AS$2),
"y_coord",$A37),
"t_type",'terrain type'!AR35),
"p_type", 'plot type'!AR35)
&amp; IF(LEFT(resources!AR35, 6) = "BONUS_", CHAR(9) &amp; "BonusType=" &amp; resources!AR35 &amp; CHAR(10), "")
&amp; IF('goody huts'!AR35, "	ImprovementType=IMPROVEMENT_GOODY_HUT" &amp; CHAR(10), "")
&amp; IF(ISBLANK(OFFSET('rivers (2)'!$A$1, 2 * (67 - $A37), 2 * AS$2 + 1)), "", SUBSTITUTE($C$1, "&lt;direc&gt;", RIGHT(OFFSET('rivers (2)'!$A$1, 2 * (67 - $A37), 2 * AS$2 + 1), 1)))
&amp; IF(ISBLANK(OFFSET('rivers (2)'!$A$1, 2 * (67 - $A37) + 1, 2 * AS$2)), "", SUBSTITUTE($D$1, "&lt;direc&gt;", RIGHT(OFFSET('rivers (2)'!$A$1, 2 * (67 - $A37) + 1, 2 * AS$2), 1)))
&amp; IF(ISBLANK('feature type'!AR35), "EndPlot", SUBSTITUTE(SUBSTITUTE(output!$B$1,
                   "f_type", 'feature type'!AR35),
                   "f_var", 'feature variety'!AR35))
&amp; CHAR(10)</f>
        <v xml:space="preserve">BeginPlot
	x=43,y=33
	TerrainType=TERRAIN_COAST
	PlotType=3
EndPlot
</v>
      </c>
      <c r="AT37" t="str">
        <f ca="1">SUBSTITUTE(SUBSTITUTE(SUBSTITUTE(SUBSTITUTE($A$1,
"x_coord",AT$2),
"y_coord",$A37),
"t_type",'terrain type'!AS35),
"p_type", 'plot type'!AS35)
&amp; IF(LEFT(resources!AS35, 6) = "BONUS_", CHAR(9) &amp; "BonusType=" &amp; resources!AS35 &amp; CHAR(10), "")
&amp; IF('goody huts'!AS35, "	ImprovementType=IMPROVEMENT_GOODY_HUT" &amp; CHAR(10), "")
&amp; IF(ISBLANK(OFFSET('rivers (2)'!$A$1, 2 * (67 - $A37), 2 * AT$2 + 1)), "", SUBSTITUTE($C$1, "&lt;direc&gt;", RIGHT(OFFSET('rivers (2)'!$A$1, 2 * (67 - $A37), 2 * AT$2 + 1), 1)))
&amp; IF(ISBLANK(OFFSET('rivers (2)'!$A$1, 2 * (67 - $A37) + 1, 2 * AT$2)), "", SUBSTITUTE($D$1, "&lt;direc&gt;", RIGHT(OFFSET('rivers (2)'!$A$1, 2 * (67 - $A37) + 1, 2 * AT$2), 1)))
&amp; IF(ISBLANK('feature type'!AS35), "EndPlot", SUBSTITUTE(SUBSTITUTE(output!$B$1,
                   "f_type", 'feature type'!AS35),
                   "f_var", 'feature variety'!AS35))
&amp; CHAR(10)</f>
        <v xml:space="preserve">BeginPlot
	x=44,y=33
	TerrainType=TERRAIN_OCEAN
	PlotType=3
EndPlot
</v>
      </c>
      <c r="AU37" t="str">
        <f ca="1">SUBSTITUTE(SUBSTITUTE(SUBSTITUTE(SUBSTITUTE($A$1,
"x_coord",AU$2),
"y_coord",$A37),
"t_type",'terrain type'!AT35),
"p_type", 'plot type'!AT35)
&amp; IF(LEFT(resources!AT35, 6) = "BONUS_", CHAR(9) &amp; "BonusType=" &amp; resources!AT35 &amp; CHAR(10), "")
&amp; IF('goody huts'!AT35, "	ImprovementType=IMPROVEMENT_GOODY_HUT" &amp; CHAR(10), "")
&amp; IF(ISBLANK(OFFSET('rivers (2)'!$A$1, 2 * (67 - $A37), 2 * AU$2 + 1)), "", SUBSTITUTE($C$1, "&lt;direc&gt;", RIGHT(OFFSET('rivers (2)'!$A$1, 2 * (67 - $A37), 2 * AU$2 + 1), 1)))
&amp; IF(ISBLANK(OFFSET('rivers (2)'!$A$1, 2 * (67 - $A37) + 1, 2 * AU$2)), "", SUBSTITUTE($D$1, "&lt;direc&gt;", RIGHT(OFFSET('rivers (2)'!$A$1, 2 * (67 - $A37) + 1, 2 * AU$2), 1)))
&amp; IF(ISBLANK('feature type'!AT35), "EndPlot", SUBSTITUTE(SUBSTITUTE(output!$B$1,
                   "f_type", 'feature type'!AT35),
                   "f_var", 'feature variety'!AT35))
&amp; CHAR(10)</f>
        <v xml:space="preserve">BeginPlot
	x=45,y=33
	TerrainType=TERRAIN_OCEAN
	PlotType=3
EndPlot
</v>
      </c>
      <c r="AV37" t="str">
        <f ca="1">SUBSTITUTE(SUBSTITUTE(SUBSTITUTE(SUBSTITUTE($A$1,
"x_coord",AV$2),
"y_coord",$A37),
"t_type",'terrain type'!AU35),
"p_type", 'plot type'!AU35)
&amp; IF(LEFT(resources!AU35, 6) = "BONUS_", CHAR(9) &amp; "BonusType=" &amp; resources!AU35 &amp; CHAR(10), "")
&amp; IF('goody huts'!AU35, "	ImprovementType=IMPROVEMENT_GOODY_HUT" &amp; CHAR(10), "")
&amp; IF(ISBLANK(OFFSET('rivers (2)'!$A$1, 2 * (67 - $A37), 2 * AV$2 + 1)), "", SUBSTITUTE($C$1, "&lt;direc&gt;", RIGHT(OFFSET('rivers (2)'!$A$1, 2 * (67 - $A37), 2 * AV$2 + 1), 1)))
&amp; IF(ISBLANK(OFFSET('rivers (2)'!$A$1, 2 * (67 - $A37) + 1, 2 * AV$2)), "", SUBSTITUTE($D$1, "&lt;direc&gt;", RIGHT(OFFSET('rivers (2)'!$A$1, 2 * (67 - $A37) + 1, 2 * AV$2), 1)))
&amp; IF(ISBLANK('feature type'!AU35), "EndPlot", SUBSTITUTE(SUBSTITUTE(output!$B$1,
                   "f_type", 'feature type'!AU35),
                   "f_var", 'feature variety'!AU35))
&amp; CHAR(10)</f>
        <v xml:space="preserve">BeginPlot
	x=46,y=33
	TerrainType=TERRAIN_OCEAN
	PlotType=3
EndPlot
</v>
      </c>
      <c r="AW37" t="str">
        <f ca="1">SUBSTITUTE(SUBSTITUTE(SUBSTITUTE(SUBSTITUTE($A$1,
"x_coord",AW$2),
"y_coord",$A37),
"t_type",'terrain type'!AV35),
"p_type", 'plot type'!AV35)
&amp; IF(LEFT(resources!AV35, 6) = "BONUS_", CHAR(9) &amp; "BonusType=" &amp; resources!AV35 &amp; CHAR(10), "")
&amp; IF('goody huts'!AV35, "	ImprovementType=IMPROVEMENT_GOODY_HUT" &amp; CHAR(10), "")
&amp; IF(ISBLANK(OFFSET('rivers (2)'!$A$1, 2 * (67 - $A37), 2 * AW$2 + 1)), "", SUBSTITUTE($C$1, "&lt;direc&gt;", RIGHT(OFFSET('rivers (2)'!$A$1, 2 * (67 - $A37), 2 * AW$2 + 1), 1)))
&amp; IF(ISBLANK(OFFSET('rivers (2)'!$A$1, 2 * (67 - $A37) + 1, 2 * AW$2)), "", SUBSTITUTE($D$1, "&lt;direc&gt;", RIGHT(OFFSET('rivers (2)'!$A$1, 2 * (67 - $A37) + 1, 2 * AW$2), 1)))
&amp; IF(ISBLANK('feature type'!AV35), "EndPlot", SUBSTITUTE(SUBSTITUTE(output!$B$1,
                   "f_type", 'feature type'!AV35),
                   "f_var", 'feature variety'!AV35))
&amp; CHAR(10)</f>
        <v xml:space="preserve">BeginPlot
	x=47,y=33
	TerrainType=TERRAIN_OCEAN
	PlotType=3
EndPlot
</v>
      </c>
      <c r="AX37" t="str">
        <f ca="1">SUBSTITUTE(SUBSTITUTE(SUBSTITUTE(SUBSTITUTE($A$1,
"x_coord",AX$2),
"y_coord",$A37),
"t_type",'terrain type'!AW35),
"p_type", 'plot type'!AW35)
&amp; IF(LEFT(resources!AW35, 6) = "BONUS_", CHAR(9) &amp; "BonusType=" &amp; resources!AW35 &amp; CHAR(10), "")
&amp; IF('goody huts'!AW35, "	ImprovementType=IMPROVEMENT_GOODY_HUT" &amp; CHAR(10), "")
&amp; IF(ISBLANK(OFFSET('rivers (2)'!$A$1, 2 * (67 - $A37), 2 * AX$2 + 1)), "", SUBSTITUTE($C$1, "&lt;direc&gt;", RIGHT(OFFSET('rivers (2)'!$A$1, 2 * (67 - $A37), 2 * AX$2 + 1), 1)))
&amp; IF(ISBLANK(OFFSET('rivers (2)'!$A$1, 2 * (67 - $A37) + 1, 2 * AX$2)), "", SUBSTITUTE($D$1, "&lt;direc&gt;", RIGHT(OFFSET('rivers (2)'!$A$1, 2 * (67 - $A37) + 1, 2 * AX$2), 1)))
&amp; IF(ISBLANK('feature type'!AW35), "EndPlot", SUBSTITUTE(SUBSTITUTE(output!$B$1,
                   "f_type", 'feature type'!AW35),
                   "f_var", 'feature variety'!AW35))
&amp; CHAR(10)</f>
        <v xml:space="preserve">BeginPlot
	x=48,y=33
	TerrainType=TERRAIN_OCEAN
	PlotType=3
EndPlot
</v>
      </c>
      <c r="AY37" t="str">
        <f ca="1">SUBSTITUTE(SUBSTITUTE(SUBSTITUTE(SUBSTITUTE($A$1,
"x_coord",AY$2),
"y_coord",$A37),
"t_type",'terrain type'!AX35),
"p_type", 'plot type'!AX35)
&amp; IF(LEFT(resources!AX35, 6) = "BONUS_", CHAR(9) &amp; "BonusType=" &amp; resources!AX35 &amp; CHAR(10), "")
&amp; IF('goody huts'!AX35, "	ImprovementType=IMPROVEMENT_GOODY_HUT" &amp; CHAR(10), "")
&amp; IF(ISBLANK(OFFSET('rivers (2)'!$A$1, 2 * (67 - $A37), 2 * AY$2 + 1)), "", SUBSTITUTE($C$1, "&lt;direc&gt;", RIGHT(OFFSET('rivers (2)'!$A$1, 2 * (67 - $A37), 2 * AY$2 + 1), 1)))
&amp; IF(ISBLANK(OFFSET('rivers (2)'!$A$1, 2 * (67 - $A37) + 1, 2 * AY$2)), "", SUBSTITUTE($D$1, "&lt;direc&gt;", RIGHT(OFFSET('rivers (2)'!$A$1, 2 * (67 - $A37) + 1, 2 * AY$2), 1)))
&amp; IF(ISBLANK('feature type'!AX35), "EndPlot", SUBSTITUTE(SUBSTITUTE(output!$B$1,
                   "f_type", 'feature type'!AX35),
                   "f_var", 'feature variety'!AX35))
&amp; CHAR(10)</f>
        <v xml:space="preserve">BeginPlot
	x=49,y=33
	TerrainType=TERRAIN_OCEAN
	PlotType=3
EndPlot
</v>
      </c>
      <c r="AZ37" t="str">
        <f ca="1">SUBSTITUTE(SUBSTITUTE(SUBSTITUTE(SUBSTITUTE($A$1,
"x_coord",AZ$2),
"y_coord",$A37),
"t_type",'terrain type'!AY35),
"p_type", 'plot type'!AY35)
&amp; IF(LEFT(resources!AY35, 6) = "BONUS_", CHAR(9) &amp; "BonusType=" &amp; resources!AY35 &amp; CHAR(10), "")
&amp; IF('goody huts'!AY35, "	ImprovementType=IMPROVEMENT_GOODY_HUT" &amp; CHAR(10), "")
&amp; IF(ISBLANK(OFFSET('rivers (2)'!$A$1, 2 * (67 - $A37), 2 * AZ$2 + 1)), "", SUBSTITUTE($C$1, "&lt;direc&gt;", RIGHT(OFFSET('rivers (2)'!$A$1, 2 * (67 - $A37), 2 * AZ$2 + 1), 1)))
&amp; IF(ISBLANK(OFFSET('rivers (2)'!$A$1, 2 * (67 - $A37) + 1, 2 * AZ$2)), "", SUBSTITUTE($D$1, "&lt;direc&gt;", RIGHT(OFFSET('rivers (2)'!$A$1, 2 * (67 - $A37) + 1, 2 * AZ$2), 1)))
&amp; IF(ISBLANK('feature type'!AY35), "EndPlot", SUBSTITUTE(SUBSTITUTE(output!$B$1,
                   "f_type", 'feature type'!AY35),
                   "f_var", 'feature variety'!AY35))
&amp; CHAR(10)</f>
        <v xml:space="preserve">BeginPlot
	x=50,y=33
	TerrainType=TERRAIN_OCEAN
	PlotType=3
EndPlot
</v>
      </c>
      <c r="BA37" t="str">
        <f ca="1">SUBSTITUTE(SUBSTITUTE(SUBSTITUTE(SUBSTITUTE($A$1,
"x_coord",BA$2),
"y_coord",$A37),
"t_type",'terrain type'!AZ35),
"p_type", 'plot type'!AZ35)
&amp; IF(LEFT(resources!AZ35, 6) = "BONUS_", CHAR(9) &amp; "BonusType=" &amp; resources!AZ35 &amp; CHAR(10), "")
&amp; IF('goody huts'!AZ35, "	ImprovementType=IMPROVEMENT_GOODY_HUT" &amp; CHAR(10), "")
&amp; IF(ISBLANK(OFFSET('rivers (2)'!$A$1, 2 * (67 - $A37), 2 * BA$2 + 1)), "", SUBSTITUTE($C$1, "&lt;direc&gt;", RIGHT(OFFSET('rivers (2)'!$A$1, 2 * (67 - $A37), 2 * BA$2 + 1), 1)))
&amp; IF(ISBLANK(OFFSET('rivers (2)'!$A$1, 2 * (67 - $A37) + 1, 2 * BA$2)), "", SUBSTITUTE($D$1, "&lt;direc&gt;", RIGHT(OFFSET('rivers (2)'!$A$1, 2 * (67 - $A37) + 1, 2 * BA$2), 1)))
&amp; IF(ISBLANK('feature type'!AZ35), "EndPlot", SUBSTITUTE(SUBSTITUTE(output!$B$1,
                   "f_type", 'feature type'!AZ35),
                   "f_var", 'feature variety'!AZ35))
&amp; CHAR(10)</f>
        <v xml:space="preserve">BeginPlot
	x=51,y=33
	TerrainType=TERRAIN_OCEAN
	PlotType=3
EndPlot
</v>
      </c>
      <c r="BB37" t="str">
        <f ca="1">SUBSTITUTE(SUBSTITUTE(SUBSTITUTE(SUBSTITUTE($A$1,
"x_coord",BB$2),
"y_coord",$A37),
"t_type",'terrain type'!BA35),
"p_type", 'plot type'!BA35)
&amp; IF(LEFT(resources!BA35, 6) = "BONUS_", CHAR(9) &amp; "BonusType=" &amp; resources!BA35 &amp; CHAR(10), "")
&amp; IF('goody huts'!BA35, "	ImprovementType=IMPROVEMENT_GOODY_HUT" &amp; CHAR(10), "")
&amp; IF(ISBLANK(OFFSET('rivers (2)'!$A$1, 2 * (67 - $A37), 2 * BB$2 + 1)), "", SUBSTITUTE($C$1, "&lt;direc&gt;", RIGHT(OFFSET('rivers (2)'!$A$1, 2 * (67 - $A37), 2 * BB$2 + 1), 1)))
&amp; IF(ISBLANK(OFFSET('rivers (2)'!$A$1, 2 * (67 - $A37) + 1, 2 * BB$2)), "", SUBSTITUTE($D$1, "&lt;direc&gt;", RIGHT(OFFSET('rivers (2)'!$A$1, 2 * (67 - $A37) + 1, 2 * BB$2), 1)))
&amp; IF(ISBLANK('feature type'!BA35), "EndPlot", SUBSTITUTE(SUBSTITUTE(output!$B$1,
                   "f_type", 'feature type'!BA35),
                   "f_var", 'feature variety'!BA35))
&amp; CHAR(10)</f>
        <v xml:space="preserve">BeginPlot
	x=52,y=33
	TerrainType=TERRAIN_OCEAN
	PlotType=3
EndPlot
</v>
      </c>
      <c r="BC37" t="str">
        <f ca="1">SUBSTITUTE(SUBSTITUTE(SUBSTITUTE(SUBSTITUTE($A$1,
"x_coord",BC$2),
"y_coord",$A37),
"t_type",'terrain type'!BB35),
"p_type", 'plot type'!BB35)
&amp; IF(LEFT(resources!BB35, 6) = "BONUS_", CHAR(9) &amp; "BonusType=" &amp; resources!BB35 &amp; CHAR(10), "")
&amp; IF('goody huts'!BB35, "	ImprovementType=IMPROVEMENT_GOODY_HUT" &amp; CHAR(10), "")
&amp; IF(ISBLANK(OFFSET('rivers (2)'!$A$1, 2 * (67 - $A37), 2 * BC$2 + 1)), "", SUBSTITUTE($C$1, "&lt;direc&gt;", RIGHT(OFFSET('rivers (2)'!$A$1, 2 * (67 - $A37), 2 * BC$2 + 1), 1)))
&amp; IF(ISBLANK(OFFSET('rivers (2)'!$A$1, 2 * (67 - $A37) + 1, 2 * BC$2)), "", SUBSTITUTE($D$1, "&lt;direc&gt;", RIGHT(OFFSET('rivers (2)'!$A$1, 2 * (67 - $A37) + 1, 2 * BC$2), 1)))
&amp; IF(ISBLANK('feature type'!BB35), "EndPlot", SUBSTITUTE(SUBSTITUTE(output!$B$1,
                   "f_type", 'feature type'!BB35),
                   "f_var", 'feature variety'!BB35))
&amp; CHAR(10)</f>
        <v xml:space="preserve">BeginPlot
	x=53,y=33
	TerrainType=TERRAIN_OCEAN
	PlotType=3
EndPlot
</v>
      </c>
      <c r="BD37" t="str">
        <f ca="1">SUBSTITUTE(SUBSTITUTE(SUBSTITUTE(SUBSTITUTE($A$1,
"x_coord",BD$2),
"y_coord",$A37),
"t_type",'terrain type'!BC35),
"p_type", 'plot type'!BC35)
&amp; IF(LEFT(resources!BC35, 6) = "BONUS_", CHAR(9) &amp; "BonusType=" &amp; resources!BC35 &amp; CHAR(10), "")
&amp; IF('goody huts'!BC35, "	ImprovementType=IMPROVEMENT_GOODY_HUT" &amp; CHAR(10), "")
&amp; IF(ISBLANK(OFFSET('rivers (2)'!$A$1, 2 * (67 - $A37), 2 * BD$2 + 1)), "", SUBSTITUTE($C$1, "&lt;direc&gt;", RIGHT(OFFSET('rivers (2)'!$A$1, 2 * (67 - $A37), 2 * BD$2 + 1), 1)))
&amp; IF(ISBLANK(OFFSET('rivers (2)'!$A$1, 2 * (67 - $A37) + 1, 2 * BD$2)), "", SUBSTITUTE($D$1, "&lt;direc&gt;", RIGHT(OFFSET('rivers (2)'!$A$1, 2 * (67 - $A37) + 1, 2 * BD$2), 1)))
&amp; IF(ISBLANK('feature type'!BC35), "EndPlot", SUBSTITUTE(SUBSTITUTE(output!$B$1,
                   "f_type", 'feature type'!BC35),
                   "f_var", 'feature variety'!BC35))
&amp; CHAR(10)</f>
        <v xml:space="preserve">BeginPlot
	x=54,y=33
	TerrainType=TERRAIN_OCEAN
	PlotType=3
EndPlot
</v>
      </c>
      <c r="BE37" t="str">
        <f ca="1">SUBSTITUTE(SUBSTITUTE(SUBSTITUTE(SUBSTITUTE($A$1,
"x_coord",BE$2),
"y_coord",$A37),
"t_type",'terrain type'!BD35),
"p_type", 'plot type'!BD35)
&amp; IF(LEFT(resources!BD35, 6) = "BONUS_", CHAR(9) &amp; "BonusType=" &amp; resources!BD35 &amp; CHAR(10), "")
&amp; IF('goody huts'!BD35, "	ImprovementType=IMPROVEMENT_GOODY_HUT" &amp; CHAR(10), "")
&amp; IF(ISBLANK(OFFSET('rivers (2)'!$A$1, 2 * (67 - $A37), 2 * BE$2 + 1)), "", SUBSTITUTE($C$1, "&lt;direc&gt;", RIGHT(OFFSET('rivers (2)'!$A$1, 2 * (67 - $A37), 2 * BE$2 + 1), 1)))
&amp; IF(ISBLANK(OFFSET('rivers (2)'!$A$1, 2 * (67 - $A37) + 1, 2 * BE$2)), "", SUBSTITUTE($D$1, "&lt;direc&gt;", RIGHT(OFFSET('rivers (2)'!$A$1, 2 * (67 - $A37) + 1, 2 * BE$2), 1)))
&amp; IF(ISBLANK('feature type'!BD35), "EndPlot", SUBSTITUTE(SUBSTITUTE(output!$B$1,
                   "f_type", 'feature type'!BD35),
                   "f_var", 'feature variety'!BD35))
&amp; CHAR(10)</f>
        <v xml:space="preserve">BeginPlot
	x=55,y=33
	TerrainType=TERRAIN_OCEAN
	PlotType=3
EndPlot
</v>
      </c>
      <c r="BF37" t="str">
        <f ca="1">SUBSTITUTE(SUBSTITUTE(SUBSTITUTE(SUBSTITUTE($A$1,
"x_coord",BF$2),
"y_coord",$A37),
"t_type",'terrain type'!BE35),
"p_type", 'plot type'!BE35)
&amp; IF(LEFT(resources!BE35, 6) = "BONUS_", CHAR(9) &amp; "BonusType=" &amp; resources!BE35 &amp; CHAR(10), "")
&amp; IF('goody huts'!BE35, "	ImprovementType=IMPROVEMENT_GOODY_HUT" &amp; CHAR(10), "")
&amp; IF(ISBLANK(OFFSET('rivers (2)'!$A$1, 2 * (67 - $A37), 2 * BF$2 + 1)), "", SUBSTITUTE($C$1, "&lt;direc&gt;", RIGHT(OFFSET('rivers (2)'!$A$1, 2 * (67 - $A37), 2 * BF$2 + 1), 1)))
&amp; IF(ISBLANK(OFFSET('rivers (2)'!$A$1, 2 * (67 - $A37) + 1, 2 * BF$2)), "", SUBSTITUTE($D$1, "&lt;direc&gt;", RIGHT(OFFSET('rivers (2)'!$A$1, 2 * (67 - $A37) + 1, 2 * BF$2), 1)))
&amp; IF(ISBLANK('feature type'!BE35), "EndPlot", SUBSTITUTE(SUBSTITUTE(output!$B$1,
                   "f_type", 'feature type'!BE35),
                   "f_var", 'feature variety'!BE35))
&amp; CHAR(10)</f>
        <v xml:space="preserve">BeginPlot
	x=56,y=33
	TerrainType=TERRAIN_OCEAN
	PlotType=3
EndPlot
</v>
      </c>
      <c r="BG37" t="str">
        <f ca="1">SUBSTITUTE(SUBSTITUTE(SUBSTITUTE(SUBSTITUTE($A$1,
"x_coord",BG$2),
"y_coord",$A37),
"t_type",'terrain type'!BF35),
"p_type", 'plot type'!BF35)
&amp; IF(LEFT(resources!BF35, 6) = "BONUS_", CHAR(9) &amp; "BonusType=" &amp; resources!BF35 &amp; CHAR(10), "")
&amp; IF('goody huts'!BF35, "	ImprovementType=IMPROVEMENT_GOODY_HUT" &amp; CHAR(10), "")
&amp; IF(ISBLANK(OFFSET('rivers (2)'!$A$1, 2 * (67 - $A37), 2 * BG$2 + 1)), "", SUBSTITUTE($C$1, "&lt;direc&gt;", RIGHT(OFFSET('rivers (2)'!$A$1, 2 * (67 - $A37), 2 * BG$2 + 1), 1)))
&amp; IF(ISBLANK(OFFSET('rivers (2)'!$A$1, 2 * (67 - $A37) + 1, 2 * BG$2)), "", SUBSTITUTE($D$1, "&lt;direc&gt;", RIGHT(OFFSET('rivers (2)'!$A$1, 2 * (67 - $A37) + 1, 2 * BG$2), 1)))
&amp; IF(ISBLANK('feature type'!BF35), "EndPlot", SUBSTITUTE(SUBSTITUTE(output!$B$1,
                   "f_type", 'feature type'!BF35),
                   "f_var", 'feature variety'!BF35))
&amp; CHAR(10)</f>
        <v xml:space="preserve">BeginPlot
	x=57,y=33
	TerrainType=TERRAIN_OCEAN
	PlotType=3
EndPlot
</v>
      </c>
      <c r="BH37" t="str">
        <f ca="1">SUBSTITUTE(SUBSTITUTE(SUBSTITUTE(SUBSTITUTE($A$1,
"x_coord",BH$2),
"y_coord",$A37),
"t_type",'terrain type'!BG35),
"p_type", 'plot type'!BG35)
&amp; IF(LEFT(resources!BG35, 6) = "BONUS_", CHAR(9) &amp; "BonusType=" &amp; resources!BG35 &amp; CHAR(10), "")
&amp; IF('goody huts'!BG35, "	ImprovementType=IMPROVEMENT_GOODY_HUT" &amp; CHAR(10), "")
&amp; IF(ISBLANK(OFFSET('rivers (2)'!$A$1, 2 * (67 - $A37), 2 * BH$2 + 1)), "", SUBSTITUTE($C$1, "&lt;direc&gt;", RIGHT(OFFSET('rivers (2)'!$A$1, 2 * (67 - $A37), 2 * BH$2 + 1), 1)))
&amp; IF(ISBLANK(OFFSET('rivers (2)'!$A$1, 2 * (67 - $A37) + 1, 2 * BH$2)), "", SUBSTITUTE($D$1, "&lt;direc&gt;", RIGHT(OFFSET('rivers (2)'!$A$1, 2 * (67 - $A37) + 1, 2 * BH$2), 1)))
&amp; IF(ISBLANK('feature type'!BG35), "EndPlot", SUBSTITUTE(SUBSTITUTE(output!$B$1,
                   "f_type", 'feature type'!BG35),
                   "f_var", 'feature variety'!BG35))
&amp; CHAR(10)</f>
        <v xml:space="preserve">BeginPlot
	x=58,y=33
	TerrainType=TERRAIN_OCEAN
	PlotType=3
EndPlot
</v>
      </c>
      <c r="BI37" t="str">
        <f ca="1">SUBSTITUTE(SUBSTITUTE(SUBSTITUTE(SUBSTITUTE($A$1,
"x_coord",BI$2),
"y_coord",$A37),
"t_type",'terrain type'!BH35),
"p_type", 'plot type'!BH35)
&amp; IF(LEFT(resources!BH35, 6) = "BONUS_", CHAR(9) &amp; "BonusType=" &amp; resources!BH35 &amp; CHAR(10), "")
&amp; IF('goody huts'!BH35, "	ImprovementType=IMPROVEMENT_GOODY_HUT" &amp; CHAR(10), "")
&amp; IF(ISBLANK(OFFSET('rivers (2)'!$A$1, 2 * (67 - $A37), 2 * BI$2 + 1)), "", SUBSTITUTE($C$1, "&lt;direc&gt;", RIGHT(OFFSET('rivers (2)'!$A$1, 2 * (67 - $A37), 2 * BI$2 + 1), 1)))
&amp; IF(ISBLANK(OFFSET('rivers (2)'!$A$1, 2 * (67 - $A37) + 1, 2 * BI$2)), "", SUBSTITUTE($D$1, "&lt;direc&gt;", RIGHT(OFFSET('rivers (2)'!$A$1, 2 * (67 - $A37) + 1, 2 * BI$2), 1)))
&amp; IF(ISBLANK('feature type'!BH35), "EndPlot", SUBSTITUTE(SUBSTITUTE(output!$B$1,
                   "f_type", 'feature type'!BH35),
                   "f_var", 'feature variety'!BH35))
&amp; CHAR(10)</f>
        <v xml:space="preserve">BeginPlot
	x=59,y=33
	TerrainType=TERRAIN_OCEAN
	PlotType=3
EndPlot
</v>
      </c>
      <c r="BJ37" t="str">
        <f ca="1">SUBSTITUTE(SUBSTITUTE(SUBSTITUTE(SUBSTITUTE($A$1,
"x_coord",BJ$2),
"y_coord",$A37),
"t_type",'terrain type'!BI35),
"p_type", 'plot type'!BI35)
&amp; IF(LEFT(resources!BI35, 6) = "BONUS_", CHAR(9) &amp; "BonusType=" &amp; resources!BI35 &amp; CHAR(10), "")
&amp; IF('goody huts'!BI35, "	ImprovementType=IMPROVEMENT_GOODY_HUT" &amp; CHAR(10), "")
&amp; IF(ISBLANK(OFFSET('rivers (2)'!$A$1, 2 * (67 - $A37), 2 * BJ$2 + 1)), "", SUBSTITUTE($C$1, "&lt;direc&gt;", RIGHT(OFFSET('rivers (2)'!$A$1, 2 * (67 - $A37), 2 * BJ$2 + 1), 1)))
&amp; IF(ISBLANK(OFFSET('rivers (2)'!$A$1, 2 * (67 - $A37) + 1, 2 * BJ$2)), "", SUBSTITUTE($D$1, "&lt;direc&gt;", RIGHT(OFFSET('rivers (2)'!$A$1, 2 * (67 - $A37) + 1, 2 * BJ$2), 1)))
&amp; IF(ISBLANK('feature type'!BI35), "EndPlot", SUBSTITUTE(SUBSTITUTE(output!$B$1,
                   "f_type", 'feature type'!BI35),
                   "f_var", 'feature variety'!BI35))
&amp; CHAR(10)</f>
        <v xml:space="preserve">BeginPlot
	x=60,y=33
	TerrainType=TERRAIN_OCEAN
	PlotType=3
EndPlot
</v>
      </c>
      <c r="BK37" t="str">
        <f ca="1">SUBSTITUTE(SUBSTITUTE(SUBSTITUTE(SUBSTITUTE($A$1,
"x_coord",BK$2),
"y_coord",$A37),
"t_type",'terrain type'!BJ35),
"p_type", 'plot type'!BJ35)
&amp; IF(LEFT(resources!BJ35, 6) = "BONUS_", CHAR(9) &amp; "BonusType=" &amp; resources!BJ35 &amp; CHAR(10), "")
&amp; IF('goody huts'!BJ35, "	ImprovementType=IMPROVEMENT_GOODY_HUT" &amp; CHAR(10), "")
&amp; IF(ISBLANK(OFFSET('rivers (2)'!$A$1, 2 * (67 - $A37), 2 * BK$2 + 1)), "", SUBSTITUTE($C$1, "&lt;direc&gt;", RIGHT(OFFSET('rivers (2)'!$A$1, 2 * (67 - $A37), 2 * BK$2 + 1), 1)))
&amp; IF(ISBLANK(OFFSET('rivers (2)'!$A$1, 2 * (67 - $A37) + 1, 2 * BK$2)), "", SUBSTITUTE($D$1, "&lt;direc&gt;", RIGHT(OFFSET('rivers (2)'!$A$1, 2 * (67 - $A37) + 1, 2 * BK$2), 1)))
&amp; IF(ISBLANK('feature type'!BJ35), "EndPlot", SUBSTITUTE(SUBSTITUTE(output!$B$1,
                   "f_type", 'feature type'!BJ35),
                   "f_var", 'feature variety'!BJ35))
&amp; CHAR(10)</f>
        <v xml:space="preserve">BeginPlot
	x=61,y=33
	TerrainType=TERRAIN_OCEAN
	PlotType=3
EndPlot
</v>
      </c>
      <c r="BL37" t="str">
        <f ca="1">SUBSTITUTE(SUBSTITUTE(SUBSTITUTE(SUBSTITUTE($A$1,
"x_coord",BL$2),
"y_coord",$A37),
"t_type",'terrain type'!BK35),
"p_type", 'plot type'!BK35)
&amp; IF(LEFT(resources!BK35, 6) = "BONUS_", CHAR(9) &amp; "BonusType=" &amp; resources!BK35 &amp; CHAR(10), "")
&amp; IF('goody huts'!BK35, "	ImprovementType=IMPROVEMENT_GOODY_HUT" &amp; CHAR(10), "")
&amp; IF(ISBLANK(OFFSET('rivers (2)'!$A$1, 2 * (67 - $A37), 2 * BL$2 + 1)), "", SUBSTITUTE($C$1, "&lt;direc&gt;", RIGHT(OFFSET('rivers (2)'!$A$1, 2 * (67 - $A37), 2 * BL$2 + 1), 1)))
&amp; IF(ISBLANK(OFFSET('rivers (2)'!$A$1, 2 * (67 - $A37) + 1, 2 * BL$2)), "", SUBSTITUTE($D$1, "&lt;direc&gt;", RIGHT(OFFSET('rivers (2)'!$A$1, 2 * (67 - $A37) + 1, 2 * BL$2), 1)))
&amp; IF(ISBLANK('feature type'!BK35), "EndPlot", SUBSTITUTE(SUBSTITUTE(output!$B$1,
                   "f_type", 'feature type'!BK35),
                   "f_var", 'feature variety'!BK35))
&amp; CHAR(10)</f>
        <v xml:space="preserve">BeginPlot
	x=62,y=33
	TerrainType=TERRAIN_OCEAN
	PlotType=3
EndPlot
</v>
      </c>
      <c r="BM37" t="str">
        <f ca="1">SUBSTITUTE(SUBSTITUTE(SUBSTITUTE(SUBSTITUTE($A$1,
"x_coord",BM$2),
"y_coord",$A37),
"t_type",'terrain type'!BL35),
"p_type", 'plot type'!BL35)
&amp; IF(LEFT(resources!BL35, 6) = "BONUS_", CHAR(9) &amp; "BonusType=" &amp; resources!BL35 &amp; CHAR(10), "")
&amp; IF('goody huts'!BL35, "	ImprovementType=IMPROVEMENT_GOODY_HUT" &amp; CHAR(10), "")
&amp; IF(ISBLANK(OFFSET('rivers (2)'!$A$1, 2 * (67 - $A37), 2 * BM$2 + 1)), "", SUBSTITUTE($C$1, "&lt;direc&gt;", RIGHT(OFFSET('rivers (2)'!$A$1, 2 * (67 - $A37), 2 * BM$2 + 1), 1)))
&amp; IF(ISBLANK(OFFSET('rivers (2)'!$A$1, 2 * (67 - $A37) + 1, 2 * BM$2)), "", SUBSTITUTE($D$1, "&lt;direc&gt;", RIGHT(OFFSET('rivers (2)'!$A$1, 2 * (67 - $A37) + 1, 2 * BM$2), 1)))
&amp; IF(ISBLANK('feature type'!BL35), "EndPlot", SUBSTITUTE(SUBSTITUTE(output!$B$1,
                   "f_type", 'feature type'!BL35),
                   "f_var", 'feature variety'!BL35))
&amp; CHAR(10)</f>
        <v xml:space="preserve">BeginPlot
	x=63,y=33
	TerrainType=TERRAIN_OCEAN
	PlotType=3
EndPlot
</v>
      </c>
      <c r="BN37" t="str">
        <f ca="1">SUBSTITUTE(SUBSTITUTE(SUBSTITUTE(SUBSTITUTE($A$1,
"x_coord",BN$2),
"y_coord",$A37),
"t_type",'terrain type'!BM35),
"p_type", 'plot type'!BM35)
&amp; IF(LEFT(resources!BM35, 6) = "BONUS_", CHAR(9) &amp; "BonusType=" &amp; resources!BM35 &amp; CHAR(10), "")
&amp; IF('goody huts'!BM35, "	ImprovementType=IMPROVEMENT_GOODY_HUT" &amp; CHAR(10), "")
&amp; IF(ISBLANK(OFFSET('rivers (2)'!$A$1, 2 * (67 - $A37), 2 * BN$2 + 1)), "", SUBSTITUTE($C$1, "&lt;direc&gt;", RIGHT(OFFSET('rivers (2)'!$A$1, 2 * (67 - $A37), 2 * BN$2 + 1), 1)))
&amp; IF(ISBLANK(OFFSET('rivers (2)'!$A$1, 2 * (67 - $A37) + 1, 2 * BN$2)), "", SUBSTITUTE($D$1, "&lt;direc&gt;", RIGHT(OFFSET('rivers (2)'!$A$1, 2 * (67 - $A37) + 1, 2 * BN$2), 1)))
&amp; IF(ISBLANK('feature type'!BM35), "EndPlot", SUBSTITUTE(SUBSTITUTE(output!$B$1,
                   "f_type", 'feature type'!BM35),
                   "f_var", 'feature variety'!BM35))
&amp; CHAR(10)</f>
        <v xml:space="preserve">BeginPlot
	x=64,y=33
	TerrainType=TERRAIN_OCEAN
	PlotType=3
EndPlot
</v>
      </c>
      <c r="BO37" t="str">
        <f ca="1">SUBSTITUTE(SUBSTITUTE(SUBSTITUTE(SUBSTITUTE($A$1,
"x_coord",BO$2),
"y_coord",$A37),
"t_type",'terrain type'!BN35),
"p_type", 'plot type'!BN35)
&amp; IF(LEFT(resources!BN35, 6) = "BONUS_", CHAR(9) &amp; "BonusType=" &amp; resources!BN35 &amp; CHAR(10), "")
&amp; IF('goody huts'!BN35, "	ImprovementType=IMPROVEMENT_GOODY_HUT" &amp; CHAR(10), "")
&amp; IF(ISBLANK(OFFSET('rivers (2)'!$A$1, 2 * (67 - $A37), 2 * BO$2 + 1)), "", SUBSTITUTE($C$1, "&lt;direc&gt;", RIGHT(OFFSET('rivers (2)'!$A$1, 2 * (67 - $A37), 2 * BO$2 + 1), 1)))
&amp; IF(ISBLANK(OFFSET('rivers (2)'!$A$1, 2 * (67 - $A37) + 1, 2 * BO$2)), "", SUBSTITUTE($D$1, "&lt;direc&gt;", RIGHT(OFFSET('rivers (2)'!$A$1, 2 * (67 - $A37) + 1, 2 * BO$2), 1)))
&amp; IF(ISBLANK('feature type'!BN35), "EndPlot", SUBSTITUTE(SUBSTITUTE(output!$B$1,
                   "f_type", 'feature type'!BN35),
                   "f_var", 'feature variety'!BN35))
&amp; CHAR(10)</f>
        <v xml:space="preserve">BeginPlot
	x=65,y=33
	TerrainType=TERRAIN_OCEAN
	PlotType=3
EndPlot
</v>
      </c>
      <c r="BP37" t="str">
        <f ca="1">SUBSTITUTE(SUBSTITUTE(SUBSTITUTE(SUBSTITUTE($A$1,
"x_coord",BP$2),
"y_coord",$A37),
"t_type",'terrain type'!BO35),
"p_type", 'plot type'!BO35)
&amp; IF(LEFT(resources!BO35, 6) = "BONUS_", CHAR(9) &amp; "BonusType=" &amp; resources!BO35 &amp; CHAR(10), "")
&amp; IF('goody huts'!BO35, "	ImprovementType=IMPROVEMENT_GOODY_HUT" &amp; CHAR(10), "")
&amp; IF(ISBLANK(OFFSET('rivers (2)'!$A$1, 2 * (67 - $A37), 2 * BP$2 + 1)), "", SUBSTITUTE($C$1, "&lt;direc&gt;", RIGHT(OFFSET('rivers (2)'!$A$1, 2 * (67 - $A37), 2 * BP$2 + 1), 1)))
&amp; IF(ISBLANK(OFFSET('rivers (2)'!$A$1, 2 * (67 - $A37) + 1, 2 * BP$2)), "", SUBSTITUTE($D$1, "&lt;direc&gt;", RIGHT(OFFSET('rivers (2)'!$A$1, 2 * (67 - $A37) + 1, 2 * BP$2), 1)))
&amp; IF(ISBLANK('feature type'!BO35), "EndPlot", SUBSTITUTE(SUBSTITUTE(output!$B$1,
                   "f_type", 'feature type'!BO35),
                   "f_var", 'feature variety'!BO35))
&amp; CHAR(10)</f>
        <v xml:space="preserve">BeginPlot
	x=66,y=33
	TerrainType=TERRAIN_OCEAN
	PlotType=3
EndPlot
</v>
      </c>
      <c r="BQ37" t="str">
        <f ca="1">SUBSTITUTE(SUBSTITUTE(SUBSTITUTE(SUBSTITUTE($A$1,
"x_coord",BQ$2),
"y_coord",$A37),
"t_type",'terrain type'!BP35),
"p_type", 'plot type'!BP35)
&amp; IF(LEFT(resources!BP35, 6) = "BONUS_", CHAR(9) &amp; "BonusType=" &amp; resources!BP35 &amp; CHAR(10), "")
&amp; IF('goody huts'!BP35, "	ImprovementType=IMPROVEMENT_GOODY_HUT" &amp; CHAR(10), "")
&amp; IF(ISBLANK(OFFSET('rivers (2)'!$A$1, 2 * (67 - $A37), 2 * BQ$2 + 1)), "", SUBSTITUTE($C$1, "&lt;direc&gt;", RIGHT(OFFSET('rivers (2)'!$A$1, 2 * (67 - $A37), 2 * BQ$2 + 1), 1)))
&amp; IF(ISBLANK(OFFSET('rivers (2)'!$A$1, 2 * (67 - $A37) + 1, 2 * BQ$2)), "", SUBSTITUTE($D$1, "&lt;direc&gt;", RIGHT(OFFSET('rivers (2)'!$A$1, 2 * (67 - $A37) + 1, 2 * BQ$2), 1)))
&amp; IF(ISBLANK('feature type'!BP35), "EndPlot", SUBSTITUTE(SUBSTITUTE(output!$B$1,
                   "f_type", 'feature type'!BP35),
                   "f_var", 'feature variety'!BP35))
&amp; CHAR(10)</f>
        <v xml:space="preserve">BeginPlot
	x=67,y=33
	TerrainType=TERRAIN_OCEAN
	PlotType=3
EndPlot
</v>
      </c>
      <c r="BR37" t="str">
        <f ca="1">SUBSTITUTE(SUBSTITUTE(SUBSTITUTE(SUBSTITUTE($A$1,
"x_coord",BR$2),
"y_coord",$A37),
"t_type",'terrain type'!BQ35),
"p_type", 'plot type'!BQ35)
&amp; IF(LEFT(resources!BQ35, 6) = "BONUS_", CHAR(9) &amp; "BonusType=" &amp; resources!BQ35 &amp; CHAR(10), "")
&amp; IF('goody huts'!BQ35, "	ImprovementType=IMPROVEMENT_GOODY_HUT" &amp; CHAR(10), "")
&amp; IF(ISBLANK(OFFSET('rivers (2)'!$A$1, 2 * (67 - $A37), 2 * BR$2 + 1)), "", SUBSTITUTE($C$1, "&lt;direc&gt;", RIGHT(OFFSET('rivers (2)'!$A$1, 2 * (67 - $A37), 2 * BR$2 + 1), 1)))
&amp; IF(ISBLANK(OFFSET('rivers (2)'!$A$1, 2 * (67 - $A37) + 1, 2 * BR$2)), "", SUBSTITUTE($D$1, "&lt;direc&gt;", RIGHT(OFFSET('rivers (2)'!$A$1, 2 * (67 - $A37) + 1, 2 * BR$2), 1)))
&amp; IF(ISBLANK('feature type'!BQ35), "EndPlot", SUBSTITUTE(SUBSTITUTE(output!$B$1,
                   "f_type", 'feature type'!BQ35),
                   "f_var", 'feature variety'!BQ35))
&amp; CHAR(10)</f>
        <v xml:space="preserve">BeginPlot
	x=68,y=33
	TerrainType=TERRAIN_OCEAN
	PlotType=3
EndPlot
</v>
      </c>
      <c r="BS37" t="str">
        <f ca="1">SUBSTITUTE(SUBSTITUTE(SUBSTITUTE(SUBSTITUTE($A$1,
"x_coord",BS$2),
"y_coord",$A37),
"t_type",'terrain type'!BR35),
"p_type", 'plot type'!BR35)
&amp; IF(LEFT(resources!BR35, 6) = "BONUS_", CHAR(9) &amp; "BonusType=" &amp; resources!BR35 &amp; CHAR(10), "")
&amp; IF('goody huts'!BR35, "	ImprovementType=IMPROVEMENT_GOODY_HUT" &amp; CHAR(10), "")
&amp; IF(ISBLANK(OFFSET('rivers (2)'!$A$1, 2 * (67 - $A37), 2 * BS$2 + 1)), "", SUBSTITUTE($C$1, "&lt;direc&gt;", RIGHT(OFFSET('rivers (2)'!$A$1, 2 * (67 - $A37), 2 * BS$2 + 1), 1)))
&amp; IF(ISBLANK(OFFSET('rivers (2)'!$A$1, 2 * (67 - $A37) + 1, 2 * BS$2)), "", SUBSTITUTE($D$1, "&lt;direc&gt;", RIGHT(OFFSET('rivers (2)'!$A$1, 2 * (67 - $A37) + 1, 2 * BS$2), 1)))
&amp; IF(ISBLANK('feature type'!BR35), "EndPlot", SUBSTITUTE(SUBSTITUTE(output!$B$1,
                   "f_type", 'feature type'!BR35),
                   "f_var", 'feature variety'!BR35))
&amp; CHAR(10)</f>
        <v xml:space="preserve">BeginPlot
	x=69,y=33
	TerrainType=TERRAIN_OCEAN
	PlotType=3
EndPlot
</v>
      </c>
      <c r="BT37" t="str">
        <f ca="1">SUBSTITUTE(SUBSTITUTE(SUBSTITUTE(SUBSTITUTE($A$1,
"x_coord",BT$2),
"y_coord",$A37),
"t_type",'terrain type'!BS35),
"p_type", 'plot type'!BS35)
&amp; IF(LEFT(resources!BS35, 6) = "BONUS_", CHAR(9) &amp; "BonusType=" &amp; resources!BS35 &amp; CHAR(10), "")
&amp; IF('goody huts'!BS35, "	ImprovementType=IMPROVEMENT_GOODY_HUT" &amp; CHAR(10), "")
&amp; IF(ISBLANK(OFFSET('rivers (2)'!$A$1, 2 * (67 - $A37), 2 * BT$2 + 1)), "", SUBSTITUTE($C$1, "&lt;direc&gt;", RIGHT(OFFSET('rivers (2)'!$A$1, 2 * (67 - $A37), 2 * BT$2 + 1), 1)))
&amp; IF(ISBLANK(OFFSET('rivers (2)'!$A$1, 2 * (67 - $A37) + 1, 2 * BT$2)), "", SUBSTITUTE($D$1, "&lt;direc&gt;", RIGHT(OFFSET('rivers (2)'!$A$1, 2 * (67 - $A37) + 1, 2 * BT$2), 1)))
&amp; IF(ISBLANK('feature type'!BS35), "EndPlot", SUBSTITUTE(SUBSTITUTE(output!$B$1,
                   "f_type", 'feature type'!BS35),
                   "f_var", 'feature variety'!BS35))
&amp; CHAR(10)</f>
        <v xml:space="preserve">BeginPlot
	x=70,y=33
	TerrainType=TERRAIN_OCEAN
	PlotType=3
EndPlot
</v>
      </c>
      <c r="BU37" t="str">
        <f ca="1">SUBSTITUTE(SUBSTITUTE(SUBSTITUTE(SUBSTITUTE($A$1,
"x_coord",BU$2),
"y_coord",$A37),
"t_type",'terrain type'!BT35),
"p_type", 'plot type'!BT35)
&amp; IF(LEFT(resources!BT35, 6) = "BONUS_", CHAR(9) &amp; "BonusType=" &amp; resources!BT35 &amp; CHAR(10), "")
&amp; IF('goody huts'!BT35, "	ImprovementType=IMPROVEMENT_GOODY_HUT" &amp; CHAR(10), "")
&amp; IF(ISBLANK(OFFSET('rivers (2)'!$A$1, 2 * (67 - $A37), 2 * BU$2 + 1)), "", SUBSTITUTE($C$1, "&lt;direc&gt;", RIGHT(OFFSET('rivers (2)'!$A$1, 2 * (67 - $A37), 2 * BU$2 + 1), 1)))
&amp; IF(ISBLANK(OFFSET('rivers (2)'!$A$1, 2 * (67 - $A37) + 1, 2 * BU$2)), "", SUBSTITUTE($D$1, "&lt;direc&gt;", RIGHT(OFFSET('rivers (2)'!$A$1, 2 * (67 - $A37) + 1, 2 * BU$2), 1)))
&amp; IF(ISBLANK('feature type'!BT35), "EndPlot", SUBSTITUTE(SUBSTITUTE(output!$B$1,
                   "f_type", 'feature type'!BT35),
                   "f_var", 'feature variety'!BT35))
&amp; CHAR(10)</f>
        <v xml:space="preserve">BeginPlot
	x=71,y=33
	TerrainType=TERRAIN_OCEAN
	PlotType=3
EndPlot
</v>
      </c>
      <c r="BV37" t="str">
        <f ca="1">SUBSTITUTE(SUBSTITUTE(SUBSTITUTE(SUBSTITUTE($A$1,
"x_coord",BV$2),
"y_coord",$A37),
"t_type",'terrain type'!BU35),
"p_type", 'plot type'!BU35)
&amp; IF(LEFT(resources!BU35, 6) = "BONUS_", CHAR(9) &amp; "BonusType=" &amp; resources!BU35 &amp; CHAR(10), "")
&amp; IF('goody huts'!BU35, "	ImprovementType=IMPROVEMENT_GOODY_HUT" &amp; CHAR(10), "")
&amp; IF(ISBLANK(OFFSET('rivers (2)'!$A$1, 2 * (67 - $A37), 2 * BV$2 + 1)), "", SUBSTITUTE($C$1, "&lt;direc&gt;", RIGHT(OFFSET('rivers (2)'!$A$1, 2 * (67 - $A37), 2 * BV$2 + 1), 1)))
&amp; IF(ISBLANK(OFFSET('rivers (2)'!$A$1, 2 * (67 - $A37) + 1, 2 * BV$2)), "", SUBSTITUTE($D$1, "&lt;direc&gt;", RIGHT(OFFSET('rivers (2)'!$A$1, 2 * (67 - $A37) + 1, 2 * BV$2), 1)))
&amp; IF(ISBLANK('feature type'!BU35), "EndPlot", SUBSTITUTE(SUBSTITUTE(output!$B$1,
                   "f_type", 'feature type'!BU35),
                   "f_var", 'feature variety'!BU35))
&amp; CHAR(10)</f>
        <v xml:space="preserve">BeginPlot
	x=72,y=33
	TerrainType=TERRAIN_OCEAN
	PlotType=3
EndPlot
</v>
      </c>
      <c r="BW37" t="str">
        <f ca="1">SUBSTITUTE(SUBSTITUTE(SUBSTITUTE(SUBSTITUTE($A$1,
"x_coord",BW$2),
"y_coord",$A37),
"t_type",'terrain type'!BV35),
"p_type", 'plot type'!BV35)
&amp; IF(LEFT(resources!BV35, 6) = "BONUS_", CHAR(9) &amp; "BonusType=" &amp; resources!BV35 &amp; CHAR(10), "")
&amp; IF('goody huts'!BV35, "	ImprovementType=IMPROVEMENT_GOODY_HUT" &amp; CHAR(10), "")
&amp; IF(ISBLANK(OFFSET('rivers (2)'!$A$1, 2 * (67 - $A37), 2 * BW$2 + 1)), "", SUBSTITUTE($C$1, "&lt;direc&gt;", RIGHT(OFFSET('rivers (2)'!$A$1, 2 * (67 - $A37), 2 * BW$2 + 1), 1)))
&amp; IF(ISBLANK(OFFSET('rivers (2)'!$A$1, 2 * (67 - $A37) + 1, 2 * BW$2)), "", SUBSTITUTE($D$1, "&lt;direc&gt;", RIGHT(OFFSET('rivers (2)'!$A$1, 2 * (67 - $A37) + 1, 2 * BW$2), 1)))
&amp; IF(ISBLANK('feature type'!BV35), "EndPlot", SUBSTITUTE(SUBSTITUTE(output!$B$1,
                   "f_type", 'feature type'!BV35),
                   "f_var", 'feature variety'!BV35))
&amp; CHAR(10)</f>
        <v xml:space="preserve">BeginPlot
	x=73,y=33
	TerrainType=TERRAIN_PLAINS
	PlotType=1
	FeatureType=FEATURE_FOREST, FeatureVariety=0
EndPlot
</v>
      </c>
      <c r="BX37" t="str">
        <f ca="1">SUBSTITUTE(SUBSTITUTE(SUBSTITUTE(SUBSTITUTE($A$1,
"x_coord",BX$2),
"y_coord",$A37),
"t_type",'terrain type'!BW35),
"p_type", 'plot type'!BW35)
&amp; IF(LEFT(resources!BW35, 6) = "BONUS_", CHAR(9) &amp; "BonusType=" &amp; resources!BW35 &amp; CHAR(10), "")
&amp; IF('goody huts'!BW35, "	ImprovementType=IMPROVEMENT_GOODY_HUT" &amp; CHAR(10), "")
&amp; IF(ISBLANK(OFFSET('rivers (2)'!$A$1, 2 * (67 - $A37), 2 * BX$2 + 1)), "", SUBSTITUTE($C$1, "&lt;direc&gt;", RIGHT(OFFSET('rivers (2)'!$A$1, 2 * (67 - $A37), 2 * BX$2 + 1), 1)))
&amp; IF(ISBLANK(OFFSET('rivers (2)'!$A$1, 2 * (67 - $A37) + 1, 2 * BX$2)), "", SUBSTITUTE($D$1, "&lt;direc&gt;", RIGHT(OFFSET('rivers (2)'!$A$1, 2 * (67 - $A37) + 1, 2 * BX$2), 1)))
&amp; IF(ISBLANK('feature type'!BW35), "EndPlot", SUBSTITUTE(SUBSTITUTE(output!$B$1,
                   "f_type", 'feature type'!BW35),
                   "f_var", 'feature variety'!BW35))
&amp; CHAR(10)</f>
        <v xml:space="preserve">BeginPlot
	x=74,y=33
	TerrainType=TERRAIN_OCEAN
	PlotType=3
EndPlot
</v>
      </c>
      <c r="BY37" t="str">
        <f ca="1">SUBSTITUTE(SUBSTITUTE(SUBSTITUTE(SUBSTITUTE($A$1,
"x_coord",BY$2),
"y_coord",$A37),
"t_type",'terrain type'!BX35),
"p_type", 'plot type'!BX35)
&amp; IF(LEFT(resources!BX35, 6) = "BONUS_", CHAR(9) &amp; "BonusType=" &amp; resources!BX35 &amp; CHAR(10), "")
&amp; IF('goody huts'!BX35, "	ImprovementType=IMPROVEMENT_GOODY_HUT" &amp; CHAR(10), "")
&amp; IF(ISBLANK(OFFSET('rivers (2)'!$A$1, 2 * (67 - $A37), 2 * BY$2 + 1)), "", SUBSTITUTE($C$1, "&lt;direc&gt;", RIGHT(OFFSET('rivers (2)'!$A$1, 2 * (67 - $A37), 2 * BY$2 + 1), 1)))
&amp; IF(ISBLANK(OFFSET('rivers (2)'!$A$1, 2 * (67 - $A37) + 1, 2 * BY$2)), "", SUBSTITUTE($D$1, "&lt;direc&gt;", RIGHT(OFFSET('rivers (2)'!$A$1, 2 * (67 - $A37) + 1, 2 * BY$2), 1)))
&amp; IF(ISBLANK('feature type'!BX35), "EndPlot", SUBSTITUTE(SUBSTITUTE(output!$B$1,
                   "f_type", 'feature type'!BX35),
                   "f_var", 'feature variety'!BX35))
&amp; CHAR(10)</f>
        <v xml:space="preserve">BeginPlot
	x=75,y=33
	TerrainType=TERRAIN_OCEAN
	PlotType=3
EndPlot
</v>
      </c>
      <c r="BZ37" t="str">
        <f ca="1">SUBSTITUTE(SUBSTITUTE(SUBSTITUTE(SUBSTITUTE($A$1,
"x_coord",BZ$2),
"y_coord",$A37),
"t_type",'terrain type'!BY35),
"p_type", 'plot type'!BY35)
&amp; IF(LEFT(resources!BY35, 6) = "BONUS_", CHAR(9) &amp; "BonusType=" &amp; resources!BY35 &amp; CHAR(10), "")
&amp; IF('goody huts'!BY35, "	ImprovementType=IMPROVEMENT_GOODY_HUT" &amp; CHAR(10), "")
&amp; IF(ISBLANK(OFFSET('rivers (2)'!$A$1, 2 * (67 - $A37), 2 * BZ$2 + 1)), "", SUBSTITUTE($C$1, "&lt;direc&gt;", RIGHT(OFFSET('rivers (2)'!$A$1, 2 * (67 - $A37), 2 * BZ$2 + 1), 1)))
&amp; IF(ISBLANK(OFFSET('rivers (2)'!$A$1, 2 * (67 - $A37) + 1, 2 * BZ$2)), "", SUBSTITUTE($D$1, "&lt;direc&gt;", RIGHT(OFFSET('rivers (2)'!$A$1, 2 * (67 - $A37) + 1, 2 * BZ$2), 1)))
&amp; IF(ISBLANK('feature type'!BY35), "EndPlot", SUBSTITUTE(SUBSTITUTE(output!$B$1,
                   "f_type", 'feature type'!BY35),
                   "f_var", 'feature variety'!BY35))
&amp; CHAR(10)</f>
        <v xml:space="preserve">BeginPlot
	x=76,y=33
	TerrainType=TERRAIN_PLAINS
	PlotType=1
	FeatureType=FEATURE_FOREST, FeatureVariety=0
EndPlot
</v>
      </c>
      <c r="CA37" t="str">
        <f ca="1">SUBSTITUTE(SUBSTITUTE(SUBSTITUTE(SUBSTITUTE($A$1,
"x_coord",CA$2),
"y_coord",$A37),
"t_type",'terrain type'!BZ35),
"p_type", 'plot type'!BZ35)
&amp; IF(LEFT(resources!BZ35, 6) = "BONUS_", CHAR(9) &amp; "BonusType=" &amp; resources!BZ35 &amp; CHAR(10), "")
&amp; IF('goody huts'!BZ35, "	ImprovementType=IMPROVEMENT_GOODY_HUT" &amp; CHAR(10), "")
&amp; IF(ISBLANK(OFFSET('rivers (2)'!$A$1, 2 * (67 - $A37), 2 * CA$2 + 1)), "", SUBSTITUTE($C$1, "&lt;direc&gt;", RIGHT(OFFSET('rivers (2)'!$A$1, 2 * (67 - $A37), 2 * CA$2 + 1), 1)))
&amp; IF(ISBLANK(OFFSET('rivers (2)'!$A$1, 2 * (67 - $A37) + 1, 2 * CA$2)), "", SUBSTITUTE($D$1, "&lt;direc&gt;", RIGHT(OFFSET('rivers (2)'!$A$1, 2 * (67 - $A37) + 1, 2 * CA$2), 1)))
&amp; IF(ISBLANK('feature type'!BZ35), "EndPlot", SUBSTITUTE(SUBSTITUTE(output!$B$1,
                   "f_type", 'feature type'!BZ35),
                   "f_var", 'feature variety'!BZ35))
&amp; CHAR(10)</f>
        <v xml:space="preserve">BeginPlot
	x=77,y=33
	TerrainType=TERRAIN_PLAINS
	PlotType=1
	FeatureType=FEATURE_FOREST, FeatureVariety=0
EndPlot
</v>
      </c>
      <c r="CB37" t="str">
        <f ca="1">SUBSTITUTE(SUBSTITUTE(SUBSTITUTE(SUBSTITUTE($A$1,
"x_coord",CB$2),
"y_coord",$A37),
"t_type",'terrain type'!CA35),
"p_type", 'plot type'!CA35)
&amp; IF(LEFT(resources!CA35, 6) = "BONUS_", CHAR(9) &amp; "BonusType=" &amp; resources!CA35 &amp; CHAR(10), "")
&amp; IF('goody huts'!CA35, "	ImprovementType=IMPROVEMENT_GOODY_HUT" &amp; CHAR(10), "")
&amp; IF(ISBLANK(OFFSET('rivers (2)'!$A$1, 2 * (67 - $A37), 2 * CB$2 + 1)), "", SUBSTITUTE($C$1, "&lt;direc&gt;", RIGHT(OFFSET('rivers (2)'!$A$1, 2 * (67 - $A37), 2 * CB$2 + 1), 1)))
&amp; IF(ISBLANK(OFFSET('rivers (2)'!$A$1, 2 * (67 - $A37) + 1, 2 * CB$2)), "", SUBSTITUTE($D$1, "&lt;direc&gt;", RIGHT(OFFSET('rivers (2)'!$A$1, 2 * (67 - $A37) + 1, 2 * CB$2), 1)))
&amp; IF(ISBLANK('feature type'!CA35), "EndPlot", SUBSTITUTE(SUBSTITUTE(output!$B$1,
                   "f_type", 'feature type'!CA35),
                   "f_var", 'feature variety'!CA35))
&amp; CHAR(10)</f>
        <v xml:space="preserve">BeginPlot
	x=78,y=33
	TerrainType=TERRAIN_OCEAN
	PlotType=3
EndPlot
</v>
      </c>
      <c r="CC37" t="str">
        <f ca="1">SUBSTITUTE(SUBSTITUTE(SUBSTITUTE(SUBSTITUTE($A$1,
"x_coord",CC$2),
"y_coord",$A37),
"t_type",'terrain type'!CB35),
"p_type", 'plot type'!CB35)
&amp; IF(LEFT(resources!CB35, 6) = "BONUS_", CHAR(9) &amp; "BonusType=" &amp; resources!CB35 &amp; CHAR(10), "")
&amp; IF('goody huts'!CB35, "	ImprovementType=IMPROVEMENT_GOODY_HUT" &amp; CHAR(10), "")
&amp; IF(ISBLANK(OFFSET('rivers (2)'!$A$1, 2 * (67 - $A37), 2 * CC$2 + 1)), "", SUBSTITUTE($C$1, "&lt;direc&gt;", RIGHT(OFFSET('rivers (2)'!$A$1, 2 * (67 - $A37), 2 * CC$2 + 1), 1)))
&amp; IF(ISBLANK(OFFSET('rivers (2)'!$A$1, 2 * (67 - $A37) + 1, 2 * CC$2)), "", SUBSTITUTE($D$1, "&lt;direc&gt;", RIGHT(OFFSET('rivers (2)'!$A$1, 2 * (67 - $A37) + 1, 2 * CC$2), 1)))
&amp; IF(ISBLANK('feature type'!CB35), "EndPlot", SUBSTITUTE(SUBSTITUTE(output!$B$1,
                   "f_type", 'feature type'!CB35),
                   "f_var", 'feature variety'!CB35))
&amp; CHAR(10)</f>
        <v xml:space="preserve">BeginPlot
	x=79,y=33
	TerrainType=TERRAIN_OCEAN
	PlotType=3
EndPlot
</v>
      </c>
      <c r="CD37" t="str">
        <f ca="1">SUBSTITUTE(SUBSTITUTE(SUBSTITUTE(SUBSTITUTE($A$1,
"x_coord",CD$2),
"y_coord",$A37),
"t_type",'terrain type'!CC35),
"p_type", 'plot type'!CC35)
&amp; IF(LEFT(resources!CC35, 6) = "BONUS_", CHAR(9) &amp; "BonusType=" &amp; resources!CC35 &amp; CHAR(10), "")
&amp; IF('goody huts'!CC35, "	ImprovementType=IMPROVEMENT_GOODY_HUT" &amp; CHAR(10), "")
&amp; IF(ISBLANK(OFFSET('rivers (2)'!$A$1, 2 * (67 - $A37), 2 * CD$2 + 1)), "", SUBSTITUTE($C$1, "&lt;direc&gt;", RIGHT(OFFSET('rivers (2)'!$A$1, 2 * (67 - $A37), 2 * CD$2 + 1), 1)))
&amp; IF(ISBLANK(OFFSET('rivers (2)'!$A$1, 2 * (67 - $A37) + 1, 2 * CD$2)), "", SUBSTITUTE($D$1, "&lt;direc&gt;", RIGHT(OFFSET('rivers (2)'!$A$1, 2 * (67 - $A37) + 1, 2 * CD$2), 1)))
&amp; IF(ISBLANK('feature type'!CC35), "EndPlot", SUBSTITUTE(SUBSTITUTE(output!$B$1,
                   "f_type", 'feature type'!CC35),
                   "f_var", 'feature variety'!CC35))
&amp; CHAR(10)</f>
        <v xml:space="preserve">BeginPlot
	x=80,y=33
	TerrainType=TERRAIN_OCEAN
	PlotType=3
EndPlot
</v>
      </c>
      <c r="CE37" t="str">
        <f ca="1">SUBSTITUTE(SUBSTITUTE(SUBSTITUTE(SUBSTITUTE($A$1,
"x_coord",CE$2),
"y_coord",$A37),
"t_type",'terrain type'!CD35),
"p_type", 'plot type'!CD35)
&amp; IF(LEFT(resources!CD35, 6) = "BONUS_", CHAR(9) &amp; "BonusType=" &amp; resources!CD35 &amp; CHAR(10), "")
&amp; IF('goody huts'!CD35, "	ImprovementType=IMPROVEMENT_GOODY_HUT" &amp; CHAR(10), "")
&amp; IF(ISBLANK(OFFSET('rivers (2)'!$A$1, 2 * (67 - $A37), 2 * CE$2 + 1)), "", SUBSTITUTE($C$1, "&lt;direc&gt;", RIGHT(OFFSET('rivers (2)'!$A$1, 2 * (67 - $A37), 2 * CE$2 + 1), 1)))
&amp; IF(ISBLANK(OFFSET('rivers (2)'!$A$1, 2 * (67 - $A37) + 1, 2 * CE$2)), "", SUBSTITUTE($D$1, "&lt;direc&gt;", RIGHT(OFFSET('rivers (2)'!$A$1, 2 * (67 - $A37) + 1, 2 * CE$2), 1)))
&amp; IF(ISBLANK('feature type'!CD35), "EndPlot", SUBSTITUTE(SUBSTITUTE(output!$B$1,
                   "f_type", 'feature type'!CD35),
                   "f_var", 'feature variety'!CD35))
&amp; CHAR(10)</f>
        <v xml:space="preserve">BeginPlot
	x=81,y=33
	TerrainType=TERRAIN_OCEAN
	PlotType=3
EndPlot
</v>
      </c>
      <c r="CF37" t="str">
        <f ca="1">SUBSTITUTE(SUBSTITUTE(SUBSTITUTE(SUBSTITUTE($A$1,
"x_coord",CF$2),
"y_coord",$A37),
"t_type",'terrain type'!CE35),
"p_type", 'plot type'!CE35)
&amp; IF(LEFT(resources!CE35, 6) = "BONUS_", CHAR(9) &amp; "BonusType=" &amp; resources!CE35 &amp; CHAR(10), "")
&amp; IF('goody huts'!CE35, "	ImprovementType=IMPROVEMENT_GOODY_HUT" &amp; CHAR(10), "")
&amp; IF(ISBLANK(OFFSET('rivers (2)'!$A$1, 2 * (67 - $A37), 2 * CF$2 + 1)), "", SUBSTITUTE($C$1, "&lt;direc&gt;", RIGHT(OFFSET('rivers (2)'!$A$1, 2 * (67 - $A37), 2 * CF$2 + 1), 1)))
&amp; IF(ISBLANK(OFFSET('rivers (2)'!$A$1, 2 * (67 - $A37) + 1, 2 * CF$2)), "", SUBSTITUTE($D$1, "&lt;direc&gt;", RIGHT(OFFSET('rivers (2)'!$A$1, 2 * (67 - $A37) + 1, 2 * CF$2), 1)))
&amp; IF(ISBLANK('feature type'!CE35), "EndPlot", SUBSTITUTE(SUBSTITUTE(output!$B$1,
                   "f_type", 'feature type'!CE35),
                   "f_var", 'feature variety'!CE35))
&amp; CHAR(10)</f>
        <v xml:space="preserve">BeginPlot
	x=82,y=33
	TerrainType=TERRAIN_OCEAN
	PlotType=3
EndPlot
</v>
      </c>
      <c r="CG37" t="str">
        <f ca="1">SUBSTITUTE(SUBSTITUTE(SUBSTITUTE(SUBSTITUTE($A$1,
"x_coord",CG$2),
"y_coord",$A37),
"t_type",'terrain type'!CF35),
"p_type", 'plot type'!CF35)
&amp; IF(LEFT(resources!CF35, 6) = "BONUS_", CHAR(9) &amp; "BonusType=" &amp; resources!CF35 &amp; CHAR(10), "")
&amp; IF('goody huts'!CF35, "	ImprovementType=IMPROVEMENT_GOODY_HUT" &amp; CHAR(10), "")
&amp; IF(ISBLANK(OFFSET('rivers (2)'!$A$1, 2 * (67 - $A37), 2 * CG$2 + 1)), "", SUBSTITUTE($C$1, "&lt;direc&gt;", RIGHT(OFFSET('rivers (2)'!$A$1, 2 * (67 - $A37), 2 * CG$2 + 1), 1)))
&amp; IF(ISBLANK(OFFSET('rivers (2)'!$A$1, 2 * (67 - $A37) + 1, 2 * CG$2)), "", SUBSTITUTE($D$1, "&lt;direc&gt;", RIGHT(OFFSET('rivers (2)'!$A$1, 2 * (67 - $A37) + 1, 2 * CG$2), 1)))
&amp; IF(ISBLANK('feature type'!CF35), "EndPlot", SUBSTITUTE(SUBSTITUTE(output!$B$1,
                   "f_type", 'feature type'!CF35),
                   "f_var", 'feature variety'!CF35))
&amp; CHAR(10)</f>
        <v xml:space="preserve">BeginPlot
	x=83,y=33
	TerrainType=TERRAIN_OCEAN
	PlotType=3
EndPlot
</v>
      </c>
      <c r="CH37" t="str">
        <f ca="1">SUBSTITUTE(SUBSTITUTE(SUBSTITUTE(SUBSTITUTE($A$1,
"x_coord",CH$2),
"y_coord",$A37),
"t_type",'terrain type'!CG35),
"p_type", 'plot type'!CG35)
&amp; IF(LEFT(resources!CG35, 6) = "BONUS_", CHAR(9) &amp; "BonusType=" &amp; resources!CG35 &amp; CHAR(10), "")
&amp; IF('goody huts'!CG35, "	ImprovementType=IMPROVEMENT_GOODY_HUT" &amp; CHAR(10), "")
&amp; IF(ISBLANK(OFFSET('rivers (2)'!$A$1, 2 * (67 - $A37), 2 * CH$2 + 1)), "", SUBSTITUTE($C$1, "&lt;direc&gt;", RIGHT(OFFSET('rivers (2)'!$A$1, 2 * (67 - $A37), 2 * CH$2 + 1), 1)))
&amp; IF(ISBLANK(OFFSET('rivers (2)'!$A$1, 2 * (67 - $A37) + 1, 2 * CH$2)), "", SUBSTITUTE($D$1, "&lt;direc&gt;", RIGHT(OFFSET('rivers (2)'!$A$1, 2 * (67 - $A37) + 1, 2 * CH$2), 1)))
&amp; IF(ISBLANK('feature type'!CG35), "EndPlot", SUBSTITUTE(SUBSTITUTE(output!$B$1,
                   "f_type", 'feature type'!CG35),
                   "f_var", 'feature variety'!CG35))
&amp; CHAR(10)</f>
        <v xml:space="preserve">BeginPlot
	x=84,y=33
	TerrainType=TERRAIN_OCEAN
	PlotType=3
EndPlot
</v>
      </c>
      <c r="CI37" t="str">
        <f ca="1">SUBSTITUTE(SUBSTITUTE(SUBSTITUTE(SUBSTITUTE($A$1,
"x_coord",CI$2),
"y_coord",$A37),
"t_type",'terrain type'!CH35),
"p_type", 'plot type'!CH35)
&amp; IF(LEFT(resources!CH35, 6) = "BONUS_", CHAR(9) &amp; "BonusType=" &amp; resources!CH35 &amp; CHAR(10), "")
&amp; IF('goody huts'!CH35, "	ImprovementType=IMPROVEMENT_GOODY_HUT" &amp; CHAR(10), "")
&amp; IF(ISBLANK(OFFSET('rivers (2)'!$A$1, 2 * (67 - $A37), 2 * CI$2 + 1)), "", SUBSTITUTE($C$1, "&lt;direc&gt;", RIGHT(OFFSET('rivers (2)'!$A$1, 2 * (67 - $A37), 2 * CI$2 + 1), 1)))
&amp; IF(ISBLANK(OFFSET('rivers (2)'!$A$1, 2 * (67 - $A37) + 1, 2 * CI$2)), "", SUBSTITUTE($D$1, "&lt;direc&gt;", RIGHT(OFFSET('rivers (2)'!$A$1, 2 * (67 - $A37) + 1, 2 * CI$2), 1)))
&amp; IF(ISBLANK('feature type'!CH35), "EndPlot", SUBSTITUTE(SUBSTITUTE(output!$B$1,
                   "f_type", 'feature type'!CH35),
                   "f_var", 'feature variety'!CH35))
&amp; CHAR(10)</f>
        <v xml:space="preserve">BeginPlot
	x=85,y=33
	TerrainType=TERRAIN_OCEAN
	PlotType=3
EndPlot
</v>
      </c>
      <c r="CJ37" t="str">
        <f ca="1">SUBSTITUTE(SUBSTITUTE(SUBSTITUTE(SUBSTITUTE($A$1,
"x_coord",CJ$2),
"y_coord",$A37),
"t_type",'terrain type'!CI35),
"p_type", 'plot type'!CI35)
&amp; IF(LEFT(resources!CI35, 6) = "BONUS_", CHAR(9) &amp; "BonusType=" &amp; resources!CI35 &amp; CHAR(10), "")
&amp; IF('goody huts'!CI35, "	ImprovementType=IMPROVEMENT_GOODY_HUT" &amp; CHAR(10), "")
&amp; IF(ISBLANK(OFFSET('rivers (2)'!$A$1, 2 * (67 - $A37), 2 * CJ$2 + 1)), "", SUBSTITUTE($C$1, "&lt;direc&gt;", RIGHT(OFFSET('rivers (2)'!$A$1, 2 * (67 - $A37), 2 * CJ$2 + 1), 1)))
&amp; IF(ISBLANK(OFFSET('rivers (2)'!$A$1, 2 * (67 - $A37) + 1, 2 * CJ$2)), "", SUBSTITUTE($D$1, "&lt;direc&gt;", RIGHT(OFFSET('rivers (2)'!$A$1, 2 * (67 - $A37) + 1, 2 * CJ$2), 1)))
&amp; IF(ISBLANK('feature type'!CI35), "EndPlot", SUBSTITUTE(SUBSTITUTE(output!$B$1,
                   "f_type", 'feature type'!CI35),
                   "f_var", 'feature variety'!CI35))
&amp; CHAR(10)</f>
        <v xml:space="preserve">BeginPlot
	x=86,y=33
	TerrainType=TERRAIN_OCEAN
	PlotType=3
EndPlot
</v>
      </c>
      <c r="CK37" t="str">
        <f ca="1">SUBSTITUTE(SUBSTITUTE(SUBSTITUTE(SUBSTITUTE($A$1,
"x_coord",CK$2),
"y_coord",$A37),
"t_type",'terrain type'!CJ35),
"p_type", 'plot type'!CJ35)
&amp; IF(LEFT(resources!CJ35, 6) = "BONUS_", CHAR(9) &amp; "BonusType=" &amp; resources!CJ35 &amp; CHAR(10), "")
&amp; IF('goody huts'!CJ35, "	ImprovementType=IMPROVEMENT_GOODY_HUT" &amp; CHAR(10), "")
&amp; IF(ISBLANK(OFFSET('rivers (2)'!$A$1, 2 * (67 - $A37), 2 * CK$2 + 1)), "", SUBSTITUTE($C$1, "&lt;direc&gt;", RIGHT(OFFSET('rivers (2)'!$A$1, 2 * (67 - $A37), 2 * CK$2 + 1), 1)))
&amp; IF(ISBLANK(OFFSET('rivers (2)'!$A$1, 2 * (67 - $A37) + 1, 2 * CK$2)), "", SUBSTITUTE($D$1, "&lt;direc&gt;", RIGHT(OFFSET('rivers (2)'!$A$1, 2 * (67 - $A37) + 1, 2 * CK$2), 1)))
&amp; IF(ISBLANK('feature type'!CJ35), "EndPlot", SUBSTITUTE(SUBSTITUTE(output!$B$1,
                   "f_type", 'feature type'!CJ35),
                   "f_var", 'feature variety'!CJ35))
&amp; CHAR(10)</f>
        <v xml:space="preserve">BeginPlot
	x=87,y=33
	TerrainType=TERRAIN_OCEAN
	PlotType=3
EndPlot
</v>
      </c>
      <c r="CL37" t="str">
        <f ca="1">SUBSTITUTE(SUBSTITUTE(SUBSTITUTE(SUBSTITUTE($A$1,
"x_coord",CL$2),
"y_coord",$A37),
"t_type",'terrain type'!CK35),
"p_type", 'plot type'!CK35)
&amp; IF(LEFT(resources!CK35, 6) = "BONUS_", CHAR(9) &amp; "BonusType=" &amp; resources!CK35 &amp; CHAR(10), "")
&amp; IF('goody huts'!CK35, "	ImprovementType=IMPROVEMENT_GOODY_HUT" &amp; CHAR(10), "")
&amp; IF(ISBLANK(OFFSET('rivers (2)'!$A$1, 2 * (67 - $A37), 2 * CL$2 + 1)), "", SUBSTITUTE($C$1, "&lt;direc&gt;", RIGHT(OFFSET('rivers (2)'!$A$1, 2 * (67 - $A37), 2 * CL$2 + 1), 1)))
&amp; IF(ISBLANK(OFFSET('rivers (2)'!$A$1, 2 * (67 - $A37) + 1, 2 * CL$2)), "", SUBSTITUTE($D$1, "&lt;direc&gt;", RIGHT(OFFSET('rivers (2)'!$A$1, 2 * (67 - $A37) + 1, 2 * CL$2), 1)))
&amp; IF(ISBLANK('feature type'!CK35), "EndPlot", SUBSTITUTE(SUBSTITUTE(output!$B$1,
                   "f_type", 'feature type'!CK35),
                   "f_var", 'feature variety'!CK35))
&amp; CHAR(10)</f>
        <v xml:space="preserve">BeginPlot
	x=88,y=33
	TerrainType=TERRAIN_OCEAN
	PlotType=3
EndPlot
</v>
      </c>
      <c r="CM37" t="str">
        <f ca="1">SUBSTITUTE(SUBSTITUTE(SUBSTITUTE(SUBSTITUTE($A$1,
"x_coord",CM$2),
"y_coord",$A37),
"t_type",'terrain type'!CL35),
"p_type", 'plot type'!CL35)
&amp; IF(LEFT(resources!CL35, 6) = "BONUS_", CHAR(9) &amp; "BonusType=" &amp; resources!CL35 &amp; CHAR(10), "")
&amp; IF('goody huts'!CL35, "	ImprovementType=IMPROVEMENT_GOODY_HUT" &amp; CHAR(10), "")
&amp; IF(ISBLANK(OFFSET('rivers (2)'!$A$1, 2 * (67 - $A37), 2 * CM$2 + 1)), "", SUBSTITUTE($C$1, "&lt;direc&gt;", RIGHT(OFFSET('rivers (2)'!$A$1, 2 * (67 - $A37), 2 * CM$2 + 1), 1)))
&amp; IF(ISBLANK(OFFSET('rivers (2)'!$A$1, 2 * (67 - $A37) + 1, 2 * CM$2)), "", SUBSTITUTE($D$1, "&lt;direc&gt;", RIGHT(OFFSET('rivers (2)'!$A$1, 2 * (67 - $A37) + 1, 2 * CM$2), 1)))
&amp; IF(ISBLANK('feature type'!CL35), "EndPlot", SUBSTITUTE(SUBSTITUTE(output!$B$1,
                   "f_type", 'feature type'!CL35),
                   "f_var", 'feature variety'!CL35))
&amp; CHAR(10)</f>
        <v xml:space="preserve">BeginPlot
	x=89,y=33
	TerrainType=TERRAIN_OCEAN
	PlotType=3
EndPlot
</v>
      </c>
      <c r="CN37" t="str">
        <f ca="1">SUBSTITUTE(SUBSTITUTE(SUBSTITUTE(SUBSTITUTE($A$1,
"x_coord",CN$2),
"y_coord",$A37),
"t_type",'terrain type'!CM35),
"p_type", 'plot type'!CM35)
&amp; IF(LEFT(resources!CM35, 6) = "BONUS_", CHAR(9) &amp; "BonusType=" &amp; resources!CM35 &amp; CHAR(10), "")
&amp; IF('goody huts'!CM35, "	ImprovementType=IMPROVEMENT_GOODY_HUT" &amp; CHAR(10), "")
&amp; IF(ISBLANK(OFFSET('rivers (2)'!$A$1, 2 * (67 - $A37), 2 * CN$2 + 1)), "", SUBSTITUTE($C$1, "&lt;direc&gt;", RIGHT(OFFSET('rivers (2)'!$A$1, 2 * (67 - $A37), 2 * CN$2 + 1), 1)))
&amp; IF(ISBLANK(OFFSET('rivers (2)'!$A$1, 2 * (67 - $A37) + 1, 2 * CN$2)), "", SUBSTITUTE($D$1, "&lt;direc&gt;", RIGHT(OFFSET('rivers (2)'!$A$1, 2 * (67 - $A37) + 1, 2 * CN$2), 1)))
&amp; IF(ISBLANK('feature type'!CM35), "EndPlot", SUBSTITUTE(SUBSTITUTE(output!$B$1,
                   "f_type", 'feature type'!CM35),
                   "f_var", 'feature variety'!CM35))
&amp; CHAR(10)</f>
        <v xml:space="preserve">BeginPlot
	x=90,y=33
	TerrainType=TERRAIN_OCEAN
	PlotType=3
EndPlot
</v>
      </c>
      <c r="CO37" t="str">
        <f ca="1">SUBSTITUTE(SUBSTITUTE(SUBSTITUTE(SUBSTITUTE($A$1,
"x_coord",CO$2),
"y_coord",$A37),
"t_type",'terrain type'!CN35),
"p_type", 'plot type'!CN35)
&amp; IF(LEFT(resources!CN35, 6) = "BONUS_", CHAR(9) &amp; "BonusType=" &amp; resources!CN35 &amp; CHAR(10), "")
&amp; IF('goody huts'!CN35, "	ImprovementType=IMPROVEMENT_GOODY_HUT" &amp; CHAR(10), "")
&amp; IF(ISBLANK(OFFSET('rivers (2)'!$A$1, 2 * (67 - $A37), 2 * CO$2 + 1)), "", SUBSTITUTE($C$1, "&lt;direc&gt;", RIGHT(OFFSET('rivers (2)'!$A$1, 2 * (67 - $A37), 2 * CO$2 + 1), 1)))
&amp; IF(ISBLANK(OFFSET('rivers (2)'!$A$1, 2 * (67 - $A37) + 1, 2 * CO$2)), "", SUBSTITUTE($D$1, "&lt;direc&gt;", RIGHT(OFFSET('rivers (2)'!$A$1, 2 * (67 - $A37) + 1, 2 * CO$2), 1)))
&amp; IF(ISBLANK('feature type'!CN35), "EndPlot", SUBSTITUTE(SUBSTITUTE(output!$B$1,
                   "f_type", 'feature type'!CN35),
                   "f_var", 'feature variety'!CN35))
&amp; CHAR(10)</f>
        <v xml:space="preserve">BeginPlot
	x=91,y=33
	TerrainType=TERRAIN_OCEAN
	PlotType=3
EndPlot
</v>
      </c>
      <c r="CP37" t="str">
        <f ca="1">SUBSTITUTE(SUBSTITUTE(SUBSTITUTE(SUBSTITUTE($A$1,
"x_coord",CP$2),
"y_coord",$A37),
"t_type",'terrain type'!CO35),
"p_type", 'plot type'!CO35)
&amp; IF(LEFT(resources!CO35, 6) = "BONUS_", CHAR(9) &amp; "BonusType=" &amp; resources!CO35 &amp; CHAR(10), "")
&amp; IF('goody huts'!CO35, "	ImprovementType=IMPROVEMENT_GOODY_HUT" &amp; CHAR(10), "")
&amp; IF(ISBLANK(OFFSET('rivers (2)'!$A$1, 2 * (67 - $A37), 2 * CP$2 + 1)), "", SUBSTITUTE($C$1, "&lt;direc&gt;", RIGHT(OFFSET('rivers (2)'!$A$1, 2 * (67 - $A37), 2 * CP$2 + 1), 1)))
&amp; IF(ISBLANK(OFFSET('rivers (2)'!$A$1, 2 * (67 - $A37) + 1, 2 * CP$2)), "", SUBSTITUTE($D$1, "&lt;direc&gt;", RIGHT(OFFSET('rivers (2)'!$A$1, 2 * (67 - $A37) + 1, 2 * CP$2), 1)))
&amp; IF(ISBLANK('feature type'!CO35), "EndPlot", SUBSTITUTE(SUBSTITUTE(output!$B$1,
                   "f_type", 'feature type'!CO35),
                   "f_var", 'feature variety'!CO35))
&amp; CHAR(10)</f>
        <v xml:space="preserve">BeginPlot
	x=92,y=33
	TerrainType=TERRAIN_OCEAN
	PlotType=3
EndPlot
</v>
      </c>
      <c r="CQ37" t="str">
        <f ca="1">SUBSTITUTE(SUBSTITUTE(SUBSTITUTE(SUBSTITUTE($A$1,
"x_coord",CQ$2),
"y_coord",$A37),
"t_type",'terrain type'!CP35),
"p_type", 'plot type'!CP35)
&amp; IF(LEFT(resources!CP35, 6) = "BONUS_", CHAR(9) &amp; "BonusType=" &amp; resources!CP35 &amp; CHAR(10), "")
&amp; IF('goody huts'!CP35, "	ImprovementType=IMPROVEMENT_GOODY_HUT" &amp; CHAR(10), "")
&amp; IF(ISBLANK(OFFSET('rivers (2)'!$A$1, 2 * (67 - $A37), 2 * CQ$2 + 1)), "", SUBSTITUTE($C$1, "&lt;direc&gt;", RIGHT(OFFSET('rivers (2)'!$A$1, 2 * (67 - $A37), 2 * CQ$2 + 1), 1)))
&amp; IF(ISBLANK(OFFSET('rivers (2)'!$A$1, 2 * (67 - $A37) + 1, 2 * CQ$2)), "", SUBSTITUTE($D$1, "&lt;direc&gt;", RIGHT(OFFSET('rivers (2)'!$A$1, 2 * (67 - $A37) + 1, 2 * CQ$2), 1)))
&amp; IF(ISBLANK('feature type'!CP35), "EndPlot", SUBSTITUTE(SUBSTITUTE(output!$B$1,
                   "f_type", 'feature type'!CP35),
                   "f_var", 'feature variety'!CP35))
&amp; CHAR(10)</f>
        <v xml:space="preserve">BeginPlot
	x=93,y=33
	TerrainType=TERRAIN_OCEAN
	PlotType=3
EndPlot
</v>
      </c>
      <c r="CR37" t="str">
        <f ca="1">SUBSTITUTE(SUBSTITUTE(SUBSTITUTE(SUBSTITUTE($A$1,
"x_coord",CR$2),
"y_coord",$A37),
"t_type",'terrain type'!CQ35),
"p_type", 'plot type'!CQ35)
&amp; IF(LEFT(resources!CQ35, 6) = "BONUS_", CHAR(9) &amp; "BonusType=" &amp; resources!CQ35 &amp; CHAR(10), "")
&amp; IF('goody huts'!CQ35, "	ImprovementType=IMPROVEMENT_GOODY_HUT" &amp; CHAR(10), "")
&amp; IF(ISBLANK(OFFSET('rivers (2)'!$A$1, 2 * (67 - $A37), 2 * CR$2 + 1)), "", SUBSTITUTE($C$1, "&lt;direc&gt;", RIGHT(OFFSET('rivers (2)'!$A$1, 2 * (67 - $A37), 2 * CR$2 + 1), 1)))
&amp; IF(ISBLANK(OFFSET('rivers (2)'!$A$1, 2 * (67 - $A37) + 1, 2 * CR$2)), "", SUBSTITUTE($D$1, "&lt;direc&gt;", RIGHT(OFFSET('rivers (2)'!$A$1, 2 * (67 - $A37) + 1, 2 * CR$2), 1)))
&amp; IF(ISBLANK('feature type'!CQ35), "EndPlot", SUBSTITUTE(SUBSTITUTE(output!$B$1,
                   "f_type", 'feature type'!CQ35),
                   "f_var", 'feature variety'!CQ35))
&amp; CHAR(10)</f>
        <v xml:space="preserve">BeginPlot
	x=94,y=33
	TerrainType=TERRAIN_OCEAN
	PlotType=3
EndPlot
</v>
      </c>
      <c r="CS37" t="str">
        <f ca="1">SUBSTITUTE(SUBSTITUTE(SUBSTITUTE(SUBSTITUTE($A$1,
"x_coord",CS$2),
"y_coord",$A37),
"t_type",'terrain type'!CR35),
"p_type", 'plot type'!CR35)
&amp; IF(LEFT(resources!CR35, 6) = "BONUS_", CHAR(9) &amp; "BonusType=" &amp; resources!CR35 &amp; CHAR(10), "")
&amp; IF('goody huts'!CR35, "	ImprovementType=IMPROVEMENT_GOODY_HUT" &amp; CHAR(10), "")
&amp; IF(ISBLANK(OFFSET('rivers (2)'!$A$1, 2 * (67 - $A37), 2 * CS$2 + 1)), "", SUBSTITUTE($C$1, "&lt;direc&gt;", RIGHT(OFFSET('rivers (2)'!$A$1, 2 * (67 - $A37), 2 * CS$2 + 1), 1)))
&amp; IF(ISBLANK(OFFSET('rivers (2)'!$A$1, 2 * (67 - $A37) + 1, 2 * CS$2)), "", SUBSTITUTE($D$1, "&lt;direc&gt;", RIGHT(OFFSET('rivers (2)'!$A$1, 2 * (67 - $A37) + 1, 2 * CS$2), 1)))
&amp; IF(ISBLANK('feature type'!CR35), "EndPlot", SUBSTITUTE(SUBSTITUTE(output!$B$1,
                   "f_type", 'feature type'!CR35),
                   "f_var", 'feature variety'!CR35))
&amp; CHAR(10)</f>
        <v xml:space="preserve">BeginPlot
	x=95,y=33
	TerrainType=TERRAIN_OCEAN
	PlotType=3
EndPlot
</v>
      </c>
      <c r="CT37" t="str">
        <f ca="1">SUBSTITUTE(SUBSTITUTE(SUBSTITUTE(SUBSTITUTE($A$1,
"x_coord",CT$2),
"y_coord",$A37),
"t_type",'terrain type'!CS35),
"p_type", 'plot type'!CS35)
&amp; IF(LEFT(resources!CS35, 6) = "BONUS_", CHAR(9) &amp; "BonusType=" &amp; resources!CS35 &amp; CHAR(10), "")
&amp; IF('goody huts'!CS35, "	ImprovementType=IMPROVEMENT_GOODY_HUT" &amp; CHAR(10), "")
&amp; IF(ISBLANK(OFFSET('rivers (2)'!$A$1, 2 * (67 - $A37), 2 * CT$2 + 1)), "", SUBSTITUTE($C$1, "&lt;direc&gt;", RIGHT(OFFSET('rivers (2)'!$A$1, 2 * (67 - $A37), 2 * CT$2 + 1), 1)))
&amp; IF(ISBLANK(OFFSET('rivers (2)'!$A$1, 2 * (67 - $A37) + 1, 2 * CT$2)), "", SUBSTITUTE($D$1, "&lt;direc&gt;", RIGHT(OFFSET('rivers (2)'!$A$1, 2 * (67 - $A37) + 1, 2 * CT$2), 1)))
&amp; IF(ISBLANK('feature type'!CS35), "EndPlot", SUBSTITUTE(SUBSTITUTE(output!$B$1,
                   "f_type", 'feature type'!CS35),
                   "f_var", 'feature variety'!CS35))
&amp; CHAR(10)</f>
        <v xml:space="preserve">BeginPlot
	x=96,y=33
	TerrainType=TERRAIN_OCEAN
	PlotType=3
EndPlot
</v>
      </c>
      <c r="CU37" t="str">
        <f ca="1">SUBSTITUTE(SUBSTITUTE(SUBSTITUTE(SUBSTITUTE($A$1,
"x_coord",CU$2),
"y_coord",$A37),
"t_type",'terrain type'!CT35),
"p_type", 'plot type'!CT35)
&amp; IF(LEFT(resources!CT35, 6) = "BONUS_", CHAR(9) &amp; "BonusType=" &amp; resources!CT35 &amp; CHAR(10), "")
&amp; IF('goody huts'!CT35, "	ImprovementType=IMPROVEMENT_GOODY_HUT" &amp; CHAR(10), "")
&amp; IF(ISBLANK(OFFSET('rivers (2)'!$A$1, 2 * (67 - $A37), 2 * CU$2 + 1)), "", SUBSTITUTE($C$1, "&lt;direc&gt;", RIGHT(OFFSET('rivers (2)'!$A$1, 2 * (67 - $A37), 2 * CU$2 + 1), 1)))
&amp; IF(ISBLANK(OFFSET('rivers (2)'!$A$1, 2 * (67 - $A37) + 1, 2 * CU$2)), "", SUBSTITUTE($D$1, "&lt;direc&gt;", RIGHT(OFFSET('rivers (2)'!$A$1, 2 * (67 - $A37) + 1, 2 * CU$2), 1)))
&amp; IF(ISBLANK('feature type'!CT35), "EndPlot", SUBSTITUTE(SUBSTITUTE(output!$B$1,
                   "f_type", 'feature type'!CT35),
                   "f_var", 'feature variety'!CT35))
&amp; CHAR(10)</f>
        <v xml:space="preserve">BeginPlot
	x=97,y=33
	TerrainType=TERRAIN_OCEAN
	PlotType=3
EndPlot
</v>
      </c>
      <c r="CV37" t="str">
        <f ca="1">SUBSTITUTE(SUBSTITUTE(SUBSTITUTE(SUBSTITUTE($A$1,
"x_coord",CV$2),
"y_coord",$A37),
"t_type",'terrain type'!CU35),
"p_type", 'plot type'!CU35)
&amp; IF(LEFT(resources!CU35, 6) = "BONUS_", CHAR(9) &amp; "BonusType=" &amp; resources!CU35 &amp; CHAR(10), "")
&amp; IF('goody huts'!CU35, "	ImprovementType=IMPROVEMENT_GOODY_HUT" &amp; CHAR(10), "")
&amp; IF(ISBLANK(OFFSET('rivers (2)'!$A$1, 2 * (67 - $A37), 2 * CV$2 + 1)), "", SUBSTITUTE($C$1, "&lt;direc&gt;", RIGHT(OFFSET('rivers (2)'!$A$1, 2 * (67 - $A37), 2 * CV$2 + 1), 1)))
&amp; IF(ISBLANK(OFFSET('rivers (2)'!$A$1, 2 * (67 - $A37) + 1, 2 * CV$2)), "", SUBSTITUTE($D$1, "&lt;direc&gt;", RIGHT(OFFSET('rivers (2)'!$A$1, 2 * (67 - $A37) + 1, 2 * CV$2), 1)))
&amp; IF(ISBLANK('feature type'!CU35), "EndPlot", SUBSTITUTE(SUBSTITUTE(output!$B$1,
                   "f_type", 'feature type'!CU35),
                   "f_var", 'feature variety'!CU35))
&amp; CHAR(10)</f>
        <v xml:space="preserve">BeginPlot
	x=98,y=33
	TerrainType=TERRAIN_OCEAN
	PlotType=3
EndPlot
</v>
      </c>
      <c r="CW37" t="str">
        <f ca="1">SUBSTITUTE(SUBSTITUTE(SUBSTITUTE(SUBSTITUTE($A$1,
"x_coord",CW$2),
"y_coord",$A37),
"t_type",'terrain type'!CV35),
"p_type", 'plot type'!CV35)
&amp; IF(LEFT(resources!CV35, 6) = "BONUS_", CHAR(9) &amp; "BonusType=" &amp; resources!CV35 &amp; CHAR(10), "")
&amp; IF('goody huts'!CV35, "	ImprovementType=IMPROVEMENT_GOODY_HUT" &amp; CHAR(10), "")
&amp; IF(ISBLANK(OFFSET('rivers (2)'!$A$1, 2 * (67 - $A37), 2 * CW$2 + 1)), "", SUBSTITUTE($C$1, "&lt;direc&gt;", RIGHT(OFFSET('rivers (2)'!$A$1, 2 * (67 - $A37), 2 * CW$2 + 1), 1)))
&amp; IF(ISBLANK(OFFSET('rivers (2)'!$A$1, 2 * (67 - $A37) + 1, 2 * CW$2)), "", SUBSTITUTE($D$1, "&lt;direc&gt;", RIGHT(OFFSET('rivers (2)'!$A$1, 2 * (67 - $A37) + 1, 2 * CW$2), 1)))
&amp; IF(ISBLANK('feature type'!CV35), "EndPlot", SUBSTITUTE(SUBSTITUTE(output!$B$1,
                   "f_type", 'feature type'!CV35),
                   "f_var", 'feature variety'!CV35))
&amp; CHAR(10)</f>
        <v xml:space="preserve">BeginPlot
	x=99,y=33
	TerrainType=TERRAIN_OCEAN
	PlotType=3
EndPlot
</v>
      </c>
      <c r="CX37" t="str">
        <f ca="1">SUBSTITUTE(SUBSTITUTE(SUBSTITUTE(SUBSTITUTE($A$1,
"x_coord",CX$2),
"y_coord",$A37),
"t_type",'terrain type'!CW35),
"p_type", 'plot type'!CW35)
&amp; IF(LEFT(resources!CW35, 6) = "BONUS_", CHAR(9) &amp; "BonusType=" &amp; resources!CW35 &amp; CHAR(10), "")
&amp; IF('goody huts'!CW35, "	ImprovementType=IMPROVEMENT_GOODY_HUT" &amp; CHAR(10), "")
&amp; IF(ISBLANK(OFFSET('rivers (2)'!$A$1, 2 * (67 - $A37), 2 * CX$2 + 1)), "", SUBSTITUTE($C$1, "&lt;direc&gt;", RIGHT(OFFSET('rivers (2)'!$A$1, 2 * (67 - $A37), 2 * CX$2 + 1), 1)))
&amp; IF(ISBLANK(OFFSET('rivers (2)'!$A$1, 2 * (67 - $A37) + 1, 2 * CX$2)), "", SUBSTITUTE($D$1, "&lt;direc&gt;", RIGHT(OFFSET('rivers (2)'!$A$1, 2 * (67 - $A37) + 1, 2 * CX$2), 1)))
&amp; IF(ISBLANK('feature type'!CW35), "EndPlot", SUBSTITUTE(SUBSTITUTE(output!$B$1,
                   "f_type", 'feature type'!CW35),
                   "f_var", 'feature variety'!CW35))
&amp; CHAR(10)</f>
        <v xml:space="preserve">BeginPlot
	x=100,y=33
	TerrainType=TERRAIN_OCEAN
	PlotType=3
EndPlot
</v>
      </c>
      <c r="CY37" t="str">
        <f ca="1">SUBSTITUTE(SUBSTITUTE(SUBSTITUTE(SUBSTITUTE($A$1,
"x_coord",CY$2),
"y_coord",$A37),
"t_type",'terrain type'!CX35),
"p_type", 'plot type'!CX35)
&amp; IF(LEFT(resources!CX35, 6) = "BONUS_", CHAR(9) &amp; "BonusType=" &amp; resources!CX35 &amp; CHAR(10), "")
&amp; IF('goody huts'!CX35, "	ImprovementType=IMPROVEMENT_GOODY_HUT" &amp; CHAR(10), "")
&amp; IF(ISBLANK(OFFSET('rivers (2)'!$A$1, 2 * (67 - $A37), 2 * CY$2 + 1)), "", SUBSTITUTE($C$1, "&lt;direc&gt;", RIGHT(OFFSET('rivers (2)'!$A$1, 2 * (67 - $A37), 2 * CY$2 + 1), 1)))
&amp; IF(ISBLANK(OFFSET('rivers (2)'!$A$1, 2 * (67 - $A37) + 1, 2 * CY$2)), "", SUBSTITUTE($D$1, "&lt;direc&gt;", RIGHT(OFFSET('rivers (2)'!$A$1, 2 * (67 - $A37) + 1, 2 * CY$2), 1)))
&amp; IF(ISBLANK('feature type'!CX35), "EndPlot", SUBSTITUTE(SUBSTITUTE(output!$B$1,
                   "f_type", 'feature type'!CX35),
                   "f_var", 'feature variety'!CX35))
&amp; CHAR(10)</f>
        <v xml:space="preserve">BeginPlot
	x=101,y=33
	TerrainType=TERRAIN_OCEAN
	PlotType=3
EndPlot
</v>
      </c>
      <c r="CZ37" t="str">
        <f ca="1">SUBSTITUTE(SUBSTITUTE(SUBSTITUTE(SUBSTITUTE($A$1,
"x_coord",CZ$2),
"y_coord",$A37),
"t_type",'terrain type'!CY35),
"p_type", 'plot type'!CY35)
&amp; IF(LEFT(resources!CY35, 6) = "BONUS_", CHAR(9) &amp; "BonusType=" &amp; resources!CY35 &amp; CHAR(10), "")
&amp; IF('goody huts'!CY35, "	ImprovementType=IMPROVEMENT_GOODY_HUT" &amp; CHAR(10), "")
&amp; IF(ISBLANK(OFFSET('rivers (2)'!$A$1, 2 * (67 - $A37), 2 * CZ$2 + 1)), "", SUBSTITUTE($C$1, "&lt;direc&gt;", RIGHT(OFFSET('rivers (2)'!$A$1, 2 * (67 - $A37), 2 * CZ$2 + 1), 1)))
&amp; IF(ISBLANK(OFFSET('rivers (2)'!$A$1, 2 * (67 - $A37) + 1, 2 * CZ$2)), "", SUBSTITUTE($D$1, "&lt;direc&gt;", RIGHT(OFFSET('rivers (2)'!$A$1, 2 * (67 - $A37) + 1, 2 * CZ$2), 1)))
&amp; IF(ISBLANK('feature type'!CY35), "EndPlot", SUBSTITUTE(SUBSTITUTE(output!$B$1,
                   "f_type", 'feature type'!CY35),
                   "f_var", 'feature variety'!CY35))
&amp; CHAR(10)</f>
        <v xml:space="preserve">BeginPlot
	x=102,y=33
	TerrainType=TERRAIN_OCEAN
	PlotType=3
EndPlot
</v>
      </c>
      <c r="DA37" t="str">
        <f ca="1">SUBSTITUTE(SUBSTITUTE(SUBSTITUTE(SUBSTITUTE($A$1,
"x_coord",DA$2),
"y_coord",$A37),
"t_type",'terrain type'!CZ35),
"p_type", 'plot type'!CZ35)
&amp; IF(LEFT(resources!CZ35, 6) = "BONUS_", CHAR(9) &amp; "BonusType=" &amp; resources!CZ35 &amp; CHAR(10), "")
&amp; IF('goody huts'!CZ35, "	ImprovementType=IMPROVEMENT_GOODY_HUT" &amp; CHAR(10), "")
&amp; IF(ISBLANK(OFFSET('rivers (2)'!$A$1, 2 * (67 - $A37), 2 * DA$2 + 1)), "", SUBSTITUTE($C$1, "&lt;direc&gt;", RIGHT(OFFSET('rivers (2)'!$A$1, 2 * (67 - $A37), 2 * DA$2 + 1), 1)))
&amp; IF(ISBLANK(OFFSET('rivers (2)'!$A$1, 2 * (67 - $A37) + 1, 2 * DA$2)), "", SUBSTITUTE($D$1, "&lt;direc&gt;", RIGHT(OFFSET('rivers (2)'!$A$1, 2 * (67 - $A37) + 1, 2 * DA$2), 1)))
&amp; IF(ISBLANK('feature type'!CZ35), "EndPlot", SUBSTITUTE(SUBSTITUTE(output!$B$1,
                   "f_type", 'feature type'!CZ35),
                   "f_var", 'feature variety'!CZ35))
&amp; CHAR(10)</f>
        <v xml:space="preserve">BeginPlot
	x=103,y=33
	TerrainType=TERRAIN_OCEAN
	PlotType=3
EndPlot
</v>
      </c>
      <c r="DB37" t="str">
        <f ca="1">SUBSTITUTE(SUBSTITUTE(SUBSTITUTE(SUBSTITUTE($A$1,
"x_coord",DB$2),
"y_coord",$A37),
"t_type",'terrain type'!DA35),
"p_type", 'plot type'!DA35)
&amp; IF(LEFT(resources!DA35, 6) = "BONUS_", CHAR(9) &amp; "BonusType=" &amp; resources!DA35 &amp; CHAR(10), "")
&amp; IF('goody huts'!DA35, "	ImprovementType=IMPROVEMENT_GOODY_HUT" &amp; CHAR(10), "")
&amp; IF(ISBLANK(OFFSET('rivers (2)'!$A$1, 2 * (67 - $A37), 2 * DB$2 + 1)), "", SUBSTITUTE($C$1, "&lt;direc&gt;", RIGHT(OFFSET('rivers (2)'!$A$1, 2 * (67 - $A37), 2 * DB$2 + 1), 1)))
&amp; IF(ISBLANK(OFFSET('rivers (2)'!$A$1, 2 * (67 - $A37) + 1, 2 * DB$2)), "", SUBSTITUTE($D$1, "&lt;direc&gt;", RIGHT(OFFSET('rivers (2)'!$A$1, 2 * (67 - $A37) + 1, 2 * DB$2), 1)))
&amp; IF(ISBLANK('feature type'!DA35), "EndPlot", SUBSTITUTE(SUBSTITUTE(output!$B$1,
                   "f_type", 'feature type'!DA35),
                   "f_var", 'feature variety'!DA35))
&amp; CHAR(10)</f>
        <v xml:space="preserve">BeginPlot
	x=104,y=33
	TerrainType=TERRAIN_OCEAN
	PlotType=3
EndPlot
</v>
      </c>
      <c r="DC37" t="str">
        <f ca="1">SUBSTITUTE(SUBSTITUTE(SUBSTITUTE(SUBSTITUTE($A$1,
"x_coord",DC$2),
"y_coord",$A37),
"t_type",'terrain type'!DB35),
"p_type", 'plot type'!DB35)
&amp; IF(LEFT(resources!DB35, 6) = "BONUS_", CHAR(9) &amp; "BonusType=" &amp; resources!DB35 &amp; CHAR(10), "")
&amp; IF('goody huts'!DB35, "	ImprovementType=IMPROVEMENT_GOODY_HUT" &amp; CHAR(10), "")
&amp; IF(ISBLANK(OFFSET('rivers (2)'!$A$1, 2 * (67 - $A37), 2 * DC$2 + 1)), "", SUBSTITUTE($C$1, "&lt;direc&gt;", RIGHT(OFFSET('rivers (2)'!$A$1, 2 * (67 - $A37), 2 * DC$2 + 1), 1)))
&amp; IF(ISBLANK(OFFSET('rivers (2)'!$A$1, 2 * (67 - $A37) + 1, 2 * DC$2)), "", SUBSTITUTE($D$1, "&lt;direc&gt;", RIGHT(OFFSET('rivers (2)'!$A$1, 2 * (67 - $A37) + 1, 2 * DC$2), 1)))
&amp; IF(ISBLANK('feature type'!DB35), "EndPlot", SUBSTITUTE(SUBSTITUTE(output!$B$1,
                   "f_type", 'feature type'!DB35),
                   "f_var", 'feature variety'!DB35))
&amp; CHAR(10)</f>
        <v xml:space="preserve">BeginPlot
	x=105,y=33
	TerrainType=TERRAIN_OCEAN
	PlotType=3
EndPlot
</v>
      </c>
      <c r="DD37" t="str">
        <f ca="1">SUBSTITUTE(SUBSTITUTE(SUBSTITUTE(SUBSTITUTE($A$1,
"x_coord",DD$2),
"y_coord",$A37),
"t_type",'terrain type'!DC35),
"p_type", 'plot type'!DC35)
&amp; IF(LEFT(resources!DC35, 6) = "BONUS_", CHAR(9) &amp; "BonusType=" &amp; resources!DC35 &amp; CHAR(10), "")
&amp; IF('goody huts'!DC35, "	ImprovementType=IMPROVEMENT_GOODY_HUT" &amp; CHAR(10), "")
&amp; IF(ISBLANK(OFFSET('rivers (2)'!$A$1, 2 * (67 - $A37), 2 * DD$2 + 1)), "", SUBSTITUTE($C$1, "&lt;direc&gt;", RIGHT(OFFSET('rivers (2)'!$A$1, 2 * (67 - $A37), 2 * DD$2 + 1), 1)))
&amp; IF(ISBLANK(OFFSET('rivers (2)'!$A$1, 2 * (67 - $A37) + 1, 2 * DD$2)), "", SUBSTITUTE($D$1, "&lt;direc&gt;", RIGHT(OFFSET('rivers (2)'!$A$1, 2 * (67 - $A37) + 1, 2 * DD$2), 1)))
&amp; IF(ISBLANK('feature type'!DC35), "EndPlot", SUBSTITUTE(SUBSTITUTE(output!$B$1,
                   "f_type", 'feature type'!DC35),
                   "f_var", 'feature variety'!DC35))
&amp; CHAR(10)</f>
        <v xml:space="preserve">BeginPlot
	x=106,y=33
	TerrainType=TERRAIN_OCEAN
	PlotType=3
EndPlot
</v>
      </c>
      <c r="DE37" t="str">
        <f ca="1">SUBSTITUTE(SUBSTITUTE(SUBSTITUTE(SUBSTITUTE($A$1,
"x_coord",DE$2),
"y_coord",$A37),
"t_type",'terrain type'!DD35),
"p_type", 'plot type'!DD35)
&amp; IF(LEFT(resources!DD35, 6) = "BONUS_", CHAR(9) &amp; "BonusType=" &amp; resources!DD35 &amp; CHAR(10), "")
&amp; IF('goody huts'!DD35, "	ImprovementType=IMPROVEMENT_GOODY_HUT" &amp; CHAR(10), "")
&amp; IF(ISBLANK(OFFSET('rivers (2)'!$A$1, 2 * (67 - $A37), 2 * DE$2 + 1)), "", SUBSTITUTE($C$1, "&lt;direc&gt;", RIGHT(OFFSET('rivers (2)'!$A$1, 2 * (67 - $A37), 2 * DE$2 + 1), 1)))
&amp; IF(ISBLANK(OFFSET('rivers (2)'!$A$1, 2 * (67 - $A37) + 1, 2 * DE$2)), "", SUBSTITUTE($D$1, "&lt;direc&gt;", RIGHT(OFFSET('rivers (2)'!$A$1, 2 * (67 - $A37) + 1, 2 * DE$2), 1)))
&amp; IF(ISBLANK('feature type'!DD35), "EndPlot", SUBSTITUTE(SUBSTITUTE(output!$B$1,
                   "f_type", 'feature type'!DD35),
                   "f_var", 'feature variety'!DD35))
&amp; CHAR(10)</f>
        <v xml:space="preserve">BeginPlot
	x=107,y=33
	TerrainType=TERRAIN_OCEAN
	PlotType=3
EndPlot
</v>
      </c>
      <c r="DF37" t="str">
        <f ca="1">SUBSTITUTE(SUBSTITUTE(SUBSTITUTE(SUBSTITUTE($A$1,
"x_coord",DF$2),
"y_coord",$A37),
"t_type",'terrain type'!DE35),
"p_type", 'plot type'!DE35)
&amp; IF(LEFT(resources!DE35, 6) = "BONUS_", CHAR(9) &amp; "BonusType=" &amp; resources!DE35 &amp; CHAR(10), "")
&amp; IF('goody huts'!DE35, "	ImprovementType=IMPROVEMENT_GOODY_HUT" &amp; CHAR(10), "")
&amp; IF(ISBLANK(OFFSET('rivers (2)'!$A$1, 2 * (67 - $A37), 2 * DF$2 + 1)), "", SUBSTITUTE($C$1, "&lt;direc&gt;", RIGHT(OFFSET('rivers (2)'!$A$1, 2 * (67 - $A37), 2 * DF$2 + 1), 1)))
&amp; IF(ISBLANK(OFFSET('rivers (2)'!$A$1, 2 * (67 - $A37) + 1, 2 * DF$2)), "", SUBSTITUTE($D$1, "&lt;direc&gt;", RIGHT(OFFSET('rivers (2)'!$A$1, 2 * (67 - $A37) + 1, 2 * DF$2), 1)))
&amp; IF(ISBLANK('feature type'!DE35), "EndPlot", SUBSTITUTE(SUBSTITUTE(output!$B$1,
                   "f_type", 'feature type'!DE35),
                   "f_var", 'feature variety'!DE35))
&amp; CHAR(10)</f>
        <v xml:space="preserve">BeginPlot
	x=108,y=33
	TerrainType=TERRAIN_OCEAN
	PlotType=3
EndPlot
</v>
      </c>
      <c r="DG37" t="str">
        <f ca="1">SUBSTITUTE(SUBSTITUTE(SUBSTITUTE(SUBSTITUTE($A$1,
"x_coord",DG$2),
"y_coord",$A37),
"t_type",'terrain type'!DF35),
"p_type", 'plot type'!DF35)
&amp; IF(LEFT(resources!DF35, 6) = "BONUS_", CHAR(9) &amp; "BonusType=" &amp; resources!DF35 &amp; CHAR(10), "")
&amp; IF('goody huts'!DF35, "	ImprovementType=IMPROVEMENT_GOODY_HUT" &amp; CHAR(10), "")
&amp; IF(ISBLANK(OFFSET('rivers (2)'!$A$1, 2 * (67 - $A37), 2 * DG$2 + 1)), "", SUBSTITUTE($C$1, "&lt;direc&gt;", RIGHT(OFFSET('rivers (2)'!$A$1, 2 * (67 - $A37), 2 * DG$2 + 1), 1)))
&amp; IF(ISBLANK(OFFSET('rivers (2)'!$A$1, 2 * (67 - $A37) + 1, 2 * DG$2)), "", SUBSTITUTE($D$1, "&lt;direc&gt;", RIGHT(OFFSET('rivers (2)'!$A$1, 2 * (67 - $A37) + 1, 2 * DG$2), 1)))
&amp; IF(ISBLANK('feature type'!DF35), "EndPlot", SUBSTITUTE(SUBSTITUTE(output!$B$1,
                   "f_type", 'feature type'!DF35),
                   "f_var", 'feature variety'!DF35))
&amp; CHAR(10)</f>
        <v xml:space="preserve">BeginPlot
	x=109,y=33
	TerrainType=TERRAIN_OCEAN
	PlotType=3
EndPlot
</v>
      </c>
      <c r="DH37" t="str">
        <f ca="1">SUBSTITUTE(SUBSTITUTE(SUBSTITUTE(SUBSTITUTE($A$1,
"x_coord",DH$2),
"y_coord",$A37),
"t_type",'terrain type'!DG35),
"p_type", 'plot type'!DG35)
&amp; IF(LEFT(resources!DG35, 6) = "BONUS_", CHAR(9) &amp; "BonusType=" &amp; resources!DG35 &amp; CHAR(10), "")
&amp; IF('goody huts'!DG35, "	ImprovementType=IMPROVEMENT_GOODY_HUT" &amp; CHAR(10), "")
&amp; IF(ISBLANK(OFFSET('rivers (2)'!$A$1, 2 * (67 - $A37), 2 * DH$2 + 1)), "", SUBSTITUTE($C$1, "&lt;direc&gt;", RIGHT(OFFSET('rivers (2)'!$A$1, 2 * (67 - $A37), 2 * DH$2 + 1), 1)))
&amp; IF(ISBLANK(OFFSET('rivers (2)'!$A$1, 2 * (67 - $A37) + 1, 2 * DH$2)), "", SUBSTITUTE($D$1, "&lt;direc&gt;", RIGHT(OFFSET('rivers (2)'!$A$1, 2 * (67 - $A37) + 1, 2 * DH$2), 1)))
&amp; IF(ISBLANK('feature type'!DG35), "EndPlot", SUBSTITUTE(SUBSTITUTE(output!$B$1,
                   "f_type", 'feature type'!DG35),
                   "f_var", 'feature variety'!DG35))
&amp; CHAR(10)</f>
        <v xml:space="preserve">BeginPlot
	x=110,y=33
	TerrainType=TERRAIN_OCEAN
	PlotType=3
EndPlot
</v>
      </c>
      <c r="DI37" t="str">
        <f ca="1">SUBSTITUTE(SUBSTITUTE(SUBSTITUTE(SUBSTITUTE($A$1,
"x_coord",DI$2),
"y_coord",$A37),
"t_type",'terrain type'!DH35),
"p_type", 'plot type'!DH35)
&amp; IF(LEFT(resources!DH35, 6) = "BONUS_", CHAR(9) &amp; "BonusType=" &amp; resources!DH35 &amp; CHAR(10), "")
&amp; IF('goody huts'!DH35, "	ImprovementType=IMPROVEMENT_GOODY_HUT" &amp; CHAR(10), "")
&amp; IF(ISBLANK(OFFSET('rivers (2)'!$A$1, 2 * (67 - $A37), 2 * DI$2 + 1)), "", SUBSTITUTE($C$1, "&lt;direc&gt;", RIGHT(OFFSET('rivers (2)'!$A$1, 2 * (67 - $A37), 2 * DI$2 + 1), 1)))
&amp; IF(ISBLANK(OFFSET('rivers (2)'!$A$1, 2 * (67 - $A37) + 1, 2 * DI$2)), "", SUBSTITUTE($D$1, "&lt;direc&gt;", RIGHT(OFFSET('rivers (2)'!$A$1, 2 * (67 - $A37) + 1, 2 * DI$2), 1)))
&amp; IF(ISBLANK('feature type'!DH35), "EndPlot", SUBSTITUTE(SUBSTITUTE(output!$B$1,
                   "f_type", 'feature type'!DH35),
                   "f_var", 'feature variety'!DH35))
&amp; CHAR(10)</f>
        <v xml:space="preserve">BeginPlot
	x=111,y=33
	TerrainType=TERRAIN_OCEAN
	PlotType=3
EndPlot
</v>
      </c>
      <c r="DJ37" t="str">
        <f ca="1">SUBSTITUTE(SUBSTITUTE(SUBSTITUTE(SUBSTITUTE($A$1,
"x_coord",DJ$2),
"y_coord",$A37),
"t_type",'terrain type'!DI35),
"p_type", 'plot type'!DI35)
&amp; IF(LEFT(resources!DI35, 6) = "BONUS_", CHAR(9) &amp; "BonusType=" &amp; resources!DI35 &amp; CHAR(10), "")
&amp; IF('goody huts'!DI35, "	ImprovementType=IMPROVEMENT_GOODY_HUT" &amp; CHAR(10), "")
&amp; IF(ISBLANK(OFFSET('rivers (2)'!$A$1, 2 * (67 - $A37), 2 * DJ$2 + 1)), "", SUBSTITUTE($C$1, "&lt;direc&gt;", RIGHT(OFFSET('rivers (2)'!$A$1, 2 * (67 - $A37), 2 * DJ$2 + 1), 1)))
&amp; IF(ISBLANK(OFFSET('rivers (2)'!$A$1, 2 * (67 - $A37) + 1, 2 * DJ$2)), "", SUBSTITUTE($D$1, "&lt;direc&gt;", RIGHT(OFFSET('rivers (2)'!$A$1, 2 * (67 - $A37) + 1, 2 * DJ$2), 1)))
&amp; IF(ISBLANK('feature type'!DI35), "EndPlot", SUBSTITUTE(SUBSTITUTE(output!$B$1,
                   "f_type", 'feature type'!DI35),
                   "f_var", 'feature variety'!DI35))
&amp; CHAR(10)</f>
        <v xml:space="preserve">BeginPlot
	x=112,y=33
	TerrainType=TERRAIN_OCEAN
	PlotType=3
EndPlot
</v>
      </c>
      <c r="DK37" t="str">
        <f ca="1">SUBSTITUTE(SUBSTITUTE(SUBSTITUTE(SUBSTITUTE($A$1,
"x_coord",DK$2),
"y_coord",$A37),
"t_type",'terrain type'!DJ35),
"p_type", 'plot type'!DJ35)
&amp; IF(LEFT(resources!DJ35, 6) = "BONUS_", CHAR(9) &amp; "BonusType=" &amp; resources!DJ35 &amp; CHAR(10), "")
&amp; IF('goody huts'!DJ35, "	ImprovementType=IMPROVEMENT_GOODY_HUT" &amp; CHAR(10), "")
&amp; IF(ISBLANK(OFFSET('rivers (2)'!$A$1, 2 * (67 - $A37), 2 * DK$2 + 1)), "", SUBSTITUTE($C$1, "&lt;direc&gt;", RIGHT(OFFSET('rivers (2)'!$A$1, 2 * (67 - $A37), 2 * DK$2 + 1), 1)))
&amp; IF(ISBLANK(OFFSET('rivers (2)'!$A$1, 2 * (67 - $A37) + 1, 2 * DK$2)), "", SUBSTITUTE($D$1, "&lt;direc&gt;", RIGHT(OFFSET('rivers (2)'!$A$1, 2 * (67 - $A37) + 1, 2 * DK$2), 1)))
&amp; IF(ISBLANK('feature type'!DJ35), "EndPlot", SUBSTITUTE(SUBSTITUTE(output!$B$1,
                   "f_type", 'feature type'!DJ35),
                   "f_var", 'feature variety'!DJ35))
&amp; CHAR(10)</f>
        <v xml:space="preserve">BeginPlot
	x=113,y=33
	TerrainType=TERRAIN_OCEAN
	PlotType=3
EndPlot
</v>
      </c>
      <c r="DL37" t="str">
        <f ca="1">SUBSTITUTE(SUBSTITUTE(SUBSTITUTE(SUBSTITUTE($A$1,
"x_coord",DL$2),
"y_coord",$A37),
"t_type",'terrain type'!DK35),
"p_type", 'plot type'!DK35)
&amp; IF(LEFT(resources!DK35, 6) = "BONUS_", CHAR(9) &amp; "BonusType=" &amp; resources!DK35 &amp; CHAR(10), "")
&amp; IF('goody huts'!DK35, "	ImprovementType=IMPROVEMENT_GOODY_HUT" &amp; CHAR(10), "")
&amp; IF(ISBLANK(OFFSET('rivers (2)'!$A$1, 2 * (67 - $A37), 2 * DL$2 + 1)), "", SUBSTITUTE($C$1, "&lt;direc&gt;", RIGHT(OFFSET('rivers (2)'!$A$1, 2 * (67 - $A37), 2 * DL$2 + 1), 1)))
&amp; IF(ISBLANK(OFFSET('rivers (2)'!$A$1, 2 * (67 - $A37) + 1, 2 * DL$2)), "", SUBSTITUTE($D$1, "&lt;direc&gt;", RIGHT(OFFSET('rivers (2)'!$A$1, 2 * (67 - $A37) + 1, 2 * DL$2), 1)))
&amp; IF(ISBLANK('feature type'!DK35), "EndPlot", SUBSTITUTE(SUBSTITUTE(output!$B$1,
                   "f_type", 'feature type'!DK35),
                   "f_var", 'feature variety'!DK35))
&amp; CHAR(10)</f>
        <v xml:space="preserve">BeginPlot
	x=114,y=33
	TerrainType=TERRAIN_OCEAN
	PlotType=3
EndPlot
</v>
      </c>
      <c r="DM37" t="str">
        <f ca="1">SUBSTITUTE(SUBSTITUTE(SUBSTITUTE(SUBSTITUTE($A$1,
"x_coord",DM$2),
"y_coord",$A37),
"t_type",'terrain type'!DL35),
"p_type", 'plot type'!DL35)
&amp; IF(LEFT(resources!DL35, 6) = "BONUS_", CHAR(9) &amp; "BonusType=" &amp; resources!DL35 &amp; CHAR(10), "")
&amp; IF('goody huts'!DL35, "	ImprovementType=IMPROVEMENT_GOODY_HUT" &amp; CHAR(10), "")
&amp; IF(ISBLANK(OFFSET('rivers (2)'!$A$1, 2 * (67 - $A37), 2 * DM$2 + 1)), "", SUBSTITUTE($C$1, "&lt;direc&gt;", RIGHT(OFFSET('rivers (2)'!$A$1, 2 * (67 - $A37), 2 * DM$2 + 1), 1)))
&amp; IF(ISBLANK(OFFSET('rivers (2)'!$A$1, 2 * (67 - $A37) + 1, 2 * DM$2)), "", SUBSTITUTE($D$1, "&lt;direc&gt;", RIGHT(OFFSET('rivers (2)'!$A$1, 2 * (67 - $A37) + 1, 2 * DM$2), 1)))
&amp; IF(ISBLANK('feature type'!DL35), "EndPlot", SUBSTITUTE(SUBSTITUTE(output!$B$1,
                   "f_type", 'feature type'!DL35),
                   "f_var", 'feature variety'!DL35))
&amp; CHAR(10)</f>
        <v xml:space="preserve">BeginPlot
	x=115,y=33
	TerrainType=TERRAIN_OCEAN
	PlotType=3
EndPlot
</v>
      </c>
      <c r="DN37" t="str">
        <f ca="1">SUBSTITUTE(SUBSTITUTE(SUBSTITUTE(SUBSTITUTE($A$1,
"x_coord",DN$2),
"y_coord",$A37),
"t_type",'terrain type'!DM35),
"p_type", 'plot type'!DM35)
&amp; IF(LEFT(resources!DM35, 6) = "BONUS_", CHAR(9) &amp; "BonusType=" &amp; resources!DM35 &amp; CHAR(10), "")
&amp; IF('goody huts'!DM35, "	ImprovementType=IMPROVEMENT_GOODY_HUT" &amp; CHAR(10), "")
&amp; IF(ISBLANK(OFFSET('rivers (2)'!$A$1, 2 * (67 - $A37), 2 * DN$2 + 1)), "", SUBSTITUTE($C$1, "&lt;direc&gt;", RIGHT(OFFSET('rivers (2)'!$A$1, 2 * (67 - $A37), 2 * DN$2 + 1), 1)))
&amp; IF(ISBLANK(OFFSET('rivers (2)'!$A$1, 2 * (67 - $A37) + 1, 2 * DN$2)), "", SUBSTITUTE($D$1, "&lt;direc&gt;", RIGHT(OFFSET('rivers (2)'!$A$1, 2 * (67 - $A37) + 1, 2 * DN$2), 1)))
&amp; IF(ISBLANK('feature type'!DM35), "EndPlot", SUBSTITUTE(SUBSTITUTE(output!$B$1,
                   "f_type", 'feature type'!DM35),
                   "f_var", 'feature variety'!DM35))
&amp; CHAR(10)</f>
        <v xml:space="preserve">BeginPlot
	x=116,y=33
	TerrainType=TERRAIN_OCEAN
	PlotType=3
EndPlot
</v>
      </c>
      <c r="DO37" t="str">
        <f ca="1">SUBSTITUTE(SUBSTITUTE(SUBSTITUTE(SUBSTITUTE($A$1,
"x_coord",DO$2),
"y_coord",$A37),
"t_type",'terrain type'!DN35),
"p_type", 'plot type'!DN35)
&amp; IF(LEFT(resources!DN35, 6) = "BONUS_", CHAR(9) &amp; "BonusType=" &amp; resources!DN35 &amp; CHAR(10), "")
&amp; IF('goody huts'!DN35, "	ImprovementType=IMPROVEMENT_GOODY_HUT" &amp; CHAR(10), "")
&amp; IF(ISBLANK(OFFSET('rivers (2)'!$A$1, 2 * (67 - $A37), 2 * DO$2 + 1)), "", SUBSTITUTE($C$1, "&lt;direc&gt;", RIGHT(OFFSET('rivers (2)'!$A$1, 2 * (67 - $A37), 2 * DO$2 + 1), 1)))
&amp; IF(ISBLANK(OFFSET('rivers (2)'!$A$1, 2 * (67 - $A37) + 1, 2 * DO$2)), "", SUBSTITUTE($D$1, "&lt;direc&gt;", RIGHT(OFFSET('rivers (2)'!$A$1, 2 * (67 - $A37) + 1, 2 * DO$2), 1)))
&amp; IF(ISBLANK('feature type'!DN35), "EndPlot", SUBSTITUTE(SUBSTITUTE(output!$B$1,
                   "f_type", 'feature type'!DN35),
                   "f_var", 'feature variety'!DN35))
&amp; CHAR(10)</f>
        <v xml:space="preserve">BeginPlot
	x=117,y=33
	TerrainType=TERRAIN_OCEAN
	PlotType=3
EndPlot
</v>
      </c>
      <c r="DP37" t="str">
        <f ca="1">SUBSTITUTE(SUBSTITUTE(SUBSTITUTE(SUBSTITUTE($A$1,
"x_coord",DP$2),
"y_coord",$A37),
"t_type",'terrain type'!DO35),
"p_type", 'plot type'!DO35)
&amp; IF(LEFT(resources!DO35, 6) = "BONUS_", CHAR(9) &amp; "BonusType=" &amp; resources!DO35 &amp; CHAR(10), "")
&amp; IF('goody huts'!DO35, "	ImprovementType=IMPROVEMENT_GOODY_HUT" &amp; CHAR(10), "")
&amp; IF(ISBLANK(OFFSET('rivers (2)'!$A$1, 2 * (67 - $A37), 2 * DP$2 + 1)), "", SUBSTITUTE($C$1, "&lt;direc&gt;", RIGHT(OFFSET('rivers (2)'!$A$1, 2 * (67 - $A37), 2 * DP$2 + 1), 1)))
&amp; IF(ISBLANK(OFFSET('rivers (2)'!$A$1, 2 * (67 - $A37) + 1, 2 * DP$2)), "", SUBSTITUTE($D$1, "&lt;direc&gt;", RIGHT(OFFSET('rivers (2)'!$A$1, 2 * (67 - $A37) + 1, 2 * DP$2), 1)))
&amp; IF(ISBLANK('feature type'!DO35), "EndPlot", SUBSTITUTE(SUBSTITUTE(output!$B$1,
                   "f_type", 'feature type'!DO35),
                   "f_var", 'feature variety'!DO35))
&amp; CHAR(10)</f>
        <v xml:space="preserve">BeginPlot
	x=118,y=33
	TerrainType=TERRAIN_OCEAN
	PlotType=3
EndPlot
</v>
      </c>
      <c r="DQ37" t="str">
        <f ca="1">SUBSTITUTE(SUBSTITUTE(SUBSTITUTE(SUBSTITUTE($A$1,
"x_coord",DQ$2),
"y_coord",$A37),
"t_type",'terrain type'!DP35),
"p_type", 'plot type'!DP35)
&amp; IF(LEFT(resources!DP35, 6) = "BONUS_", CHAR(9) &amp; "BonusType=" &amp; resources!DP35 &amp; CHAR(10), "")
&amp; IF('goody huts'!DP35, "	ImprovementType=IMPROVEMENT_GOODY_HUT" &amp; CHAR(10), "")
&amp; IF(ISBLANK(OFFSET('rivers (2)'!$A$1, 2 * (67 - $A37), 2 * DQ$2 + 1)), "", SUBSTITUTE($C$1, "&lt;direc&gt;", RIGHT(OFFSET('rivers (2)'!$A$1, 2 * (67 - $A37), 2 * DQ$2 + 1), 1)))
&amp; IF(ISBLANK(OFFSET('rivers (2)'!$A$1, 2 * (67 - $A37) + 1, 2 * DQ$2)), "", SUBSTITUTE($D$1, "&lt;direc&gt;", RIGHT(OFFSET('rivers (2)'!$A$1, 2 * (67 - $A37) + 1, 2 * DQ$2), 1)))
&amp; IF(ISBLANK('feature type'!DP35), "EndPlot", SUBSTITUTE(SUBSTITUTE(output!$B$1,
                   "f_type", 'feature type'!DP35),
                   "f_var", 'feature variety'!DP35))
&amp; CHAR(10)</f>
        <v xml:space="preserve">BeginPlot
	x=119,y=33
	TerrainType=TERRAIN_OCEAN
	PlotType=3
EndPlot
</v>
      </c>
      <c r="DR37" t="str">
        <f ca="1">SUBSTITUTE(SUBSTITUTE(SUBSTITUTE(SUBSTITUTE($A$1,
"x_coord",DR$2),
"y_coord",$A37),
"t_type",'terrain type'!DQ35),
"p_type", 'plot type'!DQ35)
&amp; IF(LEFT(resources!DQ35, 6) = "BONUS_", CHAR(9) &amp; "BonusType=" &amp; resources!DQ35 &amp; CHAR(10), "")
&amp; IF('goody huts'!DQ35, "	ImprovementType=IMPROVEMENT_GOODY_HUT" &amp; CHAR(10), "")
&amp; IF(ISBLANK(OFFSET('rivers (2)'!$A$1, 2 * (67 - $A37), 2 * DR$2 + 1)), "", SUBSTITUTE($C$1, "&lt;direc&gt;", RIGHT(OFFSET('rivers (2)'!$A$1, 2 * (67 - $A37), 2 * DR$2 + 1), 1)))
&amp; IF(ISBLANK(OFFSET('rivers (2)'!$A$1, 2 * (67 - $A37) + 1, 2 * DR$2)), "", SUBSTITUTE($D$1, "&lt;direc&gt;", RIGHT(OFFSET('rivers (2)'!$A$1, 2 * (67 - $A37) + 1, 2 * DR$2), 1)))
&amp; IF(ISBLANK('feature type'!DQ35), "EndPlot", SUBSTITUTE(SUBSTITUTE(output!$B$1,
                   "f_type", 'feature type'!DQ35),
                   "f_var", 'feature variety'!DQ35))
&amp; CHAR(10)</f>
        <v xml:space="preserve">BeginPlot
	x=120,y=33
	TerrainType=TERRAIN_OCEAN
	PlotType=3
EndPlot
</v>
      </c>
      <c r="DS37" t="str">
        <f ca="1">SUBSTITUTE(SUBSTITUTE(SUBSTITUTE(SUBSTITUTE($A$1,
"x_coord",DS$2),
"y_coord",$A37),
"t_type",'terrain type'!DR35),
"p_type", 'plot type'!DR35)
&amp; IF(LEFT(resources!DR35, 6) = "BONUS_", CHAR(9) &amp; "BonusType=" &amp; resources!DR35 &amp; CHAR(10), "")
&amp; IF('goody huts'!DR35, "	ImprovementType=IMPROVEMENT_GOODY_HUT" &amp; CHAR(10), "")
&amp; IF(ISBLANK(OFFSET('rivers (2)'!$A$1, 2 * (67 - $A37), 2 * DS$2 + 1)), "", SUBSTITUTE($C$1, "&lt;direc&gt;", RIGHT(OFFSET('rivers (2)'!$A$1, 2 * (67 - $A37), 2 * DS$2 + 1), 1)))
&amp; IF(ISBLANK(OFFSET('rivers (2)'!$A$1, 2 * (67 - $A37) + 1, 2 * DS$2)), "", SUBSTITUTE($D$1, "&lt;direc&gt;", RIGHT(OFFSET('rivers (2)'!$A$1, 2 * (67 - $A37) + 1, 2 * DS$2), 1)))
&amp; IF(ISBLANK('feature type'!DR35), "EndPlot", SUBSTITUTE(SUBSTITUTE(output!$B$1,
                   "f_type", 'feature type'!DR35),
                   "f_var", 'feature variety'!DR35))
&amp; CHAR(10)</f>
        <v xml:space="preserve">BeginPlot
	x=121,y=33
	TerrainType=TERRAIN_OCEAN
	PlotType=3
EndPlot
</v>
      </c>
      <c r="DT37" t="str">
        <f ca="1">SUBSTITUTE(SUBSTITUTE(SUBSTITUTE(SUBSTITUTE($A$1,
"x_coord",DT$2),
"y_coord",$A37),
"t_type",'terrain type'!DS35),
"p_type", 'plot type'!DS35)
&amp; IF(LEFT(resources!DS35, 6) = "BONUS_", CHAR(9) &amp; "BonusType=" &amp; resources!DS35 &amp; CHAR(10), "")
&amp; IF('goody huts'!DS35, "	ImprovementType=IMPROVEMENT_GOODY_HUT" &amp; CHAR(10), "")
&amp; IF(ISBLANK(OFFSET('rivers (2)'!$A$1, 2 * (67 - $A37), 2 * DT$2 + 1)), "", SUBSTITUTE($C$1, "&lt;direc&gt;", RIGHT(OFFSET('rivers (2)'!$A$1, 2 * (67 - $A37), 2 * DT$2 + 1), 1)))
&amp; IF(ISBLANK(OFFSET('rivers (2)'!$A$1, 2 * (67 - $A37) + 1, 2 * DT$2)), "", SUBSTITUTE($D$1, "&lt;direc&gt;", RIGHT(OFFSET('rivers (2)'!$A$1, 2 * (67 - $A37) + 1, 2 * DT$2), 1)))
&amp; IF(ISBLANK('feature type'!DS35), "EndPlot", SUBSTITUTE(SUBSTITUTE(output!$B$1,
                   "f_type", 'feature type'!DS35),
                   "f_var", 'feature variety'!DS35))
&amp; CHAR(10)</f>
        <v xml:space="preserve">BeginPlot
	x=122,y=33
	TerrainType=TERRAIN_OCEAN
	PlotType=3
EndPlot
</v>
      </c>
      <c r="DU37" t="str">
        <f ca="1">SUBSTITUTE(SUBSTITUTE(SUBSTITUTE(SUBSTITUTE($A$1,
"x_coord",DU$2),
"y_coord",$A37),
"t_type",'terrain type'!DT35),
"p_type", 'plot type'!DT35)
&amp; IF(LEFT(resources!DT35, 6) = "BONUS_", CHAR(9) &amp; "BonusType=" &amp; resources!DT35 &amp; CHAR(10), "")
&amp; IF('goody huts'!DT35, "	ImprovementType=IMPROVEMENT_GOODY_HUT" &amp; CHAR(10), "")
&amp; IF(ISBLANK(OFFSET('rivers (2)'!$A$1, 2 * (67 - $A37), 2 * DU$2 + 1)), "", SUBSTITUTE($C$1, "&lt;direc&gt;", RIGHT(OFFSET('rivers (2)'!$A$1, 2 * (67 - $A37), 2 * DU$2 + 1), 1)))
&amp; IF(ISBLANK(OFFSET('rivers (2)'!$A$1, 2 * (67 - $A37) + 1, 2 * DU$2)), "", SUBSTITUTE($D$1, "&lt;direc&gt;", RIGHT(OFFSET('rivers (2)'!$A$1, 2 * (67 - $A37) + 1, 2 * DU$2), 1)))
&amp; IF(ISBLANK('feature type'!DT35), "EndPlot", SUBSTITUTE(SUBSTITUTE(output!$B$1,
                   "f_type", 'feature type'!DT35),
                   "f_var", 'feature variety'!DT35))
&amp; CHAR(10)</f>
        <v xml:space="preserve">BeginPlot
	x=123,y=33
	TerrainType=TERRAIN_OCEAN
	PlotType=3
EndPlot
</v>
      </c>
    </row>
    <row r="38" spans="1:125" x14ac:dyDescent="0.25">
      <c r="A38" s="10">
        <v>32</v>
      </c>
      <c r="B38" t="str">
        <f ca="1">SUBSTITUTE(SUBSTITUTE(SUBSTITUTE(SUBSTITUTE($A$1,
"x_coord",B$2),
"y_coord",$A38),
"t_type",'terrain type'!A36),
"p_type", 'plot type'!A36)
&amp; IF(LEFT(resources!A36, 6) = "BONUS_", CHAR(9) &amp; "BonusType=" &amp; resources!A36 &amp; CHAR(10), "")
&amp; IF('goody huts'!A36, "	ImprovementType=IMPROVEMENT_GOODY_HUT" &amp; CHAR(10), "")
&amp; IF(ISBLANK(OFFSET('rivers (2)'!$A$1, 2 * (67 - $A38), 2 * B$2 + 1)), "", SUBSTITUTE($C$1, "&lt;direc&gt;", RIGHT(OFFSET('rivers (2)'!$A$1, 2 * (67 - $A38), 2 * B$2 + 1), 1)))
&amp; IF(ISBLANK(OFFSET('rivers (2)'!$A$1, 2 * (67 - $A38) + 1, 2 * B$2)), "", SUBSTITUTE($D$1, "&lt;direc&gt;", RIGHT(OFFSET('rivers (2)'!$A$1, 2 * (67 - $A38) + 1, 2 * B$2), 1)))
&amp; IF(ISBLANK('feature type'!A36), "EndPlot", SUBSTITUTE(SUBSTITUTE(output!$B$1,
                   "f_type", 'feature type'!A36),
                   "f_var", 'feature variety'!A36))
&amp; CHAR(10)</f>
        <v xml:space="preserve">BeginPlot
	x=0,y=32
	TerrainType=TERRAIN_OCEAN
	PlotType=3
EndPlot
</v>
      </c>
      <c r="C38" t="str">
        <f ca="1">SUBSTITUTE(SUBSTITUTE(SUBSTITUTE(SUBSTITUTE($A$1,
"x_coord",C$2),
"y_coord",$A38),
"t_type",'terrain type'!B36),
"p_type", 'plot type'!B36)
&amp; IF(LEFT(resources!B36, 6) = "BONUS_", CHAR(9) &amp; "BonusType=" &amp; resources!B36 &amp; CHAR(10), "")
&amp; IF('goody huts'!B36, "	ImprovementType=IMPROVEMENT_GOODY_HUT" &amp; CHAR(10), "")
&amp; IF(ISBLANK(OFFSET('rivers (2)'!$A$1, 2 * (67 - $A38), 2 * C$2 + 1)), "", SUBSTITUTE($C$1, "&lt;direc&gt;", RIGHT(OFFSET('rivers (2)'!$A$1, 2 * (67 - $A38), 2 * C$2 + 1), 1)))
&amp; IF(ISBLANK(OFFSET('rivers (2)'!$A$1, 2 * (67 - $A38) + 1, 2 * C$2)), "", SUBSTITUTE($D$1, "&lt;direc&gt;", RIGHT(OFFSET('rivers (2)'!$A$1, 2 * (67 - $A38) + 1, 2 * C$2), 1)))
&amp; IF(ISBLANK('feature type'!B36), "EndPlot", SUBSTITUTE(SUBSTITUTE(output!$B$1,
                   "f_type", 'feature type'!B36),
                   "f_var", 'feature variety'!B36))
&amp; CHAR(10)</f>
        <v xml:space="preserve">BeginPlot
	x=1,y=32
	TerrainType=TERRAIN_COAST
	PlotType=3
EndPlot
</v>
      </c>
      <c r="D38" t="str">
        <f ca="1">SUBSTITUTE(SUBSTITUTE(SUBSTITUTE(SUBSTITUTE($A$1,
"x_coord",D$2),
"y_coord",$A38),
"t_type",'terrain type'!C36),
"p_type", 'plot type'!C36)
&amp; IF(LEFT(resources!C36, 6) = "BONUS_", CHAR(9) &amp; "BonusType=" &amp; resources!C36 &amp; CHAR(10), "")
&amp; IF('goody huts'!C36, "	ImprovementType=IMPROVEMENT_GOODY_HUT" &amp; CHAR(10), "")
&amp; IF(ISBLANK(OFFSET('rivers (2)'!$A$1, 2 * (67 - $A38), 2 * D$2 + 1)), "", SUBSTITUTE($C$1, "&lt;direc&gt;", RIGHT(OFFSET('rivers (2)'!$A$1, 2 * (67 - $A38), 2 * D$2 + 1), 1)))
&amp; IF(ISBLANK(OFFSET('rivers (2)'!$A$1, 2 * (67 - $A38) + 1, 2 * D$2)), "", SUBSTITUTE($D$1, "&lt;direc&gt;", RIGHT(OFFSET('rivers (2)'!$A$1, 2 * (67 - $A38) + 1, 2 * D$2), 1)))
&amp; IF(ISBLANK('feature type'!C36), "EndPlot", SUBSTITUTE(SUBSTITUTE(output!$B$1,
                   "f_type", 'feature type'!C36),
                   "f_var", 'feature variety'!C36))
&amp; CHAR(10)</f>
        <v xml:space="preserve">BeginPlot
	x=2,y=32
	TerrainType=TERRAIN_GRASS
	PlotType=0
EndPlot
</v>
      </c>
      <c r="E38" t="str">
        <f ca="1">SUBSTITUTE(SUBSTITUTE(SUBSTITUTE(SUBSTITUTE($A$1,
"x_coord",E$2),
"y_coord",$A38),
"t_type",'terrain type'!D36),
"p_type", 'plot type'!D36)
&amp; IF(LEFT(resources!D36, 6) = "BONUS_", CHAR(9) &amp; "BonusType=" &amp; resources!D36 &amp; CHAR(10), "")
&amp; IF('goody huts'!D36, "	ImprovementType=IMPROVEMENT_GOODY_HUT" &amp; CHAR(10), "")
&amp; IF(ISBLANK(OFFSET('rivers (2)'!$A$1, 2 * (67 - $A38), 2 * E$2 + 1)), "", SUBSTITUTE($C$1, "&lt;direc&gt;", RIGHT(OFFSET('rivers (2)'!$A$1, 2 * (67 - $A38), 2 * E$2 + 1), 1)))
&amp; IF(ISBLANK(OFFSET('rivers (2)'!$A$1, 2 * (67 - $A38) + 1, 2 * E$2)), "", SUBSTITUTE($D$1, "&lt;direc&gt;", RIGHT(OFFSET('rivers (2)'!$A$1, 2 * (67 - $A38) + 1, 2 * E$2), 1)))
&amp; IF(ISBLANK('feature type'!D36), "EndPlot", SUBSTITUTE(SUBSTITUTE(output!$B$1,
                   "f_type", 'feature type'!D36),
                   "f_var", 'feature variety'!D36))
&amp; CHAR(10)</f>
        <v xml:space="preserve">BeginPlot
	x=3,y=32
	TerrainType=TERRAIN_COAST
	PlotType=3
EndPlot
</v>
      </c>
      <c r="F38" t="str">
        <f ca="1">SUBSTITUTE(SUBSTITUTE(SUBSTITUTE(SUBSTITUTE($A$1,
"x_coord",F$2),
"y_coord",$A38),
"t_type",'terrain type'!E36),
"p_type", 'plot type'!E36)
&amp; IF(LEFT(resources!E36, 6) = "BONUS_", CHAR(9) &amp; "BonusType=" &amp; resources!E36 &amp; CHAR(10), "")
&amp; IF('goody huts'!E36, "	ImprovementType=IMPROVEMENT_GOODY_HUT" &amp; CHAR(10), "")
&amp; IF(ISBLANK(OFFSET('rivers (2)'!$A$1, 2 * (67 - $A38), 2 * F$2 + 1)), "", SUBSTITUTE($C$1, "&lt;direc&gt;", RIGHT(OFFSET('rivers (2)'!$A$1, 2 * (67 - $A38), 2 * F$2 + 1), 1)))
&amp; IF(ISBLANK(OFFSET('rivers (2)'!$A$1, 2 * (67 - $A38) + 1, 2 * F$2)), "", SUBSTITUTE($D$1, "&lt;direc&gt;", RIGHT(OFFSET('rivers (2)'!$A$1, 2 * (67 - $A38) + 1, 2 * F$2), 1)))
&amp; IF(ISBLANK('feature type'!E36), "EndPlot", SUBSTITUTE(SUBSTITUTE(output!$B$1,
                   "f_type", 'feature type'!E36),
                   "f_var", 'feature variety'!E36))
&amp; CHAR(10)</f>
        <v xml:space="preserve">BeginPlot
	x=4,y=32
	TerrainType=TERRAIN_OCEAN
	PlotType=3
EndPlot
</v>
      </c>
      <c r="G38" t="str">
        <f ca="1">SUBSTITUTE(SUBSTITUTE(SUBSTITUTE(SUBSTITUTE($A$1,
"x_coord",G$2),
"y_coord",$A38),
"t_type",'terrain type'!F36),
"p_type", 'plot type'!F36)
&amp; IF(LEFT(resources!F36, 6) = "BONUS_", CHAR(9) &amp; "BonusType=" &amp; resources!F36 &amp; CHAR(10), "")
&amp; IF('goody huts'!F36, "	ImprovementType=IMPROVEMENT_GOODY_HUT" &amp; CHAR(10), "")
&amp; IF(ISBLANK(OFFSET('rivers (2)'!$A$1, 2 * (67 - $A38), 2 * G$2 + 1)), "", SUBSTITUTE($C$1, "&lt;direc&gt;", RIGHT(OFFSET('rivers (2)'!$A$1, 2 * (67 - $A38), 2 * G$2 + 1), 1)))
&amp; IF(ISBLANK(OFFSET('rivers (2)'!$A$1, 2 * (67 - $A38) + 1, 2 * G$2)), "", SUBSTITUTE($D$1, "&lt;direc&gt;", RIGHT(OFFSET('rivers (2)'!$A$1, 2 * (67 - $A38) + 1, 2 * G$2), 1)))
&amp; IF(ISBLANK('feature type'!F36), "EndPlot", SUBSTITUTE(SUBSTITUTE(output!$B$1,
                   "f_type", 'feature type'!F36),
                   "f_var", 'feature variety'!F36))
&amp; CHAR(10)</f>
        <v xml:space="preserve">BeginPlot
	x=5,y=32
	TerrainType=TERRAIN_OCEAN
	PlotType=3
EndPlot
</v>
      </c>
      <c r="H38" t="str">
        <f ca="1">SUBSTITUTE(SUBSTITUTE(SUBSTITUTE(SUBSTITUTE($A$1,
"x_coord",H$2),
"y_coord",$A38),
"t_type",'terrain type'!G36),
"p_type", 'plot type'!G36)
&amp; IF(LEFT(resources!G36, 6) = "BONUS_", CHAR(9) &amp; "BonusType=" &amp; resources!G36 &amp; CHAR(10), "")
&amp; IF('goody huts'!G36, "	ImprovementType=IMPROVEMENT_GOODY_HUT" &amp; CHAR(10), "")
&amp; IF(ISBLANK(OFFSET('rivers (2)'!$A$1, 2 * (67 - $A38), 2 * H$2 + 1)), "", SUBSTITUTE($C$1, "&lt;direc&gt;", RIGHT(OFFSET('rivers (2)'!$A$1, 2 * (67 - $A38), 2 * H$2 + 1), 1)))
&amp; IF(ISBLANK(OFFSET('rivers (2)'!$A$1, 2 * (67 - $A38) + 1, 2 * H$2)), "", SUBSTITUTE($D$1, "&lt;direc&gt;", RIGHT(OFFSET('rivers (2)'!$A$1, 2 * (67 - $A38) + 1, 2 * H$2), 1)))
&amp; IF(ISBLANK('feature type'!G36), "EndPlot", SUBSTITUTE(SUBSTITUTE(output!$B$1,
                   "f_type", 'feature type'!G36),
                   "f_var", 'feature variety'!G36))
&amp; CHAR(10)</f>
        <v xml:space="preserve">BeginPlot
	x=6,y=32
	TerrainType=TERRAIN_OCEAN
	PlotType=3
EndPlot
</v>
      </c>
      <c r="I38" t="str">
        <f ca="1">SUBSTITUTE(SUBSTITUTE(SUBSTITUTE(SUBSTITUTE($A$1,
"x_coord",I$2),
"y_coord",$A38),
"t_type",'terrain type'!H36),
"p_type", 'plot type'!H36)
&amp; IF(LEFT(resources!H36, 6) = "BONUS_", CHAR(9) &amp; "BonusType=" &amp; resources!H36 &amp; CHAR(10), "")
&amp; IF('goody huts'!H36, "	ImprovementType=IMPROVEMENT_GOODY_HUT" &amp; CHAR(10), "")
&amp; IF(ISBLANK(OFFSET('rivers (2)'!$A$1, 2 * (67 - $A38), 2 * I$2 + 1)), "", SUBSTITUTE($C$1, "&lt;direc&gt;", RIGHT(OFFSET('rivers (2)'!$A$1, 2 * (67 - $A38), 2 * I$2 + 1), 1)))
&amp; IF(ISBLANK(OFFSET('rivers (2)'!$A$1, 2 * (67 - $A38) + 1, 2 * I$2)), "", SUBSTITUTE($D$1, "&lt;direc&gt;", RIGHT(OFFSET('rivers (2)'!$A$1, 2 * (67 - $A38) + 1, 2 * I$2), 1)))
&amp; IF(ISBLANK('feature type'!H36), "EndPlot", SUBSTITUTE(SUBSTITUTE(output!$B$1,
                   "f_type", 'feature type'!H36),
                   "f_var", 'feature variety'!H36))
&amp; CHAR(10)</f>
        <v xml:space="preserve">BeginPlot
	x=7,y=32
	TerrainType=TERRAIN_COAST
	PlotType=3
EndPlot
</v>
      </c>
      <c r="J38" t="str">
        <f ca="1">SUBSTITUTE(SUBSTITUTE(SUBSTITUTE(SUBSTITUTE($A$1,
"x_coord",J$2),
"y_coord",$A38),
"t_type",'terrain type'!I36),
"p_type", 'plot type'!I36)
&amp; IF(LEFT(resources!I36, 6) = "BONUS_", CHAR(9) &amp; "BonusType=" &amp; resources!I36 &amp; CHAR(10), "")
&amp; IF('goody huts'!I36, "	ImprovementType=IMPROVEMENT_GOODY_HUT" &amp; CHAR(10), "")
&amp; IF(ISBLANK(OFFSET('rivers (2)'!$A$1, 2 * (67 - $A38), 2 * J$2 + 1)), "", SUBSTITUTE($C$1, "&lt;direc&gt;", RIGHT(OFFSET('rivers (2)'!$A$1, 2 * (67 - $A38), 2 * J$2 + 1), 1)))
&amp; IF(ISBLANK(OFFSET('rivers (2)'!$A$1, 2 * (67 - $A38) + 1, 2 * J$2)), "", SUBSTITUTE($D$1, "&lt;direc&gt;", RIGHT(OFFSET('rivers (2)'!$A$1, 2 * (67 - $A38) + 1, 2 * J$2), 1)))
&amp; IF(ISBLANK('feature type'!I36), "EndPlot", SUBSTITUTE(SUBSTITUTE(output!$B$1,
                   "f_type", 'feature type'!I36),
                   "f_var", 'feature variety'!I36))
&amp; CHAR(10)</f>
        <v xml:space="preserve">BeginPlot
	x=8,y=32
	TerrainType=TERRAIN_COAST
	PlotType=3
EndPlot
</v>
      </c>
      <c r="K38" t="str">
        <f ca="1">SUBSTITUTE(SUBSTITUTE(SUBSTITUTE(SUBSTITUTE($A$1,
"x_coord",K$2),
"y_coord",$A38),
"t_type",'terrain type'!J36),
"p_type", 'plot type'!J36)
&amp; IF(LEFT(resources!J36, 6) = "BONUS_", CHAR(9) &amp; "BonusType=" &amp; resources!J36 &amp; CHAR(10), "")
&amp; IF('goody huts'!J36, "	ImprovementType=IMPROVEMENT_GOODY_HUT" &amp; CHAR(10), "")
&amp; IF(ISBLANK(OFFSET('rivers (2)'!$A$1, 2 * (67 - $A38), 2 * K$2 + 1)), "", SUBSTITUTE($C$1, "&lt;direc&gt;", RIGHT(OFFSET('rivers (2)'!$A$1, 2 * (67 - $A38), 2 * K$2 + 1), 1)))
&amp; IF(ISBLANK(OFFSET('rivers (2)'!$A$1, 2 * (67 - $A38) + 1, 2 * K$2)), "", SUBSTITUTE($D$1, "&lt;direc&gt;", RIGHT(OFFSET('rivers (2)'!$A$1, 2 * (67 - $A38) + 1, 2 * K$2), 1)))
&amp; IF(ISBLANK('feature type'!J36), "EndPlot", SUBSTITUTE(SUBSTITUTE(output!$B$1,
                   "f_type", 'feature type'!J36),
                   "f_var", 'feature variety'!J36))
&amp; CHAR(10)</f>
        <v xml:space="preserve">BeginPlot
	x=9,y=32
	TerrainType=TERRAIN_COAST
	PlotType=3
EndPlot
</v>
      </c>
      <c r="L38" t="str">
        <f ca="1">SUBSTITUTE(SUBSTITUTE(SUBSTITUTE(SUBSTITUTE($A$1,
"x_coord",L$2),
"y_coord",$A38),
"t_type",'terrain type'!K36),
"p_type", 'plot type'!K36)
&amp; IF(LEFT(resources!K36, 6) = "BONUS_", CHAR(9) &amp; "BonusType=" &amp; resources!K36 &amp; CHAR(10), "")
&amp; IF('goody huts'!K36, "	ImprovementType=IMPROVEMENT_GOODY_HUT" &amp; CHAR(10), "")
&amp; IF(ISBLANK(OFFSET('rivers (2)'!$A$1, 2 * (67 - $A38), 2 * L$2 + 1)), "", SUBSTITUTE($C$1, "&lt;direc&gt;", RIGHT(OFFSET('rivers (2)'!$A$1, 2 * (67 - $A38), 2 * L$2 + 1), 1)))
&amp; IF(ISBLANK(OFFSET('rivers (2)'!$A$1, 2 * (67 - $A38) + 1, 2 * L$2)), "", SUBSTITUTE($D$1, "&lt;direc&gt;", RIGHT(OFFSET('rivers (2)'!$A$1, 2 * (67 - $A38) + 1, 2 * L$2), 1)))
&amp; IF(ISBLANK('feature type'!K36), "EndPlot", SUBSTITUTE(SUBSTITUTE(output!$B$1,
                   "f_type", 'feature type'!K36),
                   "f_var", 'feature variety'!K36))
&amp; CHAR(10)</f>
        <v xml:space="preserve">BeginPlot
	x=10,y=32
	TerrainType=TERRAIN_COAST
	PlotType=3
EndPlot
</v>
      </c>
      <c r="M38" t="str">
        <f ca="1">SUBSTITUTE(SUBSTITUTE(SUBSTITUTE(SUBSTITUTE($A$1,
"x_coord",M$2),
"y_coord",$A38),
"t_type",'terrain type'!L36),
"p_type", 'plot type'!L36)
&amp; IF(LEFT(resources!L36, 6) = "BONUS_", CHAR(9) &amp; "BonusType=" &amp; resources!L36 &amp; CHAR(10), "")
&amp; IF('goody huts'!L36, "	ImprovementType=IMPROVEMENT_GOODY_HUT" &amp; CHAR(10), "")
&amp; IF(ISBLANK(OFFSET('rivers (2)'!$A$1, 2 * (67 - $A38), 2 * M$2 + 1)), "", SUBSTITUTE($C$1, "&lt;direc&gt;", RIGHT(OFFSET('rivers (2)'!$A$1, 2 * (67 - $A38), 2 * M$2 + 1), 1)))
&amp; IF(ISBLANK(OFFSET('rivers (2)'!$A$1, 2 * (67 - $A38) + 1, 2 * M$2)), "", SUBSTITUTE($D$1, "&lt;direc&gt;", RIGHT(OFFSET('rivers (2)'!$A$1, 2 * (67 - $A38) + 1, 2 * M$2), 1)))
&amp; IF(ISBLANK('feature type'!L36), "EndPlot", SUBSTITUTE(SUBSTITUTE(output!$B$1,
                   "f_type", 'feature type'!L36),
                   "f_var", 'feature variety'!L36))
&amp; CHAR(10)</f>
        <v xml:space="preserve">BeginPlot
	x=11,y=32
	TerrainType=TERRAIN_OCEAN
	PlotType=3
EndPlot
</v>
      </c>
      <c r="N38" t="str">
        <f ca="1">SUBSTITUTE(SUBSTITUTE(SUBSTITUTE(SUBSTITUTE($A$1,
"x_coord",N$2),
"y_coord",$A38),
"t_type",'terrain type'!M36),
"p_type", 'plot type'!M36)
&amp; IF(LEFT(resources!M36, 6) = "BONUS_", CHAR(9) &amp; "BonusType=" &amp; resources!M36 &amp; CHAR(10), "")
&amp; IF('goody huts'!M36, "	ImprovementType=IMPROVEMENT_GOODY_HUT" &amp; CHAR(10), "")
&amp; IF(ISBLANK(OFFSET('rivers (2)'!$A$1, 2 * (67 - $A38), 2 * N$2 + 1)), "", SUBSTITUTE($C$1, "&lt;direc&gt;", RIGHT(OFFSET('rivers (2)'!$A$1, 2 * (67 - $A38), 2 * N$2 + 1), 1)))
&amp; IF(ISBLANK(OFFSET('rivers (2)'!$A$1, 2 * (67 - $A38) + 1, 2 * N$2)), "", SUBSTITUTE($D$1, "&lt;direc&gt;", RIGHT(OFFSET('rivers (2)'!$A$1, 2 * (67 - $A38) + 1, 2 * N$2), 1)))
&amp; IF(ISBLANK('feature type'!M36), "EndPlot", SUBSTITUTE(SUBSTITUTE(output!$B$1,
                   "f_type", 'feature type'!M36),
                   "f_var", 'feature variety'!M36))
&amp; CHAR(10)</f>
        <v xml:space="preserve">BeginPlot
	x=12,y=32
	TerrainType=TERRAIN_OCEAN
	PlotType=3
EndPlot
</v>
      </c>
      <c r="O38" t="str">
        <f ca="1">SUBSTITUTE(SUBSTITUTE(SUBSTITUTE(SUBSTITUTE($A$1,
"x_coord",O$2),
"y_coord",$A38),
"t_type",'terrain type'!N36),
"p_type", 'plot type'!N36)
&amp; IF(LEFT(resources!N36, 6) = "BONUS_", CHAR(9) &amp; "BonusType=" &amp; resources!N36 &amp; CHAR(10), "")
&amp; IF('goody huts'!N36, "	ImprovementType=IMPROVEMENT_GOODY_HUT" &amp; CHAR(10), "")
&amp; IF(ISBLANK(OFFSET('rivers (2)'!$A$1, 2 * (67 - $A38), 2 * O$2 + 1)), "", SUBSTITUTE($C$1, "&lt;direc&gt;", RIGHT(OFFSET('rivers (2)'!$A$1, 2 * (67 - $A38), 2 * O$2 + 1), 1)))
&amp; IF(ISBLANK(OFFSET('rivers (2)'!$A$1, 2 * (67 - $A38) + 1, 2 * O$2)), "", SUBSTITUTE($D$1, "&lt;direc&gt;", RIGHT(OFFSET('rivers (2)'!$A$1, 2 * (67 - $A38) + 1, 2 * O$2), 1)))
&amp; IF(ISBLANK('feature type'!N36), "EndPlot", SUBSTITUTE(SUBSTITUTE(output!$B$1,
                   "f_type", 'feature type'!N36),
                   "f_var", 'feature variety'!N36))
&amp; CHAR(10)</f>
        <v xml:space="preserve">BeginPlot
	x=13,y=32
	TerrainType=TERRAIN_OCEAN
	PlotType=3
EndPlot
</v>
      </c>
      <c r="P38" t="str">
        <f ca="1">SUBSTITUTE(SUBSTITUTE(SUBSTITUTE(SUBSTITUTE($A$1,
"x_coord",P$2),
"y_coord",$A38),
"t_type",'terrain type'!O36),
"p_type", 'plot type'!O36)
&amp; IF(LEFT(resources!O36, 6) = "BONUS_", CHAR(9) &amp; "BonusType=" &amp; resources!O36 &amp; CHAR(10), "")
&amp; IF('goody huts'!O36, "	ImprovementType=IMPROVEMENT_GOODY_HUT" &amp; CHAR(10), "")
&amp; IF(ISBLANK(OFFSET('rivers (2)'!$A$1, 2 * (67 - $A38), 2 * P$2 + 1)), "", SUBSTITUTE($C$1, "&lt;direc&gt;", RIGHT(OFFSET('rivers (2)'!$A$1, 2 * (67 - $A38), 2 * P$2 + 1), 1)))
&amp; IF(ISBLANK(OFFSET('rivers (2)'!$A$1, 2 * (67 - $A38) + 1, 2 * P$2)), "", SUBSTITUTE($D$1, "&lt;direc&gt;", RIGHT(OFFSET('rivers (2)'!$A$1, 2 * (67 - $A38) + 1, 2 * P$2), 1)))
&amp; IF(ISBLANK('feature type'!O36), "EndPlot", SUBSTITUTE(SUBSTITUTE(output!$B$1,
                   "f_type", 'feature type'!O36),
                   "f_var", 'feature variety'!O36))
&amp; CHAR(10)</f>
        <v xml:space="preserve">BeginPlot
	x=14,y=32
	TerrainType=TERRAIN_OCEAN
	PlotType=3
EndPlot
</v>
      </c>
      <c r="Q38" t="str">
        <f ca="1">SUBSTITUTE(SUBSTITUTE(SUBSTITUTE(SUBSTITUTE($A$1,
"x_coord",Q$2),
"y_coord",$A38),
"t_type",'terrain type'!P36),
"p_type", 'plot type'!P36)
&amp; IF(LEFT(resources!P36, 6) = "BONUS_", CHAR(9) &amp; "BonusType=" &amp; resources!P36 &amp; CHAR(10), "")
&amp; IF('goody huts'!P36, "	ImprovementType=IMPROVEMENT_GOODY_HUT" &amp; CHAR(10), "")
&amp; IF(ISBLANK(OFFSET('rivers (2)'!$A$1, 2 * (67 - $A38), 2 * Q$2 + 1)), "", SUBSTITUTE($C$1, "&lt;direc&gt;", RIGHT(OFFSET('rivers (2)'!$A$1, 2 * (67 - $A38), 2 * Q$2 + 1), 1)))
&amp; IF(ISBLANK(OFFSET('rivers (2)'!$A$1, 2 * (67 - $A38) + 1, 2 * Q$2)), "", SUBSTITUTE($D$1, "&lt;direc&gt;", RIGHT(OFFSET('rivers (2)'!$A$1, 2 * (67 - $A38) + 1, 2 * Q$2), 1)))
&amp; IF(ISBLANK('feature type'!P36), "EndPlot", SUBSTITUTE(SUBSTITUTE(output!$B$1,
                   "f_type", 'feature type'!P36),
                   "f_var", 'feature variety'!P36))
&amp; CHAR(10)</f>
        <v xml:space="preserve">BeginPlot
	x=15,y=32
	TerrainType=TERRAIN_COAST
	PlotType=3
EndPlot
</v>
      </c>
      <c r="R38" t="str">
        <f ca="1">SUBSTITUTE(SUBSTITUTE(SUBSTITUTE(SUBSTITUTE($A$1,
"x_coord",R$2),
"y_coord",$A38),
"t_type",'terrain type'!Q36),
"p_type", 'plot type'!Q36)
&amp; IF(LEFT(resources!Q36, 6) = "BONUS_", CHAR(9) &amp; "BonusType=" &amp; resources!Q36 &amp; CHAR(10), "")
&amp; IF('goody huts'!Q36, "	ImprovementType=IMPROVEMENT_GOODY_HUT" &amp; CHAR(10), "")
&amp; IF(ISBLANK(OFFSET('rivers (2)'!$A$1, 2 * (67 - $A38), 2 * R$2 + 1)), "", SUBSTITUTE($C$1, "&lt;direc&gt;", RIGHT(OFFSET('rivers (2)'!$A$1, 2 * (67 - $A38), 2 * R$2 + 1), 1)))
&amp; IF(ISBLANK(OFFSET('rivers (2)'!$A$1, 2 * (67 - $A38) + 1, 2 * R$2)), "", SUBSTITUTE($D$1, "&lt;direc&gt;", RIGHT(OFFSET('rivers (2)'!$A$1, 2 * (67 - $A38) + 1, 2 * R$2), 1)))
&amp; IF(ISBLANK('feature type'!Q36), "EndPlot", SUBSTITUTE(SUBSTITUTE(output!$B$1,
                   "f_type", 'feature type'!Q36),
                   "f_var", 'feature variety'!Q36))
&amp; CHAR(10)</f>
        <v xml:space="preserve">BeginPlot
	x=16,y=32
	TerrainType=TERRAIN_GRASS
	PlotType=2
EndPlot
</v>
      </c>
      <c r="S38" t="str">
        <f ca="1">SUBSTITUTE(SUBSTITUTE(SUBSTITUTE(SUBSTITUTE($A$1,
"x_coord",S$2),
"y_coord",$A38),
"t_type",'terrain type'!R36),
"p_type", 'plot type'!R36)
&amp; IF(LEFT(resources!R36, 6) = "BONUS_", CHAR(9) &amp; "BonusType=" &amp; resources!R36 &amp; CHAR(10), "")
&amp; IF('goody huts'!R36, "	ImprovementType=IMPROVEMENT_GOODY_HUT" &amp; CHAR(10), "")
&amp; IF(ISBLANK(OFFSET('rivers (2)'!$A$1, 2 * (67 - $A38), 2 * S$2 + 1)), "", SUBSTITUTE($C$1, "&lt;direc&gt;", RIGHT(OFFSET('rivers (2)'!$A$1, 2 * (67 - $A38), 2 * S$2 + 1), 1)))
&amp; IF(ISBLANK(OFFSET('rivers (2)'!$A$1, 2 * (67 - $A38) + 1, 2 * S$2)), "", SUBSTITUTE($D$1, "&lt;direc&gt;", RIGHT(OFFSET('rivers (2)'!$A$1, 2 * (67 - $A38) + 1, 2 * S$2), 1)))
&amp; IF(ISBLANK('feature type'!R36), "EndPlot", SUBSTITUTE(SUBSTITUTE(output!$B$1,
                   "f_type", 'feature type'!R36),
                   "f_var", 'feature variety'!R36))
&amp; CHAR(10)</f>
        <v xml:space="preserve">BeginPlot
	x=17,y=32
	TerrainType=TERRAIN_COAST
	PlotType=3
EndPlot
</v>
      </c>
      <c r="T38" t="str">
        <f ca="1">SUBSTITUTE(SUBSTITUTE(SUBSTITUTE(SUBSTITUTE($A$1,
"x_coord",T$2),
"y_coord",$A38),
"t_type",'terrain type'!S36),
"p_type", 'plot type'!S36)
&amp; IF(LEFT(resources!S36, 6) = "BONUS_", CHAR(9) &amp; "BonusType=" &amp; resources!S36 &amp; CHAR(10), "")
&amp; IF('goody huts'!S36, "	ImprovementType=IMPROVEMENT_GOODY_HUT" &amp; CHAR(10), "")
&amp; IF(ISBLANK(OFFSET('rivers (2)'!$A$1, 2 * (67 - $A38), 2 * T$2 + 1)), "", SUBSTITUTE($C$1, "&lt;direc&gt;", RIGHT(OFFSET('rivers (2)'!$A$1, 2 * (67 - $A38), 2 * T$2 + 1), 1)))
&amp; IF(ISBLANK(OFFSET('rivers (2)'!$A$1, 2 * (67 - $A38) + 1, 2 * T$2)), "", SUBSTITUTE($D$1, "&lt;direc&gt;", RIGHT(OFFSET('rivers (2)'!$A$1, 2 * (67 - $A38) + 1, 2 * T$2), 1)))
&amp; IF(ISBLANK('feature type'!S36), "EndPlot", SUBSTITUTE(SUBSTITUTE(output!$B$1,
                   "f_type", 'feature type'!S36),
                   "f_var", 'feature variety'!S36))
&amp; CHAR(10)</f>
        <v xml:space="preserve">BeginPlot
	x=18,y=32
	TerrainType=TERRAIN_COAST
	PlotType=3
EndPlot
</v>
      </c>
      <c r="U38" t="str">
        <f ca="1">SUBSTITUTE(SUBSTITUTE(SUBSTITUTE(SUBSTITUTE($A$1,
"x_coord",U$2),
"y_coord",$A38),
"t_type",'terrain type'!T36),
"p_type", 'plot type'!T36)
&amp; IF(LEFT(resources!T36, 6) = "BONUS_", CHAR(9) &amp; "BonusType=" &amp; resources!T36 &amp; CHAR(10), "")
&amp; IF('goody huts'!T36, "	ImprovementType=IMPROVEMENT_GOODY_HUT" &amp; CHAR(10), "")
&amp; IF(ISBLANK(OFFSET('rivers (2)'!$A$1, 2 * (67 - $A38), 2 * U$2 + 1)), "", SUBSTITUTE($C$1, "&lt;direc&gt;", RIGHT(OFFSET('rivers (2)'!$A$1, 2 * (67 - $A38), 2 * U$2 + 1), 1)))
&amp; IF(ISBLANK(OFFSET('rivers (2)'!$A$1, 2 * (67 - $A38) + 1, 2 * U$2)), "", SUBSTITUTE($D$1, "&lt;direc&gt;", RIGHT(OFFSET('rivers (2)'!$A$1, 2 * (67 - $A38) + 1, 2 * U$2), 1)))
&amp; IF(ISBLANK('feature type'!T36), "EndPlot", SUBSTITUTE(SUBSTITUTE(output!$B$1,
                   "f_type", 'feature type'!T36),
                   "f_var", 'feature variety'!T36))
&amp; CHAR(10)</f>
        <v xml:space="preserve">BeginPlot
	x=19,y=32
	TerrainType=TERRAIN_COAST
	PlotType=3
EndPlot
</v>
      </c>
      <c r="V38" t="str">
        <f ca="1">SUBSTITUTE(SUBSTITUTE(SUBSTITUTE(SUBSTITUTE($A$1,
"x_coord",V$2),
"y_coord",$A38),
"t_type",'terrain type'!U36),
"p_type", 'plot type'!U36)
&amp; IF(LEFT(resources!U36, 6) = "BONUS_", CHAR(9) &amp; "BonusType=" &amp; resources!U36 &amp; CHAR(10), "")
&amp; IF('goody huts'!U36, "	ImprovementType=IMPROVEMENT_GOODY_HUT" &amp; CHAR(10), "")
&amp; IF(ISBLANK(OFFSET('rivers (2)'!$A$1, 2 * (67 - $A38), 2 * V$2 + 1)), "", SUBSTITUTE($C$1, "&lt;direc&gt;", RIGHT(OFFSET('rivers (2)'!$A$1, 2 * (67 - $A38), 2 * V$2 + 1), 1)))
&amp; IF(ISBLANK(OFFSET('rivers (2)'!$A$1, 2 * (67 - $A38) + 1, 2 * V$2)), "", SUBSTITUTE($D$1, "&lt;direc&gt;", RIGHT(OFFSET('rivers (2)'!$A$1, 2 * (67 - $A38) + 1, 2 * V$2), 1)))
&amp; IF(ISBLANK('feature type'!U36), "EndPlot", SUBSTITUTE(SUBSTITUTE(output!$B$1,
                   "f_type", 'feature type'!U36),
                   "f_var", 'feature variety'!U36))
&amp; CHAR(10)</f>
        <v xml:space="preserve">BeginPlot
	x=20,y=32
	TerrainType=TERRAIN_COAST
	PlotType=3
EndPlot
</v>
      </c>
      <c r="W38" t="str">
        <f ca="1">SUBSTITUTE(SUBSTITUTE(SUBSTITUTE(SUBSTITUTE($A$1,
"x_coord",W$2),
"y_coord",$A38),
"t_type",'terrain type'!V36),
"p_type", 'plot type'!V36)
&amp; IF(LEFT(resources!V36, 6) = "BONUS_", CHAR(9) &amp; "BonusType=" &amp; resources!V36 &amp; CHAR(10), "")
&amp; IF('goody huts'!V36, "	ImprovementType=IMPROVEMENT_GOODY_HUT" &amp; CHAR(10), "")
&amp; IF(ISBLANK(OFFSET('rivers (2)'!$A$1, 2 * (67 - $A38), 2 * W$2 + 1)), "", SUBSTITUTE($C$1, "&lt;direc&gt;", RIGHT(OFFSET('rivers (2)'!$A$1, 2 * (67 - $A38), 2 * W$2 + 1), 1)))
&amp; IF(ISBLANK(OFFSET('rivers (2)'!$A$1, 2 * (67 - $A38) + 1, 2 * W$2)), "", SUBSTITUTE($D$1, "&lt;direc&gt;", RIGHT(OFFSET('rivers (2)'!$A$1, 2 * (67 - $A38) + 1, 2 * W$2), 1)))
&amp; IF(ISBLANK('feature type'!V36), "EndPlot", SUBSTITUTE(SUBSTITUTE(output!$B$1,
                   "f_type", 'feature type'!V36),
                   "f_var", 'feature variety'!V36))
&amp; CHAR(10)</f>
        <v xml:space="preserve">BeginPlot
	x=21,y=32
	TerrainType=TERRAIN_COAST
	PlotType=3
EndPlot
</v>
      </c>
      <c r="X38" t="str">
        <f ca="1">SUBSTITUTE(SUBSTITUTE(SUBSTITUTE(SUBSTITUTE($A$1,
"x_coord",X$2),
"y_coord",$A38),
"t_type",'terrain type'!W36),
"p_type", 'plot type'!W36)
&amp; IF(LEFT(resources!W36, 6) = "BONUS_", CHAR(9) &amp; "BonusType=" &amp; resources!W36 &amp; CHAR(10), "")
&amp; IF('goody huts'!W36, "	ImprovementType=IMPROVEMENT_GOODY_HUT" &amp; CHAR(10), "")
&amp; IF(ISBLANK(OFFSET('rivers (2)'!$A$1, 2 * (67 - $A38), 2 * X$2 + 1)), "", SUBSTITUTE($C$1, "&lt;direc&gt;", RIGHT(OFFSET('rivers (2)'!$A$1, 2 * (67 - $A38), 2 * X$2 + 1), 1)))
&amp; IF(ISBLANK(OFFSET('rivers (2)'!$A$1, 2 * (67 - $A38) + 1, 2 * X$2)), "", SUBSTITUTE($D$1, "&lt;direc&gt;", RIGHT(OFFSET('rivers (2)'!$A$1, 2 * (67 - $A38) + 1, 2 * X$2), 1)))
&amp; IF(ISBLANK('feature type'!W36), "EndPlot", SUBSTITUTE(SUBSTITUTE(output!$B$1,
                   "f_type", 'feature type'!W36),
                   "f_var", 'feature variety'!W36))
&amp; CHAR(10)</f>
        <v xml:space="preserve">BeginPlot
	x=22,y=32
	TerrainType=TERRAIN_COAST
	PlotType=3
EndPlot
</v>
      </c>
      <c r="Y38" t="str">
        <f ca="1">SUBSTITUTE(SUBSTITUTE(SUBSTITUTE(SUBSTITUTE($A$1,
"x_coord",Y$2),
"y_coord",$A38),
"t_type",'terrain type'!X36),
"p_type", 'plot type'!X36)
&amp; IF(LEFT(resources!X36, 6) = "BONUS_", CHAR(9) &amp; "BonusType=" &amp; resources!X36 &amp; CHAR(10), "")
&amp; IF('goody huts'!X36, "	ImprovementType=IMPROVEMENT_GOODY_HUT" &amp; CHAR(10), "")
&amp; IF(ISBLANK(OFFSET('rivers (2)'!$A$1, 2 * (67 - $A38), 2 * Y$2 + 1)), "", SUBSTITUTE($C$1, "&lt;direc&gt;", RIGHT(OFFSET('rivers (2)'!$A$1, 2 * (67 - $A38), 2 * Y$2 + 1), 1)))
&amp; IF(ISBLANK(OFFSET('rivers (2)'!$A$1, 2 * (67 - $A38) + 1, 2 * Y$2)), "", SUBSTITUTE($D$1, "&lt;direc&gt;", RIGHT(OFFSET('rivers (2)'!$A$1, 2 * (67 - $A38) + 1, 2 * Y$2), 1)))
&amp; IF(ISBLANK('feature type'!X36), "EndPlot", SUBSTITUTE(SUBSTITUTE(output!$B$1,
                   "f_type", 'feature type'!X36),
                   "f_var", 'feature variety'!X36))
&amp; CHAR(10)</f>
        <v xml:space="preserve">BeginPlot
	x=23,y=32
	TerrainType=TERRAIN_COAST
	PlotType=3
EndPlot
</v>
      </c>
      <c r="Z38" t="str">
        <f ca="1">SUBSTITUTE(SUBSTITUTE(SUBSTITUTE(SUBSTITUTE($A$1,
"x_coord",Z$2),
"y_coord",$A38),
"t_type",'terrain type'!Y36),
"p_type", 'plot type'!Y36)
&amp; IF(LEFT(resources!Y36, 6) = "BONUS_", CHAR(9) &amp; "BonusType=" &amp; resources!Y36 &amp; CHAR(10), "")
&amp; IF('goody huts'!Y36, "	ImprovementType=IMPROVEMENT_GOODY_HUT" &amp; CHAR(10), "")
&amp; IF(ISBLANK(OFFSET('rivers (2)'!$A$1, 2 * (67 - $A38), 2 * Z$2 + 1)), "", SUBSTITUTE($C$1, "&lt;direc&gt;", RIGHT(OFFSET('rivers (2)'!$A$1, 2 * (67 - $A38), 2 * Z$2 + 1), 1)))
&amp; IF(ISBLANK(OFFSET('rivers (2)'!$A$1, 2 * (67 - $A38) + 1, 2 * Z$2)), "", SUBSTITUTE($D$1, "&lt;direc&gt;", RIGHT(OFFSET('rivers (2)'!$A$1, 2 * (67 - $A38) + 1, 2 * Z$2), 1)))
&amp; IF(ISBLANK('feature type'!Y36), "EndPlot", SUBSTITUTE(SUBSTITUTE(output!$B$1,
                   "f_type", 'feature type'!Y36),
                   "f_var", 'feature variety'!Y36))
&amp; CHAR(10)</f>
        <v xml:space="preserve">BeginPlot
	x=24,y=32
	TerrainType=TERRAIN_COAST
	PlotType=3
EndPlot
</v>
      </c>
      <c r="AA38" t="str">
        <f ca="1">SUBSTITUTE(SUBSTITUTE(SUBSTITUTE(SUBSTITUTE($A$1,
"x_coord",AA$2),
"y_coord",$A38),
"t_type",'terrain type'!Z36),
"p_type", 'plot type'!Z36)
&amp; IF(LEFT(resources!Z36, 6) = "BONUS_", CHAR(9) &amp; "BonusType=" &amp; resources!Z36 &amp; CHAR(10), "")
&amp; IF('goody huts'!Z36, "	ImprovementType=IMPROVEMENT_GOODY_HUT" &amp; CHAR(10), "")
&amp; IF(ISBLANK(OFFSET('rivers (2)'!$A$1, 2 * (67 - $A38), 2 * AA$2 + 1)), "", SUBSTITUTE($C$1, "&lt;direc&gt;", RIGHT(OFFSET('rivers (2)'!$A$1, 2 * (67 - $A38), 2 * AA$2 + 1), 1)))
&amp; IF(ISBLANK(OFFSET('rivers (2)'!$A$1, 2 * (67 - $A38) + 1, 2 * AA$2)), "", SUBSTITUTE($D$1, "&lt;direc&gt;", RIGHT(OFFSET('rivers (2)'!$A$1, 2 * (67 - $A38) + 1, 2 * AA$2), 1)))
&amp; IF(ISBLANK('feature type'!Z36), "EndPlot", SUBSTITUTE(SUBSTITUTE(output!$B$1,
                   "f_type", 'feature type'!Z36),
                   "f_var", 'feature variety'!Z36))
&amp; CHAR(10)</f>
        <v xml:space="preserve">BeginPlot
	x=25,y=32
	TerrainType=TERRAIN_GRASS
	PlotType=2
	FeatureType=FEATURE_FOREST, FeatureVariety=3
EndPlot
</v>
      </c>
      <c r="AB38" t="str">
        <f ca="1">SUBSTITUTE(SUBSTITUTE(SUBSTITUTE(SUBSTITUTE($A$1,
"x_coord",AB$2),
"y_coord",$A38),
"t_type",'terrain type'!AA36),
"p_type", 'plot type'!AA36)
&amp; IF(LEFT(resources!AA36, 6) = "BONUS_", CHAR(9) &amp; "BonusType=" &amp; resources!AA36 &amp; CHAR(10), "")
&amp; IF('goody huts'!AA36, "	ImprovementType=IMPROVEMENT_GOODY_HUT" &amp; CHAR(10), "")
&amp; IF(ISBLANK(OFFSET('rivers (2)'!$A$1, 2 * (67 - $A38), 2 * AB$2 + 1)), "", SUBSTITUTE($C$1, "&lt;direc&gt;", RIGHT(OFFSET('rivers (2)'!$A$1, 2 * (67 - $A38), 2 * AB$2 + 1), 1)))
&amp; IF(ISBLANK(OFFSET('rivers (2)'!$A$1, 2 * (67 - $A38) + 1, 2 * AB$2)), "", SUBSTITUTE($D$1, "&lt;direc&gt;", RIGHT(OFFSET('rivers (2)'!$A$1, 2 * (67 - $A38) + 1, 2 * AB$2), 1)))
&amp; IF(ISBLANK('feature type'!AA36), "EndPlot", SUBSTITUTE(SUBSTITUTE(output!$B$1,
                   "f_type", 'feature type'!AA36),
                   "f_var", 'feature variety'!AA36))
&amp; CHAR(10)</f>
        <v xml:space="preserve">BeginPlot
	x=26,y=32
	TerrainType=TERRAIN_COAST
	PlotType=2
EndPlot
</v>
      </c>
      <c r="AC38" t="str">
        <f ca="1">SUBSTITUTE(SUBSTITUTE(SUBSTITUTE(SUBSTITUTE($A$1,
"x_coord",AC$2),
"y_coord",$A38),
"t_type",'terrain type'!AB36),
"p_type", 'plot type'!AB36)
&amp; IF(LEFT(resources!AB36, 6) = "BONUS_", CHAR(9) &amp; "BonusType=" &amp; resources!AB36 &amp; CHAR(10), "")
&amp; IF('goody huts'!AB36, "	ImprovementType=IMPROVEMENT_GOODY_HUT" &amp; CHAR(10), "")
&amp; IF(ISBLANK(OFFSET('rivers (2)'!$A$1, 2 * (67 - $A38), 2 * AC$2 + 1)), "", SUBSTITUTE($C$1, "&lt;direc&gt;", RIGHT(OFFSET('rivers (2)'!$A$1, 2 * (67 - $A38), 2 * AC$2 + 1), 1)))
&amp; IF(ISBLANK(OFFSET('rivers (2)'!$A$1, 2 * (67 - $A38) + 1, 2 * AC$2)), "", SUBSTITUTE($D$1, "&lt;direc&gt;", RIGHT(OFFSET('rivers (2)'!$A$1, 2 * (67 - $A38) + 1, 2 * AC$2), 1)))
&amp; IF(ISBLANK('feature type'!AB36), "EndPlot", SUBSTITUTE(SUBSTITUTE(output!$B$1,
                   "f_type", 'feature type'!AB36),
                   "f_var", 'feature variety'!AB36))
&amp; CHAR(10)</f>
        <v xml:space="preserve">BeginPlot
	x=27,y=32
	TerrainType=TERRAIN_COAST
	PlotType=3
EndPlot
</v>
      </c>
      <c r="AD38" t="str">
        <f ca="1">SUBSTITUTE(SUBSTITUTE(SUBSTITUTE(SUBSTITUTE($A$1,
"x_coord",AD$2),
"y_coord",$A38),
"t_type",'terrain type'!AC36),
"p_type", 'plot type'!AC36)
&amp; IF(LEFT(resources!AC36, 6) = "BONUS_", CHAR(9) &amp; "BonusType=" &amp; resources!AC36 &amp; CHAR(10), "")
&amp; IF('goody huts'!AC36, "	ImprovementType=IMPROVEMENT_GOODY_HUT" &amp; CHAR(10), "")
&amp; IF(ISBLANK(OFFSET('rivers (2)'!$A$1, 2 * (67 - $A38), 2 * AD$2 + 1)), "", SUBSTITUTE($C$1, "&lt;direc&gt;", RIGHT(OFFSET('rivers (2)'!$A$1, 2 * (67 - $A38), 2 * AD$2 + 1), 1)))
&amp; IF(ISBLANK(OFFSET('rivers (2)'!$A$1, 2 * (67 - $A38) + 1, 2 * AD$2)), "", SUBSTITUTE($D$1, "&lt;direc&gt;", RIGHT(OFFSET('rivers (2)'!$A$1, 2 * (67 - $A38) + 1, 2 * AD$2), 1)))
&amp; IF(ISBLANK('feature type'!AC36), "EndPlot", SUBSTITUTE(SUBSTITUTE(output!$B$1,
                   "f_type", 'feature type'!AC36),
                   "f_var", 'feature variety'!AC36))
&amp; CHAR(10)</f>
        <v xml:space="preserve">BeginPlot
	x=28,y=32
	TerrainType=TERRAIN_OCEAN
	PlotType=3
EndPlot
</v>
      </c>
      <c r="AE38" t="str">
        <f ca="1">SUBSTITUTE(SUBSTITUTE(SUBSTITUTE(SUBSTITUTE($A$1,
"x_coord",AE$2),
"y_coord",$A38),
"t_type",'terrain type'!AD36),
"p_type", 'plot type'!AD36)
&amp; IF(LEFT(resources!AD36, 6) = "BONUS_", CHAR(9) &amp; "BonusType=" &amp; resources!AD36 &amp; CHAR(10), "")
&amp; IF('goody huts'!AD36, "	ImprovementType=IMPROVEMENT_GOODY_HUT" &amp; CHAR(10), "")
&amp; IF(ISBLANK(OFFSET('rivers (2)'!$A$1, 2 * (67 - $A38), 2 * AE$2 + 1)), "", SUBSTITUTE($C$1, "&lt;direc&gt;", RIGHT(OFFSET('rivers (2)'!$A$1, 2 * (67 - $A38), 2 * AE$2 + 1), 1)))
&amp; IF(ISBLANK(OFFSET('rivers (2)'!$A$1, 2 * (67 - $A38) + 1, 2 * AE$2)), "", SUBSTITUTE($D$1, "&lt;direc&gt;", RIGHT(OFFSET('rivers (2)'!$A$1, 2 * (67 - $A38) + 1, 2 * AE$2), 1)))
&amp; IF(ISBLANK('feature type'!AD36), "EndPlot", SUBSTITUTE(SUBSTITUTE(output!$B$1,
                   "f_type", 'feature type'!AD36),
                   "f_var", 'feature variety'!AD36))
&amp; CHAR(10)</f>
        <v xml:space="preserve">BeginPlot
	x=29,y=32
	TerrainType=TERRAIN_OCEAN
	PlotType=3
EndPlot
</v>
      </c>
      <c r="AF38" t="str">
        <f ca="1">SUBSTITUTE(SUBSTITUTE(SUBSTITUTE(SUBSTITUTE($A$1,
"x_coord",AF$2),
"y_coord",$A38),
"t_type",'terrain type'!AE36),
"p_type", 'plot type'!AE36)
&amp; IF(LEFT(resources!AE36, 6) = "BONUS_", CHAR(9) &amp; "BonusType=" &amp; resources!AE36 &amp; CHAR(10), "")
&amp; IF('goody huts'!AE36, "	ImprovementType=IMPROVEMENT_GOODY_HUT" &amp; CHAR(10), "")
&amp; IF(ISBLANK(OFFSET('rivers (2)'!$A$1, 2 * (67 - $A38), 2 * AF$2 + 1)), "", SUBSTITUTE($C$1, "&lt;direc&gt;", RIGHT(OFFSET('rivers (2)'!$A$1, 2 * (67 - $A38), 2 * AF$2 + 1), 1)))
&amp; IF(ISBLANK(OFFSET('rivers (2)'!$A$1, 2 * (67 - $A38) + 1, 2 * AF$2)), "", SUBSTITUTE($D$1, "&lt;direc&gt;", RIGHT(OFFSET('rivers (2)'!$A$1, 2 * (67 - $A38) + 1, 2 * AF$2), 1)))
&amp; IF(ISBLANK('feature type'!AE36), "EndPlot", SUBSTITUTE(SUBSTITUTE(output!$B$1,
                   "f_type", 'feature type'!AE36),
                   "f_var", 'feature variety'!AE36))
&amp; CHAR(10)</f>
        <v xml:space="preserve">BeginPlot
	x=30,y=32
	TerrainType=TERRAIN_OCEAN
	PlotType=3
EndPlot
</v>
      </c>
      <c r="AG38" t="str">
        <f ca="1">SUBSTITUTE(SUBSTITUTE(SUBSTITUTE(SUBSTITUTE($A$1,
"x_coord",AG$2),
"y_coord",$A38),
"t_type",'terrain type'!AF36),
"p_type", 'plot type'!AF36)
&amp; IF(LEFT(resources!AF36, 6) = "BONUS_", CHAR(9) &amp; "BonusType=" &amp; resources!AF36 &amp; CHAR(10), "")
&amp; IF('goody huts'!AF36, "	ImprovementType=IMPROVEMENT_GOODY_HUT" &amp; CHAR(10), "")
&amp; IF(ISBLANK(OFFSET('rivers (2)'!$A$1, 2 * (67 - $A38), 2 * AG$2 + 1)), "", SUBSTITUTE($C$1, "&lt;direc&gt;", RIGHT(OFFSET('rivers (2)'!$A$1, 2 * (67 - $A38), 2 * AG$2 + 1), 1)))
&amp; IF(ISBLANK(OFFSET('rivers (2)'!$A$1, 2 * (67 - $A38) + 1, 2 * AG$2)), "", SUBSTITUTE($D$1, "&lt;direc&gt;", RIGHT(OFFSET('rivers (2)'!$A$1, 2 * (67 - $A38) + 1, 2 * AG$2), 1)))
&amp; IF(ISBLANK('feature type'!AF36), "EndPlot", SUBSTITUTE(SUBSTITUTE(output!$B$1,
                   "f_type", 'feature type'!AF36),
                   "f_var", 'feature variety'!AF36))
&amp; CHAR(10)</f>
        <v xml:space="preserve">BeginPlot
	x=31,y=32
	TerrainType=TERRAIN_OCEAN
	PlotType=3
EndPlot
</v>
      </c>
      <c r="AH38" t="str">
        <f ca="1">SUBSTITUTE(SUBSTITUTE(SUBSTITUTE(SUBSTITUTE($A$1,
"x_coord",AH$2),
"y_coord",$A38),
"t_type",'terrain type'!AG36),
"p_type", 'plot type'!AG36)
&amp; IF(LEFT(resources!AG36, 6) = "BONUS_", CHAR(9) &amp; "BonusType=" &amp; resources!AG36 &amp; CHAR(10), "")
&amp; IF('goody huts'!AG36, "	ImprovementType=IMPROVEMENT_GOODY_HUT" &amp; CHAR(10), "")
&amp; IF(ISBLANK(OFFSET('rivers (2)'!$A$1, 2 * (67 - $A38), 2 * AH$2 + 1)), "", SUBSTITUTE($C$1, "&lt;direc&gt;", RIGHT(OFFSET('rivers (2)'!$A$1, 2 * (67 - $A38), 2 * AH$2 + 1), 1)))
&amp; IF(ISBLANK(OFFSET('rivers (2)'!$A$1, 2 * (67 - $A38) + 1, 2 * AH$2)), "", SUBSTITUTE($D$1, "&lt;direc&gt;", RIGHT(OFFSET('rivers (2)'!$A$1, 2 * (67 - $A38) + 1, 2 * AH$2), 1)))
&amp; IF(ISBLANK('feature type'!AG36), "EndPlot", SUBSTITUTE(SUBSTITUTE(output!$B$1,
                   "f_type", 'feature type'!AG36),
                   "f_var", 'feature variety'!AG36))
&amp; CHAR(10)</f>
        <v xml:space="preserve">BeginPlot
	x=32,y=32
	TerrainType=TERRAIN_OCEAN
	PlotType=3
EndPlot
</v>
      </c>
      <c r="AI38" t="str">
        <f ca="1">SUBSTITUTE(SUBSTITUTE(SUBSTITUTE(SUBSTITUTE($A$1,
"x_coord",AI$2),
"y_coord",$A38),
"t_type",'terrain type'!AH36),
"p_type", 'plot type'!AH36)
&amp; IF(LEFT(resources!AH36, 6) = "BONUS_", CHAR(9) &amp; "BonusType=" &amp; resources!AH36 &amp; CHAR(10), "")
&amp; IF('goody huts'!AH36, "	ImprovementType=IMPROVEMENT_GOODY_HUT" &amp; CHAR(10), "")
&amp; IF(ISBLANK(OFFSET('rivers (2)'!$A$1, 2 * (67 - $A38), 2 * AI$2 + 1)), "", SUBSTITUTE($C$1, "&lt;direc&gt;", RIGHT(OFFSET('rivers (2)'!$A$1, 2 * (67 - $A38), 2 * AI$2 + 1), 1)))
&amp; IF(ISBLANK(OFFSET('rivers (2)'!$A$1, 2 * (67 - $A38) + 1, 2 * AI$2)), "", SUBSTITUTE($D$1, "&lt;direc&gt;", RIGHT(OFFSET('rivers (2)'!$A$1, 2 * (67 - $A38) + 1, 2 * AI$2), 1)))
&amp; IF(ISBLANK('feature type'!AH36), "EndPlot", SUBSTITUTE(SUBSTITUTE(output!$B$1,
                   "f_type", 'feature type'!AH36),
                   "f_var", 'feature variety'!AH36))
&amp; CHAR(10)</f>
        <v xml:space="preserve">BeginPlot
	x=33,y=32
	TerrainType=TERRAIN_OCEAN
	PlotType=3
EndPlot
</v>
      </c>
      <c r="AJ38" t="str">
        <f ca="1">SUBSTITUTE(SUBSTITUTE(SUBSTITUTE(SUBSTITUTE($A$1,
"x_coord",AJ$2),
"y_coord",$A38),
"t_type",'terrain type'!AI36),
"p_type", 'plot type'!AI36)
&amp; IF(LEFT(resources!AI36, 6) = "BONUS_", CHAR(9) &amp; "BonusType=" &amp; resources!AI36 &amp; CHAR(10), "")
&amp; IF('goody huts'!AI36, "	ImprovementType=IMPROVEMENT_GOODY_HUT" &amp; CHAR(10), "")
&amp; IF(ISBLANK(OFFSET('rivers (2)'!$A$1, 2 * (67 - $A38), 2 * AJ$2 + 1)), "", SUBSTITUTE($C$1, "&lt;direc&gt;", RIGHT(OFFSET('rivers (2)'!$A$1, 2 * (67 - $A38), 2 * AJ$2 + 1), 1)))
&amp; IF(ISBLANK(OFFSET('rivers (2)'!$A$1, 2 * (67 - $A38) + 1, 2 * AJ$2)), "", SUBSTITUTE($D$1, "&lt;direc&gt;", RIGHT(OFFSET('rivers (2)'!$A$1, 2 * (67 - $A38) + 1, 2 * AJ$2), 1)))
&amp; IF(ISBLANK('feature type'!AI36), "EndPlot", SUBSTITUTE(SUBSTITUTE(output!$B$1,
                   "f_type", 'feature type'!AI36),
                   "f_var", 'feature variety'!AI36))
&amp; CHAR(10)</f>
        <v xml:space="preserve">BeginPlot
	x=34,y=32
	TerrainType=TERRAIN_OCEAN
	PlotType=3
EndPlot
</v>
      </c>
      <c r="AK38" t="str">
        <f ca="1">SUBSTITUTE(SUBSTITUTE(SUBSTITUTE(SUBSTITUTE($A$1,
"x_coord",AK$2),
"y_coord",$A38),
"t_type",'terrain type'!AJ36),
"p_type", 'plot type'!AJ36)
&amp; IF(LEFT(resources!AJ36, 6) = "BONUS_", CHAR(9) &amp; "BonusType=" &amp; resources!AJ36 &amp; CHAR(10), "")
&amp; IF('goody huts'!AJ36, "	ImprovementType=IMPROVEMENT_GOODY_HUT" &amp; CHAR(10), "")
&amp; IF(ISBLANK(OFFSET('rivers (2)'!$A$1, 2 * (67 - $A38), 2 * AK$2 + 1)), "", SUBSTITUTE($C$1, "&lt;direc&gt;", RIGHT(OFFSET('rivers (2)'!$A$1, 2 * (67 - $A38), 2 * AK$2 + 1), 1)))
&amp; IF(ISBLANK(OFFSET('rivers (2)'!$A$1, 2 * (67 - $A38) + 1, 2 * AK$2)), "", SUBSTITUTE($D$1, "&lt;direc&gt;", RIGHT(OFFSET('rivers (2)'!$A$1, 2 * (67 - $A38) + 1, 2 * AK$2), 1)))
&amp; IF(ISBLANK('feature type'!AJ36), "EndPlot", SUBSTITUTE(SUBSTITUTE(output!$B$1,
                   "f_type", 'feature type'!AJ36),
                   "f_var", 'feature variety'!AJ36))
&amp; CHAR(10)</f>
        <v xml:space="preserve">BeginPlot
	x=35,y=32
	TerrainType=TERRAIN_OCEAN
	PlotType=3
EndPlot
</v>
      </c>
      <c r="AL38" t="str">
        <f ca="1">SUBSTITUTE(SUBSTITUTE(SUBSTITUTE(SUBSTITUTE($A$1,
"x_coord",AL$2),
"y_coord",$A38),
"t_type",'terrain type'!AK36),
"p_type", 'plot type'!AK36)
&amp; IF(LEFT(resources!AK36, 6) = "BONUS_", CHAR(9) &amp; "BonusType=" &amp; resources!AK36 &amp; CHAR(10), "")
&amp; IF('goody huts'!AK36, "	ImprovementType=IMPROVEMENT_GOODY_HUT" &amp; CHAR(10), "")
&amp; IF(ISBLANK(OFFSET('rivers (2)'!$A$1, 2 * (67 - $A38), 2 * AL$2 + 1)), "", SUBSTITUTE($C$1, "&lt;direc&gt;", RIGHT(OFFSET('rivers (2)'!$A$1, 2 * (67 - $A38), 2 * AL$2 + 1), 1)))
&amp; IF(ISBLANK(OFFSET('rivers (2)'!$A$1, 2 * (67 - $A38) + 1, 2 * AL$2)), "", SUBSTITUTE($D$1, "&lt;direc&gt;", RIGHT(OFFSET('rivers (2)'!$A$1, 2 * (67 - $A38) + 1, 2 * AL$2), 1)))
&amp; IF(ISBLANK('feature type'!AK36), "EndPlot", SUBSTITUTE(SUBSTITUTE(output!$B$1,
                   "f_type", 'feature type'!AK36),
                   "f_var", 'feature variety'!AK36))
&amp; CHAR(10)</f>
        <v xml:space="preserve">BeginPlot
	x=36,y=32
	TerrainType=TERRAIN_COAST
	PlotType=3
EndPlot
</v>
      </c>
      <c r="AM38" t="str">
        <f ca="1">SUBSTITUTE(SUBSTITUTE(SUBSTITUTE(SUBSTITUTE($A$1,
"x_coord",AM$2),
"y_coord",$A38),
"t_type",'terrain type'!AL36),
"p_type", 'plot type'!AL36)
&amp; IF(LEFT(resources!AL36, 6) = "BONUS_", CHAR(9) &amp; "BonusType=" &amp; resources!AL36 &amp; CHAR(10), "")
&amp; IF('goody huts'!AL36, "	ImprovementType=IMPROVEMENT_GOODY_HUT" &amp; CHAR(10), "")
&amp; IF(ISBLANK(OFFSET('rivers (2)'!$A$1, 2 * (67 - $A38), 2 * AM$2 + 1)), "", SUBSTITUTE($C$1, "&lt;direc&gt;", RIGHT(OFFSET('rivers (2)'!$A$1, 2 * (67 - $A38), 2 * AM$2 + 1), 1)))
&amp; IF(ISBLANK(OFFSET('rivers (2)'!$A$1, 2 * (67 - $A38) + 1, 2 * AM$2)), "", SUBSTITUTE($D$1, "&lt;direc&gt;", RIGHT(OFFSET('rivers (2)'!$A$1, 2 * (67 - $A38) + 1, 2 * AM$2), 1)))
&amp; IF(ISBLANK('feature type'!AL36), "EndPlot", SUBSTITUTE(SUBSTITUTE(output!$B$1,
                   "f_type", 'feature type'!AL36),
                   "f_var", 'feature variety'!AL36))
&amp; CHAR(10)</f>
        <v xml:space="preserve">BeginPlot
	x=37,y=32
	TerrainType=TERRAIN_COAST
	PlotType=3
EndPlot
</v>
      </c>
      <c r="AN38" t="str">
        <f ca="1">SUBSTITUTE(SUBSTITUTE(SUBSTITUTE(SUBSTITUTE($A$1,
"x_coord",AN$2),
"y_coord",$A38),
"t_type",'terrain type'!AM36),
"p_type", 'plot type'!AM36)
&amp; IF(LEFT(resources!AM36, 6) = "BONUS_", CHAR(9) &amp; "BonusType=" &amp; resources!AM36 &amp; CHAR(10), "")
&amp; IF('goody huts'!AM36, "	ImprovementType=IMPROVEMENT_GOODY_HUT" &amp; CHAR(10), "")
&amp; IF(ISBLANK(OFFSET('rivers (2)'!$A$1, 2 * (67 - $A38), 2 * AN$2 + 1)), "", SUBSTITUTE($C$1, "&lt;direc&gt;", RIGHT(OFFSET('rivers (2)'!$A$1, 2 * (67 - $A38), 2 * AN$2 + 1), 1)))
&amp; IF(ISBLANK(OFFSET('rivers (2)'!$A$1, 2 * (67 - $A38) + 1, 2 * AN$2)), "", SUBSTITUTE($D$1, "&lt;direc&gt;", RIGHT(OFFSET('rivers (2)'!$A$1, 2 * (67 - $A38) + 1, 2 * AN$2), 1)))
&amp; IF(ISBLANK('feature type'!AM36), "EndPlot", SUBSTITUTE(SUBSTITUTE(output!$B$1,
                   "f_type", 'feature type'!AM36),
                   "f_var", 'feature variety'!AM36))
&amp; CHAR(10)</f>
        <v xml:space="preserve">BeginPlot
	x=38,y=32
	TerrainType=TERRAIN_GRASS
	PlotType=2
	BonusType=BONUS_BANANA
	FeatureType=FEATURE_FOREST, FeatureVariety=0
EndPlot
</v>
      </c>
      <c r="AO38" t="str">
        <f ca="1">SUBSTITUTE(SUBSTITUTE(SUBSTITUTE(SUBSTITUTE($A$1,
"x_coord",AO$2),
"y_coord",$A38),
"t_type",'terrain type'!AN36),
"p_type", 'plot type'!AN36)
&amp; IF(LEFT(resources!AN36, 6) = "BONUS_", CHAR(9) &amp; "BonusType=" &amp; resources!AN36 &amp; CHAR(10), "")
&amp; IF('goody huts'!AN36, "	ImprovementType=IMPROVEMENT_GOODY_HUT" &amp; CHAR(10), "")
&amp; IF(ISBLANK(OFFSET('rivers (2)'!$A$1, 2 * (67 - $A38), 2 * AO$2 + 1)), "", SUBSTITUTE($C$1, "&lt;direc&gt;", RIGHT(OFFSET('rivers (2)'!$A$1, 2 * (67 - $A38), 2 * AO$2 + 1), 1)))
&amp; IF(ISBLANK(OFFSET('rivers (2)'!$A$1, 2 * (67 - $A38) + 1, 2 * AO$2)), "", SUBSTITUTE($D$1, "&lt;direc&gt;", RIGHT(OFFSET('rivers (2)'!$A$1, 2 * (67 - $A38) + 1, 2 * AO$2), 1)))
&amp; IF(ISBLANK('feature type'!AN36), "EndPlot", SUBSTITUTE(SUBSTITUTE(output!$B$1,
                   "f_type", 'feature type'!AN36),
                   "f_var", 'feature variety'!AN36))
&amp; CHAR(10)</f>
        <v xml:space="preserve">BeginPlot
	x=39,y=32
	TerrainType=TERRAIN_GRASS
	PlotType=2
	RiverNSDirection=0
	isWOfRiver
	FeatureType=FEATURE_FOREST, FeatureVariety=0
EndPlot
</v>
      </c>
      <c r="AP38" t="str">
        <f ca="1">SUBSTITUTE(SUBSTITUTE(SUBSTITUTE(SUBSTITUTE($A$1,
"x_coord",AP$2),
"y_coord",$A38),
"t_type",'terrain type'!AO36),
"p_type", 'plot type'!AO36)
&amp; IF(LEFT(resources!AO36, 6) = "BONUS_", CHAR(9) &amp; "BonusType=" &amp; resources!AO36 &amp; CHAR(10), "")
&amp; IF('goody huts'!AO36, "	ImprovementType=IMPROVEMENT_GOODY_HUT" &amp; CHAR(10), "")
&amp; IF(ISBLANK(OFFSET('rivers (2)'!$A$1, 2 * (67 - $A38), 2 * AP$2 + 1)), "", SUBSTITUTE($C$1, "&lt;direc&gt;", RIGHT(OFFSET('rivers (2)'!$A$1, 2 * (67 - $A38), 2 * AP$2 + 1), 1)))
&amp; IF(ISBLANK(OFFSET('rivers (2)'!$A$1, 2 * (67 - $A38) + 1, 2 * AP$2)), "", SUBSTITUTE($D$1, "&lt;direc&gt;", RIGHT(OFFSET('rivers (2)'!$A$1, 2 * (67 - $A38) + 1, 2 * AP$2), 1)))
&amp; IF(ISBLANK('feature type'!AO36), "EndPlot", SUBSTITUTE(SUBSTITUTE(output!$B$1,
                   "f_type", 'feature type'!AO36),
                   "f_var", 'feature variety'!AO36))
&amp; CHAR(10)</f>
        <v xml:space="preserve">BeginPlot
	x=40,y=32
	TerrainType=TERRAIN_PLAINS
	PlotType=2
	FeatureType=FEATURE_FOREST, FeatureVariety=0
EndPlot
</v>
      </c>
      <c r="AQ38" t="str">
        <f ca="1">SUBSTITUTE(SUBSTITUTE(SUBSTITUTE(SUBSTITUTE($A$1,
"x_coord",AQ$2),
"y_coord",$A38),
"t_type",'terrain type'!AP36),
"p_type", 'plot type'!AP36)
&amp; IF(LEFT(resources!AP36, 6) = "BONUS_", CHAR(9) &amp; "BonusType=" &amp; resources!AP36 &amp; CHAR(10), "")
&amp; IF('goody huts'!AP36, "	ImprovementType=IMPROVEMENT_GOODY_HUT" &amp; CHAR(10), "")
&amp; IF(ISBLANK(OFFSET('rivers (2)'!$A$1, 2 * (67 - $A38), 2 * AQ$2 + 1)), "", SUBSTITUTE($C$1, "&lt;direc&gt;", RIGHT(OFFSET('rivers (2)'!$A$1, 2 * (67 - $A38), 2 * AQ$2 + 1), 1)))
&amp; IF(ISBLANK(OFFSET('rivers (2)'!$A$1, 2 * (67 - $A38) + 1, 2 * AQ$2)), "", SUBSTITUTE($D$1, "&lt;direc&gt;", RIGHT(OFFSET('rivers (2)'!$A$1, 2 * (67 - $A38) + 1, 2 * AQ$2), 1)))
&amp; IF(ISBLANK('feature type'!AP36), "EndPlot", SUBSTITUTE(SUBSTITUTE(output!$B$1,
                   "f_type", 'feature type'!AP36),
                   "f_var", 'feature variety'!AP36))
&amp; CHAR(10)</f>
        <v xml:space="preserve">BeginPlot
	x=41,y=32
	TerrainType=TERRAIN_COAST
	PlotType=3
EndPlot
</v>
      </c>
      <c r="AR38" t="str">
        <f ca="1">SUBSTITUTE(SUBSTITUTE(SUBSTITUTE(SUBSTITUTE($A$1,
"x_coord",AR$2),
"y_coord",$A38),
"t_type",'terrain type'!AQ36),
"p_type", 'plot type'!AQ36)
&amp; IF(LEFT(resources!AQ36, 6) = "BONUS_", CHAR(9) &amp; "BonusType=" &amp; resources!AQ36 &amp; CHAR(10), "")
&amp; IF('goody huts'!AQ36, "	ImprovementType=IMPROVEMENT_GOODY_HUT" &amp; CHAR(10), "")
&amp; IF(ISBLANK(OFFSET('rivers (2)'!$A$1, 2 * (67 - $A38), 2 * AR$2 + 1)), "", SUBSTITUTE($C$1, "&lt;direc&gt;", RIGHT(OFFSET('rivers (2)'!$A$1, 2 * (67 - $A38), 2 * AR$2 + 1), 1)))
&amp; IF(ISBLANK(OFFSET('rivers (2)'!$A$1, 2 * (67 - $A38) + 1, 2 * AR$2)), "", SUBSTITUTE($D$1, "&lt;direc&gt;", RIGHT(OFFSET('rivers (2)'!$A$1, 2 * (67 - $A38) + 1, 2 * AR$2), 1)))
&amp; IF(ISBLANK('feature type'!AQ36), "EndPlot", SUBSTITUTE(SUBSTITUTE(output!$B$1,
                   "f_type", 'feature type'!AQ36),
                   "f_var", 'feature variety'!AQ36))
&amp; CHAR(10)</f>
        <v xml:space="preserve">BeginPlot
	x=42,y=32
	TerrainType=TERRAIN_DESERT
	PlotType=0
EndPlot
</v>
      </c>
      <c r="AS38" t="str">
        <f ca="1">SUBSTITUTE(SUBSTITUTE(SUBSTITUTE(SUBSTITUTE($A$1,
"x_coord",AS$2),
"y_coord",$A38),
"t_type",'terrain type'!AR36),
"p_type", 'plot type'!AR36)
&amp; IF(LEFT(resources!AR36, 6) = "BONUS_", CHAR(9) &amp; "BonusType=" &amp; resources!AR36 &amp; CHAR(10), "")
&amp; IF('goody huts'!AR36, "	ImprovementType=IMPROVEMENT_GOODY_HUT" &amp; CHAR(10), "")
&amp; IF(ISBLANK(OFFSET('rivers (2)'!$A$1, 2 * (67 - $A38), 2 * AS$2 + 1)), "", SUBSTITUTE($C$1, "&lt;direc&gt;", RIGHT(OFFSET('rivers (2)'!$A$1, 2 * (67 - $A38), 2 * AS$2 + 1), 1)))
&amp; IF(ISBLANK(OFFSET('rivers (2)'!$A$1, 2 * (67 - $A38) + 1, 2 * AS$2)), "", SUBSTITUTE($D$1, "&lt;direc&gt;", RIGHT(OFFSET('rivers (2)'!$A$1, 2 * (67 - $A38) + 1, 2 * AS$2), 1)))
&amp; IF(ISBLANK('feature type'!AR36), "EndPlot", SUBSTITUTE(SUBSTITUTE(output!$B$1,
                   "f_type", 'feature type'!AR36),
                   "f_var", 'feature variety'!AR36))
&amp; CHAR(10)</f>
        <v xml:space="preserve">BeginPlot
	x=43,y=32
	TerrainType=TERRAIN_COAST
	PlotType=3
EndPlot
</v>
      </c>
      <c r="AT38" t="str">
        <f ca="1">SUBSTITUTE(SUBSTITUTE(SUBSTITUTE(SUBSTITUTE($A$1,
"x_coord",AT$2),
"y_coord",$A38),
"t_type",'terrain type'!AS36),
"p_type", 'plot type'!AS36)
&amp; IF(LEFT(resources!AS36, 6) = "BONUS_", CHAR(9) &amp; "BonusType=" &amp; resources!AS36 &amp; CHAR(10), "")
&amp; IF('goody huts'!AS36, "	ImprovementType=IMPROVEMENT_GOODY_HUT" &amp; CHAR(10), "")
&amp; IF(ISBLANK(OFFSET('rivers (2)'!$A$1, 2 * (67 - $A38), 2 * AT$2 + 1)), "", SUBSTITUTE($C$1, "&lt;direc&gt;", RIGHT(OFFSET('rivers (2)'!$A$1, 2 * (67 - $A38), 2 * AT$2 + 1), 1)))
&amp; IF(ISBLANK(OFFSET('rivers (2)'!$A$1, 2 * (67 - $A38) + 1, 2 * AT$2)), "", SUBSTITUTE($D$1, "&lt;direc&gt;", RIGHT(OFFSET('rivers (2)'!$A$1, 2 * (67 - $A38) + 1, 2 * AT$2), 1)))
&amp; IF(ISBLANK('feature type'!AS36), "EndPlot", SUBSTITUTE(SUBSTITUTE(output!$B$1,
                   "f_type", 'feature type'!AS36),
                   "f_var", 'feature variety'!AS36))
&amp; CHAR(10)</f>
        <v xml:space="preserve">BeginPlot
	x=44,y=32
	TerrainType=TERRAIN_OCEAN
	PlotType=3
EndPlot
</v>
      </c>
      <c r="AU38" t="str">
        <f ca="1">SUBSTITUTE(SUBSTITUTE(SUBSTITUTE(SUBSTITUTE($A$1,
"x_coord",AU$2),
"y_coord",$A38),
"t_type",'terrain type'!AT36),
"p_type", 'plot type'!AT36)
&amp; IF(LEFT(resources!AT36, 6) = "BONUS_", CHAR(9) &amp; "BonusType=" &amp; resources!AT36 &amp; CHAR(10), "")
&amp; IF('goody huts'!AT36, "	ImprovementType=IMPROVEMENT_GOODY_HUT" &amp; CHAR(10), "")
&amp; IF(ISBLANK(OFFSET('rivers (2)'!$A$1, 2 * (67 - $A38), 2 * AU$2 + 1)), "", SUBSTITUTE($C$1, "&lt;direc&gt;", RIGHT(OFFSET('rivers (2)'!$A$1, 2 * (67 - $A38), 2 * AU$2 + 1), 1)))
&amp; IF(ISBLANK(OFFSET('rivers (2)'!$A$1, 2 * (67 - $A38) + 1, 2 * AU$2)), "", SUBSTITUTE($D$1, "&lt;direc&gt;", RIGHT(OFFSET('rivers (2)'!$A$1, 2 * (67 - $A38) + 1, 2 * AU$2), 1)))
&amp; IF(ISBLANK('feature type'!AT36), "EndPlot", SUBSTITUTE(SUBSTITUTE(output!$B$1,
                   "f_type", 'feature type'!AT36),
                   "f_var", 'feature variety'!AT36))
&amp; CHAR(10)</f>
        <v xml:space="preserve">BeginPlot
	x=45,y=32
	TerrainType=TERRAIN_OCEAN
	PlotType=3
EndPlot
</v>
      </c>
      <c r="AV38" t="str">
        <f ca="1">SUBSTITUTE(SUBSTITUTE(SUBSTITUTE(SUBSTITUTE($A$1,
"x_coord",AV$2),
"y_coord",$A38),
"t_type",'terrain type'!AU36),
"p_type", 'plot type'!AU36)
&amp; IF(LEFT(resources!AU36, 6) = "BONUS_", CHAR(9) &amp; "BonusType=" &amp; resources!AU36 &amp; CHAR(10), "")
&amp; IF('goody huts'!AU36, "	ImprovementType=IMPROVEMENT_GOODY_HUT" &amp; CHAR(10), "")
&amp; IF(ISBLANK(OFFSET('rivers (2)'!$A$1, 2 * (67 - $A38), 2 * AV$2 + 1)), "", SUBSTITUTE($C$1, "&lt;direc&gt;", RIGHT(OFFSET('rivers (2)'!$A$1, 2 * (67 - $A38), 2 * AV$2 + 1), 1)))
&amp; IF(ISBLANK(OFFSET('rivers (2)'!$A$1, 2 * (67 - $A38) + 1, 2 * AV$2)), "", SUBSTITUTE($D$1, "&lt;direc&gt;", RIGHT(OFFSET('rivers (2)'!$A$1, 2 * (67 - $A38) + 1, 2 * AV$2), 1)))
&amp; IF(ISBLANK('feature type'!AU36), "EndPlot", SUBSTITUTE(SUBSTITUTE(output!$B$1,
                   "f_type", 'feature type'!AU36),
                   "f_var", 'feature variety'!AU36))
&amp; CHAR(10)</f>
        <v xml:space="preserve">BeginPlot
	x=46,y=32
	TerrainType=TERRAIN_OCEAN
	PlotType=3
EndPlot
</v>
      </c>
      <c r="AW38" t="str">
        <f ca="1">SUBSTITUTE(SUBSTITUTE(SUBSTITUTE(SUBSTITUTE($A$1,
"x_coord",AW$2),
"y_coord",$A38),
"t_type",'terrain type'!AV36),
"p_type", 'plot type'!AV36)
&amp; IF(LEFT(resources!AV36, 6) = "BONUS_", CHAR(9) &amp; "BonusType=" &amp; resources!AV36 &amp; CHAR(10), "")
&amp; IF('goody huts'!AV36, "	ImprovementType=IMPROVEMENT_GOODY_HUT" &amp; CHAR(10), "")
&amp; IF(ISBLANK(OFFSET('rivers (2)'!$A$1, 2 * (67 - $A38), 2 * AW$2 + 1)), "", SUBSTITUTE($C$1, "&lt;direc&gt;", RIGHT(OFFSET('rivers (2)'!$A$1, 2 * (67 - $A38), 2 * AW$2 + 1), 1)))
&amp; IF(ISBLANK(OFFSET('rivers (2)'!$A$1, 2 * (67 - $A38) + 1, 2 * AW$2)), "", SUBSTITUTE($D$1, "&lt;direc&gt;", RIGHT(OFFSET('rivers (2)'!$A$1, 2 * (67 - $A38) + 1, 2 * AW$2), 1)))
&amp; IF(ISBLANK('feature type'!AV36), "EndPlot", SUBSTITUTE(SUBSTITUTE(output!$B$1,
                   "f_type", 'feature type'!AV36),
                   "f_var", 'feature variety'!AV36))
&amp; CHAR(10)</f>
        <v xml:space="preserve">BeginPlot
	x=47,y=32
	TerrainType=TERRAIN_OCEAN
	PlotType=3
EndPlot
</v>
      </c>
      <c r="AX38" t="str">
        <f ca="1">SUBSTITUTE(SUBSTITUTE(SUBSTITUTE(SUBSTITUTE($A$1,
"x_coord",AX$2),
"y_coord",$A38),
"t_type",'terrain type'!AW36),
"p_type", 'plot type'!AW36)
&amp; IF(LEFT(resources!AW36, 6) = "BONUS_", CHAR(9) &amp; "BonusType=" &amp; resources!AW36 &amp; CHAR(10), "")
&amp; IF('goody huts'!AW36, "	ImprovementType=IMPROVEMENT_GOODY_HUT" &amp; CHAR(10), "")
&amp; IF(ISBLANK(OFFSET('rivers (2)'!$A$1, 2 * (67 - $A38), 2 * AX$2 + 1)), "", SUBSTITUTE($C$1, "&lt;direc&gt;", RIGHT(OFFSET('rivers (2)'!$A$1, 2 * (67 - $A38), 2 * AX$2 + 1), 1)))
&amp; IF(ISBLANK(OFFSET('rivers (2)'!$A$1, 2 * (67 - $A38) + 1, 2 * AX$2)), "", SUBSTITUTE($D$1, "&lt;direc&gt;", RIGHT(OFFSET('rivers (2)'!$A$1, 2 * (67 - $A38) + 1, 2 * AX$2), 1)))
&amp; IF(ISBLANK('feature type'!AW36), "EndPlot", SUBSTITUTE(SUBSTITUTE(output!$B$1,
                   "f_type", 'feature type'!AW36),
                   "f_var", 'feature variety'!AW36))
&amp; CHAR(10)</f>
        <v xml:space="preserve">BeginPlot
	x=48,y=32
	TerrainType=TERRAIN_OCEAN
	PlotType=3
EndPlot
</v>
      </c>
      <c r="AY38" t="str">
        <f ca="1">SUBSTITUTE(SUBSTITUTE(SUBSTITUTE(SUBSTITUTE($A$1,
"x_coord",AY$2),
"y_coord",$A38),
"t_type",'terrain type'!AX36),
"p_type", 'plot type'!AX36)
&amp; IF(LEFT(resources!AX36, 6) = "BONUS_", CHAR(9) &amp; "BonusType=" &amp; resources!AX36 &amp; CHAR(10), "")
&amp; IF('goody huts'!AX36, "	ImprovementType=IMPROVEMENT_GOODY_HUT" &amp; CHAR(10), "")
&amp; IF(ISBLANK(OFFSET('rivers (2)'!$A$1, 2 * (67 - $A38), 2 * AY$2 + 1)), "", SUBSTITUTE($C$1, "&lt;direc&gt;", RIGHT(OFFSET('rivers (2)'!$A$1, 2 * (67 - $A38), 2 * AY$2 + 1), 1)))
&amp; IF(ISBLANK(OFFSET('rivers (2)'!$A$1, 2 * (67 - $A38) + 1, 2 * AY$2)), "", SUBSTITUTE($D$1, "&lt;direc&gt;", RIGHT(OFFSET('rivers (2)'!$A$1, 2 * (67 - $A38) + 1, 2 * AY$2), 1)))
&amp; IF(ISBLANK('feature type'!AX36), "EndPlot", SUBSTITUTE(SUBSTITUTE(output!$B$1,
                   "f_type", 'feature type'!AX36),
                   "f_var", 'feature variety'!AX36))
&amp; CHAR(10)</f>
        <v xml:space="preserve">BeginPlot
	x=49,y=32
	TerrainType=TERRAIN_OCEAN
	PlotType=3
EndPlot
</v>
      </c>
      <c r="AZ38" t="str">
        <f ca="1">SUBSTITUTE(SUBSTITUTE(SUBSTITUTE(SUBSTITUTE($A$1,
"x_coord",AZ$2),
"y_coord",$A38),
"t_type",'terrain type'!AY36),
"p_type", 'plot type'!AY36)
&amp; IF(LEFT(resources!AY36, 6) = "BONUS_", CHAR(9) &amp; "BonusType=" &amp; resources!AY36 &amp; CHAR(10), "")
&amp; IF('goody huts'!AY36, "	ImprovementType=IMPROVEMENT_GOODY_HUT" &amp; CHAR(10), "")
&amp; IF(ISBLANK(OFFSET('rivers (2)'!$A$1, 2 * (67 - $A38), 2 * AZ$2 + 1)), "", SUBSTITUTE($C$1, "&lt;direc&gt;", RIGHT(OFFSET('rivers (2)'!$A$1, 2 * (67 - $A38), 2 * AZ$2 + 1), 1)))
&amp; IF(ISBLANK(OFFSET('rivers (2)'!$A$1, 2 * (67 - $A38) + 1, 2 * AZ$2)), "", SUBSTITUTE($D$1, "&lt;direc&gt;", RIGHT(OFFSET('rivers (2)'!$A$1, 2 * (67 - $A38) + 1, 2 * AZ$2), 1)))
&amp; IF(ISBLANK('feature type'!AY36), "EndPlot", SUBSTITUTE(SUBSTITUTE(output!$B$1,
                   "f_type", 'feature type'!AY36),
                   "f_var", 'feature variety'!AY36))
&amp; CHAR(10)</f>
        <v xml:space="preserve">BeginPlot
	x=50,y=32
	TerrainType=TERRAIN_OCEAN
	PlotType=3
EndPlot
</v>
      </c>
      <c r="BA38" t="str">
        <f ca="1">SUBSTITUTE(SUBSTITUTE(SUBSTITUTE(SUBSTITUTE($A$1,
"x_coord",BA$2),
"y_coord",$A38),
"t_type",'terrain type'!AZ36),
"p_type", 'plot type'!AZ36)
&amp; IF(LEFT(resources!AZ36, 6) = "BONUS_", CHAR(9) &amp; "BonusType=" &amp; resources!AZ36 &amp; CHAR(10), "")
&amp; IF('goody huts'!AZ36, "	ImprovementType=IMPROVEMENT_GOODY_HUT" &amp; CHAR(10), "")
&amp; IF(ISBLANK(OFFSET('rivers (2)'!$A$1, 2 * (67 - $A38), 2 * BA$2 + 1)), "", SUBSTITUTE($C$1, "&lt;direc&gt;", RIGHT(OFFSET('rivers (2)'!$A$1, 2 * (67 - $A38), 2 * BA$2 + 1), 1)))
&amp; IF(ISBLANK(OFFSET('rivers (2)'!$A$1, 2 * (67 - $A38) + 1, 2 * BA$2)), "", SUBSTITUTE($D$1, "&lt;direc&gt;", RIGHT(OFFSET('rivers (2)'!$A$1, 2 * (67 - $A38) + 1, 2 * BA$2), 1)))
&amp; IF(ISBLANK('feature type'!AZ36), "EndPlot", SUBSTITUTE(SUBSTITUTE(output!$B$1,
                   "f_type", 'feature type'!AZ36),
                   "f_var", 'feature variety'!AZ36))
&amp; CHAR(10)</f>
        <v xml:space="preserve">BeginPlot
	x=51,y=32
	TerrainType=TERRAIN_OCEAN
	PlotType=3
EndPlot
</v>
      </c>
      <c r="BB38" t="str">
        <f ca="1">SUBSTITUTE(SUBSTITUTE(SUBSTITUTE(SUBSTITUTE($A$1,
"x_coord",BB$2),
"y_coord",$A38),
"t_type",'terrain type'!BA36),
"p_type", 'plot type'!BA36)
&amp; IF(LEFT(resources!BA36, 6) = "BONUS_", CHAR(9) &amp; "BonusType=" &amp; resources!BA36 &amp; CHAR(10), "")
&amp; IF('goody huts'!BA36, "	ImprovementType=IMPROVEMENT_GOODY_HUT" &amp; CHAR(10), "")
&amp; IF(ISBLANK(OFFSET('rivers (2)'!$A$1, 2 * (67 - $A38), 2 * BB$2 + 1)), "", SUBSTITUTE($C$1, "&lt;direc&gt;", RIGHT(OFFSET('rivers (2)'!$A$1, 2 * (67 - $A38), 2 * BB$2 + 1), 1)))
&amp; IF(ISBLANK(OFFSET('rivers (2)'!$A$1, 2 * (67 - $A38) + 1, 2 * BB$2)), "", SUBSTITUTE($D$1, "&lt;direc&gt;", RIGHT(OFFSET('rivers (2)'!$A$1, 2 * (67 - $A38) + 1, 2 * BB$2), 1)))
&amp; IF(ISBLANK('feature type'!BA36), "EndPlot", SUBSTITUTE(SUBSTITUTE(output!$B$1,
                   "f_type", 'feature type'!BA36),
                   "f_var", 'feature variety'!BA36))
&amp; CHAR(10)</f>
        <v xml:space="preserve">BeginPlot
	x=52,y=32
	TerrainType=TERRAIN_OCEAN
	PlotType=3
EndPlot
</v>
      </c>
      <c r="BC38" t="str">
        <f ca="1">SUBSTITUTE(SUBSTITUTE(SUBSTITUTE(SUBSTITUTE($A$1,
"x_coord",BC$2),
"y_coord",$A38),
"t_type",'terrain type'!BB36),
"p_type", 'plot type'!BB36)
&amp; IF(LEFT(resources!BB36, 6) = "BONUS_", CHAR(9) &amp; "BonusType=" &amp; resources!BB36 &amp; CHAR(10), "")
&amp; IF('goody huts'!BB36, "	ImprovementType=IMPROVEMENT_GOODY_HUT" &amp; CHAR(10), "")
&amp; IF(ISBLANK(OFFSET('rivers (2)'!$A$1, 2 * (67 - $A38), 2 * BC$2 + 1)), "", SUBSTITUTE($C$1, "&lt;direc&gt;", RIGHT(OFFSET('rivers (2)'!$A$1, 2 * (67 - $A38), 2 * BC$2 + 1), 1)))
&amp; IF(ISBLANK(OFFSET('rivers (2)'!$A$1, 2 * (67 - $A38) + 1, 2 * BC$2)), "", SUBSTITUTE($D$1, "&lt;direc&gt;", RIGHT(OFFSET('rivers (2)'!$A$1, 2 * (67 - $A38) + 1, 2 * BC$2), 1)))
&amp; IF(ISBLANK('feature type'!BB36), "EndPlot", SUBSTITUTE(SUBSTITUTE(output!$B$1,
                   "f_type", 'feature type'!BB36),
                   "f_var", 'feature variety'!BB36))
&amp; CHAR(10)</f>
        <v xml:space="preserve">BeginPlot
	x=53,y=32
	TerrainType=TERRAIN_OCEAN
	PlotType=3
EndPlot
</v>
      </c>
      <c r="BD38" t="str">
        <f ca="1">SUBSTITUTE(SUBSTITUTE(SUBSTITUTE(SUBSTITUTE($A$1,
"x_coord",BD$2),
"y_coord",$A38),
"t_type",'terrain type'!BC36),
"p_type", 'plot type'!BC36)
&amp; IF(LEFT(resources!BC36, 6) = "BONUS_", CHAR(9) &amp; "BonusType=" &amp; resources!BC36 &amp; CHAR(10), "")
&amp; IF('goody huts'!BC36, "	ImprovementType=IMPROVEMENT_GOODY_HUT" &amp; CHAR(10), "")
&amp; IF(ISBLANK(OFFSET('rivers (2)'!$A$1, 2 * (67 - $A38), 2 * BD$2 + 1)), "", SUBSTITUTE($C$1, "&lt;direc&gt;", RIGHT(OFFSET('rivers (2)'!$A$1, 2 * (67 - $A38), 2 * BD$2 + 1), 1)))
&amp; IF(ISBLANK(OFFSET('rivers (2)'!$A$1, 2 * (67 - $A38) + 1, 2 * BD$2)), "", SUBSTITUTE($D$1, "&lt;direc&gt;", RIGHT(OFFSET('rivers (2)'!$A$1, 2 * (67 - $A38) + 1, 2 * BD$2), 1)))
&amp; IF(ISBLANK('feature type'!BC36), "EndPlot", SUBSTITUTE(SUBSTITUTE(output!$B$1,
                   "f_type", 'feature type'!BC36),
                   "f_var", 'feature variety'!BC36))
&amp; CHAR(10)</f>
        <v xml:space="preserve">BeginPlot
	x=54,y=32
	TerrainType=TERRAIN_OCEAN
	PlotType=3
EndPlot
</v>
      </c>
      <c r="BE38" t="str">
        <f ca="1">SUBSTITUTE(SUBSTITUTE(SUBSTITUTE(SUBSTITUTE($A$1,
"x_coord",BE$2),
"y_coord",$A38),
"t_type",'terrain type'!BD36),
"p_type", 'plot type'!BD36)
&amp; IF(LEFT(resources!BD36, 6) = "BONUS_", CHAR(9) &amp; "BonusType=" &amp; resources!BD36 &amp; CHAR(10), "")
&amp; IF('goody huts'!BD36, "	ImprovementType=IMPROVEMENT_GOODY_HUT" &amp; CHAR(10), "")
&amp; IF(ISBLANK(OFFSET('rivers (2)'!$A$1, 2 * (67 - $A38), 2 * BE$2 + 1)), "", SUBSTITUTE($C$1, "&lt;direc&gt;", RIGHT(OFFSET('rivers (2)'!$A$1, 2 * (67 - $A38), 2 * BE$2 + 1), 1)))
&amp; IF(ISBLANK(OFFSET('rivers (2)'!$A$1, 2 * (67 - $A38) + 1, 2 * BE$2)), "", SUBSTITUTE($D$1, "&lt;direc&gt;", RIGHT(OFFSET('rivers (2)'!$A$1, 2 * (67 - $A38) + 1, 2 * BE$2), 1)))
&amp; IF(ISBLANK('feature type'!BD36), "EndPlot", SUBSTITUTE(SUBSTITUTE(output!$B$1,
                   "f_type", 'feature type'!BD36),
                   "f_var", 'feature variety'!BD36))
&amp; CHAR(10)</f>
        <v xml:space="preserve">BeginPlot
	x=55,y=32
	TerrainType=TERRAIN_OCEAN
	PlotType=3
EndPlot
</v>
      </c>
      <c r="BF38" t="str">
        <f ca="1">SUBSTITUTE(SUBSTITUTE(SUBSTITUTE(SUBSTITUTE($A$1,
"x_coord",BF$2),
"y_coord",$A38),
"t_type",'terrain type'!BE36),
"p_type", 'plot type'!BE36)
&amp; IF(LEFT(resources!BE36, 6) = "BONUS_", CHAR(9) &amp; "BonusType=" &amp; resources!BE36 &amp; CHAR(10), "")
&amp; IF('goody huts'!BE36, "	ImprovementType=IMPROVEMENT_GOODY_HUT" &amp; CHAR(10), "")
&amp; IF(ISBLANK(OFFSET('rivers (2)'!$A$1, 2 * (67 - $A38), 2 * BF$2 + 1)), "", SUBSTITUTE($C$1, "&lt;direc&gt;", RIGHT(OFFSET('rivers (2)'!$A$1, 2 * (67 - $A38), 2 * BF$2 + 1), 1)))
&amp; IF(ISBLANK(OFFSET('rivers (2)'!$A$1, 2 * (67 - $A38) + 1, 2 * BF$2)), "", SUBSTITUTE($D$1, "&lt;direc&gt;", RIGHT(OFFSET('rivers (2)'!$A$1, 2 * (67 - $A38) + 1, 2 * BF$2), 1)))
&amp; IF(ISBLANK('feature type'!BE36), "EndPlot", SUBSTITUTE(SUBSTITUTE(output!$B$1,
                   "f_type", 'feature type'!BE36),
                   "f_var", 'feature variety'!BE36))
&amp; CHAR(10)</f>
        <v xml:space="preserve">BeginPlot
	x=56,y=32
	TerrainType=TERRAIN_OCEAN
	PlotType=3
EndPlot
</v>
      </c>
      <c r="BG38" t="str">
        <f ca="1">SUBSTITUTE(SUBSTITUTE(SUBSTITUTE(SUBSTITUTE($A$1,
"x_coord",BG$2),
"y_coord",$A38),
"t_type",'terrain type'!BF36),
"p_type", 'plot type'!BF36)
&amp; IF(LEFT(resources!BF36, 6) = "BONUS_", CHAR(9) &amp; "BonusType=" &amp; resources!BF36 &amp; CHAR(10), "")
&amp; IF('goody huts'!BF36, "	ImprovementType=IMPROVEMENT_GOODY_HUT" &amp; CHAR(10), "")
&amp; IF(ISBLANK(OFFSET('rivers (2)'!$A$1, 2 * (67 - $A38), 2 * BG$2 + 1)), "", SUBSTITUTE($C$1, "&lt;direc&gt;", RIGHT(OFFSET('rivers (2)'!$A$1, 2 * (67 - $A38), 2 * BG$2 + 1), 1)))
&amp; IF(ISBLANK(OFFSET('rivers (2)'!$A$1, 2 * (67 - $A38) + 1, 2 * BG$2)), "", SUBSTITUTE($D$1, "&lt;direc&gt;", RIGHT(OFFSET('rivers (2)'!$A$1, 2 * (67 - $A38) + 1, 2 * BG$2), 1)))
&amp; IF(ISBLANK('feature type'!BF36), "EndPlot", SUBSTITUTE(SUBSTITUTE(output!$B$1,
                   "f_type", 'feature type'!BF36),
                   "f_var", 'feature variety'!BF36))
&amp; CHAR(10)</f>
        <v xml:space="preserve">BeginPlot
	x=57,y=32
	TerrainType=TERRAIN_OCEAN
	PlotType=3
EndPlot
</v>
      </c>
      <c r="BH38" t="str">
        <f ca="1">SUBSTITUTE(SUBSTITUTE(SUBSTITUTE(SUBSTITUTE($A$1,
"x_coord",BH$2),
"y_coord",$A38),
"t_type",'terrain type'!BG36),
"p_type", 'plot type'!BG36)
&amp; IF(LEFT(resources!BG36, 6) = "BONUS_", CHAR(9) &amp; "BonusType=" &amp; resources!BG36 &amp; CHAR(10), "")
&amp; IF('goody huts'!BG36, "	ImprovementType=IMPROVEMENT_GOODY_HUT" &amp; CHAR(10), "")
&amp; IF(ISBLANK(OFFSET('rivers (2)'!$A$1, 2 * (67 - $A38), 2 * BH$2 + 1)), "", SUBSTITUTE($C$1, "&lt;direc&gt;", RIGHT(OFFSET('rivers (2)'!$A$1, 2 * (67 - $A38), 2 * BH$2 + 1), 1)))
&amp; IF(ISBLANK(OFFSET('rivers (2)'!$A$1, 2 * (67 - $A38) + 1, 2 * BH$2)), "", SUBSTITUTE($D$1, "&lt;direc&gt;", RIGHT(OFFSET('rivers (2)'!$A$1, 2 * (67 - $A38) + 1, 2 * BH$2), 1)))
&amp; IF(ISBLANK('feature type'!BG36), "EndPlot", SUBSTITUTE(SUBSTITUTE(output!$B$1,
                   "f_type", 'feature type'!BG36),
                   "f_var", 'feature variety'!BG36))
&amp; CHAR(10)</f>
        <v xml:space="preserve">BeginPlot
	x=58,y=32
	TerrainType=TERRAIN_OCEAN
	PlotType=3
EndPlot
</v>
      </c>
      <c r="BI38" t="str">
        <f ca="1">SUBSTITUTE(SUBSTITUTE(SUBSTITUTE(SUBSTITUTE($A$1,
"x_coord",BI$2),
"y_coord",$A38),
"t_type",'terrain type'!BH36),
"p_type", 'plot type'!BH36)
&amp; IF(LEFT(resources!BH36, 6) = "BONUS_", CHAR(9) &amp; "BonusType=" &amp; resources!BH36 &amp; CHAR(10), "")
&amp; IF('goody huts'!BH36, "	ImprovementType=IMPROVEMENT_GOODY_HUT" &amp; CHAR(10), "")
&amp; IF(ISBLANK(OFFSET('rivers (2)'!$A$1, 2 * (67 - $A38), 2 * BI$2 + 1)), "", SUBSTITUTE($C$1, "&lt;direc&gt;", RIGHT(OFFSET('rivers (2)'!$A$1, 2 * (67 - $A38), 2 * BI$2 + 1), 1)))
&amp; IF(ISBLANK(OFFSET('rivers (2)'!$A$1, 2 * (67 - $A38) + 1, 2 * BI$2)), "", SUBSTITUTE($D$1, "&lt;direc&gt;", RIGHT(OFFSET('rivers (2)'!$A$1, 2 * (67 - $A38) + 1, 2 * BI$2), 1)))
&amp; IF(ISBLANK('feature type'!BH36), "EndPlot", SUBSTITUTE(SUBSTITUTE(output!$B$1,
                   "f_type", 'feature type'!BH36),
                   "f_var", 'feature variety'!BH36))
&amp; CHAR(10)</f>
        <v xml:space="preserve">BeginPlot
	x=59,y=32
	TerrainType=TERRAIN_OCEAN
	PlotType=3
EndPlot
</v>
      </c>
      <c r="BJ38" t="str">
        <f ca="1">SUBSTITUTE(SUBSTITUTE(SUBSTITUTE(SUBSTITUTE($A$1,
"x_coord",BJ$2),
"y_coord",$A38),
"t_type",'terrain type'!BI36),
"p_type", 'plot type'!BI36)
&amp; IF(LEFT(resources!BI36, 6) = "BONUS_", CHAR(9) &amp; "BonusType=" &amp; resources!BI36 &amp; CHAR(10), "")
&amp; IF('goody huts'!BI36, "	ImprovementType=IMPROVEMENT_GOODY_HUT" &amp; CHAR(10), "")
&amp; IF(ISBLANK(OFFSET('rivers (2)'!$A$1, 2 * (67 - $A38), 2 * BJ$2 + 1)), "", SUBSTITUTE($C$1, "&lt;direc&gt;", RIGHT(OFFSET('rivers (2)'!$A$1, 2 * (67 - $A38), 2 * BJ$2 + 1), 1)))
&amp; IF(ISBLANK(OFFSET('rivers (2)'!$A$1, 2 * (67 - $A38) + 1, 2 * BJ$2)), "", SUBSTITUTE($D$1, "&lt;direc&gt;", RIGHT(OFFSET('rivers (2)'!$A$1, 2 * (67 - $A38) + 1, 2 * BJ$2), 1)))
&amp; IF(ISBLANK('feature type'!BI36), "EndPlot", SUBSTITUTE(SUBSTITUTE(output!$B$1,
                   "f_type", 'feature type'!BI36),
                   "f_var", 'feature variety'!BI36))
&amp; CHAR(10)</f>
        <v xml:space="preserve">BeginPlot
	x=60,y=32
	TerrainType=TERRAIN_OCEAN
	PlotType=3
EndPlot
</v>
      </c>
      <c r="BK38" t="str">
        <f ca="1">SUBSTITUTE(SUBSTITUTE(SUBSTITUTE(SUBSTITUTE($A$1,
"x_coord",BK$2),
"y_coord",$A38),
"t_type",'terrain type'!BJ36),
"p_type", 'plot type'!BJ36)
&amp; IF(LEFT(resources!BJ36, 6) = "BONUS_", CHAR(9) &amp; "BonusType=" &amp; resources!BJ36 &amp; CHAR(10), "")
&amp; IF('goody huts'!BJ36, "	ImprovementType=IMPROVEMENT_GOODY_HUT" &amp; CHAR(10), "")
&amp; IF(ISBLANK(OFFSET('rivers (2)'!$A$1, 2 * (67 - $A38), 2 * BK$2 + 1)), "", SUBSTITUTE($C$1, "&lt;direc&gt;", RIGHT(OFFSET('rivers (2)'!$A$1, 2 * (67 - $A38), 2 * BK$2 + 1), 1)))
&amp; IF(ISBLANK(OFFSET('rivers (2)'!$A$1, 2 * (67 - $A38) + 1, 2 * BK$2)), "", SUBSTITUTE($D$1, "&lt;direc&gt;", RIGHT(OFFSET('rivers (2)'!$A$1, 2 * (67 - $A38) + 1, 2 * BK$2), 1)))
&amp; IF(ISBLANK('feature type'!BJ36), "EndPlot", SUBSTITUTE(SUBSTITUTE(output!$B$1,
                   "f_type", 'feature type'!BJ36),
                   "f_var", 'feature variety'!BJ36))
&amp; CHAR(10)</f>
        <v xml:space="preserve">BeginPlot
	x=61,y=32
	TerrainType=TERRAIN_OCEAN
	PlotType=3
EndPlot
</v>
      </c>
      <c r="BL38" t="str">
        <f ca="1">SUBSTITUTE(SUBSTITUTE(SUBSTITUTE(SUBSTITUTE($A$1,
"x_coord",BL$2),
"y_coord",$A38),
"t_type",'terrain type'!BK36),
"p_type", 'plot type'!BK36)
&amp; IF(LEFT(resources!BK36, 6) = "BONUS_", CHAR(9) &amp; "BonusType=" &amp; resources!BK36 &amp; CHAR(10), "")
&amp; IF('goody huts'!BK36, "	ImprovementType=IMPROVEMENT_GOODY_HUT" &amp; CHAR(10), "")
&amp; IF(ISBLANK(OFFSET('rivers (2)'!$A$1, 2 * (67 - $A38), 2 * BL$2 + 1)), "", SUBSTITUTE($C$1, "&lt;direc&gt;", RIGHT(OFFSET('rivers (2)'!$A$1, 2 * (67 - $A38), 2 * BL$2 + 1), 1)))
&amp; IF(ISBLANK(OFFSET('rivers (2)'!$A$1, 2 * (67 - $A38) + 1, 2 * BL$2)), "", SUBSTITUTE($D$1, "&lt;direc&gt;", RIGHT(OFFSET('rivers (2)'!$A$1, 2 * (67 - $A38) + 1, 2 * BL$2), 1)))
&amp; IF(ISBLANK('feature type'!BK36), "EndPlot", SUBSTITUTE(SUBSTITUTE(output!$B$1,
                   "f_type", 'feature type'!BK36),
                   "f_var", 'feature variety'!BK36))
&amp; CHAR(10)</f>
        <v xml:space="preserve">BeginPlot
	x=62,y=32
	TerrainType=TERRAIN_OCEAN
	PlotType=3
EndPlot
</v>
      </c>
      <c r="BM38" t="str">
        <f ca="1">SUBSTITUTE(SUBSTITUTE(SUBSTITUTE(SUBSTITUTE($A$1,
"x_coord",BM$2),
"y_coord",$A38),
"t_type",'terrain type'!BL36),
"p_type", 'plot type'!BL36)
&amp; IF(LEFT(resources!BL36, 6) = "BONUS_", CHAR(9) &amp; "BonusType=" &amp; resources!BL36 &amp; CHAR(10), "")
&amp; IF('goody huts'!BL36, "	ImprovementType=IMPROVEMENT_GOODY_HUT" &amp; CHAR(10), "")
&amp; IF(ISBLANK(OFFSET('rivers (2)'!$A$1, 2 * (67 - $A38), 2 * BM$2 + 1)), "", SUBSTITUTE($C$1, "&lt;direc&gt;", RIGHT(OFFSET('rivers (2)'!$A$1, 2 * (67 - $A38), 2 * BM$2 + 1), 1)))
&amp; IF(ISBLANK(OFFSET('rivers (2)'!$A$1, 2 * (67 - $A38) + 1, 2 * BM$2)), "", SUBSTITUTE($D$1, "&lt;direc&gt;", RIGHT(OFFSET('rivers (2)'!$A$1, 2 * (67 - $A38) + 1, 2 * BM$2), 1)))
&amp; IF(ISBLANK('feature type'!BL36), "EndPlot", SUBSTITUTE(SUBSTITUTE(output!$B$1,
                   "f_type", 'feature type'!BL36),
                   "f_var", 'feature variety'!BL36))
&amp; CHAR(10)</f>
        <v xml:space="preserve">BeginPlot
	x=63,y=32
	TerrainType=TERRAIN_OCEAN
	PlotType=3
EndPlot
</v>
      </c>
      <c r="BN38" t="str">
        <f ca="1">SUBSTITUTE(SUBSTITUTE(SUBSTITUTE(SUBSTITUTE($A$1,
"x_coord",BN$2),
"y_coord",$A38),
"t_type",'terrain type'!BM36),
"p_type", 'plot type'!BM36)
&amp; IF(LEFT(resources!BM36, 6) = "BONUS_", CHAR(9) &amp; "BonusType=" &amp; resources!BM36 &amp; CHAR(10), "")
&amp; IF('goody huts'!BM36, "	ImprovementType=IMPROVEMENT_GOODY_HUT" &amp; CHAR(10), "")
&amp; IF(ISBLANK(OFFSET('rivers (2)'!$A$1, 2 * (67 - $A38), 2 * BN$2 + 1)), "", SUBSTITUTE($C$1, "&lt;direc&gt;", RIGHT(OFFSET('rivers (2)'!$A$1, 2 * (67 - $A38), 2 * BN$2 + 1), 1)))
&amp; IF(ISBLANK(OFFSET('rivers (2)'!$A$1, 2 * (67 - $A38) + 1, 2 * BN$2)), "", SUBSTITUTE($D$1, "&lt;direc&gt;", RIGHT(OFFSET('rivers (2)'!$A$1, 2 * (67 - $A38) + 1, 2 * BN$2), 1)))
&amp; IF(ISBLANK('feature type'!BM36), "EndPlot", SUBSTITUTE(SUBSTITUTE(output!$B$1,
                   "f_type", 'feature type'!BM36),
                   "f_var", 'feature variety'!BM36))
&amp; CHAR(10)</f>
        <v xml:space="preserve">BeginPlot
	x=64,y=32
	TerrainType=TERRAIN_OCEAN
	PlotType=3
EndPlot
</v>
      </c>
      <c r="BO38" t="str">
        <f ca="1">SUBSTITUTE(SUBSTITUTE(SUBSTITUTE(SUBSTITUTE($A$1,
"x_coord",BO$2),
"y_coord",$A38),
"t_type",'terrain type'!BN36),
"p_type", 'plot type'!BN36)
&amp; IF(LEFT(resources!BN36, 6) = "BONUS_", CHAR(9) &amp; "BonusType=" &amp; resources!BN36 &amp; CHAR(10), "")
&amp; IF('goody huts'!BN36, "	ImprovementType=IMPROVEMENT_GOODY_HUT" &amp; CHAR(10), "")
&amp; IF(ISBLANK(OFFSET('rivers (2)'!$A$1, 2 * (67 - $A38), 2 * BO$2 + 1)), "", SUBSTITUTE($C$1, "&lt;direc&gt;", RIGHT(OFFSET('rivers (2)'!$A$1, 2 * (67 - $A38), 2 * BO$2 + 1), 1)))
&amp; IF(ISBLANK(OFFSET('rivers (2)'!$A$1, 2 * (67 - $A38) + 1, 2 * BO$2)), "", SUBSTITUTE($D$1, "&lt;direc&gt;", RIGHT(OFFSET('rivers (2)'!$A$1, 2 * (67 - $A38) + 1, 2 * BO$2), 1)))
&amp; IF(ISBLANK('feature type'!BN36), "EndPlot", SUBSTITUTE(SUBSTITUTE(output!$B$1,
                   "f_type", 'feature type'!BN36),
                   "f_var", 'feature variety'!BN36))
&amp; CHAR(10)</f>
        <v xml:space="preserve">BeginPlot
	x=65,y=32
	TerrainType=TERRAIN_OCEAN
	PlotType=3
EndPlot
</v>
      </c>
      <c r="BP38" t="str">
        <f ca="1">SUBSTITUTE(SUBSTITUTE(SUBSTITUTE(SUBSTITUTE($A$1,
"x_coord",BP$2),
"y_coord",$A38),
"t_type",'terrain type'!BO36),
"p_type", 'plot type'!BO36)
&amp; IF(LEFT(resources!BO36, 6) = "BONUS_", CHAR(9) &amp; "BonusType=" &amp; resources!BO36 &amp; CHAR(10), "")
&amp; IF('goody huts'!BO36, "	ImprovementType=IMPROVEMENT_GOODY_HUT" &amp; CHAR(10), "")
&amp; IF(ISBLANK(OFFSET('rivers (2)'!$A$1, 2 * (67 - $A38), 2 * BP$2 + 1)), "", SUBSTITUTE($C$1, "&lt;direc&gt;", RIGHT(OFFSET('rivers (2)'!$A$1, 2 * (67 - $A38), 2 * BP$2 + 1), 1)))
&amp; IF(ISBLANK(OFFSET('rivers (2)'!$A$1, 2 * (67 - $A38) + 1, 2 * BP$2)), "", SUBSTITUTE($D$1, "&lt;direc&gt;", RIGHT(OFFSET('rivers (2)'!$A$1, 2 * (67 - $A38) + 1, 2 * BP$2), 1)))
&amp; IF(ISBLANK('feature type'!BO36), "EndPlot", SUBSTITUTE(SUBSTITUTE(output!$B$1,
                   "f_type", 'feature type'!BO36),
                   "f_var", 'feature variety'!BO36))
&amp; CHAR(10)</f>
        <v xml:space="preserve">BeginPlot
	x=66,y=32
	TerrainType=TERRAIN_OCEAN
	PlotType=3
EndPlot
</v>
      </c>
      <c r="BQ38" t="str">
        <f ca="1">SUBSTITUTE(SUBSTITUTE(SUBSTITUTE(SUBSTITUTE($A$1,
"x_coord",BQ$2),
"y_coord",$A38),
"t_type",'terrain type'!BP36),
"p_type", 'plot type'!BP36)
&amp; IF(LEFT(resources!BP36, 6) = "BONUS_", CHAR(9) &amp; "BonusType=" &amp; resources!BP36 &amp; CHAR(10), "")
&amp; IF('goody huts'!BP36, "	ImprovementType=IMPROVEMENT_GOODY_HUT" &amp; CHAR(10), "")
&amp; IF(ISBLANK(OFFSET('rivers (2)'!$A$1, 2 * (67 - $A38), 2 * BQ$2 + 1)), "", SUBSTITUTE($C$1, "&lt;direc&gt;", RIGHT(OFFSET('rivers (2)'!$A$1, 2 * (67 - $A38), 2 * BQ$2 + 1), 1)))
&amp; IF(ISBLANK(OFFSET('rivers (2)'!$A$1, 2 * (67 - $A38) + 1, 2 * BQ$2)), "", SUBSTITUTE($D$1, "&lt;direc&gt;", RIGHT(OFFSET('rivers (2)'!$A$1, 2 * (67 - $A38) + 1, 2 * BQ$2), 1)))
&amp; IF(ISBLANK('feature type'!BP36), "EndPlot", SUBSTITUTE(SUBSTITUTE(output!$B$1,
                   "f_type", 'feature type'!BP36),
                   "f_var", 'feature variety'!BP36))
&amp; CHAR(10)</f>
        <v xml:space="preserve">BeginPlot
	x=67,y=32
	TerrainType=TERRAIN_OCEAN
	PlotType=3
EndPlot
</v>
      </c>
      <c r="BR38" t="str">
        <f ca="1">SUBSTITUTE(SUBSTITUTE(SUBSTITUTE(SUBSTITUTE($A$1,
"x_coord",BR$2),
"y_coord",$A38),
"t_type",'terrain type'!BQ36),
"p_type", 'plot type'!BQ36)
&amp; IF(LEFT(resources!BQ36, 6) = "BONUS_", CHAR(9) &amp; "BonusType=" &amp; resources!BQ36 &amp; CHAR(10), "")
&amp; IF('goody huts'!BQ36, "	ImprovementType=IMPROVEMENT_GOODY_HUT" &amp; CHAR(10), "")
&amp; IF(ISBLANK(OFFSET('rivers (2)'!$A$1, 2 * (67 - $A38), 2 * BR$2 + 1)), "", SUBSTITUTE($C$1, "&lt;direc&gt;", RIGHT(OFFSET('rivers (2)'!$A$1, 2 * (67 - $A38), 2 * BR$2 + 1), 1)))
&amp; IF(ISBLANK(OFFSET('rivers (2)'!$A$1, 2 * (67 - $A38) + 1, 2 * BR$2)), "", SUBSTITUTE($D$1, "&lt;direc&gt;", RIGHT(OFFSET('rivers (2)'!$A$1, 2 * (67 - $A38) + 1, 2 * BR$2), 1)))
&amp; IF(ISBLANK('feature type'!BQ36), "EndPlot", SUBSTITUTE(SUBSTITUTE(output!$B$1,
                   "f_type", 'feature type'!BQ36),
                   "f_var", 'feature variety'!BQ36))
&amp; CHAR(10)</f>
        <v xml:space="preserve">BeginPlot
	x=68,y=32
	TerrainType=TERRAIN_OCEAN
	PlotType=3
EndPlot
</v>
      </c>
      <c r="BS38" t="str">
        <f ca="1">SUBSTITUTE(SUBSTITUTE(SUBSTITUTE(SUBSTITUTE($A$1,
"x_coord",BS$2),
"y_coord",$A38),
"t_type",'terrain type'!BR36),
"p_type", 'plot type'!BR36)
&amp; IF(LEFT(resources!BR36, 6) = "BONUS_", CHAR(9) &amp; "BonusType=" &amp; resources!BR36 &amp; CHAR(10), "")
&amp; IF('goody huts'!BR36, "	ImprovementType=IMPROVEMENT_GOODY_HUT" &amp; CHAR(10), "")
&amp; IF(ISBLANK(OFFSET('rivers (2)'!$A$1, 2 * (67 - $A38), 2 * BS$2 + 1)), "", SUBSTITUTE($C$1, "&lt;direc&gt;", RIGHT(OFFSET('rivers (2)'!$A$1, 2 * (67 - $A38), 2 * BS$2 + 1), 1)))
&amp; IF(ISBLANK(OFFSET('rivers (2)'!$A$1, 2 * (67 - $A38) + 1, 2 * BS$2)), "", SUBSTITUTE($D$1, "&lt;direc&gt;", RIGHT(OFFSET('rivers (2)'!$A$1, 2 * (67 - $A38) + 1, 2 * BS$2), 1)))
&amp; IF(ISBLANK('feature type'!BR36), "EndPlot", SUBSTITUTE(SUBSTITUTE(output!$B$1,
                   "f_type", 'feature type'!BR36),
                   "f_var", 'feature variety'!BR36))
&amp; CHAR(10)</f>
        <v xml:space="preserve">BeginPlot
	x=69,y=32
	TerrainType=TERRAIN_OCEAN
	PlotType=3
EndPlot
</v>
      </c>
      <c r="BT38" t="str">
        <f ca="1">SUBSTITUTE(SUBSTITUTE(SUBSTITUTE(SUBSTITUTE($A$1,
"x_coord",BT$2),
"y_coord",$A38),
"t_type",'terrain type'!BS36),
"p_type", 'plot type'!BS36)
&amp; IF(LEFT(resources!BS36, 6) = "BONUS_", CHAR(9) &amp; "BonusType=" &amp; resources!BS36 &amp; CHAR(10), "")
&amp; IF('goody huts'!BS36, "	ImprovementType=IMPROVEMENT_GOODY_HUT" &amp; CHAR(10), "")
&amp; IF(ISBLANK(OFFSET('rivers (2)'!$A$1, 2 * (67 - $A38), 2 * BT$2 + 1)), "", SUBSTITUTE($C$1, "&lt;direc&gt;", RIGHT(OFFSET('rivers (2)'!$A$1, 2 * (67 - $A38), 2 * BT$2 + 1), 1)))
&amp; IF(ISBLANK(OFFSET('rivers (2)'!$A$1, 2 * (67 - $A38) + 1, 2 * BT$2)), "", SUBSTITUTE($D$1, "&lt;direc&gt;", RIGHT(OFFSET('rivers (2)'!$A$1, 2 * (67 - $A38) + 1, 2 * BT$2), 1)))
&amp; IF(ISBLANK('feature type'!BS36), "EndPlot", SUBSTITUTE(SUBSTITUTE(output!$B$1,
                   "f_type", 'feature type'!BS36),
                   "f_var", 'feature variety'!BS36))
&amp; CHAR(10)</f>
        <v xml:space="preserve">BeginPlot
	x=70,y=32
	TerrainType=TERRAIN_OCEAN
	PlotType=3
EndPlot
</v>
      </c>
      <c r="BU38" t="str">
        <f ca="1">SUBSTITUTE(SUBSTITUTE(SUBSTITUTE(SUBSTITUTE($A$1,
"x_coord",BU$2),
"y_coord",$A38),
"t_type",'terrain type'!BT36),
"p_type", 'plot type'!BT36)
&amp; IF(LEFT(resources!BT36, 6) = "BONUS_", CHAR(9) &amp; "BonusType=" &amp; resources!BT36 &amp; CHAR(10), "")
&amp; IF('goody huts'!BT36, "	ImprovementType=IMPROVEMENT_GOODY_HUT" &amp; CHAR(10), "")
&amp; IF(ISBLANK(OFFSET('rivers (2)'!$A$1, 2 * (67 - $A38), 2 * BU$2 + 1)), "", SUBSTITUTE($C$1, "&lt;direc&gt;", RIGHT(OFFSET('rivers (2)'!$A$1, 2 * (67 - $A38), 2 * BU$2 + 1), 1)))
&amp; IF(ISBLANK(OFFSET('rivers (2)'!$A$1, 2 * (67 - $A38) + 1, 2 * BU$2)), "", SUBSTITUTE($D$1, "&lt;direc&gt;", RIGHT(OFFSET('rivers (2)'!$A$1, 2 * (67 - $A38) + 1, 2 * BU$2), 1)))
&amp; IF(ISBLANK('feature type'!BT36), "EndPlot", SUBSTITUTE(SUBSTITUTE(output!$B$1,
                   "f_type", 'feature type'!BT36),
                   "f_var", 'feature variety'!BT36))
&amp; CHAR(10)</f>
        <v xml:space="preserve">BeginPlot
	x=71,y=32
	TerrainType=TERRAIN_OCEAN
	PlotType=3
EndPlot
</v>
      </c>
      <c r="BV38" t="str">
        <f ca="1">SUBSTITUTE(SUBSTITUTE(SUBSTITUTE(SUBSTITUTE($A$1,
"x_coord",BV$2),
"y_coord",$A38),
"t_type",'terrain type'!BU36),
"p_type", 'plot type'!BU36)
&amp; IF(LEFT(resources!BU36, 6) = "BONUS_", CHAR(9) &amp; "BonusType=" &amp; resources!BU36 &amp; CHAR(10), "")
&amp; IF('goody huts'!BU36, "	ImprovementType=IMPROVEMENT_GOODY_HUT" &amp; CHAR(10), "")
&amp; IF(ISBLANK(OFFSET('rivers (2)'!$A$1, 2 * (67 - $A38), 2 * BV$2 + 1)), "", SUBSTITUTE($C$1, "&lt;direc&gt;", RIGHT(OFFSET('rivers (2)'!$A$1, 2 * (67 - $A38), 2 * BV$2 + 1), 1)))
&amp; IF(ISBLANK(OFFSET('rivers (2)'!$A$1, 2 * (67 - $A38) + 1, 2 * BV$2)), "", SUBSTITUTE($D$1, "&lt;direc&gt;", RIGHT(OFFSET('rivers (2)'!$A$1, 2 * (67 - $A38) + 1, 2 * BV$2), 1)))
&amp; IF(ISBLANK('feature type'!BU36), "EndPlot", SUBSTITUTE(SUBSTITUTE(output!$B$1,
                   "f_type", 'feature type'!BU36),
                   "f_var", 'feature variety'!BU36))
&amp; CHAR(10)</f>
        <v xml:space="preserve">BeginPlot
	x=72,y=32
	TerrainType=TERRAIN_PLAINS
	PlotType=1
	FeatureType=FEATURE_FOREST, FeatureVariety=0
EndPlot
</v>
      </c>
      <c r="BW38" t="str">
        <f ca="1">SUBSTITUTE(SUBSTITUTE(SUBSTITUTE(SUBSTITUTE($A$1,
"x_coord",BW$2),
"y_coord",$A38),
"t_type",'terrain type'!BV36),
"p_type", 'plot type'!BV36)
&amp; IF(LEFT(resources!BV36, 6) = "BONUS_", CHAR(9) &amp; "BonusType=" &amp; resources!BV36 &amp; CHAR(10), "")
&amp; IF('goody huts'!BV36, "	ImprovementType=IMPROVEMENT_GOODY_HUT" &amp; CHAR(10), "")
&amp; IF(ISBLANK(OFFSET('rivers (2)'!$A$1, 2 * (67 - $A38), 2 * BW$2 + 1)), "", SUBSTITUTE($C$1, "&lt;direc&gt;", RIGHT(OFFSET('rivers (2)'!$A$1, 2 * (67 - $A38), 2 * BW$2 + 1), 1)))
&amp; IF(ISBLANK(OFFSET('rivers (2)'!$A$1, 2 * (67 - $A38) + 1, 2 * BW$2)), "", SUBSTITUTE($D$1, "&lt;direc&gt;", RIGHT(OFFSET('rivers (2)'!$A$1, 2 * (67 - $A38) + 1, 2 * BW$2), 1)))
&amp; IF(ISBLANK('feature type'!BV36), "EndPlot", SUBSTITUTE(SUBSTITUTE(output!$B$1,
                   "f_type", 'feature type'!BV36),
                   "f_var", 'feature variety'!BV36))
&amp; CHAR(10)</f>
        <v xml:space="preserve">BeginPlot
	x=73,y=32
	TerrainType=TERRAIN_PLAINS
	PlotType=1
	FeatureType=FEATURE_FOREST, FeatureVariety=0
EndPlot
</v>
      </c>
      <c r="BX38" t="str">
        <f ca="1">SUBSTITUTE(SUBSTITUTE(SUBSTITUTE(SUBSTITUTE($A$1,
"x_coord",BX$2),
"y_coord",$A38),
"t_type",'terrain type'!BW36),
"p_type", 'plot type'!BW36)
&amp; IF(LEFT(resources!BW36, 6) = "BONUS_", CHAR(9) &amp; "BonusType=" &amp; resources!BW36 &amp; CHAR(10), "")
&amp; IF('goody huts'!BW36, "	ImprovementType=IMPROVEMENT_GOODY_HUT" &amp; CHAR(10), "")
&amp; IF(ISBLANK(OFFSET('rivers (2)'!$A$1, 2 * (67 - $A38), 2 * BX$2 + 1)), "", SUBSTITUTE($C$1, "&lt;direc&gt;", RIGHT(OFFSET('rivers (2)'!$A$1, 2 * (67 - $A38), 2 * BX$2 + 1), 1)))
&amp; IF(ISBLANK(OFFSET('rivers (2)'!$A$1, 2 * (67 - $A38) + 1, 2 * BX$2)), "", SUBSTITUTE($D$1, "&lt;direc&gt;", RIGHT(OFFSET('rivers (2)'!$A$1, 2 * (67 - $A38) + 1, 2 * BX$2), 1)))
&amp; IF(ISBLANK('feature type'!BW36), "EndPlot", SUBSTITUTE(SUBSTITUTE(output!$B$1,
                   "f_type", 'feature type'!BW36),
                   "f_var", 'feature variety'!BW36))
&amp; CHAR(10)</f>
        <v xml:space="preserve">BeginPlot
	x=74,y=32
	TerrainType=TERRAIN_OCEAN
	PlotType=3
EndPlot
</v>
      </c>
      <c r="BY38" t="str">
        <f ca="1">SUBSTITUTE(SUBSTITUTE(SUBSTITUTE(SUBSTITUTE($A$1,
"x_coord",BY$2),
"y_coord",$A38),
"t_type",'terrain type'!BX36),
"p_type", 'plot type'!BX36)
&amp; IF(LEFT(resources!BX36, 6) = "BONUS_", CHAR(9) &amp; "BonusType=" &amp; resources!BX36 &amp; CHAR(10), "")
&amp; IF('goody huts'!BX36, "	ImprovementType=IMPROVEMENT_GOODY_HUT" &amp; CHAR(10), "")
&amp; IF(ISBLANK(OFFSET('rivers (2)'!$A$1, 2 * (67 - $A38), 2 * BY$2 + 1)), "", SUBSTITUTE($C$1, "&lt;direc&gt;", RIGHT(OFFSET('rivers (2)'!$A$1, 2 * (67 - $A38), 2 * BY$2 + 1), 1)))
&amp; IF(ISBLANK(OFFSET('rivers (2)'!$A$1, 2 * (67 - $A38) + 1, 2 * BY$2)), "", SUBSTITUTE($D$1, "&lt;direc&gt;", RIGHT(OFFSET('rivers (2)'!$A$1, 2 * (67 - $A38) + 1, 2 * BY$2), 1)))
&amp; IF(ISBLANK('feature type'!BX36), "EndPlot", SUBSTITUTE(SUBSTITUTE(output!$B$1,
                   "f_type", 'feature type'!BX36),
                   "f_var", 'feature variety'!BX36))
&amp; CHAR(10)</f>
        <v xml:space="preserve">BeginPlot
	x=75,y=32
	TerrainType=TERRAIN_OCEAN
	PlotType=3
EndPlot
</v>
      </c>
      <c r="BZ38" t="str">
        <f ca="1">SUBSTITUTE(SUBSTITUTE(SUBSTITUTE(SUBSTITUTE($A$1,
"x_coord",BZ$2),
"y_coord",$A38),
"t_type",'terrain type'!BY36),
"p_type", 'plot type'!BY36)
&amp; IF(LEFT(resources!BY36, 6) = "BONUS_", CHAR(9) &amp; "BonusType=" &amp; resources!BY36 &amp; CHAR(10), "")
&amp; IF('goody huts'!BY36, "	ImprovementType=IMPROVEMENT_GOODY_HUT" &amp; CHAR(10), "")
&amp; IF(ISBLANK(OFFSET('rivers (2)'!$A$1, 2 * (67 - $A38), 2 * BZ$2 + 1)), "", SUBSTITUTE($C$1, "&lt;direc&gt;", RIGHT(OFFSET('rivers (2)'!$A$1, 2 * (67 - $A38), 2 * BZ$2 + 1), 1)))
&amp; IF(ISBLANK(OFFSET('rivers (2)'!$A$1, 2 * (67 - $A38) + 1, 2 * BZ$2)), "", SUBSTITUTE($D$1, "&lt;direc&gt;", RIGHT(OFFSET('rivers (2)'!$A$1, 2 * (67 - $A38) + 1, 2 * BZ$2), 1)))
&amp; IF(ISBLANK('feature type'!BY36), "EndPlot", SUBSTITUTE(SUBSTITUTE(output!$B$1,
                   "f_type", 'feature type'!BY36),
                   "f_var", 'feature variety'!BY36))
&amp; CHAR(10)</f>
        <v xml:space="preserve">BeginPlot
	x=76,y=32
	TerrainType=TERRAIN_OCEAN
	PlotType=3
EndPlot
</v>
      </c>
      <c r="CA38" t="str">
        <f ca="1">SUBSTITUTE(SUBSTITUTE(SUBSTITUTE(SUBSTITUTE($A$1,
"x_coord",CA$2),
"y_coord",$A38),
"t_type",'terrain type'!BZ36),
"p_type", 'plot type'!BZ36)
&amp; IF(LEFT(resources!BZ36, 6) = "BONUS_", CHAR(9) &amp; "BonusType=" &amp; resources!BZ36 &amp; CHAR(10), "")
&amp; IF('goody huts'!BZ36, "	ImprovementType=IMPROVEMENT_GOODY_HUT" &amp; CHAR(10), "")
&amp; IF(ISBLANK(OFFSET('rivers (2)'!$A$1, 2 * (67 - $A38), 2 * CA$2 + 1)), "", SUBSTITUTE($C$1, "&lt;direc&gt;", RIGHT(OFFSET('rivers (2)'!$A$1, 2 * (67 - $A38), 2 * CA$2 + 1), 1)))
&amp; IF(ISBLANK(OFFSET('rivers (2)'!$A$1, 2 * (67 - $A38) + 1, 2 * CA$2)), "", SUBSTITUTE($D$1, "&lt;direc&gt;", RIGHT(OFFSET('rivers (2)'!$A$1, 2 * (67 - $A38) + 1, 2 * CA$2), 1)))
&amp; IF(ISBLANK('feature type'!BZ36), "EndPlot", SUBSTITUTE(SUBSTITUTE(output!$B$1,
                   "f_type", 'feature type'!BZ36),
                   "f_var", 'feature variety'!BZ36))
&amp; CHAR(10)</f>
        <v xml:space="preserve">BeginPlot
	x=77,y=32
	TerrainType=TERRAIN_PLAINS
	PlotType=1
	FeatureType=FEATURE_FOREST, FeatureVariety=0
EndPlot
</v>
      </c>
      <c r="CB38" t="str">
        <f ca="1">SUBSTITUTE(SUBSTITUTE(SUBSTITUTE(SUBSTITUTE($A$1,
"x_coord",CB$2),
"y_coord",$A38),
"t_type",'terrain type'!CA36),
"p_type", 'plot type'!CA36)
&amp; IF(LEFT(resources!CA36, 6) = "BONUS_", CHAR(9) &amp; "BonusType=" &amp; resources!CA36 &amp; CHAR(10), "")
&amp; IF('goody huts'!CA36, "	ImprovementType=IMPROVEMENT_GOODY_HUT" &amp; CHAR(10), "")
&amp; IF(ISBLANK(OFFSET('rivers (2)'!$A$1, 2 * (67 - $A38), 2 * CB$2 + 1)), "", SUBSTITUTE($C$1, "&lt;direc&gt;", RIGHT(OFFSET('rivers (2)'!$A$1, 2 * (67 - $A38), 2 * CB$2 + 1), 1)))
&amp; IF(ISBLANK(OFFSET('rivers (2)'!$A$1, 2 * (67 - $A38) + 1, 2 * CB$2)), "", SUBSTITUTE($D$1, "&lt;direc&gt;", RIGHT(OFFSET('rivers (2)'!$A$1, 2 * (67 - $A38) + 1, 2 * CB$2), 1)))
&amp; IF(ISBLANK('feature type'!CA36), "EndPlot", SUBSTITUTE(SUBSTITUTE(output!$B$1,
                   "f_type", 'feature type'!CA36),
                   "f_var", 'feature variety'!CA36))
&amp; CHAR(10)</f>
        <v xml:space="preserve">BeginPlot
	x=78,y=32
	TerrainType=TERRAIN_PLAINS
	PlotType=1
	FeatureType=FEATURE_FOREST, FeatureVariety=0
EndPlot
</v>
      </c>
      <c r="CC38" t="str">
        <f ca="1">SUBSTITUTE(SUBSTITUTE(SUBSTITUTE(SUBSTITUTE($A$1,
"x_coord",CC$2),
"y_coord",$A38),
"t_type",'terrain type'!CB36),
"p_type", 'plot type'!CB36)
&amp; IF(LEFT(resources!CB36, 6) = "BONUS_", CHAR(9) &amp; "BonusType=" &amp; resources!CB36 &amp; CHAR(10), "")
&amp; IF('goody huts'!CB36, "	ImprovementType=IMPROVEMENT_GOODY_HUT" &amp; CHAR(10), "")
&amp; IF(ISBLANK(OFFSET('rivers (2)'!$A$1, 2 * (67 - $A38), 2 * CC$2 + 1)), "", SUBSTITUTE($C$1, "&lt;direc&gt;", RIGHT(OFFSET('rivers (2)'!$A$1, 2 * (67 - $A38), 2 * CC$2 + 1), 1)))
&amp; IF(ISBLANK(OFFSET('rivers (2)'!$A$1, 2 * (67 - $A38) + 1, 2 * CC$2)), "", SUBSTITUTE($D$1, "&lt;direc&gt;", RIGHT(OFFSET('rivers (2)'!$A$1, 2 * (67 - $A38) + 1, 2 * CC$2), 1)))
&amp; IF(ISBLANK('feature type'!CB36), "EndPlot", SUBSTITUTE(SUBSTITUTE(output!$B$1,
                   "f_type", 'feature type'!CB36),
                   "f_var", 'feature variety'!CB36))
&amp; CHAR(10)</f>
        <v xml:space="preserve">BeginPlot
	x=79,y=32
	TerrainType=TERRAIN_PLAINS
	PlotType=1
	FeatureType=FEATURE_FOREST, FeatureVariety=0
EndPlot
</v>
      </c>
      <c r="CD38" t="str">
        <f ca="1">SUBSTITUTE(SUBSTITUTE(SUBSTITUTE(SUBSTITUTE($A$1,
"x_coord",CD$2),
"y_coord",$A38),
"t_type",'terrain type'!CC36),
"p_type", 'plot type'!CC36)
&amp; IF(LEFT(resources!CC36, 6) = "BONUS_", CHAR(9) &amp; "BonusType=" &amp; resources!CC36 &amp; CHAR(10), "")
&amp; IF('goody huts'!CC36, "	ImprovementType=IMPROVEMENT_GOODY_HUT" &amp; CHAR(10), "")
&amp; IF(ISBLANK(OFFSET('rivers (2)'!$A$1, 2 * (67 - $A38), 2 * CD$2 + 1)), "", SUBSTITUTE($C$1, "&lt;direc&gt;", RIGHT(OFFSET('rivers (2)'!$A$1, 2 * (67 - $A38), 2 * CD$2 + 1), 1)))
&amp; IF(ISBLANK(OFFSET('rivers (2)'!$A$1, 2 * (67 - $A38) + 1, 2 * CD$2)), "", SUBSTITUTE($D$1, "&lt;direc&gt;", RIGHT(OFFSET('rivers (2)'!$A$1, 2 * (67 - $A38) + 1, 2 * CD$2), 1)))
&amp; IF(ISBLANK('feature type'!CC36), "EndPlot", SUBSTITUTE(SUBSTITUTE(output!$B$1,
                   "f_type", 'feature type'!CC36),
                   "f_var", 'feature variety'!CC36))
&amp; CHAR(10)</f>
        <v xml:space="preserve">BeginPlot
	x=80,y=32
	TerrainType=TERRAIN_OCEAN
	PlotType=3
EndPlot
</v>
      </c>
      <c r="CE38" t="str">
        <f ca="1">SUBSTITUTE(SUBSTITUTE(SUBSTITUTE(SUBSTITUTE($A$1,
"x_coord",CE$2),
"y_coord",$A38),
"t_type",'terrain type'!CD36),
"p_type", 'plot type'!CD36)
&amp; IF(LEFT(resources!CD36, 6) = "BONUS_", CHAR(9) &amp; "BonusType=" &amp; resources!CD36 &amp; CHAR(10), "")
&amp; IF('goody huts'!CD36, "	ImprovementType=IMPROVEMENT_GOODY_HUT" &amp; CHAR(10), "")
&amp; IF(ISBLANK(OFFSET('rivers (2)'!$A$1, 2 * (67 - $A38), 2 * CE$2 + 1)), "", SUBSTITUTE($C$1, "&lt;direc&gt;", RIGHT(OFFSET('rivers (2)'!$A$1, 2 * (67 - $A38), 2 * CE$2 + 1), 1)))
&amp; IF(ISBLANK(OFFSET('rivers (2)'!$A$1, 2 * (67 - $A38) + 1, 2 * CE$2)), "", SUBSTITUTE($D$1, "&lt;direc&gt;", RIGHT(OFFSET('rivers (2)'!$A$1, 2 * (67 - $A38) + 1, 2 * CE$2), 1)))
&amp; IF(ISBLANK('feature type'!CD36), "EndPlot", SUBSTITUTE(SUBSTITUTE(output!$B$1,
                   "f_type", 'feature type'!CD36),
                   "f_var", 'feature variety'!CD36))
&amp; CHAR(10)</f>
        <v xml:space="preserve">BeginPlot
	x=81,y=32
	TerrainType=TERRAIN_OCEAN
	PlotType=3
EndPlot
</v>
      </c>
      <c r="CF38" t="str">
        <f ca="1">SUBSTITUTE(SUBSTITUTE(SUBSTITUTE(SUBSTITUTE($A$1,
"x_coord",CF$2),
"y_coord",$A38),
"t_type",'terrain type'!CE36),
"p_type", 'plot type'!CE36)
&amp; IF(LEFT(resources!CE36, 6) = "BONUS_", CHAR(9) &amp; "BonusType=" &amp; resources!CE36 &amp; CHAR(10), "")
&amp; IF('goody huts'!CE36, "	ImprovementType=IMPROVEMENT_GOODY_HUT" &amp; CHAR(10), "")
&amp; IF(ISBLANK(OFFSET('rivers (2)'!$A$1, 2 * (67 - $A38), 2 * CF$2 + 1)), "", SUBSTITUTE($C$1, "&lt;direc&gt;", RIGHT(OFFSET('rivers (2)'!$A$1, 2 * (67 - $A38), 2 * CF$2 + 1), 1)))
&amp; IF(ISBLANK(OFFSET('rivers (2)'!$A$1, 2 * (67 - $A38) + 1, 2 * CF$2)), "", SUBSTITUTE($D$1, "&lt;direc&gt;", RIGHT(OFFSET('rivers (2)'!$A$1, 2 * (67 - $A38) + 1, 2 * CF$2), 1)))
&amp; IF(ISBLANK('feature type'!CE36), "EndPlot", SUBSTITUTE(SUBSTITUTE(output!$B$1,
                   "f_type", 'feature type'!CE36),
                   "f_var", 'feature variety'!CE36))
&amp; CHAR(10)</f>
        <v xml:space="preserve">BeginPlot
	x=82,y=32
	TerrainType=TERRAIN_OCEAN
	PlotType=3
EndPlot
</v>
      </c>
      <c r="CG38" t="str">
        <f ca="1">SUBSTITUTE(SUBSTITUTE(SUBSTITUTE(SUBSTITUTE($A$1,
"x_coord",CG$2),
"y_coord",$A38),
"t_type",'terrain type'!CF36),
"p_type", 'plot type'!CF36)
&amp; IF(LEFT(resources!CF36, 6) = "BONUS_", CHAR(9) &amp; "BonusType=" &amp; resources!CF36 &amp; CHAR(10), "")
&amp; IF('goody huts'!CF36, "	ImprovementType=IMPROVEMENT_GOODY_HUT" &amp; CHAR(10), "")
&amp; IF(ISBLANK(OFFSET('rivers (2)'!$A$1, 2 * (67 - $A38), 2 * CG$2 + 1)), "", SUBSTITUTE($C$1, "&lt;direc&gt;", RIGHT(OFFSET('rivers (2)'!$A$1, 2 * (67 - $A38), 2 * CG$2 + 1), 1)))
&amp; IF(ISBLANK(OFFSET('rivers (2)'!$A$1, 2 * (67 - $A38) + 1, 2 * CG$2)), "", SUBSTITUTE($D$1, "&lt;direc&gt;", RIGHT(OFFSET('rivers (2)'!$A$1, 2 * (67 - $A38) + 1, 2 * CG$2), 1)))
&amp; IF(ISBLANK('feature type'!CF36), "EndPlot", SUBSTITUTE(SUBSTITUTE(output!$B$1,
                   "f_type", 'feature type'!CF36),
                   "f_var", 'feature variety'!CF36))
&amp; CHAR(10)</f>
        <v xml:space="preserve">BeginPlot
	x=83,y=32
	TerrainType=TERRAIN_OCEAN
	PlotType=3
EndPlot
</v>
      </c>
      <c r="CH38" t="str">
        <f ca="1">SUBSTITUTE(SUBSTITUTE(SUBSTITUTE(SUBSTITUTE($A$1,
"x_coord",CH$2),
"y_coord",$A38),
"t_type",'terrain type'!CG36),
"p_type", 'plot type'!CG36)
&amp; IF(LEFT(resources!CG36, 6) = "BONUS_", CHAR(9) &amp; "BonusType=" &amp; resources!CG36 &amp; CHAR(10), "")
&amp; IF('goody huts'!CG36, "	ImprovementType=IMPROVEMENT_GOODY_HUT" &amp; CHAR(10), "")
&amp; IF(ISBLANK(OFFSET('rivers (2)'!$A$1, 2 * (67 - $A38), 2 * CH$2 + 1)), "", SUBSTITUTE($C$1, "&lt;direc&gt;", RIGHT(OFFSET('rivers (2)'!$A$1, 2 * (67 - $A38), 2 * CH$2 + 1), 1)))
&amp; IF(ISBLANK(OFFSET('rivers (2)'!$A$1, 2 * (67 - $A38) + 1, 2 * CH$2)), "", SUBSTITUTE($D$1, "&lt;direc&gt;", RIGHT(OFFSET('rivers (2)'!$A$1, 2 * (67 - $A38) + 1, 2 * CH$2), 1)))
&amp; IF(ISBLANK('feature type'!CG36), "EndPlot", SUBSTITUTE(SUBSTITUTE(output!$B$1,
                   "f_type", 'feature type'!CG36),
                   "f_var", 'feature variety'!CG36))
&amp; CHAR(10)</f>
        <v xml:space="preserve">BeginPlot
	x=84,y=32
	TerrainType=TERRAIN_OCEAN
	PlotType=3
EndPlot
</v>
      </c>
      <c r="CI38" t="str">
        <f ca="1">SUBSTITUTE(SUBSTITUTE(SUBSTITUTE(SUBSTITUTE($A$1,
"x_coord",CI$2),
"y_coord",$A38),
"t_type",'terrain type'!CH36),
"p_type", 'plot type'!CH36)
&amp; IF(LEFT(resources!CH36, 6) = "BONUS_", CHAR(9) &amp; "BonusType=" &amp; resources!CH36 &amp; CHAR(10), "")
&amp; IF('goody huts'!CH36, "	ImprovementType=IMPROVEMENT_GOODY_HUT" &amp; CHAR(10), "")
&amp; IF(ISBLANK(OFFSET('rivers (2)'!$A$1, 2 * (67 - $A38), 2 * CI$2 + 1)), "", SUBSTITUTE($C$1, "&lt;direc&gt;", RIGHT(OFFSET('rivers (2)'!$A$1, 2 * (67 - $A38), 2 * CI$2 + 1), 1)))
&amp; IF(ISBLANK(OFFSET('rivers (2)'!$A$1, 2 * (67 - $A38) + 1, 2 * CI$2)), "", SUBSTITUTE($D$1, "&lt;direc&gt;", RIGHT(OFFSET('rivers (2)'!$A$1, 2 * (67 - $A38) + 1, 2 * CI$2), 1)))
&amp; IF(ISBLANK('feature type'!CH36), "EndPlot", SUBSTITUTE(SUBSTITUTE(output!$B$1,
                   "f_type", 'feature type'!CH36),
                   "f_var", 'feature variety'!CH36))
&amp; CHAR(10)</f>
        <v xml:space="preserve">BeginPlot
	x=85,y=32
	TerrainType=TERRAIN_OCEAN
	PlotType=3
EndPlot
</v>
      </c>
      <c r="CJ38" t="str">
        <f ca="1">SUBSTITUTE(SUBSTITUTE(SUBSTITUTE(SUBSTITUTE($A$1,
"x_coord",CJ$2),
"y_coord",$A38),
"t_type",'terrain type'!CI36),
"p_type", 'plot type'!CI36)
&amp; IF(LEFT(resources!CI36, 6) = "BONUS_", CHAR(9) &amp; "BonusType=" &amp; resources!CI36 &amp; CHAR(10), "")
&amp; IF('goody huts'!CI36, "	ImprovementType=IMPROVEMENT_GOODY_HUT" &amp; CHAR(10), "")
&amp; IF(ISBLANK(OFFSET('rivers (2)'!$A$1, 2 * (67 - $A38), 2 * CJ$2 + 1)), "", SUBSTITUTE($C$1, "&lt;direc&gt;", RIGHT(OFFSET('rivers (2)'!$A$1, 2 * (67 - $A38), 2 * CJ$2 + 1), 1)))
&amp; IF(ISBLANK(OFFSET('rivers (2)'!$A$1, 2 * (67 - $A38) + 1, 2 * CJ$2)), "", SUBSTITUTE($D$1, "&lt;direc&gt;", RIGHT(OFFSET('rivers (2)'!$A$1, 2 * (67 - $A38) + 1, 2 * CJ$2), 1)))
&amp; IF(ISBLANK('feature type'!CI36), "EndPlot", SUBSTITUTE(SUBSTITUTE(output!$B$1,
                   "f_type", 'feature type'!CI36),
                   "f_var", 'feature variety'!CI36))
&amp; CHAR(10)</f>
        <v xml:space="preserve">BeginPlot
	x=86,y=32
	TerrainType=TERRAIN_OCEAN
	PlotType=3
EndPlot
</v>
      </c>
      <c r="CK38" t="str">
        <f ca="1">SUBSTITUTE(SUBSTITUTE(SUBSTITUTE(SUBSTITUTE($A$1,
"x_coord",CK$2),
"y_coord",$A38),
"t_type",'terrain type'!CJ36),
"p_type", 'plot type'!CJ36)
&amp; IF(LEFT(resources!CJ36, 6) = "BONUS_", CHAR(9) &amp; "BonusType=" &amp; resources!CJ36 &amp; CHAR(10), "")
&amp; IF('goody huts'!CJ36, "	ImprovementType=IMPROVEMENT_GOODY_HUT" &amp; CHAR(10), "")
&amp; IF(ISBLANK(OFFSET('rivers (2)'!$A$1, 2 * (67 - $A38), 2 * CK$2 + 1)), "", SUBSTITUTE($C$1, "&lt;direc&gt;", RIGHT(OFFSET('rivers (2)'!$A$1, 2 * (67 - $A38), 2 * CK$2 + 1), 1)))
&amp; IF(ISBLANK(OFFSET('rivers (2)'!$A$1, 2 * (67 - $A38) + 1, 2 * CK$2)), "", SUBSTITUTE($D$1, "&lt;direc&gt;", RIGHT(OFFSET('rivers (2)'!$A$1, 2 * (67 - $A38) + 1, 2 * CK$2), 1)))
&amp; IF(ISBLANK('feature type'!CJ36), "EndPlot", SUBSTITUTE(SUBSTITUTE(output!$B$1,
                   "f_type", 'feature type'!CJ36),
                   "f_var", 'feature variety'!CJ36))
&amp; CHAR(10)</f>
        <v xml:space="preserve">BeginPlot
	x=87,y=32
	TerrainType=TERRAIN_OCEAN
	PlotType=3
EndPlot
</v>
      </c>
      <c r="CL38" t="str">
        <f ca="1">SUBSTITUTE(SUBSTITUTE(SUBSTITUTE(SUBSTITUTE($A$1,
"x_coord",CL$2),
"y_coord",$A38),
"t_type",'terrain type'!CK36),
"p_type", 'plot type'!CK36)
&amp; IF(LEFT(resources!CK36, 6) = "BONUS_", CHAR(9) &amp; "BonusType=" &amp; resources!CK36 &amp; CHAR(10), "")
&amp; IF('goody huts'!CK36, "	ImprovementType=IMPROVEMENT_GOODY_HUT" &amp; CHAR(10), "")
&amp; IF(ISBLANK(OFFSET('rivers (2)'!$A$1, 2 * (67 - $A38), 2 * CL$2 + 1)), "", SUBSTITUTE($C$1, "&lt;direc&gt;", RIGHT(OFFSET('rivers (2)'!$A$1, 2 * (67 - $A38), 2 * CL$2 + 1), 1)))
&amp; IF(ISBLANK(OFFSET('rivers (2)'!$A$1, 2 * (67 - $A38) + 1, 2 * CL$2)), "", SUBSTITUTE($D$1, "&lt;direc&gt;", RIGHT(OFFSET('rivers (2)'!$A$1, 2 * (67 - $A38) + 1, 2 * CL$2), 1)))
&amp; IF(ISBLANK('feature type'!CK36), "EndPlot", SUBSTITUTE(SUBSTITUTE(output!$B$1,
                   "f_type", 'feature type'!CK36),
                   "f_var", 'feature variety'!CK36))
&amp; CHAR(10)</f>
        <v xml:space="preserve">BeginPlot
	x=88,y=32
	TerrainType=TERRAIN_OCEAN
	PlotType=3
EndPlot
</v>
      </c>
      <c r="CM38" t="str">
        <f ca="1">SUBSTITUTE(SUBSTITUTE(SUBSTITUTE(SUBSTITUTE($A$1,
"x_coord",CM$2),
"y_coord",$A38),
"t_type",'terrain type'!CL36),
"p_type", 'plot type'!CL36)
&amp; IF(LEFT(resources!CL36, 6) = "BONUS_", CHAR(9) &amp; "BonusType=" &amp; resources!CL36 &amp; CHAR(10), "")
&amp; IF('goody huts'!CL36, "	ImprovementType=IMPROVEMENT_GOODY_HUT" &amp; CHAR(10), "")
&amp; IF(ISBLANK(OFFSET('rivers (2)'!$A$1, 2 * (67 - $A38), 2 * CM$2 + 1)), "", SUBSTITUTE($C$1, "&lt;direc&gt;", RIGHT(OFFSET('rivers (2)'!$A$1, 2 * (67 - $A38), 2 * CM$2 + 1), 1)))
&amp; IF(ISBLANK(OFFSET('rivers (2)'!$A$1, 2 * (67 - $A38) + 1, 2 * CM$2)), "", SUBSTITUTE($D$1, "&lt;direc&gt;", RIGHT(OFFSET('rivers (2)'!$A$1, 2 * (67 - $A38) + 1, 2 * CM$2), 1)))
&amp; IF(ISBLANK('feature type'!CL36), "EndPlot", SUBSTITUTE(SUBSTITUTE(output!$B$1,
                   "f_type", 'feature type'!CL36),
                   "f_var", 'feature variety'!CL36))
&amp; CHAR(10)</f>
        <v xml:space="preserve">BeginPlot
	x=89,y=32
	TerrainType=TERRAIN_OCEAN
	PlotType=3
EndPlot
</v>
      </c>
      <c r="CN38" t="str">
        <f ca="1">SUBSTITUTE(SUBSTITUTE(SUBSTITUTE(SUBSTITUTE($A$1,
"x_coord",CN$2),
"y_coord",$A38),
"t_type",'terrain type'!CM36),
"p_type", 'plot type'!CM36)
&amp; IF(LEFT(resources!CM36, 6) = "BONUS_", CHAR(9) &amp; "BonusType=" &amp; resources!CM36 &amp; CHAR(10), "")
&amp; IF('goody huts'!CM36, "	ImprovementType=IMPROVEMENT_GOODY_HUT" &amp; CHAR(10), "")
&amp; IF(ISBLANK(OFFSET('rivers (2)'!$A$1, 2 * (67 - $A38), 2 * CN$2 + 1)), "", SUBSTITUTE($C$1, "&lt;direc&gt;", RIGHT(OFFSET('rivers (2)'!$A$1, 2 * (67 - $A38), 2 * CN$2 + 1), 1)))
&amp; IF(ISBLANK(OFFSET('rivers (2)'!$A$1, 2 * (67 - $A38) + 1, 2 * CN$2)), "", SUBSTITUTE($D$1, "&lt;direc&gt;", RIGHT(OFFSET('rivers (2)'!$A$1, 2 * (67 - $A38) + 1, 2 * CN$2), 1)))
&amp; IF(ISBLANK('feature type'!CM36), "EndPlot", SUBSTITUTE(SUBSTITUTE(output!$B$1,
                   "f_type", 'feature type'!CM36),
                   "f_var", 'feature variety'!CM36))
&amp; CHAR(10)</f>
        <v xml:space="preserve">BeginPlot
	x=90,y=32
	TerrainType=TERRAIN_OCEAN
	PlotType=3
EndPlot
</v>
      </c>
      <c r="CO38" t="str">
        <f ca="1">SUBSTITUTE(SUBSTITUTE(SUBSTITUTE(SUBSTITUTE($A$1,
"x_coord",CO$2),
"y_coord",$A38),
"t_type",'terrain type'!CN36),
"p_type", 'plot type'!CN36)
&amp; IF(LEFT(resources!CN36, 6) = "BONUS_", CHAR(9) &amp; "BonusType=" &amp; resources!CN36 &amp; CHAR(10), "")
&amp; IF('goody huts'!CN36, "	ImprovementType=IMPROVEMENT_GOODY_HUT" &amp; CHAR(10), "")
&amp; IF(ISBLANK(OFFSET('rivers (2)'!$A$1, 2 * (67 - $A38), 2 * CO$2 + 1)), "", SUBSTITUTE($C$1, "&lt;direc&gt;", RIGHT(OFFSET('rivers (2)'!$A$1, 2 * (67 - $A38), 2 * CO$2 + 1), 1)))
&amp; IF(ISBLANK(OFFSET('rivers (2)'!$A$1, 2 * (67 - $A38) + 1, 2 * CO$2)), "", SUBSTITUTE($D$1, "&lt;direc&gt;", RIGHT(OFFSET('rivers (2)'!$A$1, 2 * (67 - $A38) + 1, 2 * CO$2), 1)))
&amp; IF(ISBLANK('feature type'!CN36), "EndPlot", SUBSTITUTE(SUBSTITUTE(output!$B$1,
                   "f_type", 'feature type'!CN36),
                   "f_var", 'feature variety'!CN36))
&amp; CHAR(10)</f>
        <v xml:space="preserve">BeginPlot
	x=91,y=32
	TerrainType=TERRAIN_OCEAN
	PlotType=3
EndPlot
</v>
      </c>
      <c r="CP38" t="str">
        <f ca="1">SUBSTITUTE(SUBSTITUTE(SUBSTITUTE(SUBSTITUTE($A$1,
"x_coord",CP$2),
"y_coord",$A38),
"t_type",'terrain type'!CO36),
"p_type", 'plot type'!CO36)
&amp; IF(LEFT(resources!CO36, 6) = "BONUS_", CHAR(9) &amp; "BonusType=" &amp; resources!CO36 &amp; CHAR(10), "")
&amp; IF('goody huts'!CO36, "	ImprovementType=IMPROVEMENT_GOODY_HUT" &amp; CHAR(10), "")
&amp; IF(ISBLANK(OFFSET('rivers (2)'!$A$1, 2 * (67 - $A38), 2 * CP$2 + 1)), "", SUBSTITUTE($C$1, "&lt;direc&gt;", RIGHT(OFFSET('rivers (2)'!$A$1, 2 * (67 - $A38), 2 * CP$2 + 1), 1)))
&amp; IF(ISBLANK(OFFSET('rivers (2)'!$A$1, 2 * (67 - $A38) + 1, 2 * CP$2)), "", SUBSTITUTE($D$1, "&lt;direc&gt;", RIGHT(OFFSET('rivers (2)'!$A$1, 2 * (67 - $A38) + 1, 2 * CP$2), 1)))
&amp; IF(ISBLANK('feature type'!CO36), "EndPlot", SUBSTITUTE(SUBSTITUTE(output!$B$1,
                   "f_type", 'feature type'!CO36),
                   "f_var", 'feature variety'!CO36))
&amp; CHAR(10)</f>
        <v xml:space="preserve">BeginPlot
	x=92,y=32
	TerrainType=TERRAIN_OCEAN
	PlotType=3
EndPlot
</v>
      </c>
      <c r="CQ38" t="str">
        <f ca="1">SUBSTITUTE(SUBSTITUTE(SUBSTITUTE(SUBSTITUTE($A$1,
"x_coord",CQ$2),
"y_coord",$A38),
"t_type",'terrain type'!CP36),
"p_type", 'plot type'!CP36)
&amp; IF(LEFT(resources!CP36, 6) = "BONUS_", CHAR(9) &amp; "BonusType=" &amp; resources!CP36 &amp; CHAR(10), "")
&amp; IF('goody huts'!CP36, "	ImprovementType=IMPROVEMENT_GOODY_HUT" &amp; CHAR(10), "")
&amp; IF(ISBLANK(OFFSET('rivers (2)'!$A$1, 2 * (67 - $A38), 2 * CQ$2 + 1)), "", SUBSTITUTE($C$1, "&lt;direc&gt;", RIGHT(OFFSET('rivers (2)'!$A$1, 2 * (67 - $A38), 2 * CQ$2 + 1), 1)))
&amp; IF(ISBLANK(OFFSET('rivers (2)'!$A$1, 2 * (67 - $A38) + 1, 2 * CQ$2)), "", SUBSTITUTE($D$1, "&lt;direc&gt;", RIGHT(OFFSET('rivers (2)'!$A$1, 2 * (67 - $A38) + 1, 2 * CQ$2), 1)))
&amp; IF(ISBLANK('feature type'!CP36), "EndPlot", SUBSTITUTE(SUBSTITUTE(output!$B$1,
                   "f_type", 'feature type'!CP36),
                   "f_var", 'feature variety'!CP36))
&amp; CHAR(10)</f>
        <v xml:space="preserve">BeginPlot
	x=93,y=32
	TerrainType=TERRAIN_OCEAN
	PlotType=3
EndPlot
</v>
      </c>
      <c r="CR38" t="str">
        <f ca="1">SUBSTITUTE(SUBSTITUTE(SUBSTITUTE(SUBSTITUTE($A$1,
"x_coord",CR$2),
"y_coord",$A38),
"t_type",'terrain type'!CQ36),
"p_type", 'plot type'!CQ36)
&amp; IF(LEFT(resources!CQ36, 6) = "BONUS_", CHAR(9) &amp; "BonusType=" &amp; resources!CQ36 &amp; CHAR(10), "")
&amp; IF('goody huts'!CQ36, "	ImprovementType=IMPROVEMENT_GOODY_HUT" &amp; CHAR(10), "")
&amp; IF(ISBLANK(OFFSET('rivers (2)'!$A$1, 2 * (67 - $A38), 2 * CR$2 + 1)), "", SUBSTITUTE($C$1, "&lt;direc&gt;", RIGHT(OFFSET('rivers (2)'!$A$1, 2 * (67 - $A38), 2 * CR$2 + 1), 1)))
&amp; IF(ISBLANK(OFFSET('rivers (2)'!$A$1, 2 * (67 - $A38) + 1, 2 * CR$2)), "", SUBSTITUTE($D$1, "&lt;direc&gt;", RIGHT(OFFSET('rivers (2)'!$A$1, 2 * (67 - $A38) + 1, 2 * CR$2), 1)))
&amp; IF(ISBLANK('feature type'!CQ36), "EndPlot", SUBSTITUTE(SUBSTITUTE(output!$B$1,
                   "f_type", 'feature type'!CQ36),
                   "f_var", 'feature variety'!CQ36))
&amp; CHAR(10)</f>
        <v xml:space="preserve">BeginPlot
	x=94,y=32
	TerrainType=TERRAIN_OCEAN
	PlotType=3
EndPlot
</v>
      </c>
      <c r="CS38" t="str">
        <f ca="1">SUBSTITUTE(SUBSTITUTE(SUBSTITUTE(SUBSTITUTE($A$1,
"x_coord",CS$2),
"y_coord",$A38),
"t_type",'terrain type'!CR36),
"p_type", 'plot type'!CR36)
&amp; IF(LEFT(resources!CR36, 6) = "BONUS_", CHAR(9) &amp; "BonusType=" &amp; resources!CR36 &amp; CHAR(10), "")
&amp; IF('goody huts'!CR36, "	ImprovementType=IMPROVEMENT_GOODY_HUT" &amp; CHAR(10), "")
&amp; IF(ISBLANK(OFFSET('rivers (2)'!$A$1, 2 * (67 - $A38), 2 * CS$2 + 1)), "", SUBSTITUTE($C$1, "&lt;direc&gt;", RIGHT(OFFSET('rivers (2)'!$A$1, 2 * (67 - $A38), 2 * CS$2 + 1), 1)))
&amp; IF(ISBLANK(OFFSET('rivers (2)'!$A$1, 2 * (67 - $A38) + 1, 2 * CS$2)), "", SUBSTITUTE($D$1, "&lt;direc&gt;", RIGHT(OFFSET('rivers (2)'!$A$1, 2 * (67 - $A38) + 1, 2 * CS$2), 1)))
&amp; IF(ISBLANK('feature type'!CR36), "EndPlot", SUBSTITUTE(SUBSTITUTE(output!$B$1,
                   "f_type", 'feature type'!CR36),
                   "f_var", 'feature variety'!CR36))
&amp; CHAR(10)</f>
        <v xml:space="preserve">BeginPlot
	x=95,y=32
	TerrainType=TERRAIN_OCEAN
	PlotType=3
EndPlot
</v>
      </c>
      <c r="CT38" t="str">
        <f ca="1">SUBSTITUTE(SUBSTITUTE(SUBSTITUTE(SUBSTITUTE($A$1,
"x_coord",CT$2),
"y_coord",$A38),
"t_type",'terrain type'!CS36),
"p_type", 'plot type'!CS36)
&amp; IF(LEFT(resources!CS36, 6) = "BONUS_", CHAR(9) &amp; "BonusType=" &amp; resources!CS36 &amp; CHAR(10), "")
&amp; IF('goody huts'!CS36, "	ImprovementType=IMPROVEMENT_GOODY_HUT" &amp; CHAR(10), "")
&amp; IF(ISBLANK(OFFSET('rivers (2)'!$A$1, 2 * (67 - $A38), 2 * CT$2 + 1)), "", SUBSTITUTE($C$1, "&lt;direc&gt;", RIGHT(OFFSET('rivers (2)'!$A$1, 2 * (67 - $A38), 2 * CT$2 + 1), 1)))
&amp; IF(ISBLANK(OFFSET('rivers (2)'!$A$1, 2 * (67 - $A38) + 1, 2 * CT$2)), "", SUBSTITUTE($D$1, "&lt;direc&gt;", RIGHT(OFFSET('rivers (2)'!$A$1, 2 * (67 - $A38) + 1, 2 * CT$2), 1)))
&amp; IF(ISBLANK('feature type'!CS36), "EndPlot", SUBSTITUTE(SUBSTITUTE(output!$B$1,
                   "f_type", 'feature type'!CS36),
                   "f_var", 'feature variety'!CS36))
&amp; CHAR(10)</f>
        <v xml:space="preserve">BeginPlot
	x=96,y=32
	TerrainType=TERRAIN_OCEAN
	PlotType=3
EndPlot
</v>
      </c>
      <c r="CU38" t="str">
        <f ca="1">SUBSTITUTE(SUBSTITUTE(SUBSTITUTE(SUBSTITUTE($A$1,
"x_coord",CU$2),
"y_coord",$A38),
"t_type",'terrain type'!CT36),
"p_type", 'plot type'!CT36)
&amp; IF(LEFT(resources!CT36, 6) = "BONUS_", CHAR(9) &amp; "BonusType=" &amp; resources!CT36 &amp; CHAR(10), "")
&amp; IF('goody huts'!CT36, "	ImprovementType=IMPROVEMENT_GOODY_HUT" &amp; CHAR(10), "")
&amp; IF(ISBLANK(OFFSET('rivers (2)'!$A$1, 2 * (67 - $A38), 2 * CU$2 + 1)), "", SUBSTITUTE($C$1, "&lt;direc&gt;", RIGHT(OFFSET('rivers (2)'!$A$1, 2 * (67 - $A38), 2 * CU$2 + 1), 1)))
&amp; IF(ISBLANK(OFFSET('rivers (2)'!$A$1, 2 * (67 - $A38) + 1, 2 * CU$2)), "", SUBSTITUTE($D$1, "&lt;direc&gt;", RIGHT(OFFSET('rivers (2)'!$A$1, 2 * (67 - $A38) + 1, 2 * CU$2), 1)))
&amp; IF(ISBLANK('feature type'!CT36), "EndPlot", SUBSTITUTE(SUBSTITUTE(output!$B$1,
                   "f_type", 'feature type'!CT36),
                   "f_var", 'feature variety'!CT36))
&amp; CHAR(10)</f>
        <v xml:space="preserve">BeginPlot
	x=97,y=32
	TerrainType=TERRAIN_OCEAN
	PlotType=3
EndPlot
</v>
      </c>
      <c r="CV38" t="str">
        <f ca="1">SUBSTITUTE(SUBSTITUTE(SUBSTITUTE(SUBSTITUTE($A$1,
"x_coord",CV$2),
"y_coord",$A38),
"t_type",'terrain type'!CU36),
"p_type", 'plot type'!CU36)
&amp; IF(LEFT(resources!CU36, 6) = "BONUS_", CHAR(9) &amp; "BonusType=" &amp; resources!CU36 &amp; CHAR(10), "")
&amp; IF('goody huts'!CU36, "	ImprovementType=IMPROVEMENT_GOODY_HUT" &amp; CHAR(10), "")
&amp; IF(ISBLANK(OFFSET('rivers (2)'!$A$1, 2 * (67 - $A38), 2 * CV$2 + 1)), "", SUBSTITUTE($C$1, "&lt;direc&gt;", RIGHT(OFFSET('rivers (2)'!$A$1, 2 * (67 - $A38), 2 * CV$2 + 1), 1)))
&amp; IF(ISBLANK(OFFSET('rivers (2)'!$A$1, 2 * (67 - $A38) + 1, 2 * CV$2)), "", SUBSTITUTE($D$1, "&lt;direc&gt;", RIGHT(OFFSET('rivers (2)'!$A$1, 2 * (67 - $A38) + 1, 2 * CV$2), 1)))
&amp; IF(ISBLANK('feature type'!CU36), "EndPlot", SUBSTITUTE(SUBSTITUTE(output!$B$1,
                   "f_type", 'feature type'!CU36),
                   "f_var", 'feature variety'!CU36))
&amp; CHAR(10)</f>
        <v xml:space="preserve">BeginPlot
	x=98,y=32
	TerrainType=TERRAIN_OCEAN
	PlotType=3
EndPlot
</v>
      </c>
      <c r="CW38" t="str">
        <f ca="1">SUBSTITUTE(SUBSTITUTE(SUBSTITUTE(SUBSTITUTE($A$1,
"x_coord",CW$2),
"y_coord",$A38),
"t_type",'terrain type'!CV36),
"p_type", 'plot type'!CV36)
&amp; IF(LEFT(resources!CV36, 6) = "BONUS_", CHAR(9) &amp; "BonusType=" &amp; resources!CV36 &amp; CHAR(10), "")
&amp; IF('goody huts'!CV36, "	ImprovementType=IMPROVEMENT_GOODY_HUT" &amp; CHAR(10), "")
&amp; IF(ISBLANK(OFFSET('rivers (2)'!$A$1, 2 * (67 - $A38), 2 * CW$2 + 1)), "", SUBSTITUTE($C$1, "&lt;direc&gt;", RIGHT(OFFSET('rivers (2)'!$A$1, 2 * (67 - $A38), 2 * CW$2 + 1), 1)))
&amp; IF(ISBLANK(OFFSET('rivers (2)'!$A$1, 2 * (67 - $A38) + 1, 2 * CW$2)), "", SUBSTITUTE($D$1, "&lt;direc&gt;", RIGHT(OFFSET('rivers (2)'!$A$1, 2 * (67 - $A38) + 1, 2 * CW$2), 1)))
&amp; IF(ISBLANK('feature type'!CV36), "EndPlot", SUBSTITUTE(SUBSTITUTE(output!$B$1,
                   "f_type", 'feature type'!CV36),
                   "f_var", 'feature variety'!CV36))
&amp; CHAR(10)</f>
        <v xml:space="preserve">BeginPlot
	x=99,y=32
	TerrainType=TERRAIN_OCEAN
	PlotType=3
EndPlot
</v>
      </c>
      <c r="CX38" t="str">
        <f ca="1">SUBSTITUTE(SUBSTITUTE(SUBSTITUTE(SUBSTITUTE($A$1,
"x_coord",CX$2),
"y_coord",$A38),
"t_type",'terrain type'!CW36),
"p_type", 'plot type'!CW36)
&amp; IF(LEFT(resources!CW36, 6) = "BONUS_", CHAR(9) &amp; "BonusType=" &amp; resources!CW36 &amp; CHAR(10), "")
&amp; IF('goody huts'!CW36, "	ImprovementType=IMPROVEMENT_GOODY_HUT" &amp; CHAR(10), "")
&amp; IF(ISBLANK(OFFSET('rivers (2)'!$A$1, 2 * (67 - $A38), 2 * CX$2 + 1)), "", SUBSTITUTE($C$1, "&lt;direc&gt;", RIGHT(OFFSET('rivers (2)'!$A$1, 2 * (67 - $A38), 2 * CX$2 + 1), 1)))
&amp; IF(ISBLANK(OFFSET('rivers (2)'!$A$1, 2 * (67 - $A38) + 1, 2 * CX$2)), "", SUBSTITUTE($D$1, "&lt;direc&gt;", RIGHT(OFFSET('rivers (2)'!$A$1, 2 * (67 - $A38) + 1, 2 * CX$2), 1)))
&amp; IF(ISBLANK('feature type'!CW36), "EndPlot", SUBSTITUTE(SUBSTITUTE(output!$B$1,
                   "f_type", 'feature type'!CW36),
                   "f_var", 'feature variety'!CW36))
&amp; CHAR(10)</f>
        <v xml:space="preserve">BeginPlot
	x=100,y=32
	TerrainType=TERRAIN_OCEAN
	PlotType=3
EndPlot
</v>
      </c>
      <c r="CY38" t="str">
        <f ca="1">SUBSTITUTE(SUBSTITUTE(SUBSTITUTE(SUBSTITUTE($A$1,
"x_coord",CY$2),
"y_coord",$A38),
"t_type",'terrain type'!CX36),
"p_type", 'plot type'!CX36)
&amp; IF(LEFT(resources!CX36, 6) = "BONUS_", CHAR(9) &amp; "BonusType=" &amp; resources!CX36 &amp; CHAR(10), "")
&amp; IF('goody huts'!CX36, "	ImprovementType=IMPROVEMENT_GOODY_HUT" &amp; CHAR(10), "")
&amp; IF(ISBLANK(OFFSET('rivers (2)'!$A$1, 2 * (67 - $A38), 2 * CY$2 + 1)), "", SUBSTITUTE($C$1, "&lt;direc&gt;", RIGHT(OFFSET('rivers (2)'!$A$1, 2 * (67 - $A38), 2 * CY$2 + 1), 1)))
&amp; IF(ISBLANK(OFFSET('rivers (2)'!$A$1, 2 * (67 - $A38) + 1, 2 * CY$2)), "", SUBSTITUTE($D$1, "&lt;direc&gt;", RIGHT(OFFSET('rivers (2)'!$A$1, 2 * (67 - $A38) + 1, 2 * CY$2), 1)))
&amp; IF(ISBLANK('feature type'!CX36), "EndPlot", SUBSTITUTE(SUBSTITUTE(output!$B$1,
                   "f_type", 'feature type'!CX36),
                   "f_var", 'feature variety'!CX36))
&amp; CHAR(10)</f>
        <v xml:space="preserve">BeginPlot
	x=101,y=32
	TerrainType=TERRAIN_OCEAN
	PlotType=3
EndPlot
</v>
      </c>
      <c r="CZ38" t="str">
        <f ca="1">SUBSTITUTE(SUBSTITUTE(SUBSTITUTE(SUBSTITUTE($A$1,
"x_coord",CZ$2),
"y_coord",$A38),
"t_type",'terrain type'!CY36),
"p_type", 'plot type'!CY36)
&amp; IF(LEFT(resources!CY36, 6) = "BONUS_", CHAR(9) &amp; "BonusType=" &amp; resources!CY36 &amp; CHAR(10), "")
&amp; IF('goody huts'!CY36, "	ImprovementType=IMPROVEMENT_GOODY_HUT" &amp; CHAR(10), "")
&amp; IF(ISBLANK(OFFSET('rivers (2)'!$A$1, 2 * (67 - $A38), 2 * CZ$2 + 1)), "", SUBSTITUTE($C$1, "&lt;direc&gt;", RIGHT(OFFSET('rivers (2)'!$A$1, 2 * (67 - $A38), 2 * CZ$2 + 1), 1)))
&amp; IF(ISBLANK(OFFSET('rivers (2)'!$A$1, 2 * (67 - $A38) + 1, 2 * CZ$2)), "", SUBSTITUTE($D$1, "&lt;direc&gt;", RIGHT(OFFSET('rivers (2)'!$A$1, 2 * (67 - $A38) + 1, 2 * CZ$2), 1)))
&amp; IF(ISBLANK('feature type'!CY36), "EndPlot", SUBSTITUTE(SUBSTITUTE(output!$B$1,
                   "f_type", 'feature type'!CY36),
                   "f_var", 'feature variety'!CY36))
&amp; CHAR(10)</f>
        <v xml:space="preserve">BeginPlot
	x=102,y=32
	TerrainType=TERRAIN_OCEAN
	PlotType=3
EndPlot
</v>
      </c>
      <c r="DA38" t="str">
        <f ca="1">SUBSTITUTE(SUBSTITUTE(SUBSTITUTE(SUBSTITUTE($A$1,
"x_coord",DA$2),
"y_coord",$A38),
"t_type",'terrain type'!CZ36),
"p_type", 'plot type'!CZ36)
&amp; IF(LEFT(resources!CZ36, 6) = "BONUS_", CHAR(9) &amp; "BonusType=" &amp; resources!CZ36 &amp; CHAR(10), "")
&amp; IF('goody huts'!CZ36, "	ImprovementType=IMPROVEMENT_GOODY_HUT" &amp; CHAR(10), "")
&amp; IF(ISBLANK(OFFSET('rivers (2)'!$A$1, 2 * (67 - $A38), 2 * DA$2 + 1)), "", SUBSTITUTE($C$1, "&lt;direc&gt;", RIGHT(OFFSET('rivers (2)'!$A$1, 2 * (67 - $A38), 2 * DA$2 + 1), 1)))
&amp; IF(ISBLANK(OFFSET('rivers (2)'!$A$1, 2 * (67 - $A38) + 1, 2 * DA$2)), "", SUBSTITUTE($D$1, "&lt;direc&gt;", RIGHT(OFFSET('rivers (2)'!$A$1, 2 * (67 - $A38) + 1, 2 * DA$2), 1)))
&amp; IF(ISBLANK('feature type'!CZ36), "EndPlot", SUBSTITUTE(SUBSTITUTE(output!$B$1,
                   "f_type", 'feature type'!CZ36),
                   "f_var", 'feature variety'!CZ36))
&amp; CHAR(10)</f>
        <v xml:space="preserve">BeginPlot
	x=103,y=32
	TerrainType=TERRAIN_OCEAN
	PlotType=3
EndPlot
</v>
      </c>
      <c r="DB38" t="str">
        <f ca="1">SUBSTITUTE(SUBSTITUTE(SUBSTITUTE(SUBSTITUTE($A$1,
"x_coord",DB$2),
"y_coord",$A38),
"t_type",'terrain type'!DA36),
"p_type", 'plot type'!DA36)
&amp; IF(LEFT(resources!DA36, 6) = "BONUS_", CHAR(9) &amp; "BonusType=" &amp; resources!DA36 &amp; CHAR(10), "")
&amp; IF('goody huts'!DA36, "	ImprovementType=IMPROVEMENT_GOODY_HUT" &amp; CHAR(10), "")
&amp; IF(ISBLANK(OFFSET('rivers (2)'!$A$1, 2 * (67 - $A38), 2 * DB$2 + 1)), "", SUBSTITUTE($C$1, "&lt;direc&gt;", RIGHT(OFFSET('rivers (2)'!$A$1, 2 * (67 - $A38), 2 * DB$2 + 1), 1)))
&amp; IF(ISBLANK(OFFSET('rivers (2)'!$A$1, 2 * (67 - $A38) + 1, 2 * DB$2)), "", SUBSTITUTE($D$1, "&lt;direc&gt;", RIGHT(OFFSET('rivers (2)'!$A$1, 2 * (67 - $A38) + 1, 2 * DB$2), 1)))
&amp; IF(ISBLANK('feature type'!DA36), "EndPlot", SUBSTITUTE(SUBSTITUTE(output!$B$1,
                   "f_type", 'feature type'!DA36),
                   "f_var", 'feature variety'!DA36))
&amp; CHAR(10)</f>
        <v xml:space="preserve">BeginPlot
	x=104,y=32
	TerrainType=TERRAIN_OCEAN
	PlotType=3
EndPlot
</v>
      </c>
      <c r="DC38" t="str">
        <f ca="1">SUBSTITUTE(SUBSTITUTE(SUBSTITUTE(SUBSTITUTE($A$1,
"x_coord",DC$2),
"y_coord",$A38),
"t_type",'terrain type'!DB36),
"p_type", 'plot type'!DB36)
&amp; IF(LEFT(resources!DB36, 6) = "BONUS_", CHAR(9) &amp; "BonusType=" &amp; resources!DB36 &amp; CHAR(10), "")
&amp; IF('goody huts'!DB36, "	ImprovementType=IMPROVEMENT_GOODY_HUT" &amp; CHAR(10), "")
&amp; IF(ISBLANK(OFFSET('rivers (2)'!$A$1, 2 * (67 - $A38), 2 * DC$2 + 1)), "", SUBSTITUTE($C$1, "&lt;direc&gt;", RIGHT(OFFSET('rivers (2)'!$A$1, 2 * (67 - $A38), 2 * DC$2 + 1), 1)))
&amp; IF(ISBLANK(OFFSET('rivers (2)'!$A$1, 2 * (67 - $A38) + 1, 2 * DC$2)), "", SUBSTITUTE($D$1, "&lt;direc&gt;", RIGHT(OFFSET('rivers (2)'!$A$1, 2 * (67 - $A38) + 1, 2 * DC$2), 1)))
&amp; IF(ISBLANK('feature type'!DB36), "EndPlot", SUBSTITUTE(SUBSTITUTE(output!$B$1,
                   "f_type", 'feature type'!DB36),
                   "f_var", 'feature variety'!DB36))
&amp; CHAR(10)</f>
        <v xml:space="preserve">BeginPlot
	x=105,y=32
	TerrainType=TERRAIN_OCEAN
	PlotType=3
EndPlot
</v>
      </c>
      <c r="DD38" t="str">
        <f ca="1">SUBSTITUTE(SUBSTITUTE(SUBSTITUTE(SUBSTITUTE($A$1,
"x_coord",DD$2),
"y_coord",$A38),
"t_type",'terrain type'!DC36),
"p_type", 'plot type'!DC36)
&amp; IF(LEFT(resources!DC36, 6) = "BONUS_", CHAR(9) &amp; "BonusType=" &amp; resources!DC36 &amp; CHAR(10), "")
&amp; IF('goody huts'!DC36, "	ImprovementType=IMPROVEMENT_GOODY_HUT" &amp; CHAR(10), "")
&amp; IF(ISBLANK(OFFSET('rivers (2)'!$A$1, 2 * (67 - $A38), 2 * DD$2 + 1)), "", SUBSTITUTE($C$1, "&lt;direc&gt;", RIGHT(OFFSET('rivers (2)'!$A$1, 2 * (67 - $A38), 2 * DD$2 + 1), 1)))
&amp; IF(ISBLANK(OFFSET('rivers (2)'!$A$1, 2 * (67 - $A38) + 1, 2 * DD$2)), "", SUBSTITUTE($D$1, "&lt;direc&gt;", RIGHT(OFFSET('rivers (2)'!$A$1, 2 * (67 - $A38) + 1, 2 * DD$2), 1)))
&amp; IF(ISBLANK('feature type'!DC36), "EndPlot", SUBSTITUTE(SUBSTITUTE(output!$B$1,
                   "f_type", 'feature type'!DC36),
                   "f_var", 'feature variety'!DC36))
&amp; CHAR(10)</f>
        <v xml:space="preserve">BeginPlot
	x=106,y=32
	TerrainType=TERRAIN_OCEAN
	PlotType=3
EndPlot
</v>
      </c>
      <c r="DE38" t="str">
        <f ca="1">SUBSTITUTE(SUBSTITUTE(SUBSTITUTE(SUBSTITUTE($A$1,
"x_coord",DE$2),
"y_coord",$A38),
"t_type",'terrain type'!DD36),
"p_type", 'plot type'!DD36)
&amp; IF(LEFT(resources!DD36, 6) = "BONUS_", CHAR(9) &amp; "BonusType=" &amp; resources!DD36 &amp; CHAR(10), "")
&amp; IF('goody huts'!DD36, "	ImprovementType=IMPROVEMENT_GOODY_HUT" &amp; CHAR(10), "")
&amp; IF(ISBLANK(OFFSET('rivers (2)'!$A$1, 2 * (67 - $A38), 2 * DE$2 + 1)), "", SUBSTITUTE($C$1, "&lt;direc&gt;", RIGHT(OFFSET('rivers (2)'!$A$1, 2 * (67 - $A38), 2 * DE$2 + 1), 1)))
&amp; IF(ISBLANK(OFFSET('rivers (2)'!$A$1, 2 * (67 - $A38) + 1, 2 * DE$2)), "", SUBSTITUTE($D$1, "&lt;direc&gt;", RIGHT(OFFSET('rivers (2)'!$A$1, 2 * (67 - $A38) + 1, 2 * DE$2), 1)))
&amp; IF(ISBLANK('feature type'!DD36), "EndPlot", SUBSTITUTE(SUBSTITUTE(output!$B$1,
                   "f_type", 'feature type'!DD36),
                   "f_var", 'feature variety'!DD36))
&amp; CHAR(10)</f>
        <v xml:space="preserve">BeginPlot
	x=107,y=32
	TerrainType=TERRAIN_OCEAN
	PlotType=3
EndPlot
</v>
      </c>
      <c r="DF38" t="str">
        <f ca="1">SUBSTITUTE(SUBSTITUTE(SUBSTITUTE(SUBSTITUTE($A$1,
"x_coord",DF$2),
"y_coord",$A38),
"t_type",'terrain type'!DE36),
"p_type", 'plot type'!DE36)
&amp; IF(LEFT(resources!DE36, 6) = "BONUS_", CHAR(9) &amp; "BonusType=" &amp; resources!DE36 &amp; CHAR(10), "")
&amp; IF('goody huts'!DE36, "	ImprovementType=IMPROVEMENT_GOODY_HUT" &amp; CHAR(10), "")
&amp; IF(ISBLANK(OFFSET('rivers (2)'!$A$1, 2 * (67 - $A38), 2 * DF$2 + 1)), "", SUBSTITUTE($C$1, "&lt;direc&gt;", RIGHT(OFFSET('rivers (2)'!$A$1, 2 * (67 - $A38), 2 * DF$2 + 1), 1)))
&amp; IF(ISBLANK(OFFSET('rivers (2)'!$A$1, 2 * (67 - $A38) + 1, 2 * DF$2)), "", SUBSTITUTE($D$1, "&lt;direc&gt;", RIGHT(OFFSET('rivers (2)'!$A$1, 2 * (67 - $A38) + 1, 2 * DF$2), 1)))
&amp; IF(ISBLANK('feature type'!DE36), "EndPlot", SUBSTITUTE(SUBSTITUTE(output!$B$1,
                   "f_type", 'feature type'!DE36),
                   "f_var", 'feature variety'!DE36))
&amp; CHAR(10)</f>
        <v xml:space="preserve">BeginPlot
	x=108,y=32
	TerrainType=TERRAIN_OCEAN
	PlotType=3
EndPlot
</v>
      </c>
      <c r="DG38" t="str">
        <f ca="1">SUBSTITUTE(SUBSTITUTE(SUBSTITUTE(SUBSTITUTE($A$1,
"x_coord",DG$2),
"y_coord",$A38),
"t_type",'terrain type'!DF36),
"p_type", 'plot type'!DF36)
&amp; IF(LEFT(resources!DF36, 6) = "BONUS_", CHAR(9) &amp; "BonusType=" &amp; resources!DF36 &amp; CHAR(10), "")
&amp; IF('goody huts'!DF36, "	ImprovementType=IMPROVEMENT_GOODY_HUT" &amp; CHAR(10), "")
&amp; IF(ISBLANK(OFFSET('rivers (2)'!$A$1, 2 * (67 - $A38), 2 * DG$2 + 1)), "", SUBSTITUTE($C$1, "&lt;direc&gt;", RIGHT(OFFSET('rivers (2)'!$A$1, 2 * (67 - $A38), 2 * DG$2 + 1), 1)))
&amp; IF(ISBLANK(OFFSET('rivers (2)'!$A$1, 2 * (67 - $A38) + 1, 2 * DG$2)), "", SUBSTITUTE($D$1, "&lt;direc&gt;", RIGHT(OFFSET('rivers (2)'!$A$1, 2 * (67 - $A38) + 1, 2 * DG$2), 1)))
&amp; IF(ISBLANK('feature type'!DF36), "EndPlot", SUBSTITUTE(SUBSTITUTE(output!$B$1,
                   "f_type", 'feature type'!DF36),
                   "f_var", 'feature variety'!DF36))
&amp; CHAR(10)</f>
        <v xml:space="preserve">BeginPlot
	x=109,y=32
	TerrainType=TERRAIN_OCEAN
	PlotType=3
EndPlot
</v>
      </c>
      <c r="DH38" t="str">
        <f ca="1">SUBSTITUTE(SUBSTITUTE(SUBSTITUTE(SUBSTITUTE($A$1,
"x_coord",DH$2),
"y_coord",$A38),
"t_type",'terrain type'!DG36),
"p_type", 'plot type'!DG36)
&amp; IF(LEFT(resources!DG36, 6) = "BONUS_", CHAR(9) &amp; "BonusType=" &amp; resources!DG36 &amp; CHAR(10), "")
&amp; IF('goody huts'!DG36, "	ImprovementType=IMPROVEMENT_GOODY_HUT" &amp; CHAR(10), "")
&amp; IF(ISBLANK(OFFSET('rivers (2)'!$A$1, 2 * (67 - $A38), 2 * DH$2 + 1)), "", SUBSTITUTE($C$1, "&lt;direc&gt;", RIGHT(OFFSET('rivers (2)'!$A$1, 2 * (67 - $A38), 2 * DH$2 + 1), 1)))
&amp; IF(ISBLANK(OFFSET('rivers (2)'!$A$1, 2 * (67 - $A38) + 1, 2 * DH$2)), "", SUBSTITUTE($D$1, "&lt;direc&gt;", RIGHT(OFFSET('rivers (2)'!$A$1, 2 * (67 - $A38) + 1, 2 * DH$2), 1)))
&amp; IF(ISBLANK('feature type'!DG36), "EndPlot", SUBSTITUTE(SUBSTITUTE(output!$B$1,
                   "f_type", 'feature type'!DG36),
                   "f_var", 'feature variety'!DG36))
&amp; CHAR(10)</f>
        <v xml:space="preserve">BeginPlot
	x=110,y=32
	TerrainType=TERRAIN_OCEAN
	PlotType=3
EndPlot
</v>
      </c>
      <c r="DI38" t="str">
        <f ca="1">SUBSTITUTE(SUBSTITUTE(SUBSTITUTE(SUBSTITUTE($A$1,
"x_coord",DI$2),
"y_coord",$A38),
"t_type",'terrain type'!DH36),
"p_type", 'plot type'!DH36)
&amp; IF(LEFT(resources!DH36, 6) = "BONUS_", CHAR(9) &amp; "BonusType=" &amp; resources!DH36 &amp; CHAR(10), "")
&amp; IF('goody huts'!DH36, "	ImprovementType=IMPROVEMENT_GOODY_HUT" &amp; CHAR(10), "")
&amp; IF(ISBLANK(OFFSET('rivers (2)'!$A$1, 2 * (67 - $A38), 2 * DI$2 + 1)), "", SUBSTITUTE($C$1, "&lt;direc&gt;", RIGHT(OFFSET('rivers (2)'!$A$1, 2 * (67 - $A38), 2 * DI$2 + 1), 1)))
&amp; IF(ISBLANK(OFFSET('rivers (2)'!$A$1, 2 * (67 - $A38) + 1, 2 * DI$2)), "", SUBSTITUTE($D$1, "&lt;direc&gt;", RIGHT(OFFSET('rivers (2)'!$A$1, 2 * (67 - $A38) + 1, 2 * DI$2), 1)))
&amp; IF(ISBLANK('feature type'!DH36), "EndPlot", SUBSTITUTE(SUBSTITUTE(output!$B$1,
                   "f_type", 'feature type'!DH36),
                   "f_var", 'feature variety'!DH36))
&amp; CHAR(10)</f>
        <v xml:space="preserve">BeginPlot
	x=111,y=32
	TerrainType=TERRAIN_OCEAN
	PlotType=3
EndPlot
</v>
      </c>
      <c r="DJ38" t="str">
        <f ca="1">SUBSTITUTE(SUBSTITUTE(SUBSTITUTE(SUBSTITUTE($A$1,
"x_coord",DJ$2),
"y_coord",$A38),
"t_type",'terrain type'!DI36),
"p_type", 'plot type'!DI36)
&amp; IF(LEFT(resources!DI36, 6) = "BONUS_", CHAR(9) &amp; "BonusType=" &amp; resources!DI36 &amp; CHAR(10), "")
&amp; IF('goody huts'!DI36, "	ImprovementType=IMPROVEMENT_GOODY_HUT" &amp; CHAR(10), "")
&amp; IF(ISBLANK(OFFSET('rivers (2)'!$A$1, 2 * (67 - $A38), 2 * DJ$2 + 1)), "", SUBSTITUTE($C$1, "&lt;direc&gt;", RIGHT(OFFSET('rivers (2)'!$A$1, 2 * (67 - $A38), 2 * DJ$2 + 1), 1)))
&amp; IF(ISBLANK(OFFSET('rivers (2)'!$A$1, 2 * (67 - $A38) + 1, 2 * DJ$2)), "", SUBSTITUTE($D$1, "&lt;direc&gt;", RIGHT(OFFSET('rivers (2)'!$A$1, 2 * (67 - $A38) + 1, 2 * DJ$2), 1)))
&amp; IF(ISBLANK('feature type'!DI36), "EndPlot", SUBSTITUTE(SUBSTITUTE(output!$B$1,
                   "f_type", 'feature type'!DI36),
                   "f_var", 'feature variety'!DI36))
&amp; CHAR(10)</f>
        <v xml:space="preserve">BeginPlot
	x=112,y=32
	TerrainType=TERRAIN_OCEAN
	PlotType=3
EndPlot
</v>
      </c>
      <c r="DK38" t="str">
        <f ca="1">SUBSTITUTE(SUBSTITUTE(SUBSTITUTE(SUBSTITUTE($A$1,
"x_coord",DK$2),
"y_coord",$A38),
"t_type",'terrain type'!DJ36),
"p_type", 'plot type'!DJ36)
&amp; IF(LEFT(resources!DJ36, 6) = "BONUS_", CHAR(9) &amp; "BonusType=" &amp; resources!DJ36 &amp; CHAR(10), "")
&amp; IF('goody huts'!DJ36, "	ImprovementType=IMPROVEMENT_GOODY_HUT" &amp; CHAR(10), "")
&amp; IF(ISBLANK(OFFSET('rivers (2)'!$A$1, 2 * (67 - $A38), 2 * DK$2 + 1)), "", SUBSTITUTE($C$1, "&lt;direc&gt;", RIGHT(OFFSET('rivers (2)'!$A$1, 2 * (67 - $A38), 2 * DK$2 + 1), 1)))
&amp; IF(ISBLANK(OFFSET('rivers (2)'!$A$1, 2 * (67 - $A38) + 1, 2 * DK$2)), "", SUBSTITUTE($D$1, "&lt;direc&gt;", RIGHT(OFFSET('rivers (2)'!$A$1, 2 * (67 - $A38) + 1, 2 * DK$2), 1)))
&amp; IF(ISBLANK('feature type'!DJ36), "EndPlot", SUBSTITUTE(SUBSTITUTE(output!$B$1,
                   "f_type", 'feature type'!DJ36),
                   "f_var", 'feature variety'!DJ36))
&amp; CHAR(10)</f>
        <v xml:space="preserve">BeginPlot
	x=113,y=32
	TerrainType=TERRAIN_OCEAN
	PlotType=3
EndPlot
</v>
      </c>
      <c r="DL38" t="str">
        <f ca="1">SUBSTITUTE(SUBSTITUTE(SUBSTITUTE(SUBSTITUTE($A$1,
"x_coord",DL$2),
"y_coord",$A38),
"t_type",'terrain type'!DK36),
"p_type", 'plot type'!DK36)
&amp; IF(LEFT(resources!DK36, 6) = "BONUS_", CHAR(9) &amp; "BonusType=" &amp; resources!DK36 &amp; CHAR(10), "")
&amp; IF('goody huts'!DK36, "	ImprovementType=IMPROVEMENT_GOODY_HUT" &amp; CHAR(10), "")
&amp; IF(ISBLANK(OFFSET('rivers (2)'!$A$1, 2 * (67 - $A38), 2 * DL$2 + 1)), "", SUBSTITUTE($C$1, "&lt;direc&gt;", RIGHT(OFFSET('rivers (2)'!$A$1, 2 * (67 - $A38), 2 * DL$2 + 1), 1)))
&amp; IF(ISBLANK(OFFSET('rivers (2)'!$A$1, 2 * (67 - $A38) + 1, 2 * DL$2)), "", SUBSTITUTE($D$1, "&lt;direc&gt;", RIGHT(OFFSET('rivers (2)'!$A$1, 2 * (67 - $A38) + 1, 2 * DL$2), 1)))
&amp; IF(ISBLANK('feature type'!DK36), "EndPlot", SUBSTITUTE(SUBSTITUTE(output!$B$1,
                   "f_type", 'feature type'!DK36),
                   "f_var", 'feature variety'!DK36))
&amp; CHAR(10)</f>
        <v xml:space="preserve">BeginPlot
	x=114,y=32
	TerrainType=TERRAIN_OCEAN
	PlotType=3
EndPlot
</v>
      </c>
      <c r="DM38" t="str">
        <f ca="1">SUBSTITUTE(SUBSTITUTE(SUBSTITUTE(SUBSTITUTE($A$1,
"x_coord",DM$2),
"y_coord",$A38),
"t_type",'terrain type'!DL36),
"p_type", 'plot type'!DL36)
&amp; IF(LEFT(resources!DL36, 6) = "BONUS_", CHAR(9) &amp; "BonusType=" &amp; resources!DL36 &amp; CHAR(10), "")
&amp; IF('goody huts'!DL36, "	ImprovementType=IMPROVEMENT_GOODY_HUT" &amp; CHAR(10), "")
&amp; IF(ISBLANK(OFFSET('rivers (2)'!$A$1, 2 * (67 - $A38), 2 * DM$2 + 1)), "", SUBSTITUTE($C$1, "&lt;direc&gt;", RIGHT(OFFSET('rivers (2)'!$A$1, 2 * (67 - $A38), 2 * DM$2 + 1), 1)))
&amp; IF(ISBLANK(OFFSET('rivers (2)'!$A$1, 2 * (67 - $A38) + 1, 2 * DM$2)), "", SUBSTITUTE($D$1, "&lt;direc&gt;", RIGHT(OFFSET('rivers (2)'!$A$1, 2 * (67 - $A38) + 1, 2 * DM$2), 1)))
&amp; IF(ISBLANK('feature type'!DL36), "EndPlot", SUBSTITUTE(SUBSTITUTE(output!$B$1,
                   "f_type", 'feature type'!DL36),
                   "f_var", 'feature variety'!DL36))
&amp; CHAR(10)</f>
        <v xml:space="preserve">BeginPlot
	x=115,y=32
	TerrainType=TERRAIN_OCEAN
	PlotType=3
EndPlot
</v>
      </c>
      <c r="DN38" t="str">
        <f ca="1">SUBSTITUTE(SUBSTITUTE(SUBSTITUTE(SUBSTITUTE($A$1,
"x_coord",DN$2),
"y_coord",$A38),
"t_type",'terrain type'!DM36),
"p_type", 'plot type'!DM36)
&amp; IF(LEFT(resources!DM36, 6) = "BONUS_", CHAR(9) &amp; "BonusType=" &amp; resources!DM36 &amp; CHAR(10), "")
&amp; IF('goody huts'!DM36, "	ImprovementType=IMPROVEMENT_GOODY_HUT" &amp; CHAR(10), "")
&amp; IF(ISBLANK(OFFSET('rivers (2)'!$A$1, 2 * (67 - $A38), 2 * DN$2 + 1)), "", SUBSTITUTE($C$1, "&lt;direc&gt;", RIGHT(OFFSET('rivers (2)'!$A$1, 2 * (67 - $A38), 2 * DN$2 + 1), 1)))
&amp; IF(ISBLANK(OFFSET('rivers (2)'!$A$1, 2 * (67 - $A38) + 1, 2 * DN$2)), "", SUBSTITUTE($D$1, "&lt;direc&gt;", RIGHT(OFFSET('rivers (2)'!$A$1, 2 * (67 - $A38) + 1, 2 * DN$2), 1)))
&amp; IF(ISBLANK('feature type'!DM36), "EndPlot", SUBSTITUTE(SUBSTITUTE(output!$B$1,
                   "f_type", 'feature type'!DM36),
                   "f_var", 'feature variety'!DM36))
&amp; CHAR(10)</f>
        <v xml:space="preserve">BeginPlot
	x=116,y=32
	TerrainType=TERRAIN_OCEAN
	PlotType=3
EndPlot
</v>
      </c>
      <c r="DO38" t="str">
        <f ca="1">SUBSTITUTE(SUBSTITUTE(SUBSTITUTE(SUBSTITUTE($A$1,
"x_coord",DO$2),
"y_coord",$A38),
"t_type",'terrain type'!DN36),
"p_type", 'plot type'!DN36)
&amp; IF(LEFT(resources!DN36, 6) = "BONUS_", CHAR(9) &amp; "BonusType=" &amp; resources!DN36 &amp; CHAR(10), "")
&amp; IF('goody huts'!DN36, "	ImprovementType=IMPROVEMENT_GOODY_HUT" &amp; CHAR(10), "")
&amp; IF(ISBLANK(OFFSET('rivers (2)'!$A$1, 2 * (67 - $A38), 2 * DO$2 + 1)), "", SUBSTITUTE($C$1, "&lt;direc&gt;", RIGHT(OFFSET('rivers (2)'!$A$1, 2 * (67 - $A38), 2 * DO$2 + 1), 1)))
&amp; IF(ISBLANK(OFFSET('rivers (2)'!$A$1, 2 * (67 - $A38) + 1, 2 * DO$2)), "", SUBSTITUTE($D$1, "&lt;direc&gt;", RIGHT(OFFSET('rivers (2)'!$A$1, 2 * (67 - $A38) + 1, 2 * DO$2), 1)))
&amp; IF(ISBLANK('feature type'!DN36), "EndPlot", SUBSTITUTE(SUBSTITUTE(output!$B$1,
                   "f_type", 'feature type'!DN36),
                   "f_var", 'feature variety'!DN36))
&amp; CHAR(10)</f>
        <v xml:space="preserve">BeginPlot
	x=117,y=32
	TerrainType=TERRAIN_OCEAN
	PlotType=3
EndPlot
</v>
      </c>
      <c r="DP38" t="str">
        <f ca="1">SUBSTITUTE(SUBSTITUTE(SUBSTITUTE(SUBSTITUTE($A$1,
"x_coord",DP$2),
"y_coord",$A38),
"t_type",'terrain type'!DO36),
"p_type", 'plot type'!DO36)
&amp; IF(LEFT(resources!DO36, 6) = "BONUS_", CHAR(9) &amp; "BonusType=" &amp; resources!DO36 &amp; CHAR(10), "")
&amp; IF('goody huts'!DO36, "	ImprovementType=IMPROVEMENT_GOODY_HUT" &amp; CHAR(10), "")
&amp; IF(ISBLANK(OFFSET('rivers (2)'!$A$1, 2 * (67 - $A38), 2 * DP$2 + 1)), "", SUBSTITUTE($C$1, "&lt;direc&gt;", RIGHT(OFFSET('rivers (2)'!$A$1, 2 * (67 - $A38), 2 * DP$2 + 1), 1)))
&amp; IF(ISBLANK(OFFSET('rivers (2)'!$A$1, 2 * (67 - $A38) + 1, 2 * DP$2)), "", SUBSTITUTE($D$1, "&lt;direc&gt;", RIGHT(OFFSET('rivers (2)'!$A$1, 2 * (67 - $A38) + 1, 2 * DP$2), 1)))
&amp; IF(ISBLANK('feature type'!DO36), "EndPlot", SUBSTITUTE(SUBSTITUTE(output!$B$1,
                   "f_type", 'feature type'!DO36),
                   "f_var", 'feature variety'!DO36))
&amp; CHAR(10)</f>
        <v xml:space="preserve">BeginPlot
	x=118,y=32
	TerrainType=TERRAIN_OCEAN
	PlotType=3
EndPlot
</v>
      </c>
      <c r="DQ38" t="str">
        <f ca="1">SUBSTITUTE(SUBSTITUTE(SUBSTITUTE(SUBSTITUTE($A$1,
"x_coord",DQ$2),
"y_coord",$A38),
"t_type",'terrain type'!DP36),
"p_type", 'plot type'!DP36)
&amp; IF(LEFT(resources!DP36, 6) = "BONUS_", CHAR(9) &amp; "BonusType=" &amp; resources!DP36 &amp; CHAR(10), "")
&amp; IF('goody huts'!DP36, "	ImprovementType=IMPROVEMENT_GOODY_HUT" &amp; CHAR(10), "")
&amp; IF(ISBLANK(OFFSET('rivers (2)'!$A$1, 2 * (67 - $A38), 2 * DQ$2 + 1)), "", SUBSTITUTE($C$1, "&lt;direc&gt;", RIGHT(OFFSET('rivers (2)'!$A$1, 2 * (67 - $A38), 2 * DQ$2 + 1), 1)))
&amp; IF(ISBLANK(OFFSET('rivers (2)'!$A$1, 2 * (67 - $A38) + 1, 2 * DQ$2)), "", SUBSTITUTE($D$1, "&lt;direc&gt;", RIGHT(OFFSET('rivers (2)'!$A$1, 2 * (67 - $A38) + 1, 2 * DQ$2), 1)))
&amp; IF(ISBLANK('feature type'!DP36), "EndPlot", SUBSTITUTE(SUBSTITUTE(output!$B$1,
                   "f_type", 'feature type'!DP36),
                   "f_var", 'feature variety'!DP36))
&amp; CHAR(10)</f>
        <v xml:space="preserve">BeginPlot
	x=119,y=32
	TerrainType=TERRAIN_OCEAN
	PlotType=3
EndPlot
</v>
      </c>
      <c r="DR38" t="str">
        <f ca="1">SUBSTITUTE(SUBSTITUTE(SUBSTITUTE(SUBSTITUTE($A$1,
"x_coord",DR$2),
"y_coord",$A38),
"t_type",'terrain type'!DQ36),
"p_type", 'plot type'!DQ36)
&amp; IF(LEFT(resources!DQ36, 6) = "BONUS_", CHAR(9) &amp; "BonusType=" &amp; resources!DQ36 &amp; CHAR(10), "")
&amp; IF('goody huts'!DQ36, "	ImprovementType=IMPROVEMENT_GOODY_HUT" &amp; CHAR(10), "")
&amp; IF(ISBLANK(OFFSET('rivers (2)'!$A$1, 2 * (67 - $A38), 2 * DR$2 + 1)), "", SUBSTITUTE($C$1, "&lt;direc&gt;", RIGHT(OFFSET('rivers (2)'!$A$1, 2 * (67 - $A38), 2 * DR$2 + 1), 1)))
&amp; IF(ISBLANK(OFFSET('rivers (2)'!$A$1, 2 * (67 - $A38) + 1, 2 * DR$2)), "", SUBSTITUTE($D$1, "&lt;direc&gt;", RIGHT(OFFSET('rivers (2)'!$A$1, 2 * (67 - $A38) + 1, 2 * DR$2), 1)))
&amp; IF(ISBLANK('feature type'!DQ36), "EndPlot", SUBSTITUTE(SUBSTITUTE(output!$B$1,
                   "f_type", 'feature type'!DQ36),
                   "f_var", 'feature variety'!DQ36))
&amp; CHAR(10)</f>
        <v xml:space="preserve">BeginPlot
	x=120,y=32
	TerrainType=TERRAIN_OCEAN
	PlotType=3
EndPlot
</v>
      </c>
      <c r="DS38" t="str">
        <f ca="1">SUBSTITUTE(SUBSTITUTE(SUBSTITUTE(SUBSTITUTE($A$1,
"x_coord",DS$2),
"y_coord",$A38),
"t_type",'terrain type'!DR36),
"p_type", 'plot type'!DR36)
&amp; IF(LEFT(resources!DR36, 6) = "BONUS_", CHAR(9) &amp; "BonusType=" &amp; resources!DR36 &amp; CHAR(10), "")
&amp; IF('goody huts'!DR36, "	ImprovementType=IMPROVEMENT_GOODY_HUT" &amp; CHAR(10), "")
&amp; IF(ISBLANK(OFFSET('rivers (2)'!$A$1, 2 * (67 - $A38), 2 * DS$2 + 1)), "", SUBSTITUTE($C$1, "&lt;direc&gt;", RIGHT(OFFSET('rivers (2)'!$A$1, 2 * (67 - $A38), 2 * DS$2 + 1), 1)))
&amp; IF(ISBLANK(OFFSET('rivers (2)'!$A$1, 2 * (67 - $A38) + 1, 2 * DS$2)), "", SUBSTITUTE($D$1, "&lt;direc&gt;", RIGHT(OFFSET('rivers (2)'!$A$1, 2 * (67 - $A38) + 1, 2 * DS$2), 1)))
&amp; IF(ISBLANK('feature type'!DR36), "EndPlot", SUBSTITUTE(SUBSTITUTE(output!$B$1,
                   "f_type", 'feature type'!DR36),
                   "f_var", 'feature variety'!DR36))
&amp; CHAR(10)</f>
        <v xml:space="preserve">BeginPlot
	x=121,y=32
	TerrainType=TERRAIN_OCEAN
	PlotType=3
EndPlot
</v>
      </c>
      <c r="DT38" t="str">
        <f ca="1">SUBSTITUTE(SUBSTITUTE(SUBSTITUTE(SUBSTITUTE($A$1,
"x_coord",DT$2),
"y_coord",$A38),
"t_type",'terrain type'!DS36),
"p_type", 'plot type'!DS36)
&amp; IF(LEFT(resources!DS36, 6) = "BONUS_", CHAR(9) &amp; "BonusType=" &amp; resources!DS36 &amp; CHAR(10), "")
&amp; IF('goody huts'!DS36, "	ImprovementType=IMPROVEMENT_GOODY_HUT" &amp; CHAR(10), "")
&amp; IF(ISBLANK(OFFSET('rivers (2)'!$A$1, 2 * (67 - $A38), 2 * DT$2 + 1)), "", SUBSTITUTE($C$1, "&lt;direc&gt;", RIGHT(OFFSET('rivers (2)'!$A$1, 2 * (67 - $A38), 2 * DT$2 + 1), 1)))
&amp; IF(ISBLANK(OFFSET('rivers (2)'!$A$1, 2 * (67 - $A38) + 1, 2 * DT$2)), "", SUBSTITUTE($D$1, "&lt;direc&gt;", RIGHT(OFFSET('rivers (2)'!$A$1, 2 * (67 - $A38) + 1, 2 * DT$2), 1)))
&amp; IF(ISBLANK('feature type'!DS36), "EndPlot", SUBSTITUTE(SUBSTITUTE(output!$B$1,
                   "f_type", 'feature type'!DS36),
                   "f_var", 'feature variety'!DS36))
&amp; CHAR(10)</f>
        <v xml:space="preserve">BeginPlot
	x=122,y=32
	TerrainType=TERRAIN_OCEAN
	PlotType=3
EndPlot
</v>
      </c>
      <c r="DU38" t="str">
        <f ca="1">SUBSTITUTE(SUBSTITUTE(SUBSTITUTE(SUBSTITUTE($A$1,
"x_coord",DU$2),
"y_coord",$A38),
"t_type",'terrain type'!DT36),
"p_type", 'plot type'!DT36)
&amp; IF(LEFT(resources!DT36, 6) = "BONUS_", CHAR(9) &amp; "BonusType=" &amp; resources!DT36 &amp; CHAR(10), "")
&amp; IF('goody huts'!DT36, "	ImprovementType=IMPROVEMENT_GOODY_HUT" &amp; CHAR(10), "")
&amp; IF(ISBLANK(OFFSET('rivers (2)'!$A$1, 2 * (67 - $A38), 2 * DU$2 + 1)), "", SUBSTITUTE($C$1, "&lt;direc&gt;", RIGHT(OFFSET('rivers (2)'!$A$1, 2 * (67 - $A38), 2 * DU$2 + 1), 1)))
&amp; IF(ISBLANK(OFFSET('rivers (2)'!$A$1, 2 * (67 - $A38) + 1, 2 * DU$2)), "", SUBSTITUTE($D$1, "&lt;direc&gt;", RIGHT(OFFSET('rivers (2)'!$A$1, 2 * (67 - $A38) + 1, 2 * DU$2), 1)))
&amp; IF(ISBLANK('feature type'!DT36), "EndPlot", SUBSTITUTE(SUBSTITUTE(output!$B$1,
                   "f_type", 'feature type'!DT36),
                   "f_var", 'feature variety'!DT36))
&amp; CHAR(10)</f>
        <v xml:space="preserve">BeginPlot
	x=123,y=32
	TerrainType=TERRAIN_OCEAN
	PlotType=3
EndPlot
</v>
      </c>
    </row>
    <row r="39" spans="1:125" x14ac:dyDescent="0.25">
      <c r="A39" s="10">
        <v>31</v>
      </c>
      <c r="B39" t="str">
        <f ca="1">SUBSTITUTE(SUBSTITUTE(SUBSTITUTE(SUBSTITUTE($A$1,
"x_coord",B$2),
"y_coord",$A39),
"t_type",'terrain type'!A37),
"p_type", 'plot type'!A37)
&amp; IF(LEFT(resources!A37, 6) = "BONUS_", CHAR(9) &amp; "BonusType=" &amp; resources!A37 &amp; CHAR(10), "")
&amp; IF('goody huts'!A37, "	ImprovementType=IMPROVEMENT_GOODY_HUT" &amp; CHAR(10), "")
&amp; IF(ISBLANK(OFFSET('rivers (2)'!$A$1, 2 * (67 - $A39), 2 * B$2 + 1)), "", SUBSTITUTE($C$1, "&lt;direc&gt;", RIGHT(OFFSET('rivers (2)'!$A$1, 2 * (67 - $A39), 2 * B$2 + 1), 1)))
&amp; IF(ISBLANK(OFFSET('rivers (2)'!$A$1, 2 * (67 - $A39) + 1, 2 * B$2)), "", SUBSTITUTE($D$1, "&lt;direc&gt;", RIGHT(OFFSET('rivers (2)'!$A$1, 2 * (67 - $A39) + 1, 2 * B$2), 1)))
&amp; IF(ISBLANK('feature type'!A37), "EndPlot", SUBSTITUTE(SUBSTITUTE(output!$B$1,
                   "f_type", 'feature type'!A37),
                   "f_var", 'feature variety'!A37))
&amp; CHAR(10)</f>
        <v xml:space="preserve">BeginPlot
	x=0,y=31
	TerrainType=TERRAIN_OCEAN
	PlotType=3
EndPlot
</v>
      </c>
      <c r="C39" t="str">
        <f ca="1">SUBSTITUTE(SUBSTITUTE(SUBSTITUTE(SUBSTITUTE($A$1,
"x_coord",C$2),
"y_coord",$A39),
"t_type",'terrain type'!B37),
"p_type", 'plot type'!B37)
&amp; IF(LEFT(resources!B37, 6) = "BONUS_", CHAR(9) &amp; "BonusType=" &amp; resources!B37 &amp; CHAR(10), "")
&amp; IF('goody huts'!B37, "	ImprovementType=IMPROVEMENT_GOODY_HUT" &amp; CHAR(10), "")
&amp; IF(ISBLANK(OFFSET('rivers (2)'!$A$1, 2 * (67 - $A39), 2 * C$2 + 1)), "", SUBSTITUTE($C$1, "&lt;direc&gt;", RIGHT(OFFSET('rivers (2)'!$A$1, 2 * (67 - $A39), 2 * C$2 + 1), 1)))
&amp; IF(ISBLANK(OFFSET('rivers (2)'!$A$1, 2 * (67 - $A39) + 1, 2 * C$2)), "", SUBSTITUTE($D$1, "&lt;direc&gt;", RIGHT(OFFSET('rivers (2)'!$A$1, 2 * (67 - $A39) + 1, 2 * C$2), 1)))
&amp; IF(ISBLANK('feature type'!B37), "EndPlot", SUBSTITUTE(SUBSTITUTE(output!$B$1,
                   "f_type", 'feature type'!B37),
                   "f_var", 'feature variety'!B37))
&amp; CHAR(10)</f>
        <v xml:space="preserve">BeginPlot
	x=1,y=31
	TerrainType=TERRAIN_COAST
	PlotType=3
EndPlot
</v>
      </c>
      <c r="D39" t="str">
        <f ca="1">SUBSTITUTE(SUBSTITUTE(SUBSTITUTE(SUBSTITUTE($A$1,
"x_coord",D$2),
"y_coord",$A39),
"t_type",'terrain type'!C37),
"p_type", 'plot type'!C37)
&amp; IF(LEFT(resources!C37, 6) = "BONUS_", CHAR(9) &amp; "BonusType=" &amp; resources!C37 &amp; CHAR(10), "")
&amp; IF('goody huts'!C37, "	ImprovementType=IMPROVEMENT_GOODY_HUT" &amp; CHAR(10), "")
&amp; IF(ISBLANK(OFFSET('rivers (2)'!$A$1, 2 * (67 - $A39), 2 * D$2 + 1)), "", SUBSTITUTE($C$1, "&lt;direc&gt;", RIGHT(OFFSET('rivers (2)'!$A$1, 2 * (67 - $A39), 2 * D$2 + 1), 1)))
&amp; IF(ISBLANK(OFFSET('rivers (2)'!$A$1, 2 * (67 - $A39) + 1, 2 * D$2)), "", SUBSTITUTE($D$1, "&lt;direc&gt;", RIGHT(OFFSET('rivers (2)'!$A$1, 2 * (67 - $A39) + 1, 2 * D$2), 1)))
&amp; IF(ISBLANK('feature type'!C37), "EndPlot", SUBSTITUTE(SUBSTITUTE(output!$B$1,
                   "f_type", 'feature type'!C37),
                   "f_var", 'feature variety'!C37))
&amp; CHAR(10)</f>
        <v xml:space="preserve">BeginPlot
	x=2,y=31
	TerrainType=TERRAIN_GRASS
	PlotType=0
EndPlot
</v>
      </c>
      <c r="E39" t="str">
        <f ca="1">SUBSTITUTE(SUBSTITUTE(SUBSTITUTE(SUBSTITUTE($A$1,
"x_coord",E$2),
"y_coord",$A39),
"t_type",'terrain type'!D37),
"p_type", 'plot type'!D37)
&amp; IF(LEFT(resources!D37, 6) = "BONUS_", CHAR(9) &amp; "BonusType=" &amp; resources!D37 &amp; CHAR(10), "")
&amp; IF('goody huts'!D37, "	ImprovementType=IMPROVEMENT_GOODY_HUT" &amp; CHAR(10), "")
&amp; IF(ISBLANK(OFFSET('rivers (2)'!$A$1, 2 * (67 - $A39), 2 * E$2 + 1)), "", SUBSTITUTE($C$1, "&lt;direc&gt;", RIGHT(OFFSET('rivers (2)'!$A$1, 2 * (67 - $A39), 2 * E$2 + 1), 1)))
&amp; IF(ISBLANK(OFFSET('rivers (2)'!$A$1, 2 * (67 - $A39) + 1, 2 * E$2)), "", SUBSTITUTE($D$1, "&lt;direc&gt;", RIGHT(OFFSET('rivers (2)'!$A$1, 2 * (67 - $A39) + 1, 2 * E$2), 1)))
&amp; IF(ISBLANK('feature type'!D37), "EndPlot", SUBSTITUTE(SUBSTITUTE(output!$B$1,
                   "f_type", 'feature type'!D37),
                   "f_var", 'feature variety'!D37))
&amp; CHAR(10)</f>
        <v xml:space="preserve">BeginPlot
	x=3,y=31
	TerrainType=TERRAIN_COAST
	PlotType=3
EndPlot
</v>
      </c>
      <c r="F39" t="str">
        <f ca="1">SUBSTITUTE(SUBSTITUTE(SUBSTITUTE(SUBSTITUTE($A$1,
"x_coord",F$2),
"y_coord",$A39),
"t_type",'terrain type'!E37),
"p_type", 'plot type'!E37)
&amp; IF(LEFT(resources!E37, 6) = "BONUS_", CHAR(9) &amp; "BonusType=" &amp; resources!E37 &amp; CHAR(10), "")
&amp; IF('goody huts'!E37, "	ImprovementType=IMPROVEMENT_GOODY_HUT" &amp; CHAR(10), "")
&amp; IF(ISBLANK(OFFSET('rivers (2)'!$A$1, 2 * (67 - $A39), 2 * F$2 + 1)), "", SUBSTITUTE($C$1, "&lt;direc&gt;", RIGHT(OFFSET('rivers (2)'!$A$1, 2 * (67 - $A39), 2 * F$2 + 1), 1)))
&amp; IF(ISBLANK(OFFSET('rivers (2)'!$A$1, 2 * (67 - $A39) + 1, 2 * F$2)), "", SUBSTITUTE($D$1, "&lt;direc&gt;", RIGHT(OFFSET('rivers (2)'!$A$1, 2 * (67 - $A39) + 1, 2 * F$2), 1)))
&amp; IF(ISBLANK('feature type'!E37), "EndPlot", SUBSTITUTE(SUBSTITUTE(output!$B$1,
                   "f_type", 'feature type'!E37),
                   "f_var", 'feature variety'!E37))
&amp; CHAR(10)</f>
        <v xml:space="preserve">BeginPlot
	x=4,y=31
	TerrainType=TERRAIN_OCEAN
	PlotType=3
EndPlot
</v>
      </c>
      <c r="G39" t="str">
        <f ca="1">SUBSTITUTE(SUBSTITUTE(SUBSTITUTE(SUBSTITUTE($A$1,
"x_coord",G$2),
"y_coord",$A39),
"t_type",'terrain type'!F37),
"p_type", 'plot type'!F37)
&amp; IF(LEFT(resources!F37, 6) = "BONUS_", CHAR(9) &amp; "BonusType=" &amp; resources!F37 &amp; CHAR(10), "")
&amp; IF('goody huts'!F37, "	ImprovementType=IMPROVEMENT_GOODY_HUT" &amp; CHAR(10), "")
&amp; IF(ISBLANK(OFFSET('rivers (2)'!$A$1, 2 * (67 - $A39), 2 * G$2 + 1)), "", SUBSTITUTE($C$1, "&lt;direc&gt;", RIGHT(OFFSET('rivers (2)'!$A$1, 2 * (67 - $A39), 2 * G$2 + 1), 1)))
&amp; IF(ISBLANK(OFFSET('rivers (2)'!$A$1, 2 * (67 - $A39) + 1, 2 * G$2)), "", SUBSTITUTE($D$1, "&lt;direc&gt;", RIGHT(OFFSET('rivers (2)'!$A$1, 2 * (67 - $A39) + 1, 2 * G$2), 1)))
&amp; IF(ISBLANK('feature type'!F37), "EndPlot", SUBSTITUTE(SUBSTITUTE(output!$B$1,
                   "f_type", 'feature type'!F37),
                   "f_var", 'feature variety'!F37))
&amp; CHAR(10)</f>
        <v xml:space="preserve">BeginPlot
	x=5,y=31
	TerrainType=TERRAIN_OCEAN
	PlotType=3
EndPlot
</v>
      </c>
      <c r="H39" t="str">
        <f ca="1">SUBSTITUTE(SUBSTITUTE(SUBSTITUTE(SUBSTITUTE($A$1,
"x_coord",H$2),
"y_coord",$A39),
"t_type",'terrain type'!G37),
"p_type", 'plot type'!G37)
&amp; IF(LEFT(resources!G37, 6) = "BONUS_", CHAR(9) &amp; "BonusType=" &amp; resources!G37 &amp; CHAR(10), "")
&amp; IF('goody huts'!G37, "	ImprovementType=IMPROVEMENT_GOODY_HUT" &amp; CHAR(10), "")
&amp; IF(ISBLANK(OFFSET('rivers (2)'!$A$1, 2 * (67 - $A39), 2 * H$2 + 1)), "", SUBSTITUTE($C$1, "&lt;direc&gt;", RIGHT(OFFSET('rivers (2)'!$A$1, 2 * (67 - $A39), 2 * H$2 + 1), 1)))
&amp; IF(ISBLANK(OFFSET('rivers (2)'!$A$1, 2 * (67 - $A39) + 1, 2 * H$2)), "", SUBSTITUTE($D$1, "&lt;direc&gt;", RIGHT(OFFSET('rivers (2)'!$A$1, 2 * (67 - $A39) + 1, 2 * H$2), 1)))
&amp; IF(ISBLANK('feature type'!G37), "EndPlot", SUBSTITUTE(SUBSTITUTE(output!$B$1,
                   "f_type", 'feature type'!G37),
                   "f_var", 'feature variety'!G37))
&amp; CHAR(10)</f>
        <v xml:space="preserve">BeginPlot
	x=6,y=31
	TerrainType=TERRAIN_OCEAN
	PlotType=3
EndPlot
</v>
      </c>
      <c r="I39" t="str">
        <f ca="1">SUBSTITUTE(SUBSTITUTE(SUBSTITUTE(SUBSTITUTE($A$1,
"x_coord",I$2),
"y_coord",$A39),
"t_type",'terrain type'!H37),
"p_type", 'plot type'!H37)
&amp; IF(LEFT(resources!H37, 6) = "BONUS_", CHAR(9) &amp; "BonusType=" &amp; resources!H37 &amp; CHAR(10), "")
&amp; IF('goody huts'!H37, "	ImprovementType=IMPROVEMENT_GOODY_HUT" &amp; CHAR(10), "")
&amp; IF(ISBLANK(OFFSET('rivers (2)'!$A$1, 2 * (67 - $A39), 2 * I$2 + 1)), "", SUBSTITUTE($C$1, "&lt;direc&gt;", RIGHT(OFFSET('rivers (2)'!$A$1, 2 * (67 - $A39), 2 * I$2 + 1), 1)))
&amp; IF(ISBLANK(OFFSET('rivers (2)'!$A$1, 2 * (67 - $A39) + 1, 2 * I$2)), "", SUBSTITUTE($D$1, "&lt;direc&gt;", RIGHT(OFFSET('rivers (2)'!$A$1, 2 * (67 - $A39) + 1, 2 * I$2), 1)))
&amp; IF(ISBLANK('feature type'!H37), "EndPlot", SUBSTITUTE(SUBSTITUTE(output!$B$1,
                   "f_type", 'feature type'!H37),
                   "f_var", 'feature variety'!H37))
&amp; CHAR(10)</f>
        <v xml:space="preserve">BeginPlot
	x=7,y=31
	TerrainType=TERRAIN_OCEAN
	PlotType=3
EndPlot
</v>
      </c>
      <c r="J39" t="str">
        <f ca="1">SUBSTITUTE(SUBSTITUTE(SUBSTITUTE(SUBSTITUTE($A$1,
"x_coord",J$2),
"y_coord",$A39),
"t_type",'terrain type'!I37),
"p_type", 'plot type'!I37)
&amp; IF(LEFT(resources!I37, 6) = "BONUS_", CHAR(9) &amp; "BonusType=" &amp; resources!I37 &amp; CHAR(10), "")
&amp; IF('goody huts'!I37, "	ImprovementType=IMPROVEMENT_GOODY_HUT" &amp; CHAR(10), "")
&amp; IF(ISBLANK(OFFSET('rivers (2)'!$A$1, 2 * (67 - $A39), 2 * J$2 + 1)), "", SUBSTITUTE($C$1, "&lt;direc&gt;", RIGHT(OFFSET('rivers (2)'!$A$1, 2 * (67 - $A39), 2 * J$2 + 1), 1)))
&amp; IF(ISBLANK(OFFSET('rivers (2)'!$A$1, 2 * (67 - $A39) + 1, 2 * J$2)), "", SUBSTITUTE($D$1, "&lt;direc&gt;", RIGHT(OFFSET('rivers (2)'!$A$1, 2 * (67 - $A39) + 1, 2 * J$2), 1)))
&amp; IF(ISBLANK('feature type'!I37), "EndPlot", SUBSTITUTE(SUBSTITUTE(output!$B$1,
                   "f_type", 'feature type'!I37),
                   "f_var", 'feature variety'!I37))
&amp; CHAR(10)</f>
        <v xml:space="preserve">BeginPlot
	x=8,y=31
	TerrainType=TERRAIN_OCEAN
	PlotType=3
EndPlot
</v>
      </c>
      <c r="K39" t="str">
        <f ca="1">SUBSTITUTE(SUBSTITUTE(SUBSTITUTE(SUBSTITUTE($A$1,
"x_coord",K$2),
"y_coord",$A39),
"t_type",'terrain type'!J37),
"p_type", 'plot type'!J37)
&amp; IF(LEFT(resources!J37, 6) = "BONUS_", CHAR(9) &amp; "BonusType=" &amp; resources!J37 &amp; CHAR(10), "")
&amp; IF('goody huts'!J37, "	ImprovementType=IMPROVEMENT_GOODY_HUT" &amp; CHAR(10), "")
&amp; IF(ISBLANK(OFFSET('rivers (2)'!$A$1, 2 * (67 - $A39), 2 * K$2 + 1)), "", SUBSTITUTE($C$1, "&lt;direc&gt;", RIGHT(OFFSET('rivers (2)'!$A$1, 2 * (67 - $A39), 2 * K$2 + 1), 1)))
&amp; IF(ISBLANK(OFFSET('rivers (2)'!$A$1, 2 * (67 - $A39) + 1, 2 * K$2)), "", SUBSTITUTE($D$1, "&lt;direc&gt;", RIGHT(OFFSET('rivers (2)'!$A$1, 2 * (67 - $A39) + 1, 2 * K$2), 1)))
&amp; IF(ISBLANK('feature type'!J37), "EndPlot", SUBSTITUTE(SUBSTITUTE(output!$B$1,
                   "f_type", 'feature type'!J37),
                   "f_var", 'feature variety'!J37))
&amp; CHAR(10)</f>
        <v xml:space="preserve">BeginPlot
	x=9,y=31
	TerrainType=TERRAIN_COAST
	PlotType=3
EndPlot
</v>
      </c>
      <c r="L39" t="str">
        <f ca="1">SUBSTITUTE(SUBSTITUTE(SUBSTITUTE(SUBSTITUTE($A$1,
"x_coord",L$2),
"y_coord",$A39),
"t_type",'terrain type'!K37),
"p_type", 'plot type'!K37)
&amp; IF(LEFT(resources!K37, 6) = "BONUS_", CHAR(9) &amp; "BonusType=" &amp; resources!K37 &amp; CHAR(10), "")
&amp; IF('goody huts'!K37, "	ImprovementType=IMPROVEMENT_GOODY_HUT" &amp; CHAR(10), "")
&amp; IF(ISBLANK(OFFSET('rivers (2)'!$A$1, 2 * (67 - $A39), 2 * L$2 + 1)), "", SUBSTITUTE($C$1, "&lt;direc&gt;", RIGHT(OFFSET('rivers (2)'!$A$1, 2 * (67 - $A39), 2 * L$2 + 1), 1)))
&amp; IF(ISBLANK(OFFSET('rivers (2)'!$A$1, 2 * (67 - $A39) + 1, 2 * L$2)), "", SUBSTITUTE($D$1, "&lt;direc&gt;", RIGHT(OFFSET('rivers (2)'!$A$1, 2 * (67 - $A39) + 1, 2 * L$2), 1)))
&amp; IF(ISBLANK('feature type'!K37), "EndPlot", SUBSTITUTE(SUBSTITUTE(output!$B$1,
                   "f_type", 'feature type'!K37),
                   "f_var", 'feature variety'!K37))
&amp; CHAR(10)</f>
        <v xml:space="preserve">BeginPlot
	x=10,y=31
	TerrainType=TERRAIN_COAST
	PlotType=3
EndPlot
</v>
      </c>
      <c r="M39" t="str">
        <f ca="1">SUBSTITUTE(SUBSTITUTE(SUBSTITUTE(SUBSTITUTE($A$1,
"x_coord",M$2),
"y_coord",$A39),
"t_type",'terrain type'!L37),
"p_type", 'plot type'!L37)
&amp; IF(LEFT(resources!L37, 6) = "BONUS_", CHAR(9) &amp; "BonusType=" &amp; resources!L37 &amp; CHAR(10), "")
&amp; IF('goody huts'!L37, "	ImprovementType=IMPROVEMENT_GOODY_HUT" &amp; CHAR(10), "")
&amp; IF(ISBLANK(OFFSET('rivers (2)'!$A$1, 2 * (67 - $A39), 2 * M$2 + 1)), "", SUBSTITUTE($C$1, "&lt;direc&gt;", RIGHT(OFFSET('rivers (2)'!$A$1, 2 * (67 - $A39), 2 * M$2 + 1), 1)))
&amp; IF(ISBLANK(OFFSET('rivers (2)'!$A$1, 2 * (67 - $A39) + 1, 2 * M$2)), "", SUBSTITUTE($D$1, "&lt;direc&gt;", RIGHT(OFFSET('rivers (2)'!$A$1, 2 * (67 - $A39) + 1, 2 * M$2), 1)))
&amp; IF(ISBLANK('feature type'!L37), "EndPlot", SUBSTITUTE(SUBSTITUTE(output!$B$1,
                   "f_type", 'feature type'!L37),
                   "f_var", 'feature variety'!L37))
&amp; CHAR(10)</f>
        <v xml:space="preserve">BeginPlot
	x=11,y=31
	TerrainType=TERRAIN_COAST
	PlotType=3
EndPlot
</v>
      </c>
      <c r="N39" t="str">
        <f ca="1">SUBSTITUTE(SUBSTITUTE(SUBSTITUTE(SUBSTITUTE($A$1,
"x_coord",N$2),
"y_coord",$A39),
"t_type",'terrain type'!M37),
"p_type", 'plot type'!M37)
&amp; IF(LEFT(resources!M37, 6) = "BONUS_", CHAR(9) &amp; "BonusType=" &amp; resources!M37 &amp; CHAR(10), "")
&amp; IF('goody huts'!M37, "	ImprovementType=IMPROVEMENT_GOODY_HUT" &amp; CHAR(10), "")
&amp; IF(ISBLANK(OFFSET('rivers (2)'!$A$1, 2 * (67 - $A39), 2 * N$2 + 1)), "", SUBSTITUTE($C$1, "&lt;direc&gt;", RIGHT(OFFSET('rivers (2)'!$A$1, 2 * (67 - $A39), 2 * N$2 + 1), 1)))
&amp; IF(ISBLANK(OFFSET('rivers (2)'!$A$1, 2 * (67 - $A39) + 1, 2 * N$2)), "", SUBSTITUTE($D$1, "&lt;direc&gt;", RIGHT(OFFSET('rivers (2)'!$A$1, 2 * (67 - $A39) + 1, 2 * N$2), 1)))
&amp; IF(ISBLANK('feature type'!M37), "EndPlot", SUBSTITUTE(SUBSTITUTE(output!$B$1,
                   "f_type", 'feature type'!M37),
                   "f_var", 'feature variety'!M37))
&amp; CHAR(10)</f>
        <v xml:space="preserve">BeginPlot
	x=12,y=31
	TerrainType=TERRAIN_COAST
	PlotType=3
EndPlot
</v>
      </c>
      <c r="O39" t="str">
        <f ca="1">SUBSTITUTE(SUBSTITUTE(SUBSTITUTE(SUBSTITUTE($A$1,
"x_coord",O$2),
"y_coord",$A39),
"t_type",'terrain type'!N37),
"p_type", 'plot type'!N37)
&amp; IF(LEFT(resources!N37, 6) = "BONUS_", CHAR(9) &amp; "BonusType=" &amp; resources!N37 &amp; CHAR(10), "")
&amp; IF('goody huts'!N37, "	ImprovementType=IMPROVEMENT_GOODY_HUT" &amp; CHAR(10), "")
&amp; IF(ISBLANK(OFFSET('rivers (2)'!$A$1, 2 * (67 - $A39), 2 * O$2 + 1)), "", SUBSTITUTE($C$1, "&lt;direc&gt;", RIGHT(OFFSET('rivers (2)'!$A$1, 2 * (67 - $A39), 2 * O$2 + 1), 1)))
&amp; IF(ISBLANK(OFFSET('rivers (2)'!$A$1, 2 * (67 - $A39) + 1, 2 * O$2)), "", SUBSTITUTE($D$1, "&lt;direc&gt;", RIGHT(OFFSET('rivers (2)'!$A$1, 2 * (67 - $A39) + 1, 2 * O$2), 1)))
&amp; IF(ISBLANK('feature type'!N37), "EndPlot", SUBSTITUTE(SUBSTITUTE(output!$B$1,
                   "f_type", 'feature type'!N37),
                   "f_var", 'feature variety'!N37))
&amp; CHAR(10)</f>
        <v xml:space="preserve">BeginPlot
	x=13,y=31
	TerrainType=TERRAIN_COAST
	PlotType=3
EndPlot
</v>
      </c>
      <c r="P39" t="str">
        <f ca="1">SUBSTITUTE(SUBSTITUTE(SUBSTITUTE(SUBSTITUTE($A$1,
"x_coord",P$2),
"y_coord",$A39),
"t_type",'terrain type'!O37),
"p_type", 'plot type'!O37)
&amp; IF(LEFT(resources!O37, 6) = "BONUS_", CHAR(9) &amp; "BonusType=" &amp; resources!O37 &amp; CHAR(10), "")
&amp; IF('goody huts'!O37, "	ImprovementType=IMPROVEMENT_GOODY_HUT" &amp; CHAR(10), "")
&amp; IF(ISBLANK(OFFSET('rivers (2)'!$A$1, 2 * (67 - $A39), 2 * P$2 + 1)), "", SUBSTITUTE($C$1, "&lt;direc&gt;", RIGHT(OFFSET('rivers (2)'!$A$1, 2 * (67 - $A39), 2 * P$2 + 1), 1)))
&amp; IF(ISBLANK(OFFSET('rivers (2)'!$A$1, 2 * (67 - $A39) + 1, 2 * P$2)), "", SUBSTITUTE($D$1, "&lt;direc&gt;", RIGHT(OFFSET('rivers (2)'!$A$1, 2 * (67 - $A39) + 1, 2 * P$2), 1)))
&amp; IF(ISBLANK('feature type'!O37), "EndPlot", SUBSTITUTE(SUBSTITUTE(output!$B$1,
                   "f_type", 'feature type'!O37),
                   "f_var", 'feature variety'!O37))
&amp; CHAR(10)</f>
        <v xml:space="preserve">BeginPlot
	x=14,y=31
	TerrainType=TERRAIN_COAST
	PlotType=3
EndPlot
</v>
      </c>
      <c r="Q39" t="str">
        <f ca="1">SUBSTITUTE(SUBSTITUTE(SUBSTITUTE(SUBSTITUTE($A$1,
"x_coord",Q$2),
"y_coord",$A39),
"t_type",'terrain type'!P37),
"p_type", 'plot type'!P37)
&amp; IF(LEFT(resources!P37, 6) = "BONUS_", CHAR(9) &amp; "BonusType=" &amp; resources!P37 &amp; CHAR(10), "")
&amp; IF('goody huts'!P37, "	ImprovementType=IMPROVEMENT_GOODY_HUT" &amp; CHAR(10), "")
&amp; IF(ISBLANK(OFFSET('rivers (2)'!$A$1, 2 * (67 - $A39), 2 * Q$2 + 1)), "", SUBSTITUTE($C$1, "&lt;direc&gt;", RIGHT(OFFSET('rivers (2)'!$A$1, 2 * (67 - $A39), 2 * Q$2 + 1), 1)))
&amp; IF(ISBLANK(OFFSET('rivers (2)'!$A$1, 2 * (67 - $A39) + 1, 2 * Q$2)), "", SUBSTITUTE($D$1, "&lt;direc&gt;", RIGHT(OFFSET('rivers (2)'!$A$1, 2 * (67 - $A39) + 1, 2 * Q$2), 1)))
&amp; IF(ISBLANK('feature type'!P37), "EndPlot", SUBSTITUTE(SUBSTITUTE(output!$B$1,
                   "f_type", 'feature type'!P37),
                   "f_var", 'feature variety'!P37))
&amp; CHAR(10)</f>
        <v xml:space="preserve">BeginPlot
	x=15,y=31
	TerrainType=TERRAIN_COAST
	PlotType=3
EndPlot
</v>
      </c>
      <c r="R39" t="str">
        <f ca="1">SUBSTITUTE(SUBSTITUTE(SUBSTITUTE(SUBSTITUTE($A$1,
"x_coord",R$2),
"y_coord",$A39),
"t_type",'terrain type'!Q37),
"p_type", 'plot type'!Q37)
&amp; IF(LEFT(resources!Q37, 6) = "BONUS_", CHAR(9) &amp; "BonusType=" &amp; resources!Q37 &amp; CHAR(10), "")
&amp; IF('goody huts'!Q37, "	ImprovementType=IMPROVEMENT_GOODY_HUT" &amp; CHAR(10), "")
&amp; IF(ISBLANK(OFFSET('rivers (2)'!$A$1, 2 * (67 - $A39), 2 * R$2 + 1)), "", SUBSTITUTE($C$1, "&lt;direc&gt;", RIGHT(OFFSET('rivers (2)'!$A$1, 2 * (67 - $A39), 2 * R$2 + 1), 1)))
&amp; IF(ISBLANK(OFFSET('rivers (2)'!$A$1, 2 * (67 - $A39) + 1, 2 * R$2)), "", SUBSTITUTE($D$1, "&lt;direc&gt;", RIGHT(OFFSET('rivers (2)'!$A$1, 2 * (67 - $A39) + 1, 2 * R$2), 1)))
&amp; IF(ISBLANK('feature type'!Q37), "EndPlot", SUBSTITUTE(SUBSTITUTE(output!$B$1,
                   "f_type", 'feature type'!Q37),
                   "f_var", 'feature variety'!Q37))
&amp; CHAR(10)</f>
        <v xml:space="preserve">BeginPlot
	x=16,y=31
	TerrainType=TERRAIN_COAST
	PlotType=3
EndPlot
</v>
      </c>
      <c r="S39" t="str">
        <f ca="1">SUBSTITUTE(SUBSTITUTE(SUBSTITUTE(SUBSTITUTE($A$1,
"x_coord",S$2),
"y_coord",$A39),
"t_type",'terrain type'!R37),
"p_type", 'plot type'!R37)
&amp; IF(LEFT(resources!R37, 6) = "BONUS_", CHAR(9) &amp; "BonusType=" &amp; resources!R37 &amp; CHAR(10), "")
&amp; IF('goody huts'!R37, "	ImprovementType=IMPROVEMENT_GOODY_HUT" &amp; CHAR(10), "")
&amp; IF(ISBLANK(OFFSET('rivers (2)'!$A$1, 2 * (67 - $A39), 2 * S$2 + 1)), "", SUBSTITUTE($C$1, "&lt;direc&gt;", RIGHT(OFFSET('rivers (2)'!$A$1, 2 * (67 - $A39), 2 * S$2 + 1), 1)))
&amp; IF(ISBLANK(OFFSET('rivers (2)'!$A$1, 2 * (67 - $A39) + 1, 2 * S$2)), "", SUBSTITUTE($D$1, "&lt;direc&gt;", RIGHT(OFFSET('rivers (2)'!$A$1, 2 * (67 - $A39) + 1, 2 * S$2), 1)))
&amp; IF(ISBLANK('feature type'!R37), "EndPlot", SUBSTITUTE(SUBSTITUTE(output!$B$1,
                   "f_type", 'feature type'!R37),
                   "f_var", 'feature variety'!R37))
&amp; CHAR(10)</f>
        <v xml:space="preserve">BeginPlot
	x=17,y=31
	TerrainType=TERRAIN_GRASS
	PlotType=2
	FeatureType=FEATURE_FOREST, FeatureVariety=3
EndPlot
</v>
      </c>
      <c r="T39" t="str">
        <f ca="1">SUBSTITUTE(SUBSTITUTE(SUBSTITUTE(SUBSTITUTE($A$1,
"x_coord",T$2),
"y_coord",$A39),
"t_type",'terrain type'!S37),
"p_type", 'plot type'!S37)
&amp; IF(LEFT(resources!S37, 6) = "BONUS_", CHAR(9) &amp; "BonusType=" &amp; resources!S37 &amp; CHAR(10), "")
&amp; IF('goody huts'!S37, "	ImprovementType=IMPROVEMENT_GOODY_HUT" &amp; CHAR(10), "")
&amp; IF(ISBLANK(OFFSET('rivers (2)'!$A$1, 2 * (67 - $A39), 2 * T$2 + 1)), "", SUBSTITUTE($C$1, "&lt;direc&gt;", RIGHT(OFFSET('rivers (2)'!$A$1, 2 * (67 - $A39), 2 * T$2 + 1), 1)))
&amp; IF(ISBLANK(OFFSET('rivers (2)'!$A$1, 2 * (67 - $A39) + 1, 2 * T$2)), "", SUBSTITUTE($D$1, "&lt;direc&gt;", RIGHT(OFFSET('rivers (2)'!$A$1, 2 * (67 - $A39) + 1, 2 * T$2), 1)))
&amp; IF(ISBLANK('feature type'!S37), "EndPlot", SUBSTITUTE(SUBSTITUTE(output!$B$1,
                   "f_type", 'feature type'!S37),
                   "f_var", 'feature variety'!S37))
&amp; CHAR(10)</f>
        <v xml:space="preserve">BeginPlot
	x=18,y=31
	TerrainType=TERRAIN_COAST
	PlotType=3
EndPlot
</v>
      </c>
      <c r="U39" t="str">
        <f ca="1">SUBSTITUTE(SUBSTITUTE(SUBSTITUTE(SUBSTITUTE($A$1,
"x_coord",U$2),
"y_coord",$A39),
"t_type",'terrain type'!T37),
"p_type", 'plot type'!T37)
&amp; IF(LEFT(resources!T37, 6) = "BONUS_", CHAR(9) &amp; "BonusType=" &amp; resources!T37 &amp; CHAR(10), "")
&amp; IF('goody huts'!T37, "	ImprovementType=IMPROVEMENT_GOODY_HUT" &amp; CHAR(10), "")
&amp; IF(ISBLANK(OFFSET('rivers (2)'!$A$1, 2 * (67 - $A39), 2 * U$2 + 1)), "", SUBSTITUTE($C$1, "&lt;direc&gt;", RIGHT(OFFSET('rivers (2)'!$A$1, 2 * (67 - $A39), 2 * U$2 + 1), 1)))
&amp; IF(ISBLANK(OFFSET('rivers (2)'!$A$1, 2 * (67 - $A39) + 1, 2 * U$2)), "", SUBSTITUTE($D$1, "&lt;direc&gt;", RIGHT(OFFSET('rivers (2)'!$A$1, 2 * (67 - $A39) + 1, 2 * U$2), 1)))
&amp; IF(ISBLANK('feature type'!T37), "EndPlot", SUBSTITUTE(SUBSTITUTE(output!$B$1,
                   "f_type", 'feature type'!T37),
                   "f_var", 'feature variety'!T37))
&amp; CHAR(10)</f>
        <v xml:space="preserve">BeginPlot
	x=19,y=31
	TerrainType=TERRAIN_GRASS
	PlotType=2
	FeatureType=FEATURE_FOREST, FeatureVariety=3
EndPlot
</v>
      </c>
      <c r="V39" t="str">
        <f ca="1">SUBSTITUTE(SUBSTITUTE(SUBSTITUTE(SUBSTITUTE($A$1,
"x_coord",V$2),
"y_coord",$A39),
"t_type",'terrain type'!U37),
"p_type", 'plot type'!U37)
&amp; IF(LEFT(resources!U37, 6) = "BONUS_", CHAR(9) &amp; "BonusType=" &amp; resources!U37 &amp; CHAR(10), "")
&amp; IF('goody huts'!U37, "	ImprovementType=IMPROVEMENT_GOODY_HUT" &amp; CHAR(10), "")
&amp; IF(ISBLANK(OFFSET('rivers (2)'!$A$1, 2 * (67 - $A39), 2 * V$2 + 1)), "", SUBSTITUTE($C$1, "&lt;direc&gt;", RIGHT(OFFSET('rivers (2)'!$A$1, 2 * (67 - $A39), 2 * V$2 + 1), 1)))
&amp; IF(ISBLANK(OFFSET('rivers (2)'!$A$1, 2 * (67 - $A39) + 1, 2 * V$2)), "", SUBSTITUTE($D$1, "&lt;direc&gt;", RIGHT(OFFSET('rivers (2)'!$A$1, 2 * (67 - $A39) + 1, 2 * V$2), 1)))
&amp; IF(ISBLANK('feature type'!U37), "EndPlot", SUBSTITUTE(SUBSTITUTE(output!$B$1,
                   "f_type", 'feature type'!U37),
                   "f_var", 'feature variety'!U37))
&amp; CHAR(10)</f>
        <v xml:space="preserve">BeginPlot
	x=20,y=31
	TerrainType=TERRAIN_GRASS
	PlotType=2
	RiverWEDirection=3
	isNOfRiver
	FeatureType=FEATURE_FOREST, FeatureVariety=3
EndPlot
</v>
      </c>
      <c r="W39" t="str">
        <f ca="1">SUBSTITUTE(SUBSTITUTE(SUBSTITUTE(SUBSTITUTE($A$1,
"x_coord",W$2),
"y_coord",$A39),
"t_type",'terrain type'!V37),
"p_type", 'plot type'!V37)
&amp; IF(LEFT(resources!V37, 6) = "BONUS_", CHAR(9) &amp; "BonusType=" &amp; resources!V37 &amp; CHAR(10), "")
&amp; IF('goody huts'!V37, "	ImprovementType=IMPROVEMENT_GOODY_HUT" &amp; CHAR(10), "")
&amp; IF(ISBLANK(OFFSET('rivers (2)'!$A$1, 2 * (67 - $A39), 2 * W$2 + 1)), "", SUBSTITUTE($C$1, "&lt;direc&gt;", RIGHT(OFFSET('rivers (2)'!$A$1, 2 * (67 - $A39), 2 * W$2 + 1), 1)))
&amp; IF(ISBLANK(OFFSET('rivers (2)'!$A$1, 2 * (67 - $A39) + 1, 2 * W$2)), "", SUBSTITUTE($D$1, "&lt;direc&gt;", RIGHT(OFFSET('rivers (2)'!$A$1, 2 * (67 - $A39) + 1, 2 * W$2), 1)))
&amp; IF(ISBLANK('feature type'!V37), "EndPlot", SUBSTITUTE(SUBSTITUTE(output!$B$1,
                   "f_type", 'feature type'!V37),
                   "f_var", 'feature variety'!V37))
&amp; CHAR(10)</f>
        <v xml:space="preserve">BeginPlot
	x=21,y=31
	TerrainType=TERRAIN_GRASS
	PlotType=2
	RiverWEDirection=3
	isNOfRiver
	FeatureType=FEATURE_FOREST, FeatureVariety=3
EndPlot
</v>
      </c>
      <c r="X39" t="str">
        <f ca="1">SUBSTITUTE(SUBSTITUTE(SUBSTITUTE(SUBSTITUTE($A$1,
"x_coord",X$2),
"y_coord",$A39),
"t_type",'terrain type'!W37),
"p_type", 'plot type'!W37)
&amp; IF(LEFT(resources!W37, 6) = "BONUS_", CHAR(9) &amp; "BonusType=" &amp; resources!W37 &amp; CHAR(10), "")
&amp; IF('goody huts'!W37, "	ImprovementType=IMPROVEMENT_GOODY_HUT" &amp; CHAR(10), "")
&amp; IF(ISBLANK(OFFSET('rivers (2)'!$A$1, 2 * (67 - $A39), 2 * X$2 + 1)), "", SUBSTITUTE($C$1, "&lt;direc&gt;", RIGHT(OFFSET('rivers (2)'!$A$1, 2 * (67 - $A39), 2 * X$2 + 1), 1)))
&amp; IF(ISBLANK(OFFSET('rivers (2)'!$A$1, 2 * (67 - $A39) + 1, 2 * X$2)), "", SUBSTITUTE($D$1, "&lt;direc&gt;", RIGHT(OFFSET('rivers (2)'!$A$1, 2 * (67 - $A39) + 1, 2 * X$2), 1)))
&amp; IF(ISBLANK('feature type'!W37), "EndPlot", SUBSTITUTE(SUBSTITUTE(output!$B$1,
                   "f_type", 'feature type'!W37),
                   "f_var", 'feature variety'!W37))
&amp; CHAR(10)</f>
        <v xml:space="preserve">BeginPlot
	x=22,y=31
	TerrainType=TERRAIN_COAST
	PlotType=3
EndPlot
</v>
      </c>
      <c r="Y39" t="str">
        <f ca="1">SUBSTITUTE(SUBSTITUTE(SUBSTITUTE(SUBSTITUTE($A$1,
"x_coord",Y$2),
"y_coord",$A39),
"t_type",'terrain type'!X37),
"p_type", 'plot type'!X37)
&amp; IF(LEFT(resources!X37, 6) = "BONUS_", CHAR(9) &amp; "BonusType=" &amp; resources!X37 &amp; CHAR(10), "")
&amp; IF('goody huts'!X37, "	ImprovementType=IMPROVEMENT_GOODY_HUT" &amp; CHAR(10), "")
&amp; IF(ISBLANK(OFFSET('rivers (2)'!$A$1, 2 * (67 - $A39), 2 * Y$2 + 1)), "", SUBSTITUTE($C$1, "&lt;direc&gt;", RIGHT(OFFSET('rivers (2)'!$A$1, 2 * (67 - $A39), 2 * Y$2 + 1), 1)))
&amp; IF(ISBLANK(OFFSET('rivers (2)'!$A$1, 2 * (67 - $A39) + 1, 2 * Y$2)), "", SUBSTITUTE($D$1, "&lt;direc&gt;", RIGHT(OFFSET('rivers (2)'!$A$1, 2 * (67 - $A39) + 1, 2 * Y$2), 1)))
&amp; IF(ISBLANK('feature type'!X37), "EndPlot", SUBSTITUTE(SUBSTITUTE(output!$B$1,
                   "f_type", 'feature type'!X37),
                   "f_var", 'feature variety'!X37))
&amp; CHAR(10)</f>
        <v xml:space="preserve">BeginPlot
	x=23,y=31
	TerrainType=TERRAIN_GRASS
	PlotType=2
	FeatureType=FEATURE_FOREST, FeatureVariety=3
EndPlot
</v>
      </c>
      <c r="Z39" t="str">
        <f ca="1">SUBSTITUTE(SUBSTITUTE(SUBSTITUTE(SUBSTITUTE($A$1,
"x_coord",Z$2),
"y_coord",$A39),
"t_type",'terrain type'!Y37),
"p_type", 'plot type'!Y37)
&amp; IF(LEFT(resources!Y37, 6) = "BONUS_", CHAR(9) &amp; "BonusType=" &amp; resources!Y37 &amp; CHAR(10), "")
&amp; IF('goody huts'!Y37, "	ImprovementType=IMPROVEMENT_GOODY_HUT" &amp; CHAR(10), "")
&amp; IF(ISBLANK(OFFSET('rivers (2)'!$A$1, 2 * (67 - $A39), 2 * Z$2 + 1)), "", SUBSTITUTE($C$1, "&lt;direc&gt;", RIGHT(OFFSET('rivers (2)'!$A$1, 2 * (67 - $A39), 2 * Z$2 + 1), 1)))
&amp; IF(ISBLANK(OFFSET('rivers (2)'!$A$1, 2 * (67 - $A39) + 1, 2 * Z$2)), "", SUBSTITUTE($D$1, "&lt;direc&gt;", RIGHT(OFFSET('rivers (2)'!$A$1, 2 * (67 - $A39) + 1, 2 * Z$2), 1)))
&amp; IF(ISBLANK('feature type'!Y37), "EndPlot", SUBSTITUTE(SUBSTITUTE(output!$B$1,
                   "f_type", 'feature type'!Y37),
                   "f_var", 'feature variety'!Y37))
&amp; CHAR(10)</f>
        <v xml:space="preserve">BeginPlot
	x=24,y=31
	TerrainType=TERRAIN_GRASS
	PlotType=2
	FeatureType=FEATURE_FOREST, FeatureVariety=3
EndPlot
</v>
      </c>
      <c r="AA39" t="str">
        <f ca="1">SUBSTITUTE(SUBSTITUTE(SUBSTITUTE(SUBSTITUTE($A$1,
"x_coord",AA$2),
"y_coord",$A39),
"t_type",'terrain type'!Z37),
"p_type", 'plot type'!Z37)
&amp; IF(LEFT(resources!Z37, 6) = "BONUS_", CHAR(9) &amp; "BonusType=" &amp; resources!Z37 &amp; CHAR(10), "")
&amp; IF('goody huts'!Z37, "	ImprovementType=IMPROVEMENT_GOODY_HUT" &amp; CHAR(10), "")
&amp; IF(ISBLANK(OFFSET('rivers (2)'!$A$1, 2 * (67 - $A39), 2 * AA$2 + 1)), "", SUBSTITUTE($C$1, "&lt;direc&gt;", RIGHT(OFFSET('rivers (2)'!$A$1, 2 * (67 - $A39), 2 * AA$2 + 1), 1)))
&amp; IF(ISBLANK(OFFSET('rivers (2)'!$A$1, 2 * (67 - $A39) + 1, 2 * AA$2)), "", SUBSTITUTE($D$1, "&lt;direc&gt;", RIGHT(OFFSET('rivers (2)'!$A$1, 2 * (67 - $A39) + 1, 2 * AA$2), 1)))
&amp; IF(ISBLANK('feature type'!Z37), "EndPlot", SUBSTITUTE(SUBSTITUTE(output!$B$1,
                   "f_type", 'feature type'!Z37),
                   "f_var", 'feature variety'!Z37))
&amp; CHAR(10)</f>
        <v xml:space="preserve">BeginPlot
	x=25,y=31
	TerrainType=TERRAIN_COAST
	PlotType=3
EndPlot
</v>
      </c>
      <c r="AB39" t="str">
        <f ca="1">SUBSTITUTE(SUBSTITUTE(SUBSTITUTE(SUBSTITUTE($A$1,
"x_coord",AB$2),
"y_coord",$A39),
"t_type",'terrain type'!AA37),
"p_type", 'plot type'!AA37)
&amp; IF(LEFT(resources!AA37, 6) = "BONUS_", CHAR(9) &amp; "BonusType=" &amp; resources!AA37 &amp; CHAR(10), "")
&amp; IF('goody huts'!AA37, "	ImprovementType=IMPROVEMENT_GOODY_HUT" &amp; CHAR(10), "")
&amp; IF(ISBLANK(OFFSET('rivers (2)'!$A$1, 2 * (67 - $A39), 2 * AB$2 + 1)), "", SUBSTITUTE($C$1, "&lt;direc&gt;", RIGHT(OFFSET('rivers (2)'!$A$1, 2 * (67 - $A39), 2 * AB$2 + 1), 1)))
&amp; IF(ISBLANK(OFFSET('rivers (2)'!$A$1, 2 * (67 - $A39) + 1, 2 * AB$2)), "", SUBSTITUTE($D$1, "&lt;direc&gt;", RIGHT(OFFSET('rivers (2)'!$A$1, 2 * (67 - $A39) + 1, 2 * AB$2), 1)))
&amp; IF(ISBLANK('feature type'!AA37), "EndPlot", SUBSTITUTE(SUBSTITUTE(output!$B$1,
                   "f_type", 'feature type'!AA37),
                   "f_var", 'feature variety'!AA37))
&amp; CHAR(10)</f>
        <v xml:space="preserve">BeginPlot
	x=26,y=31
	TerrainType=TERRAIN_COAST
	PlotType=3
EndPlot
</v>
      </c>
      <c r="AC39" t="str">
        <f ca="1">SUBSTITUTE(SUBSTITUTE(SUBSTITUTE(SUBSTITUTE($A$1,
"x_coord",AC$2),
"y_coord",$A39),
"t_type",'terrain type'!AB37),
"p_type", 'plot type'!AB37)
&amp; IF(LEFT(resources!AB37, 6) = "BONUS_", CHAR(9) &amp; "BonusType=" &amp; resources!AB37 &amp; CHAR(10), "")
&amp; IF('goody huts'!AB37, "	ImprovementType=IMPROVEMENT_GOODY_HUT" &amp; CHAR(10), "")
&amp; IF(ISBLANK(OFFSET('rivers (2)'!$A$1, 2 * (67 - $A39), 2 * AC$2 + 1)), "", SUBSTITUTE($C$1, "&lt;direc&gt;", RIGHT(OFFSET('rivers (2)'!$A$1, 2 * (67 - $A39), 2 * AC$2 + 1), 1)))
&amp; IF(ISBLANK(OFFSET('rivers (2)'!$A$1, 2 * (67 - $A39) + 1, 2 * AC$2)), "", SUBSTITUTE($D$1, "&lt;direc&gt;", RIGHT(OFFSET('rivers (2)'!$A$1, 2 * (67 - $A39) + 1, 2 * AC$2), 1)))
&amp; IF(ISBLANK('feature type'!AB37), "EndPlot", SUBSTITUTE(SUBSTITUTE(output!$B$1,
                   "f_type", 'feature type'!AB37),
                   "f_var", 'feature variety'!AB37))
&amp; CHAR(10)</f>
        <v xml:space="preserve">BeginPlot
	x=27,y=31
	TerrainType=TERRAIN_COAST
	PlotType=3
EndPlot
</v>
      </c>
      <c r="AD39" t="str">
        <f ca="1">SUBSTITUTE(SUBSTITUTE(SUBSTITUTE(SUBSTITUTE($A$1,
"x_coord",AD$2),
"y_coord",$A39),
"t_type",'terrain type'!AC37),
"p_type", 'plot type'!AC37)
&amp; IF(LEFT(resources!AC37, 6) = "BONUS_", CHAR(9) &amp; "BonusType=" &amp; resources!AC37 &amp; CHAR(10), "")
&amp; IF('goody huts'!AC37, "	ImprovementType=IMPROVEMENT_GOODY_HUT" &amp; CHAR(10), "")
&amp; IF(ISBLANK(OFFSET('rivers (2)'!$A$1, 2 * (67 - $A39), 2 * AD$2 + 1)), "", SUBSTITUTE($C$1, "&lt;direc&gt;", RIGHT(OFFSET('rivers (2)'!$A$1, 2 * (67 - $A39), 2 * AD$2 + 1), 1)))
&amp; IF(ISBLANK(OFFSET('rivers (2)'!$A$1, 2 * (67 - $A39) + 1, 2 * AD$2)), "", SUBSTITUTE($D$1, "&lt;direc&gt;", RIGHT(OFFSET('rivers (2)'!$A$1, 2 * (67 - $A39) + 1, 2 * AD$2), 1)))
&amp; IF(ISBLANK('feature type'!AC37), "EndPlot", SUBSTITUTE(SUBSTITUTE(output!$B$1,
                   "f_type", 'feature type'!AC37),
                   "f_var", 'feature variety'!AC37))
&amp; CHAR(10)</f>
        <v xml:space="preserve">BeginPlot
	x=28,y=31
	TerrainType=TERRAIN_COAST
	PlotType=3
EndPlot
</v>
      </c>
      <c r="AE39" t="str">
        <f ca="1">SUBSTITUTE(SUBSTITUTE(SUBSTITUTE(SUBSTITUTE($A$1,
"x_coord",AE$2),
"y_coord",$A39),
"t_type",'terrain type'!AD37),
"p_type", 'plot type'!AD37)
&amp; IF(LEFT(resources!AD37, 6) = "BONUS_", CHAR(9) &amp; "BonusType=" &amp; resources!AD37 &amp; CHAR(10), "")
&amp; IF('goody huts'!AD37, "	ImprovementType=IMPROVEMENT_GOODY_HUT" &amp; CHAR(10), "")
&amp; IF(ISBLANK(OFFSET('rivers (2)'!$A$1, 2 * (67 - $A39), 2 * AE$2 + 1)), "", SUBSTITUTE($C$1, "&lt;direc&gt;", RIGHT(OFFSET('rivers (2)'!$A$1, 2 * (67 - $A39), 2 * AE$2 + 1), 1)))
&amp; IF(ISBLANK(OFFSET('rivers (2)'!$A$1, 2 * (67 - $A39) + 1, 2 * AE$2)), "", SUBSTITUTE($D$1, "&lt;direc&gt;", RIGHT(OFFSET('rivers (2)'!$A$1, 2 * (67 - $A39) + 1, 2 * AE$2), 1)))
&amp; IF(ISBLANK('feature type'!AD37), "EndPlot", SUBSTITUTE(SUBSTITUTE(output!$B$1,
                   "f_type", 'feature type'!AD37),
                   "f_var", 'feature variety'!AD37))
&amp; CHAR(10)</f>
        <v xml:space="preserve">BeginPlot
	x=29,y=31
	TerrainType=TERRAIN_COAST
	PlotType=3
EndPlot
</v>
      </c>
      <c r="AF39" t="str">
        <f ca="1">SUBSTITUTE(SUBSTITUTE(SUBSTITUTE(SUBSTITUTE($A$1,
"x_coord",AF$2),
"y_coord",$A39),
"t_type",'terrain type'!AE37),
"p_type", 'plot type'!AE37)
&amp; IF(LEFT(resources!AE37, 6) = "BONUS_", CHAR(9) &amp; "BonusType=" &amp; resources!AE37 &amp; CHAR(10), "")
&amp; IF('goody huts'!AE37, "	ImprovementType=IMPROVEMENT_GOODY_HUT" &amp; CHAR(10), "")
&amp; IF(ISBLANK(OFFSET('rivers (2)'!$A$1, 2 * (67 - $A39), 2 * AF$2 + 1)), "", SUBSTITUTE($C$1, "&lt;direc&gt;", RIGHT(OFFSET('rivers (2)'!$A$1, 2 * (67 - $A39), 2 * AF$2 + 1), 1)))
&amp; IF(ISBLANK(OFFSET('rivers (2)'!$A$1, 2 * (67 - $A39) + 1, 2 * AF$2)), "", SUBSTITUTE($D$1, "&lt;direc&gt;", RIGHT(OFFSET('rivers (2)'!$A$1, 2 * (67 - $A39) + 1, 2 * AF$2), 1)))
&amp; IF(ISBLANK('feature type'!AE37), "EndPlot", SUBSTITUTE(SUBSTITUTE(output!$B$1,
                   "f_type", 'feature type'!AE37),
                   "f_var", 'feature variety'!AE37))
&amp; CHAR(10)</f>
        <v xml:space="preserve">BeginPlot
	x=30,y=31
	TerrainType=TERRAIN_COAST
	PlotType=3
EndPlot
</v>
      </c>
      <c r="AG39" t="str">
        <f ca="1">SUBSTITUTE(SUBSTITUTE(SUBSTITUTE(SUBSTITUTE($A$1,
"x_coord",AG$2),
"y_coord",$A39),
"t_type",'terrain type'!AF37),
"p_type", 'plot type'!AF37)
&amp; IF(LEFT(resources!AF37, 6) = "BONUS_", CHAR(9) &amp; "BonusType=" &amp; resources!AF37 &amp; CHAR(10), "")
&amp; IF('goody huts'!AF37, "	ImprovementType=IMPROVEMENT_GOODY_HUT" &amp; CHAR(10), "")
&amp; IF(ISBLANK(OFFSET('rivers (2)'!$A$1, 2 * (67 - $A39), 2 * AG$2 + 1)), "", SUBSTITUTE($C$1, "&lt;direc&gt;", RIGHT(OFFSET('rivers (2)'!$A$1, 2 * (67 - $A39), 2 * AG$2 + 1), 1)))
&amp; IF(ISBLANK(OFFSET('rivers (2)'!$A$1, 2 * (67 - $A39) + 1, 2 * AG$2)), "", SUBSTITUTE($D$1, "&lt;direc&gt;", RIGHT(OFFSET('rivers (2)'!$A$1, 2 * (67 - $A39) + 1, 2 * AG$2), 1)))
&amp; IF(ISBLANK('feature type'!AF37), "EndPlot", SUBSTITUTE(SUBSTITUTE(output!$B$1,
                   "f_type", 'feature type'!AF37),
                   "f_var", 'feature variety'!AF37))
&amp; CHAR(10)</f>
        <v xml:space="preserve">BeginPlot
	x=31,y=31
	TerrainType=TERRAIN_COAST
	PlotType=3
EndPlot
</v>
      </c>
      <c r="AH39" t="str">
        <f ca="1">SUBSTITUTE(SUBSTITUTE(SUBSTITUTE(SUBSTITUTE($A$1,
"x_coord",AH$2),
"y_coord",$A39),
"t_type",'terrain type'!AG37),
"p_type", 'plot type'!AG37)
&amp; IF(LEFT(resources!AG37, 6) = "BONUS_", CHAR(9) &amp; "BonusType=" &amp; resources!AG37 &amp; CHAR(10), "")
&amp; IF('goody huts'!AG37, "	ImprovementType=IMPROVEMENT_GOODY_HUT" &amp; CHAR(10), "")
&amp; IF(ISBLANK(OFFSET('rivers (2)'!$A$1, 2 * (67 - $A39), 2 * AH$2 + 1)), "", SUBSTITUTE($C$1, "&lt;direc&gt;", RIGHT(OFFSET('rivers (2)'!$A$1, 2 * (67 - $A39), 2 * AH$2 + 1), 1)))
&amp; IF(ISBLANK(OFFSET('rivers (2)'!$A$1, 2 * (67 - $A39) + 1, 2 * AH$2)), "", SUBSTITUTE($D$1, "&lt;direc&gt;", RIGHT(OFFSET('rivers (2)'!$A$1, 2 * (67 - $A39) + 1, 2 * AH$2), 1)))
&amp; IF(ISBLANK('feature type'!AG37), "EndPlot", SUBSTITUTE(SUBSTITUTE(output!$B$1,
                   "f_type", 'feature type'!AG37),
                   "f_var", 'feature variety'!AG37))
&amp; CHAR(10)</f>
        <v xml:space="preserve">BeginPlot
	x=32,y=31
	TerrainType=TERRAIN_COAST
	PlotType=3
EndPlot
</v>
      </c>
      <c r="AI39" t="str">
        <f ca="1">SUBSTITUTE(SUBSTITUTE(SUBSTITUTE(SUBSTITUTE($A$1,
"x_coord",AI$2),
"y_coord",$A39),
"t_type",'terrain type'!AH37),
"p_type", 'plot type'!AH37)
&amp; IF(LEFT(resources!AH37, 6) = "BONUS_", CHAR(9) &amp; "BonusType=" &amp; resources!AH37 &amp; CHAR(10), "")
&amp; IF('goody huts'!AH37, "	ImprovementType=IMPROVEMENT_GOODY_HUT" &amp; CHAR(10), "")
&amp; IF(ISBLANK(OFFSET('rivers (2)'!$A$1, 2 * (67 - $A39), 2 * AI$2 + 1)), "", SUBSTITUTE($C$1, "&lt;direc&gt;", RIGHT(OFFSET('rivers (2)'!$A$1, 2 * (67 - $A39), 2 * AI$2 + 1), 1)))
&amp; IF(ISBLANK(OFFSET('rivers (2)'!$A$1, 2 * (67 - $A39) + 1, 2 * AI$2)), "", SUBSTITUTE($D$1, "&lt;direc&gt;", RIGHT(OFFSET('rivers (2)'!$A$1, 2 * (67 - $A39) + 1, 2 * AI$2), 1)))
&amp; IF(ISBLANK('feature type'!AH37), "EndPlot", SUBSTITUTE(SUBSTITUTE(output!$B$1,
                   "f_type", 'feature type'!AH37),
                   "f_var", 'feature variety'!AH37))
&amp; CHAR(10)</f>
        <v xml:space="preserve">BeginPlot
	x=33,y=31
	TerrainType=TERRAIN_COAST
	PlotType=3
EndPlot
</v>
      </c>
      <c r="AJ39" t="str">
        <f ca="1">SUBSTITUTE(SUBSTITUTE(SUBSTITUTE(SUBSTITUTE($A$1,
"x_coord",AJ$2),
"y_coord",$A39),
"t_type",'terrain type'!AI37),
"p_type", 'plot type'!AI37)
&amp; IF(LEFT(resources!AI37, 6) = "BONUS_", CHAR(9) &amp; "BonusType=" &amp; resources!AI37 &amp; CHAR(10), "")
&amp; IF('goody huts'!AI37, "	ImprovementType=IMPROVEMENT_GOODY_HUT" &amp; CHAR(10), "")
&amp; IF(ISBLANK(OFFSET('rivers (2)'!$A$1, 2 * (67 - $A39), 2 * AJ$2 + 1)), "", SUBSTITUTE($C$1, "&lt;direc&gt;", RIGHT(OFFSET('rivers (2)'!$A$1, 2 * (67 - $A39), 2 * AJ$2 + 1), 1)))
&amp; IF(ISBLANK(OFFSET('rivers (2)'!$A$1, 2 * (67 - $A39) + 1, 2 * AJ$2)), "", SUBSTITUTE($D$1, "&lt;direc&gt;", RIGHT(OFFSET('rivers (2)'!$A$1, 2 * (67 - $A39) + 1, 2 * AJ$2), 1)))
&amp; IF(ISBLANK('feature type'!AI37), "EndPlot", SUBSTITUTE(SUBSTITUTE(output!$B$1,
                   "f_type", 'feature type'!AI37),
                   "f_var", 'feature variety'!AI37))
&amp; CHAR(10)</f>
        <v xml:space="preserve">BeginPlot
	x=34,y=31
	TerrainType=TERRAIN_COAST
	PlotType=3
EndPlot
</v>
      </c>
      <c r="AK39" t="str">
        <f ca="1">SUBSTITUTE(SUBSTITUTE(SUBSTITUTE(SUBSTITUTE($A$1,
"x_coord",AK$2),
"y_coord",$A39),
"t_type",'terrain type'!AJ37),
"p_type", 'plot type'!AJ37)
&amp; IF(LEFT(resources!AJ37, 6) = "BONUS_", CHAR(9) &amp; "BonusType=" &amp; resources!AJ37 &amp; CHAR(10), "")
&amp; IF('goody huts'!AJ37, "	ImprovementType=IMPROVEMENT_GOODY_HUT" &amp; CHAR(10), "")
&amp; IF(ISBLANK(OFFSET('rivers (2)'!$A$1, 2 * (67 - $A39), 2 * AK$2 + 1)), "", SUBSTITUTE($C$1, "&lt;direc&gt;", RIGHT(OFFSET('rivers (2)'!$A$1, 2 * (67 - $A39), 2 * AK$2 + 1), 1)))
&amp; IF(ISBLANK(OFFSET('rivers (2)'!$A$1, 2 * (67 - $A39) + 1, 2 * AK$2)), "", SUBSTITUTE($D$1, "&lt;direc&gt;", RIGHT(OFFSET('rivers (2)'!$A$1, 2 * (67 - $A39) + 1, 2 * AK$2), 1)))
&amp; IF(ISBLANK('feature type'!AJ37), "EndPlot", SUBSTITUTE(SUBSTITUTE(output!$B$1,
                   "f_type", 'feature type'!AJ37),
                   "f_var", 'feature variety'!AJ37))
&amp; CHAR(10)</f>
        <v xml:space="preserve">BeginPlot
	x=35,y=31
	TerrainType=TERRAIN_OCEAN
	PlotType=3
EndPlot
</v>
      </c>
      <c r="AL39" t="str">
        <f ca="1">SUBSTITUTE(SUBSTITUTE(SUBSTITUTE(SUBSTITUTE($A$1,
"x_coord",AL$2),
"y_coord",$A39),
"t_type",'terrain type'!AK37),
"p_type", 'plot type'!AK37)
&amp; IF(LEFT(resources!AK37, 6) = "BONUS_", CHAR(9) &amp; "BonusType=" &amp; resources!AK37 &amp; CHAR(10), "")
&amp; IF('goody huts'!AK37, "	ImprovementType=IMPROVEMENT_GOODY_HUT" &amp; CHAR(10), "")
&amp; IF(ISBLANK(OFFSET('rivers (2)'!$A$1, 2 * (67 - $A39), 2 * AL$2 + 1)), "", SUBSTITUTE($C$1, "&lt;direc&gt;", RIGHT(OFFSET('rivers (2)'!$A$1, 2 * (67 - $A39), 2 * AL$2 + 1), 1)))
&amp; IF(ISBLANK(OFFSET('rivers (2)'!$A$1, 2 * (67 - $A39) + 1, 2 * AL$2)), "", SUBSTITUTE($D$1, "&lt;direc&gt;", RIGHT(OFFSET('rivers (2)'!$A$1, 2 * (67 - $A39) + 1, 2 * AL$2), 1)))
&amp; IF(ISBLANK('feature type'!AK37), "EndPlot", SUBSTITUTE(SUBSTITUTE(output!$B$1,
                   "f_type", 'feature type'!AK37),
                   "f_var", 'feature variety'!AK37))
&amp; CHAR(10)</f>
        <v xml:space="preserve">BeginPlot
	x=36,y=31
	TerrainType=TERRAIN_COAST
	PlotType=3
EndPlot
</v>
      </c>
      <c r="AM39" t="str">
        <f ca="1">SUBSTITUTE(SUBSTITUTE(SUBSTITUTE(SUBSTITUTE($A$1,
"x_coord",AM$2),
"y_coord",$A39),
"t_type",'terrain type'!AL37),
"p_type", 'plot type'!AL37)
&amp; IF(LEFT(resources!AL37, 6) = "BONUS_", CHAR(9) &amp; "BonusType=" &amp; resources!AL37 &amp; CHAR(10), "")
&amp; IF('goody huts'!AL37, "	ImprovementType=IMPROVEMENT_GOODY_HUT" &amp; CHAR(10), "")
&amp; IF(ISBLANK(OFFSET('rivers (2)'!$A$1, 2 * (67 - $A39), 2 * AM$2 + 1)), "", SUBSTITUTE($C$1, "&lt;direc&gt;", RIGHT(OFFSET('rivers (2)'!$A$1, 2 * (67 - $A39), 2 * AM$2 + 1), 1)))
&amp; IF(ISBLANK(OFFSET('rivers (2)'!$A$1, 2 * (67 - $A39) + 1, 2 * AM$2)), "", SUBSTITUTE($D$1, "&lt;direc&gt;", RIGHT(OFFSET('rivers (2)'!$A$1, 2 * (67 - $A39) + 1, 2 * AM$2), 1)))
&amp; IF(ISBLANK('feature type'!AL37), "EndPlot", SUBSTITUTE(SUBSTITUTE(output!$B$1,
                   "f_type", 'feature type'!AL37),
                   "f_var", 'feature variety'!AL37))
&amp; CHAR(10)</f>
        <v xml:space="preserve">BeginPlot
	x=37,y=31
	TerrainType=TERRAIN_GRASS
	PlotType=1
	FeatureType=FEATURE_FOREST, FeatureVariety=0
EndPlot
</v>
      </c>
      <c r="AN39" t="str">
        <f ca="1">SUBSTITUTE(SUBSTITUTE(SUBSTITUTE(SUBSTITUTE($A$1,
"x_coord",AN$2),
"y_coord",$A39),
"t_type",'terrain type'!AM37),
"p_type", 'plot type'!AM37)
&amp; IF(LEFT(resources!AM37, 6) = "BONUS_", CHAR(9) &amp; "BonusType=" &amp; resources!AM37 &amp; CHAR(10), "")
&amp; IF('goody huts'!AM37, "	ImprovementType=IMPROVEMENT_GOODY_HUT" &amp; CHAR(10), "")
&amp; IF(ISBLANK(OFFSET('rivers (2)'!$A$1, 2 * (67 - $A39), 2 * AN$2 + 1)), "", SUBSTITUTE($C$1, "&lt;direc&gt;", RIGHT(OFFSET('rivers (2)'!$A$1, 2 * (67 - $A39), 2 * AN$2 + 1), 1)))
&amp; IF(ISBLANK(OFFSET('rivers (2)'!$A$1, 2 * (67 - $A39) + 1, 2 * AN$2)), "", SUBSTITUTE($D$1, "&lt;direc&gt;", RIGHT(OFFSET('rivers (2)'!$A$1, 2 * (67 - $A39) + 1, 2 * AN$2), 1)))
&amp; IF(ISBLANK('feature type'!AM37), "EndPlot", SUBSTITUTE(SUBSTITUTE(output!$B$1,
                   "f_type", 'feature type'!AM37),
                   "f_var", 'feature variety'!AM37))
&amp; CHAR(10)</f>
        <v xml:space="preserve">BeginPlot
	x=38,y=31
	TerrainType=TERRAIN_GRASS
	PlotType=1
	FeatureType=FEATURE_FOREST, FeatureVariety=0
EndPlot
</v>
      </c>
      <c r="AO39" t="str">
        <f ca="1">SUBSTITUTE(SUBSTITUTE(SUBSTITUTE(SUBSTITUTE($A$1,
"x_coord",AO$2),
"y_coord",$A39),
"t_type",'terrain type'!AN37),
"p_type", 'plot type'!AN37)
&amp; IF(LEFT(resources!AN37, 6) = "BONUS_", CHAR(9) &amp; "BonusType=" &amp; resources!AN37 &amp; CHAR(10), "")
&amp; IF('goody huts'!AN37, "	ImprovementType=IMPROVEMENT_GOODY_HUT" &amp; CHAR(10), "")
&amp; IF(ISBLANK(OFFSET('rivers (2)'!$A$1, 2 * (67 - $A39), 2 * AO$2 + 1)), "", SUBSTITUTE($C$1, "&lt;direc&gt;", RIGHT(OFFSET('rivers (2)'!$A$1, 2 * (67 - $A39), 2 * AO$2 + 1), 1)))
&amp; IF(ISBLANK(OFFSET('rivers (2)'!$A$1, 2 * (67 - $A39) + 1, 2 * AO$2)), "", SUBSTITUTE($D$1, "&lt;direc&gt;", RIGHT(OFFSET('rivers (2)'!$A$1, 2 * (67 - $A39) + 1, 2 * AO$2), 1)))
&amp; IF(ISBLANK('feature type'!AN37), "EndPlot", SUBSTITUTE(SUBSTITUTE(output!$B$1,
                   "f_type", 'feature type'!AN37),
                   "f_var", 'feature variety'!AN37))
&amp; CHAR(10)</f>
        <v xml:space="preserve">BeginPlot
	x=39,y=31
	TerrainType=TERRAIN_GRASS
	PlotType=2
	RiverNSDirection=0
	isWOfRiver
	FeatureType=FEATURE_FOREST, FeatureVariety=0
EndPlot
</v>
      </c>
      <c r="AP39" t="str">
        <f ca="1">SUBSTITUTE(SUBSTITUTE(SUBSTITUTE(SUBSTITUTE($A$1,
"x_coord",AP$2),
"y_coord",$A39),
"t_type",'terrain type'!AO37),
"p_type", 'plot type'!AO37)
&amp; IF(LEFT(resources!AO37, 6) = "BONUS_", CHAR(9) &amp; "BonusType=" &amp; resources!AO37 &amp; CHAR(10), "")
&amp; IF('goody huts'!AO37, "	ImprovementType=IMPROVEMENT_GOODY_HUT" &amp; CHAR(10), "")
&amp; IF(ISBLANK(OFFSET('rivers (2)'!$A$1, 2 * (67 - $A39), 2 * AP$2 + 1)), "", SUBSTITUTE($C$1, "&lt;direc&gt;", RIGHT(OFFSET('rivers (2)'!$A$1, 2 * (67 - $A39), 2 * AP$2 + 1), 1)))
&amp; IF(ISBLANK(OFFSET('rivers (2)'!$A$1, 2 * (67 - $A39) + 1, 2 * AP$2)), "", SUBSTITUTE($D$1, "&lt;direc&gt;", RIGHT(OFFSET('rivers (2)'!$A$1, 2 * (67 - $A39) + 1, 2 * AP$2), 1)))
&amp; IF(ISBLANK('feature type'!AO37), "EndPlot", SUBSTITUTE(SUBSTITUTE(output!$B$1,
                   "f_type", 'feature type'!AO37),
                   "f_var", 'feature variety'!AO37))
&amp; CHAR(10)</f>
        <v xml:space="preserve">BeginPlot
	x=40,y=31
	TerrainType=TERRAIN_PLAINS
	PlotType=1
	FeatureType=FEATURE_FOREST, FeatureVariety=0
EndPlot
</v>
      </c>
      <c r="AQ39" t="str">
        <f ca="1">SUBSTITUTE(SUBSTITUTE(SUBSTITUTE(SUBSTITUTE($A$1,
"x_coord",AQ$2),
"y_coord",$A39),
"t_type",'terrain type'!AP37),
"p_type", 'plot type'!AP37)
&amp; IF(LEFT(resources!AP37, 6) = "BONUS_", CHAR(9) &amp; "BonusType=" &amp; resources!AP37 &amp; CHAR(10), "")
&amp; IF('goody huts'!AP37, "	ImprovementType=IMPROVEMENT_GOODY_HUT" &amp; CHAR(10), "")
&amp; IF(ISBLANK(OFFSET('rivers (2)'!$A$1, 2 * (67 - $A39), 2 * AQ$2 + 1)), "", SUBSTITUTE($C$1, "&lt;direc&gt;", RIGHT(OFFSET('rivers (2)'!$A$1, 2 * (67 - $A39), 2 * AQ$2 + 1), 1)))
&amp; IF(ISBLANK(OFFSET('rivers (2)'!$A$1, 2 * (67 - $A39) + 1, 2 * AQ$2)), "", SUBSTITUTE($D$1, "&lt;direc&gt;", RIGHT(OFFSET('rivers (2)'!$A$1, 2 * (67 - $A39) + 1, 2 * AQ$2), 1)))
&amp; IF(ISBLANK('feature type'!AP37), "EndPlot", SUBSTITUTE(SUBSTITUTE(output!$B$1,
                   "f_type", 'feature type'!AP37),
                   "f_var", 'feature variety'!AP37))
&amp; CHAR(10)</f>
        <v xml:space="preserve">BeginPlot
	x=41,y=31
	TerrainType=TERRAIN_COAST
	PlotType=3
EndPlot
</v>
      </c>
      <c r="AR39" t="str">
        <f ca="1">SUBSTITUTE(SUBSTITUTE(SUBSTITUTE(SUBSTITUTE($A$1,
"x_coord",AR$2),
"y_coord",$A39),
"t_type",'terrain type'!AQ37),
"p_type", 'plot type'!AQ37)
&amp; IF(LEFT(resources!AQ37, 6) = "BONUS_", CHAR(9) &amp; "BonusType=" &amp; resources!AQ37 &amp; CHAR(10), "")
&amp; IF('goody huts'!AQ37, "	ImprovementType=IMPROVEMENT_GOODY_HUT" &amp; CHAR(10), "")
&amp; IF(ISBLANK(OFFSET('rivers (2)'!$A$1, 2 * (67 - $A39), 2 * AR$2 + 1)), "", SUBSTITUTE($C$1, "&lt;direc&gt;", RIGHT(OFFSET('rivers (2)'!$A$1, 2 * (67 - $A39), 2 * AR$2 + 1), 1)))
&amp; IF(ISBLANK(OFFSET('rivers (2)'!$A$1, 2 * (67 - $A39) + 1, 2 * AR$2)), "", SUBSTITUTE($D$1, "&lt;direc&gt;", RIGHT(OFFSET('rivers (2)'!$A$1, 2 * (67 - $A39) + 1, 2 * AR$2), 1)))
&amp; IF(ISBLANK('feature type'!AQ37), "EndPlot", SUBSTITUTE(SUBSTITUTE(output!$B$1,
                   "f_type", 'feature type'!AQ37),
                   "f_var", 'feature variety'!AQ37))
&amp; CHAR(10)</f>
        <v xml:space="preserve">BeginPlot
	x=42,y=31
	TerrainType=TERRAIN_DESERT
	PlotType=2
EndPlot
</v>
      </c>
      <c r="AS39" t="str">
        <f ca="1">SUBSTITUTE(SUBSTITUTE(SUBSTITUTE(SUBSTITUTE($A$1,
"x_coord",AS$2),
"y_coord",$A39),
"t_type",'terrain type'!AR37),
"p_type", 'plot type'!AR37)
&amp; IF(LEFT(resources!AR37, 6) = "BONUS_", CHAR(9) &amp; "BonusType=" &amp; resources!AR37 &amp; CHAR(10), "")
&amp; IF('goody huts'!AR37, "	ImprovementType=IMPROVEMENT_GOODY_HUT" &amp; CHAR(10), "")
&amp; IF(ISBLANK(OFFSET('rivers (2)'!$A$1, 2 * (67 - $A39), 2 * AS$2 + 1)), "", SUBSTITUTE($C$1, "&lt;direc&gt;", RIGHT(OFFSET('rivers (2)'!$A$1, 2 * (67 - $A39), 2 * AS$2 + 1), 1)))
&amp; IF(ISBLANK(OFFSET('rivers (2)'!$A$1, 2 * (67 - $A39) + 1, 2 * AS$2)), "", SUBSTITUTE($D$1, "&lt;direc&gt;", RIGHT(OFFSET('rivers (2)'!$A$1, 2 * (67 - $A39) + 1, 2 * AS$2), 1)))
&amp; IF(ISBLANK('feature type'!AR37), "EndPlot", SUBSTITUTE(SUBSTITUTE(output!$B$1,
                   "f_type", 'feature type'!AR37),
                   "f_var", 'feature variety'!AR37))
&amp; CHAR(10)</f>
        <v xml:space="preserve">BeginPlot
	x=43,y=31
	TerrainType=TERRAIN_COAST
	PlotType=3
EndPlot
</v>
      </c>
      <c r="AT39" t="str">
        <f ca="1">SUBSTITUTE(SUBSTITUTE(SUBSTITUTE(SUBSTITUTE($A$1,
"x_coord",AT$2),
"y_coord",$A39),
"t_type",'terrain type'!AS37),
"p_type", 'plot type'!AS37)
&amp; IF(LEFT(resources!AS37, 6) = "BONUS_", CHAR(9) &amp; "BonusType=" &amp; resources!AS37 &amp; CHAR(10), "")
&amp; IF('goody huts'!AS37, "	ImprovementType=IMPROVEMENT_GOODY_HUT" &amp; CHAR(10), "")
&amp; IF(ISBLANK(OFFSET('rivers (2)'!$A$1, 2 * (67 - $A39), 2 * AT$2 + 1)), "", SUBSTITUTE($C$1, "&lt;direc&gt;", RIGHT(OFFSET('rivers (2)'!$A$1, 2 * (67 - $A39), 2 * AT$2 + 1), 1)))
&amp; IF(ISBLANK(OFFSET('rivers (2)'!$A$1, 2 * (67 - $A39) + 1, 2 * AT$2)), "", SUBSTITUTE($D$1, "&lt;direc&gt;", RIGHT(OFFSET('rivers (2)'!$A$1, 2 * (67 - $A39) + 1, 2 * AT$2), 1)))
&amp; IF(ISBLANK('feature type'!AS37), "EndPlot", SUBSTITUTE(SUBSTITUTE(output!$B$1,
                   "f_type", 'feature type'!AS37),
                   "f_var", 'feature variety'!AS37))
&amp; CHAR(10)</f>
        <v xml:space="preserve">BeginPlot
	x=44,y=31
	TerrainType=TERRAIN_OCEAN
	PlotType=3
EndPlot
</v>
      </c>
      <c r="AU39" t="str">
        <f ca="1">SUBSTITUTE(SUBSTITUTE(SUBSTITUTE(SUBSTITUTE($A$1,
"x_coord",AU$2),
"y_coord",$A39),
"t_type",'terrain type'!AT37),
"p_type", 'plot type'!AT37)
&amp; IF(LEFT(resources!AT37, 6) = "BONUS_", CHAR(9) &amp; "BonusType=" &amp; resources!AT37 &amp; CHAR(10), "")
&amp; IF('goody huts'!AT37, "	ImprovementType=IMPROVEMENT_GOODY_HUT" &amp; CHAR(10), "")
&amp; IF(ISBLANK(OFFSET('rivers (2)'!$A$1, 2 * (67 - $A39), 2 * AU$2 + 1)), "", SUBSTITUTE($C$1, "&lt;direc&gt;", RIGHT(OFFSET('rivers (2)'!$A$1, 2 * (67 - $A39), 2 * AU$2 + 1), 1)))
&amp; IF(ISBLANK(OFFSET('rivers (2)'!$A$1, 2 * (67 - $A39) + 1, 2 * AU$2)), "", SUBSTITUTE($D$1, "&lt;direc&gt;", RIGHT(OFFSET('rivers (2)'!$A$1, 2 * (67 - $A39) + 1, 2 * AU$2), 1)))
&amp; IF(ISBLANK('feature type'!AT37), "EndPlot", SUBSTITUTE(SUBSTITUTE(output!$B$1,
                   "f_type", 'feature type'!AT37),
                   "f_var", 'feature variety'!AT37))
&amp; CHAR(10)</f>
        <v xml:space="preserve">BeginPlot
	x=45,y=31
	TerrainType=TERRAIN_OCEAN
	PlotType=3
EndPlot
</v>
      </c>
      <c r="AV39" t="str">
        <f ca="1">SUBSTITUTE(SUBSTITUTE(SUBSTITUTE(SUBSTITUTE($A$1,
"x_coord",AV$2),
"y_coord",$A39),
"t_type",'terrain type'!AU37),
"p_type", 'plot type'!AU37)
&amp; IF(LEFT(resources!AU37, 6) = "BONUS_", CHAR(9) &amp; "BonusType=" &amp; resources!AU37 &amp; CHAR(10), "")
&amp; IF('goody huts'!AU37, "	ImprovementType=IMPROVEMENT_GOODY_HUT" &amp; CHAR(10), "")
&amp; IF(ISBLANK(OFFSET('rivers (2)'!$A$1, 2 * (67 - $A39), 2 * AV$2 + 1)), "", SUBSTITUTE($C$1, "&lt;direc&gt;", RIGHT(OFFSET('rivers (2)'!$A$1, 2 * (67 - $A39), 2 * AV$2 + 1), 1)))
&amp; IF(ISBLANK(OFFSET('rivers (2)'!$A$1, 2 * (67 - $A39) + 1, 2 * AV$2)), "", SUBSTITUTE($D$1, "&lt;direc&gt;", RIGHT(OFFSET('rivers (2)'!$A$1, 2 * (67 - $A39) + 1, 2 * AV$2), 1)))
&amp; IF(ISBLANK('feature type'!AU37), "EndPlot", SUBSTITUTE(SUBSTITUTE(output!$B$1,
                   "f_type", 'feature type'!AU37),
                   "f_var", 'feature variety'!AU37))
&amp; CHAR(10)</f>
        <v xml:space="preserve">BeginPlot
	x=46,y=31
	TerrainType=TERRAIN_OCEAN
	PlotType=3
EndPlot
</v>
      </c>
      <c r="AW39" t="str">
        <f ca="1">SUBSTITUTE(SUBSTITUTE(SUBSTITUTE(SUBSTITUTE($A$1,
"x_coord",AW$2),
"y_coord",$A39),
"t_type",'terrain type'!AV37),
"p_type", 'plot type'!AV37)
&amp; IF(LEFT(resources!AV37, 6) = "BONUS_", CHAR(9) &amp; "BonusType=" &amp; resources!AV37 &amp; CHAR(10), "")
&amp; IF('goody huts'!AV37, "	ImprovementType=IMPROVEMENT_GOODY_HUT" &amp; CHAR(10), "")
&amp; IF(ISBLANK(OFFSET('rivers (2)'!$A$1, 2 * (67 - $A39), 2 * AW$2 + 1)), "", SUBSTITUTE($C$1, "&lt;direc&gt;", RIGHT(OFFSET('rivers (2)'!$A$1, 2 * (67 - $A39), 2 * AW$2 + 1), 1)))
&amp; IF(ISBLANK(OFFSET('rivers (2)'!$A$1, 2 * (67 - $A39) + 1, 2 * AW$2)), "", SUBSTITUTE($D$1, "&lt;direc&gt;", RIGHT(OFFSET('rivers (2)'!$A$1, 2 * (67 - $A39) + 1, 2 * AW$2), 1)))
&amp; IF(ISBLANK('feature type'!AV37), "EndPlot", SUBSTITUTE(SUBSTITUTE(output!$B$1,
                   "f_type", 'feature type'!AV37),
                   "f_var", 'feature variety'!AV37))
&amp; CHAR(10)</f>
        <v xml:space="preserve">BeginPlot
	x=47,y=31
	TerrainType=TERRAIN_OCEAN
	PlotType=3
EndPlot
</v>
      </c>
      <c r="AX39" t="str">
        <f ca="1">SUBSTITUTE(SUBSTITUTE(SUBSTITUTE(SUBSTITUTE($A$1,
"x_coord",AX$2),
"y_coord",$A39),
"t_type",'terrain type'!AW37),
"p_type", 'plot type'!AW37)
&amp; IF(LEFT(resources!AW37, 6) = "BONUS_", CHAR(9) &amp; "BonusType=" &amp; resources!AW37 &amp; CHAR(10), "")
&amp; IF('goody huts'!AW37, "	ImprovementType=IMPROVEMENT_GOODY_HUT" &amp; CHAR(10), "")
&amp; IF(ISBLANK(OFFSET('rivers (2)'!$A$1, 2 * (67 - $A39), 2 * AX$2 + 1)), "", SUBSTITUTE($C$1, "&lt;direc&gt;", RIGHT(OFFSET('rivers (2)'!$A$1, 2 * (67 - $A39), 2 * AX$2 + 1), 1)))
&amp; IF(ISBLANK(OFFSET('rivers (2)'!$A$1, 2 * (67 - $A39) + 1, 2 * AX$2)), "", SUBSTITUTE($D$1, "&lt;direc&gt;", RIGHT(OFFSET('rivers (2)'!$A$1, 2 * (67 - $A39) + 1, 2 * AX$2), 1)))
&amp; IF(ISBLANK('feature type'!AW37), "EndPlot", SUBSTITUTE(SUBSTITUTE(output!$B$1,
                   "f_type", 'feature type'!AW37),
                   "f_var", 'feature variety'!AW37))
&amp; CHAR(10)</f>
        <v xml:space="preserve">BeginPlot
	x=48,y=31
	TerrainType=TERRAIN_OCEAN
	PlotType=3
EndPlot
</v>
      </c>
      <c r="AY39" t="str">
        <f ca="1">SUBSTITUTE(SUBSTITUTE(SUBSTITUTE(SUBSTITUTE($A$1,
"x_coord",AY$2),
"y_coord",$A39),
"t_type",'terrain type'!AX37),
"p_type", 'plot type'!AX37)
&amp; IF(LEFT(resources!AX37, 6) = "BONUS_", CHAR(9) &amp; "BonusType=" &amp; resources!AX37 &amp; CHAR(10), "")
&amp; IF('goody huts'!AX37, "	ImprovementType=IMPROVEMENT_GOODY_HUT" &amp; CHAR(10), "")
&amp; IF(ISBLANK(OFFSET('rivers (2)'!$A$1, 2 * (67 - $A39), 2 * AY$2 + 1)), "", SUBSTITUTE($C$1, "&lt;direc&gt;", RIGHT(OFFSET('rivers (2)'!$A$1, 2 * (67 - $A39), 2 * AY$2 + 1), 1)))
&amp; IF(ISBLANK(OFFSET('rivers (2)'!$A$1, 2 * (67 - $A39) + 1, 2 * AY$2)), "", SUBSTITUTE($D$1, "&lt;direc&gt;", RIGHT(OFFSET('rivers (2)'!$A$1, 2 * (67 - $A39) + 1, 2 * AY$2), 1)))
&amp; IF(ISBLANK('feature type'!AX37), "EndPlot", SUBSTITUTE(SUBSTITUTE(output!$B$1,
                   "f_type", 'feature type'!AX37),
                   "f_var", 'feature variety'!AX37))
&amp; CHAR(10)</f>
        <v xml:space="preserve">BeginPlot
	x=49,y=31
	TerrainType=TERRAIN_OCEAN
	PlotType=3
EndPlot
</v>
      </c>
      <c r="AZ39" t="str">
        <f ca="1">SUBSTITUTE(SUBSTITUTE(SUBSTITUTE(SUBSTITUTE($A$1,
"x_coord",AZ$2),
"y_coord",$A39),
"t_type",'terrain type'!AY37),
"p_type", 'plot type'!AY37)
&amp; IF(LEFT(resources!AY37, 6) = "BONUS_", CHAR(9) &amp; "BonusType=" &amp; resources!AY37 &amp; CHAR(10), "")
&amp; IF('goody huts'!AY37, "	ImprovementType=IMPROVEMENT_GOODY_HUT" &amp; CHAR(10), "")
&amp; IF(ISBLANK(OFFSET('rivers (2)'!$A$1, 2 * (67 - $A39), 2 * AZ$2 + 1)), "", SUBSTITUTE($C$1, "&lt;direc&gt;", RIGHT(OFFSET('rivers (2)'!$A$1, 2 * (67 - $A39), 2 * AZ$2 + 1), 1)))
&amp; IF(ISBLANK(OFFSET('rivers (2)'!$A$1, 2 * (67 - $A39) + 1, 2 * AZ$2)), "", SUBSTITUTE($D$1, "&lt;direc&gt;", RIGHT(OFFSET('rivers (2)'!$A$1, 2 * (67 - $A39) + 1, 2 * AZ$2), 1)))
&amp; IF(ISBLANK('feature type'!AY37), "EndPlot", SUBSTITUTE(SUBSTITUTE(output!$B$1,
                   "f_type", 'feature type'!AY37),
                   "f_var", 'feature variety'!AY37))
&amp; CHAR(10)</f>
        <v xml:space="preserve">BeginPlot
	x=50,y=31
	TerrainType=TERRAIN_OCEAN
	PlotType=3
EndPlot
</v>
      </c>
      <c r="BA39" t="str">
        <f ca="1">SUBSTITUTE(SUBSTITUTE(SUBSTITUTE(SUBSTITUTE($A$1,
"x_coord",BA$2),
"y_coord",$A39),
"t_type",'terrain type'!AZ37),
"p_type", 'plot type'!AZ37)
&amp; IF(LEFT(resources!AZ37, 6) = "BONUS_", CHAR(9) &amp; "BonusType=" &amp; resources!AZ37 &amp; CHAR(10), "")
&amp; IF('goody huts'!AZ37, "	ImprovementType=IMPROVEMENT_GOODY_HUT" &amp; CHAR(10), "")
&amp; IF(ISBLANK(OFFSET('rivers (2)'!$A$1, 2 * (67 - $A39), 2 * BA$2 + 1)), "", SUBSTITUTE($C$1, "&lt;direc&gt;", RIGHT(OFFSET('rivers (2)'!$A$1, 2 * (67 - $A39), 2 * BA$2 + 1), 1)))
&amp; IF(ISBLANK(OFFSET('rivers (2)'!$A$1, 2 * (67 - $A39) + 1, 2 * BA$2)), "", SUBSTITUTE($D$1, "&lt;direc&gt;", RIGHT(OFFSET('rivers (2)'!$A$1, 2 * (67 - $A39) + 1, 2 * BA$2), 1)))
&amp; IF(ISBLANK('feature type'!AZ37), "EndPlot", SUBSTITUTE(SUBSTITUTE(output!$B$1,
                   "f_type", 'feature type'!AZ37),
                   "f_var", 'feature variety'!AZ37))
&amp; CHAR(10)</f>
        <v xml:space="preserve">BeginPlot
	x=51,y=31
	TerrainType=TERRAIN_OCEAN
	PlotType=3
EndPlot
</v>
      </c>
      <c r="BB39" t="str">
        <f ca="1">SUBSTITUTE(SUBSTITUTE(SUBSTITUTE(SUBSTITUTE($A$1,
"x_coord",BB$2),
"y_coord",$A39),
"t_type",'terrain type'!BA37),
"p_type", 'plot type'!BA37)
&amp; IF(LEFT(resources!BA37, 6) = "BONUS_", CHAR(9) &amp; "BonusType=" &amp; resources!BA37 &amp; CHAR(10), "")
&amp; IF('goody huts'!BA37, "	ImprovementType=IMPROVEMENT_GOODY_HUT" &amp; CHAR(10), "")
&amp; IF(ISBLANK(OFFSET('rivers (2)'!$A$1, 2 * (67 - $A39), 2 * BB$2 + 1)), "", SUBSTITUTE($C$1, "&lt;direc&gt;", RIGHT(OFFSET('rivers (2)'!$A$1, 2 * (67 - $A39), 2 * BB$2 + 1), 1)))
&amp; IF(ISBLANK(OFFSET('rivers (2)'!$A$1, 2 * (67 - $A39) + 1, 2 * BB$2)), "", SUBSTITUTE($D$1, "&lt;direc&gt;", RIGHT(OFFSET('rivers (2)'!$A$1, 2 * (67 - $A39) + 1, 2 * BB$2), 1)))
&amp; IF(ISBLANK('feature type'!BA37), "EndPlot", SUBSTITUTE(SUBSTITUTE(output!$B$1,
                   "f_type", 'feature type'!BA37),
                   "f_var", 'feature variety'!BA37))
&amp; CHAR(10)</f>
        <v xml:space="preserve">BeginPlot
	x=52,y=31
	TerrainType=TERRAIN_OCEAN
	PlotType=3
EndPlot
</v>
      </c>
      <c r="BC39" t="str">
        <f ca="1">SUBSTITUTE(SUBSTITUTE(SUBSTITUTE(SUBSTITUTE($A$1,
"x_coord",BC$2),
"y_coord",$A39),
"t_type",'terrain type'!BB37),
"p_type", 'plot type'!BB37)
&amp; IF(LEFT(resources!BB37, 6) = "BONUS_", CHAR(9) &amp; "BonusType=" &amp; resources!BB37 &amp; CHAR(10), "")
&amp; IF('goody huts'!BB37, "	ImprovementType=IMPROVEMENT_GOODY_HUT" &amp; CHAR(10), "")
&amp; IF(ISBLANK(OFFSET('rivers (2)'!$A$1, 2 * (67 - $A39), 2 * BC$2 + 1)), "", SUBSTITUTE($C$1, "&lt;direc&gt;", RIGHT(OFFSET('rivers (2)'!$A$1, 2 * (67 - $A39), 2 * BC$2 + 1), 1)))
&amp; IF(ISBLANK(OFFSET('rivers (2)'!$A$1, 2 * (67 - $A39) + 1, 2 * BC$2)), "", SUBSTITUTE($D$1, "&lt;direc&gt;", RIGHT(OFFSET('rivers (2)'!$A$1, 2 * (67 - $A39) + 1, 2 * BC$2), 1)))
&amp; IF(ISBLANK('feature type'!BB37), "EndPlot", SUBSTITUTE(SUBSTITUTE(output!$B$1,
                   "f_type", 'feature type'!BB37),
                   "f_var", 'feature variety'!BB37))
&amp; CHAR(10)</f>
        <v xml:space="preserve">BeginPlot
	x=53,y=31
	TerrainType=TERRAIN_OCEAN
	PlotType=3
EndPlot
</v>
      </c>
      <c r="BD39" t="str">
        <f ca="1">SUBSTITUTE(SUBSTITUTE(SUBSTITUTE(SUBSTITUTE($A$1,
"x_coord",BD$2),
"y_coord",$A39),
"t_type",'terrain type'!BC37),
"p_type", 'plot type'!BC37)
&amp; IF(LEFT(resources!BC37, 6) = "BONUS_", CHAR(9) &amp; "BonusType=" &amp; resources!BC37 &amp; CHAR(10), "")
&amp; IF('goody huts'!BC37, "	ImprovementType=IMPROVEMENT_GOODY_HUT" &amp; CHAR(10), "")
&amp; IF(ISBLANK(OFFSET('rivers (2)'!$A$1, 2 * (67 - $A39), 2 * BD$2 + 1)), "", SUBSTITUTE($C$1, "&lt;direc&gt;", RIGHT(OFFSET('rivers (2)'!$A$1, 2 * (67 - $A39), 2 * BD$2 + 1), 1)))
&amp; IF(ISBLANK(OFFSET('rivers (2)'!$A$1, 2 * (67 - $A39) + 1, 2 * BD$2)), "", SUBSTITUTE($D$1, "&lt;direc&gt;", RIGHT(OFFSET('rivers (2)'!$A$1, 2 * (67 - $A39) + 1, 2 * BD$2), 1)))
&amp; IF(ISBLANK('feature type'!BC37), "EndPlot", SUBSTITUTE(SUBSTITUTE(output!$B$1,
                   "f_type", 'feature type'!BC37),
                   "f_var", 'feature variety'!BC37))
&amp; CHAR(10)</f>
        <v xml:space="preserve">BeginPlot
	x=54,y=31
	TerrainType=TERRAIN_OCEAN
	PlotType=3
EndPlot
</v>
      </c>
      <c r="BE39" t="str">
        <f ca="1">SUBSTITUTE(SUBSTITUTE(SUBSTITUTE(SUBSTITUTE($A$1,
"x_coord",BE$2),
"y_coord",$A39),
"t_type",'terrain type'!BD37),
"p_type", 'plot type'!BD37)
&amp; IF(LEFT(resources!BD37, 6) = "BONUS_", CHAR(9) &amp; "BonusType=" &amp; resources!BD37 &amp; CHAR(10), "")
&amp; IF('goody huts'!BD37, "	ImprovementType=IMPROVEMENT_GOODY_HUT" &amp; CHAR(10), "")
&amp; IF(ISBLANK(OFFSET('rivers (2)'!$A$1, 2 * (67 - $A39), 2 * BE$2 + 1)), "", SUBSTITUTE($C$1, "&lt;direc&gt;", RIGHT(OFFSET('rivers (2)'!$A$1, 2 * (67 - $A39), 2 * BE$2 + 1), 1)))
&amp; IF(ISBLANK(OFFSET('rivers (2)'!$A$1, 2 * (67 - $A39) + 1, 2 * BE$2)), "", SUBSTITUTE($D$1, "&lt;direc&gt;", RIGHT(OFFSET('rivers (2)'!$A$1, 2 * (67 - $A39) + 1, 2 * BE$2), 1)))
&amp; IF(ISBLANK('feature type'!BD37), "EndPlot", SUBSTITUTE(SUBSTITUTE(output!$B$1,
                   "f_type", 'feature type'!BD37),
                   "f_var", 'feature variety'!BD37))
&amp; CHAR(10)</f>
        <v xml:space="preserve">BeginPlot
	x=55,y=31
	TerrainType=TERRAIN_OCEAN
	PlotType=3
EndPlot
</v>
      </c>
      <c r="BF39" t="str">
        <f ca="1">SUBSTITUTE(SUBSTITUTE(SUBSTITUTE(SUBSTITUTE($A$1,
"x_coord",BF$2),
"y_coord",$A39),
"t_type",'terrain type'!BE37),
"p_type", 'plot type'!BE37)
&amp; IF(LEFT(resources!BE37, 6) = "BONUS_", CHAR(9) &amp; "BonusType=" &amp; resources!BE37 &amp; CHAR(10), "")
&amp; IF('goody huts'!BE37, "	ImprovementType=IMPROVEMENT_GOODY_HUT" &amp; CHAR(10), "")
&amp; IF(ISBLANK(OFFSET('rivers (2)'!$A$1, 2 * (67 - $A39), 2 * BF$2 + 1)), "", SUBSTITUTE($C$1, "&lt;direc&gt;", RIGHT(OFFSET('rivers (2)'!$A$1, 2 * (67 - $A39), 2 * BF$2 + 1), 1)))
&amp; IF(ISBLANK(OFFSET('rivers (2)'!$A$1, 2 * (67 - $A39) + 1, 2 * BF$2)), "", SUBSTITUTE($D$1, "&lt;direc&gt;", RIGHT(OFFSET('rivers (2)'!$A$1, 2 * (67 - $A39) + 1, 2 * BF$2), 1)))
&amp; IF(ISBLANK('feature type'!BE37), "EndPlot", SUBSTITUTE(SUBSTITUTE(output!$B$1,
                   "f_type", 'feature type'!BE37),
                   "f_var", 'feature variety'!BE37))
&amp; CHAR(10)</f>
        <v xml:space="preserve">BeginPlot
	x=56,y=31
	TerrainType=TERRAIN_OCEAN
	PlotType=3
EndPlot
</v>
      </c>
      <c r="BG39" t="str">
        <f ca="1">SUBSTITUTE(SUBSTITUTE(SUBSTITUTE(SUBSTITUTE($A$1,
"x_coord",BG$2),
"y_coord",$A39),
"t_type",'terrain type'!BF37),
"p_type", 'plot type'!BF37)
&amp; IF(LEFT(resources!BF37, 6) = "BONUS_", CHAR(9) &amp; "BonusType=" &amp; resources!BF37 &amp; CHAR(10), "")
&amp; IF('goody huts'!BF37, "	ImprovementType=IMPROVEMENT_GOODY_HUT" &amp; CHAR(10), "")
&amp; IF(ISBLANK(OFFSET('rivers (2)'!$A$1, 2 * (67 - $A39), 2 * BG$2 + 1)), "", SUBSTITUTE($C$1, "&lt;direc&gt;", RIGHT(OFFSET('rivers (2)'!$A$1, 2 * (67 - $A39), 2 * BG$2 + 1), 1)))
&amp; IF(ISBLANK(OFFSET('rivers (2)'!$A$1, 2 * (67 - $A39) + 1, 2 * BG$2)), "", SUBSTITUTE($D$1, "&lt;direc&gt;", RIGHT(OFFSET('rivers (2)'!$A$1, 2 * (67 - $A39) + 1, 2 * BG$2), 1)))
&amp; IF(ISBLANK('feature type'!BF37), "EndPlot", SUBSTITUTE(SUBSTITUTE(output!$B$1,
                   "f_type", 'feature type'!BF37),
                   "f_var", 'feature variety'!BF37))
&amp; CHAR(10)</f>
        <v xml:space="preserve">BeginPlot
	x=57,y=31
	TerrainType=TERRAIN_OCEAN
	PlotType=3
EndPlot
</v>
      </c>
      <c r="BH39" t="str">
        <f ca="1">SUBSTITUTE(SUBSTITUTE(SUBSTITUTE(SUBSTITUTE($A$1,
"x_coord",BH$2),
"y_coord",$A39),
"t_type",'terrain type'!BG37),
"p_type", 'plot type'!BG37)
&amp; IF(LEFT(resources!BG37, 6) = "BONUS_", CHAR(9) &amp; "BonusType=" &amp; resources!BG37 &amp; CHAR(10), "")
&amp; IF('goody huts'!BG37, "	ImprovementType=IMPROVEMENT_GOODY_HUT" &amp; CHAR(10), "")
&amp; IF(ISBLANK(OFFSET('rivers (2)'!$A$1, 2 * (67 - $A39), 2 * BH$2 + 1)), "", SUBSTITUTE($C$1, "&lt;direc&gt;", RIGHT(OFFSET('rivers (2)'!$A$1, 2 * (67 - $A39), 2 * BH$2 + 1), 1)))
&amp; IF(ISBLANK(OFFSET('rivers (2)'!$A$1, 2 * (67 - $A39) + 1, 2 * BH$2)), "", SUBSTITUTE($D$1, "&lt;direc&gt;", RIGHT(OFFSET('rivers (2)'!$A$1, 2 * (67 - $A39) + 1, 2 * BH$2), 1)))
&amp; IF(ISBLANK('feature type'!BG37), "EndPlot", SUBSTITUTE(SUBSTITUTE(output!$B$1,
                   "f_type", 'feature type'!BG37),
                   "f_var", 'feature variety'!BG37))
&amp; CHAR(10)</f>
        <v xml:space="preserve">BeginPlot
	x=58,y=31
	TerrainType=TERRAIN_OCEAN
	PlotType=3
EndPlot
</v>
      </c>
      <c r="BI39" t="str">
        <f ca="1">SUBSTITUTE(SUBSTITUTE(SUBSTITUTE(SUBSTITUTE($A$1,
"x_coord",BI$2),
"y_coord",$A39),
"t_type",'terrain type'!BH37),
"p_type", 'plot type'!BH37)
&amp; IF(LEFT(resources!BH37, 6) = "BONUS_", CHAR(9) &amp; "BonusType=" &amp; resources!BH37 &amp; CHAR(10), "")
&amp; IF('goody huts'!BH37, "	ImprovementType=IMPROVEMENT_GOODY_HUT" &amp; CHAR(10), "")
&amp; IF(ISBLANK(OFFSET('rivers (2)'!$A$1, 2 * (67 - $A39), 2 * BI$2 + 1)), "", SUBSTITUTE($C$1, "&lt;direc&gt;", RIGHT(OFFSET('rivers (2)'!$A$1, 2 * (67 - $A39), 2 * BI$2 + 1), 1)))
&amp; IF(ISBLANK(OFFSET('rivers (2)'!$A$1, 2 * (67 - $A39) + 1, 2 * BI$2)), "", SUBSTITUTE($D$1, "&lt;direc&gt;", RIGHT(OFFSET('rivers (2)'!$A$1, 2 * (67 - $A39) + 1, 2 * BI$2), 1)))
&amp; IF(ISBLANK('feature type'!BH37), "EndPlot", SUBSTITUTE(SUBSTITUTE(output!$B$1,
                   "f_type", 'feature type'!BH37),
                   "f_var", 'feature variety'!BH37))
&amp; CHAR(10)</f>
        <v xml:space="preserve">BeginPlot
	x=59,y=31
	TerrainType=TERRAIN_OCEAN
	PlotType=3
EndPlot
</v>
      </c>
      <c r="BJ39" t="str">
        <f ca="1">SUBSTITUTE(SUBSTITUTE(SUBSTITUTE(SUBSTITUTE($A$1,
"x_coord",BJ$2),
"y_coord",$A39),
"t_type",'terrain type'!BI37),
"p_type", 'plot type'!BI37)
&amp; IF(LEFT(resources!BI37, 6) = "BONUS_", CHAR(9) &amp; "BonusType=" &amp; resources!BI37 &amp; CHAR(10), "")
&amp; IF('goody huts'!BI37, "	ImprovementType=IMPROVEMENT_GOODY_HUT" &amp; CHAR(10), "")
&amp; IF(ISBLANK(OFFSET('rivers (2)'!$A$1, 2 * (67 - $A39), 2 * BJ$2 + 1)), "", SUBSTITUTE($C$1, "&lt;direc&gt;", RIGHT(OFFSET('rivers (2)'!$A$1, 2 * (67 - $A39), 2 * BJ$2 + 1), 1)))
&amp; IF(ISBLANK(OFFSET('rivers (2)'!$A$1, 2 * (67 - $A39) + 1, 2 * BJ$2)), "", SUBSTITUTE($D$1, "&lt;direc&gt;", RIGHT(OFFSET('rivers (2)'!$A$1, 2 * (67 - $A39) + 1, 2 * BJ$2), 1)))
&amp; IF(ISBLANK('feature type'!BI37), "EndPlot", SUBSTITUTE(SUBSTITUTE(output!$B$1,
                   "f_type", 'feature type'!BI37),
                   "f_var", 'feature variety'!BI37))
&amp; CHAR(10)</f>
        <v xml:space="preserve">BeginPlot
	x=60,y=31
	TerrainType=TERRAIN_OCEAN
	PlotType=3
EndPlot
</v>
      </c>
      <c r="BK39" t="str">
        <f ca="1">SUBSTITUTE(SUBSTITUTE(SUBSTITUTE(SUBSTITUTE($A$1,
"x_coord",BK$2),
"y_coord",$A39),
"t_type",'terrain type'!BJ37),
"p_type", 'plot type'!BJ37)
&amp; IF(LEFT(resources!BJ37, 6) = "BONUS_", CHAR(9) &amp; "BonusType=" &amp; resources!BJ37 &amp; CHAR(10), "")
&amp; IF('goody huts'!BJ37, "	ImprovementType=IMPROVEMENT_GOODY_HUT" &amp; CHAR(10), "")
&amp; IF(ISBLANK(OFFSET('rivers (2)'!$A$1, 2 * (67 - $A39), 2 * BK$2 + 1)), "", SUBSTITUTE($C$1, "&lt;direc&gt;", RIGHT(OFFSET('rivers (2)'!$A$1, 2 * (67 - $A39), 2 * BK$2 + 1), 1)))
&amp; IF(ISBLANK(OFFSET('rivers (2)'!$A$1, 2 * (67 - $A39) + 1, 2 * BK$2)), "", SUBSTITUTE($D$1, "&lt;direc&gt;", RIGHT(OFFSET('rivers (2)'!$A$1, 2 * (67 - $A39) + 1, 2 * BK$2), 1)))
&amp; IF(ISBLANK('feature type'!BJ37), "EndPlot", SUBSTITUTE(SUBSTITUTE(output!$B$1,
                   "f_type", 'feature type'!BJ37),
                   "f_var", 'feature variety'!BJ37))
&amp; CHAR(10)</f>
        <v xml:space="preserve">BeginPlot
	x=61,y=31
	TerrainType=TERRAIN_OCEAN
	PlotType=3
EndPlot
</v>
      </c>
      <c r="BL39" t="str">
        <f ca="1">SUBSTITUTE(SUBSTITUTE(SUBSTITUTE(SUBSTITUTE($A$1,
"x_coord",BL$2),
"y_coord",$A39),
"t_type",'terrain type'!BK37),
"p_type", 'plot type'!BK37)
&amp; IF(LEFT(resources!BK37, 6) = "BONUS_", CHAR(9) &amp; "BonusType=" &amp; resources!BK37 &amp; CHAR(10), "")
&amp; IF('goody huts'!BK37, "	ImprovementType=IMPROVEMENT_GOODY_HUT" &amp; CHAR(10), "")
&amp; IF(ISBLANK(OFFSET('rivers (2)'!$A$1, 2 * (67 - $A39), 2 * BL$2 + 1)), "", SUBSTITUTE($C$1, "&lt;direc&gt;", RIGHT(OFFSET('rivers (2)'!$A$1, 2 * (67 - $A39), 2 * BL$2 + 1), 1)))
&amp; IF(ISBLANK(OFFSET('rivers (2)'!$A$1, 2 * (67 - $A39) + 1, 2 * BL$2)), "", SUBSTITUTE($D$1, "&lt;direc&gt;", RIGHT(OFFSET('rivers (2)'!$A$1, 2 * (67 - $A39) + 1, 2 * BL$2), 1)))
&amp; IF(ISBLANK('feature type'!BK37), "EndPlot", SUBSTITUTE(SUBSTITUTE(output!$B$1,
                   "f_type", 'feature type'!BK37),
                   "f_var", 'feature variety'!BK37))
&amp; CHAR(10)</f>
        <v xml:space="preserve">BeginPlot
	x=62,y=31
	TerrainType=TERRAIN_OCEAN
	PlotType=3
EndPlot
</v>
      </c>
      <c r="BM39" t="str">
        <f ca="1">SUBSTITUTE(SUBSTITUTE(SUBSTITUTE(SUBSTITUTE($A$1,
"x_coord",BM$2),
"y_coord",$A39),
"t_type",'terrain type'!BL37),
"p_type", 'plot type'!BL37)
&amp; IF(LEFT(resources!BL37, 6) = "BONUS_", CHAR(9) &amp; "BonusType=" &amp; resources!BL37 &amp; CHAR(10), "")
&amp; IF('goody huts'!BL37, "	ImprovementType=IMPROVEMENT_GOODY_HUT" &amp; CHAR(10), "")
&amp; IF(ISBLANK(OFFSET('rivers (2)'!$A$1, 2 * (67 - $A39), 2 * BM$2 + 1)), "", SUBSTITUTE($C$1, "&lt;direc&gt;", RIGHT(OFFSET('rivers (2)'!$A$1, 2 * (67 - $A39), 2 * BM$2 + 1), 1)))
&amp; IF(ISBLANK(OFFSET('rivers (2)'!$A$1, 2 * (67 - $A39) + 1, 2 * BM$2)), "", SUBSTITUTE($D$1, "&lt;direc&gt;", RIGHT(OFFSET('rivers (2)'!$A$1, 2 * (67 - $A39) + 1, 2 * BM$2), 1)))
&amp; IF(ISBLANK('feature type'!BL37), "EndPlot", SUBSTITUTE(SUBSTITUTE(output!$B$1,
                   "f_type", 'feature type'!BL37),
                   "f_var", 'feature variety'!BL37))
&amp; CHAR(10)</f>
        <v xml:space="preserve">BeginPlot
	x=63,y=31
	TerrainType=TERRAIN_OCEAN
	PlotType=3
EndPlot
</v>
      </c>
      <c r="BN39" t="str">
        <f ca="1">SUBSTITUTE(SUBSTITUTE(SUBSTITUTE(SUBSTITUTE($A$1,
"x_coord",BN$2),
"y_coord",$A39),
"t_type",'terrain type'!BM37),
"p_type", 'plot type'!BM37)
&amp; IF(LEFT(resources!BM37, 6) = "BONUS_", CHAR(9) &amp; "BonusType=" &amp; resources!BM37 &amp; CHAR(10), "")
&amp; IF('goody huts'!BM37, "	ImprovementType=IMPROVEMENT_GOODY_HUT" &amp; CHAR(10), "")
&amp; IF(ISBLANK(OFFSET('rivers (2)'!$A$1, 2 * (67 - $A39), 2 * BN$2 + 1)), "", SUBSTITUTE($C$1, "&lt;direc&gt;", RIGHT(OFFSET('rivers (2)'!$A$1, 2 * (67 - $A39), 2 * BN$2 + 1), 1)))
&amp; IF(ISBLANK(OFFSET('rivers (2)'!$A$1, 2 * (67 - $A39) + 1, 2 * BN$2)), "", SUBSTITUTE($D$1, "&lt;direc&gt;", RIGHT(OFFSET('rivers (2)'!$A$1, 2 * (67 - $A39) + 1, 2 * BN$2), 1)))
&amp; IF(ISBLANK('feature type'!BM37), "EndPlot", SUBSTITUTE(SUBSTITUTE(output!$B$1,
                   "f_type", 'feature type'!BM37),
                   "f_var", 'feature variety'!BM37))
&amp; CHAR(10)</f>
        <v xml:space="preserve">BeginPlot
	x=64,y=31
	TerrainType=TERRAIN_OCEAN
	PlotType=3
EndPlot
</v>
      </c>
      <c r="BO39" t="str">
        <f ca="1">SUBSTITUTE(SUBSTITUTE(SUBSTITUTE(SUBSTITUTE($A$1,
"x_coord",BO$2),
"y_coord",$A39),
"t_type",'terrain type'!BN37),
"p_type", 'plot type'!BN37)
&amp; IF(LEFT(resources!BN37, 6) = "BONUS_", CHAR(9) &amp; "BonusType=" &amp; resources!BN37 &amp; CHAR(10), "")
&amp; IF('goody huts'!BN37, "	ImprovementType=IMPROVEMENT_GOODY_HUT" &amp; CHAR(10), "")
&amp; IF(ISBLANK(OFFSET('rivers (2)'!$A$1, 2 * (67 - $A39), 2 * BO$2 + 1)), "", SUBSTITUTE($C$1, "&lt;direc&gt;", RIGHT(OFFSET('rivers (2)'!$A$1, 2 * (67 - $A39), 2 * BO$2 + 1), 1)))
&amp; IF(ISBLANK(OFFSET('rivers (2)'!$A$1, 2 * (67 - $A39) + 1, 2 * BO$2)), "", SUBSTITUTE($D$1, "&lt;direc&gt;", RIGHT(OFFSET('rivers (2)'!$A$1, 2 * (67 - $A39) + 1, 2 * BO$2), 1)))
&amp; IF(ISBLANK('feature type'!BN37), "EndPlot", SUBSTITUTE(SUBSTITUTE(output!$B$1,
                   "f_type", 'feature type'!BN37),
                   "f_var", 'feature variety'!BN37))
&amp; CHAR(10)</f>
        <v xml:space="preserve">BeginPlot
	x=65,y=31
	TerrainType=TERRAIN_OCEAN
	PlotType=3
EndPlot
</v>
      </c>
      <c r="BP39" t="str">
        <f ca="1">SUBSTITUTE(SUBSTITUTE(SUBSTITUTE(SUBSTITUTE($A$1,
"x_coord",BP$2),
"y_coord",$A39),
"t_type",'terrain type'!BO37),
"p_type", 'plot type'!BO37)
&amp; IF(LEFT(resources!BO37, 6) = "BONUS_", CHAR(9) &amp; "BonusType=" &amp; resources!BO37 &amp; CHAR(10), "")
&amp; IF('goody huts'!BO37, "	ImprovementType=IMPROVEMENT_GOODY_HUT" &amp; CHAR(10), "")
&amp; IF(ISBLANK(OFFSET('rivers (2)'!$A$1, 2 * (67 - $A39), 2 * BP$2 + 1)), "", SUBSTITUTE($C$1, "&lt;direc&gt;", RIGHT(OFFSET('rivers (2)'!$A$1, 2 * (67 - $A39), 2 * BP$2 + 1), 1)))
&amp; IF(ISBLANK(OFFSET('rivers (2)'!$A$1, 2 * (67 - $A39) + 1, 2 * BP$2)), "", SUBSTITUTE($D$1, "&lt;direc&gt;", RIGHT(OFFSET('rivers (2)'!$A$1, 2 * (67 - $A39) + 1, 2 * BP$2), 1)))
&amp; IF(ISBLANK('feature type'!BO37), "EndPlot", SUBSTITUTE(SUBSTITUTE(output!$B$1,
                   "f_type", 'feature type'!BO37),
                   "f_var", 'feature variety'!BO37))
&amp; CHAR(10)</f>
        <v xml:space="preserve">BeginPlot
	x=66,y=31
	TerrainType=TERRAIN_OCEAN
	PlotType=3
EndPlot
</v>
      </c>
      <c r="BQ39" t="str">
        <f ca="1">SUBSTITUTE(SUBSTITUTE(SUBSTITUTE(SUBSTITUTE($A$1,
"x_coord",BQ$2),
"y_coord",$A39),
"t_type",'terrain type'!BP37),
"p_type", 'plot type'!BP37)
&amp; IF(LEFT(resources!BP37, 6) = "BONUS_", CHAR(9) &amp; "BonusType=" &amp; resources!BP37 &amp; CHAR(10), "")
&amp; IF('goody huts'!BP37, "	ImprovementType=IMPROVEMENT_GOODY_HUT" &amp; CHAR(10), "")
&amp; IF(ISBLANK(OFFSET('rivers (2)'!$A$1, 2 * (67 - $A39), 2 * BQ$2 + 1)), "", SUBSTITUTE($C$1, "&lt;direc&gt;", RIGHT(OFFSET('rivers (2)'!$A$1, 2 * (67 - $A39), 2 * BQ$2 + 1), 1)))
&amp; IF(ISBLANK(OFFSET('rivers (2)'!$A$1, 2 * (67 - $A39) + 1, 2 * BQ$2)), "", SUBSTITUTE($D$1, "&lt;direc&gt;", RIGHT(OFFSET('rivers (2)'!$A$1, 2 * (67 - $A39) + 1, 2 * BQ$2), 1)))
&amp; IF(ISBLANK('feature type'!BP37), "EndPlot", SUBSTITUTE(SUBSTITUTE(output!$B$1,
                   "f_type", 'feature type'!BP37),
                   "f_var", 'feature variety'!BP37))
&amp; CHAR(10)</f>
        <v xml:space="preserve">BeginPlot
	x=67,y=31
	TerrainType=TERRAIN_OCEAN
	PlotType=3
EndPlot
</v>
      </c>
      <c r="BR39" t="str">
        <f ca="1">SUBSTITUTE(SUBSTITUTE(SUBSTITUTE(SUBSTITUTE($A$1,
"x_coord",BR$2),
"y_coord",$A39),
"t_type",'terrain type'!BQ37),
"p_type", 'plot type'!BQ37)
&amp; IF(LEFT(resources!BQ37, 6) = "BONUS_", CHAR(9) &amp; "BonusType=" &amp; resources!BQ37 &amp; CHAR(10), "")
&amp; IF('goody huts'!BQ37, "	ImprovementType=IMPROVEMENT_GOODY_HUT" &amp; CHAR(10), "")
&amp; IF(ISBLANK(OFFSET('rivers (2)'!$A$1, 2 * (67 - $A39), 2 * BR$2 + 1)), "", SUBSTITUTE($C$1, "&lt;direc&gt;", RIGHT(OFFSET('rivers (2)'!$A$1, 2 * (67 - $A39), 2 * BR$2 + 1), 1)))
&amp; IF(ISBLANK(OFFSET('rivers (2)'!$A$1, 2 * (67 - $A39) + 1, 2 * BR$2)), "", SUBSTITUTE($D$1, "&lt;direc&gt;", RIGHT(OFFSET('rivers (2)'!$A$1, 2 * (67 - $A39) + 1, 2 * BR$2), 1)))
&amp; IF(ISBLANK('feature type'!BQ37), "EndPlot", SUBSTITUTE(SUBSTITUTE(output!$B$1,
                   "f_type", 'feature type'!BQ37),
                   "f_var", 'feature variety'!BQ37))
&amp; CHAR(10)</f>
        <v xml:space="preserve">BeginPlot
	x=68,y=31
	TerrainType=TERRAIN_OCEAN
	PlotType=3
EndPlot
</v>
      </c>
      <c r="BS39" t="str">
        <f ca="1">SUBSTITUTE(SUBSTITUTE(SUBSTITUTE(SUBSTITUTE($A$1,
"x_coord",BS$2),
"y_coord",$A39),
"t_type",'terrain type'!BR37),
"p_type", 'plot type'!BR37)
&amp; IF(LEFT(resources!BR37, 6) = "BONUS_", CHAR(9) &amp; "BonusType=" &amp; resources!BR37 &amp; CHAR(10), "")
&amp; IF('goody huts'!BR37, "	ImprovementType=IMPROVEMENT_GOODY_HUT" &amp; CHAR(10), "")
&amp; IF(ISBLANK(OFFSET('rivers (2)'!$A$1, 2 * (67 - $A39), 2 * BS$2 + 1)), "", SUBSTITUTE($C$1, "&lt;direc&gt;", RIGHT(OFFSET('rivers (2)'!$A$1, 2 * (67 - $A39), 2 * BS$2 + 1), 1)))
&amp; IF(ISBLANK(OFFSET('rivers (2)'!$A$1, 2 * (67 - $A39) + 1, 2 * BS$2)), "", SUBSTITUTE($D$1, "&lt;direc&gt;", RIGHT(OFFSET('rivers (2)'!$A$1, 2 * (67 - $A39) + 1, 2 * BS$2), 1)))
&amp; IF(ISBLANK('feature type'!BR37), "EndPlot", SUBSTITUTE(SUBSTITUTE(output!$B$1,
                   "f_type", 'feature type'!BR37),
                   "f_var", 'feature variety'!BR37))
&amp; CHAR(10)</f>
        <v xml:space="preserve">BeginPlot
	x=69,y=31
	TerrainType=TERRAIN_OCEAN
	PlotType=3
EndPlot
</v>
      </c>
      <c r="BT39" t="str">
        <f ca="1">SUBSTITUTE(SUBSTITUTE(SUBSTITUTE(SUBSTITUTE($A$1,
"x_coord",BT$2),
"y_coord",$A39),
"t_type",'terrain type'!BS37),
"p_type", 'plot type'!BS37)
&amp; IF(LEFT(resources!BS37, 6) = "BONUS_", CHAR(9) &amp; "BonusType=" &amp; resources!BS37 &amp; CHAR(10), "")
&amp; IF('goody huts'!BS37, "	ImprovementType=IMPROVEMENT_GOODY_HUT" &amp; CHAR(10), "")
&amp; IF(ISBLANK(OFFSET('rivers (2)'!$A$1, 2 * (67 - $A39), 2 * BT$2 + 1)), "", SUBSTITUTE($C$1, "&lt;direc&gt;", RIGHT(OFFSET('rivers (2)'!$A$1, 2 * (67 - $A39), 2 * BT$2 + 1), 1)))
&amp; IF(ISBLANK(OFFSET('rivers (2)'!$A$1, 2 * (67 - $A39) + 1, 2 * BT$2)), "", SUBSTITUTE($D$1, "&lt;direc&gt;", RIGHT(OFFSET('rivers (2)'!$A$1, 2 * (67 - $A39) + 1, 2 * BT$2), 1)))
&amp; IF(ISBLANK('feature type'!BS37), "EndPlot", SUBSTITUTE(SUBSTITUTE(output!$B$1,
                   "f_type", 'feature type'!BS37),
                   "f_var", 'feature variety'!BS37))
&amp; CHAR(10)</f>
        <v xml:space="preserve">BeginPlot
	x=70,y=31
	TerrainType=TERRAIN_OCEAN
	PlotType=3
EndPlot
</v>
      </c>
      <c r="BU39" t="str">
        <f ca="1">SUBSTITUTE(SUBSTITUTE(SUBSTITUTE(SUBSTITUTE($A$1,
"x_coord",BU$2),
"y_coord",$A39),
"t_type",'terrain type'!BT37),
"p_type", 'plot type'!BT37)
&amp; IF(LEFT(resources!BT37, 6) = "BONUS_", CHAR(9) &amp; "BonusType=" &amp; resources!BT37 &amp; CHAR(10), "")
&amp; IF('goody huts'!BT37, "	ImprovementType=IMPROVEMENT_GOODY_HUT" &amp; CHAR(10), "")
&amp; IF(ISBLANK(OFFSET('rivers (2)'!$A$1, 2 * (67 - $A39), 2 * BU$2 + 1)), "", SUBSTITUTE($C$1, "&lt;direc&gt;", RIGHT(OFFSET('rivers (2)'!$A$1, 2 * (67 - $A39), 2 * BU$2 + 1), 1)))
&amp; IF(ISBLANK(OFFSET('rivers (2)'!$A$1, 2 * (67 - $A39) + 1, 2 * BU$2)), "", SUBSTITUTE($D$1, "&lt;direc&gt;", RIGHT(OFFSET('rivers (2)'!$A$1, 2 * (67 - $A39) + 1, 2 * BU$2), 1)))
&amp; IF(ISBLANK('feature type'!BT37), "EndPlot", SUBSTITUTE(SUBSTITUTE(output!$B$1,
                   "f_type", 'feature type'!BT37),
                   "f_var", 'feature variety'!BT37))
&amp; CHAR(10)</f>
        <v xml:space="preserve">BeginPlot
	x=71,y=31
	TerrainType=TERRAIN_OCEAN
	PlotType=3
EndPlot
</v>
      </c>
      <c r="BV39" t="str">
        <f ca="1">SUBSTITUTE(SUBSTITUTE(SUBSTITUTE(SUBSTITUTE($A$1,
"x_coord",BV$2),
"y_coord",$A39),
"t_type",'terrain type'!BU37),
"p_type", 'plot type'!BU37)
&amp; IF(LEFT(resources!BU37, 6) = "BONUS_", CHAR(9) &amp; "BonusType=" &amp; resources!BU37 &amp; CHAR(10), "")
&amp; IF('goody huts'!BU37, "	ImprovementType=IMPROVEMENT_GOODY_HUT" &amp; CHAR(10), "")
&amp; IF(ISBLANK(OFFSET('rivers (2)'!$A$1, 2 * (67 - $A39), 2 * BV$2 + 1)), "", SUBSTITUTE($C$1, "&lt;direc&gt;", RIGHT(OFFSET('rivers (2)'!$A$1, 2 * (67 - $A39), 2 * BV$2 + 1), 1)))
&amp; IF(ISBLANK(OFFSET('rivers (2)'!$A$1, 2 * (67 - $A39) + 1, 2 * BV$2)), "", SUBSTITUTE($D$1, "&lt;direc&gt;", RIGHT(OFFSET('rivers (2)'!$A$1, 2 * (67 - $A39) + 1, 2 * BV$2), 1)))
&amp; IF(ISBLANK('feature type'!BU37), "EndPlot", SUBSTITUTE(SUBSTITUTE(output!$B$1,
                   "f_type", 'feature type'!BU37),
                   "f_var", 'feature variety'!BU37))
&amp; CHAR(10)</f>
        <v xml:space="preserve">BeginPlot
	x=72,y=31
	TerrainType=TERRAIN_PLAINS
	PlotType=1
	FeatureType=FEATURE_FOREST, FeatureVariety=0
EndPlot
</v>
      </c>
      <c r="BW39" t="str">
        <f ca="1">SUBSTITUTE(SUBSTITUTE(SUBSTITUTE(SUBSTITUTE($A$1,
"x_coord",BW$2),
"y_coord",$A39),
"t_type",'terrain type'!BV37),
"p_type", 'plot type'!BV37)
&amp; IF(LEFT(resources!BV37, 6) = "BONUS_", CHAR(9) &amp; "BonusType=" &amp; resources!BV37 &amp; CHAR(10), "")
&amp; IF('goody huts'!BV37, "	ImprovementType=IMPROVEMENT_GOODY_HUT" &amp; CHAR(10), "")
&amp; IF(ISBLANK(OFFSET('rivers (2)'!$A$1, 2 * (67 - $A39), 2 * BW$2 + 1)), "", SUBSTITUTE($C$1, "&lt;direc&gt;", RIGHT(OFFSET('rivers (2)'!$A$1, 2 * (67 - $A39), 2 * BW$2 + 1), 1)))
&amp; IF(ISBLANK(OFFSET('rivers (2)'!$A$1, 2 * (67 - $A39) + 1, 2 * BW$2)), "", SUBSTITUTE($D$1, "&lt;direc&gt;", RIGHT(OFFSET('rivers (2)'!$A$1, 2 * (67 - $A39) + 1, 2 * BW$2), 1)))
&amp; IF(ISBLANK('feature type'!BV37), "EndPlot", SUBSTITUTE(SUBSTITUTE(output!$B$1,
                   "f_type", 'feature type'!BV37),
                   "f_var", 'feature variety'!BV37))
&amp; CHAR(10)</f>
        <v xml:space="preserve">BeginPlot
	x=73,y=31
	TerrainType=TERRAIN_OCEAN
	PlotType=3
EndPlot
</v>
      </c>
      <c r="BX39" t="str">
        <f ca="1">SUBSTITUTE(SUBSTITUTE(SUBSTITUTE(SUBSTITUTE($A$1,
"x_coord",BX$2),
"y_coord",$A39),
"t_type",'terrain type'!BW37),
"p_type", 'plot type'!BW37)
&amp; IF(LEFT(resources!BW37, 6) = "BONUS_", CHAR(9) &amp; "BonusType=" &amp; resources!BW37 &amp; CHAR(10), "")
&amp; IF('goody huts'!BW37, "	ImprovementType=IMPROVEMENT_GOODY_HUT" &amp; CHAR(10), "")
&amp; IF(ISBLANK(OFFSET('rivers (2)'!$A$1, 2 * (67 - $A39), 2 * BX$2 + 1)), "", SUBSTITUTE($C$1, "&lt;direc&gt;", RIGHT(OFFSET('rivers (2)'!$A$1, 2 * (67 - $A39), 2 * BX$2 + 1), 1)))
&amp; IF(ISBLANK(OFFSET('rivers (2)'!$A$1, 2 * (67 - $A39) + 1, 2 * BX$2)), "", SUBSTITUTE($D$1, "&lt;direc&gt;", RIGHT(OFFSET('rivers (2)'!$A$1, 2 * (67 - $A39) + 1, 2 * BX$2), 1)))
&amp; IF(ISBLANK('feature type'!BW37), "EndPlot", SUBSTITUTE(SUBSTITUTE(output!$B$1,
                   "f_type", 'feature type'!BW37),
                   "f_var", 'feature variety'!BW37))
&amp; CHAR(10)</f>
        <v xml:space="preserve">BeginPlot
	x=74,y=31
	TerrainType=TERRAIN_OCEAN
	PlotType=3
EndPlot
</v>
      </c>
      <c r="BY39" t="str">
        <f ca="1">SUBSTITUTE(SUBSTITUTE(SUBSTITUTE(SUBSTITUTE($A$1,
"x_coord",BY$2),
"y_coord",$A39),
"t_type",'terrain type'!BX37),
"p_type", 'plot type'!BX37)
&amp; IF(LEFT(resources!BX37, 6) = "BONUS_", CHAR(9) &amp; "BonusType=" &amp; resources!BX37 &amp; CHAR(10), "")
&amp; IF('goody huts'!BX37, "	ImprovementType=IMPROVEMENT_GOODY_HUT" &amp; CHAR(10), "")
&amp; IF(ISBLANK(OFFSET('rivers (2)'!$A$1, 2 * (67 - $A39), 2 * BY$2 + 1)), "", SUBSTITUTE($C$1, "&lt;direc&gt;", RIGHT(OFFSET('rivers (2)'!$A$1, 2 * (67 - $A39), 2 * BY$2 + 1), 1)))
&amp; IF(ISBLANK(OFFSET('rivers (2)'!$A$1, 2 * (67 - $A39) + 1, 2 * BY$2)), "", SUBSTITUTE($D$1, "&lt;direc&gt;", RIGHT(OFFSET('rivers (2)'!$A$1, 2 * (67 - $A39) + 1, 2 * BY$2), 1)))
&amp; IF(ISBLANK('feature type'!BX37), "EndPlot", SUBSTITUTE(SUBSTITUTE(output!$B$1,
                   "f_type", 'feature type'!BX37),
                   "f_var", 'feature variety'!BX37))
&amp; CHAR(10)</f>
        <v xml:space="preserve">BeginPlot
	x=75,y=31
	TerrainType=TERRAIN_OCEAN
	PlotType=3
EndPlot
</v>
      </c>
      <c r="BZ39" t="str">
        <f ca="1">SUBSTITUTE(SUBSTITUTE(SUBSTITUTE(SUBSTITUTE($A$1,
"x_coord",BZ$2),
"y_coord",$A39),
"t_type",'terrain type'!BY37),
"p_type", 'plot type'!BY37)
&amp; IF(LEFT(resources!BY37, 6) = "BONUS_", CHAR(9) &amp; "BonusType=" &amp; resources!BY37 &amp; CHAR(10), "")
&amp; IF('goody huts'!BY37, "	ImprovementType=IMPROVEMENT_GOODY_HUT" &amp; CHAR(10), "")
&amp; IF(ISBLANK(OFFSET('rivers (2)'!$A$1, 2 * (67 - $A39), 2 * BZ$2 + 1)), "", SUBSTITUTE($C$1, "&lt;direc&gt;", RIGHT(OFFSET('rivers (2)'!$A$1, 2 * (67 - $A39), 2 * BZ$2 + 1), 1)))
&amp; IF(ISBLANK(OFFSET('rivers (2)'!$A$1, 2 * (67 - $A39) + 1, 2 * BZ$2)), "", SUBSTITUTE($D$1, "&lt;direc&gt;", RIGHT(OFFSET('rivers (2)'!$A$1, 2 * (67 - $A39) + 1, 2 * BZ$2), 1)))
&amp; IF(ISBLANK('feature type'!BY37), "EndPlot", SUBSTITUTE(SUBSTITUTE(output!$B$1,
                   "f_type", 'feature type'!BY37),
                   "f_var", 'feature variety'!BY37))
&amp; CHAR(10)</f>
        <v xml:space="preserve">BeginPlot
	x=76,y=31
	TerrainType=TERRAIN_OCEAN
	PlotType=3
EndPlot
</v>
      </c>
      <c r="CA39" t="str">
        <f ca="1">SUBSTITUTE(SUBSTITUTE(SUBSTITUTE(SUBSTITUTE($A$1,
"x_coord",CA$2),
"y_coord",$A39),
"t_type",'terrain type'!BZ37),
"p_type", 'plot type'!BZ37)
&amp; IF(LEFT(resources!BZ37, 6) = "BONUS_", CHAR(9) &amp; "BonusType=" &amp; resources!BZ37 &amp; CHAR(10), "")
&amp; IF('goody huts'!BZ37, "	ImprovementType=IMPROVEMENT_GOODY_HUT" &amp; CHAR(10), "")
&amp; IF(ISBLANK(OFFSET('rivers (2)'!$A$1, 2 * (67 - $A39), 2 * CA$2 + 1)), "", SUBSTITUTE($C$1, "&lt;direc&gt;", RIGHT(OFFSET('rivers (2)'!$A$1, 2 * (67 - $A39), 2 * CA$2 + 1), 1)))
&amp; IF(ISBLANK(OFFSET('rivers (2)'!$A$1, 2 * (67 - $A39) + 1, 2 * CA$2)), "", SUBSTITUTE($D$1, "&lt;direc&gt;", RIGHT(OFFSET('rivers (2)'!$A$1, 2 * (67 - $A39) + 1, 2 * CA$2), 1)))
&amp; IF(ISBLANK('feature type'!BZ37), "EndPlot", SUBSTITUTE(SUBSTITUTE(output!$B$1,
                   "f_type", 'feature type'!BZ37),
                   "f_var", 'feature variety'!BZ37))
&amp; CHAR(10)</f>
        <v xml:space="preserve">BeginPlot
	x=77,y=31
	TerrainType=TERRAIN_OCEAN
	PlotType=3
EndPlot
</v>
      </c>
      <c r="CB39" t="str">
        <f ca="1">SUBSTITUTE(SUBSTITUTE(SUBSTITUTE(SUBSTITUTE($A$1,
"x_coord",CB$2),
"y_coord",$A39),
"t_type",'terrain type'!CA37),
"p_type", 'plot type'!CA37)
&amp; IF(LEFT(resources!CA37, 6) = "BONUS_", CHAR(9) &amp; "BonusType=" &amp; resources!CA37 &amp; CHAR(10), "")
&amp; IF('goody huts'!CA37, "	ImprovementType=IMPROVEMENT_GOODY_HUT" &amp; CHAR(10), "")
&amp; IF(ISBLANK(OFFSET('rivers (2)'!$A$1, 2 * (67 - $A39), 2 * CB$2 + 1)), "", SUBSTITUTE($C$1, "&lt;direc&gt;", RIGHT(OFFSET('rivers (2)'!$A$1, 2 * (67 - $A39), 2 * CB$2 + 1), 1)))
&amp; IF(ISBLANK(OFFSET('rivers (2)'!$A$1, 2 * (67 - $A39) + 1, 2 * CB$2)), "", SUBSTITUTE($D$1, "&lt;direc&gt;", RIGHT(OFFSET('rivers (2)'!$A$1, 2 * (67 - $A39) + 1, 2 * CB$2), 1)))
&amp; IF(ISBLANK('feature type'!CA37), "EndPlot", SUBSTITUTE(SUBSTITUTE(output!$B$1,
                   "f_type", 'feature type'!CA37),
                   "f_var", 'feature variety'!CA37))
&amp; CHAR(10)</f>
        <v xml:space="preserve">BeginPlot
	x=78,y=31
	TerrainType=TERRAIN_OCEAN
	PlotType=3
EndPlot
</v>
      </c>
      <c r="CC39" t="str">
        <f ca="1">SUBSTITUTE(SUBSTITUTE(SUBSTITUTE(SUBSTITUTE($A$1,
"x_coord",CC$2),
"y_coord",$A39),
"t_type",'terrain type'!CB37),
"p_type", 'plot type'!CB37)
&amp; IF(LEFT(resources!CB37, 6) = "BONUS_", CHAR(9) &amp; "BonusType=" &amp; resources!CB37 &amp; CHAR(10), "")
&amp; IF('goody huts'!CB37, "	ImprovementType=IMPROVEMENT_GOODY_HUT" &amp; CHAR(10), "")
&amp; IF(ISBLANK(OFFSET('rivers (2)'!$A$1, 2 * (67 - $A39), 2 * CC$2 + 1)), "", SUBSTITUTE($C$1, "&lt;direc&gt;", RIGHT(OFFSET('rivers (2)'!$A$1, 2 * (67 - $A39), 2 * CC$2 + 1), 1)))
&amp; IF(ISBLANK(OFFSET('rivers (2)'!$A$1, 2 * (67 - $A39) + 1, 2 * CC$2)), "", SUBSTITUTE($D$1, "&lt;direc&gt;", RIGHT(OFFSET('rivers (2)'!$A$1, 2 * (67 - $A39) + 1, 2 * CC$2), 1)))
&amp; IF(ISBLANK('feature type'!CB37), "EndPlot", SUBSTITUTE(SUBSTITUTE(output!$B$1,
                   "f_type", 'feature type'!CB37),
                   "f_var", 'feature variety'!CB37))
&amp; CHAR(10)</f>
        <v xml:space="preserve">BeginPlot
	x=79,y=31
	TerrainType=TERRAIN_PLAINS
	PlotType=1
	FeatureType=FEATURE_FOREST, FeatureVariety=0
EndPlot
</v>
      </c>
      <c r="CD39" t="str">
        <f ca="1">SUBSTITUTE(SUBSTITUTE(SUBSTITUTE(SUBSTITUTE($A$1,
"x_coord",CD$2),
"y_coord",$A39),
"t_type",'terrain type'!CC37),
"p_type", 'plot type'!CC37)
&amp; IF(LEFT(resources!CC37, 6) = "BONUS_", CHAR(9) &amp; "BonusType=" &amp; resources!CC37 &amp; CHAR(10), "")
&amp; IF('goody huts'!CC37, "	ImprovementType=IMPROVEMENT_GOODY_HUT" &amp; CHAR(10), "")
&amp; IF(ISBLANK(OFFSET('rivers (2)'!$A$1, 2 * (67 - $A39), 2 * CD$2 + 1)), "", SUBSTITUTE($C$1, "&lt;direc&gt;", RIGHT(OFFSET('rivers (2)'!$A$1, 2 * (67 - $A39), 2 * CD$2 + 1), 1)))
&amp; IF(ISBLANK(OFFSET('rivers (2)'!$A$1, 2 * (67 - $A39) + 1, 2 * CD$2)), "", SUBSTITUTE($D$1, "&lt;direc&gt;", RIGHT(OFFSET('rivers (2)'!$A$1, 2 * (67 - $A39) + 1, 2 * CD$2), 1)))
&amp; IF(ISBLANK('feature type'!CC37), "EndPlot", SUBSTITUTE(SUBSTITUTE(output!$B$1,
                   "f_type", 'feature type'!CC37),
                   "f_var", 'feature variety'!CC37))
&amp; CHAR(10)</f>
        <v xml:space="preserve">BeginPlot
	x=80,y=31
	TerrainType=TERRAIN_PLAINS
	PlotType=1
	FeatureType=FEATURE_FOREST, FeatureVariety=0
EndPlot
</v>
      </c>
      <c r="CE39" t="str">
        <f ca="1">SUBSTITUTE(SUBSTITUTE(SUBSTITUTE(SUBSTITUTE($A$1,
"x_coord",CE$2),
"y_coord",$A39),
"t_type",'terrain type'!CD37),
"p_type", 'plot type'!CD37)
&amp; IF(LEFT(resources!CD37, 6) = "BONUS_", CHAR(9) &amp; "BonusType=" &amp; resources!CD37 &amp; CHAR(10), "")
&amp; IF('goody huts'!CD37, "	ImprovementType=IMPROVEMENT_GOODY_HUT" &amp; CHAR(10), "")
&amp; IF(ISBLANK(OFFSET('rivers (2)'!$A$1, 2 * (67 - $A39), 2 * CE$2 + 1)), "", SUBSTITUTE($C$1, "&lt;direc&gt;", RIGHT(OFFSET('rivers (2)'!$A$1, 2 * (67 - $A39), 2 * CE$2 + 1), 1)))
&amp; IF(ISBLANK(OFFSET('rivers (2)'!$A$1, 2 * (67 - $A39) + 1, 2 * CE$2)), "", SUBSTITUTE($D$1, "&lt;direc&gt;", RIGHT(OFFSET('rivers (2)'!$A$1, 2 * (67 - $A39) + 1, 2 * CE$2), 1)))
&amp; IF(ISBLANK('feature type'!CD37), "EndPlot", SUBSTITUTE(SUBSTITUTE(output!$B$1,
                   "f_type", 'feature type'!CD37),
                   "f_var", 'feature variety'!CD37))
&amp; CHAR(10)</f>
        <v xml:space="preserve">BeginPlot
	x=81,y=31
	TerrainType=TERRAIN_OCEAN
	PlotType=3
EndPlot
</v>
      </c>
      <c r="CF39" t="str">
        <f ca="1">SUBSTITUTE(SUBSTITUTE(SUBSTITUTE(SUBSTITUTE($A$1,
"x_coord",CF$2),
"y_coord",$A39),
"t_type",'terrain type'!CE37),
"p_type", 'plot type'!CE37)
&amp; IF(LEFT(resources!CE37, 6) = "BONUS_", CHAR(9) &amp; "BonusType=" &amp; resources!CE37 &amp; CHAR(10), "")
&amp; IF('goody huts'!CE37, "	ImprovementType=IMPROVEMENT_GOODY_HUT" &amp; CHAR(10), "")
&amp; IF(ISBLANK(OFFSET('rivers (2)'!$A$1, 2 * (67 - $A39), 2 * CF$2 + 1)), "", SUBSTITUTE($C$1, "&lt;direc&gt;", RIGHT(OFFSET('rivers (2)'!$A$1, 2 * (67 - $A39), 2 * CF$2 + 1), 1)))
&amp; IF(ISBLANK(OFFSET('rivers (2)'!$A$1, 2 * (67 - $A39) + 1, 2 * CF$2)), "", SUBSTITUTE($D$1, "&lt;direc&gt;", RIGHT(OFFSET('rivers (2)'!$A$1, 2 * (67 - $A39) + 1, 2 * CF$2), 1)))
&amp; IF(ISBLANK('feature type'!CE37), "EndPlot", SUBSTITUTE(SUBSTITUTE(output!$B$1,
                   "f_type", 'feature type'!CE37),
                   "f_var", 'feature variety'!CE37))
&amp; CHAR(10)</f>
        <v xml:space="preserve">BeginPlot
	x=82,y=31
	TerrainType=TERRAIN_OCEAN
	PlotType=3
EndPlot
</v>
      </c>
      <c r="CG39" t="str">
        <f ca="1">SUBSTITUTE(SUBSTITUTE(SUBSTITUTE(SUBSTITUTE($A$1,
"x_coord",CG$2),
"y_coord",$A39),
"t_type",'terrain type'!CF37),
"p_type", 'plot type'!CF37)
&amp; IF(LEFT(resources!CF37, 6) = "BONUS_", CHAR(9) &amp; "BonusType=" &amp; resources!CF37 &amp; CHAR(10), "")
&amp; IF('goody huts'!CF37, "	ImprovementType=IMPROVEMENT_GOODY_HUT" &amp; CHAR(10), "")
&amp; IF(ISBLANK(OFFSET('rivers (2)'!$A$1, 2 * (67 - $A39), 2 * CG$2 + 1)), "", SUBSTITUTE($C$1, "&lt;direc&gt;", RIGHT(OFFSET('rivers (2)'!$A$1, 2 * (67 - $A39), 2 * CG$2 + 1), 1)))
&amp; IF(ISBLANK(OFFSET('rivers (2)'!$A$1, 2 * (67 - $A39) + 1, 2 * CG$2)), "", SUBSTITUTE($D$1, "&lt;direc&gt;", RIGHT(OFFSET('rivers (2)'!$A$1, 2 * (67 - $A39) + 1, 2 * CG$2), 1)))
&amp; IF(ISBLANK('feature type'!CF37), "EndPlot", SUBSTITUTE(SUBSTITUTE(output!$B$1,
                   "f_type", 'feature type'!CF37),
                   "f_var", 'feature variety'!CF37))
&amp; CHAR(10)</f>
        <v xml:space="preserve">BeginPlot
	x=83,y=31
	TerrainType=TERRAIN_OCEAN
	PlotType=3
EndPlot
</v>
      </c>
      <c r="CH39" t="str">
        <f ca="1">SUBSTITUTE(SUBSTITUTE(SUBSTITUTE(SUBSTITUTE($A$1,
"x_coord",CH$2),
"y_coord",$A39),
"t_type",'terrain type'!CG37),
"p_type", 'plot type'!CG37)
&amp; IF(LEFT(resources!CG37, 6) = "BONUS_", CHAR(9) &amp; "BonusType=" &amp; resources!CG37 &amp; CHAR(10), "")
&amp; IF('goody huts'!CG37, "	ImprovementType=IMPROVEMENT_GOODY_HUT" &amp; CHAR(10), "")
&amp; IF(ISBLANK(OFFSET('rivers (2)'!$A$1, 2 * (67 - $A39), 2 * CH$2 + 1)), "", SUBSTITUTE($C$1, "&lt;direc&gt;", RIGHT(OFFSET('rivers (2)'!$A$1, 2 * (67 - $A39), 2 * CH$2 + 1), 1)))
&amp; IF(ISBLANK(OFFSET('rivers (2)'!$A$1, 2 * (67 - $A39) + 1, 2 * CH$2)), "", SUBSTITUTE($D$1, "&lt;direc&gt;", RIGHT(OFFSET('rivers (2)'!$A$1, 2 * (67 - $A39) + 1, 2 * CH$2), 1)))
&amp; IF(ISBLANK('feature type'!CG37), "EndPlot", SUBSTITUTE(SUBSTITUTE(output!$B$1,
                   "f_type", 'feature type'!CG37),
                   "f_var", 'feature variety'!CG37))
&amp; CHAR(10)</f>
        <v xml:space="preserve">BeginPlot
	x=84,y=31
	TerrainType=TERRAIN_COAST
	PlotType=3
EndPlot
</v>
      </c>
      <c r="CI39" t="str">
        <f ca="1">SUBSTITUTE(SUBSTITUTE(SUBSTITUTE(SUBSTITUTE($A$1,
"x_coord",CI$2),
"y_coord",$A39),
"t_type",'terrain type'!CH37),
"p_type", 'plot type'!CH37)
&amp; IF(LEFT(resources!CH37, 6) = "BONUS_", CHAR(9) &amp; "BonusType=" &amp; resources!CH37 &amp; CHAR(10), "")
&amp; IF('goody huts'!CH37, "	ImprovementType=IMPROVEMENT_GOODY_HUT" &amp; CHAR(10), "")
&amp; IF(ISBLANK(OFFSET('rivers (2)'!$A$1, 2 * (67 - $A39), 2 * CI$2 + 1)), "", SUBSTITUTE($C$1, "&lt;direc&gt;", RIGHT(OFFSET('rivers (2)'!$A$1, 2 * (67 - $A39), 2 * CI$2 + 1), 1)))
&amp; IF(ISBLANK(OFFSET('rivers (2)'!$A$1, 2 * (67 - $A39) + 1, 2 * CI$2)), "", SUBSTITUTE($D$1, "&lt;direc&gt;", RIGHT(OFFSET('rivers (2)'!$A$1, 2 * (67 - $A39) + 1, 2 * CI$2), 1)))
&amp; IF(ISBLANK('feature type'!CH37), "EndPlot", SUBSTITUTE(SUBSTITUTE(output!$B$1,
                   "f_type", 'feature type'!CH37),
                   "f_var", 'feature variety'!CH37))
&amp; CHAR(10)</f>
        <v xml:space="preserve">BeginPlot
	x=85,y=31
	TerrainType=TERRAIN_COAST
	PlotType=3
EndPlot
</v>
      </c>
      <c r="CJ39" t="str">
        <f ca="1">SUBSTITUTE(SUBSTITUTE(SUBSTITUTE(SUBSTITUTE($A$1,
"x_coord",CJ$2),
"y_coord",$A39),
"t_type",'terrain type'!CI37),
"p_type", 'plot type'!CI37)
&amp; IF(LEFT(resources!CI37, 6) = "BONUS_", CHAR(9) &amp; "BonusType=" &amp; resources!CI37 &amp; CHAR(10), "")
&amp; IF('goody huts'!CI37, "	ImprovementType=IMPROVEMENT_GOODY_HUT" &amp; CHAR(10), "")
&amp; IF(ISBLANK(OFFSET('rivers (2)'!$A$1, 2 * (67 - $A39), 2 * CJ$2 + 1)), "", SUBSTITUTE($C$1, "&lt;direc&gt;", RIGHT(OFFSET('rivers (2)'!$A$1, 2 * (67 - $A39), 2 * CJ$2 + 1), 1)))
&amp; IF(ISBLANK(OFFSET('rivers (2)'!$A$1, 2 * (67 - $A39) + 1, 2 * CJ$2)), "", SUBSTITUTE($D$1, "&lt;direc&gt;", RIGHT(OFFSET('rivers (2)'!$A$1, 2 * (67 - $A39) + 1, 2 * CJ$2), 1)))
&amp; IF(ISBLANK('feature type'!CI37), "EndPlot", SUBSTITUTE(SUBSTITUTE(output!$B$1,
                   "f_type", 'feature type'!CI37),
                   "f_var", 'feature variety'!CI37))
&amp; CHAR(10)</f>
        <v xml:space="preserve">BeginPlot
	x=86,y=31
	TerrainType=TERRAIN_COAST
	PlotType=3
EndPlot
</v>
      </c>
      <c r="CK39" t="str">
        <f ca="1">SUBSTITUTE(SUBSTITUTE(SUBSTITUTE(SUBSTITUTE($A$1,
"x_coord",CK$2),
"y_coord",$A39),
"t_type",'terrain type'!CJ37),
"p_type", 'plot type'!CJ37)
&amp; IF(LEFT(resources!CJ37, 6) = "BONUS_", CHAR(9) &amp; "BonusType=" &amp; resources!CJ37 &amp; CHAR(10), "")
&amp; IF('goody huts'!CJ37, "	ImprovementType=IMPROVEMENT_GOODY_HUT" &amp; CHAR(10), "")
&amp; IF(ISBLANK(OFFSET('rivers (2)'!$A$1, 2 * (67 - $A39), 2 * CK$2 + 1)), "", SUBSTITUTE($C$1, "&lt;direc&gt;", RIGHT(OFFSET('rivers (2)'!$A$1, 2 * (67 - $A39), 2 * CK$2 + 1), 1)))
&amp; IF(ISBLANK(OFFSET('rivers (2)'!$A$1, 2 * (67 - $A39) + 1, 2 * CK$2)), "", SUBSTITUTE($D$1, "&lt;direc&gt;", RIGHT(OFFSET('rivers (2)'!$A$1, 2 * (67 - $A39) + 1, 2 * CK$2), 1)))
&amp; IF(ISBLANK('feature type'!CJ37), "EndPlot", SUBSTITUTE(SUBSTITUTE(output!$B$1,
                   "f_type", 'feature type'!CJ37),
                   "f_var", 'feature variety'!CJ37))
&amp; CHAR(10)</f>
        <v xml:space="preserve">BeginPlot
	x=87,y=31
	TerrainType=TERRAIN_COAST
	PlotType=3
EndPlot
</v>
      </c>
      <c r="CL39" t="str">
        <f ca="1">SUBSTITUTE(SUBSTITUTE(SUBSTITUTE(SUBSTITUTE($A$1,
"x_coord",CL$2),
"y_coord",$A39),
"t_type",'terrain type'!CK37),
"p_type", 'plot type'!CK37)
&amp; IF(LEFT(resources!CK37, 6) = "BONUS_", CHAR(9) &amp; "BonusType=" &amp; resources!CK37 &amp; CHAR(10), "")
&amp; IF('goody huts'!CK37, "	ImprovementType=IMPROVEMENT_GOODY_HUT" &amp; CHAR(10), "")
&amp; IF(ISBLANK(OFFSET('rivers (2)'!$A$1, 2 * (67 - $A39), 2 * CL$2 + 1)), "", SUBSTITUTE($C$1, "&lt;direc&gt;", RIGHT(OFFSET('rivers (2)'!$A$1, 2 * (67 - $A39), 2 * CL$2 + 1), 1)))
&amp; IF(ISBLANK(OFFSET('rivers (2)'!$A$1, 2 * (67 - $A39) + 1, 2 * CL$2)), "", SUBSTITUTE($D$1, "&lt;direc&gt;", RIGHT(OFFSET('rivers (2)'!$A$1, 2 * (67 - $A39) + 1, 2 * CL$2), 1)))
&amp; IF(ISBLANK('feature type'!CK37), "EndPlot", SUBSTITUTE(SUBSTITUTE(output!$B$1,
                   "f_type", 'feature type'!CK37),
                   "f_var", 'feature variety'!CK37))
&amp; CHAR(10)</f>
        <v xml:space="preserve">BeginPlot
	x=88,y=31
	TerrainType=TERRAIN_COAST
	PlotType=3
EndPlot
</v>
      </c>
      <c r="CM39" t="str">
        <f ca="1">SUBSTITUTE(SUBSTITUTE(SUBSTITUTE(SUBSTITUTE($A$1,
"x_coord",CM$2),
"y_coord",$A39),
"t_type",'terrain type'!CL37),
"p_type", 'plot type'!CL37)
&amp; IF(LEFT(resources!CL37, 6) = "BONUS_", CHAR(9) &amp; "BonusType=" &amp; resources!CL37 &amp; CHAR(10), "")
&amp; IF('goody huts'!CL37, "	ImprovementType=IMPROVEMENT_GOODY_HUT" &amp; CHAR(10), "")
&amp; IF(ISBLANK(OFFSET('rivers (2)'!$A$1, 2 * (67 - $A39), 2 * CM$2 + 1)), "", SUBSTITUTE($C$1, "&lt;direc&gt;", RIGHT(OFFSET('rivers (2)'!$A$1, 2 * (67 - $A39), 2 * CM$2 + 1), 1)))
&amp; IF(ISBLANK(OFFSET('rivers (2)'!$A$1, 2 * (67 - $A39) + 1, 2 * CM$2)), "", SUBSTITUTE($D$1, "&lt;direc&gt;", RIGHT(OFFSET('rivers (2)'!$A$1, 2 * (67 - $A39) + 1, 2 * CM$2), 1)))
&amp; IF(ISBLANK('feature type'!CL37), "EndPlot", SUBSTITUTE(SUBSTITUTE(output!$B$1,
                   "f_type", 'feature type'!CL37),
                   "f_var", 'feature variety'!CL37))
&amp; CHAR(10)</f>
        <v xml:space="preserve">BeginPlot
	x=89,y=31
	TerrainType=TERRAIN_COAST
	PlotType=3
EndPlot
</v>
      </c>
      <c r="CN39" t="str">
        <f ca="1">SUBSTITUTE(SUBSTITUTE(SUBSTITUTE(SUBSTITUTE($A$1,
"x_coord",CN$2),
"y_coord",$A39),
"t_type",'terrain type'!CM37),
"p_type", 'plot type'!CM37)
&amp; IF(LEFT(resources!CM37, 6) = "BONUS_", CHAR(9) &amp; "BonusType=" &amp; resources!CM37 &amp; CHAR(10), "")
&amp; IF('goody huts'!CM37, "	ImprovementType=IMPROVEMENT_GOODY_HUT" &amp; CHAR(10), "")
&amp; IF(ISBLANK(OFFSET('rivers (2)'!$A$1, 2 * (67 - $A39), 2 * CN$2 + 1)), "", SUBSTITUTE($C$1, "&lt;direc&gt;", RIGHT(OFFSET('rivers (2)'!$A$1, 2 * (67 - $A39), 2 * CN$2 + 1), 1)))
&amp; IF(ISBLANK(OFFSET('rivers (2)'!$A$1, 2 * (67 - $A39) + 1, 2 * CN$2)), "", SUBSTITUTE($D$1, "&lt;direc&gt;", RIGHT(OFFSET('rivers (2)'!$A$1, 2 * (67 - $A39) + 1, 2 * CN$2), 1)))
&amp; IF(ISBLANK('feature type'!CM37), "EndPlot", SUBSTITUTE(SUBSTITUTE(output!$B$1,
                   "f_type", 'feature type'!CM37),
                   "f_var", 'feature variety'!CM37))
&amp; CHAR(10)</f>
        <v xml:space="preserve">BeginPlot
	x=90,y=31
	TerrainType=TERRAIN_COAST
	PlotType=3
EndPlot
</v>
      </c>
      <c r="CO39" t="str">
        <f ca="1">SUBSTITUTE(SUBSTITUTE(SUBSTITUTE(SUBSTITUTE($A$1,
"x_coord",CO$2),
"y_coord",$A39),
"t_type",'terrain type'!CN37),
"p_type", 'plot type'!CN37)
&amp; IF(LEFT(resources!CN37, 6) = "BONUS_", CHAR(9) &amp; "BonusType=" &amp; resources!CN37 &amp; CHAR(10), "")
&amp; IF('goody huts'!CN37, "	ImprovementType=IMPROVEMENT_GOODY_HUT" &amp; CHAR(10), "")
&amp; IF(ISBLANK(OFFSET('rivers (2)'!$A$1, 2 * (67 - $A39), 2 * CO$2 + 1)), "", SUBSTITUTE($C$1, "&lt;direc&gt;", RIGHT(OFFSET('rivers (2)'!$A$1, 2 * (67 - $A39), 2 * CO$2 + 1), 1)))
&amp; IF(ISBLANK(OFFSET('rivers (2)'!$A$1, 2 * (67 - $A39) + 1, 2 * CO$2)), "", SUBSTITUTE($D$1, "&lt;direc&gt;", RIGHT(OFFSET('rivers (2)'!$A$1, 2 * (67 - $A39) + 1, 2 * CO$2), 1)))
&amp; IF(ISBLANK('feature type'!CN37), "EndPlot", SUBSTITUTE(SUBSTITUTE(output!$B$1,
                   "f_type", 'feature type'!CN37),
                   "f_var", 'feature variety'!CN37))
&amp; CHAR(10)</f>
        <v xml:space="preserve">BeginPlot
	x=91,y=31
	TerrainType=TERRAIN_COAST
	PlotType=3
EndPlot
</v>
      </c>
      <c r="CP39" t="str">
        <f ca="1">SUBSTITUTE(SUBSTITUTE(SUBSTITUTE(SUBSTITUTE($A$1,
"x_coord",CP$2),
"y_coord",$A39),
"t_type",'terrain type'!CO37),
"p_type", 'plot type'!CO37)
&amp; IF(LEFT(resources!CO37, 6) = "BONUS_", CHAR(9) &amp; "BonusType=" &amp; resources!CO37 &amp; CHAR(10), "")
&amp; IF('goody huts'!CO37, "	ImprovementType=IMPROVEMENT_GOODY_HUT" &amp; CHAR(10), "")
&amp; IF(ISBLANK(OFFSET('rivers (2)'!$A$1, 2 * (67 - $A39), 2 * CP$2 + 1)), "", SUBSTITUTE($C$1, "&lt;direc&gt;", RIGHT(OFFSET('rivers (2)'!$A$1, 2 * (67 - $A39), 2 * CP$2 + 1), 1)))
&amp; IF(ISBLANK(OFFSET('rivers (2)'!$A$1, 2 * (67 - $A39) + 1, 2 * CP$2)), "", SUBSTITUTE($D$1, "&lt;direc&gt;", RIGHT(OFFSET('rivers (2)'!$A$1, 2 * (67 - $A39) + 1, 2 * CP$2), 1)))
&amp; IF(ISBLANK('feature type'!CO37), "EndPlot", SUBSTITUTE(SUBSTITUTE(output!$B$1,
                   "f_type", 'feature type'!CO37),
                   "f_var", 'feature variety'!CO37))
&amp; CHAR(10)</f>
        <v xml:space="preserve">BeginPlot
	x=92,y=31
	TerrainType=TERRAIN_COAST
	PlotType=3
EndPlot
</v>
      </c>
      <c r="CQ39" t="str">
        <f ca="1">SUBSTITUTE(SUBSTITUTE(SUBSTITUTE(SUBSTITUTE($A$1,
"x_coord",CQ$2),
"y_coord",$A39),
"t_type",'terrain type'!CP37),
"p_type", 'plot type'!CP37)
&amp; IF(LEFT(resources!CP37, 6) = "BONUS_", CHAR(9) &amp; "BonusType=" &amp; resources!CP37 &amp; CHAR(10), "")
&amp; IF('goody huts'!CP37, "	ImprovementType=IMPROVEMENT_GOODY_HUT" &amp; CHAR(10), "")
&amp; IF(ISBLANK(OFFSET('rivers (2)'!$A$1, 2 * (67 - $A39), 2 * CQ$2 + 1)), "", SUBSTITUTE($C$1, "&lt;direc&gt;", RIGHT(OFFSET('rivers (2)'!$A$1, 2 * (67 - $A39), 2 * CQ$2 + 1), 1)))
&amp; IF(ISBLANK(OFFSET('rivers (2)'!$A$1, 2 * (67 - $A39) + 1, 2 * CQ$2)), "", SUBSTITUTE($D$1, "&lt;direc&gt;", RIGHT(OFFSET('rivers (2)'!$A$1, 2 * (67 - $A39) + 1, 2 * CQ$2), 1)))
&amp; IF(ISBLANK('feature type'!CP37), "EndPlot", SUBSTITUTE(SUBSTITUTE(output!$B$1,
                   "f_type", 'feature type'!CP37),
                   "f_var", 'feature variety'!CP37))
&amp; CHAR(10)</f>
        <v xml:space="preserve">BeginPlot
	x=93,y=31
	TerrainType=TERRAIN_COAST
	PlotType=3
EndPlot
</v>
      </c>
      <c r="CR39" t="str">
        <f ca="1">SUBSTITUTE(SUBSTITUTE(SUBSTITUTE(SUBSTITUTE($A$1,
"x_coord",CR$2),
"y_coord",$A39),
"t_type",'terrain type'!CQ37),
"p_type", 'plot type'!CQ37)
&amp; IF(LEFT(resources!CQ37, 6) = "BONUS_", CHAR(9) &amp; "BonusType=" &amp; resources!CQ37 &amp; CHAR(10), "")
&amp; IF('goody huts'!CQ37, "	ImprovementType=IMPROVEMENT_GOODY_HUT" &amp; CHAR(10), "")
&amp; IF(ISBLANK(OFFSET('rivers (2)'!$A$1, 2 * (67 - $A39), 2 * CR$2 + 1)), "", SUBSTITUTE($C$1, "&lt;direc&gt;", RIGHT(OFFSET('rivers (2)'!$A$1, 2 * (67 - $A39), 2 * CR$2 + 1), 1)))
&amp; IF(ISBLANK(OFFSET('rivers (2)'!$A$1, 2 * (67 - $A39) + 1, 2 * CR$2)), "", SUBSTITUTE($D$1, "&lt;direc&gt;", RIGHT(OFFSET('rivers (2)'!$A$1, 2 * (67 - $A39) + 1, 2 * CR$2), 1)))
&amp; IF(ISBLANK('feature type'!CQ37), "EndPlot", SUBSTITUTE(SUBSTITUTE(output!$B$1,
                   "f_type", 'feature type'!CQ37),
                   "f_var", 'feature variety'!CQ37))
&amp; CHAR(10)</f>
        <v xml:space="preserve">BeginPlot
	x=94,y=31
	TerrainType=TERRAIN_COAST
	PlotType=3
EndPlot
</v>
      </c>
      <c r="CS39" t="str">
        <f ca="1">SUBSTITUTE(SUBSTITUTE(SUBSTITUTE(SUBSTITUTE($A$1,
"x_coord",CS$2),
"y_coord",$A39),
"t_type",'terrain type'!CR37),
"p_type", 'plot type'!CR37)
&amp; IF(LEFT(resources!CR37, 6) = "BONUS_", CHAR(9) &amp; "BonusType=" &amp; resources!CR37 &amp; CHAR(10), "")
&amp; IF('goody huts'!CR37, "	ImprovementType=IMPROVEMENT_GOODY_HUT" &amp; CHAR(10), "")
&amp; IF(ISBLANK(OFFSET('rivers (2)'!$A$1, 2 * (67 - $A39), 2 * CS$2 + 1)), "", SUBSTITUTE($C$1, "&lt;direc&gt;", RIGHT(OFFSET('rivers (2)'!$A$1, 2 * (67 - $A39), 2 * CS$2 + 1), 1)))
&amp; IF(ISBLANK(OFFSET('rivers (2)'!$A$1, 2 * (67 - $A39) + 1, 2 * CS$2)), "", SUBSTITUTE($D$1, "&lt;direc&gt;", RIGHT(OFFSET('rivers (2)'!$A$1, 2 * (67 - $A39) + 1, 2 * CS$2), 1)))
&amp; IF(ISBLANK('feature type'!CR37), "EndPlot", SUBSTITUTE(SUBSTITUTE(output!$B$1,
                   "f_type", 'feature type'!CR37),
                   "f_var", 'feature variety'!CR37))
&amp; CHAR(10)</f>
        <v xml:space="preserve">BeginPlot
	x=95,y=31
	TerrainType=TERRAIN_COAST
	PlotType=3
EndPlot
</v>
      </c>
      <c r="CT39" t="str">
        <f ca="1">SUBSTITUTE(SUBSTITUTE(SUBSTITUTE(SUBSTITUTE($A$1,
"x_coord",CT$2),
"y_coord",$A39),
"t_type",'terrain type'!CS37),
"p_type", 'plot type'!CS37)
&amp; IF(LEFT(resources!CS37, 6) = "BONUS_", CHAR(9) &amp; "BonusType=" &amp; resources!CS37 &amp; CHAR(10), "")
&amp; IF('goody huts'!CS37, "	ImprovementType=IMPROVEMENT_GOODY_HUT" &amp; CHAR(10), "")
&amp; IF(ISBLANK(OFFSET('rivers (2)'!$A$1, 2 * (67 - $A39), 2 * CT$2 + 1)), "", SUBSTITUTE($C$1, "&lt;direc&gt;", RIGHT(OFFSET('rivers (2)'!$A$1, 2 * (67 - $A39), 2 * CT$2 + 1), 1)))
&amp; IF(ISBLANK(OFFSET('rivers (2)'!$A$1, 2 * (67 - $A39) + 1, 2 * CT$2)), "", SUBSTITUTE($D$1, "&lt;direc&gt;", RIGHT(OFFSET('rivers (2)'!$A$1, 2 * (67 - $A39) + 1, 2 * CT$2), 1)))
&amp; IF(ISBLANK('feature type'!CS37), "EndPlot", SUBSTITUTE(SUBSTITUTE(output!$B$1,
                   "f_type", 'feature type'!CS37),
                   "f_var", 'feature variety'!CS37))
&amp; CHAR(10)</f>
        <v xml:space="preserve">BeginPlot
	x=96,y=31
	TerrainType=TERRAIN_COAST
	PlotType=3
EndPlot
</v>
      </c>
      <c r="CU39" t="str">
        <f ca="1">SUBSTITUTE(SUBSTITUTE(SUBSTITUTE(SUBSTITUTE($A$1,
"x_coord",CU$2),
"y_coord",$A39),
"t_type",'terrain type'!CT37),
"p_type", 'plot type'!CT37)
&amp; IF(LEFT(resources!CT37, 6) = "BONUS_", CHAR(9) &amp; "BonusType=" &amp; resources!CT37 &amp; CHAR(10), "")
&amp; IF('goody huts'!CT37, "	ImprovementType=IMPROVEMENT_GOODY_HUT" &amp; CHAR(10), "")
&amp; IF(ISBLANK(OFFSET('rivers (2)'!$A$1, 2 * (67 - $A39), 2 * CU$2 + 1)), "", SUBSTITUTE($C$1, "&lt;direc&gt;", RIGHT(OFFSET('rivers (2)'!$A$1, 2 * (67 - $A39), 2 * CU$2 + 1), 1)))
&amp; IF(ISBLANK(OFFSET('rivers (2)'!$A$1, 2 * (67 - $A39) + 1, 2 * CU$2)), "", SUBSTITUTE($D$1, "&lt;direc&gt;", RIGHT(OFFSET('rivers (2)'!$A$1, 2 * (67 - $A39) + 1, 2 * CU$2), 1)))
&amp; IF(ISBLANK('feature type'!CT37), "EndPlot", SUBSTITUTE(SUBSTITUTE(output!$B$1,
                   "f_type", 'feature type'!CT37),
                   "f_var", 'feature variety'!CT37))
&amp; CHAR(10)</f>
        <v xml:space="preserve">BeginPlot
	x=97,y=31
	TerrainType=TERRAIN_COAST
	PlotType=3
EndPlot
</v>
      </c>
      <c r="CV39" t="str">
        <f ca="1">SUBSTITUTE(SUBSTITUTE(SUBSTITUTE(SUBSTITUTE($A$1,
"x_coord",CV$2),
"y_coord",$A39),
"t_type",'terrain type'!CU37),
"p_type", 'plot type'!CU37)
&amp; IF(LEFT(resources!CU37, 6) = "BONUS_", CHAR(9) &amp; "BonusType=" &amp; resources!CU37 &amp; CHAR(10), "")
&amp; IF('goody huts'!CU37, "	ImprovementType=IMPROVEMENT_GOODY_HUT" &amp; CHAR(10), "")
&amp; IF(ISBLANK(OFFSET('rivers (2)'!$A$1, 2 * (67 - $A39), 2 * CV$2 + 1)), "", SUBSTITUTE($C$1, "&lt;direc&gt;", RIGHT(OFFSET('rivers (2)'!$A$1, 2 * (67 - $A39), 2 * CV$2 + 1), 1)))
&amp; IF(ISBLANK(OFFSET('rivers (2)'!$A$1, 2 * (67 - $A39) + 1, 2 * CV$2)), "", SUBSTITUTE($D$1, "&lt;direc&gt;", RIGHT(OFFSET('rivers (2)'!$A$1, 2 * (67 - $A39) + 1, 2 * CV$2), 1)))
&amp; IF(ISBLANK('feature type'!CU37), "EndPlot", SUBSTITUTE(SUBSTITUTE(output!$B$1,
                   "f_type", 'feature type'!CU37),
                   "f_var", 'feature variety'!CU37))
&amp; CHAR(10)</f>
        <v xml:space="preserve">BeginPlot
	x=98,y=31
	TerrainType=TERRAIN_COAST
	PlotType=3
EndPlot
</v>
      </c>
      <c r="CW39" t="str">
        <f ca="1">SUBSTITUTE(SUBSTITUTE(SUBSTITUTE(SUBSTITUTE($A$1,
"x_coord",CW$2),
"y_coord",$A39),
"t_type",'terrain type'!CV37),
"p_type", 'plot type'!CV37)
&amp; IF(LEFT(resources!CV37, 6) = "BONUS_", CHAR(9) &amp; "BonusType=" &amp; resources!CV37 &amp; CHAR(10), "")
&amp; IF('goody huts'!CV37, "	ImprovementType=IMPROVEMENT_GOODY_HUT" &amp; CHAR(10), "")
&amp; IF(ISBLANK(OFFSET('rivers (2)'!$A$1, 2 * (67 - $A39), 2 * CW$2 + 1)), "", SUBSTITUTE($C$1, "&lt;direc&gt;", RIGHT(OFFSET('rivers (2)'!$A$1, 2 * (67 - $A39), 2 * CW$2 + 1), 1)))
&amp; IF(ISBLANK(OFFSET('rivers (2)'!$A$1, 2 * (67 - $A39) + 1, 2 * CW$2)), "", SUBSTITUTE($D$1, "&lt;direc&gt;", RIGHT(OFFSET('rivers (2)'!$A$1, 2 * (67 - $A39) + 1, 2 * CW$2), 1)))
&amp; IF(ISBLANK('feature type'!CV37), "EndPlot", SUBSTITUTE(SUBSTITUTE(output!$B$1,
                   "f_type", 'feature type'!CV37),
                   "f_var", 'feature variety'!CV37))
&amp; CHAR(10)</f>
        <v xml:space="preserve">BeginPlot
	x=99,y=31
	TerrainType=TERRAIN_COAST
	PlotType=3
EndPlot
</v>
      </c>
      <c r="CX39" t="str">
        <f ca="1">SUBSTITUTE(SUBSTITUTE(SUBSTITUTE(SUBSTITUTE($A$1,
"x_coord",CX$2),
"y_coord",$A39),
"t_type",'terrain type'!CW37),
"p_type", 'plot type'!CW37)
&amp; IF(LEFT(resources!CW37, 6) = "BONUS_", CHAR(9) &amp; "BonusType=" &amp; resources!CW37 &amp; CHAR(10), "")
&amp; IF('goody huts'!CW37, "	ImprovementType=IMPROVEMENT_GOODY_HUT" &amp; CHAR(10), "")
&amp; IF(ISBLANK(OFFSET('rivers (2)'!$A$1, 2 * (67 - $A39), 2 * CX$2 + 1)), "", SUBSTITUTE($C$1, "&lt;direc&gt;", RIGHT(OFFSET('rivers (2)'!$A$1, 2 * (67 - $A39), 2 * CX$2 + 1), 1)))
&amp; IF(ISBLANK(OFFSET('rivers (2)'!$A$1, 2 * (67 - $A39) + 1, 2 * CX$2)), "", SUBSTITUTE($D$1, "&lt;direc&gt;", RIGHT(OFFSET('rivers (2)'!$A$1, 2 * (67 - $A39) + 1, 2 * CX$2), 1)))
&amp; IF(ISBLANK('feature type'!CW37), "EndPlot", SUBSTITUTE(SUBSTITUTE(output!$B$1,
                   "f_type", 'feature type'!CW37),
                   "f_var", 'feature variety'!CW37))
&amp; CHAR(10)</f>
        <v xml:space="preserve">BeginPlot
	x=100,y=31
	TerrainType=TERRAIN_COAST
	PlotType=3
	BonusType=BONUS_CRAB
EndPlot
</v>
      </c>
      <c r="CY39" t="str">
        <f ca="1">SUBSTITUTE(SUBSTITUTE(SUBSTITUTE(SUBSTITUTE($A$1,
"x_coord",CY$2),
"y_coord",$A39),
"t_type",'terrain type'!CX37),
"p_type", 'plot type'!CX37)
&amp; IF(LEFT(resources!CX37, 6) = "BONUS_", CHAR(9) &amp; "BonusType=" &amp; resources!CX37 &amp; CHAR(10), "")
&amp; IF('goody huts'!CX37, "	ImprovementType=IMPROVEMENT_GOODY_HUT" &amp; CHAR(10), "")
&amp; IF(ISBLANK(OFFSET('rivers (2)'!$A$1, 2 * (67 - $A39), 2 * CY$2 + 1)), "", SUBSTITUTE($C$1, "&lt;direc&gt;", RIGHT(OFFSET('rivers (2)'!$A$1, 2 * (67 - $A39), 2 * CY$2 + 1), 1)))
&amp; IF(ISBLANK(OFFSET('rivers (2)'!$A$1, 2 * (67 - $A39) + 1, 2 * CY$2)), "", SUBSTITUTE($D$1, "&lt;direc&gt;", RIGHT(OFFSET('rivers (2)'!$A$1, 2 * (67 - $A39) + 1, 2 * CY$2), 1)))
&amp; IF(ISBLANK('feature type'!CX37), "EndPlot", SUBSTITUTE(SUBSTITUTE(output!$B$1,
                   "f_type", 'feature type'!CX37),
                   "f_var", 'feature variety'!CX37))
&amp; CHAR(10)</f>
        <v xml:space="preserve">BeginPlot
	x=101,y=31
	TerrainType=TERRAIN_COAST
	PlotType=3
EndPlot
</v>
      </c>
      <c r="CZ39" t="str">
        <f ca="1">SUBSTITUTE(SUBSTITUTE(SUBSTITUTE(SUBSTITUTE($A$1,
"x_coord",CZ$2),
"y_coord",$A39),
"t_type",'terrain type'!CY37),
"p_type", 'plot type'!CY37)
&amp; IF(LEFT(resources!CY37, 6) = "BONUS_", CHAR(9) &amp; "BonusType=" &amp; resources!CY37 &amp; CHAR(10), "")
&amp; IF('goody huts'!CY37, "	ImprovementType=IMPROVEMENT_GOODY_HUT" &amp; CHAR(10), "")
&amp; IF(ISBLANK(OFFSET('rivers (2)'!$A$1, 2 * (67 - $A39), 2 * CZ$2 + 1)), "", SUBSTITUTE($C$1, "&lt;direc&gt;", RIGHT(OFFSET('rivers (2)'!$A$1, 2 * (67 - $A39), 2 * CZ$2 + 1), 1)))
&amp; IF(ISBLANK(OFFSET('rivers (2)'!$A$1, 2 * (67 - $A39) + 1, 2 * CZ$2)), "", SUBSTITUTE($D$1, "&lt;direc&gt;", RIGHT(OFFSET('rivers (2)'!$A$1, 2 * (67 - $A39) + 1, 2 * CZ$2), 1)))
&amp; IF(ISBLANK('feature type'!CY37), "EndPlot", SUBSTITUTE(SUBSTITUTE(output!$B$1,
                   "f_type", 'feature type'!CY37),
                   "f_var", 'feature variety'!CY37))
&amp; CHAR(10)</f>
        <v xml:space="preserve">BeginPlot
	x=102,y=31
	TerrainType=TERRAIN_COAST
	PlotType=3
EndPlot
</v>
      </c>
      <c r="DA39" t="str">
        <f ca="1">SUBSTITUTE(SUBSTITUTE(SUBSTITUTE(SUBSTITUTE($A$1,
"x_coord",DA$2),
"y_coord",$A39),
"t_type",'terrain type'!CZ37),
"p_type", 'plot type'!CZ37)
&amp; IF(LEFT(resources!CZ37, 6) = "BONUS_", CHAR(9) &amp; "BonusType=" &amp; resources!CZ37 &amp; CHAR(10), "")
&amp; IF('goody huts'!CZ37, "	ImprovementType=IMPROVEMENT_GOODY_HUT" &amp; CHAR(10), "")
&amp; IF(ISBLANK(OFFSET('rivers (2)'!$A$1, 2 * (67 - $A39), 2 * DA$2 + 1)), "", SUBSTITUTE($C$1, "&lt;direc&gt;", RIGHT(OFFSET('rivers (2)'!$A$1, 2 * (67 - $A39), 2 * DA$2 + 1), 1)))
&amp; IF(ISBLANK(OFFSET('rivers (2)'!$A$1, 2 * (67 - $A39) + 1, 2 * DA$2)), "", SUBSTITUTE($D$1, "&lt;direc&gt;", RIGHT(OFFSET('rivers (2)'!$A$1, 2 * (67 - $A39) + 1, 2 * DA$2), 1)))
&amp; IF(ISBLANK('feature type'!CZ37), "EndPlot", SUBSTITUTE(SUBSTITUTE(output!$B$1,
                   "f_type", 'feature type'!CZ37),
                   "f_var", 'feature variety'!CZ37))
&amp; CHAR(10)</f>
        <v xml:space="preserve">BeginPlot
	x=103,y=31
	TerrainType=TERRAIN_COAST
	PlotType=3
EndPlot
</v>
      </c>
      <c r="DB39" t="str">
        <f ca="1">SUBSTITUTE(SUBSTITUTE(SUBSTITUTE(SUBSTITUTE($A$1,
"x_coord",DB$2),
"y_coord",$A39),
"t_type",'terrain type'!DA37),
"p_type", 'plot type'!DA37)
&amp; IF(LEFT(resources!DA37, 6) = "BONUS_", CHAR(9) &amp; "BonusType=" &amp; resources!DA37 &amp; CHAR(10), "")
&amp; IF('goody huts'!DA37, "	ImprovementType=IMPROVEMENT_GOODY_HUT" &amp; CHAR(10), "")
&amp; IF(ISBLANK(OFFSET('rivers (2)'!$A$1, 2 * (67 - $A39), 2 * DB$2 + 1)), "", SUBSTITUTE($C$1, "&lt;direc&gt;", RIGHT(OFFSET('rivers (2)'!$A$1, 2 * (67 - $A39), 2 * DB$2 + 1), 1)))
&amp; IF(ISBLANK(OFFSET('rivers (2)'!$A$1, 2 * (67 - $A39) + 1, 2 * DB$2)), "", SUBSTITUTE($D$1, "&lt;direc&gt;", RIGHT(OFFSET('rivers (2)'!$A$1, 2 * (67 - $A39) + 1, 2 * DB$2), 1)))
&amp; IF(ISBLANK('feature type'!DA37), "EndPlot", SUBSTITUTE(SUBSTITUTE(output!$B$1,
                   "f_type", 'feature type'!DA37),
                   "f_var", 'feature variety'!DA37))
&amp; CHAR(10)</f>
        <v xml:space="preserve">BeginPlot
	x=104,y=31
	TerrainType=TERRAIN_COAST
	PlotType=3
EndPlot
</v>
      </c>
      <c r="DC39" t="str">
        <f ca="1">SUBSTITUTE(SUBSTITUTE(SUBSTITUTE(SUBSTITUTE($A$1,
"x_coord",DC$2),
"y_coord",$A39),
"t_type",'terrain type'!DB37),
"p_type", 'plot type'!DB37)
&amp; IF(LEFT(resources!DB37, 6) = "BONUS_", CHAR(9) &amp; "BonusType=" &amp; resources!DB37 &amp; CHAR(10), "")
&amp; IF('goody huts'!DB37, "	ImprovementType=IMPROVEMENT_GOODY_HUT" &amp; CHAR(10), "")
&amp; IF(ISBLANK(OFFSET('rivers (2)'!$A$1, 2 * (67 - $A39), 2 * DC$2 + 1)), "", SUBSTITUTE($C$1, "&lt;direc&gt;", RIGHT(OFFSET('rivers (2)'!$A$1, 2 * (67 - $A39), 2 * DC$2 + 1), 1)))
&amp; IF(ISBLANK(OFFSET('rivers (2)'!$A$1, 2 * (67 - $A39) + 1, 2 * DC$2)), "", SUBSTITUTE($D$1, "&lt;direc&gt;", RIGHT(OFFSET('rivers (2)'!$A$1, 2 * (67 - $A39) + 1, 2 * DC$2), 1)))
&amp; IF(ISBLANK('feature type'!DB37), "EndPlot", SUBSTITUTE(SUBSTITUTE(output!$B$1,
                   "f_type", 'feature type'!DB37),
                   "f_var", 'feature variety'!DB37))
&amp; CHAR(10)</f>
        <v xml:space="preserve">BeginPlot
	x=105,y=31
	TerrainType=TERRAIN_COAST
	PlotType=3
EndPlot
</v>
      </c>
      <c r="DD39" t="str">
        <f ca="1">SUBSTITUTE(SUBSTITUTE(SUBSTITUTE(SUBSTITUTE($A$1,
"x_coord",DD$2),
"y_coord",$A39),
"t_type",'terrain type'!DC37),
"p_type", 'plot type'!DC37)
&amp; IF(LEFT(resources!DC37, 6) = "BONUS_", CHAR(9) &amp; "BonusType=" &amp; resources!DC37 &amp; CHAR(10), "")
&amp; IF('goody huts'!DC37, "	ImprovementType=IMPROVEMENT_GOODY_HUT" &amp; CHAR(10), "")
&amp; IF(ISBLANK(OFFSET('rivers (2)'!$A$1, 2 * (67 - $A39), 2 * DD$2 + 1)), "", SUBSTITUTE($C$1, "&lt;direc&gt;", RIGHT(OFFSET('rivers (2)'!$A$1, 2 * (67 - $A39), 2 * DD$2 + 1), 1)))
&amp; IF(ISBLANK(OFFSET('rivers (2)'!$A$1, 2 * (67 - $A39) + 1, 2 * DD$2)), "", SUBSTITUTE($D$1, "&lt;direc&gt;", RIGHT(OFFSET('rivers (2)'!$A$1, 2 * (67 - $A39) + 1, 2 * DD$2), 1)))
&amp; IF(ISBLANK('feature type'!DC37), "EndPlot", SUBSTITUTE(SUBSTITUTE(output!$B$1,
                   "f_type", 'feature type'!DC37),
                   "f_var", 'feature variety'!DC37))
&amp; CHAR(10)</f>
        <v xml:space="preserve">BeginPlot
	x=106,y=31
	TerrainType=TERRAIN_COAST
	PlotType=3
EndPlot
</v>
      </c>
      <c r="DE39" t="str">
        <f ca="1">SUBSTITUTE(SUBSTITUTE(SUBSTITUTE(SUBSTITUTE($A$1,
"x_coord",DE$2),
"y_coord",$A39),
"t_type",'terrain type'!DD37),
"p_type", 'plot type'!DD37)
&amp; IF(LEFT(resources!DD37, 6) = "BONUS_", CHAR(9) &amp; "BonusType=" &amp; resources!DD37 &amp; CHAR(10), "")
&amp; IF('goody huts'!DD37, "	ImprovementType=IMPROVEMENT_GOODY_HUT" &amp; CHAR(10), "")
&amp; IF(ISBLANK(OFFSET('rivers (2)'!$A$1, 2 * (67 - $A39), 2 * DE$2 + 1)), "", SUBSTITUTE($C$1, "&lt;direc&gt;", RIGHT(OFFSET('rivers (2)'!$A$1, 2 * (67 - $A39), 2 * DE$2 + 1), 1)))
&amp; IF(ISBLANK(OFFSET('rivers (2)'!$A$1, 2 * (67 - $A39) + 1, 2 * DE$2)), "", SUBSTITUTE($D$1, "&lt;direc&gt;", RIGHT(OFFSET('rivers (2)'!$A$1, 2 * (67 - $A39) + 1, 2 * DE$2), 1)))
&amp; IF(ISBLANK('feature type'!DD37), "EndPlot", SUBSTITUTE(SUBSTITUTE(output!$B$1,
                   "f_type", 'feature type'!DD37),
                   "f_var", 'feature variety'!DD37))
&amp; CHAR(10)</f>
        <v xml:space="preserve">BeginPlot
	x=107,y=31
	TerrainType=TERRAIN_COAST
	PlotType=3
EndPlot
</v>
      </c>
      <c r="DF39" t="str">
        <f ca="1">SUBSTITUTE(SUBSTITUTE(SUBSTITUTE(SUBSTITUTE($A$1,
"x_coord",DF$2),
"y_coord",$A39),
"t_type",'terrain type'!DE37),
"p_type", 'plot type'!DE37)
&amp; IF(LEFT(resources!DE37, 6) = "BONUS_", CHAR(9) &amp; "BonusType=" &amp; resources!DE37 &amp; CHAR(10), "")
&amp; IF('goody huts'!DE37, "	ImprovementType=IMPROVEMENT_GOODY_HUT" &amp; CHAR(10), "")
&amp; IF(ISBLANK(OFFSET('rivers (2)'!$A$1, 2 * (67 - $A39), 2 * DF$2 + 1)), "", SUBSTITUTE($C$1, "&lt;direc&gt;", RIGHT(OFFSET('rivers (2)'!$A$1, 2 * (67 - $A39), 2 * DF$2 + 1), 1)))
&amp; IF(ISBLANK(OFFSET('rivers (2)'!$A$1, 2 * (67 - $A39) + 1, 2 * DF$2)), "", SUBSTITUTE($D$1, "&lt;direc&gt;", RIGHT(OFFSET('rivers (2)'!$A$1, 2 * (67 - $A39) + 1, 2 * DF$2), 1)))
&amp; IF(ISBLANK('feature type'!DE37), "EndPlot", SUBSTITUTE(SUBSTITUTE(output!$B$1,
                   "f_type", 'feature type'!DE37),
                   "f_var", 'feature variety'!DE37))
&amp; CHAR(10)</f>
        <v xml:space="preserve">BeginPlot
	x=108,y=31
	TerrainType=TERRAIN_OCEAN
	PlotType=3
EndPlot
</v>
      </c>
      <c r="DG39" t="str">
        <f ca="1">SUBSTITUTE(SUBSTITUTE(SUBSTITUTE(SUBSTITUTE($A$1,
"x_coord",DG$2),
"y_coord",$A39),
"t_type",'terrain type'!DF37),
"p_type", 'plot type'!DF37)
&amp; IF(LEFT(resources!DF37, 6) = "BONUS_", CHAR(9) &amp; "BonusType=" &amp; resources!DF37 &amp; CHAR(10), "")
&amp; IF('goody huts'!DF37, "	ImprovementType=IMPROVEMENT_GOODY_HUT" &amp; CHAR(10), "")
&amp; IF(ISBLANK(OFFSET('rivers (2)'!$A$1, 2 * (67 - $A39), 2 * DG$2 + 1)), "", SUBSTITUTE($C$1, "&lt;direc&gt;", RIGHT(OFFSET('rivers (2)'!$A$1, 2 * (67 - $A39), 2 * DG$2 + 1), 1)))
&amp; IF(ISBLANK(OFFSET('rivers (2)'!$A$1, 2 * (67 - $A39) + 1, 2 * DG$2)), "", SUBSTITUTE($D$1, "&lt;direc&gt;", RIGHT(OFFSET('rivers (2)'!$A$1, 2 * (67 - $A39) + 1, 2 * DG$2), 1)))
&amp; IF(ISBLANK('feature type'!DF37), "EndPlot", SUBSTITUTE(SUBSTITUTE(output!$B$1,
                   "f_type", 'feature type'!DF37),
                   "f_var", 'feature variety'!DF37))
&amp; CHAR(10)</f>
        <v xml:space="preserve">BeginPlot
	x=109,y=31
	TerrainType=TERRAIN_OCEAN
	PlotType=3
EndPlot
</v>
      </c>
      <c r="DH39" t="str">
        <f ca="1">SUBSTITUTE(SUBSTITUTE(SUBSTITUTE(SUBSTITUTE($A$1,
"x_coord",DH$2),
"y_coord",$A39),
"t_type",'terrain type'!DG37),
"p_type", 'plot type'!DG37)
&amp; IF(LEFT(resources!DG37, 6) = "BONUS_", CHAR(9) &amp; "BonusType=" &amp; resources!DG37 &amp; CHAR(10), "")
&amp; IF('goody huts'!DG37, "	ImprovementType=IMPROVEMENT_GOODY_HUT" &amp; CHAR(10), "")
&amp; IF(ISBLANK(OFFSET('rivers (2)'!$A$1, 2 * (67 - $A39), 2 * DH$2 + 1)), "", SUBSTITUTE($C$1, "&lt;direc&gt;", RIGHT(OFFSET('rivers (2)'!$A$1, 2 * (67 - $A39), 2 * DH$2 + 1), 1)))
&amp; IF(ISBLANK(OFFSET('rivers (2)'!$A$1, 2 * (67 - $A39) + 1, 2 * DH$2)), "", SUBSTITUTE($D$1, "&lt;direc&gt;", RIGHT(OFFSET('rivers (2)'!$A$1, 2 * (67 - $A39) + 1, 2 * DH$2), 1)))
&amp; IF(ISBLANK('feature type'!DG37), "EndPlot", SUBSTITUTE(SUBSTITUTE(output!$B$1,
                   "f_type", 'feature type'!DG37),
                   "f_var", 'feature variety'!DG37))
&amp; CHAR(10)</f>
        <v xml:space="preserve">BeginPlot
	x=110,y=31
	TerrainType=TERRAIN_OCEAN
	PlotType=3
EndPlot
</v>
      </c>
      <c r="DI39" t="str">
        <f ca="1">SUBSTITUTE(SUBSTITUTE(SUBSTITUTE(SUBSTITUTE($A$1,
"x_coord",DI$2),
"y_coord",$A39),
"t_type",'terrain type'!DH37),
"p_type", 'plot type'!DH37)
&amp; IF(LEFT(resources!DH37, 6) = "BONUS_", CHAR(9) &amp; "BonusType=" &amp; resources!DH37 &amp; CHAR(10), "")
&amp; IF('goody huts'!DH37, "	ImprovementType=IMPROVEMENT_GOODY_HUT" &amp; CHAR(10), "")
&amp; IF(ISBLANK(OFFSET('rivers (2)'!$A$1, 2 * (67 - $A39), 2 * DI$2 + 1)), "", SUBSTITUTE($C$1, "&lt;direc&gt;", RIGHT(OFFSET('rivers (2)'!$A$1, 2 * (67 - $A39), 2 * DI$2 + 1), 1)))
&amp; IF(ISBLANK(OFFSET('rivers (2)'!$A$1, 2 * (67 - $A39) + 1, 2 * DI$2)), "", SUBSTITUTE($D$1, "&lt;direc&gt;", RIGHT(OFFSET('rivers (2)'!$A$1, 2 * (67 - $A39) + 1, 2 * DI$2), 1)))
&amp; IF(ISBLANK('feature type'!DH37), "EndPlot", SUBSTITUTE(SUBSTITUTE(output!$B$1,
                   "f_type", 'feature type'!DH37),
                   "f_var", 'feature variety'!DH37))
&amp; CHAR(10)</f>
        <v xml:space="preserve">BeginPlot
	x=111,y=31
	TerrainType=TERRAIN_OCEAN
	PlotType=3
EndPlot
</v>
      </c>
      <c r="DJ39" t="str">
        <f ca="1">SUBSTITUTE(SUBSTITUTE(SUBSTITUTE(SUBSTITUTE($A$1,
"x_coord",DJ$2),
"y_coord",$A39),
"t_type",'terrain type'!DI37),
"p_type", 'plot type'!DI37)
&amp; IF(LEFT(resources!DI37, 6) = "BONUS_", CHAR(9) &amp; "BonusType=" &amp; resources!DI37 &amp; CHAR(10), "")
&amp; IF('goody huts'!DI37, "	ImprovementType=IMPROVEMENT_GOODY_HUT" &amp; CHAR(10), "")
&amp; IF(ISBLANK(OFFSET('rivers (2)'!$A$1, 2 * (67 - $A39), 2 * DJ$2 + 1)), "", SUBSTITUTE($C$1, "&lt;direc&gt;", RIGHT(OFFSET('rivers (2)'!$A$1, 2 * (67 - $A39), 2 * DJ$2 + 1), 1)))
&amp; IF(ISBLANK(OFFSET('rivers (2)'!$A$1, 2 * (67 - $A39) + 1, 2 * DJ$2)), "", SUBSTITUTE($D$1, "&lt;direc&gt;", RIGHT(OFFSET('rivers (2)'!$A$1, 2 * (67 - $A39) + 1, 2 * DJ$2), 1)))
&amp; IF(ISBLANK('feature type'!DI37), "EndPlot", SUBSTITUTE(SUBSTITUTE(output!$B$1,
                   "f_type", 'feature type'!DI37),
                   "f_var", 'feature variety'!DI37))
&amp; CHAR(10)</f>
        <v xml:space="preserve">BeginPlot
	x=112,y=31
	TerrainType=TERRAIN_OCEAN
	PlotType=3
EndPlot
</v>
      </c>
      <c r="DK39" t="str">
        <f ca="1">SUBSTITUTE(SUBSTITUTE(SUBSTITUTE(SUBSTITUTE($A$1,
"x_coord",DK$2),
"y_coord",$A39),
"t_type",'terrain type'!DJ37),
"p_type", 'plot type'!DJ37)
&amp; IF(LEFT(resources!DJ37, 6) = "BONUS_", CHAR(9) &amp; "BonusType=" &amp; resources!DJ37 &amp; CHAR(10), "")
&amp; IF('goody huts'!DJ37, "	ImprovementType=IMPROVEMENT_GOODY_HUT" &amp; CHAR(10), "")
&amp; IF(ISBLANK(OFFSET('rivers (2)'!$A$1, 2 * (67 - $A39), 2 * DK$2 + 1)), "", SUBSTITUTE($C$1, "&lt;direc&gt;", RIGHT(OFFSET('rivers (2)'!$A$1, 2 * (67 - $A39), 2 * DK$2 + 1), 1)))
&amp; IF(ISBLANK(OFFSET('rivers (2)'!$A$1, 2 * (67 - $A39) + 1, 2 * DK$2)), "", SUBSTITUTE($D$1, "&lt;direc&gt;", RIGHT(OFFSET('rivers (2)'!$A$1, 2 * (67 - $A39) + 1, 2 * DK$2), 1)))
&amp; IF(ISBLANK('feature type'!DJ37), "EndPlot", SUBSTITUTE(SUBSTITUTE(output!$B$1,
                   "f_type", 'feature type'!DJ37),
                   "f_var", 'feature variety'!DJ37))
&amp; CHAR(10)</f>
        <v xml:space="preserve">BeginPlot
	x=113,y=31
	TerrainType=TERRAIN_OCEAN
	PlotType=3
EndPlot
</v>
      </c>
      <c r="DL39" t="str">
        <f ca="1">SUBSTITUTE(SUBSTITUTE(SUBSTITUTE(SUBSTITUTE($A$1,
"x_coord",DL$2),
"y_coord",$A39),
"t_type",'terrain type'!DK37),
"p_type", 'plot type'!DK37)
&amp; IF(LEFT(resources!DK37, 6) = "BONUS_", CHAR(9) &amp; "BonusType=" &amp; resources!DK37 &amp; CHAR(10), "")
&amp; IF('goody huts'!DK37, "	ImprovementType=IMPROVEMENT_GOODY_HUT" &amp; CHAR(10), "")
&amp; IF(ISBLANK(OFFSET('rivers (2)'!$A$1, 2 * (67 - $A39), 2 * DL$2 + 1)), "", SUBSTITUTE($C$1, "&lt;direc&gt;", RIGHT(OFFSET('rivers (2)'!$A$1, 2 * (67 - $A39), 2 * DL$2 + 1), 1)))
&amp; IF(ISBLANK(OFFSET('rivers (2)'!$A$1, 2 * (67 - $A39) + 1, 2 * DL$2)), "", SUBSTITUTE($D$1, "&lt;direc&gt;", RIGHT(OFFSET('rivers (2)'!$A$1, 2 * (67 - $A39) + 1, 2 * DL$2), 1)))
&amp; IF(ISBLANK('feature type'!DK37), "EndPlot", SUBSTITUTE(SUBSTITUTE(output!$B$1,
                   "f_type", 'feature type'!DK37),
                   "f_var", 'feature variety'!DK37))
&amp; CHAR(10)</f>
        <v xml:space="preserve">BeginPlot
	x=114,y=31
	TerrainType=TERRAIN_OCEAN
	PlotType=3
EndPlot
</v>
      </c>
      <c r="DM39" t="str">
        <f ca="1">SUBSTITUTE(SUBSTITUTE(SUBSTITUTE(SUBSTITUTE($A$1,
"x_coord",DM$2),
"y_coord",$A39),
"t_type",'terrain type'!DL37),
"p_type", 'plot type'!DL37)
&amp; IF(LEFT(resources!DL37, 6) = "BONUS_", CHAR(9) &amp; "BonusType=" &amp; resources!DL37 &amp; CHAR(10), "")
&amp; IF('goody huts'!DL37, "	ImprovementType=IMPROVEMENT_GOODY_HUT" &amp; CHAR(10), "")
&amp; IF(ISBLANK(OFFSET('rivers (2)'!$A$1, 2 * (67 - $A39), 2 * DM$2 + 1)), "", SUBSTITUTE($C$1, "&lt;direc&gt;", RIGHT(OFFSET('rivers (2)'!$A$1, 2 * (67 - $A39), 2 * DM$2 + 1), 1)))
&amp; IF(ISBLANK(OFFSET('rivers (2)'!$A$1, 2 * (67 - $A39) + 1, 2 * DM$2)), "", SUBSTITUTE($D$1, "&lt;direc&gt;", RIGHT(OFFSET('rivers (2)'!$A$1, 2 * (67 - $A39) + 1, 2 * DM$2), 1)))
&amp; IF(ISBLANK('feature type'!DL37), "EndPlot", SUBSTITUTE(SUBSTITUTE(output!$B$1,
                   "f_type", 'feature type'!DL37),
                   "f_var", 'feature variety'!DL37))
&amp; CHAR(10)</f>
        <v xml:space="preserve">BeginPlot
	x=115,y=31
	TerrainType=TERRAIN_OCEAN
	PlotType=3
EndPlot
</v>
      </c>
      <c r="DN39" t="str">
        <f ca="1">SUBSTITUTE(SUBSTITUTE(SUBSTITUTE(SUBSTITUTE($A$1,
"x_coord",DN$2),
"y_coord",$A39),
"t_type",'terrain type'!DM37),
"p_type", 'plot type'!DM37)
&amp; IF(LEFT(resources!DM37, 6) = "BONUS_", CHAR(9) &amp; "BonusType=" &amp; resources!DM37 &amp; CHAR(10), "")
&amp; IF('goody huts'!DM37, "	ImprovementType=IMPROVEMENT_GOODY_HUT" &amp; CHAR(10), "")
&amp; IF(ISBLANK(OFFSET('rivers (2)'!$A$1, 2 * (67 - $A39), 2 * DN$2 + 1)), "", SUBSTITUTE($C$1, "&lt;direc&gt;", RIGHT(OFFSET('rivers (2)'!$A$1, 2 * (67 - $A39), 2 * DN$2 + 1), 1)))
&amp; IF(ISBLANK(OFFSET('rivers (2)'!$A$1, 2 * (67 - $A39) + 1, 2 * DN$2)), "", SUBSTITUTE($D$1, "&lt;direc&gt;", RIGHT(OFFSET('rivers (2)'!$A$1, 2 * (67 - $A39) + 1, 2 * DN$2), 1)))
&amp; IF(ISBLANK('feature type'!DM37), "EndPlot", SUBSTITUTE(SUBSTITUTE(output!$B$1,
                   "f_type", 'feature type'!DM37),
                   "f_var", 'feature variety'!DM37))
&amp; CHAR(10)</f>
        <v xml:space="preserve">BeginPlot
	x=116,y=31
	TerrainType=TERRAIN_OCEAN
	PlotType=3
EndPlot
</v>
      </c>
      <c r="DO39" t="str">
        <f ca="1">SUBSTITUTE(SUBSTITUTE(SUBSTITUTE(SUBSTITUTE($A$1,
"x_coord",DO$2),
"y_coord",$A39),
"t_type",'terrain type'!DN37),
"p_type", 'plot type'!DN37)
&amp; IF(LEFT(resources!DN37, 6) = "BONUS_", CHAR(9) &amp; "BonusType=" &amp; resources!DN37 &amp; CHAR(10), "")
&amp; IF('goody huts'!DN37, "	ImprovementType=IMPROVEMENT_GOODY_HUT" &amp; CHAR(10), "")
&amp; IF(ISBLANK(OFFSET('rivers (2)'!$A$1, 2 * (67 - $A39), 2 * DO$2 + 1)), "", SUBSTITUTE($C$1, "&lt;direc&gt;", RIGHT(OFFSET('rivers (2)'!$A$1, 2 * (67 - $A39), 2 * DO$2 + 1), 1)))
&amp; IF(ISBLANK(OFFSET('rivers (2)'!$A$1, 2 * (67 - $A39) + 1, 2 * DO$2)), "", SUBSTITUTE($D$1, "&lt;direc&gt;", RIGHT(OFFSET('rivers (2)'!$A$1, 2 * (67 - $A39) + 1, 2 * DO$2), 1)))
&amp; IF(ISBLANK('feature type'!DN37), "EndPlot", SUBSTITUTE(SUBSTITUTE(output!$B$1,
                   "f_type", 'feature type'!DN37),
                   "f_var", 'feature variety'!DN37))
&amp; CHAR(10)</f>
        <v xml:space="preserve">BeginPlot
	x=117,y=31
	TerrainType=TERRAIN_OCEAN
	PlotType=3
EndPlot
</v>
      </c>
      <c r="DP39" t="str">
        <f ca="1">SUBSTITUTE(SUBSTITUTE(SUBSTITUTE(SUBSTITUTE($A$1,
"x_coord",DP$2),
"y_coord",$A39),
"t_type",'terrain type'!DO37),
"p_type", 'plot type'!DO37)
&amp; IF(LEFT(resources!DO37, 6) = "BONUS_", CHAR(9) &amp; "BonusType=" &amp; resources!DO37 &amp; CHAR(10), "")
&amp; IF('goody huts'!DO37, "	ImprovementType=IMPROVEMENT_GOODY_HUT" &amp; CHAR(10), "")
&amp; IF(ISBLANK(OFFSET('rivers (2)'!$A$1, 2 * (67 - $A39), 2 * DP$2 + 1)), "", SUBSTITUTE($C$1, "&lt;direc&gt;", RIGHT(OFFSET('rivers (2)'!$A$1, 2 * (67 - $A39), 2 * DP$2 + 1), 1)))
&amp; IF(ISBLANK(OFFSET('rivers (2)'!$A$1, 2 * (67 - $A39) + 1, 2 * DP$2)), "", SUBSTITUTE($D$1, "&lt;direc&gt;", RIGHT(OFFSET('rivers (2)'!$A$1, 2 * (67 - $A39) + 1, 2 * DP$2), 1)))
&amp; IF(ISBLANK('feature type'!DO37), "EndPlot", SUBSTITUTE(SUBSTITUTE(output!$B$1,
                   "f_type", 'feature type'!DO37),
                   "f_var", 'feature variety'!DO37))
&amp; CHAR(10)</f>
        <v xml:space="preserve">BeginPlot
	x=118,y=31
	TerrainType=TERRAIN_OCEAN
	PlotType=3
EndPlot
</v>
      </c>
      <c r="DQ39" t="str">
        <f ca="1">SUBSTITUTE(SUBSTITUTE(SUBSTITUTE(SUBSTITUTE($A$1,
"x_coord",DQ$2),
"y_coord",$A39),
"t_type",'terrain type'!DP37),
"p_type", 'plot type'!DP37)
&amp; IF(LEFT(resources!DP37, 6) = "BONUS_", CHAR(9) &amp; "BonusType=" &amp; resources!DP37 &amp; CHAR(10), "")
&amp; IF('goody huts'!DP37, "	ImprovementType=IMPROVEMENT_GOODY_HUT" &amp; CHAR(10), "")
&amp; IF(ISBLANK(OFFSET('rivers (2)'!$A$1, 2 * (67 - $A39), 2 * DQ$2 + 1)), "", SUBSTITUTE($C$1, "&lt;direc&gt;", RIGHT(OFFSET('rivers (2)'!$A$1, 2 * (67 - $A39), 2 * DQ$2 + 1), 1)))
&amp; IF(ISBLANK(OFFSET('rivers (2)'!$A$1, 2 * (67 - $A39) + 1, 2 * DQ$2)), "", SUBSTITUTE($D$1, "&lt;direc&gt;", RIGHT(OFFSET('rivers (2)'!$A$1, 2 * (67 - $A39) + 1, 2 * DQ$2), 1)))
&amp; IF(ISBLANK('feature type'!DP37), "EndPlot", SUBSTITUTE(SUBSTITUTE(output!$B$1,
                   "f_type", 'feature type'!DP37),
                   "f_var", 'feature variety'!DP37))
&amp; CHAR(10)</f>
        <v xml:space="preserve">BeginPlot
	x=119,y=31
	TerrainType=TERRAIN_OCEAN
	PlotType=3
EndPlot
</v>
      </c>
      <c r="DR39" t="str">
        <f ca="1">SUBSTITUTE(SUBSTITUTE(SUBSTITUTE(SUBSTITUTE($A$1,
"x_coord",DR$2),
"y_coord",$A39),
"t_type",'terrain type'!DQ37),
"p_type", 'plot type'!DQ37)
&amp; IF(LEFT(resources!DQ37, 6) = "BONUS_", CHAR(9) &amp; "BonusType=" &amp; resources!DQ37 &amp; CHAR(10), "")
&amp; IF('goody huts'!DQ37, "	ImprovementType=IMPROVEMENT_GOODY_HUT" &amp; CHAR(10), "")
&amp; IF(ISBLANK(OFFSET('rivers (2)'!$A$1, 2 * (67 - $A39), 2 * DR$2 + 1)), "", SUBSTITUTE($C$1, "&lt;direc&gt;", RIGHT(OFFSET('rivers (2)'!$A$1, 2 * (67 - $A39), 2 * DR$2 + 1), 1)))
&amp; IF(ISBLANK(OFFSET('rivers (2)'!$A$1, 2 * (67 - $A39) + 1, 2 * DR$2)), "", SUBSTITUTE($D$1, "&lt;direc&gt;", RIGHT(OFFSET('rivers (2)'!$A$1, 2 * (67 - $A39) + 1, 2 * DR$2), 1)))
&amp; IF(ISBLANK('feature type'!DQ37), "EndPlot", SUBSTITUTE(SUBSTITUTE(output!$B$1,
                   "f_type", 'feature type'!DQ37),
                   "f_var", 'feature variety'!DQ37))
&amp; CHAR(10)</f>
        <v xml:space="preserve">BeginPlot
	x=120,y=31
	TerrainType=TERRAIN_OCEAN
	PlotType=3
EndPlot
</v>
      </c>
      <c r="DS39" t="str">
        <f ca="1">SUBSTITUTE(SUBSTITUTE(SUBSTITUTE(SUBSTITUTE($A$1,
"x_coord",DS$2),
"y_coord",$A39),
"t_type",'terrain type'!DR37),
"p_type", 'plot type'!DR37)
&amp; IF(LEFT(resources!DR37, 6) = "BONUS_", CHAR(9) &amp; "BonusType=" &amp; resources!DR37 &amp; CHAR(10), "")
&amp; IF('goody huts'!DR37, "	ImprovementType=IMPROVEMENT_GOODY_HUT" &amp; CHAR(10), "")
&amp; IF(ISBLANK(OFFSET('rivers (2)'!$A$1, 2 * (67 - $A39), 2 * DS$2 + 1)), "", SUBSTITUTE($C$1, "&lt;direc&gt;", RIGHT(OFFSET('rivers (2)'!$A$1, 2 * (67 - $A39), 2 * DS$2 + 1), 1)))
&amp; IF(ISBLANK(OFFSET('rivers (2)'!$A$1, 2 * (67 - $A39) + 1, 2 * DS$2)), "", SUBSTITUTE($D$1, "&lt;direc&gt;", RIGHT(OFFSET('rivers (2)'!$A$1, 2 * (67 - $A39) + 1, 2 * DS$2), 1)))
&amp; IF(ISBLANK('feature type'!DR37), "EndPlot", SUBSTITUTE(SUBSTITUTE(output!$B$1,
                   "f_type", 'feature type'!DR37),
                   "f_var", 'feature variety'!DR37))
&amp; CHAR(10)</f>
        <v xml:space="preserve">BeginPlot
	x=121,y=31
	TerrainType=TERRAIN_OCEAN
	PlotType=3
EndPlot
</v>
      </c>
      <c r="DT39" t="str">
        <f ca="1">SUBSTITUTE(SUBSTITUTE(SUBSTITUTE(SUBSTITUTE($A$1,
"x_coord",DT$2),
"y_coord",$A39),
"t_type",'terrain type'!DS37),
"p_type", 'plot type'!DS37)
&amp; IF(LEFT(resources!DS37, 6) = "BONUS_", CHAR(9) &amp; "BonusType=" &amp; resources!DS37 &amp; CHAR(10), "")
&amp; IF('goody huts'!DS37, "	ImprovementType=IMPROVEMENT_GOODY_HUT" &amp; CHAR(10), "")
&amp; IF(ISBLANK(OFFSET('rivers (2)'!$A$1, 2 * (67 - $A39), 2 * DT$2 + 1)), "", SUBSTITUTE($C$1, "&lt;direc&gt;", RIGHT(OFFSET('rivers (2)'!$A$1, 2 * (67 - $A39), 2 * DT$2 + 1), 1)))
&amp; IF(ISBLANK(OFFSET('rivers (2)'!$A$1, 2 * (67 - $A39) + 1, 2 * DT$2)), "", SUBSTITUTE($D$1, "&lt;direc&gt;", RIGHT(OFFSET('rivers (2)'!$A$1, 2 * (67 - $A39) + 1, 2 * DT$2), 1)))
&amp; IF(ISBLANK('feature type'!DS37), "EndPlot", SUBSTITUTE(SUBSTITUTE(output!$B$1,
                   "f_type", 'feature type'!DS37),
                   "f_var", 'feature variety'!DS37))
&amp; CHAR(10)</f>
        <v xml:space="preserve">BeginPlot
	x=122,y=31
	TerrainType=TERRAIN_OCEAN
	PlotType=3
EndPlot
</v>
      </c>
      <c r="DU39" t="str">
        <f ca="1">SUBSTITUTE(SUBSTITUTE(SUBSTITUTE(SUBSTITUTE($A$1,
"x_coord",DU$2),
"y_coord",$A39),
"t_type",'terrain type'!DT37),
"p_type", 'plot type'!DT37)
&amp; IF(LEFT(resources!DT37, 6) = "BONUS_", CHAR(9) &amp; "BonusType=" &amp; resources!DT37 &amp; CHAR(10), "")
&amp; IF('goody huts'!DT37, "	ImprovementType=IMPROVEMENT_GOODY_HUT" &amp; CHAR(10), "")
&amp; IF(ISBLANK(OFFSET('rivers (2)'!$A$1, 2 * (67 - $A39), 2 * DU$2 + 1)), "", SUBSTITUTE($C$1, "&lt;direc&gt;", RIGHT(OFFSET('rivers (2)'!$A$1, 2 * (67 - $A39), 2 * DU$2 + 1), 1)))
&amp; IF(ISBLANK(OFFSET('rivers (2)'!$A$1, 2 * (67 - $A39) + 1, 2 * DU$2)), "", SUBSTITUTE($D$1, "&lt;direc&gt;", RIGHT(OFFSET('rivers (2)'!$A$1, 2 * (67 - $A39) + 1, 2 * DU$2), 1)))
&amp; IF(ISBLANK('feature type'!DT37), "EndPlot", SUBSTITUTE(SUBSTITUTE(output!$B$1,
                   "f_type", 'feature type'!DT37),
                   "f_var", 'feature variety'!DT37))
&amp; CHAR(10)</f>
        <v xml:space="preserve">BeginPlot
	x=123,y=31
	TerrainType=TERRAIN_OCEAN
	PlotType=3
EndPlot
</v>
      </c>
    </row>
    <row r="40" spans="1:125" x14ac:dyDescent="0.25">
      <c r="A40" s="10">
        <v>30</v>
      </c>
      <c r="B40" t="str">
        <f ca="1">SUBSTITUTE(SUBSTITUTE(SUBSTITUTE(SUBSTITUTE($A$1,
"x_coord",B$2),
"y_coord",$A40),
"t_type",'terrain type'!A38),
"p_type", 'plot type'!A38)
&amp; IF(LEFT(resources!A38, 6) = "BONUS_", CHAR(9) &amp; "BonusType=" &amp; resources!A38 &amp; CHAR(10), "")
&amp; IF('goody huts'!A38, "	ImprovementType=IMPROVEMENT_GOODY_HUT" &amp; CHAR(10), "")
&amp; IF(ISBLANK(OFFSET('rivers (2)'!$A$1, 2 * (67 - $A40), 2 * B$2 + 1)), "", SUBSTITUTE($C$1, "&lt;direc&gt;", RIGHT(OFFSET('rivers (2)'!$A$1, 2 * (67 - $A40), 2 * B$2 + 1), 1)))
&amp; IF(ISBLANK(OFFSET('rivers (2)'!$A$1, 2 * (67 - $A40) + 1, 2 * B$2)), "", SUBSTITUTE($D$1, "&lt;direc&gt;", RIGHT(OFFSET('rivers (2)'!$A$1, 2 * (67 - $A40) + 1, 2 * B$2), 1)))
&amp; IF(ISBLANK('feature type'!A38), "EndPlot", SUBSTITUTE(SUBSTITUTE(output!$B$1,
                   "f_type", 'feature type'!A38),
                   "f_var", 'feature variety'!A38))
&amp; CHAR(10)</f>
        <v xml:space="preserve">BeginPlot
	x=0,y=30
	TerrainType=TERRAIN_OCEAN
	PlotType=3
EndPlot
</v>
      </c>
      <c r="C40" t="str">
        <f ca="1">SUBSTITUTE(SUBSTITUTE(SUBSTITUTE(SUBSTITUTE($A$1,
"x_coord",C$2),
"y_coord",$A40),
"t_type",'terrain type'!B38),
"p_type", 'plot type'!B38)
&amp; IF(LEFT(resources!B38, 6) = "BONUS_", CHAR(9) &amp; "BonusType=" &amp; resources!B38 &amp; CHAR(10), "")
&amp; IF('goody huts'!B38, "	ImprovementType=IMPROVEMENT_GOODY_HUT" &amp; CHAR(10), "")
&amp; IF(ISBLANK(OFFSET('rivers (2)'!$A$1, 2 * (67 - $A40), 2 * C$2 + 1)), "", SUBSTITUTE($C$1, "&lt;direc&gt;", RIGHT(OFFSET('rivers (2)'!$A$1, 2 * (67 - $A40), 2 * C$2 + 1), 1)))
&amp; IF(ISBLANK(OFFSET('rivers (2)'!$A$1, 2 * (67 - $A40) + 1, 2 * C$2)), "", SUBSTITUTE($D$1, "&lt;direc&gt;", RIGHT(OFFSET('rivers (2)'!$A$1, 2 * (67 - $A40) + 1, 2 * C$2), 1)))
&amp; IF(ISBLANK('feature type'!B38), "EndPlot", SUBSTITUTE(SUBSTITUTE(output!$B$1,
                   "f_type", 'feature type'!B38),
                   "f_var", 'feature variety'!B38))
&amp; CHAR(10)</f>
        <v xml:space="preserve">BeginPlot
	x=1,y=30
	TerrainType=TERRAIN_COAST
	PlotType=3
EndPlot
</v>
      </c>
      <c r="D40" t="str">
        <f ca="1">SUBSTITUTE(SUBSTITUTE(SUBSTITUTE(SUBSTITUTE($A$1,
"x_coord",D$2),
"y_coord",$A40),
"t_type",'terrain type'!C38),
"p_type", 'plot type'!C38)
&amp; IF(LEFT(resources!C38, 6) = "BONUS_", CHAR(9) &amp; "BonusType=" &amp; resources!C38 &amp; CHAR(10), "")
&amp; IF('goody huts'!C38, "	ImprovementType=IMPROVEMENT_GOODY_HUT" &amp; CHAR(10), "")
&amp; IF(ISBLANK(OFFSET('rivers (2)'!$A$1, 2 * (67 - $A40), 2 * D$2 + 1)), "", SUBSTITUTE($C$1, "&lt;direc&gt;", RIGHT(OFFSET('rivers (2)'!$A$1, 2 * (67 - $A40), 2 * D$2 + 1), 1)))
&amp; IF(ISBLANK(OFFSET('rivers (2)'!$A$1, 2 * (67 - $A40) + 1, 2 * D$2)), "", SUBSTITUTE($D$1, "&lt;direc&gt;", RIGHT(OFFSET('rivers (2)'!$A$1, 2 * (67 - $A40) + 1, 2 * D$2), 1)))
&amp; IF(ISBLANK('feature type'!C38), "EndPlot", SUBSTITUTE(SUBSTITUTE(output!$B$1,
                   "f_type", 'feature type'!C38),
                   "f_var", 'feature variety'!C38))
&amp; CHAR(10)</f>
        <v xml:space="preserve">BeginPlot
	x=2,y=30
	TerrainType=TERRAIN_GRASS
	PlotType=0
EndPlot
</v>
      </c>
      <c r="E40" t="str">
        <f ca="1">SUBSTITUTE(SUBSTITUTE(SUBSTITUTE(SUBSTITUTE($A$1,
"x_coord",E$2),
"y_coord",$A40),
"t_type",'terrain type'!D38),
"p_type", 'plot type'!D38)
&amp; IF(LEFT(resources!D38, 6) = "BONUS_", CHAR(9) &amp; "BonusType=" &amp; resources!D38 &amp; CHAR(10), "")
&amp; IF('goody huts'!D38, "	ImprovementType=IMPROVEMENT_GOODY_HUT" &amp; CHAR(10), "")
&amp; IF(ISBLANK(OFFSET('rivers (2)'!$A$1, 2 * (67 - $A40), 2 * E$2 + 1)), "", SUBSTITUTE($C$1, "&lt;direc&gt;", RIGHT(OFFSET('rivers (2)'!$A$1, 2 * (67 - $A40), 2 * E$2 + 1), 1)))
&amp; IF(ISBLANK(OFFSET('rivers (2)'!$A$1, 2 * (67 - $A40) + 1, 2 * E$2)), "", SUBSTITUTE($D$1, "&lt;direc&gt;", RIGHT(OFFSET('rivers (2)'!$A$1, 2 * (67 - $A40) + 1, 2 * E$2), 1)))
&amp; IF(ISBLANK('feature type'!D38), "EndPlot", SUBSTITUTE(SUBSTITUTE(output!$B$1,
                   "f_type", 'feature type'!D38),
                   "f_var", 'feature variety'!D38))
&amp; CHAR(10)</f>
        <v xml:space="preserve">BeginPlot
	x=3,y=30
	TerrainType=TERRAIN_COAST
	PlotType=3
EndPlot
</v>
      </c>
      <c r="F40" t="str">
        <f ca="1">SUBSTITUTE(SUBSTITUTE(SUBSTITUTE(SUBSTITUTE($A$1,
"x_coord",F$2),
"y_coord",$A40),
"t_type",'terrain type'!E38),
"p_type", 'plot type'!E38)
&amp; IF(LEFT(resources!E38, 6) = "BONUS_", CHAR(9) &amp; "BonusType=" &amp; resources!E38 &amp; CHAR(10), "")
&amp; IF('goody huts'!E38, "	ImprovementType=IMPROVEMENT_GOODY_HUT" &amp; CHAR(10), "")
&amp; IF(ISBLANK(OFFSET('rivers (2)'!$A$1, 2 * (67 - $A40), 2 * F$2 + 1)), "", SUBSTITUTE($C$1, "&lt;direc&gt;", RIGHT(OFFSET('rivers (2)'!$A$1, 2 * (67 - $A40), 2 * F$2 + 1), 1)))
&amp; IF(ISBLANK(OFFSET('rivers (2)'!$A$1, 2 * (67 - $A40) + 1, 2 * F$2)), "", SUBSTITUTE($D$1, "&lt;direc&gt;", RIGHT(OFFSET('rivers (2)'!$A$1, 2 * (67 - $A40) + 1, 2 * F$2), 1)))
&amp; IF(ISBLANK('feature type'!E38), "EndPlot", SUBSTITUTE(SUBSTITUTE(output!$B$1,
                   "f_type", 'feature type'!E38),
                   "f_var", 'feature variety'!E38))
&amp; CHAR(10)</f>
        <v xml:space="preserve">BeginPlot
	x=4,y=30
	TerrainType=TERRAIN_OCEAN
	PlotType=3
EndPlot
</v>
      </c>
      <c r="G40" t="str">
        <f ca="1">SUBSTITUTE(SUBSTITUTE(SUBSTITUTE(SUBSTITUTE($A$1,
"x_coord",G$2),
"y_coord",$A40),
"t_type",'terrain type'!F38),
"p_type", 'plot type'!F38)
&amp; IF(LEFT(resources!F38, 6) = "BONUS_", CHAR(9) &amp; "BonusType=" &amp; resources!F38 &amp; CHAR(10), "")
&amp; IF('goody huts'!F38, "	ImprovementType=IMPROVEMENT_GOODY_HUT" &amp; CHAR(10), "")
&amp; IF(ISBLANK(OFFSET('rivers (2)'!$A$1, 2 * (67 - $A40), 2 * G$2 + 1)), "", SUBSTITUTE($C$1, "&lt;direc&gt;", RIGHT(OFFSET('rivers (2)'!$A$1, 2 * (67 - $A40), 2 * G$2 + 1), 1)))
&amp; IF(ISBLANK(OFFSET('rivers (2)'!$A$1, 2 * (67 - $A40) + 1, 2 * G$2)), "", SUBSTITUTE($D$1, "&lt;direc&gt;", RIGHT(OFFSET('rivers (2)'!$A$1, 2 * (67 - $A40) + 1, 2 * G$2), 1)))
&amp; IF(ISBLANK('feature type'!F38), "EndPlot", SUBSTITUTE(SUBSTITUTE(output!$B$1,
                   "f_type", 'feature type'!F38),
                   "f_var", 'feature variety'!F38))
&amp; CHAR(10)</f>
        <v xml:space="preserve">BeginPlot
	x=5,y=30
	TerrainType=TERRAIN_OCEAN
	PlotType=3
EndPlot
</v>
      </c>
      <c r="H40" t="str">
        <f ca="1">SUBSTITUTE(SUBSTITUTE(SUBSTITUTE(SUBSTITUTE($A$1,
"x_coord",H$2),
"y_coord",$A40),
"t_type",'terrain type'!G38),
"p_type", 'plot type'!G38)
&amp; IF(LEFT(resources!G38, 6) = "BONUS_", CHAR(9) &amp; "BonusType=" &amp; resources!G38 &amp; CHAR(10), "")
&amp; IF('goody huts'!G38, "	ImprovementType=IMPROVEMENT_GOODY_HUT" &amp; CHAR(10), "")
&amp; IF(ISBLANK(OFFSET('rivers (2)'!$A$1, 2 * (67 - $A40), 2 * H$2 + 1)), "", SUBSTITUTE($C$1, "&lt;direc&gt;", RIGHT(OFFSET('rivers (2)'!$A$1, 2 * (67 - $A40), 2 * H$2 + 1), 1)))
&amp; IF(ISBLANK(OFFSET('rivers (2)'!$A$1, 2 * (67 - $A40) + 1, 2 * H$2)), "", SUBSTITUTE($D$1, "&lt;direc&gt;", RIGHT(OFFSET('rivers (2)'!$A$1, 2 * (67 - $A40) + 1, 2 * H$2), 1)))
&amp; IF(ISBLANK('feature type'!G38), "EndPlot", SUBSTITUTE(SUBSTITUTE(output!$B$1,
                   "f_type", 'feature type'!G38),
                   "f_var", 'feature variety'!G38))
&amp; CHAR(10)</f>
        <v xml:space="preserve">BeginPlot
	x=6,y=30
	TerrainType=TERRAIN_OCEAN
	PlotType=3
EndPlot
</v>
      </c>
      <c r="I40" t="str">
        <f ca="1">SUBSTITUTE(SUBSTITUTE(SUBSTITUTE(SUBSTITUTE($A$1,
"x_coord",I$2),
"y_coord",$A40),
"t_type",'terrain type'!H38),
"p_type", 'plot type'!H38)
&amp; IF(LEFT(resources!H38, 6) = "BONUS_", CHAR(9) &amp; "BonusType=" &amp; resources!H38 &amp; CHAR(10), "")
&amp; IF('goody huts'!H38, "	ImprovementType=IMPROVEMENT_GOODY_HUT" &amp; CHAR(10), "")
&amp; IF(ISBLANK(OFFSET('rivers (2)'!$A$1, 2 * (67 - $A40), 2 * I$2 + 1)), "", SUBSTITUTE($C$1, "&lt;direc&gt;", RIGHT(OFFSET('rivers (2)'!$A$1, 2 * (67 - $A40), 2 * I$2 + 1), 1)))
&amp; IF(ISBLANK(OFFSET('rivers (2)'!$A$1, 2 * (67 - $A40) + 1, 2 * I$2)), "", SUBSTITUTE($D$1, "&lt;direc&gt;", RIGHT(OFFSET('rivers (2)'!$A$1, 2 * (67 - $A40) + 1, 2 * I$2), 1)))
&amp; IF(ISBLANK('feature type'!H38), "EndPlot", SUBSTITUTE(SUBSTITUTE(output!$B$1,
                   "f_type", 'feature type'!H38),
                   "f_var", 'feature variety'!H38))
&amp; CHAR(10)</f>
        <v xml:space="preserve">BeginPlot
	x=7,y=30
	TerrainType=TERRAIN_OCEAN
	PlotType=3
EndPlot
</v>
      </c>
      <c r="J40" t="str">
        <f ca="1">SUBSTITUTE(SUBSTITUTE(SUBSTITUTE(SUBSTITUTE($A$1,
"x_coord",J$2),
"y_coord",$A40),
"t_type",'terrain type'!I38),
"p_type", 'plot type'!I38)
&amp; IF(LEFT(resources!I38, 6) = "BONUS_", CHAR(9) &amp; "BonusType=" &amp; resources!I38 &amp; CHAR(10), "")
&amp; IF('goody huts'!I38, "	ImprovementType=IMPROVEMENT_GOODY_HUT" &amp; CHAR(10), "")
&amp; IF(ISBLANK(OFFSET('rivers (2)'!$A$1, 2 * (67 - $A40), 2 * J$2 + 1)), "", SUBSTITUTE($C$1, "&lt;direc&gt;", RIGHT(OFFSET('rivers (2)'!$A$1, 2 * (67 - $A40), 2 * J$2 + 1), 1)))
&amp; IF(ISBLANK(OFFSET('rivers (2)'!$A$1, 2 * (67 - $A40) + 1, 2 * J$2)), "", SUBSTITUTE($D$1, "&lt;direc&gt;", RIGHT(OFFSET('rivers (2)'!$A$1, 2 * (67 - $A40) + 1, 2 * J$2), 1)))
&amp; IF(ISBLANK('feature type'!I38), "EndPlot", SUBSTITUTE(SUBSTITUTE(output!$B$1,
                   "f_type", 'feature type'!I38),
                   "f_var", 'feature variety'!I38))
&amp; CHAR(10)</f>
        <v xml:space="preserve">BeginPlot
	x=8,y=30
	TerrainType=TERRAIN_COAST
	PlotType=3
EndPlot
</v>
      </c>
      <c r="K40" t="str">
        <f ca="1">SUBSTITUTE(SUBSTITUTE(SUBSTITUTE(SUBSTITUTE($A$1,
"x_coord",K$2),
"y_coord",$A40),
"t_type",'terrain type'!J38),
"p_type", 'plot type'!J38)
&amp; IF(LEFT(resources!J38, 6) = "BONUS_", CHAR(9) &amp; "BonusType=" &amp; resources!J38 &amp; CHAR(10), "")
&amp; IF('goody huts'!J38, "	ImprovementType=IMPROVEMENT_GOODY_HUT" &amp; CHAR(10), "")
&amp; IF(ISBLANK(OFFSET('rivers (2)'!$A$1, 2 * (67 - $A40), 2 * K$2 + 1)), "", SUBSTITUTE($C$1, "&lt;direc&gt;", RIGHT(OFFSET('rivers (2)'!$A$1, 2 * (67 - $A40), 2 * K$2 + 1), 1)))
&amp; IF(ISBLANK(OFFSET('rivers (2)'!$A$1, 2 * (67 - $A40) + 1, 2 * K$2)), "", SUBSTITUTE($D$1, "&lt;direc&gt;", RIGHT(OFFSET('rivers (2)'!$A$1, 2 * (67 - $A40) + 1, 2 * K$2), 1)))
&amp; IF(ISBLANK('feature type'!J38), "EndPlot", SUBSTITUTE(SUBSTITUTE(output!$B$1,
                   "f_type", 'feature type'!J38),
                   "f_var", 'feature variety'!J38))
&amp; CHAR(10)</f>
        <v xml:space="preserve">BeginPlot
	x=9,y=30
	TerrainType=TERRAIN_COAST
	PlotType=3
EndPlot
</v>
      </c>
      <c r="L40" t="str">
        <f ca="1">SUBSTITUTE(SUBSTITUTE(SUBSTITUTE(SUBSTITUTE($A$1,
"x_coord",L$2),
"y_coord",$A40),
"t_type",'terrain type'!K38),
"p_type", 'plot type'!K38)
&amp; IF(LEFT(resources!K38, 6) = "BONUS_", CHAR(9) &amp; "BonusType=" &amp; resources!K38 &amp; CHAR(10), "")
&amp; IF('goody huts'!K38, "	ImprovementType=IMPROVEMENT_GOODY_HUT" &amp; CHAR(10), "")
&amp; IF(ISBLANK(OFFSET('rivers (2)'!$A$1, 2 * (67 - $A40), 2 * L$2 + 1)), "", SUBSTITUTE($C$1, "&lt;direc&gt;", RIGHT(OFFSET('rivers (2)'!$A$1, 2 * (67 - $A40), 2 * L$2 + 1), 1)))
&amp; IF(ISBLANK(OFFSET('rivers (2)'!$A$1, 2 * (67 - $A40) + 1, 2 * L$2)), "", SUBSTITUTE($D$1, "&lt;direc&gt;", RIGHT(OFFSET('rivers (2)'!$A$1, 2 * (67 - $A40) + 1, 2 * L$2), 1)))
&amp; IF(ISBLANK('feature type'!K38), "EndPlot", SUBSTITUTE(SUBSTITUTE(output!$B$1,
                   "f_type", 'feature type'!K38),
                   "f_var", 'feature variety'!K38))
&amp; CHAR(10)</f>
        <v xml:space="preserve">BeginPlot
	x=10,y=30
	TerrainType=TERRAIN_GRASS
	PlotType=2
	FeatureType=FEATURE_FOREST, FeatureVariety=3
EndPlot
</v>
      </c>
      <c r="M40" t="str">
        <f ca="1">SUBSTITUTE(SUBSTITUTE(SUBSTITUTE(SUBSTITUTE($A$1,
"x_coord",M$2),
"y_coord",$A40),
"t_type",'terrain type'!L38),
"p_type", 'plot type'!L38)
&amp; IF(LEFT(resources!L38, 6) = "BONUS_", CHAR(9) &amp; "BonusType=" &amp; resources!L38 &amp; CHAR(10), "")
&amp; IF('goody huts'!L38, "	ImprovementType=IMPROVEMENT_GOODY_HUT" &amp; CHAR(10), "")
&amp; IF(ISBLANK(OFFSET('rivers (2)'!$A$1, 2 * (67 - $A40), 2 * M$2 + 1)), "", SUBSTITUTE($C$1, "&lt;direc&gt;", RIGHT(OFFSET('rivers (2)'!$A$1, 2 * (67 - $A40), 2 * M$2 + 1), 1)))
&amp; IF(ISBLANK(OFFSET('rivers (2)'!$A$1, 2 * (67 - $A40) + 1, 2 * M$2)), "", SUBSTITUTE($D$1, "&lt;direc&gt;", RIGHT(OFFSET('rivers (2)'!$A$1, 2 * (67 - $A40) + 1, 2 * M$2), 1)))
&amp; IF(ISBLANK('feature type'!L38), "EndPlot", SUBSTITUTE(SUBSTITUTE(output!$B$1,
                   "f_type", 'feature type'!L38),
                   "f_var", 'feature variety'!L38))
&amp; CHAR(10)</f>
        <v xml:space="preserve">BeginPlot
	x=11,y=30
	TerrainType=TERRAIN_GRASS
	PlotType=2
	FeatureType=FEATURE_FOREST, FeatureVariety=3
EndPlot
</v>
      </c>
      <c r="N40" t="str">
        <f ca="1">SUBSTITUTE(SUBSTITUTE(SUBSTITUTE(SUBSTITUTE($A$1,
"x_coord",N$2),
"y_coord",$A40),
"t_type",'terrain type'!M38),
"p_type", 'plot type'!M38)
&amp; IF(LEFT(resources!M38, 6) = "BONUS_", CHAR(9) &amp; "BonusType=" &amp; resources!M38 &amp; CHAR(10), "")
&amp; IF('goody huts'!M38, "	ImprovementType=IMPROVEMENT_GOODY_HUT" &amp; CHAR(10), "")
&amp; IF(ISBLANK(OFFSET('rivers (2)'!$A$1, 2 * (67 - $A40), 2 * N$2 + 1)), "", SUBSTITUTE($C$1, "&lt;direc&gt;", RIGHT(OFFSET('rivers (2)'!$A$1, 2 * (67 - $A40), 2 * N$2 + 1), 1)))
&amp; IF(ISBLANK(OFFSET('rivers (2)'!$A$1, 2 * (67 - $A40) + 1, 2 * N$2)), "", SUBSTITUTE($D$1, "&lt;direc&gt;", RIGHT(OFFSET('rivers (2)'!$A$1, 2 * (67 - $A40) + 1, 2 * N$2), 1)))
&amp; IF(ISBLANK('feature type'!M38), "EndPlot", SUBSTITUTE(SUBSTITUTE(output!$B$1,
                   "f_type", 'feature type'!M38),
                   "f_var", 'feature variety'!M38))
&amp; CHAR(10)</f>
        <v xml:space="preserve">BeginPlot
	x=12,y=30
	TerrainType=TERRAIN_COAST
	PlotType=3
EndPlot
</v>
      </c>
      <c r="O40" t="str">
        <f ca="1">SUBSTITUTE(SUBSTITUTE(SUBSTITUTE(SUBSTITUTE($A$1,
"x_coord",O$2),
"y_coord",$A40),
"t_type",'terrain type'!N38),
"p_type", 'plot type'!N38)
&amp; IF(LEFT(resources!N38, 6) = "BONUS_", CHAR(9) &amp; "BonusType=" &amp; resources!N38 &amp; CHAR(10), "")
&amp; IF('goody huts'!N38, "	ImprovementType=IMPROVEMENT_GOODY_HUT" &amp; CHAR(10), "")
&amp; IF(ISBLANK(OFFSET('rivers (2)'!$A$1, 2 * (67 - $A40), 2 * O$2 + 1)), "", SUBSTITUTE($C$1, "&lt;direc&gt;", RIGHT(OFFSET('rivers (2)'!$A$1, 2 * (67 - $A40), 2 * O$2 + 1), 1)))
&amp; IF(ISBLANK(OFFSET('rivers (2)'!$A$1, 2 * (67 - $A40) + 1, 2 * O$2)), "", SUBSTITUTE($D$1, "&lt;direc&gt;", RIGHT(OFFSET('rivers (2)'!$A$1, 2 * (67 - $A40) + 1, 2 * O$2), 1)))
&amp; IF(ISBLANK('feature type'!N38), "EndPlot", SUBSTITUTE(SUBSTITUTE(output!$B$1,
                   "f_type", 'feature type'!N38),
                   "f_var", 'feature variety'!N38))
&amp; CHAR(10)</f>
        <v xml:space="preserve">BeginPlot
	x=13,y=30
	TerrainType=TERRAIN_GRASS
	PlotType=2
	FeatureType=FEATURE_FOREST, FeatureVariety=3
EndPlot
</v>
      </c>
      <c r="P40" t="str">
        <f ca="1">SUBSTITUTE(SUBSTITUTE(SUBSTITUTE(SUBSTITUTE($A$1,
"x_coord",P$2),
"y_coord",$A40),
"t_type",'terrain type'!O38),
"p_type", 'plot type'!O38)
&amp; IF(LEFT(resources!O38, 6) = "BONUS_", CHAR(9) &amp; "BonusType=" &amp; resources!O38 &amp; CHAR(10), "")
&amp; IF('goody huts'!O38, "	ImprovementType=IMPROVEMENT_GOODY_HUT" &amp; CHAR(10), "")
&amp; IF(ISBLANK(OFFSET('rivers (2)'!$A$1, 2 * (67 - $A40), 2 * P$2 + 1)), "", SUBSTITUTE($C$1, "&lt;direc&gt;", RIGHT(OFFSET('rivers (2)'!$A$1, 2 * (67 - $A40), 2 * P$2 + 1), 1)))
&amp; IF(ISBLANK(OFFSET('rivers (2)'!$A$1, 2 * (67 - $A40) + 1, 2 * P$2)), "", SUBSTITUTE($D$1, "&lt;direc&gt;", RIGHT(OFFSET('rivers (2)'!$A$1, 2 * (67 - $A40) + 1, 2 * P$2), 1)))
&amp; IF(ISBLANK('feature type'!O38), "EndPlot", SUBSTITUTE(SUBSTITUTE(output!$B$1,
                   "f_type", 'feature type'!O38),
                   "f_var", 'feature variety'!O38))
&amp; CHAR(10)</f>
        <v xml:space="preserve">BeginPlot
	x=14,y=30
	TerrainType=TERRAIN_COAST
	PlotType=3
EndPlot
</v>
      </c>
      <c r="Q40" t="str">
        <f ca="1">SUBSTITUTE(SUBSTITUTE(SUBSTITUTE(SUBSTITUTE($A$1,
"x_coord",Q$2),
"y_coord",$A40),
"t_type",'terrain type'!P38),
"p_type", 'plot type'!P38)
&amp; IF(LEFT(resources!P38, 6) = "BONUS_", CHAR(9) &amp; "BonusType=" &amp; resources!P38 &amp; CHAR(10), "")
&amp; IF('goody huts'!P38, "	ImprovementType=IMPROVEMENT_GOODY_HUT" &amp; CHAR(10), "")
&amp; IF(ISBLANK(OFFSET('rivers (2)'!$A$1, 2 * (67 - $A40), 2 * Q$2 + 1)), "", SUBSTITUTE($C$1, "&lt;direc&gt;", RIGHT(OFFSET('rivers (2)'!$A$1, 2 * (67 - $A40), 2 * Q$2 + 1), 1)))
&amp; IF(ISBLANK(OFFSET('rivers (2)'!$A$1, 2 * (67 - $A40) + 1, 2 * Q$2)), "", SUBSTITUTE($D$1, "&lt;direc&gt;", RIGHT(OFFSET('rivers (2)'!$A$1, 2 * (67 - $A40) + 1, 2 * Q$2), 1)))
&amp; IF(ISBLANK('feature type'!P38), "EndPlot", SUBSTITUTE(SUBSTITUTE(output!$B$1,
                   "f_type", 'feature type'!P38),
                   "f_var", 'feature variety'!P38))
&amp; CHAR(10)</f>
        <v xml:space="preserve">BeginPlot
	x=15,y=30
	TerrainType=TERRAIN_GRASS
	PlotType=2
	FeatureType=FEATURE_FOREST, FeatureVariety=3
EndPlot
</v>
      </c>
      <c r="R40" t="str">
        <f ca="1">SUBSTITUTE(SUBSTITUTE(SUBSTITUTE(SUBSTITUTE($A$1,
"x_coord",R$2),
"y_coord",$A40),
"t_type",'terrain type'!Q38),
"p_type", 'plot type'!Q38)
&amp; IF(LEFT(resources!Q38, 6) = "BONUS_", CHAR(9) &amp; "BonusType=" &amp; resources!Q38 &amp; CHAR(10), "")
&amp; IF('goody huts'!Q38, "	ImprovementType=IMPROVEMENT_GOODY_HUT" &amp; CHAR(10), "")
&amp; IF(ISBLANK(OFFSET('rivers (2)'!$A$1, 2 * (67 - $A40), 2 * R$2 + 1)), "", SUBSTITUTE($C$1, "&lt;direc&gt;", RIGHT(OFFSET('rivers (2)'!$A$1, 2 * (67 - $A40), 2 * R$2 + 1), 1)))
&amp; IF(ISBLANK(OFFSET('rivers (2)'!$A$1, 2 * (67 - $A40) + 1, 2 * R$2)), "", SUBSTITUTE($D$1, "&lt;direc&gt;", RIGHT(OFFSET('rivers (2)'!$A$1, 2 * (67 - $A40) + 1, 2 * R$2), 1)))
&amp; IF(ISBLANK('feature type'!Q38), "EndPlot", SUBSTITUTE(SUBSTITUTE(output!$B$1,
                   "f_type", 'feature type'!Q38),
                   "f_var", 'feature variety'!Q38))
&amp; CHAR(10)</f>
        <v xml:space="preserve">BeginPlot
	x=16,y=30
	TerrainType=TERRAIN_GRASS
	PlotType=2
	FeatureType=FEATURE_FOREST, FeatureVariety=3
EndPlot
</v>
      </c>
      <c r="S40" t="str">
        <f ca="1">SUBSTITUTE(SUBSTITUTE(SUBSTITUTE(SUBSTITUTE($A$1,
"x_coord",S$2),
"y_coord",$A40),
"t_type",'terrain type'!R38),
"p_type", 'plot type'!R38)
&amp; IF(LEFT(resources!R38, 6) = "BONUS_", CHAR(9) &amp; "BonusType=" &amp; resources!R38 &amp; CHAR(10), "")
&amp; IF('goody huts'!R38, "	ImprovementType=IMPROVEMENT_GOODY_HUT" &amp; CHAR(10), "")
&amp; IF(ISBLANK(OFFSET('rivers (2)'!$A$1, 2 * (67 - $A40), 2 * S$2 + 1)), "", SUBSTITUTE($C$1, "&lt;direc&gt;", RIGHT(OFFSET('rivers (2)'!$A$1, 2 * (67 - $A40), 2 * S$2 + 1), 1)))
&amp; IF(ISBLANK(OFFSET('rivers (2)'!$A$1, 2 * (67 - $A40) + 1, 2 * S$2)), "", SUBSTITUTE($D$1, "&lt;direc&gt;", RIGHT(OFFSET('rivers (2)'!$A$1, 2 * (67 - $A40) + 1, 2 * S$2), 1)))
&amp; IF(ISBLANK('feature type'!R38), "EndPlot", SUBSTITUTE(SUBSTITUTE(output!$B$1,
                   "f_type", 'feature type'!R38),
                   "f_var", 'feature variety'!R38))
&amp; CHAR(10)</f>
        <v xml:space="preserve">BeginPlot
	x=17,y=30
	TerrainType=TERRAIN_GRASS
	PlotType=2
	FeatureType=FEATURE_FOREST, FeatureVariety=3
EndPlot
</v>
      </c>
      <c r="T40" t="str">
        <f ca="1">SUBSTITUTE(SUBSTITUTE(SUBSTITUTE(SUBSTITUTE($A$1,
"x_coord",T$2),
"y_coord",$A40),
"t_type",'terrain type'!S38),
"p_type", 'plot type'!S38)
&amp; IF(LEFT(resources!S38, 6) = "BONUS_", CHAR(9) &amp; "BonusType=" &amp; resources!S38 &amp; CHAR(10), "")
&amp; IF('goody huts'!S38, "	ImprovementType=IMPROVEMENT_GOODY_HUT" &amp; CHAR(10), "")
&amp; IF(ISBLANK(OFFSET('rivers (2)'!$A$1, 2 * (67 - $A40), 2 * T$2 + 1)), "", SUBSTITUTE($C$1, "&lt;direc&gt;", RIGHT(OFFSET('rivers (2)'!$A$1, 2 * (67 - $A40), 2 * T$2 + 1), 1)))
&amp; IF(ISBLANK(OFFSET('rivers (2)'!$A$1, 2 * (67 - $A40) + 1, 2 * T$2)), "", SUBSTITUTE($D$1, "&lt;direc&gt;", RIGHT(OFFSET('rivers (2)'!$A$1, 2 * (67 - $A40) + 1, 2 * T$2), 1)))
&amp; IF(ISBLANK('feature type'!S38), "EndPlot", SUBSTITUTE(SUBSTITUTE(output!$B$1,
                   "f_type", 'feature type'!S38),
                   "f_var", 'feature variety'!S38))
&amp; CHAR(10)</f>
        <v xml:space="preserve">BeginPlot
	x=18,y=30
	TerrainType=TERRAIN_COAST
	PlotType=3
EndPlot
</v>
      </c>
      <c r="U40" t="str">
        <f ca="1">SUBSTITUTE(SUBSTITUTE(SUBSTITUTE(SUBSTITUTE($A$1,
"x_coord",U$2),
"y_coord",$A40),
"t_type",'terrain type'!T38),
"p_type", 'plot type'!T38)
&amp; IF(LEFT(resources!T38, 6) = "BONUS_", CHAR(9) &amp; "BonusType=" &amp; resources!T38 &amp; CHAR(10), "")
&amp; IF('goody huts'!T38, "	ImprovementType=IMPROVEMENT_GOODY_HUT" &amp; CHAR(10), "")
&amp; IF(ISBLANK(OFFSET('rivers (2)'!$A$1, 2 * (67 - $A40), 2 * U$2 + 1)), "", SUBSTITUTE($C$1, "&lt;direc&gt;", RIGHT(OFFSET('rivers (2)'!$A$1, 2 * (67 - $A40), 2 * U$2 + 1), 1)))
&amp; IF(ISBLANK(OFFSET('rivers (2)'!$A$1, 2 * (67 - $A40) + 1, 2 * U$2)), "", SUBSTITUTE($D$1, "&lt;direc&gt;", RIGHT(OFFSET('rivers (2)'!$A$1, 2 * (67 - $A40) + 1, 2 * U$2), 1)))
&amp; IF(ISBLANK('feature type'!T38), "EndPlot", SUBSTITUTE(SUBSTITUTE(output!$B$1,
                   "f_type", 'feature type'!T38),
                   "f_var", 'feature variety'!T38))
&amp; CHAR(10)</f>
        <v xml:space="preserve">BeginPlot
	x=19,y=30
	TerrainType=TERRAIN_COAST
	PlotType=3
EndPlot
</v>
      </c>
      <c r="V40" t="str">
        <f ca="1">SUBSTITUTE(SUBSTITUTE(SUBSTITUTE(SUBSTITUTE($A$1,
"x_coord",V$2),
"y_coord",$A40),
"t_type",'terrain type'!U38),
"p_type", 'plot type'!U38)
&amp; IF(LEFT(resources!U38, 6) = "BONUS_", CHAR(9) &amp; "BonusType=" &amp; resources!U38 &amp; CHAR(10), "")
&amp; IF('goody huts'!U38, "	ImprovementType=IMPROVEMENT_GOODY_HUT" &amp; CHAR(10), "")
&amp; IF(ISBLANK(OFFSET('rivers (2)'!$A$1, 2 * (67 - $A40), 2 * V$2 + 1)), "", SUBSTITUTE($C$1, "&lt;direc&gt;", RIGHT(OFFSET('rivers (2)'!$A$1, 2 * (67 - $A40), 2 * V$2 + 1), 1)))
&amp; IF(ISBLANK(OFFSET('rivers (2)'!$A$1, 2 * (67 - $A40) + 1, 2 * V$2)), "", SUBSTITUTE($D$1, "&lt;direc&gt;", RIGHT(OFFSET('rivers (2)'!$A$1, 2 * (67 - $A40) + 1, 2 * V$2), 1)))
&amp; IF(ISBLANK('feature type'!U38), "EndPlot", SUBSTITUTE(SUBSTITUTE(output!$B$1,
                   "f_type", 'feature type'!U38),
                   "f_var", 'feature variety'!U38))
&amp; CHAR(10)</f>
        <v xml:space="preserve">BeginPlot
	x=20,y=30
	TerrainType=TERRAIN_PLAINS
	PlotType=1
EndPlot
</v>
      </c>
      <c r="W40" t="str">
        <f ca="1">SUBSTITUTE(SUBSTITUTE(SUBSTITUTE(SUBSTITUTE($A$1,
"x_coord",W$2),
"y_coord",$A40),
"t_type",'terrain type'!V38),
"p_type", 'plot type'!V38)
&amp; IF(LEFT(resources!V38, 6) = "BONUS_", CHAR(9) &amp; "BonusType=" &amp; resources!V38 &amp; CHAR(10), "")
&amp; IF('goody huts'!V38, "	ImprovementType=IMPROVEMENT_GOODY_HUT" &amp; CHAR(10), "")
&amp; IF(ISBLANK(OFFSET('rivers (2)'!$A$1, 2 * (67 - $A40), 2 * W$2 + 1)), "", SUBSTITUTE($C$1, "&lt;direc&gt;", RIGHT(OFFSET('rivers (2)'!$A$1, 2 * (67 - $A40), 2 * W$2 + 1), 1)))
&amp; IF(ISBLANK(OFFSET('rivers (2)'!$A$1, 2 * (67 - $A40) + 1, 2 * W$2)), "", SUBSTITUTE($D$1, "&lt;direc&gt;", RIGHT(OFFSET('rivers (2)'!$A$1, 2 * (67 - $A40) + 1, 2 * W$2), 1)))
&amp; IF(ISBLANK('feature type'!V38), "EndPlot", SUBSTITUTE(SUBSTITUTE(output!$B$1,
                   "f_type", 'feature type'!V38),
                   "f_var", 'feature variety'!V38))
&amp; CHAR(10)</f>
        <v xml:space="preserve">BeginPlot
	x=21,y=30
	TerrainType=TERRAIN_GRASS
	PlotType=2
	FeatureType=FEATURE_FOREST, FeatureVariety=3
EndPlot
</v>
      </c>
      <c r="X40" t="str">
        <f ca="1">SUBSTITUTE(SUBSTITUTE(SUBSTITUTE(SUBSTITUTE($A$1,
"x_coord",X$2),
"y_coord",$A40),
"t_type",'terrain type'!W38),
"p_type", 'plot type'!W38)
&amp; IF(LEFT(resources!W38, 6) = "BONUS_", CHAR(9) &amp; "BonusType=" &amp; resources!W38 &amp; CHAR(10), "")
&amp; IF('goody huts'!W38, "	ImprovementType=IMPROVEMENT_GOODY_HUT" &amp; CHAR(10), "")
&amp; IF(ISBLANK(OFFSET('rivers (2)'!$A$1, 2 * (67 - $A40), 2 * X$2 + 1)), "", SUBSTITUTE($C$1, "&lt;direc&gt;", RIGHT(OFFSET('rivers (2)'!$A$1, 2 * (67 - $A40), 2 * X$2 + 1), 1)))
&amp; IF(ISBLANK(OFFSET('rivers (2)'!$A$1, 2 * (67 - $A40) + 1, 2 * X$2)), "", SUBSTITUTE($D$1, "&lt;direc&gt;", RIGHT(OFFSET('rivers (2)'!$A$1, 2 * (67 - $A40) + 1, 2 * X$2), 1)))
&amp; IF(ISBLANK('feature type'!W38), "EndPlot", SUBSTITUTE(SUBSTITUTE(output!$B$1,
                   "f_type", 'feature type'!W38),
                   "f_var", 'feature variety'!W38))
&amp; CHAR(10)</f>
        <v xml:space="preserve">BeginPlot
	x=22,y=30
	TerrainType=TERRAIN_COAST
	PlotType=3
EndPlot
</v>
      </c>
      <c r="Y40" t="str">
        <f ca="1">SUBSTITUTE(SUBSTITUTE(SUBSTITUTE(SUBSTITUTE($A$1,
"x_coord",Y$2),
"y_coord",$A40),
"t_type",'terrain type'!X38),
"p_type", 'plot type'!X38)
&amp; IF(LEFT(resources!X38, 6) = "BONUS_", CHAR(9) &amp; "BonusType=" &amp; resources!X38 &amp; CHAR(10), "")
&amp; IF('goody huts'!X38, "	ImprovementType=IMPROVEMENT_GOODY_HUT" &amp; CHAR(10), "")
&amp; IF(ISBLANK(OFFSET('rivers (2)'!$A$1, 2 * (67 - $A40), 2 * Y$2 + 1)), "", SUBSTITUTE($C$1, "&lt;direc&gt;", RIGHT(OFFSET('rivers (2)'!$A$1, 2 * (67 - $A40), 2 * Y$2 + 1), 1)))
&amp; IF(ISBLANK(OFFSET('rivers (2)'!$A$1, 2 * (67 - $A40) + 1, 2 * Y$2)), "", SUBSTITUTE($D$1, "&lt;direc&gt;", RIGHT(OFFSET('rivers (2)'!$A$1, 2 * (67 - $A40) + 1, 2 * Y$2), 1)))
&amp; IF(ISBLANK('feature type'!X38), "EndPlot", SUBSTITUTE(SUBSTITUTE(output!$B$1,
                   "f_type", 'feature type'!X38),
                   "f_var", 'feature variety'!X38))
&amp; CHAR(10)</f>
        <v xml:space="preserve">BeginPlot
	x=23,y=30
	TerrainType=TERRAIN_GRASS
	PlotType=2
	FeatureType=FEATURE_FOREST, FeatureVariety=3
EndPlot
</v>
      </c>
      <c r="Z40" t="str">
        <f ca="1">SUBSTITUTE(SUBSTITUTE(SUBSTITUTE(SUBSTITUTE($A$1,
"x_coord",Z$2),
"y_coord",$A40),
"t_type",'terrain type'!Y38),
"p_type", 'plot type'!Y38)
&amp; IF(LEFT(resources!Y38, 6) = "BONUS_", CHAR(9) &amp; "BonusType=" &amp; resources!Y38 &amp; CHAR(10), "")
&amp; IF('goody huts'!Y38, "	ImprovementType=IMPROVEMENT_GOODY_HUT" &amp; CHAR(10), "")
&amp; IF(ISBLANK(OFFSET('rivers (2)'!$A$1, 2 * (67 - $A40), 2 * Z$2 + 1)), "", SUBSTITUTE($C$1, "&lt;direc&gt;", RIGHT(OFFSET('rivers (2)'!$A$1, 2 * (67 - $A40), 2 * Z$2 + 1), 1)))
&amp; IF(ISBLANK(OFFSET('rivers (2)'!$A$1, 2 * (67 - $A40) + 1, 2 * Z$2)), "", SUBSTITUTE($D$1, "&lt;direc&gt;", RIGHT(OFFSET('rivers (2)'!$A$1, 2 * (67 - $A40) + 1, 2 * Z$2), 1)))
&amp; IF(ISBLANK('feature type'!Y38), "EndPlot", SUBSTITUTE(SUBSTITUTE(output!$B$1,
                   "f_type", 'feature type'!Y38),
                   "f_var", 'feature variety'!Y38))
&amp; CHAR(10)</f>
        <v xml:space="preserve">BeginPlot
	x=24,y=30
	TerrainType=TERRAIN_PLAINS
	PlotType=1
EndPlot
</v>
      </c>
      <c r="AA40" t="str">
        <f ca="1">SUBSTITUTE(SUBSTITUTE(SUBSTITUTE(SUBSTITUTE($A$1,
"x_coord",AA$2),
"y_coord",$A40),
"t_type",'terrain type'!Z38),
"p_type", 'plot type'!Z38)
&amp; IF(LEFT(resources!Z38, 6) = "BONUS_", CHAR(9) &amp; "BonusType=" &amp; resources!Z38 &amp; CHAR(10), "")
&amp; IF('goody huts'!Z38, "	ImprovementType=IMPROVEMENT_GOODY_HUT" &amp; CHAR(10), "")
&amp; IF(ISBLANK(OFFSET('rivers (2)'!$A$1, 2 * (67 - $A40), 2 * AA$2 + 1)), "", SUBSTITUTE($C$1, "&lt;direc&gt;", RIGHT(OFFSET('rivers (2)'!$A$1, 2 * (67 - $A40), 2 * AA$2 + 1), 1)))
&amp; IF(ISBLANK(OFFSET('rivers (2)'!$A$1, 2 * (67 - $A40) + 1, 2 * AA$2)), "", SUBSTITUTE($D$1, "&lt;direc&gt;", RIGHT(OFFSET('rivers (2)'!$A$1, 2 * (67 - $A40) + 1, 2 * AA$2), 1)))
&amp; IF(ISBLANK('feature type'!Z38), "EndPlot", SUBSTITUTE(SUBSTITUTE(output!$B$1,
                   "f_type", 'feature type'!Z38),
                   "f_var", 'feature variety'!Z38))
&amp; CHAR(10)</f>
        <v xml:space="preserve">BeginPlot
	x=25,y=30
	TerrainType=TERRAIN_GRASS
	PlotType=2
	FeatureType=FEATURE_FOREST, FeatureVariety=3
EndPlot
</v>
      </c>
      <c r="AB40" t="str">
        <f ca="1">SUBSTITUTE(SUBSTITUTE(SUBSTITUTE(SUBSTITUTE($A$1,
"x_coord",AB$2),
"y_coord",$A40),
"t_type",'terrain type'!AA38),
"p_type", 'plot type'!AA38)
&amp; IF(LEFT(resources!AA38, 6) = "BONUS_", CHAR(9) &amp; "BonusType=" &amp; resources!AA38 &amp; CHAR(10), "")
&amp; IF('goody huts'!AA38, "	ImprovementType=IMPROVEMENT_GOODY_HUT" &amp; CHAR(10), "")
&amp; IF(ISBLANK(OFFSET('rivers (2)'!$A$1, 2 * (67 - $A40), 2 * AB$2 + 1)), "", SUBSTITUTE($C$1, "&lt;direc&gt;", RIGHT(OFFSET('rivers (2)'!$A$1, 2 * (67 - $A40), 2 * AB$2 + 1), 1)))
&amp; IF(ISBLANK(OFFSET('rivers (2)'!$A$1, 2 * (67 - $A40) + 1, 2 * AB$2)), "", SUBSTITUTE($D$1, "&lt;direc&gt;", RIGHT(OFFSET('rivers (2)'!$A$1, 2 * (67 - $A40) + 1, 2 * AB$2), 1)))
&amp; IF(ISBLANK('feature type'!AA38), "EndPlot", SUBSTITUTE(SUBSTITUTE(output!$B$1,
                   "f_type", 'feature type'!AA38),
                   "f_var", 'feature variety'!AA38))
&amp; CHAR(10)</f>
        <v xml:space="preserve">BeginPlot
	x=26,y=30
	TerrainType=TERRAIN_GRASS
	PlotType=2
	BonusType=BONUS_COW
	FeatureType=FEATURE_FOREST, FeatureVariety=3
EndPlot
</v>
      </c>
      <c r="AC40" t="str">
        <f ca="1">SUBSTITUTE(SUBSTITUTE(SUBSTITUTE(SUBSTITUTE($A$1,
"x_coord",AC$2),
"y_coord",$A40),
"t_type",'terrain type'!AB38),
"p_type", 'plot type'!AB38)
&amp; IF(LEFT(resources!AB38, 6) = "BONUS_", CHAR(9) &amp; "BonusType=" &amp; resources!AB38 &amp; CHAR(10), "")
&amp; IF('goody huts'!AB38, "	ImprovementType=IMPROVEMENT_GOODY_HUT" &amp; CHAR(10), "")
&amp; IF(ISBLANK(OFFSET('rivers (2)'!$A$1, 2 * (67 - $A40), 2 * AC$2 + 1)), "", SUBSTITUTE($C$1, "&lt;direc&gt;", RIGHT(OFFSET('rivers (2)'!$A$1, 2 * (67 - $A40), 2 * AC$2 + 1), 1)))
&amp; IF(ISBLANK(OFFSET('rivers (2)'!$A$1, 2 * (67 - $A40) + 1, 2 * AC$2)), "", SUBSTITUTE($D$1, "&lt;direc&gt;", RIGHT(OFFSET('rivers (2)'!$A$1, 2 * (67 - $A40) + 1, 2 * AC$2), 1)))
&amp; IF(ISBLANK('feature type'!AB38), "EndPlot", SUBSTITUTE(SUBSTITUTE(output!$B$1,
                   "f_type", 'feature type'!AB38),
                   "f_var", 'feature variety'!AB38))
&amp; CHAR(10)</f>
        <v xml:space="preserve">BeginPlot
	x=27,y=30
	TerrainType=TERRAIN_GRASS
	PlotType=2
	FeatureType=FEATURE_FOREST, FeatureVariety=3
EndPlot
</v>
      </c>
      <c r="AD40" t="str">
        <f ca="1">SUBSTITUTE(SUBSTITUTE(SUBSTITUTE(SUBSTITUTE($A$1,
"x_coord",AD$2),
"y_coord",$A40),
"t_type",'terrain type'!AC38),
"p_type", 'plot type'!AC38)
&amp; IF(LEFT(resources!AC38, 6) = "BONUS_", CHAR(9) &amp; "BonusType=" &amp; resources!AC38 &amp; CHAR(10), "")
&amp; IF('goody huts'!AC38, "	ImprovementType=IMPROVEMENT_GOODY_HUT" &amp; CHAR(10), "")
&amp; IF(ISBLANK(OFFSET('rivers (2)'!$A$1, 2 * (67 - $A40), 2 * AD$2 + 1)), "", SUBSTITUTE($C$1, "&lt;direc&gt;", RIGHT(OFFSET('rivers (2)'!$A$1, 2 * (67 - $A40), 2 * AD$2 + 1), 1)))
&amp; IF(ISBLANK(OFFSET('rivers (2)'!$A$1, 2 * (67 - $A40) + 1, 2 * AD$2)), "", SUBSTITUTE($D$1, "&lt;direc&gt;", RIGHT(OFFSET('rivers (2)'!$A$1, 2 * (67 - $A40) + 1, 2 * AD$2), 1)))
&amp; IF(ISBLANK('feature type'!AC38), "EndPlot", SUBSTITUTE(SUBSTITUTE(output!$B$1,
                   "f_type", 'feature type'!AC38),
                   "f_var", 'feature variety'!AC38))
&amp; CHAR(10)</f>
        <v xml:space="preserve">BeginPlot
	x=28,y=30
	TerrainType=TERRAIN_COAST
	PlotType=3
EndPlot
</v>
      </c>
      <c r="AE40" t="str">
        <f ca="1">SUBSTITUTE(SUBSTITUTE(SUBSTITUTE(SUBSTITUTE($A$1,
"x_coord",AE$2),
"y_coord",$A40),
"t_type",'terrain type'!AD38),
"p_type", 'plot type'!AD38)
&amp; IF(LEFT(resources!AD38, 6) = "BONUS_", CHAR(9) &amp; "BonusType=" &amp; resources!AD38 &amp; CHAR(10), "")
&amp; IF('goody huts'!AD38, "	ImprovementType=IMPROVEMENT_GOODY_HUT" &amp; CHAR(10), "")
&amp; IF(ISBLANK(OFFSET('rivers (2)'!$A$1, 2 * (67 - $A40), 2 * AE$2 + 1)), "", SUBSTITUTE($C$1, "&lt;direc&gt;", RIGHT(OFFSET('rivers (2)'!$A$1, 2 * (67 - $A40), 2 * AE$2 + 1), 1)))
&amp; IF(ISBLANK(OFFSET('rivers (2)'!$A$1, 2 * (67 - $A40) + 1, 2 * AE$2)), "", SUBSTITUTE($D$1, "&lt;direc&gt;", RIGHT(OFFSET('rivers (2)'!$A$1, 2 * (67 - $A40) + 1, 2 * AE$2), 1)))
&amp; IF(ISBLANK('feature type'!AD38), "EndPlot", SUBSTITUTE(SUBSTITUTE(output!$B$1,
                   "f_type", 'feature type'!AD38),
                   "f_var", 'feature variety'!AD38))
&amp; CHAR(10)</f>
        <v xml:space="preserve">BeginPlot
	x=29,y=30
	TerrainType=TERRAIN_GRASS
	PlotType=2
	FeatureType=FEATURE_FOREST, FeatureVariety=3
EndPlot
</v>
      </c>
      <c r="AF40" t="str">
        <f ca="1">SUBSTITUTE(SUBSTITUTE(SUBSTITUTE(SUBSTITUTE($A$1,
"x_coord",AF$2),
"y_coord",$A40),
"t_type",'terrain type'!AE38),
"p_type", 'plot type'!AE38)
&amp; IF(LEFT(resources!AE38, 6) = "BONUS_", CHAR(9) &amp; "BonusType=" &amp; resources!AE38 &amp; CHAR(10), "")
&amp; IF('goody huts'!AE38, "	ImprovementType=IMPROVEMENT_GOODY_HUT" &amp; CHAR(10), "")
&amp; IF(ISBLANK(OFFSET('rivers (2)'!$A$1, 2 * (67 - $A40), 2 * AF$2 + 1)), "", SUBSTITUTE($C$1, "&lt;direc&gt;", RIGHT(OFFSET('rivers (2)'!$A$1, 2 * (67 - $A40), 2 * AF$2 + 1), 1)))
&amp; IF(ISBLANK(OFFSET('rivers (2)'!$A$1, 2 * (67 - $A40) + 1, 2 * AF$2)), "", SUBSTITUTE($D$1, "&lt;direc&gt;", RIGHT(OFFSET('rivers (2)'!$A$1, 2 * (67 - $A40) + 1, 2 * AF$2), 1)))
&amp; IF(ISBLANK('feature type'!AE38), "EndPlot", SUBSTITUTE(SUBSTITUTE(output!$B$1,
                   "f_type", 'feature type'!AE38),
                   "f_var", 'feature variety'!AE38))
&amp; CHAR(10)</f>
        <v xml:space="preserve">BeginPlot
	x=30,y=30
	TerrainType=TERRAIN_COAST
	PlotType=3
EndPlot
</v>
      </c>
      <c r="AG40" t="str">
        <f ca="1">SUBSTITUTE(SUBSTITUTE(SUBSTITUTE(SUBSTITUTE($A$1,
"x_coord",AG$2),
"y_coord",$A40),
"t_type",'terrain type'!AF38),
"p_type", 'plot type'!AF38)
&amp; IF(LEFT(resources!AF38, 6) = "BONUS_", CHAR(9) &amp; "BonusType=" &amp; resources!AF38 &amp; CHAR(10), "")
&amp; IF('goody huts'!AF38, "	ImprovementType=IMPROVEMENT_GOODY_HUT" &amp; CHAR(10), "")
&amp; IF(ISBLANK(OFFSET('rivers (2)'!$A$1, 2 * (67 - $A40), 2 * AG$2 + 1)), "", SUBSTITUTE($C$1, "&lt;direc&gt;", RIGHT(OFFSET('rivers (2)'!$A$1, 2 * (67 - $A40), 2 * AG$2 + 1), 1)))
&amp; IF(ISBLANK(OFFSET('rivers (2)'!$A$1, 2 * (67 - $A40) + 1, 2 * AG$2)), "", SUBSTITUTE($D$1, "&lt;direc&gt;", RIGHT(OFFSET('rivers (2)'!$A$1, 2 * (67 - $A40) + 1, 2 * AG$2), 1)))
&amp; IF(ISBLANK('feature type'!AF38), "EndPlot", SUBSTITUTE(SUBSTITUTE(output!$B$1,
                   "f_type", 'feature type'!AF38),
                   "f_var", 'feature variety'!AF38))
&amp; CHAR(10)</f>
        <v xml:space="preserve">BeginPlot
	x=31,y=30
	TerrainType=TERRAIN_GRASS
	PlotType=2
	BonusType=BONUS_URANIUM
	FeatureType=FEATURE_FOREST, FeatureVariety=3
EndPlot
</v>
      </c>
      <c r="AH40" t="str">
        <f ca="1">SUBSTITUTE(SUBSTITUTE(SUBSTITUTE(SUBSTITUTE($A$1,
"x_coord",AH$2),
"y_coord",$A40),
"t_type",'terrain type'!AG38),
"p_type", 'plot type'!AG38)
&amp; IF(LEFT(resources!AG38, 6) = "BONUS_", CHAR(9) &amp; "BonusType=" &amp; resources!AG38 &amp; CHAR(10), "")
&amp; IF('goody huts'!AG38, "	ImprovementType=IMPROVEMENT_GOODY_HUT" &amp; CHAR(10), "")
&amp; IF(ISBLANK(OFFSET('rivers (2)'!$A$1, 2 * (67 - $A40), 2 * AH$2 + 1)), "", SUBSTITUTE($C$1, "&lt;direc&gt;", RIGHT(OFFSET('rivers (2)'!$A$1, 2 * (67 - $A40), 2 * AH$2 + 1), 1)))
&amp; IF(ISBLANK(OFFSET('rivers (2)'!$A$1, 2 * (67 - $A40) + 1, 2 * AH$2)), "", SUBSTITUTE($D$1, "&lt;direc&gt;", RIGHT(OFFSET('rivers (2)'!$A$1, 2 * (67 - $A40) + 1, 2 * AH$2), 1)))
&amp; IF(ISBLANK('feature type'!AG38), "EndPlot", SUBSTITUTE(SUBSTITUTE(output!$B$1,
                   "f_type", 'feature type'!AG38),
                   "f_var", 'feature variety'!AG38))
&amp; CHAR(10)</f>
        <v xml:space="preserve">BeginPlot
	x=32,y=30
	TerrainType=TERRAIN_GRASS
	PlotType=2
	RiverNSDirection=0
	isWOfRiver
	FeatureType=FEATURE_FOREST, FeatureVariety=3
EndPlot
</v>
      </c>
      <c r="AI40" t="str">
        <f ca="1">SUBSTITUTE(SUBSTITUTE(SUBSTITUTE(SUBSTITUTE($A$1,
"x_coord",AI$2),
"y_coord",$A40),
"t_type",'terrain type'!AH38),
"p_type", 'plot type'!AH38)
&amp; IF(LEFT(resources!AH38, 6) = "BONUS_", CHAR(9) &amp; "BonusType=" &amp; resources!AH38 &amp; CHAR(10), "")
&amp; IF('goody huts'!AH38, "	ImprovementType=IMPROVEMENT_GOODY_HUT" &amp; CHAR(10), "")
&amp; IF(ISBLANK(OFFSET('rivers (2)'!$A$1, 2 * (67 - $A40), 2 * AI$2 + 1)), "", SUBSTITUTE($C$1, "&lt;direc&gt;", RIGHT(OFFSET('rivers (2)'!$A$1, 2 * (67 - $A40), 2 * AI$2 + 1), 1)))
&amp; IF(ISBLANK(OFFSET('rivers (2)'!$A$1, 2 * (67 - $A40) + 1, 2 * AI$2)), "", SUBSTITUTE($D$1, "&lt;direc&gt;", RIGHT(OFFSET('rivers (2)'!$A$1, 2 * (67 - $A40) + 1, 2 * AI$2), 1)))
&amp; IF(ISBLANK('feature type'!AH38), "EndPlot", SUBSTITUTE(SUBSTITUTE(output!$B$1,
                   "f_type", 'feature type'!AH38),
                   "f_var", 'feature variety'!AH38))
&amp; CHAR(10)</f>
        <v xml:space="preserve">BeginPlot
	x=33,y=30
	TerrainType=TERRAIN_GRASS
	PlotType=2
	BonusType=BONUS_WHEAT
	FeatureType=FEATURE_FOREST, FeatureVariety=3
EndPlot
</v>
      </c>
      <c r="AJ40" t="str">
        <f ca="1">SUBSTITUTE(SUBSTITUTE(SUBSTITUTE(SUBSTITUTE($A$1,
"x_coord",AJ$2),
"y_coord",$A40),
"t_type",'terrain type'!AI38),
"p_type", 'plot type'!AI38)
&amp; IF(LEFT(resources!AI38, 6) = "BONUS_", CHAR(9) &amp; "BonusType=" &amp; resources!AI38 &amp; CHAR(10), "")
&amp; IF('goody huts'!AI38, "	ImprovementType=IMPROVEMENT_GOODY_HUT" &amp; CHAR(10), "")
&amp; IF(ISBLANK(OFFSET('rivers (2)'!$A$1, 2 * (67 - $A40), 2 * AJ$2 + 1)), "", SUBSTITUTE($C$1, "&lt;direc&gt;", RIGHT(OFFSET('rivers (2)'!$A$1, 2 * (67 - $A40), 2 * AJ$2 + 1), 1)))
&amp; IF(ISBLANK(OFFSET('rivers (2)'!$A$1, 2 * (67 - $A40) + 1, 2 * AJ$2)), "", SUBSTITUTE($D$1, "&lt;direc&gt;", RIGHT(OFFSET('rivers (2)'!$A$1, 2 * (67 - $A40) + 1, 2 * AJ$2), 1)))
&amp; IF(ISBLANK('feature type'!AI38), "EndPlot", SUBSTITUTE(SUBSTITUTE(output!$B$1,
                   "f_type", 'feature type'!AI38),
                   "f_var", 'feature variety'!AI38))
&amp; CHAR(10)</f>
        <v xml:space="preserve">BeginPlot
	x=34,y=30
	TerrainType=TERRAIN_COAST
	PlotType=3
EndPlot
</v>
      </c>
      <c r="AK40" t="str">
        <f ca="1">SUBSTITUTE(SUBSTITUTE(SUBSTITUTE(SUBSTITUTE($A$1,
"x_coord",AK$2),
"y_coord",$A40),
"t_type",'terrain type'!AJ38),
"p_type", 'plot type'!AJ38)
&amp; IF(LEFT(resources!AJ38, 6) = "BONUS_", CHAR(9) &amp; "BonusType=" &amp; resources!AJ38 &amp; CHAR(10), "")
&amp; IF('goody huts'!AJ38, "	ImprovementType=IMPROVEMENT_GOODY_HUT" &amp; CHAR(10), "")
&amp; IF(ISBLANK(OFFSET('rivers (2)'!$A$1, 2 * (67 - $A40), 2 * AK$2 + 1)), "", SUBSTITUTE($C$1, "&lt;direc&gt;", RIGHT(OFFSET('rivers (2)'!$A$1, 2 * (67 - $A40), 2 * AK$2 + 1), 1)))
&amp; IF(ISBLANK(OFFSET('rivers (2)'!$A$1, 2 * (67 - $A40) + 1, 2 * AK$2)), "", SUBSTITUTE($D$1, "&lt;direc&gt;", RIGHT(OFFSET('rivers (2)'!$A$1, 2 * (67 - $A40) + 1, 2 * AK$2), 1)))
&amp; IF(ISBLANK('feature type'!AJ38), "EndPlot", SUBSTITUTE(SUBSTITUTE(output!$B$1,
                   "f_type", 'feature type'!AJ38),
                   "f_var", 'feature variety'!AJ38))
&amp; CHAR(10)</f>
        <v xml:space="preserve">BeginPlot
	x=35,y=30
	TerrainType=TERRAIN_COAST
	PlotType=3
EndPlot
</v>
      </c>
      <c r="AL40" t="str">
        <f ca="1">SUBSTITUTE(SUBSTITUTE(SUBSTITUTE(SUBSTITUTE($A$1,
"x_coord",AL$2),
"y_coord",$A40),
"t_type",'terrain type'!AK38),
"p_type", 'plot type'!AK38)
&amp; IF(LEFT(resources!AK38, 6) = "BONUS_", CHAR(9) &amp; "BonusType=" &amp; resources!AK38 &amp; CHAR(10), "")
&amp; IF('goody huts'!AK38, "	ImprovementType=IMPROVEMENT_GOODY_HUT" &amp; CHAR(10), "")
&amp; IF(ISBLANK(OFFSET('rivers (2)'!$A$1, 2 * (67 - $A40), 2 * AL$2 + 1)), "", SUBSTITUTE($C$1, "&lt;direc&gt;", RIGHT(OFFSET('rivers (2)'!$A$1, 2 * (67 - $A40), 2 * AL$2 + 1), 1)))
&amp; IF(ISBLANK(OFFSET('rivers (2)'!$A$1, 2 * (67 - $A40) + 1, 2 * AL$2)), "", SUBSTITUTE($D$1, "&lt;direc&gt;", RIGHT(OFFSET('rivers (2)'!$A$1, 2 * (67 - $A40) + 1, 2 * AL$2), 1)))
&amp; IF(ISBLANK('feature type'!AK38), "EndPlot", SUBSTITUTE(SUBSTITUTE(output!$B$1,
                   "f_type", 'feature type'!AK38),
                   "f_var", 'feature variety'!AK38))
&amp; CHAR(10)</f>
        <v xml:space="preserve">BeginPlot
	x=36,y=30
	TerrainType=TERRAIN_COAST
	PlotType=3
EndPlot
</v>
      </c>
      <c r="AM40" t="str">
        <f ca="1">SUBSTITUTE(SUBSTITUTE(SUBSTITUTE(SUBSTITUTE($A$1,
"x_coord",AM$2),
"y_coord",$A40),
"t_type",'terrain type'!AL38),
"p_type", 'plot type'!AL38)
&amp; IF(LEFT(resources!AL38, 6) = "BONUS_", CHAR(9) &amp; "BonusType=" &amp; resources!AL38 &amp; CHAR(10), "")
&amp; IF('goody huts'!AL38, "	ImprovementType=IMPROVEMENT_GOODY_HUT" &amp; CHAR(10), "")
&amp; IF(ISBLANK(OFFSET('rivers (2)'!$A$1, 2 * (67 - $A40), 2 * AM$2 + 1)), "", SUBSTITUTE($C$1, "&lt;direc&gt;", RIGHT(OFFSET('rivers (2)'!$A$1, 2 * (67 - $A40), 2 * AM$2 + 1), 1)))
&amp; IF(ISBLANK(OFFSET('rivers (2)'!$A$1, 2 * (67 - $A40) + 1, 2 * AM$2)), "", SUBSTITUTE($D$1, "&lt;direc&gt;", RIGHT(OFFSET('rivers (2)'!$A$1, 2 * (67 - $A40) + 1, 2 * AM$2), 1)))
&amp; IF(ISBLANK('feature type'!AL38), "EndPlot", SUBSTITUTE(SUBSTITUTE(output!$B$1,
                   "f_type", 'feature type'!AL38),
                   "f_var", 'feature variety'!AL38))
&amp; CHAR(10)</f>
        <v xml:space="preserve">BeginPlot
	x=37,y=30
	TerrainType=TERRAIN_COAST
	PlotType=3
EndPlot
</v>
      </c>
      <c r="AN40" t="str">
        <f ca="1">SUBSTITUTE(SUBSTITUTE(SUBSTITUTE(SUBSTITUTE($A$1,
"x_coord",AN$2),
"y_coord",$A40),
"t_type",'terrain type'!AM38),
"p_type", 'plot type'!AM38)
&amp; IF(LEFT(resources!AM38, 6) = "BONUS_", CHAR(9) &amp; "BonusType=" &amp; resources!AM38 &amp; CHAR(10), "")
&amp; IF('goody huts'!AM38, "	ImprovementType=IMPROVEMENT_GOODY_HUT" &amp; CHAR(10), "")
&amp; IF(ISBLANK(OFFSET('rivers (2)'!$A$1, 2 * (67 - $A40), 2 * AN$2 + 1)), "", SUBSTITUTE($C$1, "&lt;direc&gt;", RIGHT(OFFSET('rivers (2)'!$A$1, 2 * (67 - $A40), 2 * AN$2 + 1), 1)))
&amp; IF(ISBLANK(OFFSET('rivers (2)'!$A$1, 2 * (67 - $A40) + 1, 2 * AN$2)), "", SUBSTITUTE($D$1, "&lt;direc&gt;", RIGHT(OFFSET('rivers (2)'!$A$1, 2 * (67 - $A40) + 1, 2 * AN$2), 1)))
&amp; IF(ISBLANK('feature type'!AM38), "EndPlot", SUBSTITUTE(SUBSTITUTE(output!$B$1,
                   "f_type", 'feature type'!AM38),
                   "f_var", 'feature variety'!AM38))
&amp; CHAR(10)</f>
        <v xml:space="preserve">BeginPlot
	x=38,y=30
	TerrainType=TERRAIN_GRASS
	PlotType=2
	BonusType=BONUS_DEER
	FeatureType=FEATURE_FOREST, FeatureVariety=0
EndPlot
</v>
      </c>
      <c r="AO40" t="str">
        <f ca="1">SUBSTITUTE(SUBSTITUTE(SUBSTITUTE(SUBSTITUTE($A$1,
"x_coord",AO$2),
"y_coord",$A40),
"t_type",'terrain type'!AN38),
"p_type", 'plot type'!AN38)
&amp; IF(LEFT(resources!AN38, 6) = "BONUS_", CHAR(9) &amp; "BonusType=" &amp; resources!AN38 &amp; CHAR(10), "")
&amp; IF('goody huts'!AN38, "	ImprovementType=IMPROVEMENT_GOODY_HUT" &amp; CHAR(10), "")
&amp; IF(ISBLANK(OFFSET('rivers (2)'!$A$1, 2 * (67 - $A40), 2 * AO$2 + 1)), "", SUBSTITUTE($C$1, "&lt;direc&gt;", RIGHT(OFFSET('rivers (2)'!$A$1, 2 * (67 - $A40), 2 * AO$2 + 1), 1)))
&amp; IF(ISBLANK(OFFSET('rivers (2)'!$A$1, 2 * (67 - $A40) + 1, 2 * AO$2)), "", SUBSTITUTE($D$1, "&lt;direc&gt;", RIGHT(OFFSET('rivers (2)'!$A$1, 2 * (67 - $A40) + 1, 2 * AO$2), 1)))
&amp; IF(ISBLANK('feature type'!AN38), "EndPlot", SUBSTITUTE(SUBSTITUTE(output!$B$1,
                   "f_type", 'feature type'!AN38),
                   "f_var", 'feature variety'!AN38))
&amp; CHAR(10)</f>
        <v xml:space="preserve">BeginPlot
	x=39,y=30
	TerrainType=TERRAIN_GRASS
	PlotType=2
	RiverNSDirection=0
	isWOfRiver
	RiverWEDirection=1
	isNOfRiver
	FeatureType=FEATURE_FOREST, FeatureVariety=0
EndPlot
</v>
      </c>
      <c r="AP40" t="str">
        <f ca="1">SUBSTITUTE(SUBSTITUTE(SUBSTITUTE(SUBSTITUTE($A$1,
"x_coord",AP$2),
"y_coord",$A40),
"t_type",'terrain type'!AO38),
"p_type", 'plot type'!AO38)
&amp; IF(LEFT(resources!AO38, 6) = "BONUS_", CHAR(9) &amp; "BonusType=" &amp; resources!AO38 &amp; CHAR(10), "")
&amp; IF('goody huts'!AO38, "	ImprovementType=IMPROVEMENT_GOODY_HUT" &amp; CHAR(10), "")
&amp; IF(ISBLANK(OFFSET('rivers (2)'!$A$1, 2 * (67 - $A40), 2 * AP$2 + 1)), "", SUBSTITUTE($C$1, "&lt;direc&gt;", RIGHT(OFFSET('rivers (2)'!$A$1, 2 * (67 - $A40), 2 * AP$2 + 1), 1)))
&amp; IF(ISBLANK(OFFSET('rivers (2)'!$A$1, 2 * (67 - $A40) + 1, 2 * AP$2)), "", SUBSTITUTE($D$1, "&lt;direc&gt;", RIGHT(OFFSET('rivers (2)'!$A$1, 2 * (67 - $A40) + 1, 2 * AP$2), 1)))
&amp; IF(ISBLANK('feature type'!AO38), "EndPlot", SUBSTITUTE(SUBSTITUTE(output!$B$1,
                   "f_type", 'feature type'!AO38),
                   "f_var", 'feature variety'!AO38))
&amp; CHAR(10)</f>
        <v xml:space="preserve">BeginPlot
	x=40,y=30
	TerrainType=TERRAIN_PLAINS
	PlotType=2
	FeatureType=FEATURE_FOREST, FeatureVariety=0
EndPlot
</v>
      </c>
      <c r="AQ40" t="str">
        <f ca="1">SUBSTITUTE(SUBSTITUTE(SUBSTITUTE(SUBSTITUTE($A$1,
"x_coord",AQ$2),
"y_coord",$A40),
"t_type",'terrain type'!AP38),
"p_type", 'plot type'!AP38)
&amp; IF(LEFT(resources!AP38, 6) = "BONUS_", CHAR(9) &amp; "BonusType=" &amp; resources!AP38 &amp; CHAR(10), "")
&amp; IF('goody huts'!AP38, "	ImprovementType=IMPROVEMENT_GOODY_HUT" &amp; CHAR(10), "")
&amp; IF(ISBLANK(OFFSET('rivers (2)'!$A$1, 2 * (67 - $A40), 2 * AQ$2 + 1)), "", SUBSTITUTE($C$1, "&lt;direc&gt;", RIGHT(OFFSET('rivers (2)'!$A$1, 2 * (67 - $A40), 2 * AQ$2 + 1), 1)))
&amp; IF(ISBLANK(OFFSET('rivers (2)'!$A$1, 2 * (67 - $A40) + 1, 2 * AQ$2)), "", SUBSTITUTE($D$1, "&lt;direc&gt;", RIGHT(OFFSET('rivers (2)'!$A$1, 2 * (67 - $A40) + 1, 2 * AQ$2), 1)))
&amp; IF(ISBLANK('feature type'!AP38), "EndPlot", SUBSTITUTE(SUBSTITUTE(output!$B$1,
                   "f_type", 'feature type'!AP38),
                   "f_var", 'feature variety'!AP38))
&amp; CHAR(10)</f>
        <v xml:space="preserve">BeginPlot
	x=41,y=30
	TerrainType=TERRAIN_COAST
	PlotType=3
EndPlot
</v>
      </c>
      <c r="AR40" t="str">
        <f ca="1">SUBSTITUTE(SUBSTITUTE(SUBSTITUTE(SUBSTITUTE($A$1,
"x_coord",AR$2),
"y_coord",$A40),
"t_type",'terrain type'!AQ38),
"p_type", 'plot type'!AQ38)
&amp; IF(LEFT(resources!AQ38, 6) = "BONUS_", CHAR(9) &amp; "BonusType=" &amp; resources!AQ38 &amp; CHAR(10), "")
&amp; IF('goody huts'!AQ38, "	ImprovementType=IMPROVEMENT_GOODY_HUT" &amp; CHAR(10), "")
&amp; IF(ISBLANK(OFFSET('rivers (2)'!$A$1, 2 * (67 - $A40), 2 * AR$2 + 1)), "", SUBSTITUTE($C$1, "&lt;direc&gt;", RIGHT(OFFSET('rivers (2)'!$A$1, 2 * (67 - $A40), 2 * AR$2 + 1), 1)))
&amp; IF(ISBLANK(OFFSET('rivers (2)'!$A$1, 2 * (67 - $A40) + 1, 2 * AR$2)), "", SUBSTITUTE($D$1, "&lt;direc&gt;", RIGHT(OFFSET('rivers (2)'!$A$1, 2 * (67 - $A40) + 1, 2 * AR$2), 1)))
&amp; IF(ISBLANK('feature type'!AQ38), "EndPlot", SUBSTITUTE(SUBSTITUTE(output!$B$1,
                   "f_type", 'feature type'!AQ38),
                   "f_var", 'feature variety'!AQ38))
&amp; CHAR(10)</f>
        <v xml:space="preserve">BeginPlot
	x=42,y=30
	TerrainType=TERRAIN_DESERT
	PlotType=0
EndPlot
</v>
      </c>
      <c r="AS40" t="str">
        <f ca="1">SUBSTITUTE(SUBSTITUTE(SUBSTITUTE(SUBSTITUTE($A$1,
"x_coord",AS$2),
"y_coord",$A40),
"t_type",'terrain type'!AR38),
"p_type", 'plot type'!AR38)
&amp; IF(LEFT(resources!AR38, 6) = "BONUS_", CHAR(9) &amp; "BonusType=" &amp; resources!AR38 &amp; CHAR(10), "")
&amp; IF('goody huts'!AR38, "	ImprovementType=IMPROVEMENT_GOODY_HUT" &amp; CHAR(10), "")
&amp; IF(ISBLANK(OFFSET('rivers (2)'!$A$1, 2 * (67 - $A40), 2 * AS$2 + 1)), "", SUBSTITUTE($C$1, "&lt;direc&gt;", RIGHT(OFFSET('rivers (2)'!$A$1, 2 * (67 - $A40), 2 * AS$2 + 1), 1)))
&amp; IF(ISBLANK(OFFSET('rivers (2)'!$A$1, 2 * (67 - $A40) + 1, 2 * AS$2)), "", SUBSTITUTE($D$1, "&lt;direc&gt;", RIGHT(OFFSET('rivers (2)'!$A$1, 2 * (67 - $A40) + 1, 2 * AS$2), 1)))
&amp; IF(ISBLANK('feature type'!AR38), "EndPlot", SUBSTITUTE(SUBSTITUTE(output!$B$1,
                   "f_type", 'feature type'!AR38),
                   "f_var", 'feature variety'!AR38))
&amp; CHAR(10)</f>
        <v xml:space="preserve">BeginPlot
	x=43,y=30
	TerrainType=TERRAIN_COAST
	PlotType=3
EndPlot
</v>
      </c>
      <c r="AT40" t="str">
        <f ca="1">SUBSTITUTE(SUBSTITUTE(SUBSTITUTE(SUBSTITUTE($A$1,
"x_coord",AT$2),
"y_coord",$A40),
"t_type",'terrain type'!AS38),
"p_type", 'plot type'!AS38)
&amp; IF(LEFT(resources!AS38, 6) = "BONUS_", CHAR(9) &amp; "BonusType=" &amp; resources!AS38 &amp; CHAR(10), "")
&amp; IF('goody huts'!AS38, "	ImprovementType=IMPROVEMENT_GOODY_HUT" &amp; CHAR(10), "")
&amp; IF(ISBLANK(OFFSET('rivers (2)'!$A$1, 2 * (67 - $A40), 2 * AT$2 + 1)), "", SUBSTITUTE($C$1, "&lt;direc&gt;", RIGHT(OFFSET('rivers (2)'!$A$1, 2 * (67 - $A40), 2 * AT$2 + 1), 1)))
&amp; IF(ISBLANK(OFFSET('rivers (2)'!$A$1, 2 * (67 - $A40) + 1, 2 * AT$2)), "", SUBSTITUTE($D$1, "&lt;direc&gt;", RIGHT(OFFSET('rivers (2)'!$A$1, 2 * (67 - $A40) + 1, 2 * AT$2), 1)))
&amp; IF(ISBLANK('feature type'!AS38), "EndPlot", SUBSTITUTE(SUBSTITUTE(output!$B$1,
                   "f_type", 'feature type'!AS38),
                   "f_var", 'feature variety'!AS38))
&amp; CHAR(10)</f>
        <v xml:space="preserve">BeginPlot
	x=44,y=30
	TerrainType=TERRAIN_OCEAN
	PlotType=3
EndPlot
</v>
      </c>
      <c r="AU40" t="str">
        <f ca="1">SUBSTITUTE(SUBSTITUTE(SUBSTITUTE(SUBSTITUTE($A$1,
"x_coord",AU$2),
"y_coord",$A40),
"t_type",'terrain type'!AT38),
"p_type", 'plot type'!AT38)
&amp; IF(LEFT(resources!AT38, 6) = "BONUS_", CHAR(9) &amp; "BonusType=" &amp; resources!AT38 &amp; CHAR(10), "")
&amp; IF('goody huts'!AT38, "	ImprovementType=IMPROVEMENT_GOODY_HUT" &amp; CHAR(10), "")
&amp; IF(ISBLANK(OFFSET('rivers (2)'!$A$1, 2 * (67 - $A40), 2 * AU$2 + 1)), "", SUBSTITUTE($C$1, "&lt;direc&gt;", RIGHT(OFFSET('rivers (2)'!$A$1, 2 * (67 - $A40), 2 * AU$2 + 1), 1)))
&amp; IF(ISBLANK(OFFSET('rivers (2)'!$A$1, 2 * (67 - $A40) + 1, 2 * AU$2)), "", SUBSTITUTE($D$1, "&lt;direc&gt;", RIGHT(OFFSET('rivers (2)'!$A$1, 2 * (67 - $A40) + 1, 2 * AU$2), 1)))
&amp; IF(ISBLANK('feature type'!AT38), "EndPlot", SUBSTITUTE(SUBSTITUTE(output!$B$1,
                   "f_type", 'feature type'!AT38),
                   "f_var", 'feature variety'!AT38))
&amp; CHAR(10)</f>
        <v xml:space="preserve">BeginPlot
	x=45,y=30
	TerrainType=TERRAIN_OCEAN
	PlotType=3
EndPlot
</v>
      </c>
      <c r="AV40" t="str">
        <f ca="1">SUBSTITUTE(SUBSTITUTE(SUBSTITUTE(SUBSTITUTE($A$1,
"x_coord",AV$2),
"y_coord",$A40),
"t_type",'terrain type'!AU38),
"p_type", 'plot type'!AU38)
&amp; IF(LEFT(resources!AU38, 6) = "BONUS_", CHAR(9) &amp; "BonusType=" &amp; resources!AU38 &amp; CHAR(10), "")
&amp; IF('goody huts'!AU38, "	ImprovementType=IMPROVEMENT_GOODY_HUT" &amp; CHAR(10), "")
&amp; IF(ISBLANK(OFFSET('rivers (2)'!$A$1, 2 * (67 - $A40), 2 * AV$2 + 1)), "", SUBSTITUTE($C$1, "&lt;direc&gt;", RIGHT(OFFSET('rivers (2)'!$A$1, 2 * (67 - $A40), 2 * AV$2 + 1), 1)))
&amp; IF(ISBLANK(OFFSET('rivers (2)'!$A$1, 2 * (67 - $A40) + 1, 2 * AV$2)), "", SUBSTITUTE($D$1, "&lt;direc&gt;", RIGHT(OFFSET('rivers (2)'!$A$1, 2 * (67 - $A40) + 1, 2 * AV$2), 1)))
&amp; IF(ISBLANK('feature type'!AU38), "EndPlot", SUBSTITUTE(SUBSTITUTE(output!$B$1,
                   "f_type", 'feature type'!AU38),
                   "f_var", 'feature variety'!AU38))
&amp; CHAR(10)</f>
        <v xml:space="preserve">BeginPlot
	x=46,y=30
	TerrainType=TERRAIN_OCEAN
	PlotType=3
EndPlot
</v>
      </c>
      <c r="AW40" t="str">
        <f ca="1">SUBSTITUTE(SUBSTITUTE(SUBSTITUTE(SUBSTITUTE($A$1,
"x_coord",AW$2),
"y_coord",$A40),
"t_type",'terrain type'!AV38),
"p_type", 'plot type'!AV38)
&amp; IF(LEFT(resources!AV38, 6) = "BONUS_", CHAR(9) &amp; "BonusType=" &amp; resources!AV38 &amp; CHAR(10), "")
&amp; IF('goody huts'!AV38, "	ImprovementType=IMPROVEMENT_GOODY_HUT" &amp; CHAR(10), "")
&amp; IF(ISBLANK(OFFSET('rivers (2)'!$A$1, 2 * (67 - $A40), 2 * AW$2 + 1)), "", SUBSTITUTE($C$1, "&lt;direc&gt;", RIGHT(OFFSET('rivers (2)'!$A$1, 2 * (67 - $A40), 2 * AW$2 + 1), 1)))
&amp; IF(ISBLANK(OFFSET('rivers (2)'!$A$1, 2 * (67 - $A40) + 1, 2 * AW$2)), "", SUBSTITUTE($D$1, "&lt;direc&gt;", RIGHT(OFFSET('rivers (2)'!$A$1, 2 * (67 - $A40) + 1, 2 * AW$2), 1)))
&amp; IF(ISBLANK('feature type'!AV38), "EndPlot", SUBSTITUTE(SUBSTITUTE(output!$B$1,
                   "f_type", 'feature type'!AV38),
                   "f_var", 'feature variety'!AV38))
&amp; CHAR(10)</f>
        <v xml:space="preserve">BeginPlot
	x=47,y=30
	TerrainType=TERRAIN_OCEAN
	PlotType=3
EndPlot
</v>
      </c>
      <c r="AX40" t="str">
        <f ca="1">SUBSTITUTE(SUBSTITUTE(SUBSTITUTE(SUBSTITUTE($A$1,
"x_coord",AX$2),
"y_coord",$A40),
"t_type",'terrain type'!AW38),
"p_type", 'plot type'!AW38)
&amp; IF(LEFT(resources!AW38, 6) = "BONUS_", CHAR(9) &amp; "BonusType=" &amp; resources!AW38 &amp; CHAR(10), "")
&amp; IF('goody huts'!AW38, "	ImprovementType=IMPROVEMENT_GOODY_HUT" &amp; CHAR(10), "")
&amp; IF(ISBLANK(OFFSET('rivers (2)'!$A$1, 2 * (67 - $A40), 2 * AX$2 + 1)), "", SUBSTITUTE($C$1, "&lt;direc&gt;", RIGHT(OFFSET('rivers (2)'!$A$1, 2 * (67 - $A40), 2 * AX$2 + 1), 1)))
&amp; IF(ISBLANK(OFFSET('rivers (2)'!$A$1, 2 * (67 - $A40) + 1, 2 * AX$2)), "", SUBSTITUTE($D$1, "&lt;direc&gt;", RIGHT(OFFSET('rivers (2)'!$A$1, 2 * (67 - $A40) + 1, 2 * AX$2), 1)))
&amp; IF(ISBLANK('feature type'!AW38), "EndPlot", SUBSTITUTE(SUBSTITUTE(output!$B$1,
                   "f_type", 'feature type'!AW38),
                   "f_var", 'feature variety'!AW38))
&amp; CHAR(10)</f>
        <v xml:space="preserve">BeginPlot
	x=48,y=30
	TerrainType=TERRAIN_OCEAN
	PlotType=3
EndPlot
</v>
      </c>
      <c r="AY40" t="str">
        <f ca="1">SUBSTITUTE(SUBSTITUTE(SUBSTITUTE(SUBSTITUTE($A$1,
"x_coord",AY$2),
"y_coord",$A40),
"t_type",'terrain type'!AX38),
"p_type", 'plot type'!AX38)
&amp; IF(LEFT(resources!AX38, 6) = "BONUS_", CHAR(9) &amp; "BonusType=" &amp; resources!AX38 &amp; CHAR(10), "")
&amp; IF('goody huts'!AX38, "	ImprovementType=IMPROVEMENT_GOODY_HUT" &amp; CHAR(10), "")
&amp; IF(ISBLANK(OFFSET('rivers (2)'!$A$1, 2 * (67 - $A40), 2 * AY$2 + 1)), "", SUBSTITUTE($C$1, "&lt;direc&gt;", RIGHT(OFFSET('rivers (2)'!$A$1, 2 * (67 - $A40), 2 * AY$2 + 1), 1)))
&amp; IF(ISBLANK(OFFSET('rivers (2)'!$A$1, 2 * (67 - $A40) + 1, 2 * AY$2)), "", SUBSTITUTE($D$1, "&lt;direc&gt;", RIGHT(OFFSET('rivers (2)'!$A$1, 2 * (67 - $A40) + 1, 2 * AY$2), 1)))
&amp; IF(ISBLANK('feature type'!AX38), "EndPlot", SUBSTITUTE(SUBSTITUTE(output!$B$1,
                   "f_type", 'feature type'!AX38),
                   "f_var", 'feature variety'!AX38))
&amp; CHAR(10)</f>
        <v xml:space="preserve">BeginPlot
	x=49,y=30
	TerrainType=TERRAIN_OCEAN
	PlotType=3
EndPlot
</v>
      </c>
      <c r="AZ40" t="str">
        <f ca="1">SUBSTITUTE(SUBSTITUTE(SUBSTITUTE(SUBSTITUTE($A$1,
"x_coord",AZ$2),
"y_coord",$A40),
"t_type",'terrain type'!AY38),
"p_type", 'plot type'!AY38)
&amp; IF(LEFT(resources!AY38, 6) = "BONUS_", CHAR(9) &amp; "BonusType=" &amp; resources!AY38 &amp; CHAR(10), "")
&amp; IF('goody huts'!AY38, "	ImprovementType=IMPROVEMENT_GOODY_HUT" &amp; CHAR(10), "")
&amp; IF(ISBLANK(OFFSET('rivers (2)'!$A$1, 2 * (67 - $A40), 2 * AZ$2 + 1)), "", SUBSTITUTE($C$1, "&lt;direc&gt;", RIGHT(OFFSET('rivers (2)'!$A$1, 2 * (67 - $A40), 2 * AZ$2 + 1), 1)))
&amp; IF(ISBLANK(OFFSET('rivers (2)'!$A$1, 2 * (67 - $A40) + 1, 2 * AZ$2)), "", SUBSTITUTE($D$1, "&lt;direc&gt;", RIGHT(OFFSET('rivers (2)'!$A$1, 2 * (67 - $A40) + 1, 2 * AZ$2), 1)))
&amp; IF(ISBLANK('feature type'!AY38), "EndPlot", SUBSTITUTE(SUBSTITUTE(output!$B$1,
                   "f_type", 'feature type'!AY38),
                   "f_var", 'feature variety'!AY38))
&amp; CHAR(10)</f>
        <v xml:space="preserve">BeginPlot
	x=50,y=30
	TerrainType=TERRAIN_COAST
	PlotType=3
EndPlot
</v>
      </c>
      <c r="BA40" t="str">
        <f ca="1">SUBSTITUTE(SUBSTITUTE(SUBSTITUTE(SUBSTITUTE($A$1,
"x_coord",BA$2),
"y_coord",$A40),
"t_type",'terrain type'!AZ38),
"p_type", 'plot type'!AZ38)
&amp; IF(LEFT(resources!AZ38, 6) = "BONUS_", CHAR(9) &amp; "BonusType=" &amp; resources!AZ38 &amp; CHAR(10), "")
&amp; IF('goody huts'!AZ38, "	ImprovementType=IMPROVEMENT_GOODY_HUT" &amp; CHAR(10), "")
&amp; IF(ISBLANK(OFFSET('rivers (2)'!$A$1, 2 * (67 - $A40), 2 * BA$2 + 1)), "", SUBSTITUTE($C$1, "&lt;direc&gt;", RIGHT(OFFSET('rivers (2)'!$A$1, 2 * (67 - $A40), 2 * BA$2 + 1), 1)))
&amp; IF(ISBLANK(OFFSET('rivers (2)'!$A$1, 2 * (67 - $A40) + 1, 2 * BA$2)), "", SUBSTITUTE($D$1, "&lt;direc&gt;", RIGHT(OFFSET('rivers (2)'!$A$1, 2 * (67 - $A40) + 1, 2 * BA$2), 1)))
&amp; IF(ISBLANK('feature type'!AZ38), "EndPlot", SUBSTITUTE(SUBSTITUTE(output!$B$1,
                   "f_type", 'feature type'!AZ38),
                   "f_var", 'feature variety'!AZ38))
&amp; CHAR(10)</f>
        <v xml:space="preserve">BeginPlot
	x=51,y=30
	TerrainType=TERRAIN_COAST
	PlotType=3
EndPlot
</v>
      </c>
      <c r="BB40" t="str">
        <f ca="1">SUBSTITUTE(SUBSTITUTE(SUBSTITUTE(SUBSTITUTE($A$1,
"x_coord",BB$2),
"y_coord",$A40),
"t_type",'terrain type'!BA38),
"p_type", 'plot type'!BA38)
&amp; IF(LEFT(resources!BA38, 6) = "BONUS_", CHAR(9) &amp; "BonusType=" &amp; resources!BA38 &amp; CHAR(10), "")
&amp; IF('goody huts'!BA38, "	ImprovementType=IMPROVEMENT_GOODY_HUT" &amp; CHAR(10), "")
&amp; IF(ISBLANK(OFFSET('rivers (2)'!$A$1, 2 * (67 - $A40), 2 * BB$2 + 1)), "", SUBSTITUTE($C$1, "&lt;direc&gt;", RIGHT(OFFSET('rivers (2)'!$A$1, 2 * (67 - $A40), 2 * BB$2 + 1), 1)))
&amp; IF(ISBLANK(OFFSET('rivers (2)'!$A$1, 2 * (67 - $A40) + 1, 2 * BB$2)), "", SUBSTITUTE($D$1, "&lt;direc&gt;", RIGHT(OFFSET('rivers (2)'!$A$1, 2 * (67 - $A40) + 1, 2 * BB$2), 1)))
&amp; IF(ISBLANK('feature type'!BA38), "EndPlot", SUBSTITUTE(SUBSTITUTE(output!$B$1,
                   "f_type", 'feature type'!BA38),
                   "f_var", 'feature variety'!BA38))
&amp; CHAR(10)</f>
        <v xml:space="preserve">BeginPlot
	x=52,y=30
	TerrainType=TERRAIN_COAST
	PlotType=3
EndPlot
</v>
      </c>
      <c r="BC40" t="str">
        <f ca="1">SUBSTITUTE(SUBSTITUTE(SUBSTITUTE(SUBSTITUTE($A$1,
"x_coord",BC$2),
"y_coord",$A40),
"t_type",'terrain type'!BB38),
"p_type", 'plot type'!BB38)
&amp; IF(LEFT(resources!BB38, 6) = "BONUS_", CHAR(9) &amp; "BonusType=" &amp; resources!BB38 &amp; CHAR(10), "")
&amp; IF('goody huts'!BB38, "	ImprovementType=IMPROVEMENT_GOODY_HUT" &amp; CHAR(10), "")
&amp; IF(ISBLANK(OFFSET('rivers (2)'!$A$1, 2 * (67 - $A40), 2 * BC$2 + 1)), "", SUBSTITUTE($C$1, "&lt;direc&gt;", RIGHT(OFFSET('rivers (2)'!$A$1, 2 * (67 - $A40), 2 * BC$2 + 1), 1)))
&amp; IF(ISBLANK(OFFSET('rivers (2)'!$A$1, 2 * (67 - $A40) + 1, 2 * BC$2)), "", SUBSTITUTE($D$1, "&lt;direc&gt;", RIGHT(OFFSET('rivers (2)'!$A$1, 2 * (67 - $A40) + 1, 2 * BC$2), 1)))
&amp; IF(ISBLANK('feature type'!BB38), "EndPlot", SUBSTITUTE(SUBSTITUTE(output!$B$1,
                   "f_type", 'feature type'!BB38),
                   "f_var", 'feature variety'!BB38))
&amp; CHAR(10)</f>
        <v xml:space="preserve">BeginPlot
	x=53,y=30
	TerrainType=TERRAIN_COAST
	PlotType=3
	BonusType=BONUS_CRAB
EndPlot
</v>
      </c>
      <c r="BD40" t="str">
        <f ca="1">SUBSTITUTE(SUBSTITUTE(SUBSTITUTE(SUBSTITUTE($A$1,
"x_coord",BD$2),
"y_coord",$A40),
"t_type",'terrain type'!BC38),
"p_type", 'plot type'!BC38)
&amp; IF(LEFT(resources!BC38, 6) = "BONUS_", CHAR(9) &amp; "BonusType=" &amp; resources!BC38 &amp; CHAR(10), "")
&amp; IF('goody huts'!BC38, "	ImprovementType=IMPROVEMENT_GOODY_HUT" &amp; CHAR(10), "")
&amp; IF(ISBLANK(OFFSET('rivers (2)'!$A$1, 2 * (67 - $A40), 2 * BD$2 + 1)), "", SUBSTITUTE($C$1, "&lt;direc&gt;", RIGHT(OFFSET('rivers (2)'!$A$1, 2 * (67 - $A40), 2 * BD$2 + 1), 1)))
&amp; IF(ISBLANK(OFFSET('rivers (2)'!$A$1, 2 * (67 - $A40) + 1, 2 * BD$2)), "", SUBSTITUTE($D$1, "&lt;direc&gt;", RIGHT(OFFSET('rivers (2)'!$A$1, 2 * (67 - $A40) + 1, 2 * BD$2), 1)))
&amp; IF(ISBLANK('feature type'!BC38), "EndPlot", SUBSTITUTE(SUBSTITUTE(output!$B$1,
                   "f_type", 'feature type'!BC38),
                   "f_var", 'feature variety'!BC38))
&amp; CHAR(10)</f>
        <v xml:space="preserve">BeginPlot
	x=54,y=30
	TerrainType=TERRAIN_COAST
	PlotType=3
EndPlot
</v>
      </c>
      <c r="BE40" t="str">
        <f ca="1">SUBSTITUTE(SUBSTITUTE(SUBSTITUTE(SUBSTITUTE($A$1,
"x_coord",BE$2),
"y_coord",$A40),
"t_type",'terrain type'!BD38),
"p_type", 'plot type'!BD38)
&amp; IF(LEFT(resources!BD38, 6) = "BONUS_", CHAR(9) &amp; "BonusType=" &amp; resources!BD38 &amp; CHAR(10), "")
&amp; IF('goody huts'!BD38, "	ImprovementType=IMPROVEMENT_GOODY_HUT" &amp; CHAR(10), "")
&amp; IF(ISBLANK(OFFSET('rivers (2)'!$A$1, 2 * (67 - $A40), 2 * BE$2 + 1)), "", SUBSTITUTE($C$1, "&lt;direc&gt;", RIGHT(OFFSET('rivers (2)'!$A$1, 2 * (67 - $A40), 2 * BE$2 + 1), 1)))
&amp; IF(ISBLANK(OFFSET('rivers (2)'!$A$1, 2 * (67 - $A40) + 1, 2 * BE$2)), "", SUBSTITUTE($D$1, "&lt;direc&gt;", RIGHT(OFFSET('rivers (2)'!$A$1, 2 * (67 - $A40) + 1, 2 * BE$2), 1)))
&amp; IF(ISBLANK('feature type'!BD38), "EndPlot", SUBSTITUTE(SUBSTITUTE(output!$B$1,
                   "f_type", 'feature type'!BD38),
                   "f_var", 'feature variety'!BD38))
&amp; CHAR(10)</f>
        <v xml:space="preserve">BeginPlot
	x=55,y=30
	TerrainType=TERRAIN_COAST
	PlotType=3
EndPlot
</v>
      </c>
      <c r="BF40" t="str">
        <f ca="1">SUBSTITUTE(SUBSTITUTE(SUBSTITUTE(SUBSTITUTE($A$1,
"x_coord",BF$2),
"y_coord",$A40),
"t_type",'terrain type'!BE38),
"p_type", 'plot type'!BE38)
&amp; IF(LEFT(resources!BE38, 6) = "BONUS_", CHAR(9) &amp; "BonusType=" &amp; resources!BE38 &amp; CHAR(10), "")
&amp; IF('goody huts'!BE38, "	ImprovementType=IMPROVEMENT_GOODY_HUT" &amp; CHAR(10), "")
&amp; IF(ISBLANK(OFFSET('rivers (2)'!$A$1, 2 * (67 - $A40), 2 * BF$2 + 1)), "", SUBSTITUTE($C$1, "&lt;direc&gt;", RIGHT(OFFSET('rivers (2)'!$A$1, 2 * (67 - $A40), 2 * BF$2 + 1), 1)))
&amp; IF(ISBLANK(OFFSET('rivers (2)'!$A$1, 2 * (67 - $A40) + 1, 2 * BF$2)), "", SUBSTITUTE($D$1, "&lt;direc&gt;", RIGHT(OFFSET('rivers (2)'!$A$1, 2 * (67 - $A40) + 1, 2 * BF$2), 1)))
&amp; IF(ISBLANK('feature type'!BE38), "EndPlot", SUBSTITUTE(SUBSTITUTE(output!$B$1,
                   "f_type", 'feature type'!BE38),
                   "f_var", 'feature variety'!BE38))
&amp; CHAR(10)</f>
        <v xml:space="preserve">BeginPlot
	x=56,y=30
	TerrainType=TERRAIN_COAST
	PlotType=3
EndPlot
</v>
      </c>
      <c r="BG40" t="str">
        <f ca="1">SUBSTITUTE(SUBSTITUTE(SUBSTITUTE(SUBSTITUTE($A$1,
"x_coord",BG$2),
"y_coord",$A40),
"t_type",'terrain type'!BF38),
"p_type", 'plot type'!BF38)
&amp; IF(LEFT(resources!BF38, 6) = "BONUS_", CHAR(9) &amp; "BonusType=" &amp; resources!BF38 &amp; CHAR(10), "")
&amp; IF('goody huts'!BF38, "	ImprovementType=IMPROVEMENT_GOODY_HUT" &amp; CHAR(10), "")
&amp; IF(ISBLANK(OFFSET('rivers (2)'!$A$1, 2 * (67 - $A40), 2 * BG$2 + 1)), "", SUBSTITUTE($C$1, "&lt;direc&gt;", RIGHT(OFFSET('rivers (2)'!$A$1, 2 * (67 - $A40), 2 * BG$2 + 1), 1)))
&amp; IF(ISBLANK(OFFSET('rivers (2)'!$A$1, 2 * (67 - $A40) + 1, 2 * BG$2)), "", SUBSTITUTE($D$1, "&lt;direc&gt;", RIGHT(OFFSET('rivers (2)'!$A$1, 2 * (67 - $A40) + 1, 2 * BG$2), 1)))
&amp; IF(ISBLANK('feature type'!BF38), "EndPlot", SUBSTITUTE(SUBSTITUTE(output!$B$1,
                   "f_type", 'feature type'!BF38),
                   "f_var", 'feature variety'!BF38))
&amp; CHAR(10)</f>
        <v xml:space="preserve">BeginPlot
	x=57,y=30
	TerrainType=TERRAIN_COAST
	PlotType=3
EndPlot
</v>
      </c>
      <c r="BH40" t="str">
        <f ca="1">SUBSTITUTE(SUBSTITUTE(SUBSTITUTE(SUBSTITUTE($A$1,
"x_coord",BH$2),
"y_coord",$A40),
"t_type",'terrain type'!BG38),
"p_type", 'plot type'!BG38)
&amp; IF(LEFT(resources!BG38, 6) = "BONUS_", CHAR(9) &amp; "BonusType=" &amp; resources!BG38 &amp; CHAR(10), "")
&amp; IF('goody huts'!BG38, "	ImprovementType=IMPROVEMENT_GOODY_HUT" &amp; CHAR(10), "")
&amp; IF(ISBLANK(OFFSET('rivers (2)'!$A$1, 2 * (67 - $A40), 2 * BH$2 + 1)), "", SUBSTITUTE($C$1, "&lt;direc&gt;", RIGHT(OFFSET('rivers (2)'!$A$1, 2 * (67 - $A40), 2 * BH$2 + 1), 1)))
&amp; IF(ISBLANK(OFFSET('rivers (2)'!$A$1, 2 * (67 - $A40) + 1, 2 * BH$2)), "", SUBSTITUTE($D$1, "&lt;direc&gt;", RIGHT(OFFSET('rivers (2)'!$A$1, 2 * (67 - $A40) + 1, 2 * BH$2), 1)))
&amp; IF(ISBLANK('feature type'!BG38), "EndPlot", SUBSTITUTE(SUBSTITUTE(output!$B$1,
                   "f_type", 'feature type'!BG38),
                   "f_var", 'feature variety'!BG38))
&amp; CHAR(10)</f>
        <v xml:space="preserve">BeginPlot
	x=58,y=30
	TerrainType=TERRAIN_COAST
	PlotType=3
EndPlot
</v>
      </c>
      <c r="BI40" t="str">
        <f ca="1">SUBSTITUTE(SUBSTITUTE(SUBSTITUTE(SUBSTITUTE($A$1,
"x_coord",BI$2),
"y_coord",$A40),
"t_type",'terrain type'!BH38),
"p_type", 'plot type'!BH38)
&amp; IF(LEFT(resources!BH38, 6) = "BONUS_", CHAR(9) &amp; "BonusType=" &amp; resources!BH38 &amp; CHAR(10), "")
&amp; IF('goody huts'!BH38, "	ImprovementType=IMPROVEMENT_GOODY_HUT" &amp; CHAR(10), "")
&amp; IF(ISBLANK(OFFSET('rivers (2)'!$A$1, 2 * (67 - $A40), 2 * BI$2 + 1)), "", SUBSTITUTE($C$1, "&lt;direc&gt;", RIGHT(OFFSET('rivers (2)'!$A$1, 2 * (67 - $A40), 2 * BI$2 + 1), 1)))
&amp; IF(ISBLANK(OFFSET('rivers (2)'!$A$1, 2 * (67 - $A40) + 1, 2 * BI$2)), "", SUBSTITUTE($D$1, "&lt;direc&gt;", RIGHT(OFFSET('rivers (2)'!$A$1, 2 * (67 - $A40) + 1, 2 * BI$2), 1)))
&amp; IF(ISBLANK('feature type'!BH38), "EndPlot", SUBSTITUTE(SUBSTITUTE(output!$B$1,
                   "f_type", 'feature type'!BH38),
                   "f_var", 'feature variety'!BH38))
&amp; CHAR(10)</f>
        <v xml:space="preserve">BeginPlot
	x=59,y=30
	TerrainType=TERRAIN_COAST
	PlotType=3
EndPlot
</v>
      </c>
      <c r="BJ40" t="str">
        <f ca="1">SUBSTITUTE(SUBSTITUTE(SUBSTITUTE(SUBSTITUTE($A$1,
"x_coord",BJ$2),
"y_coord",$A40),
"t_type",'terrain type'!BI38),
"p_type", 'plot type'!BI38)
&amp; IF(LEFT(resources!BI38, 6) = "BONUS_", CHAR(9) &amp; "BonusType=" &amp; resources!BI38 &amp; CHAR(10), "")
&amp; IF('goody huts'!BI38, "	ImprovementType=IMPROVEMENT_GOODY_HUT" &amp; CHAR(10), "")
&amp; IF(ISBLANK(OFFSET('rivers (2)'!$A$1, 2 * (67 - $A40), 2 * BJ$2 + 1)), "", SUBSTITUTE($C$1, "&lt;direc&gt;", RIGHT(OFFSET('rivers (2)'!$A$1, 2 * (67 - $A40), 2 * BJ$2 + 1), 1)))
&amp; IF(ISBLANK(OFFSET('rivers (2)'!$A$1, 2 * (67 - $A40) + 1, 2 * BJ$2)), "", SUBSTITUTE($D$1, "&lt;direc&gt;", RIGHT(OFFSET('rivers (2)'!$A$1, 2 * (67 - $A40) + 1, 2 * BJ$2), 1)))
&amp; IF(ISBLANK('feature type'!BI38), "EndPlot", SUBSTITUTE(SUBSTITUTE(output!$B$1,
                   "f_type", 'feature type'!BI38),
                   "f_var", 'feature variety'!BI38))
&amp; CHAR(10)</f>
        <v xml:space="preserve">BeginPlot
	x=60,y=30
	TerrainType=TERRAIN_COAST
	PlotType=3
EndPlot
</v>
      </c>
      <c r="BK40" t="str">
        <f ca="1">SUBSTITUTE(SUBSTITUTE(SUBSTITUTE(SUBSTITUTE($A$1,
"x_coord",BK$2),
"y_coord",$A40),
"t_type",'terrain type'!BJ38),
"p_type", 'plot type'!BJ38)
&amp; IF(LEFT(resources!BJ38, 6) = "BONUS_", CHAR(9) &amp; "BonusType=" &amp; resources!BJ38 &amp; CHAR(10), "")
&amp; IF('goody huts'!BJ38, "	ImprovementType=IMPROVEMENT_GOODY_HUT" &amp; CHAR(10), "")
&amp; IF(ISBLANK(OFFSET('rivers (2)'!$A$1, 2 * (67 - $A40), 2 * BK$2 + 1)), "", SUBSTITUTE($C$1, "&lt;direc&gt;", RIGHT(OFFSET('rivers (2)'!$A$1, 2 * (67 - $A40), 2 * BK$2 + 1), 1)))
&amp; IF(ISBLANK(OFFSET('rivers (2)'!$A$1, 2 * (67 - $A40) + 1, 2 * BK$2)), "", SUBSTITUTE($D$1, "&lt;direc&gt;", RIGHT(OFFSET('rivers (2)'!$A$1, 2 * (67 - $A40) + 1, 2 * BK$2), 1)))
&amp; IF(ISBLANK('feature type'!BJ38), "EndPlot", SUBSTITUTE(SUBSTITUTE(output!$B$1,
                   "f_type", 'feature type'!BJ38),
                   "f_var", 'feature variety'!BJ38))
&amp; CHAR(10)</f>
        <v xml:space="preserve">BeginPlot
	x=61,y=30
	TerrainType=TERRAIN_COAST
	PlotType=3
EndPlot
</v>
      </c>
      <c r="BL40" t="str">
        <f ca="1">SUBSTITUTE(SUBSTITUTE(SUBSTITUTE(SUBSTITUTE($A$1,
"x_coord",BL$2),
"y_coord",$A40),
"t_type",'terrain type'!BK38),
"p_type", 'plot type'!BK38)
&amp; IF(LEFT(resources!BK38, 6) = "BONUS_", CHAR(9) &amp; "BonusType=" &amp; resources!BK38 &amp; CHAR(10), "")
&amp; IF('goody huts'!BK38, "	ImprovementType=IMPROVEMENT_GOODY_HUT" &amp; CHAR(10), "")
&amp; IF(ISBLANK(OFFSET('rivers (2)'!$A$1, 2 * (67 - $A40), 2 * BL$2 + 1)), "", SUBSTITUTE($C$1, "&lt;direc&gt;", RIGHT(OFFSET('rivers (2)'!$A$1, 2 * (67 - $A40), 2 * BL$2 + 1), 1)))
&amp; IF(ISBLANK(OFFSET('rivers (2)'!$A$1, 2 * (67 - $A40) + 1, 2 * BL$2)), "", SUBSTITUTE($D$1, "&lt;direc&gt;", RIGHT(OFFSET('rivers (2)'!$A$1, 2 * (67 - $A40) + 1, 2 * BL$2), 1)))
&amp; IF(ISBLANK('feature type'!BK38), "EndPlot", SUBSTITUTE(SUBSTITUTE(output!$B$1,
                   "f_type", 'feature type'!BK38),
                   "f_var", 'feature variety'!BK38))
&amp; CHAR(10)</f>
        <v xml:space="preserve">BeginPlot
	x=62,y=30
	TerrainType=TERRAIN_COAST
	PlotType=3
EndPlot
</v>
      </c>
      <c r="BM40" t="str">
        <f ca="1">SUBSTITUTE(SUBSTITUTE(SUBSTITUTE(SUBSTITUTE($A$1,
"x_coord",BM$2),
"y_coord",$A40),
"t_type",'terrain type'!BL38),
"p_type", 'plot type'!BL38)
&amp; IF(LEFT(resources!BL38, 6) = "BONUS_", CHAR(9) &amp; "BonusType=" &amp; resources!BL38 &amp; CHAR(10), "")
&amp; IF('goody huts'!BL38, "	ImprovementType=IMPROVEMENT_GOODY_HUT" &amp; CHAR(10), "")
&amp; IF(ISBLANK(OFFSET('rivers (2)'!$A$1, 2 * (67 - $A40), 2 * BM$2 + 1)), "", SUBSTITUTE($C$1, "&lt;direc&gt;", RIGHT(OFFSET('rivers (2)'!$A$1, 2 * (67 - $A40), 2 * BM$2 + 1), 1)))
&amp; IF(ISBLANK(OFFSET('rivers (2)'!$A$1, 2 * (67 - $A40) + 1, 2 * BM$2)), "", SUBSTITUTE($D$1, "&lt;direc&gt;", RIGHT(OFFSET('rivers (2)'!$A$1, 2 * (67 - $A40) + 1, 2 * BM$2), 1)))
&amp; IF(ISBLANK('feature type'!BL38), "EndPlot", SUBSTITUTE(SUBSTITUTE(output!$B$1,
                   "f_type", 'feature type'!BL38),
                   "f_var", 'feature variety'!BL38))
&amp; CHAR(10)</f>
        <v xml:space="preserve">BeginPlot
	x=63,y=30
	TerrainType=TERRAIN_COAST
	PlotType=3
EndPlot
</v>
      </c>
      <c r="BN40" t="str">
        <f ca="1">SUBSTITUTE(SUBSTITUTE(SUBSTITUTE(SUBSTITUTE($A$1,
"x_coord",BN$2),
"y_coord",$A40),
"t_type",'terrain type'!BM38),
"p_type", 'plot type'!BM38)
&amp; IF(LEFT(resources!BM38, 6) = "BONUS_", CHAR(9) &amp; "BonusType=" &amp; resources!BM38 &amp; CHAR(10), "")
&amp; IF('goody huts'!BM38, "	ImprovementType=IMPROVEMENT_GOODY_HUT" &amp; CHAR(10), "")
&amp; IF(ISBLANK(OFFSET('rivers (2)'!$A$1, 2 * (67 - $A40), 2 * BN$2 + 1)), "", SUBSTITUTE($C$1, "&lt;direc&gt;", RIGHT(OFFSET('rivers (2)'!$A$1, 2 * (67 - $A40), 2 * BN$2 + 1), 1)))
&amp; IF(ISBLANK(OFFSET('rivers (2)'!$A$1, 2 * (67 - $A40) + 1, 2 * BN$2)), "", SUBSTITUTE($D$1, "&lt;direc&gt;", RIGHT(OFFSET('rivers (2)'!$A$1, 2 * (67 - $A40) + 1, 2 * BN$2), 1)))
&amp; IF(ISBLANK('feature type'!BM38), "EndPlot", SUBSTITUTE(SUBSTITUTE(output!$B$1,
                   "f_type", 'feature type'!BM38),
                   "f_var", 'feature variety'!BM38))
&amp; CHAR(10)</f>
        <v xml:space="preserve">BeginPlot
	x=64,y=30
	TerrainType=TERRAIN_COAST
	PlotType=3
EndPlot
</v>
      </c>
      <c r="BO40" t="str">
        <f ca="1">SUBSTITUTE(SUBSTITUTE(SUBSTITUTE(SUBSTITUTE($A$1,
"x_coord",BO$2),
"y_coord",$A40),
"t_type",'terrain type'!BN38),
"p_type", 'plot type'!BN38)
&amp; IF(LEFT(resources!BN38, 6) = "BONUS_", CHAR(9) &amp; "BonusType=" &amp; resources!BN38 &amp; CHAR(10), "")
&amp; IF('goody huts'!BN38, "	ImprovementType=IMPROVEMENT_GOODY_HUT" &amp; CHAR(10), "")
&amp; IF(ISBLANK(OFFSET('rivers (2)'!$A$1, 2 * (67 - $A40), 2 * BO$2 + 1)), "", SUBSTITUTE($C$1, "&lt;direc&gt;", RIGHT(OFFSET('rivers (2)'!$A$1, 2 * (67 - $A40), 2 * BO$2 + 1), 1)))
&amp; IF(ISBLANK(OFFSET('rivers (2)'!$A$1, 2 * (67 - $A40) + 1, 2 * BO$2)), "", SUBSTITUTE($D$1, "&lt;direc&gt;", RIGHT(OFFSET('rivers (2)'!$A$1, 2 * (67 - $A40) + 1, 2 * BO$2), 1)))
&amp; IF(ISBLANK('feature type'!BN38), "EndPlot", SUBSTITUTE(SUBSTITUTE(output!$B$1,
                   "f_type", 'feature type'!BN38),
                   "f_var", 'feature variety'!BN38))
&amp; CHAR(10)</f>
        <v xml:space="preserve">BeginPlot
	x=65,y=30
	TerrainType=TERRAIN_COAST
	PlotType=3
EndPlot
</v>
      </c>
      <c r="BP40" t="str">
        <f ca="1">SUBSTITUTE(SUBSTITUTE(SUBSTITUTE(SUBSTITUTE($A$1,
"x_coord",BP$2),
"y_coord",$A40),
"t_type",'terrain type'!BO38),
"p_type", 'plot type'!BO38)
&amp; IF(LEFT(resources!BO38, 6) = "BONUS_", CHAR(9) &amp; "BonusType=" &amp; resources!BO38 &amp; CHAR(10), "")
&amp; IF('goody huts'!BO38, "	ImprovementType=IMPROVEMENT_GOODY_HUT" &amp; CHAR(10), "")
&amp; IF(ISBLANK(OFFSET('rivers (2)'!$A$1, 2 * (67 - $A40), 2 * BP$2 + 1)), "", SUBSTITUTE($C$1, "&lt;direc&gt;", RIGHT(OFFSET('rivers (2)'!$A$1, 2 * (67 - $A40), 2 * BP$2 + 1), 1)))
&amp; IF(ISBLANK(OFFSET('rivers (2)'!$A$1, 2 * (67 - $A40) + 1, 2 * BP$2)), "", SUBSTITUTE($D$1, "&lt;direc&gt;", RIGHT(OFFSET('rivers (2)'!$A$1, 2 * (67 - $A40) + 1, 2 * BP$2), 1)))
&amp; IF(ISBLANK('feature type'!BO38), "EndPlot", SUBSTITUTE(SUBSTITUTE(output!$B$1,
                   "f_type", 'feature type'!BO38),
                   "f_var", 'feature variety'!BO38))
&amp; CHAR(10)</f>
        <v xml:space="preserve">BeginPlot
	x=66,y=30
	TerrainType=TERRAIN_COAST
	PlotType=3
EndPlot
</v>
      </c>
      <c r="BQ40" t="str">
        <f ca="1">SUBSTITUTE(SUBSTITUTE(SUBSTITUTE(SUBSTITUTE($A$1,
"x_coord",BQ$2),
"y_coord",$A40),
"t_type",'terrain type'!BP38),
"p_type", 'plot type'!BP38)
&amp; IF(LEFT(resources!BP38, 6) = "BONUS_", CHAR(9) &amp; "BonusType=" &amp; resources!BP38 &amp; CHAR(10), "")
&amp; IF('goody huts'!BP38, "	ImprovementType=IMPROVEMENT_GOODY_HUT" &amp; CHAR(10), "")
&amp; IF(ISBLANK(OFFSET('rivers (2)'!$A$1, 2 * (67 - $A40), 2 * BQ$2 + 1)), "", SUBSTITUTE($C$1, "&lt;direc&gt;", RIGHT(OFFSET('rivers (2)'!$A$1, 2 * (67 - $A40), 2 * BQ$2 + 1), 1)))
&amp; IF(ISBLANK(OFFSET('rivers (2)'!$A$1, 2 * (67 - $A40) + 1, 2 * BQ$2)), "", SUBSTITUTE($D$1, "&lt;direc&gt;", RIGHT(OFFSET('rivers (2)'!$A$1, 2 * (67 - $A40) + 1, 2 * BQ$2), 1)))
&amp; IF(ISBLANK('feature type'!BP38), "EndPlot", SUBSTITUTE(SUBSTITUTE(output!$B$1,
                   "f_type", 'feature type'!BP38),
                   "f_var", 'feature variety'!BP38))
&amp; CHAR(10)</f>
        <v xml:space="preserve">BeginPlot
	x=67,y=30
	TerrainType=TERRAIN_COAST
	PlotType=3
EndPlot
</v>
      </c>
      <c r="BR40" t="str">
        <f ca="1">SUBSTITUTE(SUBSTITUTE(SUBSTITUTE(SUBSTITUTE($A$1,
"x_coord",BR$2),
"y_coord",$A40),
"t_type",'terrain type'!BQ38),
"p_type", 'plot type'!BQ38)
&amp; IF(LEFT(resources!BQ38, 6) = "BONUS_", CHAR(9) &amp; "BonusType=" &amp; resources!BQ38 &amp; CHAR(10), "")
&amp; IF('goody huts'!BQ38, "	ImprovementType=IMPROVEMENT_GOODY_HUT" &amp; CHAR(10), "")
&amp; IF(ISBLANK(OFFSET('rivers (2)'!$A$1, 2 * (67 - $A40), 2 * BR$2 + 1)), "", SUBSTITUTE($C$1, "&lt;direc&gt;", RIGHT(OFFSET('rivers (2)'!$A$1, 2 * (67 - $A40), 2 * BR$2 + 1), 1)))
&amp; IF(ISBLANK(OFFSET('rivers (2)'!$A$1, 2 * (67 - $A40) + 1, 2 * BR$2)), "", SUBSTITUTE($D$1, "&lt;direc&gt;", RIGHT(OFFSET('rivers (2)'!$A$1, 2 * (67 - $A40) + 1, 2 * BR$2), 1)))
&amp; IF(ISBLANK('feature type'!BQ38), "EndPlot", SUBSTITUTE(SUBSTITUTE(output!$B$1,
                   "f_type", 'feature type'!BQ38),
                   "f_var", 'feature variety'!BQ38))
&amp; CHAR(10)</f>
        <v xml:space="preserve">BeginPlot
	x=68,y=30
	TerrainType=TERRAIN_COAST
	PlotType=3
EndPlot
</v>
      </c>
      <c r="BS40" t="str">
        <f ca="1">SUBSTITUTE(SUBSTITUTE(SUBSTITUTE(SUBSTITUTE($A$1,
"x_coord",BS$2),
"y_coord",$A40),
"t_type",'terrain type'!BR38),
"p_type", 'plot type'!BR38)
&amp; IF(LEFT(resources!BR38, 6) = "BONUS_", CHAR(9) &amp; "BonusType=" &amp; resources!BR38 &amp; CHAR(10), "")
&amp; IF('goody huts'!BR38, "	ImprovementType=IMPROVEMENT_GOODY_HUT" &amp; CHAR(10), "")
&amp; IF(ISBLANK(OFFSET('rivers (2)'!$A$1, 2 * (67 - $A40), 2 * BS$2 + 1)), "", SUBSTITUTE($C$1, "&lt;direc&gt;", RIGHT(OFFSET('rivers (2)'!$A$1, 2 * (67 - $A40), 2 * BS$2 + 1), 1)))
&amp; IF(ISBLANK(OFFSET('rivers (2)'!$A$1, 2 * (67 - $A40) + 1, 2 * BS$2)), "", SUBSTITUTE($D$1, "&lt;direc&gt;", RIGHT(OFFSET('rivers (2)'!$A$1, 2 * (67 - $A40) + 1, 2 * BS$2), 1)))
&amp; IF(ISBLANK('feature type'!BR38), "EndPlot", SUBSTITUTE(SUBSTITUTE(output!$B$1,
                   "f_type", 'feature type'!BR38),
                   "f_var", 'feature variety'!BR38))
&amp; CHAR(10)</f>
        <v xml:space="preserve">BeginPlot
	x=69,y=30
	TerrainType=TERRAIN_COAST
	PlotType=3
EndPlot
</v>
      </c>
      <c r="BT40" t="str">
        <f ca="1">SUBSTITUTE(SUBSTITUTE(SUBSTITUTE(SUBSTITUTE($A$1,
"x_coord",BT$2),
"y_coord",$A40),
"t_type",'terrain type'!BS38),
"p_type", 'plot type'!BS38)
&amp; IF(LEFT(resources!BS38, 6) = "BONUS_", CHAR(9) &amp; "BonusType=" &amp; resources!BS38 &amp; CHAR(10), "")
&amp; IF('goody huts'!BS38, "	ImprovementType=IMPROVEMENT_GOODY_HUT" &amp; CHAR(10), "")
&amp; IF(ISBLANK(OFFSET('rivers (2)'!$A$1, 2 * (67 - $A40), 2 * BT$2 + 1)), "", SUBSTITUTE($C$1, "&lt;direc&gt;", RIGHT(OFFSET('rivers (2)'!$A$1, 2 * (67 - $A40), 2 * BT$2 + 1), 1)))
&amp; IF(ISBLANK(OFFSET('rivers (2)'!$A$1, 2 * (67 - $A40) + 1, 2 * BT$2)), "", SUBSTITUTE($D$1, "&lt;direc&gt;", RIGHT(OFFSET('rivers (2)'!$A$1, 2 * (67 - $A40) + 1, 2 * BT$2), 1)))
&amp; IF(ISBLANK('feature type'!BS38), "EndPlot", SUBSTITUTE(SUBSTITUTE(output!$B$1,
                   "f_type", 'feature type'!BS38),
                   "f_var", 'feature variety'!BS38))
&amp; CHAR(10)</f>
        <v xml:space="preserve">BeginPlot
	x=70,y=30
	TerrainType=TERRAIN_COAST
	PlotType=3
EndPlot
</v>
      </c>
      <c r="BU40" t="str">
        <f ca="1">SUBSTITUTE(SUBSTITUTE(SUBSTITUTE(SUBSTITUTE($A$1,
"x_coord",BU$2),
"y_coord",$A40),
"t_type",'terrain type'!BT38),
"p_type", 'plot type'!BT38)
&amp; IF(LEFT(resources!BT38, 6) = "BONUS_", CHAR(9) &amp; "BonusType=" &amp; resources!BT38 &amp; CHAR(10), "")
&amp; IF('goody huts'!BT38, "	ImprovementType=IMPROVEMENT_GOODY_HUT" &amp; CHAR(10), "")
&amp; IF(ISBLANK(OFFSET('rivers (2)'!$A$1, 2 * (67 - $A40), 2 * BU$2 + 1)), "", SUBSTITUTE($C$1, "&lt;direc&gt;", RIGHT(OFFSET('rivers (2)'!$A$1, 2 * (67 - $A40), 2 * BU$2 + 1), 1)))
&amp; IF(ISBLANK(OFFSET('rivers (2)'!$A$1, 2 * (67 - $A40) + 1, 2 * BU$2)), "", SUBSTITUTE($D$1, "&lt;direc&gt;", RIGHT(OFFSET('rivers (2)'!$A$1, 2 * (67 - $A40) + 1, 2 * BU$2), 1)))
&amp; IF(ISBLANK('feature type'!BT38), "EndPlot", SUBSTITUTE(SUBSTITUTE(output!$B$1,
                   "f_type", 'feature type'!BT38),
                   "f_var", 'feature variety'!BT38))
&amp; CHAR(10)</f>
        <v xml:space="preserve">BeginPlot
	x=71,y=30
	TerrainType=TERRAIN_PLAINS
	PlotType=1
	FeatureType=FEATURE_FOREST, FeatureVariety=0
EndPlot
</v>
      </c>
      <c r="BV40" t="str">
        <f ca="1">SUBSTITUTE(SUBSTITUTE(SUBSTITUTE(SUBSTITUTE($A$1,
"x_coord",BV$2),
"y_coord",$A40),
"t_type",'terrain type'!BU38),
"p_type", 'plot type'!BU38)
&amp; IF(LEFT(resources!BU38, 6) = "BONUS_", CHAR(9) &amp; "BonusType=" &amp; resources!BU38 &amp; CHAR(10), "")
&amp; IF('goody huts'!BU38, "	ImprovementType=IMPROVEMENT_GOODY_HUT" &amp; CHAR(10), "")
&amp; IF(ISBLANK(OFFSET('rivers (2)'!$A$1, 2 * (67 - $A40), 2 * BV$2 + 1)), "", SUBSTITUTE($C$1, "&lt;direc&gt;", RIGHT(OFFSET('rivers (2)'!$A$1, 2 * (67 - $A40), 2 * BV$2 + 1), 1)))
&amp; IF(ISBLANK(OFFSET('rivers (2)'!$A$1, 2 * (67 - $A40) + 1, 2 * BV$2)), "", SUBSTITUTE($D$1, "&lt;direc&gt;", RIGHT(OFFSET('rivers (2)'!$A$1, 2 * (67 - $A40) + 1, 2 * BV$2), 1)))
&amp; IF(ISBLANK('feature type'!BU38), "EndPlot", SUBSTITUTE(SUBSTITUTE(output!$B$1,
                   "f_type", 'feature type'!BU38),
                   "f_var", 'feature variety'!BU38))
&amp; CHAR(10)</f>
        <v xml:space="preserve">BeginPlot
	x=72,y=30
	TerrainType=TERRAIN_PLAINS
	PlotType=1
	FeatureType=FEATURE_FOREST, FeatureVariety=0
EndPlot
</v>
      </c>
      <c r="BW40" t="str">
        <f ca="1">SUBSTITUTE(SUBSTITUTE(SUBSTITUTE(SUBSTITUTE($A$1,
"x_coord",BW$2),
"y_coord",$A40),
"t_type",'terrain type'!BV38),
"p_type", 'plot type'!BV38)
&amp; IF(LEFT(resources!BV38, 6) = "BONUS_", CHAR(9) &amp; "BonusType=" &amp; resources!BV38 &amp; CHAR(10), "")
&amp; IF('goody huts'!BV38, "	ImprovementType=IMPROVEMENT_GOODY_HUT" &amp; CHAR(10), "")
&amp; IF(ISBLANK(OFFSET('rivers (2)'!$A$1, 2 * (67 - $A40), 2 * BW$2 + 1)), "", SUBSTITUTE($C$1, "&lt;direc&gt;", RIGHT(OFFSET('rivers (2)'!$A$1, 2 * (67 - $A40), 2 * BW$2 + 1), 1)))
&amp; IF(ISBLANK(OFFSET('rivers (2)'!$A$1, 2 * (67 - $A40) + 1, 2 * BW$2)), "", SUBSTITUTE($D$1, "&lt;direc&gt;", RIGHT(OFFSET('rivers (2)'!$A$1, 2 * (67 - $A40) + 1, 2 * BW$2), 1)))
&amp; IF(ISBLANK('feature type'!BV38), "EndPlot", SUBSTITUTE(SUBSTITUTE(output!$B$1,
                   "f_type", 'feature type'!BV38),
                   "f_var", 'feature variety'!BV38))
&amp; CHAR(10)</f>
        <v xml:space="preserve">BeginPlot
	x=73,y=30
	TerrainType=TERRAIN_COAST
	PlotType=3
EndPlot
</v>
      </c>
      <c r="BX40" t="str">
        <f ca="1">SUBSTITUTE(SUBSTITUTE(SUBSTITUTE(SUBSTITUTE($A$1,
"x_coord",BX$2),
"y_coord",$A40),
"t_type",'terrain type'!BW38),
"p_type", 'plot type'!BW38)
&amp; IF(LEFT(resources!BW38, 6) = "BONUS_", CHAR(9) &amp; "BonusType=" &amp; resources!BW38 &amp; CHAR(10), "")
&amp; IF('goody huts'!BW38, "	ImprovementType=IMPROVEMENT_GOODY_HUT" &amp; CHAR(10), "")
&amp; IF(ISBLANK(OFFSET('rivers (2)'!$A$1, 2 * (67 - $A40), 2 * BX$2 + 1)), "", SUBSTITUTE($C$1, "&lt;direc&gt;", RIGHT(OFFSET('rivers (2)'!$A$1, 2 * (67 - $A40), 2 * BX$2 + 1), 1)))
&amp; IF(ISBLANK(OFFSET('rivers (2)'!$A$1, 2 * (67 - $A40) + 1, 2 * BX$2)), "", SUBSTITUTE($D$1, "&lt;direc&gt;", RIGHT(OFFSET('rivers (2)'!$A$1, 2 * (67 - $A40) + 1, 2 * BX$2), 1)))
&amp; IF(ISBLANK('feature type'!BW38), "EndPlot", SUBSTITUTE(SUBSTITUTE(output!$B$1,
                   "f_type", 'feature type'!BW38),
                   "f_var", 'feature variety'!BW38))
&amp; CHAR(10)</f>
        <v xml:space="preserve">BeginPlot
	x=74,y=30
	TerrainType=TERRAIN_OCEAN
	PlotType=3
EndPlot
</v>
      </c>
      <c r="BY40" t="str">
        <f ca="1">SUBSTITUTE(SUBSTITUTE(SUBSTITUTE(SUBSTITUTE($A$1,
"x_coord",BY$2),
"y_coord",$A40),
"t_type",'terrain type'!BX38),
"p_type", 'plot type'!BX38)
&amp; IF(LEFT(resources!BX38, 6) = "BONUS_", CHAR(9) &amp; "BonusType=" &amp; resources!BX38 &amp; CHAR(10), "")
&amp; IF('goody huts'!BX38, "	ImprovementType=IMPROVEMENT_GOODY_HUT" &amp; CHAR(10), "")
&amp; IF(ISBLANK(OFFSET('rivers (2)'!$A$1, 2 * (67 - $A40), 2 * BY$2 + 1)), "", SUBSTITUTE($C$1, "&lt;direc&gt;", RIGHT(OFFSET('rivers (2)'!$A$1, 2 * (67 - $A40), 2 * BY$2 + 1), 1)))
&amp; IF(ISBLANK(OFFSET('rivers (2)'!$A$1, 2 * (67 - $A40) + 1, 2 * BY$2)), "", SUBSTITUTE($D$1, "&lt;direc&gt;", RIGHT(OFFSET('rivers (2)'!$A$1, 2 * (67 - $A40) + 1, 2 * BY$2), 1)))
&amp; IF(ISBLANK('feature type'!BX38), "EndPlot", SUBSTITUTE(SUBSTITUTE(output!$B$1,
                   "f_type", 'feature type'!BX38),
                   "f_var", 'feature variety'!BX38))
&amp; CHAR(10)</f>
        <v xml:space="preserve">BeginPlot
	x=75,y=30
	TerrainType=TERRAIN_OCEAN
	PlotType=3
EndPlot
</v>
      </c>
      <c r="BZ40" t="str">
        <f ca="1">SUBSTITUTE(SUBSTITUTE(SUBSTITUTE(SUBSTITUTE($A$1,
"x_coord",BZ$2),
"y_coord",$A40),
"t_type",'terrain type'!BY38),
"p_type", 'plot type'!BY38)
&amp; IF(LEFT(resources!BY38, 6) = "BONUS_", CHAR(9) &amp; "BonusType=" &amp; resources!BY38 &amp; CHAR(10), "")
&amp; IF('goody huts'!BY38, "	ImprovementType=IMPROVEMENT_GOODY_HUT" &amp; CHAR(10), "")
&amp; IF(ISBLANK(OFFSET('rivers (2)'!$A$1, 2 * (67 - $A40), 2 * BZ$2 + 1)), "", SUBSTITUTE($C$1, "&lt;direc&gt;", RIGHT(OFFSET('rivers (2)'!$A$1, 2 * (67 - $A40), 2 * BZ$2 + 1), 1)))
&amp; IF(ISBLANK(OFFSET('rivers (2)'!$A$1, 2 * (67 - $A40) + 1, 2 * BZ$2)), "", SUBSTITUTE($D$1, "&lt;direc&gt;", RIGHT(OFFSET('rivers (2)'!$A$1, 2 * (67 - $A40) + 1, 2 * BZ$2), 1)))
&amp; IF(ISBLANK('feature type'!BY38), "EndPlot", SUBSTITUTE(SUBSTITUTE(output!$B$1,
                   "f_type", 'feature type'!BY38),
                   "f_var", 'feature variety'!BY38))
&amp; CHAR(10)</f>
        <v xml:space="preserve">BeginPlot
	x=76,y=30
	TerrainType=TERRAIN_OCEAN
	PlotType=3
EndPlot
</v>
      </c>
      <c r="CA40" t="str">
        <f ca="1">SUBSTITUTE(SUBSTITUTE(SUBSTITUTE(SUBSTITUTE($A$1,
"x_coord",CA$2),
"y_coord",$A40),
"t_type",'terrain type'!BZ38),
"p_type", 'plot type'!BZ38)
&amp; IF(LEFT(resources!BZ38, 6) = "BONUS_", CHAR(9) &amp; "BonusType=" &amp; resources!BZ38 &amp; CHAR(10), "")
&amp; IF('goody huts'!BZ38, "	ImprovementType=IMPROVEMENT_GOODY_HUT" &amp; CHAR(10), "")
&amp; IF(ISBLANK(OFFSET('rivers (2)'!$A$1, 2 * (67 - $A40), 2 * CA$2 + 1)), "", SUBSTITUTE($C$1, "&lt;direc&gt;", RIGHT(OFFSET('rivers (2)'!$A$1, 2 * (67 - $A40), 2 * CA$2 + 1), 1)))
&amp; IF(ISBLANK(OFFSET('rivers (2)'!$A$1, 2 * (67 - $A40) + 1, 2 * CA$2)), "", SUBSTITUTE($D$1, "&lt;direc&gt;", RIGHT(OFFSET('rivers (2)'!$A$1, 2 * (67 - $A40) + 1, 2 * CA$2), 1)))
&amp; IF(ISBLANK('feature type'!BZ38), "EndPlot", SUBSTITUTE(SUBSTITUTE(output!$B$1,
                   "f_type", 'feature type'!BZ38),
                   "f_var", 'feature variety'!BZ38))
&amp; CHAR(10)</f>
        <v xml:space="preserve">BeginPlot
	x=77,y=30
	TerrainType=TERRAIN_OCEAN
	PlotType=3
EndPlot
</v>
      </c>
      <c r="CB40" t="str">
        <f ca="1">SUBSTITUTE(SUBSTITUTE(SUBSTITUTE(SUBSTITUTE($A$1,
"x_coord",CB$2),
"y_coord",$A40),
"t_type",'terrain type'!CA38),
"p_type", 'plot type'!CA38)
&amp; IF(LEFT(resources!CA38, 6) = "BONUS_", CHAR(9) &amp; "BonusType=" &amp; resources!CA38 &amp; CHAR(10), "")
&amp; IF('goody huts'!CA38, "	ImprovementType=IMPROVEMENT_GOODY_HUT" &amp; CHAR(10), "")
&amp; IF(ISBLANK(OFFSET('rivers (2)'!$A$1, 2 * (67 - $A40), 2 * CB$2 + 1)), "", SUBSTITUTE($C$1, "&lt;direc&gt;", RIGHT(OFFSET('rivers (2)'!$A$1, 2 * (67 - $A40), 2 * CB$2 + 1), 1)))
&amp; IF(ISBLANK(OFFSET('rivers (2)'!$A$1, 2 * (67 - $A40) + 1, 2 * CB$2)), "", SUBSTITUTE($D$1, "&lt;direc&gt;", RIGHT(OFFSET('rivers (2)'!$A$1, 2 * (67 - $A40) + 1, 2 * CB$2), 1)))
&amp; IF(ISBLANK('feature type'!CA38), "EndPlot", SUBSTITUTE(SUBSTITUTE(output!$B$1,
                   "f_type", 'feature type'!CA38),
                   "f_var", 'feature variety'!CA38))
&amp; CHAR(10)</f>
        <v xml:space="preserve">BeginPlot
	x=78,y=30
	TerrainType=TERRAIN_OCEAN
	PlotType=3
EndPlot
</v>
      </c>
      <c r="CC40" t="str">
        <f ca="1">SUBSTITUTE(SUBSTITUTE(SUBSTITUTE(SUBSTITUTE($A$1,
"x_coord",CC$2),
"y_coord",$A40),
"t_type",'terrain type'!CB38),
"p_type", 'plot type'!CB38)
&amp; IF(LEFT(resources!CB38, 6) = "BONUS_", CHAR(9) &amp; "BonusType=" &amp; resources!CB38 &amp; CHAR(10), "")
&amp; IF('goody huts'!CB38, "	ImprovementType=IMPROVEMENT_GOODY_HUT" &amp; CHAR(10), "")
&amp; IF(ISBLANK(OFFSET('rivers (2)'!$A$1, 2 * (67 - $A40), 2 * CC$2 + 1)), "", SUBSTITUTE($C$1, "&lt;direc&gt;", RIGHT(OFFSET('rivers (2)'!$A$1, 2 * (67 - $A40), 2 * CC$2 + 1), 1)))
&amp; IF(ISBLANK(OFFSET('rivers (2)'!$A$1, 2 * (67 - $A40) + 1, 2 * CC$2)), "", SUBSTITUTE($D$1, "&lt;direc&gt;", RIGHT(OFFSET('rivers (2)'!$A$1, 2 * (67 - $A40) + 1, 2 * CC$2), 1)))
&amp; IF(ISBLANK('feature type'!CB38), "EndPlot", SUBSTITUTE(SUBSTITUTE(output!$B$1,
                   "f_type", 'feature type'!CB38),
                   "f_var", 'feature variety'!CB38))
&amp; CHAR(10)</f>
        <v xml:space="preserve">BeginPlot
	x=79,y=30
	TerrainType=TERRAIN_OCEAN
	PlotType=3
EndPlot
</v>
      </c>
      <c r="CD40" t="str">
        <f ca="1">SUBSTITUTE(SUBSTITUTE(SUBSTITUTE(SUBSTITUTE($A$1,
"x_coord",CD$2),
"y_coord",$A40),
"t_type",'terrain type'!CC38),
"p_type", 'plot type'!CC38)
&amp; IF(LEFT(resources!CC38, 6) = "BONUS_", CHAR(9) &amp; "BonusType=" &amp; resources!CC38 &amp; CHAR(10), "")
&amp; IF('goody huts'!CC38, "	ImprovementType=IMPROVEMENT_GOODY_HUT" &amp; CHAR(10), "")
&amp; IF(ISBLANK(OFFSET('rivers (2)'!$A$1, 2 * (67 - $A40), 2 * CD$2 + 1)), "", SUBSTITUTE($C$1, "&lt;direc&gt;", RIGHT(OFFSET('rivers (2)'!$A$1, 2 * (67 - $A40), 2 * CD$2 + 1), 1)))
&amp; IF(ISBLANK(OFFSET('rivers (2)'!$A$1, 2 * (67 - $A40) + 1, 2 * CD$2)), "", SUBSTITUTE($D$1, "&lt;direc&gt;", RIGHT(OFFSET('rivers (2)'!$A$1, 2 * (67 - $A40) + 1, 2 * CD$2), 1)))
&amp; IF(ISBLANK('feature type'!CC38), "EndPlot", SUBSTITUTE(SUBSTITUTE(output!$B$1,
                   "f_type", 'feature type'!CC38),
                   "f_var", 'feature variety'!CC38))
&amp; CHAR(10)</f>
        <v xml:space="preserve">BeginPlot
	x=80,y=30
	TerrainType=TERRAIN_PLAINS
	PlotType=1
	FeatureType=FEATURE_FOREST, FeatureVariety=0
EndPlot
</v>
      </c>
      <c r="CE40" t="str">
        <f ca="1">SUBSTITUTE(SUBSTITUTE(SUBSTITUTE(SUBSTITUTE($A$1,
"x_coord",CE$2),
"y_coord",$A40),
"t_type",'terrain type'!CD38),
"p_type", 'plot type'!CD38)
&amp; IF(LEFT(resources!CD38, 6) = "BONUS_", CHAR(9) &amp; "BonusType=" &amp; resources!CD38 &amp; CHAR(10), "")
&amp; IF('goody huts'!CD38, "	ImprovementType=IMPROVEMENT_GOODY_HUT" &amp; CHAR(10), "")
&amp; IF(ISBLANK(OFFSET('rivers (2)'!$A$1, 2 * (67 - $A40), 2 * CE$2 + 1)), "", SUBSTITUTE($C$1, "&lt;direc&gt;", RIGHT(OFFSET('rivers (2)'!$A$1, 2 * (67 - $A40), 2 * CE$2 + 1), 1)))
&amp; IF(ISBLANK(OFFSET('rivers (2)'!$A$1, 2 * (67 - $A40) + 1, 2 * CE$2)), "", SUBSTITUTE($D$1, "&lt;direc&gt;", RIGHT(OFFSET('rivers (2)'!$A$1, 2 * (67 - $A40) + 1, 2 * CE$2), 1)))
&amp; IF(ISBLANK('feature type'!CD38), "EndPlot", SUBSTITUTE(SUBSTITUTE(output!$B$1,
                   "f_type", 'feature type'!CD38),
                   "f_var", 'feature variety'!CD38))
&amp; CHAR(10)</f>
        <v xml:space="preserve">BeginPlot
	x=81,y=30
	TerrainType=TERRAIN_PLAINS
	PlotType=1
	FeatureType=FEATURE_FOREST, FeatureVariety=0
EndPlot
</v>
      </c>
      <c r="CF40" t="str">
        <f ca="1">SUBSTITUTE(SUBSTITUTE(SUBSTITUTE(SUBSTITUTE($A$1,
"x_coord",CF$2),
"y_coord",$A40),
"t_type",'terrain type'!CE38),
"p_type", 'plot type'!CE38)
&amp; IF(LEFT(resources!CE38, 6) = "BONUS_", CHAR(9) &amp; "BonusType=" &amp; resources!CE38 &amp; CHAR(10), "")
&amp; IF('goody huts'!CE38, "	ImprovementType=IMPROVEMENT_GOODY_HUT" &amp; CHAR(10), "")
&amp; IF(ISBLANK(OFFSET('rivers (2)'!$A$1, 2 * (67 - $A40), 2 * CF$2 + 1)), "", SUBSTITUTE($C$1, "&lt;direc&gt;", RIGHT(OFFSET('rivers (2)'!$A$1, 2 * (67 - $A40), 2 * CF$2 + 1), 1)))
&amp; IF(ISBLANK(OFFSET('rivers (2)'!$A$1, 2 * (67 - $A40) + 1, 2 * CF$2)), "", SUBSTITUTE($D$1, "&lt;direc&gt;", RIGHT(OFFSET('rivers (2)'!$A$1, 2 * (67 - $A40) + 1, 2 * CF$2), 1)))
&amp; IF(ISBLANK('feature type'!CE38), "EndPlot", SUBSTITUTE(SUBSTITUTE(output!$B$1,
                   "f_type", 'feature type'!CE38),
                   "f_var", 'feature variety'!CE38))
&amp; CHAR(10)</f>
        <v xml:space="preserve">BeginPlot
	x=82,y=30
	TerrainType=TERRAIN_OCEAN
	PlotType=3
EndPlot
</v>
      </c>
      <c r="CG40" t="str">
        <f ca="1">SUBSTITUTE(SUBSTITUTE(SUBSTITUTE(SUBSTITUTE($A$1,
"x_coord",CG$2),
"y_coord",$A40),
"t_type",'terrain type'!CF38),
"p_type", 'plot type'!CF38)
&amp; IF(LEFT(resources!CF38, 6) = "BONUS_", CHAR(9) &amp; "BonusType=" &amp; resources!CF38 &amp; CHAR(10), "")
&amp; IF('goody huts'!CF38, "	ImprovementType=IMPROVEMENT_GOODY_HUT" &amp; CHAR(10), "")
&amp; IF(ISBLANK(OFFSET('rivers (2)'!$A$1, 2 * (67 - $A40), 2 * CG$2 + 1)), "", SUBSTITUTE($C$1, "&lt;direc&gt;", RIGHT(OFFSET('rivers (2)'!$A$1, 2 * (67 - $A40), 2 * CG$2 + 1), 1)))
&amp; IF(ISBLANK(OFFSET('rivers (2)'!$A$1, 2 * (67 - $A40) + 1, 2 * CG$2)), "", SUBSTITUTE($D$1, "&lt;direc&gt;", RIGHT(OFFSET('rivers (2)'!$A$1, 2 * (67 - $A40) + 1, 2 * CG$2), 1)))
&amp; IF(ISBLANK('feature type'!CF38), "EndPlot", SUBSTITUTE(SUBSTITUTE(output!$B$1,
                   "f_type", 'feature type'!CF38),
                   "f_var", 'feature variety'!CF38))
&amp; CHAR(10)</f>
        <v xml:space="preserve">BeginPlot
	x=83,y=30
	TerrainType=TERRAIN_OCEAN
	PlotType=3
EndPlot
</v>
      </c>
      <c r="CH40" t="str">
        <f ca="1">SUBSTITUTE(SUBSTITUTE(SUBSTITUTE(SUBSTITUTE($A$1,
"x_coord",CH$2),
"y_coord",$A40),
"t_type",'terrain type'!CG38),
"p_type", 'plot type'!CG38)
&amp; IF(LEFT(resources!CG38, 6) = "BONUS_", CHAR(9) &amp; "BonusType=" &amp; resources!CG38 &amp; CHAR(10), "")
&amp; IF('goody huts'!CG38, "	ImprovementType=IMPROVEMENT_GOODY_HUT" &amp; CHAR(10), "")
&amp; IF(ISBLANK(OFFSET('rivers (2)'!$A$1, 2 * (67 - $A40), 2 * CH$2 + 1)), "", SUBSTITUTE($C$1, "&lt;direc&gt;", RIGHT(OFFSET('rivers (2)'!$A$1, 2 * (67 - $A40), 2 * CH$2 + 1), 1)))
&amp; IF(ISBLANK(OFFSET('rivers (2)'!$A$1, 2 * (67 - $A40) + 1, 2 * CH$2)), "", SUBSTITUTE($D$1, "&lt;direc&gt;", RIGHT(OFFSET('rivers (2)'!$A$1, 2 * (67 - $A40) + 1, 2 * CH$2), 1)))
&amp; IF(ISBLANK('feature type'!CG38), "EndPlot", SUBSTITUTE(SUBSTITUTE(output!$B$1,
                   "f_type", 'feature type'!CG38),
                   "f_var", 'feature variety'!CG38))
&amp; CHAR(10)</f>
        <v xml:space="preserve">BeginPlot
	x=84,y=30
	TerrainType=TERRAIN_COAST
	PlotType=3
EndPlot
</v>
      </c>
      <c r="CI40" t="str">
        <f ca="1">SUBSTITUTE(SUBSTITUTE(SUBSTITUTE(SUBSTITUTE($A$1,
"x_coord",CI$2),
"y_coord",$A40),
"t_type",'terrain type'!CH38),
"p_type", 'plot type'!CH38)
&amp; IF(LEFT(resources!CH38, 6) = "BONUS_", CHAR(9) &amp; "BonusType=" &amp; resources!CH38 &amp; CHAR(10), "")
&amp; IF('goody huts'!CH38, "	ImprovementType=IMPROVEMENT_GOODY_HUT" &amp; CHAR(10), "")
&amp; IF(ISBLANK(OFFSET('rivers (2)'!$A$1, 2 * (67 - $A40), 2 * CI$2 + 1)), "", SUBSTITUTE($C$1, "&lt;direc&gt;", RIGHT(OFFSET('rivers (2)'!$A$1, 2 * (67 - $A40), 2 * CI$2 + 1), 1)))
&amp; IF(ISBLANK(OFFSET('rivers (2)'!$A$1, 2 * (67 - $A40) + 1, 2 * CI$2)), "", SUBSTITUTE($D$1, "&lt;direc&gt;", RIGHT(OFFSET('rivers (2)'!$A$1, 2 * (67 - $A40) + 1, 2 * CI$2), 1)))
&amp; IF(ISBLANK('feature type'!CH38), "EndPlot", SUBSTITUTE(SUBSTITUTE(output!$B$1,
                   "f_type", 'feature type'!CH38),
                   "f_var", 'feature variety'!CH38))
&amp; CHAR(10)</f>
        <v xml:space="preserve">BeginPlot
	x=85,y=30
	TerrainType=TERRAIN_COAST
	PlotType=3
EndPlot
</v>
      </c>
      <c r="CJ40" t="str">
        <f ca="1">SUBSTITUTE(SUBSTITUTE(SUBSTITUTE(SUBSTITUTE($A$1,
"x_coord",CJ$2),
"y_coord",$A40),
"t_type",'terrain type'!CI38),
"p_type", 'plot type'!CI38)
&amp; IF(LEFT(resources!CI38, 6) = "BONUS_", CHAR(9) &amp; "BonusType=" &amp; resources!CI38 &amp; CHAR(10), "")
&amp; IF('goody huts'!CI38, "	ImprovementType=IMPROVEMENT_GOODY_HUT" &amp; CHAR(10), "")
&amp; IF(ISBLANK(OFFSET('rivers (2)'!$A$1, 2 * (67 - $A40), 2 * CJ$2 + 1)), "", SUBSTITUTE($C$1, "&lt;direc&gt;", RIGHT(OFFSET('rivers (2)'!$A$1, 2 * (67 - $A40), 2 * CJ$2 + 1), 1)))
&amp; IF(ISBLANK(OFFSET('rivers (2)'!$A$1, 2 * (67 - $A40) + 1, 2 * CJ$2)), "", SUBSTITUTE($D$1, "&lt;direc&gt;", RIGHT(OFFSET('rivers (2)'!$A$1, 2 * (67 - $A40) + 1, 2 * CJ$2), 1)))
&amp; IF(ISBLANK('feature type'!CI38), "EndPlot", SUBSTITUTE(SUBSTITUTE(output!$B$1,
                   "f_type", 'feature type'!CI38),
                   "f_var", 'feature variety'!CI38))
&amp; CHAR(10)</f>
        <v xml:space="preserve">BeginPlot
	x=86,y=30
	TerrainType=TERRAIN_COAST
	PlotType=3
EndPlot
</v>
      </c>
      <c r="CK40" t="str">
        <f ca="1">SUBSTITUTE(SUBSTITUTE(SUBSTITUTE(SUBSTITUTE($A$1,
"x_coord",CK$2),
"y_coord",$A40),
"t_type",'terrain type'!CJ38),
"p_type", 'plot type'!CJ38)
&amp; IF(LEFT(resources!CJ38, 6) = "BONUS_", CHAR(9) &amp; "BonusType=" &amp; resources!CJ38 &amp; CHAR(10), "")
&amp; IF('goody huts'!CJ38, "	ImprovementType=IMPROVEMENT_GOODY_HUT" &amp; CHAR(10), "")
&amp; IF(ISBLANK(OFFSET('rivers (2)'!$A$1, 2 * (67 - $A40), 2 * CK$2 + 1)), "", SUBSTITUTE($C$1, "&lt;direc&gt;", RIGHT(OFFSET('rivers (2)'!$A$1, 2 * (67 - $A40), 2 * CK$2 + 1), 1)))
&amp; IF(ISBLANK(OFFSET('rivers (2)'!$A$1, 2 * (67 - $A40) + 1, 2 * CK$2)), "", SUBSTITUTE($D$1, "&lt;direc&gt;", RIGHT(OFFSET('rivers (2)'!$A$1, 2 * (67 - $A40) + 1, 2 * CK$2), 1)))
&amp; IF(ISBLANK('feature type'!CJ38), "EndPlot", SUBSTITUTE(SUBSTITUTE(output!$B$1,
                   "f_type", 'feature type'!CJ38),
                   "f_var", 'feature variety'!CJ38))
&amp; CHAR(10)</f>
        <v xml:space="preserve">BeginPlot
	x=87,y=30
	TerrainType=TERRAIN_COAST
	PlotType=3
EndPlot
</v>
      </c>
      <c r="CL40" t="str">
        <f ca="1">SUBSTITUTE(SUBSTITUTE(SUBSTITUTE(SUBSTITUTE($A$1,
"x_coord",CL$2),
"y_coord",$A40),
"t_type",'terrain type'!CK38),
"p_type", 'plot type'!CK38)
&amp; IF(LEFT(resources!CK38, 6) = "BONUS_", CHAR(9) &amp; "BonusType=" &amp; resources!CK38 &amp; CHAR(10), "")
&amp; IF('goody huts'!CK38, "	ImprovementType=IMPROVEMENT_GOODY_HUT" &amp; CHAR(10), "")
&amp; IF(ISBLANK(OFFSET('rivers (2)'!$A$1, 2 * (67 - $A40), 2 * CL$2 + 1)), "", SUBSTITUTE($C$1, "&lt;direc&gt;", RIGHT(OFFSET('rivers (2)'!$A$1, 2 * (67 - $A40), 2 * CL$2 + 1), 1)))
&amp; IF(ISBLANK(OFFSET('rivers (2)'!$A$1, 2 * (67 - $A40) + 1, 2 * CL$2)), "", SUBSTITUTE($D$1, "&lt;direc&gt;", RIGHT(OFFSET('rivers (2)'!$A$1, 2 * (67 - $A40) + 1, 2 * CL$2), 1)))
&amp; IF(ISBLANK('feature type'!CK38), "EndPlot", SUBSTITUTE(SUBSTITUTE(output!$B$1,
                   "f_type", 'feature type'!CK38),
                   "f_var", 'feature variety'!CK38))
&amp; CHAR(10)</f>
        <v xml:space="preserve">BeginPlot
	x=88,y=30
	TerrainType=TERRAIN_GRASS
	PlotType=2
	FeatureType=FEATURE_FOREST, FeatureVariety=4
EndPlot
</v>
      </c>
      <c r="CM40" t="str">
        <f ca="1">SUBSTITUTE(SUBSTITUTE(SUBSTITUTE(SUBSTITUTE($A$1,
"x_coord",CM$2),
"y_coord",$A40),
"t_type",'terrain type'!CL38),
"p_type", 'plot type'!CL38)
&amp; IF(LEFT(resources!CL38, 6) = "BONUS_", CHAR(9) &amp; "BonusType=" &amp; resources!CL38 &amp; CHAR(10), "")
&amp; IF('goody huts'!CL38, "	ImprovementType=IMPROVEMENT_GOODY_HUT" &amp; CHAR(10), "")
&amp; IF(ISBLANK(OFFSET('rivers (2)'!$A$1, 2 * (67 - $A40), 2 * CM$2 + 1)), "", SUBSTITUTE($C$1, "&lt;direc&gt;", RIGHT(OFFSET('rivers (2)'!$A$1, 2 * (67 - $A40), 2 * CM$2 + 1), 1)))
&amp; IF(ISBLANK(OFFSET('rivers (2)'!$A$1, 2 * (67 - $A40) + 1, 2 * CM$2)), "", SUBSTITUTE($D$1, "&lt;direc&gt;", RIGHT(OFFSET('rivers (2)'!$A$1, 2 * (67 - $A40) + 1, 2 * CM$2), 1)))
&amp; IF(ISBLANK('feature type'!CL38), "EndPlot", SUBSTITUTE(SUBSTITUTE(output!$B$1,
                   "f_type", 'feature type'!CL38),
                   "f_var", 'feature variety'!CL38))
&amp; CHAR(10)</f>
        <v xml:space="preserve">BeginPlot
	x=89,y=30
	TerrainType=TERRAIN_GRASS
	PlotType=2
EndPlot
</v>
      </c>
      <c r="CN40" t="str">
        <f ca="1">SUBSTITUTE(SUBSTITUTE(SUBSTITUTE(SUBSTITUTE($A$1,
"x_coord",CN$2),
"y_coord",$A40),
"t_type",'terrain type'!CM38),
"p_type", 'plot type'!CM38)
&amp; IF(LEFT(resources!CM38, 6) = "BONUS_", CHAR(9) &amp; "BonusType=" &amp; resources!CM38 &amp; CHAR(10), "")
&amp; IF('goody huts'!CM38, "	ImprovementType=IMPROVEMENT_GOODY_HUT" &amp; CHAR(10), "")
&amp; IF(ISBLANK(OFFSET('rivers (2)'!$A$1, 2 * (67 - $A40), 2 * CN$2 + 1)), "", SUBSTITUTE($C$1, "&lt;direc&gt;", RIGHT(OFFSET('rivers (2)'!$A$1, 2 * (67 - $A40), 2 * CN$2 + 1), 1)))
&amp; IF(ISBLANK(OFFSET('rivers (2)'!$A$1, 2 * (67 - $A40) + 1, 2 * CN$2)), "", SUBSTITUTE($D$1, "&lt;direc&gt;", RIGHT(OFFSET('rivers (2)'!$A$1, 2 * (67 - $A40) + 1, 2 * CN$2), 1)))
&amp; IF(ISBLANK('feature type'!CM38), "EndPlot", SUBSTITUTE(SUBSTITUTE(output!$B$1,
                   "f_type", 'feature type'!CM38),
                   "f_var", 'feature variety'!CM38))
&amp; CHAR(10)</f>
        <v xml:space="preserve">BeginPlot
	x=90,y=30
	TerrainType=TERRAIN_GRASS
	PlotType=2
EndPlot
</v>
      </c>
      <c r="CO40" t="str">
        <f ca="1">SUBSTITUTE(SUBSTITUTE(SUBSTITUTE(SUBSTITUTE($A$1,
"x_coord",CO$2),
"y_coord",$A40),
"t_type",'terrain type'!CN38),
"p_type", 'plot type'!CN38)
&amp; IF(LEFT(resources!CN38, 6) = "BONUS_", CHAR(9) &amp; "BonusType=" &amp; resources!CN38 &amp; CHAR(10), "")
&amp; IF('goody huts'!CN38, "	ImprovementType=IMPROVEMENT_GOODY_HUT" &amp; CHAR(10), "")
&amp; IF(ISBLANK(OFFSET('rivers (2)'!$A$1, 2 * (67 - $A40), 2 * CO$2 + 1)), "", SUBSTITUTE($C$1, "&lt;direc&gt;", RIGHT(OFFSET('rivers (2)'!$A$1, 2 * (67 - $A40), 2 * CO$2 + 1), 1)))
&amp; IF(ISBLANK(OFFSET('rivers (2)'!$A$1, 2 * (67 - $A40) + 1, 2 * CO$2)), "", SUBSTITUTE($D$1, "&lt;direc&gt;", RIGHT(OFFSET('rivers (2)'!$A$1, 2 * (67 - $A40) + 1, 2 * CO$2), 1)))
&amp; IF(ISBLANK('feature type'!CN38), "EndPlot", SUBSTITUTE(SUBSTITUTE(output!$B$1,
                   "f_type", 'feature type'!CN38),
                   "f_var", 'feature variety'!CN38))
&amp; CHAR(10)</f>
        <v xml:space="preserve">BeginPlot
	x=91,y=30
	TerrainType=TERRAIN_GRASS
	PlotType=2
EndPlot
</v>
      </c>
      <c r="CP40" t="str">
        <f ca="1">SUBSTITUTE(SUBSTITUTE(SUBSTITUTE(SUBSTITUTE($A$1,
"x_coord",CP$2),
"y_coord",$A40),
"t_type",'terrain type'!CO38),
"p_type", 'plot type'!CO38)
&amp; IF(LEFT(resources!CO38, 6) = "BONUS_", CHAR(9) &amp; "BonusType=" &amp; resources!CO38 &amp; CHAR(10), "")
&amp; IF('goody huts'!CO38, "	ImprovementType=IMPROVEMENT_GOODY_HUT" &amp; CHAR(10), "")
&amp; IF(ISBLANK(OFFSET('rivers (2)'!$A$1, 2 * (67 - $A40), 2 * CP$2 + 1)), "", SUBSTITUTE($C$1, "&lt;direc&gt;", RIGHT(OFFSET('rivers (2)'!$A$1, 2 * (67 - $A40), 2 * CP$2 + 1), 1)))
&amp; IF(ISBLANK(OFFSET('rivers (2)'!$A$1, 2 * (67 - $A40) + 1, 2 * CP$2)), "", SUBSTITUTE($D$1, "&lt;direc&gt;", RIGHT(OFFSET('rivers (2)'!$A$1, 2 * (67 - $A40) + 1, 2 * CP$2), 1)))
&amp; IF(ISBLANK('feature type'!CO38), "EndPlot", SUBSTITUTE(SUBSTITUTE(output!$B$1,
                   "f_type", 'feature type'!CO38),
                   "f_var", 'feature variety'!CO38))
&amp; CHAR(10)</f>
        <v xml:space="preserve">BeginPlot
	x=92,y=30
	TerrainType=TERRAIN_GRASS
	PlotType=2
	ImprovementType=IMPROVEMENT_GOODY_HUT
EndPlot
</v>
      </c>
      <c r="CQ40" t="str">
        <f ca="1">SUBSTITUTE(SUBSTITUTE(SUBSTITUTE(SUBSTITUTE($A$1,
"x_coord",CQ$2),
"y_coord",$A40),
"t_type",'terrain type'!CP38),
"p_type", 'plot type'!CP38)
&amp; IF(LEFT(resources!CP38, 6) = "BONUS_", CHAR(9) &amp; "BonusType=" &amp; resources!CP38 &amp; CHAR(10), "")
&amp; IF('goody huts'!CP38, "	ImprovementType=IMPROVEMENT_GOODY_HUT" &amp; CHAR(10), "")
&amp; IF(ISBLANK(OFFSET('rivers (2)'!$A$1, 2 * (67 - $A40), 2 * CQ$2 + 1)), "", SUBSTITUTE($C$1, "&lt;direc&gt;", RIGHT(OFFSET('rivers (2)'!$A$1, 2 * (67 - $A40), 2 * CQ$2 + 1), 1)))
&amp; IF(ISBLANK(OFFSET('rivers (2)'!$A$1, 2 * (67 - $A40) + 1, 2 * CQ$2)), "", SUBSTITUTE($D$1, "&lt;direc&gt;", RIGHT(OFFSET('rivers (2)'!$A$1, 2 * (67 - $A40) + 1, 2 * CQ$2), 1)))
&amp; IF(ISBLANK('feature type'!CP38), "EndPlot", SUBSTITUTE(SUBSTITUTE(output!$B$1,
                   "f_type", 'feature type'!CP38),
                   "f_var", 'feature variety'!CP38))
&amp; CHAR(10)</f>
        <v xml:space="preserve">BeginPlot
	x=93,y=30
	TerrainType=TERRAIN_GRASS
	PlotType=2
EndPlot
</v>
      </c>
      <c r="CR40" t="str">
        <f ca="1">SUBSTITUTE(SUBSTITUTE(SUBSTITUTE(SUBSTITUTE($A$1,
"x_coord",CR$2),
"y_coord",$A40),
"t_type",'terrain type'!CQ38),
"p_type", 'plot type'!CQ38)
&amp; IF(LEFT(resources!CQ38, 6) = "BONUS_", CHAR(9) &amp; "BonusType=" &amp; resources!CQ38 &amp; CHAR(10), "")
&amp; IF('goody huts'!CQ38, "	ImprovementType=IMPROVEMENT_GOODY_HUT" &amp; CHAR(10), "")
&amp; IF(ISBLANK(OFFSET('rivers (2)'!$A$1, 2 * (67 - $A40), 2 * CR$2 + 1)), "", SUBSTITUTE($C$1, "&lt;direc&gt;", RIGHT(OFFSET('rivers (2)'!$A$1, 2 * (67 - $A40), 2 * CR$2 + 1), 1)))
&amp; IF(ISBLANK(OFFSET('rivers (2)'!$A$1, 2 * (67 - $A40) + 1, 2 * CR$2)), "", SUBSTITUTE($D$1, "&lt;direc&gt;", RIGHT(OFFSET('rivers (2)'!$A$1, 2 * (67 - $A40) + 1, 2 * CR$2), 1)))
&amp; IF(ISBLANK('feature type'!CQ38), "EndPlot", SUBSTITUTE(SUBSTITUTE(output!$B$1,
                   "f_type", 'feature type'!CQ38),
                   "f_var", 'feature variety'!CQ38))
&amp; CHAR(10)</f>
        <v xml:space="preserve">BeginPlot
	x=94,y=30
	TerrainType=TERRAIN_GRASS
	PlotType=2
	FeatureType=FEATURE_FOREST, FeatureVariety=4
EndPlot
</v>
      </c>
      <c r="CS40" t="str">
        <f ca="1">SUBSTITUTE(SUBSTITUTE(SUBSTITUTE(SUBSTITUTE($A$1,
"x_coord",CS$2),
"y_coord",$A40),
"t_type",'terrain type'!CR38),
"p_type", 'plot type'!CR38)
&amp; IF(LEFT(resources!CR38, 6) = "BONUS_", CHAR(9) &amp; "BonusType=" &amp; resources!CR38 &amp; CHAR(10), "")
&amp; IF('goody huts'!CR38, "	ImprovementType=IMPROVEMENT_GOODY_HUT" &amp; CHAR(10), "")
&amp; IF(ISBLANK(OFFSET('rivers (2)'!$A$1, 2 * (67 - $A40), 2 * CS$2 + 1)), "", SUBSTITUTE($C$1, "&lt;direc&gt;", RIGHT(OFFSET('rivers (2)'!$A$1, 2 * (67 - $A40), 2 * CS$2 + 1), 1)))
&amp; IF(ISBLANK(OFFSET('rivers (2)'!$A$1, 2 * (67 - $A40) + 1, 2 * CS$2)), "", SUBSTITUTE($D$1, "&lt;direc&gt;", RIGHT(OFFSET('rivers (2)'!$A$1, 2 * (67 - $A40) + 1, 2 * CS$2), 1)))
&amp; IF(ISBLANK('feature type'!CR38), "EndPlot", SUBSTITUTE(SUBSTITUTE(output!$B$1,
                   "f_type", 'feature type'!CR38),
                   "f_var", 'feature variety'!CR38))
&amp; CHAR(10)</f>
        <v xml:space="preserve">BeginPlot
	x=95,y=30
	TerrainType=TERRAIN_GRASS
	PlotType=2
	FeatureType=FEATURE_FOREST, FeatureVariety=4
EndPlot
</v>
      </c>
      <c r="CT40" t="str">
        <f ca="1">SUBSTITUTE(SUBSTITUTE(SUBSTITUTE(SUBSTITUTE($A$1,
"x_coord",CT$2),
"y_coord",$A40),
"t_type",'terrain type'!CS38),
"p_type", 'plot type'!CS38)
&amp; IF(LEFT(resources!CS38, 6) = "BONUS_", CHAR(9) &amp; "BonusType=" &amp; resources!CS38 &amp; CHAR(10), "")
&amp; IF('goody huts'!CS38, "	ImprovementType=IMPROVEMENT_GOODY_HUT" &amp; CHAR(10), "")
&amp; IF(ISBLANK(OFFSET('rivers (2)'!$A$1, 2 * (67 - $A40), 2 * CT$2 + 1)), "", SUBSTITUTE($C$1, "&lt;direc&gt;", RIGHT(OFFSET('rivers (2)'!$A$1, 2 * (67 - $A40), 2 * CT$2 + 1), 1)))
&amp; IF(ISBLANK(OFFSET('rivers (2)'!$A$1, 2 * (67 - $A40) + 1, 2 * CT$2)), "", SUBSTITUTE($D$1, "&lt;direc&gt;", RIGHT(OFFSET('rivers (2)'!$A$1, 2 * (67 - $A40) + 1, 2 * CT$2), 1)))
&amp; IF(ISBLANK('feature type'!CS38), "EndPlot", SUBSTITUTE(SUBSTITUTE(output!$B$1,
                   "f_type", 'feature type'!CS38),
                   "f_var", 'feature variety'!CS38))
&amp; CHAR(10)</f>
        <v xml:space="preserve">BeginPlot
	x=96,y=30
	TerrainType=TERRAIN_GRASS
	PlotType=2
EndPlot
</v>
      </c>
      <c r="CU40" t="str">
        <f ca="1">SUBSTITUTE(SUBSTITUTE(SUBSTITUTE(SUBSTITUTE($A$1,
"x_coord",CU$2),
"y_coord",$A40),
"t_type",'terrain type'!CT38),
"p_type", 'plot type'!CT38)
&amp; IF(LEFT(resources!CT38, 6) = "BONUS_", CHAR(9) &amp; "BonusType=" &amp; resources!CT38 &amp; CHAR(10), "")
&amp; IF('goody huts'!CT38, "	ImprovementType=IMPROVEMENT_GOODY_HUT" &amp; CHAR(10), "")
&amp; IF(ISBLANK(OFFSET('rivers (2)'!$A$1, 2 * (67 - $A40), 2 * CU$2 + 1)), "", SUBSTITUTE($C$1, "&lt;direc&gt;", RIGHT(OFFSET('rivers (2)'!$A$1, 2 * (67 - $A40), 2 * CU$2 + 1), 1)))
&amp; IF(ISBLANK(OFFSET('rivers (2)'!$A$1, 2 * (67 - $A40) + 1, 2 * CU$2)), "", SUBSTITUTE($D$1, "&lt;direc&gt;", RIGHT(OFFSET('rivers (2)'!$A$1, 2 * (67 - $A40) + 1, 2 * CU$2), 1)))
&amp; IF(ISBLANK('feature type'!CT38), "EndPlot", SUBSTITUTE(SUBSTITUTE(output!$B$1,
                   "f_type", 'feature type'!CT38),
                   "f_var", 'feature variety'!CT38))
&amp; CHAR(10)</f>
        <v xml:space="preserve">BeginPlot
	x=97,y=30
	TerrainType=TERRAIN_COAST
	PlotType=3
EndPlot
</v>
      </c>
      <c r="CV40" t="str">
        <f ca="1">SUBSTITUTE(SUBSTITUTE(SUBSTITUTE(SUBSTITUTE($A$1,
"x_coord",CV$2),
"y_coord",$A40),
"t_type",'terrain type'!CU38),
"p_type", 'plot type'!CU38)
&amp; IF(LEFT(resources!CU38, 6) = "BONUS_", CHAR(9) &amp; "BonusType=" &amp; resources!CU38 &amp; CHAR(10), "")
&amp; IF('goody huts'!CU38, "	ImprovementType=IMPROVEMENT_GOODY_HUT" &amp; CHAR(10), "")
&amp; IF(ISBLANK(OFFSET('rivers (2)'!$A$1, 2 * (67 - $A40), 2 * CV$2 + 1)), "", SUBSTITUTE($C$1, "&lt;direc&gt;", RIGHT(OFFSET('rivers (2)'!$A$1, 2 * (67 - $A40), 2 * CV$2 + 1), 1)))
&amp; IF(ISBLANK(OFFSET('rivers (2)'!$A$1, 2 * (67 - $A40) + 1, 2 * CV$2)), "", SUBSTITUTE($D$1, "&lt;direc&gt;", RIGHT(OFFSET('rivers (2)'!$A$1, 2 * (67 - $A40) + 1, 2 * CV$2), 1)))
&amp; IF(ISBLANK('feature type'!CU38), "EndPlot", SUBSTITUTE(SUBSTITUTE(output!$B$1,
                   "f_type", 'feature type'!CU38),
                   "f_var", 'feature variety'!CU38))
&amp; CHAR(10)</f>
        <v xml:space="preserve">BeginPlot
	x=98,y=30
	TerrainType=TERRAIN_GRASS
	PlotType=2
EndPlot
</v>
      </c>
      <c r="CW40" t="str">
        <f ca="1">SUBSTITUTE(SUBSTITUTE(SUBSTITUTE(SUBSTITUTE($A$1,
"x_coord",CW$2),
"y_coord",$A40),
"t_type",'terrain type'!CV38),
"p_type", 'plot type'!CV38)
&amp; IF(LEFT(resources!CV38, 6) = "BONUS_", CHAR(9) &amp; "BonusType=" &amp; resources!CV38 &amp; CHAR(10), "")
&amp; IF('goody huts'!CV38, "	ImprovementType=IMPROVEMENT_GOODY_HUT" &amp; CHAR(10), "")
&amp; IF(ISBLANK(OFFSET('rivers (2)'!$A$1, 2 * (67 - $A40), 2 * CW$2 + 1)), "", SUBSTITUTE($C$1, "&lt;direc&gt;", RIGHT(OFFSET('rivers (2)'!$A$1, 2 * (67 - $A40), 2 * CW$2 + 1), 1)))
&amp; IF(ISBLANK(OFFSET('rivers (2)'!$A$1, 2 * (67 - $A40) + 1, 2 * CW$2)), "", SUBSTITUTE($D$1, "&lt;direc&gt;", RIGHT(OFFSET('rivers (2)'!$A$1, 2 * (67 - $A40) + 1, 2 * CW$2), 1)))
&amp; IF(ISBLANK('feature type'!CV38), "EndPlot", SUBSTITUTE(SUBSTITUTE(output!$B$1,
                   "f_type", 'feature type'!CV38),
                   "f_var", 'feature variety'!CV38))
&amp; CHAR(10)</f>
        <v xml:space="preserve">BeginPlot
	x=99,y=30
	TerrainType=TERRAIN_GRASS
	PlotType=2
EndPlot
</v>
      </c>
      <c r="CX40" t="str">
        <f ca="1">SUBSTITUTE(SUBSTITUTE(SUBSTITUTE(SUBSTITUTE($A$1,
"x_coord",CX$2),
"y_coord",$A40),
"t_type",'terrain type'!CW38),
"p_type", 'plot type'!CW38)
&amp; IF(LEFT(resources!CW38, 6) = "BONUS_", CHAR(9) &amp; "BonusType=" &amp; resources!CW38 &amp; CHAR(10), "")
&amp; IF('goody huts'!CW38, "	ImprovementType=IMPROVEMENT_GOODY_HUT" &amp; CHAR(10), "")
&amp; IF(ISBLANK(OFFSET('rivers (2)'!$A$1, 2 * (67 - $A40), 2 * CX$2 + 1)), "", SUBSTITUTE($C$1, "&lt;direc&gt;", RIGHT(OFFSET('rivers (2)'!$A$1, 2 * (67 - $A40), 2 * CX$2 + 1), 1)))
&amp; IF(ISBLANK(OFFSET('rivers (2)'!$A$1, 2 * (67 - $A40) + 1, 2 * CX$2)), "", SUBSTITUTE($D$1, "&lt;direc&gt;", RIGHT(OFFSET('rivers (2)'!$A$1, 2 * (67 - $A40) + 1, 2 * CX$2), 1)))
&amp; IF(ISBLANK('feature type'!CW38), "EndPlot", SUBSTITUTE(SUBSTITUTE(output!$B$1,
                   "f_type", 'feature type'!CW38),
                   "f_var", 'feature variety'!CW38))
&amp; CHAR(10)</f>
        <v xml:space="preserve">BeginPlot
	x=100,y=30
	TerrainType=TERRAIN_GRASS
	PlotType=2
EndPlot
</v>
      </c>
      <c r="CY40" t="str">
        <f ca="1">SUBSTITUTE(SUBSTITUTE(SUBSTITUTE(SUBSTITUTE($A$1,
"x_coord",CY$2),
"y_coord",$A40),
"t_type",'terrain type'!CX38),
"p_type", 'plot type'!CX38)
&amp; IF(LEFT(resources!CX38, 6) = "BONUS_", CHAR(9) &amp; "BonusType=" &amp; resources!CX38 &amp; CHAR(10), "")
&amp; IF('goody huts'!CX38, "	ImprovementType=IMPROVEMENT_GOODY_HUT" &amp; CHAR(10), "")
&amp; IF(ISBLANK(OFFSET('rivers (2)'!$A$1, 2 * (67 - $A40), 2 * CY$2 + 1)), "", SUBSTITUTE($C$1, "&lt;direc&gt;", RIGHT(OFFSET('rivers (2)'!$A$1, 2 * (67 - $A40), 2 * CY$2 + 1), 1)))
&amp; IF(ISBLANK(OFFSET('rivers (2)'!$A$1, 2 * (67 - $A40) + 1, 2 * CY$2)), "", SUBSTITUTE($D$1, "&lt;direc&gt;", RIGHT(OFFSET('rivers (2)'!$A$1, 2 * (67 - $A40) + 1, 2 * CY$2), 1)))
&amp; IF(ISBLANK('feature type'!CX38), "EndPlot", SUBSTITUTE(SUBSTITUTE(output!$B$1,
                   "f_type", 'feature type'!CX38),
                   "f_var", 'feature variety'!CX38))
&amp; CHAR(10)</f>
        <v xml:space="preserve">BeginPlot
	x=101,y=30
	TerrainType=TERRAIN_GRASS
	PlotType=1
EndPlot
</v>
      </c>
      <c r="CZ40" t="str">
        <f ca="1">SUBSTITUTE(SUBSTITUTE(SUBSTITUTE(SUBSTITUTE($A$1,
"x_coord",CZ$2),
"y_coord",$A40),
"t_type",'terrain type'!CY38),
"p_type", 'plot type'!CY38)
&amp; IF(LEFT(resources!CY38, 6) = "BONUS_", CHAR(9) &amp; "BonusType=" &amp; resources!CY38 &amp; CHAR(10), "")
&amp; IF('goody huts'!CY38, "	ImprovementType=IMPROVEMENT_GOODY_HUT" &amp; CHAR(10), "")
&amp; IF(ISBLANK(OFFSET('rivers (2)'!$A$1, 2 * (67 - $A40), 2 * CZ$2 + 1)), "", SUBSTITUTE($C$1, "&lt;direc&gt;", RIGHT(OFFSET('rivers (2)'!$A$1, 2 * (67 - $A40), 2 * CZ$2 + 1), 1)))
&amp; IF(ISBLANK(OFFSET('rivers (2)'!$A$1, 2 * (67 - $A40) + 1, 2 * CZ$2)), "", SUBSTITUTE($D$1, "&lt;direc&gt;", RIGHT(OFFSET('rivers (2)'!$A$1, 2 * (67 - $A40) + 1, 2 * CZ$2), 1)))
&amp; IF(ISBLANK('feature type'!CY38), "EndPlot", SUBSTITUTE(SUBSTITUTE(output!$B$1,
                   "f_type", 'feature type'!CY38),
                   "f_var", 'feature variety'!CY38))
&amp; CHAR(10)</f>
        <v xml:space="preserve">BeginPlot
	x=102,y=30
	TerrainType=TERRAIN_GRASS
	PlotType=2
	FeatureType=FEATURE_FOREST, FeatureVariety=4
EndPlot
</v>
      </c>
      <c r="DA40" t="str">
        <f ca="1">SUBSTITUTE(SUBSTITUTE(SUBSTITUTE(SUBSTITUTE($A$1,
"x_coord",DA$2),
"y_coord",$A40),
"t_type",'terrain type'!CZ38),
"p_type", 'plot type'!CZ38)
&amp; IF(LEFT(resources!CZ38, 6) = "BONUS_", CHAR(9) &amp; "BonusType=" &amp; resources!CZ38 &amp; CHAR(10), "")
&amp; IF('goody huts'!CZ38, "	ImprovementType=IMPROVEMENT_GOODY_HUT" &amp; CHAR(10), "")
&amp; IF(ISBLANK(OFFSET('rivers (2)'!$A$1, 2 * (67 - $A40), 2 * DA$2 + 1)), "", SUBSTITUTE($C$1, "&lt;direc&gt;", RIGHT(OFFSET('rivers (2)'!$A$1, 2 * (67 - $A40), 2 * DA$2 + 1), 1)))
&amp; IF(ISBLANK(OFFSET('rivers (2)'!$A$1, 2 * (67 - $A40) + 1, 2 * DA$2)), "", SUBSTITUTE($D$1, "&lt;direc&gt;", RIGHT(OFFSET('rivers (2)'!$A$1, 2 * (67 - $A40) + 1, 2 * DA$2), 1)))
&amp; IF(ISBLANK('feature type'!CZ38), "EndPlot", SUBSTITUTE(SUBSTITUTE(output!$B$1,
                   "f_type", 'feature type'!CZ38),
                   "f_var", 'feature variety'!CZ38))
&amp; CHAR(10)</f>
        <v xml:space="preserve">BeginPlot
	x=103,y=30
	TerrainType=TERRAIN_COAST
	PlotType=3
	FeatureType=FEATURE_FOREST, FeatureVariety=4
EndPlot
</v>
      </c>
      <c r="DB40" t="str">
        <f ca="1">SUBSTITUTE(SUBSTITUTE(SUBSTITUTE(SUBSTITUTE($A$1,
"x_coord",DB$2),
"y_coord",$A40),
"t_type",'terrain type'!DA38),
"p_type", 'plot type'!DA38)
&amp; IF(LEFT(resources!DA38, 6) = "BONUS_", CHAR(9) &amp; "BonusType=" &amp; resources!DA38 &amp; CHAR(10), "")
&amp; IF('goody huts'!DA38, "	ImprovementType=IMPROVEMENT_GOODY_HUT" &amp; CHAR(10), "")
&amp; IF(ISBLANK(OFFSET('rivers (2)'!$A$1, 2 * (67 - $A40), 2 * DB$2 + 1)), "", SUBSTITUTE($C$1, "&lt;direc&gt;", RIGHT(OFFSET('rivers (2)'!$A$1, 2 * (67 - $A40), 2 * DB$2 + 1), 1)))
&amp; IF(ISBLANK(OFFSET('rivers (2)'!$A$1, 2 * (67 - $A40) + 1, 2 * DB$2)), "", SUBSTITUTE($D$1, "&lt;direc&gt;", RIGHT(OFFSET('rivers (2)'!$A$1, 2 * (67 - $A40) + 1, 2 * DB$2), 1)))
&amp; IF(ISBLANK('feature type'!DA38), "EndPlot", SUBSTITUTE(SUBSTITUTE(output!$B$1,
                   "f_type", 'feature type'!DA38),
                   "f_var", 'feature variety'!DA38))
&amp; CHAR(10)</f>
        <v xml:space="preserve">BeginPlot
	x=104,y=30
	TerrainType=TERRAIN_GRASS
	PlotType=2
	ImprovementType=IMPROVEMENT_GOODY_HUT
EndPlot
</v>
      </c>
      <c r="DC40" t="str">
        <f ca="1">SUBSTITUTE(SUBSTITUTE(SUBSTITUTE(SUBSTITUTE($A$1,
"x_coord",DC$2),
"y_coord",$A40),
"t_type",'terrain type'!DB38),
"p_type", 'plot type'!DB38)
&amp; IF(LEFT(resources!DB38, 6) = "BONUS_", CHAR(9) &amp; "BonusType=" &amp; resources!DB38 &amp; CHAR(10), "")
&amp; IF('goody huts'!DB38, "	ImprovementType=IMPROVEMENT_GOODY_HUT" &amp; CHAR(10), "")
&amp; IF(ISBLANK(OFFSET('rivers (2)'!$A$1, 2 * (67 - $A40), 2 * DC$2 + 1)), "", SUBSTITUTE($C$1, "&lt;direc&gt;", RIGHT(OFFSET('rivers (2)'!$A$1, 2 * (67 - $A40), 2 * DC$2 + 1), 1)))
&amp; IF(ISBLANK(OFFSET('rivers (2)'!$A$1, 2 * (67 - $A40) + 1, 2 * DC$2)), "", SUBSTITUTE($D$1, "&lt;direc&gt;", RIGHT(OFFSET('rivers (2)'!$A$1, 2 * (67 - $A40) + 1, 2 * DC$2), 1)))
&amp; IF(ISBLANK('feature type'!DB38), "EndPlot", SUBSTITUTE(SUBSTITUTE(output!$B$1,
                   "f_type", 'feature type'!DB38),
                   "f_var", 'feature variety'!DB38))
&amp; CHAR(10)</f>
        <v xml:space="preserve">BeginPlot
	x=105,y=30
	TerrainType=TERRAIN_GRASS
	PlotType=2
EndPlot
</v>
      </c>
      <c r="DD40" t="str">
        <f ca="1">SUBSTITUTE(SUBSTITUTE(SUBSTITUTE(SUBSTITUTE($A$1,
"x_coord",DD$2),
"y_coord",$A40),
"t_type",'terrain type'!DC38),
"p_type", 'plot type'!DC38)
&amp; IF(LEFT(resources!DC38, 6) = "BONUS_", CHAR(9) &amp; "BonusType=" &amp; resources!DC38 &amp; CHAR(10), "")
&amp; IF('goody huts'!DC38, "	ImprovementType=IMPROVEMENT_GOODY_HUT" &amp; CHAR(10), "")
&amp; IF(ISBLANK(OFFSET('rivers (2)'!$A$1, 2 * (67 - $A40), 2 * DD$2 + 1)), "", SUBSTITUTE($C$1, "&lt;direc&gt;", RIGHT(OFFSET('rivers (2)'!$A$1, 2 * (67 - $A40), 2 * DD$2 + 1), 1)))
&amp; IF(ISBLANK(OFFSET('rivers (2)'!$A$1, 2 * (67 - $A40) + 1, 2 * DD$2)), "", SUBSTITUTE($D$1, "&lt;direc&gt;", RIGHT(OFFSET('rivers (2)'!$A$1, 2 * (67 - $A40) + 1, 2 * DD$2), 1)))
&amp; IF(ISBLANK('feature type'!DC38), "EndPlot", SUBSTITUTE(SUBSTITUTE(output!$B$1,
                   "f_type", 'feature type'!DC38),
                   "f_var", 'feature variety'!DC38))
&amp; CHAR(10)</f>
        <v xml:space="preserve">BeginPlot
	x=106,y=30
	TerrainType=TERRAIN_GRASS
	PlotType=2
EndPlot
</v>
      </c>
      <c r="DE40" t="str">
        <f ca="1">SUBSTITUTE(SUBSTITUTE(SUBSTITUTE(SUBSTITUTE($A$1,
"x_coord",DE$2),
"y_coord",$A40),
"t_type",'terrain type'!DD38),
"p_type", 'plot type'!DD38)
&amp; IF(LEFT(resources!DD38, 6) = "BONUS_", CHAR(9) &amp; "BonusType=" &amp; resources!DD38 &amp; CHAR(10), "")
&amp; IF('goody huts'!DD38, "	ImprovementType=IMPROVEMENT_GOODY_HUT" &amp; CHAR(10), "")
&amp; IF(ISBLANK(OFFSET('rivers (2)'!$A$1, 2 * (67 - $A40), 2 * DE$2 + 1)), "", SUBSTITUTE($C$1, "&lt;direc&gt;", RIGHT(OFFSET('rivers (2)'!$A$1, 2 * (67 - $A40), 2 * DE$2 + 1), 1)))
&amp; IF(ISBLANK(OFFSET('rivers (2)'!$A$1, 2 * (67 - $A40) + 1, 2 * DE$2)), "", SUBSTITUTE($D$1, "&lt;direc&gt;", RIGHT(OFFSET('rivers (2)'!$A$1, 2 * (67 - $A40) + 1, 2 * DE$2), 1)))
&amp; IF(ISBLANK('feature type'!DD38), "EndPlot", SUBSTITUTE(SUBSTITUTE(output!$B$1,
                   "f_type", 'feature type'!DD38),
                   "f_var", 'feature variety'!DD38))
&amp; CHAR(10)</f>
        <v xml:space="preserve">BeginPlot
	x=107,y=30
	TerrainType=TERRAIN_COAST
	PlotType=3
EndPlot
</v>
      </c>
      <c r="DF40" t="str">
        <f ca="1">SUBSTITUTE(SUBSTITUTE(SUBSTITUTE(SUBSTITUTE($A$1,
"x_coord",DF$2),
"y_coord",$A40),
"t_type",'terrain type'!DE38),
"p_type", 'plot type'!DE38)
&amp; IF(LEFT(resources!DE38, 6) = "BONUS_", CHAR(9) &amp; "BonusType=" &amp; resources!DE38 &amp; CHAR(10), "")
&amp; IF('goody huts'!DE38, "	ImprovementType=IMPROVEMENT_GOODY_HUT" &amp; CHAR(10), "")
&amp; IF(ISBLANK(OFFSET('rivers (2)'!$A$1, 2 * (67 - $A40), 2 * DF$2 + 1)), "", SUBSTITUTE($C$1, "&lt;direc&gt;", RIGHT(OFFSET('rivers (2)'!$A$1, 2 * (67 - $A40), 2 * DF$2 + 1), 1)))
&amp; IF(ISBLANK(OFFSET('rivers (2)'!$A$1, 2 * (67 - $A40) + 1, 2 * DF$2)), "", SUBSTITUTE($D$1, "&lt;direc&gt;", RIGHT(OFFSET('rivers (2)'!$A$1, 2 * (67 - $A40) + 1, 2 * DF$2), 1)))
&amp; IF(ISBLANK('feature type'!DE38), "EndPlot", SUBSTITUTE(SUBSTITUTE(output!$B$1,
                   "f_type", 'feature type'!DE38),
                   "f_var", 'feature variety'!DE38))
&amp; CHAR(10)</f>
        <v xml:space="preserve">BeginPlot
	x=108,y=30
	TerrainType=TERRAIN_COAST
	PlotType=3
EndPlot
</v>
      </c>
      <c r="DG40" t="str">
        <f ca="1">SUBSTITUTE(SUBSTITUTE(SUBSTITUTE(SUBSTITUTE($A$1,
"x_coord",DG$2),
"y_coord",$A40),
"t_type",'terrain type'!DF38),
"p_type", 'plot type'!DF38)
&amp; IF(LEFT(resources!DF38, 6) = "BONUS_", CHAR(9) &amp; "BonusType=" &amp; resources!DF38 &amp; CHAR(10), "")
&amp; IF('goody huts'!DF38, "	ImprovementType=IMPROVEMENT_GOODY_HUT" &amp; CHAR(10), "")
&amp; IF(ISBLANK(OFFSET('rivers (2)'!$A$1, 2 * (67 - $A40), 2 * DG$2 + 1)), "", SUBSTITUTE($C$1, "&lt;direc&gt;", RIGHT(OFFSET('rivers (2)'!$A$1, 2 * (67 - $A40), 2 * DG$2 + 1), 1)))
&amp; IF(ISBLANK(OFFSET('rivers (2)'!$A$1, 2 * (67 - $A40) + 1, 2 * DG$2)), "", SUBSTITUTE($D$1, "&lt;direc&gt;", RIGHT(OFFSET('rivers (2)'!$A$1, 2 * (67 - $A40) + 1, 2 * DG$2), 1)))
&amp; IF(ISBLANK('feature type'!DF38), "EndPlot", SUBSTITUTE(SUBSTITUTE(output!$B$1,
                   "f_type", 'feature type'!DF38),
                   "f_var", 'feature variety'!DF38))
&amp; CHAR(10)</f>
        <v xml:space="preserve">BeginPlot
	x=109,y=30
	TerrainType=TERRAIN_OCEAN
	PlotType=3
EndPlot
</v>
      </c>
      <c r="DH40" t="str">
        <f ca="1">SUBSTITUTE(SUBSTITUTE(SUBSTITUTE(SUBSTITUTE($A$1,
"x_coord",DH$2),
"y_coord",$A40),
"t_type",'terrain type'!DG38),
"p_type", 'plot type'!DG38)
&amp; IF(LEFT(resources!DG38, 6) = "BONUS_", CHAR(9) &amp; "BonusType=" &amp; resources!DG38 &amp; CHAR(10), "")
&amp; IF('goody huts'!DG38, "	ImprovementType=IMPROVEMENT_GOODY_HUT" &amp; CHAR(10), "")
&amp; IF(ISBLANK(OFFSET('rivers (2)'!$A$1, 2 * (67 - $A40), 2 * DH$2 + 1)), "", SUBSTITUTE($C$1, "&lt;direc&gt;", RIGHT(OFFSET('rivers (2)'!$A$1, 2 * (67 - $A40), 2 * DH$2 + 1), 1)))
&amp; IF(ISBLANK(OFFSET('rivers (2)'!$A$1, 2 * (67 - $A40) + 1, 2 * DH$2)), "", SUBSTITUTE($D$1, "&lt;direc&gt;", RIGHT(OFFSET('rivers (2)'!$A$1, 2 * (67 - $A40) + 1, 2 * DH$2), 1)))
&amp; IF(ISBLANK('feature type'!DG38), "EndPlot", SUBSTITUTE(SUBSTITUTE(output!$B$1,
                   "f_type", 'feature type'!DG38),
                   "f_var", 'feature variety'!DG38))
&amp; CHAR(10)</f>
        <v xml:space="preserve">BeginPlot
	x=110,y=30
	TerrainType=TERRAIN_OCEAN
	PlotType=3
EndPlot
</v>
      </c>
      <c r="DI40" t="str">
        <f ca="1">SUBSTITUTE(SUBSTITUTE(SUBSTITUTE(SUBSTITUTE($A$1,
"x_coord",DI$2),
"y_coord",$A40),
"t_type",'terrain type'!DH38),
"p_type", 'plot type'!DH38)
&amp; IF(LEFT(resources!DH38, 6) = "BONUS_", CHAR(9) &amp; "BonusType=" &amp; resources!DH38 &amp; CHAR(10), "")
&amp; IF('goody huts'!DH38, "	ImprovementType=IMPROVEMENT_GOODY_HUT" &amp; CHAR(10), "")
&amp; IF(ISBLANK(OFFSET('rivers (2)'!$A$1, 2 * (67 - $A40), 2 * DI$2 + 1)), "", SUBSTITUTE($C$1, "&lt;direc&gt;", RIGHT(OFFSET('rivers (2)'!$A$1, 2 * (67 - $A40), 2 * DI$2 + 1), 1)))
&amp; IF(ISBLANK(OFFSET('rivers (2)'!$A$1, 2 * (67 - $A40) + 1, 2 * DI$2)), "", SUBSTITUTE($D$1, "&lt;direc&gt;", RIGHT(OFFSET('rivers (2)'!$A$1, 2 * (67 - $A40) + 1, 2 * DI$2), 1)))
&amp; IF(ISBLANK('feature type'!DH38), "EndPlot", SUBSTITUTE(SUBSTITUTE(output!$B$1,
                   "f_type", 'feature type'!DH38),
                   "f_var", 'feature variety'!DH38))
&amp; CHAR(10)</f>
        <v xml:space="preserve">BeginPlot
	x=111,y=30
	TerrainType=TERRAIN_OCEAN
	PlotType=3
EndPlot
</v>
      </c>
      <c r="DJ40" t="str">
        <f ca="1">SUBSTITUTE(SUBSTITUTE(SUBSTITUTE(SUBSTITUTE($A$1,
"x_coord",DJ$2),
"y_coord",$A40),
"t_type",'terrain type'!DI38),
"p_type", 'plot type'!DI38)
&amp; IF(LEFT(resources!DI38, 6) = "BONUS_", CHAR(9) &amp; "BonusType=" &amp; resources!DI38 &amp; CHAR(10), "")
&amp; IF('goody huts'!DI38, "	ImprovementType=IMPROVEMENT_GOODY_HUT" &amp; CHAR(10), "")
&amp; IF(ISBLANK(OFFSET('rivers (2)'!$A$1, 2 * (67 - $A40), 2 * DJ$2 + 1)), "", SUBSTITUTE($C$1, "&lt;direc&gt;", RIGHT(OFFSET('rivers (2)'!$A$1, 2 * (67 - $A40), 2 * DJ$2 + 1), 1)))
&amp; IF(ISBLANK(OFFSET('rivers (2)'!$A$1, 2 * (67 - $A40) + 1, 2 * DJ$2)), "", SUBSTITUTE($D$1, "&lt;direc&gt;", RIGHT(OFFSET('rivers (2)'!$A$1, 2 * (67 - $A40) + 1, 2 * DJ$2), 1)))
&amp; IF(ISBLANK('feature type'!DI38), "EndPlot", SUBSTITUTE(SUBSTITUTE(output!$B$1,
                   "f_type", 'feature type'!DI38),
                   "f_var", 'feature variety'!DI38))
&amp; CHAR(10)</f>
        <v xml:space="preserve">BeginPlot
	x=112,y=30
	TerrainType=TERRAIN_OCEAN
	PlotType=3
EndPlot
</v>
      </c>
      <c r="DK40" t="str">
        <f ca="1">SUBSTITUTE(SUBSTITUTE(SUBSTITUTE(SUBSTITUTE($A$1,
"x_coord",DK$2),
"y_coord",$A40),
"t_type",'terrain type'!DJ38),
"p_type", 'plot type'!DJ38)
&amp; IF(LEFT(resources!DJ38, 6) = "BONUS_", CHAR(9) &amp; "BonusType=" &amp; resources!DJ38 &amp; CHAR(10), "")
&amp; IF('goody huts'!DJ38, "	ImprovementType=IMPROVEMENT_GOODY_HUT" &amp; CHAR(10), "")
&amp; IF(ISBLANK(OFFSET('rivers (2)'!$A$1, 2 * (67 - $A40), 2 * DK$2 + 1)), "", SUBSTITUTE($C$1, "&lt;direc&gt;", RIGHT(OFFSET('rivers (2)'!$A$1, 2 * (67 - $A40), 2 * DK$2 + 1), 1)))
&amp; IF(ISBLANK(OFFSET('rivers (2)'!$A$1, 2 * (67 - $A40) + 1, 2 * DK$2)), "", SUBSTITUTE($D$1, "&lt;direc&gt;", RIGHT(OFFSET('rivers (2)'!$A$1, 2 * (67 - $A40) + 1, 2 * DK$2), 1)))
&amp; IF(ISBLANK('feature type'!DJ38), "EndPlot", SUBSTITUTE(SUBSTITUTE(output!$B$1,
                   "f_type", 'feature type'!DJ38),
                   "f_var", 'feature variety'!DJ38))
&amp; CHAR(10)</f>
        <v xml:space="preserve">BeginPlot
	x=113,y=30
	TerrainType=TERRAIN_OCEAN
	PlotType=3
EndPlot
</v>
      </c>
      <c r="DL40" t="str">
        <f ca="1">SUBSTITUTE(SUBSTITUTE(SUBSTITUTE(SUBSTITUTE($A$1,
"x_coord",DL$2),
"y_coord",$A40),
"t_type",'terrain type'!DK38),
"p_type", 'plot type'!DK38)
&amp; IF(LEFT(resources!DK38, 6) = "BONUS_", CHAR(9) &amp; "BonusType=" &amp; resources!DK38 &amp; CHAR(10), "")
&amp; IF('goody huts'!DK38, "	ImprovementType=IMPROVEMENT_GOODY_HUT" &amp; CHAR(10), "")
&amp; IF(ISBLANK(OFFSET('rivers (2)'!$A$1, 2 * (67 - $A40), 2 * DL$2 + 1)), "", SUBSTITUTE($C$1, "&lt;direc&gt;", RIGHT(OFFSET('rivers (2)'!$A$1, 2 * (67 - $A40), 2 * DL$2 + 1), 1)))
&amp; IF(ISBLANK(OFFSET('rivers (2)'!$A$1, 2 * (67 - $A40) + 1, 2 * DL$2)), "", SUBSTITUTE($D$1, "&lt;direc&gt;", RIGHT(OFFSET('rivers (2)'!$A$1, 2 * (67 - $A40) + 1, 2 * DL$2), 1)))
&amp; IF(ISBLANK('feature type'!DK38), "EndPlot", SUBSTITUTE(SUBSTITUTE(output!$B$1,
                   "f_type", 'feature type'!DK38),
                   "f_var", 'feature variety'!DK38))
&amp; CHAR(10)</f>
        <v xml:space="preserve">BeginPlot
	x=114,y=30
	TerrainType=TERRAIN_OCEAN
	PlotType=3
EndPlot
</v>
      </c>
      <c r="DM40" t="str">
        <f ca="1">SUBSTITUTE(SUBSTITUTE(SUBSTITUTE(SUBSTITUTE($A$1,
"x_coord",DM$2),
"y_coord",$A40),
"t_type",'terrain type'!DL38),
"p_type", 'plot type'!DL38)
&amp; IF(LEFT(resources!DL38, 6) = "BONUS_", CHAR(9) &amp; "BonusType=" &amp; resources!DL38 &amp; CHAR(10), "")
&amp; IF('goody huts'!DL38, "	ImprovementType=IMPROVEMENT_GOODY_HUT" &amp; CHAR(10), "")
&amp; IF(ISBLANK(OFFSET('rivers (2)'!$A$1, 2 * (67 - $A40), 2 * DM$2 + 1)), "", SUBSTITUTE($C$1, "&lt;direc&gt;", RIGHT(OFFSET('rivers (2)'!$A$1, 2 * (67 - $A40), 2 * DM$2 + 1), 1)))
&amp; IF(ISBLANK(OFFSET('rivers (2)'!$A$1, 2 * (67 - $A40) + 1, 2 * DM$2)), "", SUBSTITUTE($D$1, "&lt;direc&gt;", RIGHT(OFFSET('rivers (2)'!$A$1, 2 * (67 - $A40) + 1, 2 * DM$2), 1)))
&amp; IF(ISBLANK('feature type'!DL38), "EndPlot", SUBSTITUTE(SUBSTITUTE(output!$B$1,
                   "f_type", 'feature type'!DL38),
                   "f_var", 'feature variety'!DL38))
&amp; CHAR(10)</f>
        <v xml:space="preserve">BeginPlot
	x=115,y=30
	TerrainType=TERRAIN_OCEAN
	PlotType=3
EndPlot
</v>
      </c>
      <c r="DN40" t="str">
        <f ca="1">SUBSTITUTE(SUBSTITUTE(SUBSTITUTE(SUBSTITUTE($A$1,
"x_coord",DN$2),
"y_coord",$A40),
"t_type",'terrain type'!DM38),
"p_type", 'plot type'!DM38)
&amp; IF(LEFT(resources!DM38, 6) = "BONUS_", CHAR(9) &amp; "BonusType=" &amp; resources!DM38 &amp; CHAR(10), "")
&amp; IF('goody huts'!DM38, "	ImprovementType=IMPROVEMENT_GOODY_HUT" &amp; CHAR(10), "")
&amp; IF(ISBLANK(OFFSET('rivers (2)'!$A$1, 2 * (67 - $A40), 2 * DN$2 + 1)), "", SUBSTITUTE($C$1, "&lt;direc&gt;", RIGHT(OFFSET('rivers (2)'!$A$1, 2 * (67 - $A40), 2 * DN$2 + 1), 1)))
&amp; IF(ISBLANK(OFFSET('rivers (2)'!$A$1, 2 * (67 - $A40) + 1, 2 * DN$2)), "", SUBSTITUTE($D$1, "&lt;direc&gt;", RIGHT(OFFSET('rivers (2)'!$A$1, 2 * (67 - $A40) + 1, 2 * DN$2), 1)))
&amp; IF(ISBLANK('feature type'!DM38), "EndPlot", SUBSTITUTE(SUBSTITUTE(output!$B$1,
                   "f_type", 'feature type'!DM38),
                   "f_var", 'feature variety'!DM38))
&amp; CHAR(10)</f>
        <v xml:space="preserve">BeginPlot
	x=116,y=30
	TerrainType=TERRAIN_OCEAN
	PlotType=3
EndPlot
</v>
      </c>
      <c r="DO40" t="str">
        <f ca="1">SUBSTITUTE(SUBSTITUTE(SUBSTITUTE(SUBSTITUTE($A$1,
"x_coord",DO$2),
"y_coord",$A40),
"t_type",'terrain type'!DN38),
"p_type", 'plot type'!DN38)
&amp; IF(LEFT(resources!DN38, 6) = "BONUS_", CHAR(9) &amp; "BonusType=" &amp; resources!DN38 &amp; CHAR(10), "")
&amp; IF('goody huts'!DN38, "	ImprovementType=IMPROVEMENT_GOODY_HUT" &amp; CHAR(10), "")
&amp; IF(ISBLANK(OFFSET('rivers (2)'!$A$1, 2 * (67 - $A40), 2 * DO$2 + 1)), "", SUBSTITUTE($C$1, "&lt;direc&gt;", RIGHT(OFFSET('rivers (2)'!$A$1, 2 * (67 - $A40), 2 * DO$2 + 1), 1)))
&amp; IF(ISBLANK(OFFSET('rivers (2)'!$A$1, 2 * (67 - $A40) + 1, 2 * DO$2)), "", SUBSTITUTE($D$1, "&lt;direc&gt;", RIGHT(OFFSET('rivers (2)'!$A$1, 2 * (67 - $A40) + 1, 2 * DO$2), 1)))
&amp; IF(ISBLANK('feature type'!DN38), "EndPlot", SUBSTITUTE(SUBSTITUTE(output!$B$1,
                   "f_type", 'feature type'!DN38),
                   "f_var", 'feature variety'!DN38))
&amp; CHAR(10)</f>
        <v xml:space="preserve">BeginPlot
	x=117,y=30
	TerrainType=TERRAIN_OCEAN
	PlotType=3
EndPlot
</v>
      </c>
      <c r="DP40" t="str">
        <f ca="1">SUBSTITUTE(SUBSTITUTE(SUBSTITUTE(SUBSTITUTE($A$1,
"x_coord",DP$2),
"y_coord",$A40),
"t_type",'terrain type'!DO38),
"p_type", 'plot type'!DO38)
&amp; IF(LEFT(resources!DO38, 6) = "BONUS_", CHAR(9) &amp; "BonusType=" &amp; resources!DO38 &amp; CHAR(10), "")
&amp; IF('goody huts'!DO38, "	ImprovementType=IMPROVEMENT_GOODY_HUT" &amp; CHAR(10), "")
&amp; IF(ISBLANK(OFFSET('rivers (2)'!$A$1, 2 * (67 - $A40), 2 * DP$2 + 1)), "", SUBSTITUTE($C$1, "&lt;direc&gt;", RIGHT(OFFSET('rivers (2)'!$A$1, 2 * (67 - $A40), 2 * DP$2 + 1), 1)))
&amp; IF(ISBLANK(OFFSET('rivers (2)'!$A$1, 2 * (67 - $A40) + 1, 2 * DP$2)), "", SUBSTITUTE($D$1, "&lt;direc&gt;", RIGHT(OFFSET('rivers (2)'!$A$1, 2 * (67 - $A40) + 1, 2 * DP$2), 1)))
&amp; IF(ISBLANK('feature type'!DO38), "EndPlot", SUBSTITUTE(SUBSTITUTE(output!$B$1,
                   "f_type", 'feature type'!DO38),
                   "f_var", 'feature variety'!DO38))
&amp; CHAR(10)</f>
        <v xml:space="preserve">BeginPlot
	x=118,y=30
	TerrainType=TERRAIN_OCEAN
	PlotType=3
EndPlot
</v>
      </c>
      <c r="DQ40" t="str">
        <f ca="1">SUBSTITUTE(SUBSTITUTE(SUBSTITUTE(SUBSTITUTE($A$1,
"x_coord",DQ$2),
"y_coord",$A40),
"t_type",'terrain type'!DP38),
"p_type", 'plot type'!DP38)
&amp; IF(LEFT(resources!DP38, 6) = "BONUS_", CHAR(9) &amp; "BonusType=" &amp; resources!DP38 &amp; CHAR(10), "")
&amp; IF('goody huts'!DP38, "	ImprovementType=IMPROVEMENT_GOODY_HUT" &amp; CHAR(10), "")
&amp; IF(ISBLANK(OFFSET('rivers (2)'!$A$1, 2 * (67 - $A40), 2 * DQ$2 + 1)), "", SUBSTITUTE($C$1, "&lt;direc&gt;", RIGHT(OFFSET('rivers (2)'!$A$1, 2 * (67 - $A40), 2 * DQ$2 + 1), 1)))
&amp; IF(ISBLANK(OFFSET('rivers (2)'!$A$1, 2 * (67 - $A40) + 1, 2 * DQ$2)), "", SUBSTITUTE($D$1, "&lt;direc&gt;", RIGHT(OFFSET('rivers (2)'!$A$1, 2 * (67 - $A40) + 1, 2 * DQ$2), 1)))
&amp; IF(ISBLANK('feature type'!DP38), "EndPlot", SUBSTITUTE(SUBSTITUTE(output!$B$1,
                   "f_type", 'feature type'!DP38),
                   "f_var", 'feature variety'!DP38))
&amp; CHAR(10)</f>
        <v xml:space="preserve">BeginPlot
	x=119,y=30
	TerrainType=TERRAIN_OCEAN
	PlotType=3
EndPlot
</v>
      </c>
      <c r="DR40" t="str">
        <f ca="1">SUBSTITUTE(SUBSTITUTE(SUBSTITUTE(SUBSTITUTE($A$1,
"x_coord",DR$2),
"y_coord",$A40),
"t_type",'terrain type'!DQ38),
"p_type", 'plot type'!DQ38)
&amp; IF(LEFT(resources!DQ38, 6) = "BONUS_", CHAR(9) &amp; "BonusType=" &amp; resources!DQ38 &amp; CHAR(10), "")
&amp; IF('goody huts'!DQ38, "	ImprovementType=IMPROVEMENT_GOODY_HUT" &amp; CHAR(10), "")
&amp; IF(ISBLANK(OFFSET('rivers (2)'!$A$1, 2 * (67 - $A40), 2 * DR$2 + 1)), "", SUBSTITUTE($C$1, "&lt;direc&gt;", RIGHT(OFFSET('rivers (2)'!$A$1, 2 * (67 - $A40), 2 * DR$2 + 1), 1)))
&amp; IF(ISBLANK(OFFSET('rivers (2)'!$A$1, 2 * (67 - $A40) + 1, 2 * DR$2)), "", SUBSTITUTE($D$1, "&lt;direc&gt;", RIGHT(OFFSET('rivers (2)'!$A$1, 2 * (67 - $A40) + 1, 2 * DR$2), 1)))
&amp; IF(ISBLANK('feature type'!DQ38), "EndPlot", SUBSTITUTE(SUBSTITUTE(output!$B$1,
                   "f_type", 'feature type'!DQ38),
                   "f_var", 'feature variety'!DQ38))
&amp; CHAR(10)</f>
        <v xml:space="preserve">BeginPlot
	x=120,y=30
	TerrainType=TERRAIN_OCEAN
	PlotType=3
EndPlot
</v>
      </c>
      <c r="DS40" t="str">
        <f ca="1">SUBSTITUTE(SUBSTITUTE(SUBSTITUTE(SUBSTITUTE($A$1,
"x_coord",DS$2),
"y_coord",$A40),
"t_type",'terrain type'!DR38),
"p_type", 'plot type'!DR38)
&amp; IF(LEFT(resources!DR38, 6) = "BONUS_", CHAR(9) &amp; "BonusType=" &amp; resources!DR38 &amp; CHAR(10), "")
&amp; IF('goody huts'!DR38, "	ImprovementType=IMPROVEMENT_GOODY_HUT" &amp; CHAR(10), "")
&amp; IF(ISBLANK(OFFSET('rivers (2)'!$A$1, 2 * (67 - $A40), 2 * DS$2 + 1)), "", SUBSTITUTE($C$1, "&lt;direc&gt;", RIGHT(OFFSET('rivers (2)'!$A$1, 2 * (67 - $A40), 2 * DS$2 + 1), 1)))
&amp; IF(ISBLANK(OFFSET('rivers (2)'!$A$1, 2 * (67 - $A40) + 1, 2 * DS$2)), "", SUBSTITUTE($D$1, "&lt;direc&gt;", RIGHT(OFFSET('rivers (2)'!$A$1, 2 * (67 - $A40) + 1, 2 * DS$2), 1)))
&amp; IF(ISBLANK('feature type'!DR38), "EndPlot", SUBSTITUTE(SUBSTITUTE(output!$B$1,
                   "f_type", 'feature type'!DR38),
                   "f_var", 'feature variety'!DR38))
&amp; CHAR(10)</f>
        <v xml:space="preserve">BeginPlot
	x=121,y=30
	TerrainType=TERRAIN_OCEAN
	PlotType=3
EndPlot
</v>
      </c>
      <c r="DT40" t="str">
        <f ca="1">SUBSTITUTE(SUBSTITUTE(SUBSTITUTE(SUBSTITUTE($A$1,
"x_coord",DT$2),
"y_coord",$A40),
"t_type",'terrain type'!DS38),
"p_type", 'plot type'!DS38)
&amp; IF(LEFT(resources!DS38, 6) = "BONUS_", CHAR(9) &amp; "BonusType=" &amp; resources!DS38 &amp; CHAR(10), "")
&amp; IF('goody huts'!DS38, "	ImprovementType=IMPROVEMENT_GOODY_HUT" &amp; CHAR(10), "")
&amp; IF(ISBLANK(OFFSET('rivers (2)'!$A$1, 2 * (67 - $A40), 2 * DT$2 + 1)), "", SUBSTITUTE($C$1, "&lt;direc&gt;", RIGHT(OFFSET('rivers (2)'!$A$1, 2 * (67 - $A40), 2 * DT$2 + 1), 1)))
&amp; IF(ISBLANK(OFFSET('rivers (2)'!$A$1, 2 * (67 - $A40) + 1, 2 * DT$2)), "", SUBSTITUTE($D$1, "&lt;direc&gt;", RIGHT(OFFSET('rivers (2)'!$A$1, 2 * (67 - $A40) + 1, 2 * DT$2), 1)))
&amp; IF(ISBLANK('feature type'!DS38), "EndPlot", SUBSTITUTE(SUBSTITUTE(output!$B$1,
                   "f_type", 'feature type'!DS38),
                   "f_var", 'feature variety'!DS38))
&amp; CHAR(10)</f>
        <v xml:space="preserve">BeginPlot
	x=122,y=30
	TerrainType=TERRAIN_OCEAN
	PlotType=3
EndPlot
</v>
      </c>
      <c r="DU40" t="str">
        <f ca="1">SUBSTITUTE(SUBSTITUTE(SUBSTITUTE(SUBSTITUTE($A$1,
"x_coord",DU$2),
"y_coord",$A40),
"t_type",'terrain type'!DT38),
"p_type", 'plot type'!DT38)
&amp; IF(LEFT(resources!DT38, 6) = "BONUS_", CHAR(9) &amp; "BonusType=" &amp; resources!DT38 &amp; CHAR(10), "")
&amp; IF('goody huts'!DT38, "	ImprovementType=IMPROVEMENT_GOODY_HUT" &amp; CHAR(10), "")
&amp; IF(ISBLANK(OFFSET('rivers (2)'!$A$1, 2 * (67 - $A40), 2 * DU$2 + 1)), "", SUBSTITUTE($C$1, "&lt;direc&gt;", RIGHT(OFFSET('rivers (2)'!$A$1, 2 * (67 - $A40), 2 * DU$2 + 1), 1)))
&amp; IF(ISBLANK(OFFSET('rivers (2)'!$A$1, 2 * (67 - $A40) + 1, 2 * DU$2)), "", SUBSTITUTE($D$1, "&lt;direc&gt;", RIGHT(OFFSET('rivers (2)'!$A$1, 2 * (67 - $A40) + 1, 2 * DU$2), 1)))
&amp; IF(ISBLANK('feature type'!DT38), "EndPlot", SUBSTITUTE(SUBSTITUTE(output!$B$1,
                   "f_type", 'feature type'!DT38),
                   "f_var", 'feature variety'!DT38))
&amp; CHAR(10)</f>
        <v xml:space="preserve">BeginPlot
	x=123,y=30
	TerrainType=TERRAIN_OCEAN
	PlotType=3
EndPlot
</v>
      </c>
    </row>
    <row r="41" spans="1:125" x14ac:dyDescent="0.25">
      <c r="A41" s="10">
        <v>29</v>
      </c>
      <c r="B41" t="str">
        <f ca="1">SUBSTITUTE(SUBSTITUTE(SUBSTITUTE(SUBSTITUTE($A$1,
"x_coord",B$2),
"y_coord",$A41),
"t_type",'terrain type'!A39),
"p_type", 'plot type'!A39)
&amp; IF(LEFT(resources!A39, 6) = "BONUS_", CHAR(9) &amp; "BonusType=" &amp; resources!A39 &amp; CHAR(10), "")
&amp; IF('goody huts'!A39, "	ImprovementType=IMPROVEMENT_GOODY_HUT" &amp; CHAR(10), "")
&amp; IF(ISBLANK(OFFSET('rivers (2)'!$A$1, 2 * (67 - $A41), 2 * B$2 + 1)), "", SUBSTITUTE($C$1, "&lt;direc&gt;", RIGHT(OFFSET('rivers (2)'!$A$1, 2 * (67 - $A41), 2 * B$2 + 1), 1)))
&amp; IF(ISBLANK(OFFSET('rivers (2)'!$A$1, 2 * (67 - $A41) + 1, 2 * B$2)), "", SUBSTITUTE($D$1, "&lt;direc&gt;", RIGHT(OFFSET('rivers (2)'!$A$1, 2 * (67 - $A41) + 1, 2 * B$2), 1)))
&amp; IF(ISBLANK('feature type'!A39), "EndPlot", SUBSTITUTE(SUBSTITUTE(output!$B$1,
                   "f_type", 'feature type'!A39),
                   "f_var", 'feature variety'!A39))
&amp; CHAR(10)</f>
        <v xml:space="preserve">BeginPlot
	x=0,y=29
	TerrainType=TERRAIN_OCEAN
	PlotType=3
EndPlot
</v>
      </c>
      <c r="C41" t="str">
        <f ca="1">SUBSTITUTE(SUBSTITUTE(SUBSTITUTE(SUBSTITUTE($A$1,
"x_coord",C$2),
"y_coord",$A41),
"t_type",'terrain type'!B39),
"p_type", 'plot type'!B39)
&amp; IF(LEFT(resources!B39, 6) = "BONUS_", CHAR(9) &amp; "BonusType=" &amp; resources!B39 &amp; CHAR(10), "")
&amp; IF('goody huts'!B39, "	ImprovementType=IMPROVEMENT_GOODY_HUT" &amp; CHAR(10), "")
&amp; IF(ISBLANK(OFFSET('rivers (2)'!$A$1, 2 * (67 - $A41), 2 * C$2 + 1)), "", SUBSTITUTE($C$1, "&lt;direc&gt;", RIGHT(OFFSET('rivers (2)'!$A$1, 2 * (67 - $A41), 2 * C$2 + 1), 1)))
&amp; IF(ISBLANK(OFFSET('rivers (2)'!$A$1, 2 * (67 - $A41) + 1, 2 * C$2)), "", SUBSTITUTE($D$1, "&lt;direc&gt;", RIGHT(OFFSET('rivers (2)'!$A$1, 2 * (67 - $A41) + 1, 2 * C$2), 1)))
&amp; IF(ISBLANK('feature type'!B39), "EndPlot", SUBSTITUTE(SUBSTITUTE(output!$B$1,
                   "f_type", 'feature type'!B39),
                   "f_var", 'feature variety'!B39))
&amp; CHAR(10)</f>
        <v xml:space="preserve">BeginPlot
	x=1,y=29
	TerrainType=TERRAIN_COAST
	PlotType=3
EndPlot
</v>
      </c>
      <c r="D41" t="str">
        <f ca="1">SUBSTITUTE(SUBSTITUTE(SUBSTITUTE(SUBSTITUTE($A$1,
"x_coord",D$2),
"y_coord",$A41),
"t_type",'terrain type'!C39),
"p_type", 'plot type'!C39)
&amp; IF(LEFT(resources!C39, 6) = "BONUS_", CHAR(9) &amp; "BonusType=" &amp; resources!C39 &amp; CHAR(10), "")
&amp; IF('goody huts'!C39, "	ImprovementType=IMPROVEMENT_GOODY_HUT" &amp; CHAR(10), "")
&amp; IF(ISBLANK(OFFSET('rivers (2)'!$A$1, 2 * (67 - $A41), 2 * D$2 + 1)), "", SUBSTITUTE($C$1, "&lt;direc&gt;", RIGHT(OFFSET('rivers (2)'!$A$1, 2 * (67 - $A41), 2 * D$2 + 1), 1)))
&amp; IF(ISBLANK(OFFSET('rivers (2)'!$A$1, 2 * (67 - $A41) + 1, 2 * D$2)), "", SUBSTITUTE($D$1, "&lt;direc&gt;", RIGHT(OFFSET('rivers (2)'!$A$1, 2 * (67 - $A41) + 1, 2 * D$2), 1)))
&amp; IF(ISBLANK('feature type'!C39), "EndPlot", SUBSTITUTE(SUBSTITUTE(output!$B$1,
                   "f_type", 'feature type'!C39),
                   "f_var", 'feature variety'!C39))
&amp; CHAR(10)</f>
        <v xml:space="preserve">BeginPlot
	x=2,y=29
	TerrainType=TERRAIN_GRASS
	PlotType=0
EndPlot
</v>
      </c>
      <c r="E41" t="str">
        <f ca="1">SUBSTITUTE(SUBSTITUTE(SUBSTITUTE(SUBSTITUTE($A$1,
"x_coord",E$2),
"y_coord",$A41),
"t_type",'terrain type'!D39),
"p_type", 'plot type'!D39)
&amp; IF(LEFT(resources!D39, 6) = "BONUS_", CHAR(9) &amp; "BonusType=" &amp; resources!D39 &amp; CHAR(10), "")
&amp; IF('goody huts'!D39, "	ImprovementType=IMPROVEMENT_GOODY_HUT" &amp; CHAR(10), "")
&amp; IF(ISBLANK(OFFSET('rivers (2)'!$A$1, 2 * (67 - $A41), 2 * E$2 + 1)), "", SUBSTITUTE($C$1, "&lt;direc&gt;", RIGHT(OFFSET('rivers (2)'!$A$1, 2 * (67 - $A41), 2 * E$2 + 1), 1)))
&amp; IF(ISBLANK(OFFSET('rivers (2)'!$A$1, 2 * (67 - $A41) + 1, 2 * E$2)), "", SUBSTITUTE($D$1, "&lt;direc&gt;", RIGHT(OFFSET('rivers (2)'!$A$1, 2 * (67 - $A41) + 1, 2 * E$2), 1)))
&amp; IF(ISBLANK('feature type'!D39), "EndPlot", SUBSTITUTE(SUBSTITUTE(output!$B$1,
                   "f_type", 'feature type'!D39),
                   "f_var", 'feature variety'!D39))
&amp; CHAR(10)</f>
        <v xml:space="preserve">BeginPlot
	x=3,y=29
	TerrainType=TERRAIN_COAST
	PlotType=3
EndPlot
</v>
      </c>
      <c r="F41" t="str">
        <f ca="1">SUBSTITUTE(SUBSTITUTE(SUBSTITUTE(SUBSTITUTE($A$1,
"x_coord",F$2),
"y_coord",$A41),
"t_type",'terrain type'!E39),
"p_type", 'plot type'!E39)
&amp; IF(LEFT(resources!E39, 6) = "BONUS_", CHAR(9) &amp; "BonusType=" &amp; resources!E39 &amp; CHAR(10), "")
&amp; IF('goody huts'!E39, "	ImprovementType=IMPROVEMENT_GOODY_HUT" &amp; CHAR(10), "")
&amp; IF(ISBLANK(OFFSET('rivers (2)'!$A$1, 2 * (67 - $A41), 2 * F$2 + 1)), "", SUBSTITUTE($C$1, "&lt;direc&gt;", RIGHT(OFFSET('rivers (2)'!$A$1, 2 * (67 - $A41), 2 * F$2 + 1), 1)))
&amp; IF(ISBLANK(OFFSET('rivers (2)'!$A$1, 2 * (67 - $A41) + 1, 2 * F$2)), "", SUBSTITUTE($D$1, "&lt;direc&gt;", RIGHT(OFFSET('rivers (2)'!$A$1, 2 * (67 - $A41) + 1, 2 * F$2), 1)))
&amp; IF(ISBLANK('feature type'!E39), "EndPlot", SUBSTITUTE(SUBSTITUTE(output!$B$1,
                   "f_type", 'feature type'!E39),
                   "f_var", 'feature variety'!E39))
&amp; CHAR(10)</f>
        <v xml:space="preserve">BeginPlot
	x=4,y=29
	TerrainType=TERRAIN_OCEAN
	PlotType=3
EndPlot
</v>
      </c>
      <c r="G41" t="str">
        <f ca="1">SUBSTITUTE(SUBSTITUTE(SUBSTITUTE(SUBSTITUTE($A$1,
"x_coord",G$2),
"y_coord",$A41),
"t_type",'terrain type'!F39),
"p_type", 'plot type'!F39)
&amp; IF(LEFT(resources!F39, 6) = "BONUS_", CHAR(9) &amp; "BonusType=" &amp; resources!F39 &amp; CHAR(10), "")
&amp; IF('goody huts'!F39, "	ImprovementType=IMPROVEMENT_GOODY_HUT" &amp; CHAR(10), "")
&amp; IF(ISBLANK(OFFSET('rivers (2)'!$A$1, 2 * (67 - $A41), 2 * G$2 + 1)), "", SUBSTITUTE($C$1, "&lt;direc&gt;", RIGHT(OFFSET('rivers (2)'!$A$1, 2 * (67 - $A41), 2 * G$2 + 1), 1)))
&amp; IF(ISBLANK(OFFSET('rivers (2)'!$A$1, 2 * (67 - $A41) + 1, 2 * G$2)), "", SUBSTITUTE($D$1, "&lt;direc&gt;", RIGHT(OFFSET('rivers (2)'!$A$1, 2 * (67 - $A41) + 1, 2 * G$2), 1)))
&amp; IF(ISBLANK('feature type'!F39), "EndPlot", SUBSTITUTE(SUBSTITUTE(output!$B$1,
                   "f_type", 'feature type'!F39),
                   "f_var", 'feature variety'!F39))
&amp; CHAR(10)</f>
        <v xml:space="preserve">BeginPlot
	x=5,y=29
	TerrainType=TERRAIN_OCEAN
	PlotType=3
EndPlot
</v>
      </c>
      <c r="H41" t="str">
        <f ca="1">SUBSTITUTE(SUBSTITUTE(SUBSTITUTE(SUBSTITUTE($A$1,
"x_coord",H$2),
"y_coord",$A41),
"t_type",'terrain type'!G39),
"p_type", 'plot type'!G39)
&amp; IF(LEFT(resources!G39, 6) = "BONUS_", CHAR(9) &amp; "BonusType=" &amp; resources!G39 &amp; CHAR(10), "")
&amp; IF('goody huts'!G39, "	ImprovementType=IMPROVEMENT_GOODY_HUT" &amp; CHAR(10), "")
&amp; IF(ISBLANK(OFFSET('rivers (2)'!$A$1, 2 * (67 - $A41), 2 * H$2 + 1)), "", SUBSTITUTE($C$1, "&lt;direc&gt;", RIGHT(OFFSET('rivers (2)'!$A$1, 2 * (67 - $A41), 2 * H$2 + 1), 1)))
&amp; IF(ISBLANK(OFFSET('rivers (2)'!$A$1, 2 * (67 - $A41) + 1, 2 * H$2)), "", SUBSTITUTE($D$1, "&lt;direc&gt;", RIGHT(OFFSET('rivers (2)'!$A$1, 2 * (67 - $A41) + 1, 2 * H$2), 1)))
&amp; IF(ISBLANK('feature type'!G39), "EndPlot", SUBSTITUTE(SUBSTITUTE(output!$B$1,
                   "f_type", 'feature type'!G39),
                   "f_var", 'feature variety'!G39))
&amp; CHAR(10)</f>
        <v xml:space="preserve">BeginPlot
	x=6,y=29
	TerrainType=TERRAIN_OCEAN
	PlotType=3
EndPlot
</v>
      </c>
      <c r="I41" t="str">
        <f ca="1">SUBSTITUTE(SUBSTITUTE(SUBSTITUTE(SUBSTITUTE($A$1,
"x_coord",I$2),
"y_coord",$A41),
"t_type",'terrain type'!H39),
"p_type", 'plot type'!H39)
&amp; IF(LEFT(resources!H39, 6) = "BONUS_", CHAR(9) &amp; "BonusType=" &amp; resources!H39 &amp; CHAR(10), "")
&amp; IF('goody huts'!H39, "	ImprovementType=IMPROVEMENT_GOODY_HUT" &amp; CHAR(10), "")
&amp; IF(ISBLANK(OFFSET('rivers (2)'!$A$1, 2 * (67 - $A41), 2 * I$2 + 1)), "", SUBSTITUTE($C$1, "&lt;direc&gt;", RIGHT(OFFSET('rivers (2)'!$A$1, 2 * (67 - $A41), 2 * I$2 + 1), 1)))
&amp; IF(ISBLANK(OFFSET('rivers (2)'!$A$1, 2 * (67 - $A41) + 1, 2 * I$2)), "", SUBSTITUTE($D$1, "&lt;direc&gt;", RIGHT(OFFSET('rivers (2)'!$A$1, 2 * (67 - $A41) + 1, 2 * I$2), 1)))
&amp; IF(ISBLANK('feature type'!H39), "EndPlot", SUBSTITUTE(SUBSTITUTE(output!$B$1,
                   "f_type", 'feature type'!H39),
                   "f_var", 'feature variety'!H39))
&amp; CHAR(10)</f>
        <v xml:space="preserve">BeginPlot
	x=7,y=29
	TerrainType=TERRAIN_OCEAN
	PlotType=3
EndPlot
</v>
      </c>
      <c r="J41" t="str">
        <f ca="1">SUBSTITUTE(SUBSTITUTE(SUBSTITUTE(SUBSTITUTE($A$1,
"x_coord",J$2),
"y_coord",$A41),
"t_type",'terrain type'!I39),
"p_type", 'plot type'!I39)
&amp; IF(LEFT(resources!I39, 6) = "BONUS_", CHAR(9) &amp; "BonusType=" &amp; resources!I39 &amp; CHAR(10), "")
&amp; IF('goody huts'!I39, "	ImprovementType=IMPROVEMENT_GOODY_HUT" &amp; CHAR(10), "")
&amp; IF(ISBLANK(OFFSET('rivers (2)'!$A$1, 2 * (67 - $A41), 2 * J$2 + 1)), "", SUBSTITUTE($C$1, "&lt;direc&gt;", RIGHT(OFFSET('rivers (2)'!$A$1, 2 * (67 - $A41), 2 * J$2 + 1), 1)))
&amp; IF(ISBLANK(OFFSET('rivers (2)'!$A$1, 2 * (67 - $A41) + 1, 2 * J$2)), "", SUBSTITUTE($D$1, "&lt;direc&gt;", RIGHT(OFFSET('rivers (2)'!$A$1, 2 * (67 - $A41) + 1, 2 * J$2), 1)))
&amp; IF(ISBLANK('feature type'!I39), "EndPlot", SUBSTITUTE(SUBSTITUTE(output!$B$1,
                   "f_type", 'feature type'!I39),
                   "f_var", 'feature variety'!I39))
&amp; CHAR(10)</f>
        <v xml:space="preserve">BeginPlot
	x=8,y=29
	TerrainType=TERRAIN_OCEAN
	PlotType=3
EndPlot
</v>
      </c>
      <c r="K41" t="str">
        <f ca="1">SUBSTITUTE(SUBSTITUTE(SUBSTITUTE(SUBSTITUTE($A$1,
"x_coord",K$2),
"y_coord",$A41),
"t_type",'terrain type'!J39),
"p_type", 'plot type'!J39)
&amp; IF(LEFT(resources!J39, 6) = "BONUS_", CHAR(9) &amp; "BonusType=" &amp; resources!J39 &amp; CHAR(10), "")
&amp; IF('goody huts'!J39, "	ImprovementType=IMPROVEMENT_GOODY_HUT" &amp; CHAR(10), "")
&amp; IF(ISBLANK(OFFSET('rivers (2)'!$A$1, 2 * (67 - $A41), 2 * K$2 + 1)), "", SUBSTITUTE($C$1, "&lt;direc&gt;", RIGHT(OFFSET('rivers (2)'!$A$1, 2 * (67 - $A41), 2 * K$2 + 1), 1)))
&amp; IF(ISBLANK(OFFSET('rivers (2)'!$A$1, 2 * (67 - $A41) + 1, 2 * K$2)), "", SUBSTITUTE($D$1, "&lt;direc&gt;", RIGHT(OFFSET('rivers (2)'!$A$1, 2 * (67 - $A41) + 1, 2 * K$2), 1)))
&amp; IF(ISBLANK('feature type'!J39), "EndPlot", SUBSTITUTE(SUBSTITUTE(output!$B$1,
                   "f_type", 'feature type'!J39),
                   "f_var", 'feature variety'!J39))
&amp; CHAR(10)</f>
        <v xml:space="preserve">BeginPlot
	x=9,y=29
	TerrainType=TERRAIN_COAST
	PlotType=3
EndPlot
</v>
      </c>
      <c r="L41" t="str">
        <f ca="1">SUBSTITUTE(SUBSTITUTE(SUBSTITUTE(SUBSTITUTE($A$1,
"x_coord",L$2),
"y_coord",$A41),
"t_type",'terrain type'!K39),
"p_type", 'plot type'!K39)
&amp; IF(LEFT(resources!K39, 6) = "BONUS_", CHAR(9) &amp; "BonusType=" &amp; resources!K39 &amp; CHAR(10), "")
&amp; IF('goody huts'!K39, "	ImprovementType=IMPROVEMENT_GOODY_HUT" &amp; CHAR(10), "")
&amp; IF(ISBLANK(OFFSET('rivers (2)'!$A$1, 2 * (67 - $A41), 2 * L$2 + 1)), "", SUBSTITUTE($C$1, "&lt;direc&gt;", RIGHT(OFFSET('rivers (2)'!$A$1, 2 * (67 - $A41), 2 * L$2 + 1), 1)))
&amp; IF(ISBLANK(OFFSET('rivers (2)'!$A$1, 2 * (67 - $A41) + 1, 2 * L$2)), "", SUBSTITUTE($D$1, "&lt;direc&gt;", RIGHT(OFFSET('rivers (2)'!$A$1, 2 * (67 - $A41) + 1, 2 * L$2), 1)))
&amp; IF(ISBLANK('feature type'!K39), "EndPlot", SUBSTITUTE(SUBSTITUTE(output!$B$1,
                   "f_type", 'feature type'!K39),
                   "f_var", 'feature variety'!K39))
&amp; CHAR(10)</f>
        <v xml:space="preserve">BeginPlot
	x=10,y=29
	TerrainType=TERRAIN_GRASS
	PlotType=2
	RiverWEDirection=3
	isNOfRiver
	FeatureType=FEATURE_FOREST, FeatureVariety=3
EndPlot
</v>
      </c>
      <c r="M41" t="str">
        <f ca="1">SUBSTITUTE(SUBSTITUTE(SUBSTITUTE(SUBSTITUTE($A$1,
"x_coord",M$2),
"y_coord",$A41),
"t_type",'terrain type'!L39),
"p_type", 'plot type'!L39)
&amp; IF(LEFT(resources!L39, 6) = "BONUS_", CHAR(9) &amp; "BonusType=" &amp; resources!L39 &amp; CHAR(10), "")
&amp; IF('goody huts'!L39, "	ImprovementType=IMPROVEMENT_GOODY_HUT" &amp; CHAR(10), "")
&amp; IF(ISBLANK(OFFSET('rivers (2)'!$A$1, 2 * (67 - $A41), 2 * M$2 + 1)), "", SUBSTITUTE($C$1, "&lt;direc&gt;", RIGHT(OFFSET('rivers (2)'!$A$1, 2 * (67 - $A41), 2 * M$2 + 1), 1)))
&amp; IF(ISBLANK(OFFSET('rivers (2)'!$A$1, 2 * (67 - $A41) + 1, 2 * M$2)), "", SUBSTITUTE($D$1, "&lt;direc&gt;", RIGHT(OFFSET('rivers (2)'!$A$1, 2 * (67 - $A41) + 1, 2 * M$2), 1)))
&amp; IF(ISBLANK('feature type'!L39), "EndPlot", SUBSTITUTE(SUBSTITUTE(output!$B$1,
                   "f_type", 'feature type'!L39),
                   "f_var", 'feature variety'!L39))
&amp; CHAR(10)</f>
        <v xml:space="preserve">BeginPlot
	x=11,y=29
	TerrainType=TERRAIN_PLAINS
	PlotType=1
	RiverWEDirection=3
	isNOfRiver
EndPlot
</v>
      </c>
      <c r="N41" t="str">
        <f ca="1">SUBSTITUTE(SUBSTITUTE(SUBSTITUTE(SUBSTITUTE($A$1,
"x_coord",N$2),
"y_coord",$A41),
"t_type",'terrain type'!M39),
"p_type", 'plot type'!M39)
&amp; IF(LEFT(resources!M39, 6) = "BONUS_", CHAR(9) &amp; "BonusType=" &amp; resources!M39 &amp; CHAR(10), "")
&amp; IF('goody huts'!M39, "	ImprovementType=IMPROVEMENT_GOODY_HUT" &amp; CHAR(10), "")
&amp; IF(ISBLANK(OFFSET('rivers (2)'!$A$1, 2 * (67 - $A41), 2 * N$2 + 1)), "", SUBSTITUTE($C$1, "&lt;direc&gt;", RIGHT(OFFSET('rivers (2)'!$A$1, 2 * (67 - $A41), 2 * N$2 + 1), 1)))
&amp; IF(ISBLANK(OFFSET('rivers (2)'!$A$1, 2 * (67 - $A41) + 1, 2 * N$2)), "", SUBSTITUTE($D$1, "&lt;direc&gt;", RIGHT(OFFSET('rivers (2)'!$A$1, 2 * (67 - $A41) + 1, 2 * N$2), 1)))
&amp; IF(ISBLANK('feature type'!M39), "EndPlot", SUBSTITUTE(SUBSTITUTE(output!$B$1,
                   "f_type", 'feature type'!M39),
                   "f_var", 'feature variety'!M39))
&amp; CHAR(10)</f>
        <v xml:space="preserve">BeginPlot
	x=12,y=29
	TerrainType=TERRAIN_GRASS
	PlotType=2
	FeatureType=FEATURE_FOREST, FeatureVariety=3
EndPlot
</v>
      </c>
      <c r="O41" t="str">
        <f ca="1">SUBSTITUTE(SUBSTITUTE(SUBSTITUTE(SUBSTITUTE($A$1,
"x_coord",O$2),
"y_coord",$A41),
"t_type",'terrain type'!N39),
"p_type", 'plot type'!N39)
&amp; IF(LEFT(resources!N39, 6) = "BONUS_", CHAR(9) &amp; "BonusType=" &amp; resources!N39 &amp; CHAR(10), "")
&amp; IF('goody huts'!N39, "	ImprovementType=IMPROVEMENT_GOODY_HUT" &amp; CHAR(10), "")
&amp; IF(ISBLANK(OFFSET('rivers (2)'!$A$1, 2 * (67 - $A41), 2 * O$2 + 1)), "", SUBSTITUTE($C$1, "&lt;direc&gt;", RIGHT(OFFSET('rivers (2)'!$A$1, 2 * (67 - $A41), 2 * O$2 + 1), 1)))
&amp; IF(ISBLANK(OFFSET('rivers (2)'!$A$1, 2 * (67 - $A41) + 1, 2 * O$2)), "", SUBSTITUTE($D$1, "&lt;direc&gt;", RIGHT(OFFSET('rivers (2)'!$A$1, 2 * (67 - $A41) + 1, 2 * O$2), 1)))
&amp; IF(ISBLANK('feature type'!N39), "EndPlot", SUBSTITUTE(SUBSTITUTE(output!$B$1,
                   "f_type", 'feature type'!N39),
                   "f_var", 'feature variety'!N39))
&amp; CHAR(10)</f>
        <v xml:space="preserve">BeginPlot
	x=13,y=29
	TerrainType=TERRAIN_GRASS
	PlotType=2
	RiverNSDirection=0
	isWOfRiver
	FeatureType=FEATURE_FOREST, FeatureVariety=3
EndPlot
</v>
      </c>
      <c r="P41" t="str">
        <f ca="1">SUBSTITUTE(SUBSTITUTE(SUBSTITUTE(SUBSTITUTE($A$1,
"x_coord",P$2),
"y_coord",$A41),
"t_type",'terrain type'!O39),
"p_type", 'plot type'!O39)
&amp; IF(LEFT(resources!O39, 6) = "BONUS_", CHAR(9) &amp; "BonusType=" &amp; resources!O39 &amp; CHAR(10), "")
&amp; IF('goody huts'!O39, "	ImprovementType=IMPROVEMENT_GOODY_HUT" &amp; CHAR(10), "")
&amp; IF(ISBLANK(OFFSET('rivers (2)'!$A$1, 2 * (67 - $A41), 2 * P$2 + 1)), "", SUBSTITUTE($C$1, "&lt;direc&gt;", RIGHT(OFFSET('rivers (2)'!$A$1, 2 * (67 - $A41), 2 * P$2 + 1), 1)))
&amp; IF(ISBLANK(OFFSET('rivers (2)'!$A$1, 2 * (67 - $A41) + 1, 2 * P$2)), "", SUBSTITUTE($D$1, "&lt;direc&gt;", RIGHT(OFFSET('rivers (2)'!$A$1, 2 * (67 - $A41) + 1, 2 * P$2), 1)))
&amp; IF(ISBLANK('feature type'!O39), "EndPlot", SUBSTITUTE(SUBSTITUTE(output!$B$1,
                   "f_type", 'feature type'!O39),
                   "f_var", 'feature variety'!O39))
&amp; CHAR(10)</f>
        <v xml:space="preserve">BeginPlot
	x=14,y=29
	TerrainType=TERRAIN_PLAINS
	PlotType=1
EndPlot
</v>
      </c>
      <c r="Q41" t="str">
        <f ca="1">SUBSTITUTE(SUBSTITUTE(SUBSTITUTE(SUBSTITUTE($A$1,
"x_coord",Q$2),
"y_coord",$A41),
"t_type",'terrain type'!P39),
"p_type", 'plot type'!P39)
&amp; IF(LEFT(resources!P39, 6) = "BONUS_", CHAR(9) &amp; "BonusType=" &amp; resources!P39 &amp; CHAR(10), "")
&amp; IF('goody huts'!P39, "	ImprovementType=IMPROVEMENT_GOODY_HUT" &amp; CHAR(10), "")
&amp; IF(ISBLANK(OFFSET('rivers (2)'!$A$1, 2 * (67 - $A41), 2 * Q$2 + 1)), "", SUBSTITUTE($C$1, "&lt;direc&gt;", RIGHT(OFFSET('rivers (2)'!$A$1, 2 * (67 - $A41), 2 * Q$2 + 1), 1)))
&amp; IF(ISBLANK(OFFSET('rivers (2)'!$A$1, 2 * (67 - $A41) + 1, 2 * Q$2)), "", SUBSTITUTE($D$1, "&lt;direc&gt;", RIGHT(OFFSET('rivers (2)'!$A$1, 2 * (67 - $A41) + 1, 2 * Q$2), 1)))
&amp; IF(ISBLANK('feature type'!P39), "EndPlot", SUBSTITUTE(SUBSTITUTE(output!$B$1,
                   "f_type", 'feature type'!P39),
                   "f_var", 'feature variety'!P39))
&amp; CHAR(10)</f>
        <v xml:space="preserve">BeginPlot
	x=15,y=29
	TerrainType=TERRAIN_GRASS
	PlotType=2
	FeatureType=FEATURE_FOREST, FeatureVariety=3
EndPlot
</v>
      </c>
      <c r="R41" t="str">
        <f ca="1">SUBSTITUTE(SUBSTITUTE(SUBSTITUTE(SUBSTITUTE($A$1,
"x_coord",R$2),
"y_coord",$A41),
"t_type",'terrain type'!Q39),
"p_type", 'plot type'!Q39)
&amp; IF(LEFT(resources!Q39, 6) = "BONUS_", CHAR(9) &amp; "BonusType=" &amp; resources!Q39 &amp; CHAR(10), "")
&amp; IF('goody huts'!Q39, "	ImprovementType=IMPROVEMENT_GOODY_HUT" &amp; CHAR(10), "")
&amp; IF(ISBLANK(OFFSET('rivers (2)'!$A$1, 2 * (67 - $A41), 2 * R$2 + 1)), "", SUBSTITUTE($C$1, "&lt;direc&gt;", RIGHT(OFFSET('rivers (2)'!$A$1, 2 * (67 - $A41), 2 * R$2 + 1), 1)))
&amp; IF(ISBLANK(OFFSET('rivers (2)'!$A$1, 2 * (67 - $A41) + 1, 2 * R$2)), "", SUBSTITUTE($D$1, "&lt;direc&gt;", RIGHT(OFFSET('rivers (2)'!$A$1, 2 * (67 - $A41) + 1, 2 * R$2), 1)))
&amp; IF(ISBLANK('feature type'!Q39), "EndPlot", SUBSTITUTE(SUBSTITUTE(output!$B$1,
                   "f_type", 'feature type'!Q39),
                   "f_var", 'feature variety'!Q39))
&amp; CHAR(10)</f>
        <v xml:space="preserve">BeginPlot
	x=16,y=29
	TerrainType=TERRAIN_GRASS
	PlotType=2
	FeatureType=FEATURE_FOREST, FeatureVariety=3
EndPlot
</v>
      </c>
      <c r="S41" t="str">
        <f ca="1">SUBSTITUTE(SUBSTITUTE(SUBSTITUTE(SUBSTITUTE($A$1,
"x_coord",S$2),
"y_coord",$A41),
"t_type",'terrain type'!R39),
"p_type", 'plot type'!R39)
&amp; IF(LEFT(resources!R39, 6) = "BONUS_", CHAR(9) &amp; "BonusType=" &amp; resources!R39 &amp; CHAR(10), "")
&amp; IF('goody huts'!R39, "	ImprovementType=IMPROVEMENT_GOODY_HUT" &amp; CHAR(10), "")
&amp; IF(ISBLANK(OFFSET('rivers (2)'!$A$1, 2 * (67 - $A41), 2 * S$2 + 1)), "", SUBSTITUTE($C$1, "&lt;direc&gt;", RIGHT(OFFSET('rivers (2)'!$A$1, 2 * (67 - $A41), 2 * S$2 + 1), 1)))
&amp; IF(ISBLANK(OFFSET('rivers (2)'!$A$1, 2 * (67 - $A41) + 1, 2 * S$2)), "", SUBSTITUTE($D$1, "&lt;direc&gt;", RIGHT(OFFSET('rivers (2)'!$A$1, 2 * (67 - $A41) + 1, 2 * S$2), 1)))
&amp; IF(ISBLANK('feature type'!R39), "EndPlot", SUBSTITUTE(SUBSTITUTE(output!$B$1,
                   "f_type", 'feature type'!R39),
                   "f_var", 'feature variety'!R39))
&amp; CHAR(10)</f>
        <v xml:space="preserve">BeginPlot
	x=17,y=29
	TerrainType=TERRAIN_PLAINS
	PlotType=1
	RiverWEDirection=1
	isNOfRiver
EndPlot
</v>
      </c>
      <c r="T41" t="str">
        <f ca="1">SUBSTITUTE(SUBSTITUTE(SUBSTITUTE(SUBSTITUTE($A$1,
"x_coord",T$2),
"y_coord",$A41),
"t_type",'terrain type'!S39),
"p_type", 'plot type'!S39)
&amp; IF(LEFT(resources!S39, 6) = "BONUS_", CHAR(9) &amp; "BonusType=" &amp; resources!S39 &amp; CHAR(10), "")
&amp; IF('goody huts'!S39, "	ImprovementType=IMPROVEMENT_GOODY_HUT" &amp; CHAR(10), "")
&amp; IF(ISBLANK(OFFSET('rivers (2)'!$A$1, 2 * (67 - $A41), 2 * T$2 + 1)), "", SUBSTITUTE($C$1, "&lt;direc&gt;", RIGHT(OFFSET('rivers (2)'!$A$1, 2 * (67 - $A41), 2 * T$2 + 1), 1)))
&amp; IF(ISBLANK(OFFSET('rivers (2)'!$A$1, 2 * (67 - $A41) + 1, 2 * T$2)), "", SUBSTITUTE($D$1, "&lt;direc&gt;", RIGHT(OFFSET('rivers (2)'!$A$1, 2 * (67 - $A41) + 1, 2 * T$2), 1)))
&amp; IF(ISBLANK('feature type'!S39), "EndPlot", SUBSTITUTE(SUBSTITUTE(output!$B$1,
                   "f_type", 'feature type'!S39),
                   "f_var", 'feature variety'!S39))
&amp; CHAR(10)</f>
        <v xml:space="preserve">BeginPlot
	x=18,y=29
	TerrainType=TERRAIN_GRASS
	PlotType=2
	RiverWEDirection=1
	isNOfRiver
	FeatureType=FEATURE_FOREST, FeatureVariety=3
EndPlot
</v>
      </c>
      <c r="U41" t="str">
        <f ca="1">SUBSTITUTE(SUBSTITUTE(SUBSTITUTE(SUBSTITUTE($A$1,
"x_coord",U$2),
"y_coord",$A41),
"t_type",'terrain type'!T39),
"p_type", 'plot type'!T39)
&amp; IF(LEFT(resources!T39, 6) = "BONUS_", CHAR(9) &amp; "BonusType=" &amp; resources!T39 &amp; CHAR(10), "")
&amp; IF('goody huts'!T39, "	ImprovementType=IMPROVEMENT_GOODY_HUT" &amp; CHAR(10), "")
&amp; IF(ISBLANK(OFFSET('rivers (2)'!$A$1, 2 * (67 - $A41), 2 * U$2 + 1)), "", SUBSTITUTE($C$1, "&lt;direc&gt;", RIGHT(OFFSET('rivers (2)'!$A$1, 2 * (67 - $A41), 2 * U$2 + 1), 1)))
&amp; IF(ISBLANK(OFFSET('rivers (2)'!$A$1, 2 * (67 - $A41) + 1, 2 * U$2)), "", SUBSTITUTE($D$1, "&lt;direc&gt;", RIGHT(OFFSET('rivers (2)'!$A$1, 2 * (67 - $A41) + 1, 2 * U$2), 1)))
&amp; IF(ISBLANK('feature type'!T39), "EndPlot", SUBSTITUTE(SUBSTITUTE(output!$B$1,
                   "f_type", 'feature type'!T39),
                   "f_var", 'feature variety'!T39))
&amp; CHAR(10)</f>
        <v xml:space="preserve">BeginPlot
	x=19,y=29
	TerrainType=TERRAIN_GRASS
	PlotType=2
	FeatureType=FEATURE_FOREST, FeatureVariety=3
EndPlot
</v>
      </c>
      <c r="V41" t="str">
        <f ca="1">SUBSTITUTE(SUBSTITUTE(SUBSTITUTE(SUBSTITUTE($A$1,
"x_coord",V$2),
"y_coord",$A41),
"t_type",'terrain type'!U39),
"p_type", 'plot type'!U39)
&amp; IF(LEFT(resources!U39, 6) = "BONUS_", CHAR(9) &amp; "BonusType=" &amp; resources!U39 &amp; CHAR(10), "")
&amp; IF('goody huts'!U39, "	ImprovementType=IMPROVEMENT_GOODY_HUT" &amp; CHAR(10), "")
&amp; IF(ISBLANK(OFFSET('rivers (2)'!$A$1, 2 * (67 - $A41), 2 * V$2 + 1)), "", SUBSTITUTE($C$1, "&lt;direc&gt;", RIGHT(OFFSET('rivers (2)'!$A$1, 2 * (67 - $A41), 2 * V$2 + 1), 1)))
&amp; IF(ISBLANK(OFFSET('rivers (2)'!$A$1, 2 * (67 - $A41) + 1, 2 * V$2)), "", SUBSTITUTE($D$1, "&lt;direc&gt;", RIGHT(OFFSET('rivers (2)'!$A$1, 2 * (67 - $A41) + 1, 2 * V$2), 1)))
&amp; IF(ISBLANK('feature type'!U39), "EndPlot", SUBSTITUTE(SUBSTITUTE(output!$B$1,
                   "f_type", 'feature type'!U39),
                   "f_var", 'feature variety'!U39))
&amp; CHAR(10)</f>
        <v xml:space="preserve">BeginPlot
	x=20,y=29
	TerrainType=TERRAIN_GRASS
	PlotType=2
	FeatureType=FEATURE_FOREST, FeatureVariety=3
EndPlot
</v>
      </c>
      <c r="W41" t="str">
        <f ca="1">SUBSTITUTE(SUBSTITUTE(SUBSTITUTE(SUBSTITUTE($A$1,
"x_coord",W$2),
"y_coord",$A41),
"t_type",'terrain type'!V39),
"p_type", 'plot type'!V39)
&amp; IF(LEFT(resources!V39, 6) = "BONUS_", CHAR(9) &amp; "BonusType=" &amp; resources!V39 &amp; CHAR(10), "")
&amp; IF('goody huts'!V39, "	ImprovementType=IMPROVEMENT_GOODY_HUT" &amp; CHAR(10), "")
&amp; IF(ISBLANK(OFFSET('rivers (2)'!$A$1, 2 * (67 - $A41), 2 * W$2 + 1)), "", SUBSTITUTE($C$1, "&lt;direc&gt;", RIGHT(OFFSET('rivers (2)'!$A$1, 2 * (67 - $A41), 2 * W$2 + 1), 1)))
&amp; IF(ISBLANK(OFFSET('rivers (2)'!$A$1, 2 * (67 - $A41) + 1, 2 * W$2)), "", SUBSTITUTE($D$1, "&lt;direc&gt;", RIGHT(OFFSET('rivers (2)'!$A$1, 2 * (67 - $A41) + 1, 2 * W$2), 1)))
&amp; IF(ISBLANK('feature type'!V39), "EndPlot", SUBSTITUTE(SUBSTITUTE(output!$B$1,
                   "f_type", 'feature type'!V39),
                   "f_var", 'feature variety'!V39))
&amp; CHAR(10)</f>
        <v xml:space="preserve">BeginPlot
	x=21,y=29
	TerrainType=TERRAIN_GRASS
	PlotType=2
	FeatureType=FEATURE_FOREST, FeatureVariety=3
EndPlot
</v>
      </c>
      <c r="X41" t="str">
        <f ca="1">SUBSTITUTE(SUBSTITUTE(SUBSTITUTE(SUBSTITUTE($A$1,
"x_coord",X$2),
"y_coord",$A41),
"t_type",'terrain type'!W39),
"p_type", 'plot type'!W39)
&amp; IF(LEFT(resources!W39, 6) = "BONUS_", CHAR(9) &amp; "BonusType=" &amp; resources!W39 &amp; CHAR(10), "")
&amp; IF('goody huts'!W39, "	ImprovementType=IMPROVEMENT_GOODY_HUT" &amp; CHAR(10), "")
&amp; IF(ISBLANK(OFFSET('rivers (2)'!$A$1, 2 * (67 - $A41), 2 * X$2 + 1)), "", SUBSTITUTE($C$1, "&lt;direc&gt;", RIGHT(OFFSET('rivers (2)'!$A$1, 2 * (67 - $A41), 2 * X$2 + 1), 1)))
&amp; IF(ISBLANK(OFFSET('rivers (2)'!$A$1, 2 * (67 - $A41) + 1, 2 * X$2)), "", SUBSTITUTE($D$1, "&lt;direc&gt;", RIGHT(OFFSET('rivers (2)'!$A$1, 2 * (67 - $A41) + 1, 2 * X$2), 1)))
&amp; IF(ISBLANK('feature type'!W39), "EndPlot", SUBSTITUTE(SUBSTITUTE(output!$B$1,
                   "f_type", 'feature type'!W39),
                   "f_var", 'feature variety'!W39))
&amp; CHAR(10)</f>
        <v xml:space="preserve">BeginPlot
	x=22,y=29
	TerrainType=TERRAIN_COAST
	PlotType=3
EndPlot
</v>
      </c>
      <c r="Y41" t="str">
        <f ca="1">SUBSTITUTE(SUBSTITUTE(SUBSTITUTE(SUBSTITUTE($A$1,
"x_coord",Y$2),
"y_coord",$A41),
"t_type",'terrain type'!X39),
"p_type", 'plot type'!X39)
&amp; IF(LEFT(resources!X39, 6) = "BONUS_", CHAR(9) &amp; "BonusType=" &amp; resources!X39 &amp; CHAR(10), "")
&amp; IF('goody huts'!X39, "	ImprovementType=IMPROVEMENT_GOODY_HUT" &amp; CHAR(10), "")
&amp; IF(ISBLANK(OFFSET('rivers (2)'!$A$1, 2 * (67 - $A41), 2 * Y$2 + 1)), "", SUBSTITUTE($C$1, "&lt;direc&gt;", RIGHT(OFFSET('rivers (2)'!$A$1, 2 * (67 - $A41), 2 * Y$2 + 1), 1)))
&amp; IF(ISBLANK(OFFSET('rivers (2)'!$A$1, 2 * (67 - $A41) + 1, 2 * Y$2)), "", SUBSTITUTE($D$1, "&lt;direc&gt;", RIGHT(OFFSET('rivers (2)'!$A$1, 2 * (67 - $A41) + 1, 2 * Y$2), 1)))
&amp; IF(ISBLANK('feature type'!X39), "EndPlot", SUBSTITUTE(SUBSTITUTE(output!$B$1,
                   "f_type", 'feature type'!X39),
                   "f_var", 'feature variety'!X39))
&amp; CHAR(10)</f>
        <v xml:space="preserve">BeginPlot
	x=23,y=29
	TerrainType=TERRAIN_GRASS
	PlotType=2
	BonusType=BONUS_ALUMINUM
	FeatureType=FEATURE_FOREST, FeatureVariety=3
EndPlot
</v>
      </c>
      <c r="Z41" t="str">
        <f ca="1">SUBSTITUTE(SUBSTITUTE(SUBSTITUTE(SUBSTITUTE($A$1,
"x_coord",Z$2),
"y_coord",$A41),
"t_type",'terrain type'!Y39),
"p_type", 'plot type'!Y39)
&amp; IF(LEFT(resources!Y39, 6) = "BONUS_", CHAR(9) &amp; "BonusType=" &amp; resources!Y39 &amp; CHAR(10), "")
&amp; IF('goody huts'!Y39, "	ImprovementType=IMPROVEMENT_GOODY_HUT" &amp; CHAR(10), "")
&amp; IF(ISBLANK(OFFSET('rivers (2)'!$A$1, 2 * (67 - $A41), 2 * Z$2 + 1)), "", SUBSTITUTE($C$1, "&lt;direc&gt;", RIGHT(OFFSET('rivers (2)'!$A$1, 2 * (67 - $A41), 2 * Z$2 + 1), 1)))
&amp; IF(ISBLANK(OFFSET('rivers (2)'!$A$1, 2 * (67 - $A41) + 1, 2 * Z$2)), "", SUBSTITUTE($D$1, "&lt;direc&gt;", RIGHT(OFFSET('rivers (2)'!$A$1, 2 * (67 - $A41) + 1, 2 * Z$2), 1)))
&amp; IF(ISBLANK('feature type'!Y39), "EndPlot", SUBSTITUTE(SUBSTITUTE(output!$B$1,
                   "f_type", 'feature type'!Y39),
                   "f_var", 'feature variety'!Y39))
&amp; CHAR(10)</f>
        <v xml:space="preserve">BeginPlot
	x=24,y=29
	TerrainType=TERRAIN_GRASS
	PlotType=2
	FeatureType=FEATURE_FOREST, FeatureVariety=3
EndPlot
</v>
      </c>
      <c r="AA41" t="str">
        <f ca="1">SUBSTITUTE(SUBSTITUTE(SUBSTITUTE(SUBSTITUTE($A$1,
"x_coord",AA$2),
"y_coord",$A41),
"t_type",'terrain type'!Z39),
"p_type", 'plot type'!Z39)
&amp; IF(LEFT(resources!Z39, 6) = "BONUS_", CHAR(9) &amp; "BonusType=" &amp; resources!Z39 &amp; CHAR(10), "")
&amp; IF('goody huts'!Z39, "	ImprovementType=IMPROVEMENT_GOODY_HUT" &amp; CHAR(10), "")
&amp; IF(ISBLANK(OFFSET('rivers (2)'!$A$1, 2 * (67 - $A41), 2 * AA$2 + 1)), "", SUBSTITUTE($C$1, "&lt;direc&gt;", RIGHT(OFFSET('rivers (2)'!$A$1, 2 * (67 - $A41), 2 * AA$2 + 1), 1)))
&amp; IF(ISBLANK(OFFSET('rivers (2)'!$A$1, 2 * (67 - $A41) + 1, 2 * AA$2)), "", SUBSTITUTE($D$1, "&lt;direc&gt;", RIGHT(OFFSET('rivers (2)'!$A$1, 2 * (67 - $A41) + 1, 2 * AA$2), 1)))
&amp; IF(ISBLANK('feature type'!Z39), "EndPlot", SUBSTITUTE(SUBSTITUTE(output!$B$1,
                   "f_type", 'feature type'!Z39),
                   "f_var", 'feature variety'!Z39))
&amp; CHAR(10)</f>
        <v xml:space="preserve">BeginPlot
	x=25,y=29
	TerrainType=TERRAIN_GRASS
	PlotType=2
	FeatureType=FEATURE_FOREST, FeatureVariety=3
EndPlot
</v>
      </c>
      <c r="AB41" t="str">
        <f ca="1">SUBSTITUTE(SUBSTITUTE(SUBSTITUTE(SUBSTITUTE($A$1,
"x_coord",AB$2),
"y_coord",$A41),
"t_type",'terrain type'!AA39),
"p_type", 'plot type'!AA39)
&amp; IF(LEFT(resources!AA39, 6) = "BONUS_", CHAR(9) &amp; "BonusType=" &amp; resources!AA39 &amp; CHAR(10), "")
&amp; IF('goody huts'!AA39, "	ImprovementType=IMPROVEMENT_GOODY_HUT" &amp; CHAR(10), "")
&amp; IF(ISBLANK(OFFSET('rivers (2)'!$A$1, 2 * (67 - $A41), 2 * AB$2 + 1)), "", SUBSTITUTE($C$1, "&lt;direc&gt;", RIGHT(OFFSET('rivers (2)'!$A$1, 2 * (67 - $A41), 2 * AB$2 + 1), 1)))
&amp; IF(ISBLANK(OFFSET('rivers (2)'!$A$1, 2 * (67 - $A41) + 1, 2 * AB$2)), "", SUBSTITUTE($D$1, "&lt;direc&gt;", RIGHT(OFFSET('rivers (2)'!$A$1, 2 * (67 - $A41) + 1, 2 * AB$2), 1)))
&amp; IF(ISBLANK('feature type'!AA39), "EndPlot", SUBSTITUTE(SUBSTITUTE(output!$B$1,
                   "f_type", 'feature type'!AA39),
                   "f_var", 'feature variety'!AA39))
&amp; CHAR(10)</f>
        <v xml:space="preserve">BeginPlot
	x=26,y=29
	TerrainType=TERRAIN_GRASS
	PlotType=2
	RiverWEDirection=3
	isNOfRiver
	FeatureType=FEATURE_FOREST, FeatureVariety=3
EndPlot
</v>
      </c>
      <c r="AC41" t="str">
        <f ca="1">SUBSTITUTE(SUBSTITUTE(SUBSTITUTE(SUBSTITUTE($A$1,
"x_coord",AC$2),
"y_coord",$A41),
"t_type",'terrain type'!AB39),
"p_type", 'plot type'!AB39)
&amp; IF(LEFT(resources!AB39, 6) = "BONUS_", CHAR(9) &amp; "BonusType=" &amp; resources!AB39 &amp; CHAR(10), "")
&amp; IF('goody huts'!AB39, "	ImprovementType=IMPROVEMENT_GOODY_HUT" &amp; CHAR(10), "")
&amp; IF(ISBLANK(OFFSET('rivers (2)'!$A$1, 2 * (67 - $A41), 2 * AC$2 + 1)), "", SUBSTITUTE($C$1, "&lt;direc&gt;", RIGHT(OFFSET('rivers (2)'!$A$1, 2 * (67 - $A41), 2 * AC$2 + 1), 1)))
&amp; IF(ISBLANK(OFFSET('rivers (2)'!$A$1, 2 * (67 - $A41) + 1, 2 * AC$2)), "", SUBSTITUTE($D$1, "&lt;direc&gt;", RIGHT(OFFSET('rivers (2)'!$A$1, 2 * (67 - $A41) + 1, 2 * AC$2), 1)))
&amp; IF(ISBLANK('feature type'!AB39), "EndPlot", SUBSTITUTE(SUBSTITUTE(output!$B$1,
                   "f_type", 'feature type'!AB39),
                   "f_var", 'feature variety'!AB39))
&amp; CHAR(10)</f>
        <v xml:space="preserve">BeginPlot
	x=27,y=29
	TerrainType=TERRAIN_PLAINS
	PlotType=1
	RiverWEDirection=3
	isNOfRiver
EndPlot
</v>
      </c>
      <c r="AD41" t="str">
        <f ca="1">SUBSTITUTE(SUBSTITUTE(SUBSTITUTE(SUBSTITUTE($A$1,
"x_coord",AD$2),
"y_coord",$A41),
"t_type",'terrain type'!AC39),
"p_type", 'plot type'!AC39)
&amp; IF(LEFT(resources!AC39, 6) = "BONUS_", CHAR(9) &amp; "BonusType=" &amp; resources!AC39 &amp; CHAR(10), "")
&amp; IF('goody huts'!AC39, "	ImprovementType=IMPROVEMENT_GOODY_HUT" &amp; CHAR(10), "")
&amp; IF(ISBLANK(OFFSET('rivers (2)'!$A$1, 2 * (67 - $A41), 2 * AD$2 + 1)), "", SUBSTITUTE($C$1, "&lt;direc&gt;", RIGHT(OFFSET('rivers (2)'!$A$1, 2 * (67 - $A41), 2 * AD$2 + 1), 1)))
&amp; IF(ISBLANK(OFFSET('rivers (2)'!$A$1, 2 * (67 - $A41) + 1, 2 * AD$2)), "", SUBSTITUTE($D$1, "&lt;direc&gt;", RIGHT(OFFSET('rivers (2)'!$A$1, 2 * (67 - $A41) + 1, 2 * AD$2), 1)))
&amp; IF(ISBLANK('feature type'!AC39), "EndPlot", SUBSTITUTE(SUBSTITUTE(output!$B$1,
                   "f_type", 'feature type'!AC39),
                   "f_var", 'feature variety'!AC39))
&amp; CHAR(10)</f>
        <v xml:space="preserve">BeginPlot
	x=28,y=29
	TerrainType=TERRAIN_GRASS
	PlotType=2
	FeatureType=FEATURE_FOREST, FeatureVariety=3
EndPlot
</v>
      </c>
      <c r="AE41" t="str">
        <f ca="1">SUBSTITUTE(SUBSTITUTE(SUBSTITUTE(SUBSTITUTE($A$1,
"x_coord",AE$2),
"y_coord",$A41),
"t_type",'terrain type'!AD39),
"p_type", 'plot type'!AD39)
&amp; IF(LEFT(resources!AD39, 6) = "BONUS_", CHAR(9) &amp; "BonusType=" &amp; resources!AD39 &amp; CHAR(10), "")
&amp; IF('goody huts'!AD39, "	ImprovementType=IMPROVEMENT_GOODY_HUT" &amp; CHAR(10), "")
&amp; IF(ISBLANK(OFFSET('rivers (2)'!$A$1, 2 * (67 - $A41), 2 * AE$2 + 1)), "", SUBSTITUTE($C$1, "&lt;direc&gt;", RIGHT(OFFSET('rivers (2)'!$A$1, 2 * (67 - $A41), 2 * AE$2 + 1), 1)))
&amp; IF(ISBLANK(OFFSET('rivers (2)'!$A$1, 2 * (67 - $A41) + 1, 2 * AE$2)), "", SUBSTITUTE($D$1, "&lt;direc&gt;", RIGHT(OFFSET('rivers (2)'!$A$1, 2 * (67 - $A41) + 1, 2 * AE$2), 1)))
&amp; IF(ISBLANK('feature type'!AD39), "EndPlot", SUBSTITUTE(SUBSTITUTE(output!$B$1,
                   "f_type", 'feature type'!AD39),
                   "f_var", 'feature variety'!AD39))
&amp; CHAR(10)</f>
        <v xml:space="preserve">BeginPlot
	x=29,y=29
	TerrainType=TERRAIN_GRASS
	PlotType=2
	RiverNSDirection=0
	isWOfRiver
	RiverWEDirection=1
	isNOfRiver
	FeatureType=FEATURE_FOREST, FeatureVariety=3
EndPlot
</v>
      </c>
      <c r="AF41" t="str">
        <f ca="1">SUBSTITUTE(SUBSTITUTE(SUBSTITUTE(SUBSTITUTE($A$1,
"x_coord",AF$2),
"y_coord",$A41),
"t_type",'terrain type'!AE39),
"p_type", 'plot type'!AE39)
&amp; IF(LEFT(resources!AE39, 6) = "BONUS_", CHAR(9) &amp; "BonusType=" &amp; resources!AE39 &amp; CHAR(10), "")
&amp; IF('goody huts'!AE39, "	ImprovementType=IMPROVEMENT_GOODY_HUT" &amp; CHAR(10), "")
&amp; IF(ISBLANK(OFFSET('rivers (2)'!$A$1, 2 * (67 - $A41), 2 * AF$2 + 1)), "", SUBSTITUTE($C$1, "&lt;direc&gt;", RIGHT(OFFSET('rivers (2)'!$A$1, 2 * (67 - $A41), 2 * AF$2 + 1), 1)))
&amp; IF(ISBLANK(OFFSET('rivers (2)'!$A$1, 2 * (67 - $A41) + 1, 2 * AF$2)), "", SUBSTITUTE($D$1, "&lt;direc&gt;", RIGHT(OFFSET('rivers (2)'!$A$1, 2 * (67 - $A41) + 1, 2 * AF$2), 1)))
&amp; IF(ISBLANK('feature type'!AE39), "EndPlot", SUBSTITUTE(SUBSTITUTE(output!$B$1,
                   "f_type", 'feature type'!AE39),
                   "f_var", 'feature variety'!AE39))
&amp; CHAR(10)</f>
        <v xml:space="preserve">BeginPlot
	x=30,y=29
	TerrainType=TERRAIN_PLAINS
	PlotType=1
EndPlot
</v>
      </c>
      <c r="AG41" t="str">
        <f ca="1">SUBSTITUTE(SUBSTITUTE(SUBSTITUTE(SUBSTITUTE($A$1,
"x_coord",AG$2),
"y_coord",$A41),
"t_type",'terrain type'!AF39),
"p_type", 'plot type'!AF39)
&amp; IF(LEFT(resources!AF39, 6) = "BONUS_", CHAR(9) &amp; "BonusType=" &amp; resources!AF39 &amp; CHAR(10), "")
&amp; IF('goody huts'!AF39, "	ImprovementType=IMPROVEMENT_GOODY_HUT" &amp; CHAR(10), "")
&amp; IF(ISBLANK(OFFSET('rivers (2)'!$A$1, 2 * (67 - $A41), 2 * AG$2 + 1)), "", SUBSTITUTE($C$1, "&lt;direc&gt;", RIGHT(OFFSET('rivers (2)'!$A$1, 2 * (67 - $A41), 2 * AG$2 + 1), 1)))
&amp; IF(ISBLANK(OFFSET('rivers (2)'!$A$1, 2 * (67 - $A41) + 1, 2 * AG$2)), "", SUBSTITUTE($D$1, "&lt;direc&gt;", RIGHT(OFFSET('rivers (2)'!$A$1, 2 * (67 - $A41) + 1, 2 * AG$2), 1)))
&amp; IF(ISBLANK('feature type'!AF39), "EndPlot", SUBSTITUTE(SUBSTITUTE(output!$B$1,
                   "f_type", 'feature type'!AF39),
                   "f_var", 'feature variety'!AF39))
&amp; CHAR(10)</f>
        <v xml:space="preserve">BeginPlot
	x=31,y=29
	TerrainType=TERRAIN_GRASS
	PlotType=2
	FeatureType=FEATURE_FOREST, FeatureVariety=3
EndPlot
</v>
      </c>
      <c r="AH41" t="str">
        <f ca="1">SUBSTITUTE(SUBSTITUTE(SUBSTITUTE(SUBSTITUTE($A$1,
"x_coord",AH$2),
"y_coord",$A41),
"t_type",'terrain type'!AG39),
"p_type", 'plot type'!AG39)
&amp; IF(LEFT(resources!AG39, 6) = "BONUS_", CHAR(9) &amp; "BonusType=" &amp; resources!AG39 &amp; CHAR(10), "")
&amp; IF('goody huts'!AG39, "	ImprovementType=IMPROVEMENT_GOODY_HUT" &amp; CHAR(10), "")
&amp; IF(ISBLANK(OFFSET('rivers (2)'!$A$1, 2 * (67 - $A41), 2 * AH$2 + 1)), "", SUBSTITUTE($C$1, "&lt;direc&gt;", RIGHT(OFFSET('rivers (2)'!$A$1, 2 * (67 - $A41), 2 * AH$2 + 1), 1)))
&amp; IF(ISBLANK(OFFSET('rivers (2)'!$A$1, 2 * (67 - $A41) + 1, 2 * AH$2)), "", SUBSTITUTE($D$1, "&lt;direc&gt;", RIGHT(OFFSET('rivers (2)'!$A$1, 2 * (67 - $A41) + 1, 2 * AH$2), 1)))
&amp; IF(ISBLANK('feature type'!AG39), "EndPlot", SUBSTITUTE(SUBSTITUTE(output!$B$1,
                   "f_type", 'feature type'!AG39),
                   "f_var", 'feature variety'!AG39))
&amp; CHAR(10)</f>
        <v xml:space="preserve">BeginPlot
	x=32,y=29
	TerrainType=TERRAIN_GRASS
	PlotType=2
	RiverNSDirection=0
	isWOfRiver
	FeatureType=FEATURE_FOREST, FeatureVariety=3
EndPlot
</v>
      </c>
      <c r="AI41" t="str">
        <f ca="1">SUBSTITUTE(SUBSTITUTE(SUBSTITUTE(SUBSTITUTE($A$1,
"x_coord",AI$2),
"y_coord",$A41),
"t_type",'terrain type'!AH39),
"p_type", 'plot type'!AH39)
&amp; IF(LEFT(resources!AH39, 6) = "BONUS_", CHAR(9) &amp; "BonusType=" &amp; resources!AH39 &amp; CHAR(10), "")
&amp; IF('goody huts'!AH39, "	ImprovementType=IMPROVEMENT_GOODY_HUT" &amp; CHAR(10), "")
&amp; IF(ISBLANK(OFFSET('rivers (2)'!$A$1, 2 * (67 - $A41), 2 * AI$2 + 1)), "", SUBSTITUTE($C$1, "&lt;direc&gt;", RIGHT(OFFSET('rivers (2)'!$A$1, 2 * (67 - $A41), 2 * AI$2 + 1), 1)))
&amp; IF(ISBLANK(OFFSET('rivers (2)'!$A$1, 2 * (67 - $A41) + 1, 2 * AI$2)), "", SUBSTITUTE($D$1, "&lt;direc&gt;", RIGHT(OFFSET('rivers (2)'!$A$1, 2 * (67 - $A41) + 1, 2 * AI$2), 1)))
&amp; IF(ISBLANK('feature type'!AH39), "EndPlot", SUBSTITUTE(SUBSTITUTE(output!$B$1,
                   "f_type", 'feature type'!AH39),
                   "f_var", 'feature variety'!AH39))
&amp; CHAR(10)</f>
        <v xml:space="preserve">BeginPlot
	x=33,y=29
	TerrainType=TERRAIN_PLAINS
	PlotType=1
EndPlot
</v>
      </c>
      <c r="AJ41" t="str">
        <f ca="1">SUBSTITUTE(SUBSTITUTE(SUBSTITUTE(SUBSTITUTE($A$1,
"x_coord",AJ$2),
"y_coord",$A41),
"t_type",'terrain type'!AI39),
"p_type", 'plot type'!AI39)
&amp; IF(LEFT(resources!AI39, 6) = "BONUS_", CHAR(9) &amp; "BonusType=" &amp; resources!AI39 &amp; CHAR(10), "")
&amp; IF('goody huts'!AI39, "	ImprovementType=IMPROVEMENT_GOODY_HUT" &amp; CHAR(10), "")
&amp; IF(ISBLANK(OFFSET('rivers (2)'!$A$1, 2 * (67 - $A41), 2 * AJ$2 + 1)), "", SUBSTITUTE($C$1, "&lt;direc&gt;", RIGHT(OFFSET('rivers (2)'!$A$1, 2 * (67 - $A41), 2 * AJ$2 + 1), 1)))
&amp; IF(ISBLANK(OFFSET('rivers (2)'!$A$1, 2 * (67 - $A41) + 1, 2 * AJ$2)), "", SUBSTITUTE($D$1, "&lt;direc&gt;", RIGHT(OFFSET('rivers (2)'!$A$1, 2 * (67 - $A41) + 1, 2 * AJ$2), 1)))
&amp; IF(ISBLANK('feature type'!AI39), "EndPlot", SUBSTITUTE(SUBSTITUTE(output!$B$1,
                   "f_type", 'feature type'!AI39),
                   "f_var", 'feature variety'!AI39))
&amp; CHAR(10)</f>
        <v xml:space="preserve">BeginPlot
	x=34,y=29
	TerrainType=TERRAIN_GRASS
	PlotType=2
	FeatureType=FEATURE_FOREST, FeatureVariety=3
EndPlot
</v>
      </c>
      <c r="AK41" t="str">
        <f ca="1">SUBSTITUTE(SUBSTITUTE(SUBSTITUTE(SUBSTITUTE($A$1,
"x_coord",AK$2),
"y_coord",$A41),
"t_type",'terrain type'!AJ39),
"p_type", 'plot type'!AJ39)
&amp; IF(LEFT(resources!AJ39, 6) = "BONUS_", CHAR(9) &amp; "BonusType=" &amp; resources!AJ39 &amp; CHAR(10), "")
&amp; IF('goody huts'!AJ39, "	ImprovementType=IMPROVEMENT_GOODY_HUT" &amp; CHAR(10), "")
&amp; IF(ISBLANK(OFFSET('rivers (2)'!$A$1, 2 * (67 - $A41), 2 * AK$2 + 1)), "", SUBSTITUTE($C$1, "&lt;direc&gt;", RIGHT(OFFSET('rivers (2)'!$A$1, 2 * (67 - $A41), 2 * AK$2 + 1), 1)))
&amp; IF(ISBLANK(OFFSET('rivers (2)'!$A$1, 2 * (67 - $A41) + 1, 2 * AK$2)), "", SUBSTITUTE($D$1, "&lt;direc&gt;", RIGHT(OFFSET('rivers (2)'!$A$1, 2 * (67 - $A41) + 1, 2 * AK$2), 1)))
&amp; IF(ISBLANK('feature type'!AJ39), "EndPlot", SUBSTITUTE(SUBSTITUTE(output!$B$1,
                   "f_type", 'feature type'!AJ39),
                   "f_var", 'feature variety'!AJ39))
&amp; CHAR(10)</f>
        <v xml:space="preserve">BeginPlot
	x=35,y=29
	TerrainType=TERRAIN_COAST
	PlotType=3
EndPlot
</v>
      </c>
      <c r="AL41" t="str">
        <f ca="1">SUBSTITUTE(SUBSTITUTE(SUBSTITUTE(SUBSTITUTE($A$1,
"x_coord",AL$2),
"y_coord",$A41),
"t_type",'terrain type'!AK39),
"p_type", 'plot type'!AK39)
&amp; IF(LEFT(resources!AK39, 6) = "BONUS_", CHAR(9) &amp; "BonusType=" &amp; resources!AK39 &amp; CHAR(10), "")
&amp; IF('goody huts'!AK39, "	ImprovementType=IMPROVEMENT_GOODY_HUT" &amp; CHAR(10), "")
&amp; IF(ISBLANK(OFFSET('rivers (2)'!$A$1, 2 * (67 - $A41), 2 * AL$2 + 1)), "", SUBSTITUTE($C$1, "&lt;direc&gt;", RIGHT(OFFSET('rivers (2)'!$A$1, 2 * (67 - $A41), 2 * AL$2 + 1), 1)))
&amp; IF(ISBLANK(OFFSET('rivers (2)'!$A$1, 2 * (67 - $A41) + 1, 2 * AL$2)), "", SUBSTITUTE($D$1, "&lt;direc&gt;", RIGHT(OFFSET('rivers (2)'!$A$1, 2 * (67 - $A41) + 1, 2 * AL$2), 1)))
&amp; IF(ISBLANK('feature type'!AK39), "EndPlot", SUBSTITUTE(SUBSTITUTE(output!$B$1,
                   "f_type", 'feature type'!AK39),
                   "f_var", 'feature variety'!AK39))
&amp; CHAR(10)</f>
        <v xml:space="preserve">BeginPlot
	x=36,y=29
	TerrainType=TERRAIN_OCEAN
	PlotType=3
EndPlot
</v>
      </c>
      <c r="AM41" t="str">
        <f ca="1">SUBSTITUTE(SUBSTITUTE(SUBSTITUTE(SUBSTITUTE($A$1,
"x_coord",AM$2),
"y_coord",$A41),
"t_type",'terrain type'!AL39),
"p_type", 'plot type'!AL39)
&amp; IF(LEFT(resources!AL39, 6) = "BONUS_", CHAR(9) &amp; "BonusType=" &amp; resources!AL39 &amp; CHAR(10), "")
&amp; IF('goody huts'!AL39, "	ImprovementType=IMPROVEMENT_GOODY_HUT" &amp; CHAR(10), "")
&amp; IF(ISBLANK(OFFSET('rivers (2)'!$A$1, 2 * (67 - $A41), 2 * AM$2 + 1)), "", SUBSTITUTE($C$1, "&lt;direc&gt;", RIGHT(OFFSET('rivers (2)'!$A$1, 2 * (67 - $A41), 2 * AM$2 + 1), 1)))
&amp; IF(ISBLANK(OFFSET('rivers (2)'!$A$1, 2 * (67 - $A41) + 1, 2 * AM$2)), "", SUBSTITUTE($D$1, "&lt;direc&gt;", RIGHT(OFFSET('rivers (2)'!$A$1, 2 * (67 - $A41) + 1, 2 * AM$2), 1)))
&amp; IF(ISBLANK('feature type'!AL39), "EndPlot", SUBSTITUTE(SUBSTITUTE(output!$B$1,
                   "f_type", 'feature type'!AL39),
                   "f_var", 'feature variety'!AL39))
&amp; CHAR(10)</f>
        <v xml:space="preserve">BeginPlot
	x=37,y=29
	TerrainType=TERRAIN_COAST
	PlotType=3
EndPlot
</v>
      </c>
      <c r="AN41" t="str">
        <f ca="1">SUBSTITUTE(SUBSTITUTE(SUBSTITUTE(SUBSTITUTE($A$1,
"x_coord",AN$2),
"y_coord",$A41),
"t_type",'terrain type'!AM39),
"p_type", 'plot type'!AM39)
&amp; IF(LEFT(resources!AM39, 6) = "BONUS_", CHAR(9) &amp; "BonusType=" &amp; resources!AM39 &amp; CHAR(10), "")
&amp; IF('goody huts'!AM39, "	ImprovementType=IMPROVEMENT_GOODY_HUT" &amp; CHAR(10), "")
&amp; IF(ISBLANK(OFFSET('rivers (2)'!$A$1, 2 * (67 - $A41), 2 * AN$2 + 1)), "", SUBSTITUTE($C$1, "&lt;direc&gt;", RIGHT(OFFSET('rivers (2)'!$A$1, 2 * (67 - $A41), 2 * AN$2 + 1), 1)))
&amp; IF(ISBLANK(OFFSET('rivers (2)'!$A$1, 2 * (67 - $A41) + 1, 2 * AN$2)), "", SUBSTITUTE($D$1, "&lt;direc&gt;", RIGHT(OFFSET('rivers (2)'!$A$1, 2 * (67 - $A41) + 1, 2 * AN$2), 1)))
&amp; IF(ISBLANK('feature type'!AM39), "EndPlot", SUBSTITUTE(SUBSTITUTE(output!$B$1,
                   "f_type", 'feature type'!AM39),
                   "f_var", 'feature variety'!AM39))
&amp; CHAR(10)</f>
        <v xml:space="preserve">BeginPlot
	x=38,y=29
	TerrainType=TERRAIN_COAST
	PlotType=3
EndPlot
</v>
      </c>
      <c r="AO41" t="str">
        <f ca="1">SUBSTITUTE(SUBSTITUTE(SUBSTITUTE(SUBSTITUTE($A$1,
"x_coord",AO$2),
"y_coord",$A41),
"t_type",'terrain type'!AN39),
"p_type", 'plot type'!AN39)
&amp; IF(LEFT(resources!AN39, 6) = "BONUS_", CHAR(9) &amp; "BonusType=" &amp; resources!AN39 &amp; CHAR(10), "")
&amp; IF('goody huts'!AN39, "	ImprovementType=IMPROVEMENT_GOODY_HUT" &amp; CHAR(10), "")
&amp; IF(ISBLANK(OFFSET('rivers (2)'!$A$1, 2 * (67 - $A41), 2 * AO$2 + 1)), "", SUBSTITUTE($C$1, "&lt;direc&gt;", RIGHT(OFFSET('rivers (2)'!$A$1, 2 * (67 - $A41), 2 * AO$2 + 1), 1)))
&amp; IF(ISBLANK(OFFSET('rivers (2)'!$A$1, 2 * (67 - $A41) + 1, 2 * AO$2)), "", SUBSTITUTE($D$1, "&lt;direc&gt;", RIGHT(OFFSET('rivers (2)'!$A$1, 2 * (67 - $A41) + 1, 2 * AO$2), 1)))
&amp; IF(ISBLANK('feature type'!AN39), "EndPlot", SUBSTITUTE(SUBSTITUTE(output!$B$1,
                   "f_type", 'feature type'!AN39),
                   "f_var", 'feature variety'!AN39))
&amp; CHAR(10)</f>
        <v xml:space="preserve">BeginPlot
	x=39,y=29
	TerrainType=TERRAIN_GRASS
	PlotType=1
	RiverNSDirection=0
	isWOfRiver
	FeatureType=FEATURE_FOREST, FeatureVariety=0
EndPlot
</v>
      </c>
      <c r="AP41" t="str">
        <f ca="1">SUBSTITUTE(SUBSTITUTE(SUBSTITUTE(SUBSTITUTE($A$1,
"x_coord",AP$2),
"y_coord",$A41),
"t_type",'terrain type'!AO39),
"p_type", 'plot type'!AO39)
&amp; IF(LEFT(resources!AO39, 6) = "BONUS_", CHAR(9) &amp; "BonusType=" &amp; resources!AO39 &amp; CHAR(10), "")
&amp; IF('goody huts'!AO39, "	ImprovementType=IMPROVEMENT_GOODY_HUT" &amp; CHAR(10), "")
&amp; IF(ISBLANK(OFFSET('rivers (2)'!$A$1, 2 * (67 - $A41), 2 * AP$2 + 1)), "", SUBSTITUTE($C$1, "&lt;direc&gt;", RIGHT(OFFSET('rivers (2)'!$A$1, 2 * (67 - $A41), 2 * AP$2 + 1), 1)))
&amp; IF(ISBLANK(OFFSET('rivers (2)'!$A$1, 2 * (67 - $A41) + 1, 2 * AP$2)), "", SUBSTITUTE($D$1, "&lt;direc&gt;", RIGHT(OFFSET('rivers (2)'!$A$1, 2 * (67 - $A41) + 1, 2 * AP$2), 1)))
&amp; IF(ISBLANK('feature type'!AO39), "EndPlot", SUBSTITUTE(SUBSTITUTE(output!$B$1,
                   "f_type", 'feature type'!AO39),
                   "f_var", 'feature variety'!AO39))
&amp; CHAR(10)</f>
        <v xml:space="preserve">BeginPlot
	x=40,y=29
	TerrainType=TERRAIN_GRASS
	PlotType=2
	FeatureType=FEATURE_FOREST, FeatureVariety=0
EndPlot
</v>
      </c>
      <c r="AQ41" t="str">
        <f ca="1">SUBSTITUTE(SUBSTITUTE(SUBSTITUTE(SUBSTITUTE($A$1,
"x_coord",AQ$2),
"y_coord",$A41),
"t_type",'terrain type'!AP39),
"p_type", 'plot type'!AP39)
&amp; IF(LEFT(resources!AP39, 6) = "BONUS_", CHAR(9) &amp; "BonusType=" &amp; resources!AP39 &amp; CHAR(10), "")
&amp; IF('goody huts'!AP39, "	ImprovementType=IMPROVEMENT_GOODY_HUT" &amp; CHAR(10), "")
&amp; IF(ISBLANK(OFFSET('rivers (2)'!$A$1, 2 * (67 - $A41), 2 * AQ$2 + 1)), "", SUBSTITUTE($C$1, "&lt;direc&gt;", RIGHT(OFFSET('rivers (2)'!$A$1, 2 * (67 - $A41), 2 * AQ$2 + 1), 1)))
&amp; IF(ISBLANK(OFFSET('rivers (2)'!$A$1, 2 * (67 - $A41) + 1, 2 * AQ$2)), "", SUBSTITUTE($D$1, "&lt;direc&gt;", RIGHT(OFFSET('rivers (2)'!$A$1, 2 * (67 - $A41) + 1, 2 * AQ$2), 1)))
&amp; IF(ISBLANK('feature type'!AP39), "EndPlot", SUBSTITUTE(SUBSTITUTE(output!$B$1,
                   "f_type", 'feature type'!AP39),
                   "f_var", 'feature variety'!AP39))
&amp; CHAR(10)</f>
        <v xml:space="preserve">BeginPlot
	x=41,y=29
	TerrainType=TERRAIN_COAST
	PlotType=3
EndPlot
</v>
      </c>
      <c r="AR41" t="str">
        <f ca="1">SUBSTITUTE(SUBSTITUTE(SUBSTITUTE(SUBSTITUTE($A$1,
"x_coord",AR$2),
"y_coord",$A41),
"t_type",'terrain type'!AQ39),
"p_type", 'plot type'!AQ39)
&amp; IF(LEFT(resources!AQ39, 6) = "BONUS_", CHAR(9) &amp; "BonusType=" &amp; resources!AQ39 &amp; CHAR(10), "")
&amp; IF('goody huts'!AQ39, "	ImprovementType=IMPROVEMENT_GOODY_HUT" &amp; CHAR(10), "")
&amp; IF(ISBLANK(OFFSET('rivers (2)'!$A$1, 2 * (67 - $A41), 2 * AR$2 + 1)), "", SUBSTITUTE($C$1, "&lt;direc&gt;", RIGHT(OFFSET('rivers (2)'!$A$1, 2 * (67 - $A41), 2 * AR$2 + 1), 1)))
&amp; IF(ISBLANK(OFFSET('rivers (2)'!$A$1, 2 * (67 - $A41) + 1, 2 * AR$2)), "", SUBSTITUTE($D$1, "&lt;direc&gt;", RIGHT(OFFSET('rivers (2)'!$A$1, 2 * (67 - $A41) + 1, 2 * AR$2), 1)))
&amp; IF(ISBLANK('feature type'!AQ39), "EndPlot", SUBSTITUTE(SUBSTITUTE(output!$B$1,
                   "f_type", 'feature type'!AQ39),
                   "f_var", 'feature variety'!AQ39))
&amp; CHAR(10)</f>
        <v xml:space="preserve">BeginPlot
	x=42,y=29
	TerrainType=TERRAIN_GRASS
	PlotType=0
EndPlot
</v>
      </c>
      <c r="AS41" t="str">
        <f ca="1">SUBSTITUTE(SUBSTITUTE(SUBSTITUTE(SUBSTITUTE($A$1,
"x_coord",AS$2),
"y_coord",$A41),
"t_type",'terrain type'!AR39),
"p_type", 'plot type'!AR39)
&amp; IF(LEFT(resources!AR39, 6) = "BONUS_", CHAR(9) &amp; "BonusType=" &amp; resources!AR39 &amp; CHAR(10), "")
&amp; IF('goody huts'!AR39, "	ImprovementType=IMPROVEMENT_GOODY_HUT" &amp; CHAR(10), "")
&amp; IF(ISBLANK(OFFSET('rivers (2)'!$A$1, 2 * (67 - $A41), 2 * AS$2 + 1)), "", SUBSTITUTE($C$1, "&lt;direc&gt;", RIGHT(OFFSET('rivers (2)'!$A$1, 2 * (67 - $A41), 2 * AS$2 + 1), 1)))
&amp; IF(ISBLANK(OFFSET('rivers (2)'!$A$1, 2 * (67 - $A41) + 1, 2 * AS$2)), "", SUBSTITUTE($D$1, "&lt;direc&gt;", RIGHT(OFFSET('rivers (2)'!$A$1, 2 * (67 - $A41) + 1, 2 * AS$2), 1)))
&amp; IF(ISBLANK('feature type'!AR39), "EndPlot", SUBSTITUTE(SUBSTITUTE(output!$B$1,
                   "f_type", 'feature type'!AR39),
                   "f_var", 'feature variety'!AR39))
&amp; CHAR(10)</f>
        <v xml:space="preserve">BeginPlot
	x=43,y=29
	TerrainType=TERRAIN_COAST
	PlotType=3
EndPlot
</v>
      </c>
      <c r="AT41" t="str">
        <f ca="1">SUBSTITUTE(SUBSTITUTE(SUBSTITUTE(SUBSTITUTE($A$1,
"x_coord",AT$2),
"y_coord",$A41),
"t_type",'terrain type'!AS39),
"p_type", 'plot type'!AS39)
&amp; IF(LEFT(resources!AS39, 6) = "BONUS_", CHAR(9) &amp; "BonusType=" &amp; resources!AS39 &amp; CHAR(10), "")
&amp; IF('goody huts'!AS39, "	ImprovementType=IMPROVEMENT_GOODY_HUT" &amp; CHAR(10), "")
&amp; IF(ISBLANK(OFFSET('rivers (2)'!$A$1, 2 * (67 - $A41), 2 * AT$2 + 1)), "", SUBSTITUTE($C$1, "&lt;direc&gt;", RIGHT(OFFSET('rivers (2)'!$A$1, 2 * (67 - $A41), 2 * AT$2 + 1), 1)))
&amp; IF(ISBLANK(OFFSET('rivers (2)'!$A$1, 2 * (67 - $A41) + 1, 2 * AT$2)), "", SUBSTITUTE($D$1, "&lt;direc&gt;", RIGHT(OFFSET('rivers (2)'!$A$1, 2 * (67 - $A41) + 1, 2 * AT$2), 1)))
&amp; IF(ISBLANK('feature type'!AS39), "EndPlot", SUBSTITUTE(SUBSTITUTE(output!$B$1,
                   "f_type", 'feature type'!AS39),
                   "f_var", 'feature variety'!AS39))
&amp; CHAR(10)</f>
        <v xml:space="preserve">BeginPlot
	x=44,y=29
	TerrainType=TERRAIN_OCEAN
	PlotType=3
EndPlot
</v>
      </c>
      <c r="AU41" t="str">
        <f ca="1">SUBSTITUTE(SUBSTITUTE(SUBSTITUTE(SUBSTITUTE($A$1,
"x_coord",AU$2),
"y_coord",$A41),
"t_type",'terrain type'!AT39),
"p_type", 'plot type'!AT39)
&amp; IF(LEFT(resources!AT39, 6) = "BONUS_", CHAR(9) &amp; "BonusType=" &amp; resources!AT39 &amp; CHAR(10), "")
&amp; IF('goody huts'!AT39, "	ImprovementType=IMPROVEMENT_GOODY_HUT" &amp; CHAR(10), "")
&amp; IF(ISBLANK(OFFSET('rivers (2)'!$A$1, 2 * (67 - $A41), 2 * AU$2 + 1)), "", SUBSTITUTE($C$1, "&lt;direc&gt;", RIGHT(OFFSET('rivers (2)'!$A$1, 2 * (67 - $A41), 2 * AU$2 + 1), 1)))
&amp; IF(ISBLANK(OFFSET('rivers (2)'!$A$1, 2 * (67 - $A41) + 1, 2 * AU$2)), "", SUBSTITUTE($D$1, "&lt;direc&gt;", RIGHT(OFFSET('rivers (2)'!$A$1, 2 * (67 - $A41) + 1, 2 * AU$2), 1)))
&amp; IF(ISBLANK('feature type'!AT39), "EndPlot", SUBSTITUTE(SUBSTITUTE(output!$B$1,
                   "f_type", 'feature type'!AT39),
                   "f_var", 'feature variety'!AT39))
&amp; CHAR(10)</f>
        <v xml:space="preserve">BeginPlot
	x=45,y=29
	TerrainType=TERRAIN_OCEAN
	PlotType=3
EndPlot
</v>
      </c>
      <c r="AV41" t="str">
        <f ca="1">SUBSTITUTE(SUBSTITUTE(SUBSTITUTE(SUBSTITUTE($A$1,
"x_coord",AV$2),
"y_coord",$A41),
"t_type",'terrain type'!AU39),
"p_type", 'plot type'!AU39)
&amp; IF(LEFT(resources!AU39, 6) = "BONUS_", CHAR(9) &amp; "BonusType=" &amp; resources!AU39 &amp; CHAR(10), "")
&amp; IF('goody huts'!AU39, "	ImprovementType=IMPROVEMENT_GOODY_HUT" &amp; CHAR(10), "")
&amp; IF(ISBLANK(OFFSET('rivers (2)'!$A$1, 2 * (67 - $A41), 2 * AV$2 + 1)), "", SUBSTITUTE($C$1, "&lt;direc&gt;", RIGHT(OFFSET('rivers (2)'!$A$1, 2 * (67 - $A41), 2 * AV$2 + 1), 1)))
&amp; IF(ISBLANK(OFFSET('rivers (2)'!$A$1, 2 * (67 - $A41) + 1, 2 * AV$2)), "", SUBSTITUTE($D$1, "&lt;direc&gt;", RIGHT(OFFSET('rivers (2)'!$A$1, 2 * (67 - $A41) + 1, 2 * AV$2), 1)))
&amp; IF(ISBLANK('feature type'!AU39), "EndPlot", SUBSTITUTE(SUBSTITUTE(output!$B$1,
                   "f_type", 'feature type'!AU39),
                   "f_var", 'feature variety'!AU39))
&amp; CHAR(10)</f>
        <v xml:space="preserve">BeginPlot
	x=46,y=29
	TerrainType=TERRAIN_OCEAN
	PlotType=3
EndPlot
</v>
      </c>
      <c r="AW41" t="str">
        <f ca="1">SUBSTITUTE(SUBSTITUTE(SUBSTITUTE(SUBSTITUTE($A$1,
"x_coord",AW$2),
"y_coord",$A41),
"t_type",'terrain type'!AV39),
"p_type", 'plot type'!AV39)
&amp; IF(LEFT(resources!AV39, 6) = "BONUS_", CHAR(9) &amp; "BonusType=" &amp; resources!AV39 &amp; CHAR(10), "")
&amp; IF('goody huts'!AV39, "	ImprovementType=IMPROVEMENT_GOODY_HUT" &amp; CHAR(10), "")
&amp; IF(ISBLANK(OFFSET('rivers (2)'!$A$1, 2 * (67 - $A41), 2 * AW$2 + 1)), "", SUBSTITUTE($C$1, "&lt;direc&gt;", RIGHT(OFFSET('rivers (2)'!$A$1, 2 * (67 - $A41), 2 * AW$2 + 1), 1)))
&amp; IF(ISBLANK(OFFSET('rivers (2)'!$A$1, 2 * (67 - $A41) + 1, 2 * AW$2)), "", SUBSTITUTE($D$1, "&lt;direc&gt;", RIGHT(OFFSET('rivers (2)'!$A$1, 2 * (67 - $A41) + 1, 2 * AW$2), 1)))
&amp; IF(ISBLANK('feature type'!AV39), "EndPlot", SUBSTITUTE(SUBSTITUTE(output!$B$1,
                   "f_type", 'feature type'!AV39),
                   "f_var", 'feature variety'!AV39))
&amp; CHAR(10)</f>
        <v xml:space="preserve">BeginPlot
	x=47,y=29
	TerrainType=TERRAIN_OCEAN
	PlotType=3
EndPlot
</v>
      </c>
      <c r="AX41" t="str">
        <f ca="1">SUBSTITUTE(SUBSTITUTE(SUBSTITUTE(SUBSTITUTE($A$1,
"x_coord",AX$2),
"y_coord",$A41),
"t_type",'terrain type'!AW39),
"p_type", 'plot type'!AW39)
&amp; IF(LEFT(resources!AW39, 6) = "BONUS_", CHAR(9) &amp; "BonusType=" &amp; resources!AW39 &amp; CHAR(10), "")
&amp; IF('goody huts'!AW39, "	ImprovementType=IMPROVEMENT_GOODY_HUT" &amp; CHAR(10), "")
&amp; IF(ISBLANK(OFFSET('rivers (2)'!$A$1, 2 * (67 - $A41), 2 * AX$2 + 1)), "", SUBSTITUTE($C$1, "&lt;direc&gt;", RIGHT(OFFSET('rivers (2)'!$A$1, 2 * (67 - $A41), 2 * AX$2 + 1), 1)))
&amp; IF(ISBLANK(OFFSET('rivers (2)'!$A$1, 2 * (67 - $A41) + 1, 2 * AX$2)), "", SUBSTITUTE($D$1, "&lt;direc&gt;", RIGHT(OFFSET('rivers (2)'!$A$1, 2 * (67 - $A41) + 1, 2 * AX$2), 1)))
&amp; IF(ISBLANK('feature type'!AW39), "EndPlot", SUBSTITUTE(SUBSTITUTE(output!$B$1,
                   "f_type", 'feature type'!AW39),
                   "f_var", 'feature variety'!AW39))
&amp; CHAR(10)</f>
        <v xml:space="preserve">BeginPlot
	x=48,y=29
	TerrainType=TERRAIN_OCEAN
	PlotType=3
EndPlot
</v>
      </c>
      <c r="AY41" t="str">
        <f ca="1">SUBSTITUTE(SUBSTITUTE(SUBSTITUTE(SUBSTITUTE($A$1,
"x_coord",AY$2),
"y_coord",$A41),
"t_type",'terrain type'!AX39),
"p_type", 'plot type'!AX39)
&amp; IF(LEFT(resources!AX39, 6) = "BONUS_", CHAR(9) &amp; "BonusType=" &amp; resources!AX39 &amp; CHAR(10), "")
&amp; IF('goody huts'!AX39, "	ImprovementType=IMPROVEMENT_GOODY_HUT" &amp; CHAR(10), "")
&amp; IF(ISBLANK(OFFSET('rivers (2)'!$A$1, 2 * (67 - $A41), 2 * AY$2 + 1)), "", SUBSTITUTE($C$1, "&lt;direc&gt;", RIGHT(OFFSET('rivers (2)'!$A$1, 2 * (67 - $A41), 2 * AY$2 + 1), 1)))
&amp; IF(ISBLANK(OFFSET('rivers (2)'!$A$1, 2 * (67 - $A41) + 1, 2 * AY$2)), "", SUBSTITUTE($D$1, "&lt;direc&gt;", RIGHT(OFFSET('rivers (2)'!$A$1, 2 * (67 - $A41) + 1, 2 * AY$2), 1)))
&amp; IF(ISBLANK('feature type'!AX39), "EndPlot", SUBSTITUTE(SUBSTITUTE(output!$B$1,
                   "f_type", 'feature type'!AX39),
                   "f_var", 'feature variety'!AX39))
&amp; CHAR(10)</f>
        <v xml:space="preserve">BeginPlot
	x=49,y=29
	TerrainType=TERRAIN_COAST
	PlotType=3
EndPlot
</v>
      </c>
      <c r="AZ41" t="str">
        <f ca="1">SUBSTITUTE(SUBSTITUTE(SUBSTITUTE(SUBSTITUTE($A$1,
"x_coord",AZ$2),
"y_coord",$A41),
"t_type",'terrain type'!AY39),
"p_type", 'plot type'!AY39)
&amp; IF(LEFT(resources!AY39, 6) = "BONUS_", CHAR(9) &amp; "BonusType=" &amp; resources!AY39 &amp; CHAR(10), "")
&amp; IF('goody huts'!AY39, "	ImprovementType=IMPROVEMENT_GOODY_HUT" &amp; CHAR(10), "")
&amp; IF(ISBLANK(OFFSET('rivers (2)'!$A$1, 2 * (67 - $A41), 2 * AZ$2 + 1)), "", SUBSTITUTE($C$1, "&lt;direc&gt;", RIGHT(OFFSET('rivers (2)'!$A$1, 2 * (67 - $A41), 2 * AZ$2 + 1), 1)))
&amp; IF(ISBLANK(OFFSET('rivers (2)'!$A$1, 2 * (67 - $A41) + 1, 2 * AZ$2)), "", SUBSTITUTE($D$1, "&lt;direc&gt;", RIGHT(OFFSET('rivers (2)'!$A$1, 2 * (67 - $A41) + 1, 2 * AZ$2), 1)))
&amp; IF(ISBLANK('feature type'!AY39), "EndPlot", SUBSTITUTE(SUBSTITUTE(output!$B$1,
                   "f_type", 'feature type'!AY39),
                   "f_var", 'feature variety'!AY39))
&amp; CHAR(10)</f>
        <v xml:space="preserve">BeginPlot
	x=50,y=29
	TerrainType=TERRAIN_COAST
	PlotType=3
EndPlot
</v>
      </c>
      <c r="BA41" t="str">
        <f ca="1">SUBSTITUTE(SUBSTITUTE(SUBSTITUTE(SUBSTITUTE($A$1,
"x_coord",BA$2),
"y_coord",$A41),
"t_type",'terrain type'!AZ39),
"p_type", 'plot type'!AZ39)
&amp; IF(LEFT(resources!AZ39, 6) = "BONUS_", CHAR(9) &amp; "BonusType=" &amp; resources!AZ39 &amp; CHAR(10), "")
&amp; IF('goody huts'!AZ39, "	ImprovementType=IMPROVEMENT_GOODY_HUT" &amp; CHAR(10), "")
&amp; IF(ISBLANK(OFFSET('rivers (2)'!$A$1, 2 * (67 - $A41), 2 * BA$2 + 1)), "", SUBSTITUTE($C$1, "&lt;direc&gt;", RIGHT(OFFSET('rivers (2)'!$A$1, 2 * (67 - $A41), 2 * BA$2 + 1), 1)))
&amp; IF(ISBLANK(OFFSET('rivers (2)'!$A$1, 2 * (67 - $A41) + 1, 2 * BA$2)), "", SUBSTITUTE($D$1, "&lt;direc&gt;", RIGHT(OFFSET('rivers (2)'!$A$1, 2 * (67 - $A41) + 1, 2 * BA$2), 1)))
&amp; IF(ISBLANK('feature type'!AZ39), "EndPlot", SUBSTITUTE(SUBSTITUTE(output!$B$1,
                   "f_type", 'feature type'!AZ39),
                   "f_var", 'feature variety'!AZ39))
&amp; CHAR(10)</f>
        <v xml:space="preserve">BeginPlot
	x=51,y=29
	TerrainType=TERRAIN_GRASS
	PlotType=2
	FeatureType=FEATURE_FOREST, FeatureVariety=2
EndPlot
</v>
      </c>
      <c r="BB41" t="str">
        <f ca="1">SUBSTITUTE(SUBSTITUTE(SUBSTITUTE(SUBSTITUTE($A$1,
"x_coord",BB$2),
"y_coord",$A41),
"t_type",'terrain type'!BA39),
"p_type", 'plot type'!BA39)
&amp; IF(LEFT(resources!BA39, 6) = "BONUS_", CHAR(9) &amp; "BonusType=" &amp; resources!BA39 &amp; CHAR(10), "")
&amp; IF('goody huts'!BA39, "	ImprovementType=IMPROVEMENT_GOODY_HUT" &amp; CHAR(10), "")
&amp; IF(ISBLANK(OFFSET('rivers (2)'!$A$1, 2 * (67 - $A41), 2 * BB$2 + 1)), "", SUBSTITUTE($C$1, "&lt;direc&gt;", RIGHT(OFFSET('rivers (2)'!$A$1, 2 * (67 - $A41), 2 * BB$2 + 1), 1)))
&amp; IF(ISBLANK(OFFSET('rivers (2)'!$A$1, 2 * (67 - $A41) + 1, 2 * BB$2)), "", SUBSTITUTE($D$1, "&lt;direc&gt;", RIGHT(OFFSET('rivers (2)'!$A$1, 2 * (67 - $A41) + 1, 2 * BB$2), 1)))
&amp; IF(ISBLANK('feature type'!BA39), "EndPlot", SUBSTITUTE(SUBSTITUTE(output!$B$1,
                   "f_type", 'feature type'!BA39),
                   "f_var", 'feature variety'!BA39))
&amp; CHAR(10)</f>
        <v xml:space="preserve">BeginPlot
	x=52,y=29
	TerrainType=TERRAIN_GRASS
	PlotType=2
	RiverWEDirection=1
	isNOfRiver
EndPlot
</v>
      </c>
      <c r="BC41" t="str">
        <f ca="1">SUBSTITUTE(SUBSTITUTE(SUBSTITUTE(SUBSTITUTE($A$1,
"x_coord",BC$2),
"y_coord",$A41),
"t_type",'terrain type'!BB39),
"p_type", 'plot type'!BB39)
&amp; IF(LEFT(resources!BB39, 6) = "BONUS_", CHAR(9) &amp; "BonusType=" &amp; resources!BB39 &amp; CHAR(10), "")
&amp; IF('goody huts'!BB39, "	ImprovementType=IMPROVEMENT_GOODY_HUT" &amp; CHAR(10), "")
&amp; IF(ISBLANK(OFFSET('rivers (2)'!$A$1, 2 * (67 - $A41), 2 * BC$2 + 1)), "", SUBSTITUTE($C$1, "&lt;direc&gt;", RIGHT(OFFSET('rivers (2)'!$A$1, 2 * (67 - $A41), 2 * BC$2 + 1), 1)))
&amp; IF(ISBLANK(OFFSET('rivers (2)'!$A$1, 2 * (67 - $A41) + 1, 2 * BC$2)), "", SUBSTITUTE($D$1, "&lt;direc&gt;", RIGHT(OFFSET('rivers (2)'!$A$1, 2 * (67 - $A41) + 1, 2 * BC$2), 1)))
&amp; IF(ISBLANK('feature type'!BB39), "EndPlot", SUBSTITUTE(SUBSTITUTE(output!$B$1,
                   "f_type", 'feature type'!BB39),
                   "f_var", 'feature variety'!BB39))
&amp; CHAR(10)</f>
        <v xml:space="preserve">BeginPlot
	x=53,y=29
	TerrainType=TERRAIN_GRASS
	PlotType=2
	RiverWEDirection=1
	isNOfRiver
EndPlot
</v>
      </c>
      <c r="BD41" t="str">
        <f ca="1">SUBSTITUTE(SUBSTITUTE(SUBSTITUTE(SUBSTITUTE($A$1,
"x_coord",BD$2),
"y_coord",$A41),
"t_type",'terrain type'!BC39),
"p_type", 'plot type'!BC39)
&amp; IF(LEFT(resources!BC39, 6) = "BONUS_", CHAR(9) &amp; "BonusType=" &amp; resources!BC39 &amp; CHAR(10), "")
&amp; IF('goody huts'!BC39, "	ImprovementType=IMPROVEMENT_GOODY_HUT" &amp; CHAR(10), "")
&amp; IF(ISBLANK(OFFSET('rivers (2)'!$A$1, 2 * (67 - $A41), 2 * BD$2 + 1)), "", SUBSTITUTE($C$1, "&lt;direc&gt;", RIGHT(OFFSET('rivers (2)'!$A$1, 2 * (67 - $A41), 2 * BD$2 + 1), 1)))
&amp; IF(ISBLANK(OFFSET('rivers (2)'!$A$1, 2 * (67 - $A41) + 1, 2 * BD$2)), "", SUBSTITUTE($D$1, "&lt;direc&gt;", RIGHT(OFFSET('rivers (2)'!$A$1, 2 * (67 - $A41) + 1, 2 * BD$2), 1)))
&amp; IF(ISBLANK('feature type'!BC39), "EndPlot", SUBSTITUTE(SUBSTITUTE(output!$B$1,
                   "f_type", 'feature type'!BC39),
                   "f_var", 'feature variety'!BC39))
&amp; CHAR(10)</f>
        <v xml:space="preserve">BeginPlot
	x=54,y=29
	TerrainType=TERRAIN_COAST
	PlotType=3
EndPlot
</v>
      </c>
      <c r="BE41" t="str">
        <f ca="1">SUBSTITUTE(SUBSTITUTE(SUBSTITUTE(SUBSTITUTE($A$1,
"x_coord",BE$2),
"y_coord",$A41),
"t_type",'terrain type'!BD39),
"p_type", 'plot type'!BD39)
&amp; IF(LEFT(resources!BD39, 6) = "BONUS_", CHAR(9) &amp; "BonusType=" &amp; resources!BD39 &amp; CHAR(10), "")
&amp; IF('goody huts'!BD39, "	ImprovementType=IMPROVEMENT_GOODY_HUT" &amp; CHAR(10), "")
&amp; IF(ISBLANK(OFFSET('rivers (2)'!$A$1, 2 * (67 - $A41), 2 * BE$2 + 1)), "", SUBSTITUTE($C$1, "&lt;direc&gt;", RIGHT(OFFSET('rivers (2)'!$A$1, 2 * (67 - $A41), 2 * BE$2 + 1), 1)))
&amp; IF(ISBLANK(OFFSET('rivers (2)'!$A$1, 2 * (67 - $A41) + 1, 2 * BE$2)), "", SUBSTITUTE($D$1, "&lt;direc&gt;", RIGHT(OFFSET('rivers (2)'!$A$1, 2 * (67 - $A41) + 1, 2 * BE$2), 1)))
&amp; IF(ISBLANK('feature type'!BD39), "EndPlot", SUBSTITUTE(SUBSTITUTE(output!$B$1,
                   "f_type", 'feature type'!BD39),
                   "f_var", 'feature variety'!BD39))
&amp; CHAR(10)</f>
        <v xml:space="preserve">BeginPlot
	x=55,y=29
	TerrainType=TERRAIN_GRASS
	PlotType=2
EndPlot
</v>
      </c>
      <c r="BF41" t="str">
        <f ca="1">SUBSTITUTE(SUBSTITUTE(SUBSTITUTE(SUBSTITUTE($A$1,
"x_coord",BF$2),
"y_coord",$A41),
"t_type",'terrain type'!BE39),
"p_type", 'plot type'!BE39)
&amp; IF(LEFT(resources!BE39, 6) = "BONUS_", CHAR(9) &amp; "BonusType=" &amp; resources!BE39 &amp; CHAR(10), "")
&amp; IF('goody huts'!BE39, "	ImprovementType=IMPROVEMENT_GOODY_HUT" &amp; CHAR(10), "")
&amp; IF(ISBLANK(OFFSET('rivers (2)'!$A$1, 2 * (67 - $A41), 2 * BF$2 + 1)), "", SUBSTITUTE($C$1, "&lt;direc&gt;", RIGHT(OFFSET('rivers (2)'!$A$1, 2 * (67 - $A41), 2 * BF$2 + 1), 1)))
&amp; IF(ISBLANK(OFFSET('rivers (2)'!$A$1, 2 * (67 - $A41) + 1, 2 * BF$2)), "", SUBSTITUTE($D$1, "&lt;direc&gt;", RIGHT(OFFSET('rivers (2)'!$A$1, 2 * (67 - $A41) + 1, 2 * BF$2), 1)))
&amp; IF(ISBLANK('feature type'!BE39), "EndPlot", SUBSTITUTE(SUBSTITUTE(output!$B$1,
                   "f_type", 'feature type'!BE39),
                   "f_var", 'feature variety'!BE39))
&amp; CHAR(10)</f>
        <v xml:space="preserve">BeginPlot
	x=56,y=29
	TerrainType=TERRAIN_GRASS
	PlotType=1
	BonusType=BONUS_PIG
EndPlot
</v>
      </c>
      <c r="BG41" t="str">
        <f ca="1">SUBSTITUTE(SUBSTITUTE(SUBSTITUTE(SUBSTITUTE($A$1,
"x_coord",BG$2),
"y_coord",$A41),
"t_type",'terrain type'!BF39),
"p_type", 'plot type'!BF39)
&amp; IF(LEFT(resources!BF39, 6) = "BONUS_", CHAR(9) &amp; "BonusType=" &amp; resources!BF39 &amp; CHAR(10), "")
&amp; IF('goody huts'!BF39, "	ImprovementType=IMPROVEMENT_GOODY_HUT" &amp; CHAR(10), "")
&amp; IF(ISBLANK(OFFSET('rivers (2)'!$A$1, 2 * (67 - $A41), 2 * BG$2 + 1)), "", SUBSTITUTE($C$1, "&lt;direc&gt;", RIGHT(OFFSET('rivers (2)'!$A$1, 2 * (67 - $A41), 2 * BG$2 + 1), 1)))
&amp; IF(ISBLANK(OFFSET('rivers (2)'!$A$1, 2 * (67 - $A41) + 1, 2 * BG$2)), "", SUBSTITUTE($D$1, "&lt;direc&gt;", RIGHT(OFFSET('rivers (2)'!$A$1, 2 * (67 - $A41) + 1, 2 * BG$2), 1)))
&amp; IF(ISBLANK('feature type'!BF39), "EndPlot", SUBSTITUTE(SUBSTITUTE(output!$B$1,
                   "f_type", 'feature type'!BF39),
                   "f_var", 'feature variety'!BF39))
&amp; CHAR(10)</f>
        <v xml:space="preserve">BeginPlot
	x=57,y=29
	TerrainType=TERRAIN_GRASS
	PlotType=2
	FeatureType=FEATURE_FOREST, FeatureVariety=2
EndPlot
</v>
      </c>
      <c r="BH41" t="str">
        <f ca="1">SUBSTITUTE(SUBSTITUTE(SUBSTITUTE(SUBSTITUTE($A$1,
"x_coord",BH$2),
"y_coord",$A41),
"t_type",'terrain type'!BG39),
"p_type", 'plot type'!BG39)
&amp; IF(LEFT(resources!BG39, 6) = "BONUS_", CHAR(9) &amp; "BonusType=" &amp; resources!BG39 &amp; CHAR(10), "")
&amp; IF('goody huts'!BG39, "	ImprovementType=IMPROVEMENT_GOODY_HUT" &amp; CHAR(10), "")
&amp; IF(ISBLANK(OFFSET('rivers (2)'!$A$1, 2 * (67 - $A41), 2 * BH$2 + 1)), "", SUBSTITUTE($C$1, "&lt;direc&gt;", RIGHT(OFFSET('rivers (2)'!$A$1, 2 * (67 - $A41), 2 * BH$2 + 1), 1)))
&amp; IF(ISBLANK(OFFSET('rivers (2)'!$A$1, 2 * (67 - $A41) + 1, 2 * BH$2)), "", SUBSTITUTE($D$1, "&lt;direc&gt;", RIGHT(OFFSET('rivers (2)'!$A$1, 2 * (67 - $A41) + 1, 2 * BH$2), 1)))
&amp; IF(ISBLANK('feature type'!BG39), "EndPlot", SUBSTITUTE(SUBSTITUTE(output!$B$1,
                   "f_type", 'feature type'!BG39),
                   "f_var", 'feature variety'!BG39))
&amp; CHAR(10)</f>
        <v xml:space="preserve">BeginPlot
	x=58,y=29
	TerrainType=TERRAIN_GRASS
	PlotType=2
	FeatureType=FEATURE_FOREST, FeatureVariety=2
EndPlot
</v>
      </c>
      <c r="BI41" t="str">
        <f ca="1">SUBSTITUTE(SUBSTITUTE(SUBSTITUTE(SUBSTITUTE($A$1,
"x_coord",BI$2),
"y_coord",$A41),
"t_type",'terrain type'!BH39),
"p_type", 'plot type'!BH39)
&amp; IF(LEFT(resources!BH39, 6) = "BONUS_", CHAR(9) &amp; "BonusType=" &amp; resources!BH39 &amp; CHAR(10), "")
&amp; IF('goody huts'!BH39, "	ImprovementType=IMPROVEMENT_GOODY_HUT" &amp; CHAR(10), "")
&amp; IF(ISBLANK(OFFSET('rivers (2)'!$A$1, 2 * (67 - $A41), 2 * BI$2 + 1)), "", SUBSTITUTE($C$1, "&lt;direc&gt;", RIGHT(OFFSET('rivers (2)'!$A$1, 2 * (67 - $A41), 2 * BI$2 + 1), 1)))
&amp; IF(ISBLANK(OFFSET('rivers (2)'!$A$1, 2 * (67 - $A41) + 1, 2 * BI$2)), "", SUBSTITUTE($D$1, "&lt;direc&gt;", RIGHT(OFFSET('rivers (2)'!$A$1, 2 * (67 - $A41) + 1, 2 * BI$2), 1)))
&amp; IF(ISBLANK('feature type'!BH39), "EndPlot", SUBSTITUTE(SUBSTITUTE(output!$B$1,
                   "f_type", 'feature type'!BH39),
                   "f_var", 'feature variety'!BH39))
&amp; CHAR(10)</f>
        <v xml:space="preserve">BeginPlot
	x=59,y=29
	TerrainType=TERRAIN_GRASS
	PlotType=2
EndPlot
</v>
      </c>
      <c r="BJ41" t="str">
        <f ca="1">SUBSTITUTE(SUBSTITUTE(SUBSTITUTE(SUBSTITUTE($A$1,
"x_coord",BJ$2),
"y_coord",$A41),
"t_type",'terrain type'!BI39),
"p_type", 'plot type'!BI39)
&amp; IF(LEFT(resources!BI39, 6) = "BONUS_", CHAR(9) &amp; "BonusType=" &amp; resources!BI39 &amp; CHAR(10), "")
&amp; IF('goody huts'!BI39, "	ImprovementType=IMPROVEMENT_GOODY_HUT" &amp; CHAR(10), "")
&amp; IF(ISBLANK(OFFSET('rivers (2)'!$A$1, 2 * (67 - $A41), 2 * BJ$2 + 1)), "", SUBSTITUTE($C$1, "&lt;direc&gt;", RIGHT(OFFSET('rivers (2)'!$A$1, 2 * (67 - $A41), 2 * BJ$2 + 1), 1)))
&amp; IF(ISBLANK(OFFSET('rivers (2)'!$A$1, 2 * (67 - $A41) + 1, 2 * BJ$2)), "", SUBSTITUTE($D$1, "&lt;direc&gt;", RIGHT(OFFSET('rivers (2)'!$A$1, 2 * (67 - $A41) + 1, 2 * BJ$2), 1)))
&amp; IF(ISBLANK('feature type'!BI39), "EndPlot", SUBSTITUTE(SUBSTITUTE(output!$B$1,
                   "f_type", 'feature type'!BI39),
                   "f_var", 'feature variety'!BI39))
&amp; CHAR(10)</f>
        <v xml:space="preserve">BeginPlot
	x=60,y=29
	TerrainType=TERRAIN_COAST
	PlotType=3
EndPlot
</v>
      </c>
      <c r="BK41" t="str">
        <f ca="1">SUBSTITUTE(SUBSTITUTE(SUBSTITUTE(SUBSTITUTE($A$1,
"x_coord",BK$2),
"y_coord",$A41),
"t_type",'terrain type'!BJ39),
"p_type", 'plot type'!BJ39)
&amp; IF(LEFT(resources!BJ39, 6) = "BONUS_", CHAR(9) &amp; "BonusType=" &amp; resources!BJ39 &amp; CHAR(10), "")
&amp; IF('goody huts'!BJ39, "	ImprovementType=IMPROVEMENT_GOODY_HUT" &amp; CHAR(10), "")
&amp; IF(ISBLANK(OFFSET('rivers (2)'!$A$1, 2 * (67 - $A41), 2 * BK$2 + 1)), "", SUBSTITUTE($C$1, "&lt;direc&gt;", RIGHT(OFFSET('rivers (2)'!$A$1, 2 * (67 - $A41), 2 * BK$2 + 1), 1)))
&amp; IF(ISBLANK(OFFSET('rivers (2)'!$A$1, 2 * (67 - $A41) + 1, 2 * BK$2)), "", SUBSTITUTE($D$1, "&lt;direc&gt;", RIGHT(OFFSET('rivers (2)'!$A$1, 2 * (67 - $A41) + 1, 2 * BK$2), 1)))
&amp; IF(ISBLANK('feature type'!BJ39), "EndPlot", SUBSTITUTE(SUBSTITUTE(output!$B$1,
                   "f_type", 'feature type'!BJ39),
                   "f_var", 'feature variety'!BJ39))
&amp; CHAR(10)</f>
        <v xml:space="preserve">BeginPlot
	x=61,y=29
	TerrainType=TERRAIN_GRASS
	PlotType=2
	BonusType=BONUS_IRON
EndPlot
</v>
      </c>
      <c r="BL41" t="str">
        <f ca="1">SUBSTITUTE(SUBSTITUTE(SUBSTITUTE(SUBSTITUTE($A$1,
"x_coord",BL$2),
"y_coord",$A41),
"t_type",'terrain type'!BK39),
"p_type", 'plot type'!BK39)
&amp; IF(LEFT(resources!BK39, 6) = "BONUS_", CHAR(9) &amp; "BonusType=" &amp; resources!BK39 &amp; CHAR(10), "")
&amp; IF('goody huts'!BK39, "	ImprovementType=IMPROVEMENT_GOODY_HUT" &amp; CHAR(10), "")
&amp; IF(ISBLANK(OFFSET('rivers (2)'!$A$1, 2 * (67 - $A41), 2 * BL$2 + 1)), "", SUBSTITUTE($C$1, "&lt;direc&gt;", RIGHT(OFFSET('rivers (2)'!$A$1, 2 * (67 - $A41), 2 * BL$2 + 1), 1)))
&amp; IF(ISBLANK(OFFSET('rivers (2)'!$A$1, 2 * (67 - $A41) + 1, 2 * BL$2)), "", SUBSTITUTE($D$1, "&lt;direc&gt;", RIGHT(OFFSET('rivers (2)'!$A$1, 2 * (67 - $A41) + 1, 2 * BL$2), 1)))
&amp; IF(ISBLANK('feature type'!BK39), "EndPlot", SUBSTITUTE(SUBSTITUTE(output!$B$1,
                   "f_type", 'feature type'!BK39),
                   "f_var", 'feature variety'!BK39))
&amp; CHAR(10)</f>
        <v xml:space="preserve">BeginPlot
	x=62,y=29
	TerrainType=TERRAIN_GRASS
	PlotType=2
EndPlot
</v>
      </c>
      <c r="BM41" t="str">
        <f ca="1">SUBSTITUTE(SUBSTITUTE(SUBSTITUTE(SUBSTITUTE($A$1,
"x_coord",BM$2),
"y_coord",$A41),
"t_type",'terrain type'!BL39),
"p_type", 'plot type'!BL39)
&amp; IF(LEFT(resources!BL39, 6) = "BONUS_", CHAR(9) &amp; "BonusType=" &amp; resources!BL39 &amp; CHAR(10), "")
&amp; IF('goody huts'!BL39, "	ImprovementType=IMPROVEMENT_GOODY_HUT" &amp; CHAR(10), "")
&amp; IF(ISBLANK(OFFSET('rivers (2)'!$A$1, 2 * (67 - $A41), 2 * BM$2 + 1)), "", SUBSTITUTE($C$1, "&lt;direc&gt;", RIGHT(OFFSET('rivers (2)'!$A$1, 2 * (67 - $A41), 2 * BM$2 + 1), 1)))
&amp; IF(ISBLANK(OFFSET('rivers (2)'!$A$1, 2 * (67 - $A41) + 1, 2 * BM$2)), "", SUBSTITUTE($D$1, "&lt;direc&gt;", RIGHT(OFFSET('rivers (2)'!$A$1, 2 * (67 - $A41) + 1, 2 * BM$2), 1)))
&amp; IF(ISBLANK('feature type'!BL39), "EndPlot", SUBSTITUTE(SUBSTITUTE(output!$B$1,
                   "f_type", 'feature type'!BL39),
                   "f_var", 'feature variety'!BL39))
&amp; CHAR(10)</f>
        <v xml:space="preserve">BeginPlot
	x=63,y=29
	TerrainType=TERRAIN_GRASS
	PlotType=2
EndPlot
</v>
      </c>
      <c r="BN41" t="str">
        <f ca="1">SUBSTITUTE(SUBSTITUTE(SUBSTITUTE(SUBSTITUTE($A$1,
"x_coord",BN$2),
"y_coord",$A41),
"t_type",'terrain type'!BM39),
"p_type", 'plot type'!BM39)
&amp; IF(LEFT(resources!BM39, 6) = "BONUS_", CHAR(9) &amp; "BonusType=" &amp; resources!BM39 &amp; CHAR(10), "")
&amp; IF('goody huts'!BM39, "	ImprovementType=IMPROVEMENT_GOODY_HUT" &amp; CHAR(10), "")
&amp; IF(ISBLANK(OFFSET('rivers (2)'!$A$1, 2 * (67 - $A41), 2 * BN$2 + 1)), "", SUBSTITUTE($C$1, "&lt;direc&gt;", RIGHT(OFFSET('rivers (2)'!$A$1, 2 * (67 - $A41), 2 * BN$2 + 1), 1)))
&amp; IF(ISBLANK(OFFSET('rivers (2)'!$A$1, 2 * (67 - $A41) + 1, 2 * BN$2)), "", SUBSTITUTE($D$1, "&lt;direc&gt;", RIGHT(OFFSET('rivers (2)'!$A$1, 2 * (67 - $A41) + 1, 2 * BN$2), 1)))
&amp; IF(ISBLANK('feature type'!BM39), "EndPlot", SUBSTITUTE(SUBSTITUTE(output!$B$1,
                   "f_type", 'feature type'!BM39),
                   "f_var", 'feature variety'!BM39))
&amp; CHAR(10)</f>
        <v xml:space="preserve">BeginPlot
	x=64,y=29
	TerrainType=TERRAIN_GRASS
	PlotType=2
	RiverNSDirection=0
	isWOfRiver
EndPlot
</v>
      </c>
      <c r="BO41" t="str">
        <f ca="1">SUBSTITUTE(SUBSTITUTE(SUBSTITUTE(SUBSTITUTE($A$1,
"x_coord",BO$2),
"y_coord",$A41),
"t_type",'terrain type'!BN39),
"p_type", 'plot type'!BN39)
&amp; IF(LEFT(resources!BN39, 6) = "BONUS_", CHAR(9) &amp; "BonusType=" &amp; resources!BN39 &amp; CHAR(10), "")
&amp; IF('goody huts'!BN39, "	ImprovementType=IMPROVEMENT_GOODY_HUT" &amp; CHAR(10), "")
&amp; IF(ISBLANK(OFFSET('rivers (2)'!$A$1, 2 * (67 - $A41), 2 * BO$2 + 1)), "", SUBSTITUTE($C$1, "&lt;direc&gt;", RIGHT(OFFSET('rivers (2)'!$A$1, 2 * (67 - $A41), 2 * BO$2 + 1), 1)))
&amp; IF(ISBLANK(OFFSET('rivers (2)'!$A$1, 2 * (67 - $A41) + 1, 2 * BO$2)), "", SUBSTITUTE($D$1, "&lt;direc&gt;", RIGHT(OFFSET('rivers (2)'!$A$1, 2 * (67 - $A41) + 1, 2 * BO$2), 1)))
&amp; IF(ISBLANK('feature type'!BN39), "EndPlot", SUBSTITUTE(SUBSTITUTE(output!$B$1,
                   "f_type", 'feature type'!BN39),
                   "f_var", 'feature variety'!BN39))
&amp; CHAR(10)</f>
        <v xml:space="preserve">BeginPlot
	x=65,y=29
	TerrainType=TERRAIN_GRASS
	PlotType=2
	BonusType=BONUS_FUR
	ImprovementType=IMPROVEMENT_GOODY_HUT
	FeatureType=FEATURE_FOREST, FeatureVariety=2
EndPlot
</v>
      </c>
      <c r="BP41" t="str">
        <f ca="1">SUBSTITUTE(SUBSTITUTE(SUBSTITUTE(SUBSTITUTE($A$1,
"x_coord",BP$2),
"y_coord",$A41),
"t_type",'terrain type'!BO39),
"p_type", 'plot type'!BO39)
&amp; IF(LEFT(resources!BO39, 6) = "BONUS_", CHAR(9) &amp; "BonusType=" &amp; resources!BO39 &amp; CHAR(10), "")
&amp; IF('goody huts'!BO39, "	ImprovementType=IMPROVEMENT_GOODY_HUT" &amp; CHAR(10), "")
&amp; IF(ISBLANK(OFFSET('rivers (2)'!$A$1, 2 * (67 - $A41), 2 * BP$2 + 1)), "", SUBSTITUTE($C$1, "&lt;direc&gt;", RIGHT(OFFSET('rivers (2)'!$A$1, 2 * (67 - $A41), 2 * BP$2 + 1), 1)))
&amp; IF(ISBLANK(OFFSET('rivers (2)'!$A$1, 2 * (67 - $A41) + 1, 2 * BP$2)), "", SUBSTITUTE($D$1, "&lt;direc&gt;", RIGHT(OFFSET('rivers (2)'!$A$1, 2 * (67 - $A41) + 1, 2 * BP$2), 1)))
&amp; IF(ISBLANK('feature type'!BO39), "EndPlot", SUBSTITUTE(SUBSTITUTE(output!$B$1,
                   "f_type", 'feature type'!BO39),
                   "f_var", 'feature variety'!BO39))
&amp; CHAR(10)</f>
        <v xml:space="preserve">BeginPlot
	x=66,y=29
	TerrainType=TERRAIN_GRASS
	PlotType=2
	FeatureType=FEATURE_FOREST, FeatureVariety=2
EndPlot
</v>
      </c>
      <c r="BQ41" t="str">
        <f ca="1">SUBSTITUTE(SUBSTITUTE(SUBSTITUTE(SUBSTITUTE($A$1,
"x_coord",BQ$2),
"y_coord",$A41),
"t_type",'terrain type'!BP39),
"p_type", 'plot type'!BP39)
&amp; IF(LEFT(resources!BP39, 6) = "BONUS_", CHAR(9) &amp; "BonusType=" &amp; resources!BP39 &amp; CHAR(10), "")
&amp; IF('goody huts'!BP39, "	ImprovementType=IMPROVEMENT_GOODY_HUT" &amp; CHAR(10), "")
&amp; IF(ISBLANK(OFFSET('rivers (2)'!$A$1, 2 * (67 - $A41), 2 * BQ$2 + 1)), "", SUBSTITUTE($C$1, "&lt;direc&gt;", RIGHT(OFFSET('rivers (2)'!$A$1, 2 * (67 - $A41), 2 * BQ$2 + 1), 1)))
&amp; IF(ISBLANK(OFFSET('rivers (2)'!$A$1, 2 * (67 - $A41) + 1, 2 * BQ$2)), "", SUBSTITUTE($D$1, "&lt;direc&gt;", RIGHT(OFFSET('rivers (2)'!$A$1, 2 * (67 - $A41) + 1, 2 * BQ$2), 1)))
&amp; IF(ISBLANK('feature type'!BP39), "EndPlot", SUBSTITUTE(SUBSTITUTE(output!$B$1,
                   "f_type", 'feature type'!BP39),
                   "f_var", 'feature variety'!BP39))
&amp; CHAR(10)</f>
        <v xml:space="preserve">BeginPlot
	x=67,y=29
	TerrainType=TERRAIN_GRASS
	PlotType=2
EndPlot
</v>
      </c>
      <c r="BR41" t="str">
        <f ca="1">SUBSTITUTE(SUBSTITUTE(SUBSTITUTE(SUBSTITUTE($A$1,
"x_coord",BR$2),
"y_coord",$A41),
"t_type",'terrain type'!BQ39),
"p_type", 'plot type'!BQ39)
&amp; IF(LEFT(resources!BQ39, 6) = "BONUS_", CHAR(9) &amp; "BonusType=" &amp; resources!BQ39 &amp; CHAR(10), "")
&amp; IF('goody huts'!BQ39, "	ImprovementType=IMPROVEMENT_GOODY_HUT" &amp; CHAR(10), "")
&amp; IF(ISBLANK(OFFSET('rivers (2)'!$A$1, 2 * (67 - $A41), 2 * BR$2 + 1)), "", SUBSTITUTE($C$1, "&lt;direc&gt;", RIGHT(OFFSET('rivers (2)'!$A$1, 2 * (67 - $A41), 2 * BR$2 + 1), 1)))
&amp; IF(ISBLANK(OFFSET('rivers (2)'!$A$1, 2 * (67 - $A41) + 1, 2 * BR$2)), "", SUBSTITUTE($D$1, "&lt;direc&gt;", RIGHT(OFFSET('rivers (2)'!$A$1, 2 * (67 - $A41) + 1, 2 * BR$2), 1)))
&amp; IF(ISBLANK('feature type'!BQ39), "EndPlot", SUBSTITUTE(SUBSTITUTE(output!$B$1,
                   "f_type", 'feature type'!BQ39),
                   "f_var", 'feature variety'!BQ39))
&amp; CHAR(10)</f>
        <v xml:space="preserve">BeginPlot
	x=68,y=29
	TerrainType=TERRAIN_GRASS
	PlotType=2
EndPlot
</v>
      </c>
      <c r="BS41" t="str">
        <f ca="1">SUBSTITUTE(SUBSTITUTE(SUBSTITUTE(SUBSTITUTE($A$1,
"x_coord",BS$2),
"y_coord",$A41),
"t_type",'terrain type'!BR39),
"p_type", 'plot type'!BR39)
&amp; IF(LEFT(resources!BR39, 6) = "BONUS_", CHAR(9) &amp; "BonusType=" &amp; resources!BR39 &amp; CHAR(10), "")
&amp; IF('goody huts'!BR39, "	ImprovementType=IMPROVEMENT_GOODY_HUT" &amp; CHAR(10), "")
&amp; IF(ISBLANK(OFFSET('rivers (2)'!$A$1, 2 * (67 - $A41), 2 * BS$2 + 1)), "", SUBSTITUTE($C$1, "&lt;direc&gt;", RIGHT(OFFSET('rivers (2)'!$A$1, 2 * (67 - $A41), 2 * BS$2 + 1), 1)))
&amp; IF(ISBLANK(OFFSET('rivers (2)'!$A$1, 2 * (67 - $A41) + 1, 2 * BS$2)), "", SUBSTITUTE($D$1, "&lt;direc&gt;", RIGHT(OFFSET('rivers (2)'!$A$1, 2 * (67 - $A41) + 1, 2 * BS$2), 1)))
&amp; IF(ISBLANK('feature type'!BR39), "EndPlot", SUBSTITUTE(SUBSTITUTE(output!$B$1,
                   "f_type", 'feature type'!BR39),
                   "f_var", 'feature variety'!BR39))
&amp; CHAR(10)</f>
        <v xml:space="preserve">BeginPlot
	x=69,y=29
	TerrainType=TERRAIN_GRASS
	PlotType=2
EndPlot
</v>
      </c>
      <c r="BT41" t="str">
        <f ca="1">SUBSTITUTE(SUBSTITUTE(SUBSTITUTE(SUBSTITUTE($A$1,
"x_coord",BT$2),
"y_coord",$A41),
"t_type",'terrain type'!BS39),
"p_type", 'plot type'!BS39)
&amp; IF(LEFT(resources!BS39, 6) = "BONUS_", CHAR(9) &amp; "BonusType=" &amp; resources!BS39 &amp; CHAR(10), "")
&amp; IF('goody huts'!BS39, "	ImprovementType=IMPROVEMENT_GOODY_HUT" &amp; CHAR(10), "")
&amp; IF(ISBLANK(OFFSET('rivers (2)'!$A$1, 2 * (67 - $A41), 2 * BT$2 + 1)), "", SUBSTITUTE($C$1, "&lt;direc&gt;", RIGHT(OFFSET('rivers (2)'!$A$1, 2 * (67 - $A41), 2 * BT$2 + 1), 1)))
&amp; IF(ISBLANK(OFFSET('rivers (2)'!$A$1, 2 * (67 - $A41) + 1, 2 * BT$2)), "", SUBSTITUTE($D$1, "&lt;direc&gt;", RIGHT(OFFSET('rivers (2)'!$A$1, 2 * (67 - $A41) + 1, 2 * BT$2), 1)))
&amp; IF(ISBLANK('feature type'!BS39), "EndPlot", SUBSTITUTE(SUBSTITUTE(output!$B$1,
                   "f_type", 'feature type'!BS39),
                   "f_var", 'feature variety'!BS39))
&amp; CHAR(10)</f>
        <v xml:space="preserve">BeginPlot
	x=70,y=29
	TerrainType=TERRAIN_PLAINS
	PlotType=1
	FeatureType=FEATURE_FOREST, FeatureVariety=0
EndPlot
</v>
      </c>
      <c r="BU41" t="str">
        <f ca="1">SUBSTITUTE(SUBSTITUTE(SUBSTITUTE(SUBSTITUTE($A$1,
"x_coord",BU$2),
"y_coord",$A41),
"t_type",'terrain type'!BT39),
"p_type", 'plot type'!BT39)
&amp; IF(LEFT(resources!BT39, 6) = "BONUS_", CHAR(9) &amp; "BonusType=" &amp; resources!BT39 &amp; CHAR(10), "")
&amp; IF('goody huts'!BT39, "	ImprovementType=IMPROVEMENT_GOODY_HUT" &amp; CHAR(10), "")
&amp; IF(ISBLANK(OFFSET('rivers (2)'!$A$1, 2 * (67 - $A41), 2 * BU$2 + 1)), "", SUBSTITUTE($C$1, "&lt;direc&gt;", RIGHT(OFFSET('rivers (2)'!$A$1, 2 * (67 - $A41), 2 * BU$2 + 1), 1)))
&amp; IF(ISBLANK(OFFSET('rivers (2)'!$A$1, 2 * (67 - $A41) + 1, 2 * BU$2)), "", SUBSTITUTE($D$1, "&lt;direc&gt;", RIGHT(OFFSET('rivers (2)'!$A$1, 2 * (67 - $A41) + 1, 2 * BU$2), 1)))
&amp; IF(ISBLANK('feature type'!BT39), "EndPlot", SUBSTITUTE(SUBSTITUTE(output!$B$1,
                   "f_type", 'feature type'!BT39),
                   "f_var", 'feature variety'!BT39))
&amp; CHAR(10)</f>
        <v xml:space="preserve">BeginPlot
	x=71,y=29
	TerrainType=TERRAIN_PLAINS
	PlotType=1
	BonusType=BONUS_IRON
	FeatureType=FEATURE_FOREST, FeatureVariety=0
EndPlot
</v>
      </c>
      <c r="BV41" t="str">
        <f ca="1">SUBSTITUTE(SUBSTITUTE(SUBSTITUTE(SUBSTITUTE($A$1,
"x_coord",BV$2),
"y_coord",$A41),
"t_type",'terrain type'!BU39),
"p_type", 'plot type'!BU39)
&amp; IF(LEFT(resources!BU39, 6) = "BONUS_", CHAR(9) &amp; "BonusType=" &amp; resources!BU39 &amp; CHAR(10), "")
&amp; IF('goody huts'!BU39, "	ImprovementType=IMPROVEMENT_GOODY_HUT" &amp; CHAR(10), "")
&amp; IF(ISBLANK(OFFSET('rivers (2)'!$A$1, 2 * (67 - $A41), 2 * BV$2 + 1)), "", SUBSTITUTE($C$1, "&lt;direc&gt;", RIGHT(OFFSET('rivers (2)'!$A$1, 2 * (67 - $A41), 2 * BV$2 + 1), 1)))
&amp; IF(ISBLANK(OFFSET('rivers (2)'!$A$1, 2 * (67 - $A41) + 1, 2 * BV$2)), "", SUBSTITUTE($D$1, "&lt;direc&gt;", RIGHT(OFFSET('rivers (2)'!$A$1, 2 * (67 - $A41) + 1, 2 * BV$2), 1)))
&amp; IF(ISBLANK('feature type'!BU39), "EndPlot", SUBSTITUTE(SUBSTITUTE(output!$B$1,
                   "f_type", 'feature type'!BU39),
                   "f_var", 'feature variety'!BU39))
&amp; CHAR(10)</f>
        <v xml:space="preserve">BeginPlot
	x=72,y=29
	TerrainType=TERRAIN_COAST
	PlotType=3
EndPlot
</v>
      </c>
      <c r="BW41" t="str">
        <f ca="1">SUBSTITUTE(SUBSTITUTE(SUBSTITUTE(SUBSTITUTE($A$1,
"x_coord",BW$2),
"y_coord",$A41),
"t_type",'terrain type'!BV39),
"p_type", 'plot type'!BV39)
&amp; IF(LEFT(resources!BV39, 6) = "BONUS_", CHAR(9) &amp; "BonusType=" &amp; resources!BV39 &amp; CHAR(10), "")
&amp; IF('goody huts'!BV39, "	ImprovementType=IMPROVEMENT_GOODY_HUT" &amp; CHAR(10), "")
&amp; IF(ISBLANK(OFFSET('rivers (2)'!$A$1, 2 * (67 - $A41), 2 * BW$2 + 1)), "", SUBSTITUTE($C$1, "&lt;direc&gt;", RIGHT(OFFSET('rivers (2)'!$A$1, 2 * (67 - $A41), 2 * BW$2 + 1), 1)))
&amp; IF(ISBLANK(OFFSET('rivers (2)'!$A$1, 2 * (67 - $A41) + 1, 2 * BW$2)), "", SUBSTITUTE($D$1, "&lt;direc&gt;", RIGHT(OFFSET('rivers (2)'!$A$1, 2 * (67 - $A41) + 1, 2 * BW$2), 1)))
&amp; IF(ISBLANK('feature type'!BV39), "EndPlot", SUBSTITUTE(SUBSTITUTE(output!$B$1,
                   "f_type", 'feature type'!BV39),
                   "f_var", 'feature variety'!BV39))
&amp; CHAR(10)</f>
        <v xml:space="preserve">BeginPlot
	x=73,y=29
	TerrainType=TERRAIN_COAST
	PlotType=3
EndPlot
</v>
      </c>
      <c r="BX41" t="str">
        <f ca="1">SUBSTITUTE(SUBSTITUTE(SUBSTITUTE(SUBSTITUTE($A$1,
"x_coord",BX$2),
"y_coord",$A41),
"t_type",'terrain type'!BW39),
"p_type", 'plot type'!BW39)
&amp; IF(LEFT(resources!BW39, 6) = "BONUS_", CHAR(9) &amp; "BonusType=" &amp; resources!BW39 &amp; CHAR(10), "")
&amp; IF('goody huts'!BW39, "	ImprovementType=IMPROVEMENT_GOODY_HUT" &amp; CHAR(10), "")
&amp; IF(ISBLANK(OFFSET('rivers (2)'!$A$1, 2 * (67 - $A41), 2 * BX$2 + 1)), "", SUBSTITUTE($C$1, "&lt;direc&gt;", RIGHT(OFFSET('rivers (2)'!$A$1, 2 * (67 - $A41), 2 * BX$2 + 1), 1)))
&amp; IF(ISBLANK(OFFSET('rivers (2)'!$A$1, 2 * (67 - $A41) + 1, 2 * BX$2)), "", SUBSTITUTE($D$1, "&lt;direc&gt;", RIGHT(OFFSET('rivers (2)'!$A$1, 2 * (67 - $A41) + 1, 2 * BX$2), 1)))
&amp; IF(ISBLANK('feature type'!BW39), "EndPlot", SUBSTITUTE(SUBSTITUTE(output!$B$1,
                   "f_type", 'feature type'!BW39),
                   "f_var", 'feature variety'!BW39))
&amp; CHAR(10)</f>
        <v xml:space="preserve">BeginPlot
	x=74,y=29
	TerrainType=TERRAIN_OCEAN
	PlotType=3
EndPlot
</v>
      </c>
      <c r="BY41" t="str">
        <f ca="1">SUBSTITUTE(SUBSTITUTE(SUBSTITUTE(SUBSTITUTE($A$1,
"x_coord",BY$2),
"y_coord",$A41),
"t_type",'terrain type'!BX39),
"p_type", 'plot type'!BX39)
&amp; IF(LEFT(resources!BX39, 6) = "BONUS_", CHAR(9) &amp; "BonusType=" &amp; resources!BX39 &amp; CHAR(10), "")
&amp; IF('goody huts'!BX39, "	ImprovementType=IMPROVEMENT_GOODY_HUT" &amp; CHAR(10), "")
&amp; IF(ISBLANK(OFFSET('rivers (2)'!$A$1, 2 * (67 - $A41), 2 * BY$2 + 1)), "", SUBSTITUTE($C$1, "&lt;direc&gt;", RIGHT(OFFSET('rivers (2)'!$A$1, 2 * (67 - $A41), 2 * BY$2 + 1), 1)))
&amp; IF(ISBLANK(OFFSET('rivers (2)'!$A$1, 2 * (67 - $A41) + 1, 2 * BY$2)), "", SUBSTITUTE($D$1, "&lt;direc&gt;", RIGHT(OFFSET('rivers (2)'!$A$1, 2 * (67 - $A41) + 1, 2 * BY$2), 1)))
&amp; IF(ISBLANK('feature type'!BX39), "EndPlot", SUBSTITUTE(SUBSTITUTE(output!$B$1,
                   "f_type", 'feature type'!BX39),
                   "f_var", 'feature variety'!BX39))
&amp; CHAR(10)</f>
        <v xml:space="preserve">BeginPlot
	x=75,y=29
	TerrainType=TERRAIN_OCEAN
	PlotType=3
EndPlot
</v>
      </c>
      <c r="BZ41" t="str">
        <f ca="1">SUBSTITUTE(SUBSTITUTE(SUBSTITUTE(SUBSTITUTE($A$1,
"x_coord",BZ$2),
"y_coord",$A41),
"t_type",'terrain type'!BY39),
"p_type", 'plot type'!BY39)
&amp; IF(LEFT(resources!BY39, 6) = "BONUS_", CHAR(9) &amp; "BonusType=" &amp; resources!BY39 &amp; CHAR(10), "")
&amp; IF('goody huts'!BY39, "	ImprovementType=IMPROVEMENT_GOODY_HUT" &amp; CHAR(10), "")
&amp; IF(ISBLANK(OFFSET('rivers (2)'!$A$1, 2 * (67 - $A41), 2 * BZ$2 + 1)), "", SUBSTITUTE($C$1, "&lt;direc&gt;", RIGHT(OFFSET('rivers (2)'!$A$1, 2 * (67 - $A41), 2 * BZ$2 + 1), 1)))
&amp; IF(ISBLANK(OFFSET('rivers (2)'!$A$1, 2 * (67 - $A41) + 1, 2 * BZ$2)), "", SUBSTITUTE($D$1, "&lt;direc&gt;", RIGHT(OFFSET('rivers (2)'!$A$1, 2 * (67 - $A41) + 1, 2 * BZ$2), 1)))
&amp; IF(ISBLANK('feature type'!BY39), "EndPlot", SUBSTITUTE(SUBSTITUTE(output!$B$1,
                   "f_type", 'feature type'!BY39),
                   "f_var", 'feature variety'!BY39))
&amp; CHAR(10)</f>
        <v xml:space="preserve">BeginPlot
	x=76,y=29
	TerrainType=TERRAIN_OCEAN
	PlotType=3
EndPlot
</v>
      </c>
      <c r="CA41" t="str">
        <f ca="1">SUBSTITUTE(SUBSTITUTE(SUBSTITUTE(SUBSTITUTE($A$1,
"x_coord",CA$2),
"y_coord",$A41),
"t_type",'terrain type'!BZ39),
"p_type", 'plot type'!BZ39)
&amp; IF(LEFT(resources!BZ39, 6) = "BONUS_", CHAR(9) &amp; "BonusType=" &amp; resources!BZ39 &amp; CHAR(10), "")
&amp; IF('goody huts'!BZ39, "	ImprovementType=IMPROVEMENT_GOODY_HUT" &amp; CHAR(10), "")
&amp; IF(ISBLANK(OFFSET('rivers (2)'!$A$1, 2 * (67 - $A41), 2 * CA$2 + 1)), "", SUBSTITUTE($C$1, "&lt;direc&gt;", RIGHT(OFFSET('rivers (2)'!$A$1, 2 * (67 - $A41), 2 * CA$2 + 1), 1)))
&amp; IF(ISBLANK(OFFSET('rivers (2)'!$A$1, 2 * (67 - $A41) + 1, 2 * CA$2)), "", SUBSTITUTE($D$1, "&lt;direc&gt;", RIGHT(OFFSET('rivers (2)'!$A$1, 2 * (67 - $A41) + 1, 2 * CA$2), 1)))
&amp; IF(ISBLANK('feature type'!BZ39), "EndPlot", SUBSTITUTE(SUBSTITUTE(output!$B$1,
                   "f_type", 'feature type'!BZ39),
                   "f_var", 'feature variety'!BZ39))
&amp; CHAR(10)</f>
        <v xml:space="preserve">BeginPlot
	x=77,y=29
	TerrainType=TERRAIN_OCEAN
	PlotType=3
EndPlot
</v>
      </c>
      <c r="CB41" t="str">
        <f ca="1">SUBSTITUTE(SUBSTITUTE(SUBSTITUTE(SUBSTITUTE($A$1,
"x_coord",CB$2),
"y_coord",$A41),
"t_type",'terrain type'!CA39),
"p_type", 'plot type'!CA39)
&amp; IF(LEFT(resources!CA39, 6) = "BONUS_", CHAR(9) &amp; "BonusType=" &amp; resources!CA39 &amp; CHAR(10), "")
&amp; IF('goody huts'!CA39, "	ImprovementType=IMPROVEMENT_GOODY_HUT" &amp; CHAR(10), "")
&amp; IF(ISBLANK(OFFSET('rivers (2)'!$A$1, 2 * (67 - $A41), 2 * CB$2 + 1)), "", SUBSTITUTE($C$1, "&lt;direc&gt;", RIGHT(OFFSET('rivers (2)'!$A$1, 2 * (67 - $A41), 2 * CB$2 + 1), 1)))
&amp; IF(ISBLANK(OFFSET('rivers (2)'!$A$1, 2 * (67 - $A41) + 1, 2 * CB$2)), "", SUBSTITUTE($D$1, "&lt;direc&gt;", RIGHT(OFFSET('rivers (2)'!$A$1, 2 * (67 - $A41) + 1, 2 * CB$2), 1)))
&amp; IF(ISBLANK('feature type'!CA39), "EndPlot", SUBSTITUTE(SUBSTITUTE(output!$B$1,
                   "f_type", 'feature type'!CA39),
                   "f_var", 'feature variety'!CA39))
&amp; CHAR(10)</f>
        <v xml:space="preserve">BeginPlot
	x=78,y=29
	TerrainType=TERRAIN_OCEAN
	PlotType=3
EndPlot
</v>
      </c>
      <c r="CC41" t="str">
        <f ca="1">SUBSTITUTE(SUBSTITUTE(SUBSTITUTE(SUBSTITUTE($A$1,
"x_coord",CC$2),
"y_coord",$A41),
"t_type",'terrain type'!CB39),
"p_type", 'plot type'!CB39)
&amp; IF(LEFT(resources!CB39, 6) = "BONUS_", CHAR(9) &amp; "BonusType=" &amp; resources!CB39 &amp; CHAR(10), "")
&amp; IF('goody huts'!CB39, "	ImprovementType=IMPROVEMENT_GOODY_HUT" &amp; CHAR(10), "")
&amp; IF(ISBLANK(OFFSET('rivers (2)'!$A$1, 2 * (67 - $A41), 2 * CC$2 + 1)), "", SUBSTITUTE($C$1, "&lt;direc&gt;", RIGHT(OFFSET('rivers (2)'!$A$1, 2 * (67 - $A41), 2 * CC$2 + 1), 1)))
&amp; IF(ISBLANK(OFFSET('rivers (2)'!$A$1, 2 * (67 - $A41) + 1, 2 * CC$2)), "", SUBSTITUTE($D$1, "&lt;direc&gt;", RIGHT(OFFSET('rivers (2)'!$A$1, 2 * (67 - $A41) + 1, 2 * CC$2), 1)))
&amp; IF(ISBLANK('feature type'!CB39), "EndPlot", SUBSTITUTE(SUBSTITUTE(output!$B$1,
                   "f_type", 'feature type'!CB39),
                   "f_var", 'feature variety'!CB39))
&amp; CHAR(10)</f>
        <v xml:space="preserve">BeginPlot
	x=79,y=29
	TerrainType=TERRAIN_OCEAN
	PlotType=3
EndPlot
</v>
      </c>
      <c r="CD41" t="str">
        <f ca="1">SUBSTITUTE(SUBSTITUTE(SUBSTITUTE(SUBSTITUTE($A$1,
"x_coord",CD$2),
"y_coord",$A41),
"t_type",'terrain type'!CC39),
"p_type", 'plot type'!CC39)
&amp; IF(LEFT(resources!CC39, 6) = "BONUS_", CHAR(9) &amp; "BonusType=" &amp; resources!CC39 &amp; CHAR(10), "")
&amp; IF('goody huts'!CC39, "	ImprovementType=IMPROVEMENT_GOODY_HUT" &amp; CHAR(10), "")
&amp; IF(ISBLANK(OFFSET('rivers (2)'!$A$1, 2 * (67 - $A41), 2 * CD$2 + 1)), "", SUBSTITUTE($C$1, "&lt;direc&gt;", RIGHT(OFFSET('rivers (2)'!$A$1, 2 * (67 - $A41), 2 * CD$2 + 1), 1)))
&amp; IF(ISBLANK(OFFSET('rivers (2)'!$A$1, 2 * (67 - $A41) + 1, 2 * CD$2)), "", SUBSTITUTE($D$1, "&lt;direc&gt;", RIGHT(OFFSET('rivers (2)'!$A$1, 2 * (67 - $A41) + 1, 2 * CD$2), 1)))
&amp; IF(ISBLANK('feature type'!CC39), "EndPlot", SUBSTITUTE(SUBSTITUTE(output!$B$1,
                   "f_type", 'feature type'!CC39),
                   "f_var", 'feature variety'!CC39))
&amp; CHAR(10)</f>
        <v xml:space="preserve">BeginPlot
	x=80,y=29
	TerrainType=TERRAIN_OCEAN
	PlotType=3
EndPlot
</v>
      </c>
      <c r="CE41" t="str">
        <f ca="1">SUBSTITUTE(SUBSTITUTE(SUBSTITUTE(SUBSTITUTE($A$1,
"x_coord",CE$2),
"y_coord",$A41),
"t_type",'terrain type'!CD39),
"p_type", 'plot type'!CD39)
&amp; IF(LEFT(resources!CD39, 6) = "BONUS_", CHAR(9) &amp; "BonusType=" &amp; resources!CD39 &amp; CHAR(10), "")
&amp; IF('goody huts'!CD39, "	ImprovementType=IMPROVEMENT_GOODY_HUT" &amp; CHAR(10), "")
&amp; IF(ISBLANK(OFFSET('rivers (2)'!$A$1, 2 * (67 - $A41), 2 * CE$2 + 1)), "", SUBSTITUTE($C$1, "&lt;direc&gt;", RIGHT(OFFSET('rivers (2)'!$A$1, 2 * (67 - $A41), 2 * CE$2 + 1), 1)))
&amp; IF(ISBLANK(OFFSET('rivers (2)'!$A$1, 2 * (67 - $A41) + 1, 2 * CE$2)), "", SUBSTITUTE($D$1, "&lt;direc&gt;", RIGHT(OFFSET('rivers (2)'!$A$1, 2 * (67 - $A41) + 1, 2 * CE$2), 1)))
&amp; IF(ISBLANK('feature type'!CD39), "EndPlot", SUBSTITUTE(SUBSTITUTE(output!$B$1,
                   "f_type", 'feature type'!CD39),
                   "f_var", 'feature variety'!CD39))
&amp; CHAR(10)</f>
        <v xml:space="preserve">BeginPlot
	x=81,y=29
	TerrainType=TERRAIN_PLAINS
	PlotType=1
	FeatureType=FEATURE_FOREST, FeatureVariety=0
EndPlot
</v>
      </c>
      <c r="CF41" t="str">
        <f ca="1">SUBSTITUTE(SUBSTITUTE(SUBSTITUTE(SUBSTITUTE($A$1,
"x_coord",CF$2),
"y_coord",$A41),
"t_type",'terrain type'!CE39),
"p_type", 'plot type'!CE39)
&amp; IF(LEFT(resources!CE39, 6) = "BONUS_", CHAR(9) &amp; "BonusType=" &amp; resources!CE39 &amp; CHAR(10), "")
&amp; IF('goody huts'!CE39, "	ImprovementType=IMPROVEMENT_GOODY_HUT" &amp; CHAR(10), "")
&amp; IF(ISBLANK(OFFSET('rivers (2)'!$A$1, 2 * (67 - $A41), 2 * CF$2 + 1)), "", SUBSTITUTE($C$1, "&lt;direc&gt;", RIGHT(OFFSET('rivers (2)'!$A$1, 2 * (67 - $A41), 2 * CF$2 + 1), 1)))
&amp; IF(ISBLANK(OFFSET('rivers (2)'!$A$1, 2 * (67 - $A41) + 1, 2 * CF$2)), "", SUBSTITUTE($D$1, "&lt;direc&gt;", RIGHT(OFFSET('rivers (2)'!$A$1, 2 * (67 - $A41) + 1, 2 * CF$2), 1)))
&amp; IF(ISBLANK('feature type'!CE39), "EndPlot", SUBSTITUTE(SUBSTITUTE(output!$B$1,
                   "f_type", 'feature type'!CE39),
                   "f_var", 'feature variety'!CE39))
&amp; CHAR(10)</f>
        <v xml:space="preserve">BeginPlot
	x=82,y=29
	TerrainType=TERRAIN_PLAINS
	PlotType=1
	FeatureType=FEATURE_FOREST, FeatureVariety=0
EndPlot
</v>
      </c>
      <c r="CG41" t="str">
        <f ca="1">SUBSTITUTE(SUBSTITUTE(SUBSTITUTE(SUBSTITUTE($A$1,
"x_coord",CG$2),
"y_coord",$A41),
"t_type",'terrain type'!CF39),
"p_type", 'plot type'!CF39)
&amp; IF(LEFT(resources!CF39, 6) = "BONUS_", CHAR(9) &amp; "BonusType=" &amp; resources!CF39 &amp; CHAR(10), "")
&amp; IF('goody huts'!CF39, "	ImprovementType=IMPROVEMENT_GOODY_HUT" &amp; CHAR(10), "")
&amp; IF(ISBLANK(OFFSET('rivers (2)'!$A$1, 2 * (67 - $A41), 2 * CG$2 + 1)), "", SUBSTITUTE($C$1, "&lt;direc&gt;", RIGHT(OFFSET('rivers (2)'!$A$1, 2 * (67 - $A41), 2 * CG$2 + 1), 1)))
&amp; IF(ISBLANK(OFFSET('rivers (2)'!$A$1, 2 * (67 - $A41) + 1, 2 * CG$2)), "", SUBSTITUTE($D$1, "&lt;direc&gt;", RIGHT(OFFSET('rivers (2)'!$A$1, 2 * (67 - $A41) + 1, 2 * CG$2), 1)))
&amp; IF(ISBLANK('feature type'!CF39), "EndPlot", SUBSTITUTE(SUBSTITUTE(output!$B$1,
                   "f_type", 'feature type'!CF39),
                   "f_var", 'feature variety'!CF39))
&amp; CHAR(10)</f>
        <v xml:space="preserve">BeginPlot
	x=83,y=29
	TerrainType=TERRAIN_OCEAN
	PlotType=3
EndPlot
</v>
      </c>
      <c r="CH41" t="str">
        <f ca="1">SUBSTITUTE(SUBSTITUTE(SUBSTITUTE(SUBSTITUTE($A$1,
"x_coord",CH$2),
"y_coord",$A41),
"t_type",'terrain type'!CG39),
"p_type", 'plot type'!CG39)
&amp; IF(LEFT(resources!CG39, 6) = "BONUS_", CHAR(9) &amp; "BonusType=" &amp; resources!CG39 &amp; CHAR(10), "")
&amp; IF('goody huts'!CG39, "	ImprovementType=IMPROVEMENT_GOODY_HUT" &amp; CHAR(10), "")
&amp; IF(ISBLANK(OFFSET('rivers (2)'!$A$1, 2 * (67 - $A41), 2 * CH$2 + 1)), "", SUBSTITUTE($C$1, "&lt;direc&gt;", RIGHT(OFFSET('rivers (2)'!$A$1, 2 * (67 - $A41), 2 * CH$2 + 1), 1)))
&amp; IF(ISBLANK(OFFSET('rivers (2)'!$A$1, 2 * (67 - $A41) + 1, 2 * CH$2)), "", SUBSTITUTE($D$1, "&lt;direc&gt;", RIGHT(OFFSET('rivers (2)'!$A$1, 2 * (67 - $A41) + 1, 2 * CH$2), 1)))
&amp; IF(ISBLANK('feature type'!CG39), "EndPlot", SUBSTITUTE(SUBSTITUTE(output!$B$1,
                   "f_type", 'feature type'!CG39),
                   "f_var", 'feature variety'!CG39))
&amp; CHAR(10)</f>
        <v xml:space="preserve">BeginPlot
	x=84,y=29
	TerrainType=TERRAIN_COAST
	PlotType=3
EndPlot
</v>
      </c>
      <c r="CI41" t="str">
        <f ca="1">SUBSTITUTE(SUBSTITUTE(SUBSTITUTE(SUBSTITUTE($A$1,
"x_coord",CI$2),
"y_coord",$A41),
"t_type",'terrain type'!CH39),
"p_type", 'plot type'!CH39)
&amp; IF(LEFT(resources!CH39, 6) = "BONUS_", CHAR(9) &amp; "BonusType=" &amp; resources!CH39 &amp; CHAR(10), "")
&amp; IF('goody huts'!CH39, "	ImprovementType=IMPROVEMENT_GOODY_HUT" &amp; CHAR(10), "")
&amp; IF(ISBLANK(OFFSET('rivers (2)'!$A$1, 2 * (67 - $A41), 2 * CI$2 + 1)), "", SUBSTITUTE($C$1, "&lt;direc&gt;", RIGHT(OFFSET('rivers (2)'!$A$1, 2 * (67 - $A41), 2 * CI$2 + 1), 1)))
&amp; IF(ISBLANK(OFFSET('rivers (2)'!$A$1, 2 * (67 - $A41) + 1, 2 * CI$2)), "", SUBSTITUTE($D$1, "&lt;direc&gt;", RIGHT(OFFSET('rivers (2)'!$A$1, 2 * (67 - $A41) + 1, 2 * CI$2), 1)))
&amp; IF(ISBLANK('feature type'!CH39), "EndPlot", SUBSTITUTE(SUBSTITUTE(output!$B$1,
                   "f_type", 'feature type'!CH39),
                   "f_var", 'feature variety'!CH39))
&amp; CHAR(10)</f>
        <v xml:space="preserve">BeginPlot
	x=85,y=29
	TerrainType=TERRAIN_COAST
	PlotType=3
EndPlot
</v>
      </c>
      <c r="CJ41" t="str">
        <f ca="1">SUBSTITUTE(SUBSTITUTE(SUBSTITUTE(SUBSTITUTE($A$1,
"x_coord",CJ$2),
"y_coord",$A41),
"t_type",'terrain type'!CI39),
"p_type", 'plot type'!CI39)
&amp; IF(LEFT(resources!CI39, 6) = "BONUS_", CHAR(9) &amp; "BonusType=" &amp; resources!CI39 &amp; CHAR(10), "")
&amp; IF('goody huts'!CI39, "	ImprovementType=IMPROVEMENT_GOODY_HUT" &amp; CHAR(10), "")
&amp; IF(ISBLANK(OFFSET('rivers (2)'!$A$1, 2 * (67 - $A41), 2 * CJ$2 + 1)), "", SUBSTITUTE($C$1, "&lt;direc&gt;", RIGHT(OFFSET('rivers (2)'!$A$1, 2 * (67 - $A41), 2 * CJ$2 + 1), 1)))
&amp; IF(ISBLANK(OFFSET('rivers (2)'!$A$1, 2 * (67 - $A41) + 1, 2 * CJ$2)), "", SUBSTITUTE($D$1, "&lt;direc&gt;", RIGHT(OFFSET('rivers (2)'!$A$1, 2 * (67 - $A41) + 1, 2 * CJ$2), 1)))
&amp; IF(ISBLANK('feature type'!CI39), "EndPlot", SUBSTITUTE(SUBSTITUTE(output!$B$1,
                   "f_type", 'feature type'!CI39),
                   "f_var", 'feature variety'!CI39))
&amp; CHAR(10)</f>
        <v xml:space="preserve">BeginPlot
	x=86,y=29
	TerrainType=TERRAIN_COAST
	PlotType=3
	RiverWEDirection=3
	isNOfRiver
EndPlot
</v>
      </c>
      <c r="CK41" t="str">
        <f ca="1">SUBSTITUTE(SUBSTITUTE(SUBSTITUTE(SUBSTITUTE($A$1,
"x_coord",CK$2),
"y_coord",$A41),
"t_type",'terrain type'!CJ39),
"p_type", 'plot type'!CJ39)
&amp; IF(LEFT(resources!CJ39, 6) = "BONUS_", CHAR(9) &amp; "BonusType=" &amp; resources!CJ39 &amp; CHAR(10), "")
&amp; IF('goody huts'!CJ39, "	ImprovementType=IMPROVEMENT_GOODY_HUT" &amp; CHAR(10), "")
&amp; IF(ISBLANK(OFFSET('rivers (2)'!$A$1, 2 * (67 - $A41), 2 * CK$2 + 1)), "", SUBSTITUTE($C$1, "&lt;direc&gt;", RIGHT(OFFSET('rivers (2)'!$A$1, 2 * (67 - $A41), 2 * CK$2 + 1), 1)))
&amp; IF(ISBLANK(OFFSET('rivers (2)'!$A$1, 2 * (67 - $A41) + 1, 2 * CK$2)), "", SUBSTITUTE($D$1, "&lt;direc&gt;", RIGHT(OFFSET('rivers (2)'!$A$1, 2 * (67 - $A41) + 1, 2 * CK$2), 1)))
&amp; IF(ISBLANK('feature type'!CJ39), "EndPlot", SUBSTITUTE(SUBSTITUTE(output!$B$1,
                   "f_type", 'feature type'!CJ39),
                   "f_var", 'feature variety'!CJ39))
&amp; CHAR(10)</f>
        <v xml:space="preserve">BeginPlot
	x=87,y=29
	TerrainType=TERRAIN_GRASS
	PlotType=2
	RiverWEDirection=3
	isNOfRiver
EndPlot
</v>
      </c>
      <c r="CL41" t="str">
        <f ca="1">SUBSTITUTE(SUBSTITUTE(SUBSTITUTE(SUBSTITUTE($A$1,
"x_coord",CL$2),
"y_coord",$A41),
"t_type",'terrain type'!CK39),
"p_type", 'plot type'!CK39)
&amp; IF(LEFT(resources!CK39, 6) = "BONUS_", CHAR(9) &amp; "BonusType=" &amp; resources!CK39 &amp; CHAR(10), "")
&amp; IF('goody huts'!CK39, "	ImprovementType=IMPROVEMENT_GOODY_HUT" &amp; CHAR(10), "")
&amp; IF(ISBLANK(OFFSET('rivers (2)'!$A$1, 2 * (67 - $A41), 2 * CL$2 + 1)), "", SUBSTITUTE($C$1, "&lt;direc&gt;", RIGHT(OFFSET('rivers (2)'!$A$1, 2 * (67 - $A41), 2 * CL$2 + 1), 1)))
&amp; IF(ISBLANK(OFFSET('rivers (2)'!$A$1, 2 * (67 - $A41) + 1, 2 * CL$2)), "", SUBSTITUTE($D$1, "&lt;direc&gt;", RIGHT(OFFSET('rivers (2)'!$A$1, 2 * (67 - $A41) + 1, 2 * CL$2), 1)))
&amp; IF(ISBLANK('feature type'!CK39), "EndPlot", SUBSTITUTE(SUBSTITUTE(output!$B$1,
                   "f_type", 'feature type'!CK39),
                   "f_var", 'feature variety'!CK39))
&amp; CHAR(10)</f>
        <v xml:space="preserve">BeginPlot
	x=88,y=29
	TerrainType=TERRAIN_GRASS
	PlotType=2
	BonusType=BONUS_COW
	RiverWEDirection=3
	isNOfRiver
	FeatureType=FEATURE_FOREST, FeatureVariety=4
EndPlot
</v>
      </c>
      <c r="CM41" t="str">
        <f ca="1">SUBSTITUTE(SUBSTITUTE(SUBSTITUTE(SUBSTITUTE($A$1,
"x_coord",CM$2),
"y_coord",$A41),
"t_type",'terrain type'!CL39),
"p_type", 'plot type'!CL39)
&amp; IF(LEFT(resources!CL39, 6) = "BONUS_", CHAR(9) &amp; "BonusType=" &amp; resources!CL39 &amp; CHAR(10), "")
&amp; IF('goody huts'!CL39, "	ImprovementType=IMPROVEMENT_GOODY_HUT" &amp; CHAR(10), "")
&amp; IF(ISBLANK(OFFSET('rivers (2)'!$A$1, 2 * (67 - $A41), 2 * CM$2 + 1)), "", SUBSTITUTE($C$1, "&lt;direc&gt;", RIGHT(OFFSET('rivers (2)'!$A$1, 2 * (67 - $A41), 2 * CM$2 + 1), 1)))
&amp; IF(ISBLANK(OFFSET('rivers (2)'!$A$1, 2 * (67 - $A41) + 1, 2 * CM$2)), "", SUBSTITUTE($D$1, "&lt;direc&gt;", RIGHT(OFFSET('rivers (2)'!$A$1, 2 * (67 - $A41) + 1, 2 * CM$2), 1)))
&amp; IF(ISBLANK('feature type'!CL39), "EndPlot", SUBSTITUTE(SUBSTITUTE(output!$B$1,
                   "f_type", 'feature type'!CL39),
                   "f_var", 'feature variety'!CL39))
&amp; CHAR(10)</f>
        <v xml:space="preserve">BeginPlot
	x=89,y=29
	TerrainType=TERRAIN_GRASS
	PlotType=2
	RiverWEDirection=3
	isNOfRiver
EndPlot
</v>
      </c>
      <c r="CN41" t="str">
        <f ca="1">SUBSTITUTE(SUBSTITUTE(SUBSTITUTE(SUBSTITUTE($A$1,
"x_coord",CN$2),
"y_coord",$A41),
"t_type",'terrain type'!CM39),
"p_type", 'plot type'!CM39)
&amp; IF(LEFT(resources!CM39, 6) = "BONUS_", CHAR(9) &amp; "BonusType=" &amp; resources!CM39 &amp; CHAR(10), "")
&amp; IF('goody huts'!CM39, "	ImprovementType=IMPROVEMENT_GOODY_HUT" &amp; CHAR(10), "")
&amp; IF(ISBLANK(OFFSET('rivers (2)'!$A$1, 2 * (67 - $A41), 2 * CN$2 + 1)), "", SUBSTITUTE($C$1, "&lt;direc&gt;", RIGHT(OFFSET('rivers (2)'!$A$1, 2 * (67 - $A41), 2 * CN$2 + 1), 1)))
&amp; IF(ISBLANK(OFFSET('rivers (2)'!$A$1, 2 * (67 - $A41) + 1, 2 * CN$2)), "", SUBSTITUTE($D$1, "&lt;direc&gt;", RIGHT(OFFSET('rivers (2)'!$A$1, 2 * (67 - $A41) + 1, 2 * CN$2), 1)))
&amp; IF(ISBLANK('feature type'!CM39), "EndPlot", SUBSTITUTE(SUBSTITUTE(output!$B$1,
                   "f_type", 'feature type'!CM39),
                   "f_var", 'feature variety'!CM39))
&amp; CHAR(10)</f>
        <v xml:space="preserve">BeginPlot
	x=90,y=29
	TerrainType=TERRAIN_GRASS
	PlotType=2
	RiverWEDirection=3
	isNOfRiver
EndPlot
</v>
      </c>
      <c r="CO41" t="str">
        <f ca="1">SUBSTITUTE(SUBSTITUTE(SUBSTITUTE(SUBSTITUTE($A$1,
"x_coord",CO$2),
"y_coord",$A41),
"t_type",'terrain type'!CN39),
"p_type", 'plot type'!CN39)
&amp; IF(LEFT(resources!CN39, 6) = "BONUS_", CHAR(9) &amp; "BonusType=" &amp; resources!CN39 &amp; CHAR(10), "")
&amp; IF('goody huts'!CN39, "	ImprovementType=IMPROVEMENT_GOODY_HUT" &amp; CHAR(10), "")
&amp; IF(ISBLANK(OFFSET('rivers (2)'!$A$1, 2 * (67 - $A41), 2 * CO$2 + 1)), "", SUBSTITUTE($C$1, "&lt;direc&gt;", RIGHT(OFFSET('rivers (2)'!$A$1, 2 * (67 - $A41), 2 * CO$2 + 1), 1)))
&amp; IF(ISBLANK(OFFSET('rivers (2)'!$A$1, 2 * (67 - $A41) + 1, 2 * CO$2)), "", SUBSTITUTE($D$1, "&lt;direc&gt;", RIGHT(OFFSET('rivers (2)'!$A$1, 2 * (67 - $A41) + 1, 2 * CO$2), 1)))
&amp; IF(ISBLANK('feature type'!CN39), "EndPlot", SUBSTITUTE(SUBSTITUTE(output!$B$1,
                   "f_type", 'feature type'!CN39),
                   "f_var", 'feature variety'!CN39))
&amp; CHAR(10)</f>
        <v xml:space="preserve">BeginPlot
	x=91,y=29
	TerrainType=TERRAIN_GRASS
	PlotType=2
EndPlot
</v>
      </c>
      <c r="CP41" t="str">
        <f ca="1">SUBSTITUTE(SUBSTITUTE(SUBSTITUTE(SUBSTITUTE($A$1,
"x_coord",CP$2),
"y_coord",$A41),
"t_type",'terrain type'!CO39),
"p_type", 'plot type'!CO39)
&amp; IF(LEFT(resources!CO39, 6) = "BONUS_", CHAR(9) &amp; "BonusType=" &amp; resources!CO39 &amp; CHAR(10), "")
&amp; IF('goody huts'!CO39, "	ImprovementType=IMPROVEMENT_GOODY_HUT" &amp; CHAR(10), "")
&amp; IF(ISBLANK(OFFSET('rivers (2)'!$A$1, 2 * (67 - $A41), 2 * CP$2 + 1)), "", SUBSTITUTE($C$1, "&lt;direc&gt;", RIGHT(OFFSET('rivers (2)'!$A$1, 2 * (67 - $A41), 2 * CP$2 + 1), 1)))
&amp; IF(ISBLANK(OFFSET('rivers (2)'!$A$1, 2 * (67 - $A41) + 1, 2 * CP$2)), "", SUBSTITUTE($D$1, "&lt;direc&gt;", RIGHT(OFFSET('rivers (2)'!$A$1, 2 * (67 - $A41) + 1, 2 * CP$2), 1)))
&amp; IF(ISBLANK('feature type'!CO39), "EndPlot", SUBSTITUTE(SUBSTITUTE(output!$B$1,
                   "f_type", 'feature type'!CO39),
                   "f_var", 'feature variety'!CO39))
&amp; CHAR(10)</f>
        <v xml:space="preserve">BeginPlot
	x=92,y=29
	TerrainType=TERRAIN_GRASS
	PlotType=2
	RiverWEDirection=1
	isNOfRiver
EndPlot
</v>
      </c>
      <c r="CQ41" t="str">
        <f ca="1">SUBSTITUTE(SUBSTITUTE(SUBSTITUTE(SUBSTITUTE($A$1,
"x_coord",CQ$2),
"y_coord",$A41),
"t_type",'terrain type'!CP39),
"p_type", 'plot type'!CP39)
&amp; IF(LEFT(resources!CP39, 6) = "BONUS_", CHAR(9) &amp; "BonusType=" &amp; resources!CP39 &amp; CHAR(10), "")
&amp; IF('goody huts'!CP39, "	ImprovementType=IMPROVEMENT_GOODY_HUT" &amp; CHAR(10), "")
&amp; IF(ISBLANK(OFFSET('rivers (2)'!$A$1, 2 * (67 - $A41), 2 * CQ$2 + 1)), "", SUBSTITUTE($C$1, "&lt;direc&gt;", RIGHT(OFFSET('rivers (2)'!$A$1, 2 * (67 - $A41), 2 * CQ$2 + 1), 1)))
&amp; IF(ISBLANK(OFFSET('rivers (2)'!$A$1, 2 * (67 - $A41) + 1, 2 * CQ$2)), "", SUBSTITUTE($D$1, "&lt;direc&gt;", RIGHT(OFFSET('rivers (2)'!$A$1, 2 * (67 - $A41) + 1, 2 * CQ$2), 1)))
&amp; IF(ISBLANK('feature type'!CP39), "EndPlot", SUBSTITUTE(SUBSTITUTE(output!$B$1,
                   "f_type", 'feature type'!CP39),
                   "f_var", 'feature variety'!CP39))
&amp; CHAR(10)</f>
        <v xml:space="preserve">BeginPlot
	x=93,y=29
	TerrainType=TERRAIN_GRASS
	PlotType=2
	RiverWEDirection=1
	isNOfRiver
	FeatureType=FEATURE_FOREST, FeatureVariety=4
EndPlot
</v>
      </c>
      <c r="CR41" t="str">
        <f ca="1">SUBSTITUTE(SUBSTITUTE(SUBSTITUTE(SUBSTITUTE($A$1,
"x_coord",CR$2),
"y_coord",$A41),
"t_type",'terrain type'!CQ39),
"p_type", 'plot type'!CQ39)
&amp; IF(LEFT(resources!CQ39, 6) = "BONUS_", CHAR(9) &amp; "BonusType=" &amp; resources!CQ39 &amp; CHAR(10), "")
&amp; IF('goody huts'!CQ39, "	ImprovementType=IMPROVEMENT_GOODY_HUT" &amp; CHAR(10), "")
&amp; IF(ISBLANK(OFFSET('rivers (2)'!$A$1, 2 * (67 - $A41), 2 * CR$2 + 1)), "", SUBSTITUTE($C$1, "&lt;direc&gt;", RIGHT(OFFSET('rivers (2)'!$A$1, 2 * (67 - $A41), 2 * CR$2 + 1), 1)))
&amp; IF(ISBLANK(OFFSET('rivers (2)'!$A$1, 2 * (67 - $A41) + 1, 2 * CR$2)), "", SUBSTITUTE($D$1, "&lt;direc&gt;", RIGHT(OFFSET('rivers (2)'!$A$1, 2 * (67 - $A41) + 1, 2 * CR$2), 1)))
&amp; IF(ISBLANK('feature type'!CQ39), "EndPlot", SUBSTITUTE(SUBSTITUTE(output!$B$1,
                   "f_type", 'feature type'!CQ39),
                   "f_var", 'feature variety'!CQ39))
&amp; CHAR(10)</f>
        <v xml:space="preserve">BeginPlot
	x=94,y=29
	TerrainType=TERRAIN_GRASS
	PlotType=2
	RiverWEDirection=1
	isNOfRiver
EndPlot
</v>
      </c>
      <c r="CS41" t="str">
        <f ca="1">SUBSTITUTE(SUBSTITUTE(SUBSTITUTE(SUBSTITUTE($A$1,
"x_coord",CS$2),
"y_coord",$A41),
"t_type",'terrain type'!CR39),
"p_type", 'plot type'!CR39)
&amp; IF(LEFT(resources!CR39, 6) = "BONUS_", CHAR(9) &amp; "BonusType=" &amp; resources!CR39 &amp; CHAR(10), "")
&amp; IF('goody huts'!CR39, "	ImprovementType=IMPROVEMENT_GOODY_HUT" &amp; CHAR(10), "")
&amp; IF(ISBLANK(OFFSET('rivers (2)'!$A$1, 2 * (67 - $A41), 2 * CS$2 + 1)), "", SUBSTITUTE($C$1, "&lt;direc&gt;", RIGHT(OFFSET('rivers (2)'!$A$1, 2 * (67 - $A41), 2 * CS$2 + 1), 1)))
&amp; IF(ISBLANK(OFFSET('rivers (2)'!$A$1, 2 * (67 - $A41) + 1, 2 * CS$2)), "", SUBSTITUTE($D$1, "&lt;direc&gt;", RIGHT(OFFSET('rivers (2)'!$A$1, 2 * (67 - $A41) + 1, 2 * CS$2), 1)))
&amp; IF(ISBLANK('feature type'!CR39), "EndPlot", SUBSTITUTE(SUBSTITUTE(output!$B$1,
                   "f_type", 'feature type'!CR39),
                   "f_var", 'feature variety'!CR39))
&amp; CHAR(10)</f>
        <v xml:space="preserve">BeginPlot
	x=95,y=29
	TerrainType=TERRAIN_GRASS
	PlotType=2
	RiverWEDirection=1
	isNOfRiver
EndPlot
</v>
      </c>
      <c r="CT41" t="str">
        <f ca="1">SUBSTITUTE(SUBSTITUTE(SUBSTITUTE(SUBSTITUTE($A$1,
"x_coord",CT$2),
"y_coord",$A41),
"t_type",'terrain type'!CS39),
"p_type", 'plot type'!CS39)
&amp; IF(LEFT(resources!CS39, 6) = "BONUS_", CHAR(9) &amp; "BonusType=" &amp; resources!CS39 &amp; CHAR(10), "")
&amp; IF('goody huts'!CS39, "	ImprovementType=IMPROVEMENT_GOODY_HUT" &amp; CHAR(10), "")
&amp; IF(ISBLANK(OFFSET('rivers (2)'!$A$1, 2 * (67 - $A41), 2 * CT$2 + 1)), "", SUBSTITUTE($C$1, "&lt;direc&gt;", RIGHT(OFFSET('rivers (2)'!$A$1, 2 * (67 - $A41), 2 * CT$2 + 1), 1)))
&amp; IF(ISBLANK(OFFSET('rivers (2)'!$A$1, 2 * (67 - $A41) + 1, 2 * CT$2)), "", SUBSTITUTE($D$1, "&lt;direc&gt;", RIGHT(OFFSET('rivers (2)'!$A$1, 2 * (67 - $A41) + 1, 2 * CT$2), 1)))
&amp; IF(ISBLANK('feature type'!CS39), "EndPlot", SUBSTITUTE(SUBSTITUTE(output!$B$1,
                   "f_type", 'feature type'!CS39),
                   "f_var", 'feature variety'!CS39))
&amp; CHAR(10)</f>
        <v xml:space="preserve">BeginPlot
	x=96,y=29
	TerrainType=TERRAIN_GRASS
	PlotType=2
	RiverWEDirection=1
	isNOfRiver
EndPlot
</v>
      </c>
      <c r="CU41" t="str">
        <f ca="1">SUBSTITUTE(SUBSTITUTE(SUBSTITUTE(SUBSTITUTE($A$1,
"x_coord",CU$2),
"y_coord",$A41),
"t_type",'terrain type'!CT39),
"p_type", 'plot type'!CT39)
&amp; IF(LEFT(resources!CT39, 6) = "BONUS_", CHAR(9) &amp; "BonusType=" &amp; resources!CT39 &amp; CHAR(10), "")
&amp; IF('goody huts'!CT39, "	ImprovementType=IMPROVEMENT_GOODY_HUT" &amp; CHAR(10), "")
&amp; IF(ISBLANK(OFFSET('rivers (2)'!$A$1, 2 * (67 - $A41), 2 * CU$2 + 1)), "", SUBSTITUTE($C$1, "&lt;direc&gt;", RIGHT(OFFSET('rivers (2)'!$A$1, 2 * (67 - $A41), 2 * CU$2 + 1), 1)))
&amp; IF(ISBLANK(OFFSET('rivers (2)'!$A$1, 2 * (67 - $A41) + 1, 2 * CU$2)), "", SUBSTITUTE($D$1, "&lt;direc&gt;", RIGHT(OFFSET('rivers (2)'!$A$1, 2 * (67 - $A41) + 1, 2 * CU$2), 1)))
&amp; IF(ISBLANK('feature type'!CT39), "EndPlot", SUBSTITUTE(SUBSTITUTE(output!$B$1,
                   "f_type", 'feature type'!CT39),
                   "f_var", 'feature variety'!CT39))
&amp; CHAR(10)</f>
        <v xml:space="preserve">BeginPlot
	x=97,y=29
	TerrainType=TERRAIN_COAST
	PlotType=3
	BonusType=BONUS_FISH
EndPlot
</v>
      </c>
      <c r="CV41" t="str">
        <f ca="1">SUBSTITUTE(SUBSTITUTE(SUBSTITUTE(SUBSTITUTE($A$1,
"x_coord",CV$2),
"y_coord",$A41),
"t_type",'terrain type'!CU39),
"p_type", 'plot type'!CU39)
&amp; IF(LEFT(resources!CU39, 6) = "BONUS_", CHAR(9) &amp; "BonusType=" &amp; resources!CU39 &amp; CHAR(10), "")
&amp; IF('goody huts'!CU39, "	ImprovementType=IMPROVEMENT_GOODY_HUT" &amp; CHAR(10), "")
&amp; IF(ISBLANK(OFFSET('rivers (2)'!$A$1, 2 * (67 - $A41), 2 * CV$2 + 1)), "", SUBSTITUTE($C$1, "&lt;direc&gt;", RIGHT(OFFSET('rivers (2)'!$A$1, 2 * (67 - $A41), 2 * CV$2 + 1), 1)))
&amp; IF(ISBLANK(OFFSET('rivers (2)'!$A$1, 2 * (67 - $A41) + 1, 2 * CV$2)), "", SUBSTITUTE($D$1, "&lt;direc&gt;", RIGHT(OFFSET('rivers (2)'!$A$1, 2 * (67 - $A41) + 1, 2 * CV$2), 1)))
&amp; IF(ISBLANK('feature type'!CU39), "EndPlot", SUBSTITUTE(SUBSTITUTE(output!$B$1,
                   "f_type", 'feature type'!CU39),
                   "f_var", 'feature variety'!CU39))
&amp; CHAR(10)</f>
        <v xml:space="preserve">BeginPlot
	x=98,y=29
	TerrainType=TERRAIN_GRASS
	PlotType=1
EndPlot
</v>
      </c>
      <c r="CW41" t="str">
        <f ca="1">SUBSTITUTE(SUBSTITUTE(SUBSTITUTE(SUBSTITUTE($A$1,
"x_coord",CW$2),
"y_coord",$A41),
"t_type",'terrain type'!CV39),
"p_type", 'plot type'!CV39)
&amp; IF(LEFT(resources!CV39, 6) = "BONUS_", CHAR(9) &amp; "BonusType=" &amp; resources!CV39 &amp; CHAR(10), "")
&amp; IF('goody huts'!CV39, "	ImprovementType=IMPROVEMENT_GOODY_HUT" &amp; CHAR(10), "")
&amp; IF(ISBLANK(OFFSET('rivers (2)'!$A$1, 2 * (67 - $A41), 2 * CW$2 + 1)), "", SUBSTITUTE($C$1, "&lt;direc&gt;", RIGHT(OFFSET('rivers (2)'!$A$1, 2 * (67 - $A41), 2 * CW$2 + 1), 1)))
&amp; IF(ISBLANK(OFFSET('rivers (2)'!$A$1, 2 * (67 - $A41) + 1, 2 * CW$2)), "", SUBSTITUTE($D$1, "&lt;direc&gt;", RIGHT(OFFSET('rivers (2)'!$A$1, 2 * (67 - $A41) + 1, 2 * CW$2), 1)))
&amp; IF(ISBLANK('feature type'!CV39), "EndPlot", SUBSTITUTE(SUBSTITUTE(output!$B$1,
                   "f_type", 'feature type'!CV39),
                   "f_var", 'feature variety'!CV39))
&amp; CHAR(10)</f>
        <v xml:space="preserve">BeginPlot
	x=99,y=29
	TerrainType=TERRAIN_GRASS
	PlotType=1
EndPlot
</v>
      </c>
      <c r="CX41" t="str">
        <f ca="1">SUBSTITUTE(SUBSTITUTE(SUBSTITUTE(SUBSTITUTE($A$1,
"x_coord",CX$2),
"y_coord",$A41),
"t_type",'terrain type'!CW39),
"p_type", 'plot type'!CW39)
&amp; IF(LEFT(resources!CW39, 6) = "BONUS_", CHAR(9) &amp; "BonusType=" &amp; resources!CW39 &amp; CHAR(10), "")
&amp; IF('goody huts'!CW39, "	ImprovementType=IMPROVEMENT_GOODY_HUT" &amp; CHAR(10), "")
&amp; IF(ISBLANK(OFFSET('rivers (2)'!$A$1, 2 * (67 - $A41), 2 * CX$2 + 1)), "", SUBSTITUTE($C$1, "&lt;direc&gt;", RIGHT(OFFSET('rivers (2)'!$A$1, 2 * (67 - $A41), 2 * CX$2 + 1), 1)))
&amp; IF(ISBLANK(OFFSET('rivers (2)'!$A$1, 2 * (67 - $A41) + 1, 2 * CX$2)), "", SUBSTITUTE($D$1, "&lt;direc&gt;", RIGHT(OFFSET('rivers (2)'!$A$1, 2 * (67 - $A41) + 1, 2 * CX$2), 1)))
&amp; IF(ISBLANK('feature type'!CW39), "EndPlot", SUBSTITUTE(SUBSTITUTE(output!$B$1,
                   "f_type", 'feature type'!CW39),
                   "f_var", 'feature variety'!CW39))
&amp; CHAR(10)</f>
        <v xml:space="preserve">BeginPlot
	x=100,y=29
	TerrainType=TERRAIN_GRASS
	PlotType=1
EndPlot
</v>
      </c>
      <c r="CY41" t="str">
        <f ca="1">SUBSTITUTE(SUBSTITUTE(SUBSTITUTE(SUBSTITUTE($A$1,
"x_coord",CY$2),
"y_coord",$A41),
"t_type",'terrain type'!CX39),
"p_type", 'plot type'!CX39)
&amp; IF(LEFT(resources!CX39, 6) = "BONUS_", CHAR(9) &amp; "BonusType=" &amp; resources!CX39 &amp; CHAR(10), "")
&amp; IF('goody huts'!CX39, "	ImprovementType=IMPROVEMENT_GOODY_HUT" &amp; CHAR(10), "")
&amp; IF(ISBLANK(OFFSET('rivers (2)'!$A$1, 2 * (67 - $A41), 2 * CY$2 + 1)), "", SUBSTITUTE($C$1, "&lt;direc&gt;", RIGHT(OFFSET('rivers (2)'!$A$1, 2 * (67 - $A41), 2 * CY$2 + 1), 1)))
&amp; IF(ISBLANK(OFFSET('rivers (2)'!$A$1, 2 * (67 - $A41) + 1, 2 * CY$2)), "", SUBSTITUTE($D$1, "&lt;direc&gt;", RIGHT(OFFSET('rivers (2)'!$A$1, 2 * (67 - $A41) + 1, 2 * CY$2), 1)))
&amp; IF(ISBLANK('feature type'!CX39), "EndPlot", SUBSTITUTE(SUBSTITUTE(output!$B$1,
                   "f_type", 'feature type'!CX39),
                   "f_var", 'feature variety'!CX39))
&amp; CHAR(10)</f>
        <v xml:space="preserve">BeginPlot
	x=101,y=29
	TerrainType=TERRAIN_GRASS
	PlotType=1
EndPlot
</v>
      </c>
      <c r="CZ41" t="str">
        <f ca="1">SUBSTITUTE(SUBSTITUTE(SUBSTITUTE(SUBSTITUTE($A$1,
"x_coord",CZ$2),
"y_coord",$A41),
"t_type",'terrain type'!CY39),
"p_type", 'plot type'!CY39)
&amp; IF(LEFT(resources!CY39, 6) = "BONUS_", CHAR(9) &amp; "BonusType=" &amp; resources!CY39 &amp; CHAR(10), "")
&amp; IF('goody huts'!CY39, "	ImprovementType=IMPROVEMENT_GOODY_HUT" &amp; CHAR(10), "")
&amp; IF(ISBLANK(OFFSET('rivers (2)'!$A$1, 2 * (67 - $A41), 2 * CZ$2 + 1)), "", SUBSTITUTE($C$1, "&lt;direc&gt;", RIGHT(OFFSET('rivers (2)'!$A$1, 2 * (67 - $A41), 2 * CZ$2 + 1), 1)))
&amp; IF(ISBLANK(OFFSET('rivers (2)'!$A$1, 2 * (67 - $A41) + 1, 2 * CZ$2)), "", SUBSTITUTE($D$1, "&lt;direc&gt;", RIGHT(OFFSET('rivers (2)'!$A$1, 2 * (67 - $A41) + 1, 2 * CZ$2), 1)))
&amp; IF(ISBLANK('feature type'!CY39), "EndPlot", SUBSTITUTE(SUBSTITUTE(output!$B$1,
                   "f_type", 'feature type'!CY39),
                   "f_var", 'feature variety'!CY39))
&amp; CHAR(10)</f>
        <v xml:space="preserve">BeginPlot
	x=102,y=29
	TerrainType=TERRAIN_GRASS
	PlotType=2
	FeatureType=FEATURE_FOREST, FeatureVariety=4
EndPlot
</v>
      </c>
      <c r="DA41" t="str">
        <f ca="1">SUBSTITUTE(SUBSTITUTE(SUBSTITUTE(SUBSTITUTE($A$1,
"x_coord",DA$2),
"y_coord",$A41),
"t_type",'terrain type'!CZ39),
"p_type", 'plot type'!CZ39)
&amp; IF(LEFT(resources!CZ39, 6) = "BONUS_", CHAR(9) &amp; "BonusType=" &amp; resources!CZ39 &amp; CHAR(10), "")
&amp; IF('goody huts'!CZ39, "	ImprovementType=IMPROVEMENT_GOODY_HUT" &amp; CHAR(10), "")
&amp; IF(ISBLANK(OFFSET('rivers (2)'!$A$1, 2 * (67 - $A41), 2 * DA$2 + 1)), "", SUBSTITUTE($C$1, "&lt;direc&gt;", RIGHT(OFFSET('rivers (2)'!$A$1, 2 * (67 - $A41), 2 * DA$2 + 1), 1)))
&amp; IF(ISBLANK(OFFSET('rivers (2)'!$A$1, 2 * (67 - $A41) + 1, 2 * DA$2)), "", SUBSTITUTE($D$1, "&lt;direc&gt;", RIGHT(OFFSET('rivers (2)'!$A$1, 2 * (67 - $A41) + 1, 2 * DA$2), 1)))
&amp; IF(ISBLANK('feature type'!CZ39), "EndPlot", SUBSTITUTE(SUBSTITUTE(output!$B$1,
                   "f_type", 'feature type'!CZ39),
                   "f_var", 'feature variety'!CZ39))
&amp; CHAR(10)</f>
        <v xml:space="preserve">BeginPlot
	x=103,y=29
	TerrainType=TERRAIN_COAST
	PlotType=3
	FeatureType=FEATURE_FOREST, FeatureVariety=4
EndPlot
</v>
      </c>
      <c r="DB41" t="str">
        <f ca="1">SUBSTITUTE(SUBSTITUTE(SUBSTITUTE(SUBSTITUTE($A$1,
"x_coord",DB$2),
"y_coord",$A41),
"t_type",'terrain type'!DA39),
"p_type", 'plot type'!DA39)
&amp; IF(LEFT(resources!DA39, 6) = "BONUS_", CHAR(9) &amp; "BonusType=" &amp; resources!DA39 &amp; CHAR(10), "")
&amp; IF('goody huts'!DA39, "	ImprovementType=IMPROVEMENT_GOODY_HUT" &amp; CHAR(10), "")
&amp; IF(ISBLANK(OFFSET('rivers (2)'!$A$1, 2 * (67 - $A41), 2 * DB$2 + 1)), "", SUBSTITUTE($C$1, "&lt;direc&gt;", RIGHT(OFFSET('rivers (2)'!$A$1, 2 * (67 - $A41), 2 * DB$2 + 1), 1)))
&amp; IF(ISBLANK(OFFSET('rivers (2)'!$A$1, 2 * (67 - $A41) + 1, 2 * DB$2)), "", SUBSTITUTE($D$1, "&lt;direc&gt;", RIGHT(OFFSET('rivers (2)'!$A$1, 2 * (67 - $A41) + 1, 2 * DB$2), 1)))
&amp; IF(ISBLANK('feature type'!DA39), "EndPlot", SUBSTITUTE(SUBSTITUTE(output!$B$1,
                   "f_type", 'feature type'!DA39),
                   "f_var", 'feature variety'!DA39))
&amp; CHAR(10)</f>
        <v xml:space="preserve">BeginPlot
	x=104,y=29
	TerrainType=TERRAIN_GRASS
	PlotType=2
	FeatureType=FEATURE_FOREST, FeatureVariety=4
EndPlot
</v>
      </c>
      <c r="DC41" t="str">
        <f ca="1">SUBSTITUTE(SUBSTITUTE(SUBSTITUTE(SUBSTITUTE($A$1,
"x_coord",DC$2),
"y_coord",$A41),
"t_type",'terrain type'!DB39),
"p_type", 'plot type'!DB39)
&amp; IF(LEFT(resources!DB39, 6) = "BONUS_", CHAR(9) &amp; "BonusType=" &amp; resources!DB39 &amp; CHAR(10), "")
&amp; IF('goody huts'!DB39, "	ImprovementType=IMPROVEMENT_GOODY_HUT" &amp; CHAR(10), "")
&amp; IF(ISBLANK(OFFSET('rivers (2)'!$A$1, 2 * (67 - $A41), 2 * DC$2 + 1)), "", SUBSTITUTE($C$1, "&lt;direc&gt;", RIGHT(OFFSET('rivers (2)'!$A$1, 2 * (67 - $A41), 2 * DC$2 + 1), 1)))
&amp; IF(ISBLANK(OFFSET('rivers (2)'!$A$1, 2 * (67 - $A41) + 1, 2 * DC$2)), "", SUBSTITUTE($D$1, "&lt;direc&gt;", RIGHT(OFFSET('rivers (2)'!$A$1, 2 * (67 - $A41) + 1, 2 * DC$2), 1)))
&amp; IF(ISBLANK('feature type'!DB39), "EndPlot", SUBSTITUTE(SUBSTITUTE(output!$B$1,
                   "f_type", 'feature type'!DB39),
                   "f_var", 'feature variety'!DB39))
&amp; CHAR(10)</f>
        <v xml:space="preserve">BeginPlot
	x=105,y=29
	TerrainType=TERRAIN_GRASS
	PlotType=1
EndPlot
</v>
      </c>
      <c r="DD41" t="str">
        <f ca="1">SUBSTITUTE(SUBSTITUTE(SUBSTITUTE(SUBSTITUTE($A$1,
"x_coord",DD$2),
"y_coord",$A41),
"t_type",'terrain type'!DC39),
"p_type", 'plot type'!DC39)
&amp; IF(LEFT(resources!DC39, 6) = "BONUS_", CHAR(9) &amp; "BonusType=" &amp; resources!DC39 &amp; CHAR(10), "")
&amp; IF('goody huts'!DC39, "	ImprovementType=IMPROVEMENT_GOODY_HUT" &amp; CHAR(10), "")
&amp; IF(ISBLANK(OFFSET('rivers (2)'!$A$1, 2 * (67 - $A41), 2 * DD$2 + 1)), "", SUBSTITUTE($C$1, "&lt;direc&gt;", RIGHT(OFFSET('rivers (2)'!$A$1, 2 * (67 - $A41), 2 * DD$2 + 1), 1)))
&amp; IF(ISBLANK(OFFSET('rivers (2)'!$A$1, 2 * (67 - $A41) + 1, 2 * DD$2)), "", SUBSTITUTE($D$1, "&lt;direc&gt;", RIGHT(OFFSET('rivers (2)'!$A$1, 2 * (67 - $A41) + 1, 2 * DD$2), 1)))
&amp; IF(ISBLANK('feature type'!DC39), "EndPlot", SUBSTITUTE(SUBSTITUTE(output!$B$1,
                   "f_type", 'feature type'!DC39),
                   "f_var", 'feature variety'!DC39))
&amp; CHAR(10)</f>
        <v xml:space="preserve">BeginPlot
	x=106,y=29
	TerrainType=TERRAIN_GRASS
	PlotType=2
	RiverWEDirection=1
	isNOfRiver
EndPlot
</v>
      </c>
      <c r="DE41" t="str">
        <f ca="1">SUBSTITUTE(SUBSTITUTE(SUBSTITUTE(SUBSTITUTE($A$1,
"x_coord",DE$2),
"y_coord",$A41),
"t_type",'terrain type'!DD39),
"p_type", 'plot type'!DD39)
&amp; IF(LEFT(resources!DD39, 6) = "BONUS_", CHAR(9) &amp; "BonusType=" &amp; resources!DD39 &amp; CHAR(10), "")
&amp; IF('goody huts'!DD39, "	ImprovementType=IMPROVEMENT_GOODY_HUT" &amp; CHAR(10), "")
&amp; IF(ISBLANK(OFFSET('rivers (2)'!$A$1, 2 * (67 - $A41), 2 * DE$2 + 1)), "", SUBSTITUTE($C$1, "&lt;direc&gt;", RIGHT(OFFSET('rivers (2)'!$A$1, 2 * (67 - $A41), 2 * DE$2 + 1), 1)))
&amp; IF(ISBLANK(OFFSET('rivers (2)'!$A$1, 2 * (67 - $A41) + 1, 2 * DE$2)), "", SUBSTITUTE($D$1, "&lt;direc&gt;", RIGHT(OFFSET('rivers (2)'!$A$1, 2 * (67 - $A41) + 1, 2 * DE$2), 1)))
&amp; IF(ISBLANK('feature type'!DD39), "EndPlot", SUBSTITUTE(SUBSTITUTE(output!$B$1,
                   "f_type", 'feature type'!DD39),
                   "f_var", 'feature variety'!DD39))
&amp; CHAR(10)</f>
        <v xml:space="preserve">BeginPlot
	x=107,y=29
	TerrainType=TERRAIN_GRASS
	PlotType=2
	RiverWEDirection=1
	isNOfRiver
EndPlot
</v>
      </c>
      <c r="DF41" t="str">
        <f ca="1">SUBSTITUTE(SUBSTITUTE(SUBSTITUTE(SUBSTITUTE($A$1,
"x_coord",DF$2),
"y_coord",$A41),
"t_type",'terrain type'!DE39),
"p_type", 'plot type'!DE39)
&amp; IF(LEFT(resources!DE39, 6) = "BONUS_", CHAR(9) &amp; "BonusType=" &amp; resources!DE39 &amp; CHAR(10), "")
&amp; IF('goody huts'!DE39, "	ImprovementType=IMPROVEMENT_GOODY_HUT" &amp; CHAR(10), "")
&amp; IF(ISBLANK(OFFSET('rivers (2)'!$A$1, 2 * (67 - $A41), 2 * DF$2 + 1)), "", SUBSTITUTE($C$1, "&lt;direc&gt;", RIGHT(OFFSET('rivers (2)'!$A$1, 2 * (67 - $A41), 2 * DF$2 + 1), 1)))
&amp; IF(ISBLANK(OFFSET('rivers (2)'!$A$1, 2 * (67 - $A41) + 1, 2 * DF$2)), "", SUBSTITUTE($D$1, "&lt;direc&gt;", RIGHT(OFFSET('rivers (2)'!$A$1, 2 * (67 - $A41) + 1, 2 * DF$2), 1)))
&amp; IF(ISBLANK('feature type'!DE39), "EndPlot", SUBSTITUTE(SUBSTITUTE(output!$B$1,
                   "f_type", 'feature type'!DE39),
                   "f_var", 'feature variety'!DE39))
&amp; CHAR(10)</f>
        <v xml:space="preserve">BeginPlot
	x=108,y=29
	TerrainType=TERRAIN_COAST
	PlotType=3
	RiverWEDirection=1
	isNOfRiver
EndPlot
</v>
      </c>
      <c r="DG41" t="str">
        <f ca="1">SUBSTITUTE(SUBSTITUTE(SUBSTITUTE(SUBSTITUTE($A$1,
"x_coord",DG$2),
"y_coord",$A41),
"t_type",'terrain type'!DF39),
"p_type", 'plot type'!DF39)
&amp; IF(LEFT(resources!DF39, 6) = "BONUS_", CHAR(9) &amp; "BonusType=" &amp; resources!DF39 &amp; CHAR(10), "")
&amp; IF('goody huts'!DF39, "	ImprovementType=IMPROVEMENT_GOODY_HUT" &amp; CHAR(10), "")
&amp; IF(ISBLANK(OFFSET('rivers (2)'!$A$1, 2 * (67 - $A41), 2 * DG$2 + 1)), "", SUBSTITUTE($C$1, "&lt;direc&gt;", RIGHT(OFFSET('rivers (2)'!$A$1, 2 * (67 - $A41), 2 * DG$2 + 1), 1)))
&amp; IF(ISBLANK(OFFSET('rivers (2)'!$A$1, 2 * (67 - $A41) + 1, 2 * DG$2)), "", SUBSTITUTE($D$1, "&lt;direc&gt;", RIGHT(OFFSET('rivers (2)'!$A$1, 2 * (67 - $A41) + 1, 2 * DG$2), 1)))
&amp; IF(ISBLANK('feature type'!DF39), "EndPlot", SUBSTITUTE(SUBSTITUTE(output!$B$1,
                   "f_type", 'feature type'!DF39),
                   "f_var", 'feature variety'!DF39))
&amp; CHAR(10)</f>
        <v xml:space="preserve">BeginPlot
	x=109,y=29
	TerrainType=TERRAIN_COAST
	PlotType=3
EndPlot
</v>
      </c>
      <c r="DH41" t="str">
        <f ca="1">SUBSTITUTE(SUBSTITUTE(SUBSTITUTE(SUBSTITUTE($A$1,
"x_coord",DH$2),
"y_coord",$A41),
"t_type",'terrain type'!DG39),
"p_type", 'plot type'!DG39)
&amp; IF(LEFT(resources!DG39, 6) = "BONUS_", CHAR(9) &amp; "BonusType=" &amp; resources!DG39 &amp; CHAR(10), "")
&amp; IF('goody huts'!DG39, "	ImprovementType=IMPROVEMENT_GOODY_HUT" &amp; CHAR(10), "")
&amp; IF(ISBLANK(OFFSET('rivers (2)'!$A$1, 2 * (67 - $A41), 2 * DH$2 + 1)), "", SUBSTITUTE($C$1, "&lt;direc&gt;", RIGHT(OFFSET('rivers (2)'!$A$1, 2 * (67 - $A41), 2 * DH$2 + 1), 1)))
&amp; IF(ISBLANK(OFFSET('rivers (2)'!$A$1, 2 * (67 - $A41) + 1, 2 * DH$2)), "", SUBSTITUTE($D$1, "&lt;direc&gt;", RIGHT(OFFSET('rivers (2)'!$A$1, 2 * (67 - $A41) + 1, 2 * DH$2), 1)))
&amp; IF(ISBLANK('feature type'!DG39), "EndPlot", SUBSTITUTE(SUBSTITUTE(output!$B$1,
                   "f_type", 'feature type'!DG39),
                   "f_var", 'feature variety'!DG39))
&amp; CHAR(10)</f>
        <v xml:space="preserve">BeginPlot
	x=110,y=29
	TerrainType=TERRAIN_OCEAN
	PlotType=3
EndPlot
</v>
      </c>
      <c r="DI41" t="str">
        <f ca="1">SUBSTITUTE(SUBSTITUTE(SUBSTITUTE(SUBSTITUTE($A$1,
"x_coord",DI$2),
"y_coord",$A41),
"t_type",'terrain type'!DH39),
"p_type", 'plot type'!DH39)
&amp; IF(LEFT(resources!DH39, 6) = "BONUS_", CHAR(9) &amp; "BonusType=" &amp; resources!DH39 &amp; CHAR(10), "")
&amp; IF('goody huts'!DH39, "	ImprovementType=IMPROVEMENT_GOODY_HUT" &amp; CHAR(10), "")
&amp; IF(ISBLANK(OFFSET('rivers (2)'!$A$1, 2 * (67 - $A41), 2 * DI$2 + 1)), "", SUBSTITUTE($C$1, "&lt;direc&gt;", RIGHT(OFFSET('rivers (2)'!$A$1, 2 * (67 - $A41), 2 * DI$2 + 1), 1)))
&amp; IF(ISBLANK(OFFSET('rivers (2)'!$A$1, 2 * (67 - $A41) + 1, 2 * DI$2)), "", SUBSTITUTE($D$1, "&lt;direc&gt;", RIGHT(OFFSET('rivers (2)'!$A$1, 2 * (67 - $A41) + 1, 2 * DI$2), 1)))
&amp; IF(ISBLANK('feature type'!DH39), "EndPlot", SUBSTITUTE(SUBSTITUTE(output!$B$1,
                   "f_type", 'feature type'!DH39),
                   "f_var", 'feature variety'!DH39))
&amp; CHAR(10)</f>
        <v xml:space="preserve">BeginPlot
	x=111,y=29
	TerrainType=TERRAIN_OCEAN
	PlotType=3
EndPlot
</v>
      </c>
      <c r="DJ41" t="str">
        <f ca="1">SUBSTITUTE(SUBSTITUTE(SUBSTITUTE(SUBSTITUTE($A$1,
"x_coord",DJ$2),
"y_coord",$A41),
"t_type",'terrain type'!DI39),
"p_type", 'plot type'!DI39)
&amp; IF(LEFT(resources!DI39, 6) = "BONUS_", CHAR(9) &amp; "BonusType=" &amp; resources!DI39 &amp; CHAR(10), "")
&amp; IF('goody huts'!DI39, "	ImprovementType=IMPROVEMENT_GOODY_HUT" &amp; CHAR(10), "")
&amp; IF(ISBLANK(OFFSET('rivers (2)'!$A$1, 2 * (67 - $A41), 2 * DJ$2 + 1)), "", SUBSTITUTE($C$1, "&lt;direc&gt;", RIGHT(OFFSET('rivers (2)'!$A$1, 2 * (67 - $A41), 2 * DJ$2 + 1), 1)))
&amp; IF(ISBLANK(OFFSET('rivers (2)'!$A$1, 2 * (67 - $A41) + 1, 2 * DJ$2)), "", SUBSTITUTE($D$1, "&lt;direc&gt;", RIGHT(OFFSET('rivers (2)'!$A$1, 2 * (67 - $A41) + 1, 2 * DJ$2), 1)))
&amp; IF(ISBLANK('feature type'!DI39), "EndPlot", SUBSTITUTE(SUBSTITUTE(output!$B$1,
                   "f_type", 'feature type'!DI39),
                   "f_var", 'feature variety'!DI39))
&amp; CHAR(10)</f>
        <v xml:space="preserve">BeginPlot
	x=112,y=29
	TerrainType=TERRAIN_OCEAN
	PlotType=3
EndPlot
</v>
      </c>
      <c r="DK41" t="str">
        <f ca="1">SUBSTITUTE(SUBSTITUTE(SUBSTITUTE(SUBSTITUTE($A$1,
"x_coord",DK$2),
"y_coord",$A41),
"t_type",'terrain type'!DJ39),
"p_type", 'plot type'!DJ39)
&amp; IF(LEFT(resources!DJ39, 6) = "BONUS_", CHAR(9) &amp; "BonusType=" &amp; resources!DJ39 &amp; CHAR(10), "")
&amp; IF('goody huts'!DJ39, "	ImprovementType=IMPROVEMENT_GOODY_HUT" &amp; CHAR(10), "")
&amp; IF(ISBLANK(OFFSET('rivers (2)'!$A$1, 2 * (67 - $A41), 2 * DK$2 + 1)), "", SUBSTITUTE($C$1, "&lt;direc&gt;", RIGHT(OFFSET('rivers (2)'!$A$1, 2 * (67 - $A41), 2 * DK$2 + 1), 1)))
&amp; IF(ISBLANK(OFFSET('rivers (2)'!$A$1, 2 * (67 - $A41) + 1, 2 * DK$2)), "", SUBSTITUTE($D$1, "&lt;direc&gt;", RIGHT(OFFSET('rivers (2)'!$A$1, 2 * (67 - $A41) + 1, 2 * DK$2), 1)))
&amp; IF(ISBLANK('feature type'!DJ39), "EndPlot", SUBSTITUTE(SUBSTITUTE(output!$B$1,
                   "f_type", 'feature type'!DJ39),
                   "f_var", 'feature variety'!DJ39))
&amp; CHAR(10)</f>
        <v xml:space="preserve">BeginPlot
	x=113,y=29
	TerrainType=TERRAIN_OCEAN
	PlotType=3
EndPlot
</v>
      </c>
      <c r="DL41" t="str">
        <f ca="1">SUBSTITUTE(SUBSTITUTE(SUBSTITUTE(SUBSTITUTE($A$1,
"x_coord",DL$2),
"y_coord",$A41),
"t_type",'terrain type'!DK39),
"p_type", 'plot type'!DK39)
&amp; IF(LEFT(resources!DK39, 6) = "BONUS_", CHAR(9) &amp; "BonusType=" &amp; resources!DK39 &amp; CHAR(10), "")
&amp; IF('goody huts'!DK39, "	ImprovementType=IMPROVEMENT_GOODY_HUT" &amp; CHAR(10), "")
&amp; IF(ISBLANK(OFFSET('rivers (2)'!$A$1, 2 * (67 - $A41), 2 * DL$2 + 1)), "", SUBSTITUTE($C$1, "&lt;direc&gt;", RIGHT(OFFSET('rivers (2)'!$A$1, 2 * (67 - $A41), 2 * DL$2 + 1), 1)))
&amp; IF(ISBLANK(OFFSET('rivers (2)'!$A$1, 2 * (67 - $A41) + 1, 2 * DL$2)), "", SUBSTITUTE($D$1, "&lt;direc&gt;", RIGHT(OFFSET('rivers (2)'!$A$1, 2 * (67 - $A41) + 1, 2 * DL$2), 1)))
&amp; IF(ISBLANK('feature type'!DK39), "EndPlot", SUBSTITUTE(SUBSTITUTE(output!$B$1,
                   "f_type", 'feature type'!DK39),
                   "f_var", 'feature variety'!DK39))
&amp; CHAR(10)</f>
        <v xml:space="preserve">BeginPlot
	x=114,y=29
	TerrainType=TERRAIN_OCEAN
	PlotType=3
EndPlot
</v>
      </c>
      <c r="DM41" t="str">
        <f ca="1">SUBSTITUTE(SUBSTITUTE(SUBSTITUTE(SUBSTITUTE($A$1,
"x_coord",DM$2),
"y_coord",$A41),
"t_type",'terrain type'!DL39),
"p_type", 'plot type'!DL39)
&amp; IF(LEFT(resources!DL39, 6) = "BONUS_", CHAR(9) &amp; "BonusType=" &amp; resources!DL39 &amp; CHAR(10), "")
&amp; IF('goody huts'!DL39, "	ImprovementType=IMPROVEMENT_GOODY_HUT" &amp; CHAR(10), "")
&amp; IF(ISBLANK(OFFSET('rivers (2)'!$A$1, 2 * (67 - $A41), 2 * DM$2 + 1)), "", SUBSTITUTE($C$1, "&lt;direc&gt;", RIGHT(OFFSET('rivers (2)'!$A$1, 2 * (67 - $A41), 2 * DM$2 + 1), 1)))
&amp; IF(ISBLANK(OFFSET('rivers (2)'!$A$1, 2 * (67 - $A41) + 1, 2 * DM$2)), "", SUBSTITUTE($D$1, "&lt;direc&gt;", RIGHT(OFFSET('rivers (2)'!$A$1, 2 * (67 - $A41) + 1, 2 * DM$2), 1)))
&amp; IF(ISBLANK('feature type'!DL39), "EndPlot", SUBSTITUTE(SUBSTITUTE(output!$B$1,
                   "f_type", 'feature type'!DL39),
                   "f_var", 'feature variety'!DL39))
&amp; CHAR(10)</f>
        <v xml:space="preserve">BeginPlot
	x=115,y=29
	TerrainType=TERRAIN_OCEAN
	PlotType=3
EndPlot
</v>
      </c>
      <c r="DN41" t="str">
        <f ca="1">SUBSTITUTE(SUBSTITUTE(SUBSTITUTE(SUBSTITUTE($A$1,
"x_coord",DN$2),
"y_coord",$A41),
"t_type",'terrain type'!DM39),
"p_type", 'plot type'!DM39)
&amp; IF(LEFT(resources!DM39, 6) = "BONUS_", CHAR(9) &amp; "BonusType=" &amp; resources!DM39 &amp; CHAR(10), "")
&amp; IF('goody huts'!DM39, "	ImprovementType=IMPROVEMENT_GOODY_HUT" &amp; CHAR(10), "")
&amp; IF(ISBLANK(OFFSET('rivers (2)'!$A$1, 2 * (67 - $A41), 2 * DN$2 + 1)), "", SUBSTITUTE($C$1, "&lt;direc&gt;", RIGHT(OFFSET('rivers (2)'!$A$1, 2 * (67 - $A41), 2 * DN$2 + 1), 1)))
&amp; IF(ISBLANK(OFFSET('rivers (2)'!$A$1, 2 * (67 - $A41) + 1, 2 * DN$2)), "", SUBSTITUTE($D$1, "&lt;direc&gt;", RIGHT(OFFSET('rivers (2)'!$A$1, 2 * (67 - $A41) + 1, 2 * DN$2), 1)))
&amp; IF(ISBLANK('feature type'!DM39), "EndPlot", SUBSTITUTE(SUBSTITUTE(output!$B$1,
                   "f_type", 'feature type'!DM39),
                   "f_var", 'feature variety'!DM39))
&amp; CHAR(10)</f>
        <v xml:space="preserve">BeginPlot
	x=116,y=29
	TerrainType=TERRAIN_OCEAN
	PlotType=3
EndPlot
</v>
      </c>
      <c r="DO41" t="str">
        <f ca="1">SUBSTITUTE(SUBSTITUTE(SUBSTITUTE(SUBSTITUTE($A$1,
"x_coord",DO$2),
"y_coord",$A41),
"t_type",'terrain type'!DN39),
"p_type", 'plot type'!DN39)
&amp; IF(LEFT(resources!DN39, 6) = "BONUS_", CHAR(9) &amp; "BonusType=" &amp; resources!DN39 &amp; CHAR(10), "")
&amp; IF('goody huts'!DN39, "	ImprovementType=IMPROVEMENT_GOODY_HUT" &amp; CHAR(10), "")
&amp; IF(ISBLANK(OFFSET('rivers (2)'!$A$1, 2 * (67 - $A41), 2 * DO$2 + 1)), "", SUBSTITUTE($C$1, "&lt;direc&gt;", RIGHT(OFFSET('rivers (2)'!$A$1, 2 * (67 - $A41), 2 * DO$2 + 1), 1)))
&amp; IF(ISBLANK(OFFSET('rivers (2)'!$A$1, 2 * (67 - $A41) + 1, 2 * DO$2)), "", SUBSTITUTE($D$1, "&lt;direc&gt;", RIGHT(OFFSET('rivers (2)'!$A$1, 2 * (67 - $A41) + 1, 2 * DO$2), 1)))
&amp; IF(ISBLANK('feature type'!DN39), "EndPlot", SUBSTITUTE(SUBSTITUTE(output!$B$1,
                   "f_type", 'feature type'!DN39),
                   "f_var", 'feature variety'!DN39))
&amp; CHAR(10)</f>
        <v xml:space="preserve">BeginPlot
	x=117,y=29
	TerrainType=TERRAIN_OCEAN
	PlotType=3
EndPlot
</v>
      </c>
      <c r="DP41" t="str">
        <f ca="1">SUBSTITUTE(SUBSTITUTE(SUBSTITUTE(SUBSTITUTE($A$1,
"x_coord",DP$2),
"y_coord",$A41),
"t_type",'terrain type'!DO39),
"p_type", 'plot type'!DO39)
&amp; IF(LEFT(resources!DO39, 6) = "BONUS_", CHAR(9) &amp; "BonusType=" &amp; resources!DO39 &amp; CHAR(10), "")
&amp; IF('goody huts'!DO39, "	ImprovementType=IMPROVEMENT_GOODY_HUT" &amp; CHAR(10), "")
&amp; IF(ISBLANK(OFFSET('rivers (2)'!$A$1, 2 * (67 - $A41), 2 * DP$2 + 1)), "", SUBSTITUTE($C$1, "&lt;direc&gt;", RIGHT(OFFSET('rivers (2)'!$A$1, 2 * (67 - $A41), 2 * DP$2 + 1), 1)))
&amp; IF(ISBLANK(OFFSET('rivers (2)'!$A$1, 2 * (67 - $A41) + 1, 2 * DP$2)), "", SUBSTITUTE($D$1, "&lt;direc&gt;", RIGHT(OFFSET('rivers (2)'!$A$1, 2 * (67 - $A41) + 1, 2 * DP$2), 1)))
&amp; IF(ISBLANK('feature type'!DO39), "EndPlot", SUBSTITUTE(SUBSTITUTE(output!$B$1,
                   "f_type", 'feature type'!DO39),
                   "f_var", 'feature variety'!DO39))
&amp; CHAR(10)</f>
        <v xml:space="preserve">BeginPlot
	x=118,y=29
	TerrainType=TERRAIN_OCEAN
	PlotType=3
EndPlot
</v>
      </c>
      <c r="DQ41" t="str">
        <f ca="1">SUBSTITUTE(SUBSTITUTE(SUBSTITUTE(SUBSTITUTE($A$1,
"x_coord",DQ$2),
"y_coord",$A41),
"t_type",'terrain type'!DP39),
"p_type", 'plot type'!DP39)
&amp; IF(LEFT(resources!DP39, 6) = "BONUS_", CHAR(9) &amp; "BonusType=" &amp; resources!DP39 &amp; CHAR(10), "")
&amp; IF('goody huts'!DP39, "	ImprovementType=IMPROVEMENT_GOODY_HUT" &amp; CHAR(10), "")
&amp; IF(ISBLANK(OFFSET('rivers (2)'!$A$1, 2 * (67 - $A41), 2 * DQ$2 + 1)), "", SUBSTITUTE($C$1, "&lt;direc&gt;", RIGHT(OFFSET('rivers (2)'!$A$1, 2 * (67 - $A41), 2 * DQ$2 + 1), 1)))
&amp; IF(ISBLANK(OFFSET('rivers (2)'!$A$1, 2 * (67 - $A41) + 1, 2 * DQ$2)), "", SUBSTITUTE($D$1, "&lt;direc&gt;", RIGHT(OFFSET('rivers (2)'!$A$1, 2 * (67 - $A41) + 1, 2 * DQ$2), 1)))
&amp; IF(ISBLANK('feature type'!DP39), "EndPlot", SUBSTITUTE(SUBSTITUTE(output!$B$1,
                   "f_type", 'feature type'!DP39),
                   "f_var", 'feature variety'!DP39))
&amp; CHAR(10)</f>
        <v xml:space="preserve">BeginPlot
	x=119,y=29
	TerrainType=TERRAIN_OCEAN
	PlotType=3
EndPlot
</v>
      </c>
      <c r="DR41" t="str">
        <f ca="1">SUBSTITUTE(SUBSTITUTE(SUBSTITUTE(SUBSTITUTE($A$1,
"x_coord",DR$2),
"y_coord",$A41),
"t_type",'terrain type'!DQ39),
"p_type", 'plot type'!DQ39)
&amp; IF(LEFT(resources!DQ39, 6) = "BONUS_", CHAR(9) &amp; "BonusType=" &amp; resources!DQ39 &amp; CHAR(10), "")
&amp; IF('goody huts'!DQ39, "	ImprovementType=IMPROVEMENT_GOODY_HUT" &amp; CHAR(10), "")
&amp; IF(ISBLANK(OFFSET('rivers (2)'!$A$1, 2 * (67 - $A41), 2 * DR$2 + 1)), "", SUBSTITUTE($C$1, "&lt;direc&gt;", RIGHT(OFFSET('rivers (2)'!$A$1, 2 * (67 - $A41), 2 * DR$2 + 1), 1)))
&amp; IF(ISBLANK(OFFSET('rivers (2)'!$A$1, 2 * (67 - $A41) + 1, 2 * DR$2)), "", SUBSTITUTE($D$1, "&lt;direc&gt;", RIGHT(OFFSET('rivers (2)'!$A$1, 2 * (67 - $A41) + 1, 2 * DR$2), 1)))
&amp; IF(ISBLANK('feature type'!DQ39), "EndPlot", SUBSTITUTE(SUBSTITUTE(output!$B$1,
                   "f_type", 'feature type'!DQ39),
                   "f_var", 'feature variety'!DQ39))
&amp; CHAR(10)</f>
        <v xml:space="preserve">BeginPlot
	x=120,y=29
	TerrainType=TERRAIN_OCEAN
	PlotType=3
EndPlot
</v>
      </c>
      <c r="DS41" t="str">
        <f ca="1">SUBSTITUTE(SUBSTITUTE(SUBSTITUTE(SUBSTITUTE($A$1,
"x_coord",DS$2),
"y_coord",$A41),
"t_type",'terrain type'!DR39),
"p_type", 'plot type'!DR39)
&amp; IF(LEFT(resources!DR39, 6) = "BONUS_", CHAR(9) &amp; "BonusType=" &amp; resources!DR39 &amp; CHAR(10), "")
&amp; IF('goody huts'!DR39, "	ImprovementType=IMPROVEMENT_GOODY_HUT" &amp; CHAR(10), "")
&amp; IF(ISBLANK(OFFSET('rivers (2)'!$A$1, 2 * (67 - $A41), 2 * DS$2 + 1)), "", SUBSTITUTE($C$1, "&lt;direc&gt;", RIGHT(OFFSET('rivers (2)'!$A$1, 2 * (67 - $A41), 2 * DS$2 + 1), 1)))
&amp; IF(ISBLANK(OFFSET('rivers (2)'!$A$1, 2 * (67 - $A41) + 1, 2 * DS$2)), "", SUBSTITUTE($D$1, "&lt;direc&gt;", RIGHT(OFFSET('rivers (2)'!$A$1, 2 * (67 - $A41) + 1, 2 * DS$2), 1)))
&amp; IF(ISBLANK('feature type'!DR39), "EndPlot", SUBSTITUTE(SUBSTITUTE(output!$B$1,
                   "f_type", 'feature type'!DR39),
                   "f_var", 'feature variety'!DR39))
&amp; CHAR(10)</f>
        <v xml:space="preserve">BeginPlot
	x=121,y=29
	TerrainType=TERRAIN_OCEAN
	PlotType=3
EndPlot
</v>
      </c>
      <c r="DT41" t="str">
        <f ca="1">SUBSTITUTE(SUBSTITUTE(SUBSTITUTE(SUBSTITUTE($A$1,
"x_coord",DT$2),
"y_coord",$A41),
"t_type",'terrain type'!DS39),
"p_type", 'plot type'!DS39)
&amp; IF(LEFT(resources!DS39, 6) = "BONUS_", CHAR(9) &amp; "BonusType=" &amp; resources!DS39 &amp; CHAR(10), "")
&amp; IF('goody huts'!DS39, "	ImprovementType=IMPROVEMENT_GOODY_HUT" &amp; CHAR(10), "")
&amp; IF(ISBLANK(OFFSET('rivers (2)'!$A$1, 2 * (67 - $A41), 2 * DT$2 + 1)), "", SUBSTITUTE($C$1, "&lt;direc&gt;", RIGHT(OFFSET('rivers (2)'!$A$1, 2 * (67 - $A41), 2 * DT$2 + 1), 1)))
&amp; IF(ISBLANK(OFFSET('rivers (2)'!$A$1, 2 * (67 - $A41) + 1, 2 * DT$2)), "", SUBSTITUTE($D$1, "&lt;direc&gt;", RIGHT(OFFSET('rivers (2)'!$A$1, 2 * (67 - $A41) + 1, 2 * DT$2), 1)))
&amp; IF(ISBLANK('feature type'!DS39), "EndPlot", SUBSTITUTE(SUBSTITUTE(output!$B$1,
                   "f_type", 'feature type'!DS39),
                   "f_var", 'feature variety'!DS39))
&amp; CHAR(10)</f>
        <v xml:space="preserve">BeginPlot
	x=122,y=29
	TerrainType=TERRAIN_OCEAN
	PlotType=3
EndPlot
</v>
      </c>
      <c r="DU41" t="str">
        <f ca="1">SUBSTITUTE(SUBSTITUTE(SUBSTITUTE(SUBSTITUTE($A$1,
"x_coord",DU$2),
"y_coord",$A41),
"t_type",'terrain type'!DT39),
"p_type", 'plot type'!DT39)
&amp; IF(LEFT(resources!DT39, 6) = "BONUS_", CHAR(9) &amp; "BonusType=" &amp; resources!DT39 &amp; CHAR(10), "")
&amp; IF('goody huts'!DT39, "	ImprovementType=IMPROVEMENT_GOODY_HUT" &amp; CHAR(10), "")
&amp; IF(ISBLANK(OFFSET('rivers (2)'!$A$1, 2 * (67 - $A41), 2 * DU$2 + 1)), "", SUBSTITUTE($C$1, "&lt;direc&gt;", RIGHT(OFFSET('rivers (2)'!$A$1, 2 * (67 - $A41), 2 * DU$2 + 1), 1)))
&amp; IF(ISBLANK(OFFSET('rivers (2)'!$A$1, 2 * (67 - $A41) + 1, 2 * DU$2)), "", SUBSTITUTE($D$1, "&lt;direc&gt;", RIGHT(OFFSET('rivers (2)'!$A$1, 2 * (67 - $A41) + 1, 2 * DU$2), 1)))
&amp; IF(ISBLANK('feature type'!DT39), "EndPlot", SUBSTITUTE(SUBSTITUTE(output!$B$1,
                   "f_type", 'feature type'!DT39),
                   "f_var", 'feature variety'!DT39))
&amp; CHAR(10)</f>
        <v xml:space="preserve">BeginPlot
	x=123,y=29
	TerrainType=TERRAIN_OCEAN
	PlotType=3
EndPlot
</v>
      </c>
    </row>
    <row r="42" spans="1:125" x14ac:dyDescent="0.25">
      <c r="A42" s="10">
        <v>28</v>
      </c>
      <c r="B42" t="str">
        <f ca="1">SUBSTITUTE(SUBSTITUTE(SUBSTITUTE(SUBSTITUTE($A$1,
"x_coord",B$2),
"y_coord",$A42),
"t_type",'terrain type'!A40),
"p_type", 'plot type'!A40)
&amp; IF(LEFT(resources!A40, 6) = "BONUS_", CHAR(9) &amp; "BonusType=" &amp; resources!A40 &amp; CHAR(10), "")
&amp; IF('goody huts'!A40, "	ImprovementType=IMPROVEMENT_GOODY_HUT" &amp; CHAR(10), "")
&amp; IF(ISBLANK(OFFSET('rivers (2)'!$A$1, 2 * (67 - $A42), 2 * B$2 + 1)), "", SUBSTITUTE($C$1, "&lt;direc&gt;", RIGHT(OFFSET('rivers (2)'!$A$1, 2 * (67 - $A42), 2 * B$2 + 1), 1)))
&amp; IF(ISBLANK(OFFSET('rivers (2)'!$A$1, 2 * (67 - $A42) + 1, 2 * B$2)), "", SUBSTITUTE($D$1, "&lt;direc&gt;", RIGHT(OFFSET('rivers (2)'!$A$1, 2 * (67 - $A42) + 1, 2 * B$2), 1)))
&amp; IF(ISBLANK('feature type'!A40), "EndPlot", SUBSTITUTE(SUBSTITUTE(output!$B$1,
                   "f_type", 'feature type'!A40),
                   "f_var", 'feature variety'!A40))
&amp; CHAR(10)</f>
        <v xml:space="preserve">BeginPlot
	x=0,y=28
	TerrainType=TERRAIN_OCEAN
	PlotType=3
EndPlot
</v>
      </c>
      <c r="C42" t="str">
        <f ca="1">SUBSTITUTE(SUBSTITUTE(SUBSTITUTE(SUBSTITUTE($A$1,
"x_coord",C$2),
"y_coord",$A42),
"t_type",'terrain type'!B40),
"p_type", 'plot type'!B40)
&amp; IF(LEFT(resources!B40, 6) = "BONUS_", CHAR(9) &amp; "BonusType=" &amp; resources!B40 &amp; CHAR(10), "")
&amp; IF('goody huts'!B40, "	ImprovementType=IMPROVEMENT_GOODY_HUT" &amp; CHAR(10), "")
&amp; IF(ISBLANK(OFFSET('rivers (2)'!$A$1, 2 * (67 - $A42), 2 * C$2 + 1)), "", SUBSTITUTE($C$1, "&lt;direc&gt;", RIGHT(OFFSET('rivers (2)'!$A$1, 2 * (67 - $A42), 2 * C$2 + 1), 1)))
&amp; IF(ISBLANK(OFFSET('rivers (2)'!$A$1, 2 * (67 - $A42) + 1, 2 * C$2)), "", SUBSTITUTE($D$1, "&lt;direc&gt;", RIGHT(OFFSET('rivers (2)'!$A$1, 2 * (67 - $A42) + 1, 2 * C$2), 1)))
&amp; IF(ISBLANK('feature type'!B40), "EndPlot", SUBSTITUTE(SUBSTITUTE(output!$B$1,
                   "f_type", 'feature type'!B40),
                   "f_var", 'feature variety'!B40))
&amp; CHAR(10)</f>
        <v xml:space="preserve">BeginPlot
	x=1,y=28
	TerrainType=TERRAIN_COAST
	PlotType=3
EndPlot
</v>
      </c>
      <c r="D42" t="str">
        <f ca="1">SUBSTITUTE(SUBSTITUTE(SUBSTITUTE(SUBSTITUTE($A$1,
"x_coord",D$2),
"y_coord",$A42),
"t_type",'terrain type'!C40),
"p_type", 'plot type'!C40)
&amp; IF(LEFT(resources!C40, 6) = "BONUS_", CHAR(9) &amp; "BonusType=" &amp; resources!C40 &amp; CHAR(10), "")
&amp; IF('goody huts'!C40, "	ImprovementType=IMPROVEMENT_GOODY_HUT" &amp; CHAR(10), "")
&amp; IF(ISBLANK(OFFSET('rivers (2)'!$A$1, 2 * (67 - $A42), 2 * D$2 + 1)), "", SUBSTITUTE($C$1, "&lt;direc&gt;", RIGHT(OFFSET('rivers (2)'!$A$1, 2 * (67 - $A42), 2 * D$2 + 1), 1)))
&amp; IF(ISBLANK(OFFSET('rivers (2)'!$A$1, 2 * (67 - $A42) + 1, 2 * D$2)), "", SUBSTITUTE($D$1, "&lt;direc&gt;", RIGHT(OFFSET('rivers (2)'!$A$1, 2 * (67 - $A42) + 1, 2 * D$2), 1)))
&amp; IF(ISBLANK('feature type'!C40), "EndPlot", SUBSTITUTE(SUBSTITUTE(output!$B$1,
                   "f_type", 'feature type'!C40),
                   "f_var", 'feature variety'!C40))
&amp; CHAR(10)</f>
        <v xml:space="preserve">BeginPlot
	x=2,y=28
	TerrainType=TERRAIN_GRASS
	PlotType=0
EndPlot
</v>
      </c>
      <c r="E42" t="str">
        <f ca="1">SUBSTITUTE(SUBSTITUTE(SUBSTITUTE(SUBSTITUTE($A$1,
"x_coord",E$2),
"y_coord",$A42),
"t_type",'terrain type'!D40),
"p_type", 'plot type'!D40)
&amp; IF(LEFT(resources!D40, 6) = "BONUS_", CHAR(9) &amp; "BonusType=" &amp; resources!D40 &amp; CHAR(10), "")
&amp; IF('goody huts'!D40, "	ImprovementType=IMPROVEMENT_GOODY_HUT" &amp; CHAR(10), "")
&amp; IF(ISBLANK(OFFSET('rivers (2)'!$A$1, 2 * (67 - $A42), 2 * E$2 + 1)), "", SUBSTITUTE($C$1, "&lt;direc&gt;", RIGHT(OFFSET('rivers (2)'!$A$1, 2 * (67 - $A42), 2 * E$2 + 1), 1)))
&amp; IF(ISBLANK(OFFSET('rivers (2)'!$A$1, 2 * (67 - $A42) + 1, 2 * E$2)), "", SUBSTITUTE($D$1, "&lt;direc&gt;", RIGHT(OFFSET('rivers (2)'!$A$1, 2 * (67 - $A42) + 1, 2 * E$2), 1)))
&amp; IF(ISBLANK('feature type'!D40), "EndPlot", SUBSTITUTE(SUBSTITUTE(output!$B$1,
                   "f_type", 'feature type'!D40),
                   "f_var", 'feature variety'!D40))
&amp; CHAR(10)</f>
        <v xml:space="preserve">BeginPlot
	x=3,y=28
	TerrainType=TERRAIN_COAST
	PlotType=3
EndPlot
</v>
      </c>
      <c r="F42" t="str">
        <f ca="1">SUBSTITUTE(SUBSTITUTE(SUBSTITUTE(SUBSTITUTE($A$1,
"x_coord",F$2),
"y_coord",$A42),
"t_type",'terrain type'!E40),
"p_type", 'plot type'!E40)
&amp; IF(LEFT(resources!E40, 6) = "BONUS_", CHAR(9) &amp; "BonusType=" &amp; resources!E40 &amp; CHAR(10), "")
&amp; IF('goody huts'!E40, "	ImprovementType=IMPROVEMENT_GOODY_HUT" &amp; CHAR(10), "")
&amp; IF(ISBLANK(OFFSET('rivers (2)'!$A$1, 2 * (67 - $A42), 2 * F$2 + 1)), "", SUBSTITUTE($C$1, "&lt;direc&gt;", RIGHT(OFFSET('rivers (2)'!$A$1, 2 * (67 - $A42), 2 * F$2 + 1), 1)))
&amp; IF(ISBLANK(OFFSET('rivers (2)'!$A$1, 2 * (67 - $A42) + 1, 2 * F$2)), "", SUBSTITUTE($D$1, "&lt;direc&gt;", RIGHT(OFFSET('rivers (2)'!$A$1, 2 * (67 - $A42) + 1, 2 * F$2), 1)))
&amp; IF(ISBLANK('feature type'!E40), "EndPlot", SUBSTITUTE(SUBSTITUTE(output!$B$1,
                   "f_type", 'feature type'!E40),
                   "f_var", 'feature variety'!E40))
&amp; CHAR(10)</f>
        <v xml:space="preserve">BeginPlot
	x=4,y=28
	TerrainType=TERRAIN_OCEAN
	PlotType=3
EndPlot
</v>
      </c>
      <c r="G42" t="str">
        <f ca="1">SUBSTITUTE(SUBSTITUTE(SUBSTITUTE(SUBSTITUTE($A$1,
"x_coord",G$2),
"y_coord",$A42),
"t_type",'terrain type'!F40),
"p_type", 'plot type'!F40)
&amp; IF(LEFT(resources!F40, 6) = "BONUS_", CHAR(9) &amp; "BonusType=" &amp; resources!F40 &amp; CHAR(10), "")
&amp; IF('goody huts'!F40, "	ImprovementType=IMPROVEMENT_GOODY_HUT" &amp; CHAR(10), "")
&amp; IF(ISBLANK(OFFSET('rivers (2)'!$A$1, 2 * (67 - $A42), 2 * G$2 + 1)), "", SUBSTITUTE($C$1, "&lt;direc&gt;", RIGHT(OFFSET('rivers (2)'!$A$1, 2 * (67 - $A42), 2 * G$2 + 1), 1)))
&amp; IF(ISBLANK(OFFSET('rivers (2)'!$A$1, 2 * (67 - $A42) + 1, 2 * G$2)), "", SUBSTITUTE($D$1, "&lt;direc&gt;", RIGHT(OFFSET('rivers (2)'!$A$1, 2 * (67 - $A42) + 1, 2 * G$2), 1)))
&amp; IF(ISBLANK('feature type'!F40), "EndPlot", SUBSTITUTE(SUBSTITUTE(output!$B$1,
                   "f_type", 'feature type'!F40),
                   "f_var", 'feature variety'!F40))
&amp; CHAR(10)</f>
        <v xml:space="preserve">BeginPlot
	x=5,y=28
	TerrainType=TERRAIN_OCEAN
	PlotType=3
EndPlot
</v>
      </c>
      <c r="H42" t="str">
        <f ca="1">SUBSTITUTE(SUBSTITUTE(SUBSTITUTE(SUBSTITUTE($A$1,
"x_coord",H$2),
"y_coord",$A42),
"t_type",'terrain type'!G40),
"p_type", 'plot type'!G40)
&amp; IF(LEFT(resources!G40, 6) = "BONUS_", CHAR(9) &amp; "BonusType=" &amp; resources!G40 &amp; CHAR(10), "")
&amp; IF('goody huts'!G40, "	ImprovementType=IMPROVEMENT_GOODY_HUT" &amp; CHAR(10), "")
&amp; IF(ISBLANK(OFFSET('rivers (2)'!$A$1, 2 * (67 - $A42), 2 * H$2 + 1)), "", SUBSTITUTE($C$1, "&lt;direc&gt;", RIGHT(OFFSET('rivers (2)'!$A$1, 2 * (67 - $A42), 2 * H$2 + 1), 1)))
&amp; IF(ISBLANK(OFFSET('rivers (2)'!$A$1, 2 * (67 - $A42) + 1, 2 * H$2)), "", SUBSTITUTE($D$1, "&lt;direc&gt;", RIGHT(OFFSET('rivers (2)'!$A$1, 2 * (67 - $A42) + 1, 2 * H$2), 1)))
&amp; IF(ISBLANK('feature type'!G40), "EndPlot", SUBSTITUTE(SUBSTITUTE(output!$B$1,
                   "f_type", 'feature type'!G40),
                   "f_var", 'feature variety'!G40))
&amp; CHAR(10)</f>
        <v xml:space="preserve">BeginPlot
	x=6,y=28
	TerrainType=TERRAIN_OCEAN
	PlotType=3
EndPlot
</v>
      </c>
      <c r="I42" t="str">
        <f ca="1">SUBSTITUTE(SUBSTITUTE(SUBSTITUTE(SUBSTITUTE($A$1,
"x_coord",I$2),
"y_coord",$A42),
"t_type",'terrain type'!H40),
"p_type", 'plot type'!H40)
&amp; IF(LEFT(resources!H40, 6) = "BONUS_", CHAR(9) &amp; "BonusType=" &amp; resources!H40 &amp; CHAR(10), "")
&amp; IF('goody huts'!H40, "	ImprovementType=IMPROVEMENT_GOODY_HUT" &amp; CHAR(10), "")
&amp; IF(ISBLANK(OFFSET('rivers (2)'!$A$1, 2 * (67 - $A42), 2 * I$2 + 1)), "", SUBSTITUTE($C$1, "&lt;direc&gt;", RIGHT(OFFSET('rivers (2)'!$A$1, 2 * (67 - $A42), 2 * I$2 + 1), 1)))
&amp; IF(ISBLANK(OFFSET('rivers (2)'!$A$1, 2 * (67 - $A42) + 1, 2 * I$2)), "", SUBSTITUTE($D$1, "&lt;direc&gt;", RIGHT(OFFSET('rivers (2)'!$A$1, 2 * (67 - $A42) + 1, 2 * I$2), 1)))
&amp; IF(ISBLANK('feature type'!H40), "EndPlot", SUBSTITUTE(SUBSTITUTE(output!$B$1,
                   "f_type", 'feature type'!H40),
                   "f_var", 'feature variety'!H40))
&amp; CHAR(10)</f>
        <v xml:space="preserve">BeginPlot
	x=7,y=28
	TerrainType=TERRAIN_OCEAN
	PlotType=3
EndPlot
</v>
      </c>
      <c r="J42" t="str">
        <f ca="1">SUBSTITUTE(SUBSTITUTE(SUBSTITUTE(SUBSTITUTE($A$1,
"x_coord",J$2),
"y_coord",$A42),
"t_type",'terrain type'!I40),
"p_type", 'plot type'!I40)
&amp; IF(LEFT(resources!I40, 6) = "BONUS_", CHAR(9) &amp; "BonusType=" &amp; resources!I40 &amp; CHAR(10), "")
&amp; IF('goody huts'!I40, "	ImprovementType=IMPROVEMENT_GOODY_HUT" &amp; CHAR(10), "")
&amp; IF(ISBLANK(OFFSET('rivers (2)'!$A$1, 2 * (67 - $A42), 2 * J$2 + 1)), "", SUBSTITUTE($C$1, "&lt;direc&gt;", RIGHT(OFFSET('rivers (2)'!$A$1, 2 * (67 - $A42), 2 * J$2 + 1), 1)))
&amp; IF(ISBLANK(OFFSET('rivers (2)'!$A$1, 2 * (67 - $A42) + 1, 2 * J$2)), "", SUBSTITUTE($D$1, "&lt;direc&gt;", RIGHT(OFFSET('rivers (2)'!$A$1, 2 * (67 - $A42) + 1, 2 * J$2), 1)))
&amp; IF(ISBLANK('feature type'!I40), "EndPlot", SUBSTITUTE(SUBSTITUTE(output!$B$1,
                   "f_type", 'feature type'!I40),
                   "f_var", 'feature variety'!I40))
&amp; CHAR(10)</f>
        <v xml:space="preserve">BeginPlot
	x=8,y=28
	TerrainType=TERRAIN_OCEAN
	PlotType=3
EndPlot
</v>
      </c>
      <c r="K42" t="str">
        <f ca="1">SUBSTITUTE(SUBSTITUTE(SUBSTITUTE(SUBSTITUTE($A$1,
"x_coord",K$2),
"y_coord",$A42),
"t_type",'terrain type'!J40),
"p_type", 'plot type'!J40)
&amp; IF(LEFT(resources!J40, 6) = "BONUS_", CHAR(9) &amp; "BonusType=" &amp; resources!J40 &amp; CHAR(10), "")
&amp; IF('goody huts'!J40, "	ImprovementType=IMPROVEMENT_GOODY_HUT" &amp; CHAR(10), "")
&amp; IF(ISBLANK(OFFSET('rivers (2)'!$A$1, 2 * (67 - $A42), 2 * K$2 + 1)), "", SUBSTITUTE($C$1, "&lt;direc&gt;", RIGHT(OFFSET('rivers (2)'!$A$1, 2 * (67 - $A42), 2 * K$2 + 1), 1)))
&amp; IF(ISBLANK(OFFSET('rivers (2)'!$A$1, 2 * (67 - $A42) + 1, 2 * K$2)), "", SUBSTITUTE($D$1, "&lt;direc&gt;", RIGHT(OFFSET('rivers (2)'!$A$1, 2 * (67 - $A42) + 1, 2 * K$2), 1)))
&amp; IF(ISBLANK('feature type'!J40), "EndPlot", SUBSTITUTE(SUBSTITUTE(output!$B$1,
                   "f_type", 'feature type'!J40),
                   "f_var", 'feature variety'!J40))
&amp; CHAR(10)</f>
        <v xml:space="preserve">BeginPlot
	x=9,y=28
	TerrainType=TERRAIN_COAST
	PlotType=3
EndPlot
</v>
      </c>
      <c r="L42" t="str">
        <f ca="1">SUBSTITUTE(SUBSTITUTE(SUBSTITUTE(SUBSTITUTE($A$1,
"x_coord",L$2),
"y_coord",$A42),
"t_type",'terrain type'!K40),
"p_type", 'plot type'!K40)
&amp; IF(LEFT(resources!K40, 6) = "BONUS_", CHAR(9) &amp; "BonusType=" &amp; resources!K40 &amp; CHAR(10), "")
&amp; IF('goody huts'!K40, "	ImprovementType=IMPROVEMENT_GOODY_HUT" &amp; CHAR(10), "")
&amp; IF(ISBLANK(OFFSET('rivers (2)'!$A$1, 2 * (67 - $A42), 2 * L$2 + 1)), "", SUBSTITUTE($C$1, "&lt;direc&gt;", RIGHT(OFFSET('rivers (2)'!$A$1, 2 * (67 - $A42), 2 * L$2 + 1), 1)))
&amp; IF(ISBLANK(OFFSET('rivers (2)'!$A$1, 2 * (67 - $A42) + 1, 2 * L$2)), "", SUBSTITUTE($D$1, "&lt;direc&gt;", RIGHT(OFFSET('rivers (2)'!$A$1, 2 * (67 - $A42) + 1, 2 * L$2), 1)))
&amp; IF(ISBLANK('feature type'!K40), "EndPlot", SUBSTITUTE(SUBSTITUTE(output!$B$1,
                   "f_type", 'feature type'!K40),
                   "f_var", 'feature variety'!K40))
&amp; CHAR(10)</f>
        <v xml:space="preserve">BeginPlot
	x=10,y=28
	TerrainType=TERRAIN_GRASS
	PlotType=2
	FeatureType=FEATURE_FOREST, FeatureVariety=3
EndPlot
</v>
      </c>
      <c r="M42" t="str">
        <f ca="1">SUBSTITUTE(SUBSTITUTE(SUBSTITUTE(SUBSTITUTE($A$1,
"x_coord",M$2),
"y_coord",$A42),
"t_type",'terrain type'!L40),
"p_type", 'plot type'!L40)
&amp; IF(LEFT(resources!L40, 6) = "BONUS_", CHAR(9) &amp; "BonusType=" &amp; resources!L40 &amp; CHAR(10), "")
&amp; IF('goody huts'!L40, "	ImprovementType=IMPROVEMENT_GOODY_HUT" &amp; CHAR(10), "")
&amp; IF(ISBLANK(OFFSET('rivers (2)'!$A$1, 2 * (67 - $A42), 2 * M$2 + 1)), "", SUBSTITUTE($C$1, "&lt;direc&gt;", RIGHT(OFFSET('rivers (2)'!$A$1, 2 * (67 - $A42), 2 * M$2 + 1), 1)))
&amp; IF(ISBLANK(OFFSET('rivers (2)'!$A$1, 2 * (67 - $A42) + 1, 2 * M$2)), "", SUBSTITUTE($D$1, "&lt;direc&gt;", RIGHT(OFFSET('rivers (2)'!$A$1, 2 * (67 - $A42) + 1, 2 * M$2), 1)))
&amp; IF(ISBLANK('feature type'!L40), "EndPlot", SUBSTITUTE(SUBSTITUTE(output!$B$1,
                   "f_type", 'feature type'!L40),
                   "f_var", 'feature variety'!L40))
&amp; CHAR(10)</f>
        <v xml:space="preserve">BeginPlot
	x=11,y=28
	TerrainType=TERRAIN_GRASS
	PlotType=2
	FeatureType=FEATURE_FOREST, FeatureVariety=3
EndPlot
</v>
      </c>
      <c r="N42" t="str">
        <f ca="1">SUBSTITUTE(SUBSTITUTE(SUBSTITUTE(SUBSTITUTE($A$1,
"x_coord",N$2),
"y_coord",$A42),
"t_type",'terrain type'!M40),
"p_type", 'plot type'!M40)
&amp; IF(LEFT(resources!M40, 6) = "BONUS_", CHAR(9) &amp; "BonusType=" &amp; resources!M40 &amp; CHAR(10), "")
&amp; IF('goody huts'!M40, "	ImprovementType=IMPROVEMENT_GOODY_HUT" &amp; CHAR(10), "")
&amp; IF(ISBLANK(OFFSET('rivers (2)'!$A$1, 2 * (67 - $A42), 2 * N$2 + 1)), "", SUBSTITUTE($C$1, "&lt;direc&gt;", RIGHT(OFFSET('rivers (2)'!$A$1, 2 * (67 - $A42), 2 * N$2 + 1), 1)))
&amp; IF(ISBLANK(OFFSET('rivers (2)'!$A$1, 2 * (67 - $A42) + 1, 2 * N$2)), "", SUBSTITUTE($D$1, "&lt;direc&gt;", RIGHT(OFFSET('rivers (2)'!$A$1, 2 * (67 - $A42) + 1, 2 * N$2), 1)))
&amp; IF(ISBLANK('feature type'!M40), "EndPlot", SUBSTITUTE(SUBSTITUTE(output!$B$1,
                   "f_type", 'feature type'!M40),
                   "f_var", 'feature variety'!M40))
&amp; CHAR(10)</f>
        <v xml:space="preserve">BeginPlot
	x=12,y=28
	TerrainType=TERRAIN_GRASS
	PlotType=2
	FeatureType=FEATURE_FOREST, FeatureVariety=3
EndPlot
</v>
      </c>
      <c r="O42" t="str">
        <f ca="1">SUBSTITUTE(SUBSTITUTE(SUBSTITUTE(SUBSTITUTE($A$1,
"x_coord",O$2),
"y_coord",$A42),
"t_type",'terrain type'!N40),
"p_type", 'plot type'!N40)
&amp; IF(LEFT(resources!N40, 6) = "BONUS_", CHAR(9) &amp; "BonusType=" &amp; resources!N40 &amp; CHAR(10), "")
&amp; IF('goody huts'!N40, "	ImprovementType=IMPROVEMENT_GOODY_HUT" &amp; CHAR(10), "")
&amp; IF(ISBLANK(OFFSET('rivers (2)'!$A$1, 2 * (67 - $A42), 2 * O$2 + 1)), "", SUBSTITUTE($C$1, "&lt;direc&gt;", RIGHT(OFFSET('rivers (2)'!$A$1, 2 * (67 - $A42), 2 * O$2 + 1), 1)))
&amp; IF(ISBLANK(OFFSET('rivers (2)'!$A$1, 2 * (67 - $A42) + 1, 2 * O$2)), "", SUBSTITUTE($D$1, "&lt;direc&gt;", RIGHT(OFFSET('rivers (2)'!$A$1, 2 * (67 - $A42) + 1, 2 * O$2), 1)))
&amp; IF(ISBLANK('feature type'!N40), "EndPlot", SUBSTITUTE(SUBSTITUTE(output!$B$1,
                   "f_type", 'feature type'!N40),
                   "f_var", 'feature variety'!N40))
&amp; CHAR(10)</f>
        <v xml:space="preserve">BeginPlot
	x=13,y=28
	TerrainType=TERRAIN_GRASS
	PlotType=2
	RiverNSDirection=0
	isWOfRiver
	FeatureType=FEATURE_FOREST, FeatureVariety=3
EndPlot
</v>
      </c>
      <c r="P42" t="str">
        <f ca="1">SUBSTITUTE(SUBSTITUTE(SUBSTITUTE(SUBSTITUTE($A$1,
"x_coord",P$2),
"y_coord",$A42),
"t_type",'terrain type'!O40),
"p_type", 'plot type'!O40)
&amp; IF(LEFT(resources!O40, 6) = "BONUS_", CHAR(9) &amp; "BonusType=" &amp; resources!O40 &amp; CHAR(10), "")
&amp; IF('goody huts'!O40, "	ImprovementType=IMPROVEMENT_GOODY_HUT" &amp; CHAR(10), "")
&amp; IF(ISBLANK(OFFSET('rivers (2)'!$A$1, 2 * (67 - $A42), 2 * P$2 + 1)), "", SUBSTITUTE($C$1, "&lt;direc&gt;", RIGHT(OFFSET('rivers (2)'!$A$1, 2 * (67 - $A42), 2 * P$2 + 1), 1)))
&amp; IF(ISBLANK(OFFSET('rivers (2)'!$A$1, 2 * (67 - $A42) + 1, 2 * P$2)), "", SUBSTITUTE($D$1, "&lt;direc&gt;", RIGHT(OFFSET('rivers (2)'!$A$1, 2 * (67 - $A42) + 1, 2 * P$2), 1)))
&amp; IF(ISBLANK('feature type'!O40), "EndPlot", SUBSTITUTE(SUBSTITUTE(output!$B$1,
                   "f_type", 'feature type'!O40),
                   "f_var", 'feature variety'!O40))
&amp; CHAR(10)</f>
        <v xml:space="preserve">BeginPlot
	x=14,y=28
	TerrainType=TERRAIN_GRASS
	PlotType=2
	FeatureType=FEATURE_FOREST, FeatureVariety=3
EndPlot
</v>
      </c>
      <c r="Q42" t="str">
        <f ca="1">SUBSTITUTE(SUBSTITUTE(SUBSTITUTE(SUBSTITUTE($A$1,
"x_coord",Q$2),
"y_coord",$A42),
"t_type",'terrain type'!P40),
"p_type", 'plot type'!P40)
&amp; IF(LEFT(resources!P40, 6) = "BONUS_", CHAR(9) &amp; "BonusType=" &amp; resources!P40 &amp; CHAR(10), "")
&amp; IF('goody huts'!P40, "	ImprovementType=IMPROVEMENT_GOODY_HUT" &amp; CHAR(10), "")
&amp; IF(ISBLANK(OFFSET('rivers (2)'!$A$1, 2 * (67 - $A42), 2 * Q$2 + 1)), "", SUBSTITUTE($C$1, "&lt;direc&gt;", RIGHT(OFFSET('rivers (2)'!$A$1, 2 * (67 - $A42), 2 * Q$2 + 1), 1)))
&amp; IF(ISBLANK(OFFSET('rivers (2)'!$A$1, 2 * (67 - $A42) + 1, 2 * Q$2)), "", SUBSTITUTE($D$1, "&lt;direc&gt;", RIGHT(OFFSET('rivers (2)'!$A$1, 2 * (67 - $A42) + 1, 2 * Q$2), 1)))
&amp; IF(ISBLANK('feature type'!P40), "EndPlot", SUBSTITUTE(SUBSTITUTE(output!$B$1,
                   "f_type", 'feature type'!P40),
                   "f_var", 'feature variety'!P40))
&amp; CHAR(10)</f>
        <v xml:space="preserve">BeginPlot
	x=15,y=28
	TerrainType=TERRAIN_GRASS
	PlotType=2
	FeatureType=FEATURE_FOREST, FeatureVariety=3
EndPlot
</v>
      </c>
      <c r="R42" t="str">
        <f ca="1">SUBSTITUTE(SUBSTITUTE(SUBSTITUTE(SUBSTITUTE($A$1,
"x_coord",R$2),
"y_coord",$A42),
"t_type",'terrain type'!Q40),
"p_type", 'plot type'!Q40)
&amp; IF(LEFT(resources!Q40, 6) = "BONUS_", CHAR(9) &amp; "BonusType=" &amp; resources!Q40 &amp; CHAR(10), "")
&amp; IF('goody huts'!Q40, "	ImprovementType=IMPROVEMENT_GOODY_HUT" &amp; CHAR(10), "")
&amp; IF(ISBLANK(OFFSET('rivers (2)'!$A$1, 2 * (67 - $A42), 2 * R$2 + 1)), "", SUBSTITUTE($C$1, "&lt;direc&gt;", RIGHT(OFFSET('rivers (2)'!$A$1, 2 * (67 - $A42), 2 * R$2 + 1), 1)))
&amp; IF(ISBLANK(OFFSET('rivers (2)'!$A$1, 2 * (67 - $A42) + 1, 2 * R$2)), "", SUBSTITUTE($D$1, "&lt;direc&gt;", RIGHT(OFFSET('rivers (2)'!$A$1, 2 * (67 - $A42) + 1, 2 * R$2), 1)))
&amp; IF(ISBLANK('feature type'!Q40), "EndPlot", SUBSTITUTE(SUBSTITUTE(output!$B$1,
                   "f_type", 'feature type'!Q40),
                   "f_var", 'feature variety'!Q40))
&amp; CHAR(10)</f>
        <v xml:space="preserve">BeginPlot
	x=16,y=28
	TerrainType=TERRAIN_GRASS
	PlotType=2
	FeatureType=FEATURE_FOREST, FeatureVariety=3
EndPlot
</v>
      </c>
      <c r="S42" t="str">
        <f ca="1">SUBSTITUTE(SUBSTITUTE(SUBSTITUTE(SUBSTITUTE($A$1,
"x_coord",S$2),
"y_coord",$A42),
"t_type",'terrain type'!R40),
"p_type", 'plot type'!R40)
&amp; IF(LEFT(resources!R40, 6) = "BONUS_", CHAR(9) &amp; "BonusType=" &amp; resources!R40 &amp; CHAR(10), "")
&amp; IF('goody huts'!R40, "	ImprovementType=IMPROVEMENT_GOODY_HUT" &amp; CHAR(10), "")
&amp; IF(ISBLANK(OFFSET('rivers (2)'!$A$1, 2 * (67 - $A42), 2 * S$2 + 1)), "", SUBSTITUTE($C$1, "&lt;direc&gt;", RIGHT(OFFSET('rivers (2)'!$A$1, 2 * (67 - $A42), 2 * S$2 + 1), 1)))
&amp; IF(ISBLANK(OFFSET('rivers (2)'!$A$1, 2 * (67 - $A42) + 1, 2 * S$2)), "", SUBSTITUTE($D$1, "&lt;direc&gt;", RIGHT(OFFSET('rivers (2)'!$A$1, 2 * (67 - $A42) + 1, 2 * S$2), 1)))
&amp; IF(ISBLANK('feature type'!R40), "EndPlot", SUBSTITUTE(SUBSTITUTE(output!$B$1,
                   "f_type", 'feature type'!R40),
                   "f_var", 'feature variety'!R40))
&amp; CHAR(10)</f>
        <v xml:space="preserve">BeginPlot
	x=17,y=28
	TerrainType=TERRAIN_GRASS
	PlotType=2
	FeatureType=FEATURE_FOREST, FeatureVariety=3
EndPlot
</v>
      </c>
      <c r="T42" t="str">
        <f ca="1">SUBSTITUTE(SUBSTITUTE(SUBSTITUTE(SUBSTITUTE($A$1,
"x_coord",T$2),
"y_coord",$A42),
"t_type",'terrain type'!S40),
"p_type", 'plot type'!S40)
&amp; IF(LEFT(resources!S40, 6) = "BONUS_", CHAR(9) &amp; "BonusType=" &amp; resources!S40 &amp; CHAR(10), "")
&amp; IF('goody huts'!S40, "	ImprovementType=IMPROVEMENT_GOODY_HUT" &amp; CHAR(10), "")
&amp; IF(ISBLANK(OFFSET('rivers (2)'!$A$1, 2 * (67 - $A42), 2 * T$2 + 1)), "", SUBSTITUTE($C$1, "&lt;direc&gt;", RIGHT(OFFSET('rivers (2)'!$A$1, 2 * (67 - $A42), 2 * T$2 + 1), 1)))
&amp; IF(ISBLANK(OFFSET('rivers (2)'!$A$1, 2 * (67 - $A42) + 1, 2 * T$2)), "", SUBSTITUTE($D$1, "&lt;direc&gt;", RIGHT(OFFSET('rivers (2)'!$A$1, 2 * (67 - $A42) + 1, 2 * T$2), 1)))
&amp; IF(ISBLANK('feature type'!S40), "EndPlot", SUBSTITUTE(SUBSTITUTE(output!$B$1,
                   "f_type", 'feature type'!S40),
                   "f_var", 'feature variety'!S40))
&amp; CHAR(10)</f>
        <v xml:space="preserve">BeginPlot
	x=18,y=28
	TerrainType=TERRAIN_GRASS
	PlotType=2
	FeatureType=FEATURE_FOREST, FeatureVariety=3
EndPlot
</v>
      </c>
      <c r="U42" t="str">
        <f ca="1">SUBSTITUTE(SUBSTITUTE(SUBSTITUTE(SUBSTITUTE($A$1,
"x_coord",U$2),
"y_coord",$A42),
"t_type",'terrain type'!T40),
"p_type", 'plot type'!T40)
&amp; IF(LEFT(resources!T40, 6) = "BONUS_", CHAR(9) &amp; "BonusType=" &amp; resources!T40 &amp; CHAR(10), "")
&amp; IF('goody huts'!T40, "	ImprovementType=IMPROVEMENT_GOODY_HUT" &amp; CHAR(10), "")
&amp; IF(ISBLANK(OFFSET('rivers (2)'!$A$1, 2 * (67 - $A42), 2 * U$2 + 1)), "", SUBSTITUTE($C$1, "&lt;direc&gt;", RIGHT(OFFSET('rivers (2)'!$A$1, 2 * (67 - $A42), 2 * U$2 + 1), 1)))
&amp; IF(ISBLANK(OFFSET('rivers (2)'!$A$1, 2 * (67 - $A42) + 1, 2 * U$2)), "", SUBSTITUTE($D$1, "&lt;direc&gt;", RIGHT(OFFSET('rivers (2)'!$A$1, 2 * (67 - $A42) + 1, 2 * U$2), 1)))
&amp; IF(ISBLANK('feature type'!T40), "EndPlot", SUBSTITUTE(SUBSTITUTE(output!$B$1,
                   "f_type", 'feature type'!T40),
                   "f_var", 'feature variety'!T40))
&amp; CHAR(10)</f>
        <v xml:space="preserve">BeginPlot
	x=19,y=28
	TerrainType=TERRAIN_COAST
	PlotType=3
EndPlot
</v>
      </c>
      <c r="V42" t="str">
        <f ca="1">SUBSTITUTE(SUBSTITUTE(SUBSTITUTE(SUBSTITUTE($A$1,
"x_coord",V$2),
"y_coord",$A42),
"t_type",'terrain type'!U40),
"p_type", 'plot type'!U40)
&amp; IF(LEFT(resources!U40, 6) = "BONUS_", CHAR(9) &amp; "BonusType=" &amp; resources!U40 &amp; CHAR(10), "")
&amp; IF('goody huts'!U40, "	ImprovementType=IMPROVEMENT_GOODY_HUT" &amp; CHAR(10), "")
&amp; IF(ISBLANK(OFFSET('rivers (2)'!$A$1, 2 * (67 - $A42), 2 * V$2 + 1)), "", SUBSTITUTE($C$1, "&lt;direc&gt;", RIGHT(OFFSET('rivers (2)'!$A$1, 2 * (67 - $A42), 2 * V$2 + 1), 1)))
&amp; IF(ISBLANK(OFFSET('rivers (2)'!$A$1, 2 * (67 - $A42) + 1, 2 * V$2)), "", SUBSTITUTE($D$1, "&lt;direc&gt;", RIGHT(OFFSET('rivers (2)'!$A$1, 2 * (67 - $A42) + 1, 2 * V$2), 1)))
&amp; IF(ISBLANK('feature type'!U40), "EndPlot", SUBSTITUTE(SUBSTITUTE(output!$B$1,
                   "f_type", 'feature type'!U40),
                   "f_var", 'feature variety'!U40))
&amp; CHAR(10)</f>
        <v xml:space="preserve">BeginPlot
	x=20,y=28
	TerrainType=TERRAIN_COAST
	PlotType=3
EndPlot
</v>
      </c>
      <c r="W42" t="str">
        <f ca="1">SUBSTITUTE(SUBSTITUTE(SUBSTITUTE(SUBSTITUTE($A$1,
"x_coord",W$2),
"y_coord",$A42),
"t_type",'terrain type'!V40),
"p_type", 'plot type'!V40)
&amp; IF(LEFT(resources!V40, 6) = "BONUS_", CHAR(9) &amp; "BonusType=" &amp; resources!V40 &amp; CHAR(10), "")
&amp; IF('goody huts'!V40, "	ImprovementType=IMPROVEMENT_GOODY_HUT" &amp; CHAR(10), "")
&amp; IF(ISBLANK(OFFSET('rivers (2)'!$A$1, 2 * (67 - $A42), 2 * W$2 + 1)), "", SUBSTITUTE($C$1, "&lt;direc&gt;", RIGHT(OFFSET('rivers (2)'!$A$1, 2 * (67 - $A42), 2 * W$2 + 1), 1)))
&amp; IF(ISBLANK(OFFSET('rivers (2)'!$A$1, 2 * (67 - $A42) + 1, 2 * W$2)), "", SUBSTITUTE($D$1, "&lt;direc&gt;", RIGHT(OFFSET('rivers (2)'!$A$1, 2 * (67 - $A42) + 1, 2 * W$2), 1)))
&amp; IF(ISBLANK('feature type'!V40), "EndPlot", SUBSTITUTE(SUBSTITUTE(output!$B$1,
                   "f_type", 'feature type'!V40),
                   "f_var", 'feature variety'!V40))
&amp; CHAR(10)</f>
        <v xml:space="preserve">BeginPlot
	x=21,y=28
	TerrainType=TERRAIN_COAST
	PlotType=3
EndPlot
</v>
      </c>
      <c r="X42" t="str">
        <f ca="1">SUBSTITUTE(SUBSTITUTE(SUBSTITUTE(SUBSTITUTE($A$1,
"x_coord",X$2),
"y_coord",$A42),
"t_type",'terrain type'!W40),
"p_type", 'plot type'!W40)
&amp; IF(LEFT(resources!W40, 6) = "BONUS_", CHAR(9) &amp; "BonusType=" &amp; resources!W40 &amp; CHAR(10), "")
&amp; IF('goody huts'!W40, "	ImprovementType=IMPROVEMENT_GOODY_HUT" &amp; CHAR(10), "")
&amp; IF(ISBLANK(OFFSET('rivers (2)'!$A$1, 2 * (67 - $A42), 2 * X$2 + 1)), "", SUBSTITUTE($C$1, "&lt;direc&gt;", RIGHT(OFFSET('rivers (2)'!$A$1, 2 * (67 - $A42), 2 * X$2 + 1), 1)))
&amp; IF(ISBLANK(OFFSET('rivers (2)'!$A$1, 2 * (67 - $A42) + 1, 2 * X$2)), "", SUBSTITUTE($D$1, "&lt;direc&gt;", RIGHT(OFFSET('rivers (2)'!$A$1, 2 * (67 - $A42) + 1, 2 * X$2), 1)))
&amp; IF(ISBLANK('feature type'!W40), "EndPlot", SUBSTITUTE(SUBSTITUTE(output!$B$1,
                   "f_type", 'feature type'!W40),
                   "f_var", 'feature variety'!W40))
&amp; CHAR(10)</f>
        <v xml:space="preserve">BeginPlot
	x=22,y=28
	TerrainType=TERRAIN_DESERT
	PlotType=2
EndPlot
</v>
      </c>
      <c r="Y42" t="str">
        <f ca="1">SUBSTITUTE(SUBSTITUTE(SUBSTITUTE(SUBSTITUTE($A$1,
"x_coord",Y$2),
"y_coord",$A42),
"t_type",'terrain type'!X40),
"p_type", 'plot type'!X40)
&amp; IF(LEFT(resources!X40, 6) = "BONUS_", CHAR(9) &amp; "BonusType=" &amp; resources!X40 &amp; CHAR(10), "")
&amp; IF('goody huts'!X40, "	ImprovementType=IMPROVEMENT_GOODY_HUT" &amp; CHAR(10), "")
&amp; IF(ISBLANK(OFFSET('rivers (2)'!$A$1, 2 * (67 - $A42), 2 * Y$2 + 1)), "", SUBSTITUTE($C$1, "&lt;direc&gt;", RIGHT(OFFSET('rivers (2)'!$A$1, 2 * (67 - $A42), 2 * Y$2 + 1), 1)))
&amp; IF(ISBLANK(OFFSET('rivers (2)'!$A$1, 2 * (67 - $A42) + 1, 2 * Y$2)), "", SUBSTITUTE($D$1, "&lt;direc&gt;", RIGHT(OFFSET('rivers (2)'!$A$1, 2 * (67 - $A42) + 1, 2 * Y$2), 1)))
&amp; IF(ISBLANK('feature type'!X40), "EndPlot", SUBSTITUTE(SUBSTITUTE(output!$B$1,
                   "f_type", 'feature type'!X40),
                   "f_var", 'feature variety'!X40))
&amp; CHAR(10)</f>
        <v xml:space="preserve">BeginPlot
	x=23,y=28
	TerrainType=TERRAIN_COAST
	PlotType=3
EndPlot
</v>
      </c>
      <c r="Z42" t="str">
        <f ca="1">SUBSTITUTE(SUBSTITUTE(SUBSTITUTE(SUBSTITUTE($A$1,
"x_coord",Z$2),
"y_coord",$A42),
"t_type",'terrain type'!Y40),
"p_type", 'plot type'!Y40)
&amp; IF(LEFT(resources!Y40, 6) = "BONUS_", CHAR(9) &amp; "BonusType=" &amp; resources!Y40 &amp; CHAR(10), "")
&amp; IF('goody huts'!Y40, "	ImprovementType=IMPROVEMENT_GOODY_HUT" &amp; CHAR(10), "")
&amp; IF(ISBLANK(OFFSET('rivers (2)'!$A$1, 2 * (67 - $A42), 2 * Z$2 + 1)), "", SUBSTITUTE($C$1, "&lt;direc&gt;", RIGHT(OFFSET('rivers (2)'!$A$1, 2 * (67 - $A42), 2 * Z$2 + 1), 1)))
&amp; IF(ISBLANK(OFFSET('rivers (2)'!$A$1, 2 * (67 - $A42) + 1, 2 * Z$2)), "", SUBSTITUTE($D$1, "&lt;direc&gt;", RIGHT(OFFSET('rivers (2)'!$A$1, 2 * (67 - $A42) + 1, 2 * Z$2), 1)))
&amp; IF(ISBLANK('feature type'!Y40), "EndPlot", SUBSTITUTE(SUBSTITUTE(output!$B$1,
                   "f_type", 'feature type'!Y40),
                   "f_var", 'feature variety'!Y40))
&amp; CHAR(10)</f>
        <v xml:space="preserve">BeginPlot
	x=24,y=28
	TerrainType=TERRAIN_COAST
	PlotType=3
EndPlot
</v>
      </c>
      <c r="AA42" t="str">
        <f ca="1">SUBSTITUTE(SUBSTITUTE(SUBSTITUTE(SUBSTITUTE($A$1,
"x_coord",AA$2),
"y_coord",$A42),
"t_type",'terrain type'!Z40),
"p_type", 'plot type'!Z40)
&amp; IF(LEFT(resources!Z40, 6) = "BONUS_", CHAR(9) &amp; "BonusType=" &amp; resources!Z40 &amp; CHAR(10), "")
&amp; IF('goody huts'!Z40, "	ImprovementType=IMPROVEMENT_GOODY_HUT" &amp; CHAR(10), "")
&amp; IF(ISBLANK(OFFSET('rivers (2)'!$A$1, 2 * (67 - $A42), 2 * AA$2 + 1)), "", SUBSTITUTE($C$1, "&lt;direc&gt;", RIGHT(OFFSET('rivers (2)'!$A$1, 2 * (67 - $A42), 2 * AA$2 + 1), 1)))
&amp; IF(ISBLANK(OFFSET('rivers (2)'!$A$1, 2 * (67 - $A42) + 1, 2 * AA$2)), "", SUBSTITUTE($D$1, "&lt;direc&gt;", RIGHT(OFFSET('rivers (2)'!$A$1, 2 * (67 - $A42) + 1, 2 * AA$2), 1)))
&amp; IF(ISBLANK('feature type'!Z40), "EndPlot", SUBSTITUTE(SUBSTITUTE(output!$B$1,
                   "f_type", 'feature type'!Z40),
                   "f_var", 'feature variety'!Z40))
&amp; CHAR(10)</f>
        <v xml:space="preserve">BeginPlot
	x=25,y=28
	TerrainType=TERRAIN_COAST
	PlotType=3
EndPlot
</v>
      </c>
      <c r="AB42" t="str">
        <f ca="1">SUBSTITUTE(SUBSTITUTE(SUBSTITUTE(SUBSTITUTE($A$1,
"x_coord",AB$2),
"y_coord",$A42),
"t_type",'terrain type'!AA40),
"p_type", 'plot type'!AA40)
&amp; IF(LEFT(resources!AA40, 6) = "BONUS_", CHAR(9) &amp; "BonusType=" &amp; resources!AA40 &amp; CHAR(10), "")
&amp; IF('goody huts'!AA40, "	ImprovementType=IMPROVEMENT_GOODY_HUT" &amp; CHAR(10), "")
&amp; IF(ISBLANK(OFFSET('rivers (2)'!$A$1, 2 * (67 - $A42), 2 * AB$2 + 1)), "", SUBSTITUTE($C$1, "&lt;direc&gt;", RIGHT(OFFSET('rivers (2)'!$A$1, 2 * (67 - $A42), 2 * AB$2 + 1), 1)))
&amp; IF(ISBLANK(OFFSET('rivers (2)'!$A$1, 2 * (67 - $A42) + 1, 2 * AB$2)), "", SUBSTITUTE($D$1, "&lt;direc&gt;", RIGHT(OFFSET('rivers (2)'!$A$1, 2 * (67 - $A42) + 1, 2 * AB$2), 1)))
&amp; IF(ISBLANK('feature type'!AA40), "EndPlot", SUBSTITUTE(SUBSTITUTE(output!$B$1,
                   "f_type", 'feature type'!AA40),
                   "f_var", 'feature variety'!AA40))
&amp; CHAR(10)</f>
        <v xml:space="preserve">BeginPlot
	x=26,y=28
	TerrainType=TERRAIN_GRASS
	PlotType=2
	FeatureType=FEATURE_FOREST, FeatureVariety=3
EndPlot
</v>
      </c>
      <c r="AC42" t="str">
        <f ca="1">SUBSTITUTE(SUBSTITUTE(SUBSTITUTE(SUBSTITUTE($A$1,
"x_coord",AC$2),
"y_coord",$A42),
"t_type",'terrain type'!AB40),
"p_type", 'plot type'!AB40)
&amp; IF(LEFT(resources!AB40, 6) = "BONUS_", CHAR(9) &amp; "BonusType=" &amp; resources!AB40 &amp; CHAR(10), "")
&amp; IF('goody huts'!AB40, "	ImprovementType=IMPROVEMENT_GOODY_HUT" &amp; CHAR(10), "")
&amp; IF(ISBLANK(OFFSET('rivers (2)'!$A$1, 2 * (67 - $A42), 2 * AC$2 + 1)), "", SUBSTITUTE($C$1, "&lt;direc&gt;", RIGHT(OFFSET('rivers (2)'!$A$1, 2 * (67 - $A42), 2 * AC$2 + 1), 1)))
&amp; IF(ISBLANK(OFFSET('rivers (2)'!$A$1, 2 * (67 - $A42) + 1, 2 * AC$2)), "", SUBSTITUTE($D$1, "&lt;direc&gt;", RIGHT(OFFSET('rivers (2)'!$A$1, 2 * (67 - $A42) + 1, 2 * AC$2), 1)))
&amp; IF(ISBLANK('feature type'!AB40), "EndPlot", SUBSTITUTE(SUBSTITUTE(output!$B$1,
                   "f_type", 'feature type'!AB40),
                   "f_var", 'feature variety'!AB40))
&amp; CHAR(10)</f>
        <v xml:space="preserve">BeginPlot
	x=27,y=28
	TerrainType=TERRAIN_GRASS
	PlotType=2
	RiverNSDirection=0
	isWOfRiver
	FeatureType=FEATURE_FOREST, FeatureVariety=3
EndPlot
</v>
      </c>
      <c r="AD42" t="str">
        <f ca="1">SUBSTITUTE(SUBSTITUTE(SUBSTITUTE(SUBSTITUTE($A$1,
"x_coord",AD$2),
"y_coord",$A42),
"t_type",'terrain type'!AC40),
"p_type", 'plot type'!AC40)
&amp; IF(LEFT(resources!AC40, 6) = "BONUS_", CHAR(9) &amp; "BonusType=" &amp; resources!AC40 &amp; CHAR(10), "")
&amp; IF('goody huts'!AC40, "	ImprovementType=IMPROVEMENT_GOODY_HUT" &amp; CHAR(10), "")
&amp; IF(ISBLANK(OFFSET('rivers (2)'!$A$1, 2 * (67 - $A42), 2 * AD$2 + 1)), "", SUBSTITUTE($C$1, "&lt;direc&gt;", RIGHT(OFFSET('rivers (2)'!$A$1, 2 * (67 - $A42), 2 * AD$2 + 1), 1)))
&amp; IF(ISBLANK(OFFSET('rivers (2)'!$A$1, 2 * (67 - $A42) + 1, 2 * AD$2)), "", SUBSTITUTE($D$1, "&lt;direc&gt;", RIGHT(OFFSET('rivers (2)'!$A$1, 2 * (67 - $A42) + 1, 2 * AD$2), 1)))
&amp; IF(ISBLANK('feature type'!AC40), "EndPlot", SUBSTITUTE(SUBSTITUTE(output!$B$1,
                   "f_type", 'feature type'!AC40),
                   "f_var", 'feature variety'!AC40))
&amp; CHAR(10)</f>
        <v xml:space="preserve">BeginPlot
	x=28,y=28
	TerrainType=TERRAIN_GRASS
	PlotType=1
	RiverNSDirection=0
	isWOfRiver
	RiverWEDirection=3
	isNOfRiver
	FeatureType=FEATURE_FOREST, FeatureVariety=3
EndPlot
</v>
      </c>
      <c r="AE42" t="str">
        <f ca="1">SUBSTITUTE(SUBSTITUTE(SUBSTITUTE(SUBSTITUTE($A$1,
"x_coord",AE$2),
"y_coord",$A42),
"t_type",'terrain type'!AD40),
"p_type", 'plot type'!AD40)
&amp; IF(LEFT(resources!AD40, 6) = "BONUS_", CHAR(9) &amp; "BonusType=" &amp; resources!AD40 &amp; CHAR(10), "")
&amp; IF('goody huts'!AD40, "	ImprovementType=IMPROVEMENT_GOODY_HUT" &amp; CHAR(10), "")
&amp; IF(ISBLANK(OFFSET('rivers (2)'!$A$1, 2 * (67 - $A42), 2 * AE$2 + 1)), "", SUBSTITUTE($C$1, "&lt;direc&gt;", RIGHT(OFFSET('rivers (2)'!$A$1, 2 * (67 - $A42), 2 * AE$2 + 1), 1)))
&amp; IF(ISBLANK(OFFSET('rivers (2)'!$A$1, 2 * (67 - $A42) + 1, 2 * AE$2)), "", SUBSTITUTE($D$1, "&lt;direc&gt;", RIGHT(OFFSET('rivers (2)'!$A$1, 2 * (67 - $A42) + 1, 2 * AE$2), 1)))
&amp; IF(ISBLANK('feature type'!AD40), "EndPlot", SUBSTITUTE(SUBSTITUTE(output!$B$1,
                   "f_type", 'feature type'!AD40),
                   "f_var", 'feature variety'!AD40))
&amp; CHAR(10)</f>
        <v xml:space="preserve">BeginPlot
	x=29,y=28
	TerrainType=TERRAIN_GRASS
	PlotType=1
	BonusType=BONUS_GOLD
	RiverWEDirection=1
	isNOfRiver
	FeatureType=FEATURE_FOREST, FeatureVariety=3
EndPlot
</v>
      </c>
      <c r="AF42" t="str">
        <f ca="1">SUBSTITUTE(SUBSTITUTE(SUBSTITUTE(SUBSTITUTE($A$1,
"x_coord",AF$2),
"y_coord",$A42),
"t_type",'terrain type'!AE40),
"p_type", 'plot type'!AE40)
&amp; IF(LEFT(resources!AE40, 6) = "BONUS_", CHAR(9) &amp; "BonusType=" &amp; resources!AE40 &amp; CHAR(10), "")
&amp; IF('goody huts'!AE40, "	ImprovementType=IMPROVEMENT_GOODY_HUT" &amp; CHAR(10), "")
&amp; IF(ISBLANK(OFFSET('rivers (2)'!$A$1, 2 * (67 - $A42), 2 * AF$2 + 1)), "", SUBSTITUTE($C$1, "&lt;direc&gt;", RIGHT(OFFSET('rivers (2)'!$A$1, 2 * (67 - $A42), 2 * AF$2 + 1), 1)))
&amp; IF(ISBLANK(OFFSET('rivers (2)'!$A$1, 2 * (67 - $A42) + 1, 2 * AF$2)), "", SUBSTITUTE($D$1, "&lt;direc&gt;", RIGHT(OFFSET('rivers (2)'!$A$1, 2 * (67 - $A42) + 1, 2 * AF$2), 1)))
&amp; IF(ISBLANK('feature type'!AE40), "EndPlot", SUBSTITUTE(SUBSTITUTE(output!$B$1,
                   "f_type", 'feature type'!AE40),
                   "f_var", 'feature variety'!AE40))
&amp; CHAR(10)</f>
        <v xml:space="preserve">BeginPlot
	x=30,y=28
	TerrainType=TERRAIN_GRASS
	PlotType=2
	FeatureType=FEATURE_FOREST, FeatureVariety=3
EndPlot
</v>
      </c>
      <c r="AG42" t="str">
        <f ca="1">SUBSTITUTE(SUBSTITUTE(SUBSTITUTE(SUBSTITUTE($A$1,
"x_coord",AG$2),
"y_coord",$A42),
"t_type",'terrain type'!AF40),
"p_type", 'plot type'!AF40)
&amp; IF(LEFT(resources!AF40, 6) = "BONUS_", CHAR(9) &amp; "BonusType=" &amp; resources!AF40 &amp; CHAR(10), "")
&amp; IF('goody huts'!AF40, "	ImprovementType=IMPROVEMENT_GOODY_HUT" &amp; CHAR(10), "")
&amp; IF(ISBLANK(OFFSET('rivers (2)'!$A$1, 2 * (67 - $A42), 2 * AG$2 + 1)), "", SUBSTITUTE($C$1, "&lt;direc&gt;", RIGHT(OFFSET('rivers (2)'!$A$1, 2 * (67 - $A42), 2 * AG$2 + 1), 1)))
&amp; IF(ISBLANK(OFFSET('rivers (2)'!$A$1, 2 * (67 - $A42) + 1, 2 * AG$2)), "", SUBSTITUTE($D$1, "&lt;direc&gt;", RIGHT(OFFSET('rivers (2)'!$A$1, 2 * (67 - $A42) + 1, 2 * AG$2), 1)))
&amp; IF(ISBLANK('feature type'!AF40), "EndPlot", SUBSTITUTE(SUBSTITUTE(output!$B$1,
                   "f_type", 'feature type'!AF40),
                   "f_var", 'feature variety'!AF40))
&amp; CHAR(10)</f>
        <v xml:space="preserve">BeginPlot
	x=31,y=28
	TerrainType=TERRAIN_GRASS
	PlotType=2
	FeatureType=FEATURE_FOREST, FeatureVariety=3
EndPlot
</v>
      </c>
      <c r="AH42" t="str">
        <f ca="1">SUBSTITUTE(SUBSTITUTE(SUBSTITUTE(SUBSTITUTE($A$1,
"x_coord",AH$2),
"y_coord",$A42),
"t_type",'terrain type'!AG40),
"p_type", 'plot type'!AG40)
&amp; IF(LEFT(resources!AG40, 6) = "BONUS_", CHAR(9) &amp; "BonusType=" &amp; resources!AG40 &amp; CHAR(10), "")
&amp; IF('goody huts'!AG40, "	ImprovementType=IMPROVEMENT_GOODY_HUT" &amp; CHAR(10), "")
&amp; IF(ISBLANK(OFFSET('rivers (2)'!$A$1, 2 * (67 - $A42), 2 * AH$2 + 1)), "", SUBSTITUTE($C$1, "&lt;direc&gt;", RIGHT(OFFSET('rivers (2)'!$A$1, 2 * (67 - $A42), 2 * AH$2 + 1), 1)))
&amp; IF(ISBLANK(OFFSET('rivers (2)'!$A$1, 2 * (67 - $A42) + 1, 2 * AH$2)), "", SUBSTITUTE($D$1, "&lt;direc&gt;", RIGHT(OFFSET('rivers (2)'!$A$1, 2 * (67 - $A42) + 1, 2 * AH$2), 1)))
&amp; IF(ISBLANK('feature type'!AG40), "EndPlot", SUBSTITUTE(SUBSTITUTE(output!$B$1,
                   "f_type", 'feature type'!AG40),
                   "f_var", 'feature variety'!AG40))
&amp; CHAR(10)</f>
        <v xml:space="preserve">BeginPlot
	x=32,y=28
	TerrainType=TERRAIN_GRASS
	PlotType=2
	RiverNSDirection=0
	isWOfRiver
	FeatureType=FEATURE_FOREST, FeatureVariety=3
EndPlot
</v>
      </c>
      <c r="AI42" t="str">
        <f ca="1">SUBSTITUTE(SUBSTITUTE(SUBSTITUTE(SUBSTITUTE($A$1,
"x_coord",AI$2),
"y_coord",$A42),
"t_type",'terrain type'!AH40),
"p_type", 'plot type'!AH40)
&amp; IF(LEFT(resources!AH40, 6) = "BONUS_", CHAR(9) &amp; "BonusType=" &amp; resources!AH40 &amp; CHAR(10), "")
&amp; IF('goody huts'!AH40, "	ImprovementType=IMPROVEMENT_GOODY_HUT" &amp; CHAR(10), "")
&amp; IF(ISBLANK(OFFSET('rivers (2)'!$A$1, 2 * (67 - $A42), 2 * AI$2 + 1)), "", SUBSTITUTE($C$1, "&lt;direc&gt;", RIGHT(OFFSET('rivers (2)'!$A$1, 2 * (67 - $A42), 2 * AI$2 + 1), 1)))
&amp; IF(ISBLANK(OFFSET('rivers (2)'!$A$1, 2 * (67 - $A42) + 1, 2 * AI$2)), "", SUBSTITUTE($D$1, "&lt;direc&gt;", RIGHT(OFFSET('rivers (2)'!$A$1, 2 * (67 - $A42) + 1, 2 * AI$2), 1)))
&amp; IF(ISBLANK('feature type'!AH40), "EndPlot", SUBSTITUTE(SUBSTITUTE(output!$B$1,
                   "f_type", 'feature type'!AH40),
                   "f_var", 'feature variety'!AH40))
&amp; CHAR(10)</f>
        <v xml:space="preserve">BeginPlot
	x=33,y=28
	TerrainType=TERRAIN_GRASS
	PlotType=2
	FeatureType=FEATURE_FOREST, FeatureVariety=3
EndPlot
</v>
      </c>
      <c r="AJ42" t="str">
        <f ca="1">SUBSTITUTE(SUBSTITUTE(SUBSTITUTE(SUBSTITUTE($A$1,
"x_coord",AJ$2),
"y_coord",$A42),
"t_type",'terrain type'!AI40),
"p_type", 'plot type'!AI40)
&amp; IF(LEFT(resources!AI40, 6) = "BONUS_", CHAR(9) &amp; "BonusType=" &amp; resources!AI40 &amp; CHAR(10), "")
&amp; IF('goody huts'!AI40, "	ImprovementType=IMPROVEMENT_GOODY_HUT" &amp; CHAR(10), "")
&amp; IF(ISBLANK(OFFSET('rivers (2)'!$A$1, 2 * (67 - $A42), 2 * AJ$2 + 1)), "", SUBSTITUTE($C$1, "&lt;direc&gt;", RIGHT(OFFSET('rivers (2)'!$A$1, 2 * (67 - $A42), 2 * AJ$2 + 1), 1)))
&amp; IF(ISBLANK(OFFSET('rivers (2)'!$A$1, 2 * (67 - $A42) + 1, 2 * AJ$2)), "", SUBSTITUTE($D$1, "&lt;direc&gt;", RIGHT(OFFSET('rivers (2)'!$A$1, 2 * (67 - $A42) + 1, 2 * AJ$2), 1)))
&amp; IF(ISBLANK('feature type'!AI40), "EndPlot", SUBSTITUTE(SUBSTITUTE(output!$B$1,
                   "f_type", 'feature type'!AI40),
                   "f_var", 'feature variety'!AI40))
&amp; CHAR(10)</f>
        <v xml:space="preserve">BeginPlot
	x=34,y=28
	TerrainType=TERRAIN_GRASS
	PlotType=1
	BonusType=BONUS_COAL
	FeatureType=FEATURE_FOREST, FeatureVariety=3
EndPlot
</v>
      </c>
      <c r="AK42" t="str">
        <f ca="1">SUBSTITUTE(SUBSTITUTE(SUBSTITUTE(SUBSTITUTE($A$1,
"x_coord",AK$2),
"y_coord",$A42),
"t_type",'terrain type'!AJ40),
"p_type", 'plot type'!AJ40)
&amp; IF(LEFT(resources!AJ40, 6) = "BONUS_", CHAR(9) &amp; "BonusType=" &amp; resources!AJ40 &amp; CHAR(10), "")
&amp; IF('goody huts'!AJ40, "	ImprovementType=IMPROVEMENT_GOODY_HUT" &amp; CHAR(10), "")
&amp; IF(ISBLANK(OFFSET('rivers (2)'!$A$1, 2 * (67 - $A42), 2 * AK$2 + 1)), "", SUBSTITUTE($C$1, "&lt;direc&gt;", RIGHT(OFFSET('rivers (2)'!$A$1, 2 * (67 - $A42), 2 * AK$2 + 1), 1)))
&amp; IF(ISBLANK(OFFSET('rivers (2)'!$A$1, 2 * (67 - $A42) + 1, 2 * AK$2)), "", SUBSTITUTE($D$1, "&lt;direc&gt;", RIGHT(OFFSET('rivers (2)'!$A$1, 2 * (67 - $A42) + 1, 2 * AK$2), 1)))
&amp; IF(ISBLANK('feature type'!AJ40), "EndPlot", SUBSTITUTE(SUBSTITUTE(output!$B$1,
                   "f_type", 'feature type'!AJ40),
                   "f_var", 'feature variety'!AJ40))
&amp; CHAR(10)</f>
        <v xml:space="preserve">BeginPlot
	x=35,y=28
	TerrainType=TERRAIN_COAST
	PlotType=3
EndPlot
</v>
      </c>
      <c r="AL42" t="str">
        <f ca="1">SUBSTITUTE(SUBSTITUTE(SUBSTITUTE(SUBSTITUTE($A$1,
"x_coord",AL$2),
"y_coord",$A42),
"t_type",'terrain type'!AK40),
"p_type", 'plot type'!AK40)
&amp; IF(LEFT(resources!AK40, 6) = "BONUS_", CHAR(9) &amp; "BonusType=" &amp; resources!AK40 &amp; CHAR(10), "")
&amp; IF('goody huts'!AK40, "	ImprovementType=IMPROVEMENT_GOODY_HUT" &amp; CHAR(10), "")
&amp; IF(ISBLANK(OFFSET('rivers (2)'!$A$1, 2 * (67 - $A42), 2 * AL$2 + 1)), "", SUBSTITUTE($C$1, "&lt;direc&gt;", RIGHT(OFFSET('rivers (2)'!$A$1, 2 * (67 - $A42), 2 * AL$2 + 1), 1)))
&amp; IF(ISBLANK(OFFSET('rivers (2)'!$A$1, 2 * (67 - $A42) + 1, 2 * AL$2)), "", SUBSTITUTE($D$1, "&lt;direc&gt;", RIGHT(OFFSET('rivers (2)'!$A$1, 2 * (67 - $A42) + 1, 2 * AL$2), 1)))
&amp; IF(ISBLANK('feature type'!AK40), "EndPlot", SUBSTITUTE(SUBSTITUTE(output!$B$1,
                   "f_type", 'feature type'!AK40),
                   "f_var", 'feature variety'!AK40))
&amp; CHAR(10)</f>
        <v xml:space="preserve">BeginPlot
	x=36,y=28
	TerrainType=TERRAIN_OCEAN
	PlotType=3
EndPlot
</v>
      </c>
      <c r="AM42" t="str">
        <f ca="1">SUBSTITUTE(SUBSTITUTE(SUBSTITUTE(SUBSTITUTE($A$1,
"x_coord",AM$2),
"y_coord",$A42),
"t_type",'terrain type'!AL40),
"p_type", 'plot type'!AL40)
&amp; IF(LEFT(resources!AL40, 6) = "BONUS_", CHAR(9) &amp; "BonusType=" &amp; resources!AL40 &amp; CHAR(10), "")
&amp; IF('goody huts'!AL40, "	ImprovementType=IMPROVEMENT_GOODY_HUT" &amp; CHAR(10), "")
&amp; IF(ISBLANK(OFFSET('rivers (2)'!$A$1, 2 * (67 - $A42), 2 * AM$2 + 1)), "", SUBSTITUTE($C$1, "&lt;direc&gt;", RIGHT(OFFSET('rivers (2)'!$A$1, 2 * (67 - $A42), 2 * AM$2 + 1), 1)))
&amp; IF(ISBLANK(OFFSET('rivers (2)'!$A$1, 2 * (67 - $A42) + 1, 2 * AM$2)), "", SUBSTITUTE($D$1, "&lt;direc&gt;", RIGHT(OFFSET('rivers (2)'!$A$1, 2 * (67 - $A42) + 1, 2 * AM$2), 1)))
&amp; IF(ISBLANK('feature type'!AL40), "EndPlot", SUBSTITUTE(SUBSTITUTE(output!$B$1,
                   "f_type", 'feature type'!AL40),
                   "f_var", 'feature variety'!AL40))
&amp; CHAR(10)</f>
        <v xml:space="preserve">BeginPlot
	x=37,y=28
	TerrainType=TERRAIN_COAST
	PlotType=3
EndPlot
</v>
      </c>
      <c r="AN42" t="str">
        <f ca="1">SUBSTITUTE(SUBSTITUTE(SUBSTITUTE(SUBSTITUTE($A$1,
"x_coord",AN$2),
"y_coord",$A42),
"t_type",'terrain type'!AM40),
"p_type", 'plot type'!AM40)
&amp; IF(LEFT(resources!AM40, 6) = "BONUS_", CHAR(9) &amp; "BonusType=" &amp; resources!AM40 &amp; CHAR(10), "")
&amp; IF('goody huts'!AM40, "	ImprovementType=IMPROVEMENT_GOODY_HUT" &amp; CHAR(10), "")
&amp; IF(ISBLANK(OFFSET('rivers (2)'!$A$1, 2 * (67 - $A42), 2 * AN$2 + 1)), "", SUBSTITUTE($C$1, "&lt;direc&gt;", RIGHT(OFFSET('rivers (2)'!$A$1, 2 * (67 - $A42), 2 * AN$2 + 1), 1)))
&amp; IF(ISBLANK(OFFSET('rivers (2)'!$A$1, 2 * (67 - $A42) + 1, 2 * AN$2)), "", SUBSTITUTE($D$1, "&lt;direc&gt;", RIGHT(OFFSET('rivers (2)'!$A$1, 2 * (67 - $A42) + 1, 2 * AN$2), 1)))
&amp; IF(ISBLANK('feature type'!AM40), "EndPlot", SUBSTITUTE(SUBSTITUTE(output!$B$1,
                   "f_type", 'feature type'!AM40),
                   "f_var", 'feature variety'!AM40))
&amp; CHAR(10)</f>
        <v xml:space="preserve">BeginPlot
	x=38,y=28
	TerrainType=TERRAIN_COAST
	PlotType=3
EndPlot
</v>
      </c>
      <c r="AO42" t="str">
        <f ca="1">SUBSTITUTE(SUBSTITUTE(SUBSTITUTE(SUBSTITUTE($A$1,
"x_coord",AO$2),
"y_coord",$A42),
"t_type",'terrain type'!AN40),
"p_type", 'plot type'!AN40)
&amp; IF(LEFT(resources!AN40, 6) = "BONUS_", CHAR(9) &amp; "BonusType=" &amp; resources!AN40 &amp; CHAR(10), "")
&amp; IF('goody huts'!AN40, "	ImprovementType=IMPROVEMENT_GOODY_HUT" &amp; CHAR(10), "")
&amp; IF(ISBLANK(OFFSET('rivers (2)'!$A$1, 2 * (67 - $A42), 2 * AO$2 + 1)), "", SUBSTITUTE($C$1, "&lt;direc&gt;", RIGHT(OFFSET('rivers (2)'!$A$1, 2 * (67 - $A42), 2 * AO$2 + 1), 1)))
&amp; IF(ISBLANK(OFFSET('rivers (2)'!$A$1, 2 * (67 - $A42) + 1, 2 * AO$2)), "", SUBSTITUTE($D$1, "&lt;direc&gt;", RIGHT(OFFSET('rivers (2)'!$A$1, 2 * (67 - $A42) + 1, 2 * AO$2), 1)))
&amp; IF(ISBLANK('feature type'!AN40), "EndPlot", SUBSTITUTE(SUBSTITUTE(output!$B$1,
                   "f_type", 'feature type'!AN40),
                   "f_var", 'feature variety'!AN40))
&amp; CHAR(10)</f>
        <v xml:space="preserve">BeginPlot
	x=39,y=28
	TerrainType=TERRAIN_COAST
	PlotType=3
EndPlot
</v>
      </c>
      <c r="AP42" t="str">
        <f ca="1">SUBSTITUTE(SUBSTITUTE(SUBSTITUTE(SUBSTITUTE($A$1,
"x_coord",AP$2),
"y_coord",$A42),
"t_type",'terrain type'!AO40),
"p_type", 'plot type'!AO40)
&amp; IF(LEFT(resources!AO40, 6) = "BONUS_", CHAR(9) &amp; "BonusType=" &amp; resources!AO40 &amp; CHAR(10), "")
&amp; IF('goody huts'!AO40, "	ImprovementType=IMPROVEMENT_GOODY_HUT" &amp; CHAR(10), "")
&amp; IF(ISBLANK(OFFSET('rivers (2)'!$A$1, 2 * (67 - $A42), 2 * AP$2 + 1)), "", SUBSTITUTE($C$1, "&lt;direc&gt;", RIGHT(OFFSET('rivers (2)'!$A$1, 2 * (67 - $A42), 2 * AP$2 + 1), 1)))
&amp; IF(ISBLANK(OFFSET('rivers (2)'!$A$1, 2 * (67 - $A42) + 1, 2 * AP$2)), "", SUBSTITUTE($D$1, "&lt;direc&gt;", RIGHT(OFFSET('rivers (2)'!$A$1, 2 * (67 - $A42) + 1, 2 * AP$2), 1)))
&amp; IF(ISBLANK('feature type'!AO40), "EndPlot", SUBSTITUTE(SUBSTITUTE(output!$B$1,
                   "f_type", 'feature type'!AO40),
                   "f_var", 'feature variety'!AO40))
&amp; CHAR(10)</f>
        <v xml:space="preserve">BeginPlot
	x=40,y=28
	TerrainType=TERRAIN_COAST
	PlotType=3
EndPlot
</v>
      </c>
      <c r="AQ42" t="str">
        <f ca="1">SUBSTITUTE(SUBSTITUTE(SUBSTITUTE(SUBSTITUTE($A$1,
"x_coord",AQ$2),
"y_coord",$A42),
"t_type",'terrain type'!AP40),
"p_type", 'plot type'!AP40)
&amp; IF(LEFT(resources!AP40, 6) = "BONUS_", CHAR(9) &amp; "BonusType=" &amp; resources!AP40 &amp; CHAR(10), "")
&amp; IF('goody huts'!AP40, "	ImprovementType=IMPROVEMENT_GOODY_HUT" &amp; CHAR(10), "")
&amp; IF(ISBLANK(OFFSET('rivers (2)'!$A$1, 2 * (67 - $A42), 2 * AQ$2 + 1)), "", SUBSTITUTE($C$1, "&lt;direc&gt;", RIGHT(OFFSET('rivers (2)'!$A$1, 2 * (67 - $A42), 2 * AQ$2 + 1), 1)))
&amp; IF(ISBLANK(OFFSET('rivers (2)'!$A$1, 2 * (67 - $A42) + 1, 2 * AQ$2)), "", SUBSTITUTE($D$1, "&lt;direc&gt;", RIGHT(OFFSET('rivers (2)'!$A$1, 2 * (67 - $A42) + 1, 2 * AQ$2), 1)))
&amp; IF(ISBLANK('feature type'!AP40), "EndPlot", SUBSTITUTE(SUBSTITUTE(output!$B$1,
                   "f_type", 'feature type'!AP40),
                   "f_var", 'feature variety'!AP40))
&amp; CHAR(10)</f>
        <v xml:space="preserve">BeginPlot
	x=41,y=28
	TerrainType=TERRAIN_COAST
	PlotType=3
EndPlot
</v>
      </c>
      <c r="AR42" t="str">
        <f ca="1">SUBSTITUTE(SUBSTITUTE(SUBSTITUTE(SUBSTITUTE($A$1,
"x_coord",AR$2),
"y_coord",$A42),
"t_type",'terrain type'!AQ40),
"p_type", 'plot type'!AQ40)
&amp; IF(LEFT(resources!AQ40, 6) = "BONUS_", CHAR(9) &amp; "BonusType=" &amp; resources!AQ40 &amp; CHAR(10), "")
&amp; IF('goody huts'!AQ40, "	ImprovementType=IMPROVEMENT_GOODY_HUT" &amp; CHAR(10), "")
&amp; IF(ISBLANK(OFFSET('rivers (2)'!$A$1, 2 * (67 - $A42), 2 * AR$2 + 1)), "", SUBSTITUTE($C$1, "&lt;direc&gt;", RIGHT(OFFSET('rivers (2)'!$A$1, 2 * (67 - $A42), 2 * AR$2 + 1), 1)))
&amp; IF(ISBLANK(OFFSET('rivers (2)'!$A$1, 2 * (67 - $A42) + 1, 2 * AR$2)), "", SUBSTITUTE($D$1, "&lt;direc&gt;", RIGHT(OFFSET('rivers (2)'!$A$1, 2 * (67 - $A42) + 1, 2 * AR$2), 1)))
&amp; IF(ISBLANK('feature type'!AQ40), "EndPlot", SUBSTITUTE(SUBSTITUTE(output!$B$1,
                   "f_type", 'feature type'!AQ40),
                   "f_var", 'feature variety'!AQ40))
&amp; CHAR(10)</f>
        <v xml:space="preserve">BeginPlot
	x=42,y=28
	TerrainType=TERRAIN_GRASS
	PlotType=0
EndPlot
</v>
      </c>
      <c r="AS42" t="str">
        <f ca="1">SUBSTITUTE(SUBSTITUTE(SUBSTITUTE(SUBSTITUTE($A$1,
"x_coord",AS$2),
"y_coord",$A42),
"t_type",'terrain type'!AR40),
"p_type", 'plot type'!AR40)
&amp; IF(LEFT(resources!AR40, 6) = "BONUS_", CHAR(9) &amp; "BonusType=" &amp; resources!AR40 &amp; CHAR(10), "")
&amp; IF('goody huts'!AR40, "	ImprovementType=IMPROVEMENT_GOODY_HUT" &amp; CHAR(10), "")
&amp; IF(ISBLANK(OFFSET('rivers (2)'!$A$1, 2 * (67 - $A42), 2 * AS$2 + 1)), "", SUBSTITUTE($C$1, "&lt;direc&gt;", RIGHT(OFFSET('rivers (2)'!$A$1, 2 * (67 - $A42), 2 * AS$2 + 1), 1)))
&amp; IF(ISBLANK(OFFSET('rivers (2)'!$A$1, 2 * (67 - $A42) + 1, 2 * AS$2)), "", SUBSTITUTE($D$1, "&lt;direc&gt;", RIGHT(OFFSET('rivers (2)'!$A$1, 2 * (67 - $A42) + 1, 2 * AS$2), 1)))
&amp; IF(ISBLANK('feature type'!AR40), "EndPlot", SUBSTITUTE(SUBSTITUTE(output!$B$1,
                   "f_type", 'feature type'!AR40),
                   "f_var", 'feature variety'!AR40))
&amp; CHAR(10)</f>
        <v xml:space="preserve">BeginPlot
	x=43,y=28
	TerrainType=TERRAIN_COAST
	PlotType=3
EndPlot
</v>
      </c>
      <c r="AT42" t="str">
        <f ca="1">SUBSTITUTE(SUBSTITUTE(SUBSTITUTE(SUBSTITUTE($A$1,
"x_coord",AT$2),
"y_coord",$A42),
"t_type",'terrain type'!AS40),
"p_type", 'plot type'!AS40)
&amp; IF(LEFT(resources!AS40, 6) = "BONUS_", CHAR(9) &amp; "BonusType=" &amp; resources!AS40 &amp; CHAR(10), "")
&amp; IF('goody huts'!AS40, "	ImprovementType=IMPROVEMENT_GOODY_HUT" &amp; CHAR(10), "")
&amp; IF(ISBLANK(OFFSET('rivers (2)'!$A$1, 2 * (67 - $A42), 2 * AT$2 + 1)), "", SUBSTITUTE($C$1, "&lt;direc&gt;", RIGHT(OFFSET('rivers (2)'!$A$1, 2 * (67 - $A42), 2 * AT$2 + 1), 1)))
&amp; IF(ISBLANK(OFFSET('rivers (2)'!$A$1, 2 * (67 - $A42) + 1, 2 * AT$2)), "", SUBSTITUTE($D$1, "&lt;direc&gt;", RIGHT(OFFSET('rivers (2)'!$A$1, 2 * (67 - $A42) + 1, 2 * AT$2), 1)))
&amp; IF(ISBLANK('feature type'!AS40), "EndPlot", SUBSTITUTE(SUBSTITUTE(output!$B$1,
                   "f_type", 'feature type'!AS40),
                   "f_var", 'feature variety'!AS40))
&amp; CHAR(10)</f>
        <v xml:space="preserve">BeginPlot
	x=44,y=28
	TerrainType=TERRAIN_OCEAN
	PlotType=3
EndPlot
</v>
      </c>
      <c r="AU42" t="str">
        <f ca="1">SUBSTITUTE(SUBSTITUTE(SUBSTITUTE(SUBSTITUTE($A$1,
"x_coord",AU$2),
"y_coord",$A42),
"t_type",'terrain type'!AT40),
"p_type", 'plot type'!AT40)
&amp; IF(LEFT(resources!AT40, 6) = "BONUS_", CHAR(9) &amp; "BonusType=" &amp; resources!AT40 &amp; CHAR(10), "")
&amp; IF('goody huts'!AT40, "	ImprovementType=IMPROVEMENT_GOODY_HUT" &amp; CHAR(10), "")
&amp; IF(ISBLANK(OFFSET('rivers (2)'!$A$1, 2 * (67 - $A42), 2 * AU$2 + 1)), "", SUBSTITUTE($C$1, "&lt;direc&gt;", RIGHT(OFFSET('rivers (2)'!$A$1, 2 * (67 - $A42), 2 * AU$2 + 1), 1)))
&amp; IF(ISBLANK(OFFSET('rivers (2)'!$A$1, 2 * (67 - $A42) + 1, 2 * AU$2)), "", SUBSTITUTE($D$1, "&lt;direc&gt;", RIGHT(OFFSET('rivers (2)'!$A$1, 2 * (67 - $A42) + 1, 2 * AU$2), 1)))
&amp; IF(ISBLANK('feature type'!AT40), "EndPlot", SUBSTITUTE(SUBSTITUTE(output!$B$1,
                   "f_type", 'feature type'!AT40),
                   "f_var", 'feature variety'!AT40))
&amp; CHAR(10)</f>
        <v xml:space="preserve">BeginPlot
	x=45,y=28
	TerrainType=TERRAIN_OCEAN
	PlotType=3
EndPlot
</v>
      </c>
      <c r="AV42" t="str">
        <f ca="1">SUBSTITUTE(SUBSTITUTE(SUBSTITUTE(SUBSTITUTE($A$1,
"x_coord",AV$2),
"y_coord",$A42),
"t_type",'terrain type'!AU40),
"p_type", 'plot type'!AU40)
&amp; IF(LEFT(resources!AU40, 6) = "BONUS_", CHAR(9) &amp; "BonusType=" &amp; resources!AU40 &amp; CHAR(10), "")
&amp; IF('goody huts'!AU40, "	ImprovementType=IMPROVEMENT_GOODY_HUT" &amp; CHAR(10), "")
&amp; IF(ISBLANK(OFFSET('rivers (2)'!$A$1, 2 * (67 - $A42), 2 * AV$2 + 1)), "", SUBSTITUTE($C$1, "&lt;direc&gt;", RIGHT(OFFSET('rivers (2)'!$A$1, 2 * (67 - $A42), 2 * AV$2 + 1), 1)))
&amp; IF(ISBLANK(OFFSET('rivers (2)'!$A$1, 2 * (67 - $A42) + 1, 2 * AV$2)), "", SUBSTITUTE($D$1, "&lt;direc&gt;", RIGHT(OFFSET('rivers (2)'!$A$1, 2 * (67 - $A42) + 1, 2 * AV$2), 1)))
&amp; IF(ISBLANK('feature type'!AU40), "EndPlot", SUBSTITUTE(SUBSTITUTE(output!$B$1,
                   "f_type", 'feature type'!AU40),
                   "f_var", 'feature variety'!AU40))
&amp; CHAR(10)</f>
        <v xml:space="preserve">BeginPlot
	x=46,y=28
	TerrainType=TERRAIN_OCEAN
	PlotType=3
EndPlot
</v>
      </c>
      <c r="AW42" t="str">
        <f ca="1">SUBSTITUTE(SUBSTITUTE(SUBSTITUTE(SUBSTITUTE($A$1,
"x_coord",AW$2),
"y_coord",$A42),
"t_type",'terrain type'!AV40),
"p_type", 'plot type'!AV40)
&amp; IF(LEFT(resources!AV40, 6) = "BONUS_", CHAR(9) &amp; "BonusType=" &amp; resources!AV40 &amp; CHAR(10), "")
&amp; IF('goody huts'!AV40, "	ImprovementType=IMPROVEMENT_GOODY_HUT" &amp; CHAR(10), "")
&amp; IF(ISBLANK(OFFSET('rivers (2)'!$A$1, 2 * (67 - $A42), 2 * AW$2 + 1)), "", SUBSTITUTE($C$1, "&lt;direc&gt;", RIGHT(OFFSET('rivers (2)'!$A$1, 2 * (67 - $A42), 2 * AW$2 + 1), 1)))
&amp; IF(ISBLANK(OFFSET('rivers (2)'!$A$1, 2 * (67 - $A42) + 1, 2 * AW$2)), "", SUBSTITUTE($D$1, "&lt;direc&gt;", RIGHT(OFFSET('rivers (2)'!$A$1, 2 * (67 - $A42) + 1, 2 * AW$2), 1)))
&amp; IF(ISBLANK('feature type'!AV40), "EndPlot", SUBSTITUTE(SUBSTITUTE(output!$B$1,
                   "f_type", 'feature type'!AV40),
                   "f_var", 'feature variety'!AV40))
&amp; CHAR(10)</f>
        <v xml:space="preserve">BeginPlot
	x=47,y=28
	TerrainType=TERRAIN_OCEAN
	PlotType=3
EndPlot
</v>
      </c>
      <c r="AX42" t="str">
        <f ca="1">SUBSTITUTE(SUBSTITUTE(SUBSTITUTE(SUBSTITUTE($A$1,
"x_coord",AX$2),
"y_coord",$A42),
"t_type",'terrain type'!AW40),
"p_type", 'plot type'!AW40)
&amp; IF(LEFT(resources!AW40, 6) = "BONUS_", CHAR(9) &amp; "BonusType=" &amp; resources!AW40 &amp; CHAR(10), "")
&amp; IF('goody huts'!AW40, "	ImprovementType=IMPROVEMENT_GOODY_HUT" &amp; CHAR(10), "")
&amp; IF(ISBLANK(OFFSET('rivers (2)'!$A$1, 2 * (67 - $A42), 2 * AX$2 + 1)), "", SUBSTITUTE($C$1, "&lt;direc&gt;", RIGHT(OFFSET('rivers (2)'!$A$1, 2 * (67 - $A42), 2 * AX$2 + 1), 1)))
&amp; IF(ISBLANK(OFFSET('rivers (2)'!$A$1, 2 * (67 - $A42) + 1, 2 * AX$2)), "", SUBSTITUTE($D$1, "&lt;direc&gt;", RIGHT(OFFSET('rivers (2)'!$A$1, 2 * (67 - $A42) + 1, 2 * AX$2), 1)))
&amp; IF(ISBLANK('feature type'!AW40), "EndPlot", SUBSTITUTE(SUBSTITUTE(output!$B$1,
                   "f_type", 'feature type'!AW40),
                   "f_var", 'feature variety'!AW40))
&amp; CHAR(10)</f>
        <v xml:space="preserve">BeginPlot
	x=48,y=28
	TerrainType=TERRAIN_COAST
	PlotType=3
EndPlot
</v>
      </c>
      <c r="AY42" t="str">
        <f ca="1">SUBSTITUTE(SUBSTITUTE(SUBSTITUTE(SUBSTITUTE($A$1,
"x_coord",AY$2),
"y_coord",$A42),
"t_type",'terrain type'!AX40),
"p_type", 'plot type'!AX40)
&amp; IF(LEFT(resources!AX40, 6) = "BONUS_", CHAR(9) &amp; "BonusType=" &amp; resources!AX40 &amp; CHAR(10), "")
&amp; IF('goody huts'!AX40, "	ImprovementType=IMPROVEMENT_GOODY_HUT" &amp; CHAR(10), "")
&amp; IF(ISBLANK(OFFSET('rivers (2)'!$A$1, 2 * (67 - $A42), 2 * AY$2 + 1)), "", SUBSTITUTE($C$1, "&lt;direc&gt;", RIGHT(OFFSET('rivers (2)'!$A$1, 2 * (67 - $A42), 2 * AY$2 + 1), 1)))
&amp; IF(ISBLANK(OFFSET('rivers (2)'!$A$1, 2 * (67 - $A42) + 1, 2 * AY$2)), "", SUBSTITUTE($D$1, "&lt;direc&gt;", RIGHT(OFFSET('rivers (2)'!$A$1, 2 * (67 - $A42) + 1, 2 * AY$2), 1)))
&amp; IF(ISBLANK('feature type'!AX40), "EndPlot", SUBSTITUTE(SUBSTITUTE(output!$B$1,
                   "f_type", 'feature type'!AX40),
                   "f_var", 'feature variety'!AX40))
&amp; CHAR(10)</f>
        <v xml:space="preserve">BeginPlot
	x=49,y=28
	TerrainType=TERRAIN_COAST
	PlotType=3
EndPlot
</v>
      </c>
      <c r="AZ42" t="str">
        <f ca="1">SUBSTITUTE(SUBSTITUTE(SUBSTITUTE(SUBSTITUTE($A$1,
"x_coord",AZ$2),
"y_coord",$A42),
"t_type",'terrain type'!AY40),
"p_type", 'plot type'!AY40)
&amp; IF(LEFT(resources!AY40, 6) = "BONUS_", CHAR(9) &amp; "BonusType=" &amp; resources!AY40 &amp; CHAR(10), "")
&amp; IF('goody huts'!AY40, "	ImprovementType=IMPROVEMENT_GOODY_HUT" &amp; CHAR(10), "")
&amp; IF(ISBLANK(OFFSET('rivers (2)'!$A$1, 2 * (67 - $A42), 2 * AZ$2 + 1)), "", SUBSTITUTE($C$1, "&lt;direc&gt;", RIGHT(OFFSET('rivers (2)'!$A$1, 2 * (67 - $A42), 2 * AZ$2 + 1), 1)))
&amp; IF(ISBLANK(OFFSET('rivers (2)'!$A$1, 2 * (67 - $A42) + 1, 2 * AZ$2)), "", SUBSTITUTE($D$1, "&lt;direc&gt;", RIGHT(OFFSET('rivers (2)'!$A$1, 2 * (67 - $A42) + 1, 2 * AZ$2), 1)))
&amp; IF(ISBLANK('feature type'!AY40), "EndPlot", SUBSTITUTE(SUBSTITUTE(output!$B$1,
                   "f_type", 'feature type'!AY40),
                   "f_var", 'feature variety'!AY40))
&amp; CHAR(10)</f>
        <v xml:space="preserve">BeginPlot
	x=50,y=28
	TerrainType=TERRAIN_GRASS
	PlotType=2
EndPlot
</v>
      </c>
      <c r="BA42" t="str">
        <f ca="1">SUBSTITUTE(SUBSTITUTE(SUBSTITUTE(SUBSTITUTE($A$1,
"x_coord",BA$2),
"y_coord",$A42),
"t_type",'terrain type'!AZ40),
"p_type", 'plot type'!AZ40)
&amp; IF(LEFT(resources!AZ40, 6) = "BONUS_", CHAR(9) &amp; "BonusType=" &amp; resources!AZ40 &amp; CHAR(10), "")
&amp; IF('goody huts'!AZ40, "	ImprovementType=IMPROVEMENT_GOODY_HUT" &amp; CHAR(10), "")
&amp; IF(ISBLANK(OFFSET('rivers (2)'!$A$1, 2 * (67 - $A42), 2 * BA$2 + 1)), "", SUBSTITUTE($C$1, "&lt;direc&gt;", RIGHT(OFFSET('rivers (2)'!$A$1, 2 * (67 - $A42), 2 * BA$2 + 1), 1)))
&amp; IF(ISBLANK(OFFSET('rivers (2)'!$A$1, 2 * (67 - $A42) + 1, 2 * BA$2)), "", SUBSTITUTE($D$1, "&lt;direc&gt;", RIGHT(OFFSET('rivers (2)'!$A$1, 2 * (67 - $A42) + 1, 2 * BA$2), 1)))
&amp; IF(ISBLANK('feature type'!AZ40), "EndPlot", SUBSTITUTE(SUBSTITUTE(output!$B$1,
                   "f_type", 'feature type'!AZ40),
                   "f_var", 'feature variety'!AZ40))
&amp; CHAR(10)</f>
        <v xml:space="preserve">BeginPlot
	x=51,y=28
	TerrainType=TERRAIN_GRASS
	PlotType=2
	RiverNSDirection=0
	isWOfRiver
	FeatureType=FEATURE_FOREST, FeatureVariety=2
EndPlot
</v>
      </c>
      <c r="BB42" t="str">
        <f ca="1">SUBSTITUTE(SUBSTITUTE(SUBSTITUTE(SUBSTITUTE($A$1,
"x_coord",BB$2),
"y_coord",$A42),
"t_type",'terrain type'!BA40),
"p_type", 'plot type'!BA40)
&amp; IF(LEFT(resources!BA40, 6) = "BONUS_", CHAR(9) &amp; "BonusType=" &amp; resources!BA40 &amp; CHAR(10), "")
&amp; IF('goody huts'!BA40, "	ImprovementType=IMPROVEMENT_GOODY_HUT" &amp; CHAR(10), "")
&amp; IF(ISBLANK(OFFSET('rivers (2)'!$A$1, 2 * (67 - $A42), 2 * BB$2 + 1)), "", SUBSTITUTE($C$1, "&lt;direc&gt;", RIGHT(OFFSET('rivers (2)'!$A$1, 2 * (67 - $A42), 2 * BB$2 + 1), 1)))
&amp; IF(ISBLANK(OFFSET('rivers (2)'!$A$1, 2 * (67 - $A42) + 1, 2 * BB$2)), "", SUBSTITUTE($D$1, "&lt;direc&gt;", RIGHT(OFFSET('rivers (2)'!$A$1, 2 * (67 - $A42) + 1, 2 * BB$2), 1)))
&amp; IF(ISBLANK('feature type'!BA40), "EndPlot", SUBSTITUTE(SUBSTITUTE(output!$B$1,
                   "f_type", 'feature type'!BA40),
                   "f_var", 'feature variety'!BA40))
&amp; CHAR(10)</f>
        <v xml:space="preserve">BeginPlot
	x=52,y=28
	TerrainType=TERRAIN_GRASS
	PlotType=1
EndPlot
</v>
      </c>
      <c r="BC42" t="str">
        <f ca="1">SUBSTITUTE(SUBSTITUTE(SUBSTITUTE(SUBSTITUTE($A$1,
"x_coord",BC$2),
"y_coord",$A42),
"t_type",'terrain type'!BB40),
"p_type", 'plot type'!BB40)
&amp; IF(LEFT(resources!BB40, 6) = "BONUS_", CHAR(9) &amp; "BonusType=" &amp; resources!BB40 &amp; CHAR(10), "")
&amp; IF('goody huts'!BB40, "	ImprovementType=IMPROVEMENT_GOODY_HUT" &amp; CHAR(10), "")
&amp; IF(ISBLANK(OFFSET('rivers (2)'!$A$1, 2 * (67 - $A42), 2 * BC$2 + 1)), "", SUBSTITUTE($C$1, "&lt;direc&gt;", RIGHT(OFFSET('rivers (2)'!$A$1, 2 * (67 - $A42), 2 * BC$2 + 1), 1)))
&amp; IF(ISBLANK(OFFSET('rivers (2)'!$A$1, 2 * (67 - $A42) + 1, 2 * BC$2)), "", SUBSTITUTE($D$1, "&lt;direc&gt;", RIGHT(OFFSET('rivers (2)'!$A$1, 2 * (67 - $A42) + 1, 2 * BC$2), 1)))
&amp; IF(ISBLANK('feature type'!BB40), "EndPlot", SUBSTITUTE(SUBSTITUTE(output!$B$1,
                   "f_type", 'feature type'!BB40),
                   "f_var", 'feature variety'!BB40))
&amp; CHAR(10)</f>
        <v xml:space="preserve">BeginPlot
	x=53,y=28
	TerrainType=TERRAIN_GRASS
	PlotType=2
	BonusType=BONUS_CORN
EndPlot
</v>
      </c>
      <c r="BD42" t="str">
        <f ca="1">SUBSTITUTE(SUBSTITUTE(SUBSTITUTE(SUBSTITUTE($A$1,
"x_coord",BD$2),
"y_coord",$A42),
"t_type",'terrain type'!BC40),
"p_type", 'plot type'!BC40)
&amp; IF(LEFT(resources!BC40, 6) = "BONUS_", CHAR(9) &amp; "BonusType=" &amp; resources!BC40 &amp; CHAR(10), "")
&amp; IF('goody huts'!BC40, "	ImprovementType=IMPROVEMENT_GOODY_HUT" &amp; CHAR(10), "")
&amp; IF(ISBLANK(OFFSET('rivers (2)'!$A$1, 2 * (67 - $A42), 2 * BD$2 + 1)), "", SUBSTITUTE($C$1, "&lt;direc&gt;", RIGHT(OFFSET('rivers (2)'!$A$1, 2 * (67 - $A42), 2 * BD$2 + 1), 1)))
&amp; IF(ISBLANK(OFFSET('rivers (2)'!$A$1, 2 * (67 - $A42) + 1, 2 * BD$2)), "", SUBSTITUTE($D$1, "&lt;direc&gt;", RIGHT(OFFSET('rivers (2)'!$A$1, 2 * (67 - $A42) + 1, 2 * BD$2), 1)))
&amp; IF(ISBLANK('feature type'!BC40), "EndPlot", SUBSTITUTE(SUBSTITUTE(output!$B$1,
                   "f_type", 'feature type'!BC40),
                   "f_var", 'feature variety'!BC40))
&amp; CHAR(10)</f>
        <v xml:space="preserve">BeginPlot
	x=54,y=28
	TerrainType=TERRAIN_COAST
	PlotType=3
EndPlot
</v>
      </c>
      <c r="BE42" t="str">
        <f ca="1">SUBSTITUTE(SUBSTITUTE(SUBSTITUTE(SUBSTITUTE($A$1,
"x_coord",BE$2),
"y_coord",$A42),
"t_type",'terrain type'!BD40),
"p_type", 'plot type'!BD40)
&amp; IF(LEFT(resources!BD40, 6) = "BONUS_", CHAR(9) &amp; "BonusType=" &amp; resources!BD40 &amp; CHAR(10), "")
&amp; IF('goody huts'!BD40, "	ImprovementType=IMPROVEMENT_GOODY_HUT" &amp; CHAR(10), "")
&amp; IF(ISBLANK(OFFSET('rivers (2)'!$A$1, 2 * (67 - $A42), 2 * BE$2 + 1)), "", SUBSTITUTE($C$1, "&lt;direc&gt;", RIGHT(OFFSET('rivers (2)'!$A$1, 2 * (67 - $A42), 2 * BE$2 + 1), 1)))
&amp; IF(ISBLANK(OFFSET('rivers (2)'!$A$1, 2 * (67 - $A42) + 1, 2 * BE$2)), "", SUBSTITUTE($D$1, "&lt;direc&gt;", RIGHT(OFFSET('rivers (2)'!$A$1, 2 * (67 - $A42) + 1, 2 * BE$2), 1)))
&amp; IF(ISBLANK('feature type'!BD40), "EndPlot", SUBSTITUTE(SUBSTITUTE(output!$B$1,
                   "f_type", 'feature type'!BD40),
                   "f_var", 'feature variety'!BD40))
&amp; CHAR(10)</f>
        <v xml:space="preserve">BeginPlot
	x=55,y=28
	TerrainType=TERRAIN_GRASS
	PlotType=2
	BonusType=BONUS_URANIUM
EndPlot
</v>
      </c>
      <c r="BF42" t="str">
        <f ca="1">SUBSTITUTE(SUBSTITUTE(SUBSTITUTE(SUBSTITUTE($A$1,
"x_coord",BF$2),
"y_coord",$A42),
"t_type",'terrain type'!BE40),
"p_type", 'plot type'!BE40)
&amp; IF(LEFT(resources!BE40, 6) = "BONUS_", CHAR(9) &amp; "BonusType=" &amp; resources!BE40 &amp; CHAR(10), "")
&amp; IF('goody huts'!BE40, "	ImprovementType=IMPROVEMENT_GOODY_HUT" &amp; CHAR(10), "")
&amp; IF(ISBLANK(OFFSET('rivers (2)'!$A$1, 2 * (67 - $A42), 2 * BF$2 + 1)), "", SUBSTITUTE($C$1, "&lt;direc&gt;", RIGHT(OFFSET('rivers (2)'!$A$1, 2 * (67 - $A42), 2 * BF$2 + 1), 1)))
&amp; IF(ISBLANK(OFFSET('rivers (2)'!$A$1, 2 * (67 - $A42) + 1, 2 * BF$2)), "", SUBSTITUTE($D$1, "&lt;direc&gt;", RIGHT(OFFSET('rivers (2)'!$A$1, 2 * (67 - $A42) + 1, 2 * BF$2), 1)))
&amp; IF(ISBLANK('feature type'!BE40), "EndPlot", SUBSTITUTE(SUBSTITUTE(output!$B$1,
                   "f_type", 'feature type'!BE40),
                   "f_var", 'feature variety'!BE40))
&amp; CHAR(10)</f>
        <v xml:space="preserve">BeginPlot
	x=56,y=28
	TerrainType=TERRAIN_GRASS
	PlotType=1
	FeatureType=FEATURE_FOREST, FeatureVariety=2
EndPlot
</v>
      </c>
      <c r="BG42" t="str">
        <f ca="1">SUBSTITUTE(SUBSTITUTE(SUBSTITUTE(SUBSTITUTE($A$1,
"x_coord",BG$2),
"y_coord",$A42),
"t_type",'terrain type'!BF40),
"p_type", 'plot type'!BF40)
&amp; IF(LEFT(resources!BF40, 6) = "BONUS_", CHAR(9) &amp; "BonusType=" &amp; resources!BF40 &amp; CHAR(10), "")
&amp; IF('goody huts'!BF40, "	ImprovementType=IMPROVEMENT_GOODY_HUT" &amp; CHAR(10), "")
&amp; IF(ISBLANK(OFFSET('rivers (2)'!$A$1, 2 * (67 - $A42), 2 * BG$2 + 1)), "", SUBSTITUTE($C$1, "&lt;direc&gt;", RIGHT(OFFSET('rivers (2)'!$A$1, 2 * (67 - $A42), 2 * BG$2 + 1), 1)))
&amp; IF(ISBLANK(OFFSET('rivers (2)'!$A$1, 2 * (67 - $A42) + 1, 2 * BG$2)), "", SUBSTITUTE($D$1, "&lt;direc&gt;", RIGHT(OFFSET('rivers (2)'!$A$1, 2 * (67 - $A42) + 1, 2 * BG$2), 1)))
&amp; IF(ISBLANK('feature type'!BF40), "EndPlot", SUBSTITUTE(SUBSTITUTE(output!$B$1,
                   "f_type", 'feature type'!BF40),
                   "f_var", 'feature variety'!BF40))
&amp; CHAR(10)</f>
        <v xml:space="preserve">BeginPlot
	x=57,y=28
	TerrainType=TERRAIN_GRASS
	PlotType=1
EndPlot
</v>
      </c>
      <c r="BH42" t="str">
        <f ca="1">SUBSTITUTE(SUBSTITUTE(SUBSTITUTE(SUBSTITUTE($A$1,
"x_coord",BH$2),
"y_coord",$A42),
"t_type",'terrain type'!BG40),
"p_type", 'plot type'!BG40)
&amp; IF(LEFT(resources!BG40, 6) = "BONUS_", CHAR(9) &amp; "BonusType=" &amp; resources!BG40 &amp; CHAR(10), "")
&amp; IF('goody huts'!BG40, "	ImprovementType=IMPROVEMENT_GOODY_HUT" &amp; CHAR(10), "")
&amp; IF(ISBLANK(OFFSET('rivers (2)'!$A$1, 2 * (67 - $A42), 2 * BH$2 + 1)), "", SUBSTITUTE($C$1, "&lt;direc&gt;", RIGHT(OFFSET('rivers (2)'!$A$1, 2 * (67 - $A42), 2 * BH$2 + 1), 1)))
&amp; IF(ISBLANK(OFFSET('rivers (2)'!$A$1, 2 * (67 - $A42) + 1, 2 * BH$2)), "", SUBSTITUTE($D$1, "&lt;direc&gt;", RIGHT(OFFSET('rivers (2)'!$A$1, 2 * (67 - $A42) + 1, 2 * BH$2), 1)))
&amp; IF(ISBLANK('feature type'!BG40), "EndPlot", SUBSTITUTE(SUBSTITUTE(output!$B$1,
                   "f_type", 'feature type'!BG40),
                   "f_var", 'feature variety'!BG40))
&amp; CHAR(10)</f>
        <v xml:space="preserve">BeginPlot
	x=58,y=28
	TerrainType=TERRAIN_GRASS
	PlotType=1
EndPlot
</v>
      </c>
      <c r="BI42" t="str">
        <f ca="1">SUBSTITUTE(SUBSTITUTE(SUBSTITUTE(SUBSTITUTE($A$1,
"x_coord",BI$2),
"y_coord",$A42),
"t_type",'terrain type'!BH40),
"p_type", 'plot type'!BH40)
&amp; IF(LEFT(resources!BH40, 6) = "BONUS_", CHAR(9) &amp; "BonusType=" &amp; resources!BH40 &amp; CHAR(10), "")
&amp; IF('goody huts'!BH40, "	ImprovementType=IMPROVEMENT_GOODY_HUT" &amp; CHAR(10), "")
&amp; IF(ISBLANK(OFFSET('rivers (2)'!$A$1, 2 * (67 - $A42), 2 * BI$2 + 1)), "", SUBSTITUTE($C$1, "&lt;direc&gt;", RIGHT(OFFSET('rivers (2)'!$A$1, 2 * (67 - $A42), 2 * BI$2 + 1), 1)))
&amp; IF(ISBLANK(OFFSET('rivers (2)'!$A$1, 2 * (67 - $A42) + 1, 2 * BI$2)), "", SUBSTITUTE($D$1, "&lt;direc&gt;", RIGHT(OFFSET('rivers (2)'!$A$1, 2 * (67 - $A42) + 1, 2 * BI$2), 1)))
&amp; IF(ISBLANK('feature type'!BH40), "EndPlot", SUBSTITUTE(SUBSTITUTE(output!$B$1,
                   "f_type", 'feature type'!BH40),
                   "f_var", 'feature variety'!BH40))
&amp; CHAR(10)</f>
        <v xml:space="preserve">BeginPlot
	x=59,y=28
	TerrainType=TERRAIN_GRASS
	PlotType=1
EndPlot
</v>
      </c>
      <c r="BJ42" t="str">
        <f ca="1">SUBSTITUTE(SUBSTITUTE(SUBSTITUTE(SUBSTITUTE($A$1,
"x_coord",BJ$2),
"y_coord",$A42),
"t_type",'terrain type'!BI40),
"p_type", 'plot type'!BI40)
&amp; IF(LEFT(resources!BI40, 6) = "BONUS_", CHAR(9) &amp; "BonusType=" &amp; resources!BI40 &amp; CHAR(10), "")
&amp; IF('goody huts'!BI40, "	ImprovementType=IMPROVEMENT_GOODY_HUT" &amp; CHAR(10), "")
&amp; IF(ISBLANK(OFFSET('rivers (2)'!$A$1, 2 * (67 - $A42), 2 * BJ$2 + 1)), "", SUBSTITUTE($C$1, "&lt;direc&gt;", RIGHT(OFFSET('rivers (2)'!$A$1, 2 * (67 - $A42), 2 * BJ$2 + 1), 1)))
&amp; IF(ISBLANK(OFFSET('rivers (2)'!$A$1, 2 * (67 - $A42) + 1, 2 * BJ$2)), "", SUBSTITUTE($D$1, "&lt;direc&gt;", RIGHT(OFFSET('rivers (2)'!$A$1, 2 * (67 - $A42) + 1, 2 * BJ$2), 1)))
&amp; IF(ISBLANK('feature type'!BI40), "EndPlot", SUBSTITUTE(SUBSTITUTE(output!$B$1,
                   "f_type", 'feature type'!BI40),
                   "f_var", 'feature variety'!BI40))
&amp; CHAR(10)</f>
        <v xml:space="preserve">BeginPlot
	x=60,y=28
	TerrainType=TERRAIN_COAST
	PlotType=3
EndPlot
</v>
      </c>
      <c r="BK42" t="str">
        <f ca="1">SUBSTITUTE(SUBSTITUTE(SUBSTITUTE(SUBSTITUTE($A$1,
"x_coord",BK$2),
"y_coord",$A42),
"t_type",'terrain type'!BJ40),
"p_type", 'plot type'!BJ40)
&amp; IF(LEFT(resources!BJ40, 6) = "BONUS_", CHAR(9) &amp; "BonusType=" &amp; resources!BJ40 &amp; CHAR(10), "")
&amp; IF('goody huts'!BJ40, "	ImprovementType=IMPROVEMENT_GOODY_HUT" &amp; CHAR(10), "")
&amp; IF(ISBLANK(OFFSET('rivers (2)'!$A$1, 2 * (67 - $A42), 2 * BK$2 + 1)), "", SUBSTITUTE($C$1, "&lt;direc&gt;", RIGHT(OFFSET('rivers (2)'!$A$1, 2 * (67 - $A42), 2 * BK$2 + 1), 1)))
&amp; IF(ISBLANK(OFFSET('rivers (2)'!$A$1, 2 * (67 - $A42) + 1, 2 * BK$2)), "", SUBSTITUTE($D$1, "&lt;direc&gt;", RIGHT(OFFSET('rivers (2)'!$A$1, 2 * (67 - $A42) + 1, 2 * BK$2), 1)))
&amp; IF(ISBLANK('feature type'!BJ40), "EndPlot", SUBSTITUTE(SUBSTITUTE(output!$B$1,
                   "f_type", 'feature type'!BJ40),
                   "f_var", 'feature variety'!BJ40))
&amp; CHAR(10)</f>
        <v xml:space="preserve">BeginPlot
	x=61,y=28
	TerrainType=TERRAIN_GRASS
	PlotType=2
EndPlot
</v>
      </c>
      <c r="BL42" t="str">
        <f ca="1">SUBSTITUTE(SUBSTITUTE(SUBSTITUTE(SUBSTITUTE($A$1,
"x_coord",BL$2),
"y_coord",$A42),
"t_type",'terrain type'!BK40),
"p_type", 'plot type'!BK40)
&amp; IF(LEFT(resources!BK40, 6) = "BONUS_", CHAR(9) &amp; "BonusType=" &amp; resources!BK40 &amp; CHAR(10), "")
&amp; IF('goody huts'!BK40, "	ImprovementType=IMPROVEMENT_GOODY_HUT" &amp; CHAR(10), "")
&amp; IF(ISBLANK(OFFSET('rivers (2)'!$A$1, 2 * (67 - $A42), 2 * BL$2 + 1)), "", SUBSTITUTE($C$1, "&lt;direc&gt;", RIGHT(OFFSET('rivers (2)'!$A$1, 2 * (67 - $A42), 2 * BL$2 + 1), 1)))
&amp; IF(ISBLANK(OFFSET('rivers (2)'!$A$1, 2 * (67 - $A42) + 1, 2 * BL$2)), "", SUBSTITUTE($D$1, "&lt;direc&gt;", RIGHT(OFFSET('rivers (2)'!$A$1, 2 * (67 - $A42) + 1, 2 * BL$2), 1)))
&amp; IF(ISBLANK('feature type'!BK40), "EndPlot", SUBSTITUTE(SUBSTITUTE(output!$B$1,
                   "f_type", 'feature type'!BK40),
                   "f_var", 'feature variety'!BK40))
&amp; CHAR(10)</f>
        <v xml:space="preserve">BeginPlot
	x=62,y=28
	TerrainType=TERRAIN_GRASS
	PlotType=2
EndPlot
</v>
      </c>
      <c r="BM42" t="str">
        <f ca="1">SUBSTITUTE(SUBSTITUTE(SUBSTITUTE(SUBSTITUTE($A$1,
"x_coord",BM$2),
"y_coord",$A42),
"t_type",'terrain type'!BL40),
"p_type", 'plot type'!BL40)
&amp; IF(LEFT(resources!BL40, 6) = "BONUS_", CHAR(9) &amp; "BonusType=" &amp; resources!BL40 &amp; CHAR(10), "")
&amp; IF('goody huts'!BL40, "	ImprovementType=IMPROVEMENT_GOODY_HUT" &amp; CHAR(10), "")
&amp; IF(ISBLANK(OFFSET('rivers (2)'!$A$1, 2 * (67 - $A42), 2 * BM$2 + 1)), "", SUBSTITUTE($C$1, "&lt;direc&gt;", RIGHT(OFFSET('rivers (2)'!$A$1, 2 * (67 - $A42), 2 * BM$2 + 1), 1)))
&amp; IF(ISBLANK(OFFSET('rivers (2)'!$A$1, 2 * (67 - $A42) + 1, 2 * BM$2)), "", SUBSTITUTE($D$1, "&lt;direc&gt;", RIGHT(OFFSET('rivers (2)'!$A$1, 2 * (67 - $A42) + 1, 2 * BM$2), 1)))
&amp; IF(ISBLANK('feature type'!BL40), "EndPlot", SUBSTITUTE(SUBSTITUTE(output!$B$1,
                   "f_type", 'feature type'!BL40),
                   "f_var", 'feature variety'!BL40))
&amp; CHAR(10)</f>
        <v xml:space="preserve">BeginPlot
	x=63,y=28
	TerrainType=TERRAIN_GRASS
	PlotType=2
EndPlot
</v>
      </c>
      <c r="BN42" t="str">
        <f ca="1">SUBSTITUTE(SUBSTITUTE(SUBSTITUTE(SUBSTITUTE($A$1,
"x_coord",BN$2),
"y_coord",$A42),
"t_type",'terrain type'!BM40),
"p_type", 'plot type'!BM40)
&amp; IF(LEFT(resources!BM40, 6) = "BONUS_", CHAR(9) &amp; "BonusType=" &amp; resources!BM40 &amp; CHAR(10), "")
&amp; IF('goody huts'!BM40, "	ImprovementType=IMPROVEMENT_GOODY_HUT" &amp; CHAR(10), "")
&amp; IF(ISBLANK(OFFSET('rivers (2)'!$A$1, 2 * (67 - $A42), 2 * BN$2 + 1)), "", SUBSTITUTE($C$1, "&lt;direc&gt;", RIGHT(OFFSET('rivers (2)'!$A$1, 2 * (67 - $A42), 2 * BN$2 + 1), 1)))
&amp; IF(ISBLANK(OFFSET('rivers (2)'!$A$1, 2 * (67 - $A42) + 1, 2 * BN$2)), "", SUBSTITUTE($D$1, "&lt;direc&gt;", RIGHT(OFFSET('rivers (2)'!$A$1, 2 * (67 - $A42) + 1, 2 * BN$2), 1)))
&amp; IF(ISBLANK('feature type'!BM40), "EndPlot", SUBSTITUTE(SUBSTITUTE(output!$B$1,
                   "f_type", 'feature type'!BM40),
                   "f_var", 'feature variety'!BM40))
&amp; CHAR(10)</f>
        <v xml:space="preserve">BeginPlot
	x=64,y=28
	TerrainType=TERRAIN_GRASS
	PlotType=2
	RiverNSDirection=0
	isWOfRiver
EndPlot
</v>
      </c>
      <c r="BO42" t="str">
        <f ca="1">SUBSTITUTE(SUBSTITUTE(SUBSTITUTE(SUBSTITUTE($A$1,
"x_coord",BO$2),
"y_coord",$A42),
"t_type",'terrain type'!BN40),
"p_type", 'plot type'!BN40)
&amp; IF(LEFT(resources!BN40, 6) = "BONUS_", CHAR(9) &amp; "BonusType=" &amp; resources!BN40 &amp; CHAR(10), "")
&amp; IF('goody huts'!BN40, "	ImprovementType=IMPROVEMENT_GOODY_HUT" &amp; CHAR(10), "")
&amp; IF(ISBLANK(OFFSET('rivers (2)'!$A$1, 2 * (67 - $A42), 2 * BO$2 + 1)), "", SUBSTITUTE($C$1, "&lt;direc&gt;", RIGHT(OFFSET('rivers (2)'!$A$1, 2 * (67 - $A42), 2 * BO$2 + 1), 1)))
&amp; IF(ISBLANK(OFFSET('rivers (2)'!$A$1, 2 * (67 - $A42) + 1, 2 * BO$2)), "", SUBSTITUTE($D$1, "&lt;direc&gt;", RIGHT(OFFSET('rivers (2)'!$A$1, 2 * (67 - $A42) + 1, 2 * BO$2), 1)))
&amp; IF(ISBLANK('feature type'!BN40), "EndPlot", SUBSTITUTE(SUBSTITUTE(output!$B$1,
                   "f_type", 'feature type'!BN40),
                   "f_var", 'feature variety'!BN40))
&amp; CHAR(10)</f>
        <v xml:space="preserve">BeginPlot
	x=65,y=28
	TerrainType=TERRAIN_GRASS
	PlotType=2
	FeatureType=FEATURE_FOREST, FeatureVariety=2
EndPlot
</v>
      </c>
      <c r="BP42" t="str">
        <f ca="1">SUBSTITUTE(SUBSTITUTE(SUBSTITUTE(SUBSTITUTE($A$1,
"x_coord",BP$2),
"y_coord",$A42),
"t_type",'terrain type'!BO40),
"p_type", 'plot type'!BO40)
&amp; IF(LEFT(resources!BO40, 6) = "BONUS_", CHAR(9) &amp; "BonusType=" &amp; resources!BO40 &amp; CHAR(10), "")
&amp; IF('goody huts'!BO40, "	ImprovementType=IMPROVEMENT_GOODY_HUT" &amp; CHAR(10), "")
&amp; IF(ISBLANK(OFFSET('rivers (2)'!$A$1, 2 * (67 - $A42), 2 * BP$2 + 1)), "", SUBSTITUTE($C$1, "&lt;direc&gt;", RIGHT(OFFSET('rivers (2)'!$A$1, 2 * (67 - $A42), 2 * BP$2 + 1), 1)))
&amp; IF(ISBLANK(OFFSET('rivers (2)'!$A$1, 2 * (67 - $A42) + 1, 2 * BP$2)), "", SUBSTITUTE($D$1, "&lt;direc&gt;", RIGHT(OFFSET('rivers (2)'!$A$1, 2 * (67 - $A42) + 1, 2 * BP$2), 1)))
&amp; IF(ISBLANK('feature type'!BO40), "EndPlot", SUBSTITUTE(SUBSTITUTE(output!$B$1,
                   "f_type", 'feature type'!BO40),
                   "f_var", 'feature variety'!BO40))
&amp; CHAR(10)</f>
        <v xml:space="preserve">BeginPlot
	x=66,y=28
	TerrainType=TERRAIN_GRASS
	PlotType=2
	FeatureType=FEATURE_FOREST, FeatureVariety=2
EndPlot
</v>
      </c>
      <c r="BQ42" t="str">
        <f ca="1">SUBSTITUTE(SUBSTITUTE(SUBSTITUTE(SUBSTITUTE($A$1,
"x_coord",BQ$2),
"y_coord",$A42),
"t_type",'terrain type'!BP40),
"p_type", 'plot type'!BP40)
&amp; IF(LEFT(resources!BP40, 6) = "BONUS_", CHAR(9) &amp; "BonusType=" &amp; resources!BP40 &amp; CHAR(10), "")
&amp; IF('goody huts'!BP40, "	ImprovementType=IMPROVEMENT_GOODY_HUT" &amp; CHAR(10), "")
&amp; IF(ISBLANK(OFFSET('rivers (2)'!$A$1, 2 * (67 - $A42), 2 * BQ$2 + 1)), "", SUBSTITUTE($C$1, "&lt;direc&gt;", RIGHT(OFFSET('rivers (2)'!$A$1, 2 * (67 - $A42), 2 * BQ$2 + 1), 1)))
&amp; IF(ISBLANK(OFFSET('rivers (2)'!$A$1, 2 * (67 - $A42) + 1, 2 * BQ$2)), "", SUBSTITUTE($D$1, "&lt;direc&gt;", RIGHT(OFFSET('rivers (2)'!$A$1, 2 * (67 - $A42) + 1, 2 * BQ$2), 1)))
&amp; IF(ISBLANK('feature type'!BP40), "EndPlot", SUBSTITUTE(SUBSTITUTE(output!$B$1,
                   "f_type", 'feature type'!BP40),
                   "f_var", 'feature variety'!BP40))
&amp; CHAR(10)</f>
        <v xml:space="preserve">BeginPlot
	x=67,y=28
	TerrainType=TERRAIN_GRASS
	PlotType=2
	FeatureType=FEATURE_FOREST, FeatureVariety=2
EndPlot
</v>
      </c>
      <c r="BR42" t="str">
        <f ca="1">SUBSTITUTE(SUBSTITUTE(SUBSTITUTE(SUBSTITUTE($A$1,
"x_coord",BR$2),
"y_coord",$A42),
"t_type",'terrain type'!BQ40),
"p_type", 'plot type'!BQ40)
&amp; IF(LEFT(resources!BQ40, 6) = "BONUS_", CHAR(9) &amp; "BonusType=" &amp; resources!BQ40 &amp; CHAR(10), "")
&amp; IF('goody huts'!BQ40, "	ImprovementType=IMPROVEMENT_GOODY_HUT" &amp; CHAR(10), "")
&amp; IF(ISBLANK(OFFSET('rivers (2)'!$A$1, 2 * (67 - $A42), 2 * BR$2 + 1)), "", SUBSTITUTE($C$1, "&lt;direc&gt;", RIGHT(OFFSET('rivers (2)'!$A$1, 2 * (67 - $A42), 2 * BR$2 + 1), 1)))
&amp; IF(ISBLANK(OFFSET('rivers (2)'!$A$1, 2 * (67 - $A42) + 1, 2 * BR$2)), "", SUBSTITUTE($D$1, "&lt;direc&gt;", RIGHT(OFFSET('rivers (2)'!$A$1, 2 * (67 - $A42) + 1, 2 * BR$2), 1)))
&amp; IF(ISBLANK('feature type'!BQ40), "EndPlot", SUBSTITUTE(SUBSTITUTE(output!$B$1,
                   "f_type", 'feature type'!BQ40),
                   "f_var", 'feature variety'!BQ40))
&amp; CHAR(10)</f>
        <v xml:space="preserve">BeginPlot
	x=68,y=28
	TerrainType=TERRAIN_GRASS
	PlotType=2
EndPlot
</v>
      </c>
      <c r="BS42" t="str">
        <f ca="1">SUBSTITUTE(SUBSTITUTE(SUBSTITUTE(SUBSTITUTE($A$1,
"x_coord",BS$2),
"y_coord",$A42),
"t_type",'terrain type'!BR40),
"p_type", 'plot type'!BR40)
&amp; IF(LEFT(resources!BR40, 6) = "BONUS_", CHAR(9) &amp; "BonusType=" &amp; resources!BR40 &amp; CHAR(10), "")
&amp; IF('goody huts'!BR40, "	ImprovementType=IMPROVEMENT_GOODY_HUT" &amp; CHAR(10), "")
&amp; IF(ISBLANK(OFFSET('rivers (2)'!$A$1, 2 * (67 - $A42), 2 * BS$2 + 1)), "", SUBSTITUTE($C$1, "&lt;direc&gt;", RIGHT(OFFSET('rivers (2)'!$A$1, 2 * (67 - $A42), 2 * BS$2 + 1), 1)))
&amp; IF(ISBLANK(OFFSET('rivers (2)'!$A$1, 2 * (67 - $A42) + 1, 2 * BS$2)), "", SUBSTITUTE($D$1, "&lt;direc&gt;", RIGHT(OFFSET('rivers (2)'!$A$1, 2 * (67 - $A42) + 1, 2 * BS$2), 1)))
&amp; IF(ISBLANK('feature type'!BR40), "EndPlot", SUBSTITUTE(SUBSTITUTE(output!$B$1,
                   "f_type", 'feature type'!BR40),
                   "f_var", 'feature variety'!BR40))
&amp; CHAR(10)</f>
        <v xml:space="preserve">BeginPlot
	x=69,y=28
	TerrainType=TERRAIN_GRASS
	PlotType=2
EndPlot
</v>
      </c>
      <c r="BT42" t="str">
        <f ca="1">SUBSTITUTE(SUBSTITUTE(SUBSTITUTE(SUBSTITUTE($A$1,
"x_coord",BT$2),
"y_coord",$A42),
"t_type",'terrain type'!BS40),
"p_type", 'plot type'!BS40)
&amp; IF(LEFT(resources!BS40, 6) = "BONUS_", CHAR(9) &amp; "BonusType=" &amp; resources!BS40 &amp; CHAR(10), "")
&amp; IF('goody huts'!BS40, "	ImprovementType=IMPROVEMENT_GOODY_HUT" &amp; CHAR(10), "")
&amp; IF(ISBLANK(OFFSET('rivers (2)'!$A$1, 2 * (67 - $A42), 2 * BT$2 + 1)), "", SUBSTITUTE($C$1, "&lt;direc&gt;", RIGHT(OFFSET('rivers (2)'!$A$1, 2 * (67 - $A42), 2 * BT$2 + 1), 1)))
&amp; IF(ISBLANK(OFFSET('rivers (2)'!$A$1, 2 * (67 - $A42) + 1, 2 * BT$2)), "", SUBSTITUTE($D$1, "&lt;direc&gt;", RIGHT(OFFSET('rivers (2)'!$A$1, 2 * (67 - $A42) + 1, 2 * BT$2), 1)))
&amp; IF(ISBLANK('feature type'!BS40), "EndPlot", SUBSTITUTE(SUBSTITUTE(output!$B$1,
                   "f_type", 'feature type'!BS40),
                   "f_var", 'feature variety'!BS40))
&amp; CHAR(10)</f>
        <v xml:space="preserve">BeginPlot
	x=70,y=28
	TerrainType=TERRAIN_GRASS
	PlotType=2
EndPlot
</v>
      </c>
      <c r="BU42" t="str">
        <f ca="1">SUBSTITUTE(SUBSTITUTE(SUBSTITUTE(SUBSTITUTE($A$1,
"x_coord",BU$2),
"y_coord",$A42),
"t_type",'terrain type'!BT40),
"p_type", 'plot type'!BT40)
&amp; IF(LEFT(resources!BT40, 6) = "BONUS_", CHAR(9) &amp; "BonusType=" &amp; resources!BT40 &amp; CHAR(10), "")
&amp; IF('goody huts'!BT40, "	ImprovementType=IMPROVEMENT_GOODY_HUT" &amp; CHAR(10), "")
&amp; IF(ISBLANK(OFFSET('rivers (2)'!$A$1, 2 * (67 - $A42), 2 * BU$2 + 1)), "", SUBSTITUTE($C$1, "&lt;direc&gt;", RIGHT(OFFSET('rivers (2)'!$A$1, 2 * (67 - $A42), 2 * BU$2 + 1), 1)))
&amp; IF(ISBLANK(OFFSET('rivers (2)'!$A$1, 2 * (67 - $A42) + 1, 2 * BU$2)), "", SUBSTITUTE($D$1, "&lt;direc&gt;", RIGHT(OFFSET('rivers (2)'!$A$1, 2 * (67 - $A42) + 1, 2 * BU$2), 1)))
&amp; IF(ISBLANK('feature type'!BT40), "EndPlot", SUBSTITUTE(SUBSTITUTE(output!$B$1,
                   "f_type", 'feature type'!BT40),
                   "f_var", 'feature variety'!BT40))
&amp; CHAR(10)</f>
        <v xml:space="preserve">BeginPlot
	x=71,y=28
	TerrainType=TERRAIN_COAST
	PlotType=3
EndPlot
</v>
      </c>
      <c r="BV42" t="str">
        <f ca="1">SUBSTITUTE(SUBSTITUTE(SUBSTITUTE(SUBSTITUTE($A$1,
"x_coord",BV$2),
"y_coord",$A42),
"t_type",'terrain type'!BU40),
"p_type", 'plot type'!BU40)
&amp; IF(LEFT(resources!BU40, 6) = "BONUS_", CHAR(9) &amp; "BonusType=" &amp; resources!BU40 &amp; CHAR(10), "")
&amp; IF('goody huts'!BU40, "	ImprovementType=IMPROVEMENT_GOODY_HUT" &amp; CHAR(10), "")
&amp; IF(ISBLANK(OFFSET('rivers (2)'!$A$1, 2 * (67 - $A42), 2 * BV$2 + 1)), "", SUBSTITUTE($C$1, "&lt;direc&gt;", RIGHT(OFFSET('rivers (2)'!$A$1, 2 * (67 - $A42), 2 * BV$2 + 1), 1)))
&amp; IF(ISBLANK(OFFSET('rivers (2)'!$A$1, 2 * (67 - $A42) + 1, 2 * BV$2)), "", SUBSTITUTE($D$1, "&lt;direc&gt;", RIGHT(OFFSET('rivers (2)'!$A$1, 2 * (67 - $A42) + 1, 2 * BV$2), 1)))
&amp; IF(ISBLANK('feature type'!BU40), "EndPlot", SUBSTITUTE(SUBSTITUTE(output!$B$1,
                   "f_type", 'feature type'!BU40),
                   "f_var", 'feature variety'!BU40))
&amp; CHAR(10)</f>
        <v xml:space="preserve">BeginPlot
	x=72,y=28
	TerrainType=TERRAIN_COAST
	PlotType=3
EndPlot
</v>
      </c>
      <c r="BW42" t="str">
        <f ca="1">SUBSTITUTE(SUBSTITUTE(SUBSTITUTE(SUBSTITUTE($A$1,
"x_coord",BW$2),
"y_coord",$A42),
"t_type",'terrain type'!BV40),
"p_type", 'plot type'!BV40)
&amp; IF(LEFT(resources!BV40, 6) = "BONUS_", CHAR(9) &amp; "BonusType=" &amp; resources!BV40 &amp; CHAR(10), "")
&amp; IF('goody huts'!BV40, "	ImprovementType=IMPROVEMENT_GOODY_HUT" &amp; CHAR(10), "")
&amp; IF(ISBLANK(OFFSET('rivers (2)'!$A$1, 2 * (67 - $A42), 2 * BW$2 + 1)), "", SUBSTITUTE($C$1, "&lt;direc&gt;", RIGHT(OFFSET('rivers (2)'!$A$1, 2 * (67 - $A42), 2 * BW$2 + 1), 1)))
&amp; IF(ISBLANK(OFFSET('rivers (2)'!$A$1, 2 * (67 - $A42) + 1, 2 * BW$2)), "", SUBSTITUTE($D$1, "&lt;direc&gt;", RIGHT(OFFSET('rivers (2)'!$A$1, 2 * (67 - $A42) + 1, 2 * BW$2), 1)))
&amp; IF(ISBLANK('feature type'!BV40), "EndPlot", SUBSTITUTE(SUBSTITUTE(output!$B$1,
                   "f_type", 'feature type'!BV40),
                   "f_var", 'feature variety'!BV40))
&amp; CHAR(10)</f>
        <v xml:space="preserve">BeginPlot
	x=73,y=28
	TerrainType=TERRAIN_COAST
	PlotType=3
EndPlot
</v>
      </c>
      <c r="BX42" t="str">
        <f ca="1">SUBSTITUTE(SUBSTITUTE(SUBSTITUTE(SUBSTITUTE($A$1,
"x_coord",BX$2),
"y_coord",$A42),
"t_type",'terrain type'!BW40),
"p_type", 'plot type'!BW40)
&amp; IF(LEFT(resources!BW40, 6) = "BONUS_", CHAR(9) &amp; "BonusType=" &amp; resources!BW40 &amp; CHAR(10), "")
&amp; IF('goody huts'!BW40, "	ImprovementType=IMPROVEMENT_GOODY_HUT" &amp; CHAR(10), "")
&amp; IF(ISBLANK(OFFSET('rivers (2)'!$A$1, 2 * (67 - $A42), 2 * BX$2 + 1)), "", SUBSTITUTE($C$1, "&lt;direc&gt;", RIGHT(OFFSET('rivers (2)'!$A$1, 2 * (67 - $A42), 2 * BX$2 + 1), 1)))
&amp; IF(ISBLANK(OFFSET('rivers (2)'!$A$1, 2 * (67 - $A42) + 1, 2 * BX$2)), "", SUBSTITUTE($D$1, "&lt;direc&gt;", RIGHT(OFFSET('rivers (2)'!$A$1, 2 * (67 - $A42) + 1, 2 * BX$2), 1)))
&amp; IF(ISBLANK('feature type'!BW40), "EndPlot", SUBSTITUTE(SUBSTITUTE(output!$B$1,
                   "f_type", 'feature type'!BW40),
                   "f_var", 'feature variety'!BW40))
&amp; CHAR(10)</f>
        <v xml:space="preserve">BeginPlot
	x=74,y=28
	TerrainType=TERRAIN_OCEAN
	PlotType=3
EndPlot
</v>
      </c>
      <c r="BY42" t="str">
        <f ca="1">SUBSTITUTE(SUBSTITUTE(SUBSTITUTE(SUBSTITUTE($A$1,
"x_coord",BY$2),
"y_coord",$A42),
"t_type",'terrain type'!BX40),
"p_type", 'plot type'!BX40)
&amp; IF(LEFT(resources!BX40, 6) = "BONUS_", CHAR(9) &amp; "BonusType=" &amp; resources!BX40 &amp; CHAR(10), "")
&amp; IF('goody huts'!BX40, "	ImprovementType=IMPROVEMENT_GOODY_HUT" &amp; CHAR(10), "")
&amp; IF(ISBLANK(OFFSET('rivers (2)'!$A$1, 2 * (67 - $A42), 2 * BY$2 + 1)), "", SUBSTITUTE($C$1, "&lt;direc&gt;", RIGHT(OFFSET('rivers (2)'!$A$1, 2 * (67 - $A42), 2 * BY$2 + 1), 1)))
&amp; IF(ISBLANK(OFFSET('rivers (2)'!$A$1, 2 * (67 - $A42) + 1, 2 * BY$2)), "", SUBSTITUTE($D$1, "&lt;direc&gt;", RIGHT(OFFSET('rivers (2)'!$A$1, 2 * (67 - $A42) + 1, 2 * BY$2), 1)))
&amp; IF(ISBLANK('feature type'!BX40), "EndPlot", SUBSTITUTE(SUBSTITUTE(output!$B$1,
                   "f_type", 'feature type'!BX40),
                   "f_var", 'feature variety'!BX40))
&amp; CHAR(10)</f>
        <v xml:space="preserve">BeginPlot
	x=75,y=28
	TerrainType=TERRAIN_OCEAN
	PlotType=3
EndPlot
</v>
      </c>
      <c r="BZ42" t="str">
        <f ca="1">SUBSTITUTE(SUBSTITUTE(SUBSTITUTE(SUBSTITUTE($A$1,
"x_coord",BZ$2),
"y_coord",$A42),
"t_type",'terrain type'!BY40),
"p_type", 'plot type'!BY40)
&amp; IF(LEFT(resources!BY40, 6) = "BONUS_", CHAR(9) &amp; "BonusType=" &amp; resources!BY40 &amp; CHAR(10), "")
&amp; IF('goody huts'!BY40, "	ImprovementType=IMPROVEMENT_GOODY_HUT" &amp; CHAR(10), "")
&amp; IF(ISBLANK(OFFSET('rivers (2)'!$A$1, 2 * (67 - $A42), 2 * BZ$2 + 1)), "", SUBSTITUTE($C$1, "&lt;direc&gt;", RIGHT(OFFSET('rivers (2)'!$A$1, 2 * (67 - $A42), 2 * BZ$2 + 1), 1)))
&amp; IF(ISBLANK(OFFSET('rivers (2)'!$A$1, 2 * (67 - $A42) + 1, 2 * BZ$2)), "", SUBSTITUTE($D$1, "&lt;direc&gt;", RIGHT(OFFSET('rivers (2)'!$A$1, 2 * (67 - $A42) + 1, 2 * BZ$2), 1)))
&amp; IF(ISBLANK('feature type'!BY40), "EndPlot", SUBSTITUTE(SUBSTITUTE(output!$B$1,
                   "f_type", 'feature type'!BY40),
                   "f_var", 'feature variety'!BY40))
&amp; CHAR(10)</f>
        <v xml:space="preserve">BeginPlot
	x=76,y=28
	TerrainType=TERRAIN_OCEAN
	PlotType=3
EndPlot
</v>
      </c>
      <c r="CA42" t="str">
        <f ca="1">SUBSTITUTE(SUBSTITUTE(SUBSTITUTE(SUBSTITUTE($A$1,
"x_coord",CA$2),
"y_coord",$A42),
"t_type",'terrain type'!BZ40),
"p_type", 'plot type'!BZ40)
&amp; IF(LEFT(resources!BZ40, 6) = "BONUS_", CHAR(9) &amp; "BonusType=" &amp; resources!BZ40 &amp; CHAR(10), "")
&amp; IF('goody huts'!BZ40, "	ImprovementType=IMPROVEMENT_GOODY_HUT" &amp; CHAR(10), "")
&amp; IF(ISBLANK(OFFSET('rivers (2)'!$A$1, 2 * (67 - $A42), 2 * CA$2 + 1)), "", SUBSTITUTE($C$1, "&lt;direc&gt;", RIGHT(OFFSET('rivers (2)'!$A$1, 2 * (67 - $A42), 2 * CA$2 + 1), 1)))
&amp; IF(ISBLANK(OFFSET('rivers (2)'!$A$1, 2 * (67 - $A42) + 1, 2 * CA$2)), "", SUBSTITUTE($D$1, "&lt;direc&gt;", RIGHT(OFFSET('rivers (2)'!$A$1, 2 * (67 - $A42) + 1, 2 * CA$2), 1)))
&amp; IF(ISBLANK('feature type'!BZ40), "EndPlot", SUBSTITUTE(SUBSTITUTE(output!$B$1,
                   "f_type", 'feature type'!BZ40),
                   "f_var", 'feature variety'!BZ40))
&amp; CHAR(10)</f>
        <v xml:space="preserve">BeginPlot
	x=77,y=28
	TerrainType=TERRAIN_OCEAN
	PlotType=3
EndPlot
</v>
      </c>
      <c r="CB42" t="str">
        <f ca="1">SUBSTITUTE(SUBSTITUTE(SUBSTITUTE(SUBSTITUTE($A$1,
"x_coord",CB$2),
"y_coord",$A42),
"t_type",'terrain type'!CA40),
"p_type", 'plot type'!CA40)
&amp; IF(LEFT(resources!CA40, 6) = "BONUS_", CHAR(9) &amp; "BonusType=" &amp; resources!CA40 &amp; CHAR(10), "")
&amp; IF('goody huts'!CA40, "	ImprovementType=IMPROVEMENT_GOODY_HUT" &amp; CHAR(10), "")
&amp; IF(ISBLANK(OFFSET('rivers (2)'!$A$1, 2 * (67 - $A42), 2 * CB$2 + 1)), "", SUBSTITUTE($C$1, "&lt;direc&gt;", RIGHT(OFFSET('rivers (2)'!$A$1, 2 * (67 - $A42), 2 * CB$2 + 1), 1)))
&amp; IF(ISBLANK(OFFSET('rivers (2)'!$A$1, 2 * (67 - $A42) + 1, 2 * CB$2)), "", SUBSTITUTE($D$1, "&lt;direc&gt;", RIGHT(OFFSET('rivers (2)'!$A$1, 2 * (67 - $A42) + 1, 2 * CB$2), 1)))
&amp; IF(ISBLANK('feature type'!CA40), "EndPlot", SUBSTITUTE(SUBSTITUTE(output!$B$1,
                   "f_type", 'feature type'!CA40),
                   "f_var", 'feature variety'!CA40))
&amp; CHAR(10)</f>
        <v xml:space="preserve">BeginPlot
	x=78,y=28
	TerrainType=TERRAIN_OCEAN
	PlotType=3
EndPlot
</v>
      </c>
      <c r="CC42" t="str">
        <f ca="1">SUBSTITUTE(SUBSTITUTE(SUBSTITUTE(SUBSTITUTE($A$1,
"x_coord",CC$2),
"y_coord",$A42),
"t_type",'terrain type'!CB40),
"p_type", 'plot type'!CB40)
&amp; IF(LEFT(resources!CB40, 6) = "BONUS_", CHAR(9) &amp; "BonusType=" &amp; resources!CB40 &amp; CHAR(10), "")
&amp; IF('goody huts'!CB40, "	ImprovementType=IMPROVEMENT_GOODY_HUT" &amp; CHAR(10), "")
&amp; IF(ISBLANK(OFFSET('rivers (2)'!$A$1, 2 * (67 - $A42), 2 * CC$2 + 1)), "", SUBSTITUTE($C$1, "&lt;direc&gt;", RIGHT(OFFSET('rivers (2)'!$A$1, 2 * (67 - $A42), 2 * CC$2 + 1), 1)))
&amp; IF(ISBLANK(OFFSET('rivers (2)'!$A$1, 2 * (67 - $A42) + 1, 2 * CC$2)), "", SUBSTITUTE($D$1, "&lt;direc&gt;", RIGHT(OFFSET('rivers (2)'!$A$1, 2 * (67 - $A42) + 1, 2 * CC$2), 1)))
&amp; IF(ISBLANK('feature type'!CB40), "EndPlot", SUBSTITUTE(SUBSTITUTE(output!$B$1,
                   "f_type", 'feature type'!CB40),
                   "f_var", 'feature variety'!CB40))
&amp; CHAR(10)</f>
        <v xml:space="preserve">BeginPlot
	x=79,y=28
	TerrainType=TERRAIN_OCEAN
	PlotType=3
EndPlot
</v>
      </c>
      <c r="CD42" t="str">
        <f ca="1">SUBSTITUTE(SUBSTITUTE(SUBSTITUTE(SUBSTITUTE($A$1,
"x_coord",CD$2),
"y_coord",$A42),
"t_type",'terrain type'!CC40),
"p_type", 'plot type'!CC40)
&amp; IF(LEFT(resources!CC40, 6) = "BONUS_", CHAR(9) &amp; "BonusType=" &amp; resources!CC40 &amp; CHAR(10), "")
&amp; IF('goody huts'!CC40, "	ImprovementType=IMPROVEMENT_GOODY_HUT" &amp; CHAR(10), "")
&amp; IF(ISBLANK(OFFSET('rivers (2)'!$A$1, 2 * (67 - $A42), 2 * CD$2 + 1)), "", SUBSTITUTE($C$1, "&lt;direc&gt;", RIGHT(OFFSET('rivers (2)'!$A$1, 2 * (67 - $A42), 2 * CD$2 + 1), 1)))
&amp; IF(ISBLANK(OFFSET('rivers (2)'!$A$1, 2 * (67 - $A42) + 1, 2 * CD$2)), "", SUBSTITUTE($D$1, "&lt;direc&gt;", RIGHT(OFFSET('rivers (2)'!$A$1, 2 * (67 - $A42) + 1, 2 * CD$2), 1)))
&amp; IF(ISBLANK('feature type'!CC40), "EndPlot", SUBSTITUTE(SUBSTITUTE(output!$B$1,
                   "f_type", 'feature type'!CC40),
                   "f_var", 'feature variety'!CC40))
&amp; CHAR(10)</f>
        <v xml:space="preserve">BeginPlot
	x=80,y=28
	TerrainType=TERRAIN_OCEAN
	PlotType=3
EndPlot
</v>
      </c>
      <c r="CE42" t="str">
        <f ca="1">SUBSTITUTE(SUBSTITUTE(SUBSTITUTE(SUBSTITUTE($A$1,
"x_coord",CE$2),
"y_coord",$A42),
"t_type",'terrain type'!CD40),
"p_type", 'plot type'!CD40)
&amp; IF(LEFT(resources!CD40, 6) = "BONUS_", CHAR(9) &amp; "BonusType=" &amp; resources!CD40 &amp; CHAR(10), "")
&amp; IF('goody huts'!CD40, "	ImprovementType=IMPROVEMENT_GOODY_HUT" &amp; CHAR(10), "")
&amp; IF(ISBLANK(OFFSET('rivers (2)'!$A$1, 2 * (67 - $A42), 2 * CE$2 + 1)), "", SUBSTITUTE($C$1, "&lt;direc&gt;", RIGHT(OFFSET('rivers (2)'!$A$1, 2 * (67 - $A42), 2 * CE$2 + 1), 1)))
&amp; IF(ISBLANK(OFFSET('rivers (2)'!$A$1, 2 * (67 - $A42) + 1, 2 * CE$2)), "", SUBSTITUTE($D$1, "&lt;direc&gt;", RIGHT(OFFSET('rivers (2)'!$A$1, 2 * (67 - $A42) + 1, 2 * CE$2), 1)))
&amp; IF(ISBLANK('feature type'!CD40), "EndPlot", SUBSTITUTE(SUBSTITUTE(output!$B$1,
                   "f_type", 'feature type'!CD40),
                   "f_var", 'feature variety'!CD40))
&amp; CHAR(10)</f>
        <v xml:space="preserve">BeginPlot
	x=81,y=28
	TerrainType=TERRAIN_OCEAN
	PlotType=3
EndPlot
</v>
      </c>
      <c r="CF42" t="str">
        <f ca="1">SUBSTITUTE(SUBSTITUTE(SUBSTITUTE(SUBSTITUTE($A$1,
"x_coord",CF$2),
"y_coord",$A42),
"t_type",'terrain type'!CE40),
"p_type", 'plot type'!CE40)
&amp; IF(LEFT(resources!CE40, 6) = "BONUS_", CHAR(9) &amp; "BonusType=" &amp; resources!CE40 &amp; CHAR(10), "")
&amp; IF('goody huts'!CE40, "	ImprovementType=IMPROVEMENT_GOODY_HUT" &amp; CHAR(10), "")
&amp; IF(ISBLANK(OFFSET('rivers (2)'!$A$1, 2 * (67 - $A42), 2 * CF$2 + 1)), "", SUBSTITUTE($C$1, "&lt;direc&gt;", RIGHT(OFFSET('rivers (2)'!$A$1, 2 * (67 - $A42), 2 * CF$2 + 1), 1)))
&amp; IF(ISBLANK(OFFSET('rivers (2)'!$A$1, 2 * (67 - $A42) + 1, 2 * CF$2)), "", SUBSTITUTE($D$1, "&lt;direc&gt;", RIGHT(OFFSET('rivers (2)'!$A$1, 2 * (67 - $A42) + 1, 2 * CF$2), 1)))
&amp; IF(ISBLANK('feature type'!CE40), "EndPlot", SUBSTITUTE(SUBSTITUTE(output!$B$1,
                   "f_type", 'feature type'!CE40),
                   "f_var", 'feature variety'!CE40))
&amp; CHAR(10)</f>
        <v xml:space="preserve">BeginPlot
	x=82,y=28
	TerrainType=TERRAIN_PLAINS
	PlotType=1
	FeatureType=FEATURE_FOREST, FeatureVariety=0
EndPlot
</v>
      </c>
      <c r="CG42" t="str">
        <f ca="1">SUBSTITUTE(SUBSTITUTE(SUBSTITUTE(SUBSTITUTE($A$1,
"x_coord",CG$2),
"y_coord",$A42),
"t_type",'terrain type'!CF40),
"p_type", 'plot type'!CF40)
&amp; IF(LEFT(resources!CF40, 6) = "BONUS_", CHAR(9) &amp; "BonusType=" &amp; resources!CF40 &amp; CHAR(10), "")
&amp; IF('goody huts'!CF40, "	ImprovementType=IMPROVEMENT_GOODY_HUT" &amp; CHAR(10), "")
&amp; IF(ISBLANK(OFFSET('rivers (2)'!$A$1, 2 * (67 - $A42), 2 * CG$2 + 1)), "", SUBSTITUTE($C$1, "&lt;direc&gt;", RIGHT(OFFSET('rivers (2)'!$A$1, 2 * (67 - $A42), 2 * CG$2 + 1), 1)))
&amp; IF(ISBLANK(OFFSET('rivers (2)'!$A$1, 2 * (67 - $A42) + 1, 2 * CG$2)), "", SUBSTITUTE($D$1, "&lt;direc&gt;", RIGHT(OFFSET('rivers (2)'!$A$1, 2 * (67 - $A42) + 1, 2 * CG$2), 1)))
&amp; IF(ISBLANK('feature type'!CF40), "EndPlot", SUBSTITUTE(SUBSTITUTE(output!$B$1,
                   "f_type", 'feature type'!CF40),
                   "f_var", 'feature variety'!CF40))
&amp; CHAR(10)</f>
        <v xml:space="preserve">BeginPlot
	x=83,y=28
	TerrainType=TERRAIN_PLAINS
	PlotType=1
	FeatureType=FEATURE_FOREST, FeatureVariety=0
EndPlot
</v>
      </c>
      <c r="CH42" t="str">
        <f ca="1">SUBSTITUTE(SUBSTITUTE(SUBSTITUTE(SUBSTITUTE($A$1,
"x_coord",CH$2),
"y_coord",$A42),
"t_type",'terrain type'!CG40),
"p_type", 'plot type'!CG40)
&amp; IF(LEFT(resources!CG40, 6) = "BONUS_", CHAR(9) &amp; "BonusType=" &amp; resources!CG40 &amp; CHAR(10), "")
&amp; IF('goody huts'!CG40, "	ImprovementType=IMPROVEMENT_GOODY_HUT" &amp; CHAR(10), "")
&amp; IF(ISBLANK(OFFSET('rivers (2)'!$A$1, 2 * (67 - $A42), 2 * CH$2 + 1)), "", SUBSTITUTE($C$1, "&lt;direc&gt;", RIGHT(OFFSET('rivers (2)'!$A$1, 2 * (67 - $A42), 2 * CH$2 + 1), 1)))
&amp; IF(ISBLANK(OFFSET('rivers (2)'!$A$1, 2 * (67 - $A42) + 1, 2 * CH$2)), "", SUBSTITUTE($D$1, "&lt;direc&gt;", RIGHT(OFFSET('rivers (2)'!$A$1, 2 * (67 - $A42) + 1, 2 * CH$2), 1)))
&amp; IF(ISBLANK('feature type'!CG40), "EndPlot", SUBSTITUTE(SUBSTITUTE(output!$B$1,
                   "f_type", 'feature type'!CG40),
                   "f_var", 'feature variety'!CG40))
&amp; CHAR(10)</f>
        <v xml:space="preserve">BeginPlot
	x=84,y=28
	TerrainType=TERRAIN_PLAINS
	PlotType=1
	FeatureType=FEATURE_FOREST, FeatureVariety=0
EndPlot
</v>
      </c>
      <c r="CI42" t="str">
        <f ca="1">SUBSTITUTE(SUBSTITUTE(SUBSTITUTE(SUBSTITUTE($A$1,
"x_coord",CI$2),
"y_coord",$A42),
"t_type",'terrain type'!CH40),
"p_type", 'plot type'!CH40)
&amp; IF(LEFT(resources!CH40, 6) = "BONUS_", CHAR(9) &amp; "BonusType=" &amp; resources!CH40 &amp; CHAR(10), "")
&amp; IF('goody huts'!CH40, "	ImprovementType=IMPROVEMENT_GOODY_HUT" &amp; CHAR(10), "")
&amp; IF(ISBLANK(OFFSET('rivers (2)'!$A$1, 2 * (67 - $A42), 2 * CI$2 + 1)), "", SUBSTITUTE($C$1, "&lt;direc&gt;", RIGHT(OFFSET('rivers (2)'!$A$1, 2 * (67 - $A42), 2 * CI$2 + 1), 1)))
&amp; IF(ISBLANK(OFFSET('rivers (2)'!$A$1, 2 * (67 - $A42) + 1, 2 * CI$2)), "", SUBSTITUTE($D$1, "&lt;direc&gt;", RIGHT(OFFSET('rivers (2)'!$A$1, 2 * (67 - $A42) + 1, 2 * CI$2), 1)))
&amp; IF(ISBLANK('feature type'!CH40), "EndPlot", SUBSTITUTE(SUBSTITUTE(output!$B$1,
                   "f_type", 'feature type'!CH40),
                   "f_var", 'feature variety'!CH40))
&amp; CHAR(10)</f>
        <v xml:space="preserve">BeginPlot
	x=85,y=28
	TerrainType=TERRAIN_COAST
	PlotType=3
EndPlot
</v>
      </c>
      <c r="CJ42" t="str">
        <f ca="1">SUBSTITUTE(SUBSTITUTE(SUBSTITUTE(SUBSTITUTE($A$1,
"x_coord",CJ$2),
"y_coord",$A42),
"t_type",'terrain type'!CI40),
"p_type", 'plot type'!CI40)
&amp; IF(LEFT(resources!CI40, 6) = "BONUS_", CHAR(9) &amp; "BonusType=" &amp; resources!CI40 &amp; CHAR(10), "")
&amp; IF('goody huts'!CI40, "	ImprovementType=IMPROVEMENT_GOODY_HUT" &amp; CHAR(10), "")
&amp; IF(ISBLANK(OFFSET('rivers (2)'!$A$1, 2 * (67 - $A42), 2 * CJ$2 + 1)), "", SUBSTITUTE($C$1, "&lt;direc&gt;", RIGHT(OFFSET('rivers (2)'!$A$1, 2 * (67 - $A42), 2 * CJ$2 + 1), 1)))
&amp; IF(ISBLANK(OFFSET('rivers (2)'!$A$1, 2 * (67 - $A42) + 1, 2 * CJ$2)), "", SUBSTITUTE($D$1, "&lt;direc&gt;", RIGHT(OFFSET('rivers (2)'!$A$1, 2 * (67 - $A42) + 1, 2 * CJ$2), 1)))
&amp; IF(ISBLANK('feature type'!CI40), "EndPlot", SUBSTITUTE(SUBSTITUTE(output!$B$1,
                   "f_type", 'feature type'!CI40),
                   "f_var", 'feature variety'!CI40))
&amp; CHAR(10)</f>
        <v xml:space="preserve">BeginPlot
	x=86,y=28
	TerrainType=TERRAIN_GRASS
	PlotType=2
EndPlot
</v>
      </c>
      <c r="CK42" t="str">
        <f ca="1">SUBSTITUTE(SUBSTITUTE(SUBSTITUTE(SUBSTITUTE($A$1,
"x_coord",CK$2),
"y_coord",$A42),
"t_type",'terrain type'!CJ40),
"p_type", 'plot type'!CJ40)
&amp; IF(LEFT(resources!CJ40, 6) = "BONUS_", CHAR(9) &amp; "BonusType=" &amp; resources!CJ40 &amp; CHAR(10), "")
&amp; IF('goody huts'!CJ40, "	ImprovementType=IMPROVEMENT_GOODY_HUT" &amp; CHAR(10), "")
&amp; IF(ISBLANK(OFFSET('rivers (2)'!$A$1, 2 * (67 - $A42), 2 * CK$2 + 1)), "", SUBSTITUTE($C$1, "&lt;direc&gt;", RIGHT(OFFSET('rivers (2)'!$A$1, 2 * (67 - $A42), 2 * CK$2 + 1), 1)))
&amp; IF(ISBLANK(OFFSET('rivers (2)'!$A$1, 2 * (67 - $A42) + 1, 2 * CK$2)), "", SUBSTITUTE($D$1, "&lt;direc&gt;", RIGHT(OFFSET('rivers (2)'!$A$1, 2 * (67 - $A42) + 1, 2 * CK$2), 1)))
&amp; IF(ISBLANK('feature type'!CJ40), "EndPlot", SUBSTITUTE(SUBSTITUTE(output!$B$1,
                   "f_type", 'feature type'!CJ40),
                   "f_var", 'feature variety'!CJ40))
&amp; CHAR(10)</f>
        <v xml:space="preserve">BeginPlot
	x=87,y=28
	TerrainType=TERRAIN_GRASS
	PlotType=2
	FeatureType=FEATURE_FOREST, FeatureVariety=4
EndPlot
</v>
      </c>
      <c r="CL42" t="str">
        <f ca="1">SUBSTITUTE(SUBSTITUTE(SUBSTITUTE(SUBSTITUTE($A$1,
"x_coord",CL$2),
"y_coord",$A42),
"t_type",'terrain type'!CK40),
"p_type", 'plot type'!CK40)
&amp; IF(LEFT(resources!CK40, 6) = "BONUS_", CHAR(9) &amp; "BonusType=" &amp; resources!CK40 &amp; CHAR(10), "")
&amp; IF('goody huts'!CK40, "	ImprovementType=IMPROVEMENT_GOODY_HUT" &amp; CHAR(10), "")
&amp; IF(ISBLANK(OFFSET('rivers (2)'!$A$1, 2 * (67 - $A42), 2 * CL$2 + 1)), "", SUBSTITUTE($C$1, "&lt;direc&gt;", RIGHT(OFFSET('rivers (2)'!$A$1, 2 * (67 - $A42), 2 * CL$2 + 1), 1)))
&amp; IF(ISBLANK(OFFSET('rivers (2)'!$A$1, 2 * (67 - $A42) + 1, 2 * CL$2)), "", SUBSTITUTE($D$1, "&lt;direc&gt;", RIGHT(OFFSET('rivers (2)'!$A$1, 2 * (67 - $A42) + 1, 2 * CL$2), 1)))
&amp; IF(ISBLANK('feature type'!CK40), "EndPlot", SUBSTITUTE(SUBSTITUTE(output!$B$1,
                   "f_type", 'feature type'!CK40),
                   "f_var", 'feature variety'!CK40))
&amp; CHAR(10)</f>
        <v xml:space="preserve">BeginPlot
	x=88,y=28
	TerrainType=TERRAIN_GRASS
	PlotType=2
	FeatureType=FEATURE_FOREST, FeatureVariety=4
EndPlot
</v>
      </c>
      <c r="CM42" t="str">
        <f ca="1">SUBSTITUTE(SUBSTITUTE(SUBSTITUTE(SUBSTITUTE($A$1,
"x_coord",CM$2),
"y_coord",$A42),
"t_type",'terrain type'!CL40),
"p_type", 'plot type'!CL40)
&amp; IF(LEFT(resources!CL40, 6) = "BONUS_", CHAR(9) &amp; "BonusType=" &amp; resources!CL40 &amp; CHAR(10), "")
&amp; IF('goody huts'!CL40, "	ImprovementType=IMPROVEMENT_GOODY_HUT" &amp; CHAR(10), "")
&amp; IF(ISBLANK(OFFSET('rivers (2)'!$A$1, 2 * (67 - $A42), 2 * CM$2 + 1)), "", SUBSTITUTE($C$1, "&lt;direc&gt;", RIGHT(OFFSET('rivers (2)'!$A$1, 2 * (67 - $A42), 2 * CM$2 + 1), 1)))
&amp; IF(ISBLANK(OFFSET('rivers (2)'!$A$1, 2 * (67 - $A42) + 1, 2 * CM$2)), "", SUBSTITUTE($D$1, "&lt;direc&gt;", RIGHT(OFFSET('rivers (2)'!$A$1, 2 * (67 - $A42) + 1, 2 * CM$2), 1)))
&amp; IF(ISBLANK('feature type'!CL40), "EndPlot", SUBSTITUTE(SUBSTITUTE(output!$B$1,
                   "f_type", 'feature type'!CL40),
                   "f_var", 'feature variety'!CL40))
&amp; CHAR(10)</f>
        <v xml:space="preserve">BeginPlot
	x=89,y=28
	TerrainType=TERRAIN_GRASS
	PlotType=2
	FeatureType=FEATURE_FOREST, FeatureVariety=4
EndPlot
</v>
      </c>
      <c r="CN42" t="str">
        <f ca="1">SUBSTITUTE(SUBSTITUTE(SUBSTITUTE(SUBSTITUTE($A$1,
"x_coord",CN$2),
"y_coord",$A42),
"t_type",'terrain type'!CM40),
"p_type", 'plot type'!CM40)
&amp; IF(LEFT(resources!CM40, 6) = "BONUS_", CHAR(9) &amp; "BonusType=" &amp; resources!CM40 &amp; CHAR(10), "")
&amp; IF('goody huts'!CM40, "	ImprovementType=IMPROVEMENT_GOODY_HUT" &amp; CHAR(10), "")
&amp; IF(ISBLANK(OFFSET('rivers (2)'!$A$1, 2 * (67 - $A42), 2 * CN$2 + 1)), "", SUBSTITUTE($C$1, "&lt;direc&gt;", RIGHT(OFFSET('rivers (2)'!$A$1, 2 * (67 - $A42), 2 * CN$2 + 1), 1)))
&amp; IF(ISBLANK(OFFSET('rivers (2)'!$A$1, 2 * (67 - $A42) + 1, 2 * CN$2)), "", SUBSTITUTE($D$1, "&lt;direc&gt;", RIGHT(OFFSET('rivers (2)'!$A$1, 2 * (67 - $A42) + 1, 2 * CN$2), 1)))
&amp; IF(ISBLANK('feature type'!CM40), "EndPlot", SUBSTITUTE(SUBSTITUTE(output!$B$1,
                   "f_type", 'feature type'!CM40),
                   "f_var", 'feature variety'!CM40))
&amp; CHAR(10)</f>
        <v xml:space="preserve">BeginPlot
	x=90,y=28
	TerrainType=TERRAIN_GRASS
	PlotType=2
	RiverNSDirection=0
	isWOfRiver
	FeatureType=FEATURE_FOREST, FeatureVariety=4
EndPlot
</v>
      </c>
      <c r="CO42" t="str">
        <f ca="1">SUBSTITUTE(SUBSTITUTE(SUBSTITUTE(SUBSTITUTE($A$1,
"x_coord",CO$2),
"y_coord",$A42),
"t_type",'terrain type'!CN40),
"p_type", 'plot type'!CN40)
&amp; IF(LEFT(resources!CN40, 6) = "BONUS_", CHAR(9) &amp; "BonusType=" &amp; resources!CN40 &amp; CHAR(10), "")
&amp; IF('goody huts'!CN40, "	ImprovementType=IMPROVEMENT_GOODY_HUT" &amp; CHAR(10), "")
&amp; IF(ISBLANK(OFFSET('rivers (2)'!$A$1, 2 * (67 - $A42), 2 * CO$2 + 1)), "", SUBSTITUTE($C$1, "&lt;direc&gt;", RIGHT(OFFSET('rivers (2)'!$A$1, 2 * (67 - $A42), 2 * CO$2 + 1), 1)))
&amp; IF(ISBLANK(OFFSET('rivers (2)'!$A$1, 2 * (67 - $A42) + 1, 2 * CO$2)), "", SUBSTITUTE($D$1, "&lt;direc&gt;", RIGHT(OFFSET('rivers (2)'!$A$1, 2 * (67 - $A42) + 1, 2 * CO$2), 1)))
&amp; IF(ISBLANK('feature type'!CN40), "EndPlot", SUBSTITUTE(SUBSTITUTE(output!$B$1,
                   "f_type", 'feature type'!CN40),
                   "f_var", 'feature variety'!CN40))
&amp; CHAR(10)</f>
        <v xml:space="preserve">BeginPlot
	x=91,y=28
	TerrainType=TERRAIN_GRASS
	PlotType=2
	RiverNSDirection=0
	isWOfRiver
	FeatureType=FEATURE_FOREST, FeatureVariety=4
EndPlot
</v>
      </c>
      <c r="CP42" t="str">
        <f ca="1">SUBSTITUTE(SUBSTITUTE(SUBSTITUTE(SUBSTITUTE($A$1,
"x_coord",CP$2),
"y_coord",$A42),
"t_type",'terrain type'!CO40),
"p_type", 'plot type'!CO40)
&amp; IF(LEFT(resources!CO40, 6) = "BONUS_", CHAR(9) &amp; "BonusType=" &amp; resources!CO40 &amp; CHAR(10), "")
&amp; IF('goody huts'!CO40, "	ImprovementType=IMPROVEMENT_GOODY_HUT" &amp; CHAR(10), "")
&amp; IF(ISBLANK(OFFSET('rivers (2)'!$A$1, 2 * (67 - $A42), 2 * CP$2 + 1)), "", SUBSTITUTE($C$1, "&lt;direc&gt;", RIGHT(OFFSET('rivers (2)'!$A$1, 2 * (67 - $A42), 2 * CP$2 + 1), 1)))
&amp; IF(ISBLANK(OFFSET('rivers (2)'!$A$1, 2 * (67 - $A42) + 1, 2 * CP$2)), "", SUBSTITUTE($D$1, "&lt;direc&gt;", RIGHT(OFFSET('rivers (2)'!$A$1, 2 * (67 - $A42) + 1, 2 * CP$2), 1)))
&amp; IF(ISBLANK('feature type'!CO40), "EndPlot", SUBSTITUTE(SUBSTITUTE(output!$B$1,
                   "f_type", 'feature type'!CO40),
                   "f_var", 'feature variety'!CO40))
&amp; CHAR(10)</f>
        <v xml:space="preserve">BeginPlot
	x=92,y=28
	TerrainType=TERRAIN_GRASS
	PlotType=2
	FeatureType=FEATURE_FOREST, FeatureVariety=4
EndPlot
</v>
      </c>
      <c r="CQ42" t="str">
        <f ca="1">SUBSTITUTE(SUBSTITUTE(SUBSTITUTE(SUBSTITUTE($A$1,
"x_coord",CQ$2),
"y_coord",$A42),
"t_type",'terrain type'!CP40),
"p_type", 'plot type'!CP40)
&amp; IF(LEFT(resources!CP40, 6) = "BONUS_", CHAR(9) &amp; "BonusType=" &amp; resources!CP40 &amp; CHAR(10), "")
&amp; IF('goody huts'!CP40, "	ImprovementType=IMPROVEMENT_GOODY_HUT" &amp; CHAR(10), "")
&amp; IF(ISBLANK(OFFSET('rivers (2)'!$A$1, 2 * (67 - $A42), 2 * CQ$2 + 1)), "", SUBSTITUTE($C$1, "&lt;direc&gt;", RIGHT(OFFSET('rivers (2)'!$A$1, 2 * (67 - $A42), 2 * CQ$2 + 1), 1)))
&amp; IF(ISBLANK(OFFSET('rivers (2)'!$A$1, 2 * (67 - $A42) + 1, 2 * CQ$2)), "", SUBSTITUTE($D$1, "&lt;direc&gt;", RIGHT(OFFSET('rivers (2)'!$A$1, 2 * (67 - $A42) + 1, 2 * CQ$2), 1)))
&amp; IF(ISBLANK('feature type'!CP40), "EndPlot", SUBSTITUTE(SUBSTITUTE(output!$B$1,
                   "f_type", 'feature type'!CP40),
                   "f_var", 'feature variety'!CP40))
&amp; CHAR(10)</f>
        <v xml:space="preserve">BeginPlot
	x=93,y=28
	TerrainType=TERRAIN_GRASS
	PlotType=2
EndPlot
</v>
      </c>
      <c r="CR42" t="str">
        <f ca="1">SUBSTITUTE(SUBSTITUTE(SUBSTITUTE(SUBSTITUTE($A$1,
"x_coord",CR$2),
"y_coord",$A42),
"t_type",'terrain type'!CQ40),
"p_type", 'plot type'!CQ40)
&amp; IF(LEFT(resources!CQ40, 6) = "BONUS_", CHAR(9) &amp; "BonusType=" &amp; resources!CQ40 &amp; CHAR(10), "")
&amp; IF('goody huts'!CQ40, "	ImprovementType=IMPROVEMENT_GOODY_HUT" &amp; CHAR(10), "")
&amp; IF(ISBLANK(OFFSET('rivers (2)'!$A$1, 2 * (67 - $A42), 2 * CR$2 + 1)), "", SUBSTITUTE($C$1, "&lt;direc&gt;", RIGHT(OFFSET('rivers (2)'!$A$1, 2 * (67 - $A42), 2 * CR$2 + 1), 1)))
&amp; IF(ISBLANK(OFFSET('rivers (2)'!$A$1, 2 * (67 - $A42) + 1, 2 * CR$2)), "", SUBSTITUTE($D$1, "&lt;direc&gt;", RIGHT(OFFSET('rivers (2)'!$A$1, 2 * (67 - $A42) + 1, 2 * CR$2), 1)))
&amp; IF(ISBLANK('feature type'!CQ40), "EndPlot", SUBSTITUTE(SUBSTITUTE(output!$B$1,
                   "f_type", 'feature type'!CQ40),
                   "f_var", 'feature variety'!CQ40))
&amp; CHAR(10)</f>
        <v xml:space="preserve">BeginPlot
	x=94,y=28
	TerrainType=TERRAIN_GRASS
	PlotType=2
EndPlot
</v>
      </c>
      <c r="CS42" t="str">
        <f ca="1">SUBSTITUTE(SUBSTITUTE(SUBSTITUTE(SUBSTITUTE($A$1,
"x_coord",CS$2),
"y_coord",$A42),
"t_type",'terrain type'!CR40),
"p_type", 'plot type'!CR40)
&amp; IF(LEFT(resources!CR40, 6) = "BONUS_", CHAR(9) &amp; "BonusType=" &amp; resources!CR40 &amp; CHAR(10), "")
&amp; IF('goody huts'!CR40, "	ImprovementType=IMPROVEMENT_GOODY_HUT" &amp; CHAR(10), "")
&amp; IF(ISBLANK(OFFSET('rivers (2)'!$A$1, 2 * (67 - $A42), 2 * CS$2 + 1)), "", SUBSTITUTE($C$1, "&lt;direc&gt;", RIGHT(OFFSET('rivers (2)'!$A$1, 2 * (67 - $A42), 2 * CS$2 + 1), 1)))
&amp; IF(ISBLANK(OFFSET('rivers (2)'!$A$1, 2 * (67 - $A42) + 1, 2 * CS$2)), "", SUBSTITUTE($D$1, "&lt;direc&gt;", RIGHT(OFFSET('rivers (2)'!$A$1, 2 * (67 - $A42) + 1, 2 * CS$2), 1)))
&amp; IF(ISBLANK('feature type'!CR40), "EndPlot", SUBSTITUTE(SUBSTITUTE(output!$B$1,
                   "f_type", 'feature type'!CR40),
                   "f_var", 'feature variety'!CR40))
&amp; CHAR(10)</f>
        <v xml:space="preserve">BeginPlot
	x=95,y=28
	TerrainType=TERRAIN_GRASS
	PlotType=2
	BonusType=BONUS_WHEAT
EndPlot
</v>
      </c>
      <c r="CT42" t="str">
        <f ca="1">SUBSTITUTE(SUBSTITUTE(SUBSTITUTE(SUBSTITUTE($A$1,
"x_coord",CT$2),
"y_coord",$A42),
"t_type",'terrain type'!CS40),
"p_type", 'plot type'!CS40)
&amp; IF(LEFT(resources!CS40, 6) = "BONUS_", CHAR(9) &amp; "BonusType=" &amp; resources!CS40 &amp; CHAR(10), "")
&amp; IF('goody huts'!CS40, "	ImprovementType=IMPROVEMENT_GOODY_HUT" &amp; CHAR(10), "")
&amp; IF(ISBLANK(OFFSET('rivers (2)'!$A$1, 2 * (67 - $A42), 2 * CT$2 + 1)), "", SUBSTITUTE($C$1, "&lt;direc&gt;", RIGHT(OFFSET('rivers (2)'!$A$1, 2 * (67 - $A42), 2 * CT$2 + 1), 1)))
&amp; IF(ISBLANK(OFFSET('rivers (2)'!$A$1, 2 * (67 - $A42) + 1, 2 * CT$2)), "", SUBSTITUTE($D$1, "&lt;direc&gt;", RIGHT(OFFSET('rivers (2)'!$A$1, 2 * (67 - $A42) + 1, 2 * CT$2), 1)))
&amp; IF(ISBLANK('feature type'!CS40), "EndPlot", SUBSTITUTE(SUBSTITUTE(output!$B$1,
                   "f_type", 'feature type'!CS40),
                   "f_var", 'feature variety'!CS40))
&amp; CHAR(10)</f>
        <v xml:space="preserve">BeginPlot
	x=96,y=28
	TerrainType=TERRAIN_GRASS
	PlotType=2
	FeatureType=FEATURE_FOREST, FeatureVariety=4
EndPlot
</v>
      </c>
      <c r="CU42" t="str">
        <f ca="1">SUBSTITUTE(SUBSTITUTE(SUBSTITUTE(SUBSTITUTE($A$1,
"x_coord",CU$2),
"y_coord",$A42),
"t_type",'terrain type'!CT40),
"p_type", 'plot type'!CT40)
&amp; IF(LEFT(resources!CT40, 6) = "BONUS_", CHAR(9) &amp; "BonusType=" &amp; resources!CT40 &amp; CHAR(10), "")
&amp; IF('goody huts'!CT40, "	ImprovementType=IMPROVEMENT_GOODY_HUT" &amp; CHAR(10), "")
&amp; IF(ISBLANK(OFFSET('rivers (2)'!$A$1, 2 * (67 - $A42), 2 * CU$2 + 1)), "", SUBSTITUTE($C$1, "&lt;direc&gt;", RIGHT(OFFSET('rivers (2)'!$A$1, 2 * (67 - $A42), 2 * CU$2 + 1), 1)))
&amp; IF(ISBLANK(OFFSET('rivers (2)'!$A$1, 2 * (67 - $A42) + 1, 2 * CU$2)), "", SUBSTITUTE($D$1, "&lt;direc&gt;", RIGHT(OFFSET('rivers (2)'!$A$1, 2 * (67 - $A42) + 1, 2 * CU$2), 1)))
&amp; IF(ISBLANK('feature type'!CT40), "EndPlot", SUBSTITUTE(SUBSTITUTE(output!$B$1,
                   "f_type", 'feature type'!CT40),
                   "f_var", 'feature variety'!CT40))
&amp; CHAR(10)</f>
        <v xml:space="preserve">BeginPlot
	x=97,y=28
	TerrainType=TERRAIN_GRASS
	PlotType=2
	RiverNSDirection=0
	isWOfRiver
EndPlot
</v>
      </c>
      <c r="CV42" t="str">
        <f ca="1">SUBSTITUTE(SUBSTITUTE(SUBSTITUTE(SUBSTITUTE($A$1,
"x_coord",CV$2),
"y_coord",$A42),
"t_type",'terrain type'!CU40),
"p_type", 'plot type'!CU40)
&amp; IF(LEFT(resources!CU40, 6) = "BONUS_", CHAR(9) &amp; "BonusType=" &amp; resources!CU40 &amp; CHAR(10), "")
&amp; IF('goody huts'!CU40, "	ImprovementType=IMPROVEMENT_GOODY_HUT" &amp; CHAR(10), "")
&amp; IF(ISBLANK(OFFSET('rivers (2)'!$A$1, 2 * (67 - $A42), 2 * CV$2 + 1)), "", SUBSTITUTE($C$1, "&lt;direc&gt;", RIGHT(OFFSET('rivers (2)'!$A$1, 2 * (67 - $A42), 2 * CV$2 + 1), 1)))
&amp; IF(ISBLANK(OFFSET('rivers (2)'!$A$1, 2 * (67 - $A42) + 1, 2 * CV$2)), "", SUBSTITUTE($D$1, "&lt;direc&gt;", RIGHT(OFFSET('rivers (2)'!$A$1, 2 * (67 - $A42) + 1, 2 * CV$2), 1)))
&amp; IF(ISBLANK('feature type'!CU40), "EndPlot", SUBSTITUTE(SUBSTITUTE(output!$B$1,
                   "f_type", 'feature type'!CU40),
                   "f_var", 'feature variety'!CU40))
&amp; CHAR(10)</f>
        <v xml:space="preserve">BeginPlot
	x=98,y=28
	TerrainType=TERRAIN_GRASS
	PlotType=1
EndPlot
</v>
      </c>
      <c r="CW42" t="str">
        <f ca="1">SUBSTITUTE(SUBSTITUTE(SUBSTITUTE(SUBSTITUTE($A$1,
"x_coord",CW$2),
"y_coord",$A42),
"t_type",'terrain type'!CV40),
"p_type", 'plot type'!CV40)
&amp; IF(LEFT(resources!CV40, 6) = "BONUS_", CHAR(9) &amp; "BonusType=" &amp; resources!CV40 &amp; CHAR(10), "")
&amp; IF('goody huts'!CV40, "	ImprovementType=IMPROVEMENT_GOODY_HUT" &amp; CHAR(10), "")
&amp; IF(ISBLANK(OFFSET('rivers (2)'!$A$1, 2 * (67 - $A42), 2 * CW$2 + 1)), "", SUBSTITUTE($C$1, "&lt;direc&gt;", RIGHT(OFFSET('rivers (2)'!$A$1, 2 * (67 - $A42), 2 * CW$2 + 1), 1)))
&amp; IF(ISBLANK(OFFSET('rivers (2)'!$A$1, 2 * (67 - $A42) + 1, 2 * CW$2)), "", SUBSTITUTE($D$1, "&lt;direc&gt;", RIGHT(OFFSET('rivers (2)'!$A$1, 2 * (67 - $A42) + 1, 2 * CW$2), 1)))
&amp; IF(ISBLANK('feature type'!CV40), "EndPlot", SUBSTITUTE(SUBSTITUTE(output!$B$1,
                   "f_type", 'feature type'!CV40),
                   "f_var", 'feature variety'!CV40))
&amp; CHAR(10)</f>
        <v xml:space="preserve">BeginPlot
	x=99,y=28
	TerrainType=TERRAIN_GRASS
	PlotType=1
	BonusType=BONUS_DEER
EndPlot
</v>
      </c>
      <c r="CX42" t="str">
        <f ca="1">SUBSTITUTE(SUBSTITUTE(SUBSTITUTE(SUBSTITUTE($A$1,
"x_coord",CX$2),
"y_coord",$A42),
"t_type",'terrain type'!CW40),
"p_type", 'plot type'!CW40)
&amp; IF(LEFT(resources!CW40, 6) = "BONUS_", CHAR(9) &amp; "BonusType=" &amp; resources!CW40 &amp; CHAR(10), "")
&amp; IF('goody huts'!CW40, "	ImprovementType=IMPROVEMENT_GOODY_HUT" &amp; CHAR(10), "")
&amp; IF(ISBLANK(OFFSET('rivers (2)'!$A$1, 2 * (67 - $A42), 2 * CX$2 + 1)), "", SUBSTITUTE($C$1, "&lt;direc&gt;", RIGHT(OFFSET('rivers (2)'!$A$1, 2 * (67 - $A42), 2 * CX$2 + 1), 1)))
&amp; IF(ISBLANK(OFFSET('rivers (2)'!$A$1, 2 * (67 - $A42) + 1, 2 * CX$2)), "", SUBSTITUTE($D$1, "&lt;direc&gt;", RIGHT(OFFSET('rivers (2)'!$A$1, 2 * (67 - $A42) + 1, 2 * CX$2), 1)))
&amp; IF(ISBLANK('feature type'!CW40), "EndPlot", SUBSTITUTE(SUBSTITUTE(output!$B$1,
                   "f_type", 'feature type'!CW40),
                   "f_var", 'feature variety'!CW40))
&amp; CHAR(10)</f>
        <v xml:space="preserve">BeginPlot
	x=100,y=28
	TerrainType=TERRAIN_GRASS
	PlotType=1
	BonusType=BONUS_COAL
EndPlot
</v>
      </c>
      <c r="CY42" t="str">
        <f ca="1">SUBSTITUTE(SUBSTITUTE(SUBSTITUTE(SUBSTITUTE($A$1,
"x_coord",CY$2),
"y_coord",$A42),
"t_type",'terrain type'!CX40),
"p_type", 'plot type'!CX40)
&amp; IF(LEFT(resources!CX40, 6) = "BONUS_", CHAR(9) &amp; "BonusType=" &amp; resources!CX40 &amp; CHAR(10), "")
&amp; IF('goody huts'!CX40, "	ImprovementType=IMPROVEMENT_GOODY_HUT" &amp; CHAR(10), "")
&amp; IF(ISBLANK(OFFSET('rivers (2)'!$A$1, 2 * (67 - $A42), 2 * CY$2 + 1)), "", SUBSTITUTE($C$1, "&lt;direc&gt;", RIGHT(OFFSET('rivers (2)'!$A$1, 2 * (67 - $A42), 2 * CY$2 + 1), 1)))
&amp; IF(ISBLANK(OFFSET('rivers (2)'!$A$1, 2 * (67 - $A42) + 1, 2 * CY$2)), "", SUBSTITUTE($D$1, "&lt;direc&gt;", RIGHT(OFFSET('rivers (2)'!$A$1, 2 * (67 - $A42) + 1, 2 * CY$2), 1)))
&amp; IF(ISBLANK('feature type'!CX40), "EndPlot", SUBSTITUTE(SUBSTITUTE(output!$B$1,
                   "f_type", 'feature type'!CX40),
                   "f_var", 'feature variety'!CX40))
&amp; CHAR(10)</f>
        <v xml:space="preserve">BeginPlot
	x=101,y=28
	TerrainType=TERRAIN_GRASS
	PlotType=1
	FeatureType=FEATURE_FOREST, FeatureVariety=4
EndPlot
</v>
      </c>
      <c r="CZ42" t="str">
        <f ca="1">SUBSTITUTE(SUBSTITUTE(SUBSTITUTE(SUBSTITUTE($A$1,
"x_coord",CZ$2),
"y_coord",$A42),
"t_type",'terrain type'!CY40),
"p_type", 'plot type'!CY40)
&amp; IF(LEFT(resources!CY40, 6) = "BONUS_", CHAR(9) &amp; "BonusType=" &amp; resources!CY40 &amp; CHAR(10), "")
&amp; IF('goody huts'!CY40, "	ImprovementType=IMPROVEMENT_GOODY_HUT" &amp; CHAR(10), "")
&amp; IF(ISBLANK(OFFSET('rivers (2)'!$A$1, 2 * (67 - $A42), 2 * CZ$2 + 1)), "", SUBSTITUTE($C$1, "&lt;direc&gt;", RIGHT(OFFSET('rivers (2)'!$A$1, 2 * (67 - $A42), 2 * CZ$2 + 1), 1)))
&amp; IF(ISBLANK(OFFSET('rivers (2)'!$A$1, 2 * (67 - $A42) + 1, 2 * CZ$2)), "", SUBSTITUTE($D$1, "&lt;direc&gt;", RIGHT(OFFSET('rivers (2)'!$A$1, 2 * (67 - $A42) + 1, 2 * CZ$2), 1)))
&amp; IF(ISBLANK('feature type'!CY40), "EndPlot", SUBSTITUTE(SUBSTITUTE(output!$B$1,
                   "f_type", 'feature type'!CY40),
                   "f_var", 'feature variety'!CY40))
&amp; CHAR(10)</f>
        <v xml:space="preserve">BeginPlot
	x=102,y=28
	TerrainType=TERRAIN_GRASS
	PlotType=2
EndPlot
</v>
      </c>
      <c r="DA42" t="str">
        <f ca="1">SUBSTITUTE(SUBSTITUTE(SUBSTITUTE(SUBSTITUTE($A$1,
"x_coord",DA$2),
"y_coord",$A42),
"t_type",'terrain type'!CZ40),
"p_type", 'plot type'!CZ40)
&amp; IF(LEFT(resources!CZ40, 6) = "BONUS_", CHAR(9) &amp; "BonusType=" &amp; resources!CZ40 &amp; CHAR(10), "")
&amp; IF('goody huts'!CZ40, "	ImprovementType=IMPROVEMENT_GOODY_HUT" &amp; CHAR(10), "")
&amp; IF(ISBLANK(OFFSET('rivers (2)'!$A$1, 2 * (67 - $A42), 2 * DA$2 + 1)), "", SUBSTITUTE($C$1, "&lt;direc&gt;", RIGHT(OFFSET('rivers (2)'!$A$1, 2 * (67 - $A42), 2 * DA$2 + 1), 1)))
&amp; IF(ISBLANK(OFFSET('rivers (2)'!$A$1, 2 * (67 - $A42) + 1, 2 * DA$2)), "", SUBSTITUTE($D$1, "&lt;direc&gt;", RIGHT(OFFSET('rivers (2)'!$A$1, 2 * (67 - $A42) + 1, 2 * DA$2), 1)))
&amp; IF(ISBLANK('feature type'!CZ40), "EndPlot", SUBSTITUTE(SUBSTITUTE(output!$B$1,
                   "f_type", 'feature type'!CZ40),
                   "f_var", 'feature variety'!CZ40))
&amp; CHAR(10)</f>
        <v xml:space="preserve">BeginPlot
	x=103,y=28
	TerrainType=TERRAIN_GRASS
	PlotType=2
EndPlot
</v>
      </c>
      <c r="DB42" t="str">
        <f ca="1">SUBSTITUTE(SUBSTITUTE(SUBSTITUTE(SUBSTITUTE($A$1,
"x_coord",DB$2),
"y_coord",$A42),
"t_type",'terrain type'!DA40),
"p_type", 'plot type'!DA40)
&amp; IF(LEFT(resources!DA40, 6) = "BONUS_", CHAR(9) &amp; "BonusType=" &amp; resources!DA40 &amp; CHAR(10), "")
&amp; IF('goody huts'!DA40, "	ImprovementType=IMPROVEMENT_GOODY_HUT" &amp; CHAR(10), "")
&amp; IF(ISBLANK(OFFSET('rivers (2)'!$A$1, 2 * (67 - $A42), 2 * DB$2 + 1)), "", SUBSTITUTE($C$1, "&lt;direc&gt;", RIGHT(OFFSET('rivers (2)'!$A$1, 2 * (67 - $A42), 2 * DB$2 + 1), 1)))
&amp; IF(ISBLANK(OFFSET('rivers (2)'!$A$1, 2 * (67 - $A42) + 1, 2 * DB$2)), "", SUBSTITUTE($D$1, "&lt;direc&gt;", RIGHT(OFFSET('rivers (2)'!$A$1, 2 * (67 - $A42) + 1, 2 * DB$2), 1)))
&amp; IF(ISBLANK('feature type'!DA40), "EndPlot", SUBSTITUTE(SUBSTITUTE(output!$B$1,
                   "f_type", 'feature type'!DA40),
                   "f_var", 'feature variety'!DA40))
&amp; CHAR(10)</f>
        <v xml:space="preserve">BeginPlot
	x=104,y=28
	TerrainType=TERRAIN_GRASS
	PlotType=2
	FeatureType=FEATURE_FOREST, FeatureVariety=4
EndPlot
</v>
      </c>
      <c r="DC42" t="str">
        <f ca="1">SUBSTITUTE(SUBSTITUTE(SUBSTITUTE(SUBSTITUTE($A$1,
"x_coord",DC$2),
"y_coord",$A42),
"t_type",'terrain type'!DB40),
"p_type", 'plot type'!DB40)
&amp; IF(LEFT(resources!DB40, 6) = "BONUS_", CHAR(9) &amp; "BonusType=" &amp; resources!DB40 &amp; CHAR(10), "")
&amp; IF('goody huts'!DB40, "	ImprovementType=IMPROVEMENT_GOODY_HUT" &amp; CHAR(10), "")
&amp; IF(ISBLANK(OFFSET('rivers (2)'!$A$1, 2 * (67 - $A42), 2 * DC$2 + 1)), "", SUBSTITUTE($C$1, "&lt;direc&gt;", RIGHT(OFFSET('rivers (2)'!$A$1, 2 * (67 - $A42), 2 * DC$2 + 1), 1)))
&amp; IF(ISBLANK(OFFSET('rivers (2)'!$A$1, 2 * (67 - $A42) + 1, 2 * DC$2)), "", SUBSTITUTE($D$1, "&lt;direc&gt;", RIGHT(OFFSET('rivers (2)'!$A$1, 2 * (67 - $A42) + 1, 2 * DC$2), 1)))
&amp; IF(ISBLANK('feature type'!DB40), "EndPlot", SUBSTITUTE(SUBSTITUTE(output!$B$1,
                   "f_type", 'feature type'!DB40),
                   "f_var", 'feature variety'!DB40))
&amp; CHAR(10)</f>
        <v xml:space="preserve">BeginPlot
	x=105,y=28
	TerrainType=TERRAIN_GRASS
	PlotType=2
	RiverNSDirection=0
	isWOfRiver
	FeatureType=FEATURE_FOREST, FeatureVariety=4
EndPlot
</v>
      </c>
      <c r="DD42" t="str">
        <f ca="1">SUBSTITUTE(SUBSTITUTE(SUBSTITUTE(SUBSTITUTE($A$1,
"x_coord",DD$2),
"y_coord",$A42),
"t_type",'terrain type'!DC40),
"p_type", 'plot type'!DC40)
&amp; IF(LEFT(resources!DC40, 6) = "BONUS_", CHAR(9) &amp; "BonusType=" &amp; resources!DC40 &amp; CHAR(10), "")
&amp; IF('goody huts'!DC40, "	ImprovementType=IMPROVEMENT_GOODY_HUT" &amp; CHAR(10), "")
&amp; IF(ISBLANK(OFFSET('rivers (2)'!$A$1, 2 * (67 - $A42), 2 * DD$2 + 1)), "", SUBSTITUTE($C$1, "&lt;direc&gt;", RIGHT(OFFSET('rivers (2)'!$A$1, 2 * (67 - $A42), 2 * DD$2 + 1), 1)))
&amp; IF(ISBLANK(OFFSET('rivers (2)'!$A$1, 2 * (67 - $A42) + 1, 2 * DD$2)), "", SUBSTITUTE($D$1, "&lt;direc&gt;", RIGHT(OFFSET('rivers (2)'!$A$1, 2 * (67 - $A42) + 1, 2 * DD$2), 1)))
&amp; IF(ISBLANK('feature type'!DC40), "EndPlot", SUBSTITUTE(SUBSTITUTE(output!$B$1,
                   "f_type", 'feature type'!DC40),
                   "f_var", 'feature variety'!DC40))
&amp; CHAR(10)</f>
        <v xml:space="preserve">BeginPlot
	x=106,y=28
	TerrainType=TERRAIN_GRASS
	PlotType=2
	ImprovementType=IMPROVEMENT_GOODY_HUT
	RiverWEDirection=3
	isNOfRiver
EndPlot
</v>
      </c>
      <c r="DE42" t="str">
        <f ca="1">SUBSTITUTE(SUBSTITUTE(SUBSTITUTE(SUBSTITUTE($A$1,
"x_coord",DE$2),
"y_coord",$A42),
"t_type",'terrain type'!DD40),
"p_type", 'plot type'!DD40)
&amp; IF(LEFT(resources!DD40, 6) = "BONUS_", CHAR(9) &amp; "BonusType=" &amp; resources!DD40 &amp; CHAR(10), "")
&amp; IF('goody huts'!DD40, "	ImprovementType=IMPROVEMENT_GOODY_HUT" &amp; CHAR(10), "")
&amp; IF(ISBLANK(OFFSET('rivers (2)'!$A$1, 2 * (67 - $A42), 2 * DE$2 + 1)), "", SUBSTITUTE($C$1, "&lt;direc&gt;", RIGHT(OFFSET('rivers (2)'!$A$1, 2 * (67 - $A42), 2 * DE$2 + 1), 1)))
&amp; IF(ISBLANK(OFFSET('rivers (2)'!$A$1, 2 * (67 - $A42) + 1, 2 * DE$2)), "", SUBSTITUTE($D$1, "&lt;direc&gt;", RIGHT(OFFSET('rivers (2)'!$A$1, 2 * (67 - $A42) + 1, 2 * DE$2), 1)))
&amp; IF(ISBLANK('feature type'!DD40), "EndPlot", SUBSTITUTE(SUBSTITUTE(output!$B$1,
                   "f_type", 'feature type'!DD40),
                   "f_var", 'feature variety'!DD40))
&amp; CHAR(10)</f>
        <v xml:space="preserve">BeginPlot
	x=107,y=28
	TerrainType=TERRAIN_GRASS
	PlotType=1
EndPlot
</v>
      </c>
      <c r="DF42" t="str">
        <f ca="1">SUBSTITUTE(SUBSTITUTE(SUBSTITUTE(SUBSTITUTE($A$1,
"x_coord",DF$2),
"y_coord",$A42),
"t_type",'terrain type'!DE40),
"p_type", 'plot type'!DE40)
&amp; IF(LEFT(resources!DE40, 6) = "BONUS_", CHAR(9) &amp; "BonusType=" &amp; resources!DE40 &amp; CHAR(10), "")
&amp; IF('goody huts'!DE40, "	ImprovementType=IMPROVEMENT_GOODY_HUT" &amp; CHAR(10), "")
&amp; IF(ISBLANK(OFFSET('rivers (2)'!$A$1, 2 * (67 - $A42), 2 * DF$2 + 1)), "", SUBSTITUTE($C$1, "&lt;direc&gt;", RIGHT(OFFSET('rivers (2)'!$A$1, 2 * (67 - $A42), 2 * DF$2 + 1), 1)))
&amp; IF(ISBLANK(OFFSET('rivers (2)'!$A$1, 2 * (67 - $A42) + 1, 2 * DF$2)), "", SUBSTITUTE($D$1, "&lt;direc&gt;", RIGHT(OFFSET('rivers (2)'!$A$1, 2 * (67 - $A42) + 1, 2 * DF$2), 1)))
&amp; IF(ISBLANK('feature type'!DE40), "EndPlot", SUBSTITUTE(SUBSTITUTE(output!$B$1,
                   "f_type", 'feature type'!DE40),
                   "f_var", 'feature variety'!DE40))
&amp; CHAR(10)</f>
        <v xml:space="preserve">BeginPlot
	x=108,y=28
	TerrainType=TERRAIN_GRASS
	PlotType=2
EndPlot
</v>
      </c>
      <c r="DG42" t="str">
        <f ca="1">SUBSTITUTE(SUBSTITUTE(SUBSTITUTE(SUBSTITUTE($A$1,
"x_coord",DG$2),
"y_coord",$A42),
"t_type",'terrain type'!DF40),
"p_type", 'plot type'!DF40)
&amp; IF(LEFT(resources!DF40, 6) = "BONUS_", CHAR(9) &amp; "BonusType=" &amp; resources!DF40 &amp; CHAR(10), "")
&amp; IF('goody huts'!DF40, "	ImprovementType=IMPROVEMENT_GOODY_HUT" &amp; CHAR(10), "")
&amp; IF(ISBLANK(OFFSET('rivers (2)'!$A$1, 2 * (67 - $A42), 2 * DG$2 + 1)), "", SUBSTITUTE($C$1, "&lt;direc&gt;", RIGHT(OFFSET('rivers (2)'!$A$1, 2 * (67 - $A42), 2 * DG$2 + 1), 1)))
&amp; IF(ISBLANK(OFFSET('rivers (2)'!$A$1, 2 * (67 - $A42) + 1, 2 * DG$2)), "", SUBSTITUTE($D$1, "&lt;direc&gt;", RIGHT(OFFSET('rivers (2)'!$A$1, 2 * (67 - $A42) + 1, 2 * DG$2), 1)))
&amp; IF(ISBLANK('feature type'!DF40), "EndPlot", SUBSTITUTE(SUBSTITUTE(output!$B$1,
                   "f_type", 'feature type'!DF40),
                   "f_var", 'feature variety'!DF40))
&amp; CHAR(10)</f>
        <v xml:space="preserve">BeginPlot
	x=109,y=28
	TerrainType=TERRAIN_COAST
	PlotType=3
EndPlot
</v>
      </c>
      <c r="DH42" t="str">
        <f ca="1">SUBSTITUTE(SUBSTITUTE(SUBSTITUTE(SUBSTITUTE($A$1,
"x_coord",DH$2),
"y_coord",$A42),
"t_type",'terrain type'!DG40),
"p_type", 'plot type'!DG40)
&amp; IF(LEFT(resources!DG40, 6) = "BONUS_", CHAR(9) &amp; "BonusType=" &amp; resources!DG40 &amp; CHAR(10), "")
&amp; IF('goody huts'!DG40, "	ImprovementType=IMPROVEMENT_GOODY_HUT" &amp; CHAR(10), "")
&amp; IF(ISBLANK(OFFSET('rivers (2)'!$A$1, 2 * (67 - $A42), 2 * DH$2 + 1)), "", SUBSTITUTE($C$1, "&lt;direc&gt;", RIGHT(OFFSET('rivers (2)'!$A$1, 2 * (67 - $A42), 2 * DH$2 + 1), 1)))
&amp; IF(ISBLANK(OFFSET('rivers (2)'!$A$1, 2 * (67 - $A42) + 1, 2 * DH$2)), "", SUBSTITUTE($D$1, "&lt;direc&gt;", RIGHT(OFFSET('rivers (2)'!$A$1, 2 * (67 - $A42) + 1, 2 * DH$2), 1)))
&amp; IF(ISBLANK('feature type'!DG40), "EndPlot", SUBSTITUTE(SUBSTITUTE(output!$B$1,
                   "f_type", 'feature type'!DG40),
                   "f_var", 'feature variety'!DG40))
&amp; CHAR(10)</f>
        <v xml:space="preserve">BeginPlot
	x=110,y=28
	TerrainType=TERRAIN_COAST
	PlotType=3
EndPlot
</v>
      </c>
      <c r="DI42" t="str">
        <f ca="1">SUBSTITUTE(SUBSTITUTE(SUBSTITUTE(SUBSTITUTE($A$1,
"x_coord",DI$2),
"y_coord",$A42),
"t_type",'terrain type'!DH40),
"p_type", 'plot type'!DH40)
&amp; IF(LEFT(resources!DH40, 6) = "BONUS_", CHAR(9) &amp; "BonusType=" &amp; resources!DH40 &amp; CHAR(10), "")
&amp; IF('goody huts'!DH40, "	ImprovementType=IMPROVEMENT_GOODY_HUT" &amp; CHAR(10), "")
&amp; IF(ISBLANK(OFFSET('rivers (2)'!$A$1, 2 * (67 - $A42), 2 * DI$2 + 1)), "", SUBSTITUTE($C$1, "&lt;direc&gt;", RIGHT(OFFSET('rivers (2)'!$A$1, 2 * (67 - $A42), 2 * DI$2 + 1), 1)))
&amp; IF(ISBLANK(OFFSET('rivers (2)'!$A$1, 2 * (67 - $A42) + 1, 2 * DI$2)), "", SUBSTITUTE($D$1, "&lt;direc&gt;", RIGHT(OFFSET('rivers (2)'!$A$1, 2 * (67 - $A42) + 1, 2 * DI$2), 1)))
&amp; IF(ISBLANK('feature type'!DH40), "EndPlot", SUBSTITUTE(SUBSTITUTE(output!$B$1,
                   "f_type", 'feature type'!DH40),
                   "f_var", 'feature variety'!DH40))
&amp; CHAR(10)</f>
        <v xml:space="preserve">BeginPlot
	x=111,y=28
	TerrainType=TERRAIN_OCEAN
	PlotType=3
EndPlot
</v>
      </c>
      <c r="DJ42" t="str">
        <f ca="1">SUBSTITUTE(SUBSTITUTE(SUBSTITUTE(SUBSTITUTE($A$1,
"x_coord",DJ$2),
"y_coord",$A42),
"t_type",'terrain type'!DI40),
"p_type", 'plot type'!DI40)
&amp; IF(LEFT(resources!DI40, 6) = "BONUS_", CHAR(9) &amp; "BonusType=" &amp; resources!DI40 &amp; CHAR(10), "")
&amp; IF('goody huts'!DI40, "	ImprovementType=IMPROVEMENT_GOODY_HUT" &amp; CHAR(10), "")
&amp; IF(ISBLANK(OFFSET('rivers (2)'!$A$1, 2 * (67 - $A42), 2 * DJ$2 + 1)), "", SUBSTITUTE($C$1, "&lt;direc&gt;", RIGHT(OFFSET('rivers (2)'!$A$1, 2 * (67 - $A42), 2 * DJ$2 + 1), 1)))
&amp; IF(ISBLANK(OFFSET('rivers (2)'!$A$1, 2 * (67 - $A42) + 1, 2 * DJ$2)), "", SUBSTITUTE($D$1, "&lt;direc&gt;", RIGHT(OFFSET('rivers (2)'!$A$1, 2 * (67 - $A42) + 1, 2 * DJ$2), 1)))
&amp; IF(ISBLANK('feature type'!DI40), "EndPlot", SUBSTITUTE(SUBSTITUTE(output!$B$1,
                   "f_type", 'feature type'!DI40),
                   "f_var", 'feature variety'!DI40))
&amp; CHAR(10)</f>
        <v xml:space="preserve">BeginPlot
	x=112,y=28
	TerrainType=TERRAIN_OCEAN
	PlotType=3
EndPlot
</v>
      </c>
      <c r="DK42" t="str">
        <f ca="1">SUBSTITUTE(SUBSTITUTE(SUBSTITUTE(SUBSTITUTE($A$1,
"x_coord",DK$2),
"y_coord",$A42),
"t_type",'terrain type'!DJ40),
"p_type", 'plot type'!DJ40)
&amp; IF(LEFT(resources!DJ40, 6) = "BONUS_", CHAR(9) &amp; "BonusType=" &amp; resources!DJ40 &amp; CHAR(10), "")
&amp; IF('goody huts'!DJ40, "	ImprovementType=IMPROVEMENT_GOODY_HUT" &amp; CHAR(10), "")
&amp; IF(ISBLANK(OFFSET('rivers (2)'!$A$1, 2 * (67 - $A42), 2 * DK$2 + 1)), "", SUBSTITUTE($C$1, "&lt;direc&gt;", RIGHT(OFFSET('rivers (2)'!$A$1, 2 * (67 - $A42), 2 * DK$2 + 1), 1)))
&amp; IF(ISBLANK(OFFSET('rivers (2)'!$A$1, 2 * (67 - $A42) + 1, 2 * DK$2)), "", SUBSTITUTE($D$1, "&lt;direc&gt;", RIGHT(OFFSET('rivers (2)'!$A$1, 2 * (67 - $A42) + 1, 2 * DK$2), 1)))
&amp; IF(ISBLANK('feature type'!DJ40), "EndPlot", SUBSTITUTE(SUBSTITUTE(output!$B$1,
                   "f_type", 'feature type'!DJ40),
                   "f_var", 'feature variety'!DJ40))
&amp; CHAR(10)</f>
        <v xml:space="preserve">BeginPlot
	x=113,y=28
	TerrainType=TERRAIN_OCEAN
	PlotType=3
EndPlot
</v>
      </c>
      <c r="DL42" t="str">
        <f ca="1">SUBSTITUTE(SUBSTITUTE(SUBSTITUTE(SUBSTITUTE($A$1,
"x_coord",DL$2),
"y_coord",$A42),
"t_type",'terrain type'!DK40),
"p_type", 'plot type'!DK40)
&amp; IF(LEFT(resources!DK40, 6) = "BONUS_", CHAR(9) &amp; "BonusType=" &amp; resources!DK40 &amp; CHAR(10), "")
&amp; IF('goody huts'!DK40, "	ImprovementType=IMPROVEMENT_GOODY_HUT" &amp; CHAR(10), "")
&amp; IF(ISBLANK(OFFSET('rivers (2)'!$A$1, 2 * (67 - $A42), 2 * DL$2 + 1)), "", SUBSTITUTE($C$1, "&lt;direc&gt;", RIGHT(OFFSET('rivers (2)'!$A$1, 2 * (67 - $A42), 2 * DL$2 + 1), 1)))
&amp; IF(ISBLANK(OFFSET('rivers (2)'!$A$1, 2 * (67 - $A42) + 1, 2 * DL$2)), "", SUBSTITUTE($D$1, "&lt;direc&gt;", RIGHT(OFFSET('rivers (2)'!$A$1, 2 * (67 - $A42) + 1, 2 * DL$2), 1)))
&amp; IF(ISBLANK('feature type'!DK40), "EndPlot", SUBSTITUTE(SUBSTITUTE(output!$B$1,
                   "f_type", 'feature type'!DK40),
                   "f_var", 'feature variety'!DK40))
&amp; CHAR(10)</f>
        <v xml:space="preserve">BeginPlot
	x=114,y=28
	TerrainType=TERRAIN_OCEAN
	PlotType=3
EndPlot
</v>
      </c>
      <c r="DM42" t="str">
        <f ca="1">SUBSTITUTE(SUBSTITUTE(SUBSTITUTE(SUBSTITUTE($A$1,
"x_coord",DM$2),
"y_coord",$A42),
"t_type",'terrain type'!DL40),
"p_type", 'plot type'!DL40)
&amp; IF(LEFT(resources!DL40, 6) = "BONUS_", CHAR(9) &amp; "BonusType=" &amp; resources!DL40 &amp; CHAR(10), "")
&amp; IF('goody huts'!DL40, "	ImprovementType=IMPROVEMENT_GOODY_HUT" &amp; CHAR(10), "")
&amp; IF(ISBLANK(OFFSET('rivers (2)'!$A$1, 2 * (67 - $A42), 2 * DM$2 + 1)), "", SUBSTITUTE($C$1, "&lt;direc&gt;", RIGHT(OFFSET('rivers (2)'!$A$1, 2 * (67 - $A42), 2 * DM$2 + 1), 1)))
&amp; IF(ISBLANK(OFFSET('rivers (2)'!$A$1, 2 * (67 - $A42) + 1, 2 * DM$2)), "", SUBSTITUTE($D$1, "&lt;direc&gt;", RIGHT(OFFSET('rivers (2)'!$A$1, 2 * (67 - $A42) + 1, 2 * DM$2), 1)))
&amp; IF(ISBLANK('feature type'!DL40), "EndPlot", SUBSTITUTE(SUBSTITUTE(output!$B$1,
                   "f_type", 'feature type'!DL40),
                   "f_var", 'feature variety'!DL40))
&amp; CHAR(10)</f>
        <v xml:space="preserve">BeginPlot
	x=115,y=28
	TerrainType=TERRAIN_OCEAN
	PlotType=3
EndPlot
</v>
      </c>
      <c r="DN42" t="str">
        <f ca="1">SUBSTITUTE(SUBSTITUTE(SUBSTITUTE(SUBSTITUTE($A$1,
"x_coord",DN$2),
"y_coord",$A42),
"t_type",'terrain type'!DM40),
"p_type", 'plot type'!DM40)
&amp; IF(LEFT(resources!DM40, 6) = "BONUS_", CHAR(9) &amp; "BonusType=" &amp; resources!DM40 &amp; CHAR(10), "")
&amp; IF('goody huts'!DM40, "	ImprovementType=IMPROVEMENT_GOODY_HUT" &amp; CHAR(10), "")
&amp; IF(ISBLANK(OFFSET('rivers (2)'!$A$1, 2 * (67 - $A42), 2 * DN$2 + 1)), "", SUBSTITUTE($C$1, "&lt;direc&gt;", RIGHT(OFFSET('rivers (2)'!$A$1, 2 * (67 - $A42), 2 * DN$2 + 1), 1)))
&amp; IF(ISBLANK(OFFSET('rivers (2)'!$A$1, 2 * (67 - $A42) + 1, 2 * DN$2)), "", SUBSTITUTE($D$1, "&lt;direc&gt;", RIGHT(OFFSET('rivers (2)'!$A$1, 2 * (67 - $A42) + 1, 2 * DN$2), 1)))
&amp; IF(ISBLANK('feature type'!DM40), "EndPlot", SUBSTITUTE(SUBSTITUTE(output!$B$1,
                   "f_type", 'feature type'!DM40),
                   "f_var", 'feature variety'!DM40))
&amp; CHAR(10)</f>
        <v xml:space="preserve">BeginPlot
	x=116,y=28
	TerrainType=TERRAIN_OCEAN
	PlotType=3
EndPlot
</v>
      </c>
      <c r="DO42" t="str">
        <f ca="1">SUBSTITUTE(SUBSTITUTE(SUBSTITUTE(SUBSTITUTE($A$1,
"x_coord",DO$2),
"y_coord",$A42),
"t_type",'terrain type'!DN40),
"p_type", 'plot type'!DN40)
&amp; IF(LEFT(resources!DN40, 6) = "BONUS_", CHAR(9) &amp; "BonusType=" &amp; resources!DN40 &amp; CHAR(10), "")
&amp; IF('goody huts'!DN40, "	ImprovementType=IMPROVEMENT_GOODY_HUT" &amp; CHAR(10), "")
&amp; IF(ISBLANK(OFFSET('rivers (2)'!$A$1, 2 * (67 - $A42), 2 * DO$2 + 1)), "", SUBSTITUTE($C$1, "&lt;direc&gt;", RIGHT(OFFSET('rivers (2)'!$A$1, 2 * (67 - $A42), 2 * DO$2 + 1), 1)))
&amp; IF(ISBLANK(OFFSET('rivers (2)'!$A$1, 2 * (67 - $A42) + 1, 2 * DO$2)), "", SUBSTITUTE($D$1, "&lt;direc&gt;", RIGHT(OFFSET('rivers (2)'!$A$1, 2 * (67 - $A42) + 1, 2 * DO$2), 1)))
&amp; IF(ISBLANK('feature type'!DN40), "EndPlot", SUBSTITUTE(SUBSTITUTE(output!$B$1,
                   "f_type", 'feature type'!DN40),
                   "f_var", 'feature variety'!DN40))
&amp; CHAR(10)</f>
        <v xml:space="preserve">BeginPlot
	x=117,y=28
	TerrainType=TERRAIN_OCEAN
	PlotType=3
EndPlot
</v>
      </c>
      <c r="DP42" t="str">
        <f ca="1">SUBSTITUTE(SUBSTITUTE(SUBSTITUTE(SUBSTITUTE($A$1,
"x_coord",DP$2),
"y_coord",$A42),
"t_type",'terrain type'!DO40),
"p_type", 'plot type'!DO40)
&amp; IF(LEFT(resources!DO40, 6) = "BONUS_", CHAR(9) &amp; "BonusType=" &amp; resources!DO40 &amp; CHAR(10), "")
&amp; IF('goody huts'!DO40, "	ImprovementType=IMPROVEMENT_GOODY_HUT" &amp; CHAR(10), "")
&amp; IF(ISBLANK(OFFSET('rivers (2)'!$A$1, 2 * (67 - $A42), 2 * DP$2 + 1)), "", SUBSTITUTE($C$1, "&lt;direc&gt;", RIGHT(OFFSET('rivers (2)'!$A$1, 2 * (67 - $A42), 2 * DP$2 + 1), 1)))
&amp; IF(ISBLANK(OFFSET('rivers (2)'!$A$1, 2 * (67 - $A42) + 1, 2 * DP$2)), "", SUBSTITUTE($D$1, "&lt;direc&gt;", RIGHT(OFFSET('rivers (2)'!$A$1, 2 * (67 - $A42) + 1, 2 * DP$2), 1)))
&amp; IF(ISBLANK('feature type'!DO40), "EndPlot", SUBSTITUTE(SUBSTITUTE(output!$B$1,
                   "f_type", 'feature type'!DO40),
                   "f_var", 'feature variety'!DO40))
&amp; CHAR(10)</f>
        <v xml:space="preserve">BeginPlot
	x=118,y=28
	TerrainType=TERRAIN_OCEAN
	PlotType=3
EndPlot
</v>
      </c>
      <c r="DQ42" t="str">
        <f ca="1">SUBSTITUTE(SUBSTITUTE(SUBSTITUTE(SUBSTITUTE($A$1,
"x_coord",DQ$2),
"y_coord",$A42),
"t_type",'terrain type'!DP40),
"p_type", 'plot type'!DP40)
&amp; IF(LEFT(resources!DP40, 6) = "BONUS_", CHAR(9) &amp; "BonusType=" &amp; resources!DP40 &amp; CHAR(10), "")
&amp; IF('goody huts'!DP40, "	ImprovementType=IMPROVEMENT_GOODY_HUT" &amp; CHAR(10), "")
&amp; IF(ISBLANK(OFFSET('rivers (2)'!$A$1, 2 * (67 - $A42), 2 * DQ$2 + 1)), "", SUBSTITUTE($C$1, "&lt;direc&gt;", RIGHT(OFFSET('rivers (2)'!$A$1, 2 * (67 - $A42), 2 * DQ$2 + 1), 1)))
&amp; IF(ISBLANK(OFFSET('rivers (2)'!$A$1, 2 * (67 - $A42) + 1, 2 * DQ$2)), "", SUBSTITUTE($D$1, "&lt;direc&gt;", RIGHT(OFFSET('rivers (2)'!$A$1, 2 * (67 - $A42) + 1, 2 * DQ$2), 1)))
&amp; IF(ISBLANK('feature type'!DP40), "EndPlot", SUBSTITUTE(SUBSTITUTE(output!$B$1,
                   "f_type", 'feature type'!DP40),
                   "f_var", 'feature variety'!DP40))
&amp; CHAR(10)</f>
        <v xml:space="preserve">BeginPlot
	x=119,y=28
	TerrainType=TERRAIN_OCEAN
	PlotType=3
EndPlot
</v>
      </c>
      <c r="DR42" t="str">
        <f ca="1">SUBSTITUTE(SUBSTITUTE(SUBSTITUTE(SUBSTITUTE($A$1,
"x_coord",DR$2),
"y_coord",$A42),
"t_type",'terrain type'!DQ40),
"p_type", 'plot type'!DQ40)
&amp; IF(LEFT(resources!DQ40, 6) = "BONUS_", CHAR(9) &amp; "BonusType=" &amp; resources!DQ40 &amp; CHAR(10), "")
&amp; IF('goody huts'!DQ40, "	ImprovementType=IMPROVEMENT_GOODY_HUT" &amp; CHAR(10), "")
&amp; IF(ISBLANK(OFFSET('rivers (2)'!$A$1, 2 * (67 - $A42), 2 * DR$2 + 1)), "", SUBSTITUTE($C$1, "&lt;direc&gt;", RIGHT(OFFSET('rivers (2)'!$A$1, 2 * (67 - $A42), 2 * DR$2 + 1), 1)))
&amp; IF(ISBLANK(OFFSET('rivers (2)'!$A$1, 2 * (67 - $A42) + 1, 2 * DR$2)), "", SUBSTITUTE($D$1, "&lt;direc&gt;", RIGHT(OFFSET('rivers (2)'!$A$1, 2 * (67 - $A42) + 1, 2 * DR$2), 1)))
&amp; IF(ISBLANK('feature type'!DQ40), "EndPlot", SUBSTITUTE(SUBSTITUTE(output!$B$1,
                   "f_type", 'feature type'!DQ40),
                   "f_var", 'feature variety'!DQ40))
&amp; CHAR(10)</f>
        <v xml:space="preserve">BeginPlot
	x=120,y=28
	TerrainType=TERRAIN_OCEAN
	PlotType=3
EndPlot
</v>
      </c>
      <c r="DS42" t="str">
        <f ca="1">SUBSTITUTE(SUBSTITUTE(SUBSTITUTE(SUBSTITUTE($A$1,
"x_coord",DS$2),
"y_coord",$A42),
"t_type",'terrain type'!DR40),
"p_type", 'plot type'!DR40)
&amp; IF(LEFT(resources!DR40, 6) = "BONUS_", CHAR(9) &amp; "BonusType=" &amp; resources!DR40 &amp; CHAR(10), "")
&amp; IF('goody huts'!DR40, "	ImprovementType=IMPROVEMENT_GOODY_HUT" &amp; CHAR(10), "")
&amp; IF(ISBLANK(OFFSET('rivers (2)'!$A$1, 2 * (67 - $A42), 2 * DS$2 + 1)), "", SUBSTITUTE($C$1, "&lt;direc&gt;", RIGHT(OFFSET('rivers (2)'!$A$1, 2 * (67 - $A42), 2 * DS$2 + 1), 1)))
&amp; IF(ISBLANK(OFFSET('rivers (2)'!$A$1, 2 * (67 - $A42) + 1, 2 * DS$2)), "", SUBSTITUTE($D$1, "&lt;direc&gt;", RIGHT(OFFSET('rivers (2)'!$A$1, 2 * (67 - $A42) + 1, 2 * DS$2), 1)))
&amp; IF(ISBLANK('feature type'!DR40), "EndPlot", SUBSTITUTE(SUBSTITUTE(output!$B$1,
                   "f_type", 'feature type'!DR40),
                   "f_var", 'feature variety'!DR40))
&amp; CHAR(10)</f>
        <v xml:space="preserve">BeginPlot
	x=121,y=28
	TerrainType=TERRAIN_OCEAN
	PlotType=3
EndPlot
</v>
      </c>
      <c r="DT42" t="str">
        <f ca="1">SUBSTITUTE(SUBSTITUTE(SUBSTITUTE(SUBSTITUTE($A$1,
"x_coord",DT$2),
"y_coord",$A42),
"t_type",'terrain type'!DS40),
"p_type", 'plot type'!DS40)
&amp; IF(LEFT(resources!DS40, 6) = "BONUS_", CHAR(9) &amp; "BonusType=" &amp; resources!DS40 &amp; CHAR(10), "")
&amp; IF('goody huts'!DS40, "	ImprovementType=IMPROVEMENT_GOODY_HUT" &amp; CHAR(10), "")
&amp; IF(ISBLANK(OFFSET('rivers (2)'!$A$1, 2 * (67 - $A42), 2 * DT$2 + 1)), "", SUBSTITUTE($C$1, "&lt;direc&gt;", RIGHT(OFFSET('rivers (2)'!$A$1, 2 * (67 - $A42), 2 * DT$2 + 1), 1)))
&amp; IF(ISBLANK(OFFSET('rivers (2)'!$A$1, 2 * (67 - $A42) + 1, 2 * DT$2)), "", SUBSTITUTE($D$1, "&lt;direc&gt;", RIGHT(OFFSET('rivers (2)'!$A$1, 2 * (67 - $A42) + 1, 2 * DT$2), 1)))
&amp; IF(ISBLANK('feature type'!DS40), "EndPlot", SUBSTITUTE(SUBSTITUTE(output!$B$1,
                   "f_type", 'feature type'!DS40),
                   "f_var", 'feature variety'!DS40))
&amp; CHAR(10)</f>
        <v xml:space="preserve">BeginPlot
	x=122,y=28
	TerrainType=TERRAIN_OCEAN
	PlotType=3
EndPlot
</v>
      </c>
      <c r="DU42" t="str">
        <f ca="1">SUBSTITUTE(SUBSTITUTE(SUBSTITUTE(SUBSTITUTE($A$1,
"x_coord",DU$2),
"y_coord",$A42),
"t_type",'terrain type'!DT40),
"p_type", 'plot type'!DT40)
&amp; IF(LEFT(resources!DT40, 6) = "BONUS_", CHAR(9) &amp; "BonusType=" &amp; resources!DT40 &amp; CHAR(10), "")
&amp; IF('goody huts'!DT40, "	ImprovementType=IMPROVEMENT_GOODY_HUT" &amp; CHAR(10), "")
&amp; IF(ISBLANK(OFFSET('rivers (2)'!$A$1, 2 * (67 - $A42), 2 * DU$2 + 1)), "", SUBSTITUTE($C$1, "&lt;direc&gt;", RIGHT(OFFSET('rivers (2)'!$A$1, 2 * (67 - $A42), 2 * DU$2 + 1), 1)))
&amp; IF(ISBLANK(OFFSET('rivers (2)'!$A$1, 2 * (67 - $A42) + 1, 2 * DU$2)), "", SUBSTITUTE($D$1, "&lt;direc&gt;", RIGHT(OFFSET('rivers (2)'!$A$1, 2 * (67 - $A42) + 1, 2 * DU$2), 1)))
&amp; IF(ISBLANK('feature type'!DT40), "EndPlot", SUBSTITUTE(SUBSTITUTE(output!$B$1,
                   "f_type", 'feature type'!DT40),
                   "f_var", 'feature variety'!DT40))
&amp; CHAR(10)</f>
        <v xml:space="preserve">BeginPlot
	x=123,y=28
	TerrainType=TERRAIN_OCEAN
	PlotType=3
EndPlot
</v>
      </c>
    </row>
    <row r="43" spans="1:125" x14ac:dyDescent="0.25">
      <c r="A43" s="10">
        <v>27</v>
      </c>
      <c r="B43" t="str">
        <f ca="1">SUBSTITUTE(SUBSTITUTE(SUBSTITUTE(SUBSTITUTE($A$1,
"x_coord",B$2),
"y_coord",$A43),
"t_type",'terrain type'!A41),
"p_type", 'plot type'!A41)
&amp; IF(LEFT(resources!A41, 6) = "BONUS_", CHAR(9) &amp; "BonusType=" &amp; resources!A41 &amp; CHAR(10), "")
&amp; IF('goody huts'!A41, "	ImprovementType=IMPROVEMENT_GOODY_HUT" &amp; CHAR(10), "")
&amp; IF(ISBLANK(OFFSET('rivers (2)'!$A$1, 2 * (67 - $A43), 2 * B$2 + 1)), "", SUBSTITUTE($C$1, "&lt;direc&gt;", RIGHT(OFFSET('rivers (2)'!$A$1, 2 * (67 - $A43), 2 * B$2 + 1), 1)))
&amp; IF(ISBLANK(OFFSET('rivers (2)'!$A$1, 2 * (67 - $A43) + 1, 2 * B$2)), "", SUBSTITUTE($D$1, "&lt;direc&gt;", RIGHT(OFFSET('rivers (2)'!$A$1, 2 * (67 - $A43) + 1, 2 * B$2), 1)))
&amp; IF(ISBLANK('feature type'!A41), "EndPlot", SUBSTITUTE(SUBSTITUTE(output!$B$1,
                   "f_type", 'feature type'!A41),
                   "f_var", 'feature variety'!A41))
&amp; CHAR(10)</f>
        <v xml:space="preserve">BeginPlot
	x=0,y=27
	TerrainType=TERRAIN_OCEAN
	PlotType=3
EndPlot
</v>
      </c>
      <c r="C43" t="str">
        <f ca="1">SUBSTITUTE(SUBSTITUTE(SUBSTITUTE(SUBSTITUTE($A$1,
"x_coord",C$2),
"y_coord",$A43),
"t_type",'terrain type'!B41),
"p_type", 'plot type'!B41)
&amp; IF(LEFT(resources!B41, 6) = "BONUS_", CHAR(9) &amp; "BonusType=" &amp; resources!B41 &amp; CHAR(10), "")
&amp; IF('goody huts'!B41, "	ImprovementType=IMPROVEMENT_GOODY_HUT" &amp; CHAR(10), "")
&amp; IF(ISBLANK(OFFSET('rivers (2)'!$A$1, 2 * (67 - $A43), 2 * C$2 + 1)), "", SUBSTITUTE($C$1, "&lt;direc&gt;", RIGHT(OFFSET('rivers (2)'!$A$1, 2 * (67 - $A43), 2 * C$2 + 1), 1)))
&amp; IF(ISBLANK(OFFSET('rivers (2)'!$A$1, 2 * (67 - $A43) + 1, 2 * C$2)), "", SUBSTITUTE($D$1, "&lt;direc&gt;", RIGHT(OFFSET('rivers (2)'!$A$1, 2 * (67 - $A43) + 1, 2 * C$2), 1)))
&amp; IF(ISBLANK('feature type'!B41), "EndPlot", SUBSTITUTE(SUBSTITUTE(output!$B$1,
                   "f_type", 'feature type'!B41),
                   "f_var", 'feature variety'!B41))
&amp; CHAR(10)</f>
        <v xml:space="preserve">BeginPlot
	x=1,y=27
	TerrainType=TERRAIN_COAST
	PlotType=3
EndPlot
</v>
      </c>
      <c r="D43" t="str">
        <f ca="1">SUBSTITUTE(SUBSTITUTE(SUBSTITUTE(SUBSTITUTE($A$1,
"x_coord",D$2),
"y_coord",$A43),
"t_type",'terrain type'!C41),
"p_type", 'plot type'!C41)
&amp; IF(LEFT(resources!C41, 6) = "BONUS_", CHAR(9) &amp; "BonusType=" &amp; resources!C41 &amp; CHAR(10), "")
&amp; IF('goody huts'!C41, "	ImprovementType=IMPROVEMENT_GOODY_HUT" &amp; CHAR(10), "")
&amp; IF(ISBLANK(OFFSET('rivers (2)'!$A$1, 2 * (67 - $A43), 2 * D$2 + 1)), "", SUBSTITUTE($C$1, "&lt;direc&gt;", RIGHT(OFFSET('rivers (2)'!$A$1, 2 * (67 - $A43), 2 * D$2 + 1), 1)))
&amp; IF(ISBLANK(OFFSET('rivers (2)'!$A$1, 2 * (67 - $A43) + 1, 2 * D$2)), "", SUBSTITUTE($D$1, "&lt;direc&gt;", RIGHT(OFFSET('rivers (2)'!$A$1, 2 * (67 - $A43) + 1, 2 * D$2), 1)))
&amp; IF(ISBLANK('feature type'!C41), "EndPlot", SUBSTITUTE(SUBSTITUTE(output!$B$1,
                   "f_type", 'feature type'!C41),
                   "f_var", 'feature variety'!C41))
&amp; CHAR(10)</f>
        <v xml:space="preserve">BeginPlot
	x=2,y=27
	TerrainType=TERRAIN_GRASS
	PlotType=0
EndPlot
</v>
      </c>
      <c r="E43" t="str">
        <f ca="1">SUBSTITUTE(SUBSTITUTE(SUBSTITUTE(SUBSTITUTE($A$1,
"x_coord",E$2),
"y_coord",$A43),
"t_type",'terrain type'!D41),
"p_type", 'plot type'!D41)
&amp; IF(LEFT(resources!D41, 6) = "BONUS_", CHAR(9) &amp; "BonusType=" &amp; resources!D41 &amp; CHAR(10), "")
&amp; IF('goody huts'!D41, "	ImprovementType=IMPROVEMENT_GOODY_HUT" &amp; CHAR(10), "")
&amp; IF(ISBLANK(OFFSET('rivers (2)'!$A$1, 2 * (67 - $A43), 2 * E$2 + 1)), "", SUBSTITUTE($C$1, "&lt;direc&gt;", RIGHT(OFFSET('rivers (2)'!$A$1, 2 * (67 - $A43), 2 * E$2 + 1), 1)))
&amp; IF(ISBLANK(OFFSET('rivers (2)'!$A$1, 2 * (67 - $A43) + 1, 2 * E$2)), "", SUBSTITUTE($D$1, "&lt;direc&gt;", RIGHT(OFFSET('rivers (2)'!$A$1, 2 * (67 - $A43) + 1, 2 * E$2), 1)))
&amp; IF(ISBLANK('feature type'!D41), "EndPlot", SUBSTITUTE(SUBSTITUTE(output!$B$1,
                   "f_type", 'feature type'!D41),
                   "f_var", 'feature variety'!D41))
&amp; CHAR(10)</f>
        <v xml:space="preserve">BeginPlot
	x=3,y=27
	TerrainType=TERRAIN_COAST
	PlotType=3
EndPlot
</v>
      </c>
      <c r="F43" t="str">
        <f ca="1">SUBSTITUTE(SUBSTITUTE(SUBSTITUTE(SUBSTITUTE($A$1,
"x_coord",F$2),
"y_coord",$A43),
"t_type",'terrain type'!E41),
"p_type", 'plot type'!E41)
&amp; IF(LEFT(resources!E41, 6) = "BONUS_", CHAR(9) &amp; "BonusType=" &amp; resources!E41 &amp; CHAR(10), "")
&amp; IF('goody huts'!E41, "	ImprovementType=IMPROVEMENT_GOODY_HUT" &amp; CHAR(10), "")
&amp; IF(ISBLANK(OFFSET('rivers (2)'!$A$1, 2 * (67 - $A43), 2 * F$2 + 1)), "", SUBSTITUTE($C$1, "&lt;direc&gt;", RIGHT(OFFSET('rivers (2)'!$A$1, 2 * (67 - $A43), 2 * F$2 + 1), 1)))
&amp; IF(ISBLANK(OFFSET('rivers (2)'!$A$1, 2 * (67 - $A43) + 1, 2 * F$2)), "", SUBSTITUTE($D$1, "&lt;direc&gt;", RIGHT(OFFSET('rivers (2)'!$A$1, 2 * (67 - $A43) + 1, 2 * F$2), 1)))
&amp; IF(ISBLANK('feature type'!E41), "EndPlot", SUBSTITUTE(SUBSTITUTE(output!$B$1,
                   "f_type", 'feature type'!E41),
                   "f_var", 'feature variety'!E41))
&amp; CHAR(10)</f>
        <v xml:space="preserve">BeginPlot
	x=4,y=27
	TerrainType=TERRAIN_OCEAN
	PlotType=3
EndPlot
</v>
      </c>
      <c r="G43" t="str">
        <f ca="1">SUBSTITUTE(SUBSTITUTE(SUBSTITUTE(SUBSTITUTE($A$1,
"x_coord",G$2),
"y_coord",$A43),
"t_type",'terrain type'!F41),
"p_type", 'plot type'!F41)
&amp; IF(LEFT(resources!F41, 6) = "BONUS_", CHAR(9) &amp; "BonusType=" &amp; resources!F41 &amp; CHAR(10), "")
&amp; IF('goody huts'!F41, "	ImprovementType=IMPROVEMENT_GOODY_HUT" &amp; CHAR(10), "")
&amp; IF(ISBLANK(OFFSET('rivers (2)'!$A$1, 2 * (67 - $A43), 2 * G$2 + 1)), "", SUBSTITUTE($C$1, "&lt;direc&gt;", RIGHT(OFFSET('rivers (2)'!$A$1, 2 * (67 - $A43), 2 * G$2 + 1), 1)))
&amp; IF(ISBLANK(OFFSET('rivers (2)'!$A$1, 2 * (67 - $A43) + 1, 2 * G$2)), "", SUBSTITUTE($D$1, "&lt;direc&gt;", RIGHT(OFFSET('rivers (2)'!$A$1, 2 * (67 - $A43) + 1, 2 * G$2), 1)))
&amp; IF(ISBLANK('feature type'!F41), "EndPlot", SUBSTITUTE(SUBSTITUTE(output!$B$1,
                   "f_type", 'feature type'!F41),
                   "f_var", 'feature variety'!F41))
&amp; CHAR(10)</f>
        <v xml:space="preserve">BeginPlot
	x=5,y=27
	TerrainType=TERRAIN_OCEAN
	PlotType=3
EndPlot
</v>
      </c>
      <c r="H43" t="str">
        <f ca="1">SUBSTITUTE(SUBSTITUTE(SUBSTITUTE(SUBSTITUTE($A$1,
"x_coord",H$2),
"y_coord",$A43),
"t_type",'terrain type'!G41),
"p_type", 'plot type'!G41)
&amp; IF(LEFT(resources!G41, 6) = "BONUS_", CHAR(9) &amp; "BonusType=" &amp; resources!G41 &amp; CHAR(10), "")
&amp; IF('goody huts'!G41, "	ImprovementType=IMPROVEMENT_GOODY_HUT" &amp; CHAR(10), "")
&amp; IF(ISBLANK(OFFSET('rivers (2)'!$A$1, 2 * (67 - $A43), 2 * H$2 + 1)), "", SUBSTITUTE($C$1, "&lt;direc&gt;", RIGHT(OFFSET('rivers (2)'!$A$1, 2 * (67 - $A43), 2 * H$2 + 1), 1)))
&amp; IF(ISBLANK(OFFSET('rivers (2)'!$A$1, 2 * (67 - $A43) + 1, 2 * H$2)), "", SUBSTITUTE($D$1, "&lt;direc&gt;", RIGHT(OFFSET('rivers (2)'!$A$1, 2 * (67 - $A43) + 1, 2 * H$2), 1)))
&amp; IF(ISBLANK('feature type'!G41), "EndPlot", SUBSTITUTE(SUBSTITUTE(output!$B$1,
                   "f_type", 'feature type'!G41),
                   "f_var", 'feature variety'!G41))
&amp; CHAR(10)</f>
        <v xml:space="preserve">BeginPlot
	x=6,y=27
	TerrainType=TERRAIN_OCEAN
	PlotType=3
EndPlot
</v>
      </c>
      <c r="I43" t="str">
        <f ca="1">SUBSTITUTE(SUBSTITUTE(SUBSTITUTE(SUBSTITUTE($A$1,
"x_coord",I$2),
"y_coord",$A43),
"t_type",'terrain type'!H41),
"p_type", 'plot type'!H41)
&amp; IF(LEFT(resources!H41, 6) = "BONUS_", CHAR(9) &amp; "BonusType=" &amp; resources!H41 &amp; CHAR(10), "")
&amp; IF('goody huts'!H41, "	ImprovementType=IMPROVEMENT_GOODY_HUT" &amp; CHAR(10), "")
&amp; IF(ISBLANK(OFFSET('rivers (2)'!$A$1, 2 * (67 - $A43), 2 * I$2 + 1)), "", SUBSTITUTE($C$1, "&lt;direc&gt;", RIGHT(OFFSET('rivers (2)'!$A$1, 2 * (67 - $A43), 2 * I$2 + 1), 1)))
&amp; IF(ISBLANK(OFFSET('rivers (2)'!$A$1, 2 * (67 - $A43) + 1, 2 * I$2)), "", SUBSTITUTE($D$1, "&lt;direc&gt;", RIGHT(OFFSET('rivers (2)'!$A$1, 2 * (67 - $A43) + 1, 2 * I$2), 1)))
&amp; IF(ISBLANK('feature type'!H41), "EndPlot", SUBSTITUTE(SUBSTITUTE(output!$B$1,
                   "f_type", 'feature type'!H41),
                   "f_var", 'feature variety'!H41))
&amp; CHAR(10)</f>
        <v xml:space="preserve">BeginPlot
	x=7,y=27
	TerrainType=TERRAIN_OCEAN
	PlotType=3
EndPlot
</v>
      </c>
      <c r="J43" t="str">
        <f ca="1">SUBSTITUTE(SUBSTITUTE(SUBSTITUTE(SUBSTITUTE($A$1,
"x_coord",J$2),
"y_coord",$A43),
"t_type",'terrain type'!I41),
"p_type", 'plot type'!I41)
&amp; IF(LEFT(resources!I41, 6) = "BONUS_", CHAR(9) &amp; "BonusType=" &amp; resources!I41 &amp; CHAR(10), "")
&amp; IF('goody huts'!I41, "	ImprovementType=IMPROVEMENT_GOODY_HUT" &amp; CHAR(10), "")
&amp; IF(ISBLANK(OFFSET('rivers (2)'!$A$1, 2 * (67 - $A43), 2 * J$2 + 1)), "", SUBSTITUTE($C$1, "&lt;direc&gt;", RIGHT(OFFSET('rivers (2)'!$A$1, 2 * (67 - $A43), 2 * J$2 + 1), 1)))
&amp; IF(ISBLANK(OFFSET('rivers (2)'!$A$1, 2 * (67 - $A43) + 1, 2 * J$2)), "", SUBSTITUTE($D$1, "&lt;direc&gt;", RIGHT(OFFSET('rivers (2)'!$A$1, 2 * (67 - $A43) + 1, 2 * J$2), 1)))
&amp; IF(ISBLANK('feature type'!I41), "EndPlot", SUBSTITUTE(SUBSTITUTE(output!$B$1,
                   "f_type", 'feature type'!I41),
                   "f_var", 'feature variety'!I41))
&amp; CHAR(10)</f>
        <v xml:space="preserve">BeginPlot
	x=8,y=27
	TerrainType=TERRAIN_COAST
	PlotType=3
EndPlot
</v>
      </c>
      <c r="K43" t="str">
        <f ca="1">SUBSTITUTE(SUBSTITUTE(SUBSTITUTE(SUBSTITUTE($A$1,
"x_coord",K$2),
"y_coord",$A43),
"t_type",'terrain type'!J41),
"p_type", 'plot type'!J41)
&amp; IF(LEFT(resources!J41, 6) = "BONUS_", CHAR(9) &amp; "BonusType=" &amp; resources!J41 &amp; CHAR(10), "")
&amp; IF('goody huts'!J41, "	ImprovementType=IMPROVEMENT_GOODY_HUT" &amp; CHAR(10), "")
&amp; IF(ISBLANK(OFFSET('rivers (2)'!$A$1, 2 * (67 - $A43), 2 * K$2 + 1)), "", SUBSTITUTE($C$1, "&lt;direc&gt;", RIGHT(OFFSET('rivers (2)'!$A$1, 2 * (67 - $A43), 2 * K$2 + 1), 1)))
&amp; IF(ISBLANK(OFFSET('rivers (2)'!$A$1, 2 * (67 - $A43) + 1, 2 * K$2)), "", SUBSTITUTE($D$1, "&lt;direc&gt;", RIGHT(OFFSET('rivers (2)'!$A$1, 2 * (67 - $A43) + 1, 2 * K$2), 1)))
&amp; IF(ISBLANK('feature type'!J41), "EndPlot", SUBSTITUTE(SUBSTITUTE(output!$B$1,
                   "f_type", 'feature type'!J41),
                   "f_var", 'feature variety'!J41))
&amp; CHAR(10)</f>
        <v xml:space="preserve">BeginPlot
	x=9,y=27
	TerrainType=TERRAIN_COAST
	PlotType=3
EndPlot
</v>
      </c>
      <c r="L43" t="str">
        <f ca="1">SUBSTITUTE(SUBSTITUTE(SUBSTITUTE(SUBSTITUTE($A$1,
"x_coord",L$2),
"y_coord",$A43),
"t_type",'terrain type'!K41),
"p_type", 'plot type'!K41)
&amp; IF(LEFT(resources!K41, 6) = "BONUS_", CHAR(9) &amp; "BonusType=" &amp; resources!K41 &amp; CHAR(10), "")
&amp; IF('goody huts'!K41, "	ImprovementType=IMPROVEMENT_GOODY_HUT" &amp; CHAR(10), "")
&amp; IF(ISBLANK(OFFSET('rivers (2)'!$A$1, 2 * (67 - $A43), 2 * L$2 + 1)), "", SUBSTITUTE($C$1, "&lt;direc&gt;", RIGHT(OFFSET('rivers (2)'!$A$1, 2 * (67 - $A43), 2 * L$2 + 1), 1)))
&amp; IF(ISBLANK(OFFSET('rivers (2)'!$A$1, 2 * (67 - $A43) + 1, 2 * L$2)), "", SUBSTITUTE($D$1, "&lt;direc&gt;", RIGHT(OFFSET('rivers (2)'!$A$1, 2 * (67 - $A43) + 1, 2 * L$2), 1)))
&amp; IF(ISBLANK('feature type'!K41), "EndPlot", SUBSTITUTE(SUBSTITUTE(output!$B$1,
                   "f_type", 'feature type'!K41),
                   "f_var", 'feature variety'!K41))
&amp; CHAR(10)</f>
        <v xml:space="preserve">BeginPlot
	x=10,y=27
	TerrainType=TERRAIN_GRASS
	PlotType=2
	FeatureType=FEATURE_FOREST, FeatureVariety=3
EndPlot
</v>
      </c>
      <c r="M43" t="str">
        <f ca="1">SUBSTITUTE(SUBSTITUTE(SUBSTITUTE(SUBSTITUTE($A$1,
"x_coord",M$2),
"y_coord",$A43),
"t_type",'terrain type'!L41),
"p_type", 'plot type'!L41)
&amp; IF(LEFT(resources!L41, 6) = "BONUS_", CHAR(9) &amp; "BonusType=" &amp; resources!L41 &amp; CHAR(10), "")
&amp; IF('goody huts'!L41, "	ImprovementType=IMPROVEMENT_GOODY_HUT" &amp; CHAR(10), "")
&amp; IF(ISBLANK(OFFSET('rivers (2)'!$A$1, 2 * (67 - $A43), 2 * M$2 + 1)), "", SUBSTITUTE($C$1, "&lt;direc&gt;", RIGHT(OFFSET('rivers (2)'!$A$1, 2 * (67 - $A43), 2 * M$2 + 1), 1)))
&amp; IF(ISBLANK(OFFSET('rivers (2)'!$A$1, 2 * (67 - $A43) + 1, 2 * M$2)), "", SUBSTITUTE($D$1, "&lt;direc&gt;", RIGHT(OFFSET('rivers (2)'!$A$1, 2 * (67 - $A43) + 1, 2 * M$2), 1)))
&amp; IF(ISBLANK('feature type'!L41), "EndPlot", SUBSTITUTE(SUBSTITUTE(output!$B$1,
                   "f_type", 'feature type'!L41),
                   "f_var", 'feature variety'!L41))
&amp; CHAR(10)</f>
        <v xml:space="preserve">BeginPlot
	x=11,y=27
	TerrainType=TERRAIN_GRASS
	PlotType=2
	RiverNSDirection=2
	isWOfRiver
	FeatureType=FEATURE_FOREST, FeatureVariety=3
EndPlot
</v>
      </c>
      <c r="N43" t="str">
        <f ca="1">SUBSTITUTE(SUBSTITUTE(SUBSTITUTE(SUBSTITUTE($A$1,
"x_coord",N$2),
"y_coord",$A43),
"t_type",'terrain type'!M41),
"p_type", 'plot type'!M41)
&amp; IF(LEFT(resources!M41, 6) = "BONUS_", CHAR(9) &amp; "BonusType=" &amp; resources!M41 &amp; CHAR(10), "")
&amp; IF('goody huts'!M41, "	ImprovementType=IMPROVEMENT_GOODY_HUT" &amp; CHAR(10), "")
&amp; IF(ISBLANK(OFFSET('rivers (2)'!$A$1, 2 * (67 - $A43), 2 * N$2 + 1)), "", SUBSTITUTE($C$1, "&lt;direc&gt;", RIGHT(OFFSET('rivers (2)'!$A$1, 2 * (67 - $A43), 2 * N$2 + 1), 1)))
&amp; IF(ISBLANK(OFFSET('rivers (2)'!$A$1, 2 * (67 - $A43) + 1, 2 * N$2)), "", SUBSTITUTE($D$1, "&lt;direc&gt;", RIGHT(OFFSET('rivers (2)'!$A$1, 2 * (67 - $A43) + 1, 2 * N$2), 1)))
&amp; IF(ISBLANK('feature type'!M41), "EndPlot", SUBSTITUTE(SUBSTITUTE(output!$B$1,
                   "f_type", 'feature type'!M41),
                   "f_var", 'feature variety'!M41))
&amp; CHAR(10)</f>
        <v xml:space="preserve">BeginPlot
	x=12,y=27
	TerrainType=TERRAIN_GRASS
	PlotType=2
	FeatureType=FEATURE_FOREST, FeatureVariety=3
EndPlot
</v>
      </c>
      <c r="O43" t="str">
        <f ca="1">SUBSTITUTE(SUBSTITUTE(SUBSTITUTE(SUBSTITUTE($A$1,
"x_coord",O$2),
"y_coord",$A43),
"t_type",'terrain type'!N41),
"p_type", 'plot type'!N41)
&amp; IF(LEFT(resources!N41, 6) = "BONUS_", CHAR(9) &amp; "BonusType=" &amp; resources!N41 &amp; CHAR(10), "")
&amp; IF('goody huts'!N41, "	ImprovementType=IMPROVEMENT_GOODY_HUT" &amp; CHAR(10), "")
&amp; IF(ISBLANK(OFFSET('rivers (2)'!$A$1, 2 * (67 - $A43), 2 * O$2 + 1)), "", SUBSTITUTE($C$1, "&lt;direc&gt;", RIGHT(OFFSET('rivers (2)'!$A$1, 2 * (67 - $A43), 2 * O$2 + 1), 1)))
&amp; IF(ISBLANK(OFFSET('rivers (2)'!$A$1, 2 * (67 - $A43) + 1, 2 * O$2)), "", SUBSTITUTE($D$1, "&lt;direc&gt;", RIGHT(OFFSET('rivers (2)'!$A$1, 2 * (67 - $A43) + 1, 2 * O$2), 1)))
&amp; IF(ISBLANK('feature type'!N41), "EndPlot", SUBSTITUTE(SUBSTITUTE(output!$B$1,
                   "f_type", 'feature type'!N41),
                   "f_var", 'feature variety'!N41))
&amp; CHAR(10)</f>
        <v xml:space="preserve">BeginPlot
	x=13,y=27
	TerrainType=TERRAIN_GRASS
	PlotType=2
	FeatureType=FEATURE_FOREST, FeatureVariety=3
EndPlot
</v>
      </c>
      <c r="P43" t="str">
        <f ca="1">SUBSTITUTE(SUBSTITUTE(SUBSTITUTE(SUBSTITUTE($A$1,
"x_coord",P$2),
"y_coord",$A43),
"t_type",'terrain type'!O41),
"p_type", 'plot type'!O41)
&amp; IF(LEFT(resources!O41, 6) = "BONUS_", CHAR(9) &amp; "BonusType=" &amp; resources!O41 &amp; CHAR(10), "")
&amp; IF('goody huts'!O41, "	ImprovementType=IMPROVEMENT_GOODY_HUT" &amp; CHAR(10), "")
&amp; IF(ISBLANK(OFFSET('rivers (2)'!$A$1, 2 * (67 - $A43), 2 * P$2 + 1)), "", SUBSTITUTE($C$1, "&lt;direc&gt;", RIGHT(OFFSET('rivers (2)'!$A$1, 2 * (67 - $A43), 2 * P$2 + 1), 1)))
&amp; IF(ISBLANK(OFFSET('rivers (2)'!$A$1, 2 * (67 - $A43) + 1, 2 * P$2)), "", SUBSTITUTE($D$1, "&lt;direc&gt;", RIGHT(OFFSET('rivers (2)'!$A$1, 2 * (67 - $A43) + 1, 2 * P$2), 1)))
&amp; IF(ISBLANK('feature type'!O41), "EndPlot", SUBSTITUTE(SUBSTITUTE(output!$B$1,
                   "f_type", 'feature type'!O41),
                   "f_var", 'feature variety'!O41))
&amp; CHAR(10)</f>
        <v xml:space="preserve">BeginPlot
	x=14,y=27
	TerrainType=TERRAIN_GRASS
	PlotType=2
	FeatureType=FEATURE_FOREST, FeatureVariety=3
EndPlot
</v>
      </c>
      <c r="Q43" t="str">
        <f ca="1">SUBSTITUTE(SUBSTITUTE(SUBSTITUTE(SUBSTITUTE($A$1,
"x_coord",Q$2),
"y_coord",$A43),
"t_type",'terrain type'!P41),
"p_type", 'plot type'!P41)
&amp; IF(LEFT(resources!P41, 6) = "BONUS_", CHAR(9) &amp; "BonusType=" &amp; resources!P41 &amp; CHAR(10), "")
&amp; IF('goody huts'!P41, "	ImprovementType=IMPROVEMENT_GOODY_HUT" &amp; CHAR(10), "")
&amp; IF(ISBLANK(OFFSET('rivers (2)'!$A$1, 2 * (67 - $A43), 2 * Q$2 + 1)), "", SUBSTITUTE($C$1, "&lt;direc&gt;", RIGHT(OFFSET('rivers (2)'!$A$1, 2 * (67 - $A43), 2 * Q$2 + 1), 1)))
&amp; IF(ISBLANK(OFFSET('rivers (2)'!$A$1, 2 * (67 - $A43) + 1, 2 * Q$2)), "", SUBSTITUTE($D$1, "&lt;direc&gt;", RIGHT(OFFSET('rivers (2)'!$A$1, 2 * (67 - $A43) + 1, 2 * Q$2), 1)))
&amp; IF(ISBLANK('feature type'!P41), "EndPlot", SUBSTITUTE(SUBSTITUTE(output!$B$1,
                   "f_type", 'feature type'!P41),
                   "f_var", 'feature variety'!P41))
&amp; CHAR(10)</f>
        <v xml:space="preserve">BeginPlot
	x=15,y=27
	TerrainType=TERRAIN_GRASS
	PlotType=2
	FeatureType=FEATURE_FOREST, FeatureVariety=3
EndPlot
</v>
      </c>
      <c r="R43" t="str">
        <f ca="1">SUBSTITUTE(SUBSTITUTE(SUBSTITUTE(SUBSTITUTE($A$1,
"x_coord",R$2),
"y_coord",$A43),
"t_type",'terrain type'!Q41),
"p_type", 'plot type'!Q41)
&amp; IF(LEFT(resources!Q41, 6) = "BONUS_", CHAR(9) &amp; "BonusType=" &amp; resources!Q41 &amp; CHAR(10), "")
&amp; IF('goody huts'!Q41, "	ImprovementType=IMPROVEMENT_GOODY_HUT" &amp; CHAR(10), "")
&amp; IF(ISBLANK(OFFSET('rivers (2)'!$A$1, 2 * (67 - $A43), 2 * R$2 + 1)), "", SUBSTITUTE($C$1, "&lt;direc&gt;", RIGHT(OFFSET('rivers (2)'!$A$1, 2 * (67 - $A43), 2 * R$2 + 1), 1)))
&amp; IF(ISBLANK(OFFSET('rivers (2)'!$A$1, 2 * (67 - $A43) + 1, 2 * R$2)), "", SUBSTITUTE($D$1, "&lt;direc&gt;", RIGHT(OFFSET('rivers (2)'!$A$1, 2 * (67 - $A43) + 1, 2 * R$2), 1)))
&amp; IF(ISBLANK('feature type'!Q41), "EndPlot", SUBSTITUTE(SUBSTITUTE(output!$B$1,
                   "f_type", 'feature type'!Q41),
                   "f_var", 'feature variety'!Q41))
&amp; CHAR(10)</f>
        <v xml:space="preserve">BeginPlot
	x=16,y=27
	TerrainType=TERRAIN_GRASS
	PlotType=2
	FeatureType=FEATURE_FOREST, FeatureVariety=3
EndPlot
</v>
      </c>
      <c r="S43" t="str">
        <f ca="1">SUBSTITUTE(SUBSTITUTE(SUBSTITUTE(SUBSTITUTE($A$1,
"x_coord",S$2),
"y_coord",$A43),
"t_type",'terrain type'!R41),
"p_type", 'plot type'!R41)
&amp; IF(LEFT(resources!R41, 6) = "BONUS_", CHAR(9) &amp; "BonusType=" &amp; resources!R41 &amp; CHAR(10), "")
&amp; IF('goody huts'!R41, "	ImprovementType=IMPROVEMENT_GOODY_HUT" &amp; CHAR(10), "")
&amp; IF(ISBLANK(OFFSET('rivers (2)'!$A$1, 2 * (67 - $A43), 2 * S$2 + 1)), "", SUBSTITUTE($C$1, "&lt;direc&gt;", RIGHT(OFFSET('rivers (2)'!$A$1, 2 * (67 - $A43), 2 * S$2 + 1), 1)))
&amp; IF(ISBLANK(OFFSET('rivers (2)'!$A$1, 2 * (67 - $A43) + 1, 2 * S$2)), "", SUBSTITUTE($D$1, "&lt;direc&gt;", RIGHT(OFFSET('rivers (2)'!$A$1, 2 * (67 - $A43) + 1, 2 * S$2), 1)))
&amp; IF(ISBLANK('feature type'!R41), "EndPlot", SUBSTITUTE(SUBSTITUTE(output!$B$1,
                   "f_type", 'feature type'!R41),
                   "f_var", 'feature variety'!R41))
&amp; CHAR(10)</f>
        <v xml:space="preserve">BeginPlot
	x=17,y=27
	TerrainType=TERRAIN_GRASS
	PlotType=2
	FeatureType=FEATURE_FOREST, FeatureVariety=3
EndPlot
</v>
      </c>
      <c r="T43" t="str">
        <f ca="1">SUBSTITUTE(SUBSTITUTE(SUBSTITUTE(SUBSTITUTE($A$1,
"x_coord",T$2),
"y_coord",$A43),
"t_type",'terrain type'!S41),
"p_type", 'plot type'!S41)
&amp; IF(LEFT(resources!S41, 6) = "BONUS_", CHAR(9) &amp; "BonusType=" &amp; resources!S41 &amp; CHAR(10), "")
&amp; IF('goody huts'!S41, "	ImprovementType=IMPROVEMENT_GOODY_HUT" &amp; CHAR(10), "")
&amp; IF(ISBLANK(OFFSET('rivers (2)'!$A$1, 2 * (67 - $A43), 2 * T$2 + 1)), "", SUBSTITUTE($C$1, "&lt;direc&gt;", RIGHT(OFFSET('rivers (2)'!$A$1, 2 * (67 - $A43), 2 * T$2 + 1), 1)))
&amp; IF(ISBLANK(OFFSET('rivers (2)'!$A$1, 2 * (67 - $A43) + 1, 2 * T$2)), "", SUBSTITUTE($D$1, "&lt;direc&gt;", RIGHT(OFFSET('rivers (2)'!$A$1, 2 * (67 - $A43) + 1, 2 * T$2), 1)))
&amp; IF(ISBLANK('feature type'!S41), "EndPlot", SUBSTITUTE(SUBSTITUTE(output!$B$1,
                   "f_type", 'feature type'!S41),
                   "f_var", 'feature variety'!S41))
&amp; CHAR(10)</f>
        <v xml:space="preserve">BeginPlot
	x=18,y=27
	TerrainType=TERRAIN_GRASS
	PlotType=2
	FeatureType=FEATURE_FOREST, FeatureVariety=3
EndPlot
</v>
      </c>
      <c r="U43" t="str">
        <f ca="1">SUBSTITUTE(SUBSTITUTE(SUBSTITUTE(SUBSTITUTE($A$1,
"x_coord",U$2),
"y_coord",$A43),
"t_type",'terrain type'!T41),
"p_type", 'plot type'!T41)
&amp; IF(LEFT(resources!T41, 6) = "BONUS_", CHAR(9) &amp; "BonusType=" &amp; resources!T41 &amp; CHAR(10), "")
&amp; IF('goody huts'!T41, "	ImprovementType=IMPROVEMENT_GOODY_HUT" &amp; CHAR(10), "")
&amp; IF(ISBLANK(OFFSET('rivers (2)'!$A$1, 2 * (67 - $A43), 2 * U$2 + 1)), "", SUBSTITUTE($C$1, "&lt;direc&gt;", RIGHT(OFFSET('rivers (2)'!$A$1, 2 * (67 - $A43), 2 * U$2 + 1), 1)))
&amp; IF(ISBLANK(OFFSET('rivers (2)'!$A$1, 2 * (67 - $A43) + 1, 2 * U$2)), "", SUBSTITUTE($D$1, "&lt;direc&gt;", RIGHT(OFFSET('rivers (2)'!$A$1, 2 * (67 - $A43) + 1, 2 * U$2), 1)))
&amp; IF(ISBLANK('feature type'!T41), "EndPlot", SUBSTITUTE(SUBSTITUTE(output!$B$1,
                   "f_type", 'feature type'!T41),
                   "f_var", 'feature variety'!T41))
&amp; CHAR(10)</f>
        <v xml:space="preserve">BeginPlot
	x=19,y=27
	TerrainType=TERRAIN_COAST
	PlotType=3
EndPlot
</v>
      </c>
      <c r="V43" t="str">
        <f ca="1">SUBSTITUTE(SUBSTITUTE(SUBSTITUTE(SUBSTITUTE($A$1,
"x_coord",V$2),
"y_coord",$A43),
"t_type",'terrain type'!U41),
"p_type", 'plot type'!U41)
&amp; IF(LEFT(resources!U41, 6) = "BONUS_", CHAR(9) &amp; "BonusType=" &amp; resources!U41 &amp; CHAR(10), "")
&amp; IF('goody huts'!U41, "	ImprovementType=IMPROVEMENT_GOODY_HUT" &amp; CHAR(10), "")
&amp; IF(ISBLANK(OFFSET('rivers (2)'!$A$1, 2 * (67 - $A43), 2 * V$2 + 1)), "", SUBSTITUTE($C$1, "&lt;direc&gt;", RIGHT(OFFSET('rivers (2)'!$A$1, 2 * (67 - $A43), 2 * V$2 + 1), 1)))
&amp; IF(ISBLANK(OFFSET('rivers (2)'!$A$1, 2 * (67 - $A43) + 1, 2 * V$2)), "", SUBSTITUTE($D$1, "&lt;direc&gt;", RIGHT(OFFSET('rivers (2)'!$A$1, 2 * (67 - $A43) + 1, 2 * V$2), 1)))
&amp; IF(ISBLANK('feature type'!U41), "EndPlot", SUBSTITUTE(SUBSTITUTE(output!$B$1,
                   "f_type", 'feature type'!U41),
                   "f_var", 'feature variety'!U41))
&amp; CHAR(10)</f>
        <v xml:space="preserve">BeginPlot
	x=20,y=27
	TerrainType=TERRAIN_COAST
	PlotType=3
EndPlot
</v>
      </c>
      <c r="W43" t="str">
        <f ca="1">SUBSTITUTE(SUBSTITUTE(SUBSTITUTE(SUBSTITUTE($A$1,
"x_coord",W$2),
"y_coord",$A43),
"t_type",'terrain type'!V41),
"p_type", 'plot type'!V41)
&amp; IF(LEFT(resources!V41, 6) = "BONUS_", CHAR(9) &amp; "BonusType=" &amp; resources!V41 &amp; CHAR(10), "")
&amp; IF('goody huts'!V41, "	ImprovementType=IMPROVEMENT_GOODY_HUT" &amp; CHAR(10), "")
&amp; IF(ISBLANK(OFFSET('rivers (2)'!$A$1, 2 * (67 - $A43), 2 * W$2 + 1)), "", SUBSTITUTE($C$1, "&lt;direc&gt;", RIGHT(OFFSET('rivers (2)'!$A$1, 2 * (67 - $A43), 2 * W$2 + 1), 1)))
&amp; IF(ISBLANK(OFFSET('rivers (2)'!$A$1, 2 * (67 - $A43) + 1, 2 * W$2)), "", SUBSTITUTE($D$1, "&lt;direc&gt;", RIGHT(OFFSET('rivers (2)'!$A$1, 2 * (67 - $A43) + 1, 2 * W$2), 1)))
&amp; IF(ISBLANK('feature type'!V41), "EndPlot", SUBSTITUTE(SUBSTITUTE(output!$B$1,
                   "f_type", 'feature type'!V41),
                   "f_var", 'feature variety'!V41))
&amp; CHAR(10)</f>
        <v xml:space="preserve">BeginPlot
	x=21,y=27
	TerrainType=TERRAIN_GRASS
	PlotType=2
EndPlot
</v>
      </c>
      <c r="X43" t="str">
        <f ca="1">SUBSTITUTE(SUBSTITUTE(SUBSTITUTE(SUBSTITUTE($A$1,
"x_coord",X$2),
"y_coord",$A43),
"t_type",'terrain type'!W41),
"p_type", 'plot type'!W41)
&amp; IF(LEFT(resources!W41, 6) = "BONUS_", CHAR(9) &amp; "BonusType=" &amp; resources!W41 &amp; CHAR(10), "")
&amp; IF('goody huts'!W41, "	ImprovementType=IMPROVEMENT_GOODY_HUT" &amp; CHAR(10), "")
&amp; IF(ISBLANK(OFFSET('rivers (2)'!$A$1, 2 * (67 - $A43), 2 * X$2 + 1)), "", SUBSTITUTE($C$1, "&lt;direc&gt;", RIGHT(OFFSET('rivers (2)'!$A$1, 2 * (67 - $A43), 2 * X$2 + 1), 1)))
&amp; IF(ISBLANK(OFFSET('rivers (2)'!$A$1, 2 * (67 - $A43) + 1, 2 * X$2)), "", SUBSTITUTE($D$1, "&lt;direc&gt;", RIGHT(OFFSET('rivers (2)'!$A$1, 2 * (67 - $A43) + 1, 2 * X$2), 1)))
&amp; IF(ISBLANK('feature type'!W41), "EndPlot", SUBSTITUTE(SUBSTITUTE(output!$B$1,
                   "f_type", 'feature type'!W41),
                   "f_var", 'feature variety'!W41))
&amp; CHAR(10)</f>
        <v xml:space="preserve">BeginPlot
	x=22,y=27
	TerrainType=TERRAIN_GRASS
	PlotType=2
EndPlot
</v>
      </c>
      <c r="Y43" t="str">
        <f ca="1">SUBSTITUTE(SUBSTITUTE(SUBSTITUTE(SUBSTITUTE($A$1,
"x_coord",Y$2),
"y_coord",$A43),
"t_type",'terrain type'!X41),
"p_type", 'plot type'!X41)
&amp; IF(LEFT(resources!X41, 6) = "BONUS_", CHAR(9) &amp; "BonusType=" &amp; resources!X41 &amp; CHAR(10), "")
&amp; IF('goody huts'!X41, "	ImprovementType=IMPROVEMENT_GOODY_HUT" &amp; CHAR(10), "")
&amp; IF(ISBLANK(OFFSET('rivers (2)'!$A$1, 2 * (67 - $A43), 2 * Y$2 + 1)), "", SUBSTITUTE($C$1, "&lt;direc&gt;", RIGHT(OFFSET('rivers (2)'!$A$1, 2 * (67 - $A43), 2 * Y$2 + 1), 1)))
&amp; IF(ISBLANK(OFFSET('rivers (2)'!$A$1, 2 * (67 - $A43) + 1, 2 * Y$2)), "", SUBSTITUTE($D$1, "&lt;direc&gt;", RIGHT(OFFSET('rivers (2)'!$A$1, 2 * (67 - $A43) + 1, 2 * Y$2), 1)))
&amp; IF(ISBLANK('feature type'!X41), "EndPlot", SUBSTITUTE(SUBSTITUTE(output!$B$1,
                   "f_type", 'feature type'!X41),
                   "f_var", 'feature variety'!X41))
&amp; CHAR(10)</f>
        <v xml:space="preserve">BeginPlot
	x=23,y=27
	TerrainType=TERRAIN_COAST
	PlotType=3
	BonusType=BONUS_WHALE
EndPlot
</v>
      </c>
      <c r="Z43" t="str">
        <f ca="1">SUBSTITUTE(SUBSTITUTE(SUBSTITUTE(SUBSTITUTE($A$1,
"x_coord",Z$2),
"y_coord",$A43),
"t_type",'terrain type'!Y41),
"p_type", 'plot type'!Y41)
&amp; IF(LEFT(resources!Y41, 6) = "BONUS_", CHAR(9) &amp; "BonusType=" &amp; resources!Y41 &amp; CHAR(10), "")
&amp; IF('goody huts'!Y41, "	ImprovementType=IMPROVEMENT_GOODY_HUT" &amp; CHAR(10), "")
&amp; IF(ISBLANK(OFFSET('rivers (2)'!$A$1, 2 * (67 - $A43), 2 * Z$2 + 1)), "", SUBSTITUTE($C$1, "&lt;direc&gt;", RIGHT(OFFSET('rivers (2)'!$A$1, 2 * (67 - $A43), 2 * Z$2 + 1), 1)))
&amp; IF(ISBLANK(OFFSET('rivers (2)'!$A$1, 2 * (67 - $A43) + 1, 2 * Z$2)), "", SUBSTITUTE($D$1, "&lt;direc&gt;", RIGHT(OFFSET('rivers (2)'!$A$1, 2 * (67 - $A43) + 1, 2 * Z$2), 1)))
&amp; IF(ISBLANK('feature type'!Y41), "EndPlot", SUBSTITUTE(SUBSTITUTE(output!$B$1,
                   "f_type", 'feature type'!Y41),
                   "f_var", 'feature variety'!Y41))
&amp; CHAR(10)</f>
        <v xml:space="preserve">BeginPlot
	x=24,y=27
	TerrainType=TERRAIN_COAST
	PlotType=3
EndPlot
</v>
      </c>
      <c r="AA43" t="str">
        <f ca="1">SUBSTITUTE(SUBSTITUTE(SUBSTITUTE(SUBSTITUTE($A$1,
"x_coord",AA$2),
"y_coord",$A43),
"t_type",'terrain type'!Z41),
"p_type", 'plot type'!Z41)
&amp; IF(LEFT(resources!Z41, 6) = "BONUS_", CHAR(9) &amp; "BonusType=" &amp; resources!Z41 &amp; CHAR(10), "")
&amp; IF('goody huts'!Z41, "	ImprovementType=IMPROVEMENT_GOODY_HUT" &amp; CHAR(10), "")
&amp; IF(ISBLANK(OFFSET('rivers (2)'!$A$1, 2 * (67 - $A43), 2 * AA$2 + 1)), "", SUBSTITUTE($C$1, "&lt;direc&gt;", RIGHT(OFFSET('rivers (2)'!$A$1, 2 * (67 - $A43), 2 * AA$2 + 1), 1)))
&amp; IF(ISBLANK(OFFSET('rivers (2)'!$A$1, 2 * (67 - $A43) + 1, 2 * AA$2)), "", SUBSTITUTE($D$1, "&lt;direc&gt;", RIGHT(OFFSET('rivers (2)'!$A$1, 2 * (67 - $A43) + 1, 2 * AA$2), 1)))
&amp; IF(ISBLANK('feature type'!Z41), "EndPlot", SUBSTITUTE(SUBSTITUTE(output!$B$1,
                   "f_type", 'feature type'!Z41),
                   "f_var", 'feature variety'!Z41))
&amp; CHAR(10)</f>
        <v xml:space="preserve">BeginPlot
	x=25,y=27
	TerrainType=TERRAIN_COAST
	PlotType=3
EndPlot
</v>
      </c>
      <c r="AB43" t="str">
        <f ca="1">SUBSTITUTE(SUBSTITUTE(SUBSTITUTE(SUBSTITUTE($A$1,
"x_coord",AB$2),
"y_coord",$A43),
"t_type",'terrain type'!AA41),
"p_type", 'plot type'!AA41)
&amp; IF(LEFT(resources!AA41, 6) = "BONUS_", CHAR(9) &amp; "BonusType=" &amp; resources!AA41 &amp; CHAR(10), "")
&amp; IF('goody huts'!AA41, "	ImprovementType=IMPROVEMENT_GOODY_HUT" &amp; CHAR(10), "")
&amp; IF(ISBLANK(OFFSET('rivers (2)'!$A$1, 2 * (67 - $A43), 2 * AB$2 + 1)), "", SUBSTITUTE($C$1, "&lt;direc&gt;", RIGHT(OFFSET('rivers (2)'!$A$1, 2 * (67 - $A43), 2 * AB$2 + 1), 1)))
&amp; IF(ISBLANK(OFFSET('rivers (2)'!$A$1, 2 * (67 - $A43) + 1, 2 * AB$2)), "", SUBSTITUTE($D$1, "&lt;direc&gt;", RIGHT(OFFSET('rivers (2)'!$A$1, 2 * (67 - $A43) + 1, 2 * AB$2), 1)))
&amp; IF(ISBLANK('feature type'!AA41), "EndPlot", SUBSTITUTE(SUBSTITUTE(output!$B$1,
                   "f_type", 'feature type'!AA41),
                   "f_var", 'feature variety'!AA41))
&amp; CHAR(10)</f>
        <v xml:space="preserve">BeginPlot
	x=26,y=27
	TerrainType=TERRAIN_GRASS
	PlotType=2
	FeatureType=FEATURE_FOREST, FeatureVariety=3
EndPlot
</v>
      </c>
      <c r="AC43" t="str">
        <f ca="1">SUBSTITUTE(SUBSTITUTE(SUBSTITUTE(SUBSTITUTE($A$1,
"x_coord",AC$2),
"y_coord",$A43),
"t_type",'terrain type'!AB41),
"p_type", 'plot type'!AB41)
&amp; IF(LEFT(resources!AB41, 6) = "BONUS_", CHAR(9) &amp; "BonusType=" &amp; resources!AB41 &amp; CHAR(10), "")
&amp; IF('goody huts'!AB41, "	ImprovementType=IMPROVEMENT_GOODY_HUT" &amp; CHAR(10), "")
&amp; IF(ISBLANK(OFFSET('rivers (2)'!$A$1, 2 * (67 - $A43), 2 * AC$2 + 1)), "", SUBSTITUTE($C$1, "&lt;direc&gt;", RIGHT(OFFSET('rivers (2)'!$A$1, 2 * (67 - $A43), 2 * AC$2 + 1), 1)))
&amp; IF(ISBLANK(OFFSET('rivers (2)'!$A$1, 2 * (67 - $A43) + 1, 2 * AC$2)), "", SUBSTITUTE($D$1, "&lt;direc&gt;", RIGHT(OFFSET('rivers (2)'!$A$1, 2 * (67 - $A43) + 1, 2 * AC$2), 1)))
&amp; IF(ISBLANK('feature type'!AB41), "EndPlot", SUBSTITUTE(SUBSTITUTE(output!$B$1,
                   "f_type", 'feature type'!AB41),
                   "f_var", 'feature variety'!AB41))
&amp; CHAR(10)</f>
        <v xml:space="preserve">BeginPlot
	x=27,y=27
	TerrainType=TERRAIN_GRASS
	PlotType=2
	RiverNSDirection=2
	isWOfRiver
	FeatureType=FEATURE_FOREST, FeatureVariety=3
EndPlot
</v>
      </c>
      <c r="AD43" t="str">
        <f ca="1">SUBSTITUTE(SUBSTITUTE(SUBSTITUTE(SUBSTITUTE($A$1,
"x_coord",AD$2),
"y_coord",$A43),
"t_type",'terrain type'!AC41),
"p_type", 'plot type'!AC41)
&amp; IF(LEFT(resources!AC41, 6) = "BONUS_", CHAR(9) &amp; "BonusType=" &amp; resources!AC41 &amp; CHAR(10), "")
&amp; IF('goody huts'!AC41, "	ImprovementType=IMPROVEMENT_GOODY_HUT" &amp; CHAR(10), "")
&amp; IF(ISBLANK(OFFSET('rivers (2)'!$A$1, 2 * (67 - $A43), 2 * AD$2 + 1)), "", SUBSTITUTE($C$1, "&lt;direc&gt;", RIGHT(OFFSET('rivers (2)'!$A$1, 2 * (67 - $A43), 2 * AD$2 + 1), 1)))
&amp; IF(ISBLANK(OFFSET('rivers (2)'!$A$1, 2 * (67 - $A43) + 1, 2 * AD$2)), "", SUBSTITUTE($D$1, "&lt;direc&gt;", RIGHT(OFFSET('rivers (2)'!$A$1, 2 * (67 - $A43) + 1, 2 * AD$2), 1)))
&amp; IF(ISBLANK('feature type'!AC41), "EndPlot", SUBSTITUTE(SUBSTITUTE(output!$B$1,
                   "f_type", 'feature type'!AC41),
                   "f_var", 'feature variety'!AC41))
&amp; CHAR(10)</f>
        <v xml:space="preserve">BeginPlot
	x=28,y=27
	TerrainType=TERRAIN_GRASS
	PlotType=1
	FeatureType=FEATURE_FOREST, FeatureVariety=3
EndPlot
</v>
      </c>
      <c r="AE43" t="str">
        <f ca="1">SUBSTITUTE(SUBSTITUTE(SUBSTITUTE(SUBSTITUTE($A$1,
"x_coord",AE$2),
"y_coord",$A43),
"t_type",'terrain type'!AD41),
"p_type", 'plot type'!AD41)
&amp; IF(LEFT(resources!AD41, 6) = "BONUS_", CHAR(9) &amp; "BonusType=" &amp; resources!AD41 &amp; CHAR(10), "")
&amp; IF('goody huts'!AD41, "	ImprovementType=IMPROVEMENT_GOODY_HUT" &amp; CHAR(10), "")
&amp; IF(ISBLANK(OFFSET('rivers (2)'!$A$1, 2 * (67 - $A43), 2 * AE$2 + 1)), "", SUBSTITUTE($C$1, "&lt;direc&gt;", RIGHT(OFFSET('rivers (2)'!$A$1, 2 * (67 - $A43), 2 * AE$2 + 1), 1)))
&amp; IF(ISBLANK(OFFSET('rivers (2)'!$A$1, 2 * (67 - $A43) + 1, 2 * AE$2)), "", SUBSTITUTE($D$1, "&lt;direc&gt;", RIGHT(OFFSET('rivers (2)'!$A$1, 2 * (67 - $A43) + 1, 2 * AE$2), 1)))
&amp; IF(ISBLANK('feature type'!AD41), "EndPlot", SUBSTITUTE(SUBSTITUTE(output!$B$1,
                   "f_type", 'feature type'!AD41),
                   "f_var", 'feature variety'!AD41))
&amp; CHAR(10)</f>
        <v xml:space="preserve">BeginPlot
	x=29,y=27
	TerrainType=TERRAIN_GRASS
	PlotType=1
	RiverNSDirection=2
	isWOfRiver
	FeatureType=FEATURE_FOREST, FeatureVariety=3
EndPlot
</v>
      </c>
      <c r="AF43" t="str">
        <f ca="1">SUBSTITUTE(SUBSTITUTE(SUBSTITUTE(SUBSTITUTE($A$1,
"x_coord",AF$2),
"y_coord",$A43),
"t_type",'terrain type'!AE41),
"p_type", 'plot type'!AE41)
&amp; IF(LEFT(resources!AE41, 6) = "BONUS_", CHAR(9) &amp; "BonusType=" &amp; resources!AE41 &amp; CHAR(10), "")
&amp; IF('goody huts'!AE41, "	ImprovementType=IMPROVEMENT_GOODY_HUT" &amp; CHAR(10), "")
&amp; IF(ISBLANK(OFFSET('rivers (2)'!$A$1, 2 * (67 - $A43), 2 * AF$2 + 1)), "", SUBSTITUTE($C$1, "&lt;direc&gt;", RIGHT(OFFSET('rivers (2)'!$A$1, 2 * (67 - $A43), 2 * AF$2 + 1), 1)))
&amp; IF(ISBLANK(OFFSET('rivers (2)'!$A$1, 2 * (67 - $A43) + 1, 2 * AF$2)), "", SUBSTITUTE($D$1, "&lt;direc&gt;", RIGHT(OFFSET('rivers (2)'!$A$1, 2 * (67 - $A43) + 1, 2 * AF$2), 1)))
&amp; IF(ISBLANK('feature type'!AE41), "EndPlot", SUBSTITUTE(SUBSTITUTE(output!$B$1,
                   "f_type", 'feature type'!AE41),
                   "f_var", 'feature variety'!AE41))
&amp; CHAR(10)</f>
        <v xml:space="preserve">BeginPlot
	x=30,y=27
	TerrainType=TERRAIN_GRASS
	PlotType=2
	RiverWEDirection=1
	isNOfRiver
	FeatureType=FEATURE_FOREST, FeatureVariety=3
EndPlot
</v>
      </c>
      <c r="AG43" t="str">
        <f ca="1">SUBSTITUTE(SUBSTITUTE(SUBSTITUTE(SUBSTITUTE($A$1,
"x_coord",AG$2),
"y_coord",$A43),
"t_type",'terrain type'!AF41),
"p_type", 'plot type'!AF41)
&amp; IF(LEFT(resources!AF41, 6) = "BONUS_", CHAR(9) &amp; "BonusType=" &amp; resources!AF41 &amp; CHAR(10), "")
&amp; IF('goody huts'!AF41, "	ImprovementType=IMPROVEMENT_GOODY_HUT" &amp; CHAR(10), "")
&amp; IF(ISBLANK(OFFSET('rivers (2)'!$A$1, 2 * (67 - $A43), 2 * AG$2 + 1)), "", SUBSTITUTE($C$1, "&lt;direc&gt;", RIGHT(OFFSET('rivers (2)'!$A$1, 2 * (67 - $A43), 2 * AG$2 + 1), 1)))
&amp; IF(ISBLANK(OFFSET('rivers (2)'!$A$1, 2 * (67 - $A43) + 1, 2 * AG$2)), "", SUBSTITUTE($D$1, "&lt;direc&gt;", RIGHT(OFFSET('rivers (2)'!$A$1, 2 * (67 - $A43) + 1, 2 * AG$2), 1)))
&amp; IF(ISBLANK('feature type'!AF41), "EndPlot", SUBSTITUTE(SUBSTITUTE(output!$B$1,
                   "f_type", 'feature type'!AF41),
                   "f_var", 'feature variety'!AF41))
&amp; CHAR(10)</f>
        <v xml:space="preserve">BeginPlot
	x=31,y=27
	TerrainType=TERRAIN_GRASS
	PlotType=2
	FeatureType=FEATURE_FOREST, FeatureVariety=3
EndPlot
</v>
      </c>
      <c r="AH43" t="str">
        <f ca="1">SUBSTITUTE(SUBSTITUTE(SUBSTITUTE(SUBSTITUTE($A$1,
"x_coord",AH$2),
"y_coord",$A43),
"t_type",'terrain type'!AG41),
"p_type", 'plot type'!AG41)
&amp; IF(LEFT(resources!AG41, 6) = "BONUS_", CHAR(9) &amp; "BonusType=" &amp; resources!AG41 &amp; CHAR(10), "")
&amp; IF('goody huts'!AG41, "	ImprovementType=IMPROVEMENT_GOODY_HUT" &amp; CHAR(10), "")
&amp; IF(ISBLANK(OFFSET('rivers (2)'!$A$1, 2 * (67 - $A43), 2 * AH$2 + 1)), "", SUBSTITUTE($C$1, "&lt;direc&gt;", RIGHT(OFFSET('rivers (2)'!$A$1, 2 * (67 - $A43), 2 * AH$2 + 1), 1)))
&amp; IF(ISBLANK(OFFSET('rivers (2)'!$A$1, 2 * (67 - $A43) + 1, 2 * AH$2)), "", SUBSTITUTE($D$1, "&lt;direc&gt;", RIGHT(OFFSET('rivers (2)'!$A$1, 2 * (67 - $A43) + 1, 2 * AH$2), 1)))
&amp; IF(ISBLANK('feature type'!AG41), "EndPlot", SUBSTITUTE(SUBSTITUTE(output!$B$1,
                   "f_type", 'feature type'!AG41),
                   "f_var", 'feature variety'!AG41))
&amp; CHAR(10)</f>
        <v xml:space="preserve">BeginPlot
	x=32,y=27
	TerrainType=TERRAIN_GRASS
	PlotType=2
	RiverWEDirection=1
	isNOfRiver
	FeatureType=FEATURE_FOREST, FeatureVariety=3
EndPlot
</v>
      </c>
      <c r="AI43" t="str">
        <f ca="1">SUBSTITUTE(SUBSTITUTE(SUBSTITUTE(SUBSTITUTE($A$1,
"x_coord",AI$2),
"y_coord",$A43),
"t_type",'terrain type'!AH41),
"p_type", 'plot type'!AH41)
&amp; IF(LEFT(resources!AH41, 6) = "BONUS_", CHAR(9) &amp; "BonusType=" &amp; resources!AH41 &amp; CHAR(10), "")
&amp; IF('goody huts'!AH41, "	ImprovementType=IMPROVEMENT_GOODY_HUT" &amp; CHAR(10), "")
&amp; IF(ISBLANK(OFFSET('rivers (2)'!$A$1, 2 * (67 - $A43), 2 * AI$2 + 1)), "", SUBSTITUTE($C$1, "&lt;direc&gt;", RIGHT(OFFSET('rivers (2)'!$A$1, 2 * (67 - $A43), 2 * AI$2 + 1), 1)))
&amp; IF(ISBLANK(OFFSET('rivers (2)'!$A$1, 2 * (67 - $A43) + 1, 2 * AI$2)), "", SUBSTITUTE($D$1, "&lt;direc&gt;", RIGHT(OFFSET('rivers (2)'!$A$1, 2 * (67 - $A43) + 1, 2 * AI$2), 1)))
&amp; IF(ISBLANK('feature type'!AH41), "EndPlot", SUBSTITUTE(SUBSTITUTE(output!$B$1,
                   "f_type", 'feature type'!AH41),
                   "f_var", 'feature variety'!AH41))
&amp; CHAR(10)</f>
        <v xml:space="preserve">BeginPlot
	x=33,y=27
	TerrainType=TERRAIN_GRASS
	PlotType=2
	RiverWEDirection=1
	isNOfRiver
	FeatureType=FEATURE_FOREST, FeatureVariety=3
EndPlot
</v>
      </c>
      <c r="AJ43" t="str">
        <f ca="1">SUBSTITUTE(SUBSTITUTE(SUBSTITUTE(SUBSTITUTE($A$1,
"x_coord",AJ$2),
"y_coord",$A43),
"t_type",'terrain type'!AI41),
"p_type", 'plot type'!AI41)
&amp; IF(LEFT(resources!AI41, 6) = "BONUS_", CHAR(9) &amp; "BonusType=" &amp; resources!AI41 &amp; CHAR(10), "")
&amp; IF('goody huts'!AI41, "	ImprovementType=IMPROVEMENT_GOODY_HUT" &amp; CHAR(10), "")
&amp; IF(ISBLANK(OFFSET('rivers (2)'!$A$1, 2 * (67 - $A43), 2 * AJ$2 + 1)), "", SUBSTITUTE($C$1, "&lt;direc&gt;", RIGHT(OFFSET('rivers (2)'!$A$1, 2 * (67 - $A43), 2 * AJ$2 + 1), 1)))
&amp; IF(ISBLANK(OFFSET('rivers (2)'!$A$1, 2 * (67 - $A43) + 1, 2 * AJ$2)), "", SUBSTITUTE($D$1, "&lt;direc&gt;", RIGHT(OFFSET('rivers (2)'!$A$1, 2 * (67 - $A43) + 1, 2 * AJ$2), 1)))
&amp; IF(ISBLANK('feature type'!AI41), "EndPlot", SUBSTITUTE(SUBSTITUTE(output!$B$1,
                   "f_type", 'feature type'!AI41),
                   "f_var", 'feature variety'!AI41))
&amp; CHAR(10)</f>
        <v xml:space="preserve">BeginPlot
	x=34,y=27
	TerrainType=TERRAIN_GRASS
	PlotType=1
	RiverWEDirection=1
	isNOfRiver
	FeatureType=FEATURE_FOREST, FeatureVariety=3
EndPlot
</v>
      </c>
      <c r="AK43" t="str">
        <f ca="1">SUBSTITUTE(SUBSTITUTE(SUBSTITUTE(SUBSTITUTE($A$1,
"x_coord",AK$2),
"y_coord",$A43),
"t_type",'terrain type'!AJ41),
"p_type", 'plot type'!AJ41)
&amp; IF(LEFT(resources!AJ41, 6) = "BONUS_", CHAR(9) &amp; "BonusType=" &amp; resources!AJ41 &amp; CHAR(10), "")
&amp; IF('goody huts'!AJ41, "	ImprovementType=IMPROVEMENT_GOODY_HUT" &amp; CHAR(10), "")
&amp; IF(ISBLANK(OFFSET('rivers (2)'!$A$1, 2 * (67 - $A43), 2 * AK$2 + 1)), "", SUBSTITUTE($C$1, "&lt;direc&gt;", RIGHT(OFFSET('rivers (2)'!$A$1, 2 * (67 - $A43), 2 * AK$2 + 1), 1)))
&amp; IF(ISBLANK(OFFSET('rivers (2)'!$A$1, 2 * (67 - $A43) + 1, 2 * AK$2)), "", SUBSTITUTE($D$1, "&lt;direc&gt;", RIGHT(OFFSET('rivers (2)'!$A$1, 2 * (67 - $A43) + 1, 2 * AK$2), 1)))
&amp; IF(ISBLANK('feature type'!AJ41), "EndPlot", SUBSTITUTE(SUBSTITUTE(output!$B$1,
                   "f_type", 'feature type'!AJ41),
                   "f_var", 'feature variety'!AJ41))
&amp; CHAR(10)</f>
        <v xml:space="preserve">BeginPlot
	x=35,y=27
	TerrainType=TERRAIN_COAST
	PlotType=3
EndPlot
</v>
      </c>
      <c r="AL43" t="str">
        <f ca="1">SUBSTITUTE(SUBSTITUTE(SUBSTITUTE(SUBSTITUTE($A$1,
"x_coord",AL$2),
"y_coord",$A43),
"t_type",'terrain type'!AK41),
"p_type", 'plot type'!AK41)
&amp; IF(LEFT(resources!AK41, 6) = "BONUS_", CHAR(9) &amp; "BonusType=" &amp; resources!AK41 &amp; CHAR(10), "")
&amp; IF('goody huts'!AK41, "	ImprovementType=IMPROVEMENT_GOODY_HUT" &amp; CHAR(10), "")
&amp; IF(ISBLANK(OFFSET('rivers (2)'!$A$1, 2 * (67 - $A43), 2 * AL$2 + 1)), "", SUBSTITUTE($C$1, "&lt;direc&gt;", RIGHT(OFFSET('rivers (2)'!$A$1, 2 * (67 - $A43), 2 * AL$2 + 1), 1)))
&amp; IF(ISBLANK(OFFSET('rivers (2)'!$A$1, 2 * (67 - $A43) + 1, 2 * AL$2)), "", SUBSTITUTE($D$1, "&lt;direc&gt;", RIGHT(OFFSET('rivers (2)'!$A$1, 2 * (67 - $A43) + 1, 2 * AL$2), 1)))
&amp; IF(ISBLANK('feature type'!AK41), "EndPlot", SUBSTITUTE(SUBSTITUTE(output!$B$1,
                   "f_type", 'feature type'!AK41),
                   "f_var", 'feature variety'!AK41))
&amp; CHAR(10)</f>
        <v xml:space="preserve">BeginPlot
	x=36,y=27
	TerrainType=TERRAIN_OCEAN
	PlotType=3
EndPlot
</v>
      </c>
      <c r="AM43" t="str">
        <f ca="1">SUBSTITUTE(SUBSTITUTE(SUBSTITUTE(SUBSTITUTE($A$1,
"x_coord",AM$2),
"y_coord",$A43),
"t_type",'terrain type'!AL41),
"p_type", 'plot type'!AL41)
&amp; IF(LEFT(resources!AL41, 6) = "BONUS_", CHAR(9) &amp; "BonusType=" &amp; resources!AL41 &amp; CHAR(10), "")
&amp; IF('goody huts'!AL41, "	ImprovementType=IMPROVEMENT_GOODY_HUT" &amp; CHAR(10), "")
&amp; IF(ISBLANK(OFFSET('rivers (2)'!$A$1, 2 * (67 - $A43), 2 * AM$2 + 1)), "", SUBSTITUTE($C$1, "&lt;direc&gt;", RIGHT(OFFSET('rivers (2)'!$A$1, 2 * (67 - $A43), 2 * AM$2 + 1), 1)))
&amp; IF(ISBLANK(OFFSET('rivers (2)'!$A$1, 2 * (67 - $A43) + 1, 2 * AM$2)), "", SUBSTITUTE($D$1, "&lt;direc&gt;", RIGHT(OFFSET('rivers (2)'!$A$1, 2 * (67 - $A43) + 1, 2 * AM$2), 1)))
&amp; IF(ISBLANK('feature type'!AL41), "EndPlot", SUBSTITUTE(SUBSTITUTE(output!$B$1,
                   "f_type", 'feature type'!AL41),
                   "f_var", 'feature variety'!AL41))
&amp; CHAR(10)</f>
        <v xml:space="preserve">BeginPlot
	x=37,y=27
	TerrainType=TERRAIN_OCEAN
	PlotType=3
EndPlot
</v>
      </c>
      <c r="AN43" t="str">
        <f ca="1">SUBSTITUTE(SUBSTITUTE(SUBSTITUTE(SUBSTITUTE($A$1,
"x_coord",AN$2),
"y_coord",$A43),
"t_type",'terrain type'!AM41),
"p_type", 'plot type'!AM41)
&amp; IF(LEFT(resources!AM41, 6) = "BONUS_", CHAR(9) &amp; "BonusType=" &amp; resources!AM41 &amp; CHAR(10), "")
&amp; IF('goody huts'!AM41, "	ImprovementType=IMPROVEMENT_GOODY_HUT" &amp; CHAR(10), "")
&amp; IF(ISBLANK(OFFSET('rivers (2)'!$A$1, 2 * (67 - $A43), 2 * AN$2 + 1)), "", SUBSTITUTE($C$1, "&lt;direc&gt;", RIGHT(OFFSET('rivers (2)'!$A$1, 2 * (67 - $A43), 2 * AN$2 + 1), 1)))
&amp; IF(ISBLANK(OFFSET('rivers (2)'!$A$1, 2 * (67 - $A43) + 1, 2 * AN$2)), "", SUBSTITUTE($D$1, "&lt;direc&gt;", RIGHT(OFFSET('rivers (2)'!$A$1, 2 * (67 - $A43) + 1, 2 * AN$2), 1)))
&amp; IF(ISBLANK('feature type'!AM41), "EndPlot", SUBSTITUTE(SUBSTITUTE(output!$B$1,
                   "f_type", 'feature type'!AM41),
                   "f_var", 'feature variety'!AM41))
&amp; CHAR(10)</f>
        <v xml:space="preserve">BeginPlot
	x=38,y=27
	TerrainType=TERRAIN_OCEAN
	PlotType=3
EndPlot
</v>
      </c>
      <c r="AO43" t="str">
        <f ca="1">SUBSTITUTE(SUBSTITUTE(SUBSTITUTE(SUBSTITUTE($A$1,
"x_coord",AO$2),
"y_coord",$A43),
"t_type",'terrain type'!AN41),
"p_type", 'plot type'!AN41)
&amp; IF(LEFT(resources!AN41, 6) = "BONUS_", CHAR(9) &amp; "BonusType=" &amp; resources!AN41 &amp; CHAR(10), "")
&amp; IF('goody huts'!AN41, "	ImprovementType=IMPROVEMENT_GOODY_HUT" &amp; CHAR(10), "")
&amp; IF(ISBLANK(OFFSET('rivers (2)'!$A$1, 2 * (67 - $A43), 2 * AO$2 + 1)), "", SUBSTITUTE($C$1, "&lt;direc&gt;", RIGHT(OFFSET('rivers (2)'!$A$1, 2 * (67 - $A43), 2 * AO$2 + 1), 1)))
&amp; IF(ISBLANK(OFFSET('rivers (2)'!$A$1, 2 * (67 - $A43) + 1, 2 * AO$2)), "", SUBSTITUTE($D$1, "&lt;direc&gt;", RIGHT(OFFSET('rivers (2)'!$A$1, 2 * (67 - $A43) + 1, 2 * AO$2), 1)))
&amp; IF(ISBLANK('feature type'!AN41), "EndPlot", SUBSTITUTE(SUBSTITUTE(output!$B$1,
                   "f_type", 'feature type'!AN41),
                   "f_var", 'feature variety'!AN41))
&amp; CHAR(10)</f>
        <v xml:space="preserve">BeginPlot
	x=39,y=27
	TerrainType=TERRAIN_OCEAN
	PlotType=3
EndPlot
</v>
      </c>
      <c r="AP43" t="str">
        <f ca="1">SUBSTITUTE(SUBSTITUTE(SUBSTITUTE(SUBSTITUTE($A$1,
"x_coord",AP$2),
"y_coord",$A43),
"t_type",'terrain type'!AO41),
"p_type", 'plot type'!AO41)
&amp; IF(LEFT(resources!AO41, 6) = "BONUS_", CHAR(9) &amp; "BonusType=" &amp; resources!AO41 &amp; CHAR(10), "")
&amp; IF('goody huts'!AO41, "	ImprovementType=IMPROVEMENT_GOODY_HUT" &amp; CHAR(10), "")
&amp; IF(ISBLANK(OFFSET('rivers (2)'!$A$1, 2 * (67 - $A43), 2 * AP$2 + 1)), "", SUBSTITUTE($C$1, "&lt;direc&gt;", RIGHT(OFFSET('rivers (2)'!$A$1, 2 * (67 - $A43), 2 * AP$2 + 1), 1)))
&amp; IF(ISBLANK(OFFSET('rivers (2)'!$A$1, 2 * (67 - $A43) + 1, 2 * AP$2)), "", SUBSTITUTE($D$1, "&lt;direc&gt;", RIGHT(OFFSET('rivers (2)'!$A$1, 2 * (67 - $A43) + 1, 2 * AP$2), 1)))
&amp; IF(ISBLANK('feature type'!AO41), "EndPlot", SUBSTITUTE(SUBSTITUTE(output!$B$1,
                   "f_type", 'feature type'!AO41),
                   "f_var", 'feature variety'!AO41))
&amp; CHAR(10)</f>
        <v xml:space="preserve">BeginPlot
	x=40,y=27
	TerrainType=TERRAIN_OCEAN
	PlotType=3
EndPlot
</v>
      </c>
      <c r="AQ43" t="str">
        <f ca="1">SUBSTITUTE(SUBSTITUTE(SUBSTITUTE(SUBSTITUTE($A$1,
"x_coord",AQ$2),
"y_coord",$A43),
"t_type",'terrain type'!AP41),
"p_type", 'plot type'!AP41)
&amp; IF(LEFT(resources!AP41, 6) = "BONUS_", CHAR(9) &amp; "BonusType=" &amp; resources!AP41 &amp; CHAR(10), "")
&amp; IF('goody huts'!AP41, "	ImprovementType=IMPROVEMENT_GOODY_HUT" &amp; CHAR(10), "")
&amp; IF(ISBLANK(OFFSET('rivers (2)'!$A$1, 2 * (67 - $A43), 2 * AQ$2 + 1)), "", SUBSTITUTE($C$1, "&lt;direc&gt;", RIGHT(OFFSET('rivers (2)'!$A$1, 2 * (67 - $A43), 2 * AQ$2 + 1), 1)))
&amp; IF(ISBLANK(OFFSET('rivers (2)'!$A$1, 2 * (67 - $A43) + 1, 2 * AQ$2)), "", SUBSTITUTE($D$1, "&lt;direc&gt;", RIGHT(OFFSET('rivers (2)'!$A$1, 2 * (67 - $A43) + 1, 2 * AQ$2), 1)))
&amp; IF(ISBLANK('feature type'!AP41), "EndPlot", SUBSTITUTE(SUBSTITUTE(output!$B$1,
                   "f_type", 'feature type'!AP41),
                   "f_var", 'feature variety'!AP41))
&amp; CHAR(10)</f>
        <v xml:space="preserve">BeginPlot
	x=41,y=27
	TerrainType=TERRAIN_COAST
	PlotType=3
EndPlot
</v>
      </c>
      <c r="AR43" t="str">
        <f ca="1">SUBSTITUTE(SUBSTITUTE(SUBSTITUTE(SUBSTITUTE($A$1,
"x_coord",AR$2),
"y_coord",$A43),
"t_type",'terrain type'!AQ41),
"p_type", 'plot type'!AQ41)
&amp; IF(LEFT(resources!AQ41, 6) = "BONUS_", CHAR(9) &amp; "BonusType=" &amp; resources!AQ41 &amp; CHAR(10), "")
&amp; IF('goody huts'!AQ41, "	ImprovementType=IMPROVEMENT_GOODY_HUT" &amp; CHAR(10), "")
&amp; IF(ISBLANK(OFFSET('rivers (2)'!$A$1, 2 * (67 - $A43), 2 * AR$2 + 1)), "", SUBSTITUTE($C$1, "&lt;direc&gt;", RIGHT(OFFSET('rivers (2)'!$A$1, 2 * (67 - $A43), 2 * AR$2 + 1), 1)))
&amp; IF(ISBLANK(OFFSET('rivers (2)'!$A$1, 2 * (67 - $A43) + 1, 2 * AR$2)), "", SUBSTITUTE($D$1, "&lt;direc&gt;", RIGHT(OFFSET('rivers (2)'!$A$1, 2 * (67 - $A43) + 1, 2 * AR$2), 1)))
&amp; IF(ISBLANK('feature type'!AQ41), "EndPlot", SUBSTITUTE(SUBSTITUTE(output!$B$1,
                   "f_type", 'feature type'!AQ41),
                   "f_var", 'feature variety'!AQ41))
&amp; CHAR(10)</f>
        <v xml:space="preserve">BeginPlot
	x=42,y=27
	TerrainType=TERRAIN_GRASS
	PlotType=0
EndPlot
</v>
      </c>
      <c r="AS43" t="str">
        <f ca="1">SUBSTITUTE(SUBSTITUTE(SUBSTITUTE(SUBSTITUTE($A$1,
"x_coord",AS$2),
"y_coord",$A43),
"t_type",'terrain type'!AR41),
"p_type", 'plot type'!AR41)
&amp; IF(LEFT(resources!AR41, 6) = "BONUS_", CHAR(9) &amp; "BonusType=" &amp; resources!AR41 &amp; CHAR(10), "")
&amp; IF('goody huts'!AR41, "	ImprovementType=IMPROVEMENT_GOODY_HUT" &amp; CHAR(10), "")
&amp; IF(ISBLANK(OFFSET('rivers (2)'!$A$1, 2 * (67 - $A43), 2 * AS$2 + 1)), "", SUBSTITUTE($C$1, "&lt;direc&gt;", RIGHT(OFFSET('rivers (2)'!$A$1, 2 * (67 - $A43), 2 * AS$2 + 1), 1)))
&amp; IF(ISBLANK(OFFSET('rivers (2)'!$A$1, 2 * (67 - $A43) + 1, 2 * AS$2)), "", SUBSTITUTE($D$1, "&lt;direc&gt;", RIGHT(OFFSET('rivers (2)'!$A$1, 2 * (67 - $A43) + 1, 2 * AS$2), 1)))
&amp; IF(ISBLANK('feature type'!AR41), "EndPlot", SUBSTITUTE(SUBSTITUTE(output!$B$1,
                   "f_type", 'feature type'!AR41),
                   "f_var", 'feature variety'!AR41))
&amp; CHAR(10)</f>
        <v xml:space="preserve">BeginPlot
	x=43,y=27
	TerrainType=TERRAIN_COAST
	PlotType=3
EndPlot
</v>
      </c>
      <c r="AT43" t="str">
        <f ca="1">SUBSTITUTE(SUBSTITUTE(SUBSTITUTE(SUBSTITUTE($A$1,
"x_coord",AT$2),
"y_coord",$A43),
"t_type",'terrain type'!AS41),
"p_type", 'plot type'!AS41)
&amp; IF(LEFT(resources!AS41, 6) = "BONUS_", CHAR(9) &amp; "BonusType=" &amp; resources!AS41 &amp; CHAR(10), "")
&amp; IF('goody huts'!AS41, "	ImprovementType=IMPROVEMENT_GOODY_HUT" &amp; CHAR(10), "")
&amp; IF(ISBLANK(OFFSET('rivers (2)'!$A$1, 2 * (67 - $A43), 2 * AT$2 + 1)), "", SUBSTITUTE($C$1, "&lt;direc&gt;", RIGHT(OFFSET('rivers (2)'!$A$1, 2 * (67 - $A43), 2 * AT$2 + 1), 1)))
&amp; IF(ISBLANK(OFFSET('rivers (2)'!$A$1, 2 * (67 - $A43) + 1, 2 * AT$2)), "", SUBSTITUTE($D$1, "&lt;direc&gt;", RIGHT(OFFSET('rivers (2)'!$A$1, 2 * (67 - $A43) + 1, 2 * AT$2), 1)))
&amp; IF(ISBLANK('feature type'!AS41), "EndPlot", SUBSTITUTE(SUBSTITUTE(output!$B$1,
                   "f_type", 'feature type'!AS41),
                   "f_var", 'feature variety'!AS41))
&amp; CHAR(10)</f>
        <v xml:space="preserve">BeginPlot
	x=44,y=27
	TerrainType=TERRAIN_OCEAN
	PlotType=3
EndPlot
</v>
      </c>
      <c r="AU43" t="str">
        <f ca="1">SUBSTITUTE(SUBSTITUTE(SUBSTITUTE(SUBSTITUTE($A$1,
"x_coord",AU$2),
"y_coord",$A43),
"t_type",'terrain type'!AT41),
"p_type", 'plot type'!AT41)
&amp; IF(LEFT(resources!AT41, 6) = "BONUS_", CHAR(9) &amp; "BonusType=" &amp; resources!AT41 &amp; CHAR(10), "")
&amp; IF('goody huts'!AT41, "	ImprovementType=IMPROVEMENT_GOODY_HUT" &amp; CHAR(10), "")
&amp; IF(ISBLANK(OFFSET('rivers (2)'!$A$1, 2 * (67 - $A43), 2 * AU$2 + 1)), "", SUBSTITUTE($C$1, "&lt;direc&gt;", RIGHT(OFFSET('rivers (2)'!$A$1, 2 * (67 - $A43), 2 * AU$2 + 1), 1)))
&amp; IF(ISBLANK(OFFSET('rivers (2)'!$A$1, 2 * (67 - $A43) + 1, 2 * AU$2)), "", SUBSTITUTE($D$1, "&lt;direc&gt;", RIGHT(OFFSET('rivers (2)'!$A$1, 2 * (67 - $A43) + 1, 2 * AU$2), 1)))
&amp; IF(ISBLANK('feature type'!AT41), "EndPlot", SUBSTITUTE(SUBSTITUTE(output!$B$1,
                   "f_type", 'feature type'!AT41),
                   "f_var", 'feature variety'!AT41))
&amp; CHAR(10)</f>
        <v xml:space="preserve">BeginPlot
	x=45,y=27
	TerrainType=TERRAIN_OCEAN
	PlotType=3
EndPlot
</v>
      </c>
      <c r="AV43" t="str">
        <f ca="1">SUBSTITUTE(SUBSTITUTE(SUBSTITUTE(SUBSTITUTE($A$1,
"x_coord",AV$2),
"y_coord",$A43),
"t_type",'terrain type'!AU41),
"p_type", 'plot type'!AU41)
&amp; IF(LEFT(resources!AU41, 6) = "BONUS_", CHAR(9) &amp; "BonusType=" &amp; resources!AU41 &amp; CHAR(10), "")
&amp; IF('goody huts'!AU41, "	ImprovementType=IMPROVEMENT_GOODY_HUT" &amp; CHAR(10), "")
&amp; IF(ISBLANK(OFFSET('rivers (2)'!$A$1, 2 * (67 - $A43), 2 * AV$2 + 1)), "", SUBSTITUTE($C$1, "&lt;direc&gt;", RIGHT(OFFSET('rivers (2)'!$A$1, 2 * (67 - $A43), 2 * AV$2 + 1), 1)))
&amp; IF(ISBLANK(OFFSET('rivers (2)'!$A$1, 2 * (67 - $A43) + 1, 2 * AV$2)), "", SUBSTITUTE($D$1, "&lt;direc&gt;", RIGHT(OFFSET('rivers (2)'!$A$1, 2 * (67 - $A43) + 1, 2 * AV$2), 1)))
&amp; IF(ISBLANK('feature type'!AU41), "EndPlot", SUBSTITUTE(SUBSTITUTE(output!$B$1,
                   "f_type", 'feature type'!AU41),
                   "f_var", 'feature variety'!AU41))
&amp; CHAR(10)</f>
        <v xml:space="preserve">BeginPlot
	x=46,y=27
	TerrainType=TERRAIN_OCEAN
	PlotType=3
EndPlot
</v>
      </c>
      <c r="AW43" t="str">
        <f ca="1">SUBSTITUTE(SUBSTITUTE(SUBSTITUTE(SUBSTITUTE($A$1,
"x_coord",AW$2),
"y_coord",$A43),
"t_type",'terrain type'!AV41),
"p_type", 'plot type'!AV41)
&amp; IF(LEFT(resources!AV41, 6) = "BONUS_", CHAR(9) &amp; "BonusType=" &amp; resources!AV41 &amp; CHAR(10), "")
&amp; IF('goody huts'!AV41, "	ImprovementType=IMPROVEMENT_GOODY_HUT" &amp; CHAR(10), "")
&amp; IF(ISBLANK(OFFSET('rivers (2)'!$A$1, 2 * (67 - $A43), 2 * AW$2 + 1)), "", SUBSTITUTE($C$1, "&lt;direc&gt;", RIGHT(OFFSET('rivers (2)'!$A$1, 2 * (67 - $A43), 2 * AW$2 + 1), 1)))
&amp; IF(ISBLANK(OFFSET('rivers (2)'!$A$1, 2 * (67 - $A43) + 1, 2 * AW$2)), "", SUBSTITUTE($D$1, "&lt;direc&gt;", RIGHT(OFFSET('rivers (2)'!$A$1, 2 * (67 - $A43) + 1, 2 * AW$2), 1)))
&amp; IF(ISBLANK('feature type'!AV41), "EndPlot", SUBSTITUTE(SUBSTITUTE(output!$B$1,
                   "f_type", 'feature type'!AV41),
                   "f_var", 'feature variety'!AV41))
&amp; CHAR(10)</f>
        <v xml:space="preserve">BeginPlot
	x=47,y=27
	TerrainType=TERRAIN_COAST
	PlotType=3
EndPlot
</v>
      </c>
      <c r="AX43" t="str">
        <f ca="1">SUBSTITUTE(SUBSTITUTE(SUBSTITUTE(SUBSTITUTE($A$1,
"x_coord",AX$2),
"y_coord",$A43),
"t_type",'terrain type'!AW41),
"p_type", 'plot type'!AW41)
&amp; IF(LEFT(resources!AW41, 6) = "BONUS_", CHAR(9) &amp; "BonusType=" &amp; resources!AW41 &amp; CHAR(10), "")
&amp; IF('goody huts'!AW41, "	ImprovementType=IMPROVEMENT_GOODY_HUT" &amp; CHAR(10), "")
&amp; IF(ISBLANK(OFFSET('rivers (2)'!$A$1, 2 * (67 - $A43), 2 * AX$2 + 1)), "", SUBSTITUTE($C$1, "&lt;direc&gt;", RIGHT(OFFSET('rivers (2)'!$A$1, 2 * (67 - $A43), 2 * AX$2 + 1), 1)))
&amp; IF(ISBLANK(OFFSET('rivers (2)'!$A$1, 2 * (67 - $A43) + 1, 2 * AX$2)), "", SUBSTITUTE($D$1, "&lt;direc&gt;", RIGHT(OFFSET('rivers (2)'!$A$1, 2 * (67 - $A43) + 1, 2 * AX$2), 1)))
&amp; IF(ISBLANK('feature type'!AW41), "EndPlot", SUBSTITUTE(SUBSTITUTE(output!$B$1,
                   "f_type", 'feature type'!AW41),
                   "f_var", 'feature variety'!AW41))
&amp; CHAR(10)</f>
        <v xml:space="preserve">BeginPlot
	x=48,y=27
	TerrainType=TERRAIN_COAST
	PlotType=3
EndPlot
</v>
      </c>
      <c r="AY43" t="str">
        <f ca="1">SUBSTITUTE(SUBSTITUTE(SUBSTITUTE(SUBSTITUTE($A$1,
"x_coord",AY$2),
"y_coord",$A43),
"t_type",'terrain type'!AX41),
"p_type", 'plot type'!AX41)
&amp; IF(LEFT(resources!AX41, 6) = "BONUS_", CHAR(9) &amp; "BonusType=" &amp; resources!AX41 &amp; CHAR(10), "")
&amp; IF('goody huts'!AX41, "	ImprovementType=IMPROVEMENT_GOODY_HUT" &amp; CHAR(10), "")
&amp; IF(ISBLANK(OFFSET('rivers (2)'!$A$1, 2 * (67 - $A43), 2 * AY$2 + 1)), "", SUBSTITUTE($C$1, "&lt;direc&gt;", RIGHT(OFFSET('rivers (2)'!$A$1, 2 * (67 - $A43), 2 * AY$2 + 1), 1)))
&amp; IF(ISBLANK(OFFSET('rivers (2)'!$A$1, 2 * (67 - $A43) + 1, 2 * AY$2)), "", SUBSTITUTE($D$1, "&lt;direc&gt;", RIGHT(OFFSET('rivers (2)'!$A$1, 2 * (67 - $A43) + 1, 2 * AY$2), 1)))
&amp; IF(ISBLANK('feature type'!AX41), "EndPlot", SUBSTITUTE(SUBSTITUTE(output!$B$1,
                   "f_type", 'feature type'!AX41),
                   "f_var", 'feature variety'!AX41))
&amp; CHAR(10)</f>
        <v xml:space="preserve">BeginPlot
	x=49,y=27
	TerrainType=TERRAIN_GRASS
	PlotType=2
EndPlot
</v>
      </c>
      <c r="AZ43" t="str">
        <f ca="1">SUBSTITUTE(SUBSTITUTE(SUBSTITUTE(SUBSTITUTE($A$1,
"x_coord",AZ$2),
"y_coord",$A43),
"t_type",'terrain type'!AY41),
"p_type", 'plot type'!AY41)
&amp; IF(LEFT(resources!AY41, 6) = "BONUS_", CHAR(9) &amp; "BonusType=" &amp; resources!AY41 &amp; CHAR(10), "")
&amp; IF('goody huts'!AY41, "	ImprovementType=IMPROVEMENT_GOODY_HUT" &amp; CHAR(10), "")
&amp; IF(ISBLANK(OFFSET('rivers (2)'!$A$1, 2 * (67 - $A43), 2 * AZ$2 + 1)), "", SUBSTITUTE($C$1, "&lt;direc&gt;", RIGHT(OFFSET('rivers (2)'!$A$1, 2 * (67 - $A43), 2 * AZ$2 + 1), 1)))
&amp; IF(ISBLANK(OFFSET('rivers (2)'!$A$1, 2 * (67 - $A43) + 1, 2 * AZ$2)), "", SUBSTITUTE($D$1, "&lt;direc&gt;", RIGHT(OFFSET('rivers (2)'!$A$1, 2 * (67 - $A43) + 1, 2 * AZ$2), 1)))
&amp; IF(ISBLANK('feature type'!AY41), "EndPlot", SUBSTITUTE(SUBSTITUTE(output!$B$1,
                   "f_type", 'feature type'!AY41),
                   "f_var", 'feature variety'!AY41))
&amp; CHAR(10)</f>
        <v xml:space="preserve">BeginPlot
	x=50,y=27
	TerrainType=TERRAIN_GRASS
	PlotType=1
	RiverWEDirection=1
	isNOfRiver
	FeatureType=FEATURE_FOREST, FeatureVariety=2
EndPlot
</v>
      </c>
      <c r="BA43" t="str">
        <f ca="1">SUBSTITUTE(SUBSTITUTE(SUBSTITUTE(SUBSTITUTE($A$1,
"x_coord",BA$2),
"y_coord",$A43),
"t_type",'terrain type'!AZ41),
"p_type", 'plot type'!AZ41)
&amp; IF(LEFT(resources!AZ41, 6) = "BONUS_", CHAR(9) &amp; "BonusType=" &amp; resources!AZ41 &amp; CHAR(10), "")
&amp; IF('goody huts'!AZ41, "	ImprovementType=IMPROVEMENT_GOODY_HUT" &amp; CHAR(10), "")
&amp; IF(ISBLANK(OFFSET('rivers (2)'!$A$1, 2 * (67 - $A43), 2 * BA$2 + 1)), "", SUBSTITUTE($C$1, "&lt;direc&gt;", RIGHT(OFFSET('rivers (2)'!$A$1, 2 * (67 - $A43), 2 * BA$2 + 1), 1)))
&amp; IF(ISBLANK(OFFSET('rivers (2)'!$A$1, 2 * (67 - $A43) + 1, 2 * BA$2)), "", SUBSTITUTE($D$1, "&lt;direc&gt;", RIGHT(OFFSET('rivers (2)'!$A$1, 2 * (67 - $A43) + 1, 2 * BA$2), 1)))
&amp; IF(ISBLANK('feature type'!AZ41), "EndPlot", SUBSTITUTE(SUBSTITUTE(output!$B$1,
                   "f_type", 'feature type'!AZ41),
                   "f_var", 'feature variety'!AZ41))
&amp; CHAR(10)</f>
        <v xml:space="preserve">BeginPlot
	x=51,y=27
	TerrainType=TERRAIN_GRASS
	PlotType=2
	RiverNSDirection=0
	isWOfRiver
	RiverWEDirection=1
	isNOfRiver
	FeatureType=FEATURE_FOREST, FeatureVariety=2
EndPlot
</v>
      </c>
      <c r="BB43" t="str">
        <f ca="1">SUBSTITUTE(SUBSTITUTE(SUBSTITUTE(SUBSTITUTE($A$1,
"x_coord",BB$2),
"y_coord",$A43),
"t_type",'terrain type'!BA41),
"p_type", 'plot type'!BA41)
&amp; IF(LEFT(resources!BA41, 6) = "BONUS_", CHAR(9) &amp; "BonusType=" &amp; resources!BA41 &amp; CHAR(10), "")
&amp; IF('goody huts'!BA41, "	ImprovementType=IMPROVEMENT_GOODY_HUT" &amp; CHAR(10), "")
&amp; IF(ISBLANK(OFFSET('rivers (2)'!$A$1, 2 * (67 - $A43), 2 * BB$2 + 1)), "", SUBSTITUTE($C$1, "&lt;direc&gt;", RIGHT(OFFSET('rivers (2)'!$A$1, 2 * (67 - $A43), 2 * BB$2 + 1), 1)))
&amp; IF(ISBLANK(OFFSET('rivers (2)'!$A$1, 2 * (67 - $A43) + 1, 2 * BB$2)), "", SUBSTITUTE($D$1, "&lt;direc&gt;", RIGHT(OFFSET('rivers (2)'!$A$1, 2 * (67 - $A43) + 1, 2 * BB$2), 1)))
&amp; IF(ISBLANK('feature type'!BA41), "EndPlot", SUBSTITUTE(SUBSTITUTE(output!$B$1,
                   "f_type", 'feature type'!BA41),
                   "f_var", 'feature variety'!BA41))
&amp; CHAR(10)</f>
        <v xml:space="preserve">BeginPlot
	x=52,y=27
	TerrainType=TERRAIN_GRASS
	PlotType=2
	FeatureType=FEATURE_FOREST, FeatureVariety=2
EndPlot
</v>
      </c>
      <c r="BC43" t="str">
        <f ca="1">SUBSTITUTE(SUBSTITUTE(SUBSTITUTE(SUBSTITUTE($A$1,
"x_coord",BC$2),
"y_coord",$A43),
"t_type",'terrain type'!BB41),
"p_type", 'plot type'!BB41)
&amp; IF(LEFT(resources!BB41, 6) = "BONUS_", CHAR(9) &amp; "BonusType=" &amp; resources!BB41 &amp; CHAR(10), "")
&amp; IF('goody huts'!BB41, "	ImprovementType=IMPROVEMENT_GOODY_HUT" &amp; CHAR(10), "")
&amp; IF(ISBLANK(OFFSET('rivers (2)'!$A$1, 2 * (67 - $A43), 2 * BC$2 + 1)), "", SUBSTITUTE($C$1, "&lt;direc&gt;", RIGHT(OFFSET('rivers (2)'!$A$1, 2 * (67 - $A43), 2 * BC$2 + 1), 1)))
&amp; IF(ISBLANK(OFFSET('rivers (2)'!$A$1, 2 * (67 - $A43) + 1, 2 * BC$2)), "", SUBSTITUTE($D$1, "&lt;direc&gt;", RIGHT(OFFSET('rivers (2)'!$A$1, 2 * (67 - $A43) + 1, 2 * BC$2), 1)))
&amp; IF(ISBLANK('feature type'!BB41), "EndPlot", SUBSTITUTE(SUBSTITUTE(output!$B$1,
                   "f_type", 'feature type'!BB41),
                   "f_var", 'feature variety'!BB41))
&amp; CHAR(10)</f>
        <v xml:space="preserve">BeginPlot
	x=53,y=27
	TerrainType=TERRAIN_GRASS
	PlotType=2
	FeatureType=FEATURE_FOREST, FeatureVariety=2
EndPlot
</v>
      </c>
      <c r="BD43" t="str">
        <f ca="1">SUBSTITUTE(SUBSTITUTE(SUBSTITUTE(SUBSTITUTE($A$1,
"x_coord",BD$2),
"y_coord",$A43),
"t_type",'terrain type'!BC41),
"p_type", 'plot type'!BC41)
&amp; IF(LEFT(resources!BC41, 6) = "BONUS_", CHAR(9) &amp; "BonusType=" &amp; resources!BC41 &amp; CHAR(10), "")
&amp; IF('goody huts'!BC41, "	ImprovementType=IMPROVEMENT_GOODY_HUT" &amp; CHAR(10), "")
&amp; IF(ISBLANK(OFFSET('rivers (2)'!$A$1, 2 * (67 - $A43), 2 * BD$2 + 1)), "", SUBSTITUTE($C$1, "&lt;direc&gt;", RIGHT(OFFSET('rivers (2)'!$A$1, 2 * (67 - $A43), 2 * BD$2 + 1), 1)))
&amp; IF(ISBLANK(OFFSET('rivers (2)'!$A$1, 2 * (67 - $A43) + 1, 2 * BD$2)), "", SUBSTITUTE($D$1, "&lt;direc&gt;", RIGHT(OFFSET('rivers (2)'!$A$1, 2 * (67 - $A43) + 1, 2 * BD$2), 1)))
&amp; IF(ISBLANK('feature type'!BC41), "EndPlot", SUBSTITUTE(SUBSTITUTE(output!$B$1,
                   "f_type", 'feature type'!BC41),
                   "f_var", 'feature variety'!BC41))
&amp; CHAR(10)</f>
        <v xml:space="preserve">BeginPlot
	x=54,y=27
	TerrainType=TERRAIN_GRASS
	PlotType=2
	FeatureType=FEATURE_FOREST, FeatureVariety=2
EndPlot
</v>
      </c>
      <c r="BE43" t="str">
        <f ca="1">SUBSTITUTE(SUBSTITUTE(SUBSTITUTE(SUBSTITUTE($A$1,
"x_coord",BE$2),
"y_coord",$A43),
"t_type",'terrain type'!BD41),
"p_type", 'plot type'!BD41)
&amp; IF(LEFT(resources!BD41, 6) = "BONUS_", CHAR(9) &amp; "BonusType=" &amp; resources!BD41 &amp; CHAR(10), "")
&amp; IF('goody huts'!BD41, "	ImprovementType=IMPROVEMENT_GOODY_HUT" &amp; CHAR(10), "")
&amp; IF(ISBLANK(OFFSET('rivers (2)'!$A$1, 2 * (67 - $A43), 2 * BE$2 + 1)), "", SUBSTITUTE($C$1, "&lt;direc&gt;", RIGHT(OFFSET('rivers (2)'!$A$1, 2 * (67 - $A43), 2 * BE$2 + 1), 1)))
&amp; IF(ISBLANK(OFFSET('rivers (2)'!$A$1, 2 * (67 - $A43) + 1, 2 * BE$2)), "", SUBSTITUTE($D$1, "&lt;direc&gt;", RIGHT(OFFSET('rivers (2)'!$A$1, 2 * (67 - $A43) + 1, 2 * BE$2), 1)))
&amp; IF(ISBLANK('feature type'!BD41), "EndPlot", SUBSTITUTE(SUBSTITUTE(output!$B$1,
                   "f_type", 'feature type'!BD41),
                   "f_var", 'feature variety'!BD41))
&amp; CHAR(10)</f>
        <v xml:space="preserve">BeginPlot
	x=55,y=27
	TerrainType=TERRAIN_GRASS
	PlotType=2
	FeatureType=FEATURE_FOREST, FeatureVariety=2
EndPlot
</v>
      </c>
      <c r="BF43" t="str">
        <f ca="1">SUBSTITUTE(SUBSTITUTE(SUBSTITUTE(SUBSTITUTE($A$1,
"x_coord",BF$2),
"y_coord",$A43),
"t_type",'terrain type'!BE41),
"p_type", 'plot type'!BE41)
&amp; IF(LEFT(resources!BE41, 6) = "BONUS_", CHAR(9) &amp; "BonusType=" &amp; resources!BE41 &amp; CHAR(10), "")
&amp; IF('goody huts'!BE41, "	ImprovementType=IMPROVEMENT_GOODY_HUT" &amp; CHAR(10), "")
&amp; IF(ISBLANK(OFFSET('rivers (2)'!$A$1, 2 * (67 - $A43), 2 * BF$2 + 1)), "", SUBSTITUTE($C$1, "&lt;direc&gt;", RIGHT(OFFSET('rivers (2)'!$A$1, 2 * (67 - $A43), 2 * BF$2 + 1), 1)))
&amp; IF(ISBLANK(OFFSET('rivers (2)'!$A$1, 2 * (67 - $A43) + 1, 2 * BF$2)), "", SUBSTITUTE($D$1, "&lt;direc&gt;", RIGHT(OFFSET('rivers (2)'!$A$1, 2 * (67 - $A43) + 1, 2 * BF$2), 1)))
&amp; IF(ISBLANK('feature type'!BE41), "EndPlot", SUBSTITUTE(SUBSTITUTE(output!$B$1,
                   "f_type", 'feature type'!BE41),
                   "f_var", 'feature variety'!BE41))
&amp; CHAR(10)</f>
        <v xml:space="preserve">BeginPlot
	x=56,y=27
	TerrainType=TERRAIN_GRASS
	PlotType=1
	ImprovementType=IMPROVEMENT_GOODY_HUT
EndPlot
</v>
      </c>
      <c r="BG43" t="str">
        <f ca="1">SUBSTITUTE(SUBSTITUTE(SUBSTITUTE(SUBSTITUTE($A$1,
"x_coord",BG$2),
"y_coord",$A43),
"t_type",'terrain type'!BF41),
"p_type", 'plot type'!BF41)
&amp; IF(LEFT(resources!BF41, 6) = "BONUS_", CHAR(9) &amp; "BonusType=" &amp; resources!BF41 &amp; CHAR(10), "")
&amp; IF('goody huts'!BF41, "	ImprovementType=IMPROVEMENT_GOODY_HUT" &amp; CHAR(10), "")
&amp; IF(ISBLANK(OFFSET('rivers (2)'!$A$1, 2 * (67 - $A43), 2 * BG$2 + 1)), "", SUBSTITUTE($C$1, "&lt;direc&gt;", RIGHT(OFFSET('rivers (2)'!$A$1, 2 * (67 - $A43), 2 * BG$2 + 1), 1)))
&amp; IF(ISBLANK(OFFSET('rivers (2)'!$A$1, 2 * (67 - $A43) + 1, 2 * BG$2)), "", SUBSTITUTE($D$1, "&lt;direc&gt;", RIGHT(OFFSET('rivers (2)'!$A$1, 2 * (67 - $A43) + 1, 2 * BG$2), 1)))
&amp; IF(ISBLANK('feature type'!BF41), "EndPlot", SUBSTITUTE(SUBSTITUTE(output!$B$1,
                   "f_type", 'feature type'!BF41),
                   "f_var", 'feature variety'!BF41))
&amp; CHAR(10)</f>
        <v xml:space="preserve">BeginPlot
	x=57,y=27
	TerrainType=TERRAIN_GRASS
	PlotType=1
EndPlot
</v>
      </c>
      <c r="BH43" t="str">
        <f ca="1">SUBSTITUTE(SUBSTITUTE(SUBSTITUTE(SUBSTITUTE($A$1,
"x_coord",BH$2),
"y_coord",$A43),
"t_type",'terrain type'!BG41),
"p_type", 'plot type'!BG41)
&amp; IF(LEFT(resources!BG41, 6) = "BONUS_", CHAR(9) &amp; "BonusType=" &amp; resources!BG41 &amp; CHAR(10), "")
&amp; IF('goody huts'!BG41, "	ImprovementType=IMPROVEMENT_GOODY_HUT" &amp; CHAR(10), "")
&amp; IF(ISBLANK(OFFSET('rivers (2)'!$A$1, 2 * (67 - $A43), 2 * BH$2 + 1)), "", SUBSTITUTE($C$1, "&lt;direc&gt;", RIGHT(OFFSET('rivers (2)'!$A$1, 2 * (67 - $A43), 2 * BH$2 + 1), 1)))
&amp; IF(ISBLANK(OFFSET('rivers (2)'!$A$1, 2 * (67 - $A43) + 1, 2 * BH$2)), "", SUBSTITUTE($D$1, "&lt;direc&gt;", RIGHT(OFFSET('rivers (2)'!$A$1, 2 * (67 - $A43) + 1, 2 * BH$2), 1)))
&amp; IF(ISBLANK('feature type'!BG41), "EndPlot", SUBSTITUTE(SUBSTITUTE(output!$B$1,
                   "f_type", 'feature type'!BG41),
                   "f_var", 'feature variety'!BG41))
&amp; CHAR(10)</f>
        <v xml:space="preserve">BeginPlot
	x=58,y=27
	TerrainType=TERRAIN_GRASS
	PlotType=1
	BonusType=BONUS_INCENSE
EndPlot
</v>
      </c>
      <c r="BI43" t="str">
        <f ca="1">SUBSTITUTE(SUBSTITUTE(SUBSTITUTE(SUBSTITUTE($A$1,
"x_coord",BI$2),
"y_coord",$A43),
"t_type",'terrain type'!BH41),
"p_type", 'plot type'!BH41)
&amp; IF(LEFT(resources!BH41, 6) = "BONUS_", CHAR(9) &amp; "BonusType=" &amp; resources!BH41 &amp; CHAR(10), "")
&amp; IF('goody huts'!BH41, "	ImprovementType=IMPROVEMENT_GOODY_HUT" &amp; CHAR(10), "")
&amp; IF(ISBLANK(OFFSET('rivers (2)'!$A$1, 2 * (67 - $A43), 2 * BI$2 + 1)), "", SUBSTITUTE($C$1, "&lt;direc&gt;", RIGHT(OFFSET('rivers (2)'!$A$1, 2 * (67 - $A43), 2 * BI$2 + 1), 1)))
&amp; IF(ISBLANK(OFFSET('rivers (2)'!$A$1, 2 * (67 - $A43) + 1, 2 * BI$2)), "", SUBSTITUTE($D$1, "&lt;direc&gt;", RIGHT(OFFSET('rivers (2)'!$A$1, 2 * (67 - $A43) + 1, 2 * BI$2), 1)))
&amp; IF(ISBLANK('feature type'!BH41), "EndPlot", SUBSTITUTE(SUBSTITUTE(output!$B$1,
                   "f_type", 'feature type'!BH41),
                   "f_var", 'feature variety'!BH41))
&amp; CHAR(10)</f>
        <v xml:space="preserve">BeginPlot
	x=59,y=27
	TerrainType=TERRAIN_GRASS
	PlotType=1
	FeatureType=FEATURE_FOREST, FeatureVariety=2
EndPlot
</v>
      </c>
      <c r="BJ43" t="str">
        <f ca="1">SUBSTITUTE(SUBSTITUTE(SUBSTITUTE(SUBSTITUTE($A$1,
"x_coord",BJ$2),
"y_coord",$A43),
"t_type",'terrain type'!BI41),
"p_type", 'plot type'!BI41)
&amp; IF(LEFT(resources!BI41, 6) = "BONUS_", CHAR(9) &amp; "BonusType=" &amp; resources!BI41 &amp; CHAR(10), "")
&amp; IF('goody huts'!BI41, "	ImprovementType=IMPROVEMENT_GOODY_HUT" &amp; CHAR(10), "")
&amp; IF(ISBLANK(OFFSET('rivers (2)'!$A$1, 2 * (67 - $A43), 2 * BJ$2 + 1)), "", SUBSTITUTE($C$1, "&lt;direc&gt;", RIGHT(OFFSET('rivers (2)'!$A$1, 2 * (67 - $A43), 2 * BJ$2 + 1), 1)))
&amp; IF(ISBLANK(OFFSET('rivers (2)'!$A$1, 2 * (67 - $A43) + 1, 2 * BJ$2)), "", SUBSTITUTE($D$1, "&lt;direc&gt;", RIGHT(OFFSET('rivers (2)'!$A$1, 2 * (67 - $A43) + 1, 2 * BJ$2), 1)))
&amp; IF(ISBLANK('feature type'!BI41), "EndPlot", SUBSTITUTE(SUBSTITUTE(output!$B$1,
                   "f_type", 'feature type'!BI41),
                   "f_var", 'feature variety'!BI41))
&amp; CHAR(10)</f>
        <v xml:space="preserve">BeginPlot
	x=60,y=27
	TerrainType=TERRAIN_GRASS
	PlotType=2
	RiverNSDirection=0
	isWOfRiver
EndPlot
</v>
      </c>
      <c r="BK43" t="str">
        <f ca="1">SUBSTITUTE(SUBSTITUTE(SUBSTITUTE(SUBSTITUTE($A$1,
"x_coord",BK$2),
"y_coord",$A43),
"t_type",'terrain type'!BJ41),
"p_type", 'plot type'!BJ41)
&amp; IF(LEFT(resources!BJ41, 6) = "BONUS_", CHAR(9) &amp; "BonusType=" &amp; resources!BJ41 &amp; CHAR(10), "")
&amp; IF('goody huts'!BJ41, "	ImprovementType=IMPROVEMENT_GOODY_HUT" &amp; CHAR(10), "")
&amp; IF(ISBLANK(OFFSET('rivers (2)'!$A$1, 2 * (67 - $A43), 2 * BK$2 + 1)), "", SUBSTITUTE($C$1, "&lt;direc&gt;", RIGHT(OFFSET('rivers (2)'!$A$1, 2 * (67 - $A43), 2 * BK$2 + 1), 1)))
&amp; IF(ISBLANK(OFFSET('rivers (2)'!$A$1, 2 * (67 - $A43) + 1, 2 * BK$2)), "", SUBSTITUTE($D$1, "&lt;direc&gt;", RIGHT(OFFSET('rivers (2)'!$A$1, 2 * (67 - $A43) + 1, 2 * BK$2), 1)))
&amp; IF(ISBLANK('feature type'!BJ41), "EndPlot", SUBSTITUTE(SUBSTITUTE(output!$B$1,
                   "f_type", 'feature type'!BJ41),
                   "f_var", 'feature variety'!BJ41))
&amp; CHAR(10)</f>
        <v xml:space="preserve">BeginPlot
	x=61,y=27
	TerrainType=TERRAIN_GRASS
	PlotType=2
EndPlot
</v>
      </c>
      <c r="BL43" t="str">
        <f ca="1">SUBSTITUTE(SUBSTITUTE(SUBSTITUTE(SUBSTITUTE($A$1,
"x_coord",BL$2),
"y_coord",$A43),
"t_type",'terrain type'!BK41),
"p_type", 'plot type'!BK41)
&amp; IF(LEFT(resources!BK41, 6) = "BONUS_", CHAR(9) &amp; "BonusType=" &amp; resources!BK41 &amp; CHAR(10), "")
&amp; IF('goody huts'!BK41, "	ImprovementType=IMPROVEMENT_GOODY_HUT" &amp; CHAR(10), "")
&amp; IF(ISBLANK(OFFSET('rivers (2)'!$A$1, 2 * (67 - $A43), 2 * BL$2 + 1)), "", SUBSTITUTE($C$1, "&lt;direc&gt;", RIGHT(OFFSET('rivers (2)'!$A$1, 2 * (67 - $A43), 2 * BL$2 + 1), 1)))
&amp; IF(ISBLANK(OFFSET('rivers (2)'!$A$1, 2 * (67 - $A43) + 1, 2 * BL$2)), "", SUBSTITUTE($D$1, "&lt;direc&gt;", RIGHT(OFFSET('rivers (2)'!$A$1, 2 * (67 - $A43) + 1, 2 * BL$2), 1)))
&amp; IF(ISBLANK('feature type'!BK41), "EndPlot", SUBSTITUTE(SUBSTITUTE(output!$B$1,
                   "f_type", 'feature type'!BK41),
                   "f_var", 'feature variety'!BK41))
&amp; CHAR(10)</f>
        <v xml:space="preserve">BeginPlot
	x=62,y=27
	TerrainType=TERRAIN_GRASS
	PlotType=2
EndPlot
</v>
      </c>
      <c r="BM43" t="str">
        <f ca="1">SUBSTITUTE(SUBSTITUTE(SUBSTITUTE(SUBSTITUTE($A$1,
"x_coord",BM$2),
"y_coord",$A43),
"t_type",'terrain type'!BL41),
"p_type", 'plot type'!BL41)
&amp; IF(LEFT(resources!BL41, 6) = "BONUS_", CHAR(9) &amp; "BonusType=" &amp; resources!BL41 &amp; CHAR(10), "")
&amp; IF('goody huts'!BL41, "	ImprovementType=IMPROVEMENT_GOODY_HUT" &amp; CHAR(10), "")
&amp; IF(ISBLANK(OFFSET('rivers (2)'!$A$1, 2 * (67 - $A43), 2 * BM$2 + 1)), "", SUBSTITUTE($C$1, "&lt;direc&gt;", RIGHT(OFFSET('rivers (2)'!$A$1, 2 * (67 - $A43), 2 * BM$2 + 1), 1)))
&amp; IF(ISBLANK(OFFSET('rivers (2)'!$A$1, 2 * (67 - $A43) + 1, 2 * BM$2)), "", SUBSTITUTE($D$1, "&lt;direc&gt;", RIGHT(OFFSET('rivers (2)'!$A$1, 2 * (67 - $A43) + 1, 2 * BM$2), 1)))
&amp; IF(ISBLANK('feature type'!BL41), "EndPlot", SUBSTITUTE(SUBSTITUTE(output!$B$1,
                   "f_type", 'feature type'!BL41),
                   "f_var", 'feature variety'!BL41))
&amp; CHAR(10)</f>
        <v xml:space="preserve">BeginPlot
	x=63,y=27
	TerrainType=TERRAIN_GRASS
	PlotType=2
	BonusType=BONUS_COW
EndPlot
</v>
      </c>
      <c r="BN43" t="str">
        <f ca="1">SUBSTITUTE(SUBSTITUTE(SUBSTITUTE(SUBSTITUTE($A$1,
"x_coord",BN$2),
"y_coord",$A43),
"t_type",'terrain type'!BM41),
"p_type", 'plot type'!BM41)
&amp; IF(LEFT(resources!BM41, 6) = "BONUS_", CHAR(9) &amp; "BonusType=" &amp; resources!BM41 &amp; CHAR(10), "")
&amp; IF('goody huts'!BM41, "	ImprovementType=IMPROVEMENT_GOODY_HUT" &amp; CHAR(10), "")
&amp; IF(ISBLANK(OFFSET('rivers (2)'!$A$1, 2 * (67 - $A43), 2 * BN$2 + 1)), "", SUBSTITUTE($C$1, "&lt;direc&gt;", RIGHT(OFFSET('rivers (2)'!$A$1, 2 * (67 - $A43), 2 * BN$2 + 1), 1)))
&amp; IF(ISBLANK(OFFSET('rivers (2)'!$A$1, 2 * (67 - $A43) + 1, 2 * BN$2)), "", SUBSTITUTE($D$1, "&lt;direc&gt;", RIGHT(OFFSET('rivers (2)'!$A$1, 2 * (67 - $A43) + 1, 2 * BN$2), 1)))
&amp; IF(ISBLANK('feature type'!BM41), "EndPlot", SUBSTITUTE(SUBSTITUTE(output!$B$1,
                   "f_type", 'feature type'!BM41),
                   "f_var", 'feature variety'!BM41))
&amp; CHAR(10)</f>
        <v xml:space="preserve">BeginPlot
	x=64,y=27
	TerrainType=TERRAIN_GRASS
	PlotType=2
	RiverNSDirection=0
	isWOfRiver
	FeatureType=FEATURE_FOREST, FeatureVariety=2
EndPlot
</v>
      </c>
      <c r="BO43" t="str">
        <f ca="1">SUBSTITUTE(SUBSTITUTE(SUBSTITUTE(SUBSTITUTE($A$1,
"x_coord",BO$2),
"y_coord",$A43),
"t_type",'terrain type'!BN41),
"p_type", 'plot type'!BN41)
&amp; IF(LEFT(resources!BN41, 6) = "BONUS_", CHAR(9) &amp; "BonusType=" &amp; resources!BN41 &amp; CHAR(10), "")
&amp; IF('goody huts'!BN41, "	ImprovementType=IMPROVEMENT_GOODY_HUT" &amp; CHAR(10), "")
&amp; IF(ISBLANK(OFFSET('rivers (2)'!$A$1, 2 * (67 - $A43), 2 * BO$2 + 1)), "", SUBSTITUTE($C$1, "&lt;direc&gt;", RIGHT(OFFSET('rivers (2)'!$A$1, 2 * (67 - $A43), 2 * BO$2 + 1), 1)))
&amp; IF(ISBLANK(OFFSET('rivers (2)'!$A$1, 2 * (67 - $A43) + 1, 2 * BO$2)), "", SUBSTITUTE($D$1, "&lt;direc&gt;", RIGHT(OFFSET('rivers (2)'!$A$1, 2 * (67 - $A43) + 1, 2 * BO$2), 1)))
&amp; IF(ISBLANK('feature type'!BN41), "EndPlot", SUBSTITUTE(SUBSTITUTE(output!$B$1,
                   "f_type", 'feature type'!BN41),
                   "f_var", 'feature variety'!BN41))
&amp; CHAR(10)</f>
        <v xml:space="preserve">BeginPlot
	x=65,y=27
	TerrainType=TERRAIN_GRASS
	PlotType=2
	RiverWEDirection=3
	isNOfRiver
EndPlot
</v>
      </c>
      <c r="BP43" t="str">
        <f ca="1">SUBSTITUTE(SUBSTITUTE(SUBSTITUTE(SUBSTITUTE($A$1,
"x_coord",BP$2),
"y_coord",$A43),
"t_type",'terrain type'!BO41),
"p_type", 'plot type'!BO41)
&amp; IF(LEFT(resources!BO41, 6) = "BONUS_", CHAR(9) &amp; "BonusType=" &amp; resources!BO41 &amp; CHAR(10), "")
&amp; IF('goody huts'!BO41, "	ImprovementType=IMPROVEMENT_GOODY_HUT" &amp; CHAR(10), "")
&amp; IF(ISBLANK(OFFSET('rivers (2)'!$A$1, 2 * (67 - $A43), 2 * BP$2 + 1)), "", SUBSTITUTE($C$1, "&lt;direc&gt;", RIGHT(OFFSET('rivers (2)'!$A$1, 2 * (67 - $A43), 2 * BP$2 + 1), 1)))
&amp; IF(ISBLANK(OFFSET('rivers (2)'!$A$1, 2 * (67 - $A43) + 1, 2 * BP$2)), "", SUBSTITUTE($D$1, "&lt;direc&gt;", RIGHT(OFFSET('rivers (2)'!$A$1, 2 * (67 - $A43) + 1, 2 * BP$2), 1)))
&amp; IF(ISBLANK('feature type'!BO41), "EndPlot", SUBSTITUTE(SUBSTITUTE(output!$B$1,
                   "f_type", 'feature type'!BO41),
                   "f_var", 'feature variety'!BO41))
&amp; CHAR(10)</f>
        <v xml:space="preserve">BeginPlot
	x=66,y=27
	TerrainType=TERRAIN_GRASS
	PlotType=2
	RiverWEDirection=3
	isNOfRiver
EndPlot
</v>
      </c>
      <c r="BQ43" t="str">
        <f ca="1">SUBSTITUTE(SUBSTITUTE(SUBSTITUTE(SUBSTITUTE($A$1,
"x_coord",BQ$2),
"y_coord",$A43),
"t_type",'terrain type'!BP41),
"p_type", 'plot type'!BP41)
&amp; IF(LEFT(resources!BP41, 6) = "BONUS_", CHAR(9) &amp; "BonusType=" &amp; resources!BP41 &amp; CHAR(10), "")
&amp; IF('goody huts'!BP41, "	ImprovementType=IMPROVEMENT_GOODY_HUT" &amp; CHAR(10), "")
&amp; IF(ISBLANK(OFFSET('rivers (2)'!$A$1, 2 * (67 - $A43), 2 * BQ$2 + 1)), "", SUBSTITUTE($C$1, "&lt;direc&gt;", RIGHT(OFFSET('rivers (2)'!$A$1, 2 * (67 - $A43), 2 * BQ$2 + 1), 1)))
&amp; IF(ISBLANK(OFFSET('rivers (2)'!$A$1, 2 * (67 - $A43) + 1, 2 * BQ$2)), "", SUBSTITUTE($D$1, "&lt;direc&gt;", RIGHT(OFFSET('rivers (2)'!$A$1, 2 * (67 - $A43) + 1, 2 * BQ$2), 1)))
&amp; IF(ISBLANK('feature type'!BP41), "EndPlot", SUBSTITUTE(SUBSTITUTE(output!$B$1,
                   "f_type", 'feature type'!BP41),
                   "f_var", 'feature variety'!BP41))
&amp; CHAR(10)</f>
        <v xml:space="preserve">BeginPlot
	x=67,y=27
	TerrainType=TERRAIN_GRASS
	PlotType=2
	FeatureType=FEATURE_FOREST, FeatureVariety=2
EndPlot
</v>
      </c>
      <c r="BR43" t="str">
        <f ca="1">SUBSTITUTE(SUBSTITUTE(SUBSTITUTE(SUBSTITUTE($A$1,
"x_coord",BR$2),
"y_coord",$A43),
"t_type",'terrain type'!BQ41),
"p_type", 'plot type'!BQ41)
&amp; IF(LEFT(resources!BQ41, 6) = "BONUS_", CHAR(9) &amp; "BonusType=" &amp; resources!BQ41 &amp; CHAR(10), "")
&amp; IF('goody huts'!BQ41, "	ImprovementType=IMPROVEMENT_GOODY_HUT" &amp; CHAR(10), "")
&amp; IF(ISBLANK(OFFSET('rivers (2)'!$A$1, 2 * (67 - $A43), 2 * BR$2 + 1)), "", SUBSTITUTE($C$1, "&lt;direc&gt;", RIGHT(OFFSET('rivers (2)'!$A$1, 2 * (67 - $A43), 2 * BR$2 + 1), 1)))
&amp; IF(ISBLANK(OFFSET('rivers (2)'!$A$1, 2 * (67 - $A43) + 1, 2 * BR$2)), "", SUBSTITUTE($D$1, "&lt;direc&gt;", RIGHT(OFFSET('rivers (2)'!$A$1, 2 * (67 - $A43) + 1, 2 * BR$2), 1)))
&amp; IF(ISBLANK('feature type'!BQ41), "EndPlot", SUBSTITUTE(SUBSTITUTE(output!$B$1,
                   "f_type", 'feature type'!BQ41),
                   "f_var", 'feature variety'!BQ41))
&amp; CHAR(10)</f>
        <v xml:space="preserve">BeginPlot
	x=68,y=27
	TerrainType=TERRAIN_GRASS
	PlotType=2
	FeatureType=FEATURE_FOREST, FeatureVariety=2
EndPlot
</v>
      </c>
      <c r="BS43" t="str">
        <f ca="1">SUBSTITUTE(SUBSTITUTE(SUBSTITUTE(SUBSTITUTE($A$1,
"x_coord",BS$2),
"y_coord",$A43),
"t_type",'terrain type'!BR41),
"p_type", 'plot type'!BR41)
&amp; IF(LEFT(resources!BR41, 6) = "BONUS_", CHAR(9) &amp; "BonusType=" &amp; resources!BR41 &amp; CHAR(10), "")
&amp; IF('goody huts'!BR41, "	ImprovementType=IMPROVEMENT_GOODY_HUT" &amp; CHAR(10), "")
&amp; IF(ISBLANK(OFFSET('rivers (2)'!$A$1, 2 * (67 - $A43), 2 * BS$2 + 1)), "", SUBSTITUTE($C$1, "&lt;direc&gt;", RIGHT(OFFSET('rivers (2)'!$A$1, 2 * (67 - $A43), 2 * BS$2 + 1), 1)))
&amp; IF(ISBLANK(OFFSET('rivers (2)'!$A$1, 2 * (67 - $A43) + 1, 2 * BS$2)), "", SUBSTITUTE($D$1, "&lt;direc&gt;", RIGHT(OFFSET('rivers (2)'!$A$1, 2 * (67 - $A43) + 1, 2 * BS$2), 1)))
&amp; IF(ISBLANK('feature type'!BR41), "EndPlot", SUBSTITUTE(SUBSTITUTE(output!$B$1,
                   "f_type", 'feature type'!BR41),
                   "f_var", 'feature variety'!BR41))
&amp; CHAR(10)</f>
        <v xml:space="preserve">BeginPlot
	x=69,y=27
	TerrainType=TERRAIN_GRASS
	PlotType=2
	BonusType=BONUS_PIG
EndPlot
</v>
      </c>
      <c r="BT43" t="str">
        <f ca="1">SUBSTITUTE(SUBSTITUTE(SUBSTITUTE(SUBSTITUTE($A$1,
"x_coord",BT$2),
"y_coord",$A43),
"t_type",'terrain type'!BS41),
"p_type", 'plot type'!BS41)
&amp; IF(LEFT(resources!BS41, 6) = "BONUS_", CHAR(9) &amp; "BonusType=" &amp; resources!BS41 &amp; CHAR(10), "")
&amp; IF('goody huts'!BS41, "	ImprovementType=IMPROVEMENT_GOODY_HUT" &amp; CHAR(10), "")
&amp; IF(ISBLANK(OFFSET('rivers (2)'!$A$1, 2 * (67 - $A43), 2 * BT$2 + 1)), "", SUBSTITUTE($C$1, "&lt;direc&gt;", RIGHT(OFFSET('rivers (2)'!$A$1, 2 * (67 - $A43), 2 * BT$2 + 1), 1)))
&amp; IF(ISBLANK(OFFSET('rivers (2)'!$A$1, 2 * (67 - $A43) + 1, 2 * BT$2)), "", SUBSTITUTE($D$1, "&lt;direc&gt;", RIGHT(OFFSET('rivers (2)'!$A$1, 2 * (67 - $A43) + 1, 2 * BT$2), 1)))
&amp; IF(ISBLANK('feature type'!BS41), "EndPlot", SUBSTITUTE(SUBSTITUTE(output!$B$1,
                   "f_type", 'feature type'!BS41),
                   "f_var", 'feature variety'!BS41))
&amp; CHAR(10)</f>
        <v xml:space="preserve">BeginPlot
	x=70,y=27
	TerrainType=TERRAIN_GRASS
	PlotType=2
EndPlot
</v>
      </c>
      <c r="BU43" t="str">
        <f ca="1">SUBSTITUTE(SUBSTITUTE(SUBSTITUTE(SUBSTITUTE($A$1,
"x_coord",BU$2),
"y_coord",$A43),
"t_type",'terrain type'!BT41),
"p_type", 'plot type'!BT41)
&amp; IF(LEFT(resources!BT41, 6) = "BONUS_", CHAR(9) &amp; "BonusType=" &amp; resources!BT41 &amp; CHAR(10), "")
&amp; IF('goody huts'!BT41, "	ImprovementType=IMPROVEMENT_GOODY_HUT" &amp; CHAR(10), "")
&amp; IF(ISBLANK(OFFSET('rivers (2)'!$A$1, 2 * (67 - $A43), 2 * BU$2 + 1)), "", SUBSTITUTE($C$1, "&lt;direc&gt;", RIGHT(OFFSET('rivers (2)'!$A$1, 2 * (67 - $A43), 2 * BU$2 + 1), 1)))
&amp; IF(ISBLANK(OFFSET('rivers (2)'!$A$1, 2 * (67 - $A43) + 1, 2 * BU$2)), "", SUBSTITUTE($D$1, "&lt;direc&gt;", RIGHT(OFFSET('rivers (2)'!$A$1, 2 * (67 - $A43) + 1, 2 * BU$2), 1)))
&amp; IF(ISBLANK('feature type'!BT41), "EndPlot", SUBSTITUTE(SUBSTITUTE(output!$B$1,
                   "f_type", 'feature type'!BT41),
                   "f_var", 'feature variety'!BT41))
&amp; CHAR(10)</f>
        <v xml:space="preserve">BeginPlot
	x=71,y=27
	TerrainType=TERRAIN_GRASS
	PlotType=2
	BonusType=BONUS_BANANA
EndPlot
</v>
      </c>
      <c r="BV43" t="str">
        <f ca="1">SUBSTITUTE(SUBSTITUTE(SUBSTITUTE(SUBSTITUTE($A$1,
"x_coord",BV$2),
"y_coord",$A43),
"t_type",'terrain type'!BU41),
"p_type", 'plot type'!BU41)
&amp; IF(LEFT(resources!BU41, 6) = "BONUS_", CHAR(9) &amp; "BonusType=" &amp; resources!BU41 &amp; CHAR(10), "")
&amp; IF('goody huts'!BU41, "	ImprovementType=IMPROVEMENT_GOODY_HUT" &amp; CHAR(10), "")
&amp; IF(ISBLANK(OFFSET('rivers (2)'!$A$1, 2 * (67 - $A43), 2 * BV$2 + 1)), "", SUBSTITUTE($C$1, "&lt;direc&gt;", RIGHT(OFFSET('rivers (2)'!$A$1, 2 * (67 - $A43), 2 * BV$2 + 1), 1)))
&amp; IF(ISBLANK(OFFSET('rivers (2)'!$A$1, 2 * (67 - $A43) + 1, 2 * BV$2)), "", SUBSTITUTE($D$1, "&lt;direc&gt;", RIGHT(OFFSET('rivers (2)'!$A$1, 2 * (67 - $A43) + 1, 2 * BV$2), 1)))
&amp; IF(ISBLANK('feature type'!BU41), "EndPlot", SUBSTITUTE(SUBSTITUTE(output!$B$1,
                   "f_type", 'feature type'!BU41),
                   "f_var", 'feature variety'!BU41))
&amp; CHAR(10)</f>
        <v xml:space="preserve">BeginPlot
	x=72,y=27
	TerrainType=TERRAIN_COAST
	PlotType=3
EndPlot
</v>
      </c>
      <c r="BW43" t="str">
        <f ca="1">SUBSTITUTE(SUBSTITUTE(SUBSTITUTE(SUBSTITUTE($A$1,
"x_coord",BW$2),
"y_coord",$A43),
"t_type",'terrain type'!BV41),
"p_type", 'plot type'!BV41)
&amp; IF(LEFT(resources!BV41, 6) = "BONUS_", CHAR(9) &amp; "BonusType=" &amp; resources!BV41 &amp; CHAR(10), "")
&amp; IF('goody huts'!BV41, "	ImprovementType=IMPROVEMENT_GOODY_HUT" &amp; CHAR(10), "")
&amp; IF(ISBLANK(OFFSET('rivers (2)'!$A$1, 2 * (67 - $A43), 2 * BW$2 + 1)), "", SUBSTITUTE($C$1, "&lt;direc&gt;", RIGHT(OFFSET('rivers (2)'!$A$1, 2 * (67 - $A43), 2 * BW$2 + 1), 1)))
&amp; IF(ISBLANK(OFFSET('rivers (2)'!$A$1, 2 * (67 - $A43) + 1, 2 * BW$2)), "", SUBSTITUTE($D$1, "&lt;direc&gt;", RIGHT(OFFSET('rivers (2)'!$A$1, 2 * (67 - $A43) + 1, 2 * BW$2), 1)))
&amp; IF(ISBLANK('feature type'!BV41), "EndPlot", SUBSTITUTE(SUBSTITUTE(output!$B$1,
                   "f_type", 'feature type'!BV41),
                   "f_var", 'feature variety'!BV41))
&amp; CHAR(10)</f>
        <v xml:space="preserve">BeginPlot
	x=73,y=27
	TerrainType=TERRAIN_COAST
	PlotType=3
EndPlot
</v>
      </c>
      <c r="BX43" t="str">
        <f ca="1">SUBSTITUTE(SUBSTITUTE(SUBSTITUTE(SUBSTITUTE($A$1,
"x_coord",BX$2),
"y_coord",$A43),
"t_type",'terrain type'!BW41),
"p_type", 'plot type'!BW41)
&amp; IF(LEFT(resources!BW41, 6) = "BONUS_", CHAR(9) &amp; "BonusType=" &amp; resources!BW41 &amp; CHAR(10), "")
&amp; IF('goody huts'!BW41, "	ImprovementType=IMPROVEMENT_GOODY_HUT" &amp; CHAR(10), "")
&amp; IF(ISBLANK(OFFSET('rivers (2)'!$A$1, 2 * (67 - $A43), 2 * BX$2 + 1)), "", SUBSTITUTE($C$1, "&lt;direc&gt;", RIGHT(OFFSET('rivers (2)'!$A$1, 2 * (67 - $A43), 2 * BX$2 + 1), 1)))
&amp; IF(ISBLANK(OFFSET('rivers (2)'!$A$1, 2 * (67 - $A43) + 1, 2 * BX$2)), "", SUBSTITUTE($D$1, "&lt;direc&gt;", RIGHT(OFFSET('rivers (2)'!$A$1, 2 * (67 - $A43) + 1, 2 * BX$2), 1)))
&amp; IF(ISBLANK('feature type'!BW41), "EndPlot", SUBSTITUTE(SUBSTITUTE(output!$B$1,
                   "f_type", 'feature type'!BW41),
                   "f_var", 'feature variety'!BW41))
&amp; CHAR(10)</f>
        <v xml:space="preserve">BeginPlot
	x=74,y=27
	TerrainType=TERRAIN_OCEAN
	PlotType=3
EndPlot
</v>
      </c>
      <c r="BY43" t="str">
        <f ca="1">SUBSTITUTE(SUBSTITUTE(SUBSTITUTE(SUBSTITUTE($A$1,
"x_coord",BY$2),
"y_coord",$A43),
"t_type",'terrain type'!BX41),
"p_type", 'plot type'!BX41)
&amp; IF(LEFT(resources!BX41, 6) = "BONUS_", CHAR(9) &amp; "BonusType=" &amp; resources!BX41 &amp; CHAR(10), "")
&amp; IF('goody huts'!BX41, "	ImprovementType=IMPROVEMENT_GOODY_HUT" &amp; CHAR(10), "")
&amp; IF(ISBLANK(OFFSET('rivers (2)'!$A$1, 2 * (67 - $A43), 2 * BY$2 + 1)), "", SUBSTITUTE($C$1, "&lt;direc&gt;", RIGHT(OFFSET('rivers (2)'!$A$1, 2 * (67 - $A43), 2 * BY$2 + 1), 1)))
&amp; IF(ISBLANK(OFFSET('rivers (2)'!$A$1, 2 * (67 - $A43) + 1, 2 * BY$2)), "", SUBSTITUTE($D$1, "&lt;direc&gt;", RIGHT(OFFSET('rivers (2)'!$A$1, 2 * (67 - $A43) + 1, 2 * BY$2), 1)))
&amp; IF(ISBLANK('feature type'!BX41), "EndPlot", SUBSTITUTE(SUBSTITUTE(output!$B$1,
                   "f_type", 'feature type'!BX41),
                   "f_var", 'feature variety'!BX41))
&amp; CHAR(10)</f>
        <v xml:space="preserve">BeginPlot
	x=75,y=27
	TerrainType=TERRAIN_OCEAN
	PlotType=3
EndPlot
</v>
      </c>
      <c r="BZ43" t="str">
        <f ca="1">SUBSTITUTE(SUBSTITUTE(SUBSTITUTE(SUBSTITUTE($A$1,
"x_coord",BZ$2),
"y_coord",$A43),
"t_type",'terrain type'!BY41),
"p_type", 'plot type'!BY41)
&amp; IF(LEFT(resources!BY41, 6) = "BONUS_", CHAR(9) &amp; "BonusType=" &amp; resources!BY41 &amp; CHAR(10), "")
&amp; IF('goody huts'!BY41, "	ImprovementType=IMPROVEMENT_GOODY_HUT" &amp; CHAR(10), "")
&amp; IF(ISBLANK(OFFSET('rivers (2)'!$A$1, 2 * (67 - $A43), 2 * BZ$2 + 1)), "", SUBSTITUTE($C$1, "&lt;direc&gt;", RIGHT(OFFSET('rivers (2)'!$A$1, 2 * (67 - $A43), 2 * BZ$2 + 1), 1)))
&amp; IF(ISBLANK(OFFSET('rivers (2)'!$A$1, 2 * (67 - $A43) + 1, 2 * BZ$2)), "", SUBSTITUTE($D$1, "&lt;direc&gt;", RIGHT(OFFSET('rivers (2)'!$A$1, 2 * (67 - $A43) + 1, 2 * BZ$2), 1)))
&amp; IF(ISBLANK('feature type'!BY41), "EndPlot", SUBSTITUTE(SUBSTITUTE(output!$B$1,
                   "f_type", 'feature type'!BY41),
                   "f_var", 'feature variety'!BY41))
&amp; CHAR(10)</f>
        <v xml:space="preserve">BeginPlot
	x=76,y=27
	TerrainType=TERRAIN_OCEAN
	PlotType=3
EndPlot
</v>
      </c>
      <c r="CA43" t="str">
        <f ca="1">SUBSTITUTE(SUBSTITUTE(SUBSTITUTE(SUBSTITUTE($A$1,
"x_coord",CA$2),
"y_coord",$A43),
"t_type",'terrain type'!BZ41),
"p_type", 'plot type'!BZ41)
&amp; IF(LEFT(resources!BZ41, 6) = "BONUS_", CHAR(9) &amp; "BonusType=" &amp; resources!BZ41 &amp; CHAR(10), "")
&amp; IF('goody huts'!BZ41, "	ImprovementType=IMPROVEMENT_GOODY_HUT" &amp; CHAR(10), "")
&amp; IF(ISBLANK(OFFSET('rivers (2)'!$A$1, 2 * (67 - $A43), 2 * CA$2 + 1)), "", SUBSTITUTE($C$1, "&lt;direc&gt;", RIGHT(OFFSET('rivers (2)'!$A$1, 2 * (67 - $A43), 2 * CA$2 + 1), 1)))
&amp; IF(ISBLANK(OFFSET('rivers (2)'!$A$1, 2 * (67 - $A43) + 1, 2 * CA$2)), "", SUBSTITUTE($D$1, "&lt;direc&gt;", RIGHT(OFFSET('rivers (2)'!$A$1, 2 * (67 - $A43) + 1, 2 * CA$2), 1)))
&amp; IF(ISBLANK('feature type'!BZ41), "EndPlot", SUBSTITUTE(SUBSTITUTE(output!$B$1,
                   "f_type", 'feature type'!BZ41),
                   "f_var", 'feature variety'!BZ41))
&amp; CHAR(10)</f>
        <v xml:space="preserve">BeginPlot
	x=77,y=27
	TerrainType=TERRAIN_OCEAN
	PlotType=3
EndPlot
</v>
      </c>
      <c r="CB43" t="str">
        <f ca="1">SUBSTITUTE(SUBSTITUTE(SUBSTITUTE(SUBSTITUTE($A$1,
"x_coord",CB$2),
"y_coord",$A43),
"t_type",'terrain type'!CA41),
"p_type", 'plot type'!CA41)
&amp; IF(LEFT(resources!CA41, 6) = "BONUS_", CHAR(9) &amp; "BonusType=" &amp; resources!CA41 &amp; CHAR(10), "")
&amp; IF('goody huts'!CA41, "	ImprovementType=IMPROVEMENT_GOODY_HUT" &amp; CHAR(10), "")
&amp; IF(ISBLANK(OFFSET('rivers (2)'!$A$1, 2 * (67 - $A43), 2 * CB$2 + 1)), "", SUBSTITUTE($C$1, "&lt;direc&gt;", RIGHT(OFFSET('rivers (2)'!$A$1, 2 * (67 - $A43), 2 * CB$2 + 1), 1)))
&amp; IF(ISBLANK(OFFSET('rivers (2)'!$A$1, 2 * (67 - $A43) + 1, 2 * CB$2)), "", SUBSTITUTE($D$1, "&lt;direc&gt;", RIGHT(OFFSET('rivers (2)'!$A$1, 2 * (67 - $A43) + 1, 2 * CB$2), 1)))
&amp; IF(ISBLANK('feature type'!CA41), "EndPlot", SUBSTITUTE(SUBSTITUTE(output!$B$1,
                   "f_type", 'feature type'!CA41),
                   "f_var", 'feature variety'!CA41))
&amp; CHAR(10)</f>
        <v xml:space="preserve">BeginPlot
	x=78,y=27
	TerrainType=TERRAIN_OCEAN
	PlotType=3
EndPlot
</v>
      </c>
      <c r="CC43" t="str">
        <f ca="1">SUBSTITUTE(SUBSTITUTE(SUBSTITUTE(SUBSTITUTE($A$1,
"x_coord",CC$2),
"y_coord",$A43),
"t_type",'terrain type'!CB41),
"p_type", 'plot type'!CB41)
&amp; IF(LEFT(resources!CB41, 6) = "BONUS_", CHAR(9) &amp; "BonusType=" &amp; resources!CB41 &amp; CHAR(10), "")
&amp; IF('goody huts'!CB41, "	ImprovementType=IMPROVEMENT_GOODY_HUT" &amp; CHAR(10), "")
&amp; IF(ISBLANK(OFFSET('rivers (2)'!$A$1, 2 * (67 - $A43), 2 * CC$2 + 1)), "", SUBSTITUTE($C$1, "&lt;direc&gt;", RIGHT(OFFSET('rivers (2)'!$A$1, 2 * (67 - $A43), 2 * CC$2 + 1), 1)))
&amp; IF(ISBLANK(OFFSET('rivers (2)'!$A$1, 2 * (67 - $A43) + 1, 2 * CC$2)), "", SUBSTITUTE($D$1, "&lt;direc&gt;", RIGHT(OFFSET('rivers (2)'!$A$1, 2 * (67 - $A43) + 1, 2 * CC$2), 1)))
&amp; IF(ISBLANK('feature type'!CB41), "EndPlot", SUBSTITUTE(SUBSTITUTE(output!$B$1,
                   "f_type", 'feature type'!CB41),
                   "f_var", 'feature variety'!CB41))
&amp; CHAR(10)</f>
        <v xml:space="preserve">BeginPlot
	x=79,y=27
	TerrainType=TERRAIN_OCEAN
	PlotType=3
EndPlot
</v>
      </c>
      <c r="CD43" t="str">
        <f ca="1">SUBSTITUTE(SUBSTITUTE(SUBSTITUTE(SUBSTITUTE($A$1,
"x_coord",CD$2),
"y_coord",$A43),
"t_type",'terrain type'!CC41),
"p_type", 'plot type'!CC41)
&amp; IF(LEFT(resources!CC41, 6) = "BONUS_", CHAR(9) &amp; "BonusType=" &amp; resources!CC41 &amp; CHAR(10), "")
&amp; IF('goody huts'!CC41, "	ImprovementType=IMPROVEMENT_GOODY_HUT" &amp; CHAR(10), "")
&amp; IF(ISBLANK(OFFSET('rivers (2)'!$A$1, 2 * (67 - $A43), 2 * CD$2 + 1)), "", SUBSTITUTE($C$1, "&lt;direc&gt;", RIGHT(OFFSET('rivers (2)'!$A$1, 2 * (67 - $A43), 2 * CD$2 + 1), 1)))
&amp; IF(ISBLANK(OFFSET('rivers (2)'!$A$1, 2 * (67 - $A43) + 1, 2 * CD$2)), "", SUBSTITUTE($D$1, "&lt;direc&gt;", RIGHT(OFFSET('rivers (2)'!$A$1, 2 * (67 - $A43) + 1, 2 * CD$2), 1)))
&amp; IF(ISBLANK('feature type'!CC41), "EndPlot", SUBSTITUTE(SUBSTITUTE(output!$B$1,
                   "f_type", 'feature type'!CC41),
                   "f_var", 'feature variety'!CC41))
&amp; CHAR(10)</f>
        <v xml:space="preserve">BeginPlot
	x=80,y=27
	TerrainType=TERRAIN_OCEAN
	PlotType=3
EndPlot
</v>
      </c>
      <c r="CE43" t="str">
        <f ca="1">SUBSTITUTE(SUBSTITUTE(SUBSTITUTE(SUBSTITUTE($A$1,
"x_coord",CE$2),
"y_coord",$A43),
"t_type",'terrain type'!CD41),
"p_type", 'plot type'!CD41)
&amp; IF(LEFT(resources!CD41, 6) = "BONUS_", CHAR(9) &amp; "BonusType=" &amp; resources!CD41 &amp; CHAR(10), "")
&amp; IF('goody huts'!CD41, "	ImprovementType=IMPROVEMENT_GOODY_HUT" &amp; CHAR(10), "")
&amp; IF(ISBLANK(OFFSET('rivers (2)'!$A$1, 2 * (67 - $A43), 2 * CE$2 + 1)), "", SUBSTITUTE($C$1, "&lt;direc&gt;", RIGHT(OFFSET('rivers (2)'!$A$1, 2 * (67 - $A43), 2 * CE$2 + 1), 1)))
&amp; IF(ISBLANK(OFFSET('rivers (2)'!$A$1, 2 * (67 - $A43) + 1, 2 * CE$2)), "", SUBSTITUTE($D$1, "&lt;direc&gt;", RIGHT(OFFSET('rivers (2)'!$A$1, 2 * (67 - $A43) + 1, 2 * CE$2), 1)))
&amp; IF(ISBLANK('feature type'!CD41), "EndPlot", SUBSTITUTE(SUBSTITUTE(output!$B$1,
                   "f_type", 'feature type'!CD41),
                   "f_var", 'feature variety'!CD41))
&amp; CHAR(10)</f>
        <v xml:space="preserve">BeginPlot
	x=81,y=27
	TerrainType=TERRAIN_OCEAN
	PlotType=3
EndPlot
</v>
      </c>
      <c r="CF43" t="str">
        <f ca="1">SUBSTITUTE(SUBSTITUTE(SUBSTITUTE(SUBSTITUTE($A$1,
"x_coord",CF$2),
"y_coord",$A43),
"t_type",'terrain type'!CE41),
"p_type", 'plot type'!CE41)
&amp; IF(LEFT(resources!CE41, 6) = "BONUS_", CHAR(9) &amp; "BonusType=" &amp; resources!CE41 &amp; CHAR(10), "")
&amp; IF('goody huts'!CE41, "	ImprovementType=IMPROVEMENT_GOODY_HUT" &amp; CHAR(10), "")
&amp; IF(ISBLANK(OFFSET('rivers (2)'!$A$1, 2 * (67 - $A43), 2 * CF$2 + 1)), "", SUBSTITUTE($C$1, "&lt;direc&gt;", RIGHT(OFFSET('rivers (2)'!$A$1, 2 * (67 - $A43), 2 * CF$2 + 1), 1)))
&amp; IF(ISBLANK(OFFSET('rivers (2)'!$A$1, 2 * (67 - $A43) + 1, 2 * CF$2)), "", SUBSTITUTE($D$1, "&lt;direc&gt;", RIGHT(OFFSET('rivers (2)'!$A$1, 2 * (67 - $A43) + 1, 2 * CF$2), 1)))
&amp; IF(ISBLANK('feature type'!CE41), "EndPlot", SUBSTITUTE(SUBSTITUTE(output!$B$1,
                   "f_type", 'feature type'!CE41),
                   "f_var", 'feature variety'!CE41))
&amp; CHAR(10)</f>
        <v xml:space="preserve">BeginPlot
	x=82,y=27
	TerrainType=TERRAIN_OCEAN
	PlotType=3
EndPlot
</v>
      </c>
      <c r="CG43" t="str">
        <f ca="1">SUBSTITUTE(SUBSTITUTE(SUBSTITUTE(SUBSTITUTE($A$1,
"x_coord",CG$2),
"y_coord",$A43),
"t_type",'terrain type'!CF41),
"p_type", 'plot type'!CF41)
&amp; IF(LEFT(resources!CF41, 6) = "BONUS_", CHAR(9) &amp; "BonusType=" &amp; resources!CF41 &amp; CHAR(10), "")
&amp; IF('goody huts'!CF41, "	ImprovementType=IMPROVEMENT_GOODY_HUT" &amp; CHAR(10), "")
&amp; IF(ISBLANK(OFFSET('rivers (2)'!$A$1, 2 * (67 - $A43), 2 * CG$2 + 1)), "", SUBSTITUTE($C$1, "&lt;direc&gt;", RIGHT(OFFSET('rivers (2)'!$A$1, 2 * (67 - $A43), 2 * CG$2 + 1), 1)))
&amp; IF(ISBLANK(OFFSET('rivers (2)'!$A$1, 2 * (67 - $A43) + 1, 2 * CG$2)), "", SUBSTITUTE($D$1, "&lt;direc&gt;", RIGHT(OFFSET('rivers (2)'!$A$1, 2 * (67 - $A43) + 1, 2 * CG$2), 1)))
&amp; IF(ISBLANK('feature type'!CF41), "EndPlot", SUBSTITUTE(SUBSTITUTE(output!$B$1,
                   "f_type", 'feature type'!CF41),
                   "f_var", 'feature variety'!CF41))
&amp; CHAR(10)</f>
        <v xml:space="preserve">BeginPlot
	x=83,y=27
	TerrainType=TERRAIN_PLAINS
	PlotType=1
	FeatureType=FEATURE_FOREST, FeatureVariety=0
EndPlot
</v>
      </c>
      <c r="CH43" t="str">
        <f ca="1">SUBSTITUTE(SUBSTITUTE(SUBSTITUTE(SUBSTITUTE($A$1,
"x_coord",CH$2),
"y_coord",$A43),
"t_type",'terrain type'!CG41),
"p_type", 'plot type'!CG41)
&amp; IF(LEFT(resources!CG41, 6) = "BONUS_", CHAR(9) &amp; "BonusType=" &amp; resources!CG41 &amp; CHAR(10), "")
&amp; IF('goody huts'!CG41, "	ImprovementType=IMPROVEMENT_GOODY_HUT" &amp; CHAR(10), "")
&amp; IF(ISBLANK(OFFSET('rivers (2)'!$A$1, 2 * (67 - $A43), 2 * CH$2 + 1)), "", SUBSTITUTE($C$1, "&lt;direc&gt;", RIGHT(OFFSET('rivers (2)'!$A$1, 2 * (67 - $A43), 2 * CH$2 + 1), 1)))
&amp; IF(ISBLANK(OFFSET('rivers (2)'!$A$1, 2 * (67 - $A43) + 1, 2 * CH$2)), "", SUBSTITUTE($D$1, "&lt;direc&gt;", RIGHT(OFFSET('rivers (2)'!$A$1, 2 * (67 - $A43) + 1, 2 * CH$2), 1)))
&amp; IF(ISBLANK('feature type'!CG41), "EndPlot", SUBSTITUTE(SUBSTITUTE(output!$B$1,
                   "f_type", 'feature type'!CG41),
                   "f_var", 'feature variety'!CG41))
&amp; CHAR(10)</f>
        <v xml:space="preserve">BeginPlot
	x=84,y=27
	TerrainType=TERRAIN_PLAINS
	PlotType=1
	FeatureType=FEATURE_FOREST, FeatureVariety=0
EndPlot
</v>
      </c>
      <c r="CI43" t="str">
        <f ca="1">SUBSTITUTE(SUBSTITUTE(SUBSTITUTE(SUBSTITUTE($A$1,
"x_coord",CI$2),
"y_coord",$A43),
"t_type",'terrain type'!CH41),
"p_type", 'plot type'!CH41)
&amp; IF(LEFT(resources!CH41, 6) = "BONUS_", CHAR(9) &amp; "BonusType=" &amp; resources!CH41 &amp; CHAR(10), "")
&amp; IF('goody huts'!CH41, "	ImprovementType=IMPROVEMENT_GOODY_HUT" &amp; CHAR(10), "")
&amp; IF(ISBLANK(OFFSET('rivers (2)'!$A$1, 2 * (67 - $A43), 2 * CI$2 + 1)), "", SUBSTITUTE($C$1, "&lt;direc&gt;", RIGHT(OFFSET('rivers (2)'!$A$1, 2 * (67 - $A43), 2 * CI$2 + 1), 1)))
&amp; IF(ISBLANK(OFFSET('rivers (2)'!$A$1, 2 * (67 - $A43) + 1, 2 * CI$2)), "", SUBSTITUTE($D$1, "&lt;direc&gt;", RIGHT(OFFSET('rivers (2)'!$A$1, 2 * (67 - $A43) + 1, 2 * CI$2), 1)))
&amp; IF(ISBLANK('feature type'!CH41), "EndPlot", SUBSTITUTE(SUBSTITUTE(output!$B$1,
                   "f_type", 'feature type'!CH41),
                   "f_var", 'feature variety'!CH41))
&amp; CHAR(10)</f>
        <v xml:space="preserve">BeginPlot
	x=85,y=27
	TerrainType=TERRAIN_GRASS
	PlotType=1
	BonusType=BONUS_SILK
EndPlot
</v>
      </c>
      <c r="CJ43" t="str">
        <f ca="1">SUBSTITUTE(SUBSTITUTE(SUBSTITUTE(SUBSTITUTE($A$1,
"x_coord",CJ$2),
"y_coord",$A43),
"t_type",'terrain type'!CI41),
"p_type", 'plot type'!CI41)
&amp; IF(LEFT(resources!CI41, 6) = "BONUS_", CHAR(9) &amp; "BonusType=" &amp; resources!CI41 &amp; CHAR(10), "")
&amp; IF('goody huts'!CI41, "	ImprovementType=IMPROVEMENT_GOODY_HUT" &amp; CHAR(10), "")
&amp; IF(ISBLANK(OFFSET('rivers (2)'!$A$1, 2 * (67 - $A43), 2 * CJ$2 + 1)), "", SUBSTITUTE($C$1, "&lt;direc&gt;", RIGHT(OFFSET('rivers (2)'!$A$1, 2 * (67 - $A43), 2 * CJ$2 + 1), 1)))
&amp; IF(ISBLANK(OFFSET('rivers (2)'!$A$1, 2 * (67 - $A43) + 1, 2 * CJ$2)), "", SUBSTITUTE($D$1, "&lt;direc&gt;", RIGHT(OFFSET('rivers (2)'!$A$1, 2 * (67 - $A43) + 1, 2 * CJ$2), 1)))
&amp; IF(ISBLANK('feature type'!CI41), "EndPlot", SUBSTITUTE(SUBSTITUTE(output!$B$1,
                   "f_type", 'feature type'!CI41),
                   "f_var", 'feature variety'!CI41))
&amp; CHAR(10)</f>
        <v xml:space="preserve">BeginPlot
	x=86,y=27
	TerrainType=TERRAIN_GRASS
	PlotType=1
EndPlot
</v>
      </c>
      <c r="CK43" t="str">
        <f ca="1">SUBSTITUTE(SUBSTITUTE(SUBSTITUTE(SUBSTITUTE($A$1,
"x_coord",CK$2),
"y_coord",$A43),
"t_type",'terrain type'!CJ41),
"p_type", 'plot type'!CJ41)
&amp; IF(LEFT(resources!CJ41, 6) = "BONUS_", CHAR(9) &amp; "BonusType=" &amp; resources!CJ41 &amp; CHAR(10), "")
&amp; IF('goody huts'!CJ41, "	ImprovementType=IMPROVEMENT_GOODY_HUT" &amp; CHAR(10), "")
&amp; IF(ISBLANK(OFFSET('rivers (2)'!$A$1, 2 * (67 - $A43), 2 * CK$2 + 1)), "", SUBSTITUTE($C$1, "&lt;direc&gt;", RIGHT(OFFSET('rivers (2)'!$A$1, 2 * (67 - $A43), 2 * CK$2 + 1), 1)))
&amp; IF(ISBLANK(OFFSET('rivers (2)'!$A$1, 2 * (67 - $A43) + 1, 2 * CK$2)), "", SUBSTITUTE($D$1, "&lt;direc&gt;", RIGHT(OFFSET('rivers (2)'!$A$1, 2 * (67 - $A43) + 1, 2 * CK$2), 1)))
&amp; IF(ISBLANK('feature type'!CJ41), "EndPlot", SUBSTITUTE(SUBSTITUTE(output!$B$1,
                   "f_type", 'feature type'!CJ41),
                   "f_var", 'feature variety'!CJ41))
&amp; CHAR(10)</f>
        <v xml:space="preserve">BeginPlot
	x=87,y=27
	TerrainType=TERRAIN_GRASS
	PlotType=2
	FeatureType=FEATURE_FOREST, FeatureVariety=4
EndPlot
</v>
      </c>
      <c r="CL43" t="str">
        <f ca="1">SUBSTITUTE(SUBSTITUTE(SUBSTITUTE(SUBSTITUTE($A$1,
"x_coord",CL$2),
"y_coord",$A43),
"t_type",'terrain type'!CK41),
"p_type", 'plot type'!CK41)
&amp; IF(LEFT(resources!CK41, 6) = "BONUS_", CHAR(9) &amp; "BonusType=" &amp; resources!CK41 &amp; CHAR(10), "")
&amp; IF('goody huts'!CK41, "	ImprovementType=IMPROVEMENT_GOODY_HUT" &amp; CHAR(10), "")
&amp; IF(ISBLANK(OFFSET('rivers (2)'!$A$1, 2 * (67 - $A43), 2 * CL$2 + 1)), "", SUBSTITUTE($C$1, "&lt;direc&gt;", RIGHT(OFFSET('rivers (2)'!$A$1, 2 * (67 - $A43), 2 * CL$2 + 1), 1)))
&amp; IF(ISBLANK(OFFSET('rivers (2)'!$A$1, 2 * (67 - $A43) + 1, 2 * CL$2)), "", SUBSTITUTE($D$1, "&lt;direc&gt;", RIGHT(OFFSET('rivers (2)'!$A$1, 2 * (67 - $A43) + 1, 2 * CL$2), 1)))
&amp; IF(ISBLANK('feature type'!CK41), "EndPlot", SUBSTITUTE(SUBSTITUTE(output!$B$1,
                   "f_type", 'feature type'!CK41),
                   "f_var", 'feature variety'!CK41))
&amp; CHAR(10)</f>
        <v xml:space="preserve">BeginPlot
	x=88,y=27
	TerrainType=TERRAIN_GRASS
	PlotType=1
EndPlot
</v>
      </c>
      <c r="CM43" t="str">
        <f ca="1">SUBSTITUTE(SUBSTITUTE(SUBSTITUTE(SUBSTITUTE($A$1,
"x_coord",CM$2),
"y_coord",$A43),
"t_type",'terrain type'!CL41),
"p_type", 'plot type'!CL41)
&amp; IF(LEFT(resources!CL41, 6) = "BONUS_", CHAR(9) &amp; "BonusType=" &amp; resources!CL41 &amp; CHAR(10), "")
&amp; IF('goody huts'!CL41, "	ImprovementType=IMPROVEMENT_GOODY_HUT" &amp; CHAR(10), "")
&amp; IF(ISBLANK(OFFSET('rivers (2)'!$A$1, 2 * (67 - $A43), 2 * CM$2 + 1)), "", SUBSTITUTE($C$1, "&lt;direc&gt;", RIGHT(OFFSET('rivers (2)'!$A$1, 2 * (67 - $A43), 2 * CM$2 + 1), 1)))
&amp; IF(ISBLANK(OFFSET('rivers (2)'!$A$1, 2 * (67 - $A43) + 1, 2 * CM$2)), "", SUBSTITUTE($D$1, "&lt;direc&gt;", RIGHT(OFFSET('rivers (2)'!$A$1, 2 * (67 - $A43) + 1, 2 * CM$2), 1)))
&amp; IF(ISBLANK('feature type'!CL41), "EndPlot", SUBSTITUTE(SUBSTITUTE(output!$B$1,
                   "f_type", 'feature type'!CL41),
                   "f_var", 'feature variety'!CL41))
&amp; CHAR(10)</f>
        <v xml:space="preserve">BeginPlot
	x=89,y=27
	TerrainType=TERRAIN_GRASS
	PlotType=2
	FeatureType=FEATURE_FOREST, FeatureVariety=4
EndPlot
</v>
      </c>
      <c r="CN43" t="str">
        <f ca="1">SUBSTITUTE(SUBSTITUTE(SUBSTITUTE(SUBSTITUTE($A$1,
"x_coord",CN$2),
"y_coord",$A43),
"t_type",'terrain type'!CM41),
"p_type", 'plot type'!CM41)
&amp; IF(LEFT(resources!CM41, 6) = "BONUS_", CHAR(9) &amp; "BonusType=" &amp; resources!CM41 &amp; CHAR(10), "")
&amp; IF('goody huts'!CM41, "	ImprovementType=IMPROVEMENT_GOODY_HUT" &amp; CHAR(10), "")
&amp; IF(ISBLANK(OFFSET('rivers (2)'!$A$1, 2 * (67 - $A43), 2 * CN$2 + 1)), "", SUBSTITUTE($C$1, "&lt;direc&gt;", RIGHT(OFFSET('rivers (2)'!$A$1, 2 * (67 - $A43), 2 * CN$2 + 1), 1)))
&amp; IF(ISBLANK(OFFSET('rivers (2)'!$A$1, 2 * (67 - $A43) + 1, 2 * CN$2)), "", SUBSTITUTE($D$1, "&lt;direc&gt;", RIGHT(OFFSET('rivers (2)'!$A$1, 2 * (67 - $A43) + 1, 2 * CN$2), 1)))
&amp; IF(ISBLANK('feature type'!CM41), "EndPlot", SUBSTITUTE(SUBSTITUTE(output!$B$1,
                   "f_type", 'feature type'!CM41),
                   "f_var", 'feature variety'!CM41))
&amp; CHAR(10)</f>
        <v xml:space="preserve">BeginPlot
	x=90,y=27
	TerrainType=TERRAIN_GRASS
	PlotType=2
	FeatureType=FEATURE_FOREST, FeatureVariety=4
EndPlot
</v>
      </c>
      <c r="CO43" t="str">
        <f ca="1">SUBSTITUTE(SUBSTITUTE(SUBSTITUTE(SUBSTITUTE($A$1,
"x_coord",CO$2),
"y_coord",$A43),
"t_type",'terrain type'!CN41),
"p_type", 'plot type'!CN41)
&amp; IF(LEFT(resources!CN41, 6) = "BONUS_", CHAR(9) &amp; "BonusType=" &amp; resources!CN41 &amp; CHAR(10), "")
&amp; IF('goody huts'!CN41, "	ImprovementType=IMPROVEMENT_GOODY_HUT" &amp; CHAR(10), "")
&amp; IF(ISBLANK(OFFSET('rivers (2)'!$A$1, 2 * (67 - $A43), 2 * CO$2 + 1)), "", SUBSTITUTE($C$1, "&lt;direc&gt;", RIGHT(OFFSET('rivers (2)'!$A$1, 2 * (67 - $A43), 2 * CO$2 + 1), 1)))
&amp; IF(ISBLANK(OFFSET('rivers (2)'!$A$1, 2 * (67 - $A43) + 1, 2 * CO$2)), "", SUBSTITUTE($D$1, "&lt;direc&gt;", RIGHT(OFFSET('rivers (2)'!$A$1, 2 * (67 - $A43) + 1, 2 * CO$2), 1)))
&amp; IF(ISBLANK('feature type'!CN41), "EndPlot", SUBSTITUTE(SUBSTITUTE(output!$B$1,
                   "f_type", 'feature type'!CN41),
                   "f_var", 'feature variety'!CN41))
&amp; CHAR(10)</f>
        <v xml:space="preserve">BeginPlot
	x=91,y=27
	TerrainType=TERRAIN_GRASS
	PlotType=1
	FeatureType=FEATURE_FOREST, FeatureVariety=4
EndPlot
</v>
      </c>
      <c r="CP43" t="str">
        <f ca="1">SUBSTITUTE(SUBSTITUTE(SUBSTITUTE(SUBSTITUTE($A$1,
"x_coord",CP$2),
"y_coord",$A43),
"t_type",'terrain type'!CO41),
"p_type", 'plot type'!CO41)
&amp; IF(LEFT(resources!CO41, 6) = "BONUS_", CHAR(9) &amp; "BonusType=" &amp; resources!CO41 &amp; CHAR(10), "")
&amp; IF('goody huts'!CO41, "	ImprovementType=IMPROVEMENT_GOODY_HUT" &amp; CHAR(10), "")
&amp; IF(ISBLANK(OFFSET('rivers (2)'!$A$1, 2 * (67 - $A43), 2 * CP$2 + 1)), "", SUBSTITUTE($C$1, "&lt;direc&gt;", RIGHT(OFFSET('rivers (2)'!$A$1, 2 * (67 - $A43), 2 * CP$2 + 1), 1)))
&amp; IF(ISBLANK(OFFSET('rivers (2)'!$A$1, 2 * (67 - $A43) + 1, 2 * CP$2)), "", SUBSTITUTE($D$1, "&lt;direc&gt;", RIGHT(OFFSET('rivers (2)'!$A$1, 2 * (67 - $A43) + 1, 2 * CP$2), 1)))
&amp; IF(ISBLANK('feature type'!CO41), "EndPlot", SUBSTITUTE(SUBSTITUTE(output!$B$1,
                   "f_type", 'feature type'!CO41),
                   "f_var", 'feature variety'!CO41))
&amp; CHAR(10)</f>
        <v xml:space="preserve">BeginPlot
	x=92,y=27
	TerrainType=TERRAIN_GRASS
	PlotType=2
EndPlot
</v>
      </c>
      <c r="CQ43" t="str">
        <f ca="1">SUBSTITUTE(SUBSTITUTE(SUBSTITUTE(SUBSTITUTE($A$1,
"x_coord",CQ$2),
"y_coord",$A43),
"t_type",'terrain type'!CP41),
"p_type", 'plot type'!CP41)
&amp; IF(LEFT(resources!CP41, 6) = "BONUS_", CHAR(9) &amp; "BonusType=" &amp; resources!CP41 &amp; CHAR(10), "")
&amp; IF('goody huts'!CP41, "	ImprovementType=IMPROVEMENT_GOODY_HUT" &amp; CHAR(10), "")
&amp; IF(ISBLANK(OFFSET('rivers (2)'!$A$1, 2 * (67 - $A43), 2 * CQ$2 + 1)), "", SUBSTITUTE($C$1, "&lt;direc&gt;", RIGHT(OFFSET('rivers (2)'!$A$1, 2 * (67 - $A43), 2 * CQ$2 + 1), 1)))
&amp; IF(ISBLANK(OFFSET('rivers (2)'!$A$1, 2 * (67 - $A43) + 1, 2 * CQ$2)), "", SUBSTITUTE($D$1, "&lt;direc&gt;", RIGHT(OFFSET('rivers (2)'!$A$1, 2 * (67 - $A43) + 1, 2 * CQ$2), 1)))
&amp; IF(ISBLANK('feature type'!CP41), "EndPlot", SUBSTITUTE(SUBSTITUTE(output!$B$1,
                   "f_type", 'feature type'!CP41),
                   "f_var", 'feature variety'!CP41))
&amp; CHAR(10)</f>
        <v xml:space="preserve">BeginPlot
	x=93,y=27
	TerrainType=TERRAIN_GRASS
	PlotType=1
EndPlot
</v>
      </c>
      <c r="CR43" t="str">
        <f ca="1">SUBSTITUTE(SUBSTITUTE(SUBSTITUTE(SUBSTITUTE($A$1,
"x_coord",CR$2),
"y_coord",$A43),
"t_type",'terrain type'!CQ41),
"p_type", 'plot type'!CQ41)
&amp; IF(LEFT(resources!CQ41, 6) = "BONUS_", CHAR(9) &amp; "BonusType=" &amp; resources!CQ41 &amp; CHAR(10), "")
&amp; IF('goody huts'!CQ41, "	ImprovementType=IMPROVEMENT_GOODY_HUT" &amp; CHAR(10), "")
&amp; IF(ISBLANK(OFFSET('rivers (2)'!$A$1, 2 * (67 - $A43), 2 * CR$2 + 1)), "", SUBSTITUTE($C$1, "&lt;direc&gt;", RIGHT(OFFSET('rivers (2)'!$A$1, 2 * (67 - $A43), 2 * CR$2 + 1), 1)))
&amp; IF(ISBLANK(OFFSET('rivers (2)'!$A$1, 2 * (67 - $A43) + 1, 2 * CR$2)), "", SUBSTITUTE($D$1, "&lt;direc&gt;", RIGHT(OFFSET('rivers (2)'!$A$1, 2 * (67 - $A43) + 1, 2 * CR$2), 1)))
&amp; IF(ISBLANK('feature type'!CQ41), "EndPlot", SUBSTITUTE(SUBSTITUTE(output!$B$1,
                   "f_type", 'feature type'!CQ41),
                   "f_var", 'feature variety'!CQ41))
&amp; CHAR(10)</f>
        <v xml:space="preserve">BeginPlot
	x=94,y=27
	TerrainType=TERRAIN_GRASS
	PlotType=2
	FeatureType=FEATURE_FOREST, FeatureVariety=4
EndPlot
</v>
      </c>
      <c r="CS43" t="str">
        <f ca="1">SUBSTITUTE(SUBSTITUTE(SUBSTITUTE(SUBSTITUTE($A$1,
"x_coord",CS$2),
"y_coord",$A43),
"t_type",'terrain type'!CR41),
"p_type", 'plot type'!CR41)
&amp; IF(LEFT(resources!CR41, 6) = "BONUS_", CHAR(9) &amp; "BonusType=" &amp; resources!CR41 &amp; CHAR(10), "")
&amp; IF('goody huts'!CR41, "	ImprovementType=IMPROVEMENT_GOODY_HUT" &amp; CHAR(10), "")
&amp; IF(ISBLANK(OFFSET('rivers (2)'!$A$1, 2 * (67 - $A43), 2 * CS$2 + 1)), "", SUBSTITUTE($C$1, "&lt;direc&gt;", RIGHT(OFFSET('rivers (2)'!$A$1, 2 * (67 - $A43), 2 * CS$2 + 1), 1)))
&amp; IF(ISBLANK(OFFSET('rivers (2)'!$A$1, 2 * (67 - $A43) + 1, 2 * CS$2)), "", SUBSTITUTE($D$1, "&lt;direc&gt;", RIGHT(OFFSET('rivers (2)'!$A$1, 2 * (67 - $A43) + 1, 2 * CS$2), 1)))
&amp; IF(ISBLANK('feature type'!CR41), "EndPlot", SUBSTITUTE(SUBSTITUTE(output!$B$1,
                   "f_type", 'feature type'!CR41),
                   "f_var", 'feature variety'!CR41))
&amp; CHAR(10)</f>
        <v xml:space="preserve">BeginPlot
	x=95,y=27
	TerrainType=TERRAIN_GRASS
	PlotType=2
EndPlot
</v>
      </c>
      <c r="CT43" t="str">
        <f ca="1">SUBSTITUTE(SUBSTITUTE(SUBSTITUTE(SUBSTITUTE($A$1,
"x_coord",CT$2),
"y_coord",$A43),
"t_type",'terrain type'!CS41),
"p_type", 'plot type'!CS41)
&amp; IF(LEFT(resources!CS41, 6) = "BONUS_", CHAR(9) &amp; "BonusType=" &amp; resources!CS41 &amp; CHAR(10), "")
&amp; IF('goody huts'!CS41, "	ImprovementType=IMPROVEMENT_GOODY_HUT" &amp; CHAR(10), "")
&amp; IF(ISBLANK(OFFSET('rivers (2)'!$A$1, 2 * (67 - $A43), 2 * CT$2 + 1)), "", SUBSTITUTE($C$1, "&lt;direc&gt;", RIGHT(OFFSET('rivers (2)'!$A$1, 2 * (67 - $A43), 2 * CT$2 + 1), 1)))
&amp; IF(ISBLANK(OFFSET('rivers (2)'!$A$1, 2 * (67 - $A43) + 1, 2 * CT$2)), "", SUBSTITUTE($D$1, "&lt;direc&gt;", RIGHT(OFFSET('rivers (2)'!$A$1, 2 * (67 - $A43) + 1, 2 * CT$2), 1)))
&amp; IF(ISBLANK('feature type'!CS41), "EndPlot", SUBSTITUTE(SUBSTITUTE(output!$B$1,
                   "f_type", 'feature type'!CS41),
                   "f_var", 'feature variety'!CS41))
&amp; CHAR(10)</f>
        <v xml:space="preserve">BeginPlot
	x=96,y=27
	TerrainType=TERRAIN_GRASS
	PlotType=2
EndPlot
</v>
      </c>
      <c r="CU43" t="str">
        <f ca="1">SUBSTITUTE(SUBSTITUTE(SUBSTITUTE(SUBSTITUTE($A$1,
"x_coord",CU$2),
"y_coord",$A43),
"t_type",'terrain type'!CT41),
"p_type", 'plot type'!CT41)
&amp; IF(LEFT(resources!CT41, 6) = "BONUS_", CHAR(9) &amp; "BonusType=" &amp; resources!CT41 &amp; CHAR(10), "")
&amp; IF('goody huts'!CT41, "	ImprovementType=IMPROVEMENT_GOODY_HUT" &amp; CHAR(10), "")
&amp; IF(ISBLANK(OFFSET('rivers (2)'!$A$1, 2 * (67 - $A43), 2 * CU$2 + 1)), "", SUBSTITUTE($C$1, "&lt;direc&gt;", RIGHT(OFFSET('rivers (2)'!$A$1, 2 * (67 - $A43), 2 * CU$2 + 1), 1)))
&amp; IF(ISBLANK(OFFSET('rivers (2)'!$A$1, 2 * (67 - $A43) + 1, 2 * CU$2)), "", SUBSTITUTE($D$1, "&lt;direc&gt;", RIGHT(OFFSET('rivers (2)'!$A$1, 2 * (67 - $A43) + 1, 2 * CU$2), 1)))
&amp; IF(ISBLANK('feature type'!CT41), "EndPlot", SUBSTITUTE(SUBSTITUTE(output!$B$1,
                   "f_type", 'feature type'!CT41),
                   "f_var", 'feature variety'!CT41))
&amp; CHAR(10)</f>
        <v xml:space="preserve">BeginPlot
	x=97,y=27
	TerrainType=TERRAIN_GRASS
	PlotType=2
	RiverNSDirection=0
	isWOfRiver
	RiverWEDirection=1
	isNOfRiver
EndPlot
</v>
      </c>
      <c r="CV43" t="str">
        <f ca="1">SUBSTITUTE(SUBSTITUTE(SUBSTITUTE(SUBSTITUTE($A$1,
"x_coord",CV$2),
"y_coord",$A43),
"t_type",'terrain type'!CU41),
"p_type", 'plot type'!CU41)
&amp; IF(LEFT(resources!CU41, 6) = "BONUS_", CHAR(9) &amp; "BonusType=" &amp; resources!CU41 &amp; CHAR(10), "")
&amp; IF('goody huts'!CU41, "	ImprovementType=IMPROVEMENT_GOODY_HUT" &amp; CHAR(10), "")
&amp; IF(ISBLANK(OFFSET('rivers (2)'!$A$1, 2 * (67 - $A43), 2 * CV$2 + 1)), "", SUBSTITUTE($C$1, "&lt;direc&gt;", RIGHT(OFFSET('rivers (2)'!$A$1, 2 * (67 - $A43), 2 * CV$2 + 1), 1)))
&amp; IF(ISBLANK(OFFSET('rivers (2)'!$A$1, 2 * (67 - $A43) + 1, 2 * CV$2)), "", SUBSTITUTE($D$1, "&lt;direc&gt;", RIGHT(OFFSET('rivers (2)'!$A$1, 2 * (67 - $A43) + 1, 2 * CV$2), 1)))
&amp; IF(ISBLANK('feature type'!CU41), "EndPlot", SUBSTITUTE(SUBSTITUTE(output!$B$1,
                   "f_type", 'feature type'!CU41),
                   "f_var", 'feature variety'!CU41))
&amp; CHAR(10)</f>
        <v xml:space="preserve">BeginPlot
	x=98,y=27
	TerrainType=TERRAIN_GRASS
	PlotType=2
	FeatureType=FEATURE_FOREST, FeatureVariety=4
EndPlot
</v>
      </c>
      <c r="CW43" t="str">
        <f ca="1">SUBSTITUTE(SUBSTITUTE(SUBSTITUTE(SUBSTITUTE($A$1,
"x_coord",CW$2),
"y_coord",$A43),
"t_type",'terrain type'!CV41),
"p_type", 'plot type'!CV41)
&amp; IF(LEFT(resources!CV41, 6) = "BONUS_", CHAR(9) &amp; "BonusType=" &amp; resources!CV41 &amp; CHAR(10), "")
&amp; IF('goody huts'!CV41, "	ImprovementType=IMPROVEMENT_GOODY_HUT" &amp; CHAR(10), "")
&amp; IF(ISBLANK(OFFSET('rivers (2)'!$A$1, 2 * (67 - $A43), 2 * CW$2 + 1)), "", SUBSTITUTE($C$1, "&lt;direc&gt;", RIGHT(OFFSET('rivers (2)'!$A$1, 2 * (67 - $A43), 2 * CW$2 + 1), 1)))
&amp; IF(ISBLANK(OFFSET('rivers (2)'!$A$1, 2 * (67 - $A43) + 1, 2 * CW$2)), "", SUBSTITUTE($D$1, "&lt;direc&gt;", RIGHT(OFFSET('rivers (2)'!$A$1, 2 * (67 - $A43) + 1, 2 * CW$2), 1)))
&amp; IF(ISBLANK('feature type'!CV41), "EndPlot", SUBSTITUTE(SUBSTITUTE(output!$B$1,
                   "f_type", 'feature type'!CV41),
                   "f_var", 'feature variety'!CV41))
&amp; CHAR(10)</f>
        <v xml:space="preserve">BeginPlot
	x=99,y=27
	TerrainType=TERRAIN_GRASS
	PlotType=1
	FeatureType=FEATURE_FOREST, FeatureVariety=4
EndPlot
</v>
      </c>
      <c r="CX43" t="str">
        <f ca="1">SUBSTITUTE(SUBSTITUTE(SUBSTITUTE(SUBSTITUTE($A$1,
"x_coord",CX$2),
"y_coord",$A43),
"t_type",'terrain type'!CW41),
"p_type", 'plot type'!CW41)
&amp; IF(LEFT(resources!CW41, 6) = "BONUS_", CHAR(9) &amp; "BonusType=" &amp; resources!CW41 &amp; CHAR(10), "")
&amp; IF('goody huts'!CW41, "	ImprovementType=IMPROVEMENT_GOODY_HUT" &amp; CHAR(10), "")
&amp; IF(ISBLANK(OFFSET('rivers (2)'!$A$1, 2 * (67 - $A43), 2 * CX$2 + 1)), "", SUBSTITUTE($C$1, "&lt;direc&gt;", RIGHT(OFFSET('rivers (2)'!$A$1, 2 * (67 - $A43), 2 * CX$2 + 1), 1)))
&amp; IF(ISBLANK(OFFSET('rivers (2)'!$A$1, 2 * (67 - $A43) + 1, 2 * CX$2)), "", SUBSTITUTE($D$1, "&lt;direc&gt;", RIGHT(OFFSET('rivers (2)'!$A$1, 2 * (67 - $A43) + 1, 2 * CX$2), 1)))
&amp; IF(ISBLANK('feature type'!CW41), "EndPlot", SUBSTITUTE(SUBSTITUTE(output!$B$1,
                   "f_type", 'feature type'!CW41),
                   "f_var", 'feature variety'!CW41))
&amp; CHAR(10)</f>
        <v xml:space="preserve">BeginPlot
	x=100,y=27
	TerrainType=TERRAIN_GRASS
	PlotType=1
	FeatureType=FEATURE_FOREST, FeatureVariety=4
EndPlot
</v>
      </c>
      <c r="CY43" t="str">
        <f ca="1">SUBSTITUTE(SUBSTITUTE(SUBSTITUTE(SUBSTITUTE($A$1,
"x_coord",CY$2),
"y_coord",$A43),
"t_type",'terrain type'!CX41),
"p_type", 'plot type'!CX41)
&amp; IF(LEFT(resources!CX41, 6) = "BONUS_", CHAR(9) &amp; "BonusType=" &amp; resources!CX41 &amp; CHAR(10), "")
&amp; IF('goody huts'!CX41, "	ImprovementType=IMPROVEMENT_GOODY_HUT" &amp; CHAR(10), "")
&amp; IF(ISBLANK(OFFSET('rivers (2)'!$A$1, 2 * (67 - $A43), 2 * CY$2 + 1)), "", SUBSTITUTE($C$1, "&lt;direc&gt;", RIGHT(OFFSET('rivers (2)'!$A$1, 2 * (67 - $A43), 2 * CY$2 + 1), 1)))
&amp; IF(ISBLANK(OFFSET('rivers (2)'!$A$1, 2 * (67 - $A43) + 1, 2 * CY$2)), "", SUBSTITUTE($D$1, "&lt;direc&gt;", RIGHT(OFFSET('rivers (2)'!$A$1, 2 * (67 - $A43) + 1, 2 * CY$2), 1)))
&amp; IF(ISBLANK('feature type'!CX41), "EndPlot", SUBSTITUTE(SUBSTITUTE(output!$B$1,
                   "f_type", 'feature type'!CX41),
                   "f_var", 'feature variety'!CX41))
&amp; CHAR(10)</f>
        <v xml:space="preserve">BeginPlot
	x=101,y=27
	TerrainType=TERRAIN_GRASS
	PlotType=2
	BonusType=BONUS_ALUMINUM
EndPlot
</v>
      </c>
      <c r="CZ43" t="str">
        <f ca="1">SUBSTITUTE(SUBSTITUTE(SUBSTITUTE(SUBSTITUTE($A$1,
"x_coord",CZ$2),
"y_coord",$A43),
"t_type",'terrain type'!CY41),
"p_type", 'plot type'!CY41)
&amp; IF(LEFT(resources!CY41, 6) = "BONUS_", CHAR(9) &amp; "BonusType=" &amp; resources!CY41 &amp; CHAR(10), "")
&amp; IF('goody huts'!CY41, "	ImprovementType=IMPROVEMENT_GOODY_HUT" &amp; CHAR(10), "")
&amp; IF(ISBLANK(OFFSET('rivers (2)'!$A$1, 2 * (67 - $A43), 2 * CZ$2 + 1)), "", SUBSTITUTE($C$1, "&lt;direc&gt;", RIGHT(OFFSET('rivers (2)'!$A$1, 2 * (67 - $A43), 2 * CZ$2 + 1), 1)))
&amp; IF(ISBLANK(OFFSET('rivers (2)'!$A$1, 2 * (67 - $A43) + 1, 2 * CZ$2)), "", SUBSTITUTE($D$1, "&lt;direc&gt;", RIGHT(OFFSET('rivers (2)'!$A$1, 2 * (67 - $A43) + 1, 2 * CZ$2), 1)))
&amp; IF(ISBLANK('feature type'!CY41), "EndPlot", SUBSTITUTE(SUBSTITUTE(output!$B$1,
                   "f_type", 'feature type'!CY41),
                   "f_var", 'feature variety'!CY41))
&amp; CHAR(10)</f>
        <v xml:space="preserve">BeginPlot
	x=102,y=27
	TerrainType=TERRAIN_GRASS
	PlotType=2
EndPlot
</v>
      </c>
      <c r="DA43" t="str">
        <f ca="1">SUBSTITUTE(SUBSTITUTE(SUBSTITUTE(SUBSTITUTE($A$1,
"x_coord",DA$2),
"y_coord",$A43),
"t_type",'terrain type'!CZ41),
"p_type", 'plot type'!CZ41)
&amp; IF(LEFT(resources!CZ41, 6) = "BONUS_", CHAR(9) &amp; "BonusType=" &amp; resources!CZ41 &amp; CHAR(10), "")
&amp; IF('goody huts'!CZ41, "	ImprovementType=IMPROVEMENT_GOODY_HUT" &amp; CHAR(10), "")
&amp; IF(ISBLANK(OFFSET('rivers (2)'!$A$1, 2 * (67 - $A43), 2 * DA$2 + 1)), "", SUBSTITUTE($C$1, "&lt;direc&gt;", RIGHT(OFFSET('rivers (2)'!$A$1, 2 * (67 - $A43), 2 * DA$2 + 1), 1)))
&amp; IF(ISBLANK(OFFSET('rivers (2)'!$A$1, 2 * (67 - $A43) + 1, 2 * DA$2)), "", SUBSTITUTE($D$1, "&lt;direc&gt;", RIGHT(OFFSET('rivers (2)'!$A$1, 2 * (67 - $A43) + 1, 2 * DA$2), 1)))
&amp; IF(ISBLANK('feature type'!CZ41), "EndPlot", SUBSTITUTE(SUBSTITUTE(output!$B$1,
                   "f_type", 'feature type'!CZ41),
                   "f_var", 'feature variety'!CZ41))
&amp; CHAR(10)</f>
        <v xml:space="preserve">BeginPlot
	x=103,y=27
	TerrainType=TERRAIN_GRASS
	PlotType=2
EndPlot
</v>
      </c>
      <c r="DB43" t="str">
        <f ca="1">SUBSTITUTE(SUBSTITUTE(SUBSTITUTE(SUBSTITUTE($A$1,
"x_coord",DB$2),
"y_coord",$A43),
"t_type",'terrain type'!DA41),
"p_type", 'plot type'!DA41)
&amp; IF(LEFT(resources!DA41, 6) = "BONUS_", CHAR(9) &amp; "BonusType=" &amp; resources!DA41 &amp; CHAR(10), "")
&amp; IF('goody huts'!DA41, "	ImprovementType=IMPROVEMENT_GOODY_HUT" &amp; CHAR(10), "")
&amp; IF(ISBLANK(OFFSET('rivers (2)'!$A$1, 2 * (67 - $A43), 2 * DB$2 + 1)), "", SUBSTITUTE($C$1, "&lt;direc&gt;", RIGHT(OFFSET('rivers (2)'!$A$1, 2 * (67 - $A43), 2 * DB$2 + 1), 1)))
&amp; IF(ISBLANK(OFFSET('rivers (2)'!$A$1, 2 * (67 - $A43) + 1, 2 * DB$2)), "", SUBSTITUTE($D$1, "&lt;direc&gt;", RIGHT(OFFSET('rivers (2)'!$A$1, 2 * (67 - $A43) + 1, 2 * DB$2), 1)))
&amp; IF(ISBLANK('feature type'!DA41), "EndPlot", SUBSTITUTE(SUBSTITUTE(output!$B$1,
                   "f_type", 'feature type'!DA41),
                   "f_var", 'feature variety'!DA41))
&amp; CHAR(10)</f>
        <v xml:space="preserve">BeginPlot
	x=104,y=27
	TerrainType=TERRAIN_GRASS
	PlotType=2
EndPlot
</v>
      </c>
      <c r="DC43" t="str">
        <f ca="1">SUBSTITUTE(SUBSTITUTE(SUBSTITUTE(SUBSTITUTE($A$1,
"x_coord",DC$2),
"y_coord",$A43),
"t_type",'terrain type'!DB41),
"p_type", 'plot type'!DB41)
&amp; IF(LEFT(resources!DB41, 6) = "BONUS_", CHAR(9) &amp; "BonusType=" &amp; resources!DB41 &amp; CHAR(10), "")
&amp; IF('goody huts'!DB41, "	ImprovementType=IMPROVEMENT_GOODY_HUT" &amp; CHAR(10), "")
&amp; IF(ISBLANK(OFFSET('rivers (2)'!$A$1, 2 * (67 - $A43), 2 * DC$2 + 1)), "", SUBSTITUTE($C$1, "&lt;direc&gt;", RIGHT(OFFSET('rivers (2)'!$A$1, 2 * (67 - $A43), 2 * DC$2 + 1), 1)))
&amp; IF(ISBLANK(OFFSET('rivers (2)'!$A$1, 2 * (67 - $A43) + 1, 2 * DC$2)), "", SUBSTITUTE($D$1, "&lt;direc&gt;", RIGHT(OFFSET('rivers (2)'!$A$1, 2 * (67 - $A43) + 1, 2 * DC$2), 1)))
&amp; IF(ISBLANK('feature type'!DB41), "EndPlot", SUBSTITUTE(SUBSTITUTE(output!$B$1,
                   "f_type", 'feature type'!DB41),
                   "f_var", 'feature variety'!DB41))
&amp; CHAR(10)</f>
        <v xml:space="preserve">BeginPlot
	x=105,y=27
	TerrainType=TERRAIN_GRASS
	PlotType=2
	RiverNSDirection=0
	isWOfRiver
	RiverWEDirection=3
	isNOfRiver
EndPlot
</v>
      </c>
      <c r="DD43" t="str">
        <f ca="1">SUBSTITUTE(SUBSTITUTE(SUBSTITUTE(SUBSTITUTE($A$1,
"x_coord",DD$2),
"y_coord",$A43),
"t_type",'terrain type'!DC41),
"p_type", 'plot type'!DC41)
&amp; IF(LEFT(resources!DC41, 6) = "BONUS_", CHAR(9) &amp; "BonusType=" &amp; resources!DC41 &amp; CHAR(10), "")
&amp; IF('goody huts'!DC41, "	ImprovementType=IMPROVEMENT_GOODY_HUT" &amp; CHAR(10), "")
&amp; IF(ISBLANK(OFFSET('rivers (2)'!$A$1, 2 * (67 - $A43), 2 * DD$2 + 1)), "", SUBSTITUTE($C$1, "&lt;direc&gt;", RIGHT(OFFSET('rivers (2)'!$A$1, 2 * (67 - $A43), 2 * DD$2 + 1), 1)))
&amp; IF(ISBLANK(OFFSET('rivers (2)'!$A$1, 2 * (67 - $A43) + 1, 2 * DD$2)), "", SUBSTITUTE($D$1, "&lt;direc&gt;", RIGHT(OFFSET('rivers (2)'!$A$1, 2 * (67 - $A43) + 1, 2 * DD$2), 1)))
&amp; IF(ISBLANK('feature type'!DC41), "EndPlot", SUBSTITUTE(SUBSTITUTE(output!$B$1,
                   "f_type", 'feature type'!DC41),
                   "f_var", 'feature variety'!DC41))
&amp; CHAR(10)</f>
        <v xml:space="preserve">BeginPlot
	x=106,y=27
	TerrainType=TERRAIN_GRASS
	PlotType=2
	FeatureType=FEATURE_FOREST, FeatureVariety=4
EndPlot
</v>
      </c>
      <c r="DE43" t="str">
        <f ca="1">SUBSTITUTE(SUBSTITUTE(SUBSTITUTE(SUBSTITUTE($A$1,
"x_coord",DE$2),
"y_coord",$A43),
"t_type",'terrain type'!DD41),
"p_type", 'plot type'!DD41)
&amp; IF(LEFT(resources!DD41, 6) = "BONUS_", CHAR(9) &amp; "BonusType=" &amp; resources!DD41 &amp; CHAR(10), "")
&amp; IF('goody huts'!DD41, "	ImprovementType=IMPROVEMENT_GOODY_HUT" &amp; CHAR(10), "")
&amp; IF(ISBLANK(OFFSET('rivers (2)'!$A$1, 2 * (67 - $A43), 2 * DE$2 + 1)), "", SUBSTITUTE($C$1, "&lt;direc&gt;", RIGHT(OFFSET('rivers (2)'!$A$1, 2 * (67 - $A43), 2 * DE$2 + 1), 1)))
&amp; IF(ISBLANK(OFFSET('rivers (2)'!$A$1, 2 * (67 - $A43) + 1, 2 * DE$2)), "", SUBSTITUTE($D$1, "&lt;direc&gt;", RIGHT(OFFSET('rivers (2)'!$A$1, 2 * (67 - $A43) + 1, 2 * DE$2), 1)))
&amp; IF(ISBLANK('feature type'!DD41), "EndPlot", SUBSTITUTE(SUBSTITUTE(output!$B$1,
                   "f_type", 'feature type'!DD41),
                   "f_var", 'feature variety'!DD41))
&amp; CHAR(10)</f>
        <v xml:space="preserve">BeginPlot
	x=107,y=27
	TerrainType=TERRAIN_GRASS
	PlotType=2
	FeatureType=FEATURE_FOREST, FeatureVariety=4
EndPlot
</v>
      </c>
      <c r="DF43" t="str">
        <f ca="1">SUBSTITUTE(SUBSTITUTE(SUBSTITUTE(SUBSTITUTE($A$1,
"x_coord",DF$2),
"y_coord",$A43),
"t_type",'terrain type'!DE41),
"p_type", 'plot type'!DE41)
&amp; IF(LEFT(resources!DE41, 6) = "BONUS_", CHAR(9) &amp; "BonusType=" &amp; resources!DE41 &amp; CHAR(10), "")
&amp; IF('goody huts'!DE41, "	ImprovementType=IMPROVEMENT_GOODY_HUT" &amp; CHAR(10), "")
&amp; IF(ISBLANK(OFFSET('rivers (2)'!$A$1, 2 * (67 - $A43), 2 * DF$2 + 1)), "", SUBSTITUTE($C$1, "&lt;direc&gt;", RIGHT(OFFSET('rivers (2)'!$A$1, 2 * (67 - $A43), 2 * DF$2 + 1), 1)))
&amp; IF(ISBLANK(OFFSET('rivers (2)'!$A$1, 2 * (67 - $A43) + 1, 2 * DF$2)), "", SUBSTITUTE($D$1, "&lt;direc&gt;", RIGHT(OFFSET('rivers (2)'!$A$1, 2 * (67 - $A43) + 1, 2 * DF$2), 1)))
&amp; IF(ISBLANK('feature type'!DE41), "EndPlot", SUBSTITUTE(SUBSTITUTE(output!$B$1,
                   "f_type", 'feature type'!DE41),
                   "f_var", 'feature variety'!DE41))
&amp; CHAR(10)</f>
        <v xml:space="preserve">BeginPlot
	x=108,y=27
	TerrainType=TERRAIN_GRASS
	PlotType=1
EndPlot
</v>
      </c>
      <c r="DG43" t="str">
        <f ca="1">SUBSTITUTE(SUBSTITUTE(SUBSTITUTE(SUBSTITUTE($A$1,
"x_coord",DG$2),
"y_coord",$A43),
"t_type",'terrain type'!DF41),
"p_type", 'plot type'!DF41)
&amp; IF(LEFT(resources!DF41, 6) = "BONUS_", CHAR(9) &amp; "BonusType=" &amp; resources!DF41 &amp; CHAR(10), "")
&amp; IF('goody huts'!DF41, "	ImprovementType=IMPROVEMENT_GOODY_HUT" &amp; CHAR(10), "")
&amp; IF(ISBLANK(OFFSET('rivers (2)'!$A$1, 2 * (67 - $A43), 2 * DG$2 + 1)), "", SUBSTITUTE($C$1, "&lt;direc&gt;", RIGHT(OFFSET('rivers (2)'!$A$1, 2 * (67 - $A43), 2 * DG$2 + 1), 1)))
&amp; IF(ISBLANK(OFFSET('rivers (2)'!$A$1, 2 * (67 - $A43) + 1, 2 * DG$2)), "", SUBSTITUTE($D$1, "&lt;direc&gt;", RIGHT(OFFSET('rivers (2)'!$A$1, 2 * (67 - $A43) + 1, 2 * DG$2), 1)))
&amp; IF(ISBLANK('feature type'!DF41), "EndPlot", SUBSTITUTE(SUBSTITUTE(output!$B$1,
                   "f_type", 'feature type'!DF41),
                   "f_var", 'feature variety'!DF41))
&amp; CHAR(10)</f>
        <v xml:space="preserve">BeginPlot
	x=109,y=27
	TerrainType=TERRAIN_GRASS
	PlotType=1
	BonusType=BONUS_DEER
EndPlot
</v>
      </c>
      <c r="DH43" t="str">
        <f ca="1">SUBSTITUTE(SUBSTITUTE(SUBSTITUTE(SUBSTITUTE($A$1,
"x_coord",DH$2),
"y_coord",$A43),
"t_type",'terrain type'!DG41),
"p_type", 'plot type'!DG41)
&amp; IF(LEFT(resources!DG41, 6) = "BONUS_", CHAR(9) &amp; "BonusType=" &amp; resources!DG41 &amp; CHAR(10), "")
&amp; IF('goody huts'!DG41, "	ImprovementType=IMPROVEMENT_GOODY_HUT" &amp; CHAR(10), "")
&amp; IF(ISBLANK(OFFSET('rivers (2)'!$A$1, 2 * (67 - $A43), 2 * DH$2 + 1)), "", SUBSTITUTE($C$1, "&lt;direc&gt;", RIGHT(OFFSET('rivers (2)'!$A$1, 2 * (67 - $A43), 2 * DH$2 + 1), 1)))
&amp; IF(ISBLANK(OFFSET('rivers (2)'!$A$1, 2 * (67 - $A43) + 1, 2 * DH$2)), "", SUBSTITUTE($D$1, "&lt;direc&gt;", RIGHT(OFFSET('rivers (2)'!$A$1, 2 * (67 - $A43) + 1, 2 * DH$2), 1)))
&amp; IF(ISBLANK('feature type'!DG41), "EndPlot", SUBSTITUTE(SUBSTITUTE(output!$B$1,
                   "f_type", 'feature type'!DG41),
                   "f_var", 'feature variety'!DG41))
&amp; CHAR(10)</f>
        <v xml:space="preserve">BeginPlot
	x=110,y=27
	TerrainType=TERRAIN_COAST
	PlotType=3
EndPlot
</v>
      </c>
      <c r="DI43" t="str">
        <f ca="1">SUBSTITUTE(SUBSTITUTE(SUBSTITUTE(SUBSTITUTE($A$1,
"x_coord",DI$2),
"y_coord",$A43),
"t_type",'terrain type'!DH41),
"p_type", 'plot type'!DH41)
&amp; IF(LEFT(resources!DH41, 6) = "BONUS_", CHAR(9) &amp; "BonusType=" &amp; resources!DH41 &amp; CHAR(10), "")
&amp; IF('goody huts'!DH41, "	ImprovementType=IMPROVEMENT_GOODY_HUT" &amp; CHAR(10), "")
&amp; IF(ISBLANK(OFFSET('rivers (2)'!$A$1, 2 * (67 - $A43), 2 * DI$2 + 1)), "", SUBSTITUTE($C$1, "&lt;direc&gt;", RIGHT(OFFSET('rivers (2)'!$A$1, 2 * (67 - $A43), 2 * DI$2 + 1), 1)))
&amp; IF(ISBLANK(OFFSET('rivers (2)'!$A$1, 2 * (67 - $A43) + 1, 2 * DI$2)), "", SUBSTITUTE($D$1, "&lt;direc&gt;", RIGHT(OFFSET('rivers (2)'!$A$1, 2 * (67 - $A43) + 1, 2 * DI$2), 1)))
&amp; IF(ISBLANK('feature type'!DH41), "EndPlot", SUBSTITUTE(SUBSTITUTE(output!$B$1,
                   "f_type", 'feature type'!DH41),
                   "f_var", 'feature variety'!DH41))
&amp; CHAR(10)</f>
        <v xml:space="preserve">BeginPlot
	x=111,y=27
	TerrainType=TERRAIN_OCEAN
	PlotType=3
EndPlot
</v>
      </c>
      <c r="DJ43" t="str">
        <f ca="1">SUBSTITUTE(SUBSTITUTE(SUBSTITUTE(SUBSTITUTE($A$1,
"x_coord",DJ$2),
"y_coord",$A43),
"t_type",'terrain type'!DI41),
"p_type", 'plot type'!DI41)
&amp; IF(LEFT(resources!DI41, 6) = "BONUS_", CHAR(9) &amp; "BonusType=" &amp; resources!DI41 &amp; CHAR(10), "")
&amp; IF('goody huts'!DI41, "	ImprovementType=IMPROVEMENT_GOODY_HUT" &amp; CHAR(10), "")
&amp; IF(ISBLANK(OFFSET('rivers (2)'!$A$1, 2 * (67 - $A43), 2 * DJ$2 + 1)), "", SUBSTITUTE($C$1, "&lt;direc&gt;", RIGHT(OFFSET('rivers (2)'!$A$1, 2 * (67 - $A43), 2 * DJ$2 + 1), 1)))
&amp; IF(ISBLANK(OFFSET('rivers (2)'!$A$1, 2 * (67 - $A43) + 1, 2 * DJ$2)), "", SUBSTITUTE($D$1, "&lt;direc&gt;", RIGHT(OFFSET('rivers (2)'!$A$1, 2 * (67 - $A43) + 1, 2 * DJ$2), 1)))
&amp; IF(ISBLANK('feature type'!DI41), "EndPlot", SUBSTITUTE(SUBSTITUTE(output!$B$1,
                   "f_type", 'feature type'!DI41),
                   "f_var", 'feature variety'!DI41))
&amp; CHAR(10)</f>
        <v xml:space="preserve">BeginPlot
	x=112,y=27
	TerrainType=TERRAIN_OCEAN
	PlotType=3
EndPlot
</v>
      </c>
      <c r="DK43" t="str">
        <f ca="1">SUBSTITUTE(SUBSTITUTE(SUBSTITUTE(SUBSTITUTE($A$1,
"x_coord",DK$2),
"y_coord",$A43),
"t_type",'terrain type'!DJ41),
"p_type", 'plot type'!DJ41)
&amp; IF(LEFT(resources!DJ41, 6) = "BONUS_", CHAR(9) &amp; "BonusType=" &amp; resources!DJ41 &amp; CHAR(10), "")
&amp; IF('goody huts'!DJ41, "	ImprovementType=IMPROVEMENT_GOODY_HUT" &amp; CHAR(10), "")
&amp; IF(ISBLANK(OFFSET('rivers (2)'!$A$1, 2 * (67 - $A43), 2 * DK$2 + 1)), "", SUBSTITUTE($C$1, "&lt;direc&gt;", RIGHT(OFFSET('rivers (2)'!$A$1, 2 * (67 - $A43), 2 * DK$2 + 1), 1)))
&amp; IF(ISBLANK(OFFSET('rivers (2)'!$A$1, 2 * (67 - $A43) + 1, 2 * DK$2)), "", SUBSTITUTE($D$1, "&lt;direc&gt;", RIGHT(OFFSET('rivers (2)'!$A$1, 2 * (67 - $A43) + 1, 2 * DK$2), 1)))
&amp; IF(ISBLANK('feature type'!DJ41), "EndPlot", SUBSTITUTE(SUBSTITUTE(output!$B$1,
                   "f_type", 'feature type'!DJ41),
                   "f_var", 'feature variety'!DJ41))
&amp; CHAR(10)</f>
        <v xml:space="preserve">BeginPlot
	x=113,y=27
	TerrainType=TERRAIN_OCEAN
	PlotType=3
EndPlot
</v>
      </c>
      <c r="DL43" t="str">
        <f ca="1">SUBSTITUTE(SUBSTITUTE(SUBSTITUTE(SUBSTITUTE($A$1,
"x_coord",DL$2),
"y_coord",$A43),
"t_type",'terrain type'!DK41),
"p_type", 'plot type'!DK41)
&amp; IF(LEFT(resources!DK41, 6) = "BONUS_", CHAR(9) &amp; "BonusType=" &amp; resources!DK41 &amp; CHAR(10), "")
&amp; IF('goody huts'!DK41, "	ImprovementType=IMPROVEMENT_GOODY_HUT" &amp; CHAR(10), "")
&amp; IF(ISBLANK(OFFSET('rivers (2)'!$A$1, 2 * (67 - $A43), 2 * DL$2 + 1)), "", SUBSTITUTE($C$1, "&lt;direc&gt;", RIGHT(OFFSET('rivers (2)'!$A$1, 2 * (67 - $A43), 2 * DL$2 + 1), 1)))
&amp; IF(ISBLANK(OFFSET('rivers (2)'!$A$1, 2 * (67 - $A43) + 1, 2 * DL$2)), "", SUBSTITUTE($D$1, "&lt;direc&gt;", RIGHT(OFFSET('rivers (2)'!$A$1, 2 * (67 - $A43) + 1, 2 * DL$2), 1)))
&amp; IF(ISBLANK('feature type'!DK41), "EndPlot", SUBSTITUTE(SUBSTITUTE(output!$B$1,
                   "f_type", 'feature type'!DK41),
                   "f_var", 'feature variety'!DK41))
&amp; CHAR(10)</f>
        <v xml:space="preserve">BeginPlot
	x=114,y=27
	TerrainType=TERRAIN_OCEAN
	PlotType=3
EndPlot
</v>
      </c>
      <c r="DM43" t="str">
        <f ca="1">SUBSTITUTE(SUBSTITUTE(SUBSTITUTE(SUBSTITUTE($A$1,
"x_coord",DM$2),
"y_coord",$A43),
"t_type",'terrain type'!DL41),
"p_type", 'plot type'!DL41)
&amp; IF(LEFT(resources!DL41, 6) = "BONUS_", CHAR(9) &amp; "BonusType=" &amp; resources!DL41 &amp; CHAR(10), "")
&amp; IF('goody huts'!DL41, "	ImprovementType=IMPROVEMENT_GOODY_HUT" &amp; CHAR(10), "")
&amp; IF(ISBLANK(OFFSET('rivers (2)'!$A$1, 2 * (67 - $A43), 2 * DM$2 + 1)), "", SUBSTITUTE($C$1, "&lt;direc&gt;", RIGHT(OFFSET('rivers (2)'!$A$1, 2 * (67 - $A43), 2 * DM$2 + 1), 1)))
&amp; IF(ISBLANK(OFFSET('rivers (2)'!$A$1, 2 * (67 - $A43) + 1, 2 * DM$2)), "", SUBSTITUTE($D$1, "&lt;direc&gt;", RIGHT(OFFSET('rivers (2)'!$A$1, 2 * (67 - $A43) + 1, 2 * DM$2), 1)))
&amp; IF(ISBLANK('feature type'!DL41), "EndPlot", SUBSTITUTE(SUBSTITUTE(output!$B$1,
                   "f_type", 'feature type'!DL41),
                   "f_var", 'feature variety'!DL41))
&amp; CHAR(10)</f>
        <v xml:space="preserve">BeginPlot
	x=115,y=27
	TerrainType=TERRAIN_OCEAN
	PlotType=3
EndPlot
</v>
      </c>
      <c r="DN43" t="str">
        <f ca="1">SUBSTITUTE(SUBSTITUTE(SUBSTITUTE(SUBSTITUTE($A$1,
"x_coord",DN$2),
"y_coord",$A43),
"t_type",'terrain type'!DM41),
"p_type", 'plot type'!DM41)
&amp; IF(LEFT(resources!DM41, 6) = "BONUS_", CHAR(9) &amp; "BonusType=" &amp; resources!DM41 &amp; CHAR(10), "")
&amp; IF('goody huts'!DM41, "	ImprovementType=IMPROVEMENT_GOODY_HUT" &amp; CHAR(10), "")
&amp; IF(ISBLANK(OFFSET('rivers (2)'!$A$1, 2 * (67 - $A43), 2 * DN$2 + 1)), "", SUBSTITUTE($C$1, "&lt;direc&gt;", RIGHT(OFFSET('rivers (2)'!$A$1, 2 * (67 - $A43), 2 * DN$2 + 1), 1)))
&amp; IF(ISBLANK(OFFSET('rivers (2)'!$A$1, 2 * (67 - $A43) + 1, 2 * DN$2)), "", SUBSTITUTE($D$1, "&lt;direc&gt;", RIGHT(OFFSET('rivers (2)'!$A$1, 2 * (67 - $A43) + 1, 2 * DN$2), 1)))
&amp; IF(ISBLANK('feature type'!DM41), "EndPlot", SUBSTITUTE(SUBSTITUTE(output!$B$1,
                   "f_type", 'feature type'!DM41),
                   "f_var", 'feature variety'!DM41))
&amp; CHAR(10)</f>
        <v xml:space="preserve">BeginPlot
	x=116,y=27
	TerrainType=TERRAIN_OCEAN
	PlotType=3
EndPlot
</v>
      </c>
      <c r="DO43" t="str">
        <f ca="1">SUBSTITUTE(SUBSTITUTE(SUBSTITUTE(SUBSTITUTE($A$1,
"x_coord",DO$2),
"y_coord",$A43),
"t_type",'terrain type'!DN41),
"p_type", 'plot type'!DN41)
&amp; IF(LEFT(resources!DN41, 6) = "BONUS_", CHAR(9) &amp; "BonusType=" &amp; resources!DN41 &amp; CHAR(10), "")
&amp; IF('goody huts'!DN41, "	ImprovementType=IMPROVEMENT_GOODY_HUT" &amp; CHAR(10), "")
&amp; IF(ISBLANK(OFFSET('rivers (2)'!$A$1, 2 * (67 - $A43), 2 * DO$2 + 1)), "", SUBSTITUTE($C$1, "&lt;direc&gt;", RIGHT(OFFSET('rivers (2)'!$A$1, 2 * (67 - $A43), 2 * DO$2 + 1), 1)))
&amp; IF(ISBLANK(OFFSET('rivers (2)'!$A$1, 2 * (67 - $A43) + 1, 2 * DO$2)), "", SUBSTITUTE($D$1, "&lt;direc&gt;", RIGHT(OFFSET('rivers (2)'!$A$1, 2 * (67 - $A43) + 1, 2 * DO$2), 1)))
&amp; IF(ISBLANK('feature type'!DN41), "EndPlot", SUBSTITUTE(SUBSTITUTE(output!$B$1,
                   "f_type", 'feature type'!DN41),
                   "f_var", 'feature variety'!DN41))
&amp; CHAR(10)</f>
        <v xml:space="preserve">BeginPlot
	x=117,y=27
	TerrainType=TERRAIN_OCEAN
	PlotType=3
EndPlot
</v>
      </c>
      <c r="DP43" t="str">
        <f ca="1">SUBSTITUTE(SUBSTITUTE(SUBSTITUTE(SUBSTITUTE($A$1,
"x_coord",DP$2),
"y_coord",$A43),
"t_type",'terrain type'!DO41),
"p_type", 'plot type'!DO41)
&amp; IF(LEFT(resources!DO41, 6) = "BONUS_", CHAR(9) &amp; "BonusType=" &amp; resources!DO41 &amp; CHAR(10), "")
&amp; IF('goody huts'!DO41, "	ImprovementType=IMPROVEMENT_GOODY_HUT" &amp; CHAR(10), "")
&amp; IF(ISBLANK(OFFSET('rivers (2)'!$A$1, 2 * (67 - $A43), 2 * DP$2 + 1)), "", SUBSTITUTE($C$1, "&lt;direc&gt;", RIGHT(OFFSET('rivers (2)'!$A$1, 2 * (67 - $A43), 2 * DP$2 + 1), 1)))
&amp; IF(ISBLANK(OFFSET('rivers (2)'!$A$1, 2 * (67 - $A43) + 1, 2 * DP$2)), "", SUBSTITUTE($D$1, "&lt;direc&gt;", RIGHT(OFFSET('rivers (2)'!$A$1, 2 * (67 - $A43) + 1, 2 * DP$2), 1)))
&amp; IF(ISBLANK('feature type'!DO41), "EndPlot", SUBSTITUTE(SUBSTITUTE(output!$B$1,
                   "f_type", 'feature type'!DO41),
                   "f_var", 'feature variety'!DO41))
&amp; CHAR(10)</f>
        <v xml:space="preserve">BeginPlot
	x=118,y=27
	TerrainType=TERRAIN_OCEAN
	PlotType=3
EndPlot
</v>
      </c>
      <c r="DQ43" t="str">
        <f ca="1">SUBSTITUTE(SUBSTITUTE(SUBSTITUTE(SUBSTITUTE($A$1,
"x_coord",DQ$2),
"y_coord",$A43),
"t_type",'terrain type'!DP41),
"p_type", 'plot type'!DP41)
&amp; IF(LEFT(resources!DP41, 6) = "BONUS_", CHAR(9) &amp; "BonusType=" &amp; resources!DP41 &amp; CHAR(10), "")
&amp; IF('goody huts'!DP41, "	ImprovementType=IMPROVEMENT_GOODY_HUT" &amp; CHAR(10), "")
&amp; IF(ISBLANK(OFFSET('rivers (2)'!$A$1, 2 * (67 - $A43), 2 * DQ$2 + 1)), "", SUBSTITUTE($C$1, "&lt;direc&gt;", RIGHT(OFFSET('rivers (2)'!$A$1, 2 * (67 - $A43), 2 * DQ$2 + 1), 1)))
&amp; IF(ISBLANK(OFFSET('rivers (2)'!$A$1, 2 * (67 - $A43) + 1, 2 * DQ$2)), "", SUBSTITUTE($D$1, "&lt;direc&gt;", RIGHT(OFFSET('rivers (2)'!$A$1, 2 * (67 - $A43) + 1, 2 * DQ$2), 1)))
&amp; IF(ISBLANK('feature type'!DP41), "EndPlot", SUBSTITUTE(SUBSTITUTE(output!$B$1,
                   "f_type", 'feature type'!DP41),
                   "f_var", 'feature variety'!DP41))
&amp; CHAR(10)</f>
        <v xml:space="preserve">BeginPlot
	x=119,y=27
	TerrainType=TERRAIN_OCEAN
	PlotType=3
EndPlot
</v>
      </c>
      <c r="DR43" t="str">
        <f ca="1">SUBSTITUTE(SUBSTITUTE(SUBSTITUTE(SUBSTITUTE($A$1,
"x_coord",DR$2),
"y_coord",$A43),
"t_type",'terrain type'!DQ41),
"p_type", 'plot type'!DQ41)
&amp; IF(LEFT(resources!DQ41, 6) = "BONUS_", CHAR(9) &amp; "BonusType=" &amp; resources!DQ41 &amp; CHAR(10), "")
&amp; IF('goody huts'!DQ41, "	ImprovementType=IMPROVEMENT_GOODY_HUT" &amp; CHAR(10), "")
&amp; IF(ISBLANK(OFFSET('rivers (2)'!$A$1, 2 * (67 - $A43), 2 * DR$2 + 1)), "", SUBSTITUTE($C$1, "&lt;direc&gt;", RIGHT(OFFSET('rivers (2)'!$A$1, 2 * (67 - $A43), 2 * DR$2 + 1), 1)))
&amp; IF(ISBLANK(OFFSET('rivers (2)'!$A$1, 2 * (67 - $A43) + 1, 2 * DR$2)), "", SUBSTITUTE($D$1, "&lt;direc&gt;", RIGHT(OFFSET('rivers (2)'!$A$1, 2 * (67 - $A43) + 1, 2 * DR$2), 1)))
&amp; IF(ISBLANK('feature type'!DQ41), "EndPlot", SUBSTITUTE(SUBSTITUTE(output!$B$1,
                   "f_type", 'feature type'!DQ41),
                   "f_var", 'feature variety'!DQ41))
&amp; CHAR(10)</f>
        <v xml:space="preserve">BeginPlot
	x=120,y=27
	TerrainType=TERRAIN_OCEAN
	PlotType=3
EndPlot
</v>
      </c>
      <c r="DS43" t="str">
        <f ca="1">SUBSTITUTE(SUBSTITUTE(SUBSTITUTE(SUBSTITUTE($A$1,
"x_coord",DS$2),
"y_coord",$A43),
"t_type",'terrain type'!DR41),
"p_type", 'plot type'!DR41)
&amp; IF(LEFT(resources!DR41, 6) = "BONUS_", CHAR(9) &amp; "BonusType=" &amp; resources!DR41 &amp; CHAR(10), "")
&amp; IF('goody huts'!DR41, "	ImprovementType=IMPROVEMENT_GOODY_HUT" &amp; CHAR(10), "")
&amp; IF(ISBLANK(OFFSET('rivers (2)'!$A$1, 2 * (67 - $A43), 2 * DS$2 + 1)), "", SUBSTITUTE($C$1, "&lt;direc&gt;", RIGHT(OFFSET('rivers (2)'!$A$1, 2 * (67 - $A43), 2 * DS$2 + 1), 1)))
&amp; IF(ISBLANK(OFFSET('rivers (2)'!$A$1, 2 * (67 - $A43) + 1, 2 * DS$2)), "", SUBSTITUTE($D$1, "&lt;direc&gt;", RIGHT(OFFSET('rivers (2)'!$A$1, 2 * (67 - $A43) + 1, 2 * DS$2), 1)))
&amp; IF(ISBLANK('feature type'!DR41), "EndPlot", SUBSTITUTE(SUBSTITUTE(output!$B$1,
                   "f_type", 'feature type'!DR41),
                   "f_var", 'feature variety'!DR41))
&amp; CHAR(10)</f>
        <v xml:space="preserve">BeginPlot
	x=121,y=27
	TerrainType=TERRAIN_OCEAN
	PlotType=3
EndPlot
</v>
      </c>
      <c r="DT43" t="str">
        <f ca="1">SUBSTITUTE(SUBSTITUTE(SUBSTITUTE(SUBSTITUTE($A$1,
"x_coord",DT$2),
"y_coord",$A43),
"t_type",'terrain type'!DS41),
"p_type", 'plot type'!DS41)
&amp; IF(LEFT(resources!DS41, 6) = "BONUS_", CHAR(9) &amp; "BonusType=" &amp; resources!DS41 &amp; CHAR(10), "")
&amp; IF('goody huts'!DS41, "	ImprovementType=IMPROVEMENT_GOODY_HUT" &amp; CHAR(10), "")
&amp; IF(ISBLANK(OFFSET('rivers (2)'!$A$1, 2 * (67 - $A43), 2 * DT$2 + 1)), "", SUBSTITUTE($C$1, "&lt;direc&gt;", RIGHT(OFFSET('rivers (2)'!$A$1, 2 * (67 - $A43), 2 * DT$2 + 1), 1)))
&amp; IF(ISBLANK(OFFSET('rivers (2)'!$A$1, 2 * (67 - $A43) + 1, 2 * DT$2)), "", SUBSTITUTE($D$1, "&lt;direc&gt;", RIGHT(OFFSET('rivers (2)'!$A$1, 2 * (67 - $A43) + 1, 2 * DT$2), 1)))
&amp; IF(ISBLANK('feature type'!DS41), "EndPlot", SUBSTITUTE(SUBSTITUTE(output!$B$1,
                   "f_type", 'feature type'!DS41),
                   "f_var", 'feature variety'!DS41))
&amp; CHAR(10)</f>
        <v xml:space="preserve">BeginPlot
	x=122,y=27
	TerrainType=TERRAIN_OCEAN
	PlotType=3
EndPlot
</v>
      </c>
      <c r="DU43" t="str">
        <f ca="1">SUBSTITUTE(SUBSTITUTE(SUBSTITUTE(SUBSTITUTE($A$1,
"x_coord",DU$2),
"y_coord",$A43),
"t_type",'terrain type'!DT41),
"p_type", 'plot type'!DT41)
&amp; IF(LEFT(resources!DT41, 6) = "BONUS_", CHAR(9) &amp; "BonusType=" &amp; resources!DT41 &amp; CHAR(10), "")
&amp; IF('goody huts'!DT41, "	ImprovementType=IMPROVEMENT_GOODY_HUT" &amp; CHAR(10), "")
&amp; IF(ISBLANK(OFFSET('rivers (2)'!$A$1, 2 * (67 - $A43), 2 * DU$2 + 1)), "", SUBSTITUTE($C$1, "&lt;direc&gt;", RIGHT(OFFSET('rivers (2)'!$A$1, 2 * (67 - $A43), 2 * DU$2 + 1), 1)))
&amp; IF(ISBLANK(OFFSET('rivers (2)'!$A$1, 2 * (67 - $A43) + 1, 2 * DU$2)), "", SUBSTITUTE($D$1, "&lt;direc&gt;", RIGHT(OFFSET('rivers (2)'!$A$1, 2 * (67 - $A43) + 1, 2 * DU$2), 1)))
&amp; IF(ISBLANK('feature type'!DT41), "EndPlot", SUBSTITUTE(SUBSTITUTE(output!$B$1,
                   "f_type", 'feature type'!DT41),
                   "f_var", 'feature variety'!DT41))
&amp; CHAR(10)</f>
        <v xml:space="preserve">BeginPlot
	x=123,y=27
	TerrainType=TERRAIN_OCEAN
	PlotType=3
EndPlot
</v>
      </c>
    </row>
    <row r="44" spans="1:125" x14ac:dyDescent="0.25">
      <c r="A44" s="10">
        <v>26</v>
      </c>
      <c r="B44" t="str">
        <f ca="1">SUBSTITUTE(SUBSTITUTE(SUBSTITUTE(SUBSTITUTE($A$1,
"x_coord",B$2),
"y_coord",$A44),
"t_type",'terrain type'!A42),
"p_type", 'plot type'!A42)
&amp; IF(LEFT(resources!A42, 6) = "BONUS_", CHAR(9) &amp; "BonusType=" &amp; resources!A42 &amp; CHAR(10), "")
&amp; IF('goody huts'!A42, "	ImprovementType=IMPROVEMENT_GOODY_HUT" &amp; CHAR(10), "")
&amp; IF(ISBLANK(OFFSET('rivers (2)'!$A$1, 2 * (67 - $A44), 2 * B$2 + 1)), "", SUBSTITUTE($C$1, "&lt;direc&gt;", RIGHT(OFFSET('rivers (2)'!$A$1, 2 * (67 - $A44), 2 * B$2 + 1), 1)))
&amp; IF(ISBLANK(OFFSET('rivers (2)'!$A$1, 2 * (67 - $A44) + 1, 2 * B$2)), "", SUBSTITUTE($D$1, "&lt;direc&gt;", RIGHT(OFFSET('rivers (2)'!$A$1, 2 * (67 - $A44) + 1, 2 * B$2), 1)))
&amp; IF(ISBLANK('feature type'!A42), "EndPlot", SUBSTITUTE(SUBSTITUTE(output!$B$1,
                   "f_type", 'feature type'!A42),
                   "f_var", 'feature variety'!A42))
&amp; CHAR(10)</f>
        <v xml:space="preserve">BeginPlot
	x=0,y=26
	TerrainType=TERRAIN_OCEAN
	PlotType=3
EndPlot
</v>
      </c>
      <c r="C44" t="str">
        <f ca="1">SUBSTITUTE(SUBSTITUTE(SUBSTITUTE(SUBSTITUTE($A$1,
"x_coord",C$2),
"y_coord",$A44),
"t_type",'terrain type'!B42),
"p_type", 'plot type'!B42)
&amp; IF(LEFT(resources!B42, 6) = "BONUS_", CHAR(9) &amp; "BonusType=" &amp; resources!B42 &amp; CHAR(10), "")
&amp; IF('goody huts'!B42, "	ImprovementType=IMPROVEMENT_GOODY_HUT" &amp; CHAR(10), "")
&amp; IF(ISBLANK(OFFSET('rivers (2)'!$A$1, 2 * (67 - $A44), 2 * C$2 + 1)), "", SUBSTITUTE($C$1, "&lt;direc&gt;", RIGHT(OFFSET('rivers (2)'!$A$1, 2 * (67 - $A44), 2 * C$2 + 1), 1)))
&amp; IF(ISBLANK(OFFSET('rivers (2)'!$A$1, 2 * (67 - $A44) + 1, 2 * C$2)), "", SUBSTITUTE($D$1, "&lt;direc&gt;", RIGHT(OFFSET('rivers (2)'!$A$1, 2 * (67 - $A44) + 1, 2 * C$2), 1)))
&amp; IF(ISBLANK('feature type'!B42), "EndPlot", SUBSTITUTE(SUBSTITUTE(output!$B$1,
                   "f_type", 'feature type'!B42),
                   "f_var", 'feature variety'!B42))
&amp; CHAR(10)</f>
        <v xml:space="preserve">BeginPlot
	x=1,y=26
	TerrainType=TERRAIN_COAST
	PlotType=3
EndPlot
</v>
      </c>
      <c r="D44" t="str">
        <f ca="1">SUBSTITUTE(SUBSTITUTE(SUBSTITUTE(SUBSTITUTE($A$1,
"x_coord",D$2),
"y_coord",$A44),
"t_type",'terrain type'!C42),
"p_type", 'plot type'!C42)
&amp; IF(LEFT(resources!C42, 6) = "BONUS_", CHAR(9) &amp; "BonusType=" &amp; resources!C42 &amp; CHAR(10), "")
&amp; IF('goody huts'!C42, "	ImprovementType=IMPROVEMENT_GOODY_HUT" &amp; CHAR(10), "")
&amp; IF(ISBLANK(OFFSET('rivers (2)'!$A$1, 2 * (67 - $A44), 2 * D$2 + 1)), "", SUBSTITUTE($C$1, "&lt;direc&gt;", RIGHT(OFFSET('rivers (2)'!$A$1, 2 * (67 - $A44), 2 * D$2 + 1), 1)))
&amp; IF(ISBLANK(OFFSET('rivers (2)'!$A$1, 2 * (67 - $A44) + 1, 2 * D$2)), "", SUBSTITUTE($D$1, "&lt;direc&gt;", RIGHT(OFFSET('rivers (2)'!$A$1, 2 * (67 - $A44) + 1, 2 * D$2), 1)))
&amp; IF(ISBLANK('feature type'!C42), "EndPlot", SUBSTITUTE(SUBSTITUTE(output!$B$1,
                   "f_type", 'feature type'!C42),
                   "f_var", 'feature variety'!C42))
&amp; CHAR(10)</f>
        <v xml:space="preserve">BeginPlot
	x=2,y=26
	TerrainType=TERRAIN_GRASS
	PlotType=0
EndPlot
</v>
      </c>
      <c r="E44" t="str">
        <f ca="1">SUBSTITUTE(SUBSTITUTE(SUBSTITUTE(SUBSTITUTE($A$1,
"x_coord",E$2),
"y_coord",$A44),
"t_type",'terrain type'!D42),
"p_type", 'plot type'!D42)
&amp; IF(LEFT(resources!D42, 6) = "BONUS_", CHAR(9) &amp; "BonusType=" &amp; resources!D42 &amp; CHAR(10), "")
&amp; IF('goody huts'!D42, "	ImprovementType=IMPROVEMENT_GOODY_HUT" &amp; CHAR(10), "")
&amp; IF(ISBLANK(OFFSET('rivers (2)'!$A$1, 2 * (67 - $A44), 2 * E$2 + 1)), "", SUBSTITUTE($C$1, "&lt;direc&gt;", RIGHT(OFFSET('rivers (2)'!$A$1, 2 * (67 - $A44), 2 * E$2 + 1), 1)))
&amp; IF(ISBLANK(OFFSET('rivers (2)'!$A$1, 2 * (67 - $A44) + 1, 2 * E$2)), "", SUBSTITUTE($D$1, "&lt;direc&gt;", RIGHT(OFFSET('rivers (2)'!$A$1, 2 * (67 - $A44) + 1, 2 * E$2), 1)))
&amp; IF(ISBLANK('feature type'!D42), "EndPlot", SUBSTITUTE(SUBSTITUTE(output!$B$1,
                   "f_type", 'feature type'!D42),
                   "f_var", 'feature variety'!D42))
&amp; CHAR(10)</f>
        <v xml:space="preserve">BeginPlot
	x=3,y=26
	TerrainType=TERRAIN_COAST
	PlotType=3
EndPlot
</v>
      </c>
      <c r="F44" t="str">
        <f ca="1">SUBSTITUTE(SUBSTITUTE(SUBSTITUTE(SUBSTITUTE($A$1,
"x_coord",F$2),
"y_coord",$A44),
"t_type",'terrain type'!E42),
"p_type", 'plot type'!E42)
&amp; IF(LEFT(resources!E42, 6) = "BONUS_", CHAR(9) &amp; "BonusType=" &amp; resources!E42 &amp; CHAR(10), "")
&amp; IF('goody huts'!E42, "	ImprovementType=IMPROVEMENT_GOODY_HUT" &amp; CHAR(10), "")
&amp; IF(ISBLANK(OFFSET('rivers (2)'!$A$1, 2 * (67 - $A44), 2 * F$2 + 1)), "", SUBSTITUTE($C$1, "&lt;direc&gt;", RIGHT(OFFSET('rivers (2)'!$A$1, 2 * (67 - $A44), 2 * F$2 + 1), 1)))
&amp; IF(ISBLANK(OFFSET('rivers (2)'!$A$1, 2 * (67 - $A44) + 1, 2 * F$2)), "", SUBSTITUTE($D$1, "&lt;direc&gt;", RIGHT(OFFSET('rivers (2)'!$A$1, 2 * (67 - $A44) + 1, 2 * F$2), 1)))
&amp; IF(ISBLANK('feature type'!E42), "EndPlot", SUBSTITUTE(SUBSTITUTE(output!$B$1,
                   "f_type", 'feature type'!E42),
                   "f_var", 'feature variety'!E42))
&amp; CHAR(10)</f>
        <v xml:space="preserve">BeginPlot
	x=4,y=26
	TerrainType=TERRAIN_OCEAN
	PlotType=3
EndPlot
</v>
      </c>
      <c r="G44" t="str">
        <f ca="1">SUBSTITUTE(SUBSTITUTE(SUBSTITUTE(SUBSTITUTE($A$1,
"x_coord",G$2),
"y_coord",$A44),
"t_type",'terrain type'!F42),
"p_type", 'plot type'!F42)
&amp; IF(LEFT(resources!F42, 6) = "BONUS_", CHAR(9) &amp; "BonusType=" &amp; resources!F42 &amp; CHAR(10), "")
&amp; IF('goody huts'!F42, "	ImprovementType=IMPROVEMENT_GOODY_HUT" &amp; CHAR(10), "")
&amp; IF(ISBLANK(OFFSET('rivers (2)'!$A$1, 2 * (67 - $A44), 2 * G$2 + 1)), "", SUBSTITUTE($C$1, "&lt;direc&gt;", RIGHT(OFFSET('rivers (2)'!$A$1, 2 * (67 - $A44), 2 * G$2 + 1), 1)))
&amp; IF(ISBLANK(OFFSET('rivers (2)'!$A$1, 2 * (67 - $A44) + 1, 2 * G$2)), "", SUBSTITUTE($D$1, "&lt;direc&gt;", RIGHT(OFFSET('rivers (2)'!$A$1, 2 * (67 - $A44) + 1, 2 * G$2), 1)))
&amp; IF(ISBLANK('feature type'!F42), "EndPlot", SUBSTITUTE(SUBSTITUTE(output!$B$1,
                   "f_type", 'feature type'!F42),
                   "f_var", 'feature variety'!F42))
&amp; CHAR(10)</f>
        <v xml:space="preserve">BeginPlot
	x=5,y=26
	TerrainType=TERRAIN_OCEAN
	PlotType=3
EndPlot
</v>
      </c>
      <c r="H44" t="str">
        <f ca="1">SUBSTITUTE(SUBSTITUTE(SUBSTITUTE(SUBSTITUTE($A$1,
"x_coord",H$2),
"y_coord",$A44),
"t_type",'terrain type'!G42),
"p_type", 'plot type'!G42)
&amp; IF(LEFT(resources!G42, 6) = "BONUS_", CHAR(9) &amp; "BonusType=" &amp; resources!G42 &amp; CHAR(10), "")
&amp; IF('goody huts'!G42, "	ImprovementType=IMPROVEMENT_GOODY_HUT" &amp; CHAR(10), "")
&amp; IF(ISBLANK(OFFSET('rivers (2)'!$A$1, 2 * (67 - $A44), 2 * H$2 + 1)), "", SUBSTITUTE($C$1, "&lt;direc&gt;", RIGHT(OFFSET('rivers (2)'!$A$1, 2 * (67 - $A44), 2 * H$2 + 1), 1)))
&amp; IF(ISBLANK(OFFSET('rivers (2)'!$A$1, 2 * (67 - $A44) + 1, 2 * H$2)), "", SUBSTITUTE($D$1, "&lt;direc&gt;", RIGHT(OFFSET('rivers (2)'!$A$1, 2 * (67 - $A44) + 1, 2 * H$2), 1)))
&amp; IF(ISBLANK('feature type'!G42), "EndPlot", SUBSTITUTE(SUBSTITUTE(output!$B$1,
                   "f_type", 'feature type'!G42),
                   "f_var", 'feature variety'!G42))
&amp; CHAR(10)</f>
        <v xml:space="preserve">BeginPlot
	x=6,y=26
	TerrainType=TERRAIN_OCEAN
	PlotType=3
EndPlot
</v>
      </c>
      <c r="I44" t="str">
        <f ca="1">SUBSTITUTE(SUBSTITUTE(SUBSTITUTE(SUBSTITUTE($A$1,
"x_coord",I$2),
"y_coord",$A44),
"t_type",'terrain type'!H42),
"p_type", 'plot type'!H42)
&amp; IF(LEFT(resources!H42, 6) = "BONUS_", CHAR(9) &amp; "BonusType=" &amp; resources!H42 &amp; CHAR(10), "")
&amp; IF('goody huts'!H42, "	ImprovementType=IMPROVEMENT_GOODY_HUT" &amp; CHAR(10), "")
&amp; IF(ISBLANK(OFFSET('rivers (2)'!$A$1, 2 * (67 - $A44), 2 * I$2 + 1)), "", SUBSTITUTE($C$1, "&lt;direc&gt;", RIGHT(OFFSET('rivers (2)'!$A$1, 2 * (67 - $A44), 2 * I$2 + 1), 1)))
&amp; IF(ISBLANK(OFFSET('rivers (2)'!$A$1, 2 * (67 - $A44) + 1, 2 * I$2)), "", SUBSTITUTE($D$1, "&lt;direc&gt;", RIGHT(OFFSET('rivers (2)'!$A$1, 2 * (67 - $A44) + 1, 2 * I$2), 1)))
&amp; IF(ISBLANK('feature type'!H42), "EndPlot", SUBSTITUTE(SUBSTITUTE(output!$B$1,
                   "f_type", 'feature type'!H42),
                   "f_var", 'feature variety'!H42))
&amp; CHAR(10)</f>
        <v xml:space="preserve">BeginPlot
	x=7,y=26
	TerrainType=TERRAIN_OCEAN
	PlotType=3
EndPlot
</v>
      </c>
      <c r="J44" t="str">
        <f ca="1">SUBSTITUTE(SUBSTITUTE(SUBSTITUTE(SUBSTITUTE($A$1,
"x_coord",J$2),
"y_coord",$A44),
"t_type",'terrain type'!I42),
"p_type", 'plot type'!I42)
&amp; IF(LEFT(resources!I42, 6) = "BONUS_", CHAR(9) &amp; "BonusType=" &amp; resources!I42 &amp; CHAR(10), "")
&amp; IF('goody huts'!I42, "	ImprovementType=IMPROVEMENT_GOODY_HUT" &amp; CHAR(10), "")
&amp; IF(ISBLANK(OFFSET('rivers (2)'!$A$1, 2 * (67 - $A44), 2 * J$2 + 1)), "", SUBSTITUTE($C$1, "&lt;direc&gt;", RIGHT(OFFSET('rivers (2)'!$A$1, 2 * (67 - $A44), 2 * J$2 + 1), 1)))
&amp; IF(ISBLANK(OFFSET('rivers (2)'!$A$1, 2 * (67 - $A44) + 1, 2 * J$2)), "", SUBSTITUTE($D$1, "&lt;direc&gt;", RIGHT(OFFSET('rivers (2)'!$A$1, 2 * (67 - $A44) + 1, 2 * J$2), 1)))
&amp; IF(ISBLANK('feature type'!I42), "EndPlot", SUBSTITUTE(SUBSTITUTE(output!$B$1,
                   "f_type", 'feature type'!I42),
                   "f_var", 'feature variety'!I42))
&amp; CHAR(10)</f>
        <v xml:space="preserve">BeginPlot
	x=8,y=26
	TerrainType=TERRAIN_COAST
	PlotType=3
EndPlot
</v>
      </c>
      <c r="K44" t="str">
        <f ca="1">SUBSTITUTE(SUBSTITUTE(SUBSTITUTE(SUBSTITUTE($A$1,
"x_coord",K$2),
"y_coord",$A44),
"t_type",'terrain type'!J42),
"p_type", 'plot type'!J42)
&amp; IF(LEFT(resources!J42, 6) = "BONUS_", CHAR(9) &amp; "BonusType=" &amp; resources!J42 &amp; CHAR(10), "")
&amp; IF('goody huts'!J42, "	ImprovementType=IMPROVEMENT_GOODY_HUT" &amp; CHAR(10), "")
&amp; IF(ISBLANK(OFFSET('rivers (2)'!$A$1, 2 * (67 - $A44), 2 * K$2 + 1)), "", SUBSTITUTE($C$1, "&lt;direc&gt;", RIGHT(OFFSET('rivers (2)'!$A$1, 2 * (67 - $A44), 2 * K$2 + 1), 1)))
&amp; IF(ISBLANK(OFFSET('rivers (2)'!$A$1, 2 * (67 - $A44) + 1, 2 * K$2)), "", SUBSTITUTE($D$1, "&lt;direc&gt;", RIGHT(OFFSET('rivers (2)'!$A$1, 2 * (67 - $A44) + 1, 2 * K$2), 1)))
&amp; IF(ISBLANK('feature type'!J42), "EndPlot", SUBSTITUTE(SUBSTITUTE(output!$B$1,
                   "f_type", 'feature type'!J42),
                   "f_var", 'feature variety'!J42))
&amp; CHAR(10)</f>
        <v xml:space="preserve">BeginPlot
	x=9,y=26
	TerrainType=TERRAIN_COAST
	PlotType=3
EndPlot
</v>
      </c>
      <c r="L44" t="str">
        <f ca="1">SUBSTITUTE(SUBSTITUTE(SUBSTITUTE(SUBSTITUTE($A$1,
"x_coord",L$2),
"y_coord",$A44),
"t_type",'terrain type'!K42),
"p_type", 'plot type'!K42)
&amp; IF(LEFT(resources!K42, 6) = "BONUS_", CHAR(9) &amp; "BonusType=" &amp; resources!K42 &amp; CHAR(10), "")
&amp; IF('goody huts'!K42, "	ImprovementType=IMPROVEMENT_GOODY_HUT" &amp; CHAR(10), "")
&amp; IF(ISBLANK(OFFSET('rivers (2)'!$A$1, 2 * (67 - $A44), 2 * L$2 + 1)), "", SUBSTITUTE($C$1, "&lt;direc&gt;", RIGHT(OFFSET('rivers (2)'!$A$1, 2 * (67 - $A44), 2 * L$2 + 1), 1)))
&amp; IF(ISBLANK(OFFSET('rivers (2)'!$A$1, 2 * (67 - $A44) + 1, 2 * L$2)), "", SUBSTITUTE($D$1, "&lt;direc&gt;", RIGHT(OFFSET('rivers (2)'!$A$1, 2 * (67 - $A44) + 1, 2 * L$2), 1)))
&amp; IF(ISBLANK('feature type'!K42), "EndPlot", SUBSTITUTE(SUBSTITUTE(output!$B$1,
                   "f_type", 'feature type'!K42),
                   "f_var", 'feature variety'!K42))
&amp; CHAR(10)</f>
        <v xml:space="preserve">BeginPlot
	x=10,y=26
	TerrainType=TERRAIN_GRASS
	PlotType=2
	FeatureType=FEATURE_FOREST, FeatureVariety=3
EndPlot
</v>
      </c>
      <c r="M44" t="str">
        <f ca="1">SUBSTITUTE(SUBSTITUTE(SUBSTITUTE(SUBSTITUTE($A$1,
"x_coord",M$2),
"y_coord",$A44),
"t_type",'terrain type'!L42),
"p_type", 'plot type'!L42)
&amp; IF(LEFT(resources!L42, 6) = "BONUS_", CHAR(9) &amp; "BonusType=" &amp; resources!L42 &amp; CHAR(10), "")
&amp; IF('goody huts'!L42, "	ImprovementType=IMPROVEMENT_GOODY_HUT" &amp; CHAR(10), "")
&amp; IF(ISBLANK(OFFSET('rivers (2)'!$A$1, 2 * (67 - $A44), 2 * M$2 + 1)), "", SUBSTITUTE($C$1, "&lt;direc&gt;", RIGHT(OFFSET('rivers (2)'!$A$1, 2 * (67 - $A44), 2 * M$2 + 1), 1)))
&amp; IF(ISBLANK(OFFSET('rivers (2)'!$A$1, 2 * (67 - $A44) + 1, 2 * M$2)), "", SUBSTITUTE($D$1, "&lt;direc&gt;", RIGHT(OFFSET('rivers (2)'!$A$1, 2 * (67 - $A44) + 1, 2 * M$2), 1)))
&amp; IF(ISBLANK('feature type'!L42), "EndPlot", SUBSTITUTE(SUBSTITUTE(output!$B$1,
                   "f_type", 'feature type'!L42),
                   "f_var", 'feature variety'!L42))
&amp; CHAR(10)</f>
        <v xml:space="preserve">BeginPlot
	x=11,y=26
	TerrainType=TERRAIN_PLAINS
	PlotType=1
	RiverNSDirection=2
	isWOfRiver
EndPlot
</v>
      </c>
      <c r="N44" t="str">
        <f ca="1">SUBSTITUTE(SUBSTITUTE(SUBSTITUTE(SUBSTITUTE($A$1,
"x_coord",N$2),
"y_coord",$A44),
"t_type",'terrain type'!M42),
"p_type", 'plot type'!M42)
&amp; IF(LEFT(resources!M42, 6) = "BONUS_", CHAR(9) &amp; "BonusType=" &amp; resources!M42 &amp; CHAR(10), "")
&amp; IF('goody huts'!M42, "	ImprovementType=IMPROVEMENT_GOODY_HUT" &amp; CHAR(10), "")
&amp; IF(ISBLANK(OFFSET('rivers (2)'!$A$1, 2 * (67 - $A44), 2 * N$2 + 1)), "", SUBSTITUTE($C$1, "&lt;direc&gt;", RIGHT(OFFSET('rivers (2)'!$A$1, 2 * (67 - $A44), 2 * N$2 + 1), 1)))
&amp; IF(ISBLANK(OFFSET('rivers (2)'!$A$1, 2 * (67 - $A44) + 1, 2 * N$2)), "", SUBSTITUTE($D$1, "&lt;direc&gt;", RIGHT(OFFSET('rivers (2)'!$A$1, 2 * (67 - $A44) + 1, 2 * N$2), 1)))
&amp; IF(ISBLANK('feature type'!M42), "EndPlot", SUBSTITUTE(SUBSTITUTE(output!$B$1,
                   "f_type", 'feature type'!M42),
                   "f_var", 'feature variety'!M42))
&amp; CHAR(10)</f>
        <v xml:space="preserve">BeginPlot
	x=12,y=26
	TerrainType=TERRAIN_GRASS
	PlotType=2
	FeatureType=FEATURE_FOREST, FeatureVariety=3
EndPlot
</v>
      </c>
      <c r="O44" t="str">
        <f ca="1">SUBSTITUTE(SUBSTITUTE(SUBSTITUTE(SUBSTITUTE($A$1,
"x_coord",O$2),
"y_coord",$A44),
"t_type",'terrain type'!N42),
"p_type", 'plot type'!N42)
&amp; IF(LEFT(resources!N42, 6) = "BONUS_", CHAR(9) &amp; "BonusType=" &amp; resources!N42 &amp; CHAR(10), "")
&amp; IF('goody huts'!N42, "	ImprovementType=IMPROVEMENT_GOODY_HUT" &amp; CHAR(10), "")
&amp; IF(ISBLANK(OFFSET('rivers (2)'!$A$1, 2 * (67 - $A44), 2 * O$2 + 1)), "", SUBSTITUTE($C$1, "&lt;direc&gt;", RIGHT(OFFSET('rivers (2)'!$A$1, 2 * (67 - $A44), 2 * O$2 + 1), 1)))
&amp; IF(ISBLANK(OFFSET('rivers (2)'!$A$1, 2 * (67 - $A44) + 1, 2 * O$2)), "", SUBSTITUTE($D$1, "&lt;direc&gt;", RIGHT(OFFSET('rivers (2)'!$A$1, 2 * (67 - $A44) + 1, 2 * O$2), 1)))
&amp; IF(ISBLANK('feature type'!N42), "EndPlot", SUBSTITUTE(SUBSTITUTE(output!$B$1,
                   "f_type", 'feature type'!N42),
                   "f_var", 'feature variety'!N42))
&amp; CHAR(10)</f>
        <v xml:space="preserve">BeginPlot
	x=13,y=26
	TerrainType=TERRAIN_GRASS
	PlotType=2
	FeatureType=FEATURE_FOREST, FeatureVariety=3
EndPlot
</v>
      </c>
      <c r="P44" t="str">
        <f ca="1">SUBSTITUTE(SUBSTITUTE(SUBSTITUTE(SUBSTITUTE($A$1,
"x_coord",P$2),
"y_coord",$A44),
"t_type",'terrain type'!O42),
"p_type", 'plot type'!O42)
&amp; IF(LEFT(resources!O42, 6) = "BONUS_", CHAR(9) &amp; "BonusType=" &amp; resources!O42 &amp; CHAR(10), "")
&amp; IF('goody huts'!O42, "	ImprovementType=IMPROVEMENT_GOODY_HUT" &amp; CHAR(10), "")
&amp; IF(ISBLANK(OFFSET('rivers (2)'!$A$1, 2 * (67 - $A44), 2 * P$2 + 1)), "", SUBSTITUTE($C$1, "&lt;direc&gt;", RIGHT(OFFSET('rivers (2)'!$A$1, 2 * (67 - $A44), 2 * P$2 + 1), 1)))
&amp; IF(ISBLANK(OFFSET('rivers (2)'!$A$1, 2 * (67 - $A44) + 1, 2 * P$2)), "", SUBSTITUTE($D$1, "&lt;direc&gt;", RIGHT(OFFSET('rivers (2)'!$A$1, 2 * (67 - $A44) + 1, 2 * P$2), 1)))
&amp; IF(ISBLANK('feature type'!O42), "EndPlot", SUBSTITUTE(SUBSTITUTE(output!$B$1,
                   "f_type", 'feature type'!O42),
                   "f_var", 'feature variety'!O42))
&amp; CHAR(10)</f>
        <v xml:space="preserve">BeginPlot
	x=14,y=26
	TerrainType=TERRAIN_PLAINS
	PlotType=1
	RiverNSDirection=2
	isWOfRiver
EndPlot
</v>
      </c>
      <c r="Q44" t="str">
        <f ca="1">SUBSTITUTE(SUBSTITUTE(SUBSTITUTE(SUBSTITUTE($A$1,
"x_coord",Q$2),
"y_coord",$A44),
"t_type",'terrain type'!P42),
"p_type", 'plot type'!P42)
&amp; IF(LEFT(resources!P42, 6) = "BONUS_", CHAR(9) &amp; "BonusType=" &amp; resources!P42 &amp; CHAR(10), "")
&amp; IF('goody huts'!P42, "	ImprovementType=IMPROVEMENT_GOODY_HUT" &amp; CHAR(10), "")
&amp; IF(ISBLANK(OFFSET('rivers (2)'!$A$1, 2 * (67 - $A44), 2 * Q$2 + 1)), "", SUBSTITUTE($C$1, "&lt;direc&gt;", RIGHT(OFFSET('rivers (2)'!$A$1, 2 * (67 - $A44), 2 * Q$2 + 1), 1)))
&amp; IF(ISBLANK(OFFSET('rivers (2)'!$A$1, 2 * (67 - $A44) + 1, 2 * Q$2)), "", SUBSTITUTE($D$1, "&lt;direc&gt;", RIGHT(OFFSET('rivers (2)'!$A$1, 2 * (67 - $A44) + 1, 2 * Q$2), 1)))
&amp; IF(ISBLANK('feature type'!P42), "EndPlot", SUBSTITUTE(SUBSTITUTE(output!$B$1,
                   "f_type", 'feature type'!P42),
                   "f_var", 'feature variety'!P42))
&amp; CHAR(10)</f>
        <v xml:space="preserve">BeginPlot
	x=15,y=26
	TerrainType=TERRAIN_GRASS
	PlotType=2
	RiverWEDirection=1
	isNOfRiver
	FeatureType=FEATURE_FOREST, FeatureVariety=3
EndPlot
</v>
      </c>
      <c r="R44" t="str">
        <f ca="1">SUBSTITUTE(SUBSTITUTE(SUBSTITUTE(SUBSTITUTE($A$1,
"x_coord",R$2),
"y_coord",$A44),
"t_type",'terrain type'!Q42),
"p_type", 'plot type'!Q42)
&amp; IF(LEFT(resources!Q42, 6) = "BONUS_", CHAR(9) &amp; "BonusType=" &amp; resources!Q42 &amp; CHAR(10), "")
&amp; IF('goody huts'!Q42, "	ImprovementType=IMPROVEMENT_GOODY_HUT" &amp; CHAR(10), "")
&amp; IF(ISBLANK(OFFSET('rivers (2)'!$A$1, 2 * (67 - $A44), 2 * R$2 + 1)), "", SUBSTITUTE($C$1, "&lt;direc&gt;", RIGHT(OFFSET('rivers (2)'!$A$1, 2 * (67 - $A44), 2 * R$2 + 1), 1)))
&amp; IF(ISBLANK(OFFSET('rivers (2)'!$A$1, 2 * (67 - $A44) + 1, 2 * R$2)), "", SUBSTITUTE($D$1, "&lt;direc&gt;", RIGHT(OFFSET('rivers (2)'!$A$1, 2 * (67 - $A44) + 1, 2 * R$2), 1)))
&amp; IF(ISBLANK('feature type'!Q42), "EndPlot", SUBSTITUTE(SUBSTITUTE(output!$B$1,
                   "f_type", 'feature type'!Q42),
                   "f_var", 'feature variety'!Q42))
&amp; CHAR(10)</f>
        <v xml:space="preserve">BeginPlot
	x=16,y=26
	TerrainType=TERRAIN_GRASS
	PlotType=2
	FeatureType=FEATURE_FOREST, FeatureVariety=3
EndPlot
</v>
      </c>
      <c r="S44" t="str">
        <f ca="1">SUBSTITUTE(SUBSTITUTE(SUBSTITUTE(SUBSTITUTE($A$1,
"x_coord",S$2),
"y_coord",$A44),
"t_type",'terrain type'!R42),
"p_type", 'plot type'!R42)
&amp; IF(LEFT(resources!R42, 6) = "BONUS_", CHAR(9) &amp; "BonusType=" &amp; resources!R42 &amp; CHAR(10), "")
&amp; IF('goody huts'!R42, "	ImprovementType=IMPROVEMENT_GOODY_HUT" &amp; CHAR(10), "")
&amp; IF(ISBLANK(OFFSET('rivers (2)'!$A$1, 2 * (67 - $A44), 2 * S$2 + 1)), "", SUBSTITUTE($C$1, "&lt;direc&gt;", RIGHT(OFFSET('rivers (2)'!$A$1, 2 * (67 - $A44), 2 * S$2 + 1), 1)))
&amp; IF(ISBLANK(OFFSET('rivers (2)'!$A$1, 2 * (67 - $A44) + 1, 2 * S$2)), "", SUBSTITUTE($D$1, "&lt;direc&gt;", RIGHT(OFFSET('rivers (2)'!$A$1, 2 * (67 - $A44) + 1, 2 * S$2), 1)))
&amp; IF(ISBLANK('feature type'!R42), "EndPlot", SUBSTITUTE(SUBSTITUTE(output!$B$1,
                   "f_type", 'feature type'!R42),
                   "f_var", 'feature variety'!R42))
&amp; CHAR(10)</f>
        <v xml:space="preserve">BeginPlot
	x=17,y=26
	TerrainType=TERRAIN_PLAINS
	PlotType=1
	RiverNSDirection=2
	isWOfRiver
	RiverWEDirection=3
	isNOfRiver
EndPlot
</v>
      </c>
      <c r="T44" t="str">
        <f ca="1">SUBSTITUTE(SUBSTITUTE(SUBSTITUTE(SUBSTITUTE($A$1,
"x_coord",T$2),
"y_coord",$A44),
"t_type",'terrain type'!S42),
"p_type", 'plot type'!S42)
&amp; IF(LEFT(resources!S42, 6) = "BONUS_", CHAR(9) &amp; "BonusType=" &amp; resources!S42 &amp; CHAR(10), "")
&amp; IF('goody huts'!S42, "	ImprovementType=IMPROVEMENT_GOODY_HUT" &amp; CHAR(10), "")
&amp; IF(ISBLANK(OFFSET('rivers (2)'!$A$1, 2 * (67 - $A44), 2 * T$2 + 1)), "", SUBSTITUTE($C$1, "&lt;direc&gt;", RIGHT(OFFSET('rivers (2)'!$A$1, 2 * (67 - $A44), 2 * T$2 + 1), 1)))
&amp; IF(ISBLANK(OFFSET('rivers (2)'!$A$1, 2 * (67 - $A44) + 1, 2 * T$2)), "", SUBSTITUTE($D$1, "&lt;direc&gt;", RIGHT(OFFSET('rivers (2)'!$A$1, 2 * (67 - $A44) + 1, 2 * T$2), 1)))
&amp; IF(ISBLANK('feature type'!S42), "EndPlot", SUBSTITUTE(SUBSTITUTE(output!$B$1,
                   "f_type", 'feature type'!S42),
                   "f_var", 'feature variety'!S42))
&amp; CHAR(10)</f>
        <v xml:space="preserve">BeginPlot
	x=18,y=26
	TerrainType=TERRAIN_GRASS
	PlotType=2
	FeatureType=FEATURE_FOREST, FeatureVariety=3
EndPlot
</v>
      </c>
      <c r="U44" t="str">
        <f ca="1">SUBSTITUTE(SUBSTITUTE(SUBSTITUTE(SUBSTITUTE($A$1,
"x_coord",U$2),
"y_coord",$A44),
"t_type",'terrain type'!T42),
"p_type", 'plot type'!T42)
&amp; IF(LEFT(resources!T42, 6) = "BONUS_", CHAR(9) &amp; "BonusType=" &amp; resources!T42 &amp; CHAR(10), "")
&amp; IF('goody huts'!T42, "	ImprovementType=IMPROVEMENT_GOODY_HUT" &amp; CHAR(10), "")
&amp; IF(ISBLANK(OFFSET('rivers (2)'!$A$1, 2 * (67 - $A44), 2 * U$2 + 1)), "", SUBSTITUTE($C$1, "&lt;direc&gt;", RIGHT(OFFSET('rivers (2)'!$A$1, 2 * (67 - $A44), 2 * U$2 + 1), 1)))
&amp; IF(ISBLANK(OFFSET('rivers (2)'!$A$1, 2 * (67 - $A44) + 1, 2 * U$2)), "", SUBSTITUTE($D$1, "&lt;direc&gt;", RIGHT(OFFSET('rivers (2)'!$A$1, 2 * (67 - $A44) + 1, 2 * U$2), 1)))
&amp; IF(ISBLANK('feature type'!T42), "EndPlot", SUBSTITUTE(SUBSTITUTE(output!$B$1,
                   "f_type", 'feature type'!T42),
                   "f_var", 'feature variety'!T42))
&amp; CHAR(10)</f>
        <v xml:space="preserve">BeginPlot
	x=19,y=26
	TerrainType=TERRAIN_COAST
	PlotType=3
EndPlot
</v>
      </c>
      <c r="V44" t="str">
        <f ca="1">SUBSTITUTE(SUBSTITUTE(SUBSTITUTE(SUBSTITUTE($A$1,
"x_coord",V$2),
"y_coord",$A44),
"t_type",'terrain type'!U42),
"p_type", 'plot type'!U42)
&amp; IF(LEFT(resources!U42, 6) = "BONUS_", CHAR(9) &amp; "BonusType=" &amp; resources!U42 &amp; CHAR(10), "")
&amp; IF('goody huts'!U42, "	ImprovementType=IMPROVEMENT_GOODY_HUT" &amp; CHAR(10), "")
&amp; IF(ISBLANK(OFFSET('rivers (2)'!$A$1, 2 * (67 - $A44), 2 * V$2 + 1)), "", SUBSTITUTE($C$1, "&lt;direc&gt;", RIGHT(OFFSET('rivers (2)'!$A$1, 2 * (67 - $A44), 2 * V$2 + 1), 1)))
&amp; IF(ISBLANK(OFFSET('rivers (2)'!$A$1, 2 * (67 - $A44) + 1, 2 * V$2)), "", SUBSTITUTE($D$1, "&lt;direc&gt;", RIGHT(OFFSET('rivers (2)'!$A$1, 2 * (67 - $A44) + 1, 2 * V$2), 1)))
&amp; IF(ISBLANK('feature type'!U42), "EndPlot", SUBSTITUTE(SUBSTITUTE(output!$B$1,
                   "f_type", 'feature type'!U42),
                   "f_var", 'feature variety'!U42))
&amp; CHAR(10)</f>
        <v xml:space="preserve">BeginPlot
	x=20,y=26
	TerrainType=TERRAIN_GRASS
	PlotType=2
EndPlot
</v>
      </c>
      <c r="W44" t="str">
        <f ca="1">SUBSTITUTE(SUBSTITUTE(SUBSTITUTE(SUBSTITUTE($A$1,
"x_coord",W$2),
"y_coord",$A44),
"t_type",'terrain type'!V42),
"p_type", 'plot type'!V42)
&amp; IF(LEFT(resources!V42, 6) = "BONUS_", CHAR(9) &amp; "BonusType=" &amp; resources!V42 &amp; CHAR(10), "")
&amp; IF('goody huts'!V42, "	ImprovementType=IMPROVEMENT_GOODY_HUT" &amp; CHAR(10), "")
&amp; IF(ISBLANK(OFFSET('rivers (2)'!$A$1, 2 * (67 - $A44), 2 * W$2 + 1)), "", SUBSTITUTE($C$1, "&lt;direc&gt;", RIGHT(OFFSET('rivers (2)'!$A$1, 2 * (67 - $A44), 2 * W$2 + 1), 1)))
&amp; IF(ISBLANK(OFFSET('rivers (2)'!$A$1, 2 * (67 - $A44) + 1, 2 * W$2)), "", SUBSTITUTE($D$1, "&lt;direc&gt;", RIGHT(OFFSET('rivers (2)'!$A$1, 2 * (67 - $A44) + 1, 2 * W$2), 1)))
&amp; IF(ISBLANK('feature type'!V42), "EndPlot", SUBSTITUTE(SUBSTITUTE(output!$B$1,
                   "f_type", 'feature type'!V42),
                   "f_var", 'feature variety'!V42))
&amp; CHAR(10)</f>
        <v xml:space="preserve">BeginPlot
	x=21,y=26
	TerrainType=TERRAIN_GRASS
	PlotType=2
	BonusType=BONUS_CORN
EndPlot
</v>
      </c>
      <c r="X44" t="str">
        <f ca="1">SUBSTITUTE(SUBSTITUTE(SUBSTITUTE(SUBSTITUTE($A$1,
"x_coord",X$2),
"y_coord",$A44),
"t_type",'terrain type'!W42),
"p_type", 'plot type'!W42)
&amp; IF(LEFT(resources!W42, 6) = "BONUS_", CHAR(9) &amp; "BonusType=" &amp; resources!W42 &amp; CHAR(10), "")
&amp; IF('goody huts'!W42, "	ImprovementType=IMPROVEMENT_GOODY_HUT" &amp; CHAR(10), "")
&amp; IF(ISBLANK(OFFSET('rivers (2)'!$A$1, 2 * (67 - $A44), 2 * X$2 + 1)), "", SUBSTITUTE($C$1, "&lt;direc&gt;", RIGHT(OFFSET('rivers (2)'!$A$1, 2 * (67 - $A44), 2 * X$2 + 1), 1)))
&amp; IF(ISBLANK(OFFSET('rivers (2)'!$A$1, 2 * (67 - $A44) + 1, 2 * X$2)), "", SUBSTITUTE($D$1, "&lt;direc&gt;", RIGHT(OFFSET('rivers (2)'!$A$1, 2 * (67 - $A44) + 1, 2 * X$2), 1)))
&amp; IF(ISBLANK('feature type'!W42), "EndPlot", SUBSTITUTE(SUBSTITUTE(output!$B$1,
                   "f_type", 'feature type'!W42),
                   "f_var", 'feature variety'!W42))
&amp; CHAR(10)</f>
        <v xml:space="preserve">BeginPlot
	x=22,y=26
	TerrainType=TERRAIN_GRASS
	PlotType=2
EndPlot
</v>
      </c>
      <c r="Y44" t="str">
        <f ca="1">SUBSTITUTE(SUBSTITUTE(SUBSTITUTE(SUBSTITUTE($A$1,
"x_coord",Y$2),
"y_coord",$A44),
"t_type",'terrain type'!X42),
"p_type", 'plot type'!X42)
&amp; IF(LEFT(resources!X42, 6) = "BONUS_", CHAR(9) &amp; "BonusType=" &amp; resources!X42 &amp; CHAR(10), "")
&amp; IF('goody huts'!X42, "	ImprovementType=IMPROVEMENT_GOODY_HUT" &amp; CHAR(10), "")
&amp; IF(ISBLANK(OFFSET('rivers (2)'!$A$1, 2 * (67 - $A44), 2 * Y$2 + 1)), "", SUBSTITUTE($C$1, "&lt;direc&gt;", RIGHT(OFFSET('rivers (2)'!$A$1, 2 * (67 - $A44), 2 * Y$2 + 1), 1)))
&amp; IF(ISBLANK(OFFSET('rivers (2)'!$A$1, 2 * (67 - $A44) + 1, 2 * Y$2)), "", SUBSTITUTE($D$1, "&lt;direc&gt;", RIGHT(OFFSET('rivers (2)'!$A$1, 2 * (67 - $A44) + 1, 2 * Y$2), 1)))
&amp; IF(ISBLANK('feature type'!X42), "EndPlot", SUBSTITUTE(SUBSTITUTE(output!$B$1,
                   "f_type", 'feature type'!X42),
                   "f_var", 'feature variety'!X42))
&amp; CHAR(10)</f>
        <v xml:space="preserve">BeginPlot
	x=23,y=26
	TerrainType=TERRAIN_COAST
	PlotType=3
EndPlot
</v>
      </c>
      <c r="Z44" t="str">
        <f ca="1">SUBSTITUTE(SUBSTITUTE(SUBSTITUTE(SUBSTITUTE($A$1,
"x_coord",Z$2),
"y_coord",$A44),
"t_type",'terrain type'!Y42),
"p_type", 'plot type'!Y42)
&amp; IF(LEFT(resources!Y42, 6) = "BONUS_", CHAR(9) &amp; "BonusType=" &amp; resources!Y42 &amp; CHAR(10), "")
&amp; IF('goody huts'!Y42, "	ImprovementType=IMPROVEMENT_GOODY_HUT" &amp; CHAR(10), "")
&amp; IF(ISBLANK(OFFSET('rivers (2)'!$A$1, 2 * (67 - $A44), 2 * Z$2 + 1)), "", SUBSTITUTE($C$1, "&lt;direc&gt;", RIGHT(OFFSET('rivers (2)'!$A$1, 2 * (67 - $A44), 2 * Z$2 + 1), 1)))
&amp; IF(ISBLANK(OFFSET('rivers (2)'!$A$1, 2 * (67 - $A44) + 1, 2 * Z$2)), "", SUBSTITUTE($D$1, "&lt;direc&gt;", RIGHT(OFFSET('rivers (2)'!$A$1, 2 * (67 - $A44) + 1, 2 * Z$2), 1)))
&amp; IF(ISBLANK('feature type'!Y42), "EndPlot", SUBSTITUTE(SUBSTITUTE(output!$B$1,
                   "f_type", 'feature type'!Y42),
                   "f_var", 'feature variety'!Y42))
&amp; CHAR(10)</f>
        <v xml:space="preserve">BeginPlot
	x=24,y=26
	TerrainType=TERRAIN_GRASS
	PlotType=2
EndPlot
</v>
      </c>
      <c r="AA44" t="str">
        <f ca="1">SUBSTITUTE(SUBSTITUTE(SUBSTITUTE(SUBSTITUTE($A$1,
"x_coord",AA$2),
"y_coord",$A44),
"t_type",'terrain type'!Z42),
"p_type", 'plot type'!Z42)
&amp; IF(LEFT(resources!Z42, 6) = "BONUS_", CHAR(9) &amp; "BonusType=" &amp; resources!Z42 &amp; CHAR(10), "")
&amp; IF('goody huts'!Z42, "	ImprovementType=IMPROVEMENT_GOODY_HUT" &amp; CHAR(10), "")
&amp; IF(ISBLANK(OFFSET('rivers (2)'!$A$1, 2 * (67 - $A44), 2 * AA$2 + 1)), "", SUBSTITUTE($C$1, "&lt;direc&gt;", RIGHT(OFFSET('rivers (2)'!$A$1, 2 * (67 - $A44), 2 * AA$2 + 1), 1)))
&amp; IF(ISBLANK(OFFSET('rivers (2)'!$A$1, 2 * (67 - $A44) + 1, 2 * AA$2)), "", SUBSTITUTE($D$1, "&lt;direc&gt;", RIGHT(OFFSET('rivers (2)'!$A$1, 2 * (67 - $A44) + 1, 2 * AA$2), 1)))
&amp; IF(ISBLANK('feature type'!Z42), "EndPlot", SUBSTITUTE(SUBSTITUTE(output!$B$1,
                   "f_type", 'feature type'!Z42),
                   "f_var", 'feature variety'!Z42))
&amp; CHAR(10)</f>
        <v xml:space="preserve">BeginPlot
	x=25,y=26
	TerrainType=TERRAIN_COAST
	PlotType=3
EndPlot
</v>
      </c>
      <c r="AB44" t="str">
        <f ca="1">SUBSTITUTE(SUBSTITUTE(SUBSTITUTE(SUBSTITUTE($A$1,
"x_coord",AB$2),
"y_coord",$A44),
"t_type",'terrain type'!AA42),
"p_type", 'plot type'!AA42)
&amp; IF(LEFT(resources!AA42, 6) = "BONUS_", CHAR(9) &amp; "BonusType=" &amp; resources!AA42 &amp; CHAR(10), "")
&amp; IF('goody huts'!AA42, "	ImprovementType=IMPROVEMENT_GOODY_HUT" &amp; CHAR(10), "")
&amp; IF(ISBLANK(OFFSET('rivers (2)'!$A$1, 2 * (67 - $A44), 2 * AB$2 + 1)), "", SUBSTITUTE($C$1, "&lt;direc&gt;", RIGHT(OFFSET('rivers (2)'!$A$1, 2 * (67 - $A44), 2 * AB$2 + 1), 1)))
&amp; IF(ISBLANK(OFFSET('rivers (2)'!$A$1, 2 * (67 - $A44) + 1, 2 * AB$2)), "", SUBSTITUTE($D$1, "&lt;direc&gt;", RIGHT(OFFSET('rivers (2)'!$A$1, 2 * (67 - $A44) + 1, 2 * AB$2), 1)))
&amp; IF(ISBLANK('feature type'!AA42), "EndPlot", SUBSTITUTE(SUBSTITUTE(output!$B$1,
                   "f_type", 'feature type'!AA42),
                   "f_var", 'feature variety'!AA42))
&amp; CHAR(10)</f>
        <v xml:space="preserve">BeginPlot
	x=26,y=26
	TerrainType=TERRAIN_GRASS
	PlotType=2
	FeatureType=FEATURE_FOREST, FeatureVariety=3
EndPlot
</v>
      </c>
      <c r="AC44" t="str">
        <f ca="1">SUBSTITUTE(SUBSTITUTE(SUBSTITUTE(SUBSTITUTE($A$1,
"x_coord",AC$2),
"y_coord",$A44),
"t_type",'terrain type'!AB42),
"p_type", 'plot type'!AB42)
&amp; IF(LEFT(resources!AB42, 6) = "BONUS_", CHAR(9) &amp; "BonusType=" &amp; resources!AB42 &amp; CHAR(10), "")
&amp; IF('goody huts'!AB42, "	ImprovementType=IMPROVEMENT_GOODY_HUT" &amp; CHAR(10), "")
&amp; IF(ISBLANK(OFFSET('rivers (2)'!$A$1, 2 * (67 - $A44), 2 * AC$2 + 1)), "", SUBSTITUTE($C$1, "&lt;direc&gt;", RIGHT(OFFSET('rivers (2)'!$A$1, 2 * (67 - $A44), 2 * AC$2 + 1), 1)))
&amp; IF(ISBLANK(OFFSET('rivers (2)'!$A$1, 2 * (67 - $A44) + 1, 2 * AC$2)), "", SUBSTITUTE($D$1, "&lt;direc&gt;", RIGHT(OFFSET('rivers (2)'!$A$1, 2 * (67 - $A44) + 1, 2 * AC$2), 1)))
&amp; IF(ISBLANK('feature type'!AB42), "EndPlot", SUBSTITUTE(SUBSTITUTE(output!$B$1,
                   "f_type", 'feature type'!AB42),
                   "f_var", 'feature variety'!AB42))
&amp; CHAR(10)</f>
        <v xml:space="preserve">BeginPlot
	x=27,y=26
	TerrainType=TERRAIN_PLAINS
	PlotType=1
	RiverNSDirection=2
	isWOfRiver
EndPlot
</v>
      </c>
      <c r="AD44" t="str">
        <f ca="1">SUBSTITUTE(SUBSTITUTE(SUBSTITUTE(SUBSTITUTE($A$1,
"x_coord",AD$2),
"y_coord",$A44),
"t_type",'terrain type'!AC42),
"p_type", 'plot type'!AC42)
&amp; IF(LEFT(resources!AC42, 6) = "BONUS_", CHAR(9) &amp; "BonusType=" &amp; resources!AC42 &amp; CHAR(10), "")
&amp; IF('goody huts'!AC42, "	ImprovementType=IMPROVEMENT_GOODY_HUT" &amp; CHAR(10), "")
&amp; IF(ISBLANK(OFFSET('rivers (2)'!$A$1, 2 * (67 - $A44), 2 * AD$2 + 1)), "", SUBSTITUTE($C$1, "&lt;direc&gt;", RIGHT(OFFSET('rivers (2)'!$A$1, 2 * (67 - $A44), 2 * AD$2 + 1), 1)))
&amp; IF(ISBLANK(OFFSET('rivers (2)'!$A$1, 2 * (67 - $A44) + 1, 2 * AD$2)), "", SUBSTITUTE($D$1, "&lt;direc&gt;", RIGHT(OFFSET('rivers (2)'!$A$1, 2 * (67 - $A44) + 1, 2 * AD$2), 1)))
&amp; IF(ISBLANK('feature type'!AC42), "EndPlot", SUBSTITUTE(SUBSTITUTE(output!$B$1,
                   "f_type", 'feature type'!AC42),
                   "f_var", 'feature variety'!AC42))
&amp; CHAR(10)</f>
        <v xml:space="preserve">BeginPlot
	x=28,y=26
	TerrainType=TERRAIN_GRASS
	PlotType=2
	FeatureType=FEATURE_FOREST, FeatureVariety=3
EndPlot
</v>
      </c>
      <c r="AE44" t="str">
        <f ca="1">SUBSTITUTE(SUBSTITUTE(SUBSTITUTE(SUBSTITUTE($A$1,
"x_coord",AE$2),
"y_coord",$A44),
"t_type",'terrain type'!AD42),
"p_type", 'plot type'!AD42)
&amp; IF(LEFT(resources!AD42, 6) = "BONUS_", CHAR(9) &amp; "BonusType=" &amp; resources!AD42 &amp; CHAR(10), "")
&amp; IF('goody huts'!AD42, "	ImprovementType=IMPROVEMENT_GOODY_HUT" &amp; CHAR(10), "")
&amp; IF(ISBLANK(OFFSET('rivers (2)'!$A$1, 2 * (67 - $A44), 2 * AE$2 + 1)), "", SUBSTITUTE($C$1, "&lt;direc&gt;", RIGHT(OFFSET('rivers (2)'!$A$1, 2 * (67 - $A44), 2 * AE$2 + 1), 1)))
&amp; IF(ISBLANK(OFFSET('rivers (2)'!$A$1, 2 * (67 - $A44) + 1, 2 * AE$2)), "", SUBSTITUTE($D$1, "&lt;direc&gt;", RIGHT(OFFSET('rivers (2)'!$A$1, 2 * (67 - $A44) + 1, 2 * AE$2), 1)))
&amp; IF(ISBLANK('feature type'!AD42), "EndPlot", SUBSTITUTE(SUBSTITUTE(output!$B$1,
                   "f_type", 'feature type'!AD42),
                   "f_var", 'feature variety'!AD42))
&amp; CHAR(10)</f>
        <v xml:space="preserve">BeginPlot
	x=29,y=26
	TerrainType=TERRAIN_GRASS
	PlotType=2
	FeatureType=FEATURE_FOREST, FeatureVariety=3
EndPlot
</v>
      </c>
      <c r="AF44" t="str">
        <f ca="1">SUBSTITUTE(SUBSTITUTE(SUBSTITUTE(SUBSTITUTE($A$1,
"x_coord",AF$2),
"y_coord",$A44),
"t_type",'terrain type'!AE42),
"p_type", 'plot type'!AE42)
&amp; IF(LEFT(resources!AE42, 6) = "BONUS_", CHAR(9) &amp; "BonusType=" &amp; resources!AE42 &amp; CHAR(10), "")
&amp; IF('goody huts'!AE42, "	ImprovementType=IMPROVEMENT_GOODY_HUT" &amp; CHAR(10), "")
&amp; IF(ISBLANK(OFFSET('rivers (2)'!$A$1, 2 * (67 - $A44), 2 * AF$2 + 1)), "", SUBSTITUTE($C$1, "&lt;direc&gt;", RIGHT(OFFSET('rivers (2)'!$A$1, 2 * (67 - $A44), 2 * AF$2 + 1), 1)))
&amp; IF(ISBLANK(OFFSET('rivers (2)'!$A$1, 2 * (67 - $A44) + 1, 2 * AF$2)), "", SUBSTITUTE($D$1, "&lt;direc&gt;", RIGHT(OFFSET('rivers (2)'!$A$1, 2 * (67 - $A44) + 1, 2 * AF$2), 1)))
&amp; IF(ISBLANK('feature type'!AE42), "EndPlot", SUBSTITUTE(SUBSTITUTE(output!$B$1,
                   "f_type", 'feature type'!AE42),
                   "f_var", 'feature variety'!AE42))
&amp; CHAR(10)</f>
        <v xml:space="preserve">BeginPlot
	x=30,y=26
	TerrainType=TERRAIN_PLAINS
	PlotType=1
	RiverNSDirection=2
	isWOfRiver
EndPlot
</v>
      </c>
      <c r="AG44" t="str">
        <f ca="1">SUBSTITUTE(SUBSTITUTE(SUBSTITUTE(SUBSTITUTE($A$1,
"x_coord",AG$2),
"y_coord",$A44),
"t_type",'terrain type'!AF42),
"p_type", 'plot type'!AF42)
&amp; IF(LEFT(resources!AF42, 6) = "BONUS_", CHAR(9) &amp; "BonusType=" &amp; resources!AF42 &amp; CHAR(10), "")
&amp; IF('goody huts'!AF42, "	ImprovementType=IMPROVEMENT_GOODY_HUT" &amp; CHAR(10), "")
&amp; IF(ISBLANK(OFFSET('rivers (2)'!$A$1, 2 * (67 - $A44), 2 * AG$2 + 1)), "", SUBSTITUTE($C$1, "&lt;direc&gt;", RIGHT(OFFSET('rivers (2)'!$A$1, 2 * (67 - $A44), 2 * AG$2 + 1), 1)))
&amp; IF(ISBLANK(OFFSET('rivers (2)'!$A$1, 2 * (67 - $A44) + 1, 2 * AG$2)), "", SUBSTITUTE($D$1, "&lt;direc&gt;", RIGHT(OFFSET('rivers (2)'!$A$1, 2 * (67 - $A44) + 1, 2 * AG$2), 1)))
&amp; IF(ISBLANK('feature type'!AF42), "EndPlot", SUBSTITUTE(SUBSTITUTE(output!$B$1,
                   "f_type", 'feature type'!AF42),
                   "f_var", 'feature variety'!AF42))
&amp; CHAR(10)</f>
        <v xml:space="preserve">BeginPlot
	x=31,y=26
	TerrainType=TERRAIN_GRASS
	PlotType=2
	FeatureType=FEATURE_FOREST, FeatureVariety=3
EndPlot
</v>
      </c>
      <c r="AH44" t="str">
        <f ca="1">SUBSTITUTE(SUBSTITUTE(SUBSTITUTE(SUBSTITUTE($A$1,
"x_coord",AH$2),
"y_coord",$A44),
"t_type",'terrain type'!AG42),
"p_type", 'plot type'!AG42)
&amp; IF(LEFT(resources!AG42, 6) = "BONUS_", CHAR(9) &amp; "BonusType=" &amp; resources!AG42 &amp; CHAR(10), "")
&amp; IF('goody huts'!AG42, "	ImprovementType=IMPROVEMENT_GOODY_HUT" &amp; CHAR(10), "")
&amp; IF(ISBLANK(OFFSET('rivers (2)'!$A$1, 2 * (67 - $A44), 2 * AH$2 + 1)), "", SUBSTITUTE($C$1, "&lt;direc&gt;", RIGHT(OFFSET('rivers (2)'!$A$1, 2 * (67 - $A44), 2 * AH$2 + 1), 1)))
&amp; IF(ISBLANK(OFFSET('rivers (2)'!$A$1, 2 * (67 - $A44) + 1, 2 * AH$2)), "", SUBSTITUTE($D$1, "&lt;direc&gt;", RIGHT(OFFSET('rivers (2)'!$A$1, 2 * (67 - $A44) + 1, 2 * AH$2), 1)))
&amp; IF(ISBLANK('feature type'!AG42), "EndPlot", SUBSTITUTE(SUBSTITUTE(output!$B$1,
                   "f_type", 'feature type'!AG42),
                   "f_var", 'feature variety'!AG42))
&amp; CHAR(10)</f>
        <v xml:space="preserve">BeginPlot
	x=32,y=26
	TerrainType=TERRAIN_GRASS
	PlotType=2
	FeatureType=FEATURE_FOREST, FeatureVariety=3
EndPlot
</v>
      </c>
      <c r="AI44" t="str">
        <f ca="1">SUBSTITUTE(SUBSTITUTE(SUBSTITUTE(SUBSTITUTE($A$1,
"x_coord",AI$2),
"y_coord",$A44),
"t_type",'terrain type'!AH42),
"p_type", 'plot type'!AH42)
&amp; IF(LEFT(resources!AH42, 6) = "BONUS_", CHAR(9) &amp; "BonusType=" &amp; resources!AH42 &amp; CHAR(10), "")
&amp; IF('goody huts'!AH42, "	ImprovementType=IMPROVEMENT_GOODY_HUT" &amp; CHAR(10), "")
&amp; IF(ISBLANK(OFFSET('rivers (2)'!$A$1, 2 * (67 - $A44), 2 * AI$2 + 1)), "", SUBSTITUTE($C$1, "&lt;direc&gt;", RIGHT(OFFSET('rivers (2)'!$A$1, 2 * (67 - $A44), 2 * AI$2 + 1), 1)))
&amp; IF(ISBLANK(OFFSET('rivers (2)'!$A$1, 2 * (67 - $A44) + 1, 2 * AI$2)), "", SUBSTITUTE($D$1, "&lt;direc&gt;", RIGHT(OFFSET('rivers (2)'!$A$1, 2 * (67 - $A44) + 1, 2 * AI$2), 1)))
&amp; IF(ISBLANK('feature type'!AH42), "EndPlot", SUBSTITUTE(SUBSTITUTE(output!$B$1,
                   "f_type", 'feature type'!AH42),
                   "f_var", 'feature variety'!AH42))
&amp; CHAR(10)</f>
        <v xml:space="preserve">BeginPlot
	x=33,y=26
	TerrainType=TERRAIN_PLAINS
	PlotType=1
EndPlot
</v>
      </c>
      <c r="AJ44" t="str">
        <f ca="1">SUBSTITUTE(SUBSTITUTE(SUBSTITUTE(SUBSTITUTE($A$1,
"x_coord",AJ$2),
"y_coord",$A44),
"t_type",'terrain type'!AI42),
"p_type", 'plot type'!AI42)
&amp; IF(LEFT(resources!AI42, 6) = "BONUS_", CHAR(9) &amp; "BonusType=" &amp; resources!AI42 &amp; CHAR(10), "")
&amp; IF('goody huts'!AI42, "	ImprovementType=IMPROVEMENT_GOODY_HUT" &amp; CHAR(10), "")
&amp; IF(ISBLANK(OFFSET('rivers (2)'!$A$1, 2 * (67 - $A44), 2 * AJ$2 + 1)), "", SUBSTITUTE($C$1, "&lt;direc&gt;", RIGHT(OFFSET('rivers (2)'!$A$1, 2 * (67 - $A44), 2 * AJ$2 + 1), 1)))
&amp; IF(ISBLANK(OFFSET('rivers (2)'!$A$1, 2 * (67 - $A44) + 1, 2 * AJ$2)), "", SUBSTITUTE($D$1, "&lt;direc&gt;", RIGHT(OFFSET('rivers (2)'!$A$1, 2 * (67 - $A44) + 1, 2 * AJ$2), 1)))
&amp; IF(ISBLANK('feature type'!AI42), "EndPlot", SUBSTITUTE(SUBSTITUTE(output!$B$1,
                   "f_type", 'feature type'!AI42),
                   "f_var", 'feature variety'!AI42))
&amp; CHAR(10)</f>
        <v xml:space="preserve">BeginPlot
	x=34,y=26
	TerrainType=TERRAIN_GRASS
	PlotType=2
	BonusType=BONUS_WHEAT
	FeatureType=FEATURE_FOREST, FeatureVariety=3
EndPlot
</v>
      </c>
      <c r="AK44" t="str">
        <f ca="1">SUBSTITUTE(SUBSTITUTE(SUBSTITUTE(SUBSTITUTE($A$1,
"x_coord",AK$2),
"y_coord",$A44),
"t_type",'terrain type'!AJ42),
"p_type", 'plot type'!AJ42)
&amp; IF(LEFT(resources!AJ42, 6) = "BONUS_", CHAR(9) &amp; "BonusType=" &amp; resources!AJ42 &amp; CHAR(10), "")
&amp; IF('goody huts'!AJ42, "	ImprovementType=IMPROVEMENT_GOODY_HUT" &amp; CHAR(10), "")
&amp; IF(ISBLANK(OFFSET('rivers (2)'!$A$1, 2 * (67 - $A44), 2 * AK$2 + 1)), "", SUBSTITUTE($C$1, "&lt;direc&gt;", RIGHT(OFFSET('rivers (2)'!$A$1, 2 * (67 - $A44), 2 * AK$2 + 1), 1)))
&amp; IF(ISBLANK(OFFSET('rivers (2)'!$A$1, 2 * (67 - $A44) + 1, 2 * AK$2)), "", SUBSTITUTE($D$1, "&lt;direc&gt;", RIGHT(OFFSET('rivers (2)'!$A$1, 2 * (67 - $A44) + 1, 2 * AK$2), 1)))
&amp; IF(ISBLANK('feature type'!AJ42), "EndPlot", SUBSTITUTE(SUBSTITUTE(output!$B$1,
                   "f_type", 'feature type'!AJ42),
                   "f_var", 'feature variety'!AJ42))
&amp; CHAR(10)</f>
        <v xml:space="preserve">BeginPlot
	x=35,y=26
	TerrainType=TERRAIN_COAST
	PlotType=3
EndPlot
</v>
      </c>
      <c r="AL44" t="str">
        <f ca="1">SUBSTITUTE(SUBSTITUTE(SUBSTITUTE(SUBSTITUTE($A$1,
"x_coord",AL$2),
"y_coord",$A44),
"t_type",'terrain type'!AK42),
"p_type", 'plot type'!AK42)
&amp; IF(LEFT(resources!AK42, 6) = "BONUS_", CHAR(9) &amp; "BonusType=" &amp; resources!AK42 &amp; CHAR(10), "")
&amp; IF('goody huts'!AK42, "	ImprovementType=IMPROVEMENT_GOODY_HUT" &amp; CHAR(10), "")
&amp; IF(ISBLANK(OFFSET('rivers (2)'!$A$1, 2 * (67 - $A44), 2 * AL$2 + 1)), "", SUBSTITUTE($C$1, "&lt;direc&gt;", RIGHT(OFFSET('rivers (2)'!$A$1, 2 * (67 - $A44), 2 * AL$2 + 1), 1)))
&amp; IF(ISBLANK(OFFSET('rivers (2)'!$A$1, 2 * (67 - $A44) + 1, 2 * AL$2)), "", SUBSTITUTE($D$1, "&lt;direc&gt;", RIGHT(OFFSET('rivers (2)'!$A$1, 2 * (67 - $A44) + 1, 2 * AL$2), 1)))
&amp; IF(ISBLANK('feature type'!AK42), "EndPlot", SUBSTITUTE(SUBSTITUTE(output!$B$1,
                   "f_type", 'feature type'!AK42),
                   "f_var", 'feature variety'!AK42))
&amp; CHAR(10)</f>
        <v xml:space="preserve">BeginPlot
	x=36,y=26
	TerrainType=TERRAIN_COAST
	PlotType=3
EndPlot
</v>
      </c>
      <c r="AM44" t="str">
        <f ca="1">SUBSTITUTE(SUBSTITUTE(SUBSTITUTE(SUBSTITUTE($A$1,
"x_coord",AM$2),
"y_coord",$A44),
"t_type",'terrain type'!AL42),
"p_type", 'plot type'!AL42)
&amp; IF(LEFT(resources!AL42, 6) = "BONUS_", CHAR(9) &amp; "BonusType=" &amp; resources!AL42 &amp; CHAR(10), "")
&amp; IF('goody huts'!AL42, "	ImprovementType=IMPROVEMENT_GOODY_HUT" &amp; CHAR(10), "")
&amp; IF(ISBLANK(OFFSET('rivers (2)'!$A$1, 2 * (67 - $A44), 2 * AM$2 + 1)), "", SUBSTITUTE($C$1, "&lt;direc&gt;", RIGHT(OFFSET('rivers (2)'!$A$1, 2 * (67 - $A44), 2 * AM$2 + 1), 1)))
&amp; IF(ISBLANK(OFFSET('rivers (2)'!$A$1, 2 * (67 - $A44) + 1, 2 * AM$2)), "", SUBSTITUTE($D$1, "&lt;direc&gt;", RIGHT(OFFSET('rivers (2)'!$A$1, 2 * (67 - $A44) + 1, 2 * AM$2), 1)))
&amp; IF(ISBLANK('feature type'!AL42), "EndPlot", SUBSTITUTE(SUBSTITUTE(output!$B$1,
                   "f_type", 'feature type'!AL42),
                   "f_var", 'feature variety'!AL42))
&amp; CHAR(10)</f>
        <v xml:space="preserve">BeginPlot
	x=37,y=26
	TerrainType=TERRAIN_OCEAN
	PlotType=3
EndPlot
</v>
      </c>
      <c r="AN44" t="str">
        <f ca="1">SUBSTITUTE(SUBSTITUTE(SUBSTITUTE(SUBSTITUTE($A$1,
"x_coord",AN$2),
"y_coord",$A44),
"t_type",'terrain type'!AM42),
"p_type", 'plot type'!AM42)
&amp; IF(LEFT(resources!AM42, 6) = "BONUS_", CHAR(9) &amp; "BonusType=" &amp; resources!AM42 &amp; CHAR(10), "")
&amp; IF('goody huts'!AM42, "	ImprovementType=IMPROVEMENT_GOODY_HUT" &amp; CHAR(10), "")
&amp; IF(ISBLANK(OFFSET('rivers (2)'!$A$1, 2 * (67 - $A44), 2 * AN$2 + 1)), "", SUBSTITUTE($C$1, "&lt;direc&gt;", RIGHT(OFFSET('rivers (2)'!$A$1, 2 * (67 - $A44), 2 * AN$2 + 1), 1)))
&amp; IF(ISBLANK(OFFSET('rivers (2)'!$A$1, 2 * (67 - $A44) + 1, 2 * AN$2)), "", SUBSTITUTE($D$1, "&lt;direc&gt;", RIGHT(OFFSET('rivers (2)'!$A$1, 2 * (67 - $A44) + 1, 2 * AN$2), 1)))
&amp; IF(ISBLANK('feature type'!AM42), "EndPlot", SUBSTITUTE(SUBSTITUTE(output!$B$1,
                   "f_type", 'feature type'!AM42),
                   "f_var", 'feature variety'!AM42))
&amp; CHAR(10)</f>
        <v xml:space="preserve">BeginPlot
	x=38,y=26
	TerrainType=TERRAIN_OCEAN
	PlotType=3
EndPlot
</v>
      </c>
      <c r="AO44" t="str">
        <f ca="1">SUBSTITUTE(SUBSTITUTE(SUBSTITUTE(SUBSTITUTE($A$1,
"x_coord",AO$2),
"y_coord",$A44),
"t_type",'terrain type'!AN42),
"p_type", 'plot type'!AN42)
&amp; IF(LEFT(resources!AN42, 6) = "BONUS_", CHAR(9) &amp; "BonusType=" &amp; resources!AN42 &amp; CHAR(10), "")
&amp; IF('goody huts'!AN42, "	ImprovementType=IMPROVEMENT_GOODY_HUT" &amp; CHAR(10), "")
&amp; IF(ISBLANK(OFFSET('rivers (2)'!$A$1, 2 * (67 - $A44), 2 * AO$2 + 1)), "", SUBSTITUTE($C$1, "&lt;direc&gt;", RIGHT(OFFSET('rivers (2)'!$A$1, 2 * (67 - $A44), 2 * AO$2 + 1), 1)))
&amp; IF(ISBLANK(OFFSET('rivers (2)'!$A$1, 2 * (67 - $A44) + 1, 2 * AO$2)), "", SUBSTITUTE($D$1, "&lt;direc&gt;", RIGHT(OFFSET('rivers (2)'!$A$1, 2 * (67 - $A44) + 1, 2 * AO$2), 1)))
&amp; IF(ISBLANK('feature type'!AN42), "EndPlot", SUBSTITUTE(SUBSTITUTE(output!$B$1,
                   "f_type", 'feature type'!AN42),
                   "f_var", 'feature variety'!AN42))
&amp; CHAR(10)</f>
        <v xml:space="preserve">BeginPlot
	x=39,y=26
	TerrainType=TERRAIN_OCEAN
	PlotType=3
EndPlot
</v>
      </c>
      <c r="AP44" t="str">
        <f ca="1">SUBSTITUTE(SUBSTITUTE(SUBSTITUTE(SUBSTITUTE($A$1,
"x_coord",AP$2),
"y_coord",$A44),
"t_type",'terrain type'!AO42),
"p_type", 'plot type'!AO42)
&amp; IF(LEFT(resources!AO42, 6) = "BONUS_", CHAR(9) &amp; "BonusType=" &amp; resources!AO42 &amp; CHAR(10), "")
&amp; IF('goody huts'!AO42, "	ImprovementType=IMPROVEMENT_GOODY_HUT" &amp; CHAR(10), "")
&amp; IF(ISBLANK(OFFSET('rivers (2)'!$A$1, 2 * (67 - $A44), 2 * AP$2 + 1)), "", SUBSTITUTE($C$1, "&lt;direc&gt;", RIGHT(OFFSET('rivers (2)'!$A$1, 2 * (67 - $A44), 2 * AP$2 + 1), 1)))
&amp; IF(ISBLANK(OFFSET('rivers (2)'!$A$1, 2 * (67 - $A44) + 1, 2 * AP$2)), "", SUBSTITUTE($D$1, "&lt;direc&gt;", RIGHT(OFFSET('rivers (2)'!$A$1, 2 * (67 - $A44) + 1, 2 * AP$2), 1)))
&amp; IF(ISBLANK('feature type'!AO42), "EndPlot", SUBSTITUTE(SUBSTITUTE(output!$B$1,
                   "f_type", 'feature type'!AO42),
                   "f_var", 'feature variety'!AO42))
&amp; CHAR(10)</f>
        <v xml:space="preserve">BeginPlot
	x=40,y=26
	TerrainType=TERRAIN_OCEAN
	PlotType=3
EndPlot
</v>
      </c>
      <c r="AQ44" t="str">
        <f ca="1">SUBSTITUTE(SUBSTITUTE(SUBSTITUTE(SUBSTITUTE($A$1,
"x_coord",AQ$2),
"y_coord",$A44),
"t_type",'terrain type'!AP42),
"p_type", 'plot type'!AP42)
&amp; IF(LEFT(resources!AP42, 6) = "BONUS_", CHAR(9) &amp; "BonusType=" &amp; resources!AP42 &amp; CHAR(10), "")
&amp; IF('goody huts'!AP42, "	ImprovementType=IMPROVEMENT_GOODY_HUT" &amp; CHAR(10), "")
&amp; IF(ISBLANK(OFFSET('rivers (2)'!$A$1, 2 * (67 - $A44), 2 * AQ$2 + 1)), "", SUBSTITUTE($C$1, "&lt;direc&gt;", RIGHT(OFFSET('rivers (2)'!$A$1, 2 * (67 - $A44), 2 * AQ$2 + 1), 1)))
&amp; IF(ISBLANK(OFFSET('rivers (2)'!$A$1, 2 * (67 - $A44) + 1, 2 * AQ$2)), "", SUBSTITUTE($D$1, "&lt;direc&gt;", RIGHT(OFFSET('rivers (2)'!$A$1, 2 * (67 - $A44) + 1, 2 * AQ$2), 1)))
&amp; IF(ISBLANK('feature type'!AP42), "EndPlot", SUBSTITUTE(SUBSTITUTE(output!$B$1,
                   "f_type", 'feature type'!AP42),
                   "f_var", 'feature variety'!AP42))
&amp; CHAR(10)</f>
        <v xml:space="preserve">BeginPlot
	x=41,y=26
	TerrainType=TERRAIN_COAST
	PlotType=3
EndPlot
</v>
      </c>
      <c r="AR44" t="str">
        <f ca="1">SUBSTITUTE(SUBSTITUTE(SUBSTITUTE(SUBSTITUTE($A$1,
"x_coord",AR$2),
"y_coord",$A44),
"t_type",'terrain type'!AQ42),
"p_type", 'plot type'!AQ42)
&amp; IF(LEFT(resources!AQ42, 6) = "BONUS_", CHAR(9) &amp; "BonusType=" &amp; resources!AQ42 &amp; CHAR(10), "")
&amp; IF('goody huts'!AQ42, "	ImprovementType=IMPROVEMENT_GOODY_HUT" &amp; CHAR(10), "")
&amp; IF(ISBLANK(OFFSET('rivers (2)'!$A$1, 2 * (67 - $A44), 2 * AR$2 + 1)), "", SUBSTITUTE($C$1, "&lt;direc&gt;", RIGHT(OFFSET('rivers (2)'!$A$1, 2 * (67 - $A44), 2 * AR$2 + 1), 1)))
&amp; IF(ISBLANK(OFFSET('rivers (2)'!$A$1, 2 * (67 - $A44) + 1, 2 * AR$2)), "", SUBSTITUTE($D$1, "&lt;direc&gt;", RIGHT(OFFSET('rivers (2)'!$A$1, 2 * (67 - $A44) + 1, 2 * AR$2), 1)))
&amp; IF(ISBLANK('feature type'!AQ42), "EndPlot", SUBSTITUTE(SUBSTITUTE(output!$B$1,
                   "f_type", 'feature type'!AQ42),
                   "f_var", 'feature variety'!AQ42))
&amp; CHAR(10)</f>
        <v xml:space="preserve">BeginPlot
	x=42,y=26
	TerrainType=TERRAIN_GRASS
	PlotType=0
EndPlot
</v>
      </c>
      <c r="AS44" t="str">
        <f ca="1">SUBSTITUTE(SUBSTITUTE(SUBSTITUTE(SUBSTITUTE($A$1,
"x_coord",AS$2),
"y_coord",$A44),
"t_type",'terrain type'!AR42),
"p_type", 'plot type'!AR42)
&amp; IF(LEFT(resources!AR42, 6) = "BONUS_", CHAR(9) &amp; "BonusType=" &amp; resources!AR42 &amp; CHAR(10), "")
&amp; IF('goody huts'!AR42, "	ImprovementType=IMPROVEMENT_GOODY_HUT" &amp; CHAR(10), "")
&amp; IF(ISBLANK(OFFSET('rivers (2)'!$A$1, 2 * (67 - $A44), 2 * AS$2 + 1)), "", SUBSTITUTE($C$1, "&lt;direc&gt;", RIGHT(OFFSET('rivers (2)'!$A$1, 2 * (67 - $A44), 2 * AS$2 + 1), 1)))
&amp; IF(ISBLANK(OFFSET('rivers (2)'!$A$1, 2 * (67 - $A44) + 1, 2 * AS$2)), "", SUBSTITUTE($D$1, "&lt;direc&gt;", RIGHT(OFFSET('rivers (2)'!$A$1, 2 * (67 - $A44) + 1, 2 * AS$2), 1)))
&amp; IF(ISBLANK('feature type'!AR42), "EndPlot", SUBSTITUTE(SUBSTITUTE(output!$B$1,
                   "f_type", 'feature type'!AR42),
                   "f_var", 'feature variety'!AR42))
&amp; CHAR(10)</f>
        <v xml:space="preserve">BeginPlot
	x=43,y=26
	TerrainType=TERRAIN_COAST
	PlotType=3
EndPlot
</v>
      </c>
      <c r="AT44" t="str">
        <f ca="1">SUBSTITUTE(SUBSTITUTE(SUBSTITUTE(SUBSTITUTE($A$1,
"x_coord",AT$2),
"y_coord",$A44),
"t_type",'terrain type'!AS42),
"p_type", 'plot type'!AS42)
&amp; IF(LEFT(resources!AS42, 6) = "BONUS_", CHAR(9) &amp; "BonusType=" &amp; resources!AS42 &amp; CHAR(10), "")
&amp; IF('goody huts'!AS42, "	ImprovementType=IMPROVEMENT_GOODY_HUT" &amp; CHAR(10), "")
&amp; IF(ISBLANK(OFFSET('rivers (2)'!$A$1, 2 * (67 - $A44), 2 * AT$2 + 1)), "", SUBSTITUTE($C$1, "&lt;direc&gt;", RIGHT(OFFSET('rivers (2)'!$A$1, 2 * (67 - $A44), 2 * AT$2 + 1), 1)))
&amp; IF(ISBLANK(OFFSET('rivers (2)'!$A$1, 2 * (67 - $A44) + 1, 2 * AT$2)), "", SUBSTITUTE($D$1, "&lt;direc&gt;", RIGHT(OFFSET('rivers (2)'!$A$1, 2 * (67 - $A44) + 1, 2 * AT$2), 1)))
&amp; IF(ISBLANK('feature type'!AS42), "EndPlot", SUBSTITUTE(SUBSTITUTE(output!$B$1,
                   "f_type", 'feature type'!AS42),
                   "f_var", 'feature variety'!AS42))
&amp; CHAR(10)</f>
        <v xml:space="preserve">BeginPlot
	x=44,y=26
	TerrainType=TERRAIN_OCEAN
	PlotType=3
EndPlot
</v>
      </c>
      <c r="AU44" t="str">
        <f ca="1">SUBSTITUTE(SUBSTITUTE(SUBSTITUTE(SUBSTITUTE($A$1,
"x_coord",AU$2),
"y_coord",$A44),
"t_type",'terrain type'!AT42),
"p_type", 'plot type'!AT42)
&amp; IF(LEFT(resources!AT42, 6) = "BONUS_", CHAR(9) &amp; "BonusType=" &amp; resources!AT42 &amp; CHAR(10), "")
&amp; IF('goody huts'!AT42, "	ImprovementType=IMPROVEMENT_GOODY_HUT" &amp; CHAR(10), "")
&amp; IF(ISBLANK(OFFSET('rivers (2)'!$A$1, 2 * (67 - $A44), 2 * AU$2 + 1)), "", SUBSTITUTE($C$1, "&lt;direc&gt;", RIGHT(OFFSET('rivers (2)'!$A$1, 2 * (67 - $A44), 2 * AU$2 + 1), 1)))
&amp; IF(ISBLANK(OFFSET('rivers (2)'!$A$1, 2 * (67 - $A44) + 1, 2 * AU$2)), "", SUBSTITUTE($D$1, "&lt;direc&gt;", RIGHT(OFFSET('rivers (2)'!$A$1, 2 * (67 - $A44) + 1, 2 * AU$2), 1)))
&amp; IF(ISBLANK('feature type'!AT42), "EndPlot", SUBSTITUTE(SUBSTITUTE(output!$B$1,
                   "f_type", 'feature type'!AT42),
                   "f_var", 'feature variety'!AT42))
&amp; CHAR(10)</f>
        <v xml:space="preserve">BeginPlot
	x=45,y=26
	TerrainType=TERRAIN_OCEAN
	PlotType=3
EndPlot
</v>
      </c>
      <c r="AV44" t="str">
        <f ca="1">SUBSTITUTE(SUBSTITUTE(SUBSTITUTE(SUBSTITUTE($A$1,
"x_coord",AV$2),
"y_coord",$A44),
"t_type",'terrain type'!AU42),
"p_type", 'plot type'!AU42)
&amp; IF(LEFT(resources!AU42, 6) = "BONUS_", CHAR(9) &amp; "BonusType=" &amp; resources!AU42 &amp; CHAR(10), "")
&amp; IF('goody huts'!AU42, "	ImprovementType=IMPROVEMENT_GOODY_HUT" &amp; CHAR(10), "")
&amp; IF(ISBLANK(OFFSET('rivers (2)'!$A$1, 2 * (67 - $A44), 2 * AV$2 + 1)), "", SUBSTITUTE($C$1, "&lt;direc&gt;", RIGHT(OFFSET('rivers (2)'!$A$1, 2 * (67 - $A44), 2 * AV$2 + 1), 1)))
&amp; IF(ISBLANK(OFFSET('rivers (2)'!$A$1, 2 * (67 - $A44) + 1, 2 * AV$2)), "", SUBSTITUTE($D$1, "&lt;direc&gt;", RIGHT(OFFSET('rivers (2)'!$A$1, 2 * (67 - $A44) + 1, 2 * AV$2), 1)))
&amp; IF(ISBLANK('feature type'!AU42), "EndPlot", SUBSTITUTE(SUBSTITUTE(output!$B$1,
                   "f_type", 'feature type'!AU42),
                   "f_var", 'feature variety'!AU42))
&amp; CHAR(10)</f>
        <v xml:space="preserve">BeginPlot
	x=46,y=26
	TerrainType=TERRAIN_OCEAN
	PlotType=3
EndPlot
</v>
      </c>
      <c r="AW44" t="str">
        <f ca="1">SUBSTITUTE(SUBSTITUTE(SUBSTITUTE(SUBSTITUTE($A$1,
"x_coord",AW$2),
"y_coord",$A44),
"t_type",'terrain type'!AV42),
"p_type", 'plot type'!AV42)
&amp; IF(LEFT(resources!AV42, 6) = "BONUS_", CHAR(9) &amp; "BonusType=" &amp; resources!AV42 &amp; CHAR(10), "")
&amp; IF('goody huts'!AV42, "	ImprovementType=IMPROVEMENT_GOODY_HUT" &amp; CHAR(10), "")
&amp; IF(ISBLANK(OFFSET('rivers (2)'!$A$1, 2 * (67 - $A44), 2 * AW$2 + 1)), "", SUBSTITUTE($C$1, "&lt;direc&gt;", RIGHT(OFFSET('rivers (2)'!$A$1, 2 * (67 - $A44), 2 * AW$2 + 1), 1)))
&amp; IF(ISBLANK(OFFSET('rivers (2)'!$A$1, 2 * (67 - $A44) + 1, 2 * AW$2)), "", SUBSTITUTE($D$1, "&lt;direc&gt;", RIGHT(OFFSET('rivers (2)'!$A$1, 2 * (67 - $A44) + 1, 2 * AW$2), 1)))
&amp; IF(ISBLANK('feature type'!AV42), "EndPlot", SUBSTITUTE(SUBSTITUTE(output!$B$1,
                   "f_type", 'feature type'!AV42),
                   "f_var", 'feature variety'!AV42))
&amp; CHAR(10)</f>
        <v xml:space="preserve">BeginPlot
	x=47,y=26
	TerrainType=TERRAIN_COAST
	PlotType=3
EndPlot
</v>
      </c>
      <c r="AX44" t="str">
        <f ca="1">SUBSTITUTE(SUBSTITUTE(SUBSTITUTE(SUBSTITUTE($A$1,
"x_coord",AX$2),
"y_coord",$A44),
"t_type",'terrain type'!AW42),
"p_type", 'plot type'!AW42)
&amp; IF(LEFT(resources!AW42, 6) = "BONUS_", CHAR(9) &amp; "BonusType=" &amp; resources!AW42 &amp; CHAR(10), "")
&amp; IF('goody huts'!AW42, "	ImprovementType=IMPROVEMENT_GOODY_HUT" &amp; CHAR(10), "")
&amp; IF(ISBLANK(OFFSET('rivers (2)'!$A$1, 2 * (67 - $A44), 2 * AX$2 + 1)), "", SUBSTITUTE($C$1, "&lt;direc&gt;", RIGHT(OFFSET('rivers (2)'!$A$1, 2 * (67 - $A44), 2 * AX$2 + 1), 1)))
&amp; IF(ISBLANK(OFFSET('rivers (2)'!$A$1, 2 * (67 - $A44) + 1, 2 * AX$2)), "", SUBSTITUTE($D$1, "&lt;direc&gt;", RIGHT(OFFSET('rivers (2)'!$A$1, 2 * (67 - $A44) + 1, 2 * AX$2), 1)))
&amp; IF(ISBLANK('feature type'!AW42), "EndPlot", SUBSTITUTE(SUBSTITUTE(output!$B$1,
                   "f_type", 'feature type'!AW42),
                   "f_var", 'feature variety'!AW42))
&amp; CHAR(10)</f>
        <v xml:space="preserve">BeginPlot
	x=48,y=26
	TerrainType=TERRAIN_GRASS
	PlotType=1
	BonusType=BONUS_PIG
EndPlot
</v>
      </c>
      <c r="AY44" t="str">
        <f ca="1">SUBSTITUTE(SUBSTITUTE(SUBSTITUTE(SUBSTITUTE($A$1,
"x_coord",AY$2),
"y_coord",$A44),
"t_type",'terrain type'!AX42),
"p_type", 'plot type'!AX42)
&amp; IF(LEFT(resources!AX42, 6) = "BONUS_", CHAR(9) &amp; "BonusType=" &amp; resources!AX42 &amp; CHAR(10), "")
&amp; IF('goody huts'!AX42, "	ImprovementType=IMPROVEMENT_GOODY_HUT" &amp; CHAR(10), "")
&amp; IF(ISBLANK(OFFSET('rivers (2)'!$A$1, 2 * (67 - $A44), 2 * AY$2 + 1)), "", SUBSTITUTE($C$1, "&lt;direc&gt;", RIGHT(OFFSET('rivers (2)'!$A$1, 2 * (67 - $A44), 2 * AY$2 + 1), 1)))
&amp; IF(ISBLANK(OFFSET('rivers (2)'!$A$1, 2 * (67 - $A44) + 1, 2 * AY$2)), "", SUBSTITUTE($D$1, "&lt;direc&gt;", RIGHT(OFFSET('rivers (2)'!$A$1, 2 * (67 - $A44) + 1, 2 * AY$2), 1)))
&amp; IF(ISBLANK('feature type'!AX42), "EndPlot", SUBSTITUTE(SUBSTITUTE(output!$B$1,
                   "f_type", 'feature type'!AX42),
                   "f_var", 'feature variety'!AX42))
&amp; CHAR(10)</f>
        <v xml:space="preserve">BeginPlot
	x=49,y=26
	TerrainType=TERRAIN_GRASS
	PlotType=1
	RiverNSDirection=0
	isWOfRiver
EndPlot
</v>
      </c>
      <c r="AZ44" t="str">
        <f ca="1">SUBSTITUTE(SUBSTITUTE(SUBSTITUTE(SUBSTITUTE($A$1,
"x_coord",AZ$2),
"y_coord",$A44),
"t_type",'terrain type'!AY42),
"p_type", 'plot type'!AY42)
&amp; IF(LEFT(resources!AY42, 6) = "BONUS_", CHAR(9) &amp; "BonusType=" &amp; resources!AY42 &amp; CHAR(10), "")
&amp; IF('goody huts'!AY42, "	ImprovementType=IMPROVEMENT_GOODY_HUT" &amp; CHAR(10), "")
&amp; IF(ISBLANK(OFFSET('rivers (2)'!$A$1, 2 * (67 - $A44), 2 * AZ$2 + 1)), "", SUBSTITUTE($C$1, "&lt;direc&gt;", RIGHT(OFFSET('rivers (2)'!$A$1, 2 * (67 - $A44), 2 * AZ$2 + 1), 1)))
&amp; IF(ISBLANK(OFFSET('rivers (2)'!$A$1, 2 * (67 - $A44) + 1, 2 * AZ$2)), "", SUBSTITUTE($D$1, "&lt;direc&gt;", RIGHT(OFFSET('rivers (2)'!$A$1, 2 * (67 - $A44) + 1, 2 * AZ$2), 1)))
&amp; IF(ISBLANK('feature type'!AY42), "EndPlot", SUBSTITUTE(SUBSTITUTE(output!$B$1,
                   "f_type", 'feature type'!AY42),
                   "f_var", 'feature variety'!AY42))
&amp; CHAR(10)</f>
        <v xml:space="preserve">BeginPlot
	x=50,y=26
	TerrainType=TERRAIN_GRASS
	PlotType=2
	RiverWEDirection=3
	isNOfRiver
	FeatureType=FEATURE_FOREST, FeatureVariety=2
EndPlot
</v>
      </c>
      <c r="BA44" t="str">
        <f ca="1">SUBSTITUTE(SUBSTITUTE(SUBSTITUTE(SUBSTITUTE($A$1,
"x_coord",BA$2),
"y_coord",$A44),
"t_type",'terrain type'!AZ42),
"p_type", 'plot type'!AZ42)
&amp; IF(LEFT(resources!AZ42, 6) = "BONUS_", CHAR(9) &amp; "BonusType=" &amp; resources!AZ42 &amp; CHAR(10), "")
&amp; IF('goody huts'!AZ42, "	ImprovementType=IMPROVEMENT_GOODY_HUT" &amp; CHAR(10), "")
&amp; IF(ISBLANK(OFFSET('rivers (2)'!$A$1, 2 * (67 - $A44), 2 * BA$2 + 1)), "", SUBSTITUTE($C$1, "&lt;direc&gt;", RIGHT(OFFSET('rivers (2)'!$A$1, 2 * (67 - $A44), 2 * BA$2 + 1), 1)))
&amp; IF(ISBLANK(OFFSET('rivers (2)'!$A$1, 2 * (67 - $A44) + 1, 2 * BA$2)), "", SUBSTITUTE($D$1, "&lt;direc&gt;", RIGHT(OFFSET('rivers (2)'!$A$1, 2 * (67 - $A44) + 1, 2 * BA$2), 1)))
&amp; IF(ISBLANK('feature type'!AZ42), "EndPlot", SUBSTITUTE(SUBSTITUTE(output!$B$1,
                   "f_type", 'feature type'!AZ42),
                   "f_var", 'feature variety'!AZ42))
&amp; CHAR(10)</f>
        <v xml:space="preserve">BeginPlot
	x=51,y=26
	TerrainType=TERRAIN_GRASS
	PlotType=2
	RiverWEDirection=3
	isNOfRiver
EndPlot
</v>
      </c>
      <c r="BB44" t="str">
        <f ca="1">SUBSTITUTE(SUBSTITUTE(SUBSTITUTE(SUBSTITUTE($A$1,
"x_coord",BB$2),
"y_coord",$A44),
"t_type",'terrain type'!BA42),
"p_type", 'plot type'!BA42)
&amp; IF(LEFT(resources!BA42, 6) = "BONUS_", CHAR(9) &amp; "BonusType=" &amp; resources!BA42 &amp; CHAR(10), "")
&amp; IF('goody huts'!BA42, "	ImprovementType=IMPROVEMENT_GOODY_HUT" &amp; CHAR(10), "")
&amp; IF(ISBLANK(OFFSET('rivers (2)'!$A$1, 2 * (67 - $A44), 2 * BB$2 + 1)), "", SUBSTITUTE($C$1, "&lt;direc&gt;", RIGHT(OFFSET('rivers (2)'!$A$1, 2 * (67 - $A44), 2 * BB$2 + 1), 1)))
&amp; IF(ISBLANK(OFFSET('rivers (2)'!$A$1, 2 * (67 - $A44) + 1, 2 * BB$2)), "", SUBSTITUTE($D$1, "&lt;direc&gt;", RIGHT(OFFSET('rivers (2)'!$A$1, 2 * (67 - $A44) + 1, 2 * BB$2), 1)))
&amp; IF(ISBLANK('feature type'!BA42), "EndPlot", SUBSTITUTE(SUBSTITUTE(output!$B$1,
                   "f_type", 'feature type'!BA42),
                   "f_var", 'feature variety'!BA42))
&amp; CHAR(10)</f>
        <v xml:space="preserve">BeginPlot
	x=52,y=26
	TerrainType=TERRAIN_GRASS
	PlotType=2
	RiverWEDirection=3
	isNOfRiver
	FeatureType=FEATURE_FOREST, FeatureVariety=2
EndPlot
</v>
      </c>
      <c r="BC44" t="str">
        <f ca="1">SUBSTITUTE(SUBSTITUTE(SUBSTITUTE(SUBSTITUTE($A$1,
"x_coord",BC$2),
"y_coord",$A44),
"t_type",'terrain type'!BB42),
"p_type", 'plot type'!BB42)
&amp; IF(LEFT(resources!BB42, 6) = "BONUS_", CHAR(9) &amp; "BonusType=" &amp; resources!BB42 &amp; CHAR(10), "")
&amp; IF('goody huts'!BB42, "	ImprovementType=IMPROVEMENT_GOODY_HUT" &amp; CHAR(10), "")
&amp; IF(ISBLANK(OFFSET('rivers (2)'!$A$1, 2 * (67 - $A44), 2 * BC$2 + 1)), "", SUBSTITUTE($C$1, "&lt;direc&gt;", RIGHT(OFFSET('rivers (2)'!$A$1, 2 * (67 - $A44), 2 * BC$2 + 1), 1)))
&amp; IF(ISBLANK(OFFSET('rivers (2)'!$A$1, 2 * (67 - $A44) + 1, 2 * BC$2)), "", SUBSTITUTE($D$1, "&lt;direc&gt;", RIGHT(OFFSET('rivers (2)'!$A$1, 2 * (67 - $A44) + 1, 2 * BC$2), 1)))
&amp; IF(ISBLANK('feature type'!BB42), "EndPlot", SUBSTITUTE(SUBSTITUTE(output!$B$1,
                   "f_type", 'feature type'!BB42),
                   "f_var", 'feature variety'!BB42))
&amp; CHAR(10)</f>
        <v xml:space="preserve">BeginPlot
	x=53,y=26
	TerrainType=TERRAIN_GRASS
	PlotType=2
	RiverWEDirection=3
	isNOfRiver
	FeatureType=FEATURE_FOREST, FeatureVariety=2
EndPlot
</v>
      </c>
      <c r="BD44" t="str">
        <f ca="1">SUBSTITUTE(SUBSTITUTE(SUBSTITUTE(SUBSTITUTE($A$1,
"x_coord",BD$2),
"y_coord",$A44),
"t_type",'terrain type'!BC42),
"p_type", 'plot type'!BC42)
&amp; IF(LEFT(resources!BC42, 6) = "BONUS_", CHAR(9) &amp; "BonusType=" &amp; resources!BC42 &amp; CHAR(10), "")
&amp; IF('goody huts'!BC42, "	ImprovementType=IMPROVEMENT_GOODY_HUT" &amp; CHAR(10), "")
&amp; IF(ISBLANK(OFFSET('rivers (2)'!$A$1, 2 * (67 - $A44), 2 * BD$2 + 1)), "", SUBSTITUTE($C$1, "&lt;direc&gt;", RIGHT(OFFSET('rivers (2)'!$A$1, 2 * (67 - $A44), 2 * BD$2 + 1), 1)))
&amp; IF(ISBLANK(OFFSET('rivers (2)'!$A$1, 2 * (67 - $A44) + 1, 2 * BD$2)), "", SUBSTITUTE($D$1, "&lt;direc&gt;", RIGHT(OFFSET('rivers (2)'!$A$1, 2 * (67 - $A44) + 1, 2 * BD$2), 1)))
&amp; IF(ISBLANK('feature type'!BC42), "EndPlot", SUBSTITUTE(SUBSTITUTE(output!$B$1,
                   "f_type", 'feature type'!BC42),
                   "f_var", 'feature variety'!BC42))
&amp; CHAR(10)</f>
        <v xml:space="preserve">BeginPlot
	x=54,y=26
	TerrainType=TERRAIN_GRASS
	PlotType=2
	FeatureType=FEATURE_FOREST, FeatureVariety=2
EndPlot
</v>
      </c>
      <c r="BE44" t="str">
        <f ca="1">SUBSTITUTE(SUBSTITUTE(SUBSTITUTE(SUBSTITUTE($A$1,
"x_coord",BE$2),
"y_coord",$A44),
"t_type",'terrain type'!BD42),
"p_type", 'plot type'!BD42)
&amp; IF(LEFT(resources!BD42, 6) = "BONUS_", CHAR(9) &amp; "BonusType=" &amp; resources!BD42 &amp; CHAR(10), "")
&amp; IF('goody huts'!BD42, "	ImprovementType=IMPROVEMENT_GOODY_HUT" &amp; CHAR(10), "")
&amp; IF(ISBLANK(OFFSET('rivers (2)'!$A$1, 2 * (67 - $A44), 2 * BE$2 + 1)), "", SUBSTITUTE($C$1, "&lt;direc&gt;", RIGHT(OFFSET('rivers (2)'!$A$1, 2 * (67 - $A44), 2 * BE$2 + 1), 1)))
&amp; IF(ISBLANK(OFFSET('rivers (2)'!$A$1, 2 * (67 - $A44) + 1, 2 * BE$2)), "", SUBSTITUTE($D$1, "&lt;direc&gt;", RIGHT(OFFSET('rivers (2)'!$A$1, 2 * (67 - $A44) + 1, 2 * BE$2), 1)))
&amp; IF(ISBLANK('feature type'!BD42), "EndPlot", SUBSTITUTE(SUBSTITUTE(output!$B$1,
                   "f_type", 'feature type'!BD42),
                   "f_var", 'feature variety'!BD42))
&amp; CHAR(10)</f>
        <v xml:space="preserve">BeginPlot
	x=55,y=26
	TerrainType=TERRAIN_GRASS
	PlotType=2
EndPlot
</v>
      </c>
      <c r="BF44" t="str">
        <f ca="1">SUBSTITUTE(SUBSTITUTE(SUBSTITUTE(SUBSTITUTE($A$1,
"x_coord",BF$2),
"y_coord",$A44),
"t_type",'terrain type'!BE42),
"p_type", 'plot type'!BE42)
&amp; IF(LEFT(resources!BE42, 6) = "BONUS_", CHAR(9) &amp; "BonusType=" &amp; resources!BE42 &amp; CHAR(10), "")
&amp; IF('goody huts'!BE42, "	ImprovementType=IMPROVEMENT_GOODY_HUT" &amp; CHAR(10), "")
&amp; IF(ISBLANK(OFFSET('rivers (2)'!$A$1, 2 * (67 - $A44), 2 * BF$2 + 1)), "", SUBSTITUTE($C$1, "&lt;direc&gt;", RIGHT(OFFSET('rivers (2)'!$A$1, 2 * (67 - $A44), 2 * BF$2 + 1), 1)))
&amp; IF(ISBLANK(OFFSET('rivers (2)'!$A$1, 2 * (67 - $A44) + 1, 2 * BF$2)), "", SUBSTITUTE($D$1, "&lt;direc&gt;", RIGHT(OFFSET('rivers (2)'!$A$1, 2 * (67 - $A44) + 1, 2 * BF$2), 1)))
&amp; IF(ISBLANK('feature type'!BE42), "EndPlot", SUBSTITUTE(SUBSTITUTE(output!$B$1,
                   "f_type", 'feature type'!BE42),
                   "f_var", 'feature variety'!BE42))
&amp; CHAR(10)</f>
        <v xml:space="preserve">BeginPlot
	x=56,y=26
	TerrainType=TERRAIN_GRASS
	PlotType=2
	BonusType=BONUS_COPPER
EndPlot
</v>
      </c>
      <c r="BG44" t="str">
        <f ca="1">SUBSTITUTE(SUBSTITUTE(SUBSTITUTE(SUBSTITUTE($A$1,
"x_coord",BG$2),
"y_coord",$A44),
"t_type",'terrain type'!BF42),
"p_type", 'plot type'!BF42)
&amp; IF(LEFT(resources!BF42, 6) = "BONUS_", CHAR(9) &amp; "BonusType=" &amp; resources!BF42 &amp; CHAR(10), "")
&amp; IF('goody huts'!BF42, "	ImprovementType=IMPROVEMENT_GOODY_HUT" &amp; CHAR(10), "")
&amp; IF(ISBLANK(OFFSET('rivers (2)'!$A$1, 2 * (67 - $A44), 2 * BG$2 + 1)), "", SUBSTITUTE($C$1, "&lt;direc&gt;", RIGHT(OFFSET('rivers (2)'!$A$1, 2 * (67 - $A44), 2 * BG$2 + 1), 1)))
&amp; IF(ISBLANK(OFFSET('rivers (2)'!$A$1, 2 * (67 - $A44) + 1, 2 * BG$2)), "", SUBSTITUTE($D$1, "&lt;direc&gt;", RIGHT(OFFSET('rivers (2)'!$A$1, 2 * (67 - $A44) + 1, 2 * BG$2), 1)))
&amp; IF(ISBLANK('feature type'!BF42), "EndPlot", SUBSTITUTE(SUBSTITUTE(output!$B$1,
                   "f_type", 'feature type'!BF42),
                   "f_var", 'feature variety'!BF42))
&amp; CHAR(10)</f>
        <v xml:space="preserve">BeginPlot
	x=57,y=26
	TerrainType=TERRAIN_GRASS
	PlotType=1
	FeatureType=FEATURE_FOREST, FeatureVariety=2
EndPlot
</v>
      </c>
      <c r="BH44" t="str">
        <f ca="1">SUBSTITUTE(SUBSTITUTE(SUBSTITUTE(SUBSTITUTE($A$1,
"x_coord",BH$2),
"y_coord",$A44),
"t_type",'terrain type'!BG42),
"p_type", 'plot type'!BG42)
&amp; IF(LEFT(resources!BG42, 6) = "BONUS_", CHAR(9) &amp; "BonusType=" &amp; resources!BG42 &amp; CHAR(10), "")
&amp; IF('goody huts'!BG42, "	ImprovementType=IMPROVEMENT_GOODY_HUT" &amp; CHAR(10), "")
&amp; IF(ISBLANK(OFFSET('rivers (2)'!$A$1, 2 * (67 - $A44), 2 * BH$2 + 1)), "", SUBSTITUTE($C$1, "&lt;direc&gt;", RIGHT(OFFSET('rivers (2)'!$A$1, 2 * (67 - $A44), 2 * BH$2 + 1), 1)))
&amp; IF(ISBLANK(OFFSET('rivers (2)'!$A$1, 2 * (67 - $A44) + 1, 2 * BH$2)), "", SUBSTITUTE($D$1, "&lt;direc&gt;", RIGHT(OFFSET('rivers (2)'!$A$1, 2 * (67 - $A44) + 1, 2 * BH$2), 1)))
&amp; IF(ISBLANK('feature type'!BG42), "EndPlot", SUBSTITUTE(SUBSTITUTE(output!$B$1,
                   "f_type", 'feature type'!BG42),
                   "f_var", 'feature variety'!BG42))
&amp; CHAR(10)</f>
        <v xml:space="preserve">BeginPlot
	x=58,y=26
	TerrainType=TERRAIN_GRASS
	PlotType=1
EndPlot
</v>
      </c>
      <c r="BI44" t="str">
        <f ca="1">SUBSTITUTE(SUBSTITUTE(SUBSTITUTE(SUBSTITUTE($A$1,
"x_coord",BI$2),
"y_coord",$A44),
"t_type",'terrain type'!BH42),
"p_type", 'plot type'!BH42)
&amp; IF(LEFT(resources!BH42, 6) = "BONUS_", CHAR(9) &amp; "BonusType=" &amp; resources!BH42 &amp; CHAR(10), "")
&amp; IF('goody huts'!BH42, "	ImprovementType=IMPROVEMENT_GOODY_HUT" &amp; CHAR(10), "")
&amp; IF(ISBLANK(OFFSET('rivers (2)'!$A$1, 2 * (67 - $A44), 2 * BI$2 + 1)), "", SUBSTITUTE($C$1, "&lt;direc&gt;", RIGHT(OFFSET('rivers (2)'!$A$1, 2 * (67 - $A44), 2 * BI$2 + 1), 1)))
&amp; IF(ISBLANK(OFFSET('rivers (2)'!$A$1, 2 * (67 - $A44) + 1, 2 * BI$2)), "", SUBSTITUTE($D$1, "&lt;direc&gt;", RIGHT(OFFSET('rivers (2)'!$A$1, 2 * (67 - $A44) + 1, 2 * BI$2), 1)))
&amp; IF(ISBLANK('feature type'!BH42), "EndPlot", SUBSTITUTE(SUBSTITUTE(output!$B$1,
                   "f_type", 'feature type'!BH42),
                   "f_var", 'feature variety'!BH42))
&amp; CHAR(10)</f>
        <v xml:space="preserve">BeginPlot
	x=59,y=26
	TerrainType=TERRAIN_GRASS
	PlotType=2
EndPlot
</v>
      </c>
      <c r="BJ44" t="str">
        <f ca="1">SUBSTITUTE(SUBSTITUTE(SUBSTITUTE(SUBSTITUTE($A$1,
"x_coord",BJ$2),
"y_coord",$A44),
"t_type",'terrain type'!BI42),
"p_type", 'plot type'!BI42)
&amp; IF(LEFT(resources!BI42, 6) = "BONUS_", CHAR(9) &amp; "BonusType=" &amp; resources!BI42 &amp; CHAR(10), "")
&amp; IF('goody huts'!BI42, "	ImprovementType=IMPROVEMENT_GOODY_HUT" &amp; CHAR(10), "")
&amp; IF(ISBLANK(OFFSET('rivers (2)'!$A$1, 2 * (67 - $A44), 2 * BJ$2 + 1)), "", SUBSTITUTE($C$1, "&lt;direc&gt;", RIGHT(OFFSET('rivers (2)'!$A$1, 2 * (67 - $A44), 2 * BJ$2 + 1), 1)))
&amp; IF(ISBLANK(OFFSET('rivers (2)'!$A$1, 2 * (67 - $A44) + 1, 2 * BJ$2)), "", SUBSTITUTE($D$1, "&lt;direc&gt;", RIGHT(OFFSET('rivers (2)'!$A$1, 2 * (67 - $A44) + 1, 2 * BJ$2), 1)))
&amp; IF(ISBLANK('feature type'!BI42), "EndPlot", SUBSTITUTE(SUBSTITUTE(output!$B$1,
                   "f_type", 'feature type'!BI42),
                   "f_var", 'feature variety'!BI42))
&amp; CHAR(10)</f>
        <v xml:space="preserve">BeginPlot
	x=60,y=26
	TerrainType=TERRAIN_GRASS
	PlotType=2
	RiverNSDirection=0
	isWOfRiver
EndPlot
</v>
      </c>
      <c r="BK44" t="str">
        <f ca="1">SUBSTITUTE(SUBSTITUTE(SUBSTITUTE(SUBSTITUTE($A$1,
"x_coord",BK$2),
"y_coord",$A44),
"t_type",'terrain type'!BJ42),
"p_type", 'plot type'!BJ42)
&amp; IF(LEFT(resources!BJ42, 6) = "BONUS_", CHAR(9) &amp; "BonusType=" &amp; resources!BJ42 &amp; CHAR(10), "")
&amp; IF('goody huts'!BJ42, "	ImprovementType=IMPROVEMENT_GOODY_HUT" &amp; CHAR(10), "")
&amp; IF(ISBLANK(OFFSET('rivers (2)'!$A$1, 2 * (67 - $A44), 2 * BK$2 + 1)), "", SUBSTITUTE($C$1, "&lt;direc&gt;", RIGHT(OFFSET('rivers (2)'!$A$1, 2 * (67 - $A44), 2 * BK$2 + 1), 1)))
&amp; IF(ISBLANK(OFFSET('rivers (2)'!$A$1, 2 * (67 - $A44) + 1, 2 * BK$2)), "", SUBSTITUTE($D$1, "&lt;direc&gt;", RIGHT(OFFSET('rivers (2)'!$A$1, 2 * (67 - $A44) + 1, 2 * BK$2), 1)))
&amp; IF(ISBLANK('feature type'!BJ42), "EndPlot", SUBSTITUTE(SUBSTITUTE(output!$B$1,
                   "f_type", 'feature type'!BJ42),
                   "f_var", 'feature variety'!BJ42))
&amp; CHAR(10)</f>
        <v xml:space="preserve">BeginPlot
	x=61,y=26
	TerrainType=TERRAIN_GRASS
	PlotType=2
	RiverWEDirection=3
	isNOfRiver
	FeatureType=FEATURE_FOREST, FeatureVariety=2
EndPlot
</v>
      </c>
      <c r="BL44" t="str">
        <f ca="1">SUBSTITUTE(SUBSTITUTE(SUBSTITUTE(SUBSTITUTE($A$1,
"x_coord",BL$2),
"y_coord",$A44),
"t_type",'terrain type'!BK42),
"p_type", 'plot type'!BK42)
&amp; IF(LEFT(resources!BK42, 6) = "BONUS_", CHAR(9) &amp; "BonusType=" &amp; resources!BK42 &amp; CHAR(10), "")
&amp; IF('goody huts'!BK42, "	ImprovementType=IMPROVEMENT_GOODY_HUT" &amp; CHAR(10), "")
&amp; IF(ISBLANK(OFFSET('rivers (2)'!$A$1, 2 * (67 - $A44), 2 * BL$2 + 1)), "", SUBSTITUTE($C$1, "&lt;direc&gt;", RIGHT(OFFSET('rivers (2)'!$A$1, 2 * (67 - $A44), 2 * BL$2 + 1), 1)))
&amp; IF(ISBLANK(OFFSET('rivers (2)'!$A$1, 2 * (67 - $A44) + 1, 2 * BL$2)), "", SUBSTITUTE($D$1, "&lt;direc&gt;", RIGHT(OFFSET('rivers (2)'!$A$1, 2 * (67 - $A44) + 1, 2 * BL$2), 1)))
&amp; IF(ISBLANK('feature type'!BK42), "EndPlot", SUBSTITUTE(SUBSTITUTE(output!$B$1,
                   "f_type", 'feature type'!BK42),
                   "f_var", 'feature variety'!BK42))
&amp; CHAR(10)</f>
        <v xml:space="preserve">BeginPlot
	x=62,y=26
	TerrainType=TERRAIN_GRASS
	PlotType=2
	RiverWEDirection=3
	isNOfRiver
	FeatureType=FEATURE_FOREST, FeatureVariety=2
EndPlot
</v>
      </c>
      <c r="BM44" t="str">
        <f ca="1">SUBSTITUTE(SUBSTITUTE(SUBSTITUTE(SUBSTITUTE($A$1,
"x_coord",BM$2),
"y_coord",$A44),
"t_type",'terrain type'!BL42),
"p_type", 'plot type'!BL42)
&amp; IF(LEFT(resources!BL42, 6) = "BONUS_", CHAR(9) &amp; "BonusType=" &amp; resources!BL42 &amp; CHAR(10), "")
&amp; IF('goody huts'!BL42, "	ImprovementType=IMPROVEMENT_GOODY_HUT" &amp; CHAR(10), "")
&amp; IF(ISBLANK(OFFSET('rivers (2)'!$A$1, 2 * (67 - $A44), 2 * BM$2 + 1)), "", SUBSTITUTE($C$1, "&lt;direc&gt;", RIGHT(OFFSET('rivers (2)'!$A$1, 2 * (67 - $A44), 2 * BM$2 + 1), 1)))
&amp; IF(ISBLANK(OFFSET('rivers (2)'!$A$1, 2 * (67 - $A44) + 1, 2 * BM$2)), "", SUBSTITUTE($D$1, "&lt;direc&gt;", RIGHT(OFFSET('rivers (2)'!$A$1, 2 * (67 - $A44) + 1, 2 * BM$2), 1)))
&amp; IF(ISBLANK('feature type'!BL42), "EndPlot", SUBSTITUTE(SUBSTITUTE(output!$B$1,
                   "f_type", 'feature type'!BL42),
                   "f_var", 'feature variety'!BL42))
&amp; CHAR(10)</f>
        <v xml:space="preserve">BeginPlot
	x=63,y=26
	TerrainType=TERRAIN_GRASS
	PlotType=2
	RiverWEDirection=3
	isNOfRiver
	FeatureType=FEATURE_FOREST, FeatureVariety=2
EndPlot
</v>
      </c>
      <c r="BN44" t="str">
        <f ca="1">SUBSTITUTE(SUBSTITUTE(SUBSTITUTE(SUBSTITUTE($A$1,
"x_coord",BN$2),
"y_coord",$A44),
"t_type",'terrain type'!BM42),
"p_type", 'plot type'!BM42)
&amp; IF(LEFT(resources!BM42, 6) = "BONUS_", CHAR(9) &amp; "BonusType=" &amp; resources!BM42 &amp; CHAR(10), "")
&amp; IF('goody huts'!BM42, "	ImprovementType=IMPROVEMENT_GOODY_HUT" &amp; CHAR(10), "")
&amp; IF(ISBLANK(OFFSET('rivers (2)'!$A$1, 2 * (67 - $A44), 2 * BN$2 + 1)), "", SUBSTITUTE($C$1, "&lt;direc&gt;", RIGHT(OFFSET('rivers (2)'!$A$1, 2 * (67 - $A44), 2 * BN$2 + 1), 1)))
&amp; IF(ISBLANK(OFFSET('rivers (2)'!$A$1, 2 * (67 - $A44) + 1, 2 * BN$2)), "", SUBSTITUTE($D$1, "&lt;direc&gt;", RIGHT(OFFSET('rivers (2)'!$A$1, 2 * (67 - $A44) + 1, 2 * BN$2), 1)))
&amp; IF(ISBLANK('feature type'!BM42), "EndPlot", SUBSTITUTE(SUBSTITUTE(output!$B$1,
                   "f_type", 'feature type'!BM42),
                   "f_var", 'feature variety'!BM42))
&amp; CHAR(10)</f>
        <v xml:space="preserve">BeginPlot
	x=64,y=26
	TerrainType=TERRAIN_GRASS
	PlotType=1
EndPlot
</v>
      </c>
      <c r="BO44" t="str">
        <f ca="1">SUBSTITUTE(SUBSTITUTE(SUBSTITUTE(SUBSTITUTE($A$1,
"x_coord",BO$2),
"y_coord",$A44),
"t_type",'terrain type'!BN42),
"p_type", 'plot type'!BN42)
&amp; IF(LEFT(resources!BN42, 6) = "BONUS_", CHAR(9) &amp; "BonusType=" &amp; resources!BN42 &amp; CHAR(10), "")
&amp; IF('goody huts'!BN42, "	ImprovementType=IMPROVEMENT_GOODY_HUT" &amp; CHAR(10), "")
&amp; IF(ISBLANK(OFFSET('rivers (2)'!$A$1, 2 * (67 - $A44), 2 * BO$2 + 1)), "", SUBSTITUTE($C$1, "&lt;direc&gt;", RIGHT(OFFSET('rivers (2)'!$A$1, 2 * (67 - $A44), 2 * BO$2 + 1), 1)))
&amp; IF(ISBLANK(OFFSET('rivers (2)'!$A$1, 2 * (67 - $A44) + 1, 2 * BO$2)), "", SUBSTITUTE($D$1, "&lt;direc&gt;", RIGHT(OFFSET('rivers (2)'!$A$1, 2 * (67 - $A44) + 1, 2 * BO$2), 1)))
&amp; IF(ISBLANK('feature type'!BN42), "EndPlot", SUBSTITUTE(SUBSTITUTE(output!$B$1,
                   "f_type", 'feature type'!BN42),
                   "f_var", 'feature variety'!BN42))
&amp; CHAR(10)</f>
        <v xml:space="preserve">BeginPlot
	x=65,y=26
	TerrainType=TERRAIN_GRASS
	PlotType=2
EndPlot
</v>
      </c>
      <c r="BP44" t="str">
        <f ca="1">SUBSTITUTE(SUBSTITUTE(SUBSTITUTE(SUBSTITUTE($A$1,
"x_coord",BP$2),
"y_coord",$A44),
"t_type",'terrain type'!BO42),
"p_type", 'plot type'!BO42)
&amp; IF(LEFT(resources!BO42, 6) = "BONUS_", CHAR(9) &amp; "BonusType=" &amp; resources!BO42 &amp; CHAR(10), "")
&amp; IF('goody huts'!BO42, "	ImprovementType=IMPROVEMENT_GOODY_HUT" &amp; CHAR(10), "")
&amp; IF(ISBLANK(OFFSET('rivers (2)'!$A$1, 2 * (67 - $A44), 2 * BP$2 + 1)), "", SUBSTITUTE($C$1, "&lt;direc&gt;", RIGHT(OFFSET('rivers (2)'!$A$1, 2 * (67 - $A44), 2 * BP$2 + 1), 1)))
&amp; IF(ISBLANK(OFFSET('rivers (2)'!$A$1, 2 * (67 - $A44) + 1, 2 * BP$2)), "", SUBSTITUTE($D$1, "&lt;direc&gt;", RIGHT(OFFSET('rivers (2)'!$A$1, 2 * (67 - $A44) + 1, 2 * BP$2), 1)))
&amp; IF(ISBLANK('feature type'!BO42), "EndPlot", SUBSTITUTE(SUBSTITUTE(output!$B$1,
                   "f_type", 'feature type'!BO42),
                   "f_var", 'feature variety'!BO42))
&amp; CHAR(10)</f>
        <v xml:space="preserve">BeginPlot
	x=66,y=26
	TerrainType=TERRAIN_GRASS
	PlotType=1
	RiverNSDirection=0
	isWOfRiver
EndPlot
</v>
      </c>
      <c r="BQ44" t="str">
        <f ca="1">SUBSTITUTE(SUBSTITUTE(SUBSTITUTE(SUBSTITUTE($A$1,
"x_coord",BQ$2),
"y_coord",$A44),
"t_type",'terrain type'!BP42),
"p_type", 'plot type'!BP42)
&amp; IF(LEFT(resources!BP42, 6) = "BONUS_", CHAR(9) &amp; "BonusType=" &amp; resources!BP42 &amp; CHAR(10), "")
&amp; IF('goody huts'!BP42, "	ImprovementType=IMPROVEMENT_GOODY_HUT" &amp; CHAR(10), "")
&amp; IF(ISBLANK(OFFSET('rivers (2)'!$A$1, 2 * (67 - $A44), 2 * BQ$2 + 1)), "", SUBSTITUTE($C$1, "&lt;direc&gt;", RIGHT(OFFSET('rivers (2)'!$A$1, 2 * (67 - $A44), 2 * BQ$2 + 1), 1)))
&amp; IF(ISBLANK(OFFSET('rivers (2)'!$A$1, 2 * (67 - $A44) + 1, 2 * BQ$2)), "", SUBSTITUTE($D$1, "&lt;direc&gt;", RIGHT(OFFSET('rivers (2)'!$A$1, 2 * (67 - $A44) + 1, 2 * BQ$2), 1)))
&amp; IF(ISBLANK('feature type'!BP42), "EndPlot", SUBSTITUTE(SUBSTITUTE(output!$B$1,
                   "f_type", 'feature type'!BP42),
                   "f_var", 'feature variety'!BP42))
&amp; CHAR(10)</f>
        <v xml:space="preserve">BeginPlot
	x=67,y=26
	TerrainType=TERRAIN_GRASS
	PlotType=2
EndPlot
</v>
      </c>
      <c r="BR44" t="str">
        <f ca="1">SUBSTITUTE(SUBSTITUTE(SUBSTITUTE(SUBSTITUTE($A$1,
"x_coord",BR$2),
"y_coord",$A44),
"t_type",'terrain type'!BQ42),
"p_type", 'plot type'!BQ42)
&amp; IF(LEFT(resources!BQ42, 6) = "BONUS_", CHAR(9) &amp; "BonusType=" &amp; resources!BQ42 &amp; CHAR(10), "")
&amp; IF('goody huts'!BQ42, "	ImprovementType=IMPROVEMENT_GOODY_HUT" &amp; CHAR(10), "")
&amp; IF(ISBLANK(OFFSET('rivers (2)'!$A$1, 2 * (67 - $A44), 2 * BR$2 + 1)), "", SUBSTITUTE($C$1, "&lt;direc&gt;", RIGHT(OFFSET('rivers (2)'!$A$1, 2 * (67 - $A44), 2 * BR$2 + 1), 1)))
&amp; IF(ISBLANK(OFFSET('rivers (2)'!$A$1, 2 * (67 - $A44) + 1, 2 * BR$2)), "", SUBSTITUTE($D$1, "&lt;direc&gt;", RIGHT(OFFSET('rivers (2)'!$A$1, 2 * (67 - $A44) + 1, 2 * BR$2), 1)))
&amp; IF(ISBLANK('feature type'!BQ42), "EndPlot", SUBSTITUTE(SUBSTITUTE(output!$B$1,
                   "f_type", 'feature type'!BQ42),
                   "f_var", 'feature variety'!BQ42))
&amp; CHAR(10)</f>
        <v xml:space="preserve">BeginPlot
	x=68,y=26
	TerrainType=TERRAIN_GRASS
	PlotType=2
EndPlot
</v>
      </c>
      <c r="BS44" t="str">
        <f ca="1">SUBSTITUTE(SUBSTITUTE(SUBSTITUTE(SUBSTITUTE($A$1,
"x_coord",BS$2),
"y_coord",$A44),
"t_type",'terrain type'!BR42),
"p_type", 'plot type'!BR42)
&amp; IF(LEFT(resources!BR42, 6) = "BONUS_", CHAR(9) &amp; "BonusType=" &amp; resources!BR42 &amp; CHAR(10), "")
&amp; IF('goody huts'!BR42, "	ImprovementType=IMPROVEMENT_GOODY_HUT" &amp; CHAR(10), "")
&amp; IF(ISBLANK(OFFSET('rivers (2)'!$A$1, 2 * (67 - $A44), 2 * BS$2 + 1)), "", SUBSTITUTE($C$1, "&lt;direc&gt;", RIGHT(OFFSET('rivers (2)'!$A$1, 2 * (67 - $A44), 2 * BS$2 + 1), 1)))
&amp; IF(ISBLANK(OFFSET('rivers (2)'!$A$1, 2 * (67 - $A44) + 1, 2 * BS$2)), "", SUBSTITUTE($D$1, "&lt;direc&gt;", RIGHT(OFFSET('rivers (2)'!$A$1, 2 * (67 - $A44) + 1, 2 * BS$2), 1)))
&amp; IF(ISBLANK('feature type'!BR42), "EndPlot", SUBSTITUTE(SUBSTITUTE(output!$B$1,
                   "f_type", 'feature type'!BR42),
                   "f_var", 'feature variety'!BR42))
&amp; CHAR(10)</f>
        <v xml:space="preserve">BeginPlot
	x=69,y=26
	TerrainType=TERRAIN_GRASS
	PlotType=1
	FeatureType=FEATURE_FOREST, FeatureVariety=2
EndPlot
</v>
      </c>
      <c r="BT44" t="str">
        <f ca="1">SUBSTITUTE(SUBSTITUTE(SUBSTITUTE(SUBSTITUTE($A$1,
"x_coord",BT$2),
"y_coord",$A44),
"t_type",'terrain type'!BS42),
"p_type", 'plot type'!BS42)
&amp; IF(LEFT(resources!BS42, 6) = "BONUS_", CHAR(9) &amp; "BonusType=" &amp; resources!BS42 &amp; CHAR(10), "")
&amp; IF('goody huts'!BS42, "	ImprovementType=IMPROVEMENT_GOODY_HUT" &amp; CHAR(10), "")
&amp; IF(ISBLANK(OFFSET('rivers (2)'!$A$1, 2 * (67 - $A44), 2 * BT$2 + 1)), "", SUBSTITUTE($C$1, "&lt;direc&gt;", RIGHT(OFFSET('rivers (2)'!$A$1, 2 * (67 - $A44), 2 * BT$2 + 1), 1)))
&amp; IF(ISBLANK(OFFSET('rivers (2)'!$A$1, 2 * (67 - $A44) + 1, 2 * BT$2)), "", SUBSTITUTE($D$1, "&lt;direc&gt;", RIGHT(OFFSET('rivers (2)'!$A$1, 2 * (67 - $A44) + 1, 2 * BT$2), 1)))
&amp; IF(ISBLANK('feature type'!BS42), "EndPlot", SUBSTITUTE(SUBSTITUTE(output!$B$1,
                   "f_type", 'feature type'!BS42),
                   "f_var", 'feature variety'!BS42))
&amp; CHAR(10)</f>
        <v xml:space="preserve">BeginPlot
	x=70,y=26
	TerrainType=TERRAIN_GRASS
	PlotType=2
	RiverWEDirection=1
	isNOfRiver
	FeatureType=FEATURE_FOREST, FeatureVariety=2
EndPlot
</v>
      </c>
      <c r="BU44" t="str">
        <f ca="1">SUBSTITUTE(SUBSTITUTE(SUBSTITUTE(SUBSTITUTE($A$1,
"x_coord",BU$2),
"y_coord",$A44),
"t_type",'terrain type'!BT42),
"p_type", 'plot type'!BT42)
&amp; IF(LEFT(resources!BT42, 6) = "BONUS_", CHAR(9) &amp; "BonusType=" &amp; resources!BT42 &amp; CHAR(10), "")
&amp; IF('goody huts'!BT42, "	ImprovementType=IMPROVEMENT_GOODY_HUT" &amp; CHAR(10), "")
&amp; IF(ISBLANK(OFFSET('rivers (2)'!$A$1, 2 * (67 - $A44), 2 * BU$2 + 1)), "", SUBSTITUTE($C$1, "&lt;direc&gt;", RIGHT(OFFSET('rivers (2)'!$A$1, 2 * (67 - $A44), 2 * BU$2 + 1), 1)))
&amp; IF(ISBLANK(OFFSET('rivers (2)'!$A$1, 2 * (67 - $A44) + 1, 2 * BU$2)), "", SUBSTITUTE($D$1, "&lt;direc&gt;", RIGHT(OFFSET('rivers (2)'!$A$1, 2 * (67 - $A44) + 1, 2 * BU$2), 1)))
&amp; IF(ISBLANK('feature type'!BT42), "EndPlot", SUBSTITUTE(SUBSTITUTE(output!$B$1,
                   "f_type", 'feature type'!BT42),
                   "f_var", 'feature variety'!BT42))
&amp; CHAR(10)</f>
        <v xml:space="preserve">BeginPlot
	x=71,y=26
	TerrainType=TERRAIN_GRASS
	PlotType=1
	RiverWEDirection=1
	isNOfRiver
EndPlot
</v>
      </c>
      <c r="BV44" t="str">
        <f ca="1">SUBSTITUTE(SUBSTITUTE(SUBSTITUTE(SUBSTITUTE($A$1,
"x_coord",BV$2),
"y_coord",$A44),
"t_type",'terrain type'!BU42),
"p_type", 'plot type'!BU42)
&amp; IF(LEFT(resources!BU42, 6) = "BONUS_", CHAR(9) &amp; "BonusType=" &amp; resources!BU42 &amp; CHAR(10), "")
&amp; IF('goody huts'!BU42, "	ImprovementType=IMPROVEMENT_GOODY_HUT" &amp; CHAR(10), "")
&amp; IF(ISBLANK(OFFSET('rivers (2)'!$A$1, 2 * (67 - $A44), 2 * BV$2 + 1)), "", SUBSTITUTE($C$1, "&lt;direc&gt;", RIGHT(OFFSET('rivers (2)'!$A$1, 2 * (67 - $A44), 2 * BV$2 + 1), 1)))
&amp; IF(ISBLANK(OFFSET('rivers (2)'!$A$1, 2 * (67 - $A44) + 1, 2 * BV$2)), "", SUBSTITUTE($D$1, "&lt;direc&gt;", RIGHT(OFFSET('rivers (2)'!$A$1, 2 * (67 - $A44) + 1, 2 * BV$2), 1)))
&amp; IF(ISBLANK('feature type'!BU42), "EndPlot", SUBSTITUTE(SUBSTITUTE(output!$B$1,
                   "f_type", 'feature type'!BU42),
                   "f_var", 'feature variety'!BU42))
&amp; CHAR(10)</f>
        <v xml:space="preserve">BeginPlot
	x=72,y=26
	TerrainType=TERRAIN_GRASS
	PlotType=1
	RiverWEDirection=1
	isNOfRiver
EndPlot
</v>
      </c>
      <c r="BW44" t="str">
        <f ca="1">SUBSTITUTE(SUBSTITUTE(SUBSTITUTE(SUBSTITUTE($A$1,
"x_coord",BW$2),
"y_coord",$A44),
"t_type",'terrain type'!BV42),
"p_type", 'plot type'!BV42)
&amp; IF(LEFT(resources!BV42, 6) = "BONUS_", CHAR(9) &amp; "BonusType=" &amp; resources!BV42 &amp; CHAR(10), "")
&amp; IF('goody huts'!BV42, "	ImprovementType=IMPROVEMENT_GOODY_HUT" &amp; CHAR(10), "")
&amp; IF(ISBLANK(OFFSET('rivers (2)'!$A$1, 2 * (67 - $A44), 2 * BW$2 + 1)), "", SUBSTITUTE($C$1, "&lt;direc&gt;", RIGHT(OFFSET('rivers (2)'!$A$1, 2 * (67 - $A44), 2 * BW$2 + 1), 1)))
&amp; IF(ISBLANK(OFFSET('rivers (2)'!$A$1, 2 * (67 - $A44) + 1, 2 * BW$2)), "", SUBSTITUTE($D$1, "&lt;direc&gt;", RIGHT(OFFSET('rivers (2)'!$A$1, 2 * (67 - $A44) + 1, 2 * BW$2), 1)))
&amp; IF(ISBLANK('feature type'!BV42), "EndPlot", SUBSTITUTE(SUBSTITUTE(output!$B$1,
                   "f_type", 'feature type'!BV42),
                   "f_var", 'feature variety'!BV42))
&amp; CHAR(10)</f>
        <v xml:space="preserve">BeginPlot
	x=73,y=26
	TerrainType=TERRAIN_COAST
	PlotType=3
EndPlot
</v>
      </c>
      <c r="BX44" t="str">
        <f ca="1">SUBSTITUTE(SUBSTITUTE(SUBSTITUTE(SUBSTITUTE($A$1,
"x_coord",BX$2),
"y_coord",$A44),
"t_type",'terrain type'!BW42),
"p_type", 'plot type'!BW42)
&amp; IF(LEFT(resources!BW42, 6) = "BONUS_", CHAR(9) &amp; "BonusType=" &amp; resources!BW42 &amp; CHAR(10), "")
&amp; IF('goody huts'!BW42, "	ImprovementType=IMPROVEMENT_GOODY_HUT" &amp; CHAR(10), "")
&amp; IF(ISBLANK(OFFSET('rivers (2)'!$A$1, 2 * (67 - $A44), 2 * BX$2 + 1)), "", SUBSTITUTE($C$1, "&lt;direc&gt;", RIGHT(OFFSET('rivers (2)'!$A$1, 2 * (67 - $A44), 2 * BX$2 + 1), 1)))
&amp; IF(ISBLANK(OFFSET('rivers (2)'!$A$1, 2 * (67 - $A44) + 1, 2 * BX$2)), "", SUBSTITUTE($D$1, "&lt;direc&gt;", RIGHT(OFFSET('rivers (2)'!$A$1, 2 * (67 - $A44) + 1, 2 * BX$2), 1)))
&amp; IF(ISBLANK('feature type'!BW42), "EndPlot", SUBSTITUTE(SUBSTITUTE(output!$B$1,
                   "f_type", 'feature type'!BW42),
                   "f_var", 'feature variety'!BW42))
&amp; CHAR(10)</f>
        <v xml:space="preserve">BeginPlot
	x=74,y=26
	TerrainType=TERRAIN_OCEAN
	PlotType=3
EndPlot
</v>
      </c>
      <c r="BY44" t="str">
        <f ca="1">SUBSTITUTE(SUBSTITUTE(SUBSTITUTE(SUBSTITUTE($A$1,
"x_coord",BY$2),
"y_coord",$A44),
"t_type",'terrain type'!BX42),
"p_type", 'plot type'!BX42)
&amp; IF(LEFT(resources!BX42, 6) = "BONUS_", CHAR(9) &amp; "BonusType=" &amp; resources!BX42 &amp; CHAR(10), "")
&amp; IF('goody huts'!BX42, "	ImprovementType=IMPROVEMENT_GOODY_HUT" &amp; CHAR(10), "")
&amp; IF(ISBLANK(OFFSET('rivers (2)'!$A$1, 2 * (67 - $A44), 2 * BY$2 + 1)), "", SUBSTITUTE($C$1, "&lt;direc&gt;", RIGHT(OFFSET('rivers (2)'!$A$1, 2 * (67 - $A44), 2 * BY$2 + 1), 1)))
&amp; IF(ISBLANK(OFFSET('rivers (2)'!$A$1, 2 * (67 - $A44) + 1, 2 * BY$2)), "", SUBSTITUTE($D$1, "&lt;direc&gt;", RIGHT(OFFSET('rivers (2)'!$A$1, 2 * (67 - $A44) + 1, 2 * BY$2), 1)))
&amp; IF(ISBLANK('feature type'!BX42), "EndPlot", SUBSTITUTE(SUBSTITUTE(output!$B$1,
                   "f_type", 'feature type'!BX42),
                   "f_var", 'feature variety'!BX42))
&amp; CHAR(10)</f>
        <v xml:space="preserve">BeginPlot
	x=75,y=26
	TerrainType=TERRAIN_OCEAN
	PlotType=3
EndPlot
</v>
      </c>
      <c r="BZ44" t="str">
        <f ca="1">SUBSTITUTE(SUBSTITUTE(SUBSTITUTE(SUBSTITUTE($A$1,
"x_coord",BZ$2),
"y_coord",$A44),
"t_type",'terrain type'!BY42),
"p_type", 'plot type'!BY42)
&amp; IF(LEFT(resources!BY42, 6) = "BONUS_", CHAR(9) &amp; "BonusType=" &amp; resources!BY42 &amp; CHAR(10), "")
&amp; IF('goody huts'!BY42, "	ImprovementType=IMPROVEMENT_GOODY_HUT" &amp; CHAR(10), "")
&amp; IF(ISBLANK(OFFSET('rivers (2)'!$A$1, 2 * (67 - $A44), 2 * BZ$2 + 1)), "", SUBSTITUTE($C$1, "&lt;direc&gt;", RIGHT(OFFSET('rivers (2)'!$A$1, 2 * (67 - $A44), 2 * BZ$2 + 1), 1)))
&amp; IF(ISBLANK(OFFSET('rivers (2)'!$A$1, 2 * (67 - $A44) + 1, 2 * BZ$2)), "", SUBSTITUTE($D$1, "&lt;direc&gt;", RIGHT(OFFSET('rivers (2)'!$A$1, 2 * (67 - $A44) + 1, 2 * BZ$2), 1)))
&amp; IF(ISBLANK('feature type'!BY42), "EndPlot", SUBSTITUTE(SUBSTITUTE(output!$B$1,
                   "f_type", 'feature type'!BY42),
                   "f_var", 'feature variety'!BY42))
&amp; CHAR(10)</f>
        <v xml:space="preserve">BeginPlot
	x=76,y=26
	TerrainType=TERRAIN_OCEAN
	PlotType=3
EndPlot
</v>
      </c>
      <c r="CA44" t="str">
        <f ca="1">SUBSTITUTE(SUBSTITUTE(SUBSTITUTE(SUBSTITUTE($A$1,
"x_coord",CA$2),
"y_coord",$A44),
"t_type",'terrain type'!BZ42),
"p_type", 'plot type'!BZ42)
&amp; IF(LEFT(resources!BZ42, 6) = "BONUS_", CHAR(9) &amp; "BonusType=" &amp; resources!BZ42 &amp; CHAR(10), "")
&amp; IF('goody huts'!BZ42, "	ImprovementType=IMPROVEMENT_GOODY_HUT" &amp; CHAR(10), "")
&amp; IF(ISBLANK(OFFSET('rivers (2)'!$A$1, 2 * (67 - $A44), 2 * CA$2 + 1)), "", SUBSTITUTE($C$1, "&lt;direc&gt;", RIGHT(OFFSET('rivers (2)'!$A$1, 2 * (67 - $A44), 2 * CA$2 + 1), 1)))
&amp; IF(ISBLANK(OFFSET('rivers (2)'!$A$1, 2 * (67 - $A44) + 1, 2 * CA$2)), "", SUBSTITUTE($D$1, "&lt;direc&gt;", RIGHT(OFFSET('rivers (2)'!$A$1, 2 * (67 - $A44) + 1, 2 * CA$2), 1)))
&amp; IF(ISBLANK('feature type'!BZ42), "EndPlot", SUBSTITUTE(SUBSTITUTE(output!$B$1,
                   "f_type", 'feature type'!BZ42),
                   "f_var", 'feature variety'!BZ42))
&amp; CHAR(10)</f>
        <v xml:space="preserve">BeginPlot
	x=77,y=26
	TerrainType=TERRAIN_OCEAN
	PlotType=3
EndPlot
</v>
      </c>
      <c r="CB44" t="str">
        <f ca="1">SUBSTITUTE(SUBSTITUTE(SUBSTITUTE(SUBSTITUTE($A$1,
"x_coord",CB$2),
"y_coord",$A44),
"t_type",'terrain type'!CA42),
"p_type", 'plot type'!CA42)
&amp; IF(LEFT(resources!CA42, 6) = "BONUS_", CHAR(9) &amp; "BonusType=" &amp; resources!CA42 &amp; CHAR(10), "")
&amp; IF('goody huts'!CA42, "	ImprovementType=IMPROVEMENT_GOODY_HUT" &amp; CHAR(10), "")
&amp; IF(ISBLANK(OFFSET('rivers (2)'!$A$1, 2 * (67 - $A44), 2 * CB$2 + 1)), "", SUBSTITUTE($C$1, "&lt;direc&gt;", RIGHT(OFFSET('rivers (2)'!$A$1, 2 * (67 - $A44), 2 * CB$2 + 1), 1)))
&amp; IF(ISBLANK(OFFSET('rivers (2)'!$A$1, 2 * (67 - $A44) + 1, 2 * CB$2)), "", SUBSTITUTE($D$1, "&lt;direc&gt;", RIGHT(OFFSET('rivers (2)'!$A$1, 2 * (67 - $A44) + 1, 2 * CB$2), 1)))
&amp; IF(ISBLANK('feature type'!CA42), "EndPlot", SUBSTITUTE(SUBSTITUTE(output!$B$1,
                   "f_type", 'feature type'!CA42),
                   "f_var", 'feature variety'!CA42))
&amp; CHAR(10)</f>
        <v xml:space="preserve">BeginPlot
	x=78,y=26
	TerrainType=TERRAIN_OCEAN
	PlotType=3
EndPlot
</v>
      </c>
      <c r="CC44" t="str">
        <f ca="1">SUBSTITUTE(SUBSTITUTE(SUBSTITUTE(SUBSTITUTE($A$1,
"x_coord",CC$2),
"y_coord",$A44),
"t_type",'terrain type'!CB42),
"p_type", 'plot type'!CB42)
&amp; IF(LEFT(resources!CB42, 6) = "BONUS_", CHAR(9) &amp; "BonusType=" &amp; resources!CB42 &amp; CHAR(10), "")
&amp; IF('goody huts'!CB42, "	ImprovementType=IMPROVEMENT_GOODY_HUT" &amp; CHAR(10), "")
&amp; IF(ISBLANK(OFFSET('rivers (2)'!$A$1, 2 * (67 - $A44), 2 * CC$2 + 1)), "", SUBSTITUTE($C$1, "&lt;direc&gt;", RIGHT(OFFSET('rivers (2)'!$A$1, 2 * (67 - $A44), 2 * CC$2 + 1), 1)))
&amp; IF(ISBLANK(OFFSET('rivers (2)'!$A$1, 2 * (67 - $A44) + 1, 2 * CC$2)), "", SUBSTITUTE($D$1, "&lt;direc&gt;", RIGHT(OFFSET('rivers (2)'!$A$1, 2 * (67 - $A44) + 1, 2 * CC$2), 1)))
&amp; IF(ISBLANK('feature type'!CB42), "EndPlot", SUBSTITUTE(SUBSTITUTE(output!$B$1,
                   "f_type", 'feature type'!CB42),
                   "f_var", 'feature variety'!CB42))
&amp; CHAR(10)</f>
        <v xml:space="preserve">BeginPlot
	x=79,y=26
	TerrainType=TERRAIN_OCEAN
	PlotType=3
EndPlot
</v>
      </c>
      <c r="CD44" t="str">
        <f ca="1">SUBSTITUTE(SUBSTITUTE(SUBSTITUTE(SUBSTITUTE($A$1,
"x_coord",CD$2),
"y_coord",$A44),
"t_type",'terrain type'!CC42),
"p_type", 'plot type'!CC42)
&amp; IF(LEFT(resources!CC42, 6) = "BONUS_", CHAR(9) &amp; "BonusType=" &amp; resources!CC42 &amp; CHAR(10), "")
&amp; IF('goody huts'!CC42, "	ImprovementType=IMPROVEMENT_GOODY_HUT" &amp; CHAR(10), "")
&amp; IF(ISBLANK(OFFSET('rivers (2)'!$A$1, 2 * (67 - $A44), 2 * CD$2 + 1)), "", SUBSTITUTE($C$1, "&lt;direc&gt;", RIGHT(OFFSET('rivers (2)'!$A$1, 2 * (67 - $A44), 2 * CD$2 + 1), 1)))
&amp; IF(ISBLANK(OFFSET('rivers (2)'!$A$1, 2 * (67 - $A44) + 1, 2 * CD$2)), "", SUBSTITUTE($D$1, "&lt;direc&gt;", RIGHT(OFFSET('rivers (2)'!$A$1, 2 * (67 - $A44) + 1, 2 * CD$2), 1)))
&amp; IF(ISBLANK('feature type'!CC42), "EndPlot", SUBSTITUTE(SUBSTITUTE(output!$B$1,
                   "f_type", 'feature type'!CC42),
                   "f_var", 'feature variety'!CC42))
&amp; CHAR(10)</f>
        <v xml:space="preserve">BeginPlot
	x=80,y=26
	TerrainType=TERRAIN_OCEAN
	PlotType=3
EndPlot
</v>
      </c>
      <c r="CE44" t="str">
        <f ca="1">SUBSTITUTE(SUBSTITUTE(SUBSTITUTE(SUBSTITUTE($A$1,
"x_coord",CE$2),
"y_coord",$A44),
"t_type",'terrain type'!CD42),
"p_type", 'plot type'!CD42)
&amp; IF(LEFT(resources!CD42, 6) = "BONUS_", CHAR(9) &amp; "BonusType=" &amp; resources!CD42 &amp; CHAR(10), "")
&amp; IF('goody huts'!CD42, "	ImprovementType=IMPROVEMENT_GOODY_HUT" &amp; CHAR(10), "")
&amp; IF(ISBLANK(OFFSET('rivers (2)'!$A$1, 2 * (67 - $A44), 2 * CE$2 + 1)), "", SUBSTITUTE($C$1, "&lt;direc&gt;", RIGHT(OFFSET('rivers (2)'!$A$1, 2 * (67 - $A44), 2 * CE$2 + 1), 1)))
&amp; IF(ISBLANK(OFFSET('rivers (2)'!$A$1, 2 * (67 - $A44) + 1, 2 * CE$2)), "", SUBSTITUTE($D$1, "&lt;direc&gt;", RIGHT(OFFSET('rivers (2)'!$A$1, 2 * (67 - $A44) + 1, 2 * CE$2), 1)))
&amp; IF(ISBLANK('feature type'!CD42), "EndPlot", SUBSTITUTE(SUBSTITUTE(output!$B$1,
                   "f_type", 'feature type'!CD42),
                   "f_var", 'feature variety'!CD42))
&amp; CHAR(10)</f>
        <v xml:space="preserve">BeginPlot
	x=81,y=26
	TerrainType=TERRAIN_OCEAN
	PlotType=3
EndPlot
</v>
      </c>
      <c r="CF44" t="str">
        <f ca="1">SUBSTITUTE(SUBSTITUTE(SUBSTITUTE(SUBSTITUTE($A$1,
"x_coord",CF$2),
"y_coord",$A44),
"t_type",'terrain type'!CE42),
"p_type", 'plot type'!CE42)
&amp; IF(LEFT(resources!CE42, 6) = "BONUS_", CHAR(9) &amp; "BonusType=" &amp; resources!CE42 &amp; CHAR(10), "")
&amp; IF('goody huts'!CE42, "	ImprovementType=IMPROVEMENT_GOODY_HUT" &amp; CHAR(10), "")
&amp; IF(ISBLANK(OFFSET('rivers (2)'!$A$1, 2 * (67 - $A44), 2 * CF$2 + 1)), "", SUBSTITUTE($C$1, "&lt;direc&gt;", RIGHT(OFFSET('rivers (2)'!$A$1, 2 * (67 - $A44), 2 * CF$2 + 1), 1)))
&amp; IF(ISBLANK(OFFSET('rivers (2)'!$A$1, 2 * (67 - $A44) + 1, 2 * CF$2)), "", SUBSTITUTE($D$1, "&lt;direc&gt;", RIGHT(OFFSET('rivers (2)'!$A$1, 2 * (67 - $A44) + 1, 2 * CF$2), 1)))
&amp; IF(ISBLANK('feature type'!CE42), "EndPlot", SUBSTITUTE(SUBSTITUTE(output!$B$1,
                   "f_type", 'feature type'!CE42),
                   "f_var", 'feature variety'!CE42))
&amp; CHAR(10)</f>
        <v xml:space="preserve">BeginPlot
	x=82,y=26
	TerrainType=TERRAIN_OCEAN
	PlotType=3
EndPlot
</v>
      </c>
      <c r="CG44" t="str">
        <f ca="1">SUBSTITUTE(SUBSTITUTE(SUBSTITUTE(SUBSTITUTE($A$1,
"x_coord",CG$2),
"y_coord",$A44),
"t_type",'terrain type'!CF42),
"p_type", 'plot type'!CF42)
&amp; IF(LEFT(resources!CF42, 6) = "BONUS_", CHAR(9) &amp; "BonusType=" &amp; resources!CF42 &amp; CHAR(10), "")
&amp; IF('goody huts'!CF42, "	ImprovementType=IMPROVEMENT_GOODY_HUT" &amp; CHAR(10), "")
&amp; IF(ISBLANK(OFFSET('rivers (2)'!$A$1, 2 * (67 - $A44), 2 * CG$2 + 1)), "", SUBSTITUTE($C$1, "&lt;direc&gt;", RIGHT(OFFSET('rivers (2)'!$A$1, 2 * (67 - $A44), 2 * CG$2 + 1), 1)))
&amp; IF(ISBLANK(OFFSET('rivers (2)'!$A$1, 2 * (67 - $A44) + 1, 2 * CG$2)), "", SUBSTITUTE($D$1, "&lt;direc&gt;", RIGHT(OFFSET('rivers (2)'!$A$1, 2 * (67 - $A44) + 1, 2 * CG$2), 1)))
&amp; IF(ISBLANK('feature type'!CF42), "EndPlot", SUBSTITUTE(SUBSTITUTE(output!$B$1,
                   "f_type", 'feature type'!CF42),
                   "f_var", 'feature variety'!CF42))
&amp; CHAR(10)</f>
        <v xml:space="preserve">BeginPlot
	x=83,y=26
	TerrainType=TERRAIN_OCEAN
	PlotType=3
EndPlot
</v>
      </c>
      <c r="CH44" t="str">
        <f ca="1">SUBSTITUTE(SUBSTITUTE(SUBSTITUTE(SUBSTITUTE($A$1,
"x_coord",CH$2),
"y_coord",$A44),
"t_type",'terrain type'!CG42),
"p_type", 'plot type'!CG42)
&amp; IF(LEFT(resources!CG42, 6) = "BONUS_", CHAR(9) &amp; "BonusType=" &amp; resources!CG42 &amp; CHAR(10), "")
&amp; IF('goody huts'!CG42, "	ImprovementType=IMPROVEMENT_GOODY_HUT" &amp; CHAR(10), "")
&amp; IF(ISBLANK(OFFSET('rivers (2)'!$A$1, 2 * (67 - $A44), 2 * CH$2 + 1)), "", SUBSTITUTE($C$1, "&lt;direc&gt;", RIGHT(OFFSET('rivers (2)'!$A$1, 2 * (67 - $A44), 2 * CH$2 + 1), 1)))
&amp; IF(ISBLANK(OFFSET('rivers (2)'!$A$1, 2 * (67 - $A44) + 1, 2 * CH$2)), "", SUBSTITUTE($D$1, "&lt;direc&gt;", RIGHT(OFFSET('rivers (2)'!$A$1, 2 * (67 - $A44) + 1, 2 * CH$2), 1)))
&amp; IF(ISBLANK('feature type'!CG42), "EndPlot", SUBSTITUTE(SUBSTITUTE(output!$B$1,
                   "f_type", 'feature type'!CG42),
                   "f_var", 'feature variety'!CG42))
&amp; CHAR(10)</f>
        <v xml:space="preserve">BeginPlot
	x=84,y=26
	TerrainType=TERRAIN_COAST
	PlotType=3
EndPlot
</v>
      </c>
      <c r="CI44" t="str">
        <f ca="1">SUBSTITUTE(SUBSTITUTE(SUBSTITUTE(SUBSTITUTE($A$1,
"x_coord",CI$2),
"y_coord",$A44),
"t_type",'terrain type'!CH42),
"p_type", 'plot type'!CH42)
&amp; IF(LEFT(resources!CH42, 6) = "BONUS_", CHAR(9) &amp; "BonusType=" &amp; resources!CH42 &amp; CHAR(10), "")
&amp; IF('goody huts'!CH42, "	ImprovementType=IMPROVEMENT_GOODY_HUT" &amp; CHAR(10), "")
&amp; IF(ISBLANK(OFFSET('rivers (2)'!$A$1, 2 * (67 - $A44), 2 * CI$2 + 1)), "", SUBSTITUTE($C$1, "&lt;direc&gt;", RIGHT(OFFSET('rivers (2)'!$A$1, 2 * (67 - $A44), 2 * CI$2 + 1), 1)))
&amp; IF(ISBLANK(OFFSET('rivers (2)'!$A$1, 2 * (67 - $A44) + 1, 2 * CI$2)), "", SUBSTITUTE($D$1, "&lt;direc&gt;", RIGHT(OFFSET('rivers (2)'!$A$1, 2 * (67 - $A44) + 1, 2 * CI$2), 1)))
&amp; IF(ISBLANK('feature type'!CH42), "EndPlot", SUBSTITUTE(SUBSTITUTE(output!$B$1,
                   "f_type", 'feature type'!CH42),
                   "f_var", 'feature variety'!CH42))
&amp; CHAR(10)</f>
        <v xml:space="preserve">BeginPlot
	x=85,y=26
	TerrainType=TERRAIN_GRASS
	PlotType=2
EndPlot
</v>
      </c>
      <c r="CJ44" t="str">
        <f ca="1">SUBSTITUTE(SUBSTITUTE(SUBSTITUTE(SUBSTITUTE($A$1,
"x_coord",CJ$2),
"y_coord",$A44),
"t_type",'terrain type'!CI42),
"p_type", 'plot type'!CI42)
&amp; IF(LEFT(resources!CI42, 6) = "BONUS_", CHAR(9) &amp; "BonusType=" &amp; resources!CI42 &amp; CHAR(10), "")
&amp; IF('goody huts'!CI42, "	ImprovementType=IMPROVEMENT_GOODY_HUT" &amp; CHAR(10), "")
&amp; IF(ISBLANK(OFFSET('rivers (2)'!$A$1, 2 * (67 - $A44), 2 * CJ$2 + 1)), "", SUBSTITUTE($C$1, "&lt;direc&gt;", RIGHT(OFFSET('rivers (2)'!$A$1, 2 * (67 - $A44), 2 * CJ$2 + 1), 1)))
&amp; IF(ISBLANK(OFFSET('rivers (2)'!$A$1, 2 * (67 - $A44) + 1, 2 * CJ$2)), "", SUBSTITUTE($D$1, "&lt;direc&gt;", RIGHT(OFFSET('rivers (2)'!$A$1, 2 * (67 - $A44) + 1, 2 * CJ$2), 1)))
&amp; IF(ISBLANK('feature type'!CI42), "EndPlot", SUBSTITUTE(SUBSTITUTE(output!$B$1,
                   "f_type", 'feature type'!CI42),
                   "f_var", 'feature variety'!CI42))
&amp; CHAR(10)</f>
        <v xml:space="preserve">BeginPlot
	x=86,y=26
	TerrainType=TERRAIN_GRASS
	PlotType=1
	FeatureType=FEATURE_FOREST, FeatureVariety=4
EndPlot
</v>
      </c>
      <c r="CK44" t="str">
        <f ca="1">SUBSTITUTE(SUBSTITUTE(SUBSTITUTE(SUBSTITUTE($A$1,
"x_coord",CK$2),
"y_coord",$A44),
"t_type",'terrain type'!CJ42),
"p_type", 'plot type'!CJ42)
&amp; IF(LEFT(resources!CJ42, 6) = "BONUS_", CHAR(9) &amp; "BonusType=" &amp; resources!CJ42 &amp; CHAR(10), "")
&amp; IF('goody huts'!CJ42, "	ImprovementType=IMPROVEMENT_GOODY_HUT" &amp; CHAR(10), "")
&amp; IF(ISBLANK(OFFSET('rivers (2)'!$A$1, 2 * (67 - $A44), 2 * CK$2 + 1)), "", SUBSTITUTE($C$1, "&lt;direc&gt;", RIGHT(OFFSET('rivers (2)'!$A$1, 2 * (67 - $A44), 2 * CK$2 + 1), 1)))
&amp; IF(ISBLANK(OFFSET('rivers (2)'!$A$1, 2 * (67 - $A44) + 1, 2 * CK$2)), "", SUBSTITUTE($D$1, "&lt;direc&gt;", RIGHT(OFFSET('rivers (2)'!$A$1, 2 * (67 - $A44) + 1, 2 * CK$2), 1)))
&amp; IF(ISBLANK('feature type'!CJ42), "EndPlot", SUBSTITUTE(SUBSTITUTE(output!$B$1,
                   "f_type", 'feature type'!CJ42),
                   "f_var", 'feature variety'!CJ42))
&amp; CHAR(10)</f>
        <v xml:space="preserve">BeginPlot
	x=87,y=26
	TerrainType=TERRAIN_GRASS
	PlotType=1
	FeatureType=FEATURE_FOREST, FeatureVariety=4
EndPlot
</v>
      </c>
      <c r="CL44" t="str">
        <f ca="1">SUBSTITUTE(SUBSTITUTE(SUBSTITUTE(SUBSTITUTE($A$1,
"x_coord",CL$2),
"y_coord",$A44),
"t_type",'terrain type'!CK42),
"p_type", 'plot type'!CK42)
&amp; IF(LEFT(resources!CK42, 6) = "BONUS_", CHAR(9) &amp; "BonusType=" &amp; resources!CK42 &amp; CHAR(10), "")
&amp; IF('goody huts'!CK42, "	ImprovementType=IMPROVEMENT_GOODY_HUT" &amp; CHAR(10), "")
&amp; IF(ISBLANK(OFFSET('rivers (2)'!$A$1, 2 * (67 - $A44), 2 * CL$2 + 1)), "", SUBSTITUTE($C$1, "&lt;direc&gt;", RIGHT(OFFSET('rivers (2)'!$A$1, 2 * (67 - $A44), 2 * CL$2 + 1), 1)))
&amp; IF(ISBLANK(OFFSET('rivers (2)'!$A$1, 2 * (67 - $A44) + 1, 2 * CL$2)), "", SUBSTITUTE($D$1, "&lt;direc&gt;", RIGHT(OFFSET('rivers (2)'!$A$1, 2 * (67 - $A44) + 1, 2 * CL$2), 1)))
&amp; IF(ISBLANK('feature type'!CK42), "EndPlot", SUBSTITUTE(SUBSTITUTE(output!$B$1,
                   "f_type", 'feature type'!CK42),
                   "f_var", 'feature variety'!CK42))
&amp; CHAR(10)</f>
        <v xml:space="preserve">BeginPlot
	x=88,y=26
	TerrainType=TERRAIN_GRASS
	PlotType=1
EndPlot
</v>
      </c>
      <c r="CM44" t="str">
        <f ca="1">SUBSTITUTE(SUBSTITUTE(SUBSTITUTE(SUBSTITUTE($A$1,
"x_coord",CM$2),
"y_coord",$A44),
"t_type",'terrain type'!CL42),
"p_type", 'plot type'!CL42)
&amp; IF(LEFT(resources!CL42, 6) = "BONUS_", CHAR(9) &amp; "BonusType=" &amp; resources!CL42 &amp; CHAR(10), "")
&amp; IF('goody huts'!CL42, "	ImprovementType=IMPROVEMENT_GOODY_HUT" &amp; CHAR(10), "")
&amp; IF(ISBLANK(OFFSET('rivers (2)'!$A$1, 2 * (67 - $A44), 2 * CM$2 + 1)), "", SUBSTITUTE($C$1, "&lt;direc&gt;", RIGHT(OFFSET('rivers (2)'!$A$1, 2 * (67 - $A44), 2 * CM$2 + 1), 1)))
&amp; IF(ISBLANK(OFFSET('rivers (2)'!$A$1, 2 * (67 - $A44) + 1, 2 * CM$2)), "", SUBSTITUTE($D$1, "&lt;direc&gt;", RIGHT(OFFSET('rivers (2)'!$A$1, 2 * (67 - $A44) + 1, 2 * CM$2), 1)))
&amp; IF(ISBLANK('feature type'!CL42), "EndPlot", SUBSTITUTE(SUBSTITUTE(output!$B$1,
                   "f_type", 'feature type'!CL42),
                   "f_var", 'feature variety'!CL42))
&amp; CHAR(10)</f>
        <v xml:space="preserve">BeginPlot
	x=89,y=26
	TerrainType=TERRAIN_GRASS
	PlotType=2
	BonusType=BONUS_INCENSE
	FeatureType=FEATURE_FOREST, FeatureVariety=4
EndPlot
</v>
      </c>
      <c r="CN44" t="str">
        <f ca="1">SUBSTITUTE(SUBSTITUTE(SUBSTITUTE(SUBSTITUTE($A$1,
"x_coord",CN$2),
"y_coord",$A44),
"t_type",'terrain type'!CM42),
"p_type", 'plot type'!CM42)
&amp; IF(LEFT(resources!CM42, 6) = "BONUS_", CHAR(9) &amp; "BonusType=" &amp; resources!CM42 &amp; CHAR(10), "")
&amp; IF('goody huts'!CM42, "	ImprovementType=IMPROVEMENT_GOODY_HUT" &amp; CHAR(10), "")
&amp; IF(ISBLANK(OFFSET('rivers (2)'!$A$1, 2 * (67 - $A44), 2 * CN$2 + 1)), "", SUBSTITUTE($C$1, "&lt;direc&gt;", RIGHT(OFFSET('rivers (2)'!$A$1, 2 * (67 - $A44), 2 * CN$2 + 1), 1)))
&amp; IF(ISBLANK(OFFSET('rivers (2)'!$A$1, 2 * (67 - $A44) + 1, 2 * CN$2)), "", SUBSTITUTE($D$1, "&lt;direc&gt;", RIGHT(OFFSET('rivers (2)'!$A$1, 2 * (67 - $A44) + 1, 2 * CN$2), 1)))
&amp; IF(ISBLANK('feature type'!CM42), "EndPlot", SUBSTITUTE(SUBSTITUTE(output!$B$1,
                   "f_type", 'feature type'!CM42),
                   "f_var", 'feature variety'!CM42))
&amp; CHAR(10)</f>
        <v xml:space="preserve">BeginPlot
	x=90,y=26
	TerrainType=TERRAIN_GRASS
	PlotType=2
	FeatureType=FEATURE_FOREST, FeatureVariety=4
EndPlot
</v>
      </c>
      <c r="CO44" t="str">
        <f ca="1">SUBSTITUTE(SUBSTITUTE(SUBSTITUTE(SUBSTITUTE($A$1,
"x_coord",CO$2),
"y_coord",$A44),
"t_type",'terrain type'!CN42),
"p_type", 'plot type'!CN42)
&amp; IF(LEFT(resources!CN42, 6) = "BONUS_", CHAR(9) &amp; "BonusType=" &amp; resources!CN42 &amp; CHAR(10), "")
&amp; IF('goody huts'!CN42, "	ImprovementType=IMPROVEMENT_GOODY_HUT" &amp; CHAR(10), "")
&amp; IF(ISBLANK(OFFSET('rivers (2)'!$A$1, 2 * (67 - $A44), 2 * CO$2 + 1)), "", SUBSTITUTE($C$1, "&lt;direc&gt;", RIGHT(OFFSET('rivers (2)'!$A$1, 2 * (67 - $A44), 2 * CO$2 + 1), 1)))
&amp; IF(ISBLANK(OFFSET('rivers (2)'!$A$1, 2 * (67 - $A44) + 1, 2 * CO$2)), "", SUBSTITUTE($D$1, "&lt;direc&gt;", RIGHT(OFFSET('rivers (2)'!$A$1, 2 * (67 - $A44) + 1, 2 * CO$2), 1)))
&amp; IF(ISBLANK('feature type'!CN42), "EndPlot", SUBSTITUTE(SUBSTITUTE(output!$B$1,
                   "f_type", 'feature type'!CN42),
                   "f_var", 'feature variety'!CN42))
&amp; CHAR(10)</f>
        <v xml:space="preserve">BeginPlot
	x=91,y=26
	TerrainType=TERRAIN_GRASS
	PlotType=1
	FeatureType=FEATURE_FOREST, FeatureVariety=4
EndPlot
</v>
      </c>
      <c r="CP44" t="str">
        <f ca="1">SUBSTITUTE(SUBSTITUTE(SUBSTITUTE(SUBSTITUTE($A$1,
"x_coord",CP$2),
"y_coord",$A44),
"t_type",'terrain type'!CO42),
"p_type", 'plot type'!CO42)
&amp; IF(LEFT(resources!CO42, 6) = "BONUS_", CHAR(9) &amp; "BonusType=" &amp; resources!CO42 &amp; CHAR(10), "")
&amp; IF('goody huts'!CO42, "	ImprovementType=IMPROVEMENT_GOODY_HUT" &amp; CHAR(10), "")
&amp; IF(ISBLANK(OFFSET('rivers (2)'!$A$1, 2 * (67 - $A44), 2 * CP$2 + 1)), "", SUBSTITUTE($C$1, "&lt;direc&gt;", RIGHT(OFFSET('rivers (2)'!$A$1, 2 * (67 - $A44), 2 * CP$2 + 1), 1)))
&amp; IF(ISBLANK(OFFSET('rivers (2)'!$A$1, 2 * (67 - $A44) + 1, 2 * CP$2)), "", SUBSTITUTE($D$1, "&lt;direc&gt;", RIGHT(OFFSET('rivers (2)'!$A$1, 2 * (67 - $A44) + 1, 2 * CP$2), 1)))
&amp; IF(ISBLANK('feature type'!CO42), "EndPlot", SUBSTITUTE(SUBSTITUTE(output!$B$1,
                   "f_type", 'feature type'!CO42),
                   "f_var", 'feature variety'!CO42))
&amp; CHAR(10)</f>
        <v xml:space="preserve">BeginPlot
	x=92,y=26
	TerrainType=TERRAIN_GRASS
	PlotType=1
	FeatureType=FEATURE_FOREST, FeatureVariety=4
EndPlot
</v>
      </c>
      <c r="CQ44" t="str">
        <f ca="1">SUBSTITUTE(SUBSTITUTE(SUBSTITUTE(SUBSTITUTE($A$1,
"x_coord",CQ$2),
"y_coord",$A44),
"t_type",'terrain type'!CP42),
"p_type", 'plot type'!CP42)
&amp; IF(LEFT(resources!CP42, 6) = "BONUS_", CHAR(9) &amp; "BonusType=" &amp; resources!CP42 &amp; CHAR(10), "")
&amp; IF('goody huts'!CP42, "	ImprovementType=IMPROVEMENT_GOODY_HUT" &amp; CHAR(10), "")
&amp; IF(ISBLANK(OFFSET('rivers (2)'!$A$1, 2 * (67 - $A44), 2 * CQ$2 + 1)), "", SUBSTITUTE($C$1, "&lt;direc&gt;", RIGHT(OFFSET('rivers (2)'!$A$1, 2 * (67 - $A44), 2 * CQ$2 + 1), 1)))
&amp; IF(ISBLANK(OFFSET('rivers (2)'!$A$1, 2 * (67 - $A44) + 1, 2 * CQ$2)), "", SUBSTITUTE($D$1, "&lt;direc&gt;", RIGHT(OFFSET('rivers (2)'!$A$1, 2 * (67 - $A44) + 1, 2 * CQ$2), 1)))
&amp; IF(ISBLANK('feature type'!CP42), "EndPlot", SUBSTITUTE(SUBSTITUTE(output!$B$1,
                   "f_type", 'feature type'!CP42),
                   "f_var", 'feature variety'!CP42))
&amp; CHAR(10)</f>
        <v xml:space="preserve">BeginPlot
	x=93,y=26
	TerrainType=TERRAIN_GRASS
	PlotType=1
	FeatureType=FEATURE_FOREST, FeatureVariety=4
EndPlot
</v>
      </c>
      <c r="CR44" t="str">
        <f ca="1">SUBSTITUTE(SUBSTITUTE(SUBSTITUTE(SUBSTITUTE($A$1,
"x_coord",CR$2),
"y_coord",$A44),
"t_type",'terrain type'!CQ42),
"p_type", 'plot type'!CQ42)
&amp; IF(LEFT(resources!CQ42, 6) = "BONUS_", CHAR(9) &amp; "BonusType=" &amp; resources!CQ42 &amp; CHAR(10), "")
&amp; IF('goody huts'!CQ42, "	ImprovementType=IMPROVEMENT_GOODY_HUT" &amp; CHAR(10), "")
&amp; IF(ISBLANK(OFFSET('rivers (2)'!$A$1, 2 * (67 - $A44), 2 * CR$2 + 1)), "", SUBSTITUTE($C$1, "&lt;direc&gt;", RIGHT(OFFSET('rivers (2)'!$A$1, 2 * (67 - $A44), 2 * CR$2 + 1), 1)))
&amp; IF(ISBLANK(OFFSET('rivers (2)'!$A$1, 2 * (67 - $A44) + 1, 2 * CR$2)), "", SUBSTITUTE($D$1, "&lt;direc&gt;", RIGHT(OFFSET('rivers (2)'!$A$1, 2 * (67 - $A44) + 1, 2 * CR$2), 1)))
&amp; IF(ISBLANK('feature type'!CQ42), "EndPlot", SUBSTITUTE(SUBSTITUTE(output!$B$1,
                   "f_type", 'feature type'!CQ42),
                   "f_var", 'feature variety'!CQ42))
&amp; CHAR(10)</f>
        <v xml:space="preserve">BeginPlot
	x=94,y=26
	TerrainType=TERRAIN_GRASS
	PlotType=2
	FeatureType=FEATURE_FOREST, FeatureVariety=4
EndPlot
</v>
      </c>
      <c r="CS44" t="str">
        <f ca="1">SUBSTITUTE(SUBSTITUTE(SUBSTITUTE(SUBSTITUTE($A$1,
"x_coord",CS$2),
"y_coord",$A44),
"t_type",'terrain type'!CR42),
"p_type", 'plot type'!CR42)
&amp; IF(LEFT(resources!CR42, 6) = "BONUS_", CHAR(9) &amp; "BonusType=" &amp; resources!CR42 &amp; CHAR(10), "")
&amp; IF('goody huts'!CR42, "	ImprovementType=IMPROVEMENT_GOODY_HUT" &amp; CHAR(10), "")
&amp; IF(ISBLANK(OFFSET('rivers (2)'!$A$1, 2 * (67 - $A44), 2 * CS$2 + 1)), "", SUBSTITUTE($C$1, "&lt;direc&gt;", RIGHT(OFFSET('rivers (2)'!$A$1, 2 * (67 - $A44), 2 * CS$2 + 1), 1)))
&amp; IF(ISBLANK(OFFSET('rivers (2)'!$A$1, 2 * (67 - $A44) + 1, 2 * CS$2)), "", SUBSTITUTE($D$1, "&lt;direc&gt;", RIGHT(OFFSET('rivers (2)'!$A$1, 2 * (67 - $A44) + 1, 2 * CS$2), 1)))
&amp; IF(ISBLANK('feature type'!CR42), "EndPlot", SUBSTITUTE(SUBSTITUTE(output!$B$1,
                   "f_type", 'feature type'!CR42),
                   "f_var", 'feature variety'!CR42))
&amp; CHAR(10)</f>
        <v xml:space="preserve">BeginPlot
	x=95,y=26
	TerrainType=TERRAIN_GRASS
	PlotType=2
	FeatureType=FEATURE_FOREST, FeatureVariety=4
EndPlot
</v>
      </c>
      <c r="CT44" t="str">
        <f ca="1">SUBSTITUTE(SUBSTITUTE(SUBSTITUTE(SUBSTITUTE($A$1,
"x_coord",CT$2),
"y_coord",$A44),
"t_type",'terrain type'!CS42),
"p_type", 'plot type'!CS42)
&amp; IF(LEFT(resources!CS42, 6) = "BONUS_", CHAR(9) &amp; "BonusType=" &amp; resources!CS42 &amp; CHAR(10), "")
&amp; IF('goody huts'!CS42, "	ImprovementType=IMPROVEMENT_GOODY_HUT" &amp; CHAR(10), "")
&amp; IF(ISBLANK(OFFSET('rivers (2)'!$A$1, 2 * (67 - $A44), 2 * CT$2 + 1)), "", SUBSTITUTE($C$1, "&lt;direc&gt;", RIGHT(OFFSET('rivers (2)'!$A$1, 2 * (67 - $A44), 2 * CT$2 + 1), 1)))
&amp; IF(ISBLANK(OFFSET('rivers (2)'!$A$1, 2 * (67 - $A44) + 1, 2 * CT$2)), "", SUBSTITUTE($D$1, "&lt;direc&gt;", RIGHT(OFFSET('rivers (2)'!$A$1, 2 * (67 - $A44) + 1, 2 * CT$2), 1)))
&amp; IF(ISBLANK('feature type'!CS42), "EndPlot", SUBSTITUTE(SUBSTITUTE(output!$B$1,
                   "f_type", 'feature type'!CS42),
                   "f_var", 'feature variety'!CS42))
&amp; CHAR(10)</f>
        <v xml:space="preserve">BeginPlot
	x=96,y=26
	TerrainType=TERRAIN_GRASS
	PlotType=2
	ImprovementType=IMPROVEMENT_GOODY_HUT
	RiverNSDirection=0
	isWOfRiver
	FeatureType=FEATURE_FOREST, FeatureVariety=4
EndPlot
</v>
      </c>
      <c r="CU44" t="str">
        <f ca="1">SUBSTITUTE(SUBSTITUTE(SUBSTITUTE(SUBSTITUTE($A$1,
"x_coord",CU$2),
"y_coord",$A44),
"t_type",'terrain type'!CT42),
"p_type", 'plot type'!CT42)
&amp; IF(LEFT(resources!CT42, 6) = "BONUS_", CHAR(9) &amp; "BonusType=" &amp; resources!CT42 &amp; CHAR(10), "")
&amp; IF('goody huts'!CT42, "	ImprovementType=IMPROVEMENT_GOODY_HUT" &amp; CHAR(10), "")
&amp; IF(ISBLANK(OFFSET('rivers (2)'!$A$1, 2 * (67 - $A44), 2 * CU$2 + 1)), "", SUBSTITUTE($C$1, "&lt;direc&gt;", RIGHT(OFFSET('rivers (2)'!$A$1, 2 * (67 - $A44), 2 * CU$2 + 1), 1)))
&amp; IF(ISBLANK(OFFSET('rivers (2)'!$A$1, 2 * (67 - $A44) + 1, 2 * CU$2)), "", SUBSTITUTE($D$1, "&lt;direc&gt;", RIGHT(OFFSET('rivers (2)'!$A$1, 2 * (67 - $A44) + 1, 2 * CU$2), 1)))
&amp; IF(ISBLANK('feature type'!CT42), "EndPlot", SUBSTITUTE(SUBSTITUTE(output!$B$1,
                   "f_type", 'feature type'!CT42),
                   "f_var", 'feature variety'!CT42))
&amp; CHAR(10)</f>
        <v xml:space="preserve">BeginPlot
	x=97,y=26
	TerrainType=TERRAIN_GRASS
	PlotType=2
EndPlot
</v>
      </c>
      <c r="CV44" t="str">
        <f ca="1">SUBSTITUTE(SUBSTITUTE(SUBSTITUTE(SUBSTITUTE($A$1,
"x_coord",CV$2),
"y_coord",$A44),
"t_type",'terrain type'!CU42),
"p_type", 'plot type'!CU42)
&amp; IF(LEFT(resources!CU42, 6) = "BONUS_", CHAR(9) &amp; "BonusType=" &amp; resources!CU42 &amp; CHAR(10), "")
&amp; IF('goody huts'!CU42, "	ImprovementType=IMPROVEMENT_GOODY_HUT" &amp; CHAR(10), "")
&amp; IF(ISBLANK(OFFSET('rivers (2)'!$A$1, 2 * (67 - $A44), 2 * CV$2 + 1)), "", SUBSTITUTE($C$1, "&lt;direc&gt;", RIGHT(OFFSET('rivers (2)'!$A$1, 2 * (67 - $A44), 2 * CV$2 + 1), 1)))
&amp; IF(ISBLANK(OFFSET('rivers (2)'!$A$1, 2 * (67 - $A44) + 1, 2 * CV$2)), "", SUBSTITUTE($D$1, "&lt;direc&gt;", RIGHT(OFFSET('rivers (2)'!$A$1, 2 * (67 - $A44) + 1, 2 * CV$2), 1)))
&amp; IF(ISBLANK('feature type'!CU42), "EndPlot", SUBSTITUTE(SUBSTITUTE(output!$B$1,
                   "f_type", 'feature type'!CU42),
                   "f_var", 'feature variety'!CU42))
&amp; CHAR(10)</f>
        <v xml:space="preserve">BeginPlot
	x=98,y=26
	TerrainType=TERRAIN_GRASS
	PlotType=2
EndPlot
</v>
      </c>
      <c r="CW44" t="str">
        <f ca="1">SUBSTITUTE(SUBSTITUTE(SUBSTITUTE(SUBSTITUTE($A$1,
"x_coord",CW$2),
"y_coord",$A44),
"t_type",'terrain type'!CV42),
"p_type", 'plot type'!CV42)
&amp; IF(LEFT(resources!CV42, 6) = "BONUS_", CHAR(9) &amp; "BonusType=" &amp; resources!CV42 &amp; CHAR(10), "")
&amp; IF('goody huts'!CV42, "	ImprovementType=IMPROVEMENT_GOODY_HUT" &amp; CHAR(10), "")
&amp; IF(ISBLANK(OFFSET('rivers (2)'!$A$1, 2 * (67 - $A44), 2 * CW$2 + 1)), "", SUBSTITUTE($C$1, "&lt;direc&gt;", RIGHT(OFFSET('rivers (2)'!$A$1, 2 * (67 - $A44), 2 * CW$2 + 1), 1)))
&amp; IF(ISBLANK(OFFSET('rivers (2)'!$A$1, 2 * (67 - $A44) + 1, 2 * CW$2)), "", SUBSTITUTE($D$1, "&lt;direc&gt;", RIGHT(OFFSET('rivers (2)'!$A$1, 2 * (67 - $A44) + 1, 2 * CW$2), 1)))
&amp; IF(ISBLANK('feature type'!CV42), "EndPlot", SUBSTITUTE(SUBSTITUTE(output!$B$1,
                   "f_type", 'feature type'!CV42),
                   "f_var", 'feature variety'!CV42))
&amp; CHAR(10)</f>
        <v xml:space="preserve">BeginPlot
	x=99,y=26
	TerrainType=TERRAIN_GRASS
	PlotType=2
	FeatureType=FEATURE_FOREST, FeatureVariety=4
EndPlot
</v>
      </c>
      <c r="CX44" t="str">
        <f ca="1">SUBSTITUTE(SUBSTITUTE(SUBSTITUTE(SUBSTITUTE($A$1,
"x_coord",CX$2),
"y_coord",$A44),
"t_type",'terrain type'!CW42),
"p_type", 'plot type'!CW42)
&amp; IF(LEFT(resources!CW42, 6) = "BONUS_", CHAR(9) &amp; "BonusType=" &amp; resources!CW42 &amp; CHAR(10), "")
&amp; IF('goody huts'!CW42, "	ImprovementType=IMPROVEMENT_GOODY_HUT" &amp; CHAR(10), "")
&amp; IF(ISBLANK(OFFSET('rivers (2)'!$A$1, 2 * (67 - $A44), 2 * CX$2 + 1)), "", SUBSTITUTE($C$1, "&lt;direc&gt;", RIGHT(OFFSET('rivers (2)'!$A$1, 2 * (67 - $A44), 2 * CX$2 + 1), 1)))
&amp; IF(ISBLANK(OFFSET('rivers (2)'!$A$1, 2 * (67 - $A44) + 1, 2 * CX$2)), "", SUBSTITUTE($D$1, "&lt;direc&gt;", RIGHT(OFFSET('rivers (2)'!$A$1, 2 * (67 - $A44) + 1, 2 * CX$2), 1)))
&amp; IF(ISBLANK('feature type'!CW42), "EndPlot", SUBSTITUTE(SUBSTITUTE(output!$B$1,
                   "f_type", 'feature type'!CW42),
                   "f_var", 'feature variety'!CW42))
&amp; CHAR(10)</f>
        <v xml:space="preserve">BeginPlot
	x=100,y=26
	TerrainType=TERRAIN_GRASS
	PlotType=2
EndPlot
</v>
      </c>
      <c r="CY44" t="str">
        <f ca="1">SUBSTITUTE(SUBSTITUTE(SUBSTITUTE(SUBSTITUTE($A$1,
"x_coord",CY$2),
"y_coord",$A44),
"t_type",'terrain type'!CX42),
"p_type", 'plot type'!CX42)
&amp; IF(LEFT(resources!CX42, 6) = "BONUS_", CHAR(9) &amp; "BonusType=" &amp; resources!CX42 &amp; CHAR(10), "")
&amp; IF('goody huts'!CX42, "	ImprovementType=IMPROVEMENT_GOODY_HUT" &amp; CHAR(10), "")
&amp; IF(ISBLANK(OFFSET('rivers (2)'!$A$1, 2 * (67 - $A44), 2 * CY$2 + 1)), "", SUBSTITUTE($C$1, "&lt;direc&gt;", RIGHT(OFFSET('rivers (2)'!$A$1, 2 * (67 - $A44), 2 * CY$2 + 1), 1)))
&amp; IF(ISBLANK(OFFSET('rivers (2)'!$A$1, 2 * (67 - $A44) + 1, 2 * CY$2)), "", SUBSTITUTE($D$1, "&lt;direc&gt;", RIGHT(OFFSET('rivers (2)'!$A$1, 2 * (67 - $A44) + 1, 2 * CY$2), 1)))
&amp; IF(ISBLANK('feature type'!CX42), "EndPlot", SUBSTITUTE(SUBSTITUTE(output!$B$1,
                   "f_type", 'feature type'!CX42),
                   "f_var", 'feature variety'!CX42))
&amp; CHAR(10)</f>
        <v xml:space="preserve">BeginPlot
	x=101,y=26
	TerrainType=TERRAIN_GRASS
	PlotType=2
	FeatureType=FEATURE_FOREST, FeatureVariety=4
EndPlot
</v>
      </c>
      <c r="CZ44" t="str">
        <f ca="1">SUBSTITUTE(SUBSTITUTE(SUBSTITUTE(SUBSTITUTE($A$1,
"x_coord",CZ$2),
"y_coord",$A44),
"t_type",'terrain type'!CY42),
"p_type", 'plot type'!CY42)
&amp; IF(LEFT(resources!CY42, 6) = "BONUS_", CHAR(9) &amp; "BonusType=" &amp; resources!CY42 &amp; CHAR(10), "")
&amp; IF('goody huts'!CY42, "	ImprovementType=IMPROVEMENT_GOODY_HUT" &amp; CHAR(10), "")
&amp; IF(ISBLANK(OFFSET('rivers (2)'!$A$1, 2 * (67 - $A44), 2 * CZ$2 + 1)), "", SUBSTITUTE($C$1, "&lt;direc&gt;", RIGHT(OFFSET('rivers (2)'!$A$1, 2 * (67 - $A44), 2 * CZ$2 + 1), 1)))
&amp; IF(ISBLANK(OFFSET('rivers (2)'!$A$1, 2 * (67 - $A44) + 1, 2 * CZ$2)), "", SUBSTITUTE($D$1, "&lt;direc&gt;", RIGHT(OFFSET('rivers (2)'!$A$1, 2 * (67 - $A44) + 1, 2 * CZ$2), 1)))
&amp; IF(ISBLANK('feature type'!CY42), "EndPlot", SUBSTITUTE(SUBSTITUTE(output!$B$1,
                   "f_type", 'feature type'!CY42),
                   "f_var", 'feature variety'!CY42))
&amp; CHAR(10)</f>
        <v xml:space="preserve">BeginPlot
	x=102,y=26
	TerrainType=TERRAIN_GRASS
	PlotType=2
EndPlot
</v>
      </c>
      <c r="DA44" t="str">
        <f ca="1">SUBSTITUTE(SUBSTITUTE(SUBSTITUTE(SUBSTITUTE($A$1,
"x_coord",DA$2),
"y_coord",$A44),
"t_type",'terrain type'!CZ42),
"p_type", 'plot type'!CZ42)
&amp; IF(LEFT(resources!CZ42, 6) = "BONUS_", CHAR(9) &amp; "BonusType=" &amp; resources!CZ42 &amp; CHAR(10), "")
&amp; IF('goody huts'!CZ42, "	ImprovementType=IMPROVEMENT_GOODY_HUT" &amp; CHAR(10), "")
&amp; IF(ISBLANK(OFFSET('rivers (2)'!$A$1, 2 * (67 - $A44), 2 * DA$2 + 1)), "", SUBSTITUTE($C$1, "&lt;direc&gt;", RIGHT(OFFSET('rivers (2)'!$A$1, 2 * (67 - $A44), 2 * DA$2 + 1), 1)))
&amp; IF(ISBLANK(OFFSET('rivers (2)'!$A$1, 2 * (67 - $A44) + 1, 2 * DA$2)), "", SUBSTITUTE($D$1, "&lt;direc&gt;", RIGHT(OFFSET('rivers (2)'!$A$1, 2 * (67 - $A44) + 1, 2 * DA$2), 1)))
&amp; IF(ISBLANK('feature type'!CZ42), "EndPlot", SUBSTITUTE(SUBSTITUTE(output!$B$1,
                   "f_type", 'feature type'!CZ42),
                   "f_var", 'feature variety'!CZ42))
&amp; CHAR(10)</f>
        <v xml:space="preserve">BeginPlot
	x=103,y=26
	TerrainType=TERRAIN_GRASS
	PlotType=2
	RiverWEDirection=3
	isNOfRiver
	FeatureType=FEATURE_FOREST, FeatureVariety=4
EndPlot
</v>
      </c>
      <c r="DB44" t="str">
        <f ca="1">SUBSTITUTE(SUBSTITUTE(SUBSTITUTE(SUBSTITUTE($A$1,
"x_coord",DB$2),
"y_coord",$A44),
"t_type",'terrain type'!DA42),
"p_type", 'plot type'!DA42)
&amp; IF(LEFT(resources!DA42, 6) = "BONUS_", CHAR(9) &amp; "BonusType=" &amp; resources!DA42 &amp; CHAR(10), "")
&amp; IF('goody huts'!DA42, "	ImprovementType=IMPROVEMENT_GOODY_HUT" &amp; CHAR(10), "")
&amp; IF(ISBLANK(OFFSET('rivers (2)'!$A$1, 2 * (67 - $A44), 2 * DB$2 + 1)), "", SUBSTITUTE($C$1, "&lt;direc&gt;", RIGHT(OFFSET('rivers (2)'!$A$1, 2 * (67 - $A44), 2 * DB$2 + 1), 1)))
&amp; IF(ISBLANK(OFFSET('rivers (2)'!$A$1, 2 * (67 - $A44) + 1, 2 * DB$2)), "", SUBSTITUTE($D$1, "&lt;direc&gt;", RIGHT(OFFSET('rivers (2)'!$A$1, 2 * (67 - $A44) + 1, 2 * DB$2), 1)))
&amp; IF(ISBLANK('feature type'!DA42), "EndPlot", SUBSTITUTE(SUBSTITUTE(output!$B$1,
                   "f_type", 'feature type'!DA42),
                   "f_var", 'feature variety'!DA42))
&amp; CHAR(10)</f>
        <v xml:space="preserve">BeginPlot
	x=104,y=26
	TerrainType=TERRAIN_GRASS
	PlotType=2
	RiverNSDirection=2
	isWOfRiver
	RiverWEDirection=3
	isNOfRiver
	FeatureType=FEATURE_FOREST, FeatureVariety=4
EndPlot
</v>
      </c>
      <c r="DC44" t="str">
        <f ca="1">SUBSTITUTE(SUBSTITUTE(SUBSTITUTE(SUBSTITUTE($A$1,
"x_coord",DC$2),
"y_coord",$A44),
"t_type",'terrain type'!DB42),
"p_type", 'plot type'!DB42)
&amp; IF(LEFT(resources!DB42, 6) = "BONUS_", CHAR(9) &amp; "BonusType=" &amp; resources!DB42 &amp; CHAR(10), "")
&amp; IF('goody huts'!DB42, "	ImprovementType=IMPROVEMENT_GOODY_HUT" &amp; CHAR(10), "")
&amp; IF(ISBLANK(OFFSET('rivers (2)'!$A$1, 2 * (67 - $A44), 2 * DC$2 + 1)), "", SUBSTITUTE($C$1, "&lt;direc&gt;", RIGHT(OFFSET('rivers (2)'!$A$1, 2 * (67 - $A44), 2 * DC$2 + 1), 1)))
&amp; IF(ISBLANK(OFFSET('rivers (2)'!$A$1, 2 * (67 - $A44) + 1, 2 * DC$2)), "", SUBSTITUTE($D$1, "&lt;direc&gt;", RIGHT(OFFSET('rivers (2)'!$A$1, 2 * (67 - $A44) + 1, 2 * DC$2), 1)))
&amp; IF(ISBLANK('feature type'!DB42), "EndPlot", SUBSTITUTE(SUBSTITUTE(output!$B$1,
                   "f_type", 'feature type'!DB42),
                   "f_var", 'feature variety'!DB42))
&amp; CHAR(10)</f>
        <v xml:space="preserve">BeginPlot
	x=105,y=26
	TerrainType=TERRAIN_GRASS
	PlotType=2
	FeatureType=FEATURE_FOREST, FeatureVariety=4
EndPlot
</v>
      </c>
      <c r="DD44" t="str">
        <f ca="1">SUBSTITUTE(SUBSTITUTE(SUBSTITUTE(SUBSTITUTE($A$1,
"x_coord",DD$2),
"y_coord",$A44),
"t_type",'terrain type'!DC42),
"p_type", 'plot type'!DC42)
&amp; IF(LEFT(resources!DC42, 6) = "BONUS_", CHAR(9) &amp; "BonusType=" &amp; resources!DC42 &amp; CHAR(10), "")
&amp; IF('goody huts'!DC42, "	ImprovementType=IMPROVEMENT_GOODY_HUT" &amp; CHAR(10), "")
&amp; IF(ISBLANK(OFFSET('rivers (2)'!$A$1, 2 * (67 - $A44), 2 * DD$2 + 1)), "", SUBSTITUTE($C$1, "&lt;direc&gt;", RIGHT(OFFSET('rivers (2)'!$A$1, 2 * (67 - $A44), 2 * DD$2 + 1), 1)))
&amp; IF(ISBLANK(OFFSET('rivers (2)'!$A$1, 2 * (67 - $A44) + 1, 2 * DD$2)), "", SUBSTITUTE($D$1, "&lt;direc&gt;", RIGHT(OFFSET('rivers (2)'!$A$1, 2 * (67 - $A44) + 1, 2 * DD$2), 1)))
&amp; IF(ISBLANK('feature type'!DC42), "EndPlot", SUBSTITUTE(SUBSTITUTE(output!$B$1,
                   "f_type", 'feature type'!DC42),
                   "f_var", 'feature variety'!DC42))
&amp; CHAR(10)</f>
        <v xml:space="preserve">BeginPlot
	x=106,y=26
	TerrainType=TERRAIN_GRASS
	PlotType=1
	FeatureType=FEATURE_FOREST, FeatureVariety=4
EndPlot
</v>
      </c>
      <c r="DE44" t="str">
        <f ca="1">SUBSTITUTE(SUBSTITUTE(SUBSTITUTE(SUBSTITUTE($A$1,
"x_coord",DE$2),
"y_coord",$A44),
"t_type",'terrain type'!DD42),
"p_type", 'plot type'!DD42)
&amp; IF(LEFT(resources!DD42, 6) = "BONUS_", CHAR(9) &amp; "BonusType=" &amp; resources!DD42 &amp; CHAR(10), "")
&amp; IF('goody huts'!DD42, "	ImprovementType=IMPROVEMENT_GOODY_HUT" &amp; CHAR(10), "")
&amp; IF(ISBLANK(OFFSET('rivers (2)'!$A$1, 2 * (67 - $A44), 2 * DE$2 + 1)), "", SUBSTITUTE($C$1, "&lt;direc&gt;", RIGHT(OFFSET('rivers (2)'!$A$1, 2 * (67 - $A44), 2 * DE$2 + 1), 1)))
&amp; IF(ISBLANK(OFFSET('rivers (2)'!$A$1, 2 * (67 - $A44) + 1, 2 * DE$2)), "", SUBSTITUTE($D$1, "&lt;direc&gt;", RIGHT(OFFSET('rivers (2)'!$A$1, 2 * (67 - $A44) + 1, 2 * DE$2), 1)))
&amp; IF(ISBLANK('feature type'!DD42), "EndPlot", SUBSTITUTE(SUBSTITUTE(output!$B$1,
                   "f_type", 'feature type'!DD42),
                   "f_var", 'feature variety'!DD42))
&amp; CHAR(10)</f>
        <v xml:space="preserve">BeginPlot
	x=107,y=26
	TerrainType=TERRAIN_GRASS
	PlotType=1
EndPlot
</v>
      </c>
      <c r="DF44" t="str">
        <f ca="1">SUBSTITUTE(SUBSTITUTE(SUBSTITUTE(SUBSTITUTE($A$1,
"x_coord",DF$2),
"y_coord",$A44),
"t_type",'terrain type'!DE42),
"p_type", 'plot type'!DE42)
&amp; IF(LEFT(resources!DE42, 6) = "BONUS_", CHAR(9) &amp; "BonusType=" &amp; resources!DE42 &amp; CHAR(10), "")
&amp; IF('goody huts'!DE42, "	ImprovementType=IMPROVEMENT_GOODY_HUT" &amp; CHAR(10), "")
&amp; IF(ISBLANK(OFFSET('rivers (2)'!$A$1, 2 * (67 - $A44), 2 * DF$2 + 1)), "", SUBSTITUTE($C$1, "&lt;direc&gt;", RIGHT(OFFSET('rivers (2)'!$A$1, 2 * (67 - $A44), 2 * DF$2 + 1), 1)))
&amp; IF(ISBLANK(OFFSET('rivers (2)'!$A$1, 2 * (67 - $A44) + 1, 2 * DF$2)), "", SUBSTITUTE($D$1, "&lt;direc&gt;", RIGHT(OFFSET('rivers (2)'!$A$1, 2 * (67 - $A44) + 1, 2 * DF$2), 1)))
&amp; IF(ISBLANK('feature type'!DE42), "EndPlot", SUBSTITUTE(SUBSTITUTE(output!$B$1,
                   "f_type", 'feature type'!DE42),
                   "f_var", 'feature variety'!DE42))
&amp; CHAR(10)</f>
        <v xml:space="preserve">BeginPlot
	x=108,y=26
	TerrainType=TERRAIN_GRASS
	PlotType=2
EndPlot
</v>
      </c>
      <c r="DG44" t="str">
        <f ca="1">SUBSTITUTE(SUBSTITUTE(SUBSTITUTE(SUBSTITUTE($A$1,
"x_coord",DG$2),
"y_coord",$A44),
"t_type",'terrain type'!DF42),
"p_type", 'plot type'!DF42)
&amp; IF(LEFT(resources!DF42, 6) = "BONUS_", CHAR(9) &amp; "BonusType=" &amp; resources!DF42 &amp; CHAR(10), "")
&amp; IF('goody huts'!DF42, "	ImprovementType=IMPROVEMENT_GOODY_HUT" &amp; CHAR(10), "")
&amp; IF(ISBLANK(OFFSET('rivers (2)'!$A$1, 2 * (67 - $A44), 2 * DG$2 + 1)), "", SUBSTITUTE($C$1, "&lt;direc&gt;", RIGHT(OFFSET('rivers (2)'!$A$1, 2 * (67 - $A44), 2 * DG$2 + 1), 1)))
&amp; IF(ISBLANK(OFFSET('rivers (2)'!$A$1, 2 * (67 - $A44) + 1, 2 * DG$2)), "", SUBSTITUTE($D$1, "&lt;direc&gt;", RIGHT(OFFSET('rivers (2)'!$A$1, 2 * (67 - $A44) + 1, 2 * DG$2), 1)))
&amp; IF(ISBLANK('feature type'!DF42), "EndPlot", SUBSTITUTE(SUBSTITUTE(output!$B$1,
                   "f_type", 'feature type'!DF42),
                   "f_var", 'feature variety'!DF42))
&amp; CHAR(10)</f>
        <v xml:space="preserve">BeginPlot
	x=109,y=26
	TerrainType=TERRAIN_GRASS
	PlotType=2
EndPlot
</v>
      </c>
      <c r="DH44" t="str">
        <f ca="1">SUBSTITUTE(SUBSTITUTE(SUBSTITUTE(SUBSTITUTE($A$1,
"x_coord",DH$2),
"y_coord",$A44),
"t_type",'terrain type'!DG42),
"p_type", 'plot type'!DG42)
&amp; IF(LEFT(resources!DG42, 6) = "BONUS_", CHAR(9) &amp; "BonusType=" &amp; resources!DG42 &amp; CHAR(10), "")
&amp; IF('goody huts'!DG42, "	ImprovementType=IMPROVEMENT_GOODY_HUT" &amp; CHAR(10), "")
&amp; IF(ISBLANK(OFFSET('rivers (2)'!$A$1, 2 * (67 - $A44), 2 * DH$2 + 1)), "", SUBSTITUTE($C$1, "&lt;direc&gt;", RIGHT(OFFSET('rivers (2)'!$A$1, 2 * (67 - $A44), 2 * DH$2 + 1), 1)))
&amp; IF(ISBLANK(OFFSET('rivers (2)'!$A$1, 2 * (67 - $A44) + 1, 2 * DH$2)), "", SUBSTITUTE($D$1, "&lt;direc&gt;", RIGHT(OFFSET('rivers (2)'!$A$1, 2 * (67 - $A44) + 1, 2 * DH$2), 1)))
&amp; IF(ISBLANK('feature type'!DG42), "EndPlot", SUBSTITUTE(SUBSTITUTE(output!$B$1,
                   "f_type", 'feature type'!DG42),
                   "f_var", 'feature variety'!DG42))
&amp; CHAR(10)</f>
        <v xml:space="preserve">BeginPlot
	x=110,y=26
	TerrainType=TERRAIN_COAST
	PlotType=3
EndPlot
</v>
      </c>
      <c r="DI44" t="str">
        <f ca="1">SUBSTITUTE(SUBSTITUTE(SUBSTITUTE(SUBSTITUTE($A$1,
"x_coord",DI$2),
"y_coord",$A44),
"t_type",'terrain type'!DH42),
"p_type", 'plot type'!DH42)
&amp; IF(LEFT(resources!DH42, 6) = "BONUS_", CHAR(9) &amp; "BonusType=" &amp; resources!DH42 &amp; CHAR(10), "")
&amp; IF('goody huts'!DH42, "	ImprovementType=IMPROVEMENT_GOODY_HUT" &amp; CHAR(10), "")
&amp; IF(ISBLANK(OFFSET('rivers (2)'!$A$1, 2 * (67 - $A44), 2 * DI$2 + 1)), "", SUBSTITUTE($C$1, "&lt;direc&gt;", RIGHT(OFFSET('rivers (2)'!$A$1, 2 * (67 - $A44), 2 * DI$2 + 1), 1)))
&amp; IF(ISBLANK(OFFSET('rivers (2)'!$A$1, 2 * (67 - $A44) + 1, 2 * DI$2)), "", SUBSTITUTE($D$1, "&lt;direc&gt;", RIGHT(OFFSET('rivers (2)'!$A$1, 2 * (67 - $A44) + 1, 2 * DI$2), 1)))
&amp; IF(ISBLANK('feature type'!DH42), "EndPlot", SUBSTITUTE(SUBSTITUTE(output!$B$1,
                   "f_type", 'feature type'!DH42),
                   "f_var", 'feature variety'!DH42))
&amp; CHAR(10)</f>
        <v xml:space="preserve">BeginPlot
	x=111,y=26
	TerrainType=TERRAIN_OCEAN
	PlotType=3
EndPlot
</v>
      </c>
      <c r="DJ44" t="str">
        <f ca="1">SUBSTITUTE(SUBSTITUTE(SUBSTITUTE(SUBSTITUTE($A$1,
"x_coord",DJ$2),
"y_coord",$A44),
"t_type",'terrain type'!DI42),
"p_type", 'plot type'!DI42)
&amp; IF(LEFT(resources!DI42, 6) = "BONUS_", CHAR(9) &amp; "BonusType=" &amp; resources!DI42 &amp; CHAR(10), "")
&amp; IF('goody huts'!DI42, "	ImprovementType=IMPROVEMENT_GOODY_HUT" &amp; CHAR(10), "")
&amp; IF(ISBLANK(OFFSET('rivers (2)'!$A$1, 2 * (67 - $A44), 2 * DJ$2 + 1)), "", SUBSTITUTE($C$1, "&lt;direc&gt;", RIGHT(OFFSET('rivers (2)'!$A$1, 2 * (67 - $A44), 2 * DJ$2 + 1), 1)))
&amp; IF(ISBLANK(OFFSET('rivers (2)'!$A$1, 2 * (67 - $A44) + 1, 2 * DJ$2)), "", SUBSTITUTE($D$1, "&lt;direc&gt;", RIGHT(OFFSET('rivers (2)'!$A$1, 2 * (67 - $A44) + 1, 2 * DJ$2), 1)))
&amp; IF(ISBLANK('feature type'!DI42), "EndPlot", SUBSTITUTE(SUBSTITUTE(output!$B$1,
                   "f_type", 'feature type'!DI42),
                   "f_var", 'feature variety'!DI42))
&amp; CHAR(10)</f>
        <v xml:space="preserve">BeginPlot
	x=112,y=26
	TerrainType=TERRAIN_OCEAN
	PlotType=3
EndPlot
</v>
      </c>
      <c r="DK44" t="str">
        <f ca="1">SUBSTITUTE(SUBSTITUTE(SUBSTITUTE(SUBSTITUTE($A$1,
"x_coord",DK$2),
"y_coord",$A44),
"t_type",'terrain type'!DJ42),
"p_type", 'plot type'!DJ42)
&amp; IF(LEFT(resources!DJ42, 6) = "BONUS_", CHAR(9) &amp; "BonusType=" &amp; resources!DJ42 &amp; CHAR(10), "")
&amp; IF('goody huts'!DJ42, "	ImprovementType=IMPROVEMENT_GOODY_HUT" &amp; CHAR(10), "")
&amp; IF(ISBLANK(OFFSET('rivers (2)'!$A$1, 2 * (67 - $A44), 2 * DK$2 + 1)), "", SUBSTITUTE($C$1, "&lt;direc&gt;", RIGHT(OFFSET('rivers (2)'!$A$1, 2 * (67 - $A44), 2 * DK$2 + 1), 1)))
&amp; IF(ISBLANK(OFFSET('rivers (2)'!$A$1, 2 * (67 - $A44) + 1, 2 * DK$2)), "", SUBSTITUTE($D$1, "&lt;direc&gt;", RIGHT(OFFSET('rivers (2)'!$A$1, 2 * (67 - $A44) + 1, 2 * DK$2), 1)))
&amp; IF(ISBLANK('feature type'!DJ42), "EndPlot", SUBSTITUTE(SUBSTITUTE(output!$B$1,
                   "f_type", 'feature type'!DJ42),
                   "f_var", 'feature variety'!DJ42))
&amp; CHAR(10)</f>
        <v xml:space="preserve">BeginPlot
	x=113,y=26
	TerrainType=TERRAIN_OCEAN
	PlotType=3
EndPlot
</v>
      </c>
      <c r="DL44" t="str">
        <f ca="1">SUBSTITUTE(SUBSTITUTE(SUBSTITUTE(SUBSTITUTE($A$1,
"x_coord",DL$2),
"y_coord",$A44),
"t_type",'terrain type'!DK42),
"p_type", 'plot type'!DK42)
&amp; IF(LEFT(resources!DK42, 6) = "BONUS_", CHAR(9) &amp; "BonusType=" &amp; resources!DK42 &amp; CHAR(10), "")
&amp; IF('goody huts'!DK42, "	ImprovementType=IMPROVEMENT_GOODY_HUT" &amp; CHAR(10), "")
&amp; IF(ISBLANK(OFFSET('rivers (2)'!$A$1, 2 * (67 - $A44), 2 * DL$2 + 1)), "", SUBSTITUTE($C$1, "&lt;direc&gt;", RIGHT(OFFSET('rivers (2)'!$A$1, 2 * (67 - $A44), 2 * DL$2 + 1), 1)))
&amp; IF(ISBLANK(OFFSET('rivers (2)'!$A$1, 2 * (67 - $A44) + 1, 2 * DL$2)), "", SUBSTITUTE($D$1, "&lt;direc&gt;", RIGHT(OFFSET('rivers (2)'!$A$1, 2 * (67 - $A44) + 1, 2 * DL$2), 1)))
&amp; IF(ISBLANK('feature type'!DK42), "EndPlot", SUBSTITUTE(SUBSTITUTE(output!$B$1,
                   "f_type", 'feature type'!DK42),
                   "f_var", 'feature variety'!DK42))
&amp; CHAR(10)</f>
        <v xml:space="preserve">BeginPlot
	x=114,y=26
	TerrainType=TERRAIN_OCEAN
	PlotType=3
EndPlot
</v>
      </c>
      <c r="DM44" t="str">
        <f ca="1">SUBSTITUTE(SUBSTITUTE(SUBSTITUTE(SUBSTITUTE($A$1,
"x_coord",DM$2),
"y_coord",$A44),
"t_type",'terrain type'!DL42),
"p_type", 'plot type'!DL42)
&amp; IF(LEFT(resources!DL42, 6) = "BONUS_", CHAR(9) &amp; "BonusType=" &amp; resources!DL42 &amp; CHAR(10), "")
&amp; IF('goody huts'!DL42, "	ImprovementType=IMPROVEMENT_GOODY_HUT" &amp; CHAR(10), "")
&amp; IF(ISBLANK(OFFSET('rivers (2)'!$A$1, 2 * (67 - $A44), 2 * DM$2 + 1)), "", SUBSTITUTE($C$1, "&lt;direc&gt;", RIGHT(OFFSET('rivers (2)'!$A$1, 2 * (67 - $A44), 2 * DM$2 + 1), 1)))
&amp; IF(ISBLANK(OFFSET('rivers (2)'!$A$1, 2 * (67 - $A44) + 1, 2 * DM$2)), "", SUBSTITUTE($D$1, "&lt;direc&gt;", RIGHT(OFFSET('rivers (2)'!$A$1, 2 * (67 - $A44) + 1, 2 * DM$2), 1)))
&amp; IF(ISBLANK('feature type'!DL42), "EndPlot", SUBSTITUTE(SUBSTITUTE(output!$B$1,
                   "f_type", 'feature type'!DL42),
                   "f_var", 'feature variety'!DL42))
&amp; CHAR(10)</f>
        <v xml:space="preserve">BeginPlot
	x=115,y=26
	TerrainType=TERRAIN_OCEAN
	PlotType=3
EndPlot
</v>
      </c>
      <c r="DN44" t="str">
        <f ca="1">SUBSTITUTE(SUBSTITUTE(SUBSTITUTE(SUBSTITUTE($A$1,
"x_coord",DN$2),
"y_coord",$A44),
"t_type",'terrain type'!DM42),
"p_type", 'plot type'!DM42)
&amp; IF(LEFT(resources!DM42, 6) = "BONUS_", CHAR(9) &amp; "BonusType=" &amp; resources!DM42 &amp; CHAR(10), "")
&amp; IF('goody huts'!DM42, "	ImprovementType=IMPROVEMENT_GOODY_HUT" &amp; CHAR(10), "")
&amp; IF(ISBLANK(OFFSET('rivers (2)'!$A$1, 2 * (67 - $A44), 2 * DN$2 + 1)), "", SUBSTITUTE($C$1, "&lt;direc&gt;", RIGHT(OFFSET('rivers (2)'!$A$1, 2 * (67 - $A44), 2 * DN$2 + 1), 1)))
&amp; IF(ISBLANK(OFFSET('rivers (2)'!$A$1, 2 * (67 - $A44) + 1, 2 * DN$2)), "", SUBSTITUTE($D$1, "&lt;direc&gt;", RIGHT(OFFSET('rivers (2)'!$A$1, 2 * (67 - $A44) + 1, 2 * DN$2), 1)))
&amp; IF(ISBLANK('feature type'!DM42), "EndPlot", SUBSTITUTE(SUBSTITUTE(output!$B$1,
                   "f_type", 'feature type'!DM42),
                   "f_var", 'feature variety'!DM42))
&amp; CHAR(10)</f>
        <v xml:space="preserve">BeginPlot
	x=116,y=26
	TerrainType=TERRAIN_OCEAN
	PlotType=3
EndPlot
</v>
      </c>
      <c r="DO44" t="str">
        <f ca="1">SUBSTITUTE(SUBSTITUTE(SUBSTITUTE(SUBSTITUTE($A$1,
"x_coord",DO$2),
"y_coord",$A44),
"t_type",'terrain type'!DN42),
"p_type", 'plot type'!DN42)
&amp; IF(LEFT(resources!DN42, 6) = "BONUS_", CHAR(9) &amp; "BonusType=" &amp; resources!DN42 &amp; CHAR(10), "")
&amp; IF('goody huts'!DN42, "	ImprovementType=IMPROVEMENT_GOODY_HUT" &amp; CHAR(10), "")
&amp; IF(ISBLANK(OFFSET('rivers (2)'!$A$1, 2 * (67 - $A44), 2 * DO$2 + 1)), "", SUBSTITUTE($C$1, "&lt;direc&gt;", RIGHT(OFFSET('rivers (2)'!$A$1, 2 * (67 - $A44), 2 * DO$2 + 1), 1)))
&amp; IF(ISBLANK(OFFSET('rivers (2)'!$A$1, 2 * (67 - $A44) + 1, 2 * DO$2)), "", SUBSTITUTE($D$1, "&lt;direc&gt;", RIGHT(OFFSET('rivers (2)'!$A$1, 2 * (67 - $A44) + 1, 2 * DO$2), 1)))
&amp; IF(ISBLANK('feature type'!DN42), "EndPlot", SUBSTITUTE(SUBSTITUTE(output!$B$1,
                   "f_type", 'feature type'!DN42),
                   "f_var", 'feature variety'!DN42))
&amp; CHAR(10)</f>
        <v xml:space="preserve">BeginPlot
	x=117,y=26
	TerrainType=TERRAIN_OCEAN
	PlotType=3
EndPlot
</v>
      </c>
      <c r="DP44" t="str">
        <f ca="1">SUBSTITUTE(SUBSTITUTE(SUBSTITUTE(SUBSTITUTE($A$1,
"x_coord",DP$2),
"y_coord",$A44),
"t_type",'terrain type'!DO42),
"p_type", 'plot type'!DO42)
&amp; IF(LEFT(resources!DO42, 6) = "BONUS_", CHAR(9) &amp; "BonusType=" &amp; resources!DO42 &amp; CHAR(10), "")
&amp; IF('goody huts'!DO42, "	ImprovementType=IMPROVEMENT_GOODY_HUT" &amp; CHAR(10), "")
&amp; IF(ISBLANK(OFFSET('rivers (2)'!$A$1, 2 * (67 - $A44), 2 * DP$2 + 1)), "", SUBSTITUTE($C$1, "&lt;direc&gt;", RIGHT(OFFSET('rivers (2)'!$A$1, 2 * (67 - $A44), 2 * DP$2 + 1), 1)))
&amp; IF(ISBLANK(OFFSET('rivers (2)'!$A$1, 2 * (67 - $A44) + 1, 2 * DP$2)), "", SUBSTITUTE($D$1, "&lt;direc&gt;", RIGHT(OFFSET('rivers (2)'!$A$1, 2 * (67 - $A44) + 1, 2 * DP$2), 1)))
&amp; IF(ISBLANK('feature type'!DO42), "EndPlot", SUBSTITUTE(SUBSTITUTE(output!$B$1,
                   "f_type", 'feature type'!DO42),
                   "f_var", 'feature variety'!DO42))
&amp; CHAR(10)</f>
        <v xml:space="preserve">BeginPlot
	x=118,y=26
	TerrainType=TERRAIN_OCEAN
	PlotType=3
EndPlot
</v>
      </c>
      <c r="DQ44" t="str">
        <f ca="1">SUBSTITUTE(SUBSTITUTE(SUBSTITUTE(SUBSTITUTE($A$1,
"x_coord",DQ$2),
"y_coord",$A44),
"t_type",'terrain type'!DP42),
"p_type", 'plot type'!DP42)
&amp; IF(LEFT(resources!DP42, 6) = "BONUS_", CHAR(9) &amp; "BonusType=" &amp; resources!DP42 &amp; CHAR(10), "")
&amp; IF('goody huts'!DP42, "	ImprovementType=IMPROVEMENT_GOODY_HUT" &amp; CHAR(10), "")
&amp; IF(ISBLANK(OFFSET('rivers (2)'!$A$1, 2 * (67 - $A44), 2 * DQ$2 + 1)), "", SUBSTITUTE($C$1, "&lt;direc&gt;", RIGHT(OFFSET('rivers (2)'!$A$1, 2 * (67 - $A44), 2 * DQ$2 + 1), 1)))
&amp; IF(ISBLANK(OFFSET('rivers (2)'!$A$1, 2 * (67 - $A44) + 1, 2 * DQ$2)), "", SUBSTITUTE($D$1, "&lt;direc&gt;", RIGHT(OFFSET('rivers (2)'!$A$1, 2 * (67 - $A44) + 1, 2 * DQ$2), 1)))
&amp; IF(ISBLANK('feature type'!DP42), "EndPlot", SUBSTITUTE(SUBSTITUTE(output!$B$1,
                   "f_type", 'feature type'!DP42),
                   "f_var", 'feature variety'!DP42))
&amp; CHAR(10)</f>
        <v xml:space="preserve">BeginPlot
	x=119,y=26
	TerrainType=TERRAIN_OCEAN
	PlotType=3
EndPlot
</v>
      </c>
      <c r="DR44" t="str">
        <f ca="1">SUBSTITUTE(SUBSTITUTE(SUBSTITUTE(SUBSTITUTE($A$1,
"x_coord",DR$2),
"y_coord",$A44),
"t_type",'terrain type'!DQ42),
"p_type", 'plot type'!DQ42)
&amp; IF(LEFT(resources!DQ42, 6) = "BONUS_", CHAR(9) &amp; "BonusType=" &amp; resources!DQ42 &amp; CHAR(10), "")
&amp; IF('goody huts'!DQ42, "	ImprovementType=IMPROVEMENT_GOODY_HUT" &amp; CHAR(10), "")
&amp; IF(ISBLANK(OFFSET('rivers (2)'!$A$1, 2 * (67 - $A44), 2 * DR$2 + 1)), "", SUBSTITUTE($C$1, "&lt;direc&gt;", RIGHT(OFFSET('rivers (2)'!$A$1, 2 * (67 - $A44), 2 * DR$2 + 1), 1)))
&amp; IF(ISBLANK(OFFSET('rivers (2)'!$A$1, 2 * (67 - $A44) + 1, 2 * DR$2)), "", SUBSTITUTE($D$1, "&lt;direc&gt;", RIGHT(OFFSET('rivers (2)'!$A$1, 2 * (67 - $A44) + 1, 2 * DR$2), 1)))
&amp; IF(ISBLANK('feature type'!DQ42), "EndPlot", SUBSTITUTE(SUBSTITUTE(output!$B$1,
                   "f_type", 'feature type'!DQ42),
                   "f_var", 'feature variety'!DQ42))
&amp; CHAR(10)</f>
        <v xml:space="preserve">BeginPlot
	x=120,y=26
	TerrainType=TERRAIN_OCEAN
	PlotType=3
EndPlot
</v>
      </c>
      <c r="DS44" t="str">
        <f ca="1">SUBSTITUTE(SUBSTITUTE(SUBSTITUTE(SUBSTITUTE($A$1,
"x_coord",DS$2),
"y_coord",$A44),
"t_type",'terrain type'!DR42),
"p_type", 'plot type'!DR42)
&amp; IF(LEFT(resources!DR42, 6) = "BONUS_", CHAR(9) &amp; "BonusType=" &amp; resources!DR42 &amp; CHAR(10), "")
&amp; IF('goody huts'!DR42, "	ImprovementType=IMPROVEMENT_GOODY_HUT" &amp; CHAR(10), "")
&amp; IF(ISBLANK(OFFSET('rivers (2)'!$A$1, 2 * (67 - $A44), 2 * DS$2 + 1)), "", SUBSTITUTE($C$1, "&lt;direc&gt;", RIGHT(OFFSET('rivers (2)'!$A$1, 2 * (67 - $A44), 2 * DS$2 + 1), 1)))
&amp; IF(ISBLANK(OFFSET('rivers (2)'!$A$1, 2 * (67 - $A44) + 1, 2 * DS$2)), "", SUBSTITUTE($D$1, "&lt;direc&gt;", RIGHT(OFFSET('rivers (2)'!$A$1, 2 * (67 - $A44) + 1, 2 * DS$2), 1)))
&amp; IF(ISBLANK('feature type'!DR42), "EndPlot", SUBSTITUTE(SUBSTITUTE(output!$B$1,
                   "f_type", 'feature type'!DR42),
                   "f_var", 'feature variety'!DR42))
&amp; CHAR(10)</f>
        <v xml:space="preserve">BeginPlot
	x=121,y=26
	TerrainType=TERRAIN_OCEAN
	PlotType=3
EndPlot
</v>
      </c>
      <c r="DT44" t="str">
        <f ca="1">SUBSTITUTE(SUBSTITUTE(SUBSTITUTE(SUBSTITUTE($A$1,
"x_coord",DT$2),
"y_coord",$A44),
"t_type",'terrain type'!DS42),
"p_type", 'plot type'!DS42)
&amp; IF(LEFT(resources!DS42, 6) = "BONUS_", CHAR(9) &amp; "BonusType=" &amp; resources!DS42 &amp; CHAR(10), "")
&amp; IF('goody huts'!DS42, "	ImprovementType=IMPROVEMENT_GOODY_HUT" &amp; CHAR(10), "")
&amp; IF(ISBLANK(OFFSET('rivers (2)'!$A$1, 2 * (67 - $A44), 2 * DT$2 + 1)), "", SUBSTITUTE($C$1, "&lt;direc&gt;", RIGHT(OFFSET('rivers (2)'!$A$1, 2 * (67 - $A44), 2 * DT$2 + 1), 1)))
&amp; IF(ISBLANK(OFFSET('rivers (2)'!$A$1, 2 * (67 - $A44) + 1, 2 * DT$2)), "", SUBSTITUTE($D$1, "&lt;direc&gt;", RIGHT(OFFSET('rivers (2)'!$A$1, 2 * (67 - $A44) + 1, 2 * DT$2), 1)))
&amp; IF(ISBLANK('feature type'!DS42), "EndPlot", SUBSTITUTE(SUBSTITUTE(output!$B$1,
                   "f_type", 'feature type'!DS42),
                   "f_var", 'feature variety'!DS42))
&amp; CHAR(10)</f>
        <v xml:space="preserve">BeginPlot
	x=122,y=26
	TerrainType=TERRAIN_OCEAN
	PlotType=3
EndPlot
</v>
      </c>
      <c r="DU44" t="str">
        <f ca="1">SUBSTITUTE(SUBSTITUTE(SUBSTITUTE(SUBSTITUTE($A$1,
"x_coord",DU$2),
"y_coord",$A44),
"t_type",'terrain type'!DT42),
"p_type", 'plot type'!DT42)
&amp; IF(LEFT(resources!DT42, 6) = "BONUS_", CHAR(9) &amp; "BonusType=" &amp; resources!DT42 &amp; CHAR(10), "")
&amp; IF('goody huts'!DT42, "	ImprovementType=IMPROVEMENT_GOODY_HUT" &amp; CHAR(10), "")
&amp; IF(ISBLANK(OFFSET('rivers (2)'!$A$1, 2 * (67 - $A44), 2 * DU$2 + 1)), "", SUBSTITUTE($C$1, "&lt;direc&gt;", RIGHT(OFFSET('rivers (2)'!$A$1, 2 * (67 - $A44), 2 * DU$2 + 1), 1)))
&amp; IF(ISBLANK(OFFSET('rivers (2)'!$A$1, 2 * (67 - $A44) + 1, 2 * DU$2)), "", SUBSTITUTE($D$1, "&lt;direc&gt;", RIGHT(OFFSET('rivers (2)'!$A$1, 2 * (67 - $A44) + 1, 2 * DU$2), 1)))
&amp; IF(ISBLANK('feature type'!DT42), "EndPlot", SUBSTITUTE(SUBSTITUTE(output!$B$1,
                   "f_type", 'feature type'!DT42),
                   "f_var", 'feature variety'!DT42))
&amp; CHAR(10)</f>
        <v xml:space="preserve">BeginPlot
	x=123,y=26
	TerrainType=TERRAIN_OCEAN
	PlotType=3
EndPlot
</v>
      </c>
    </row>
    <row r="45" spans="1:125" x14ac:dyDescent="0.25">
      <c r="A45" s="10">
        <v>25</v>
      </c>
      <c r="B45" t="str">
        <f ca="1">SUBSTITUTE(SUBSTITUTE(SUBSTITUTE(SUBSTITUTE($A$1,
"x_coord",B$2),
"y_coord",$A45),
"t_type",'terrain type'!A43),
"p_type", 'plot type'!A43)
&amp; IF(LEFT(resources!A43, 6) = "BONUS_", CHAR(9) &amp; "BonusType=" &amp; resources!A43 &amp; CHAR(10), "")
&amp; IF('goody huts'!A43, "	ImprovementType=IMPROVEMENT_GOODY_HUT" &amp; CHAR(10), "")
&amp; IF(ISBLANK(OFFSET('rivers (2)'!$A$1, 2 * (67 - $A45), 2 * B$2 + 1)), "", SUBSTITUTE($C$1, "&lt;direc&gt;", RIGHT(OFFSET('rivers (2)'!$A$1, 2 * (67 - $A45), 2 * B$2 + 1), 1)))
&amp; IF(ISBLANK(OFFSET('rivers (2)'!$A$1, 2 * (67 - $A45) + 1, 2 * B$2)), "", SUBSTITUTE($D$1, "&lt;direc&gt;", RIGHT(OFFSET('rivers (2)'!$A$1, 2 * (67 - $A45) + 1, 2 * B$2), 1)))
&amp; IF(ISBLANK('feature type'!A43), "EndPlot", SUBSTITUTE(SUBSTITUTE(output!$B$1,
                   "f_type", 'feature type'!A43),
                   "f_var", 'feature variety'!A43))
&amp; CHAR(10)</f>
        <v xml:space="preserve">BeginPlot
	x=0,y=25
	TerrainType=TERRAIN_OCEAN
	PlotType=3
EndPlot
</v>
      </c>
      <c r="C45" t="str">
        <f ca="1">SUBSTITUTE(SUBSTITUTE(SUBSTITUTE(SUBSTITUTE($A$1,
"x_coord",C$2),
"y_coord",$A45),
"t_type",'terrain type'!B43),
"p_type", 'plot type'!B43)
&amp; IF(LEFT(resources!B43, 6) = "BONUS_", CHAR(9) &amp; "BonusType=" &amp; resources!B43 &amp; CHAR(10), "")
&amp; IF('goody huts'!B43, "	ImprovementType=IMPROVEMENT_GOODY_HUT" &amp; CHAR(10), "")
&amp; IF(ISBLANK(OFFSET('rivers (2)'!$A$1, 2 * (67 - $A45), 2 * C$2 + 1)), "", SUBSTITUTE($C$1, "&lt;direc&gt;", RIGHT(OFFSET('rivers (2)'!$A$1, 2 * (67 - $A45), 2 * C$2 + 1), 1)))
&amp; IF(ISBLANK(OFFSET('rivers (2)'!$A$1, 2 * (67 - $A45) + 1, 2 * C$2)), "", SUBSTITUTE($D$1, "&lt;direc&gt;", RIGHT(OFFSET('rivers (2)'!$A$1, 2 * (67 - $A45) + 1, 2 * C$2), 1)))
&amp; IF(ISBLANK('feature type'!B43), "EndPlot", SUBSTITUTE(SUBSTITUTE(output!$B$1,
                   "f_type", 'feature type'!B43),
                   "f_var", 'feature variety'!B43))
&amp; CHAR(10)</f>
        <v xml:space="preserve">BeginPlot
	x=1,y=25
	TerrainType=TERRAIN_COAST
	PlotType=3
EndPlot
</v>
      </c>
      <c r="D45" t="str">
        <f ca="1">SUBSTITUTE(SUBSTITUTE(SUBSTITUTE(SUBSTITUTE($A$1,
"x_coord",D$2),
"y_coord",$A45),
"t_type",'terrain type'!C43),
"p_type", 'plot type'!C43)
&amp; IF(LEFT(resources!C43, 6) = "BONUS_", CHAR(9) &amp; "BonusType=" &amp; resources!C43 &amp; CHAR(10), "")
&amp; IF('goody huts'!C43, "	ImprovementType=IMPROVEMENT_GOODY_HUT" &amp; CHAR(10), "")
&amp; IF(ISBLANK(OFFSET('rivers (2)'!$A$1, 2 * (67 - $A45), 2 * D$2 + 1)), "", SUBSTITUTE($C$1, "&lt;direc&gt;", RIGHT(OFFSET('rivers (2)'!$A$1, 2 * (67 - $A45), 2 * D$2 + 1), 1)))
&amp; IF(ISBLANK(OFFSET('rivers (2)'!$A$1, 2 * (67 - $A45) + 1, 2 * D$2)), "", SUBSTITUTE($D$1, "&lt;direc&gt;", RIGHT(OFFSET('rivers (2)'!$A$1, 2 * (67 - $A45) + 1, 2 * D$2), 1)))
&amp; IF(ISBLANK('feature type'!C43), "EndPlot", SUBSTITUTE(SUBSTITUTE(output!$B$1,
                   "f_type", 'feature type'!C43),
                   "f_var", 'feature variety'!C43))
&amp; CHAR(10)</f>
        <v xml:space="preserve">BeginPlot
	x=2,y=25
	TerrainType=TERRAIN_GRASS
	PlotType=0
EndPlot
</v>
      </c>
      <c r="E45" t="str">
        <f ca="1">SUBSTITUTE(SUBSTITUTE(SUBSTITUTE(SUBSTITUTE($A$1,
"x_coord",E$2),
"y_coord",$A45),
"t_type",'terrain type'!D43),
"p_type", 'plot type'!D43)
&amp; IF(LEFT(resources!D43, 6) = "BONUS_", CHAR(9) &amp; "BonusType=" &amp; resources!D43 &amp; CHAR(10), "")
&amp; IF('goody huts'!D43, "	ImprovementType=IMPROVEMENT_GOODY_HUT" &amp; CHAR(10), "")
&amp; IF(ISBLANK(OFFSET('rivers (2)'!$A$1, 2 * (67 - $A45), 2 * E$2 + 1)), "", SUBSTITUTE($C$1, "&lt;direc&gt;", RIGHT(OFFSET('rivers (2)'!$A$1, 2 * (67 - $A45), 2 * E$2 + 1), 1)))
&amp; IF(ISBLANK(OFFSET('rivers (2)'!$A$1, 2 * (67 - $A45) + 1, 2 * E$2)), "", SUBSTITUTE($D$1, "&lt;direc&gt;", RIGHT(OFFSET('rivers (2)'!$A$1, 2 * (67 - $A45) + 1, 2 * E$2), 1)))
&amp; IF(ISBLANK('feature type'!D43), "EndPlot", SUBSTITUTE(SUBSTITUTE(output!$B$1,
                   "f_type", 'feature type'!D43),
                   "f_var", 'feature variety'!D43))
&amp; CHAR(10)</f>
        <v xml:space="preserve">BeginPlot
	x=3,y=25
	TerrainType=TERRAIN_COAST
	PlotType=3
EndPlot
</v>
      </c>
      <c r="F45" t="str">
        <f ca="1">SUBSTITUTE(SUBSTITUTE(SUBSTITUTE(SUBSTITUTE($A$1,
"x_coord",F$2),
"y_coord",$A45),
"t_type",'terrain type'!E43),
"p_type", 'plot type'!E43)
&amp; IF(LEFT(resources!E43, 6) = "BONUS_", CHAR(9) &amp; "BonusType=" &amp; resources!E43 &amp; CHAR(10), "")
&amp; IF('goody huts'!E43, "	ImprovementType=IMPROVEMENT_GOODY_HUT" &amp; CHAR(10), "")
&amp; IF(ISBLANK(OFFSET('rivers (2)'!$A$1, 2 * (67 - $A45), 2 * F$2 + 1)), "", SUBSTITUTE($C$1, "&lt;direc&gt;", RIGHT(OFFSET('rivers (2)'!$A$1, 2 * (67 - $A45), 2 * F$2 + 1), 1)))
&amp; IF(ISBLANK(OFFSET('rivers (2)'!$A$1, 2 * (67 - $A45) + 1, 2 * F$2)), "", SUBSTITUTE($D$1, "&lt;direc&gt;", RIGHT(OFFSET('rivers (2)'!$A$1, 2 * (67 - $A45) + 1, 2 * F$2), 1)))
&amp; IF(ISBLANK('feature type'!E43), "EndPlot", SUBSTITUTE(SUBSTITUTE(output!$B$1,
                   "f_type", 'feature type'!E43),
                   "f_var", 'feature variety'!E43))
&amp; CHAR(10)</f>
        <v xml:space="preserve">BeginPlot
	x=4,y=25
	TerrainType=TERRAIN_OCEAN
	PlotType=3
EndPlot
</v>
      </c>
      <c r="G45" t="str">
        <f ca="1">SUBSTITUTE(SUBSTITUTE(SUBSTITUTE(SUBSTITUTE($A$1,
"x_coord",G$2),
"y_coord",$A45),
"t_type",'terrain type'!F43),
"p_type", 'plot type'!F43)
&amp; IF(LEFT(resources!F43, 6) = "BONUS_", CHAR(9) &amp; "BonusType=" &amp; resources!F43 &amp; CHAR(10), "")
&amp; IF('goody huts'!F43, "	ImprovementType=IMPROVEMENT_GOODY_HUT" &amp; CHAR(10), "")
&amp; IF(ISBLANK(OFFSET('rivers (2)'!$A$1, 2 * (67 - $A45), 2 * G$2 + 1)), "", SUBSTITUTE($C$1, "&lt;direc&gt;", RIGHT(OFFSET('rivers (2)'!$A$1, 2 * (67 - $A45), 2 * G$2 + 1), 1)))
&amp; IF(ISBLANK(OFFSET('rivers (2)'!$A$1, 2 * (67 - $A45) + 1, 2 * G$2)), "", SUBSTITUTE($D$1, "&lt;direc&gt;", RIGHT(OFFSET('rivers (2)'!$A$1, 2 * (67 - $A45) + 1, 2 * G$2), 1)))
&amp; IF(ISBLANK('feature type'!F43), "EndPlot", SUBSTITUTE(SUBSTITUTE(output!$B$1,
                   "f_type", 'feature type'!F43),
                   "f_var", 'feature variety'!F43))
&amp; CHAR(10)</f>
        <v xml:space="preserve">BeginPlot
	x=5,y=25
	TerrainType=TERRAIN_OCEAN
	PlotType=3
EndPlot
</v>
      </c>
      <c r="H45" t="str">
        <f ca="1">SUBSTITUTE(SUBSTITUTE(SUBSTITUTE(SUBSTITUTE($A$1,
"x_coord",H$2),
"y_coord",$A45),
"t_type",'terrain type'!G43),
"p_type", 'plot type'!G43)
&amp; IF(LEFT(resources!G43, 6) = "BONUS_", CHAR(9) &amp; "BonusType=" &amp; resources!G43 &amp; CHAR(10), "")
&amp; IF('goody huts'!G43, "	ImprovementType=IMPROVEMENT_GOODY_HUT" &amp; CHAR(10), "")
&amp; IF(ISBLANK(OFFSET('rivers (2)'!$A$1, 2 * (67 - $A45), 2 * H$2 + 1)), "", SUBSTITUTE($C$1, "&lt;direc&gt;", RIGHT(OFFSET('rivers (2)'!$A$1, 2 * (67 - $A45), 2 * H$2 + 1), 1)))
&amp; IF(ISBLANK(OFFSET('rivers (2)'!$A$1, 2 * (67 - $A45) + 1, 2 * H$2)), "", SUBSTITUTE($D$1, "&lt;direc&gt;", RIGHT(OFFSET('rivers (2)'!$A$1, 2 * (67 - $A45) + 1, 2 * H$2), 1)))
&amp; IF(ISBLANK('feature type'!G43), "EndPlot", SUBSTITUTE(SUBSTITUTE(output!$B$1,
                   "f_type", 'feature type'!G43),
                   "f_var", 'feature variety'!G43))
&amp; CHAR(10)</f>
        <v xml:space="preserve">BeginPlot
	x=6,y=25
	TerrainType=TERRAIN_OCEAN
	PlotType=3
EndPlot
</v>
      </c>
      <c r="I45" t="str">
        <f ca="1">SUBSTITUTE(SUBSTITUTE(SUBSTITUTE(SUBSTITUTE($A$1,
"x_coord",I$2),
"y_coord",$A45),
"t_type",'terrain type'!H43),
"p_type", 'plot type'!H43)
&amp; IF(LEFT(resources!H43, 6) = "BONUS_", CHAR(9) &amp; "BonusType=" &amp; resources!H43 &amp; CHAR(10), "")
&amp; IF('goody huts'!H43, "	ImprovementType=IMPROVEMENT_GOODY_HUT" &amp; CHAR(10), "")
&amp; IF(ISBLANK(OFFSET('rivers (2)'!$A$1, 2 * (67 - $A45), 2 * I$2 + 1)), "", SUBSTITUTE($C$1, "&lt;direc&gt;", RIGHT(OFFSET('rivers (2)'!$A$1, 2 * (67 - $A45), 2 * I$2 + 1), 1)))
&amp; IF(ISBLANK(OFFSET('rivers (2)'!$A$1, 2 * (67 - $A45) + 1, 2 * I$2)), "", SUBSTITUTE($D$1, "&lt;direc&gt;", RIGHT(OFFSET('rivers (2)'!$A$1, 2 * (67 - $A45) + 1, 2 * I$2), 1)))
&amp; IF(ISBLANK('feature type'!H43), "EndPlot", SUBSTITUTE(SUBSTITUTE(output!$B$1,
                   "f_type", 'feature type'!H43),
                   "f_var", 'feature variety'!H43))
&amp; CHAR(10)</f>
        <v xml:space="preserve">BeginPlot
	x=7,y=25
	TerrainType=TERRAIN_OCEAN
	PlotType=3
EndPlot
</v>
      </c>
      <c r="J45" t="str">
        <f ca="1">SUBSTITUTE(SUBSTITUTE(SUBSTITUTE(SUBSTITUTE($A$1,
"x_coord",J$2),
"y_coord",$A45),
"t_type",'terrain type'!I43),
"p_type", 'plot type'!I43)
&amp; IF(LEFT(resources!I43, 6) = "BONUS_", CHAR(9) &amp; "BonusType=" &amp; resources!I43 &amp; CHAR(10), "")
&amp; IF('goody huts'!I43, "	ImprovementType=IMPROVEMENT_GOODY_HUT" &amp; CHAR(10), "")
&amp; IF(ISBLANK(OFFSET('rivers (2)'!$A$1, 2 * (67 - $A45), 2 * J$2 + 1)), "", SUBSTITUTE($C$1, "&lt;direc&gt;", RIGHT(OFFSET('rivers (2)'!$A$1, 2 * (67 - $A45), 2 * J$2 + 1), 1)))
&amp; IF(ISBLANK(OFFSET('rivers (2)'!$A$1, 2 * (67 - $A45) + 1, 2 * J$2)), "", SUBSTITUTE($D$1, "&lt;direc&gt;", RIGHT(OFFSET('rivers (2)'!$A$1, 2 * (67 - $A45) + 1, 2 * J$2), 1)))
&amp; IF(ISBLANK('feature type'!I43), "EndPlot", SUBSTITUTE(SUBSTITUTE(output!$B$1,
                   "f_type", 'feature type'!I43),
                   "f_var", 'feature variety'!I43))
&amp; CHAR(10)</f>
        <v xml:space="preserve">BeginPlot
	x=8,y=25
	TerrainType=TERRAIN_COAST
	PlotType=3
EndPlot
</v>
      </c>
      <c r="K45" t="str">
        <f ca="1">SUBSTITUTE(SUBSTITUTE(SUBSTITUTE(SUBSTITUTE($A$1,
"x_coord",K$2),
"y_coord",$A45),
"t_type",'terrain type'!J43),
"p_type", 'plot type'!J43)
&amp; IF(LEFT(resources!J43, 6) = "BONUS_", CHAR(9) &amp; "BonusType=" &amp; resources!J43 &amp; CHAR(10), "")
&amp; IF('goody huts'!J43, "	ImprovementType=IMPROVEMENT_GOODY_HUT" &amp; CHAR(10), "")
&amp; IF(ISBLANK(OFFSET('rivers (2)'!$A$1, 2 * (67 - $A45), 2 * K$2 + 1)), "", SUBSTITUTE($C$1, "&lt;direc&gt;", RIGHT(OFFSET('rivers (2)'!$A$1, 2 * (67 - $A45), 2 * K$2 + 1), 1)))
&amp; IF(ISBLANK(OFFSET('rivers (2)'!$A$1, 2 * (67 - $A45) + 1, 2 * K$2)), "", SUBSTITUTE($D$1, "&lt;direc&gt;", RIGHT(OFFSET('rivers (2)'!$A$1, 2 * (67 - $A45) + 1, 2 * K$2), 1)))
&amp; IF(ISBLANK('feature type'!J43), "EndPlot", SUBSTITUTE(SUBSTITUTE(output!$B$1,
                   "f_type", 'feature type'!J43),
                   "f_var", 'feature variety'!J43))
&amp; CHAR(10)</f>
        <v xml:space="preserve">BeginPlot
	x=9,y=25
	TerrainType=TERRAIN_COAST
	PlotType=3
EndPlot
</v>
      </c>
      <c r="L45" t="str">
        <f ca="1">SUBSTITUTE(SUBSTITUTE(SUBSTITUTE(SUBSTITUTE($A$1,
"x_coord",L$2),
"y_coord",$A45),
"t_type",'terrain type'!K43),
"p_type", 'plot type'!K43)
&amp; IF(LEFT(resources!K43, 6) = "BONUS_", CHAR(9) &amp; "BonusType=" &amp; resources!K43 &amp; CHAR(10), "")
&amp; IF('goody huts'!K43, "	ImprovementType=IMPROVEMENT_GOODY_HUT" &amp; CHAR(10), "")
&amp; IF(ISBLANK(OFFSET('rivers (2)'!$A$1, 2 * (67 - $A45), 2 * L$2 + 1)), "", SUBSTITUTE($C$1, "&lt;direc&gt;", RIGHT(OFFSET('rivers (2)'!$A$1, 2 * (67 - $A45), 2 * L$2 + 1), 1)))
&amp; IF(ISBLANK(OFFSET('rivers (2)'!$A$1, 2 * (67 - $A45) + 1, 2 * L$2)), "", SUBSTITUTE($D$1, "&lt;direc&gt;", RIGHT(OFFSET('rivers (2)'!$A$1, 2 * (67 - $A45) + 1, 2 * L$2), 1)))
&amp; IF(ISBLANK('feature type'!K43), "EndPlot", SUBSTITUTE(SUBSTITUTE(output!$B$1,
                   "f_type", 'feature type'!K43),
                   "f_var", 'feature variety'!K43))
&amp; CHAR(10)</f>
        <v xml:space="preserve">BeginPlot
	x=10,y=25
	TerrainType=TERRAIN_GRASS
	PlotType=2
	FeatureType=FEATURE_FOREST, FeatureVariety=3
EndPlot
</v>
      </c>
      <c r="M45" t="str">
        <f ca="1">SUBSTITUTE(SUBSTITUTE(SUBSTITUTE(SUBSTITUTE($A$1,
"x_coord",M$2),
"y_coord",$A45),
"t_type",'terrain type'!L43),
"p_type", 'plot type'!L43)
&amp; IF(LEFT(resources!L43, 6) = "BONUS_", CHAR(9) &amp; "BonusType=" &amp; resources!L43 &amp; CHAR(10), "")
&amp; IF('goody huts'!L43, "	ImprovementType=IMPROVEMENT_GOODY_HUT" &amp; CHAR(10), "")
&amp; IF(ISBLANK(OFFSET('rivers (2)'!$A$1, 2 * (67 - $A45), 2 * M$2 + 1)), "", SUBSTITUTE($C$1, "&lt;direc&gt;", RIGHT(OFFSET('rivers (2)'!$A$1, 2 * (67 - $A45), 2 * M$2 + 1), 1)))
&amp; IF(ISBLANK(OFFSET('rivers (2)'!$A$1, 2 * (67 - $A45) + 1, 2 * M$2)), "", SUBSTITUTE($D$1, "&lt;direc&gt;", RIGHT(OFFSET('rivers (2)'!$A$1, 2 * (67 - $A45) + 1, 2 * M$2), 1)))
&amp; IF(ISBLANK('feature type'!L43), "EndPlot", SUBSTITUTE(SUBSTITUTE(output!$B$1,
                   "f_type", 'feature type'!L43),
                   "f_var", 'feature variety'!L43))
&amp; CHAR(10)</f>
        <v xml:space="preserve">BeginPlot
	x=11,y=25
	TerrainType=TERRAIN_GRASS
	PlotType=2
	FeatureType=FEATURE_FOREST, FeatureVariety=3
EndPlot
</v>
      </c>
      <c r="N45" t="str">
        <f ca="1">SUBSTITUTE(SUBSTITUTE(SUBSTITUTE(SUBSTITUTE($A$1,
"x_coord",N$2),
"y_coord",$A45),
"t_type",'terrain type'!M43),
"p_type", 'plot type'!M43)
&amp; IF(LEFT(resources!M43, 6) = "BONUS_", CHAR(9) &amp; "BonusType=" &amp; resources!M43 &amp; CHAR(10), "")
&amp; IF('goody huts'!M43, "	ImprovementType=IMPROVEMENT_GOODY_HUT" &amp; CHAR(10), "")
&amp; IF(ISBLANK(OFFSET('rivers (2)'!$A$1, 2 * (67 - $A45), 2 * N$2 + 1)), "", SUBSTITUTE($C$1, "&lt;direc&gt;", RIGHT(OFFSET('rivers (2)'!$A$1, 2 * (67 - $A45), 2 * N$2 + 1), 1)))
&amp; IF(ISBLANK(OFFSET('rivers (2)'!$A$1, 2 * (67 - $A45) + 1, 2 * N$2)), "", SUBSTITUTE($D$1, "&lt;direc&gt;", RIGHT(OFFSET('rivers (2)'!$A$1, 2 * (67 - $A45) + 1, 2 * N$2), 1)))
&amp; IF(ISBLANK('feature type'!M43), "EndPlot", SUBSTITUTE(SUBSTITUTE(output!$B$1,
                   "f_type", 'feature type'!M43),
                   "f_var", 'feature variety'!M43))
&amp; CHAR(10)</f>
        <v xml:space="preserve">BeginPlot
	x=12,y=25
	TerrainType=TERRAIN_COAST
	PlotType=3
EndPlot
</v>
      </c>
      <c r="O45" t="str">
        <f ca="1">SUBSTITUTE(SUBSTITUTE(SUBSTITUTE(SUBSTITUTE($A$1,
"x_coord",O$2),
"y_coord",$A45),
"t_type",'terrain type'!N43),
"p_type", 'plot type'!N43)
&amp; IF(LEFT(resources!N43, 6) = "BONUS_", CHAR(9) &amp; "BonusType=" &amp; resources!N43 &amp; CHAR(10), "")
&amp; IF('goody huts'!N43, "	ImprovementType=IMPROVEMENT_GOODY_HUT" &amp; CHAR(10), "")
&amp; IF(ISBLANK(OFFSET('rivers (2)'!$A$1, 2 * (67 - $A45), 2 * O$2 + 1)), "", SUBSTITUTE($C$1, "&lt;direc&gt;", RIGHT(OFFSET('rivers (2)'!$A$1, 2 * (67 - $A45), 2 * O$2 + 1), 1)))
&amp; IF(ISBLANK(OFFSET('rivers (2)'!$A$1, 2 * (67 - $A45) + 1, 2 * O$2)), "", SUBSTITUTE($D$1, "&lt;direc&gt;", RIGHT(OFFSET('rivers (2)'!$A$1, 2 * (67 - $A45) + 1, 2 * O$2), 1)))
&amp; IF(ISBLANK('feature type'!N43), "EndPlot", SUBSTITUTE(SUBSTITUTE(output!$B$1,
                   "f_type", 'feature type'!N43),
                   "f_var", 'feature variety'!N43))
&amp; CHAR(10)</f>
        <v xml:space="preserve">BeginPlot
	x=13,y=25
	TerrainType=TERRAIN_COAST
	PlotType=3
EndPlot
</v>
      </c>
      <c r="P45" t="str">
        <f ca="1">SUBSTITUTE(SUBSTITUTE(SUBSTITUTE(SUBSTITUTE($A$1,
"x_coord",P$2),
"y_coord",$A45),
"t_type",'terrain type'!O43),
"p_type", 'plot type'!O43)
&amp; IF(LEFT(resources!O43, 6) = "BONUS_", CHAR(9) &amp; "BonusType=" &amp; resources!O43 &amp; CHAR(10), "")
&amp; IF('goody huts'!O43, "	ImprovementType=IMPROVEMENT_GOODY_HUT" &amp; CHAR(10), "")
&amp; IF(ISBLANK(OFFSET('rivers (2)'!$A$1, 2 * (67 - $A45), 2 * P$2 + 1)), "", SUBSTITUTE($C$1, "&lt;direc&gt;", RIGHT(OFFSET('rivers (2)'!$A$1, 2 * (67 - $A45), 2 * P$2 + 1), 1)))
&amp; IF(ISBLANK(OFFSET('rivers (2)'!$A$1, 2 * (67 - $A45) + 1, 2 * P$2)), "", SUBSTITUTE($D$1, "&lt;direc&gt;", RIGHT(OFFSET('rivers (2)'!$A$1, 2 * (67 - $A45) + 1, 2 * P$2), 1)))
&amp; IF(ISBLANK('feature type'!O43), "EndPlot", SUBSTITUTE(SUBSTITUTE(output!$B$1,
                   "f_type", 'feature type'!O43),
                   "f_var", 'feature variety'!O43))
&amp; CHAR(10)</f>
        <v xml:space="preserve">BeginPlot
	x=14,y=25
	TerrainType=TERRAIN_GRASS
	PlotType=2
	FeatureType=FEATURE_FOREST, FeatureVariety=3
EndPlot
</v>
      </c>
      <c r="Q45" t="str">
        <f ca="1">SUBSTITUTE(SUBSTITUTE(SUBSTITUTE(SUBSTITUTE($A$1,
"x_coord",Q$2),
"y_coord",$A45),
"t_type",'terrain type'!P43),
"p_type", 'plot type'!P43)
&amp; IF(LEFT(resources!P43, 6) = "BONUS_", CHAR(9) &amp; "BonusType=" &amp; resources!P43 &amp; CHAR(10), "")
&amp; IF('goody huts'!P43, "	ImprovementType=IMPROVEMENT_GOODY_HUT" &amp; CHAR(10), "")
&amp; IF(ISBLANK(OFFSET('rivers (2)'!$A$1, 2 * (67 - $A45), 2 * Q$2 + 1)), "", SUBSTITUTE($C$1, "&lt;direc&gt;", RIGHT(OFFSET('rivers (2)'!$A$1, 2 * (67 - $A45), 2 * Q$2 + 1), 1)))
&amp; IF(ISBLANK(OFFSET('rivers (2)'!$A$1, 2 * (67 - $A45) + 1, 2 * Q$2)), "", SUBSTITUTE($D$1, "&lt;direc&gt;", RIGHT(OFFSET('rivers (2)'!$A$1, 2 * (67 - $A45) + 1, 2 * Q$2), 1)))
&amp; IF(ISBLANK('feature type'!P43), "EndPlot", SUBSTITUTE(SUBSTITUTE(output!$B$1,
                   "f_type", 'feature type'!P43),
                   "f_var", 'feature variety'!P43))
&amp; CHAR(10)</f>
        <v xml:space="preserve">BeginPlot
	x=15,y=25
	TerrainType=TERRAIN_GRASS
	PlotType=2
	FeatureType=FEATURE_FOREST, FeatureVariety=3
EndPlot
</v>
      </c>
      <c r="R45" t="str">
        <f ca="1">SUBSTITUTE(SUBSTITUTE(SUBSTITUTE(SUBSTITUTE($A$1,
"x_coord",R$2),
"y_coord",$A45),
"t_type",'terrain type'!Q43),
"p_type", 'plot type'!Q43)
&amp; IF(LEFT(resources!Q43, 6) = "BONUS_", CHAR(9) &amp; "BonusType=" &amp; resources!Q43 &amp; CHAR(10), "")
&amp; IF('goody huts'!Q43, "	ImprovementType=IMPROVEMENT_GOODY_HUT" &amp; CHAR(10), "")
&amp; IF(ISBLANK(OFFSET('rivers (2)'!$A$1, 2 * (67 - $A45), 2 * R$2 + 1)), "", SUBSTITUTE($C$1, "&lt;direc&gt;", RIGHT(OFFSET('rivers (2)'!$A$1, 2 * (67 - $A45), 2 * R$2 + 1), 1)))
&amp; IF(ISBLANK(OFFSET('rivers (2)'!$A$1, 2 * (67 - $A45) + 1, 2 * R$2)), "", SUBSTITUTE($D$1, "&lt;direc&gt;", RIGHT(OFFSET('rivers (2)'!$A$1, 2 * (67 - $A45) + 1, 2 * R$2), 1)))
&amp; IF(ISBLANK('feature type'!Q43), "EndPlot", SUBSTITUTE(SUBSTITUTE(output!$B$1,
                   "f_type", 'feature type'!Q43),
                   "f_var", 'feature variety'!Q43))
&amp; CHAR(10)</f>
        <v xml:space="preserve">BeginPlot
	x=16,y=25
	TerrainType=TERRAIN_COAST
	PlotType=3
EndPlot
</v>
      </c>
      <c r="S45" t="str">
        <f ca="1">SUBSTITUTE(SUBSTITUTE(SUBSTITUTE(SUBSTITUTE($A$1,
"x_coord",S$2),
"y_coord",$A45),
"t_type",'terrain type'!R43),
"p_type", 'plot type'!R43)
&amp; IF(LEFT(resources!R43, 6) = "BONUS_", CHAR(9) &amp; "BonusType=" &amp; resources!R43 &amp; CHAR(10), "")
&amp; IF('goody huts'!R43, "	ImprovementType=IMPROVEMENT_GOODY_HUT" &amp; CHAR(10), "")
&amp; IF(ISBLANK(OFFSET('rivers (2)'!$A$1, 2 * (67 - $A45), 2 * S$2 + 1)), "", SUBSTITUTE($C$1, "&lt;direc&gt;", RIGHT(OFFSET('rivers (2)'!$A$1, 2 * (67 - $A45), 2 * S$2 + 1), 1)))
&amp; IF(ISBLANK(OFFSET('rivers (2)'!$A$1, 2 * (67 - $A45) + 1, 2 * S$2)), "", SUBSTITUTE($D$1, "&lt;direc&gt;", RIGHT(OFFSET('rivers (2)'!$A$1, 2 * (67 - $A45) + 1, 2 * S$2), 1)))
&amp; IF(ISBLANK('feature type'!R43), "EndPlot", SUBSTITUTE(SUBSTITUTE(output!$B$1,
                   "f_type", 'feature type'!R43),
                   "f_var", 'feature variety'!R43))
&amp; CHAR(10)</f>
        <v xml:space="preserve">BeginPlot
	x=17,y=25
	TerrainType=TERRAIN_GRASS
	PlotType=2
	FeatureType=FEATURE_FOREST, FeatureVariety=3
EndPlot
</v>
      </c>
      <c r="T45" t="str">
        <f ca="1">SUBSTITUTE(SUBSTITUTE(SUBSTITUTE(SUBSTITUTE($A$1,
"x_coord",T$2),
"y_coord",$A45),
"t_type",'terrain type'!S43),
"p_type", 'plot type'!S43)
&amp; IF(LEFT(resources!S43, 6) = "BONUS_", CHAR(9) &amp; "BonusType=" &amp; resources!S43 &amp; CHAR(10), "")
&amp; IF('goody huts'!S43, "	ImprovementType=IMPROVEMENT_GOODY_HUT" &amp; CHAR(10), "")
&amp; IF(ISBLANK(OFFSET('rivers (2)'!$A$1, 2 * (67 - $A45), 2 * T$2 + 1)), "", SUBSTITUTE($C$1, "&lt;direc&gt;", RIGHT(OFFSET('rivers (2)'!$A$1, 2 * (67 - $A45), 2 * T$2 + 1), 1)))
&amp; IF(ISBLANK(OFFSET('rivers (2)'!$A$1, 2 * (67 - $A45) + 1, 2 * T$2)), "", SUBSTITUTE($D$1, "&lt;direc&gt;", RIGHT(OFFSET('rivers (2)'!$A$1, 2 * (67 - $A45) + 1, 2 * T$2), 1)))
&amp; IF(ISBLANK('feature type'!S43), "EndPlot", SUBSTITUTE(SUBSTITUTE(output!$B$1,
                   "f_type", 'feature type'!S43),
                   "f_var", 'feature variety'!S43))
&amp; CHAR(10)</f>
        <v xml:space="preserve">BeginPlot
	x=18,y=25
	TerrainType=TERRAIN_GRASS
	PlotType=2
	FeatureType=FEATURE_FOREST, FeatureVariety=3
EndPlot
</v>
      </c>
      <c r="U45" t="str">
        <f ca="1">SUBSTITUTE(SUBSTITUTE(SUBSTITUTE(SUBSTITUTE($A$1,
"x_coord",U$2),
"y_coord",$A45),
"t_type",'terrain type'!T43),
"p_type", 'plot type'!T43)
&amp; IF(LEFT(resources!T43, 6) = "BONUS_", CHAR(9) &amp; "BonusType=" &amp; resources!T43 &amp; CHAR(10), "")
&amp; IF('goody huts'!T43, "	ImprovementType=IMPROVEMENT_GOODY_HUT" &amp; CHAR(10), "")
&amp; IF(ISBLANK(OFFSET('rivers (2)'!$A$1, 2 * (67 - $A45), 2 * U$2 + 1)), "", SUBSTITUTE($C$1, "&lt;direc&gt;", RIGHT(OFFSET('rivers (2)'!$A$1, 2 * (67 - $A45), 2 * U$2 + 1), 1)))
&amp; IF(ISBLANK(OFFSET('rivers (2)'!$A$1, 2 * (67 - $A45) + 1, 2 * U$2)), "", SUBSTITUTE($D$1, "&lt;direc&gt;", RIGHT(OFFSET('rivers (2)'!$A$1, 2 * (67 - $A45) + 1, 2 * U$2), 1)))
&amp; IF(ISBLANK('feature type'!T43), "EndPlot", SUBSTITUTE(SUBSTITUTE(output!$B$1,
                   "f_type", 'feature type'!T43),
                   "f_var", 'feature variety'!T43))
&amp; CHAR(10)</f>
        <v xml:space="preserve">BeginPlot
	x=19,y=25
	TerrainType=TERRAIN_COAST
	PlotType=3
EndPlot
</v>
      </c>
      <c r="V45" t="str">
        <f ca="1">SUBSTITUTE(SUBSTITUTE(SUBSTITUTE(SUBSTITUTE($A$1,
"x_coord",V$2),
"y_coord",$A45),
"t_type",'terrain type'!U43),
"p_type", 'plot type'!U43)
&amp; IF(LEFT(resources!U43, 6) = "BONUS_", CHAR(9) &amp; "BonusType=" &amp; resources!U43 &amp; CHAR(10), "")
&amp; IF('goody huts'!U43, "	ImprovementType=IMPROVEMENT_GOODY_HUT" &amp; CHAR(10), "")
&amp; IF(ISBLANK(OFFSET('rivers (2)'!$A$1, 2 * (67 - $A45), 2 * V$2 + 1)), "", SUBSTITUTE($C$1, "&lt;direc&gt;", RIGHT(OFFSET('rivers (2)'!$A$1, 2 * (67 - $A45), 2 * V$2 + 1), 1)))
&amp; IF(ISBLANK(OFFSET('rivers (2)'!$A$1, 2 * (67 - $A45) + 1, 2 * V$2)), "", SUBSTITUTE($D$1, "&lt;direc&gt;", RIGHT(OFFSET('rivers (2)'!$A$1, 2 * (67 - $A45) + 1, 2 * V$2), 1)))
&amp; IF(ISBLANK('feature type'!U43), "EndPlot", SUBSTITUTE(SUBSTITUTE(output!$B$1,
                   "f_type", 'feature type'!U43),
                   "f_var", 'feature variety'!U43))
&amp; CHAR(10)</f>
        <v xml:space="preserve">BeginPlot
	x=20,y=25
	TerrainType=TERRAIN_GRASS
	PlotType=2
	BonusType=BONUS_SHEEP
EndPlot
</v>
      </c>
      <c r="W45" t="str">
        <f ca="1">SUBSTITUTE(SUBSTITUTE(SUBSTITUTE(SUBSTITUTE($A$1,
"x_coord",W$2),
"y_coord",$A45),
"t_type",'terrain type'!V43),
"p_type", 'plot type'!V43)
&amp; IF(LEFT(resources!V43, 6) = "BONUS_", CHAR(9) &amp; "BonusType=" &amp; resources!V43 &amp; CHAR(10), "")
&amp; IF('goody huts'!V43, "	ImprovementType=IMPROVEMENT_GOODY_HUT" &amp; CHAR(10), "")
&amp; IF(ISBLANK(OFFSET('rivers (2)'!$A$1, 2 * (67 - $A45), 2 * W$2 + 1)), "", SUBSTITUTE($C$1, "&lt;direc&gt;", RIGHT(OFFSET('rivers (2)'!$A$1, 2 * (67 - $A45), 2 * W$2 + 1), 1)))
&amp; IF(ISBLANK(OFFSET('rivers (2)'!$A$1, 2 * (67 - $A45) + 1, 2 * W$2)), "", SUBSTITUTE($D$1, "&lt;direc&gt;", RIGHT(OFFSET('rivers (2)'!$A$1, 2 * (67 - $A45) + 1, 2 * W$2), 1)))
&amp; IF(ISBLANK('feature type'!V43), "EndPlot", SUBSTITUTE(SUBSTITUTE(output!$B$1,
                   "f_type", 'feature type'!V43),
                   "f_var", 'feature variety'!V43))
&amp; CHAR(10)</f>
        <v xml:space="preserve">BeginPlot
	x=21,y=25
	TerrainType=TERRAIN_GRASS
	PlotType=2
	RiverNSDirection=2
	isWOfRiver
EndPlot
</v>
      </c>
      <c r="X45" t="str">
        <f ca="1">SUBSTITUTE(SUBSTITUTE(SUBSTITUTE(SUBSTITUTE($A$1,
"x_coord",X$2),
"y_coord",$A45),
"t_type",'terrain type'!W43),
"p_type", 'plot type'!W43)
&amp; IF(LEFT(resources!W43, 6) = "BONUS_", CHAR(9) &amp; "BonusType=" &amp; resources!W43 &amp; CHAR(10), "")
&amp; IF('goody huts'!W43, "	ImprovementType=IMPROVEMENT_GOODY_HUT" &amp; CHAR(10), "")
&amp; IF(ISBLANK(OFFSET('rivers (2)'!$A$1, 2 * (67 - $A45), 2 * X$2 + 1)), "", SUBSTITUTE($C$1, "&lt;direc&gt;", RIGHT(OFFSET('rivers (2)'!$A$1, 2 * (67 - $A45), 2 * X$2 + 1), 1)))
&amp; IF(ISBLANK(OFFSET('rivers (2)'!$A$1, 2 * (67 - $A45) + 1, 2 * X$2)), "", SUBSTITUTE($D$1, "&lt;direc&gt;", RIGHT(OFFSET('rivers (2)'!$A$1, 2 * (67 - $A45) + 1, 2 * X$2), 1)))
&amp; IF(ISBLANK('feature type'!W43), "EndPlot", SUBSTITUTE(SUBSTITUTE(output!$B$1,
                   "f_type", 'feature type'!W43),
                   "f_var", 'feature variety'!W43))
&amp; CHAR(10)</f>
        <v xml:space="preserve">BeginPlot
	x=22,y=25
	TerrainType=TERRAIN_PLAINS
	PlotType=1
EndPlot
</v>
      </c>
      <c r="Y45" t="str">
        <f ca="1">SUBSTITUTE(SUBSTITUTE(SUBSTITUTE(SUBSTITUTE($A$1,
"x_coord",Y$2),
"y_coord",$A45),
"t_type",'terrain type'!X43),
"p_type", 'plot type'!X43)
&amp; IF(LEFT(resources!X43, 6) = "BONUS_", CHAR(9) &amp; "BonusType=" &amp; resources!X43 &amp; CHAR(10), "")
&amp; IF('goody huts'!X43, "	ImprovementType=IMPROVEMENT_GOODY_HUT" &amp; CHAR(10), "")
&amp; IF(ISBLANK(OFFSET('rivers (2)'!$A$1, 2 * (67 - $A45), 2 * Y$2 + 1)), "", SUBSTITUTE($C$1, "&lt;direc&gt;", RIGHT(OFFSET('rivers (2)'!$A$1, 2 * (67 - $A45), 2 * Y$2 + 1), 1)))
&amp; IF(ISBLANK(OFFSET('rivers (2)'!$A$1, 2 * (67 - $A45) + 1, 2 * Y$2)), "", SUBSTITUTE($D$1, "&lt;direc&gt;", RIGHT(OFFSET('rivers (2)'!$A$1, 2 * (67 - $A45) + 1, 2 * Y$2), 1)))
&amp; IF(ISBLANK('feature type'!X43), "EndPlot", SUBSTITUTE(SUBSTITUTE(output!$B$1,
                   "f_type", 'feature type'!X43),
                   "f_var", 'feature variety'!X43))
&amp; CHAR(10)</f>
        <v xml:space="preserve">BeginPlot
	x=23,y=25
	TerrainType=TERRAIN_GRASS
	PlotType=2
EndPlot
</v>
      </c>
      <c r="Z45" t="str">
        <f ca="1">SUBSTITUTE(SUBSTITUTE(SUBSTITUTE(SUBSTITUTE($A$1,
"x_coord",Z$2),
"y_coord",$A45),
"t_type",'terrain type'!Y43),
"p_type", 'plot type'!Y43)
&amp; IF(LEFT(resources!Y43, 6) = "BONUS_", CHAR(9) &amp; "BonusType=" &amp; resources!Y43 &amp; CHAR(10), "")
&amp; IF('goody huts'!Y43, "	ImprovementType=IMPROVEMENT_GOODY_HUT" &amp; CHAR(10), "")
&amp; IF(ISBLANK(OFFSET('rivers (2)'!$A$1, 2 * (67 - $A45), 2 * Z$2 + 1)), "", SUBSTITUTE($C$1, "&lt;direc&gt;", RIGHT(OFFSET('rivers (2)'!$A$1, 2 * (67 - $A45), 2 * Z$2 + 1), 1)))
&amp; IF(ISBLANK(OFFSET('rivers (2)'!$A$1, 2 * (67 - $A45) + 1, 2 * Z$2)), "", SUBSTITUTE($D$1, "&lt;direc&gt;", RIGHT(OFFSET('rivers (2)'!$A$1, 2 * (67 - $A45) + 1, 2 * Z$2), 1)))
&amp; IF(ISBLANK('feature type'!Y43), "EndPlot", SUBSTITUTE(SUBSTITUTE(output!$B$1,
                   "f_type", 'feature type'!Y43),
                   "f_var", 'feature variety'!Y43))
&amp; CHAR(10)</f>
        <v xml:space="preserve">BeginPlot
	x=24,y=25
	TerrainType=TERRAIN_GRASS
	PlotType=2
	BonusType=BONUS_SUGAR
EndPlot
</v>
      </c>
      <c r="AA45" t="str">
        <f ca="1">SUBSTITUTE(SUBSTITUTE(SUBSTITUTE(SUBSTITUTE($A$1,
"x_coord",AA$2),
"y_coord",$A45),
"t_type",'terrain type'!Z43),
"p_type", 'plot type'!Z43)
&amp; IF(LEFT(resources!Z43, 6) = "BONUS_", CHAR(9) &amp; "BonusType=" &amp; resources!Z43 &amp; CHAR(10), "")
&amp; IF('goody huts'!Z43, "	ImprovementType=IMPROVEMENT_GOODY_HUT" &amp; CHAR(10), "")
&amp; IF(ISBLANK(OFFSET('rivers (2)'!$A$1, 2 * (67 - $A45), 2 * AA$2 + 1)), "", SUBSTITUTE($C$1, "&lt;direc&gt;", RIGHT(OFFSET('rivers (2)'!$A$1, 2 * (67 - $A45), 2 * AA$2 + 1), 1)))
&amp; IF(ISBLANK(OFFSET('rivers (2)'!$A$1, 2 * (67 - $A45) + 1, 2 * AA$2)), "", SUBSTITUTE($D$1, "&lt;direc&gt;", RIGHT(OFFSET('rivers (2)'!$A$1, 2 * (67 - $A45) + 1, 2 * AA$2), 1)))
&amp; IF(ISBLANK('feature type'!Z43), "EndPlot", SUBSTITUTE(SUBSTITUTE(output!$B$1,
                   "f_type", 'feature type'!Z43),
                   "f_var", 'feature variety'!Z43))
&amp; CHAR(10)</f>
        <v xml:space="preserve">BeginPlot
	x=25,y=25
	TerrainType=TERRAIN_COAST
	PlotType=3
EndPlot
</v>
      </c>
      <c r="AB45" t="str">
        <f ca="1">SUBSTITUTE(SUBSTITUTE(SUBSTITUTE(SUBSTITUTE($A$1,
"x_coord",AB$2),
"y_coord",$A45),
"t_type",'terrain type'!AA43),
"p_type", 'plot type'!AA43)
&amp; IF(LEFT(resources!AA43, 6) = "BONUS_", CHAR(9) &amp; "BonusType=" &amp; resources!AA43 &amp; CHAR(10), "")
&amp; IF('goody huts'!AA43, "	ImprovementType=IMPROVEMENT_GOODY_HUT" &amp; CHAR(10), "")
&amp; IF(ISBLANK(OFFSET('rivers (2)'!$A$1, 2 * (67 - $A45), 2 * AB$2 + 1)), "", SUBSTITUTE($C$1, "&lt;direc&gt;", RIGHT(OFFSET('rivers (2)'!$A$1, 2 * (67 - $A45), 2 * AB$2 + 1), 1)))
&amp; IF(ISBLANK(OFFSET('rivers (2)'!$A$1, 2 * (67 - $A45) + 1, 2 * AB$2)), "", SUBSTITUTE($D$1, "&lt;direc&gt;", RIGHT(OFFSET('rivers (2)'!$A$1, 2 * (67 - $A45) + 1, 2 * AB$2), 1)))
&amp; IF(ISBLANK('feature type'!AA43), "EndPlot", SUBSTITUTE(SUBSTITUTE(output!$B$1,
                   "f_type", 'feature type'!AA43),
                   "f_var", 'feature variety'!AA43))
&amp; CHAR(10)</f>
        <v xml:space="preserve">BeginPlot
	x=26,y=25
	TerrainType=TERRAIN_COAST
	PlotType=3
	BonusType=BONUS_FISH
EndPlot
</v>
      </c>
      <c r="AC45" t="str">
        <f ca="1">SUBSTITUTE(SUBSTITUTE(SUBSTITUTE(SUBSTITUTE($A$1,
"x_coord",AC$2),
"y_coord",$A45),
"t_type",'terrain type'!AB43),
"p_type", 'plot type'!AB43)
&amp; IF(LEFT(resources!AB43, 6) = "BONUS_", CHAR(9) &amp; "BonusType=" &amp; resources!AB43 &amp; CHAR(10), "")
&amp; IF('goody huts'!AB43, "	ImprovementType=IMPROVEMENT_GOODY_HUT" &amp; CHAR(10), "")
&amp; IF(ISBLANK(OFFSET('rivers (2)'!$A$1, 2 * (67 - $A45), 2 * AC$2 + 1)), "", SUBSTITUTE($C$1, "&lt;direc&gt;", RIGHT(OFFSET('rivers (2)'!$A$1, 2 * (67 - $A45), 2 * AC$2 + 1), 1)))
&amp; IF(ISBLANK(OFFSET('rivers (2)'!$A$1, 2 * (67 - $A45) + 1, 2 * AC$2)), "", SUBSTITUTE($D$1, "&lt;direc&gt;", RIGHT(OFFSET('rivers (2)'!$A$1, 2 * (67 - $A45) + 1, 2 * AC$2), 1)))
&amp; IF(ISBLANK('feature type'!AB43), "EndPlot", SUBSTITUTE(SUBSTITUTE(output!$B$1,
                   "f_type", 'feature type'!AB43),
                   "f_var", 'feature variety'!AB43))
&amp; CHAR(10)</f>
        <v xml:space="preserve">BeginPlot
	x=27,y=25
	TerrainType=TERRAIN_GRASS
	PlotType=2
	RiverNSDirection=2
	isWOfRiver
	FeatureType=FEATURE_FOREST, FeatureVariety=3
EndPlot
</v>
      </c>
      <c r="AD45" t="str">
        <f ca="1">SUBSTITUTE(SUBSTITUTE(SUBSTITUTE(SUBSTITUTE($A$1,
"x_coord",AD$2),
"y_coord",$A45),
"t_type",'terrain type'!AC43),
"p_type", 'plot type'!AC43)
&amp; IF(LEFT(resources!AC43, 6) = "BONUS_", CHAR(9) &amp; "BonusType=" &amp; resources!AC43 &amp; CHAR(10), "")
&amp; IF('goody huts'!AC43, "	ImprovementType=IMPROVEMENT_GOODY_HUT" &amp; CHAR(10), "")
&amp; IF(ISBLANK(OFFSET('rivers (2)'!$A$1, 2 * (67 - $A45), 2 * AD$2 + 1)), "", SUBSTITUTE($C$1, "&lt;direc&gt;", RIGHT(OFFSET('rivers (2)'!$A$1, 2 * (67 - $A45), 2 * AD$2 + 1), 1)))
&amp; IF(ISBLANK(OFFSET('rivers (2)'!$A$1, 2 * (67 - $A45) + 1, 2 * AD$2)), "", SUBSTITUTE($D$1, "&lt;direc&gt;", RIGHT(OFFSET('rivers (2)'!$A$1, 2 * (67 - $A45) + 1, 2 * AD$2), 1)))
&amp; IF(ISBLANK('feature type'!AC43), "EndPlot", SUBSTITUTE(SUBSTITUTE(output!$B$1,
                   "f_type", 'feature type'!AC43),
                   "f_var", 'feature variety'!AC43))
&amp; CHAR(10)</f>
        <v xml:space="preserve">BeginPlot
	x=28,y=25
	TerrainType=TERRAIN_GRASS
	PlotType=2
	FeatureType=FEATURE_FOREST, FeatureVariety=3
EndPlot
</v>
      </c>
      <c r="AE45" t="str">
        <f ca="1">SUBSTITUTE(SUBSTITUTE(SUBSTITUTE(SUBSTITUTE($A$1,
"x_coord",AE$2),
"y_coord",$A45),
"t_type",'terrain type'!AD43),
"p_type", 'plot type'!AD43)
&amp; IF(LEFT(resources!AD43, 6) = "BONUS_", CHAR(9) &amp; "BonusType=" &amp; resources!AD43 &amp; CHAR(10), "")
&amp; IF('goody huts'!AD43, "	ImprovementType=IMPROVEMENT_GOODY_HUT" &amp; CHAR(10), "")
&amp; IF(ISBLANK(OFFSET('rivers (2)'!$A$1, 2 * (67 - $A45), 2 * AE$2 + 1)), "", SUBSTITUTE($C$1, "&lt;direc&gt;", RIGHT(OFFSET('rivers (2)'!$A$1, 2 * (67 - $A45), 2 * AE$2 + 1), 1)))
&amp; IF(ISBLANK(OFFSET('rivers (2)'!$A$1, 2 * (67 - $A45) + 1, 2 * AE$2)), "", SUBSTITUTE($D$1, "&lt;direc&gt;", RIGHT(OFFSET('rivers (2)'!$A$1, 2 * (67 - $A45) + 1, 2 * AE$2), 1)))
&amp; IF(ISBLANK('feature type'!AD43), "EndPlot", SUBSTITUTE(SUBSTITUTE(output!$B$1,
                   "f_type", 'feature type'!AD43),
                   "f_var", 'feature variety'!AD43))
&amp; CHAR(10)</f>
        <v xml:space="preserve">BeginPlot
	x=29,y=25
	TerrainType=TERRAIN_GRASS
	PlotType=2
	BonusType=BONUS_OIL
	FeatureType=FEATURE_FOREST, FeatureVariety=3
EndPlot
</v>
      </c>
      <c r="AF45" t="str">
        <f ca="1">SUBSTITUTE(SUBSTITUTE(SUBSTITUTE(SUBSTITUTE($A$1,
"x_coord",AF$2),
"y_coord",$A45),
"t_type",'terrain type'!AE43),
"p_type", 'plot type'!AE43)
&amp; IF(LEFT(resources!AE43, 6) = "BONUS_", CHAR(9) &amp; "BonusType=" &amp; resources!AE43 &amp; CHAR(10), "")
&amp; IF('goody huts'!AE43, "	ImprovementType=IMPROVEMENT_GOODY_HUT" &amp; CHAR(10), "")
&amp; IF(ISBLANK(OFFSET('rivers (2)'!$A$1, 2 * (67 - $A45), 2 * AF$2 + 1)), "", SUBSTITUTE($C$1, "&lt;direc&gt;", RIGHT(OFFSET('rivers (2)'!$A$1, 2 * (67 - $A45), 2 * AF$2 + 1), 1)))
&amp; IF(ISBLANK(OFFSET('rivers (2)'!$A$1, 2 * (67 - $A45) + 1, 2 * AF$2)), "", SUBSTITUTE($D$1, "&lt;direc&gt;", RIGHT(OFFSET('rivers (2)'!$A$1, 2 * (67 - $A45) + 1, 2 * AF$2), 1)))
&amp; IF(ISBLANK('feature type'!AE43), "EndPlot", SUBSTITUTE(SUBSTITUTE(output!$B$1,
                   "f_type", 'feature type'!AE43),
                   "f_var", 'feature variety'!AE43))
&amp; CHAR(10)</f>
        <v xml:space="preserve">BeginPlot
	x=30,y=25
	TerrainType=TERRAIN_COAST
	PlotType=3
EndPlot
</v>
      </c>
      <c r="AG45" t="str">
        <f ca="1">SUBSTITUTE(SUBSTITUTE(SUBSTITUTE(SUBSTITUTE($A$1,
"x_coord",AG$2),
"y_coord",$A45),
"t_type",'terrain type'!AF43),
"p_type", 'plot type'!AF43)
&amp; IF(LEFT(resources!AF43, 6) = "BONUS_", CHAR(9) &amp; "BonusType=" &amp; resources!AF43 &amp; CHAR(10), "")
&amp; IF('goody huts'!AF43, "	ImprovementType=IMPROVEMENT_GOODY_HUT" &amp; CHAR(10), "")
&amp; IF(ISBLANK(OFFSET('rivers (2)'!$A$1, 2 * (67 - $A45), 2 * AG$2 + 1)), "", SUBSTITUTE($C$1, "&lt;direc&gt;", RIGHT(OFFSET('rivers (2)'!$A$1, 2 * (67 - $A45), 2 * AG$2 + 1), 1)))
&amp; IF(ISBLANK(OFFSET('rivers (2)'!$A$1, 2 * (67 - $A45) + 1, 2 * AG$2)), "", SUBSTITUTE($D$1, "&lt;direc&gt;", RIGHT(OFFSET('rivers (2)'!$A$1, 2 * (67 - $A45) + 1, 2 * AG$2), 1)))
&amp; IF(ISBLANK('feature type'!AF43), "EndPlot", SUBSTITUTE(SUBSTITUTE(output!$B$1,
                   "f_type", 'feature type'!AF43),
                   "f_var", 'feature variety'!AF43))
&amp; CHAR(10)</f>
        <v xml:space="preserve">BeginPlot
	x=31,y=25
	TerrainType=TERRAIN_GRASS
	PlotType=2
	FeatureType=FEATURE_FOREST, FeatureVariety=3
EndPlot
</v>
      </c>
      <c r="AH45" t="str">
        <f ca="1">SUBSTITUTE(SUBSTITUTE(SUBSTITUTE(SUBSTITUTE($A$1,
"x_coord",AH$2),
"y_coord",$A45),
"t_type",'terrain type'!AG43),
"p_type", 'plot type'!AG43)
&amp; IF(LEFT(resources!AG43, 6) = "BONUS_", CHAR(9) &amp; "BonusType=" &amp; resources!AG43 &amp; CHAR(10), "")
&amp; IF('goody huts'!AG43, "	ImprovementType=IMPROVEMENT_GOODY_HUT" &amp; CHAR(10), "")
&amp; IF(ISBLANK(OFFSET('rivers (2)'!$A$1, 2 * (67 - $A45), 2 * AH$2 + 1)), "", SUBSTITUTE($C$1, "&lt;direc&gt;", RIGHT(OFFSET('rivers (2)'!$A$1, 2 * (67 - $A45), 2 * AH$2 + 1), 1)))
&amp; IF(ISBLANK(OFFSET('rivers (2)'!$A$1, 2 * (67 - $A45) + 1, 2 * AH$2)), "", SUBSTITUTE($D$1, "&lt;direc&gt;", RIGHT(OFFSET('rivers (2)'!$A$1, 2 * (67 - $A45) + 1, 2 * AH$2), 1)))
&amp; IF(ISBLANK('feature type'!AG43), "EndPlot", SUBSTITUTE(SUBSTITUTE(output!$B$1,
                   "f_type", 'feature type'!AG43),
                   "f_var", 'feature variety'!AG43))
&amp; CHAR(10)</f>
        <v xml:space="preserve">BeginPlot
	x=32,y=25
	TerrainType=TERRAIN_GRASS
	PlotType=1
	FeatureType=FEATURE_FOREST, FeatureVariety=3
EndPlot
</v>
      </c>
      <c r="AI45" t="str">
        <f ca="1">SUBSTITUTE(SUBSTITUTE(SUBSTITUTE(SUBSTITUTE($A$1,
"x_coord",AI$2),
"y_coord",$A45),
"t_type",'terrain type'!AH43),
"p_type", 'plot type'!AH43)
&amp; IF(LEFT(resources!AH43, 6) = "BONUS_", CHAR(9) &amp; "BonusType=" &amp; resources!AH43 &amp; CHAR(10), "")
&amp; IF('goody huts'!AH43, "	ImprovementType=IMPROVEMENT_GOODY_HUT" &amp; CHAR(10), "")
&amp; IF(ISBLANK(OFFSET('rivers (2)'!$A$1, 2 * (67 - $A45), 2 * AI$2 + 1)), "", SUBSTITUTE($C$1, "&lt;direc&gt;", RIGHT(OFFSET('rivers (2)'!$A$1, 2 * (67 - $A45), 2 * AI$2 + 1), 1)))
&amp; IF(ISBLANK(OFFSET('rivers (2)'!$A$1, 2 * (67 - $A45) + 1, 2 * AI$2)), "", SUBSTITUTE($D$1, "&lt;direc&gt;", RIGHT(OFFSET('rivers (2)'!$A$1, 2 * (67 - $A45) + 1, 2 * AI$2), 1)))
&amp; IF(ISBLANK('feature type'!AH43), "EndPlot", SUBSTITUTE(SUBSTITUTE(output!$B$1,
                   "f_type", 'feature type'!AH43),
                   "f_var", 'feature variety'!AH43))
&amp; CHAR(10)</f>
        <v xml:space="preserve">BeginPlot
	x=33,y=25
	TerrainType=TERRAIN_GRASS
	PlotType=2
	FeatureType=FEATURE_FOREST, FeatureVariety=3
EndPlot
</v>
      </c>
      <c r="AJ45" t="str">
        <f ca="1">SUBSTITUTE(SUBSTITUTE(SUBSTITUTE(SUBSTITUTE($A$1,
"x_coord",AJ$2),
"y_coord",$A45),
"t_type",'terrain type'!AI43),
"p_type", 'plot type'!AI43)
&amp; IF(LEFT(resources!AI43, 6) = "BONUS_", CHAR(9) &amp; "BonusType=" &amp; resources!AI43 &amp; CHAR(10), "")
&amp; IF('goody huts'!AI43, "	ImprovementType=IMPROVEMENT_GOODY_HUT" &amp; CHAR(10), "")
&amp; IF(ISBLANK(OFFSET('rivers (2)'!$A$1, 2 * (67 - $A45), 2 * AJ$2 + 1)), "", SUBSTITUTE($C$1, "&lt;direc&gt;", RIGHT(OFFSET('rivers (2)'!$A$1, 2 * (67 - $A45), 2 * AJ$2 + 1), 1)))
&amp; IF(ISBLANK(OFFSET('rivers (2)'!$A$1, 2 * (67 - $A45) + 1, 2 * AJ$2)), "", SUBSTITUTE($D$1, "&lt;direc&gt;", RIGHT(OFFSET('rivers (2)'!$A$1, 2 * (67 - $A45) + 1, 2 * AJ$2), 1)))
&amp; IF(ISBLANK('feature type'!AI43), "EndPlot", SUBSTITUTE(SUBSTITUTE(output!$B$1,
                   "f_type", 'feature type'!AI43),
                   "f_var", 'feature variety'!AI43))
&amp; CHAR(10)</f>
        <v xml:space="preserve">BeginPlot
	x=34,y=25
	TerrainType=TERRAIN_COAST
	PlotType=3
EndPlot
</v>
      </c>
      <c r="AK45" t="str">
        <f ca="1">SUBSTITUTE(SUBSTITUTE(SUBSTITUTE(SUBSTITUTE($A$1,
"x_coord",AK$2),
"y_coord",$A45),
"t_type",'terrain type'!AJ43),
"p_type", 'plot type'!AJ43)
&amp; IF(LEFT(resources!AJ43, 6) = "BONUS_", CHAR(9) &amp; "BonusType=" &amp; resources!AJ43 &amp; CHAR(10), "")
&amp; IF('goody huts'!AJ43, "	ImprovementType=IMPROVEMENT_GOODY_HUT" &amp; CHAR(10), "")
&amp; IF(ISBLANK(OFFSET('rivers (2)'!$A$1, 2 * (67 - $A45), 2 * AK$2 + 1)), "", SUBSTITUTE($C$1, "&lt;direc&gt;", RIGHT(OFFSET('rivers (2)'!$A$1, 2 * (67 - $A45), 2 * AK$2 + 1), 1)))
&amp; IF(ISBLANK(OFFSET('rivers (2)'!$A$1, 2 * (67 - $A45) + 1, 2 * AK$2)), "", SUBSTITUTE($D$1, "&lt;direc&gt;", RIGHT(OFFSET('rivers (2)'!$A$1, 2 * (67 - $A45) + 1, 2 * AK$2), 1)))
&amp; IF(ISBLANK('feature type'!AJ43), "EndPlot", SUBSTITUTE(SUBSTITUTE(output!$B$1,
                   "f_type", 'feature type'!AJ43),
                   "f_var", 'feature variety'!AJ43))
&amp; CHAR(10)</f>
        <v xml:space="preserve">BeginPlot
	x=35,y=25
	TerrainType=TERRAIN_COAST
	PlotType=3
EndPlot
</v>
      </c>
      <c r="AL45" t="str">
        <f ca="1">SUBSTITUTE(SUBSTITUTE(SUBSTITUTE(SUBSTITUTE($A$1,
"x_coord",AL$2),
"y_coord",$A45),
"t_type",'terrain type'!AK43),
"p_type", 'plot type'!AK43)
&amp; IF(LEFT(resources!AK43, 6) = "BONUS_", CHAR(9) &amp; "BonusType=" &amp; resources!AK43 &amp; CHAR(10), "")
&amp; IF('goody huts'!AK43, "	ImprovementType=IMPROVEMENT_GOODY_HUT" &amp; CHAR(10), "")
&amp; IF(ISBLANK(OFFSET('rivers (2)'!$A$1, 2 * (67 - $A45), 2 * AL$2 + 1)), "", SUBSTITUTE($C$1, "&lt;direc&gt;", RIGHT(OFFSET('rivers (2)'!$A$1, 2 * (67 - $A45), 2 * AL$2 + 1), 1)))
&amp; IF(ISBLANK(OFFSET('rivers (2)'!$A$1, 2 * (67 - $A45) + 1, 2 * AL$2)), "", SUBSTITUTE($D$1, "&lt;direc&gt;", RIGHT(OFFSET('rivers (2)'!$A$1, 2 * (67 - $A45) + 1, 2 * AL$2), 1)))
&amp; IF(ISBLANK('feature type'!AK43), "EndPlot", SUBSTITUTE(SUBSTITUTE(output!$B$1,
                   "f_type", 'feature type'!AK43),
                   "f_var", 'feature variety'!AK43))
&amp; CHAR(10)</f>
        <v xml:space="preserve">BeginPlot
	x=36,y=25
	TerrainType=TERRAIN_COAST
	PlotType=3
EndPlot
</v>
      </c>
      <c r="AM45" t="str">
        <f ca="1">SUBSTITUTE(SUBSTITUTE(SUBSTITUTE(SUBSTITUTE($A$1,
"x_coord",AM$2),
"y_coord",$A45),
"t_type",'terrain type'!AL43),
"p_type", 'plot type'!AL43)
&amp; IF(LEFT(resources!AL43, 6) = "BONUS_", CHAR(9) &amp; "BonusType=" &amp; resources!AL43 &amp; CHAR(10), "")
&amp; IF('goody huts'!AL43, "	ImprovementType=IMPROVEMENT_GOODY_HUT" &amp; CHAR(10), "")
&amp; IF(ISBLANK(OFFSET('rivers (2)'!$A$1, 2 * (67 - $A45), 2 * AM$2 + 1)), "", SUBSTITUTE($C$1, "&lt;direc&gt;", RIGHT(OFFSET('rivers (2)'!$A$1, 2 * (67 - $A45), 2 * AM$2 + 1), 1)))
&amp; IF(ISBLANK(OFFSET('rivers (2)'!$A$1, 2 * (67 - $A45) + 1, 2 * AM$2)), "", SUBSTITUTE($D$1, "&lt;direc&gt;", RIGHT(OFFSET('rivers (2)'!$A$1, 2 * (67 - $A45) + 1, 2 * AM$2), 1)))
&amp; IF(ISBLANK('feature type'!AL43), "EndPlot", SUBSTITUTE(SUBSTITUTE(output!$B$1,
                   "f_type", 'feature type'!AL43),
                   "f_var", 'feature variety'!AL43))
&amp; CHAR(10)</f>
        <v xml:space="preserve">BeginPlot
	x=37,y=25
	TerrainType=TERRAIN_OCEAN
	PlotType=3
EndPlot
</v>
      </c>
      <c r="AN45" t="str">
        <f ca="1">SUBSTITUTE(SUBSTITUTE(SUBSTITUTE(SUBSTITUTE($A$1,
"x_coord",AN$2),
"y_coord",$A45),
"t_type",'terrain type'!AM43),
"p_type", 'plot type'!AM43)
&amp; IF(LEFT(resources!AM43, 6) = "BONUS_", CHAR(9) &amp; "BonusType=" &amp; resources!AM43 &amp; CHAR(10), "")
&amp; IF('goody huts'!AM43, "	ImprovementType=IMPROVEMENT_GOODY_HUT" &amp; CHAR(10), "")
&amp; IF(ISBLANK(OFFSET('rivers (2)'!$A$1, 2 * (67 - $A45), 2 * AN$2 + 1)), "", SUBSTITUTE($C$1, "&lt;direc&gt;", RIGHT(OFFSET('rivers (2)'!$A$1, 2 * (67 - $A45), 2 * AN$2 + 1), 1)))
&amp; IF(ISBLANK(OFFSET('rivers (2)'!$A$1, 2 * (67 - $A45) + 1, 2 * AN$2)), "", SUBSTITUTE($D$1, "&lt;direc&gt;", RIGHT(OFFSET('rivers (2)'!$A$1, 2 * (67 - $A45) + 1, 2 * AN$2), 1)))
&amp; IF(ISBLANK('feature type'!AM43), "EndPlot", SUBSTITUTE(SUBSTITUTE(output!$B$1,
                   "f_type", 'feature type'!AM43),
                   "f_var", 'feature variety'!AM43))
&amp; CHAR(10)</f>
        <v xml:space="preserve">BeginPlot
	x=38,y=25
	TerrainType=TERRAIN_OCEAN
	PlotType=3
EndPlot
</v>
      </c>
      <c r="AO45" t="str">
        <f ca="1">SUBSTITUTE(SUBSTITUTE(SUBSTITUTE(SUBSTITUTE($A$1,
"x_coord",AO$2),
"y_coord",$A45),
"t_type",'terrain type'!AN43),
"p_type", 'plot type'!AN43)
&amp; IF(LEFT(resources!AN43, 6) = "BONUS_", CHAR(9) &amp; "BonusType=" &amp; resources!AN43 &amp; CHAR(10), "")
&amp; IF('goody huts'!AN43, "	ImprovementType=IMPROVEMENT_GOODY_HUT" &amp; CHAR(10), "")
&amp; IF(ISBLANK(OFFSET('rivers (2)'!$A$1, 2 * (67 - $A45), 2 * AO$2 + 1)), "", SUBSTITUTE($C$1, "&lt;direc&gt;", RIGHT(OFFSET('rivers (2)'!$A$1, 2 * (67 - $A45), 2 * AO$2 + 1), 1)))
&amp; IF(ISBLANK(OFFSET('rivers (2)'!$A$1, 2 * (67 - $A45) + 1, 2 * AO$2)), "", SUBSTITUTE($D$1, "&lt;direc&gt;", RIGHT(OFFSET('rivers (2)'!$A$1, 2 * (67 - $A45) + 1, 2 * AO$2), 1)))
&amp; IF(ISBLANK('feature type'!AN43), "EndPlot", SUBSTITUTE(SUBSTITUTE(output!$B$1,
                   "f_type", 'feature type'!AN43),
                   "f_var", 'feature variety'!AN43))
&amp; CHAR(10)</f>
        <v xml:space="preserve">BeginPlot
	x=39,y=25
	TerrainType=TERRAIN_OCEAN
	PlotType=3
EndPlot
</v>
      </c>
      <c r="AP45" t="str">
        <f ca="1">SUBSTITUTE(SUBSTITUTE(SUBSTITUTE(SUBSTITUTE($A$1,
"x_coord",AP$2),
"y_coord",$A45),
"t_type",'terrain type'!AO43),
"p_type", 'plot type'!AO43)
&amp; IF(LEFT(resources!AO43, 6) = "BONUS_", CHAR(9) &amp; "BonusType=" &amp; resources!AO43 &amp; CHAR(10), "")
&amp; IF('goody huts'!AO43, "	ImprovementType=IMPROVEMENT_GOODY_HUT" &amp; CHAR(10), "")
&amp; IF(ISBLANK(OFFSET('rivers (2)'!$A$1, 2 * (67 - $A45), 2 * AP$2 + 1)), "", SUBSTITUTE($C$1, "&lt;direc&gt;", RIGHT(OFFSET('rivers (2)'!$A$1, 2 * (67 - $A45), 2 * AP$2 + 1), 1)))
&amp; IF(ISBLANK(OFFSET('rivers (2)'!$A$1, 2 * (67 - $A45) + 1, 2 * AP$2)), "", SUBSTITUTE($D$1, "&lt;direc&gt;", RIGHT(OFFSET('rivers (2)'!$A$1, 2 * (67 - $A45) + 1, 2 * AP$2), 1)))
&amp; IF(ISBLANK('feature type'!AO43), "EndPlot", SUBSTITUTE(SUBSTITUTE(output!$B$1,
                   "f_type", 'feature type'!AO43),
                   "f_var", 'feature variety'!AO43))
&amp; CHAR(10)</f>
        <v xml:space="preserve">BeginPlot
	x=40,y=25
	TerrainType=TERRAIN_OCEAN
	PlotType=3
EndPlot
</v>
      </c>
      <c r="AQ45" t="str">
        <f ca="1">SUBSTITUTE(SUBSTITUTE(SUBSTITUTE(SUBSTITUTE($A$1,
"x_coord",AQ$2),
"y_coord",$A45),
"t_type",'terrain type'!AP43),
"p_type", 'plot type'!AP43)
&amp; IF(LEFT(resources!AP43, 6) = "BONUS_", CHAR(9) &amp; "BonusType=" &amp; resources!AP43 &amp; CHAR(10), "")
&amp; IF('goody huts'!AP43, "	ImprovementType=IMPROVEMENT_GOODY_HUT" &amp; CHAR(10), "")
&amp; IF(ISBLANK(OFFSET('rivers (2)'!$A$1, 2 * (67 - $A45), 2 * AQ$2 + 1)), "", SUBSTITUTE($C$1, "&lt;direc&gt;", RIGHT(OFFSET('rivers (2)'!$A$1, 2 * (67 - $A45), 2 * AQ$2 + 1), 1)))
&amp; IF(ISBLANK(OFFSET('rivers (2)'!$A$1, 2 * (67 - $A45) + 1, 2 * AQ$2)), "", SUBSTITUTE($D$1, "&lt;direc&gt;", RIGHT(OFFSET('rivers (2)'!$A$1, 2 * (67 - $A45) + 1, 2 * AQ$2), 1)))
&amp; IF(ISBLANK('feature type'!AP43), "EndPlot", SUBSTITUTE(SUBSTITUTE(output!$B$1,
                   "f_type", 'feature type'!AP43),
                   "f_var", 'feature variety'!AP43))
&amp; CHAR(10)</f>
        <v xml:space="preserve">BeginPlot
	x=41,y=25
	TerrainType=TERRAIN_COAST
	PlotType=3
EndPlot
</v>
      </c>
      <c r="AR45" t="str">
        <f ca="1">SUBSTITUTE(SUBSTITUTE(SUBSTITUTE(SUBSTITUTE($A$1,
"x_coord",AR$2),
"y_coord",$A45),
"t_type",'terrain type'!AQ43),
"p_type", 'plot type'!AQ43)
&amp; IF(LEFT(resources!AQ43, 6) = "BONUS_", CHAR(9) &amp; "BonusType=" &amp; resources!AQ43 &amp; CHAR(10), "")
&amp; IF('goody huts'!AQ43, "	ImprovementType=IMPROVEMENT_GOODY_HUT" &amp; CHAR(10), "")
&amp; IF(ISBLANK(OFFSET('rivers (2)'!$A$1, 2 * (67 - $A45), 2 * AR$2 + 1)), "", SUBSTITUTE($C$1, "&lt;direc&gt;", RIGHT(OFFSET('rivers (2)'!$A$1, 2 * (67 - $A45), 2 * AR$2 + 1), 1)))
&amp; IF(ISBLANK(OFFSET('rivers (2)'!$A$1, 2 * (67 - $A45) + 1, 2 * AR$2)), "", SUBSTITUTE($D$1, "&lt;direc&gt;", RIGHT(OFFSET('rivers (2)'!$A$1, 2 * (67 - $A45) + 1, 2 * AR$2), 1)))
&amp; IF(ISBLANK('feature type'!AQ43), "EndPlot", SUBSTITUTE(SUBSTITUTE(output!$B$1,
                   "f_type", 'feature type'!AQ43),
                   "f_var", 'feature variety'!AQ43))
&amp; CHAR(10)</f>
        <v xml:space="preserve">BeginPlot
	x=42,y=25
	TerrainType=TERRAIN_GRASS
	PlotType=0
EndPlot
</v>
      </c>
      <c r="AS45" t="str">
        <f ca="1">SUBSTITUTE(SUBSTITUTE(SUBSTITUTE(SUBSTITUTE($A$1,
"x_coord",AS$2),
"y_coord",$A45),
"t_type",'terrain type'!AR43),
"p_type", 'plot type'!AR43)
&amp; IF(LEFT(resources!AR43, 6) = "BONUS_", CHAR(9) &amp; "BonusType=" &amp; resources!AR43 &amp; CHAR(10), "")
&amp; IF('goody huts'!AR43, "	ImprovementType=IMPROVEMENT_GOODY_HUT" &amp; CHAR(10), "")
&amp; IF(ISBLANK(OFFSET('rivers (2)'!$A$1, 2 * (67 - $A45), 2 * AS$2 + 1)), "", SUBSTITUTE($C$1, "&lt;direc&gt;", RIGHT(OFFSET('rivers (2)'!$A$1, 2 * (67 - $A45), 2 * AS$2 + 1), 1)))
&amp; IF(ISBLANK(OFFSET('rivers (2)'!$A$1, 2 * (67 - $A45) + 1, 2 * AS$2)), "", SUBSTITUTE($D$1, "&lt;direc&gt;", RIGHT(OFFSET('rivers (2)'!$A$1, 2 * (67 - $A45) + 1, 2 * AS$2), 1)))
&amp; IF(ISBLANK('feature type'!AR43), "EndPlot", SUBSTITUTE(SUBSTITUTE(output!$B$1,
                   "f_type", 'feature type'!AR43),
                   "f_var", 'feature variety'!AR43))
&amp; CHAR(10)</f>
        <v xml:space="preserve">BeginPlot
	x=43,y=25
	TerrainType=TERRAIN_COAST
	PlotType=3
EndPlot
</v>
      </c>
      <c r="AT45" t="str">
        <f ca="1">SUBSTITUTE(SUBSTITUTE(SUBSTITUTE(SUBSTITUTE($A$1,
"x_coord",AT$2),
"y_coord",$A45),
"t_type",'terrain type'!AS43),
"p_type", 'plot type'!AS43)
&amp; IF(LEFT(resources!AS43, 6) = "BONUS_", CHAR(9) &amp; "BonusType=" &amp; resources!AS43 &amp; CHAR(10), "")
&amp; IF('goody huts'!AS43, "	ImprovementType=IMPROVEMENT_GOODY_HUT" &amp; CHAR(10), "")
&amp; IF(ISBLANK(OFFSET('rivers (2)'!$A$1, 2 * (67 - $A45), 2 * AT$2 + 1)), "", SUBSTITUTE($C$1, "&lt;direc&gt;", RIGHT(OFFSET('rivers (2)'!$A$1, 2 * (67 - $A45), 2 * AT$2 + 1), 1)))
&amp; IF(ISBLANK(OFFSET('rivers (2)'!$A$1, 2 * (67 - $A45) + 1, 2 * AT$2)), "", SUBSTITUTE($D$1, "&lt;direc&gt;", RIGHT(OFFSET('rivers (2)'!$A$1, 2 * (67 - $A45) + 1, 2 * AT$2), 1)))
&amp; IF(ISBLANK('feature type'!AS43), "EndPlot", SUBSTITUTE(SUBSTITUTE(output!$B$1,
                   "f_type", 'feature type'!AS43),
                   "f_var", 'feature variety'!AS43))
&amp; CHAR(10)</f>
        <v xml:space="preserve">BeginPlot
	x=44,y=25
	TerrainType=TERRAIN_OCEAN
	PlotType=3
EndPlot
</v>
      </c>
      <c r="AU45" t="str">
        <f ca="1">SUBSTITUTE(SUBSTITUTE(SUBSTITUTE(SUBSTITUTE($A$1,
"x_coord",AU$2),
"y_coord",$A45),
"t_type",'terrain type'!AT43),
"p_type", 'plot type'!AT43)
&amp; IF(LEFT(resources!AT43, 6) = "BONUS_", CHAR(9) &amp; "BonusType=" &amp; resources!AT43 &amp; CHAR(10), "")
&amp; IF('goody huts'!AT43, "	ImprovementType=IMPROVEMENT_GOODY_HUT" &amp; CHAR(10), "")
&amp; IF(ISBLANK(OFFSET('rivers (2)'!$A$1, 2 * (67 - $A45), 2 * AU$2 + 1)), "", SUBSTITUTE($C$1, "&lt;direc&gt;", RIGHT(OFFSET('rivers (2)'!$A$1, 2 * (67 - $A45), 2 * AU$2 + 1), 1)))
&amp; IF(ISBLANK(OFFSET('rivers (2)'!$A$1, 2 * (67 - $A45) + 1, 2 * AU$2)), "", SUBSTITUTE($D$1, "&lt;direc&gt;", RIGHT(OFFSET('rivers (2)'!$A$1, 2 * (67 - $A45) + 1, 2 * AU$2), 1)))
&amp; IF(ISBLANK('feature type'!AT43), "EndPlot", SUBSTITUTE(SUBSTITUTE(output!$B$1,
                   "f_type", 'feature type'!AT43),
                   "f_var", 'feature variety'!AT43))
&amp; CHAR(10)</f>
        <v xml:space="preserve">BeginPlot
	x=45,y=25
	TerrainType=TERRAIN_OCEAN
	PlotType=3
EndPlot
</v>
      </c>
      <c r="AV45" t="str">
        <f ca="1">SUBSTITUTE(SUBSTITUTE(SUBSTITUTE(SUBSTITUTE($A$1,
"x_coord",AV$2),
"y_coord",$A45),
"t_type",'terrain type'!AU43),
"p_type", 'plot type'!AU43)
&amp; IF(LEFT(resources!AU43, 6) = "BONUS_", CHAR(9) &amp; "BonusType=" &amp; resources!AU43 &amp; CHAR(10), "")
&amp; IF('goody huts'!AU43, "	ImprovementType=IMPROVEMENT_GOODY_HUT" &amp; CHAR(10), "")
&amp; IF(ISBLANK(OFFSET('rivers (2)'!$A$1, 2 * (67 - $A45), 2 * AV$2 + 1)), "", SUBSTITUTE($C$1, "&lt;direc&gt;", RIGHT(OFFSET('rivers (2)'!$A$1, 2 * (67 - $A45), 2 * AV$2 + 1), 1)))
&amp; IF(ISBLANK(OFFSET('rivers (2)'!$A$1, 2 * (67 - $A45) + 1, 2 * AV$2)), "", SUBSTITUTE($D$1, "&lt;direc&gt;", RIGHT(OFFSET('rivers (2)'!$A$1, 2 * (67 - $A45) + 1, 2 * AV$2), 1)))
&amp; IF(ISBLANK('feature type'!AU43), "EndPlot", SUBSTITUTE(SUBSTITUTE(output!$B$1,
                   "f_type", 'feature type'!AU43),
                   "f_var", 'feature variety'!AU43))
&amp; CHAR(10)</f>
        <v xml:space="preserve">BeginPlot
	x=46,y=25
	TerrainType=TERRAIN_OCEAN
	PlotType=3
EndPlot
</v>
      </c>
      <c r="AW45" t="str">
        <f ca="1">SUBSTITUTE(SUBSTITUTE(SUBSTITUTE(SUBSTITUTE($A$1,
"x_coord",AW$2),
"y_coord",$A45),
"t_type",'terrain type'!AV43),
"p_type", 'plot type'!AV43)
&amp; IF(LEFT(resources!AV43, 6) = "BONUS_", CHAR(9) &amp; "BonusType=" &amp; resources!AV43 &amp; CHAR(10), "")
&amp; IF('goody huts'!AV43, "	ImprovementType=IMPROVEMENT_GOODY_HUT" &amp; CHAR(10), "")
&amp; IF(ISBLANK(OFFSET('rivers (2)'!$A$1, 2 * (67 - $A45), 2 * AW$2 + 1)), "", SUBSTITUTE($C$1, "&lt;direc&gt;", RIGHT(OFFSET('rivers (2)'!$A$1, 2 * (67 - $A45), 2 * AW$2 + 1), 1)))
&amp; IF(ISBLANK(OFFSET('rivers (2)'!$A$1, 2 * (67 - $A45) + 1, 2 * AW$2)), "", SUBSTITUTE($D$1, "&lt;direc&gt;", RIGHT(OFFSET('rivers (2)'!$A$1, 2 * (67 - $A45) + 1, 2 * AW$2), 1)))
&amp; IF(ISBLANK('feature type'!AV43), "EndPlot", SUBSTITUTE(SUBSTITUTE(output!$B$1,
                   "f_type", 'feature type'!AV43),
                   "f_var", 'feature variety'!AV43))
&amp; CHAR(10)</f>
        <v xml:space="preserve">BeginPlot
	x=47,y=25
	TerrainType=TERRAIN_COAST
	PlotType=3
EndPlot
</v>
      </c>
      <c r="AX45" t="str">
        <f ca="1">SUBSTITUTE(SUBSTITUTE(SUBSTITUTE(SUBSTITUTE($A$1,
"x_coord",AX$2),
"y_coord",$A45),
"t_type",'terrain type'!AW43),
"p_type", 'plot type'!AW43)
&amp; IF(LEFT(resources!AW43, 6) = "BONUS_", CHAR(9) &amp; "BonusType=" &amp; resources!AW43 &amp; CHAR(10), "")
&amp; IF('goody huts'!AW43, "	ImprovementType=IMPROVEMENT_GOODY_HUT" &amp; CHAR(10), "")
&amp; IF(ISBLANK(OFFSET('rivers (2)'!$A$1, 2 * (67 - $A45), 2 * AX$2 + 1)), "", SUBSTITUTE($C$1, "&lt;direc&gt;", RIGHT(OFFSET('rivers (2)'!$A$1, 2 * (67 - $A45), 2 * AX$2 + 1), 1)))
&amp; IF(ISBLANK(OFFSET('rivers (2)'!$A$1, 2 * (67 - $A45) + 1, 2 * AX$2)), "", SUBSTITUTE($D$1, "&lt;direc&gt;", RIGHT(OFFSET('rivers (2)'!$A$1, 2 * (67 - $A45) + 1, 2 * AX$2), 1)))
&amp; IF(ISBLANK('feature type'!AW43), "EndPlot", SUBSTITUTE(SUBSTITUTE(output!$B$1,
                   "f_type", 'feature type'!AW43),
                   "f_var", 'feature variety'!AW43))
&amp; CHAR(10)</f>
        <v xml:space="preserve">BeginPlot
	x=48,y=25
	TerrainType=TERRAIN_GRASS
	PlotType=2
EndPlot
</v>
      </c>
      <c r="AY45" t="str">
        <f ca="1">SUBSTITUTE(SUBSTITUTE(SUBSTITUTE(SUBSTITUTE($A$1,
"x_coord",AY$2),
"y_coord",$A45),
"t_type",'terrain type'!AX43),
"p_type", 'plot type'!AX43)
&amp; IF(LEFT(resources!AX43, 6) = "BONUS_", CHAR(9) &amp; "BonusType=" &amp; resources!AX43 &amp; CHAR(10), "")
&amp; IF('goody huts'!AX43, "	ImprovementType=IMPROVEMENT_GOODY_HUT" &amp; CHAR(10), "")
&amp; IF(ISBLANK(OFFSET('rivers (2)'!$A$1, 2 * (67 - $A45), 2 * AY$2 + 1)), "", SUBSTITUTE($C$1, "&lt;direc&gt;", RIGHT(OFFSET('rivers (2)'!$A$1, 2 * (67 - $A45), 2 * AY$2 + 1), 1)))
&amp; IF(ISBLANK(OFFSET('rivers (2)'!$A$1, 2 * (67 - $A45) + 1, 2 * AY$2)), "", SUBSTITUTE($D$1, "&lt;direc&gt;", RIGHT(OFFSET('rivers (2)'!$A$1, 2 * (67 - $A45) + 1, 2 * AY$2), 1)))
&amp; IF(ISBLANK('feature type'!AX43), "EndPlot", SUBSTITUTE(SUBSTITUTE(output!$B$1,
                   "f_type", 'feature type'!AX43),
                   "f_var", 'feature variety'!AX43))
&amp; CHAR(10)</f>
        <v xml:space="preserve">BeginPlot
	x=49,y=25
	TerrainType=TERRAIN_GRASS
	PlotType=2
	FeatureType=FEATURE_FOREST, FeatureVariety=2
EndPlot
</v>
      </c>
      <c r="AZ45" t="str">
        <f ca="1">SUBSTITUTE(SUBSTITUTE(SUBSTITUTE(SUBSTITUTE($A$1,
"x_coord",AZ$2),
"y_coord",$A45),
"t_type",'terrain type'!AY43),
"p_type", 'plot type'!AY43)
&amp; IF(LEFT(resources!AY43, 6) = "BONUS_", CHAR(9) &amp; "BonusType=" &amp; resources!AY43 &amp; CHAR(10), "")
&amp; IF('goody huts'!AY43, "	ImprovementType=IMPROVEMENT_GOODY_HUT" &amp; CHAR(10), "")
&amp; IF(ISBLANK(OFFSET('rivers (2)'!$A$1, 2 * (67 - $A45), 2 * AZ$2 + 1)), "", SUBSTITUTE($C$1, "&lt;direc&gt;", RIGHT(OFFSET('rivers (2)'!$A$1, 2 * (67 - $A45), 2 * AZ$2 + 1), 1)))
&amp; IF(ISBLANK(OFFSET('rivers (2)'!$A$1, 2 * (67 - $A45) + 1, 2 * AZ$2)), "", SUBSTITUTE($D$1, "&lt;direc&gt;", RIGHT(OFFSET('rivers (2)'!$A$1, 2 * (67 - $A45) + 1, 2 * AZ$2), 1)))
&amp; IF(ISBLANK('feature type'!AY43), "EndPlot", SUBSTITUTE(SUBSTITUTE(output!$B$1,
                   "f_type", 'feature type'!AY43),
                   "f_var", 'feature variety'!AY43))
&amp; CHAR(10)</f>
        <v xml:space="preserve">BeginPlot
	x=50,y=25
	TerrainType=TERRAIN_GRASS
	PlotType=1
	FeatureType=FEATURE_FOREST, FeatureVariety=2
EndPlot
</v>
      </c>
      <c r="BA45" t="str">
        <f ca="1">SUBSTITUTE(SUBSTITUTE(SUBSTITUTE(SUBSTITUTE($A$1,
"x_coord",BA$2),
"y_coord",$A45),
"t_type",'terrain type'!AZ43),
"p_type", 'plot type'!AZ43)
&amp; IF(LEFT(resources!AZ43, 6) = "BONUS_", CHAR(9) &amp; "BonusType=" &amp; resources!AZ43 &amp; CHAR(10), "")
&amp; IF('goody huts'!AZ43, "	ImprovementType=IMPROVEMENT_GOODY_HUT" &amp; CHAR(10), "")
&amp; IF(ISBLANK(OFFSET('rivers (2)'!$A$1, 2 * (67 - $A45), 2 * BA$2 + 1)), "", SUBSTITUTE($C$1, "&lt;direc&gt;", RIGHT(OFFSET('rivers (2)'!$A$1, 2 * (67 - $A45), 2 * BA$2 + 1), 1)))
&amp; IF(ISBLANK(OFFSET('rivers (2)'!$A$1, 2 * (67 - $A45) + 1, 2 * BA$2)), "", SUBSTITUTE($D$1, "&lt;direc&gt;", RIGHT(OFFSET('rivers (2)'!$A$1, 2 * (67 - $A45) + 1, 2 * BA$2), 1)))
&amp; IF(ISBLANK('feature type'!AZ43), "EndPlot", SUBSTITUTE(SUBSTITUTE(output!$B$1,
                   "f_type", 'feature type'!AZ43),
                   "f_var", 'feature variety'!AZ43))
&amp; CHAR(10)</f>
        <v xml:space="preserve">BeginPlot
	x=51,y=25
	TerrainType=TERRAIN_GRASS
	PlotType=1
EndPlot
</v>
      </c>
      <c r="BB45" t="str">
        <f ca="1">SUBSTITUTE(SUBSTITUTE(SUBSTITUTE(SUBSTITUTE($A$1,
"x_coord",BB$2),
"y_coord",$A45),
"t_type",'terrain type'!BA43),
"p_type", 'plot type'!BA43)
&amp; IF(LEFT(resources!BA43, 6) = "BONUS_", CHAR(9) &amp; "BonusType=" &amp; resources!BA43 &amp; CHAR(10), "")
&amp; IF('goody huts'!BA43, "	ImprovementType=IMPROVEMENT_GOODY_HUT" &amp; CHAR(10), "")
&amp; IF(ISBLANK(OFFSET('rivers (2)'!$A$1, 2 * (67 - $A45), 2 * BB$2 + 1)), "", SUBSTITUTE($C$1, "&lt;direc&gt;", RIGHT(OFFSET('rivers (2)'!$A$1, 2 * (67 - $A45), 2 * BB$2 + 1), 1)))
&amp; IF(ISBLANK(OFFSET('rivers (2)'!$A$1, 2 * (67 - $A45) + 1, 2 * BB$2)), "", SUBSTITUTE($D$1, "&lt;direc&gt;", RIGHT(OFFSET('rivers (2)'!$A$1, 2 * (67 - $A45) + 1, 2 * BB$2), 1)))
&amp; IF(ISBLANK('feature type'!BA43), "EndPlot", SUBSTITUTE(SUBSTITUTE(output!$B$1,
                   "f_type", 'feature type'!BA43),
                   "f_var", 'feature variety'!BA43))
&amp; CHAR(10)</f>
        <v xml:space="preserve">BeginPlot
	x=52,y=25
	TerrainType=TERRAIN_GRASS
	PlotType=2
	FeatureType=FEATURE_FOREST, FeatureVariety=2
EndPlot
</v>
      </c>
      <c r="BC45" t="str">
        <f ca="1">SUBSTITUTE(SUBSTITUTE(SUBSTITUTE(SUBSTITUTE($A$1,
"x_coord",BC$2),
"y_coord",$A45),
"t_type",'terrain type'!BB43),
"p_type", 'plot type'!BB43)
&amp; IF(LEFT(resources!BB43, 6) = "BONUS_", CHAR(9) &amp; "BonusType=" &amp; resources!BB43 &amp; CHAR(10), "")
&amp; IF('goody huts'!BB43, "	ImprovementType=IMPROVEMENT_GOODY_HUT" &amp; CHAR(10), "")
&amp; IF(ISBLANK(OFFSET('rivers (2)'!$A$1, 2 * (67 - $A45), 2 * BC$2 + 1)), "", SUBSTITUTE($C$1, "&lt;direc&gt;", RIGHT(OFFSET('rivers (2)'!$A$1, 2 * (67 - $A45), 2 * BC$2 + 1), 1)))
&amp; IF(ISBLANK(OFFSET('rivers (2)'!$A$1, 2 * (67 - $A45) + 1, 2 * BC$2)), "", SUBSTITUTE($D$1, "&lt;direc&gt;", RIGHT(OFFSET('rivers (2)'!$A$1, 2 * (67 - $A45) + 1, 2 * BC$2), 1)))
&amp; IF(ISBLANK('feature type'!BB43), "EndPlot", SUBSTITUTE(SUBSTITUTE(output!$B$1,
                   "f_type", 'feature type'!BB43),
                   "f_var", 'feature variety'!BB43))
&amp; CHAR(10)</f>
        <v xml:space="preserve">BeginPlot
	x=53,y=25
	TerrainType=TERRAIN_GRASS
	PlotType=2
	FeatureType=FEATURE_FOREST, FeatureVariety=2
EndPlot
</v>
      </c>
      <c r="BD45" t="str">
        <f ca="1">SUBSTITUTE(SUBSTITUTE(SUBSTITUTE(SUBSTITUTE($A$1,
"x_coord",BD$2),
"y_coord",$A45),
"t_type",'terrain type'!BC43),
"p_type", 'plot type'!BC43)
&amp; IF(LEFT(resources!BC43, 6) = "BONUS_", CHAR(9) &amp; "BonusType=" &amp; resources!BC43 &amp; CHAR(10), "")
&amp; IF('goody huts'!BC43, "	ImprovementType=IMPROVEMENT_GOODY_HUT" &amp; CHAR(10), "")
&amp; IF(ISBLANK(OFFSET('rivers (2)'!$A$1, 2 * (67 - $A45), 2 * BD$2 + 1)), "", SUBSTITUTE($C$1, "&lt;direc&gt;", RIGHT(OFFSET('rivers (2)'!$A$1, 2 * (67 - $A45), 2 * BD$2 + 1), 1)))
&amp; IF(ISBLANK(OFFSET('rivers (2)'!$A$1, 2 * (67 - $A45) + 1, 2 * BD$2)), "", SUBSTITUTE($D$1, "&lt;direc&gt;", RIGHT(OFFSET('rivers (2)'!$A$1, 2 * (67 - $A45) + 1, 2 * BD$2), 1)))
&amp; IF(ISBLANK('feature type'!BC43), "EndPlot", SUBSTITUTE(SUBSTITUTE(output!$B$1,
                   "f_type", 'feature type'!BC43),
                   "f_var", 'feature variety'!BC43))
&amp; CHAR(10)</f>
        <v xml:space="preserve">BeginPlot
	x=54,y=25
	TerrainType=TERRAIN_GRASS
	PlotType=2
	ImprovementType=IMPROVEMENT_GOODY_HUT
	FeatureType=FEATURE_FOREST, FeatureVariety=2
EndPlot
</v>
      </c>
      <c r="BE45" t="str">
        <f ca="1">SUBSTITUTE(SUBSTITUTE(SUBSTITUTE(SUBSTITUTE($A$1,
"x_coord",BE$2),
"y_coord",$A45),
"t_type",'terrain type'!BD43),
"p_type", 'plot type'!BD43)
&amp; IF(LEFT(resources!BD43, 6) = "BONUS_", CHAR(9) &amp; "BonusType=" &amp; resources!BD43 &amp; CHAR(10), "")
&amp; IF('goody huts'!BD43, "	ImprovementType=IMPROVEMENT_GOODY_HUT" &amp; CHAR(10), "")
&amp; IF(ISBLANK(OFFSET('rivers (2)'!$A$1, 2 * (67 - $A45), 2 * BE$2 + 1)), "", SUBSTITUTE($C$1, "&lt;direc&gt;", RIGHT(OFFSET('rivers (2)'!$A$1, 2 * (67 - $A45), 2 * BE$2 + 1), 1)))
&amp; IF(ISBLANK(OFFSET('rivers (2)'!$A$1, 2 * (67 - $A45) + 1, 2 * BE$2)), "", SUBSTITUTE($D$1, "&lt;direc&gt;", RIGHT(OFFSET('rivers (2)'!$A$1, 2 * (67 - $A45) + 1, 2 * BE$2), 1)))
&amp; IF(ISBLANK('feature type'!BD43), "EndPlot", SUBSTITUTE(SUBSTITUTE(output!$B$1,
                   "f_type", 'feature type'!BD43),
                   "f_var", 'feature variety'!BD43))
&amp; CHAR(10)</f>
        <v xml:space="preserve">BeginPlot
	x=55,y=25
	TerrainType=TERRAIN_GRASS
	PlotType=2
	FeatureType=FEATURE_FOREST, FeatureVariety=2
EndPlot
</v>
      </c>
      <c r="BF45" t="str">
        <f ca="1">SUBSTITUTE(SUBSTITUTE(SUBSTITUTE(SUBSTITUTE($A$1,
"x_coord",BF$2),
"y_coord",$A45),
"t_type",'terrain type'!BE43),
"p_type", 'plot type'!BE43)
&amp; IF(LEFT(resources!BE43, 6) = "BONUS_", CHAR(9) &amp; "BonusType=" &amp; resources!BE43 &amp; CHAR(10), "")
&amp; IF('goody huts'!BE43, "	ImprovementType=IMPROVEMENT_GOODY_HUT" &amp; CHAR(10), "")
&amp; IF(ISBLANK(OFFSET('rivers (2)'!$A$1, 2 * (67 - $A45), 2 * BF$2 + 1)), "", SUBSTITUTE($C$1, "&lt;direc&gt;", RIGHT(OFFSET('rivers (2)'!$A$1, 2 * (67 - $A45), 2 * BF$2 + 1), 1)))
&amp; IF(ISBLANK(OFFSET('rivers (2)'!$A$1, 2 * (67 - $A45) + 1, 2 * BF$2)), "", SUBSTITUTE($D$1, "&lt;direc&gt;", RIGHT(OFFSET('rivers (2)'!$A$1, 2 * (67 - $A45) + 1, 2 * BF$2), 1)))
&amp; IF(ISBLANK('feature type'!BE43), "EndPlot", SUBSTITUTE(SUBSTITUTE(output!$B$1,
                   "f_type", 'feature type'!BE43),
                   "f_var", 'feature variety'!BE43))
&amp; CHAR(10)</f>
        <v xml:space="preserve">BeginPlot
	x=56,y=25
	TerrainType=TERRAIN_GRASS
	PlotType=2
	RiverNSDirection=2
	isWOfRiver
	FeatureType=FEATURE_FOREST, FeatureVariety=2
EndPlot
</v>
      </c>
      <c r="BG45" t="str">
        <f ca="1">SUBSTITUTE(SUBSTITUTE(SUBSTITUTE(SUBSTITUTE($A$1,
"x_coord",BG$2),
"y_coord",$A45),
"t_type",'terrain type'!BF43),
"p_type", 'plot type'!BF43)
&amp; IF(LEFT(resources!BF43, 6) = "BONUS_", CHAR(9) &amp; "BonusType=" &amp; resources!BF43 &amp; CHAR(10), "")
&amp; IF('goody huts'!BF43, "	ImprovementType=IMPROVEMENT_GOODY_HUT" &amp; CHAR(10), "")
&amp; IF(ISBLANK(OFFSET('rivers (2)'!$A$1, 2 * (67 - $A45), 2 * BG$2 + 1)), "", SUBSTITUTE($C$1, "&lt;direc&gt;", RIGHT(OFFSET('rivers (2)'!$A$1, 2 * (67 - $A45), 2 * BG$2 + 1), 1)))
&amp; IF(ISBLANK(OFFSET('rivers (2)'!$A$1, 2 * (67 - $A45) + 1, 2 * BG$2)), "", SUBSTITUTE($D$1, "&lt;direc&gt;", RIGHT(OFFSET('rivers (2)'!$A$1, 2 * (67 - $A45) + 1, 2 * BG$2), 1)))
&amp; IF(ISBLANK('feature type'!BF43), "EndPlot", SUBSTITUTE(SUBSTITUTE(output!$B$1,
                   "f_type", 'feature type'!BF43),
                   "f_var", 'feature variety'!BF43))
&amp; CHAR(10)</f>
        <v xml:space="preserve">BeginPlot
	x=57,y=25
	TerrainType=TERRAIN_GRASS
	PlotType=2
	FeatureType=FEATURE_FOREST, FeatureVariety=2
EndPlot
</v>
      </c>
      <c r="BH45" t="str">
        <f ca="1">SUBSTITUTE(SUBSTITUTE(SUBSTITUTE(SUBSTITUTE($A$1,
"x_coord",BH$2),
"y_coord",$A45),
"t_type",'terrain type'!BG43),
"p_type", 'plot type'!BG43)
&amp; IF(LEFT(resources!BG43, 6) = "BONUS_", CHAR(9) &amp; "BonusType=" &amp; resources!BG43 &amp; CHAR(10), "")
&amp; IF('goody huts'!BG43, "	ImprovementType=IMPROVEMENT_GOODY_HUT" &amp; CHAR(10), "")
&amp; IF(ISBLANK(OFFSET('rivers (2)'!$A$1, 2 * (67 - $A45), 2 * BH$2 + 1)), "", SUBSTITUTE($C$1, "&lt;direc&gt;", RIGHT(OFFSET('rivers (2)'!$A$1, 2 * (67 - $A45), 2 * BH$2 + 1), 1)))
&amp; IF(ISBLANK(OFFSET('rivers (2)'!$A$1, 2 * (67 - $A45) + 1, 2 * BH$2)), "", SUBSTITUTE($D$1, "&lt;direc&gt;", RIGHT(OFFSET('rivers (2)'!$A$1, 2 * (67 - $A45) + 1, 2 * BH$2), 1)))
&amp; IF(ISBLANK('feature type'!BG43), "EndPlot", SUBSTITUTE(SUBSTITUTE(output!$B$1,
                   "f_type", 'feature type'!BG43),
                   "f_var", 'feature variety'!BG43))
&amp; CHAR(10)</f>
        <v xml:space="preserve">BeginPlot
	x=58,y=25
	TerrainType=TERRAIN_GRASS
	PlotType=2
	FeatureType=FEATURE_FOREST, FeatureVariety=2
EndPlot
</v>
      </c>
      <c r="BI45" t="str">
        <f ca="1">SUBSTITUTE(SUBSTITUTE(SUBSTITUTE(SUBSTITUTE($A$1,
"x_coord",BI$2),
"y_coord",$A45),
"t_type",'terrain type'!BH43),
"p_type", 'plot type'!BH43)
&amp; IF(LEFT(resources!BH43, 6) = "BONUS_", CHAR(9) &amp; "BonusType=" &amp; resources!BH43 &amp; CHAR(10), "")
&amp; IF('goody huts'!BH43, "	ImprovementType=IMPROVEMENT_GOODY_HUT" &amp; CHAR(10), "")
&amp; IF(ISBLANK(OFFSET('rivers (2)'!$A$1, 2 * (67 - $A45), 2 * BI$2 + 1)), "", SUBSTITUTE($C$1, "&lt;direc&gt;", RIGHT(OFFSET('rivers (2)'!$A$1, 2 * (67 - $A45), 2 * BI$2 + 1), 1)))
&amp; IF(ISBLANK(OFFSET('rivers (2)'!$A$1, 2 * (67 - $A45) + 1, 2 * BI$2)), "", SUBSTITUTE($D$1, "&lt;direc&gt;", RIGHT(OFFSET('rivers (2)'!$A$1, 2 * (67 - $A45) + 1, 2 * BI$2), 1)))
&amp; IF(ISBLANK('feature type'!BH43), "EndPlot", SUBSTITUTE(SUBSTITUTE(output!$B$1,
                   "f_type", 'feature type'!BH43),
                   "f_var", 'feature variety'!BH43))
&amp; CHAR(10)</f>
        <v xml:space="preserve">BeginPlot
	x=59,y=25
	TerrainType=TERRAIN_GRASS
	PlotType=2
	FeatureType=FEATURE_FOREST, FeatureVariety=2
EndPlot
</v>
      </c>
      <c r="BJ45" t="str">
        <f ca="1">SUBSTITUTE(SUBSTITUTE(SUBSTITUTE(SUBSTITUTE($A$1,
"x_coord",BJ$2),
"y_coord",$A45),
"t_type",'terrain type'!BI43),
"p_type", 'plot type'!BI43)
&amp; IF(LEFT(resources!BI43, 6) = "BONUS_", CHAR(9) &amp; "BonusType=" &amp; resources!BI43 &amp; CHAR(10), "")
&amp; IF('goody huts'!BI43, "	ImprovementType=IMPROVEMENT_GOODY_HUT" &amp; CHAR(10), "")
&amp; IF(ISBLANK(OFFSET('rivers (2)'!$A$1, 2 * (67 - $A45), 2 * BJ$2 + 1)), "", SUBSTITUTE($C$1, "&lt;direc&gt;", RIGHT(OFFSET('rivers (2)'!$A$1, 2 * (67 - $A45), 2 * BJ$2 + 1), 1)))
&amp; IF(ISBLANK(OFFSET('rivers (2)'!$A$1, 2 * (67 - $A45) + 1, 2 * BJ$2)), "", SUBSTITUTE($D$1, "&lt;direc&gt;", RIGHT(OFFSET('rivers (2)'!$A$1, 2 * (67 - $A45) + 1, 2 * BJ$2), 1)))
&amp; IF(ISBLANK('feature type'!BI43), "EndPlot", SUBSTITUTE(SUBSTITUTE(output!$B$1,
                   "f_type", 'feature type'!BI43),
                   "f_var", 'feature variety'!BI43))
&amp; CHAR(10)</f>
        <v xml:space="preserve">BeginPlot
	x=60,y=25
	TerrainType=TERRAIN_GRASS
	PlotType=2
	BonusType=BONUS_GEMS
EndPlot
</v>
      </c>
      <c r="BK45" t="str">
        <f ca="1">SUBSTITUTE(SUBSTITUTE(SUBSTITUTE(SUBSTITUTE($A$1,
"x_coord",BK$2),
"y_coord",$A45),
"t_type",'terrain type'!BJ43),
"p_type", 'plot type'!BJ43)
&amp; IF(LEFT(resources!BJ43, 6) = "BONUS_", CHAR(9) &amp; "BonusType=" &amp; resources!BJ43 &amp; CHAR(10), "")
&amp; IF('goody huts'!BJ43, "	ImprovementType=IMPROVEMENT_GOODY_HUT" &amp; CHAR(10), "")
&amp; IF(ISBLANK(OFFSET('rivers (2)'!$A$1, 2 * (67 - $A45), 2 * BK$2 + 1)), "", SUBSTITUTE($C$1, "&lt;direc&gt;", RIGHT(OFFSET('rivers (2)'!$A$1, 2 * (67 - $A45), 2 * BK$2 + 1), 1)))
&amp; IF(ISBLANK(OFFSET('rivers (2)'!$A$1, 2 * (67 - $A45) + 1, 2 * BK$2)), "", SUBSTITUTE($D$1, "&lt;direc&gt;", RIGHT(OFFSET('rivers (2)'!$A$1, 2 * (67 - $A45) + 1, 2 * BK$2), 1)))
&amp; IF(ISBLANK('feature type'!BJ43), "EndPlot", SUBSTITUTE(SUBSTITUTE(output!$B$1,
                   "f_type", 'feature type'!BJ43),
                   "f_var", 'feature variety'!BJ43))
&amp; CHAR(10)</f>
        <v xml:space="preserve">BeginPlot
	x=61,y=25
	TerrainType=TERRAIN_GRASS
	PlotType=2
	ImprovementType=IMPROVEMENT_GOODY_HUT
	RiverNSDirection=0
	isWOfRiver
EndPlot
</v>
      </c>
      <c r="BL45" t="str">
        <f ca="1">SUBSTITUTE(SUBSTITUTE(SUBSTITUTE(SUBSTITUTE($A$1,
"x_coord",BL$2),
"y_coord",$A45),
"t_type",'terrain type'!BK43),
"p_type", 'plot type'!BK43)
&amp; IF(LEFT(resources!BK43, 6) = "BONUS_", CHAR(9) &amp; "BonusType=" &amp; resources!BK43 &amp; CHAR(10), "")
&amp; IF('goody huts'!BK43, "	ImprovementType=IMPROVEMENT_GOODY_HUT" &amp; CHAR(10), "")
&amp; IF(ISBLANK(OFFSET('rivers (2)'!$A$1, 2 * (67 - $A45), 2 * BL$2 + 1)), "", SUBSTITUTE($C$1, "&lt;direc&gt;", RIGHT(OFFSET('rivers (2)'!$A$1, 2 * (67 - $A45), 2 * BL$2 + 1), 1)))
&amp; IF(ISBLANK(OFFSET('rivers (2)'!$A$1, 2 * (67 - $A45) + 1, 2 * BL$2)), "", SUBSTITUTE($D$1, "&lt;direc&gt;", RIGHT(OFFSET('rivers (2)'!$A$1, 2 * (67 - $A45) + 1, 2 * BL$2), 1)))
&amp; IF(ISBLANK('feature type'!BK43), "EndPlot", SUBSTITUTE(SUBSTITUTE(output!$B$1,
                   "f_type", 'feature type'!BK43),
                   "f_var", 'feature variety'!BK43))
&amp; CHAR(10)</f>
        <v xml:space="preserve">BeginPlot
	x=62,y=25
	TerrainType=TERRAIN_GRASS
	PlotType=2
	FeatureType=FEATURE_FOREST, FeatureVariety=2
EndPlot
</v>
      </c>
      <c r="BM45" t="str">
        <f ca="1">SUBSTITUTE(SUBSTITUTE(SUBSTITUTE(SUBSTITUTE($A$1,
"x_coord",BM$2),
"y_coord",$A45),
"t_type",'terrain type'!BL43),
"p_type", 'plot type'!BL43)
&amp; IF(LEFT(resources!BL43, 6) = "BONUS_", CHAR(9) &amp; "BonusType=" &amp; resources!BL43 &amp; CHAR(10), "")
&amp; IF('goody huts'!BL43, "	ImprovementType=IMPROVEMENT_GOODY_HUT" &amp; CHAR(10), "")
&amp; IF(ISBLANK(OFFSET('rivers (2)'!$A$1, 2 * (67 - $A45), 2 * BM$2 + 1)), "", SUBSTITUTE($C$1, "&lt;direc&gt;", RIGHT(OFFSET('rivers (2)'!$A$1, 2 * (67 - $A45), 2 * BM$2 + 1), 1)))
&amp; IF(ISBLANK(OFFSET('rivers (2)'!$A$1, 2 * (67 - $A45) + 1, 2 * BM$2)), "", SUBSTITUTE($D$1, "&lt;direc&gt;", RIGHT(OFFSET('rivers (2)'!$A$1, 2 * (67 - $A45) + 1, 2 * BM$2), 1)))
&amp; IF(ISBLANK('feature type'!BL43), "EndPlot", SUBSTITUTE(SUBSTITUTE(output!$B$1,
                   "f_type", 'feature type'!BL43),
                   "f_var", 'feature variety'!BL43))
&amp; CHAR(10)</f>
        <v xml:space="preserve">BeginPlot
	x=63,y=25
	TerrainType=TERRAIN_GRASS
	PlotType=2
EndPlot
</v>
      </c>
      <c r="BN45" t="str">
        <f ca="1">SUBSTITUTE(SUBSTITUTE(SUBSTITUTE(SUBSTITUTE($A$1,
"x_coord",BN$2),
"y_coord",$A45),
"t_type",'terrain type'!BM43),
"p_type", 'plot type'!BM43)
&amp; IF(LEFT(resources!BM43, 6) = "BONUS_", CHAR(9) &amp; "BonusType=" &amp; resources!BM43 &amp; CHAR(10), "")
&amp; IF('goody huts'!BM43, "	ImprovementType=IMPROVEMENT_GOODY_HUT" &amp; CHAR(10), "")
&amp; IF(ISBLANK(OFFSET('rivers (2)'!$A$1, 2 * (67 - $A45), 2 * BN$2 + 1)), "", SUBSTITUTE($C$1, "&lt;direc&gt;", RIGHT(OFFSET('rivers (2)'!$A$1, 2 * (67 - $A45), 2 * BN$2 + 1), 1)))
&amp; IF(ISBLANK(OFFSET('rivers (2)'!$A$1, 2 * (67 - $A45) + 1, 2 * BN$2)), "", SUBSTITUTE($D$1, "&lt;direc&gt;", RIGHT(OFFSET('rivers (2)'!$A$1, 2 * (67 - $A45) + 1, 2 * BN$2), 1)))
&amp; IF(ISBLANK('feature type'!BM43), "EndPlot", SUBSTITUTE(SUBSTITUTE(output!$B$1,
                   "f_type", 'feature type'!BM43),
                   "f_var", 'feature variety'!BM43))
&amp; CHAR(10)</f>
        <v xml:space="preserve">BeginPlot
	x=64,y=25
	TerrainType=TERRAIN_GRASS
	PlotType=1
	FeatureType=FEATURE_FOREST, FeatureVariety=2
EndPlot
</v>
      </c>
      <c r="BO45" t="str">
        <f ca="1">SUBSTITUTE(SUBSTITUTE(SUBSTITUTE(SUBSTITUTE($A$1,
"x_coord",BO$2),
"y_coord",$A45),
"t_type",'terrain type'!BN43),
"p_type", 'plot type'!BN43)
&amp; IF(LEFT(resources!BN43, 6) = "BONUS_", CHAR(9) &amp; "BonusType=" &amp; resources!BN43 &amp; CHAR(10), "")
&amp; IF('goody huts'!BN43, "	ImprovementType=IMPROVEMENT_GOODY_HUT" &amp; CHAR(10), "")
&amp; IF(ISBLANK(OFFSET('rivers (2)'!$A$1, 2 * (67 - $A45), 2 * BO$2 + 1)), "", SUBSTITUTE($C$1, "&lt;direc&gt;", RIGHT(OFFSET('rivers (2)'!$A$1, 2 * (67 - $A45), 2 * BO$2 + 1), 1)))
&amp; IF(ISBLANK(OFFSET('rivers (2)'!$A$1, 2 * (67 - $A45) + 1, 2 * BO$2)), "", SUBSTITUTE($D$1, "&lt;direc&gt;", RIGHT(OFFSET('rivers (2)'!$A$1, 2 * (67 - $A45) + 1, 2 * BO$2), 1)))
&amp; IF(ISBLANK('feature type'!BN43), "EndPlot", SUBSTITUTE(SUBSTITUTE(output!$B$1,
                   "f_type", 'feature type'!BN43),
                   "f_var", 'feature variety'!BN43))
&amp; CHAR(10)</f>
        <v xml:space="preserve">BeginPlot
	x=65,y=25
	TerrainType=TERRAIN_GRASS
	PlotType=1
EndPlot
</v>
      </c>
      <c r="BP45" t="str">
        <f ca="1">SUBSTITUTE(SUBSTITUTE(SUBSTITUTE(SUBSTITUTE($A$1,
"x_coord",BP$2),
"y_coord",$A45),
"t_type",'terrain type'!BO43),
"p_type", 'plot type'!BO43)
&amp; IF(LEFT(resources!BO43, 6) = "BONUS_", CHAR(9) &amp; "BonusType=" &amp; resources!BO43 &amp; CHAR(10), "")
&amp; IF('goody huts'!BO43, "	ImprovementType=IMPROVEMENT_GOODY_HUT" &amp; CHAR(10), "")
&amp; IF(ISBLANK(OFFSET('rivers (2)'!$A$1, 2 * (67 - $A45), 2 * BP$2 + 1)), "", SUBSTITUTE($C$1, "&lt;direc&gt;", RIGHT(OFFSET('rivers (2)'!$A$1, 2 * (67 - $A45), 2 * BP$2 + 1), 1)))
&amp; IF(ISBLANK(OFFSET('rivers (2)'!$A$1, 2 * (67 - $A45) + 1, 2 * BP$2)), "", SUBSTITUTE($D$1, "&lt;direc&gt;", RIGHT(OFFSET('rivers (2)'!$A$1, 2 * (67 - $A45) + 1, 2 * BP$2), 1)))
&amp; IF(ISBLANK('feature type'!BO43), "EndPlot", SUBSTITUTE(SUBSTITUTE(output!$B$1,
                   "f_type", 'feature type'!BO43),
                   "f_var", 'feature variety'!BO43))
&amp; CHAR(10)</f>
        <v xml:space="preserve">BeginPlot
	x=66,y=25
	TerrainType=TERRAIN_GRASS
	PlotType=1
	RiverNSDirection=0
	isWOfRiver
	FeatureType=FEATURE_FOREST, FeatureVariety=2
EndPlot
</v>
      </c>
      <c r="BQ45" t="str">
        <f ca="1">SUBSTITUTE(SUBSTITUTE(SUBSTITUTE(SUBSTITUTE($A$1,
"x_coord",BQ$2),
"y_coord",$A45),
"t_type",'terrain type'!BP43),
"p_type", 'plot type'!BP43)
&amp; IF(LEFT(resources!BP43, 6) = "BONUS_", CHAR(9) &amp; "BonusType=" &amp; resources!BP43 &amp; CHAR(10), "")
&amp; IF('goody huts'!BP43, "	ImprovementType=IMPROVEMENT_GOODY_HUT" &amp; CHAR(10), "")
&amp; IF(ISBLANK(OFFSET('rivers (2)'!$A$1, 2 * (67 - $A45), 2 * BQ$2 + 1)), "", SUBSTITUTE($C$1, "&lt;direc&gt;", RIGHT(OFFSET('rivers (2)'!$A$1, 2 * (67 - $A45), 2 * BQ$2 + 1), 1)))
&amp; IF(ISBLANK(OFFSET('rivers (2)'!$A$1, 2 * (67 - $A45) + 1, 2 * BQ$2)), "", SUBSTITUTE($D$1, "&lt;direc&gt;", RIGHT(OFFSET('rivers (2)'!$A$1, 2 * (67 - $A45) + 1, 2 * BQ$2), 1)))
&amp; IF(ISBLANK('feature type'!BP43), "EndPlot", SUBSTITUTE(SUBSTITUTE(output!$B$1,
                   "f_type", 'feature type'!BP43),
                   "f_var", 'feature variety'!BP43))
&amp; CHAR(10)</f>
        <v xml:space="preserve">BeginPlot
	x=67,y=25
	TerrainType=TERRAIN_GRASS
	PlotType=2
	FeatureType=FEATURE_FOREST, FeatureVariety=2
EndPlot
</v>
      </c>
      <c r="BR45" t="str">
        <f ca="1">SUBSTITUTE(SUBSTITUTE(SUBSTITUTE(SUBSTITUTE($A$1,
"x_coord",BR$2),
"y_coord",$A45),
"t_type",'terrain type'!BQ43),
"p_type", 'plot type'!BQ43)
&amp; IF(LEFT(resources!BQ43, 6) = "BONUS_", CHAR(9) &amp; "BonusType=" &amp; resources!BQ43 &amp; CHAR(10), "")
&amp; IF('goody huts'!BQ43, "	ImprovementType=IMPROVEMENT_GOODY_HUT" &amp; CHAR(10), "")
&amp; IF(ISBLANK(OFFSET('rivers (2)'!$A$1, 2 * (67 - $A45), 2 * BR$2 + 1)), "", SUBSTITUTE($C$1, "&lt;direc&gt;", RIGHT(OFFSET('rivers (2)'!$A$1, 2 * (67 - $A45), 2 * BR$2 + 1), 1)))
&amp; IF(ISBLANK(OFFSET('rivers (2)'!$A$1, 2 * (67 - $A45) + 1, 2 * BR$2)), "", SUBSTITUTE($D$1, "&lt;direc&gt;", RIGHT(OFFSET('rivers (2)'!$A$1, 2 * (67 - $A45) + 1, 2 * BR$2), 1)))
&amp; IF(ISBLANK('feature type'!BQ43), "EndPlot", SUBSTITUTE(SUBSTITUTE(output!$B$1,
                   "f_type", 'feature type'!BQ43),
                   "f_var", 'feature variety'!BQ43))
&amp; CHAR(10)</f>
        <v xml:space="preserve">BeginPlot
	x=68,y=25
	TerrainType=TERRAIN_GRASS
	PlotType=2
	BonusType=BONUS_COW
	FeatureType=FEATURE_FOREST, FeatureVariety=2
EndPlot
</v>
      </c>
      <c r="BS45" t="str">
        <f ca="1">SUBSTITUTE(SUBSTITUTE(SUBSTITUTE(SUBSTITUTE($A$1,
"x_coord",BS$2),
"y_coord",$A45),
"t_type",'terrain type'!BR43),
"p_type", 'plot type'!BR43)
&amp; IF(LEFT(resources!BR43, 6) = "BONUS_", CHAR(9) &amp; "BonusType=" &amp; resources!BR43 &amp; CHAR(10), "")
&amp; IF('goody huts'!BR43, "	ImprovementType=IMPROVEMENT_GOODY_HUT" &amp; CHAR(10), "")
&amp; IF(ISBLANK(OFFSET('rivers (2)'!$A$1, 2 * (67 - $A45), 2 * BS$2 + 1)), "", SUBSTITUTE($C$1, "&lt;direc&gt;", RIGHT(OFFSET('rivers (2)'!$A$1, 2 * (67 - $A45), 2 * BS$2 + 1), 1)))
&amp; IF(ISBLANK(OFFSET('rivers (2)'!$A$1, 2 * (67 - $A45) + 1, 2 * BS$2)), "", SUBSTITUTE($D$1, "&lt;direc&gt;", RIGHT(OFFSET('rivers (2)'!$A$1, 2 * (67 - $A45) + 1, 2 * BS$2), 1)))
&amp; IF(ISBLANK('feature type'!BR43), "EndPlot", SUBSTITUTE(SUBSTITUTE(output!$B$1,
                   "f_type", 'feature type'!BR43),
                   "f_var", 'feature variety'!BR43))
&amp; CHAR(10)</f>
        <v xml:space="preserve">BeginPlot
	x=69,y=25
	TerrainType=TERRAIN_GRASS
	PlotType=1
	RiverNSDirection=0
	isWOfRiver
	RiverWEDirection=1
	isNOfRiver
	FeatureType=FEATURE_FOREST, FeatureVariety=2
EndPlot
</v>
      </c>
      <c r="BT45" t="str">
        <f ca="1">SUBSTITUTE(SUBSTITUTE(SUBSTITUTE(SUBSTITUTE($A$1,
"x_coord",BT$2),
"y_coord",$A45),
"t_type",'terrain type'!BS43),
"p_type", 'plot type'!BS43)
&amp; IF(LEFT(resources!BS43, 6) = "BONUS_", CHAR(9) &amp; "BonusType=" &amp; resources!BS43 &amp; CHAR(10), "")
&amp; IF('goody huts'!BS43, "	ImprovementType=IMPROVEMENT_GOODY_HUT" &amp; CHAR(10), "")
&amp; IF(ISBLANK(OFFSET('rivers (2)'!$A$1, 2 * (67 - $A45), 2 * BT$2 + 1)), "", SUBSTITUTE($C$1, "&lt;direc&gt;", RIGHT(OFFSET('rivers (2)'!$A$1, 2 * (67 - $A45), 2 * BT$2 + 1), 1)))
&amp; IF(ISBLANK(OFFSET('rivers (2)'!$A$1, 2 * (67 - $A45) + 1, 2 * BT$2)), "", SUBSTITUTE($D$1, "&lt;direc&gt;", RIGHT(OFFSET('rivers (2)'!$A$1, 2 * (67 - $A45) + 1, 2 * BT$2), 1)))
&amp; IF(ISBLANK('feature type'!BS43), "EndPlot", SUBSTITUTE(SUBSTITUTE(output!$B$1,
                   "f_type", 'feature type'!BS43),
                   "f_var", 'feature variety'!BS43))
&amp; CHAR(10)</f>
        <v xml:space="preserve">BeginPlot
	x=70,y=25
	TerrainType=TERRAIN_GRASS
	PlotType=1
EndPlot
</v>
      </c>
      <c r="BU45" t="str">
        <f ca="1">SUBSTITUTE(SUBSTITUTE(SUBSTITUTE(SUBSTITUTE($A$1,
"x_coord",BU$2),
"y_coord",$A45),
"t_type",'terrain type'!BT43),
"p_type", 'plot type'!BT43)
&amp; IF(LEFT(resources!BT43, 6) = "BONUS_", CHAR(9) &amp; "BonusType=" &amp; resources!BT43 &amp; CHAR(10), "")
&amp; IF('goody huts'!BT43, "	ImprovementType=IMPROVEMENT_GOODY_HUT" &amp; CHAR(10), "")
&amp; IF(ISBLANK(OFFSET('rivers (2)'!$A$1, 2 * (67 - $A45), 2 * BU$2 + 1)), "", SUBSTITUTE($C$1, "&lt;direc&gt;", RIGHT(OFFSET('rivers (2)'!$A$1, 2 * (67 - $A45), 2 * BU$2 + 1), 1)))
&amp; IF(ISBLANK(OFFSET('rivers (2)'!$A$1, 2 * (67 - $A45) + 1, 2 * BU$2)), "", SUBSTITUTE($D$1, "&lt;direc&gt;", RIGHT(OFFSET('rivers (2)'!$A$1, 2 * (67 - $A45) + 1, 2 * BU$2), 1)))
&amp; IF(ISBLANK('feature type'!BT43), "EndPlot", SUBSTITUTE(SUBSTITUTE(output!$B$1,
                   "f_type", 'feature type'!BT43),
                   "f_var", 'feature variety'!BT43))
&amp; CHAR(10)</f>
        <v xml:space="preserve">BeginPlot
	x=71,y=25
	TerrainType=TERRAIN_GRASS
	PlotType=1
EndPlot
</v>
      </c>
      <c r="BV45" t="str">
        <f ca="1">SUBSTITUTE(SUBSTITUTE(SUBSTITUTE(SUBSTITUTE($A$1,
"x_coord",BV$2),
"y_coord",$A45),
"t_type",'terrain type'!BU43),
"p_type", 'plot type'!BU43)
&amp; IF(LEFT(resources!BU43, 6) = "BONUS_", CHAR(9) &amp; "BonusType=" &amp; resources!BU43 &amp; CHAR(10), "")
&amp; IF('goody huts'!BU43, "	ImprovementType=IMPROVEMENT_GOODY_HUT" &amp; CHAR(10), "")
&amp; IF(ISBLANK(OFFSET('rivers (2)'!$A$1, 2 * (67 - $A45), 2 * BV$2 + 1)), "", SUBSTITUTE($C$1, "&lt;direc&gt;", RIGHT(OFFSET('rivers (2)'!$A$1, 2 * (67 - $A45), 2 * BV$2 + 1), 1)))
&amp; IF(ISBLANK(OFFSET('rivers (2)'!$A$1, 2 * (67 - $A45) + 1, 2 * BV$2)), "", SUBSTITUTE($D$1, "&lt;direc&gt;", RIGHT(OFFSET('rivers (2)'!$A$1, 2 * (67 - $A45) + 1, 2 * BV$2), 1)))
&amp; IF(ISBLANK('feature type'!BU43), "EndPlot", SUBSTITUTE(SUBSTITUTE(output!$B$1,
                   "f_type", 'feature type'!BU43),
                   "f_var", 'feature variety'!BU43))
&amp; CHAR(10)</f>
        <v xml:space="preserve">BeginPlot
	x=72,y=25
	TerrainType=TERRAIN_GRASS
	PlotType=2
EndPlot
</v>
      </c>
      <c r="BW45" t="str">
        <f ca="1">SUBSTITUTE(SUBSTITUTE(SUBSTITUTE(SUBSTITUTE($A$1,
"x_coord",BW$2),
"y_coord",$A45),
"t_type",'terrain type'!BV43),
"p_type", 'plot type'!BV43)
&amp; IF(LEFT(resources!BV43, 6) = "BONUS_", CHAR(9) &amp; "BonusType=" &amp; resources!BV43 &amp; CHAR(10), "")
&amp; IF('goody huts'!BV43, "	ImprovementType=IMPROVEMENT_GOODY_HUT" &amp; CHAR(10), "")
&amp; IF(ISBLANK(OFFSET('rivers (2)'!$A$1, 2 * (67 - $A45), 2 * BW$2 + 1)), "", SUBSTITUTE($C$1, "&lt;direc&gt;", RIGHT(OFFSET('rivers (2)'!$A$1, 2 * (67 - $A45), 2 * BW$2 + 1), 1)))
&amp; IF(ISBLANK(OFFSET('rivers (2)'!$A$1, 2 * (67 - $A45) + 1, 2 * BW$2)), "", SUBSTITUTE($D$1, "&lt;direc&gt;", RIGHT(OFFSET('rivers (2)'!$A$1, 2 * (67 - $A45) + 1, 2 * BW$2), 1)))
&amp; IF(ISBLANK('feature type'!BV43), "EndPlot", SUBSTITUTE(SUBSTITUTE(output!$B$1,
                   "f_type", 'feature type'!BV43),
                   "f_var", 'feature variety'!BV43))
&amp; CHAR(10)</f>
        <v xml:space="preserve">BeginPlot
	x=73,y=25
	TerrainType=TERRAIN_COAST
	PlotType=3
EndPlot
</v>
      </c>
      <c r="BX45" t="str">
        <f ca="1">SUBSTITUTE(SUBSTITUTE(SUBSTITUTE(SUBSTITUTE($A$1,
"x_coord",BX$2),
"y_coord",$A45),
"t_type",'terrain type'!BW43),
"p_type", 'plot type'!BW43)
&amp; IF(LEFT(resources!BW43, 6) = "BONUS_", CHAR(9) &amp; "BonusType=" &amp; resources!BW43 &amp; CHAR(10), "")
&amp; IF('goody huts'!BW43, "	ImprovementType=IMPROVEMENT_GOODY_HUT" &amp; CHAR(10), "")
&amp; IF(ISBLANK(OFFSET('rivers (2)'!$A$1, 2 * (67 - $A45), 2 * BX$2 + 1)), "", SUBSTITUTE($C$1, "&lt;direc&gt;", RIGHT(OFFSET('rivers (2)'!$A$1, 2 * (67 - $A45), 2 * BX$2 + 1), 1)))
&amp; IF(ISBLANK(OFFSET('rivers (2)'!$A$1, 2 * (67 - $A45) + 1, 2 * BX$2)), "", SUBSTITUTE($D$1, "&lt;direc&gt;", RIGHT(OFFSET('rivers (2)'!$A$1, 2 * (67 - $A45) + 1, 2 * BX$2), 1)))
&amp; IF(ISBLANK('feature type'!BW43), "EndPlot", SUBSTITUTE(SUBSTITUTE(output!$B$1,
                   "f_type", 'feature type'!BW43),
                   "f_var", 'feature variety'!BW43))
&amp; CHAR(10)</f>
        <v xml:space="preserve">BeginPlot
	x=74,y=25
	TerrainType=TERRAIN_OCEAN
	PlotType=3
EndPlot
</v>
      </c>
      <c r="BY45" t="str">
        <f ca="1">SUBSTITUTE(SUBSTITUTE(SUBSTITUTE(SUBSTITUTE($A$1,
"x_coord",BY$2),
"y_coord",$A45),
"t_type",'terrain type'!BX43),
"p_type", 'plot type'!BX43)
&amp; IF(LEFT(resources!BX43, 6) = "BONUS_", CHAR(9) &amp; "BonusType=" &amp; resources!BX43 &amp; CHAR(10), "")
&amp; IF('goody huts'!BX43, "	ImprovementType=IMPROVEMENT_GOODY_HUT" &amp; CHAR(10), "")
&amp; IF(ISBLANK(OFFSET('rivers (2)'!$A$1, 2 * (67 - $A45), 2 * BY$2 + 1)), "", SUBSTITUTE($C$1, "&lt;direc&gt;", RIGHT(OFFSET('rivers (2)'!$A$1, 2 * (67 - $A45), 2 * BY$2 + 1), 1)))
&amp; IF(ISBLANK(OFFSET('rivers (2)'!$A$1, 2 * (67 - $A45) + 1, 2 * BY$2)), "", SUBSTITUTE($D$1, "&lt;direc&gt;", RIGHT(OFFSET('rivers (2)'!$A$1, 2 * (67 - $A45) + 1, 2 * BY$2), 1)))
&amp; IF(ISBLANK('feature type'!BX43), "EndPlot", SUBSTITUTE(SUBSTITUTE(output!$B$1,
                   "f_type", 'feature type'!BX43),
                   "f_var", 'feature variety'!BX43))
&amp; CHAR(10)</f>
        <v xml:space="preserve">BeginPlot
	x=75,y=25
	TerrainType=TERRAIN_OCEAN
	PlotType=3
EndPlot
</v>
      </c>
      <c r="BZ45" t="str">
        <f ca="1">SUBSTITUTE(SUBSTITUTE(SUBSTITUTE(SUBSTITUTE($A$1,
"x_coord",BZ$2),
"y_coord",$A45),
"t_type",'terrain type'!BY43),
"p_type", 'plot type'!BY43)
&amp; IF(LEFT(resources!BY43, 6) = "BONUS_", CHAR(9) &amp; "BonusType=" &amp; resources!BY43 &amp; CHAR(10), "")
&amp; IF('goody huts'!BY43, "	ImprovementType=IMPROVEMENT_GOODY_HUT" &amp; CHAR(10), "")
&amp; IF(ISBLANK(OFFSET('rivers (2)'!$A$1, 2 * (67 - $A45), 2 * BZ$2 + 1)), "", SUBSTITUTE($C$1, "&lt;direc&gt;", RIGHT(OFFSET('rivers (2)'!$A$1, 2 * (67 - $A45), 2 * BZ$2 + 1), 1)))
&amp; IF(ISBLANK(OFFSET('rivers (2)'!$A$1, 2 * (67 - $A45) + 1, 2 * BZ$2)), "", SUBSTITUTE($D$1, "&lt;direc&gt;", RIGHT(OFFSET('rivers (2)'!$A$1, 2 * (67 - $A45) + 1, 2 * BZ$2), 1)))
&amp; IF(ISBLANK('feature type'!BY43), "EndPlot", SUBSTITUTE(SUBSTITUTE(output!$B$1,
                   "f_type", 'feature type'!BY43),
                   "f_var", 'feature variety'!BY43))
&amp; CHAR(10)</f>
        <v xml:space="preserve">BeginPlot
	x=76,y=25
	TerrainType=TERRAIN_OCEAN
	PlotType=3
EndPlot
</v>
      </c>
      <c r="CA45" t="str">
        <f ca="1">SUBSTITUTE(SUBSTITUTE(SUBSTITUTE(SUBSTITUTE($A$1,
"x_coord",CA$2),
"y_coord",$A45),
"t_type",'terrain type'!BZ43),
"p_type", 'plot type'!BZ43)
&amp; IF(LEFT(resources!BZ43, 6) = "BONUS_", CHAR(9) &amp; "BonusType=" &amp; resources!BZ43 &amp; CHAR(10), "")
&amp; IF('goody huts'!BZ43, "	ImprovementType=IMPROVEMENT_GOODY_HUT" &amp; CHAR(10), "")
&amp; IF(ISBLANK(OFFSET('rivers (2)'!$A$1, 2 * (67 - $A45), 2 * CA$2 + 1)), "", SUBSTITUTE($C$1, "&lt;direc&gt;", RIGHT(OFFSET('rivers (2)'!$A$1, 2 * (67 - $A45), 2 * CA$2 + 1), 1)))
&amp; IF(ISBLANK(OFFSET('rivers (2)'!$A$1, 2 * (67 - $A45) + 1, 2 * CA$2)), "", SUBSTITUTE($D$1, "&lt;direc&gt;", RIGHT(OFFSET('rivers (2)'!$A$1, 2 * (67 - $A45) + 1, 2 * CA$2), 1)))
&amp; IF(ISBLANK('feature type'!BZ43), "EndPlot", SUBSTITUTE(SUBSTITUTE(output!$B$1,
                   "f_type", 'feature type'!BZ43),
                   "f_var", 'feature variety'!BZ43))
&amp; CHAR(10)</f>
        <v xml:space="preserve">BeginPlot
	x=77,y=25
	TerrainType=TERRAIN_OCEAN
	PlotType=3
EndPlot
</v>
      </c>
      <c r="CB45" t="str">
        <f ca="1">SUBSTITUTE(SUBSTITUTE(SUBSTITUTE(SUBSTITUTE($A$1,
"x_coord",CB$2),
"y_coord",$A45),
"t_type",'terrain type'!CA43),
"p_type", 'plot type'!CA43)
&amp; IF(LEFT(resources!CA43, 6) = "BONUS_", CHAR(9) &amp; "BonusType=" &amp; resources!CA43 &amp; CHAR(10), "")
&amp; IF('goody huts'!CA43, "	ImprovementType=IMPROVEMENT_GOODY_HUT" &amp; CHAR(10), "")
&amp; IF(ISBLANK(OFFSET('rivers (2)'!$A$1, 2 * (67 - $A45), 2 * CB$2 + 1)), "", SUBSTITUTE($C$1, "&lt;direc&gt;", RIGHT(OFFSET('rivers (2)'!$A$1, 2 * (67 - $A45), 2 * CB$2 + 1), 1)))
&amp; IF(ISBLANK(OFFSET('rivers (2)'!$A$1, 2 * (67 - $A45) + 1, 2 * CB$2)), "", SUBSTITUTE($D$1, "&lt;direc&gt;", RIGHT(OFFSET('rivers (2)'!$A$1, 2 * (67 - $A45) + 1, 2 * CB$2), 1)))
&amp; IF(ISBLANK('feature type'!CA43), "EndPlot", SUBSTITUTE(SUBSTITUTE(output!$B$1,
                   "f_type", 'feature type'!CA43),
                   "f_var", 'feature variety'!CA43))
&amp; CHAR(10)</f>
        <v xml:space="preserve">BeginPlot
	x=78,y=25
	TerrainType=TERRAIN_OCEAN
	PlotType=3
EndPlot
</v>
      </c>
      <c r="CC45" t="str">
        <f ca="1">SUBSTITUTE(SUBSTITUTE(SUBSTITUTE(SUBSTITUTE($A$1,
"x_coord",CC$2),
"y_coord",$A45),
"t_type",'terrain type'!CB43),
"p_type", 'plot type'!CB43)
&amp; IF(LEFT(resources!CB43, 6) = "BONUS_", CHAR(9) &amp; "BonusType=" &amp; resources!CB43 &amp; CHAR(10), "")
&amp; IF('goody huts'!CB43, "	ImprovementType=IMPROVEMENT_GOODY_HUT" &amp; CHAR(10), "")
&amp; IF(ISBLANK(OFFSET('rivers (2)'!$A$1, 2 * (67 - $A45), 2 * CC$2 + 1)), "", SUBSTITUTE($C$1, "&lt;direc&gt;", RIGHT(OFFSET('rivers (2)'!$A$1, 2 * (67 - $A45), 2 * CC$2 + 1), 1)))
&amp; IF(ISBLANK(OFFSET('rivers (2)'!$A$1, 2 * (67 - $A45) + 1, 2 * CC$2)), "", SUBSTITUTE($D$1, "&lt;direc&gt;", RIGHT(OFFSET('rivers (2)'!$A$1, 2 * (67 - $A45) + 1, 2 * CC$2), 1)))
&amp; IF(ISBLANK('feature type'!CB43), "EndPlot", SUBSTITUTE(SUBSTITUTE(output!$B$1,
                   "f_type", 'feature type'!CB43),
                   "f_var", 'feature variety'!CB43))
&amp; CHAR(10)</f>
        <v xml:space="preserve">BeginPlot
	x=79,y=25
	TerrainType=TERRAIN_OCEAN
	PlotType=3
EndPlot
</v>
      </c>
      <c r="CD45" t="str">
        <f ca="1">SUBSTITUTE(SUBSTITUTE(SUBSTITUTE(SUBSTITUTE($A$1,
"x_coord",CD$2),
"y_coord",$A45),
"t_type",'terrain type'!CC43),
"p_type", 'plot type'!CC43)
&amp; IF(LEFT(resources!CC43, 6) = "BONUS_", CHAR(9) &amp; "BonusType=" &amp; resources!CC43 &amp; CHAR(10), "")
&amp; IF('goody huts'!CC43, "	ImprovementType=IMPROVEMENT_GOODY_HUT" &amp; CHAR(10), "")
&amp; IF(ISBLANK(OFFSET('rivers (2)'!$A$1, 2 * (67 - $A45), 2 * CD$2 + 1)), "", SUBSTITUTE($C$1, "&lt;direc&gt;", RIGHT(OFFSET('rivers (2)'!$A$1, 2 * (67 - $A45), 2 * CD$2 + 1), 1)))
&amp; IF(ISBLANK(OFFSET('rivers (2)'!$A$1, 2 * (67 - $A45) + 1, 2 * CD$2)), "", SUBSTITUTE($D$1, "&lt;direc&gt;", RIGHT(OFFSET('rivers (2)'!$A$1, 2 * (67 - $A45) + 1, 2 * CD$2), 1)))
&amp; IF(ISBLANK('feature type'!CC43), "EndPlot", SUBSTITUTE(SUBSTITUTE(output!$B$1,
                   "f_type", 'feature type'!CC43),
                   "f_var", 'feature variety'!CC43))
&amp; CHAR(10)</f>
        <v xml:space="preserve">BeginPlot
	x=80,y=25
	TerrainType=TERRAIN_OCEAN
	PlotType=3
EndPlot
</v>
      </c>
      <c r="CE45" t="str">
        <f ca="1">SUBSTITUTE(SUBSTITUTE(SUBSTITUTE(SUBSTITUTE($A$1,
"x_coord",CE$2),
"y_coord",$A45),
"t_type",'terrain type'!CD43),
"p_type", 'plot type'!CD43)
&amp; IF(LEFT(resources!CD43, 6) = "BONUS_", CHAR(9) &amp; "BonusType=" &amp; resources!CD43 &amp; CHAR(10), "")
&amp; IF('goody huts'!CD43, "	ImprovementType=IMPROVEMENT_GOODY_HUT" &amp; CHAR(10), "")
&amp; IF(ISBLANK(OFFSET('rivers (2)'!$A$1, 2 * (67 - $A45), 2 * CE$2 + 1)), "", SUBSTITUTE($C$1, "&lt;direc&gt;", RIGHT(OFFSET('rivers (2)'!$A$1, 2 * (67 - $A45), 2 * CE$2 + 1), 1)))
&amp; IF(ISBLANK(OFFSET('rivers (2)'!$A$1, 2 * (67 - $A45) + 1, 2 * CE$2)), "", SUBSTITUTE($D$1, "&lt;direc&gt;", RIGHT(OFFSET('rivers (2)'!$A$1, 2 * (67 - $A45) + 1, 2 * CE$2), 1)))
&amp; IF(ISBLANK('feature type'!CD43), "EndPlot", SUBSTITUTE(SUBSTITUTE(output!$B$1,
                   "f_type", 'feature type'!CD43),
                   "f_var", 'feature variety'!CD43))
&amp; CHAR(10)</f>
        <v xml:space="preserve">BeginPlot
	x=81,y=25
	TerrainType=TERRAIN_OCEAN
	PlotType=3
EndPlot
</v>
      </c>
      <c r="CF45" t="str">
        <f ca="1">SUBSTITUTE(SUBSTITUTE(SUBSTITUTE(SUBSTITUTE($A$1,
"x_coord",CF$2),
"y_coord",$A45),
"t_type",'terrain type'!CE43),
"p_type", 'plot type'!CE43)
&amp; IF(LEFT(resources!CE43, 6) = "BONUS_", CHAR(9) &amp; "BonusType=" &amp; resources!CE43 &amp; CHAR(10), "")
&amp; IF('goody huts'!CE43, "	ImprovementType=IMPROVEMENT_GOODY_HUT" &amp; CHAR(10), "")
&amp; IF(ISBLANK(OFFSET('rivers (2)'!$A$1, 2 * (67 - $A45), 2 * CF$2 + 1)), "", SUBSTITUTE($C$1, "&lt;direc&gt;", RIGHT(OFFSET('rivers (2)'!$A$1, 2 * (67 - $A45), 2 * CF$2 + 1), 1)))
&amp; IF(ISBLANK(OFFSET('rivers (2)'!$A$1, 2 * (67 - $A45) + 1, 2 * CF$2)), "", SUBSTITUTE($D$1, "&lt;direc&gt;", RIGHT(OFFSET('rivers (2)'!$A$1, 2 * (67 - $A45) + 1, 2 * CF$2), 1)))
&amp; IF(ISBLANK('feature type'!CE43), "EndPlot", SUBSTITUTE(SUBSTITUTE(output!$B$1,
                   "f_type", 'feature type'!CE43),
                   "f_var", 'feature variety'!CE43))
&amp; CHAR(10)</f>
        <v xml:space="preserve">BeginPlot
	x=82,y=25
	TerrainType=TERRAIN_OCEAN
	PlotType=3
EndPlot
</v>
      </c>
      <c r="CG45" t="str">
        <f ca="1">SUBSTITUTE(SUBSTITUTE(SUBSTITUTE(SUBSTITUTE($A$1,
"x_coord",CG$2),
"y_coord",$A45),
"t_type",'terrain type'!CF43),
"p_type", 'plot type'!CF43)
&amp; IF(LEFT(resources!CF43, 6) = "BONUS_", CHAR(9) &amp; "BonusType=" &amp; resources!CF43 &amp; CHAR(10), "")
&amp; IF('goody huts'!CF43, "	ImprovementType=IMPROVEMENT_GOODY_HUT" &amp; CHAR(10), "")
&amp; IF(ISBLANK(OFFSET('rivers (2)'!$A$1, 2 * (67 - $A45), 2 * CG$2 + 1)), "", SUBSTITUTE($C$1, "&lt;direc&gt;", RIGHT(OFFSET('rivers (2)'!$A$1, 2 * (67 - $A45), 2 * CG$2 + 1), 1)))
&amp; IF(ISBLANK(OFFSET('rivers (2)'!$A$1, 2 * (67 - $A45) + 1, 2 * CG$2)), "", SUBSTITUTE($D$1, "&lt;direc&gt;", RIGHT(OFFSET('rivers (2)'!$A$1, 2 * (67 - $A45) + 1, 2 * CG$2), 1)))
&amp; IF(ISBLANK('feature type'!CF43), "EndPlot", SUBSTITUTE(SUBSTITUTE(output!$B$1,
                   "f_type", 'feature type'!CF43),
                   "f_var", 'feature variety'!CF43))
&amp; CHAR(10)</f>
        <v xml:space="preserve">BeginPlot
	x=83,y=25
	TerrainType=TERRAIN_OCEAN
	PlotType=3
EndPlot
</v>
      </c>
      <c r="CH45" t="str">
        <f ca="1">SUBSTITUTE(SUBSTITUTE(SUBSTITUTE(SUBSTITUTE($A$1,
"x_coord",CH$2),
"y_coord",$A45),
"t_type",'terrain type'!CG43),
"p_type", 'plot type'!CG43)
&amp; IF(LEFT(resources!CG43, 6) = "BONUS_", CHAR(9) &amp; "BonusType=" &amp; resources!CG43 &amp; CHAR(10), "")
&amp; IF('goody huts'!CG43, "	ImprovementType=IMPROVEMENT_GOODY_HUT" &amp; CHAR(10), "")
&amp; IF(ISBLANK(OFFSET('rivers (2)'!$A$1, 2 * (67 - $A45), 2 * CH$2 + 1)), "", SUBSTITUTE($C$1, "&lt;direc&gt;", RIGHT(OFFSET('rivers (2)'!$A$1, 2 * (67 - $A45), 2 * CH$2 + 1), 1)))
&amp; IF(ISBLANK(OFFSET('rivers (2)'!$A$1, 2 * (67 - $A45) + 1, 2 * CH$2)), "", SUBSTITUTE($D$1, "&lt;direc&gt;", RIGHT(OFFSET('rivers (2)'!$A$1, 2 * (67 - $A45) + 1, 2 * CH$2), 1)))
&amp; IF(ISBLANK('feature type'!CG43), "EndPlot", SUBSTITUTE(SUBSTITUTE(output!$B$1,
                   "f_type", 'feature type'!CG43),
                   "f_var", 'feature variety'!CG43))
&amp; CHAR(10)</f>
        <v xml:space="preserve">BeginPlot
	x=84,y=25
	TerrainType=TERRAIN_COAST
	PlotType=3
EndPlot
</v>
      </c>
      <c r="CI45" t="str">
        <f ca="1">SUBSTITUTE(SUBSTITUTE(SUBSTITUTE(SUBSTITUTE($A$1,
"x_coord",CI$2),
"y_coord",$A45),
"t_type",'terrain type'!CH43),
"p_type", 'plot type'!CH43)
&amp; IF(LEFT(resources!CH43, 6) = "BONUS_", CHAR(9) &amp; "BonusType=" &amp; resources!CH43 &amp; CHAR(10), "")
&amp; IF('goody huts'!CH43, "	ImprovementType=IMPROVEMENT_GOODY_HUT" &amp; CHAR(10), "")
&amp; IF(ISBLANK(OFFSET('rivers (2)'!$A$1, 2 * (67 - $A45), 2 * CI$2 + 1)), "", SUBSTITUTE($C$1, "&lt;direc&gt;", RIGHT(OFFSET('rivers (2)'!$A$1, 2 * (67 - $A45), 2 * CI$2 + 1), 1)))
&amp; IF(ISBLANK(OFFSET('rivers (2)'!$A$1, 2 * (67 - $A45) + 1, 2 * CI$2)), "", SUBSTITUTE($D$1, "&lt;direc&gt;", RIGHT(OFFSET('rivers (2)'!$A$1, 2 * (67 - $A45) + 1, 2 * CI$2), 1)))
&amp; IF(ISBLANK('feature type'!CH43), "EndPlot", SUBSTITUTE(SUBSTITUTE(output!$B$1,
                   "f_type", 'feature type'!CH43),
                   "f_var", 'feature variety'!CH43))
&amp; CHAR(10)</f>
        <v xml:space="preserve">BeginPlot
	x=85,y=25
	TerrainType=TERRAIN_GRASS
	PlotType=2
	ImprovementType=IMPROVEMENT_GOODY_HUT
EndPlot
</v>
      </c>
      <c r="CJ45" t="str">
        <f ca="1">SUBSTITUTE(SUBSTITUTE(SUBSTITUTE(SUBSTITUTE($A$1,
"x_coord",CJ$2),
"y_coord",$A45),
"t_type",'terrain type'!CI43),
"p_type", 'plot type'!CI43)
&amp; IF(LEFT(resources!CI43, 6) = "BONUS_", CHAR(9) &amp; "BonusType=" &amp; resources!CI43 &amp; CHAR(10), "")
&amp; IF('goody huts'!CI43, "	ImprovementType=IMPROVEMENT_GOODY_HUT" &amp; CHAR(10), "")
&amp; IF(ISBLANK(OFFSET('rivers (2)'!$A$1, 2 * (67 - $A45), 2 * CJ$2 + 1)), "", SUBSTITUTE($C$1, "&lt;direc&gt;", RIGHT(OFFSET('rivers (2)'!$A$1, 2 * (67 - $A45), 2 * CJ$2 + 1), 1)))
&amp; IF(ISBLANK(OFFSET('rivers (2)'!$A$1, 2 * (67 - $A45) + 1, 2 * CJ$2)), "", SUBSTITUTE($D$1, "&lt;direc&gt;", RIGHT(OFFSET('rivers (2)'!$A$1, 2 * (67 - $A45) + 1, 2 * CJ$2), 1)))
&amp; IF(ISBLANK('feature type'!CI43), "EndPlot", SUBSTITUTE(SUBSTITUTE(output!$B$1,
                   "f_type", 'feature type'!CI43),
                   "f_var", 'feature variety'!CI43))
&amp; CHAR(10)</f>
        <v xml:space="preserve">BeginPlot
	x=86,y=25
	TerrainType=TERRAIN_GRASS
	PlotType=2
	FeatureType=FEATURE_FOREST, FeatureVariety=4
EndPlot
</v>
      </c>
      <c r="CK45" t="str">
        <f ca="1">SUBSTITUTE(SUBSTITUTE(SUBSTITUTE(SUBSTITUTE($A$1,
"x_coord",CK$2),
"y_coord",$A45),
"t_type",'terrain type'!CJ43),
"p_type", 'plot type'!CJ43)
&amp; IF(LEFT(resources!CJ43, 6) = "BONUS_", CHAR(9) &amp; "BonusType=" &amp; resources!CJ43 &amp; CHAR(10), "")
&amp; IF('goody huts'!CJ43, "	ImprovementType=IMPROVEMENT_GOODY_HUT" &amp; CHAR(10), "")
&amp; IF(ISBLANK(OFFSET('rivers (2)'!$A$1, 2 * (67 - $A45), 2 * CK$2 + 1)), "", SUBSTITUTE($C$1, "&lt;direc&gt;", RIGHT(OFFSET('rivers (2)'!$A$1, 2 * (67 - $A45), 2 * CK$2 + 1), 1)))
&amp; IF(ISBLANK(OFFSET('rivers (2)'!$A$1, 2 * (67 - $A45) + 1, 2 * CK$2)), "", SUBSTITUTE($D$1, "&lt;direc&gt;", RIGHT(OFFSET('rivers (2)'!$A$1, 2 * (67 - $A45) + 1, 2 * CK$2), 1)))
&amp; IF(ISBLANK('feature type'!CJ43), "EndPlot", SUBSTITUTE(SUBSTITUTE(output!$B$1,
                   "f_type", 'feature type'!CJ43),
                   "f_var", 'feature variety'!CJ43))
&amp; CHAR(10)</f>
        <v xml:space="preserve">BeginPlot
	x=87,y=25
	TerrainType=TERRAIN_GRASS
	PlotType=2
	FeatureType=FEATURE_FOREST, FeatureVariety=4
EndPlot
</v>
      </c>
      <c r="CL45" t="str">
        <f ca="1">SUBSTITUTE(SUBSTITUTE(SUBSTITUTE(SUBSTITUTE($A$1,
"x_coord",CL$2),
"y_coord",$A45),
"t_type",'terrain type'!CK43),
"p_type", 'plot type'!CK43)
&amp; IF(LEFT(resources!CK43, 6) = "BONUS_", CHAR(9) &amp; "BonusType=" &amp; resources!CK43 &amp; CHAR(10), "")
&amp; IF('goody huts'!CK43, "	ImprovementType=IMPROVEMENT_GOODY_HUT" &amp; CHAR(10), "")
&amp; IF(ISBLANK(OFFSET('rivers (2)'!$A$1, 2 * (67 - $A45), 2 * CL$2 + 1)), "", SUBSTITUTE($C$1, "&lt;direc&gt;", RIGHT(OFFSET('rivers (2)'!$A$1, 2 * (67 - $A45), 2 * CL$2 + 1), 1)))
&amp; IF(ISBLANK(OFFSET('rivers (2)'!$A$1, 2 * (67 - $A45) + 1, 2 * CL$2)), "", SUBSTITUTE($D$1, "&lt;direc&gt;", RIGHT(OFFSET('rivers (2)'!$A$1, 2 * (67 - $A45) + 1, 2 * CL$2), 1)))
&amp; IF(ISBLANK('feature type'!CK43), "EndPlot", SUBSTITUTE(SUBSTITUTE(output!$B$1,
                   "f_type", 'feature type'!CK43),
                   "f_var", 'feature variety'!CK43))
&amp; CHAR(10)</f>
        <v xml:space="preserve">BeginPlot
	x=88,y=25
	TerrainType=TERRAIN_GRASS
	PlotType=2
EndPlot
</v>
      </c>
      <c r="CM45" t="str">
        <f ca="1">SUBSTITUTE(SUBSTITUTE(SUBSTITUTE(SUBSTITUTE($A$1,
"x_coord",CM$2),
"y_coord",$A45),
"t_type",'terrain type'!CL43),
"p_type", 'plot type'!CL43)
&amp; IF(LEFT(resources!CL43, 6) = "BONUS_", CHAR(9) &amp; "BonusType=" &amp; resources!CL43 &amp; CHAR(10), "")
&amp; IF('goody huts'!CL43, "	ImprovementType=IMPROVEMENT_GOODY_HUT" &amp; CHAR(10), "")
&amp; IF(ISBLANK(OFFSET('rivers (2)'!$A$1, 2 * (67 - $A45), 2 * CM$2 + 1)), "", SUBSTITUTE($C$1, "&lt;direc&gt;", RIGHT(OFFSET('rivers (2)'!$A$1, 2 * (67 - $A45), 2 * CM$2 + 1), 1)))
&amp; IF(ISBLANK(OFFSET('rivers (2)'!$A$1, 2 * (67 - $A45) + 1, 2 * CM$2)), "", SUBSTITUTE($D$1, "&lt;direc&gt;", RIGHT(OFFSET('rivers (2)'!$A$1, 2 * (67 - $A45) + 1, 2 * CM$2), 1)))
&amp; IF(ISBLANK('feature type'!CL43), "EndPlot", SUBSTITUTE(SUBSTITUTE(output!$B$1,
                   "f_type", 'feature type'!CL43),
                   "f_var", 'feature variety'!CL43))
&amp; CHAR(10)</f>
        <v xml:space="preserve">BeginPlot
	x=89,y=25
	TerrainType=TERRAIN_GRASS
	PlotType=2
	FeatureType=FEATURE_FOREST, FeatureVariety=4
EndPlot
</v>
      </c>
      <c r="CN45" t="str">
        <f ca="1">SUBSTITUTE(SUBSTITUTE(SUBSTITUTE(SUBSTITUTE($A$1,
"x_coord",CN$2),
"y_coord",$A45),
"t_type",'terrain type'!CM43),
"p_type", 'plot type'!CM43)
&amp; IF(LEFT(resources!CM43, 6) = "BONUS_", CHAR(9) &amp; "BonusType=" &amp; resources!CM43 &amp; CHAR(10), "")
&amp; IF('goody huts'!CM43, "	ImprovementType=IMPROVEMENT_GOODY_HUT" &amp; CHAR(10), "")
&amp; IF(ISBLANK(OFFSET('rivers (2)'!$A$1, 2 * (67 - $A45), 2 * CN$2 + 1)), "", SUBSTITUTE($C$1, "&lt;direc&gt;", RIGHT(OFFSET('rivers (2)'!$A$1, 2 * (67 - $A45), 2 * CN$2 + 1), 1)))
&amp; IF(ISBLANK(OFFSET('rivers (2)'!$A$1, 2 * (67 - $A45) + 1, 2 * CN$2)), "", SUBSTITUTE($D$1, "&lt;direc&gt;", RIGHT(OFFSET('rivers (2)'!$A$1, 2 * (67 - $A45) + 1, 2 * CN$2), 1)))
&amp; IF(ISBLANK('feature type'!CM43), "EndPlot", SUBSTITUTE(SUBSTITUTE(output!$B$1,
                   "f_type", 'feature type'!CM43),
                   "f_var", 'feature variety'!CM43))
&amp; CHAR(10)</f>
        <v xml:space="preserve">BeginPlot
	x=90,y=25
	TerrainType=TERRAIN_GRASS
	PlotType=2
	FeatureType=FEATURE_FOREST, FeatureVariety=4
EndPlot
</v>
      </c>
      <c r="CO45" t="str">
        <f ca="1">SUBSTITUTE(SUBSTITUTE(SUBSTITUTE(SUBSTITUTE($A$1,
"x_coord",CO$2),
"y_coord",$A45),
"t_type",'terrain type'!CN43),
"p_type", 'plot type'!CN43)
&amp; IF(LEFT(resources!CN43, 6) = "BONUS_", CHAR(9) &amp; "BonusType=" &amp; resources!CN43 &amp; CHAR(10), "")
&amp; IF('goody huts'!CN43, "	ImprovementType=IMPROVEMENT_GOODY_HUT" &amp; CHAR(10), "")
&amp; IF(ISBLANK(OFFSET('rivers (2)'!$A$1, 2 * (67 - $A45), 2 * CO$2 + 1)), "", SUBSTITUTE($C$1, "&lt;direc&gt;", RIGHT(OFFSET('rivers (2)'!$A$1, 2 * (67 - $A45), 2 * CO$2 + 1), 1)))
&amp; IF(ISBLANK(OFFSET('rivers (2)'!$A$1, 2 * (67 - $A45) + 1, 2 * CO$2)), "", SUBSTITUTE($D$1, "&lt;direc&gt;", RIGHT(OFFSET('rivers (2)'!$A$1, 2 * (67 - $A45) + 1, 2 * CO$2), 1)))
&amp; IF(ISBLANK('feature type'!CN43), "EndPlot", SUBSTITUTE(SUBSTITUTE(output!$B$1,
                   "f_type", 'feature type'!CN43),
                   "f_var", 'feature variety'!CN43))
&amp; CHAR(10)</f>
        <v xml:space="preserve">BeginPlot
	x=91,y=25
	TerrainType=TERRAIN_GRASS
	PlotType=2
EndPlot
</v>
      </c>
      <c r="CP45" t="str">
        <f ca="1">SUBSTITUTE(SUBSTITUTE(SUBSTITUTE(SUBSTITUTE($A$1,
"x_coord",CP$2),
"y_coord",$A45),
"t_type",'terrain type'!CO43),
"p_type", 'plot type'!CO43)
&amp; IF(LEFT(resources!CO43, 6) = "BONUS_", CHAR(9) &amp; "BonusType=" &amp; resources!CO43 &amp; CHAR(10), "")
&amp; IF('goody huts'!CO43, "	ImprovementType=IMPROVEMENT_GOODY_HUT" &amp; CHAR(10), "")
&amp; IF(ISBLANK(OFFSET('rivers (2)'!$A$1, 2 * (67 - $A45), 2 * CP$2 + 1)), "", SUBSTITUTE($C$1, "&lt;direc&gt;", RIGHT(OFFSET('rivers (2)'!$A$1, 2 * (67 - $A45), 2 * CP$2 + 1), 1)))
&amp; IF(ISBLANK(OFFSET('rivers (2)'!$A$1, 2 * (67 - $A45) + 1, 2 * CP$2)), "", SUBSTITUTE($D$1, "&lt;direc&gt;", RIGHT(OFFSET('rivers (2)'!$A$1, 2 * (67 - $A45) + 1, 2 * CP$2), 1)))
&amp; IF(ISBLANK('feature type'!CO43), "EndPlot", SUBSTITUTE(SUBSTITUTE(output!$B$1,
                   "f_type", 'feature type'!CO43),
                   "f_var", 'feature variety'!CO43))
&amp; CHAR(10)</f>
        <v xml:space="preserve">BeginPlot
	x=92,y=25
	TerrainType=TERRAIN_GRASS
	PlotType=1
EndPlot
</v>
      </c>
      <c r="CQ45" t="str">
        <f ca="1">SUBSTITUTE(SUBSTITUTE(SUBSTITUTE(SUBSTITUTE($A$1,
"x_coord",CQ$2),
"y_coord",$A45),
"t_type",'terrain type'!CP43),
"p_type", 'plot type'!CP43)
&amp; IF(LEFT(resources!CP43, 6) = "BONUS_", CHAR(9) &amp; "BonusType=" &amp; resources!CP43 &amp; CHAR(10), "")
&amp; IF('goody huts'!CP43, "	ImprovementType=IMPROVEMENT_GOODY_HUT" &amp; CHAR(10), "")
&amp; IF(ISBLANK(OFFSET('rivers (2)'!$A$1, 2 * (67 - $A45), 2 * CQ$2 + 1)), "", SUBSTITUTE($C$1, "&lt;direc&gt;", RIGHT(OFFSET('rivers (2)'!$A$1, 2 * (67 - $A45), 2 * CQ$2 + 1), 1)))
&amp; IF(ISBLANK(OFFSET('rivers (2)'!$A$1, 2 * (67 - $A45) + 1, 2 * CQ$2)), "", SUBSTITUTE($D$1, "&lt;direc&gt;", RIGHT(OFFSET('rivers (2)'!$A$1, 2 * (67 - $A45) + 1, 2 * CQ$2), 1)))
&amp; IF(ISBLANK('feature type'!CP43), "EndPlot", SUBSTITUTE(SUBSTITUTE(output!$B$1,
                   "f_type", 'feature type'!CP43),
                   "f_var", 'feature variety'!CP43))
&amp; CHAR(10)</f>
        <v xml:space="preserve">BeginPlot
	x=93,y=25
	TerrainType=TERRAIN_GRASS
	PlotType=1
	FeatureType=FEATURE_FOREST, FeatureVariety=4
EndPlot
</v>
      </c>
      <c r="CR45" t="str">
        <f ca="1">SUBSTITUTE(SUBSTITUTE(SUBSTITUTE(SUBSTITUTE($A$1,
"x_coord",CR$2),
"y_coord",$A45),
"t_type",'terrain type'!CQ43),
"p_type", 'plot type'!CQ43)
&amp; IF(LEFT(resources!CQ43, 6) = "BONUS_", CHAR(9) &amp; "BonusType=" &amp; resources!CQ43 &amp; CHAR(10), "")
&amp; IF('goody huts'!CQ43, "	ImprovementType=IMPROVEMENT_GOODY_HUT" &amp; CHAR(10), "")
&amp; IF(ISBLANK(OFFSET('rivers (2)'!$A$1, 2 * (67 - $A45), 2 * CR$2 + 1)), "", SUBSTITUTE($C$1, "&lt;direc&gt;", RIGHT(OFFSET('rivers (2)'!$A$1, 2 * (67 - $A45), 2 * CR$2 + 1), 1)))
&amp; IF(ISBLANK(OFFSET('rivers (2)'!$A$1, 2 * (67 - $A45) + 1, 2 * CR$2)), "", SUBSTITUTE($D$1, "&lt;direc&gt;", RIGHT(OFFSET('rivers (2)'!$A$1, 2 * (67 - $A45) + 1, 2 * CR$2), 1)))
&amp; IF(ISBLANK('feature type'!CQ43), "EndPlot", SUBSTITUTE(SUBSTITUTE(output!$B$1,
                   "f_type", 'feature type'!CQ43),
                   "f_var", 'feature variety'!CQ43))
&amp; CHAR(10)</f>
        <v xml:space="preserve">BeginPlot
	x=94,y=25
	TerrainType=TERRAIN_GRASS
	PlotType=2
	FeatureType=FEATURE_FOREST, FeatureVariety=4
EndPlot
</v>
      </c>
      <c r="CS45" t="str">
        <f ca="1">SUBSTITUTE(SUBSTITUTE(SUBSTITUTE(SUBSTITUTE($A$1,
"x_coord",CS$2),
"y_coord",$A45),
"t_type",'terrain type'!CR43),
"p_type", 'plot type'!CR43)
&amp; IF(LEFT(resources!CR43, 6) = "BONUS_", CHAR(9) &amp; "BonusType=" &amp; resources!CR43 &amp; CHAR(10), "")
&amp; IF('goody huts'!CR43, "	ImprovementType=IMPROVEMENT_GOODY_HUT" &amp; CHAR(10), "")
&amp; IF(ISBLANK(OFFSET('rivers (2)'!$A$1, 2 * (67 - $A45), 2 * CS$2 + 1)), "", SUBSTITUTE($C$1, "&lt;direc&gt;", RIGHT(OFFSET('rivers (2)'!$A$1, 2 * (67 - $A45), 2 * CS$2 + 1), 1)))
&amp; IF(ISBLANK(OFFSET('rivers (2)'!$A$1, 2 * (67 - $A45) + 1, 2 * CS$2)), "", SUBSTITUTE($D$1, "&lt;direc&gt;", RIGHT(OFFSET('rivers (2)'!$A$1, 2 * (67 - $A45) + 1, 2 * CS$2), 1)))
&amp; IF(ISBLANK('feature type'!CR43), "EndPlot", SUBSTITUTE(SUBSTITUTE(output!$B$1,
                   "f_type", 'feature type'!CR43),
                   "f_var", 'feature variety'!CR43))
&amp; CHAR(10)</f>
        <v xml:space="preserve">BeginPlot
	x=95,y=25
	TerrainType=TERRAIN_GRASS
	PlotType=2
	FeatureType=FEATURE_FOREST, FeatureVariety=4
EndPlot
</v>
      </c>
      <c r="CT45" t="str">
        <f ca="1">SUBSTITUTE(SUBSTITUTE(SUBSTITUTE(SUBSTITUTE($A$1,
"x_coord",CT$2),
"y_coord",$A45),
"t_type",'terrain type'!CS43),
"p_type", 'plot type'!CS43)
&amp; IF(LEFT(resources!CS43, 6) = "BONUS_", CHAR(9) &amp; "BonusType=" &amp; resources!CS43 &amp; CHAR(10), "")
&amp; IF('goody huts'!CS43, "	ImprovementType=IMPROVEMENT_GOODY_HUT" &amp; CHAR(10), "")
&amp; IF(ISBLANK(OFFSET('rivers (2)'!$A$1, 2 * (67 - $A45), 2 * CT$2 + 1)), "", SUBSTITUTE($C$1, "&lt;direc&gt;", RIGHT(OFFSET('rivers (2)'!$A$1, 2 * (67 - $A45), 2 * CT$2 + 1), 1)))
&amp; IF(ISBLANK(OFFSET('rivers (2)'!$A$1, 2 * (67 - $A45) + 1, 2 * CT$2)), "", SUBSTITUTE($D$1, "&lt;direc&gt;", RIGHT(OFFSET('rivers (2)'!$A$1, 2 * (67 - $A45) + 1, 2 * CT$2), 1)))
&amp; IF(ISBLANK('feature type'!CS43), "EndPlot", SUBSTITUTE(SUBSTITUTE(output!$B$1,
                   "f_type", 'feature type'!CS43),
                   "f_var", 'feature variety'!CS43))
&amp; CHAR(10)</f>
        <v xml:space="preserve">BeginPlot
	x=96,y=25
	TerrainType=TERRAIN_GRASS
	PlotType=2
	RiverNSDirection=0
	isWOfRiver
	FeatureType=FEATURE_FOREST, FeatureVariety=4
EndPlot
</v>
      </c>
      <c r="CU45" t="str">
        <f ca="1">SUBSTITUTE(SUBSTITUTE(SUBSTITUTE(SUBSTITUTE($A$1,
"x_coord",CU$2),
"y_coord",$A45),
"t_type",'terrain type'!CT43),
"p_type", 'plot type'!CT43)
&amp; IF(LEFT(resources!CT43, 6) = "BONUS_", CHAR(9) &amp; "BonusType=" &amp; resources!CT43 &amp; CHAR(10), "")
&amp; IF('goody huts'!CT43, "	ImprovementType=IMPROVEMENT_GOODY_HUT" &amp; CHAR(10), "")
&amp; IF(ISBLANK(OFFSET('rivers (2)'!$A$1, 2 * (67 - $A45), 2 * CU$2 + 1)), "", SUBSTITUTE($C$1, "&lt;direc&gt;", RIGHT(OFFSET('rivers (2)'!$A$1, 2 * (67 - $A45), 2 * CU$2 + 1), 1)))
&amp; IF(ISBLANK(OFFSET('rivers (2)'!$A$1, 2 * (67 - $A45) + 1, 2 * CU$2)), "", SUBSTITUTE($D$1, "&lt;direc&gt;", RIGHT(OFFSET('rivers (2)'!$A$1, 2 * (67 - $A45) + 1, 2 * CU$2), 1)))
&amp; IF(ISBLANK('feature type'!CT43), "EndPlot", SUBSTITUTE(SUBSTITUTE(output!$B$1,
                   "f_type", 'feature type'!CT43),
                   "f_var", 'feature variety'!CT43))
&amp; CHAR(10)</f>
        <v xml:space="preserve">BeginPlot
	x=97,y=25
	TerrainType=TERRAIN_GRASS
	PlotType=2
	FeatureType=FEATURE_FOREST, FeatureVariety=4
EndPlot
</v>
      </c>
      <c r="CV45" t="str">
        <f ca="1">SUBSTITUTE(SUBSTITUTE(SUBSTITUTE(SUBSTITUTE($A$1,
"x_coord",CV$2),
"y_coord",$A45),
"t_type",'terrain type'!CU43),
"p_type", 'plot type'!CU43)
&amp; IF(LEFT(resources!CU43, 6) = "BONUS_", CHAR(9) &amp; "BonusType=" &amp; resources!CU43 &amp; CHAR(10), "")
&amp; IF('goody huts'!CU43, "	ImprovementType=IMPROVEMENT_GOODY_HUT" &amp; CHAR(10), "")
&amp; IF(ISBLANK(OFFSET('rivers (2)'!$A$1, 2 * (67 - $A45), 2 * CV$2 + 1)), "", SUBSTITUTE($C$1, "&lt;direc&gt;", RIGHT(OFFSET('rivers (2)'!$A$1, 2 * (67 - $A45), 2 * CV$2 + 1), 1)))
&amp; IF(ISBLANK(OFFSET('rivers (2)'!$A$1, 2 * (67 - $A45) + 1, 2 * CV$2)), "", SUBSTITUTE($D$1, "&lt;direc&gt;", RIGHT(OFFSET('rivers (2)'!$A$1, 2 * (67 - $A45) + 1, 2 * CV$2), 1)))
&amp; IF(ISBLANK('feature type'!CU43), "EndPlot", SUBSTITUTE(SUBSTITUTE(output!$B$1,
                   "f_type", 'feature type'!CU43),
                   "f_var", 'feature variety'!CU43))
&amp; CHAR(10)</f>
        <v xml:space="preserve">BeginPlot
	x=98,y=25
	TerrainType=TERRAIN_GRASS
	PlotType=1
	BonusType=BONUS_OIL
	FeatureType=FEATURE_FOREST, FeatureVariety=4
EndPlot
</v>
      </c>
      <c r="CW45" t="str">
        <f ca="1">SUBSTITUTE(SUBSTITUTE(SUBSTITUTE(SUBSTITUTE($A$1,
"x_coord",CW$2),
"y_coord",$A45),
"t_type",'terrain type'!CV43),
"p_type", 'plot type'!CV43)
&amp; IF(LEFT(resources!CV43, 6) = "BONUS_", CHAR(9) &amp; "BonusType=" &amp; resources!CV43 &amp; CHAR(10), "")
&amp; IF('goody huts'!CV43, "	ImprovementType=IMPROVEMENT_GOODY_HUT" &amp; CHAR(10), "")
&amp; IF(ISBLANK(OFFSET('rivers (2)'!$A$1, 2 * (67 - $A45), 2 * CW$2 + 1)), "", SUBSTITUTE($C$1, "&lt;direc&gt;", RIGHT(OFFSET('rivers (2)'!$A$1, 2 * (67 - $A45), 2 * CW$2 + 1), 1)))
&amp; IF(ISBLANK(OFFSET('rivers (2)'!$A$1, 2 * (67 - $A45) + 1, 2 * CW$2)), "", SUBSTITUTE($D$1, "&lt;direc&gt;", RIGHT(OFFSET('rivers (2)'!$A$1, 2 * (67 - $A45) + 1, 2 * CW$2), 1)))
&amp; IF(ISBLANK('feature type'!CV43), "EndPlot", SUBSTITUTE(SUBSTITUTE(output!$B$1,
                   "f_type", 'feature type'!CV43),
                   "f_var", 'feature variety'!CV43))
&amp; CHAR(10)</f>
        <v xml:space="preserve">BeginPlot
	x=99,y=25
	TerrainType=TERRAIN_GRASS
	PlotType=2
	FeatureType=FEATURE_FOREST, FeatureVariety=4
EndPlot
</v>
      </c>
      <c r="CX45" t="str">
        <f ca="1">SUBSTITUTE(SUBSTITUTE(SUBSTITUTE(SUBSTITUTE($A$1,
"x_coord",CX$2),
"y_coord",$A45),
"t_type",'terrain type'!CW43),
"p_type", 'plot type'!CW43)
&amp; IF(LEFT(resources!CW43, 6) = "BONUS_", CHAR(9) &amp; "BonusType=" &amp; resources!CW43 &amp; CHAR(10), "")
&amp; IF('goody huts'!CW43, "	ImprovementType=IMPROVEMENT_GOODY_HUT" &amp; CHAR(10), "")
&amp; IF(ISBLANK(OFFSET('rivers (2)'!$A$1, 2 * (67 - $A45), 2 * CX$2 + 1)), "", SUBSTITUTE($C$1, "&lt;direc&gt;", RIGHT(OFFSET('rivers (2)'!$A$1, 2 * (67 - $A45), 2 * CX$2 + 1), 1)))
&amp; IF(ISBLANK(OFFSET('rivers (2)'!$A$1, 2 * (67 - $A45) + 1, 2 * CX$2)), "", SUBSTITUTE($D$1, "&lt;direc&gt;", RIGHT(OFFSET('rivers (2)'!$A$1, 2 * (67 - $A45) + 1, 2 * CX$2), 1)))
&amp; IF(ISBLANK('feature type'!CW43), "EndPlot", SUBSTITUTE(SUBSTITUTE(output!$B$1,
                   "f_type", 'feature type'!CW43),
                   "f_var", 'feature variety'!CW43))
&amp; CHAR(10)</f>
        <v xml:space="preserve">BeginPlot
	x=100,y=25
	TerrainType=TERRAIN_GRASS
	PlotType=2
	ImprovementType=IMPROVEMENT_GOODY_HUT
EndPlot
</v>
      </c>
      <c r="CY45" t="str">
        <f ca="1">SUBSTITUTE(SUBSTITUTE(SUBSTITUTE(SUBSTITUTE($A$1,
"x_coord",CY$2),
"y_coord",$A45),
"t_type",'terrain type'!CX43),
"p_type", 'plot type'!CX43)
&amp; IF(LEFT(resources!CX43, 6) = "BONUS_", CHAR(9) &amp; "BonusType=" &amp; resources!CX43 &amp; CHAR(10), "")
&amp; IF('goody huts'!CX43, "	ImprovementType=IMPROVEMENT_GOODY_HUT" &amp; CHAR(10), "")
&amp; IF(ISBLANK(OFFSET('rivers (2)'!$A$1, 2 * (67 - $A45), 2 * CY$2 + 1)), "", SUBSTITUTE($C$1, "&lt;direc&gt;", RIGHT(OFFSET('rivers (2)'!$A$1, 2 * (67 - $A45), 2 * CY$2 + 1), 1)))
&amp; IF(ISBLANK(OFFSET('rivers (2)'!$A$1, 2 * (67 - $A45) + 1, 2 * CY$2)), "", SUBSTITUTE($D$1, "&lt;direc&gt;", RIGHT(OFFSET('rivers (2)'!$A$1, 2 * (67 - $A45) + 1, 2 * CY$2), 1)))
&amp; IF(ISBLANK('feature type'!CX43), "EndPlot", SUBSTITUTE(SUBSTITUTE(output!$B$1,
                   "f_type", 'feature type'!CX43),
                   "f_var", 'feature variety'!CX43))
&amp; CHAR(10)</f>
        <v xml:space="preserve">BeginPlot
	x=101,y=25
	TerrainType=TERRAIN_GRASS
	PlotType=2
	FeatureType=FEATURE_FOREST, FeatureVariety=4
EndPlot
</v>
      </c>
      <c r="CZ45" t="str">
        <f ca="1">SUBSTITUTE(SUBSTITUTE(SUBSTITUTE(SUBSTITUTE($A$1,
"x_coord",CZ$2),
"y_coord",$A45),
"t_type",'terrain type'!CY43),
"p_type", 'plot type'!CY43)
&amp; IF(LEFT(resources!CY43, 6) = "BONUS_", CHAR(9) &amp; "BonusType=" &amp; resources!CY43 &amp; CHAR(10), "")
&amp; IF('goody huts'!CY43, "	ImprovementType=IMPROVEMENT_GOODY_HUT" &amp; CHAR(10), "")
&amp; IF(ISBLANK(OFFSET('rivers (2)'!$A$1, 2 * (67 - $A45), 2 * CZ$2 + 1)), "", SUBSTITUTE($C$1, "&lt;direc&gt;", RIGHT(OFFSET('rivers (2)'!$A$1, 2 * (67 - $A45), 2 * CZ$2 + 1), 1)))
&amp; IF(ISBLANK(OFFSET('rivers (2)'!$A$1, 2 * (67 - $A45) + 1, 2 * CZ$2)), "", SUBSTITUTE($D$1, "&lt;direc&gt;", RIGHT(OFFSET('rivers (2)'!$A$1, 2 * (67 - $A45) + 1, 2 * CZ$2), 1)))
&amp; IF(ISBLANK('feature type'!CY43), "EndPlot", SUBSTITUTE(SUBSTITUTE(output!$B$1,
                   "f_type", 'feature type'!CY43),
                   "f_var", 'feature variety'!CY43))
&amp; CHAR(10)</f>
        <v xml:space="preserve">BeginPlot
	x=102,y=25
	TerrainType=TERRAIN_GRASS
	PlotType=2
	RiverNSDirection=2
	isWOfRiver
EndPlot
</v>
      </c>
      <c r="DA45" t="str">
        <f ca="1">SUBSTITUTE(SUBSTITUTE(SUBSTITUTE(SUBSTITUTE($A$1,
"x_coord",DA$2),
"y_coord",$A45),
"t_type",'terrain type'!CZ43),
"p_type", 'plot type'!CZ43)
&amp; IF(LEFT(resources!CZ43, 6) = "BONUS_", CHAR(9) &amp; "BonusType=" &amp; resources!CZ43 &amp; CHAR(10), "")
&amp; IF('goody huts'!CZ43, "	ImprovementType=IMPROVEMENT_GOODY_HUT" &amp; CHAR(10), "")
&amp; IF(ISBLANK(OFFSET('rivers (2)'!$A$1, 2 * (67 - $A45), 2 * DA$2 + 1)), "", SUBSTITUTE($C$1, "&lt;direc&gt;", RIGHT(OFFSET('rivers (2)'!$A$1, 2 * (67 - $A45), 2 * DA$2 + 1), 1)))
&amp; IF(ISBLANK(OFFSET('rivers (2)'!$A$1, 2 * (67 - $A45) + 1, 2 * DA$2)), "", SUBSTITUTE($D$1, "&lt;direc&gt;", RIGHT(OFFSET('rivers (2)'!$A$1, 2 * (67 - $A45) + 1, 2 * DA$2), 1)))
&amp; IF(ISBLANK('feature type'!CZ43), "EndPlot", SUBSTITUTE(SUBSTITUTE(output!$B$1,
                   "f_type", 'feature type'!CZ43),
                   "f_var", 'feature variety'!CZ43))
&amp; CHAR(10)</f>
        <v xml:space="preserve">BeginPlot
	x=103,y=25
	TerrainType=TERRAIN_GRASS
	PlotType=2
	FeatureType=FEATURE_FOREST, FeatureVariety=4
EndPlot
</v>
      </c>
      <c r="DB45" t="str">
        <f ca="1">SUBSTITUTE(SUBSTITUTE(SUBSTITUTE(SUBSTITUTE($A$1,
"x_coord",DB$2),
"y_coord",$A45),
"t_type",'terrain type'!DA43),
"p_type", 'plot type'!DA43)
&amp; IF(LEFT(resources!DA43, 6) = "BONUS_", CHAR(9) &amp; "BonusType=" &amp; resources!DA43 &amp; CHAR(10), "")
&amp; IF('goody huts'!DA43, "	ImprovementType=IMPROVEMENT_GOODY_HUT" &amp; CHAR(10), "")
&amp; IF(ISBLANK(OFFSET('rivers (2)'!$A$1, 2 * (67 - $A45), 2 * DB$2 + 1)), "", SUBSTITUTE($C$1, "&lt;direc&gt;", RIGHT(OFFSET('rivers (2)'!$A$1, 2 * (67 - $A45), 2 * DB$2 + 1), 1)))
&amp; IF(ISBLANK(OFFSET('rivers (2)'!$A$1, 2 * (67 - $A45) + 1, 2 * DB$2)), "", SUBSTITUTE($D$1, "&lt;direc&gt;", RIGHT(OFFSET('rivers (2)'!$A$1, 2 * (67 - $A45) + 1, 2 * DB$2), 1)))
&amp; IF(ISBLANK('feature type'!DA43), "EndPlot", SUBSTITUTE(SUBSTITUTE(output!$B$1,
                   "f_type", 'feature type'!DA43),
                   "f_var", 'feature variety'!DA43))
&amp; CHAR(10)</f>
        <v xml:space="preserve">BeginPlot
	x=104,y=25
	TerrainType=TERRAIN_GRASS
	PlotType=2
EndPlot
</v>
      </c>
      <c r="DC45" t="str">
        <f ca="1">SUBSTITUTE(SUBSTITUTE(SUBSTITUTE(SUBSTITUTE($A$1,
"x_coord",DC$2),
"y_coord",$A45),
"t_type",'terrain type'!DB43),
"p_type", 'plot type'!DB43)
&amp; IF(LEFT(resources!DB43, 6) = "BONUS_", CHAR(9) &amp; "BonusType=" &amp; resources!DB43 &amp; CHAR(10), "")
&amp; IF('goody huts'!DB43, "	ImprovementType=IMPROVEMENT_GOODY_HUT" &amp; CHAR(10), "")
&amp; IF(ISBLANK(OFFSET('rivers (2)'!$A$1, 2 * (67 - $A45), 2 * DC$2 + 1)), "", SUBSTITUTE($C$1, "&lt;direc&gt;", RIGHT(OFFSET('rivers (2)'!$A$1, 2 * (67 - $A45), 2 * DC$2 + 1), 1)))
&amp; IF(ISBLANK(OFFSET('rivers (2)'!$A$1, 2 * (67 - $A45) + 1, 2 * DC$2)), "", SUBSTITUTE($D$1, "&lt;direc&gt;", RIGHT(OFFSET('rivers (2)'!$A$1, 2 * (67 - $A45) + 1, 2 * DC$2), 1)))
&amp; IF(ISBLANK('feature type'!DB43), "EndPlot", SUBSTITUTE(SUBSTITUTE(output!$B$1,
                   "f_type", 'feature type'!DB43),
                   "f_var", 'feature variety'!DB43))
&amp; CHAR(10)</f>
        <v xml:space="preserve">BeginPlot
	x=105,y=25
	TerrainType=TERRAIN_GRASS
	PlotType=2
EndPlot
</v>
      </c>
      <c r="DD45" t="str">
        <f ca="1">SUBSTITUTE(SUBSTITUTE(SUBSTITUTE(SUBSTITUTE($A$1,
"x_coord",DD$2),
"y_coord",$A45),
"t_type",'terrain type'!DC43),
"p_type", 'plot type'!DC43)
&amp; IF(LEFT(resources!DC43, 6) = "BONUS_", CHAR(9) &amp; "BonusType=" &amp; resources!DC43 &amp; CHAR(10), "")
&amp; IF('goody huts'!DC43, "	ImprovementType=IMPROVEMENT_GOODY_HUT" &amp; CHAR(10), "")
&amp; IF(ISBLANK(OFFSET('rivers (2)'!$A$1, 2 * (67 - $A45), 2 * DD$2 + 1)), "", SUBSTITUTE($C$1, "&lt;direc&gt;", RIGHT(OFFSET('rivers (2)'!$A$1, 2 * (67 - $A45), 2 * DD$2 + 1), 1)))
&amp; IF(ISBLANK(OFFSET('rivers (2)'!$A$1, 2 * (67 - $A45) + 1, 2 * DD$2)), "", SUBSTITUTE($D$1, "&lt;direc&gt;", RIGHT(OFFSET('rivers (2)'!$A$1, 2 * (67 - $A45) + 1, 2 * DD$2), 1)))
&amp; IF(ISBLANK('feature type'!DC43), "EndPlot", SUBSTITUTE(SUBSTITUTE(output!$B$1,
                   "f_type", 'feature type'!DC43),
                   "f_var", 'feature variety'!DC43))
&amp; CHAR(10)</f>
        <v xml:space="preserve">BeginPlot
	x=106,y=25
	TerrainType=TERRAIN_GRASS
	PlotType=2
EndPlot
</v>
      </c>
      <c r="DE45" t="str">
        <f ca="1">SUBSTITUTE(SUBSTITUTE(SUBSTITUTE(SUBSTITUTE($A$1,
"x_coord",DE$2),
"y_coord",$A45),
"t_type",'terrain type'!DD43),
"p_type", 'plot type'!DD43)
&amp; IF(LEFT(resources!DD43, 6) = "BONUS_", CHAR(9) &amp; "BonusType=" &amp; resources!DD43 &amp; CHAR(10), "")
&amp; IF('goody huts'!DD43, "	ImprovementType=IMPROVEMENT_GOODY_HUT" &amp; CHAR(10), "")
&amp; IF(ISBLANK(OFFSET('rivers (2)'!$A$1, 2 * (67 - $A45), 2 * DE$2 + 1)), "", SUBSTITUTE($C$1, "&lt;direc&gt;", RIGHT(OFFSET('rivers (2)'!$A$1, 2 * (67 - $A45), 2 * DE$2 + 1), 1)))
&amp; IF(ISBLANK(OFFSET('rivers (2)'!$A$1, 2 * (67 - $A45) + 1, 2 * DE$2)), "", SUBSTITUTE($D$1, "&lt;direc&gt;", RIGHT(OFFSET('rivers (2)'!$A$1, 2 * (67 - $A45) + 1, 2 * DE$2), 1)))
&amp; IF(ISBLANK('feature type'!DD43), "EndPlot", SUBSTITUTE(SUBSTITUTE(output!$B$1,
                   "f_type", 'feature type'!DD43),
                   "f_var", 'feature variety'!DD43))
&amp; CHAR(10)</f>
        <v xml:space="preserve">BeginPlot
	x=107,y=25
	TerrainType=TERRAIN_GRASS
	PlotType=2
EndPlot
</v>
      </c>
      <c r="DF45" t="str">
        <f ca="1">SUBSTITUTE(SUBSTITUTE(SUBSTITUTE(SUBSTITUTE($A$1,
"x_coord",DF$2),
"y_coord",$A45),
"t_type",'terrain type'!DE43),
"p_type", 'plot type'!DE43)
&amp; IF(LEFT(resources!DE43, 6) = "BONUS_", CHAR(9) &amp; "BonusType=" &amp; resources!DE43 &amp; CHAR(10), "")
&amp; IF('goody huts'!DE43, "	ImprovementType=IMPROVEMENT_GOODY_HUT" &amp; CHAR(10), "")
&amp; IF(ISBLANK(OFFSET('rivers (2)'!$A$1, 2 * (67 - $A45), 2 * DF$2 + 1)), "", SUBSTITUTE($C$1, "&lt;direc&gt;", RIGHT(OFFSET('rivers (2)'!$A$1, 2 * (67 - $A45), 2 * DF$2 + 1), 1)))
&amp; IF(ISBLANK(OFFSET('rivers (2)'!$A$1, 2 * (67 - $A45) + 1, 2 * DF$2)), "", SUBSTITUTE($D$1, "&lt;direc&gt;", RIGHT(OFFSET('rivers (2)'!$A$1, 2 * (67 - $A45) + 1, 2 * DF$2), 1)))
&amp; IF(ISBLANK('feature type'!DE43), "EndPlot", SUBSTITUTE(SUBSTITUTE(output!$B$1,
                   "f_type", 'feature type'!DE43),
                   "f_var", 'feature variety'!DE43))
&amp; CHAR(10)</f>
        <v xml:space="preserve">BeginPlot
	x=108,y=25
	TerrainType=TERRAIN_GRASS
	PlotType=2
EndPlot
</v>
      </c>
      <c r="DG45" t="str">
        <f ca="1">SUBSTITUTE(SUBSTITUTE(SUBSTITUTE(SUBSTITUTE($A$1,
"x_coord",DG$2),
"y_coord",$A45),
"t_type",'terrain type'!DF43),
"p_type", 'plot type'!DF43)
&amp; IF(LEFT(resources!DF43, 6) = "BONUS_", CHAR(9) &amp; "BonusType=" &amp; resources!DF43 &amp; CHAR(10), "")
&amp; IF('goody huts'!DF43, "	ImprovementType=IMPROVEMENT_GOODY_HUT" &amp; CHAR(10), "")
&amp; IF(ISBLANK(OFFSET('rivers (2)'!$A$1, 2 * (67 - $A45), 2 * DG$2 + 1)), "", SUBSTITUTE($C$1, "&lt;direc&gt;", RIGHT(OFFSET('rivers (2)'!$A$1, 2 * (67 - $A45), 2 * DG$2 + 1), 1)))
&amp; IF(ISBLANK(OFFSET('rivers (2)'!$A$1, 2 * (67 - $A45) + 1, 2 * DG$2)), "", SUBSTITUTE($D$1, "&lt;direc&gt;", RIGHT(OFFSET('rivers (2)'!$A$1, 2 * (67 - $A45) + 1, 2 * DG$2), 1)))
&amp; IF(ISBLANK('feature type'!DF43), "EndPlot", SUBSTITUTE(SUBSTITUTE(output!$B$1,
                   "f_type", 'feature type'!DF43),
                   "f_var", 'feature variety'!DF43))
&amp; CHAR(10)</f>
        <v xml:space="preserve">BeginPlot
	x=109,y=25
	TerrainType=TERRAIN_COAST
	PlotType=3
EndPlot
</v>
      </c>
      <c r="DH45" t="str">
        <f ca="1">SUBSTITUTE(SUBSTITUTE(SUBSTITUTE(SUBSTITUTE($A$1,
"x_coord",DH$2),
"y_coord",$A45),
"t_type",'terrain type'!DG43),
"p_type", 'plot type'!DG43)
&amp; IF(LEFT(resources!DG43, 6) = "BONUS_", CHAR(9) &amp; "BonusType=" &amp; resources!DG43 &amp; CHAR(10), "")
&amp; IF('goody huts'!DG43, "	ImprovementType=IMPROVEMENT_GOODY_HUT" &amp; CHAR(10), "")
&amp; IF(ISBLANK(OFFSET('rivers (2)'!$A$1, 2 * (67 - $A45), 2 * DH$2 + 1)), "", SUBSTITUTE($C$1, "&lt;direc&gt;", RIGHT(OFFSET('rivers (2)'!$A$1, 2 * (67 - $A45), 2 * DH$2 + 1), 1)))
&amp; IF(ISBLANK(OFFSET('rivers (2)'!$A$1, 2 * (67 - $A45) + 1, 2 * DH$2)), "", SUBSTITUTE($D$1, "&lt;direc&gt;", RIGHT(OFFSET('rivers (2)'!$A$1, 2 * (67 - $A45) + 1, 2 * DH$2), 1)))
&amp; IF(ISBLANK('feature type'!DG43), "EndPlot", SUBSTITUTE(SUBSTITUTE(output!$B$1,
                   "f_type", 'feature type'!DG43),
                   "f_var", 'feature variety'!DG43))
&amp; CHAR(10)</f>
        <v xml:space="preserve">BeginPlot
	x=110,y=25
	TerrainType=TERRAIN_COAST
	PlotType=3
	BonusType=BONUS_FISH
EndPlot
</v>
      </c>
      <c r="DI45" t="str">
        <f ca="1">SUBSTITUTE(SUBSTITUTE(SUBSTITUTE(SUBSTITUTE($A$1,
"x_coord",DI$2),
"y_coord",$A45),
"t_type",'terrain type'!DH43),
"p_type", 'plot type'!DH43)
&amp; IF(LEFT(resources!DH43, 6) = "BONUS_", CHAR(9) &amp; "BonusType=" &amp; resources!DH43 &amp; CHAR(10), "")
&amp; IF('goody huts'!DH43, "	ImprovementType=IMPROVEMENT_GOODY_HUT" &amp; CHAR(10), "")
&amp; IF(ISBLANK(OFFSET('rivers (2)'!$A$1, 2 * (67 - $A45), 2 * DI$2 + 1)), "", SUBSTITUTE($C$1, "&lt;direc&gt;", RIGHT(OFFSET('rivers (2)'!$A$1, 2 * (67 - $A45), 2 * DI$2 + 1), 1)))
&amp; IF(ISBLANK(OFFSET('rivers (2)'!$A$1, 2 * (67 - $A45) + 1, 2 * DI$2)), "", SUBSTITUTE($D$1, "&lt;direc&gt;", RIGHT(OFFSET('rivers (2)'!$A$1, 2 * (67 - $A45) + 1, 2 * DI$2), 1)))
&amp; IF(ISBLANK('feature type'!DH43), "EndPlot", SUBSTITUTE(SUBSTITUTE(output!$B$1,
                   "f_type", 'feature type'!DH43),
                   "f_var", 'feature variety'!DH43))
&amp; CHAR(10)</f>
        <v xml:space="preserve">BeginPlot
	x=111,y=25
	TerrainType=TERRAIN_OCEAN
	PlotType=3
EndPlot
</v>
      </c>
      <c r="DJ45" t="str">
        <f ca="1">SUBSTITUTE(SUBSTITUTE(SUBSTITUTE(SUBSTITUTE($A$1,
"x_coord",DJ$2),
"y_coord",$A45),
"t_type",'terrain type'!DI43),
"p_type", 'plot type'!DI43)
&amp; IF(LEFT(resources!DI43, 6) = "BONUS_", CHAR(9) &amp; "BonusType=" &amp; resources!DI43 &amp; CHAR(10), "")
&amp; IF('goody huts'!DI43, "	ImprovementType=IMPROVEMENT_GOODY_HUT" &amp; CHAR(10), "")
&amp; IF(ISBLANK(OFFSET('rivers (2)'!$A$1, 2 * (67 - $A45), 2 * DJ$2 + 1)), "", SUBSTITUTE($C$1, "&lt;direc&gt;", RIGHT(OFFSET('rivers (2)'!$A$1, 2 * (67 - $A45), 2 * DJ$2 + 1), 1)))
&amp; IF(ISBLANK(OFFSET('rivers (2)'!$A$1, 2 * (67 - $A45) + 1, 2 * DJ$2)), "", SUBSTITUTE($D$1, "&lt;direc&gt;", RIGHT(OFFSET('rivers (2)'!$A$1, 2 * (67 - $A45) + 1, 2 * DJ$2), 1)))
&amp; IF(ISBLANK('feature type'!DI43), "EndPlot", SUBSTITUTE(SUBSTITUTE(output!$B$1,
                   "f_type", 'feature type'!DI43),
                   "f_var", 'feature variety'!DI43))
&amp; CHAR(10)</f>
        <v xml:space="preserve">BeginPlot
	x=112,y=25
	TerrainType=TERRAIN_OCEAN
	PlotType=3
EndPlot
</v>
      </c>
      <c r="DK45" t="str">
        <f ca="1">SUBSTITUTE(SUBSTITUTE(SUBSTITUTE(SUBSTITUTE($A$1,
"x_coord",DK$2),
"y_coord",$A45),
"t_type",'terrain type'!DJ43),
"p_type", 'plot type'!DJ43)
&amp; IF(LEFT(resources!DJ43, 6) = "BONUS_", CHAR(9) &amp; "BonusType=" &amp; resources!DJ43 &amp; CHAR(10), "")
&amp; IF('goody huts'!DJ43, "	ImprovementType=IMPROVEMENT_GOODY_HUT" &amp; CHAR(10), "")
&amp; IF(ISBLANK(OFFSET('rivers (2)'!$A$1, 2 * (67 - $A45), 2 * DK$2 + 1)), "", SUBSTITUTE($C$1, "&lt;direc&gt;", RIGHT(OFFSET('rivers (2)'!$A$1, 2 * (67 - $A45), 2 * DK$2 + 1), 1)))
&amp; IF(ISBLANK(OFFSET('rivers (2)'!$A$1, 2 * (67 - $A45) + 1, 2 * DK$2)), "", SUBSTITUTE($D$1, "&lt;direc&gt;", RIGHT(OFFSET('rivers (2)'!$A$1, 2 * (67 - $A45) + 1, 2 * DK$2), 1)))
&amp; IF(ISBLANK('feature type'!DJ43), "EndPlot", SUBSTITUTE(SUBSTITUTE(output!$B$1,
                   "f_type", 'feature type'!DJ43),
                   "f_var", 'feature variety'!DJ43))
&amp; CHAR(10)</f>
        <v xml:space="preserve">BeginPlot
	x=113,y=25
	TerrainType=TERRAIN_OCEAN
	PlotType=3
EndPlot
</v>
      </c>
      <c r="DL45" t="str">
        <f ca="1">SUBSTITUTE(SUBSTITUTE(SUBSTITUTE(SUBSTITUTE($A$1,
"x_coord",DL$2),
"y_coord",$A45),
"t_type",'terrain type'!DK43),
"p_type", 'plot type'!DK43)
&amp; IF(LEFT(resources!DK43, 6) = "BONUS_", CHAR(9) &amp; "BonusType=" &amp; resources!DK43 &amp; CHAR(10), "")
&amp; IF('goody huts'!DK43, "	ImprovementType=IMPROVEMENT_GOODY_HUT" &amp; CHAR(10), "")
&amp; IF(ISBLANK(OFFSET('rivers (2)'!$A$1, 2 * (67 - $A45), 2 * DL$2 + 1)), "", SUBSTITUTE($C$1, "&lt;direc&gt;", RIGHT(OFFSET('rivers (2)'!$A$1, 2 * (67 - $A45), 2 * DL$2 + 1), 1)))
&amp; IF(ISBLANK(OFFSET('rivers (2)'!$A$1, 2 * (67 - $A45) + 1, 2 * DL$2)), "", SUBSTITUTE($D$1, "&lt;direc&gt;", RIGHT(OFFSET('rivers (2)'!$A$1, 2 * (67 - $A45) + 1, 2 * DL$2), 1)))
&amp; IF(ISBLANK('feature type'!DK43), "EndPlot", SUBSTITUTE(SUBSTITUTE(output!$B$1,
                   "f_type", 'feature type'!DK43),
                   "f_var", 'feature variety'!DK43))
&amp; CHAR(10)</f>
        <v xml:space="preserve">BeginPlot
	x=114,y=25
	TerrainType=TERRAIN_OCEAN
	PlotType=3
EndPlot
</v>
      </c>
      <c r="DM45" t="str">
        <f ca="1">SUBSTITUTE(SUBSTITUTE(SUBSTITUTE(SUBSTITUTE($A$1,
"x_coord",DM$2),
"y_coord",$A45),
"t_type",'terrain type'!DL43),
"p_type", 'plot type'!DL43)
&amp; IF(LEFT(resources!DL43, 6) = "BONUS_", CHAR(9) &amp; "BonusType=" &amp; resources!DL43 &amp; CHAR(10), "")
&amp; IF('goody huts'!DL43, "	ImprovementType=IMPROVEMENT_GOODY_HUT" &amp; CHAR(10), "")
&amp; IF(ISBLANK(OFFSET('rivers (2)'!$A$1, 2 * (67 - $A45), 2 * DM$2 + 1)), "", SUBSTITUTE($C$1, "&lt;direc&gt;", RIGHT(OFFSET('rivers (2)'!$A$1, 2 * (67 - $A45), 2 * DM$2 + 1), 1)))
&amp; IF(ISBLANK(OFFSET('rivers (2)'!$A$1, 2 * (67 - $A45) + 1, 2 * DM$2)), "", SUBSTITUTE($D$1, "&lt;direc&gt;", RIGHT(OFFSET('rivers (2)'!$A$1, 2 * (67 - $A45) + 1, 2 * DM$2), 1)))
&amp; IF(ISBLANK('feature type'!DL43), "EndPlot", SUBSTITUTE(SUBSTITUTE(output!$B$1,
                   "f_type", 'feature type'!DL43),
                   "f_var", 'feature variety'!DL43))
&amp; CHAR(10)</f>
        <v xml:space="preserve">BeginPlot
	x=115,y=25
	TerrainType=TERRAIN_OCEAN
	PlotType=3
EndPlot
</v>
      </c>
      <c r="DN45" t="str">
        <f ca="1">SUBSTITUTE(SUBSTITUTE(SUBSTITUTE(SUBSTITUTE($A$1,
"x_coord",DN$2),
"y_coord",$A45),
"t_type",'terrain type'!DM43),
"p_type", 'plot type'!DM43)
&amp; IF(LEFT(resources!DM43, 6) = "BONUS_", CHAR(9) &amp; "BonusType=" &amp; resources!DM43 &amp; CHAR(10), "")
&amp; IF('goody huts'!DM43, "	ImprovementType=IMPROVEMENT_GOODY_HUT" &amp; CHAR(10), "")
&amp; IF(ISBLANK(OFFSET('rivers (2)'!$A$1, 2 * (67 - $A45), 2 * DN$2 + 1)), "", SUBSTITUTE($C$1, "&lt;direc&gt;", RIGHT(OFFSET('rivers (2)'!$A$1, 2 * (67 - $A45), 2 * DN$2 + 1), 1)))
&amp; IF(ISBLANK(OFFSET('rivers (2)'!$A$1, 2 * (67 - $A45) + 1, 2 * DN$2)), "", SUBSTITUTE($D$1, "&lt;direc&gt;", RIGHT(OFFSET('rivers (2)'!$A$1, 2 * (67 - $A45) + 1, 2 * DN$2), 1)))
&amp; IF(ISBLANK('feature type'!DM43), "EndPlot", SUBSTITUTE(SUBSTITUTE(output!$B$1,
                   "f_type", 'feature type'!DM43),
                   "f_var", 'feature variety'!DM43))
&amp; CHAR(10)</f>
        <v xml:space="preserve">BeginPlot
	x=116,y=25
	TerrainType=TERRAIN_OCEAN
	PlotType=3
EndPlot
</v>
      </c>
      <c r="DO45" t="str">
        <f ca="1">SUBSTITUTE(SUBSTITUTE(SUBSTITUTE(SUBSTITUTE($A$1,
"x_coord",DO$2),
"y_coord",$A45),
"t_type",'terrain type'!DN43),
"p_type", 'plot type'!DN43)
&amp; IF(LEFT(resources!DN43, 6) = "BONUS_", CHAR(9) &amp; "BonusType=" &amp; resources!DN43 &amp; CHAR(10), "")
&amp; IF('goody huts'!DN43, "	ImprovementType=IMPROVEMENT_GOODY_HUT" &amp; CHAR(10), "")
&amp; IF(ISBLANK(OFFSET('rivers (2)'!$A$1, 2 * (67 - $A45), 2 * DO$2 + 1)), "", SUBSTITUTE($C$1, "&lt;direc&gt;", RIGHT(OFFSET('rivers (2)'!$A$1, 2 * (67 - $A45), 2 * DO$2 + 1), 1)))
&amp; IF(ISBLANK(OFFSET('rivers (2)'!$A$1, 2 * (67 - $A45) + 1, 2 * DO$2)), "", SUBSTITUTE($D$1, "&lt;direc&gt;", RIGHT(OFFSET('rivers (2)'!$A$1, 2 * (67 - $A45) + 1, 2 * DO$2), 1)))
&amp; IF(ISBLANK('feature type'!DN43), "EndPlot", SUBSTITUTE(SUBSTITUTE(output!$B$1,
                   "f_type", 'feature type'!DN43),
                   "f_var", 'feature variety'!DN43))
&amp; CHAR(10)</f>
        <v xml:space="preserve">BeginPlot
	x=117,y=25
	TerrainType=TERRAIN_OCEAN
	PlotType=3
EndPlot
</v>
      </c>
      <c r="DP45" t="str">
        <f ca="1">SUBSTITUTE(SUBSTITUTE(SUBSTITUTE(SUBSTITUTE($A$1,
"x_coord",DP$2),
"y_coord",$A45),
"t_type",'terrain type'!DO43),
"p_type", 'plot type'!DO43)
&amp; IF(LEFT(resources!DO43, 6) = "BONUS_", CHAR(9) &amp; "BonusType=" &amp; resources!DO43 &amp; CHAR(10), "")
&amp; IF('goody huts'!DO43, "	ImprovementType=IMPROVEMENT_GOODY_HUT" &amp; CHAR(10), "")
&amp; IF(ISBLANK(OFFSET('rivers (2)'!$A$1, 2 * (67 - $A45), 2 * DP$2 + 1)), "", SUBSTITUTE($C$1, "&lt;direc&gt;", RIGHT(OFFSET('rivers (2)'!$A$1, 2 * (67 - $A45), 2 * DP$2 + 1), 1)))
&amp; IF(ISBLANK(OFFSET('rivers (2)'!$A$1, 2 * (67 - $A45) + 1, 2 * DP$2)), "", SUBSTITUTE($D$1, "&lt;direc&gt;", RIGHT(OFFSET('rivers (2)'!$A$1, 2 * (67 - $A45) + 1, 2 * DP$2), 1)))
&amp; IF(ISBLANK('feature type'!DO43), "EndPlot", SUBSTITUTE(SUBSTITUTE(output!$B$1,
                   "f_type", 'feature type'!DO43),
                   "f_var", 'feature variety'!DO43))
&amp; CHAR(10)</f>
        <v xml:space="preserve">BeginPlot
	x=118,y=25
	TerrainType=TERRAIN_OCEAN
	PlotType=3
EndPlot
</v>
      </c>
      <c r="DQ45" t="str">
        <f ca="1">SUBSTITUTE(SUBSTITUTE(SUBSTITUTE(SUBSTITUTE($A$1,
"x_coord",DQ$2),
"y_coord",$A45),
"t_type",'terrain type'!DP43),
"p_type", 'plot type'!DP43)
&amp; IF(LEFT(resources!DP43, 6) = "BONUS_", CHAR(9) &amp; "BonusType=" &amp; resources!DP43 &amp; CHAR(10), "")
&amp; IF('goody huts'!DP43, "	ImprovementType=IMPROVEMENT_GOODY_HUT" &amp; CHAR(10), "")
&amp; IF(ISBLANK(OFFSET('rivers (2)'!$A$1, 2 * (67 - $A45), 2 * DQ$2 + 1)), "", SUBSTITUTE($C$1, "&lt;direc&gt;", RIGHT(OFFSET('rivers (2)'!$A$1, 2 * (67 - $A45), 2 * DQ$2 + 1), 1)))
&amp; IF(ISBLANK(OFFSET('rivers (2)'!$A$1, 2 * (67 - $A45) + 1, 2 * DQ$2)), "", SUBSTITUTE($D$1, "&lt;direc&gt;", RIGHT(OFFSET('rivers (2)'!$A$1, 2 * (67 - $A45) + 1, 2 * DQ$2), 1)))
&amp; IF(ISBLANK('feature type'!DP43), "EndPlot", SUBSTITUTE(SUBSTITUTE(output!$B$1,
                   "f_type", 'feature type'!DP43),
                   "f_var", 'feature variety'!DP43))
&amp; CHAR(10)</f>
        <v xml:space="preserve">BeginPlot
	x=119,y=25
	TerrainType=TERRAIN_OCEAN
	PlotType=3
EndPlot
</v>
      </c>
      <c r="DR45" t="str">
        <f ca="1">SUBSTITUTE(SUBSTITUTE(SUBSTITUTE(SUBSTITUTE($A$1,
"x_coord",DR$2),
"y_coord",$A45),
"t_type",'terrain type'!DQ43),
"p_type", 'plot type'!DQ43)
&amp; IF(LEFT(resources!DQ43, 6) = "BONUS_", CHAR(9) &amp; "BonusType=" &amp; resources!DQ43 &amp; CHAR(10), "")
&amp; IF('goody huts'!DQ43, "	ImprovementType=IMPROVEMENT_GOODY_HUT" &amp; CHAR(10), "")
&amp; IF(ISBLANK(OFFSET('rivers (2)'!$A$1, 2 * (67 - $A45), 2 * DR$2 + 1)), "", SUBSTITUTE($C$1, "&lt;direc&gt;", RIGHT(OFFSET('rivers (2)'!$A$1, 2 * (67 - $A45), 2 * DR$2 + 1), 1)))
&amp; IF(ISBLANK(OFFSET('rivers (2)'!$A$1, 2 * (67 - $A45) + 1, 2 * DR$2)), "", SUBSTITUTE($D$1, "&lt;direc&gt;", RIGHT(OFFSET('rivers (2)'!$A$1, 2 * (67 - $A45) + 1, 2 * DR$2), 1)))
&amp; IF(ISBLANK('feature type'!DQ43), "EndPlot", SUBSTITUTE(SUBSTITUTE(output!$B$1,
                   "f_type", 'feature type'!DQ43),
                   "f_var", 'feature variety'!DQ43))
&amp; CHAR(10)</f>
        <v xml:space="preserve">BeginPlot
	x=120,y=25
	TerrainType=TERRAIN_OCEAN
	PlotType=3
EndPlot
</v>
      </c>
      <c r="DS45" t="str">
        <f ca="1">SUBSTITUTE(SUBSTITUTE(SUBSTITUTE(SUBSTITUTE($A$1,
"x_coord",DS$2),
"y_coord",$A45),
"t_type",'terrain type'!DR43),
"p_type", 'plot type'!DR43)
&amp; IF(LEFT(resources!DR43, 6) = "BONUS_", CHAR(9) &amp; "BonusType=" &amp; resources!DR43 &amp; CHAR(10), "")
&amp; IF('goody huts'!DR43, "	ImprovementType=IMPROVEMENT_GOODY_HUT" &amp; CHAR(10), "")
&amp; IF(ISBLANK(OFFSET('rivers (2)'!$A$1, 2 * (67 - $A45), 2 * DS$2 + 1)), "", SUBSTITUTE($C$1, "&lt;direc&gt;", RIGHT(OFFSET('rivers (2)'!$A$1, 2 * (67 - $A45), 2 * DS$2 + 1), 1)))
&amp; IF(ISBLANK(OFFSET('rivers (2)'!$A$1, 2 * (67 - $A45) + 1, 2 * DS$2)), "", SUBSTITUTE($D$1, "&lt;direc&gt;", RIGHT(OFFSET('rivers (2)'!$A$1, 2 * (67 - $A45) + 1, 2 * DS$2), 1)))
&amp; IF(ISBLANK('feature type'!DR43), "EndPlot", SUBSTITUTE(SUBSTITUTE(output!$B$1,
                   "f_type", 'feature type'!DR43),
                   "f_var", 'feature variety'!DR43))
&amp; CHAR(10)</f>
        <v xml:space="preserve">BeginPlot
	x=121,y=25
	TerrainType=TERRAIN_OCEAN
	PlotType=3
EndPlot
</v>
      </c>
      <c r="DT45" t="str">
        <f ca="1">SUBSTITUTE(SUBSTITUTE(SUBSTITUTE(SUBSTITUTE($A$1,
"x_coord",DT$2),
"y_coord",$A45),
"t_type",'terrain type'!DS43),
"p_type", 'plot type'!DS43)
&amp; IF(LEFT(resources!DS43, 6) = "BONUS_", CHAR(9) &amp; "BonusType=" &amp; resources!DS43 &amp; CHAR(10), "")
&amp; IF('goody huts'!DS43, "	ImprovementType=IMPROVEMENT_GOODY_HUT" &amp; CHAR(10), "")
&amp; IF(ISBLANK(OFFSET('rivers (2)'!$A$1, 2 * (67 - $A45), 2 * DT$2 + 1)), "", SUBSTITUTE($C$1, "&lt;direc&gt;", RIGHT(OFFSET('rivers (2)'!$A$1, 2 * (67 - $A45), 2 * DT$2 + 1), 1)))
&amp; IF(ISBLANK(OFFSET('rivers (2)'!$A$1, 2 * (67 - $A45) + 1, 2 * DT$2)), "", SUBSTITUTE($D$1, "&lt;direc&gt;", RIGHT(OFFSET('rivers (2)'!$A$1, 2 * (67 - $A45) + 1, 2 * DT$2), 1)))
&amp; IF(ISBLANK('feature type'!DS43), "EndPlot", SUBSTITUTE(SUBSTITUTE(output!$B$1,
                   "f_type", 'feature type'!DS43),
                   "f_var", 'feature variety'!DS43))
&amp; CHAR(10)</f>
        <v xml:space="preserve">BeginPlot
	x=122,y=25
	TerrainType=TERRAIN_OCEAN
	PlotType=3
EndPlot
</v>
      </c>
      <c r="DU45" t="str">
        <f ca="1">SUBSTITUTE(SUBSTITUTE(SUBSTITUTE(SUBSTITUTE($A$1,
"x_coord",DU$2),
"y_coord",$A45),
"t_type",'terrain type'!DT43),
"p_type", 'plot type'!DT43)
&amp; IF(LEFT(resources!DT43, 6) = "BONUS_", CHAR(9) &amp; "BonusType=" &amp; resources!DT43 &amp; CHAR(10), "")
&amp; IF('goody huts'!DT43, "	ImprovementType=IMPROVEMENT_GOODY_HUT" &amp; CHAR(10), "")
&amp; IF(ISBLANK(OFFSET('rivers (2)'!$A$1, 2 * (67 - $A45), 2 * DU$2 + 1)), "", SUBSTITUTE($C$1, "&lt;direc&gt;", RIGHT(OFFSET('rivers (2)'!$A$1, 2 * (67 - $A45), 2 * DU$2 + 1), 1)))
&amp; IF(ISBLANK(OFFSET('rivers (2)'!$A$1, 2 * (67 - $A45) + 1, 2 * DU$2)), "", SUBSTITUTE($D$1, "&lt;direc&gt;", RIGHT(OFFSET('rivers (2)'!$A$1, 2 * (67 - $A45) + 1, 2 * DU$2), 1)))
&amp; IF(ISBLANK('feature type'!DT43), "EndPlot", SUBSTITUTE(SUBSTITUTE(output!$B$1,
                   "f_type", 'feature type'!DT43),
                   "f_var", 'feature variety'!DT43))
&amp; CHAR(10)</f>
        <v xml:space="preserve">BeginPlot
	x=123,y=25
	TerrainType=TERRAIN_OCEAN
	PlotType=3
EndPlot
</v>
      </c>
    </row>
    <row r="46" spans="1:125" x14ac:dyDescent="0.25">
      <c r="A46" s="10">
        <v>24</v>
      </c>
      <c r="B46" t="str">
        <f ca="1">SUBSTITUTE(SUBSTITUTE(SUBSTITUTE(SUBSTITUTE($A$1,
"x_coord",B$2),
"y_coord",$A46),
"t_type",'terrain type'!A44),
"p_type", 'plot type'!A44)
&amp; IF(LEFT(resources!A44, 6) = "BONUS_", CHAR(9) &amp; "BonusType=" &amp; resources!A44 &amp; CHAR(10), "")
&amp; IF('goody huts'!A44, "	ImprovementType=IMPROVEMENT_GOODY_HUT" &amp; CHAR(10), "")
&amp; IF(ISBLANK(OFFSET('rivers (2)'!$A$1, 2 * (67 - $A46), 2 * B$2 + 1)), "", SUBSTITUTE($C$1, "&lt;direc&gt;", RIGHT(OFFSET('rivers (2)'!$A$1, 2 * (67 - $A46), 2 * B$2 + 1), 1)))
&amp; IF(ISBLANK(OFFSET('rivers (2)'!$A$1, 2 * (67 - $A46) + 1, 2 * B$2)), "", SUBSTITUTE($D$1, "&lt;direc&gt;", RIGHT(OFFSET('rivers (2)'!$A$1, 2 * (67 - $A46) + 1, 2 * B$2), 1)))
&amp; IF(ISBLANK('feature type'!A44), "EndPlot", SUBSTITUTE(SUBSTITUTE(output!$B$1,
                   "f_type", 'feature type'!A44),
                   "f_var", 'feature variety'!A44))
&amp; CHAR(10)</f>
        <v xml:space="preserve">BeginPlot
	x=0,y=24
	TerrainType=TERRAIN_OCEAN
	PlotType=3
EndPlot
</v>
      </c>
      <c r="C46" t="str">
        <f ca="1">SUBSTITUTE(SUBSTITUTE(SUBSTITUTE(SUBSTITUTE($A$1,
"x_coord",C$2),
"y_coord",$A46),
"t_type",'terrain type'!B44),
"p_type", 'plot type'!B44)
&amp; IF(LEFT(resources!B44, 6) = "BONUS_", CHAR(9) &amp; "BonusType=" &amp; resources!B44 &amp; CHAR(10), "")
&amp; IF('goody huts'!B44, "	ImprovementType=IMPROVEMENT_GOODY_HUT" &amp; CHAR(10), "")
&amp; IF(ISBLANK(OFFSET('rivers (2)'!$A$1, 2 * (67 - $A46), 2 * C$2 + 1)), "", SUBSTITUTE($C$1, "&lt;direc&gt;", RIGHT(OFFSET('rivers (2)'!$A$1, 2 * (67 - $A46), 2 * C$2 + 1), 1)))
&amp; IF(ISBLANK(OFFSET('rivers (2)'!$A$1, 2 * (67 - $A46) + 1, 2 * C$2)), "", SUBSTITUTE($D$1, "&lt;direc&gt;", RIGHT(OFFSET('rivers (2)'!$A$1, 2 * (67 - $A46) + 1, 2 * C$2), 1)))
&amp; IF(ISBLANK('feature type'!B44), "EndPlot", SUBSTITUTE(SUBSTITUTE(output!$B$1,
                   "f_type", 'feature type'!B44),
                   "f_var", 'feature variety'!B44))
&amp; CHAR(10)</f>
        <v xml:space="preserve">BeginPlot
	x=1,y=24
	TerrainType=TERRAIN_COAST
	PlotType=3
EndPlot
</v>
      </c>
      <c r="D46" t="str">
        <f ca="1">SUBSTITUTE(SUBSTITUTE(SUBSTITUTE(SUBSTITUTE($A$1,
"x_coord",D$2),
"y_coord",$A46),
"t_type",'terrain type'!C44),
"p_type", 'plot type'!C44)
&amp; IF(LEFT(resources!C44, 6) = "BONUS_", CHAR(9) &amp; "BonusType=" &amp; resources!C44 &amp; CHAR(10), "")
&amp; IF('goody huts'!C44, "	ImprovementType=IMPROVEMENT_GOODY_HUT" &amp; CHAR(10), "")
&amp; IF(ISBLANK(OFFSET('rivers (2)'!$A$1, 2 * (67 - $A46), 2 * D$2 + 1)), "", SUBSTITUTE($C$1, "&lt;direc&gt;", RIGHT(OFFSET('rivers (2)'!$A$1, 2 * (67 - $A46), 2 * D$2 + 1), 1)))
&amp; IF(ISBLANK(OFFSET('rivers (2)'!$A$1, 2 * (67 - $A46) + 1, 2 * D$2)), "", SUBSTITUTE($D$1, "&lt;direc&gt;", RIGHT(OFFSET('rivers (2)'!$A$1, 2 * (67 - $A46) + 1, 2 * D$2), 1)))
&amp; IF(ISBLANK('feature type'!C44), "EndPlot", SUBSTITUTE(SUBSTITUTE(output!$B$1,
                   "f_type", 'feature type'!C44),
                   "f_var", 'feature variety'!C44))
&amp; CHAR(10)</f>
        <v xml:space="preserve">BeginPlot
	x=2,y=24
	TerrainType=TERRAIN_GRASS
	PlotType=0
EndPlot
</v>
      </c>
      <c r="E46" t="str">
        <f ca="1">SUBSTITUTE(SUBSTITUTE(SUBSTITUTE(SUBSTITUTE($A$1,
"x_coord",E$2),
"y_coord",$A46),
"t_type",'terrain type'!D44),
"p_type", 'plot type'!D44)
&amp; IF(LEFT(resources!D44, 6) = "BONUS_", CHAR(9) &amp; "BonusType=" &amp; resources!D44 &amp; CHAR(10), "")
&amp; IF('goody huts'!D44, "	ImprovementType=IMPROVEMENT_GOODY_HUT" &amp; CHAR(10), "")
&amp; IF(ISBLANK(OFFSET('rivers (2)'!$A$1, 2 * (67 - $A46), 2 * E$2 + 1)), "", SUBSTITUTE($C$1, "&lt;direc&gt;", RIGHT(OFFSET('rivers (2)'!$A$1, 2 * (67 - $A46), 2 * E$2 + 1), 1)))
&amp; IF(ISBLANK(OFFSET('rivers (2)'!$A$1, 2 * (67 - $A46) + 1, 2 * E$2)), "", SUBSTITUTE($D$1, "&lt;direc&gt;", RIGHT(OFFSET('rivers (2)'!$A$1, 2 * (67 - $A46) + 1, 2 * E$2), 1)))
&amp; IF(ISBLANK('feature type'!D44), "EndPlot", SUBSTITUTE(SUBSTITUTE(output!$B$1,
                   "f_type", 'feature type'!D44),
                   "f_var", 'feature variety'!D44))
&amp; CHAR(10)</f>
        <v xml:space="preserve">BeginPlot
	x=3,y=24
	TerrainType=TERRAIN_COAST
	PlotType=3
EndPlot
</v>
      </c>
      <c r="F46" t="str">
        <f ca="1">SUBSTITUTE(SUBSTITUTE(SUBSTITUTE(SUBSTITUTE($A$1,
"x_coord",F$2),
"y_coord",$A46),
"t_type",'terrain type'!E44),
"p_type", 'plot type'!E44)
&amp; IF(LEFT(resources!E44, 6) = "BONUS_", CHAR(9) &amp; "BonusType=" &amp; resources!E44 &amp; CHAR(10), "")
&amp; IF('goody huts'!E44, "	ImprovementType=IMPROVEMENT_GOODY_HUT" &amp; CHAR(10), "")
&amp; IF(ISBLANK(OFFSET('rivers (2)'!$A$1, 2 * (67 - $A46), 2 * F$2 + 1)), "", SUBSTITUTE($C$1, "&lt;direc&gt;", RIGHT(OFFSET('rivers (2)'!$A$1, 2 * (67 - $A46), 2 * F$2 + 1), 1)))
&amp; IF(ISBLANK(OFFSET('rivers (2)'!$A$1, 2 * (67 - $A46) + 1, 2 * F$2)), "", SUBSTITUTE($D$1, "&lt;direc&gt;", RIGHT(OFFSET('rivers (2)'!$A$1, 2 * (67 - $A46) + 1, 2 * F$2), 1)))
&amp; IF(ISBLANK('feature type'!E44), "EndPlot", SUBSTITUTE(SUBSTITUTE(output!$B$1,
                   "f_type", 'feature type'!E44),
                   "f_var", 'feature variety'!E44))
&amp; CHAR(10)</f>
        <v xml:space="preserve">BeginPlot
	x=4,y=24
	TerrainType=TERRAIN_OCEAN
	PlotType=3
EndPlot
</v>
      </c>
      <c r="G46" t="str">
        <f ca="1">SUBSTITUTE(SUBSTITUTE(SUBSTITUTE(SUBSTITUTE($A$1,
"x_coord",G$2),
"y_coord",$A46),
"t_type",'terrain type'!F44),
"p_type", 'plot type'!F44)
&amp; IF(LEFT(resources!F44, 6) = "BONUS_", CHAR(9) &amp; "BonusType=" &amp; resources!F44 &amp; CHAR(10), "")
&amp; IF('goody huts'!F44, "	ImprovementType=IMPROVEMENT_GOODY_HUT" &amp; CHAR(10), "")
&amp; IF(ISBLANK(OFFSET('rivers (2)'!$A$1, 2 * (67 - $A46), 2 * G$2 + 1)), "", SUBSTITUTE($C$1, "&lt;direc&gt;", RIGHT(OFFSET('rivers (2)'!$A$1, 2 * (67 - $A46), 2 * G$2 + 1), 1)))
&amp; IF(ISBLANK(OFFSET('rivers (2)'!$A$1, 2 * (67 - $A46) + 1, 2 * G$2)), "", SUBSTITUTE($D$1, "&lt;direc&gt;", RIGHT(OFFSET('rivers (2)'!$A$1, 2 * (67 - $A46) + 1, 2 * G$2), 1)))
&amp; IF(ISBLANK('feature type'!F44), "EndPlot", SUBSTITUTE(SUBSTITUTE(output!$B$1,
                   "f_type", 'feature type'!F44),
                   "f_var", 'feature variety'!F44))
&amp; CHAR(10)</f>
        <v xml:space="preserve">BeginPlot
	x=5,y=24
	TerrainType=TERRAIN_OCEAN
	PlotType=3
EndPlot
</v>
      </c>
      <c r="H46" t="str">
        <f ca="1">SUBSTITUTE(SUBSTITUTE(SUBSTITUTE(SUBSTITUTE($A$1,
"x_coord",H$2),
"y_coord",$A46),
"t_type",'terrain type'!G44),
"p_type", 'plot type'!G44)
&amp; IF(LEFT(resources!G44, 6) = "BONUS_", CHAR(9) &amp; "BonusType=" &amp; resources!G44 &amp; CHAR(10), "")
&amp; IF('goody huts'!G44, "	ImprovementType=IMPROVEMENT_GOODY_HUT" &amp; CHAR(10), "")
&amp; IF(ISBLANK(OFFSET('rivers (2)'!$A$1, 2 * (67 - $A46), 2 * H$2 + 1)), "", SUBSTITUTE($C$1, "&lt;direc&gt;", RIGHT(OFFSET('rivers (2)'!$A$1, 2 * (67 - $A46), 2 * H$2 + 1), 1)))
&amp; IF(ISBLANK(OFFSET('rivers (2)'!$A$1, 2 * (67 - $A46) + 1, 2 * H$2)), "", SUBSTITUTE($D$1, "&lt;direc&gt;", RIGHT(OFFSET('rivers (2)'!$A$1, 2 * (67 - $A46) + 1, 2 * H$2), 1)))
&amp; IF(ISBLANK('feature type'!G44), "EndPlot", SUBSTITUTE(SUBSTITUTE(output!$B$1,
                   "f_type", 'feature type'!G44),
                   "f_var", 'feature variety'!G44))
&amp; CHAR(10)</f>
        <v xml:space="preserve">BeginPlot
	x=6,y=24
	TerrainType=TERRAIN_OCEAN
	PlotType=3
EndPlot
</v>
      </c>
      <c r="I46" t="str">
        <f ca="1">SUBSTITUTE(SUBSTITUTE(SUBSTITUTE(SUBSTITUTE($A$1,
"x_coord",I$2),
"y_coord",$A46),
"t_type",'terrain type'!H44),
"p_type", 'plot type'!H44)
&amp; IF(LEFT(resources!H44, 6) = "BONUS_", CHAR(9) &amp; "BonusType=" &amp; resources!H44 &amp; CHAR(10), "")
&amp; IF('goody huts'!H44, "	ImprovementType=IMPROVEMENT_GOODY_HUT" &amp; CHAR(10), "")
&amp; IF(ISBLANK(OFFSET('rivers (2)'!$A$1, 2 * (67 - $A46), 2 * I$2 + 1)), "", SUBSTITUTE($C$1, "&lt;direc&gt;", RIGHT(OFFSET('rivers (2)'!$A$1, 2 * (67 - $A46), 2 * I$2 + 1), 1)))
&amp; IF(ISBLANK(OFFSET('rivers (2)'!$A$1, 2 * (67 - $A46) + 1, 2 * I$2)), "", SUBSTITUTE($D$1, "&lt;direc&gt;", RIGHT(OFFSET('rivers (2)'!$A$1, 2 * (67 - $A46) + 1, 2 * I$2), 1)))
&amp; IF(ISBLANK('feature type'!H44), "EndPlot", SUBSTITUTE(SUBSTITUTE(output!$B$1,
                   "f_type", 'feature type'!H44),
                   "f_var", 'feature variety'!H44))
&amp; CHAR(10)</f>
        <v xml:space="preserve">BeginPlot
	x=7,y=24
	TerrainType=TERRAIN_OCEAN
	PlotType=3
EndPlot
</v>
      </c>
      <c r="J46" t="str">
        <f ca="1">SUBSTITUTE(SUBSTITUTE(SUBSTITUTE(SUBSTITUTE($A$1,
"x_coord",J$2),
"y_coord",$A46),
"t_type",'terrain type'!I44),
"p_type", 'plot type'!I44)
&amp; IF(LEFT(resources!I44, 6) = "BONUS_", CHAR(9) &amp; "BonusType=" &amp; resources!I44 &amp; CHAR(10), "")
&amp; IF('goody huts'!I44, "	ImprovementType=IMPROVEMENT_GOODY_HUT" &amp; CHAR(10), "")
&amp; IF(ISBLANK(OFFSET('rivers (2)'!$A$1, 2 * (67 - $A46), 2 * J$2 + 1)), "", SUBSTITUTE($C$1, "&lt;direc&gt;", RIGHT(OFFSET('rivers (2)'!$A$1, 2 * (67 - $A46), 2 * J$2 + 1), 1)))
&amp; IF(ISBLANK(OFFSET('rivers (2)'!$A$1, 2 * (67 - $A46) + 1, 2 * J$2)), "", SUBSTITUTE($D$1, "&lt;direc&gt;", RIGHT(OFFSET('rivers (2)'!$A$1, 2 * (67 - $A46) + 1, 2 * J$2), 1)))
&amp; IF(ISBLANK('feature type'!I44), "EndPlot", SUBSTITUTE(SUBSTITUTE(output!$B$1,
                   "f_type", 'feature type'!I44),
                   "f_var", 'feature variety'!I44))
&amp; CHAR(10)</f>
        <v xml:space="preserve">BeginPlot
	x=8,y=24
	TerrainType=TERRAIN_COAST
	PlotType=3
EndPlot
</v>
      </c>
      <c r="K46" t="str">
        <f ca="1">SUBSTITUTE(SUBSTITUTE(SUBSTITUTE(SUBSTITUTE($A$1,
"x_coord",K$2),
"y_coord",$A46),
"t_type",'terrain type'!J44),
"p_type", 'plot type'!J44)
&amp; IF(LEFT(resources!J44, 6) = "BONUS_", CHAR(9) &amp; "BonusType=" &amp; resources!J44 &amp; CHAR(10), "")
&amp; IF('goody huts'!J44, "	ImprovementType=IMPROVEMENT_GOODY_HUT" &amp; CHAR(10), "")
&amp; IF(ISBLANK(OFFSET('rivers (2)'!$A$1, 2 * (67 - $A46), 2 * K$2 + 1)), "", SUBSTITUTE($C$1, "&lt;direc&gt;", RIGHT(OFFSET('rivers (2)'!$A$1, 2 * (67 - $A46), 2 * K$2 + 1), 1)))
&amp; IF(ISBLANK(OFFSET('rivers (2)'!$A$1, 2 * (67 - $A46) + 1, 2 * K$2)), "", SUBSTITUTE($D$1, "&lt;direc&gt;", RIGHT(OFFSET('rivers (2)'!$A$1, 2 * (67 - $A46) + 1, 2 * K$2), 1)))
&amp; IF(ISBLANK('feature type'!J44), "EndPlot", SUBSTITUTE(SUBSTITUTE(output!$B$1,
                   "f_type", 'feature type'!J44),
                   "f_var", 'feature variety'!J44))
&amp; CHAR(10)</f>
        <v xml:space="preserve">BeginPlot
	x=9,y=24
	TerrainType=TERRAIN_COAST
	PlotType=3
EndPlot
</v>
      </c>
      <c r="L46" t="str">
        <f ca="1">SUBSTITUTE(SUBSTITUTE(SUBSTITUTE(SUBSTITUTE($A$1,
"x_coord",L$2),
"y_coord",$A46),
"t_type",'terrain type'!K44),
"p_type", 'plot type'!K44)
&amp; IF(LEFT(resources!K44, 6) = "BONUS_", CHAR(9) &amp; "BonusType=" &amp; resources!K44 &amp; CHAR(10), "")
&amp; IF('goody huts'!K44, "	ImprovementType=IMPROVEMENT_GOODY_HUT" &amp; CHAR(10), "")
&amp; IF(ISBLANK(OFFSET('rivers (2)'!$A$1, 2 * (67 - $A46), 2 * L$2 + 1)), "", SUBSTITUTE($C$1, "&lt;direc&gt;", RIGHT(OFFSET('rivers (2)'!$A$1, 2 * (67 - $A46), 2 * L$2 + 1), 1)))
&amp; IF(ISBLANK(OFFSET('rivers (2)'!$A$1, 2 * (67 - $A46) + 1, 2 * L$2)), "", SUBSTITUTE($D$1, "&lt;direc&gt;", RIGHT(OFFSET('rivers (2)'!$A$1, 2 * (67 - $A46) + 1, 2 * L$2), 1)))
&amp; IF(ISBLANK('feature type'!K44), "EndPlot", SUBSTITUTE(SUBSTITUTE(output!$B$1,
                   "f_type", 'feature type'!K44),
                   "f_var", 'feature variety'!K44))
&amp; CHAR(10)</f>
        <v xml:space="preserve">BeginPlot
	x=10,y=24
	TerrainType=TERRAIN_GRASS
	PlotType=2
	FeatureType=FEATURE_FOREST, FeatureVariety=3
EndPlot
</v>
      </c>
      <c r="M46" t="str">
        <f ca="1">SUBSTITUTE(SUBSTITUTE(SUBSTITUTE(SUBSTITUTE($A$1,
"x_coord",M$2),
"y_coord",$A46),
"t_type",'terrain type'!L44),
"p_type", 'plot type'!L44)
&amp; IF(LEFT(resources!L44, 6) = "BONUS_", CHAR(9) &amp; "BonusType=" &amp; resources!L44 &amp; CHAR(10), "")
&amp; IF('goody huts'!L44, "	ImprovementType=IMPROVEMENT_GOODY_HUT" &amp; CHAR(10), "")
&amp; IF(ISBLANK(OFFSET('rivers (2)'!$A$1, 2 * (67 - $A46), 2 * M$2 + 1)), "", SUBSTITUTE($C$1, "&lt;direc&gt;", RIGHT(OFFSET('rivers (2)'!$A$1, 2 * (67 - $A46), 2 * M$2 + 1), 1)))
&amp; IF(ISBLANK(OFFSET('rivers (2)'!$A$1, 2 * (67 - $A46) + 1, 2 * M$2)), "", SUBSTITUTE($D$1, "&lt;direc&gt;", RIGHT(OFFSET('rivers (2)'!$A$1, 2 * (67 - $A46) + 1, 2 * M$2), 1)))
&amp; IF(ISBLANK('feature type'!L44), "EndPlot", SUBSTITUTE(SUBSTITUTE(output!$B$1,
                   "f_type", 'feature type'!L44),
                   "f_var", 'feature variety'!L44))
&amp; CHAR(10)</f>
        <v xml:space="preserve">BeginPlot
	x=11,y=24
	TerrainType=TERRAIN_GRASS
	PlotType=2
	RiverWEDirection=1
	isNOfRiver
	FeatureType=FEATURE_FOREST, FeatureVariety=3
EndPlot
</v>
      </c>
      <c r="N46" t="str">
        <f ca="1">SUBSTITUTE(SUBSTITUTE(SUBSTITUTE(SUBSTITUTE($A$1,
"x_coord",N$2),
"y_coord",$A46),
"t_type",'terrain type'!M44),
"p_type", 'plot type'!M44)
&amp; IF(LEFT(resources!M44, 6) = "BONUS_", CHAR(9) &amp; "BonusType=" &amp; resources!M44 &amp; CHAR(10), "")
&amp; IF('goody huts'!M44, "	ImprovementType=IMPROVEMENT_GOODY_HUT" &amp; CHAR(10), "")
&amp; IF(ISBLANK(OFFSET('rivers (2)'!$A$1, 2 * (67 - $A46), 2 * N$2 + 1)), "", SUBSTITUTE($C$1, "&lt;direc&gt;", RIGHT(OFFSET('rivers (2)'!$A$1, 2 * (67 - $A46), 2 * N$2 + 1), 1)))
&amp; IF(ISBLANK(OFFSET('rivers (2)'!$A$1, 2 * (67 - $A46) + 1, 2 * N$2)), "", SUBSTITUTE($D$1, "&lt;direc&gt;", RIGHT(OFFSET('rivers (2)'!$A$1, 2 * (67 - $A46) + 1, 2 * N$2), 1)))
&amp; IF(ISBLANK('feature type'!M44), "EndPlot", SUBSTITUTE(SUBSTITUTE(output!$B$1,
                   "f_type", 'feature type'!M44),
                   "f_var", 'feature variety'!M44))
&amp; CHAR(10)</f>
        <v xml:space="preserve">BeginPlot
	x=12,y=24
	TerrainType=TERRAIN_GRASS
	PlotType=2
	FeatureType=FEATURE_FOREST, FeatureVariety=3
EndPlot
</v>
      </c>
      <c r="O46" t="str">
        <f ca="1">SUBSTITUTE(SUBSTITUTE(SUBSTITUTE(SUBSTITUTE($A$1,
"x_coord",O$2),
"y_coord",$A46),
"t_type",'terrain type'!N44),
"p_type", 'plot type'!N44)
&amp; IF(LEFT(resources!N44, 6) = "BONUS_", CHAR(9) &amp; "BonusType=" &amp; resources!N44 &amp; CHAR(10), "")
&amp; IF('goody huts'!N44, "	ImprovementType=IMPROVEMENT_GOODY_HUT" &amp; CHAR(10), "")
&amp; IF(ISBLANK(OFFSET('rivers (2)'!$A$1, 2 * (67 - $A46), 2 * O$2 + 1)), "", SUBSTITUTE($C$1, "&lt;direc&gt;", RIGHT(OFFSET('rivers (2)'!$A$1, 2 * (67 - $A46), 2 * O$2 + 1), 1)))
&amp; IF(ISBLANK(OFFSET('rivers (2)'!$A$1, 2 * (67 - $A46) + 1, 2 * O$2)), "", SUBSTITUTE($D$1, "&lt;direc&gt;", RIGHT(OFFSET('rivers (2)'!$A$1, 2 * (67 - $A46) + 1, 2 * O$2), 1)))
&amp; IF(ISBLANK('feature type'!N44), "EndPlot", SUBSTITUTE(SUBSTITUTE(output!$B$1,
                   "f_type", 'feature type'!N44),
                   "f_var", 'feature variety'!N44))
&amp; CHAR(10)</f>
        <v xml:space="preserve">BeginPlot
	x=13,y=24
	TerrainType=TERRAIN_COAST
	PlotType=3
EndPlot
</v>
      </c>
      <c r="P46" t="str">
        <f ca="1">SUBSTITUTE(SUBSTITUTE(SUBSTITUTE(SUBSTITUTE($A$1,
"x_coord",P$2),
"y_coord",$A46),
"t_type",'terrain type'!O44),
"p_type", 'plot type'!O44)
&amp; IF(LEFT(resources!O44, 6) = "BONUS_", CHAR(9) &amp; "BonusType=" &amp; resources!O44 &amp; CHAR(10), "")
&amp; IF('goody huts'!O44, "	ImprovementType=IMPROVEMENT_GOODY_HUT" &amp; CHAR(10), "")
&amp; IF(ISBLANK(OFFSET('rivers (2)'!$A$1, 2 * (67 - $A46), 2 * P$2 + 1)), "", SUBSTITUTE($C$1, "&lt;direc&gt;", RIGHT(OFFSET('rivers (2)'!$A$1, 2 * (67 - $A46), 2 * P$2 + 1), 1)))
&amp; IF(ISBLANK(OFFSET('rivers (2)'!$A$1, 2 * (67 - $A46) + 1, 2 * P$2)), "", SUBSTITUTE($D$1, "&lt;direc&gt;", RIGHT(OFFSET('rivers (2)'!$A$1, 2 * (67 - $A46) + 1, 2 * P$2), 1)))
&amp; IF(ISBLANK('feature type'!O44), "EndPlot", SUBSTITUTE(SUBSTITUTE(output!$B$1,
                   "f_type", 'feature type'!O44),
                   "f_var", 'feature variety'!O44))
&amp; CHAR(10)</f>
        <v xml:space="preserve">BeginPlot
	x=14,y=24
	TerrainType=TERRAIN_COAST
	PlotType=3
EndPlot
</v>
      </c>
      <c r="Q46" t="str">
        <f ca="1">SUBSTITUTE(SUBSTITUTE(SUBSTITUTE(SUBSTITUTE($A$1,
"x_coord",Q$2),
"y_coord",$A46),
"t_type",'terrain type'!P44),
"p_type", 'plot type'!P44)
&amp; IF(LEFT(resources!P44, 6) = "BONUS_", CHAR(9) &amp; "BonusType=" &amp; resources!P44 &amp; CHAR(10), "")
&amp; IF('goody huts'!P44, "	ImprovementType=IMPROVEMENT_GOODY_HUT" &amp; CHAR(10), "")
&amp; IF(ISBLANK(OFFSET('rivers (2)'!$A$1, 2 * (67 - $A46), 2 * Q$2 + 1)), "", SUBSTITUTE($C$1, "&lt;direc&gt;", RIGHT(OFFSET('rivers (2)'!$A$1, 2 * (67 - $A46), 2 * Q$2 + 1), 1)))
&amp; IF(ISBLANK(OFFSET('rivers (2)'!$A$1, 2 * (67 - $A46) + 1, 2 * Q$2)), "", SUBSTITUTE($D$1, "&lt;direc&gt;", RIGHT(OFFSET('rivers (2)'!$A$1, 2 * (67 - $A46) + 1, 2 * Q$2), 1)))
&amp; IF(ISBLANK('feature type'!P44), "EndPlot", SUBSTITUTE(SUBSTITUTE(output!$B$1,
                   "f_type", 'feature type'!P44),
                   "f_var", 'feature variety'!P44))
&amp; CHAR(10)</f>
        <v xml:space="preserve">BeginPlot
	x=15,y=24
	TerrainType=TERRAIN_COAST
	PlotType=3
EndPlot
</v>
      </c>
      <c r="R46" t="str">
        <f ca="1">SUBSTITUTE(SUBSTITUTE(SUBSTITUTE(SUBSTITUTE($A$1,
"x_coord",R$2),
"y_coord",$A46),
"t_type",'terrain type'!Q44),
"p_type", 'plot type'!Q44)
&amp; IF(LEFT(resources!Q44, 6) = "BONUS_", CHAR(9) &amp; "BonusType=" &amp; resources!Q44 &amp; CHAR(10), "")
&amp; IF('goody huts'!Q44, "	ImprovementType=IMPROVEMENT_GOODY_HUT" &amp; CHAR(10), "")
&amp; IF(ISBLANK(OFFSET('rivers (2)'!$A$1, 2 * (67 - $A46), 2 * R$2 + 1)), "", SUBSTITUTE($C$1, "&lt;direc&gt;", RIGHT(OFFSET('rivers (2)'!$A$1, 2 * (67 - $A46), 2 * R$2 + 1), 1)))
&amp; IF(ISBLANK(OFFSET('rivers (2)'!$A$1, 2 * (67 - $A46) + 1, 2 * R$2)), "", SUBSTITUTE($D$1, "&lt;direc&gt;", RIGHT(OFFSET('rivers (2)'!$A$1, 2 * (67 - $A46) + 1, 2 * R$2), 1)))
&amp; IF(ISBLANK('feature type'!Q44), "EndPlot", SUBSTITUTE(SUBSTITUTE(output!$B$1,
                   "f_type", 'feature type'!Q44),
                   "f_var", 'feature variety'!Q44))
&amp; CHAR(10)</f>
        <v xml:space="preserve">BeginPlot
	x=16,y=24
	TerrainType=TERRAIN_COAST
	PlotType=3
EndPlot
</v>
      </c>
      <c r="S46" t="str">
        <f ca="1">SUBSTITUTE(SUBSTITUTE(SUBSTITUTE(SUBSTITUTE($A$1,
"x_coord",S$2),
"y_coord",$A46),
"t_type",'terrain type'!R44),
"p_type", 'plot type'!R44)
&amp; IF(LEFT(resources!R44, 6) = "BONUS_", CHAR(9) &amp; "BonusType=" &amp; resources!R44 &amp; CHAR(10), "")
&amp; IF('goody huts'!R44, "	ImprovementType=IMPROVEMENT_GOODY_HUT" &amp; CHAR(10), "")
&amp; IF(ISBLANK(OFFSET('rivers (2)'!$A$1, 2 * (67 - $A46), 2 * S$2 + 1)), "", SUBSTITUTE($C$1, "&lt;direc&gt;", RIGHT(OFFSET('rivers (2)'!$A$1, 2 * (67 - $A46), 2 * S$2 + 1), 1)))
&amp; IF(ISBLANK(OFFSET('rivers (2)'!$A$1, 2 * (67 - $A46) + 1, 2 * S$2)), "", SUBSTITUTE($D$1, "&lt;direc&gt;", RIGHT(OFFSET('rivers (2)'!$A$1, 2 * (67 - $A46) + 1, 2 * S$2), 1)))
&amp; IF(ISBLANK('feature type'!R44), "EndPlot", SUBSTITUTE(SUBSTITUTE(output!$B$1,
                   "f_type", 'feature type'!R44),
                   "f_var", 'feature variety'!R44))
&amp; CHAR(10)</f>
        <v xml:space="preserve">BeginPlot
	x=17,y=24
	TerrainType=TERRAIN_COAST
	PlotType=3
EndPlot
</v>
      </c>
      <c r="T46" t="str">
        <f ca="1">SUBSTITUTE(SUBSTITUTE(SUBSTITUTE(SUBSTITUTE($A$1,
"x_coord",T$2),
"y_coord",$A46),
"t_type",'terrain type'!S44),
"p_type", 'plot type'!S44)
&amp; IF(LEFT(resources!S44, 6) = "BONUS_", CHAR(9) &amp; "BonusType=" &amp; resources!S44 &amp; CHAR(10), "")
&amp; IF('goody huts'!S44, "	ImprovementType=IMPROVEMENT_GOODY_HUT" &amp; CHAR(10), "")
&amp; IF(ISBLANK(OFFSET('rivers (2)'!$A$1, 2 * (67 - $A46), 2 * T$2 + 1)), "", SUBSTITUTE($C$1, "&lt;direc&gt;", RIGHT(OFFSET('rivers (2)'!$A$1, 2 * (67 - $A46), 2 * T$2 + 1), 1)))
&amp; IF(ISBLANK(OFFSET('rivers (2)'!$A$1, 2 * (67 - $A46) + 1, 2 * T$2)), "", SUBSTITUTE($D$1, "&lt;direc&gt;", RIGHT(OFFSET('rivers (2)'!$A$1, 2 * (67 - $A46) + 1, 2 * T$2), 1)))
&amp; IF(ISBLANK('feature type'!S44), "EndPlot", SUBSTITUTE(SUBSTITUTE(output!$B$1,
                   "f_type", 'feature type'!S44),
                   "f_var", 'feature variety'!S44))
&amp; CHAR(10)</f>
        <v xml:space="preserve">BeginPlot
	x=18,y=24
	TerrainType=TERRAIN_COAST
	PlotType=3
EndPlot
</v>
      </c>
      <c r="U46" t="str">
        <f ca="1">SUBSTITUTE(SUBSTITUTE(SUBSTITUTE(SUBSTITUTE($A$1,
"x_coord",U$2),
"y_coord",$A46),
"t_type",'terrain type'!T44),
"p_type", 'plot type'!T44)
&amp; IF(LEFT(resources!T44, 6) = "BONUS_", CHAR(9) &amp; "BonusType=" &amp; resources!T44 &amp; CHAR(10), "")
&amp; IF('goody huts'!T44, "	ImprovementType=IMPROVEMENT_GOODY_HUT" &amp; CHAR(10), "")
&amp; IF(ISBLANK(OFFSET('rivers (2)'!$A$1, 2 * (67 - $A46), 2 * U$2 + 1)), "", SUBSTITUTE($C$1, "&lt;direc&gt;", RIGHT(OFFSET('rivers (2)'!$A$1, 2 * (67 - $A46), 2 * U$2 + 1), 1)))
&amp; IF(ISBLANK(OFFSET('rivers (2)'!$A$1, 2 * (67 - $A46) + 1, 2 * U$2)), "", SUBSTITUTE($D$1, "&lt;direc&gt;", RIGHT(OFFSET('rivers (2)'!$A$1, 2 * (67 - $A46) + 1, 2 * U$2), 1)))
&amp; IF(ISBLANK('feature type'!T44), "EndPlot", SUBSTITUTE(SUBSTITUTE(output!$B$1,
                   "f_type", 'feature type'!T44),
                   "f_var", 'feature variety'!T44))
&amp; CHAR(10)</f>
        <v xml:space="preserve">BeginPlot
	x=19,y=24
	TerrainType=TERRAIN_COAST
	PlotType=3
EndPlot
</v>
      </c>
      <c r="V46" t="str">
        <f ca="1">SUBSTITUTE(SUBSTITUTE(SUBSTITUTE(SUBSTITUTE($A$1,
"x_coord",V$2),
"y_coord",$A46),
"t_type",'terrain type'!U44),
"p_type", 'plot type'!U44)
&amp; IF(LEFT(resources!U44, 6) = "BONUS_", CHAR(9) &amp; "BonusType=" &amp; resources!U44 &amp; CHAR(10), "")
&amp; IF('goody huts'!U44, "	ImprovementType=IMPROVEMENT_GOODY_HUT" &amp; CHAR(10), "")
&amp; IF(ISBLANK(OFFSET('rivers (2)'!$A$1, 2 * (67 - $A46), 2 * V$2 + 1)), "", SUBSTITUTE($C$1, "&lt;direc&gt;", RIGHT(OFFSET('rivers (2)'!$A$1, 2 * (67 - $A46), 2 * V$2 + 1), 1)))
&amp; IF(ISBLANK(OFFSET('rivers (2)'!$A$1, 2 * (67 - $A46) + 1, 2 * V$2)), "", SUBSTITUTE($D$1, "&lt;direc&gt;", RIGHT(OFFSET('rivers (2)'!$A$1, 2 * (67 - $A46) + 1, 2 * V$2), 1)))
&amp; IF(ISBLANK('feature type'!U44), "EndPlot", SUBSTITUTE(SUBSTITUTE(output!$B$1,
                   "f_type", 'feature type'!U44),
                   "f_var", 'feature variety'!U44))
&amp; CHAR(10)</f>
        <v xml:space="preserve">BeginPlot
	x=20,y=24
	TerrainType=TERRAIN_GRASS
	PlotType=2
EndPlot
</v>
      </c>
      <c r="W46" t="str">
        <f ca="1">SUBSTITUTE(SUBSTITUTE(SUBSTITUTE(SUBSTITUTE($A$1,
"x_coord",W$2),
"y_coord",$A46),
"t_type",'terrain type'!V44),
"p_type", 'plot type'!V44)
&amp; IF(LEFT(resources!V44, 6) = "BONUS_", CHAR(9) &amp; "BonusType=" &amp; resources!V44 &amp; CHAR(10), "")
&amp; IF('goody huts'!V44, "	ImprovementType=IMPROVEMENT_GOODY_HUT" &amp; CHAR(10), "")
&amp; IF(ISBLANK(OFFSET('rivers (2)'!$A$1, 2 * (67 - $A46), 2 * W$2 + 1)), "", SUBSTITUTE($C$1, "&lt;direc&gt;", RIGHT(OFFSET('rivers (2)'!$A$1, 2 * (67 - $A46), 2 * W$2 + 1), 1)))
&amp; IF(ISBLANK(OFFSET('rivers (2)'!$A$1, 2 * (67 - $A46) + 1, 2 * W$2)), "", SUBSTITUTE($D$1, "&lt;direc&gt;", RIGHT(OFFSET('rivers (2)'!$A$1, 2 * (67 - $A46) + 1, 2 * W$2), 1)))
&amp; IF(ISBLANK('feature type'!V44), "EndPlot", SUBSTITUTE(SUBSTITUTE(output!$B$1,
                   "f_type", 'feature type'!V44),
                   "f_var", 'feature variety'!V44))
&amp; CHAR(10)</f>
        <v xml:space="preserve">BeginPlot
	x=21,y=24
	TerrainType=TERRAIN_GRASS
	PlotType=1
	RiverNSDirection=2
	isWOfRiver
	FeatureType=FEATURE_FOREST, FeatureVariety=1
EndPlot
</v>
      </c>
      <c r="X46" t="str">
        <f ca="1">SUBSTITUTE(SUBSTITUTE(SUBSTITUTE(SUBSTITUTE($A$1,
"x_coord",X$2),
"y_coord",$A46),
"t_type",'terrain type'!W44),
"p_type", 'plot type'!W44)
&amp; IF(LEFT(resources!W44, 6) = "BONUS_", CHAR(9) &amp; "BonusType=" &amp; resources!W44 &amp; CHAR(10), "")
&amp; IF('goody huts'!W44, "	ImprovementType=IMPROVEMENT_GOODY_HUT" &amp; CHAR(10), "")
&amp; IF(ISBLANK(OFFSET('rivers (2)'!$A$1, 2 * (67 - $A46), 2 * X$2 + 1)), "", SUBSTITUTE($C$1, "&lt;direc&gt;", RIGHT(OFFSET('rivers (2)'!$A$1, 2 * (67 - $A46), 2 * X$2 + 1), 1)))
&amp; IF(ISBLANK(OFFSET('rivers (2)'!$A$1, 2 * (67 - $A46) + 1, 2 * X$2)), "", SUBSTITUTE($D$1, "&lt;direc&gt;", RIGHT(OFFSET('rivers (2)'!$A$1, 2 * (67 - $A46) + 1, 2 * X$2), 1)))
&amp; IF(ISBLANK('feature type'!W44), "EndPlot", SUBSTITUTE(SUBSTITUTE(output!$B$1,
                   "f_type", 'feature type'!W44),
                   "f_var", 'feature variety'!W44))
&amp; CHAR(10)</f>
        <v xml:space="preserve">BeginPlot
	x=22,y=24
	TerrainType=TERRAIN_GRASS
	PlotType=2
	FeatureType=FEATURE_FOREST, FeatureVariety=1
EndPlot
</v>
      </c>
      <c r="Y46" t="str">
        <f ca="1">SUBSTITUTE(SUBSTITUTE(SUBSTITUTE(SUBSTITUTE($A$1,
"x_coord",Y$2),
"y_coord",$A46),
"t_type",'terrain type'!X44),
"p_type", 'plot type'!X44)
&amp; IF(LEFT(resources!X44, 6) = "BONUS_", CHAR(9) &amp; "BonusType=" &amp; resources!X44 &amp; CHAR(10), "")
&amp; IF('goody huts'!X44, "	ImprovementType=IMPROVEMENT_GOODY_HUT" &amp; CHAR(10), "")
&amp; IF(ISBLANK(OFFSET('rivers (2)'!$A$1, 2 * (67 - $A46), 2 * Y$2 + 1)), "", SUBSTITUTE($C$1, "&lt;direc&gt;", RIGHT(OFFSET('rivers (2)'!$A$1, 2 * (67 - $A46), 2 * Y$2 + 1), 1)))
&amp; IF(ISBLANK(OFFSET('rivers (2)'!$A$1, 2 * (67 - $A46) + 1, 2 * Y$2)), "", SUBSTITUTE($D$1, "&lt;direc&gt;", RIGHT(OFFSET('rivers (2)'!$A$1, 2 * (67 - $A46) + 1, 2 * Y$2), 1)))
&amp; IF(ISBLANK('feature type'!X44), "EndPlot", SUBSTITUTE(SUBSTITUTE(output!$B$1,
                   "f_type", 'feature type'!X44),
                   "f_var", 'feature variety'!X44))
&amp; CHAR(10)</f>
        <v xml:space="preserve">BeginPlot
	x=23,y=24
	TerrainType=TERRAIN_GRASS
	PlotType=2
	FeatureType=FEATURE_FOREST, FeatureVariety=1
EndPlot
</v>
      </c>
      <c r="Z46" t="str">
        <f ca="1">SUBSTITUTE(SUBSTITUTE(SUBSTITUTE(SUBSTITUTE($A$1,
"x_coord",Z$2),
"y_coord",$A46),
"t_type",'terrain type'!Y44),
"p_type", 'plot type'!Y44)
&amp; IF(LEFT(resources!Y44, 6) = "BONUS_", CHAR(9) &amp; "BonusType=" &amp; resources!Y44 &amp; CHAR(10), "")
&amp; IF('goody huts'!Y44, "	ImprovementType=IMPROVEMENT_GOODY_HUT" &amp; CHAR(10), "")
&amp; IF(ISBLANK(OFFSET('rivers (2)'!$A$1, 2 * (67 - $A46), 2 * Z$2 + 1)), "", SUBSTITUTE($C$1, "&lt;direc&gt;", RIGHT(OFFSET('rivers (2)'!$A$1, 2 * (67 - $A46), 2 * Z$2 + 1), 1)))
&amp; IF(ISBLANK(OFFSET('rivers (2)'!$A$1, 2 * (67 - $A46) + 1, 2 * Z$2)), "", SUBSTITUTE($D$1, "&lt;direc&gt;", RIGHT(OFFSET('rivers (2)'!$A$1, 2 * (67 - $A46) + 1, 2 * Z$2), 1)))
&amp; IF(ISBLANK('feature type'!Y44), "EndPlot", SUBSTITUTE(SUBSTITUTE(output!$B$1,
                   "f_type", 'feature type'!Y44),
                   "f_var", 'feature variety'!Y44))
&amp; CHAR(10)</f>
        <v xml:space="preserve">BeginPlot
	x=24,y=24
	TerrainType=TERRAIN_GRASS
	PlotType=2
EndPlot
</v>
      </c>
      <c r="AA46" t="str">
        <f ca="1">SUBSTITUTE(SUBSTITUTE(SUBSTITUTE(SUBSTITUTE($A$1,
"x_coord",AA$2),
"y_coord",$A46),
"t_type",'terrain type'!Z44),
"p_type", 'plot type'!Z44)
&amp; IF(LEFT(resources!Z44, 6) = "BONUS_", CHAR(9) &amp; "BonusType=" &amp; resources!Z44 &amp; CHAR(10), "")
&amp; IF('goody huts'!Z44, "	ImprovementType=IMPROVEMENT_GOODY_HUT" &amp; CHAR(10), "")
&amp; IF(ISBLANK(OFFSET('rivers (2)'!$A$1, 2 * (67 - $A46), 2 * AA$2 + 1)), "", SUBSTITUTE($C$1, "&lt;direc&gt;", RIGHT(OFFSET('rivers (2)'!$A$1, 2 * (67 - $A46), 2 * AA$2 + 1), 1)))
&amp; IF(ISBLANK(OFFSET('rivers (2)'!$A$1, 2 * (67 - $A46) + 1, 2 * AA$2)), "", SUBSTITUTE($D$1, "&lt;direc&gt;", RIGHT(OFFSET('rivers (2)'!$A$1, 2 * (67 - $A46) + 1, 2 * AA$2), 1)))
&amp; IF(ISBLANK('feature type'!Z44), "EndPlot", SUBSTITUTE(SUBSTITUTE(output!$B$1,
                   "f_type", 'feature type'!Z44),
                   "f_var", 'feature variety'!Z44))
&amp; CHAR(10)</f>
        <v xml:space="preserve">BeginPlot
	x=25,y=24
	TerrainType=TERRAIN_COAST
	PlotType=3
EndPlot
</v>
      </c>
      <c r="AB46" t="str">
        <f ca="1">SUBSTITUTE(SUBSTITUTE(SUBSTITUTE(SUBSTITUTE($A$1,
"x_coord",AB$2),
"y_coord",$A46),
"t_type",'terrain type'!AA44),
"p_type", 'plot type'!AA44)
&amp; IF(LEFT(resources!AA44, 6) = "BONUS_", CHAR(9) &amp; "BonusType=" &amp; resources!AA44 &amp; CHAR(10), "")
&amp; IF('goody huts'!AA44, "	ImprovementType=IMPROVEMENT_GOODY_HUT" &amp; CHAR(10), "")
&amp; IF(ISBLANK(OFFSET('rivers (2)'!$A$1, 2 * (67 - $A46), 2 * AB$2 + 1)), "", SUBSTITUTE($C$1, "&lt;direc&gt;", RIGHT(OFFSET('rivers (2)'!$A$1, 2 * (67 - $A46), 2 * AB$2 + 1), 1)))
&amp; IF(ISBLANK(OFFSET('rivers (2)'!$A$1, 2 * (67 - $A46) + 1, 2 * AB$2)), "", SUBSTITUTE($D$1, "&lt;direc&gt;", RIGHT(OFFSET('rivers (2)'!$A$1, 2 * (67 - $A46) + 1, 2 * AB$2), 1)))
&amp; IF(ISBLANK('feature type'!AA44), "EndPlot", SUBSTITUTE(SUBSTITUTE(output!$B$1,
                   "f_type", 'feature type'!AA44),
                   "f_var", 'feature variety'!AA44))
&amp; CHAR(10)</f>
        <v xml:space="preserve">BeginPlot
	x=26,y=24
	TerrainType=TERRAIN_COAST
	PlotType=3
EndPlot
</v>
      </c>
      <c r="AC46" t="str">
        <f ca="1">SUBSTITUTE(SUBSTITUTE(SUBSTITUTE(SUBSTITUTE($A$1,
"x_coord",AC$2),
"y_coord",$A46),
"t_type",'terrain type'!AB44),
"p_type", 'plot type'!AB44)
&amp; IF(LEFT(resources!AB44, 6) = "BONUS_", CHAR(9) &amp; "BonusType=" &amp; resources!AB44 &amp; CHAR(10), "")
&amp; IF('goody huts'!AB44, "	ImprovementType=IMPROVEMENT_GOODY_HUT" &amp; CHAR(10), "")
&amp; IF(ISBLANK(OFFSET('rivers (2)'!$A$1, 2 * (67 - $A46), 2 * AC$2 + 1)), "", SUBSTITUTE($C$1, "&lt;direc&gt;", RIGHT(OFFSET('rivers (2)'!$A$1, 2 * (67 - $A46), 2 * AC$2 + 1), 1)))
&amp; IF(ISBLANK(OFFSET('rivers (2)'!$A$1, 2 * (67 - $A46) + 1, 2 * AC$2)), "", SUBSTITUTE($D$1, "&lt;direc&gt;", RIGHT(OFFSET('rivers (2)'!$A$1, 2 * (67 - $A46) + 1, 2 * AC$2), 1)))
&amp; IF(ISBLANK('feature type'!AB44), "EndPlot", SUBSTITUTE(SUBSTITUTE(output!$B$1,
                   "f_type", 'feature type'!AB44),
                   "f_var", 'feature variety'!AB44))
&amp; CHAR(10)</f>
        <v xml:space="preserve">BeginPlot
	x=27,y=24
	TerrainType=TERRAIN_COAST
	PlotType=3
EndPlot
</v>
      </c>
      <c r="AD46" t="str">
        <f ca="1">SUBSTITUTE(SUBSTITUTE(SUBSTITUTE(SUBSTITUTE($A$1,
"x_coord",AD$2),
"y_coord",$A46),
"t_type",'terrain type'!AC44),
"p_type", 'plot type'!AC44)
&amp; IF(LEFT(resources!AC44, 6) = "BONUS_", CHAR(9) &amp; "BonusType=" &amp; resources!AC44 &amp; CHAR(10), "")
&amp; IF('goody huts'!AC44, "	ImprovementType=IMPROVEMENT_GOODY_HUT" &amp; CHAR(10), "")
&amp; IF(ISBLANK(OFFSET('rivers (2)'!$A$1, 2 * (67 - $A46), 2 * AD$2 + 1)), "", SUBSTITUTE($C$1, "&lt;direc&gt;", RIGHT(OFFSET('rivers (2)'!$A$1, 2 * (67 - $A46), 2 * AD$2 + 1), 1)))
&amp; IF(ISBLANK(OFFSET('rivers (2)'!$A$1, 2 * (67 - $A46) + 1, 2 * AD$2)), "", SUBSTITUTE($D$1, "&lt;direc&gt;", RIGHT(OFFSET('rivers (2)'!$A$1, 2 * (67 - $A46) + 1, 2 * AD$2), 1)))
&amp; IF(ISBLANK('feature type'!AC44), "EndPlot", SUBSTITUTE(SUBSTITUTE(output!$B$1,
                   "f_type", 'feature type'!AC44),
                   "f_var", 'feature variety'!AC44))
&amp; CHAR(10)</f>
        <v xml:space="preserve">BeginPlot
	x=28,y=24
	TerrainType=TERRAIN_COAST
	PlotType=3
EndPlot
</v>
      </c>
      <c r="AE46" t="str">
        <f ca="1">SUBSTITUTE(SUBSTITUTE(SUBSTITUTE(SUBSTITUTE($A$1,
"x_coord",AE$2),
"y_coord",$A46),
"t_type",'terrain type'!AD44),
"p_type", 'plot type'!AD44)
&amp; IF(LEFT(resources!AD44, 6) = "BONUS_", CHAR(9) &amp; "BonusType=" &amp; resources!AD44 &amp; CHAR(10), "")
&amp; IF('goody huts'!AD44, "	ImprovementType=IMPROVEMENT_GOODY_HUT" &amp; CHAR(10), "")
&amp; IF(ISBLANK(OFFSET('rivers (2)'!$A$1, 2 * (67 - $A46), 2 * AE$2 + 1)), "", SUBSTITUTE($C$1, "&lt;direc&gt;", RIGHT(OFFSET('rivers (2)'!$A$1, 2 * (67 - $A46), 2 * AE$2 + 1), 1)))
&amp; IF(ISBLANK(OFFSET('rivers (2)'!$A$1, 2 * (67 - $A46) + 1, 2 * AE$2)), "", SUBSTITUTE($D$1, "&lt;direc&gt;", RIGHT(OFFSET('rivers (2)'!$A$1, 2 * (67 - $A46) + 1, 2 * AE$2), 1)))
&amp; IF(ISBLANK('feature type'!AD44), "EndPlot", SUBSTITUTE(SUBSTITUTE(output!$B$1,
                   "f_type", 'feature type'!AD44),
                   "f_var", 'feature variety'!AD44))
&amp; CHAR(10)</f>
        <v xml:space="preserve">BeginPlot
	x=29,y=24
	TerrainType=TERRAIN_COAST
	PlotType=3
EndPlot
</v>
      </c>
      <c r="AF46" t="str">
        <f ca="1">SUBSTITUTE(SUBSTITUTE(SUBSTITUTE(SUBSTITUTE($A$1,
"x_coord",AF$2),
"y_coord",$A46),
"t_type",'terrain type'!AE44),
"p_type", 'plot type'!AE44)
&amp; IF(LEFT(resources!AE44, 6) = "BONUS_", CHAR(9) &amp; "BonusType=" &amp; resources!AE44 &amp; CHAR(10), "")
&amp; IF('goody huts'!AE44, "	ImprovementType=IMPROVEMENT_GOODY_HUT" &amp; CHAR(10), "")
&amp; IF(ISBLANK(OFFSET('rivers (2)'!$A$1, 2 * (67 - $A46), 2 * AF$2 + 1)), "", SUBSTITUTE($C$1, "&lt;direc&gt;", RIGHT(OFFSET('rivers (2)'!$A$1, 2 * (67 - $A46), 2 * AF$2 + 1), 1)))
&amp; IF(ISBLANK(OFFSET('rivers (2)'!$A$1, 2 * (67 - $A46) + 1, 2 * AF$2)), "", SUBSTITUTE($D$1, "&lt;direc&gt;", RIGHT(OFFSET('rivers (2)'!$A$1, 2 * (67 - $A46) + 1, 2 * AF$2), 1)))
&amp; IF(ISBLANK('feature type'!AE44), "EndPlot", SUBSTITUTE(SUBSTITUTE(output!$B$1,
                   "f_type", 'feature type'!AE44),
                   "f_var", 'feature variety'!AE44))
&amp; CHAR(10)</f>
        <v xml:space="preserve">BeginPlot
	x=30,y=24
	TerrainType=TERRAIN_COAST
	PlotType=3
EndPlot
</v>
      </c>
      <c r="AG46" t="str">
        <f ca="1">SUBSTITUTE(SUBSTITUTE(SUBSTITUTE(SUBSTITUTE($A$1,
"x_coord",AG$2),
"y_coord",$A46),
"t_type",'terrain type'!AF44),
"p_type", 'plot type'!AF44)
&amp; IF(LEFT(resources!AF44, 6) = "BONUS_", CHAR(9) &amp; "BonusType=" &amp; resources!AF44 &amp; CHAR(10), "")
&amp; IF('goody huts'!AF44, "	ImprovementType=IMPROVEMENT_GOODY_HUT" &amp; CHAR(10), "")
&amp; IF(ISBLANK(OFFSET('rivers (2)'!$A$1, 2 * (67 - $A46), 2 * AG$2 + 1)), "", SUBSTITUTE($C$1, "&lt;direc&gt;", RIGHT(OFFSET('rivers (2)'!$A$1, 2 * (67 - $A46), 2 * AG$2 + 1), 1)))
&amp; IF(ISBLANK(OFFSET('rivers (2)'!$A$1, 2 * (67 - $A46) + 1, 2 * AG$2)), "", SUBSTITUTE($D$1, "&lt;direc&gt;", RIGHT(OFFSET('rivers (2)'!$A$1, 2 * (67 - $A46) + 1, 2 * AG$2), 1)))
&amp; IF(ISBLANK('feature type'!AF44), "EndPlot", SUBSTITUTE(SUBSTITUTE(output!$B$1,
                   "f_type", 'feature type'!AF44),
                   "f_var", 'feature variety'!AF44))
&amp; CHAR(10)</f>
        <v xml:space="preserve">BeginPlot
	x=31,y=24
	TerrainType=TERRAIN_COAST
	PlotType=3
EndPlot
</v>
      </c>
      <c r="AH46" t="str">
        <f ca="1">SUBSTITUTE(SUBSTITUTE(SUBSTITUTE(SUBSTITUTE($A$1,
"x_coord",AH$2),
"y_coord",$A46),
"t_type",'terrain type'!AG44),
"p_type", 'plot type'!AG44)
&amp; IF(LEFT(resources!AG44, 6) = "BONUS_", CHAR(9) &amp; "BonusType=" &amp; resources!AG44 &amp; CHAR(10), "")
&amp; IF('goody huts'!AG44, "	ImprovementType=IMPROVEMENT_GOODY_HUT" &amp; CHAR(10), "")
&amp; IF(ISBLANK(OFFSET('rivers (2)'!$A$1, 2 * (67 - $A46), 2 * AH$2 + 1)), "", SUBSTITUTE($C$1, "&lt;direc&gt;", RIGHT(OFFSET('rivers (2)'!$A$1, 2 * (67 - $A46), 2 * AH$2 + 1), 1)))
&amp; IF(ISBLANK(OFFSET('rivers (2)'!$A$1, 2 * (67 - $A46) + 1, 2 * AH$2)), "", SUBSTITUTE($D$1, "&lt;direc&gt;", RIGHT(OFFSET('rivers (2)'!$A$1, 2 * (67 - $A46) + 1, 2 * AH$2), 1)))
&amp; IF(ISBLANK('feature type'!AG44), "EndPlot", SUBSTITUTE(SUBSTITUTE(output!$B$1,
                   "f_type", 'feature type'!AG44),
                   "f_var", 'feature variety'!AG44))
&amp; CHAR(10)</f>
        <v xml:space="preserve">BeginPlot
	x=32,y=24
	TerrainType=TERRAIN_GRASS
	PlotType=1
	BonusType=BONUS_SILVER
	FeatureType=FEATURE_FOREST, FeatureVariety=3
EndPlot
</v>
      </c>
      <c r="AI46" t="str">
        <f ca="1">SUBSTITUTE(SUBSTITUTE(SUBSTITUTE(SUBSTITUTE($A$1,
"x_coord",AI$2),
"y_coord",$A46),
"t_type",'terrain type'!AH44),
"p_type", 'plot type'!AH44)
&amp; IF(LEFT(resources!AH44, 6) = "BONUS_", CHAR(9) &amp; "BonusType=" &amp; resources!AH44 &amp; CHAR(10), "")
&amp; IF('goody huts'!AH44, "	ImprovementType=IMPROVEMENT_GOODY_HUT" &amp; CHAR(10), "")
&amp; IF(ISBLANK(OFFSET('rivers (2)'!$A$1, 2 * (67 - $A46), 2 * AI$2 + 1)), "", SUBSTITUTE($C$1, "&lt;direc&gt;", RIGHT(OFFSET('rivers (2)'!$A$1, 2 * (67 - $A46), 2 * AI$2 + 1), 1)))
&amp; IF(ISBLANK(OFFSET('rivers (2)'!$A$1, 2 * (67 - $A46) + 1, 2 * AI$2)), "", SUBSTITUTE($D$1, "&lt;direc&gt;", RIGHT(OFFSET('rivers (2)'!$A$1, 2 * (67 - $A46) + 1, 2 * AI$2), 1)))
&amp; IF(ISBLANK('feature type'!AH44), "EndPlot", SUBSTITUTE(SUBSTITUTE(output!$B$1,
                   "f_type", 'feature type'!AH44),
                   "f_var", 'feature variety'!AH44))
&amp; CHAR(10)</f>
        <v xml:space="preserve">BeginPlot
	x=33,y=24
	TerrainType=TERRAIN_GRASS
	PlotType=2
	FeatureType=FEATURE_FOREST, FeatureVariety=3
EndPlot
</v>
      </c>
      <c r="AJ46" t="str">
        <f ca="1">SUBSTITUTE(SUBSTITUTE(SUBSTITUTE(SUBSTITUTE($A$1,
"x_coord",AJ$2),
"y_coord",$A46),
"t_type",'terrain type'!AI44),
"p_type", 'plot type'!AI44)
&amp; IF(LEFT(resources!AI44, 6) = "BONUS_", CHAR(9) &amp; "BonusType=" &amp; resources!AI44 &amp; CHAR(10), "")
&amp; IF('goody huts'!AI44, "	ImprovementType=IMPROVEMENT_GOODY_HUT" &amp; CHAR(10), "")
&amp; IF(ISBLANK(OFFSET('rivers (2)'!$A$1, 2 * (67 - $A46), 2 * AJ$2 + 1)), "", SUBSTITUTE($C$1, "&lt;direc&gt;", RIGHT(OFFSET('rivers (2)'!$A$1, 2 * (67 - $A46), 2 * AJ$2 + 1), 1)))
&amp; IF(ISBLANK(OFFSET('rivers (2)'!$A$1, 2 * (67 - $A46) + 1, 2 * AJ$2)), "", SUBSTITUTE($D$1, "&lt;direc&gt;", RIGHT(OFFSET('rivers (2)'!$A$1, 2 * (67 - $A46) + 1, 2 * AJ$2), 1)))
&amp; IF(ISBLANK('feature type'!AI44), "EndPlot", SUBSTITUTE(SUBSTITUTE(output!$B$1,
                   "f_type", 'feature type'!AI44),
                   "f_var", 'feature variety'!AI44))
&amp; CHAR(10)</f>
        <v xml:space="preserve">BeginPlot
	x=34,y=24
	TerrainType=TERRAIN_COAST
	PlotType=3
EndPlot
</v>
      </c>
      <c r="AK46" t="str">
        <f ca="1">SUBSTITUTE(SUBSTITUTE(SUBSTITUTE(SUBSTITUTE($A$1,
"x_coord",AK$2),
"y_coord",$A46),
"t_type",'terrain type'!AJ44),
"p_type", 'plot type'!AJ44)
&amp; IF(LEFT(resources!AJ44, 6) = "BONUS_", CHAR(9) &amp; "BonusType=" &amp; resources!AJ44 &amp; CHAR(10), "")
&amp; IF('goody huts'!AJ44, "	ImprovementType=IMPROVEMENT_GOODY_HUT" &amp; CHAR(10), "")
&amp; IF(ISBLANK(OFFSET('rivers (2)'!$A$1, 2 * (67 - $A46), 2 * AK$2 + 1)), "", SUBSTITUTE($C$1, "&lt;direc&gt;", RIGHT(OFFSET('rivers (2)'!$A$1, 2 * (67 - $A46), 2 * AK$2 + 1), 1)))
&amp; IF(ISBLANK(OFFSET('rivers (2)'!$A$1, 2 * (67 - $A46) + 1, 2 * AK$2)), "", SUBSTITUTE($D$1, "&lt;direc&gt;", RIGHT(OFFSET('rivers (2)'!$A$1, 2 * (67 - $A46) + 1, 2 * AK$2), 1)))
&amp; IF(ISBLANK('feature type'!AJ44), "EndPlot", SUBSTITUTE(SUBSTITUTE(output!$B$1,
                   "f_type", 'feature type'!AJ44),
                   "f_var", 'feature variety'!AJ44))
&amp; CHAR(10)</f>
        <v xml:space="preserve">BeginPlot
	x=35,y=24
	TerrainType=TERRAIN_COAST
	PlotType=3
EndPlot
</v>
      </c>
      <c r="AL46" t="str">
        <f ca="1">SUBSTITUTE(SUBSTITUTE(SUBSTITUTE(SUBSTITUTE($A$1,
"x_coord",AL$2),
"y_coord",$A46),
"t_type",'terrain type'!AK44),
"p_type", 'plot type'!AK44)
&amp; IF(LEFT(resources!AK44, 6) = "BONUS_", CHAR(9) &amp; "BonusType=" &amp; resources!AK44 &amp; CHAR(10), "")
&amp; IF('goody huts'!AK44, "	ImprovementType=IMPROVEMENT_GOODY_HUT" &amp; CHAR(10), "")
&amp; IF(ISBLANK(OFFSET('rivers (2)'!$A$1, 2 * (67 - $A46), 2 * AL$2 + 1)), "", SUBSTITUTE($C$1, "&lt;direc&gt;", RIGHT(OFFSET('rivers (2)'!$A$1, 2 * (67 - $A46), 2 * AL$2 + 1), 1)))
&amp; IF(ISBLANK(OFFSET('rivers (2)'!$A$1, 2 * (67 - $A46) + 1, 2 * AL$2)), "", SUBSTITUTE($D$1, "&lt;direc&gt;", RIGHT(OFFSET('rivers (2)'!$A$1, 2 * (67 - $A46) + 1, 2 * AL$2), 1)))
&amp; IF(ISBLANK('feature type'!AK44), "EndPlot", SUBSTITUTE(SUBSTITUTE(output!$B$1,
                   "f_type", 'feature type'!AK44),
                   "f_var", 'feature variety'!AK44))
&amp; CHAR(10)</f>
        <v xml:space="preserve">BeginPlot
	x=36,y=24
	TerrainType=TERRAIN_COAST
	PlotType=3
EndPlot
</v>
      </c>
      <c r="AM46" t="str">
        <f ca="1">SUBSTITUTE(SUBSTITUTE(SUBSTITUTE(SUBSTITUTE($A$1,
"x_coord",AM$2),
"y_coord",$A46),
"t_type",'terrain type'!AL44),
"p_type", 'plot type'!AL44)
&amp; IF(LEFT(resources!AL44, 6) = "BONUS_", CHAR(9) &amp; "BonusType=" &amp; resources!AL44 &amp; CHAR(10), "")
&amp; IF('goody huts'!AL44, "	ImprovementType=IMPROVEMENT_GOODY_HUT" &amp; CHAR(10), "")
&amp; IF(ISBLANK(OFFSET('rivers (2)'!$A$1, 2 * (67 - $A46), 2 * AM$2 + 1)), "", SUBSTITUTE($C$1, "&lt;direc&gt;", RIGHT(OFFSET('rivers (2)'!$A$1, 2 * (67 - $A46), 2 * AM$2 + 1), 1)))
&amp; IF(ISBLANK(OFFSET('rivers (2)'!$A$1, 2 * (67 - $A46) + 1, 2 * AM$2)), "", SUBSTITUTE($D$1, "&lt;direc&gt;", RIGHT(OFFSET('rivers (2)'!$A$1, 2 * (67 - $A46) + 1, 2 * AM$2), 1)))
&amp; IF(ISBLANK('feature type'!AL44), "EndPlot", SUBSTITUTE(SUBSTITUTE(output!$B$1,
                   "f_type", 'feature type'!AL44),
                   "f_var", 'feature variety'!AL44))
&amp; CHAR(10)</f>
        <v xml:space="preserve">BeginPlot
	x=37,y=24
	TerrainType=TERRAIN_OCEAN
	PlotType=3
EndPlot
</v>
      </c>
      <c r="AN46" t="str">
        <f ca="1">SUBSTITUTE(SUBSTITUTE(SUBSTITUTE(SUBSTITUTE($A$1,
"x_coord",AN$2),
"y_coord",$A46),
"t_type",'terrain type'!AM44),
"p_type", 'plot type'!AM44)
&amp; IF(LEFT(resources!AM44, 6) = "BONUS_", CHAR(9) &amp; "BonusType=" &amp; resources!AM44 &amp; CHAR(10), "")
&amp; IF('goody huts'!AM44, "	ImprovementType=IMPROVEMENT_GOODY_HUT" &amp; CHAR(10), "")
&amp; IF(ISBLANK(OFFSET('rivers (2)'!$A$1, 2 * (67 - $A46), 2 * AN$2 + 1)), "", SUBSTITUTE($C$1, "&lt;direc&gt;", RIGHT(OFFSET('rivers (2)'!$A$1, 2 * (67 - $A46), 2 * AN$2 + 1), 1)))
&amp; IF(ISBLANK(OFFSET('rivers (2)'!$A$1, 2 * (67 - $A46) + 1, 2 * AN$2)), "", SUBSTITUTE($D$1, "&lt;direc&gt;", RIGHT(OFFSET('rivers (2)'!$A$1, 2 * (67 - $A46) + 1, 2 * AN$2), 1)))
&amp; IF(ISBLANK('feature type'!AM44), "EndPlot", SUBSTITUTE(SUBSTITUTE(output!$B$1,
                   "f_type", 'feature type'!AM44),
                   "f_var", 'feature variety'!AM44))
&amp; CHAR(10)</f>
        <v xml:space="preserve">BeginPlot
	x=38,y=24
	TerrainType=TERRAIN_OCEAN
	PlotType=3
EndPlot
</v>
      </c>
      <c r="AO46" t="str">
        <f ca="1">SUBSTITUTE(SUBSTITUTE(SUBSTITUTE(SUBSTITUTE($A$1,
"x_coord",AO$2),
"y_coord",$A46),
"t_type",'terrain type'!AN44),
"p_type", 'plot type'!AN44)
&amp; IF(LEFT(resources!AN44, 6) = "BONUS_", CHAR(9) &amp; "BonusType=" &amp; resources!AN44 &amp; CHAR(10), "")
&amp; IF('goody huts'!AN44, "	ImprovementType=IMPROVEMENT_GOODY_HUT" &amp; CHAR(10), "")
&amp; IF(ISBLANK(OFFSET('rivers (2)'!$A$1, 2 * (67 - $A46), 2 * AO$2 + 1)), "", SUBSTITUTE($C$1, "&lt;direc&gt;", RIGHT(OFFSET('rivers (2)'!$A$1, 2 * (67 - $A46), 2 * AO$2 + 1), 1)))
&amp; IF(ISBLANK(OFFSET('rivers (2)'!$A$1, 2 * (67 - $A46) + 1, 2 * AO$2)), "", SUBSTITUTE($D$1, "&lt;direc&gt;", RIGHT(OFFSET('rivers (2)'!$A$1, 2 * (67 - $A46) + 1, 2 * AO$2), 1)))
&amp; IF(ISBLANK('feature type'!AN44), "EndPlot", SUBSTITUTE(SUBSTITUTE(output!$B$1,
                   "f_type", 'feature type'!AN44),
                   "f_var", 'feature variety'!AN44))
&amp; CHAR(10)</f>
        <v xml:space="preserve">BeginPlot
	x=39,y=24
	TerrainType=TERRAIN_OCEAN
	PlotType=3
EndPlot
</v>
      </c>
      <c r="AP46" t="str">
        <f ca="1">SUBSTITUTE(SUBSTITUTE(SUBSTITUTE(SUBSTITUTE($A$1,
"x_coord",AP$2),
"y_coord",$A46),
"t_type",'terrain type'!AO44),
"p_type", 'plot type'!AO44)
&amp; IF(LEFT(resources!AO44, 6) = "BONUS_", CHAR(9) &amp; "BonusType=" &amp; resources!AO44 &amp; CHAR(10), "")
&amp; IF('goody huts'!AO44, "	ImprovementType=IMPROVEMENT_GOODY_HUT" &amp; CHAR(10), "")
&amp; IF(ISBLANK(OFFSET('rivers (2)'!$A$1, 2 * (67 - $A46), 2 * AP$2 + 1)), "", SUBSTITUTE($C$1, "&lt;direc&gt;", RIGHT(OFFSET('rivers (2)'!$A$1, 2 * (67 - $A46), 2 * AP$2 + 1), 1)))
&amp; IF(ISBLANK(OFFSET('rivers (2)'!$A$1, 2 * (67 - $A46) + 1, 2 * AP$2)), "", SUBSTITUTE($D$1, "&lt;direc&gt;", RIGHT(OFFSET('rivers (2)'!$A$1, 2 * (67 - $A46) + 1, 2 * AP$2), 1)))
&amp; IF(ISBLANK('feature type'!AO44), "EndPlot", SUBSTITUTE(SUBSTITUTE(output!$B$1,
                   "f_type", 'feature type'!AO44),
                   "f_var", 'feature variety'!AO44))
&amp; CHAR(10)</f>
        <v xml:space="preserve">BeginPlot
	x=40,y=24
	TerrainType=TERRAIN_OCEAN
	PlotType=3
EndPlot
</v>
      </c>
      <c r="AQ46" t="str">
        <f ca="1">SUBSTITUTE(SUBSTITUTE(SUBSTITUTE(SUBSTITUTE($A$1,
"x_coord",AQ$2),
"y_coord",$A46),
"t_type",'terrain type'!AP44),
"p_type", 'plot type'!AP44)
&amp; IF(LEFT(resources!AP44, 6) = "BONUS_", CHAR(9) &amp; "BonusType=" &amp; resources!AP44 &amp; CHAR(10), "")
&amp; IF('goody huts'!AP44, "	ImprovementType=IMPROVEMENT_GOODY_HUT" &amp; CHAR(10), "")
&amp; IF(ISBLANK(OFFSET('rivers (2)'!$A$1, 2 * (67 - $A46), 2 * AQ$2 + 1)), "", SUBSTITUTE($C$1, "&lt;direc&gt;", RIGHT(OFFSET('rivers (2)'!$A$1, 2 * (67 - $A46), 2 * AQ$2 + 1), 1)))
&amp; IF(ISBLANK(OFFSET('rivers (2)'!$A$1, 2 * (67 - $A46) + 1, 2 * AQ$2)), "", SUBSTITUTE($D$1, "&lt;direc&gt;", RIGHT(OFFSET('rivers (2)'!$A$1, 2 * (67 - $A46) + 1, 2 * AQ$2), 1)))
&amp; IF(ISBLANK('feature type'!AP44), "EndPlot", SUBSTITUTE(SUBSTITUTE(output!$B$1,
                   "f_type", 'feature type'!AP44),
                   "f_var", 'feature variety'!AP44))
&amp; CHAR(10)</f>
        <v xml:space="preserve">BeginPlot
	x=41,y=24
	TerrainType=TERRAIN_COAST
	PlotType=3
EndPlot
</v>
      </c>
      <c r="AR46" t="str">
        <f ca="1">SUBSTITUTE(SUBSTITUTE(SUBSTITUTE(SUBSTITUTE($A$1,
"x_coord",AR$2),
"y_coord",$A46),
"t_type",'terrain type'!AQ44),
"p_type", 'plot type'!AQ44)
&amp; IF(LEFT(resources!AQ44, 6) = "BONUS_", CHAR(9) &amp; "BonusType=" &amp; resources!AQ44 &amp; CHAR(10), "")
&amp; IF('goody huts'!AQ44, "	ImprovementType=IMPROVEMENT_GOODY_HUT" &amp; CHAR(10), "")
&amp; IF(ISBLANK(OFFSET('rivers (2)'!$A$1, 2 * (67 - $A46), 2 * AR$2 + 1)), "", SUBSTITUTE($C$1, "&lt;direc&gt;", RIGHT(OFFSET('rivers (2)'!$A$1, 2 * (67 - $A46), 2 * AR$2 + 1), 1)))
&amp; IF(ISBLANK(OFFSET('rivers (2)'!$A$1, 2 * (67 - $A46) + 1, 2 * AR$2)), "", SUBSTITUTE($D$1, "&lt;direc&gt;", RIGHT(OFFSET('rivers (2)'!$A$1, 2 * (67 - $A46) + 1, 2 * AR$2), 1)))
&amp; IF(ISBLANK('feature type'!AQ44), "EndPlot", SUBSTITUTE(SUBSTITUTE(output!$B$1,
                   "f_type", 'feature type'!AQ44),
                   "f_var", 'feature variety'!AQ44))
&amp; CHAR(10)</f>
        <v xml:space="preserve">BeginPlot
	x=42,y=24
	TerrainType=TERRAIN_GRASS
	PlotType=0
EndPlot
</v>
      </c>
      <c r="AS46" t="str">
        <f ca="1">SUBSTITUTE(SUBSTITUTE(SUBSTITUTE(SUBSTITUTE($A$1,
"x_coord",AS$2),
"y_coord",$A46),
"t_type",'terrain type'!AR44),
"p_type", 'plot type'!AR44)
&amp; IF(LEFT(resources!AR44, 6) = "BONUS_", CHAR(9) &amp; "BonusType=" &amp; resources!AR44 &amp; CHAR(10), "")
&amp; IF('goody huts'!AR44, "	ImprovementType=IMPROVEMENT_GOODY_HUT" &amp; CHAR(10), "")
&amp; IF(ISBLANK(OFFSET('rivers (2)'!$A$1, 2 * (67 - $A46), 2 * AS$2 + 1)), "", SUBSTITUTE($C$1, "&lt;direc&gt;", RIGHT(OFFSET('rivers (2)'!$A$1, 2 * (67 - $A46), 2 * AS$2 + 1), 1)))
&amp; IF(ISBLANK(OFFSET('rivers (2)'!$A$1, 2 * (67 - $A46) + 1, 2 * AS$2)), "", SUBSTITUTE($D$1, "&lt;direc&gt;", RIGHT(OFFSET('rivers (2)'!$A$1, 2 * (67 - $A46) + 1, 2 * AS$2), 1)))
&amp; IF(ISBLANK('feature type'!AR44), "EndPlot", SUBSTITUTE(SUBSTITUTE(output!$B$1,
                   "f_type", 'feature type'!AR44),
                   "f_var", 'feature variety'!AR44))
&amp; CHAR(10)</f>
        <v xml:space="preserve">BeginPlot
	x=43,y=24
	TerrainType=TERRAIN_COAST
	PlotType=3
EndPlot
</v>
      </c>
      <c r="AT46" t="str">
        <f ca="1">SUBSTITUTE(SUBSTITUTE(SUBSTITUTE(SUBSTITUTE($A$1,
"x_coord",AT$2),
"y_coord",$A46),
"t_type",'terrain type'!AS44),
"p_type", 'plot type'!AS44)
&amp; IF(LEFT(resources!AS44, 6) = "BONUS_", CHAR(9) &amp; "BonusType=" &amp; resources!AS44 &amp; CHAR(10), "")
&amp; IF('goody huts'!AS44, "	ImprovementType=IMPROVEMENT_GOODY_HUT" &amp; CHAR(10), "")
&amp; IF(ISBLANK(OFFSET('rivers (2)'!$A$1, 2 * (67 - $A46), 2 * AT$2 + 1)), "", SUBSTITUTE($C$1, "&lt;direc&gt;", RIGHT(OFFSET('rivers (2)'!$A$1, 2 * (67 - $A46), 2 * AT$2 + 1), 1)))
&amp; IF(ISBLANK(OFFSET('rivers (2)'!$A$1, 2 * (67 - $A46) + 1, 2 * AT$2)), "", SUBSTITUTE($D$1, "&lt;direc&gt;", RIGHT(OFFSET('rivers (2)'!$A$1, 2 * (67 - $A46) + 1, 2 * AT$2), 1)))
&amp; IF(ISBLANK('feature type'!AS44), "EndPlot", SUBSTITUTE(SUBSTITUTE(output!$B$1,
                   "f_type", 'feature type'!AS44),
                   "f_var", 'feature variety'!AS44))
&amp; CHAR(10)</f>
        <v xml:space="preserve">BeginPlot
	x=44,y=24
	TerrainType=TERRAIN_OCEAN
	PlotType=3
EndPlot
</v>
      </c>
      <c r="AU46" t="str">
        <f ca="1">SUBSTITUTE(SUBSTITUTE(SUBSTITUTE(SUBSTITUTE($A$1,
"x_coord",AU$2),
"y_coord",$A46),
"t_type",'terrain type'!AT44),
"p_type", 'plot type'!AT44)
&amp; IF(LEFT(resources!AT44, 6) = "BONUS_", CHAR(9) &amp; "BonusType=" &amp; resources!AT44 &amp; CHAR(10), "")
&amp; IF('goody huts'!AT44, "	ImprovementType=IMPROVEMENT_GOODY_HUT" &amp; CHAR(10), "")
&amp; IF(ISBLANK(OFFSET('rivers (2)'!$A$1, 2 * (67 - $A46), 2 * AU$2 + 1)), "", SUBSTITUTE($C$1, "&lt;direc&gt;", RIGHT(OFFSET('rivers (2)'!$A$1, 2 * (67 - $A46), 2 * AU$2 + 1), 1)))
&amp; IF(ISBLANK(OFFSET('rivers (2)'!$A$1, 2 * (67 - $A46) + 1, 2 * AU$2)), "", SUBSTITUTE($D$1, "&lt;direc&gt;", RIGHT(OFFSET('rivers (2)'!$A$1, 2 * (67 - $A46) + 1, 2 * AU$2), 1)))
&amp; IF(ISBLANK('feature type'!AT44), "EndPlot", SUBSTITUTE(SUBSTITUTE(output!$B$1,
                   "f_type", 'feature type'!AT44),
                   "f_var", 'feature variety'!AT44))
&amp; CHAR(10)</f>
        <v xml:space="preserve">BeginPlot
	x=45,y=24
	TerrainType=TERRAIN_OCEAN
	PlotType=3
EndPlot
</v>
      </c>
      <c r="AV46" t="str">
        <f ca="1">SUBSTITUTE(SUBSTITUTE(SUBSTITUTE(SUBSTITUTE($A$1,
"x_coord",AV$2),
"y_coord",$A46),
"t_type",'terrain type'!AU44),
"p_type", 'plot type'!AU44)
&amp; IF(LEFT(resources!AU44, 6) = "BONUS_", CHAR(9) &amp; "BonusType=" &amp; resources!AU44 &amp; CHAR(10), "")
&amp; IF('goody huts'!AU44, "	ImprovementType=IMPROVEMENT_GOODY_HUT" &amp; CHAR(10), "")
&amp; IF(ISBLANK(OFFSET('rivers (2)'!$A$1, 2 * (67 - $A46), 2 * AV$2 + 1)), "", SUBSTITUTE($C$1, "&lt;direc&gt;", RIGHT(OFFSET('rivers (2)'!$A$1, 2 * (67 - $A46), 2 * AV$2 + 1), 1)))
&amp; IF(ISBLANK(OFFSET('rivers (2)'!$A$1, 2 * (67 - $A46) + 1, 2 * AV$2)), "", SUBSTITUTE($D$1, "&lt;direc&gt;", RIGHT(OFFSET('rivers (2)'!$A$1, 2 * (67 - $A46) + 1, 2 * AV$2), 1)))
&amp; IF(ISBLANK('feature type'!AU44), "EndPlot", SUBSTITUTE(SUBSTITUTE(output!$B$1,
                   "f_type", 'feature type'!AU44),
                   "f_var", 'feature variety'!AU44))
&amp; CHAR(10)</f>
        <v xml:space="preserve">BeginPlot
	x=46,y=24
	TerrainType=TERRAIN_OCEAN
	PlotType=3
EndPlot
</v>
      </c>
      <c r="AW46" t="str">
        <f ca="1">SUBSTITUTE(SUBSTITUTE(SUBSTITUTE(SUBSTITUTE($A$1,
"x_coord",AW$2),
"y_coord",$A46),
"t_type",'terrain type'!AV44),
"p_type", 'plot type'!AV44)
&amp; IF(LEFT(resources!AV44, 6) = "BONUS_", CHAR(9) &amp; "BonusType=" &amp; resources!AV44 &amp; CHAR(10), "")
&amp; IF('goody huts'!AV44, "	ImprovementType=IMPROVEMENT_GOODY_HUT" &amp; CHAR(10), "")
&amp; IF(ISBLANK(OFFSET('rivers (2)'!$A$1, 2 * (67 - $A46), 2 * AW$2 + 1)), "", SUBSTITUTE($C$1, "&lt;direc&gt;", RIGHT(OFFSET('rivers (2)'!$A$1, 2 * (67 - $A46), 2 * AW$2 + 1), 1)))
&amp; IF(ISBLANK(OFFSET('rivers (2)'!$A$1, 2 * (67 - $A46) + 1, 2 * AW$2)), "", SUBSTITUTE($D$1, "&lt;direc&gt;", RIGHT(OFFSET('rivers (2)'!$A$1, 2 * (67 - $A46) + 1, 2 * AW$2), 1)))
&amp; IF(ISBLANK('feature type'!AV44), "EndPlot", SUBSTITUTE(SUBSTITUTE(output!$B$1,
                   "f_type", 'feature type'!AV44),
                   "f_var", 'feature variety'!AV44))
&amp; CHAR(10)</f>
        <v xml:space="preserve">BeginPlot
	x=47,y=24
	TerrainType=TERRAIN_COAST
	PlotType=3
EndPlot
</v>
      </c>
      <c r="AX46" t="str">
        <f ca="1">SUBSTITUTE(SUBSTITUTE(SUBSTITUTE(SUBSTITUTE($A$1,
"x_coord",AX$2),
"y_coord",$A46),
"t_type",'terrain type'!AW44),
"p_type", 'plot type'!AW44)
&amp; IF(LEFT(resources!AW44, 6) = "BONUS_", CHAR(9) &amp; "BonusType=" &amp; resources!AW44 &amp; CHAR(10), "")
&amp; IF('goody huts'!AW44, "	ImprovementType=IMPROVEMENT_GOODY_HUT" &amp; CHAR(10), "")
&amp; IF(ISBLANK(OFFSET('rivers (2)'!$A$1, 2 * (67 - $A46), 2 * AX$2 + 1)), "", SUBSTITUTE($C$1, "&lt;direc&gt;", RIGHT(OFFSET('rivers (2)'!$A$1, 2 * (67 - $A46), 2 * AX$2 + 1), 1)))
&amp; IF(ISBLANK(OFFSET('rivers (2)'!$A$1, 2 * (67 - $A46) + 1, 2 * AX$2)), "", SUBSTITUTE($D$1, "&lt;direc&gt;", RIGHT(OFFSET('rivers (2)'!$A$1, 2 * (67 - $A46) + 1, 2 * AX$2), 1)))
&amp; IF(ISBLANK('feature type'!AW44), "EndPlot", SUBSTITUTE(SUBSTITUTE(output!$B$1,
                   "f_type", 'feature type'!AW44),
                   "f_var", 'feature variety'!AW44))
&amp; CHAR(10)</f>
        <v xml:space="preserve">BeginPlot
	x=48,y=24
	TerrainType=TERRAIN_COAST
	PlotType=3
EndPlot
</v>
      </c>
      <c r="AY46" t="str">
        <f ca="1">SUBSTITUTE(SUBSTITUTE(SUBSTITUTE(SUBSTITUTE($A$1,
"x_coord",AY$2),
"y_coord",$A46),
"t_type",'terrain type'!AX44),
"p_type", 'plot type'!AX44)
&amp; IF(LEFT(resources!AX44, 6) = "BONUS_", CHAR(9) &amp; "BonusType=" &amp; resources!AX44 &amp; CHAR(10), "")
&amp; IF('goody huts'!AX44, "	ImprovementType=IMPROVEMENT_GOODY_HUT" &amp; CHAR(10), "")
&amp; IF(ISBLANK(OFFSET('rivers (2)'!$A$1, 2 * (67 - $A46), 2 * AY$2 + 1)), "", SUBSTITUTE($C$1, "&lt;direc&gt;", RIGHT(OFFSET('rivers (2)'!$A$1, 2 * (67 - $A46), 2 * AY$2 + 1), 1)))
&amp; IF(ISBLANK(OFFSET('rivers (2)'!$A$1, 2 * (67 - $A46) + 1, 2 * AY$2)), "", SUBSTITUTE($D$1, "&lt;direc&gt;", RIGHT(OFFSET('rivers (2)'!$A$1, 2 * (67 - $A46) + 1, 2 * AY$2), 1)))
&amp; IF(ISBLANK('feature type'!AX44), "EndPlot", SUBSTITUTE(SUBSTITUTE(output!$B$1,
                   "f_type", 'feature type'!AX44),
                   "f_var", 'feature variety'!AX44))
&amp; CHAR(10)</f>
        <v xml:space="preserve">BeginPlot
	x=49,y=24
	TerrainType=TERRAIN_GRASS
	PlotType=2
	BonusType=BONUS_HORSE
	FeatureType=FEATURE_FOREST, FeatureVariety=2
EndPlot
</v>
      </c>
      <c r="AZ46" t="str">
        <f ca="1">SUBSTITUTE(SUBSTITUTE(SUBSTITUTE(SUBSTITUTE($A$1,
"x_coord",AZ$2),
"y_coord",$A46),
"t_type",'terrain type'!AY44),
"p_type", 'plot type'!AY44)
&amp; IF(LEFT(resources!AY44, 6) = "BONUS_", CHAR(9) &amp; "BonusType=" &amp; resources!AY44 &amp; CHAR(10), "")
&amp; IF('goody huts'!AY44, "	ImprovementType=IMPROVEMENT_GOODY_HUT" &amp; CHAR(10), "")
&amp; IF(ISBLANK(OFFSET('rivers (2)'!$A$1, 2 * (67 - $A46), 2 * AZ$2 + 1)), "", SUBSTITUTE($C$1, "&lt;direc&gt;", RIGHT(OFFSET('rivers (2)'!$A$1, 2 * (67 - $A46), 2 * AZ$2 + 1), 1)))
&amp; IF(ISBLANK(OFFSET('rivers (2)'!$A$1, 2 * (67 - $A46) + 1, 2 * AZ$2)), "", SUBSTITUTE($D$1, "&lt;direc&gt;", RIGHT(OFFSET('rivers (2)'!$A$1, 2 * (67 - $A46) + 1, 2 * AZ$2), 1)))
&amp; IF(ISBLANK('feature type'!AY44), "EndPlot", SUBSTITUTE(SUBSTITUTE(output!$B$1,
                   "f_type", 'feature type'!AY44),
                   "f_var", 'feature variety'!AY44))
&amp; CHAR(10)</f>
        <v xml:space="preserve">BeginPlot
	x=50,y=24
	TerrainType=TERRAIN_GRASS
	PlotType=2
	FeatureType=FEATURE_FOREST, FeatureVariety=2
EndPlot
</v>
      </c>
      <c r="BA46" t="str">
        <f ca="1">SUBSTITUTE(SUBSTITUTE(SUBSTITUTE(SUBSTITUTE($A$1,
"x_coord",BA$2),
"y_coord",$A46),
"t_type",'terrain type'!AZ44),
"p_type", 'plot type'!AZ44)
&amp; IF(LEFT(resources!AZ44, 6) = "BONUS_", CHAR(9) &amp; "BonusType=" &amp; resources!AZ44 &amp; CHAR(10), "")
&amp; IF('goody huts'!AZ44, "	ImprovementType=IMPROVEMENT_GOODY_HUT" &amp; CHAR(10), "")
&amp; IF(ISBLANK(OFFSET('rivers (2)'!$A$1, 2 * (67 - $A46), 2 * BA$2 + 1)), "", SUBSTITUTE($C$1, "&lt;direc&gt;", RIGHT(OFFSET('rivers (2)'!$A$1, 2 * (67 - $A46), 2 * BA$2 + 1), 1)))
&amp; IF(ISBLANK(OFFSET('rivers (2)'!$A$1, 2 * (67 - $A46) + 1, 2 * BA$2)), "", SUBSTITUTE($D$1, "&lt;direc&gt;", RIGHT(OFFSET('rivers (2)'!$A$1, 2 * (67 - $A46) + 1, 2 * BA$2), 1)))
&amp; IF(ISBLANK('feature type'!AZ44), "EndPlot", SUBSTITUTE(SUBSTITUTE(output!$B$1,
                   "f_type", 'feature type'!AZ44),
                   "f_var", 'feature variety'!AZ44))
&amp; CHAR(10)</f>
        <v xml:space="preserve">BeginPlot
	x=51,y=24
	TerrainType=TERRAIN_GRASS
	PlotType=2
EndPlot
</v>
      </c>
      <c r="BB46" t="str">
        <f ca="1">SUBSTITUTE(SUBSTITUTE(SUBSTITUTE(SUBSTITUTE($A$1,
"x_coord",BB$2),
"y_coord",$A46),
"t_type",'terrain type'!BA44),
"p_type", 'plot type'!BA44)
&amp; IF(LEFT(resources!BA44, 6) = "BONUS_", CHAR(9) &amp; "BonusType=" &amp; resources!BA44 &amp; CHAR(10), "")
&amp; IF('goody huts'!BA44, "	ImprovementType=IMPROVEMENT_GOODY_HUT" &amp; CHAR(10), "")
&amp; IF(ISBLANK(OFFSET('rivers (2)'!$A$1, 2 * (67 - $A46), 2 * BB$2 + 1)), "", SUBSTITUTE($C$1, "&lt;direc&gt;", RIGHT(OFFSET('rivers (2)'!$A$1, 2 * (67 - $A46), 2 * BB$2 + 1), 1)))
&amp; IF(ISBLANK(OFFSET('rivers (2)'!$A$1, 2 * (67 - $A46) + 1, 2 * BB$2)), "", SUBSTITUTE($D$1, "&lt;direc&gt;", RIGHT(OFFSET('rivers (2)'!$A$1, 2 * (67 - $A46) + 1, 2 * BB$2), 1)))
&amp; IF(ISBLANK('feature type'!BA44), "EndPlot", SUBSTITUTE(SUBSTITUTE(output!$B$1,
                   "f_type", 'feature type'!BA44),
                   "f_var", 'feature variety'!BA44))
&amp; CHAR(10)</f>
        <v xml:space="preserve">BeginPlot
	x=52,y=24
	TerrainType=TERRAIN_GRASS
	PlotType=2
	FeatureType=FEATURE_FOREST, FeatureVariety=2
EndPlot
</v>
      </c>
      <c r="BC46" t="str">
        <f ca="1">SUBSTITUTE(SUBSTITUTE(SUBSTITUTE(SUBSTITUTE($A$1,
"x_coord",BC$2),
"y_coord",$A46),
"t_type",'terrain type'!BB44),
"p_type", 'plot type'!BB44)
&amp; IF(LEFT(resources!BB44, 6) = "BONUS_", CHAR(9) &amp; "BonusType=" &amp; resources!BB44 &amp; CHAR(10), "")
&amp; IF('goody huts'!BB44, "	ImprovementType=IMPROVEMENT_GOODY_HUT" &amp; CHAR(10), "")
&amp; IF(ISBLANK(OFFSET('rivers (2)'!$A$1, 2 * (67 - $A46), 2 * BC$2 + 1)), "", SUBSTITUTE($C$1, "&lt;direc&gt;", RIGHT(OFFSET('rivers (2)'!$A$1, 2 * (67 - $A46), 2 * BC$2 + 1), 1)))
&amp; IF(ISBLANK(OFFSET('rivers (2)'!$A$1, 2 * (67 - $A46) + 1, 2 * BC$2)), "", SUBSTITUTE($D$1, "&lt;direc&gt;", RIGHT(OFFSET('rivers (2)'!$A$1, 2 * (67 - $A46) + 1, 2 * BC$2), 1)))
&amp; IF(ISBLANK('feature type'!BB44), "EndPlot", SUBSTITUTE(SUBSTITUTE(output!$B$1,
                   "f_type", 'feature type'!BB44),
                   "f_var", 'feature variety'!BB44))
&amp; CHAR(10)</f>
        <v xml:space="preserve">BeginPlot
	x=53,y=24
	TerrainType=TERRAIN_GRASS
	PlotType=2
	BonusType=BONUS_GOLD
	FeatureType=FEATURE_FOREST, FeatureVariety=2
EndPlot
</v>
      </c>
      <c r="BD46" t="str">
        <f ca="1">SUBSTITUTE(SUBSTITUTE(SUBSTITUTE(SUBSTITUTE($A$1,
"x_coord",BD$2),
"y_coord",$A46),
"t_type",'terrain type'!BC44),
"p_type", 'plot type'!BC44)
&amp; IF(LEFT(resources!BC44, 6) = "BONUS_", CHAR(9) &amp; "BonusType=" &amp; resources!BC44 &amp; CHAR(10), "")
&amp; IF('goody huts'!BC44, "	ImprovementType=IMPROVEMENT_GOODY_HUT" &amp; CHAR(10), "")
&amp; IF(ISBLANK(OFFSET('rivers (2)'!$A$1, 2 * (67 - $A46), 2 * BD$2 + 1)), "", SUBSTITUTE($C$1, "&lt;direc&gt;", RIGHT(OFFSET('rivers (2)'!$A$1, 2 * (67 - $A46), 2 * BD$2 + 1), 1)))
&amp; IF(ISBLANK(OFFSET('rivers (2)'!$A$1, 2 * (67 - $A46) + 1, 2 * BD$2)), "", SUBSTITUTE($D$1, "&lt;direc&gt;", RIGHT(OFFSET('rivers (2)'!$A$1, 2 * (67 - $A46) + 1, 2 * BD$2), 1)))
&amp; IF(ISBLANK('feature type'!BC44), "EndPlot", SUBSTITUTE(SUBSTITUTE(output!$B$1,
                   "f_type", 'feature type'!BC44),
                   "f_var", 'feature variety'!BC44))
&amp; CHAR(10)</f>
        <v xml:space="preserve">BeginPlot
	x=54,y=24
	TerrainType=TERRAIN_GRASS
	PlotType=2
EndPlot
</v>
      </c>
      <c r="BE46" t="str">
        <f ca="1">SUBSTITUTE(SUBSTITUTE(SUBSTITUTE(SUBSTITUTE($A$1,
"x_coord",BE$2),
"y_coord",$A46),
"t_type",'terrain type'!BD44),
"p_type", 'plot type'!BD44)
&amp; IF(LEFT(resources!BD44, 6) = "BONUS_", CHAR(9) &amp; "BonusType=" &amp; resources!BD44 &amp; CHAR(10), "")
&amp; IF('goody huts'!BD44, "	ImprovementType=IMPROVEMENT_GOODY_HUT" &amp; CHAR(10), "")
&amp; IF(ISBLANK(OFFSET('rivers (2)'!$A$1, 2 * (67 - $A46), 2 * BE$2 + 1)), "", SUBSTITUTE($C$1, "&lt;direc&gt;", RIGHT(OFFSET('rivers (2)'!$A$1, 2 * (67 - $A46), 2 * BE$2 + 1), 1)))
&amp; IF(ISBLANK(OFFSET('rivers (2)'!$A$1, 2 * (67 - $A46) + 1, 2 * BE$2)), "", SUBSTITUTE($D$1, "&lt;direc&gt;", RIGHT(OFFSET('rivers (2)'!$A$1, 2 * (67 - $A46) + 1, 2 * BE$2), 1)))
&amp; IF(ISBLANK('feature type'!BD44), "EndPlot", SUBSTITUTE(SUBSTITUTE(output!$B$1,
                   "f_type", 'feature type'!BD44),
                   "f_var", 'feature variety'!BD44))
&amp; CHAR(10)</f>
        <v xml:space="preserve">BeginPlot
	x=55,y=24
	TerrainType=TERRAIN_GRASS
	PlotType=2
EndPlot
</v>
      </c>
      <c r="BF46" t="str">
        <f ca="1">SUBSTITUTE(SUBSTITUTE(SUBSTITUTE(SUBSTITUTE($A$1,
"x_coord",BF$2),
"y_coord",$A46),
"t_type",'terrain type'!BE44),
"p_type", 'plot type'!BE44)
&amp; IF(LEFT(resources!BE44, 6) = "BONUS_", CHAR(9) &amp; "BonusType=" &amp; resources!BE44 &amp; CHAR(10), "")
&amp; IF('goody huts'!BE44, "	ImprovementType=IMPROVEMENT_GOODY_HUT" &amp; CHAR(10), "")
&amp; IF(ISBLANK(OFFSET('rivers (2)'!$A$1, 2 * (67 - $A46), 2 * BF$2 + 1)), "", SUBSTITUTE($C$1, "&lt;direc&gt;", RIGHT(OFFSET('rivers (2)'!$A$1, 2 * (67 - $A46), 2 * BF$2 + 1), 1)))
&amp; IF(ISBLANK(OFFSET('rivers (2)'!$A$1, 2 * (67 - $A46) + 1, 2 * BF$2)), "", SUBSTITUTE($D$1, "&lt;direc&gt;", RIGHT(OFFSET('rivers (2)'!$A$1, 2 * (67 - $A46) + 1, 2 * BF$2), 1)))
&amp; IF(ISBLANK('feature type'!BE44), "EndPlot", SUBSTITUTE(SUBSTITUTE(output!$B$1,
                   "f_type", 'feature type'!BE44),
                   "f_var", 'feature variety'!BE44))
&amp; CHAR(10)</f>
        <v xml:space="preserve">BeginPlot
	x=56,y=24
	TerrainType=TERRAIN_GRASS
	PlotType=2
	RiverNSDirection=2
	isWOfRiver
	FeatureType=FEATURE_FOREST, FeatureVariety=2
EndPlot
</v>
      </c>
      <c r="BG46" t="str">
        <f ca="1">SUBSTITUTE(SUBSTITUTE(SUBSTITUTE(SUBSTITUTE($A$1,
"x_coord",BG$2),
"y_coord",$A46),
"t_type",'terrain type'!BF44),
"p_type", 'plot type'!BF44)
&amp; IF(LEFT(resources!BF44, 6) = "BONUS_", CHAR(9) &amp; "BonusType=" &amp; resources!BF44 &amp; CHAR(10), "")
&amp; IF('goody huts'!BF44, "	ImprovementType=IMPROVEMENT_GOODY_HUT" &amp; CHAR(10), "")
&amp; IF(ISBLANK(OFFSET('rivers (2)'!$A$1, 2 * (67 - $A46), 2 * BG$2 + 1)), "", SUBSTITUTE($C$1, "&lt;direc&gt;", RIGHT(OFFSET('rivers (2)'!$A$1, 2 * (67 - $A46), 2 * BG$2 + 1), 1)))
&amp; IF(ISBLANK(OFFSET('rivers (2)'!$A$1, 2 * (67 - $A46) + 1, 2 * BG$2)), "", SUBSTITUTE($D$1, "&lt;direc&gt;", RIGHT(OFFSET('rivers (2)'!$A$1, 2 * (67 - $A46) + 1, 2 * BG$2), 1)))
&amp; IF(ISBLANK('feature type'!BF44), "EndPlot", SUBSTITUTE(SUBSTITUTE(output!$B$1,
                   "f_type", 'feature type'!BF44),
                   "f_var", 'feature variety'!BF44))
&amp; CHAR(10)</f>
        <v xml:space="preserve">BeginPlot
	x=57,y=24
	TerrainType=TERRAIN_GRASS
	PlotType=2
	ImprovementType=IMPROVEMENT_GOODY_HUT
	FeatureType=FEATURE_FOREST, FeatureVariety=2
EndPlot
</v>
      </c>
      <c r="BH46" t="str">
        <f ca="1">SUBSTITUTE(SUBSTITUTE(SUBSTITUTE(SUBSTITUTE($A$1,
"x_coord",BH$2),
"y_coord",$A46),
"t_type",'terrain type'!BG44),
"p_type", 'plot type'!BG44)
&amp; IF(LEFT(resources!BG44, 6) = "BONUS_", CHAR(9) &amp; "BonusType=" &amp; resources!BG44 &amp; CHAR(10), "")
&amp; IF('goody huts'!BG44, "	ImprovementType=IMPROVEMENT_GOODY_HUT" &amp; CHAR(10), "")
&amp; IF(ISBLANK(OFFSET('rivers (2)'!$A$1, 2 * (67 - $A46), 2 * BH$2 + 1)), "", SUBSTITUTE($C$1, "&lt;direc&gt;", RIGHT(OFFSET('rivers (2)'!$A$1, 2 * (67 - $A46), 2 * BH$2 + 1), 1)))
&amp; IF(ISBLANK(OFFSET('rivers (2)'!$A$1, 2 * (67 - $A46) + 1, 2 * BH$2)), "", SUBSTITUTE($D$1, "&lt;direc&gt;", RIGHT(OFFSET('rivers (2)'!$A$1, 2 * (67 - $A46) + 1, 2 * BH$2), 1)))
&amp; IF(ISBLANK('feature type'!BG44), "EndPlot", SUBSTITUTE(SUBSTITUTE(output!$B$1,
                   "f_type", 'feature type'!BG44),
                   "f_var", 'feature variety'!BG44))
&amp; CHAR(10)</f>
        <v xml:space="preserve">BeginPlot
	x=58,y=24
	TerrainType=TERRAIN_GRASS
	PlotType=2
	FeatureType=FEATURE_FOREST, FeatureVariety=2
EndPlot
</v>
      </c>
      <c r="BI46" t="str">
        <f ca="1">SUBSTITUTE(SUBSTITUTE(SUBSTITUTE(SUBSTITUTE($A$1,
"x_coord",BI$2),
"y_coord",$A46),
"t_type",'terrain type'!BH44),
"p_type", 'plot type'!BH44)
&amp; IF(LEFT(resources!BH44, 6) = "BONUS_", CHAR(9) &amp; "BonusType=" &amp; resources!BH44 &amp; CHAR(10), "")
&amp; IF('goody huts'!BH44, "	ImprovementType=IMPROVEMENT_GOODY_HUT" &amp; CHAR(10), "")
&amp; IF(ISBLANK(OFFSET('rivers (2)'!$A$1, 2 * (67 - $A46), 2 * BI$2 + 1)), "", SUBSTITUTE($C$1, "&lt;direc&gt;", RIGHT(OFFSET('rivers (2)'!$A$1, 2 * (67 - $A46), 2 * BI$2 + 1), 1)))
&amp; IF(ISBLANK(OFFSET('rivers (2)'!$A$1, 2 * (67 - $A46) + 1, 2 * BI$2)), "", SUBSTITUTE($D$1, "&lt;direc&gt;", RIGHT(OFFSET('rivers (2)'!$A$1, 2 * (67 - $A46) + 1, 2 * BI$2), 1)))
&amp; IF(ISBLANK('feature type'!BH44), "EndPlot", SUBSTITUTE(SUBSTITUTE(output!$B$1,
                   "f_type", 'feature type'!BH44),
                   "f_var", 'feature variety'!BH44))
&amp; CHAR(10)</f>
        <v xml:space="preserve">BeginPlot
	x=59,y=24
	TerrainType=TERRAIN_GRASS
	PlotType=1
	FeatureType=FEATURE_FOREST, FeatureVariety=2
EndPlot
</v>
      </c>
      <c r="BJ46" t="str">
        <f ca="1">SUBSTITUTE(SUBSTITUTE(SUBSTITUTE(SUBSTITUTE($A$1,
"x_coord",BJ$2),
"y_coord",$A46),
"t_type",'terrain type'!BI44),
"p_type", 'plot type'!BI44)
&amp; IF(LEFT(resources!BI44, 6) = "BONUS_", CHAR(9) &amp; "BonusType=" &amp; resources!BI44 &amp; CHAR(10), "")
&amp; IF('goody huts'!BI44, "	ImprovementType=IMPROVEMENT_GOODY_HUT" &amp; CHAR(10), "")
&amp; IF(ISBLANK(OFFSET('rivers (2)'!$A$1, 2 * (67 - $A46), 2 * BJ$2 + 1)), "", SUBSTITUTE($C$1, "&lt;direc&gt;", RIGHT(OFFSET('rivers (2)'!$A$1, 2 * (67 - $A46), 2 * BJ$2 + 1), 1)))
&amp; IF(ISBLANK(OFFSET('rivers (2)'!$A$1, 2 * (67 - $A46) + 1, 2 * BJ$2)), "", SUBSTITUTE($D$1, "&lt;direc&gt;", RIGHT(OFFSET('rivers (2)'!$A$1, 2 * (67 - $A46) + 1, 2 * BJ$2), 1)))
&amp; IF(ISBLANK('feature type'!BI44), "EndPlot", SUBSTITUTE(SUBSTITUTE(output!$B$1,
                   "f_type", 'feature type'!BI44),
                   "f_var", 'feature variety'!BI44))
&amp; CHAR(10)</f>
        <v xml:space="preserve">BeginPlot
	x=60,y=24
	TerrainType=TERRAIN_GRASS
	PlotType=2
	RiverWEDirection=1
	isNOfRiver
	FeatureType=FEATURE_FOREST, FeatureVariety=2
EndPlot
</v>
      </c>
      <c r="BK46" t="str">
        <f ca="1">SUBSTITUTE(SUBSTITUTE(SUBSTITUTE(SUBSTITUTE($A$1,
"x_coord",BK$2),
"y_coord",$A46),
"t_type",'terrain type'!BJ44),
"p_type", 'plot type'!BJ44)
&amp; IF(LEFT(resources!BJ44, 6) = "BONUS_", CHAR(9) &amp; "BonusType=" &amp; resources!BJ44 &amp; CHAR(10), "")
&amp; IF('goody huts'!BJ44, "	ImprovementType=IMPROVEMENT_GOODY_HUT" &amp; CHAR(10), "")
&amp; IF(ISBLANK(OFFSET('rivers (2)'!$A$1, 2 * (67 - $A46), 2 * BK$2 + 1)), "", SUBSTITUTE($C$1, "&lt;direc&gt;", RIGHT(OFFSET('rivers (2)'!$A$1, 2 * (67 - $A46), 2 * BK$2 + 1), 1)))
&amp; IF(ISBLANK(OFFSET('rivers (2)'!$A$1, 2 * (67 - $A46) + 1, 2 * BK$2)), "", SUBSTITUTE($D$1, "&lt;direc&gt;", RIGHT(OFFSET('rivers (2)'!$A$1, 2 * (67 - $A46) + 1, 2 * BK$2), 1)))
&amp; IF(ISBLANK('feature type'!BJ44), "EndPlot", SUBSTITUTE(SUBSTITUTE(output!$B$1,
                   "f_type", 'feature type'!BJ44),
                   "f_var", 'feature variety'!BJ44))
&amp; CHAR(10)</f>
        <v xml:space="preserve">BeginPlot
	x=61,y=24
	TerrainType=TERRAIN_GRASS
	PlotType=2
	RiverNSDirection=0
	isWOfRiver
	RiverWEDirection=1
	isNOfRiver
	FeatureType=FEATURE_FOREST, FeatureVariety=2
EndPlot
</v>
      </c>
      <c r="BL46" t="str">
        <f ca="1">SUBSTITUTE(SUBSTITUTE(SUBSTITUTE(SUBSTITUTE($A$1,
"x_coord",BL$2),
"y_coord",$A46),
"t_type",'terrain type'!BK44),
"p_type", 'plot type'!BK44)
&amp; IF(LEFT(resources!BK44, 6) = "BONUS_", CHAR(9) &amp; "BonusType=" &amp; resources!BK44 &amp; CHAR(10), "")
&amp; IF('goody huts'!BK44, "	ImprovementType=IMPROVEMENT_GOODY_HUT" &amp; CHAR(10), "")
&amp; IF(ISBLANK(OFFSET('rivers (2)'!$A$1, 2 * (67 - $A46), 2 * BL$2 + 1)), "", SUBSTITUTE($C$1, "&lt;direc&gt;", RIGHT(OFFSET('rivers (2)'!$A$1, 2 * (67 - $A46), 2 * BL$2 + 1), 1)))
&amp; IF(ISBLANK(OFFSET('rivers (2)'!$A$1, 2 * (67 - $A46) + 1, 2 * BL$2)), "", SUBSTITUTE($D$1, "&lt;direc&gt;", RIGHT(OFFSET('rivers (2)'!$A$1, 2 * (67 - $A46) + 1, 2 * BL$2), 1)))
&amp; IF(ISBLANK('feature type'!BK44), "EndPlot", SUBSTITUTE(SUBSTITUTE(output!$B$1,
                   "f_type", 'feature type'!BK44),
                   "f_var", 'feature variety'!BK44))
&amp; CHAR(10)</f>
        <v xml:space="preserve">BeginPlot
	x=62,y=24
	TerrainType=TERRAIN_GRASS
	PlotType=2
	FeatureType=FEATURE_FOREST, FeatureVariety=2
EndPlot
</v>
      </c>
      <c r="BM46" t="str">
        <f ca="1">SUBSTITUTE(SUBSTITUTE(SUBSTITUTE(SUBSTITUTE($A$1,
"x_coord",BM$2),
"y_coord",$A46),
"t_type",'terrain type'!BL44),
"p_type", 'plot type'!BL44)
&amp; IF(LEFT(resources!BL44, 6) = "BONUS_", CHAR(9) &amp; "BonusType=" &amp; resources!BL44 &amp; CHAR(10), "")
&amp; IF('goody huts'!BL44, "	ImprovementType=IMPROVEMENT_GOODY_HUT" &amp; CHAR(10), "")
&amp; IF(ISBLANK(OFFSET('rivers (2)'!$A$1, 2 * (67 - $A46), 2 * BM$2 + 1)), "", SUBSTITUTE($C$1, "&lt;direc&gt;", RIGHT(OFFSET('rivers (2)'!$A$1, 2 * (67 - $A46), 2 * BM$2 + 1), 1)))
&amp; IF(ISBLANK(OFFSET('rivers (2)'!$A$1, 2 * (67 - $A46) + 1, 2 * BM$2)), "", SUBSTITUTE($D$1, "&lt;direc&gt;", RIGHT(OFFSET('rivers (2)'!$A$1, 2 * (67 - $A46) + 1, 2 * BM$2), 1)))
&amp; IF(ISBLANK('feature type'!BL44), "EndPlot", SUBSTITUTE(SUBSTITUTE(output!$B$1,
                   "f_type", 'feature type'!BL44),
                   "f_var", 'feature variety'!BL44))
&amp; CHAR(10)</f>
        <v xml:space="preserve">BeginPlot
	x=63,y=24
	TerrainType=TERRAIN_GRASS
	PlotType=2
EndPlot
</v>
      </c>
      <c r="BN46" t="str">
        <f ca="1">SUBSTITUTE(SUBSTITUTE(SUBSTITUTE(SUBSTITUTE($A$1,
"x_coord",BN$2),
"y_coord",$A46),
"t_type",'terrain type'!BM44),
"p_type", 'plot type'!BM44)
&amp; IF(LEFT(resources!BM44, 6) = "BONUS_", CHAR(9) &amp; "BonusType=" &amp; resources!BM44 &amp; CHAR(10), "")
&amp; IF('goody huts'!BM44, "	ImprovementType=IMPROVEMENT_GOODY_HUT" &amp; CHAR(10), "")
&amp; IF(ISBLANK(OFFSET('rivers (2)'!$A$1, 2 * (67 - $A46), 2 * BN$2 + 1)), "", SUBSTITUTE($C$1, "&lt;direc&gt;", RIGHT(OFFSET('rivers (2)'!$A$1, 2 * (67 - $A46), 2 * BN$2 + 1), 1)))
&amp; IF(ISBLANK(OFFSET('rivers (2)'!$A$1, 2 * (67 - $A46) + 1, 2 * BN$2)), "", SUBSTITUTE($D$1, "&lt;direc&gt;", RIGHT(OFFSET('rivers (2)'!$A$1, 2 * (67 - $A46) + 1, 2 * BN$2), 1)))
&amp; IF(ISBLANK('feature type'!BM44), "EndPlot", SUBSTITUTE(SUBSTITUTE(output!$B$1,
                   "f_type", 'feature type'!BM44),
                   "f_var", 'feature variety'!BM44))
&amp; CHAR(10)</f>
        <v xml:space="preserve">BeginPlot
	x=64,y=24
	TerrainType=TERRAIN_GRASS
	PlotType=1
	FeatureType=FEATURE_FOREST, FeatureVariety=2
EndPlot
</v>
      </c>
      <c r="BO46" t="str">
        <f ca="1">SUBSTITUTE(SUBSTITUTE(SUBSTITUTE(SUBSTITUTE($A$1,
"x_coord",BO$2),
"y_coord",$A46),
"t_type",'terrain type'!BN44),
"p_type", 'plot type'!BN44)
&amp; IF(LEFT(resources!BN44, 6) = "BONUS_", CHAR(9) &amp; "BonusType=" &amp; resources!BN44 &amp; CHAR(10), "")
&amp; IF('goody huts'!BN44, "	ImprovementType=IMPROVEMENT_GOODY_HUT" &amp; CHAR(10), "")
&amp; IF(ISBLANK(OFFSET('rivers (2)'!$A$1, 2 * (67 - $A46), 2 * BO$2 + 1)), "", SUBSTITUTE($C$1, "&lt;direc&gt;", RIGHT(OFFSET('rivers (2)'!$A$1, 2 * (67 - $A46), 2 * BO$2 + 1), 1)))
&amp; IF(ISBLANK(OFFSET('rivers (2)'!$A$1, 2 * (67 - $A46) + 1, 2 * BO$2)), "", SUBSTITUTE($D$1, "&lt;direc&gt;", RIGHT(OFFSET('rivers (2)'!$A$1, 2 * (67 - $A46) + 1, 2 * BO$2), 1)))
&amp; IF(ISBLANK('feature type'!BN44), "EndPlot", SUBSTITUTE(SUBSTITUTE(output!$B$1,
                   "f_type", 'feature type'!BN44),
                   "f_var", 'feature variety'!BN44))
&amp; CHAR(10)</f>
        <v xml:space="preserve">BeginPlot
	x=65,y=24
	TerrainType=TERRAIN_GRASS
	PlotType=1
EndPlot
</v>
      </c>
      <c r="BP46" t="str">
        <f ca="1">SUBSTITUTE(SUBSTITUTE(SUBSTITUTE(SUBSTITUTE($A$1,
"x_coord",BP$2),
"y_coord",$A46),
"t_type",'terrain type'!BO44),
"p_type", 'plot type'!BO44)
&amp; IF(LEFT(resources!BO44, 6) = "BONUS_", CHAR(9) &amp; "BonusType=" &amp; resources!BO44 &amp; CHAR(10), "")
&amp; IF('goody huts'!BO44, "	ImprovementType=IMPROVEMENT_GOODY_HUT" &amp; CHAR(10), "")
&amp; IF(ISBLANK(OFFSET('rivers (2)'!$A$1, 2 * (67 - $A46), 2 * BP$2 + 1)), "", SUBSTITUTE($C$1, "&lt;direc&gt;", RIGHT(OFFSET('rivers (2)'!$A$1, 2 * (67 - $A46), 2 * BP$2 + 1), 1)))
&amp; IF(ISBLANK(OFFSET('rivers (2)'!$A$1, 2 * (67 - $A46) + 1, 2 * BP$2)), "", SUBSTITUTE($D$1, "&lt;direc&gt;", RIGHT(OFFSET('rivers (2)'!$A$1, 2 * (67 - $A46) + 1, 2 * BP$2), 1)))
&amp; IF(ISBLANK('feature type'!BO44), "EndPlot", SUBSTITUTE(SUBSTITUTE(output!$B$1,
                   "f_type", 'feature type'!BO44),
                   "f_var", 'feature variety'!BO44))
&amp; CHAR(10)</f>
        <v xml:space="preserve">BeginPlot
	x=66,y=24
	TerrainType=TERRAIN_GRASS
	PlotType=2
	BonusType=BONUS_RICE
	RiverNSDirection=0
	isWOfRiver
	FeatureType=FEATURE_FOREST, FeatureVariety=2
EndPlot
</v>
      </c>
      <c r="BQ46" t="str">
        <f ca="1">SUBSTITUTE(SUBSTITUTE(SUBSTITUTE(SUBSTITUTE($A$1,
"x_coord",BQ$2),
"y_coord",$A46),
"t_type",'terrain type'!BP44),
"p_type", 'plot type'!BP44)
&amp; IF(LEFT(resources!BP44, 6) = "BONUS_", CHAR(9) &amp; "BonusType=" &amp; resources!BP44 &amp; CHAR(10), "")
&amp; IF('goody huts'!BP44, "	ImprovementType=IMPROVEMENT_GOODY_HUT" &amp; CHAR(10), "")
&amp; IF(ISBLANK(OFFSET('rivers (2)'!$A$1, 2 * (67 - $A46), 2 * BQ$2 + 1)), "", SUBSTITUTE($C$1, "&lt;direc&gt;", RIGHT(OFFSET('rivers (2)'!$A$1, 2 * (67 - $A46), 2 * BQ$2 + 1), 1)))
&amp; IF(ISBLANK(OFFSET('rivers (2)'!$A$1, 2 * (67 - $A46) + 1, 2 * BQ$2)), "", SUBSTITUTE($D$1, "&lt;direc&gt;", RIGHT(OFFSET('rivers (2)'!$A$1, 2 * (67 - $A46) + 1, 2 * BQ$2), 1)))
&amp; IF(ISBLANK('feature type'!BP44), "EndPlot", SUBSTITUTE(SUBSTITUTE(output!$B$1,
                   "f_type", 'feature type'!BP44),
                   "f_var", 'feature variety'!BP44))
&amp; CHAR(10)</f>
        <v xml:space="preserve">BeginPlot
	x=67,y=24
	TerrainType=TERRAIN_GRASS
	PlotType=2
EndPlot
</v>
      </c>
      <c r="BR46" t="str">
        <f ca="1">SUBSTITUTE(SUBSTITUTE(SUBSTITUTE(SUBSTITUTE($A$1,
"x_coord",BR$2),
"y_coord",$A46),
"t_type",'terrain type'!BQ44),
"p_type", 'plot type'!BQ44)
&amp; IF(LEFT(resources!BQ44, 6) = "BONUS_", CHAR(9) &amp; "BonusType=" &amp; resources!BQ44 &amp; CHAR(10), "")
&amp; IF('goody huts'!BQ44, "	ImprovementType=IMPROVEMENT_GOODY_HUT" &amp; CHAR(10), "")
&amp; IF(ISBLANK(OFFSET('rivers (2)'!$A$1, 2 * (67 - $A46), 2 * BR$2 + 1)), "", SUBSTITUTE($C$1, "&lt;direc&gt;", RIGHT(OFFSET('rivers (2)'!$A$1, 2 * (67 - $A46), 2 * BR$2 + 1), 1)))
&amp; IF(ISBLANK(OFFSET('rivers (2)'!$A$1, 2 * (67 - $A46) + 1, 2 * BR$2)), "", SUBSTITUTE($D$1, "&lt;direc&gt;", RIGHT(OFFSET('rivers (2)'!$A$1, 2 * (67 - $A46) + 1, 2 * BR$2), 1)))
&amp; IF(ISBLANK('feature type'!BQ44), "EndPlot", SUBSTITUTE(SUBSTITUTE(output!$B$1,
                   "f_type", 'feature type'!BQ44),
                   "f_var", 'feature variety'!BQ44))
&amp; CHAR(10)</f>
        <v xml:space="preserve">BeginPlot
	x=68,y=24
	TerrainType=TERRAIN_GRASS
	PlotType=2
EndPlot
</v>
      </c>
      <c r="BS46" t="str">
        <f ca="1">SUBSTITUTE(SUBSTITUTE(SUBSTITUTE(SUBSTITUTE($A$1,
"x_coord",BS$2),
"y_coord",$A46),
"t_type",'terrain type'!BR44),
"p_type", 'plot type'!BR44)
&amp; IF(LEFT(resources!BR44, 6) = "BONUS_", CHAR(9) &amp; "BonusType=" &amp; resources!BR44 &amp; CHAR(10), "")
&amp; IF('goody huts'!BR44, "	ImprovementType=IMPROVEMENT_GOODY_HUT" &amp; CHAR(10), "")
&amp; IF(ISBLANK(OFFSET('rivers (2)'!$A$1, 2 * (67 - $A46), 2 * BS$2 + 1)), "", SUBSTITUTE($C$1, "&lt;direc&gt;", RIGHT(OFFSET('rivers (2)'!$A$1, 2 * (67 - $A46), 2 * BS$2 + 1), 1)))
&amp; IF(ISBLANK(OFFSET('rivers (2)'!$A$1, 2 * (67 - $A46) + 1, 2 * BS$2)), "", SUBSTITUTE($D$1, "&lt;direc&gt;", RIGHT(OFFSET('rivers (2)'!$A$1, 2 * (67 - $A46) + 1, 2 * BS$2), 1)))
&amp; IF(ISBLANK('feature type'!BR44), "EndPlot", SUBSTITUTE(SUBSTITUTE(output!$B$1,
                   "f_type", 'feature type'!BR44),
                   "f_var", 'feature variety'!BR44))
&amp; CHAR(10)</f>
        <v xml:space="preserve">BeginPlot
	x=69,y=24
	TerrainType=TERRAIN_GRASS
	PlotType=2
	ImprovementType=IMPROVEMENT_GOODY_HUT
EndPlot
</v>
      </c>
      <c r="BT46" t="str">
        <f ca="1">SUBSTITUTE(SUBSTITUTE(SUBSTITUTE(SUBSTITUTE($A$1,
"x_coord",BT$2),
"y_coord",$A46),
"t_type",'terrain type'!BS44),
"p_type", 'plot type'!BS44)
&amp; IF(LEFT(resources!BS44, 6) = "BONUS_", CHAR(9) &amp; "BonusType=" &amp; resources!BS44 &amp; CHAR(10), "")
&amp; IF('goody huts'!BS44, "	ImprovementType=IMPROVEMENT_GOODY_HUT" &amp; CHAR(10), "")
&amp; IF(ISBLANK(OFFSET('rivers (2)'!$A$1, 2 * (67 - $A46), 2 * BT$2 + 1)), "", SUBSTITUTE($C$1, "&lt;direc&gt;", RIGHT(OFFSET('rivers (2)'!$A$1, 2 * (67 - $A46), 2 * BT$2 + 1), 1)))
&amp; IF(ISBLANK(OFFSET('rivers (2)'!$A$1, 2 * (67 - $A46) + 1, 2 * BT$2)), "", SUBSTITUTE($D$1, "&lt;direc&gt;", RIGHT(OFFSET('rivers (2)'!$A$1, 2 * (67 - $A46) + 1, 2 * BT$2), 1)))
&amp; IF(ISBLANK('feature type'!BS44), "EndPlot", SUBSTITUTE(SUBSTITUTE(output!$B$1,
                   "f_type", 'feature type'!BS44),
                   "f_var", 'feature variety'!BS44))
&amp; CHAR(10)</f>
        <v xml:space="preserve">BeginPlot
	x=70,y=24
	TerrainType=TERRAIN_GRASS
	PlotType=2
EndPlot
</v>
      </c>
      <c r="BU46" t="str">
        <f ca="1">SUBSTITUTE(SUBSTITUTE(SUBSTITUTE(SUBSTITUTE($A$1,
"x_coord",BU$2),
"y_coord",$A46),
"t_type",'terrain type'!BT44),
"p_type", 'plot type'!BT44)
&amp; IF(LEFT(resources!BT44, 6) = "BONUS_", CHAR(9) &amp; "BonusType=" &amp; resources!BT44 &amp; CHAR(10), "")
&amp; IF('goody huts'!BT44, "	ImprovementType=IMPROVEMENT_GOODY_HUT" &amp; CHAR(10), "")
&amp; IF(ISBLANK(OFFSET('rivers (2)'!$A$1, 2 * (67 - $A46), 2 * BU$2 + 1)), "", SUBSTITUTE($C$1, "&lt;direc&gt;", RIGHT(OFFSET('rivers (2)'!$A$1, 2 * (67 - $A46), 2 * BU$2 + 1), 1)))
&amp; IF(ISBLANK(OFFSET('rivers (2)'!$A$1, 2 * (67 - $A46) + 1, 2 * BU$2)), "", SUBSTITUTE($D$1, "&lt;direc&gt;", RIGHT(OFFSET('rivers (2)'!$A$1, 2 * (67 - $A46) + 1, 2 * BU$2), 1)))
&amp; IF(ISBLANK('feature type'!BT44), "EndPlot", SUBSTITUTE(SUBSTITUTE(output!$B$1,
                   "f_type", 'feature type'!BT44),
                   "f_var", 'feature variety'!BT44))
&amp; CHAR(10)</f>
        <v xml:space="preserve">BeginPlot
	x=71,y=24
	TerrainType=TERRAIN_GRASS
	PlotType=2
EndPlot
</v>
      </c>
      <c r="BV46" t="str">
        <f ca="1">SUBSTITUTE(SUBSTITUTE(SUBSTITUTE(SUBSTITUTE($A$1,
"x_coord",BV$2),
"y_coord",$A46),
"t_type",'terrain type'!BU44),
"p_type", 'plot type'!BU44)
&amp; IF(LEFT(resources!BU44, 6) = "BONUS_", CHAR(9) &amp; "BonusType=" &amp; resources!BU44 &amp; CHAR(10), "")
&amp; IF('goody huts'!BU44, "	ImprovementType=IMPROVEMENT_GOODY_HUT" &amp; CHAR(10), "")
&amp; IF(ISBLANK(OFFSET('rivers (2)'!$A$1, 2 * (67 - $A46), 2 * BV$2 + 1)), "", SUBSTITUTE($C$1, "&lt;direc&gt;", RIGHT(OFFSET('rivers (2)'!$A$1, 2 * (67 - $A46), 2 * BV$2 + 1), 1)))
&amp; IF(ISBLANK(OFFSET('rivers (2)'!$A$1, 2 * (67 - $A46) + 1, 2 * BV$2)), "", SUBSTITUTE($D$1, "&lt;direc&gt;", RIGHT(OFFSET('rivers (2)'!$A$1, 2 * (67 - $A46) + 1, 2 * BV$2), 1)))
&amp; IF(ISBLANK('feature type'!BU44), "EndPlot", SUBSTITUTE(SUBSTITUTE(output!$B$1,
                   "f_type", 'feature type'!BU44),
                   "f_var", 'feature variety'!BU44))
&amp; CHAR(10)</f>
        <v xml:space="preserve">BeginPlot
	x=72,y=24
	TerrainType=TERRAIN_GRASS
	PlotType=2
EndPlot
</v>
      </c>
      <c r="BW46" t="str">
        <f ca="1">SUBSTITUTE(SUBSTITUTE(SUBSTITUTE(SUBSTITUTE($A$1,
"x_coord",BW$2),
"y_coord",$A46),
"t_type",'terrain type'!BV44),
"p_type", 'plot type'!BV44)
&amp; IF(LEFT(resources!BV44, 6) = "BONUS_", CHAR(9) &amp; "BonusType=" &amp; resources!BV44 &amp; CHAR(10), "")
&amp; IF('goody huts'!BV44, "	ImprovementType=IMPROVEMENT_GOODY_HUT" &amp; CHAR(10), "")
&amp; IF(ISBLANK(OFFSET('rivers (2)'!$A$1, 2 * (67 - $A46), 2 * BW$2 + 1)), "", SUBSTITUTE($C$1, "&lt;direc&gt;", RIGHT(OFFSET('rivers (2)'!$A$1, 2 * (67 - $A46), 2 * BW$2 + 1), 1)))
&amp; IF(ISBLANK(OFFSET('rivers (2)'!$A$1, 2 * (67 - $A46) + 1, 2 * BW$2)), "", SUBSTITUTE($D$1, "&lt;direc&gt;", RIGHT(OFFSET('rivers (2)'!$A$1, 2 * (67 - $A46) + 1, 2 * BW$2), 1)))
&amp; IF(ISBLANK('feature type'!BV44), "EndPlot", SUBSTITUTE(SUBSTITUTE(output!$B$1,
                   "f_type", 'feature type'!BV44),
                   "f_var", 'feature variety'!BV44))
&amp; CHAR(10)</f>
        <v xml:space="preserve">BeginPlot
	x=73,y=24
	TerrainType=TERRAIN_COAST
	PlotType=3
	BonusType=BONUS_CLAM
EndPlot
</v>
      </c>
      <c r="BX46" t="str">
        <f ca="1">SUBSTITUTE(SUBSTITUTE(SUBSTITUTE(SUBSTITUTE($A$1,
"x_coord",BX$2),
"y_coord",$A46),
"t_type",'terrain type'!BW44),
"p_type", 'plot type'!BW44)
&amp; IF(LEFT(resources!BW44, 6) = "BONUS_", CHAR(9) &amp; "BonusType=" &amp; resources!BW44 &amp; CHAR(10), "")
&amp; IF('goody huts'!BW44, "	ImprovementType=IMPROVEMENT_GOODY_HUT" &amp; CHAR(10), "")
&amp; IF(ISBLANK(OFFSET('rivers (2)'!$A$1, 2 * (67 - $A46), 2 * BX$2 + 1)), "", SUBSTITUTE($C$1, "&lt;direc&gt;", RIGHT(OFFSET('rivers (2)'!$A$1, 2 * (67 - $A46), 2 * BX$2 + 1), 1)))
&amp; IF(ISBLANK(OFFSET('rivers (2)'!$A$1, 2 * (67 - $A46) + 1, 2 * BX$2)), "", SUBSTITUTE($D$1, "&lt;direc&gt;", RIGHT(OFFSET('rivers (2)'!$A$1, 2 * (67 - $A46) + 1, 2 * BX$2), 1)))
&amp; IF(ISBLANK('feature type'!BW44), "EndPlot", SUBSTITUTE(SUBSTITUTE(output!$B$1,
                   "f_type", 'feature type'!BW44),
                   "f_var", 'feature variety'!BW44))
&amp; CHAR(10)</f>
        <v xml:space="preserve">BeginPlot
	x=74,y=24
	TerrainType=TERRAIN_OCEAN
	PlotType=3
EndPlot
</v>
      </c>
      <c r="BY46" t="str">
        <f ca="1">SUBSTITUTE(SUBSTITUTE(SUBSTITUTE(SUBSTITUTE($A$1,
"x_coord",BY$2),
"y_coord",$A46),
"t_type",'terrain type'!BX44),
"p_type", 'plot type'!BX44)
&amp; IF(LEFT(resources!BX44, 6) = "BONUS_", CHAR(9) &amp; "BonusType=" &amp; resources!BX44 &amp; CHAR(10), "")
&amp; IF('goody huts'!BX44, "	ImprovementType=IMPROVEMENT_GOODY_HUT" &amp; CHAR(10), "")
&amp; IF(ISBLANK(OFFSET('rivers (2)'!$A$1, 2 * (67 - $A46), 2 * BY$2 + 1)), "", SUBSTITUTE($C$1, "&lt;direc&gt;", RIGHT(OFFSET('rivers (2)'!$A$1, 2 * (67 - $A46), 2 * BY$2 + 1), 1)))
&amp; IF(ISBLANK(OFFSET('rivers (2)'!$A$1, 2 * (67 - $A46) + 1, 2 * BY$2)), "", SUBSTITUTE($D$1, "&lt;direc&gt;", RIGHT(OFFSET('rivers (2)'!$A$1, 2 * (67 - $A46) + 1, 2 * BY$2), 1)))
&amp; IF(ISBLANK('feature type'!BX44), "EndPlot", SUBSTITUTE(SUBSTITUTE(output!$B$1,
                   "f_type", 'feature type'!BX44),
                   "f_var", 'feature variety'!BX44))
&amp; CHAR(10)</f>
        <v xml:space="preserve">BeginPlot
	x=75,y=24
	TerrainType=TERRAIN_OCEAN
	PlotType=3
EndPlot
</v>
      </c>
      <c r="BZ46" t="str">
        <f ca="1">SUBSTITUTE(SUBSTITUTE(SUBSTITUTE(SUBSTITUTE($A$1,
"x_coord",BZ$2),
"y_coord",$A46),
"t_type",'terrain type'!BY44),
"p_type", 'plot type'!BY44)
&amp; IF(LEFT(resources!BY44, 6) = "BONUS_", CHAR(9) &amp; "BonusType=" &amp; resources!BY44 &amp; CHAR(10), "")
&amp; IF('goody huts'!BY44, "	ImprovementType=IMPROVEMENT_GOODY_HUT" &amp; CHAR(10), "")
&amp; IF(ISBLANK(OFFSET('rivers (2)'!$A$1, 2 * (67 - $A46), 2 * BZ$2 + 1)), "", SUBSTITUTE($C$1, "&lt;direc&gt;", RIGHT(OFFSET('rivers (2)'!$A$1, 2 * (67 - $A46), 2 * BZ$2 + 1), 1)))
&amp; IF(ISBLANK(OFFSET('rivers (2)'!$A$1, 2 * (67 - $A46) + 1, 2 * BZ$2)), "", SUBSTITUTE($D$1, "&lt;direc&gt;", RIGHT(OFFSET('rivers (2)'!$A$1, 2 * (67 - $A46) + 1, 2 * BZ$2), 1)))
&amp; IF(ISBLANK('feature type'!BY44), "EndPlot", SUBSTITUTE(SUBSTITUTE(output!$B$1,
                   "f_type", 'feature type'!BY44),
                   "f_var", 'feature variety'!BY44))
&amp; CHAR(10)</f>
        <v xml:space="preserve">BeginPlot
	x=76,y=24
	TerrainType=TERRAIN_OCEAN
	PlotType=3
EndPlot
</v>
      </c>
      <c r="CA46" t="str">
        <f ca="1">SUBSTITUTE(SUBSTITUTE(SUBSTITUTE(SUBSTITUTE($A$1,
"x_coord",CA$2),
"y_coord",$A46),
"t_type",'terrain type'!BZ44),
"p_type", 'plot type'!BZ44)
&amp; IF(LEFT(resources!BZ44, 6) = "BONUS_", CHAR(9) &amp; "BonusType=" &amp; resources!BZ44 &amp; CHAR(10), "")
&amp; IF('goody huts'!BZ44, "	ImprovementType=IMPROVEMENT_GOODY_HUT" &amp; CHAR(10), "")
&amp; IF(ISBLANK(OFFSET('rivers (2)'!$A$1, 2 * (67 - $A46), 2 * CA$2 + 1)), "", SUBSTITUTE($C$1, "&lt;direc&gt;", RIGHT(OFFSET('rivers (2)'!$A$1, 2 * (67 - $A46), 2 * CA$2 + 1), 1)))
&amp; IF(ISBLANK(OFFSET('rivers (2)'!$A$1, 2 * (67 - $A46) + 1, 2 * CA$2)), "", SUBSTITUTE($D$1, "&lt;direc&gt;", RIGHT(OFFSET('rivers (2)'!$A$1, 2 * (67 - $A46) + 1, 2 * CA$2), 1)))
&amp; IF(ISBLANK('feature type'!BZ44), "EndPlot", SUBSTITUTE(SUBSTITUTE(output!$B$1,
                   "f_type", 'feature type'!BZ44),
                   "f_var", 'feature variety'!BZ44))
&amp; CHAR(10)</f>
        <v xml:space="preserve">BeginPlot
	x=77,y=24
	TerrainType=TERRAIN_OCEAN
	PlotType=3
EndPlot
</v>
      </c>
      <c r="CB46" t="str">
        <f ca="1">SUBSTITUTE(SUBSTITUTE(SUBSTITUTE(SUBSTITUTE($A$1,
"x_coord",CB$2),
"y_coord",$A46),
"t_type",'terrain type'!CA44),
"p_type", 'plot type'!CA44)
&amp; IF(LEFT(resources!CA44, 6) = "BONUS_", CHAR(9) &amp; "BonusType=" &amp; resources!CA44 &amp; CHAR(10), "")
&amp; IF('goody huts'!CA44, "	ImprovementType=IMPROVEMENT_GOODY_HUT" &amp; CHAR(10), "")
&amp; IF(ISBLANK(OFFSET('rivers (2)'!$A$1, 2 * (67 - $A46), 2 * CB$2 + 1)), "", SUBSTITUTE($C$1, "&lt;direc&gt;", RIGHT(OFFSET('rivers (2)'!$A$1, 2 * (67 - $A46), 2 * CB$2 + 1), 1)))
&amp; IF(ISBLANK(OFFSET('rivers (2)'!$A$1, 2 * (67 - $A46) + 1, 2 * CB$2)), "", SUBSTITUTE($D$1, "&lt;direc&gt;", RIGHT(OFFSET('rivers (2)'!$A$1, 2 * (67 - $A46) + 1, 2 * CB$2), 1)))
&amp; IF(ISBLANK('feature type'!CA44), "EndPlot", SUBSTITUTE(SUBSTITUTE(output!$B$1,
                   "f_type", 'feature type'!CA44),
                   "f_var", 'feature variety'!CA44))
&amp; CHAR(10)</f>
        <v xml:space="preserve">BeginPlot
	x=78,y=24
	TerrainType=TERRAIN_OCEAN
	PlotType=3
EndPlot
</v>
      </c>
      <c r="CC46" t="str">
        <f ca="1">SUBSTITUTE(SUBSTITUTE(SUBSTITUTE(SUBSTITUTE($A$1,
"x_coord",CC$2),
"y_coord",$A46),
"t_type",'terrain type'!CB44),
"p_type", 'plot type'!CB44)
&amp; IF(LEFT(resources!CB44, 6) = "BONUS_", CHAR(9) &amp; "BonusType=" &amp; resources!CB44 &amp; CHAR(10), "")
&amp; IF('goody huts'!CB44, "	ImprovementType=IMPROVEMENT_GOODY_HUT" &amp; CHAR(10), "")
&amp; IF(ISBLANK(OFFSET('rivers (2)'!$A$1, 2 * (67 - $A46), 2 * CC$2 + 1)), "", SUBSTITUTE($C$1, "&lt;direc&gt;", RIGHT(OFFSET('rivers (2)'!$A$1, 2 * (67 - $A46), 2 * CC$2 + 1), 1)))
&amp; IF(ISBLANK(OFFSET('rivers (2)'!$A$1, 2 * (67 - $A46) + 1, 2 * CC$2)), "", SUBSTITUTE($D$1, "&lt;direc&gt;", RIGHT(OFFSET('rivers (2)'!$A$1, 2 * (67 - $A46) + 1, 2 * CC$2), 1)))
&amp; IF(ISBLANK('feature type'!CB44), "EndPlot", SUBSTITUTE(SUBSTITUTE(output!$B$1,
                   "f_type", 'feature type'!CB44),
                   "f_var", 'feature variety'!CB44))
&amp; CHAR(10)</f>
        <v xml:space="preserve">BeginPlot
	x=79,y=24
	TerrainType=TERRAIN_OCEAN
	PlotType=3
EndPlot
</v>
      </c>
      <c r="CD46" t="str">
        <f ca="1">SUBSTITUTE(SUBSTITUTE(SUBSTITUTE(SUBSTITUTE($A$1,
"x_coord",CD$2),
"y_coord",$A46),
"t_type",'terrain type'!CC44),
"p_type", 'plot type'!CC44)
&amp; IF(LEFT(resources!CC44, 6) = "BONUS_", CHAR(9) &amp; "BonusType=" &amp; resources!CC44 &amp; CHAR(10), "")
&amp; IF('goody huts'!CC44, "	ImprovementType=IMPROVEMENT_GOODY_HUT" &amp; CHAR(10), "")
&amp; IF(ISBLANK(OFFSET('rivers (2)'!$A$1, 2 * (67 - $A46), 2 * CD$2 + 1)), "", SUBSTITUTE($C$1, "&lt;direc&gt;", RIGHT(OFFSET('rivers (2)'!$A$1, 2 * (67 - $A46), 2 * CD$2 + 1), 1)))
&amp; IF(ISBLANK(OFFSET('rivers (2)'!$A$1, 2 * (67 - $A46) + 1, 2 * CD$2)), "", SUBSTITUTE($D$1, "&lt;direc&gt;", RIGHT(OFFSET('rivers (2)'!$A$1, 2 * (67 - $A46) + 1, 2 * CD$2), 1)))
&amp; IF(ISBLANK('feature type'!CC44), "EndPlot", SUBSTITUTE(SUBSTITUTE(output!$B$1,
                   "f_type", 'feature type'!CC44),
                   "f_var", 'feature variety'!CC44))
&amp; CHAR(10)</f>
        <v xml:space="preserve">BeginPlot
	x=80,y=24
	TerrainType=TERRAIN_OCEAN
	PlotType=3
EndPlot
</v>
      </c>
      <c r="CE46" t="str">
        <f ca="1">SUBSTITUTE(SUBSTITUTE(SUBSTITUTE(SUBSTITUTE($A$1,
"x_coord",CE$2),
"y_coord",$A46),
"t_type",'terrain type'!CD44),
"p_type", 'plot type'!CD44)
&amp; IF(LEFT(resources!CD44, 6) = "BONUS_", CHAR(9) &amp; "BonusType=" &amp; resources!CD44 &amp; CHAR(10), "")
&amp; IF('goody huts'!CD44, "	ImprovementType=IMPROVEMENT_GOODY_HUT" &amp; CHAR(10), "")
&amp; IF(ISBLANK(OFFSET('rivers (2)'!$A$1, 2 * (67 - $A46), 2 * CE$2 + 1)), "", SUBSTITUTE($C$1, "&lt;direc&gt;", RIGHT(OFFSET('rivers (2)'!$A$1, 2 * (67 - $A46), 2 * CE$2 + 1), 1)))
&amp; IF(ISBLANK(OFFSET('rivers (2)'!$A$1, 2 * (67 - $A46) + 1, 2 * CE$2)), "", SUBSTITUTE($D$1, "&lt;direc&gt;", RIGHT(OFFSET('rivers (2)'!$A$1, 2 * (67 - $A46) + 1, 2 * CE$2), 1)))
&amp; IF(ISBLANK('feature type'!CD44), "EndPlot", SUBSTITUTE(SUBSTITUTE(output!$B$1,
                   "f_type", 'feature type'!CD44),
                   "f_var", 'feature variety'!CD44))
&amp; CHAR(10)</f>
        <v xml:space="preserve">BeginPlot
	x=81,y=24
	TerrainType=TERRAIN_OCEAN
	PlotType=3
EndPlot
</v>
      </c>
      <c r="CF46" t="str">
        <f ca="1">SUBSTITUTE(SUBSTITUTE(SUBSTITUTE(SUBSTITUTE($A$1,
"x_coord",CF$2),
"y_coord",$A46),
"t_type",'terrain type'!CE44),
"p_type", 'plot type'!CE44)
&amp; IF(LEFT(resources!CE44, 6) = "BONUS_", CHAR(9) &amp; "BonusType=" &amp; resources!CE44 &amp; CHAR(10), "")
&amp; IF('goody huts'!CE44, "	ImprovementType=IMPROVEMENT_GOODY_HUT" &amp; CHAR(10), "")
&amp; IF(ISBLANK(OFFSET('rivers (2)'!$A$1, 2 * (67 - $A46), 2 * CF$2 + 1)), "", SUBSTITUTE($C$1, "&lt;direc&gt;", RIGHT(OFFSET('rivers (2)'!$A$1, 2 * (67 - $A46), 2 * CF$2 + 1), 1)))
&amp; IF(ISBLANK(OFFSET('rivers (2)'!$A$1, 2 * (67 - $A46) + 1, 2 * CF$2)), "", SUBSTITUTE($D$1, "&lt;direc&gt;", RIGHT(OFFSET('rivers (2)'!$A$1, 2 * (67 - $A46) + 1, 2 * CF$2), 1)))
&amp; IF(ISBLANK('feature type'!CE44), "EndPlot", SUBSTITUTE(SUBSTITUTE(output!$B$1,
                   "f_type", 'feature type'!CE44),
                   "f_var", 'feature variety'!CE44))
&amp; CHAR(10)</f>
        <v xml:space="preserve">BeginPlot
	x=82,y=24
	TerrainType=TERRAIN_OCEAN
	PlotType=3
EndPlot
</v>
      </c>
      <c r="CG46" t="str">
        <f ca="1">SUBSTITUTE(SUBSTITUTE(SUBSTITUTE(SUBSTITUTE($A$1,
"x_coord",CG$2),
"y_coord",$A46),
"t_type",'terrain type'!CF44),
"p_type", 'plot type'!CF44)
&amp; IF(LEFT(resources!CF44, 6) = "BONUS_", CHAR(9) &amp; "BonusType=" &amp; resources!CF44 &amp; CHAR(10), "")
&amp; IF('goody huts'!CF44, "	ImprovementType=IMPROVEMENT_GOODY_HUT" &amp; CHAR(10), "")
&amp; IF(ISBLANK(OFFSET('rivers (2)'!$A$1, 2 * (67 - $A46), 2 * CG$2 + 1)), "", SUBSTITUTE($C$1, "&lt;direc&gt;", RIGHT(OFFSET('rivers (2)'!$A$1, 2 * (67 - $A46), 2 * CG$2 + 1), 1)))
&amp; IF(ISBLANK(OFFSET('rivers (2)'!$A$1, 2 * (67 - $A46) + 1, 2 * CG$2)), "", SUBSTITUTE($D$1, "&lt;direc&gt;", RIGHT(OFFSET('rivers (2)'!$A$1, 2 * (67 - $A46) + 1, 2 * CG$2), 1)))
&amp; IF(ISBLANK('feature type'!CF44), "EndPlot", SUBSTITUTE(SUBSTITUTE(output!$B$1,
                   "f_type", 'feature type'!CF44),
                   "f_var", 'feature variety'!CF44))
&amp; CHAR(10)</f>
        <v xml:space="preserve">BeginPlot
	x=83,y=24
	TerrainType=TERRAIN_OCEAN
	PlotType=3
EndPlot
</v>
      </c>
      <c r="CH46" t="str">
        <f ca="1">SUBSTITUTE(SUBSTITUTE(SUBSTITUTE(SUBSTITUTE($A$1,
"x_coord",CH$2),
"y_coord",$A46),
"t_type",'terrain type'!CG44),
"p_type", 'plot type'!CG44)
&amp; IF(LEFT(resources!CG44, 6) = "BONUS_", CHAR(9) &amp; "BonusType=" &amp; resources!CG44 &amp; CHAR(10), "")
&amp; IF('goody huts'!CG44, "	ImprovementType=IMPROVEMENT_GOODY_HUT" &amp; CHAR(10), "")
&amp; IF(ISBLANK(OFFSET('rivers (2)'!$A$1, 2 * (67 - $A46), 2 * CH$2 + 1)), "", SUBSTITUTE($C$1, "&lt;direc&gt;", RIGHT(OFFSET('rivers (2)'!$A$1, 2 * (67 - $A46), 2 * CH$2 + 1), 1)))
&amp; IF(ISBLANK(OFFSET('rivers (2)'!$A$1, 2 * (67 - $A46) + 1, 2 * CH$2)), "", SUBSTITUTE($D$1, "&lt;direc&gt;", RIGHT(OFFSET('rivers (2)'!$A$1, 2 * (67 - $A46) + 1, 2 * CH$2), 1)))
&amp; IF(ISBLANK('feature type'!CG44), "EndPlot", SUBSTITUTE(SUBSTITUTE(output!$B$1,
                   "f_type", 'feature type'!CG44),
                   "f_var", 'feature variety'!CG44))
&amp; CHAR(10)</f>
        <v xml:space="preserve">BeginPlot
	x=84,y=24
	TerrainType=TERRAIN_COAST
	PlotType=3
EndPlot
</v>
      </c>
      <c r="CI46" t="str">
        <f ca="1">SUBSTITUTE(SUBSTITUTE(SUBSTITUTE(SUBSTITUTE($A$1,
"x_coord",CI$2),
"y_coord",$A46),
"t_type",'terrain type'!CH44),
"p_type", 'plot type'!CH44)
&amp; IF(LEFT(resources!CH44, 6) = "BONUS_", CHAR(9) &amp; "BonusType=" &amp; resources!CH44 &amp; CHAR(10), "")
&amp; IF('goody huts'!CH44, "	ImprovementType=IMPROVEMENT_GOODY_HUT" &amp; CHAR(10), "")
&amp; IF(ISBLANK(OFFSET('rivers (2)'!$A$1, 2 * (67 - $A46), 2 * CI$2 + 1)), "", SUBSTITUTE($C$1, "&lt;direc&gt;", RIGHT(OFFSET('rivers (2)'!$A$1, 2 * (67 - $A46), 2 * CI$2 + 1), 1)))
&amp; IF(ISBLANK(OFFSET('rivers (2)'!$A$1, 2 * (67 - $A46) + 1, 2 * CI$2)), "", SUBSTITUTE($D$1, "&lt;direc&gt;", RIGHT(OFFSET('rivers (2)'!$A$1, 2 * (67 - $A46) + 1, 2 * CI$2), 1)))
&amp; IF(ISBLANK('feature type'!CH44), "EndPlot", SUBSTITUTE(SUBSTITUTE(output!$B$1,
                   "f_type", 'feature type'!CH44),
                   "f_var", 'feature variety'!CH44))
&amp; CHAR(10)</f>
        <v xml:space="preserve">BeginPlot
	x=85,y=24
	TerrainType=TERRAIN_COAST
	PlotType=3
EndPlot
</v>
      </c>
      <c r="CJ46" t="str">
        <f ca="1">SUBSTITUTE(SUBSTITUTE(SUBSTITUTE(SUBSTITUTE($A$1,
"x_coord",CJ$2),
"y_coord",$A46),
"t_type",'terrain type'!CI44),
"p_type", 'plot type'!CI44)
&amp; IF(LEFT(resources!CI44, 6) = "BONUS_", CHAR(9) &amp; "BonusType=" &amp; resources!CI44 &amp; CHAR(10), "")
&amp; IF('goody huts'!CI44, "	ImprovementType=IMPROVEMENT_GOODY_HUT" &amp; CHAR(10), "")
&amp; IF(ISBLANK(OFFSET('rivers (2)'!$A$1, 2 * (67 - $A46), 2 * CJ$2 + 1)), "", SUBSTITUTE($C$1, "&lt;direc&gt;", RIGHT(OFFSET('rivers (2)'!$A$1, 2 * (67 - $A46), 2 * CJ$2 + 1), 1)))
&amp; IF(ISBLANK(OFFSET('rivers (2)'!$A$1, 2 * (67 - $A46) + 1, 2 * CJ$2)), "", SUBSTITUTE($D$1, "&lt;direc&gt;", RIGHT(OFFSET('rivers (2)'!$A$1, 2 * (67 - $A46) + 1, 2 * CJ$2), 1)))
&amp; IF(ISBLANK('feature type'!CI44), "EndPlot", SUBSTITUTE(SUBSTITUTE(output!$B$1,
                   "f_type", 'feature type'!CI44),
                   "f_var", 'feature variety'!CI44))
&amp; CHAR(10)</f>
        <v xml:space="preserve">BeginPlot
	x=86,y=24
	TerrainType=TERRAIN_COAST
	PlotType=3
EndPlot
</v>
      </c>
      <c r="CK46" t="str">
        <f ca="1">SUBSTITUTE(SUBSTITUTE(SUBSTITUTE(SUBSTITUTE($A$1,
"x_coord",CK$2),
"y_coord",$A46),
"t_type",'terrain type'!CJ44),
"p_type", 'plot type'!CJ44)
&amp; IF(LEFT(resources!CJ44, 6) = "BONUS_", CHAR(9) &amp; "BonusType=" &amp; resources!CJ44 &amp; CHAR(10), "")
&amp; IF('goody huts'!CJ44, "	ImprovementType=IMPROVEMENT_GOODY_HUT" &amp; CHAR(10), "")
&amp; IF(ISBLANK(OFFSET('rivers (2)'!$A$1, 2 * (67 - $A46), 2 * CK$2 + 1)), "", SUBSTITUTE($C$1, "&lt;direc&gt;", RIGHT(OFFSET('rivers (2)'!$A$1, 2 * (67 - $A46), 2 * CK$2 + 1), 1)))
&amp; IF(ISBLANK(OFFSET('rivers (2)'!$A$1, 2 * (67 - $A46) + 1, 2 * CK$2)), "", SUBSTITUTE($D$1, "&lt;direc&gt;", RIGHT(OFFSET('rivers (2)'!$A$1, 2 * (67 - $A46) + 1, 2 * CK$2), 1)))
&amp; IF(ISBLANK('feature type'!CJ44), "EndPlot", SUBSTITUTE(SUBSTITUTE(output!$B$1,
                   "f_type", 'feature type'!CJ44),
                   "f_var", 'feature variety'!CJ44))
&amp; CHAR(10)</f>
        <v xml:space="preserve">BeginPlot
	x=87,y=24
	TerrainType=TERRAIN_GRASS
	PlotType=1
EndPlot
</v>
      </c>
      <c r="CL46" t="str">
        <f ca="1">SUBSTITUTE(SUBSTITUTE(SUBSTITUTE(SUBSTITUTE($A$1,
"x_coord",CL$2),
"y_coord",$A46),
"t_type",'terrain type'!CK44),
"p_type", 'plot type'!CK44)
&amp; IF(LEFT(resources!CK44, 6) = "BONUS_", CHAR(9) &amp; "BonusType=" &amp; resources!CK44 &amp; CHAR(10), "")
&amp; IF('goody huts'!CK44, "	ImprovementType=IMPROVEMENT_GOODY_HUT" &amp; CHAR(10), "")
&amp; IF(ISBLANK(OFFSET('rivers (2)'!$A$1, 2 * (67 - $A46), 2 * CL$2 + 1)), "", SUBSTITUTE($C$1, "&lt;direc&gt;", RIGHT(OFFSET('rivers (2)'!$A$1, 2 * (67 - $A46), 2 * CL$2 + 1), 1)))
&amp; IF(ISBLANK(OFFSET('rivers (2)'!$A$1, 2 * (67 - $A46) + 1, 2 * CL$2)), "", SUBSTITUTE($D$1, "&lt;direc&gt;", RIGHT(OFFSET('rivers (2)'!$A$1, 2 * (67 - $A46) + 1, 2 * CL$2), 1)))
&amp; IF(ISBLANK('feature type'!CK44), "EndPlot", SUBSTITUTE(SUBSTITUTE(output!$B$1,
                   "f_type", 'feature type'!CK44),
                   "f_var", 'feature variety'!CK44))
&amp; CHAR(10)</f>
        <v xml:space="preserve">BeginPlot
	x=88,y=24
	TerrainType=TERRAIN_GRASS
	PlotType=2
	BonusType=BONUS_STONE
EndPlot
</v>
      </c>
      <c r="CM46" t="str">
        <f ca="1">SUBSTITUTE(SUBSTITUTE(SUBSTITUTE(SUBSTITUTE($A$1,
"x_coord",CM$2),
"y_coord",$A46),
"t_type",'terrain type'!CL44),
"p_type", 'plot type'!CL44)
&amp; IF(LEFT(resources!CL44, 6) = "BONUS_", CHAR(9) &amp; "BonusType=" &amp; resources!CL44 &amp; CHAR(10), "")
&amp; IF('goody huts'!CL44, "	ImprovementType=IMPROVEMENT_GOODY_HUT" &amp; CHAR(10), "")
&amp; IF(ISBLANK(OFFSET('rivers (2)'!$A$1, 2 * (67 - $A46), 2 * CM$2 + 1)), "", SUBSTITUTE($C$1, "&lt;direc&gt;", RIGHT(OFFSET('rivers (2)'!$A$1, 2 * (67 - $A46), 2 * CM$2 + 1), 1)))
&amp; IF(ISBLANK(OFFSET('rivers (2)'!$A$1, 2 * (67 - $A46) + 1, 2 * CM$2)), "", SUBSTITUTE($D$1, "&lt;direc&gt;", RIGHT(OFFSET('rivers (2)'!$A$1, 2 * (67 - $A46) + 1, 2 * CM$2), 1)))
&amp; IF(ISBLANK('feature type'!CL44), "EndPlot", SUBSTITUTE(SUBSTITUTE(output!$B$1,
                   "f_type", 'feature type'!CL44),
                   "f_var", 'feature variety'!CL44))
&amp; CHAR(10)</f>
        <v xml:space="preserve">BeginPlot
	x=89,y=24
	TerrainType=TERRAIN_GRASS
	PlotType=2
	FeatureType=FEATURE_FOREST, FeatureVariety=4
EndPlot
</v>
      </c>
      <c r="CN46" t="str">
        <f ca="1">SUBSTITUTE(SUBSTITUTE(SUBSTITUTE(SUBSTITUTE($A$1,
"x_coord",CN$2),
"y_coord",$A46),
"t_type",'terrain type'!CM44),
"p_type", 'plot type'!CM44)
&amp; IF(LEFT(resources!CM44, 6) = "BONUS_", CHAR(9) &amp; "BonusType=" &amp; resources!CM44 &amp; CHAR(10), "")
&amp; IF('goody huts'!CM44, "	ImprovementType=IMPROVEMENT_GOODY_HUT" &amp; CHAR(10), "")
&amp; IF(ISBLANK(OFFSET('rivers (2)'!$A$1, 2 * (67 - $A46), 2 * CN$2 + 1)), "", SUBSTITUTE($C$1, "&lt;direc&gt;", RIGHT(OFFSET('rivers (2)'!$A$1, 2 * (67 - $A46), 2 * CN$2 + 1), 1)))
&amp; IF(ISBLANK(OFFSET('rivers (2)'!$A$1, 2 * (67 - $A46) + 1, 2 * CN$2)), "", SUBSTITUTE($D$1, "&lt;direc&gt;", RIGHT(OFFSET('rivers (2)'!$A$1, 2 * (67 - $A46) + 1, 2 * CN$2), 1)))
&amp; IF(ISBLANK('feature type'!CM44), "EndPlot", SUBSTITUTE(SUBSTITUTE(output!$B$1,
                   "f_type", 'feature type'!CM44),
                   "f_var", 'feature variety'!CM44))
&amp; CHAR(10)</f>
        <v xml:space="preserve">BeginPlot
	x=90,y=24
	TerrainType=TERRAIN_GRASS
	PlotType=2
EndPlot
</v>
      </c>
      <c r="CO46" t="str">
        <f ca="1">SUBSTITUTE(SUBSTITUTE(SUBSTITUTE(SUBSTITUTE($A$1,
"x_coord",CO$2),
"y_coord",$A46),
"t_type",'terrain type'!CN44),
"p_type", 'plot type'!CN44)
&amp; IF(LEFT(resources!CN44, 6) = "BONUS_", CHAR(9) &amp; "BonusType=" &amp; resources!CN44 &amp; CHAR(10), "")
&amp; IF('goody huts'!CN44, "	ImprovementType=IMPROVEMENT_GOODY_HUT" &amp; CHAR(10), "")
&amp; IF(ISBLANK(OFFSET('rivers (2)'!$A$1, 2 * (67 - $A46), 2 * CO$2 + 1)), "", SUBSTITUTE($C$1, "&lt;direc&gt;", RIGHT(OFFSET('rivers (2)'!$A$1, 2 * (67 - $A46), 2 * CO$2 + 1), 1)))
&amp; IF(ISBLANK(OFFSET('rivers (2)'!$A$1, 2 * (67 - $A46) + 1, 2 * CO$2)), "", SUBSTITUTE($D$1, "&lt;direc&gt;", RIGHT(OFFSET('rivers (2)'!$A$1, 2 * (67 - $A46) + 1, 2 * CO$2), 1)))
&amp; IF(ISBLANK('feature type'!CN44), "EndPlot", SUBSTITUTE(SUBSTITUTE(output!$B$1,
                   "f_type", 'feature type'!CN44),
                   "f_var", 'feature variety'!CN44))
&amp; CHAR(10)</f>
        <v xml:space="preserve">BeginPlot
	x=91,y=24
	TerrainType=TERRAIN_GRASS
	PlotType=1
EndPlot
</v>
      </c>
      <c r="CP46" t="str">
        <f ca="1">SUBSTITUTE(SUBSTITUTE(SUBSTITUTE(SUBSTITUTE($A$1,
"x_coord",CP$2),
"y_coord",$A46),
"t_type",'terrain type'!CO44),
"p_type", 'plot type'!CO44)
&amp; IF(LEFT(resources!CO44, 6) = "BONUS_", CHAR(9) &amp; "BonusType=" &amp; resources!CO44 &amp; CHAR(10), "")
&amp; IF('goody huts'!CO44, "	ImprovementType=IMPROVEMENT_GOODY_HUT" &amp; CHAR(10), "")
&amp; IF(ISBLANK(OFFSET('rivers (2)'!$A$1, 2 * (67 - $A46), 2 * CP$2 + 1)), "", SUBSTITUTE($C$1, "&lt;direc&gt;", RIGHT(OFFSET('rivers (2)'!$A$1, 2 * (67 - $A46), 2 * CP$2 + 1), 1)))
&amp; IF(ISBLANK(OFFSET('rivers (2)'!$A$1, 2 * (67 - $A46) + 1, 2 * CP$2)), "", SUBSTITUTE($D$1, "&lt;direc&gt;", RIGHT(OFFSET('rivers (2)'!$A$1, 2 * (67 - $A46) + 1, 2 * CP$2), 1)))
&amp; IF(ISBLANK('feature type'!CO44), "EndPlot", SUBSTITUTE(SUBSTITUTE(output!$B$1,
                   "f_type", 'feature type'!CO44),
                   "f_var", 'feature variety'!CO44))
&amp; CHAR(10)</f>
        <v xml:space="preserve">BeginPlot
	x=92,y=24
	TerrainType=TERRAIN_GRASS
	PlotType=1
EndPlot
</v>
      </c>
      <c r="CQ46" t="str">
        <f ca="1">SUBSTITUTE(SUBSTITUTE(SUBSTITUTE(SUBSTITUTE($A$1,
"x_coord",CQ$2),
"y_coord",$A46),
"t_type",'terrain type'!CP44),
"p_type", 'plot type'!CP44)
&amp; IF(LEFT(resources!CP44, 6) = "BONUS_", CHAR(9) &amp; "BonusType=" &amp; resources!CP44 &amp; CHAR(10), "")
&amp; IF('goody huts'!CP44, "	ImprovementType=IMPROVEMENT_GOODY_HUT" &amp; CHAR(10), "")
&amp; IF(ISBLANK(OFFSET('rivers (2)'!$A$1, 2 * (67 - $A46), 2 * CQ$2 + 1)), "", SUBSTITUTE($C$1, "&lt;direc&gt;", RIGHT(OFFSET('rivers (2)'!$A$1, 2 * (67 - $A46), 2 * CQ$2 + 1), 1)))
&amp; IF(ISBLANK(OFFSET('rivers (2)'!$A$1, 2 * (67 - $A46) + 1, 2 * CQ$2)), "", SUBSTITUTE($D$1, "&lt;direc&gt;", RIGHT(OFFSET('rivers (2)'!$A$1, 2 * (67 - $A46) + 1, 2 * CQ$2), 1)))
&amp; IF(ISBLANK('feature type'!CP44), "EndPlot", SUBSTITUTE(SUBSTITUTE(output!$B$1,
                   "f_type", 'feature type'!CP44),
                   "f_var", 'feature variety'!CP44))
&amp; CHAR(10)</f>
        <v xml:space="preserve">BeginPlot
	x=93,y=24
	TerrainType=TERRAIN_GRASS
	PlotType=1
	FeatureType=FEATURE_FOREST, FeatureVariety=4
EndPlot
</v>
      </c>
      <c r="CR46" t="str">
        <f ca="1">SUBSTITUTE(SUBSTITUTE(SUBSTITUTE(SUBSTITUTE($A$1,
"x_coord",CR$2),
"y_coord",$A46),
"t_type",'terrain type'!CQ44),
"p_type", 'plot type'!CQ44)
&amp; IF(LEFT(resources!CQ44, 6) = "BONUS_", CHAR(9) &amp; "BonusType=" &amp; resources!CQ44 &amp; CHAR(10), "")
&amp; IF('goody huts'!CQ44, "	ImprovementType=IMPROVEMENT_GOODY_HUT" &amp; CHAR(10), "")
&amp; IF(ISBLANK(OFFSET('rivers (2)'!$A$1, 2 * (67 - $A46), 2 * CR$2 + 1)), "", SUBSTITUTE($C$1, "&lt;direc&gt;", RIGHT(OFFSET('rivers (2)'!$A$1, 2 * (67 - $A46), 2 * CR$2 + 1), 1)))
&amp; IF(ISBLANK(OFFSET('rivers (2)'!$A$1, 2 * (67 - $A46) + 1, 2 * CR$2)), "", SUBSTITUTE($D$1, "&lt;direc&gt;", RIGHT(OFFSET('rivers (2)'!$A$1, 2 * (67 - $A46) + 1, 2 * CR$2), 1)))
&amp; IF(ISBLANK('feature type'!CQ44), "EndPlot", SUBSTITUTE(SUBSTITUTE(output!$B$1,
                   "f_type", 'feature type'!CQ44),
                   "f_var", 'feature variety'!CQ44))
&amp; CHAR(10)</f>
        <v xml:space="preserve">BeginPlot
	x=94,y=24
	TerrainType=TERRAIN_GRASS
	PlotType=2
	FeatureType=FEATURE_FOREST, FeatureVariety=4
EndPlot
</v>
      </c>
      <c r="CS46" t="str">
        <f ca="1">SUBSTITUTE(SUBSTITUTE(SUBSTITUTE(SUBSTITUTE($A$1,
"x_coord",CS$2),
"y_coord",$A46),
"t_type",'terrain type'!CR44),
"p_type", 'plot type'!CR44)
&amp; IF(LEFT(resources!CR44, 6) = "BONUS_", CHAR(9) &amp; "BonusType=" &amp; resources!CR44 &amp; CHAR(10), "")
&amp; IF('goody huts'!CR44, "	ImprovementType=IMPROVEMENT_GOODY_HUT" &amp; CHAR(10), "")
&amp; IF(ISBLANK(OFFSET('rivers (2)'!$A$1, 2 * (67 - $A46), 2 * CS$2 + 1)), "", SUBSTITUTE($C$1, "&lt;direc&gt;", RIGHT(OFFSET('rivers (2)'!$A$1, 2 * (67 - $A46), 2 * CS$2 + 1), 1)))
&amp; IF(ISBLANK(OFFSET('rivers (2)'!$A$1, 2 * (67 - $A46) + 1, 2 * CS$2)), "", SUBSTITUTE($D$1, "&lt;direc&gt;", RIGHT(OFFSET('rivers (2)'!$A$1, 2 * (67 - $A46) + 1, 2 * CS$2), 1)))
&amp; IF(ISBLANK('feature type'!CR44), "EndPlot", SUBSTITUTE(SUBSTITUTE(output!$B$1,
                   "f_type", 'feature type'!CR44),
                   "f_var", 'feature variety'!CR44))
&amp; CHAR(10)</f>
        <v xml:space="preserve">BeginPlot
	x=95,y=24
	TerrainType=TERRAIN_GRASS
	PlotType=2
	FeatureType=FEATURE_FOREST, FeatureVariety=4
EndPlot
</v>
      </c>
      <c r="CT46" t="str">
        <f ca="1">SUBSTITUTE(SUBSTITUTE(SUBSTITUTE(SUBSTITUTE($A$1,
"x_coord",CT$2),
"y_coord",$A46),
"t_type",'terrain type'!CS44),
"p_type", 'plot type'!CS44)
&amp; IF(LEFT(resources!CS44, 6) = "BONUS_", CHAR(9) &amp; "BonusType=" &amp; resources!CS44 &amp; CHAR(10), "")
&amp; IF('goody huts'!CS44, "	ImprovementType=IMPROVEMENT_GOODY_HUT" &amp; CHAR(10), "")
&amp; IF(ISBLANK(OFFSET('rivers (2)'!$A$1, 2 * (67 - $A46), 2 * CT$2 + 1)), "", SUBSTITUTE($C$1, "&lt;direc&gt;", RIGHT(OFFSET('rivers (2)'!$A$1, 2 * (67 - $A46), 2 * CT$2 + 1), 1)))
&amp; IF(ISBLANK(OFFSET('rivers (2)'!$A$1, 2 * (67 - $A46) + 1, 2 * CT$2)), "", SUBSTITUTE($D$1, "&lt;direc&gt;", RIGHT(OFFSET('rivers (2)'!$A$1, 2 * (67 - $A46) + 1, 2 * CT$2), 1)))
&amp; IF(ISBLANK('feature type'!CS44), "EndPlot", SUBSTITUTE(SUBSTITUTE(output!$B$1,
                   "f_type", 'feature type'!CS44),
                   "f_var", 'feature variety'!CS44))
&amp; CHAR(10)</f>
        <v xml:space="preserve">BeginPlot
	x=96,y=24
	TerrainType=TERRAIN_GRASS
	PlotType=2
	RiverNSDirection=0
	isWOfRiver
	FeatureType=FEATURE_FOREST, FeatureVariety=4
EndPlot
</v>
      </c>
      <c r="CU46" t="str">
        <f ca="1">SUBSTITUTE(SUBSTITUTE(SUBSTITUTE(SUBSTITUTE($A$1,
"x_coord",CU$2),
"y_coord",$A46),
"t_type",'terrain type'!CT44),
"p_type", 'plot type'!CT44)
&amp; IF(LEFT(resources!CT44, 6) = "BONUS_", CHAR(9) &amp; "BonusType=" &amp; resources!CT44 &amp; CHAR(10), "")
&amp; IF('goody huts'!CT44, "	ImprovementType=IMPROVEMENT_GOODY_HUT" &amp; CHAR(10), "")
&amp; IF(ISBLANK(OFFSET('rivers (2)'!$A$1, 2 * (67 - $A46), 2 * CU$2 + 1)), "", SUBSTITUTE($C$1, "&lt;direc&gt;", RIGHT(OFFSET('rivers (2)'!$A$1, 2 * (67 - $A46), 2 * CU$2 + 1), 1)))
&amp; IF(ISBLANK(OFFSET('rivers (2)'!$A$1, 2 * (67 - $A46) + 1, 2 * CU$2)), "", SUBSTITUTE($D$1, "&lt;direc&gt;", RIGHT(OFFSET('rivers (2)'!$A$1, 2 * (67 - $A46) + 1, 2 * CU$2), 1)))
&amp; IF(ISBLANK('feature type'!CT44), "EndPlot", SUBSTITUTE(SUBSTITUTE(output!$B$1,
                   "f_type", 'feature type'!CT44),
                   "f_var", 'feature variety'!CT44))
&amp; CHAR(10)</f>
        <v xml:space="preserve">BeginPlot
	x=97,y=24
	TerrainType=TERRAIN_GRASS
	PlotType=2
	FeatureType=FEATURE_FOREST, FeatureVariety=4
EndPlot
</v>
      </c>
      <c r="CV46" t="str">
        <f ca="1">SUBSTITUTE(SUBSTITUTE(SUBSTITUTE(SUBSTITUTE($A$1,
"x_coord",CV$2),
"y_coord",$A46),
"t_type",'terrain type'!CU44),
"p_type", 'plot type'!CU44)
&amp; IF(LEFT(resources!CU44, 6) = "BONUS_", CHAR(9) &amp; "BonusType=" &amp; resources!CU44 &amp; CHAR(10), "")
&amp; IF('goody huts'!CU44, "	ImprovementType=IMPROVEMENT_GOODY_HUT" &amp; CHAR(10), "")
&amp; IF(ISBLANK(OFFSET('rivers (2)'!$A$1, 2 * (67 - $A46), 2 * CV$2 + 1)), "", SUBSTITUTE($C$1, "&lt;direc&gt;", RIGHT(OFFSET('rivers (2)'!$A$1, 2 * (67 - $A46), 2 * CV$2 + 1), 1)))
&amp; IF(ISBLANK(OFFSET('rivers (2)'!$A$1, 2 * (67 - $A46) + 1, 2 * CV$2)), "", SUBSTITUTE($D$1, "&lt;direc&gt;", RIGHT(OFFSET('rivers (2)'!$A$1, 2 * (67 - $A46) + 1, 2 * CV$2), 1)))
&amp; IF(ISBLANK('feature type'!CU44), "EndPlot", SUBSTITUTE(SUBSTITUTE(output!$B$1,
                   "f_type", 'feature type'!CU44),
                   "f_var", 'feature variety'!CU44))
&amp; CHAR(10)</f>
        <v xml:space="preserve">BeginPlot
	x=98,y=24
	TerrainType=TERRAIN_GRASS
	PlotType=1
	FeatureType=FEATURE_FOREST, FeatureVariety=4
EndPlot
</v>
      </c>
      <c r="CW46" t="str">
        <f ca="1">SUBSTITUTE(SUBSTITUTE(SUBSTITUTE(SUBSTITUTE($A$1,
"x_coord",CW$2),
"y_coord",$A46),
"t_type",'terrain type'!CV44),
"p_type", 'plot type'!CV44)
&amp; IF(LEFT(resources!CV44, 6) = "BONUS_", CHAR(9) &amp; "BonusType=" &amp; resources!CV44 &amp; CHAR(10), "")
&amp; IF('goody huts'!CV44, "	ImprovementType=IMPROVEMENT_GOODY_HUT" &amp; CHAR(10), "")
&amp; IF(ISBLANK(OFFSET('rivers (2)'!$A$1, 2 * (67 - $A46), 2 * CW$2 + 1)), "", SUBSTITUTE($C$1, "&lt;direc&gt;", RIGHT(OFFSET('rivers (2)'!$A$1, 2 * (67 - $A46), 2 * CW$2 + 1), 1)))
&amp; IF(ISBLANK(OFFSET('rivers (2)'!$A$1, 2 * (67 - $A46) + 1, 2 * CW$2)), "", SUBSTITUTE($D$1, "&lt;direc&gt;", RIGHT(OFFSET('rivers (2)'!$A$1, 2 * (67 - $A46) + 1, 2 * CW$2), 1)))
&amp; IF(ISBLANK('feature type'!CV44), "EndPlot", SUBSTITUTE(SUBSTITUTE(output!$B$1,
                   "f_type", 'feature type'!CV44),
                   "f_var", 'feature variety'!CV44))
&amp; CHAR(10)</f>
        <v xml:space="preserve">BeginPlot
	x=99,y=24
	TerrainType=TERRAIN_GRASS
	PlotType=1
	BonusType=BONUS_URANIUM
EndPlot
</v>
      </c>
      <c r="CX46" t="str">
        <f ca="1">SUBSTITUTE(SUBSTITUTE(SUBSTITUTE(SUBSTITUTE($A$1,
"x_coord",CX$2),
"y_coord",$A46),
"t_type",'terrain type'!CW44),
"p_type", 'plot type'!CW44)
&amp; IF(LEFT(resources!CW44, 6) = "BONUS_", CHAR(9) &amp; "BonusType=" &amp; resources!CW44 &amp; CHAR(10), "")
&amp; IF('goody huts'!CW44, "	ImprovementType=IMPROVEMENT_GOODY_HUT" &amp; CHAR(10), "")
&amp; IF(ISBLANK(OFFSET('rivers (2)'!$A$1, 2 * (67 - $A46), 2 * CX$2 + 1)), "", SUBSTITUTE($C$1, "&lt;direc&gt;", RIGHT(OFFSET('rivers (2)'!$A$1, 2 * (67 - $A46), 2 * CX$2 + 1), 1)))
&amp; IF(ISBLANK(OFFSET('rivers (2)'!$A$1, 2 * (67 - $A46) + 1, 2 * CX$2)), "", SUBSTITUTE($D$1, "&lt;direc&gt;", RIGHT(OFFSET('rivers (2)'!$A$1, 2 * (67 - $A46) + 1, 2 * CX$2), 1)))
&amp; IF(ISBLANK('feature type'!CW44), "EndPlot", SUBSTITUTE(SUBSTITUTE(output!$B$1,
                   "f_type", 'feature type'!CW44),
                   "f_var", 'feature variety'!CW44))
&amp; CHAR(10)</f>
        <v xml:space="preserve">BeginPlot
	x=100,y=24
	TerrainType=TERRAIN_GRASS
	PlotType=2
EndPlot
</v>
      </c>
      <c r="CY46" t="str">
        <f ca="1">SUBSTITUTE(SUBSTITUTE(SUBSTITUTE(SUBSTITUTE($A$1,
"x_coord",CY$2),
"y_coord",$A46),
"t_type",'terrain type'!CX44),
"p_type", 'plot type'!CX44)
&amp; IF(LEFT(resources!CX44, 6) = "BONUS_", CHAR(9) &amp; "BonusType=" &amp; resources!CX44 &amp; CHAR(10), "")
&amp; IF('goody huts'!CX44, "	ImprovementType=IMPROVEMENT_GOODY_HUT" &amp; CHAR(10), "")
&amp; IF(ISBLANK(OFFSET('rivers (2)'!$A$1, 2 * (67 - $A46), 2 * CY$2 + 1)), "", SUBSTITUTE($C$1, "&lt;direc&gt;", RIGHT(OFFSET('rivers (2)'!$A$1, 2 * (67 - $A46), 2 * CY$2 + 1), 1)))
&amp; IF(ISBLANK(OFFSET('rivers (2)'!$A$1, 2 * (67 - $A46) + 1, 2 * CY$2)), "", SUBSTITUTE($D$1, "&lt;direc&gt;", RIGHT(OFFSET('rivers (2)'!$A$1, 2 * (67 - $A46) + 1, 2 * CY$2), 1)))
&amp; IF(ISBLANK('feature type'!CX44), "EndPlot", SUBSTITUTE(SUBSTITUTE(output!$B$1,
                   "f_type", 'feature type'!CX44),
                   "f_var", 'feature variety'!CX44))
&amp; CHAR(10)</f>
        <v xml:space="preserve">BeginPlot
	x=101,y=24
	TerrainType=TERRAIN_GRASS
	PlotType=2
EndPlot
</v>
      </c>
      <c r="CZ46" t="str">
        <f ca="1">SUBSTITUTE(SUBSTITUTE(SUBSTITUTE(SUBSTITUTE($A$1,
"x_coord",CZ$2),
"y_coord",$A46),
"t_type",'terrain type'!CY44),
"p_type", 'plot type'!CY44)
&amp; IF(LEFT(resources!CY44, 6) = "BONUS_", CHAR(9) &amp; "BonusType=" &amp; resources!CY44 &amp; CHAR(10), "")
&amp; IF('goody huts'!CY44, "	ImprovementType=IMPROVEMENT_GOODY_HUT" &amp; CHAR(10), "")
&amp; IF(ISBLANK(OFFSET('rivers (2)'!$A$1, 2 * (67 - $A46), 2 * CZ$2 + 1)), "", SUBSTITUTE($C$1, "&lt;direc&gt;", RIGHT(OFFSET('rivers (2)'!$A$1, 2 * (67 - $A46), 2 * CZ$2 + 1), 1)))
&amp; IF(ISBLANK(OFFSET('rivers (2)'!$A$1, 2 * (67 - $A46) + 1, 2 * CZ$2)), "", SUBSTITUTE($D$1, "&lt;direc&gt;", RIGHT(OFFSET('rivers (2)'!$A$1, 2 * (67 - $A46) + 1, 2 * CZ$2), 1)))
&amp; IF(ISBLANK('feature type'!CY44), "EndPlot", SUBSTITUTE(SUBSTITUTE(output!$B$1,
                   "f_type", 'feature type'!CY44),
                   "f_var", 'feature variety'!CY44))
&amp; CHAR(10)</f>
        <v xml:space="preserve">BeginPlot
	x=102,y=24
	TerrainType=TERRAIN_GRASS
	PlotType=2
	RiverNSDirection=2
	isWOfRiver
	FeatureType=FEATURE_FOREST, FeatureVariety=4
EndPlot
</v>
      </c>
      <c r="DA46" t="str">
        <f ca="1">SUBSTITUTE(SUBSTITUTE(SUBSTITUTE(SUBSTITUTE($A$1,
"x_coord",DA$2),
"y_coord",$A46),
"t_type",'terrain type'!CZ44),
"p_type", 'plot type'!CZ44)
&amp; IF(LEFT(resources!CZ44, 6) = "BONUS_", CHAR(9) &amp; "BonusType=" &amp; resources!CZ44 &amp; CHAR(10), "")
&amp; IF('goody huts'!CZ44, "	ImprovementType=IMPROVEMENT_GOODY_HUT" &amp; CHAR(10), "")
&amp; IF(ISBLANK(OFFSET('rivers (2)'!$A$1, 2 * (67 - $A46), 2 * DA$2 + 1)), "", SUBSTITUTE($C$1, "&lt;direc&gt;", RIGHT(OFFSET('rivers (2)'!$A$1, 2 * (67 - $A46), 2 * DA$2 + 1), 1)))
&amp; IF(ISBLANK(OFFSET('rivers (2)'!$A$1, 2 * (67 - $A46) + 1, 2 * DA$2)), "", SUBSTITUTE($D$1, "&lt;direc&gt;", RIGHT(OFFSET('rivers (2)'!$A$1, 2 * (67 - $A46) + 1, 2 * DA$2), 1)))
&amp; IF(ISBLANK('feature type'!CZ44), "EndPlot", SUBSTITUTE(SUBSTITUTE(output!$B$1,
                   "f_type", 'feature type'!CZ44),
                   "f_var", 'feature variety'!CZ44))
&amp; CHAR(10)</f>
        <v xml:space="preserve">BeginPlot
	x=103,y=24
	TerrainType=TERRAIN_GRASS
	PlotType=2
	BonusType=BONUS_OIL
	RiverWEDirection=1
	isNOfRiver
EndPlot
</v>
      </c>
      <c r="DB46" t="str">
        <f ca="1">SUBSTITUTE(SUBSTITUTE(SUBSTITUTE(SUBSTITUTE($A$1,
"x_coord",DB$2),
"y_coord",$A46),
"t_type",'terrain type'!DA44),
"p_type", 'plot type'!DA44)
&amp; IF(LEFT(resources!DA44, 6) = "BONUS_", CHAR(9) &amp; "BonusType=" &amp; resources!DA44 &amp; CHAR(10), "")
&amp; IF('goody huts'!DA44, "	ImprovementType=IMPROVEMENT_GOODY_HUT" &amp; CHAR(10), "")
&amp; IF(ISBLANK(OFFSET('rivers (2)'!$A$1, 2 * (67 - $A46), 2 * DB$2 + 1)), "", SUBSTITUTE($C$1, "&lt;direc&gt;", RIGHT(OFFSET('rivers (2)'!$A$1, 2 * (67 - $A46), 2 * DB$2 + 1), 1)))
&amp; IF(ISBLANK(OFFSET('rivers (2)'!$A$1, 2 * (67 - $A46) + 1, 2 * DB$2)), "", SUBSTITUTE($D$1, "&lt;direc&gt;", RIGHT(OFFSET('rivers (2)'!$A$1, 2 * (67 - $A46) + 1, 2 * DB$2), 1)))
&amp; IF(ISBLANK('feature type'!DA44), "EndPlot", SUBSTITUTE(SUBSTITUTE(output!$B$1,
                   "f_type", 'feature type'!DA44),
                   "f_var", 'feature variety'!DA44))
&amp; CHAR(10)</f>
        <v xml:space="preserve">BeginPlot
	x=104,y=24
	TerrainType=TERRAIN_GRASS
	PlotType=2
	RiverWEDirection=1
	isNOfRiver
	FeatureType=FEATURE_FOREST, FeatureVariety=4
EndPlot
</v>
      </c>
      <c r="DC46" t="str">
        <f ca="1">SUBSTITUTE(SUBSTITUTE(SUBSTITUTE(SUBSTITUTE($A$1,
"x_coord",DC$2),
"y_coord",$A46),
"t_type",'terrain type'!DB44),
"p_type", 'plot type'!DB44)
&amp; IF(LEFT(resources!DB44, 6) = "BONUS_", CHAR(9) &amp; "BonusType=" &amp; resources!DB44 &amp; CHAR(10), "")
&amp; IF('goody huts'!DB44, "	ImprovementType=IMPROVEMENT_GOODY_HUT" &amp; CHAR(10), "")
&amp; IF(ISBLANK(OFFSET('rivers (2)'!$A$1, 2 * (67 - $A46), 2 * DC$2 + 1)), "", SUBSTITUTE($C$1, "&lt;direc&gt;", RIGHT(OFFSET('rivers (2)'!$A$1, 2 * (67 - $A46), 2 * DC$2 + 1), 1)))
&amp; IF(ISBLANK(OFFSET('rivers (2)'!$A$1, 2 * (67 - $A46) + 1, 2 * DC$2)), "", SUBSTITUTE($D$1, "&lt;direc&gt;", RIGHT(OFFSET('rivers (2)'!$A$1, 2 * (67 - $A46) + 1, 2 * DC$2), 1)))
&amp; IF(ISBLANK('feature type'!DB44), "EndPlot", SUBSTITUTE(SUBSTITUTE(output!$B$1,
                   "f_type", 'feature type'!DB44),
                   "f_var", 'feature variety'!DB44))
&amp; CHAR(10)</f>
        <v xml:space="preserve">BeginPlot
	x=105,y=24
	TerrainType=TERRAIN_GRASS
	PlotType=2
	RiverWEDirection=1
	isNOfRiver
	FeatureType=FEATURE_FOREST, FeatureVariety=4
EndPlot
</v>
      </c>
      <c r="DD46" t="str">
        <f ca="1">SUBSTITUTE(SUBSTITUTE(SUBSTITUTE(SUBSTITUTE($A$1,
"x_coord",DD$2),
"y_coord",$A46),
"t_type",'terrain type'!DC44),
"p_type", 'plot type'!DC44)
&amp; IF(LEFT(resources!DC44, 6) = "BONUS_", CHAR(9) &amp; "BonusType=" &amp; resources!DC44 &amp; CHAR(10), "")
&amp; IF('goody huts'!DC44, "	ImprovementType=IMPROVEMENT_GOODY_HUT" &amp; CHAR(10), "")
&amp; IF(ISBLANK(OFFSET('rivers (2)'!$A$1, 2 * (67 - $A46), 2 * DD$2 + 1)), "", SUBSTITUTE($C$1, "&lt;direc&gt;", RIGHT(OFFSET('rivers (2)'!$A$1, 2 * (67 - $A46), 2 * DD$2 + 1), 1)))
&amp; IF(ISBLANK(OFFSET('rivers (2)'!$A$1, 2 * (67 - $A46) + 1, 2 * DD$2)), "", SUBSTITUTE($D$1, "&lt;direc&gt;", RIGHT(OFFSET('rivers (2)'!$A$1, 2 * (67 - $A46) + 1, 2 * DD$2), 1)))
&amp; IF(ISBLANK('feature type'!DC44), "EndPlot", SUBSTITUTE(SUBSTITUTE(output!$B$1,
                   "f_type", 'feature type'!DC44),
                   "f_var", 'feature variety'!DC44))
&amp; CHAR(10)</f>
        <v xml:space="preserve">BeginPlot
	x=106,y=24
	TerrainType=TERRAIN_GRASS
	PlotType=2
	BonusType=BONUS_SUGAR
	RiverWEDirection=1
	isNOfRiver
	FeatureType=FEATURE_FOREST, FeatureVariety=4
EndPlot
</v>
      </c>
      <c r="DE46" t="str">
        <f ca="1">SUBSTITUTE(SUBSTITUTE(SUBSTITUTE(SUBSTITUTE($A$1,
"x_coord",DE$2),
"y_coord",$A46),
"t_type",'terrain type'!DD44),
"p_type", 'plot type'!DD44)
&amp; IF(LEFT(resources!DD44, 6) = "BONUS_", CHAR(9) &amp; "BonusType=" &amp; resources!DD44 &amp; CHAR(10), "")
&amp; IF('goody huts'!DD44, "	ImprovementType=IMPROVEMENT_GOODY_HUT" &amp; CHAR(10), "")
&amp; IF(ISBLANK(OFFSET('rivers (2)'!$A$1, 2 * (67 - $A46), 2 * DE$2 + 1)), "", SUBSTITUTE($C$1, "&lt;direc&gt;", RIGHT(OFFSET('rivers (2)'!$A$1, 2 * (67 - $A46), 2 * DE$2 + 1), 1)))
&amp; IF(ISBLANK(OFFSET('rivers (2)'!$A$1, 2 * (67 - $A46) + 1, 2 * DE$2)), "", SUBSTITUTE($D$1, "&lt;direc&gt;", RIGHT(OFFSET('rivers (2)'!$A$1, 2 * (67 - $A46) + 1, 2 * DE$2), 1)))
&amp; IF(ISBLANK('feature type'!DD44), "EndPlot", SUBSTITUTE(SUBSTITUTE(output!$B$1,
                   "f_type", 'feature type'!DD44),
                   "f_var", 'feature variety'!DD44))
&amp; CHAR(10)</f>
        <v xml:space="preserve">BeginPlot
	x=107,y=24
	TerrainType=TERRAIN_GRASS
	PlotType=2
	RiverWEDirection=1
	isNOfRiver
	FeatureType=FEATURE_FOREST, FeatureVariety=4
EndPlot
</v>
      </c>
      <c r="DF46" t="str">
        <f ca="1">SUBSTITUTE(SUBSTITUTE(SUBSTITUTE(SUBSTITUTE($A$1,
"x_coord",DF$2),
"y_coord",$A46),
"t_type",'terrain type'!DE44),
"p_type", 'plot type'!DE44)
&amp; IF(LEFT(resources!DE44, 6) = "BONUS_", CHAR(9) &amp; "BonusType=" &amp; resources!DE44 &amp; CHAR(10), "")
&amp; IF('goody huts'!DE44, "	ImprovementType=IMPROVEMENT_GOODY_HUT" &amp; CHAR(10), "")
&amp; IF(ISBLANK(OFFSET('rivers (2)'!$A$1, 2 * (67 - $A46), 2 * DF$2 + 1)), "", SUBSTITUTE($C$1, "&lt;direc&gt;", RIGHT(OFFSET('rivers (2)'!$A$1, 2 * (67 - $A46), 2 * DF$2 + 1), 1)))
&amp; IF(ISBLANK(OFFSET('rivers (2)'!$A$1, 2 * (67 - $A46) + 1, 2 * DF$2)), "", SUBSTITUTE($D$1, "&lt;direc&gt;", RIGHT(OFFSET('rivers (2)'!$A$1, 2 * (67 - $A46) + 1, 2 * DF$2), 1)))
&amp; IF(ISBLANK('feature type'!DE44), "EndPlot", SUBSTITUTE(SUBSTITUTE(output!$B$1,
                   "f_type", 'feature type'!DE44),
                   "f_var", 'feature variety'!DE44))
&amp; CHAR(10)</f>
        <v xml:space="preserve">BeginPlot
	x=108,y=24
	TerrainType=TERRAIN_COAST
	PlotType=3
EndPlot
</v>
      </c>
      <c r="DG46" t="str">
        <f ca="1">SUBSTITUTE(SUBSTITUTE(SUBSTITUTE(SUBSTITUTE($A$1,
"x_coord",DG$2),
"y_coord",$A46),
"t_type",'terrain type'!DF44),
"p_type", 'plot type'!DF44)
&amp; IF(LEFT(resources!DF44, 6) = "BONUS_", CHAR(9) &amp; "BonusType=" &amp; resources!DF44 &amp; CHAR(10), "")
&amp; IF('goody huts'!DF44, "	ImprovementType=IMPROVEMENT_GOODY_HUT" &amp; CHAR(10), "")
&amp; IF(ISBLANK(OFFSET('rivers (2)'!$A$1, 2 * (67 - $A46), 2 * DG$2 + 1)), "", SUBSTITUTE($C$1, "&lt;direc&gt;", RIGHT(OFFSET('rivers (2)'!$A$1, 2 * (67 - $A46), 2 * DG$2 + 1), 1)))
&amp; IF(ISBLANK(OFFSET('rivers (2)'!$A$1, 2 * (67 - $A46) + 1, 2 * DG$2)), "", SUBSTITUTE($D$1, "&lt;direc&gt;", RIGHT(OFFSET('rivers (2)'!$A$1, 2 * (67 - $A46) + 1, 2 * DG$2), 1)))
&amp; IF(ISBLANK('feature type'!DF44), "EndPlot", SUBSTITUTE(SUBSTITUTE(output!$B$1,
                   "f_type", 'feature type'!DF44),
                   "f_var", 'feature variety'!DF44))
&amp; CHAR(10)</f>
        <v xml:space="preserve">BeginPlot
	x=109,y=24
	TerrainType=TERRAIN_COAST
	PlotType=3
EndPlot
</v>
      </c>
      <c r="DH46" t="str">
        <f ca="1">SUBSTITUTE(SUBSTITUTE(SUBSTITUTE(SUBSTITUTE($A$1,
"x_coord",DH$2),
"y_coord",$A46),
"t_type",'terrain type'!DG44),
"p_type", 'plot type'!DG44)
&amp; IF(LEFT(resources!DG44, 6) = "BONUS_", CHAR(9) &amp; "BonusType=" &amp; resources!DG44 &amp; CHAR(10), "")
&amp; IF('goody huts'!DG44, "	ImprovementType=IMPROVEMENT_GOODY_HUT" &amp; CHAR(10), "")
&amp; IF(ISBLANK(OFFSET('rivers (2)'!$A$1, 2 * (67 - $A46), 2 * DH$2 + 1)), "", SUBSTITUTE($C$1, "&lt;direc&gt;", RIGHT(OFFSET('rivers (2)'!$A$1, 2 * (67 - $A46), 2 * DH$2 + 1), 1)))
&amp; IF(ISBLANK(OFFSET('rivers (2)'!$A$1, 2 * (67 - $A46) + 1, 2 * DH$2)), "", SUBSTITUTE($D$1, "&lt;direc&gt;", RIGHT(OFFSET('rivers (2)'!$A$1, 2 * (67 - $A46) + 1, 2 * DH$2), 1)))
&amp; IF(ISBLANK('feature type'!DG44), "EndPlot", SUBSTITUTE(SUBSTITUTE(output!$B$1,
                   "f_type", 'feature type'!DG44),
                   "f_var", 'feature variety'!DG44))
&amp; CHAR(10)</f>
        <v xml:space="preserve">BeginPlot
	x=110,y=24
	TerrainType=TERRAIN_OCEAN
	PlotType=3
EndPlot
</v>
      </c>
      <c r="DI46" t="str">
        <f ca="1">SUBSTITUTE(SUBSTITUTE(SUBSTITUTE(SUBSTITUTE($A$1,
"x_coord",DI$2),
"y_coord",$A46),
"t_type",'terrain type'!DH44),
"p_type", 'plot type'!DH44)
&amp; IF(LEFT(resources!DH44, 6) = "BONUS_", CHAR(9) &amp; "BonusType=" &amp; resources!DH44 &amp; CHAR(10), "")
&amp; IF('goody huts'!DH44, "	ImprovementType=IMPROVEMENT_GOODY_HUT" &amp; CHAR(10), "")
&amp; IF(ISBLANK(OFFSET('rivers (2)'!$A$1, 2 * (67 - $A46), 2 * DI$2 + 1)), "", SUBSTITUTE($C$1, "&lt;direc&gt;", RIGHT(OFFSET('rivers (2)'!$A$1, 2 * (67 - $A46), 2 * DI$2 + 1), 1)))
&amp; IF(ISBLANK(OFFSET('rivers (2)'!$A$1, 2 * (67 - $A46) + 1, 2 * DI$2)), "", SUBSTITUTE($D$1, "&lt;direc&gt;", RIGHT(OFFSET('rivers (2)'!$A$1, 2 * (67 - $A46) + 1, 2 * DI$2), 1)))
&amp; IF(ISBLANK('feature type'!DH44), "EndPlot", SUBSTITUTE(SUBSTITUTE(output!$B$1,
                   "f_type", 'feature type'!DH44),
                   "f_var", 'feature variety'!DH44))
&amp; CHAR(10)</f>
        <v xml:space="preserve">BeginPlot
	x=111,y=24
	TerrainType=TERRAIN_OCEAN
	PlotType=3
EndPlot
</v>
      </c>
      <c r="DJ46" t="str">
        <f ca="1">SUBSTITUTE(SUBSTITUTE(SUBSTITUTE(SUBSTITUTE($A$1,
"x_coord",DJ$2),
"y_coord",$A46),
"t_type",'terrain type'!DI44),
"p_type", 'plot type'!DI44)
&amp; IF(LEFT(resources!DI44, 6) = "BONUS_", CHAR(9) &amp; "BonusType=" &amp; resources!DI44 &amp; CHAR(10), "")
&amp; IF('goody huts'!DI44, "	ImprovementType=IMPROVEMENT_GOODY_HUT" &amp; CHAR(10), "")
&amp; IF(ISBLANK(OFFSET('rivers (2)'!$A$1, 2 * (67 - $A46), 2 * DJ$2 + 1)), "", SUBSTITUTE($C$1, "&lt;direc&gt;", RIGHT(OFFSET('rivers (2)'!$A$1, 2 * (67 - $A46), 2 * DJ$2 + 1), 1)))
&amp; IF(ISBLANK(OFFSET('rivers (2)'!$A$1, 2 * (67 - $A46) + 1, 2 * DJ$2)), "", SUBSTITUTE($D$1, "&lt;direc&gt;", RIGHT(OFFSET('rivers (2)'!$A$1, 2 * (67 - $A46) + 1, 2 * DJ$2), 1)))
&amp; IF(ISBLANK('feature type'!DI44), "EndPlot", SUBSTITUTE(SUBSTITUTE(output!$B$1,
                   "f_type", 'feature type'!DI44),
                   "f_var", 'feature variety'!DI44))
&amp; CHAR(10)</f>
        <v xml:space="preserve">BeginPlot
	x=112,y=24
	TerrainType=TERRAIN_OCEAN
	PlotType=3
EndPlot
</v>
      </c>
      <c r="DK46" t="str">
        <f ca="1">SUBSTITUTE(SUBSTITUTE(SUBSTITUTE(SUBSTITUTE($A$1,
"x_coord",DK$2),
"y_coord",$A46),
"t_type",'terrain type'!DJ44),
"p_type", 'plot type'!DJ44)
&amp; IF(LEFT(resources!DJ44, 6) = "BONUS_", CHAR(9) &amp; "BonusType=" &amp; resources!DJ44 &amp; CHAR(10), "")
&amp; IF('goody huts'!DJ44, "	ImprovementType=IMPROVEMENT_GOODY_HUT" &amp; CHAR(10), "")
&amp; IF(ISBLANK(OFFSET('rivers (2)'!$A$1, 2 * (67 - $A46), 2 * DK$2 + 1)), "", SUBSTITUTE($C$1, "&lt;direc&gt;", RIGHT(OFFSET('rivers (2)'!$A$1, 2 * (67 - $A46), 2 * DK$2 + 1), 1)))
&amp; IF(ISBLANK(OFFSET('rivers (2)'!$A$1, 2 * (67 - $A46) + 1, 2 * DK$2)), "", SUBSTITUTE($D$1, "&lt;direc&gt;", RIGHT(OFFSET('rivers (2)'!$A$1, 2 * (67 - $A46) + 1, 2 * DK$2), 1)))
&amp; IF(ISBLANK('feature type'!DJ44), "EndPlot", SUBSTITUTE(SUBSTITUTE(output!$B$1,
                   "f_type", 'feature type'!DJ44),
                   "f_var", 'feature variety'!DJ44))
&amp; CHAR(10)</f>
        <v xml:space="preserve">BeginPlot
	x=113,y=24
	TerrainType=TERRAIN_OCEAN
	PlotType=3
EndPlot
</v>
      </c>
      <c r="DL46" t="str">
        <f ca="1">SUBSTITUTE(SUBSTITUTE(SUBSTITUTE(SUBSTITUTE($A$1,
"x_coord",DL$2),
"y_coord",$A46),
"t_type",'terrain type'!DK44),
"p_type", 'plot type'!DK44)
&amp; IF(LEFT(resources!DK44, 6) = "BONUS_", CHAR(9) &amp; "BonusType=" &amp; resources!DK44 &amp; CHAR(10), "")
&amp; IF('goody huts'!DK44, "	ImprovementType=IMPROVEMENT_GOODY_HUT" &amp; CHAR(10), "")
&amp; IF(ISBLANK(OFFSET('rivers (2)'!$A$1, 2 * (67 - $A46), 2 * DL$2 + 1)), "", SUBSTITUTE($C$1, "&lt;direc&gt;", RIGHT(OFFSET('rivers (2)'!$A$1, 2 * (67 - $A46), 2 * DL$2 + 1), 1)))
&amp; IF(ISBLANK(OFFSET('rivers (2)'!$A$1, 2 * (67 - $A46) + 1, 2 * DL$2)), "", SUBSTITUTE($D$1, "&lt;direc&gt;", RIGHT(OFFSET('rivers (2)'!$A$1, 2 * (67 - $A46) + 1, 2 * DL$2), 1)))
&amp; IF(ISBLANK('feature type'!DK44), "EndPlot", SUBSTITUTE(SUBSTITUTE(output!$B$1,
                   "f_type", 'feature type'!DK44),
                   "f_var", 'feature variety'!DK44))
&amp; CHAR(10)</f>
        <v xml:space="preserve">BeginPlot
	x=114,y=24
	TerrainType=TERRAIN_OCEAN
	PlotType=3
EndPlot
</v>
      </c>
      <c r="DM46" t="str">
        <f ca="1">SUBSTITUTE(SUBSTITUTE(SUBSTITUTE(SUBSTITUTE($A$1,
"x_coord",DM$2),
"y_coord",$A46),
"t_type",'terrain type'!DL44),
"p_type", 'plot type'!DL44)
&amp; IF(LEFT(resources!DL44, 6) = "BONUS_", CHAR(9) &amp; "BonusType=" &amp; resources!DL44 &amp; CHAR(10), "")
&amp; IF('goody huts'!DL44, "	ImprovementType=IMPROVEMENT_GOODY_HUT" &amp; CHAR(10), "")
&amp; IF(ISBLANK(OFFSET('rivers (2)'!$A$1, 2 * (67 - $A46), 2 * DM$2 + 1)), "", SUBSTITUTE($C$1, "&lt;direc&gt;", RIGHT(OFFSET('rivers (2)'!$A$1, 2 * (67 - $A46), 2 * DM$2 + 1), 1)))
&amp; IF(ISBLANK(OFFSET('rivers (2)'!$A$1, 2 * (67 - $A46) + 1, 2 * DM$2)), "", SUBSTITUTE($D$1, "&lt;direc&gt;", RIGHT(OFFSET('rivers (2)'!$A$1, 2 * (67 - $A46) + 1, 2 * DM$2), 1)))
&amp; IF(ISBLANK('feature type'!DL44), "EndPlot", SUBSTITUTE(SUBSTITUTE(output!$B$1,
                   "f_type", 'feature type'!DL44),
                   "f_var", 'feature variety'!DL44))
&amp; CHAR(10)</f>
        <v xml:space="preserve">BeginPlot
	x=115,y=24
	TerrainType=TERRAIN_OCEAN
	PlotType=3
EndPlot
</v>
      </c>
      <c r="DN46" t="str">
        <f ca="1">SUBSTITUTE(SUBSTITUTE(SUBSTITUTE(SUBSTITUTE($A$1,
"x_coord",DN$2),
"y_coord",$A46),
"t_type",'terrain type'!DM44),
"p_type", 'plot type'!DM44)
&amp; IF(LEFT(resources!DM44, 6) = "BONUS_", CHAR(9) &amp; "BonusType=" &amp; resources!DM44 &amp; CHAR(10), "")
&amp; IF('goody huts'!DM44, "	ImprovementType=IMPROVEMENT_GOODY_HUT" &amp; CHAR(10), "")
&amp; IF(ISBLANK(OFFSET('rivers (2)'!$A$1, 2 * (67 - $A46), 2 * DN$2 + 1)), "", SUBSTITUTE($C$1, "&lt;direc&gt;", RIGHT(OFFSET('rivers (2)'!$A$1, 2 * (67 - $A46), 2 * DN$2 + 1), 1)))
&amp; IF(ISBLANK(OFFSET('rivers (2)'!$A$1, 2 * (67 - $A46) + 1, 2 * DN$2)), "", SUBSTITUTE($D$1, "&lt;direc&gt;", RIGHT(OFFSET('rivers (2)'!$A$1, 2 * (67 - $A46) + 1, 2 * DN$2), 1)))
&amp; IF(ISBLANK('feature type'!DM44), "EndPlot", SUBSTITUTE(SUBSTITUTE(output!$B$1,
                   "f_type", 'feature type'!DM44),
                   "f_var", 'feature variety'!DM44))
&amp; CHAR(10)</f>
        <v xml:space="preserve">BeginPlot
	x=116,y=24
	TerrainType=TERRAIN_OCEAN
	PlotType=3
EndPlot
</v>
      </c>
      <c r="DO46" t="str">
        <f ca="1">SUBSTITUTE(SUBSTITUTE(SUBSTITUTE(SUBSTITUTE($A$1,
"x_coord",DO$2),
"y_coord",$A46),
"t_type",'terrain type'!DN44),
"p_type", 'plot type'!DN44)
&amp; IF(LEFT(resources!DN44, 6) = "BONUS_", CHAR(9) &amp; "BonusType=" &amp; resources!DN44 &amp; CHAR(10), "")
&amp; IF('goody huts'!DN44, "	ImprovementType=IMPROVEMENT_GOODY_HUT" &amp; CHAR(10), "")
&amp; IF(ISBLANK(OFFSET('rivers (2)'!$A$1, 2 * (67 - $A46), 2 * DO$2 + 1)), "", SUBSTITUTE($C$1, "&lt;direc&gt;", RIGHT(OFFSET('rivers (2)'!$A$1, 2 * (67 - $A46), 2 * DO$2 + 1), 1)))
&amp; IF(ISBLANK(OFFSET('rivers (2)'!$A$1, 2 * (67 - $A46) + 1, 2 * DO$2)), "", SUBSTITUTE($D$1, "&lt;direc&gt;", RIGHT(OFFSET('rivers (2)'!$A$1, 2 * (67 - $A46) + 1, 2 * DO$2), 1)))
&amp; IF(ISBLANK('feature type'!DN44), "EndPlot", SUBSTITUTE(SUBSTITUTE(output!$B$1,
                   "f_type", 'feature type'!DN44),
                   "f_var", 'feature variety'!DN44))
&amp; CHAR(10)</f>
        <v xml:space="preserve">BeginPlot
	x=117,y=24
	TerrainType=TERRAIN_OCEAN
	PlotType=3
EndPlot
</v>
      </c>
      <c r="DP46" t="str">
        <f ca="1">SUBSTITUTE(SUBSTITUTE(SUBSTITUTE(SUBSTITUTE($A$1,
"x_coord",DP$2),
"y_coord",$A46),
"t_type",'terrain type'!DO44),
"p_type", 'plot type'!DO44)
&amp; IF(LEFT(resources!DO44, 6) = "BONUS_", CHAR(9) &amp; "BonusType=" &amp; resources!DO44 &amp; CHAR(10), "")
&amp; IF('goody huts'!DO44, "	ImprovementType=IMPROVEMENT_GOODY_HUT" &amp; CHAR(10), "")
&amp; IF(ISBLANK(OFFSET('rivers (2)'!$A$1, 2 * (67 - $A46), 2 * DP$2 + 1)), "", SUBSTITUTE($C$1, "&lt;direc&gt;", RIGHT(OFFSET('rivers (2)'!$A$1, 2 * (67 - $A46), 2 * DP$2 + 1), 1)))
&amp; IF(ISBLANK(OFFSET('rivers (2)'!$A$1, 2 * (67 - $A46) + 1, 2 * DP$2)), "", SUBSTITUTE($D$1, "&lt;direc&gt;", RIGHT(OFFSET('rivers (2)'!$A$1, 2 * (67 - $A46) + 1, 2 * DP$2), 1)))
&amp; IF(ISBLANK('feature type'!DO44), "EndPlot", SUBSTITUTE(SUBSTITUTE(output!$B$1,
                   "f_type", 'feature type'!DO44),
                   "f_var", 'feature variety'!DO44))
&amp; CHAR(10)</f>
        <v xml:space="preserve">BeginPlot
	x=118,y=24
	TerrainType=TERRAIN_OCEAN
	PlotType=3
EndPlot
</v>
      </c>
      <c r="DQ46" t="str">
        <f ca="1">SUBSTITUTE(SUBSTITUTE(SUBSTITUTE(SUBSTITUTE($A$1,
"x_coord",DQ$2),
"y_coord",$A46),
"t_type",'terrain type'!DP44),
"p_type", 'plot type'!DP44)
&amp; IF(LEFT(resources!DP44, 6) = "BONUS_", CHAR(9) &amp; "BonusType=" &amp; resources!DP44 &amp; CHAR(10), "")
&amp; IF('goody huts'!DP44, "	ImprovementType=IMPROVEMENT_GOODY_HUT" &amp; CHAR(10), "")
&amp; IF(ISBLANK(OFFSET('rivers (2)'!$A$1, 2 * (67 - $A46), 2 * DQ$2 + 1)), "", SUBSTITUTE($C$1, "&lt;direc&gt;", RIGHT(OFFSET('rivers (2)'!$A$1, 2 * (67 - $A46), 2 * DQ$2 + 1), 1)))
&amp; IF(ISBLANK(OFFSET('rivers (2)'!$A$1, 2 * (67 - $A46) + 1, 2 * DQ$2)), "", SUBSTITUTE($D$1, "&lt;direc&gt;", RIGHT(OFFSET('rivers (2)'!$A$1, 2 * (67 - $A46) + 1, 2 * DQ$2), 1)))
&amp; IF(ISBLANK('feature type'!DP44), "EndPlot", SUBSTITUTE(SUBSTITUTE(output!$B$1,
                   "f_type", 'feature type'!DP44),
                   "f_var", 'feature variety'!DP44))
&amp; CHAR(10)</f>
        <v xml:space="preserve">BeginPlot
	x=119,y=24
	TerrainType=TERRAIN_OCEAN
	PlotType=3
EndPlot
</v>
      </c>
      <c r="DR46" t="str">
        <f ca="1">SUBSTITUTE(SUBSTITUTE(SUBSTITUTE(SUBSTITUTE($A$1,
"x_coord",DR$2),
"y_coord",$A46),
"t_type",'terrain type'!DQ44),
"p_type", 'plot type'!DQ44)
&amp; IF(LEFT(resources!DQ44, 6) = "BONUS_", CHAR(9) &amp; "BonusType=" &amp; resources!DQ44 &amp; CHAR(10), "")
&amp; IF('goody huts'!DQ44, "	ImprovementType=IMPROVEMENT_GOODY_HUT" &amp; CHAR(10), "")
&amp; IF(ISBLANK(OFFSET('rivers (2)'!$A$1, 2 * (67 - $A46), 2 * DR$2 + 1)), "", SUBSTITUTE($C$1, "&lt;direc&gt;", RIGHT(OFFSET('rivers (2)'!$A$1, 2 * (67 - $A46), 2 * DR$2 + 1), 1)))
&amp; IF(ISBLANK(OFFSET('rivers (2)'!$A$1, 2 * (67 - $A46) + 1, 2 * DR$2)), "", SUBSTITUTE($D$1, "&lt;direc&gt;", RIGHT(OFFSET('rivers (2)'!$A$1, 2 * (67 - $A46) + 1, 2 * DR$2), 1)))
&amp; IF(ISBLANK('feature type'!DQ44), "EndPlot", SUBSTITUTE(SUBSTITUTE(output!$B$1,
                   "f_type", 'feature type'!DQ44),
                   "f_var", 'feature variety'!DQ44))
&amp; CHAR(10)</f>
        <v xml:space="preserve">BeginPlot
	x=120,y=24
	TerrainType=TERRAIN_OCEAN
	PlotType=3
EndPlot
</v>
      </c>
      <c r="DS46" t="str">
        <f ca="1">SUBSTITUTE(SUBSTITUTE(SUBSTITUTE(SUBSTITUTE($A$1,
"x_coord",DS$2),
"y_coord",$A46),
"t_type",'terrain type'!DR44),
"p_type", 'plot type'!DR44)
&amp; IF(LEFT(resources!DR44, 6) = "BONUS_", CHAR(9) &amp; "BonusType=" &amp; resources!DR44 &amp; CHAR(10), "")
&amp; IF('goody huts'!DR44, "	ImprovementType=IMPROVEMENT_GOODY_HUT" &amp; CHAR(10), "")
&amp; IF(ISBLANK(OFFSET('rivers (2)'!$A$1, 2 * (67 - $A46), 2 * DS$2 + 1)), "", SUBSTITUTE($C$1, "&lt;direc&gt;", RIGHT(OFFSET('rivers (2)'!$A$1, 2 * (67 - $A46), 2 * DS$2 + 1), 1)))
&amp; IF(ISBLANK(OFFSET('rivers (2)'!$A$1, 2 * (67 - $A46) + 1, 2 * DS$2)), "", SUBSTITUTE($D$1, "&lt;direc&gt;", RIGHT(OFFSET('rivers (2)'!$A$1, 2 * (67 - $A46) + 1, 2 * DS$2), 1)))
&amp; IF(ISBLANK('feature type'!DR44), "EndPlot", SUBSTITUTE(SUBSTITUTE(output!$B$1,
                   "f_type", 'feature type'!DR44),
                   "f_var", 'feature variety'!DR44))
&amp; CHAR(10)</f>
        <v xml:space="preserve">BeginPlot
	x=121,y=24
	TerrainType=TERRAIN_OCEAN
	PlotType=3
EndPlot
</v>
      </c>
      <c r="DT46" t="str">
        <f ca="1">SUBSTITUTE(SUBSTITUTE(SUBSTITUTE(SUBSTITUTE($A$1,
"x_coord",DT$2),
"y_coord",$A46),
"t_type",'terrain type'!DS44),
"p_type", 'plot type'!DS44)
&amp; IF(LEFT(resources!DS44, 6) = "BONUS_", CHAR(9) &amp; "BonusType=" &amp; resources!DS44 &amp; CHAR(10), "")
&amp; IF('goody huts'!DS44, "	ImprovementType=IMPROVEMENT_GOODY_HUT" &amp; CHAR(10), "")
&amp; IF(ISBLANK(OFFSET('rivers (2)'!$A$1, 2 * (67 - $A46), 2 * DT$2 + 1)), "", SUBSTITUTE($C$1, "&lt;direc&gt;", RIGHT(OFFSET('rivers (2)'!$A$1, 2 * (67 - $A46), 2 * DT$2 + 1), 1)))
&amp; IF(ISBLANK(OFFSET('rivers (2)'!$A$1, 2 * (67 - $A46) + 1, 2 * DT$2)), "", SUBSTITUTE($D$1, "&lt;direc&gt;", RIGHT(OFFSET('rivers (2)'!$A$1, 2 * (67 - $A46) + 1, 2 * DT$2), 1)))
&amp; IF(ISBLANK('feature type'!DS44), "EndPlot", SUBSTITUTE(SUBSTITUTE(output!$B$1,
                   "f_type", 'feature type'!DS44),
                   "f_var", 'feature variety'!DS44))
&amp; CHAR(10)</f>
        <v xml:space="preserve">BeginPlot
	x=122,y=24
	TerrainType=TERRAIN_OCEAN
	PlotType=3
EndPlot
</v>
      </c>
      <c r="DU46" t="str">
        <f ca="1">SUBSTITUTE(SUBSTITUTE(SUBSTITUTE(SUBSTITUTE($A$1,
"x_coord",DU$2),
"y_coord",$A46),
"t_type",'terrain type'!DT44),
"p_type", 'plot type'!DT44)
&amp; IF(LEFT(resources!DT44, 6) = "BONUS_", CHAR(9) &amp; "BonusType=" &amp; resources!DT44 &amp; CHAR(10), "")
&amp; IF('goody huts'!DT44, "	ImprovementType=IMPROVEMENT_GOODY_HUT" &amp; CHAR(10), "")
&amp; IF(ISBLANK(OFFSET('rivers (2)'!$A$1, 2 * (67 - $A46), 2 * DU$2 + 1)), "", SUBSTITUTE($C$1, "&lt;direc&gt;", RIGHT(OFFSET('rivers (2)'!$A$1, 2 * (67 - $A46), 2 * DU$2 + 1), 1)))
&amp; IF(ISBLANK(OFFSET('rivers (2)'!$A$1, 2 * (67 - $A46) + 1, 2 * DU$2)), "", SUBSTITUTE($D$1, "&lt;direc&gt;", RIGHT(OFFSET('rivers (2)'!$A$1, 2 * (67 - $A46) + 1, 2 * DU$2), 1)))
&amp; IF(ISBLANK('feature type'!DT44), "EndPlot", SUBSTITUTE(SUBSTITUTE(output!$B$1,
                   "f_type", 'feature type'!DT44),
                   "f_var", 'feature variety'!DT44))
&amp; CHAR(10)</f>
        <v xml:space="preserve">BeginPlot
	x=123,y=24
	TerrainType=TERRAIN_OCEAN
	PlotType=3
EndPlot
</v>
      </c>
    </row>
    <row r="47" spans="1:125" x14ac:dyDescent="0.25">
      <c r="A47" s="10">
        <v>23</v>
      </c>
      <c r="B47" t="str">
        <f ca="1">SUBSTITUTE(SUBSTITUTE(SUBSTITUTE(SUBSTITUTE($A$1,
"x_coord",B$2),
"y_coord",$A47),
"t_type",'terrain type'!A45),
"p_type", 'plot type'!A45)
&amp; IF(LEFT(resources!A45, 6) = "BONUS_", CHAR(9) &amp; "BonusType=" &amp; resources!A45 &amp; CHAR(10), "")
&amp; IF('goody huts'!A45, "	ImprovementType=IMPROVEMENT_GOODY_HUT" &amp; CHAR(10), "")
&amp; IF(ISBLANK(OFFSET('rivers (2)'!$A$1, 2 * (67 - $A47), 2 * B$2 + 1)), "", SUBSTITUTE($C$1, "&lt;direc&gt;", RIGHT(OFFSET('rivers (2)'!$A$1, 2 * (67 - $A47), 2 * B$2 + 1), 1)))
&amp; IF(ISBLANK(OFFSET('rivers (2)'!$A$1, 2 * (67 - $A47) + 1, 2 * B$2)), "", SUBSTITUTE($D$1, "&lt;direc&gt;", RIGHT(OFFSET('rivers (2)'!$A$1, 2 * (67 - $A47) + 1, 2 * B$2), 1)))
&amp; IF(ISBLANK('feature type'!A45), "EndPlot", SUBSTITUTE(SUBSTITUTE(output!$B$1,
                   "f_type", 'feature type'!A45),
                   "f_var", 'feature variety'!A45))
&amp; CHAR(10)</f>
        <v xml:space="preserve">BeginPlot
	x=0,y=23
	TerrainType=TERRAIN_OCEAN
	PlotType=3
EndPlot
</v>
      </c>
      <c r="C47" t="str">
        <f ca="1">SUBSTITUTE(SUBSTITUTE(SUBSTITUTE(SUBSTITUTE($A$1,
"x_coord",C$2),
"y_coord",$A47),
"t_type",'terrain type'!B45),
"p_type", 'plot type'!B45)
&amp; IF(LEFT(resources!B45, 6) = "BONUS_", CHAR(9) &amp; "BonusType=" &amp; resources!B45 &amp; CHAR(10), "")
&amp; IF('goody huts'!B45, "	ImprovementType=IMPROVEMENT_GOODY_HUT" &amp; CHAR(10), "")
&amp; IF(ISBLANK(OFFSET('rivers (2)'!$A$1, 2 * (67 - $A47), 2 * C$2 + 1)), "", SUBSTITUTE($C$1, "&lt;direc&gt;", RIGHT(OFFSET('rivers (2)'!$A$1, 2 * (67 - $A47), 2 * C$2 + 1), 1)))
&amp; IF(ISBLANK(OFFSET('rivers (2)'!$A$1, 2 * (67 - $A47) + 1, 2 * C$2)), "", SUBSTITUTE($D$1, "&lt;direc&gt;", RIGHT(OFFSET('rivers (2)'!$A$1, 2 * (67 - $A47) + 1, 2 * C$2), 1)))
&amp; IF(ISBLANK('feature type'!B45), "EndPlot", SUBSTITUTE(SUBSTITUTE(output!$B$1,
                   "f_type", 'feature type'!B45),
                   "f_var", 'feature variety'!B45))
&amp; CHAR(10)</f>
        <v xml:space="preserve">BeginPlot
	x=1,y=23
	TerrainType=TERRAIN_COAST
	PlotType=3
EndPlot
</v>
      </c>
      <c r="D47" t="str">
        <f ca="1">SUBSTITUTE(SUBSTITUTE(SUBSTITUTE(SUBSTITUTE($A$1,
"x_coord",D$2),
"y_coord",$A47),
"t_type",'terrain type'!C45),
"p_type", 'plot type'!C45)
&amp; IF(LEFT(resources!C45, 6) = "BONUS_", CHAR(9) &amp; "BonusType=" &amp; resources!C45 &amp; CHAR(10), "")
&amp; IF('goody huts'!C45, "	ImprovementType=IMPROVEMENT_GOODY_HUT" &amp; CHAR(10), "")
&amp; IF(ISBLANK(OFFSET('rivers (2)'!$A$1, 2 * (67 - $A47), 2 * D$2 + 1)), "", SUBSTITUTE($C$1, "&lt;direc&gt;", RIGHT(OFFSET('rivers (2)'!$A$1, 2 * (67 - $A47), 2 * D$2 + 1), 1)))
&amp; IF(ISBLANK(OFFSET('rivers (2)'!$A$1, 2 * (67 - $A47) + 1, 2 * D$2)), "", SUBSTITUTE($D$1, "&lt;direc&gt;", RIGHT(OFFSET('rivers (2)'!$A$1, 2 * (67 - $A47) + 1, 2 * D$2), 1)))
&amp; IF(ISBLANK('feature type'!C45), "EndPlot", SUBSTITUTE(SUBSTITUTE(output!$B$1,
                   "f_type", 'feature type'!C45),
                   "f_var", 'feature variety'!C45))
&amp; CHAR(10)</f>
        <v xml:space="preserve">BeginPlot
	x=2,y=23
	TerrainType=TERRAIN_GRASS
	PlotType=0
EndPlot
</v>
      </c>
      <c r="E47" t="str">
        <f ca="1">SUBSTITUTE(SUBSTITUTE(SUBSTITUTE(SUBSTITUTE($A$1,
"x_coord",E$2),
"y_coord",$A47),
"t_type",'terrain type'!D45),
"p_type", 'plot type'!D45)
&amp; IF(LEFT(resources!D45, 6) = "BONUS_", CHAR(9) &amp; "BonusType=" &amp; resources!D45 &amp; CHAR(10), "")
&amp; IF('goody huts'!D45, "	ImprovementType=IMPROVEMENT_GOODY_HUT" &amp; CHAR(10), "")
&amp; IF(ISBLANK(OFFSET('rivers (2)'!$A$1, 2 * (67 - $A47), 2 * E$2 + 1)), "", SUBSTITUTE($C$1, "&lt;direc&gt;", RIGHT(OFFSET('rivers (2)'!$A$1, 2 * (67 - $A47), 2 * E$2 + 1), 1)))
&amp; IF(ISBLANK(OFFSET('rivers (2)'!$A$1, 2 * (67 - $A47) + 1, 2 * E$2)), "", SUBSTITUTE($D$1, "&lt;direc&gt;", RIGHT(OFFSET('rivers (2)'!$A$1, 2 * (67 - $A47) + 1, 2 * E$2), 1)))
&amp; IF(ISBLANK('feature type'!D45), "EndPlot", SUBSTITUTE(SUBSTITUTE(output!$B$1,
                   "f_type", 'feature type'!D45),
                   "f_var", 'feature variety'!D45))
&amp; CHAR(10)</f>
        <v xml:space="preserve">BeginPlot
	x=3,y=23
	TerrainType=TERRAIN_COAST
	PlotType=3
EndPlot
</v>
      </c>
      <c r="F47" t="str">
        <f ca="1">SUBSTITUTE(SUBSTITUTE(SUBSTITUTE(SUBSTITUTE($A$1,
"x_coord",F$2),
"y_coord",$A47),
"t_type",'terrain type'!E45),
"p_type", 'plot type'!E45)
&amp; IF(LEFT(resources!E45, 6) = "BONUS_", CHAR(9) &amp; "BonusType=" &amp; resources!E45 &amp; CHAR(10), "")
&amp; IF('goody huts'!E45, "	ImprovementType=IMPROVEMENT_GOODY_HUT" &amp; CHAR(10), "")
&amp; IF(ISBLANK(OFFSET('rivers (2)'!$A$1, 2 * (67 - $A47), 2 * F$2 + 1)), "", SUBSTITUTE($C$1, "&lt;direc&gt;", RIGHT(OFFSET('rivers (2)'!$A$1, 2 * (67 - $A47), 2 * F$2 + 1), 1)))
&amp; IF(ISBLANK(OFFSET('rivers (2)'!$A$1, 2 * (67 - $A47) + 1, 2 * F$2)), "", SUBSTITUTE($D$1, "&lt;direc&gt;", RIGHT(OFFSET('rivers (2)'!$A$1, 2 * (67 - $A47) + 1, 2 * F$2), 1)))
&amp; IF(ISBLANK('feature type'!E45), "EndPlot", SUBSTITUTE(SUBSTITUTE(output!$B$1,
                   "f_type", 'feature type'!E45),
                   "f_var", 'feature variety'!E45))
&amp; CHAR(10)</f>
        <v xml:space="preserve">BeginPlot
	x=4,y=23
	TerrainType=TERRAIN_OCEAN
	PlotType=3
EndPlot
</v>
      </c>
      <c r="G47" t="str">
        <f ca="1">SUBSTITUTE(SUBSTITUTE(SUBSTITUTE(SUBSTITUTE($A$1,
"x_coord",G$2),
"y_coord",$A47),
"t_type",'terrain type'!F45),
"p_type", 'plot type'!F45)
&amp; IF(LEFT(resources!F45, 6) = "BONUS_", CHAR(9) &amp; "BonusType=" &amp; resources!F45 &amp; CHAR(10), "")
&amp; IF('goody huts'!F45, "	ImprovementType=IMPROVEMENT_GOODY_HUT" &amp; CHAR(10), "")
&amp; IF(ISBLANK(OFFSET('rivers (2)'!$A$1, 2 * (67 - $A47), 2 * G$2 + 1)), "", SUBSTITUTE($C$1, "&lt;direc&gt;", RIGHT(OFFSET('rivers (2)'!$A$1, 2 * (67 - $A47), 2 * G$2 + 1), 1)))
&amp; IF(ISBLANK(OFFSET('rivers (2)'!$A$1, 2 * (67 - $A47) + 1, 2 * G$2)), "", SUBSTITUTE($D$1, "&lt;direc&gt;", RIGHT(OFFSET('rivers (2)'!$A$1, 2 * (67 - $A47) + 1, 2 * G$2), 1)))
&amp; IF(ISBLANK('feature type'!F45), "EndPlot", SUBSTITUTE(SUBSTITUTE(output!$B$1,
                   "f_type", 'feature type'!F45),
                   "f_var", 'feature variety'!F45))
&amp; CHAR(10)</f>
        <v xml:space="preserve">BeginPlot
	x=5,y=23
	TerrainType=TERRAIN_OCEAN
	PlotType=3
EndPlot
</v>
      </c>
      <c r="H47" t="str">
        <f ca="1">SUBSTITUTE(SUBSTITUTE(SUBSTITUTE(SUBSTITUTE($A$1,
"x_coord",H$2),
"y_coord",$A47),
"t_type",'terrain type'!G45),
"p_type", 'plot type'!G45)
&amp; IF(LEFT(resources!G45, 6) = "BONUS_", CHAR(9) &amp; "BonusType=" &amp; resources!G45 &amp; CHAR(10), "")
&amp; IF('goody huts'!G45, "	ImprovementType=IMPROVEMENT_GOODY_HUT" &amp; CHAR(10), "")
&amp; IF(ISBLANK(OFFSET('rivers (2)'!$A$1, 2 * (67 - $A47), 2 * H$2 + 1)), "", SUBSTITUTE($C$1, "&lt;direc&gt;", RIGHT(OFFSET('rivers (2)'!$A$1, 2 * (67 - $A47), 2 * H$2 + 1), 1)))
&amp; IF(ISBLANK(OFFSET('rivers (2)'!$A$1, 2 * (67 - $A47) + 1, 2 * H$2)), "", SUBSTITUTE($D$1, "&lt;direc&gt;", RIGHT(OFFSET('rivers (2)'!$A$1, 2 * (67 - $A47) + 1, 2 * H$2), 1)))
&amp; IF(ISBLANK('feature type'!G45), "EndPlot", SUBSTITUTE(SUBSTITUTE(output!$B$1,
                   "f_type", 'feature type'!G45),
                   "f_var", 'feature variety'!G45))
&amp; CHAR(10)</f>
        <v xml:space="preserve">BeginPlot
	x=6,y=23
	TerrainType=TERRAIN_OCEAN
	PlotType=3
EndPlot
</v>
      </c>
      <c r="I47" t="str">
        <f ca="1">SUBSTITUTE(SUBSTITUTE(SUBSTITUTE(SUBSTITUTE($A$1,
"x_coord",I$2),
"y_coord",$A47),
"t_type",'terrain type'!H45),
"p_type", 'plot type'!H45)
&amp; IF(LEFT(resources!H45, 6) = "BONUS_", CHAR(9) &amp; "BonusType=" &amp; resources!H45 &amp; CHAR(10), "")
&amp; IF('goody huts'!H45, "	ImprovementType=IMPROVEMENT_GOODY_HUT" &amp; CHAR(10), "")
&amp; IF(ISBLANK(OFFSET('rivers (2)'!$A$1, 2 * (67 - $A47), 2 * I$2 + 1)), "", SUBSTITUTE($C$1, "&lt;direc&gt;", RIGHT(OFFSET('rivers (2)'!$A$1, 2 * (67 - $A47), 2 * I$2 + 1), 1)))
&amp; IF(ISBLANK(OFFSET('rivers (2)'!$A$1, 2 * (67 - $A47) + 1, 2 * I$2)), "", SUBSTITUTE($D$1, "&lt;direc&gt;", RIGHT(OFFSET('rivers (2)'!$A$1, 2 * (67 - $A47) + 1, 2 * I$2), 1)))
&amp; IF(ISBLANK('feature type'!H45), "EndPlot", SUBSTITUTE(SUBSTITUTE(output!$B$1,
                   "f_type", 'feature type'!H45),
                   "f_var", 'feature variety'!H45))
&amp; CHAR(10)</f>
        <v xml:space="preserve">BeginPlot
	x=7,y=23
	TerrainType=TERRAIN_OCEAN
	PlotType=3
EndPlot
</v>
      </c>
      <c r="J47" t="str">
        <f ca="1">SUBSTITUTE(SUBSTITUTE(SUBSTITUTE(SUBSTITUTE($A$1,
"x_coord",J$2),
"y_coord",$A47),
"t_type",'terrain type'!I45),
"p_type", 'plot type'!I45)
&amp; IF(LEFT(resources!I45, 6) = "BONUS_", CHAR(9) &amp; "BonusType=" &amp; resources!I45 &amp; CHAR(10), "")
&amp; IF('goody huts'!I45, "	ImprovementType=IMPROVEMENT_GOODY_HUT" &amp; CHAR(10), "")
&amp; IF(ISBLANK(OFFSET('rivers (2)'!$A$1, 2 * (67 - $A47), 2 * J$2 + 1)), "", SUBSTITUTE($C$1, "&lt;direc&gt;", RIGHT(OFFSET('rivers (2)'!$A$1, 2 * (67 - $A47), 2 * J$2 + 1), 1)))
&amp; IF(ISBLANK(OFFSET('rivers (2)'!$A$1, 2 * (67 - $A47) + 1, 2 * J$2)), "", SUBSTITUTE($D$1, "&lt;direc&gt;", RIGHT(OFFSET('rivers (2)'!$A$1, 2 * (67 - $A47) + 1, 2 * J$2), 1)))
&amp; IF(ISBLANK('feature type'!I45), "EndPlot", SUBSTITUTE(SUBSTITUTE(output!$B$1,
                   "f_type", 'feature type'!I45),
                   "f_var", 'feature variety'!I45))
&amp; CHAR(10)</f>
        <v xml:space="preserve">BeginPlot
	x=8,y=23
	TerrainType=TERRAIN_OCEAN
	PlotType=3
EndPlot
</v>
      </c>
      <c r="K47" t="str">
        <f ca="1">SUBSTITUTE(SUBSTITUTE(SUBSTITUTE(SUBSTITUTE($A$1,
"x_coord",K$2),
"y_coord",$A47),
"t_type",'terrain type'!J45),
"p_type", 'plot type'!J45)
&amp; IF(LEFT(resources!J45, 6) = "BONUS_", CHAR(9) &amp; "BonusType=" &amp; resources!J45 &amp; CHAR(10), "")
&amp; IF('goody huts'!J45, "	ImprovementType=IMPROVEMENT_GOODY_HUT" &amp; CHAR(10), "")
&amp; IF(ISBLANK(OFFSET('rivers (2)'!$A$1, 2 * (67 - $A47), 2 * K$2 + 1)), "", SUBSTITUTE($C$1, "&lt;direc&gt;", RIGHT(OFFSET('rivers (2)'!$A$1, 2 * (67 - $A47), 2 * K$2 + 1), 1)))
&amp; IF(ISBLANK(OFFSET('rivers (2)'!$A$1, 2 * (67 - $A47) + 1, 2 * K$2)), "", SUBSTITUTE($D$1, "&lt;direc&gt;", RIGHT(OFFSET('rivers (2)'!$A$1, 2 * (67 - $A47) + 1, 2 * K$2), 1)))
&amp; IF(ISBLANK('feature type'!J45), "EndPlot", SUBSTITUTE(SUBSTITUTE(output!$B$1,
                   "f_type", 'feature type'!J45),
                   "f_var", 'feature variety'!J45))
&amp; CHAR(10)</f>
        <v xml:space="preserve">BeginPlot
	x=9,y=23
	TerrainType=TERRAIN_COAST
	PlotType=3
EndPlot
</v>
      </c>
      <c r="L47" t="str">
        <f ca="1">SUBSTITUTE(SUBSTITUTE(SUBSTITUTE(SUBSTITUTE($A$1,
"x_coord",L$2),
"y_coord",$A47),
"t_type",'terrain type'!K45),
"p_type", 'plot type'!K45)
&amp; IF(LEFT(resources!K45, 6) = "BONUS_", CHAR(9) &amp; "BonusType=" &amp; resources!K45 &amp; CHAR(10), "")
&amp; IF('goody huts'!K45, "	ImprovementType=IMPROVEMENT_GOODY_HUT" &amp; CHAR(10), "")
&amp; IF(ISBLANK(OFFSET('rivers (2)'!$A$1, 2 * (67 - $A47), 2 * L$2 + 1)), "", SUBSTITUTE($C$1, "&lt;direc&gt;", RIGHT(OFFSET('rivers (2)'!$A$1, 2 * (67 - $A47), 2 * L$2 + 1), 1)))
&amp; IF(ISBLANK(OFFSET('rivers (2)'!$A$1, 2 * (67 - $A47) + 1, 2 * L$2)), "", SUBSTITUTE($D$1, "&lt;direc&gt;", RIGHT(OFFSET('rivers (2)'!$A$1, 2 * (67 - $A47) + 1, 2 * L$2), 1)))
&amp; IF(ISBLANK('feature type'!K45), "EndPlot", SUBSTITUTE(SUBSTITUTE(output!$B$1,
                   "f_type", 'feature type'!K45),
                   "f_var", 'feature variety'!K45))
&amp; CHAR(10)</f>
        <v xml:space="preserve">BeginPlot
	x=10,y=23
	TerrainType=TERRAIN_GRASS
	PlotType=2
	RiverNSDirection=0
	isWOfRiver
	FeatureType=FEATURE_FOREST, FeatureVariety=3
EndPlot
</v>
      </c>
      <c r="M47" t="str">
        <f ca="1">SUBSTITUTE(SUBSTITUTE(SUBSTITUTE(SUBSTITUTE($A$1,
"x_coord",M$2),
"y_coord",$A47),
"t_type",'terrain type'!L45),
"p_type", 'plot type'!L45)
&amp; IF(LEFT(resources!L45, 6) = "BONUS_", CHAR(9) &amp; "BonusType=" &amp; resources!L45 &amp; CHAR(10), "")
&amp; IF('goody huts'!L45, "	ImprovementType=IMPROVEMENT_GOODY_HUT" &amp; CHAR(10), "")
&amp; IF(ISBLANK(OFFSET('rivers (2)'!$A$1, 2 * (67 - $A47), 2 * M$2 + 1)), "", SUBSTITUTE($C$1, "&lt;direc&gt;", RIGHT(OFFSET('rivers (2)'!$A$1, 2 * (67 - $A47), 2 * M$2 + 1), 1)))
&amp; IF(ISBLANK(OFFSET('rivers (2)'!$A$1, 2 * (67 - $A47) + 1, 2 * M$2)), "", SUBSTITUTE($D$1, "&lt;direc&gt;", RIGHT(OFFSET('rivers (2)'!$A$1, 2 * (67 - $A47) + 1, 2 * M$2), 1)))
&amp; IF(ISBLANK('feature type'!L45), "EndPlot", SUBSTITUTE(SUBSTITUTE(output!$B$1,
                   "f_type", 'feature type'!L45),
                   "f_var", 'feature variety'!L45))
&amp; CHAR(10)</f>
        <v xml:space="preserve">BeginPlot
	x=11,y=23
	TerrainType=TERRAIN_PLAINS
	PlotType=1
EndPlot
</v>
      </c>
      <c r="N47" t="str">
        <f ca="1">SUBSTITUTE(SUBSTITUTE(SUBSTITUTE(SUBSTITUTE($A$1,
"x_coord",N$2),
"y_coord",$A47),
"t_type",'terrain type'!M45),
"p_type", 'plot type'!M45)
&amp; IF(LEFT(resources!M45, 6) = "BONUS_", CHAR(9) &amp; "BonusType=" &amp; resources!M45 &amp; CHAR(10), "")
&amp; IF('goody huts'!M45, "	ImprovementType=IMPROVEMENT_GOODY_HUT" &amp; CHAR(10), "")
&amp; IF(ISBLANK(OFFSET('rivers (2)'!$A$1, 2 * (67 - $A47), 2 * N$2 + 1)), "", SUBSTITUTE($C$1, "&lt;direc&gt;", RIGHT(OFFSET('rivers (2)'!$A$1, 2 * (67 - $A47), 2 * N$2 + 1), 1)))
&amp; IF(ISBLANK(OFFSET('rivers (2)'!$A$1, 2 * (67 - $A47) + 1, 2 * N$2)), "", SUBSTITUTE($D$1, "&lt;direc&gt;", RIGHT(OFFSET('rivers (2)'!$A$1, 2 * (67 - $A47) + 1, 2 * N$2), 1)))
&amp; IF(ISBLANK('feature type'!M45), "EndPlot", SUBSTITUTE(SUBSTITUTE(output!$B$1,
                   "f_type", 'feature type'!M45),
                   "f_var", 'feature variety'!M45))
&amp; CHAR(10)</f>
        <v xml:space="preserve">BeginPlot
	x=12,y=23
	TerrainType=TERRAIN_COAST
	PlotType=3
EndPlot
</v>
      </c>
      <c r="O47" t="str">
        <f ca="1">SUBSTITUTE(SUBSTITUTE(SUBSTITUTE(SUBSTITUTE($A$1,
"x_coord",O$2),
"y_coord",$A47),
"t_type",'terrain type'!N45),
"p_type", 'plot type'!N45)
&amp; IF(LEFT(resources!N45, 6) = "BONUS_", CHAR(9) &amp; "BonusType=" &amp; resources!N45 &amp; CHAR(10), "")
&amp; IF('goody huts'!N45, "	ImprovementType=IMPROVEMENT_GOODY_HUT" &amp; CHAR(10), "")
&amp; IF(ISBLANK(OFFSET('rivers (2)'!$A$1, 2 * (67 - $A47), 2 * O$2 + 1)), "", SUBSTITUTE($C$1, "&lt;direc&gt;", RIGHT(OFFSET('rivers (2)'!$A$1, 2 * (67 - $A47), 2 * O$2 + 1), 1)))
&amp; IF(ISBLANK(OFFSET('rivers (2)'!$A$1, 2 * (67 - $A47) + 1, 2 * O$2)), "", SUBSTITUTE($D$1, "&lt;direc&gt;", RIGHT(OFFSET('rivers (2)'!$A$1, 2 * (67 - $A47) + 1, 2 * O$2), 1)))
&amp; IF(ISBLANK('feature type'!N45), "EndPlot", SUBSTITUTE(SUBSTITUTE(output!$B$1,
                   "f_type", 'feature type'!N45),
                   "f_var", 'feature variety'!N45))
&amp; CHAR(10)</f>
        <v xml:space="preserve">BeginPlot
	x=13,y=23
	TerrainType=TERRAIN_COAST
	PlotType=3
EndPlot
</v>
      </c>
      <c r="P47" t="str">
        <f ca="1">SUBSTITUTE(SUBSTITUTE(SUBSTITUTE(SUBSTITUTE($A$1,
"x_coord",P$2),
"y_coord",$A47),
"t_type",'terrain type'!O45),
"p_type", 'plot type'!O45)
&amp; IF(LEFT(resources!O45, 6) = "BONUS_", CHAR(9) &amp; "BonusType=" &amp; resources!O45 &amp; CHAR(10), "")
&amp; IF('goody huts'!O45, "	ImprovementType=IMPROVEMENT_GOODY_HUT" &amp; CHAR(10), "")
&amp; IF(ISBLANK(OFFSET('rivers (2)'!$A$1, 2 * (67 - $A47), 2 * P$2 + 1)), "", SUBSTITUTE($C$1, "&lt;direc&gt;", RIGHT(OFFSET('rivers (2)'!$A$1, 2 * (67 - $A47), 2 * P$2 + 1), 1)))
&amp; IF(ISBLANK(OFFSET('rivers (2)'!$A$1, 2 * (67 - $A47) + 1, 2 * P$2)), "", SUBSTITUTE($D$1, "&lt;direc&gt;", RIGHT(OFFSET('rivers (2)'!$A$1, 2 * (67 - $A47) + 1, 2 * P$2), 1)))
&amp; IF(ISBLANK('feature type'!O45), "EndPlot", SUBSTITUTE(SUBSTITUTE(output!$B$1,
                   "f_type", 'feature type'!O45),
                   "f_var", 'feature variety'!O45))
&amp; CHAR(10)</f>
        <v xml:space="preserve">BeginPlot
	x=14,y=23
	TerrainType=TERRAIN_GRASS
	PlotType=2
	FeatureType=FEATURE_FOREST, FeatureVariety=3
EndPlot
</v>
      </c>
      <c r="Q47" t="str">
        <f ca="1">SUBSTITUTE(SUBSTITUTE(SUBSTITUTE(SUBSTITUTE($A$1,
"x_coord",Q$2),
"y_coord",$A47),
"t_type",'terrain type'!P45),
"p_type", 'plot type'!P45)
&amp; IF(LEFT(resources!P45, 6) = "BONUS_", CHAR(9) &amp; "BonusType=" &amp; resources!P45 &amp; CHAR(10), "")
&amp; IF('goody huts'!P45, "	ImprovementType=IMPROVEMENT_GOODY_HUT" &amp; CHAR(10), "")
&amp; IF(ISBLANK(OFFSET('rivers (2)'!$A$1, 2 * (67 - $A47), 2 * Q$2 + 1)), "", SUBSTITUTE($C$1, "&lt;direc&gt;", RIGHT(OFFSET('rivers (2)'!$A$1, 2 * (67 - $A47), 2 * Q$2 + 1), 1)))
&amp; IF(ISBLANK(OFFSET('rivers (2)'!$A$1, 2 * (67 - $A47) + 1, 2 * Q$2)), "", SUBSTITUTE($D$1, "&lt;direc&gt;", RIGHT(OFFSET('rivers (2)'!$A$1, 2 * (67 - $A47) + 1, 2 * Q$2), 1)))
&amp; IF(ISBLANK('feature type'!P45), "EndPlot", SUBSTITUTE(SUBSTITUTE(output!$B$1,
                   "f_type", 'feature type'!P45),
                   "f_var", 'feature variety'!P45))
&amp; CHAR(10)</f>
        <v xml:space="preserve">BeginPlot
	x=15,y=23
	TerrainType=TERRAIN_GRASS
	PlotType=2
	FeatureType=FEATURE_FOREST, FeatureVariety=3
EndPlot
</v>
      </c>
      <c r="R47" t="str">
        <f ca="1">SUBSTITUTE(SUBSTITUTE(SUBSTITUTE(SUBSTITUTE($A$1,
"x_coord",R$2),
"y_coord",$A47),
"t_type",'terrain type'!Q45),
"p_type", 'plot type'!Q45)
&amp; IF(LEFT(resources!Q45, 6) = "BONUS_", CHAR(9) &amp; "BonusType=" &amp; resources!Q45 &amp; CHAR(10), "")
&amp; IF('goody huts'!Q45, "	ImprovementType=IMPROVEMENT_GOODY_HUT" &amp; CHAR(10), "")
&amp; IF(ISBLANK(OFFSET('rivers (2)'!$A$1, 2 * (67 - $A47), 2 * R$2 + 1)), "", SUBSTITUTE($C$1, "&lt;direc&gt;", RIGHT(OFFSET('rivers (2)'!$A$1, 2 * (67 - $A47), 2 * R$2 + 1), 1)))
&amp; IF(ISBLANK(OFFSET('rivers (2)'!$A$1, 2 * (67 - $A47) + 1, 2 * R$2)), "", SUBSTITUTE($D$1, "&lt;direc&gt;", RIGHT(OFFSET('rivers (2)'!$A$1, 2 * (67 - $A47) + 1, 2 * R$2), 1)))
&amp; IF(ISBLANK('feature type'!Q45), "EndPlot", SUBSTITUTE(SUBSTITUTE(output!$B$1,
                   "f_type", 'feature type'!Q45),
                   "f_var", 'feature variety'!Q45))
&amp; CHAR(10)</f>
        <v xml:space="preserve">BeginPlot
	x=16,y=23
	TerrainType=TERRAIN_COAST
	PlotType=3
EndPlot
</v>
      </c>
      <c r="S47" t="str">
        <f ca="1">SUBSTITUTE(SUBSTITUTE(SUBSTITUTE(SUBSTITUTE($A$1,
"x_coord",S$2),
"y_coord",$A47),
"t_type",'terrain type'!R45),
"p_type", 'plot type'!R45)
&amp; IF(LEFT(resources!R45, 6) = "BONUS_", CHAR(9) &amp; "BonusType=" &amp; resources!R45 &amp; CHAR(10), "")
&amp; IF('goody huts'!R45, "	ImprovementType=IMPROVEMENT_GOODY_HUT" &amp; CHAR(10), "")
&amp; IF(ISBLANK(OFFSET('rivers (2)'!$A$1, 2 * (67 - $A47), 2 * S$2 + 1)), "", SUBSTITUTE($C$1, "&lt;direc&gt;", RIGHT(OFFSET('rivers (2)'!$A$1, 2 * (67 - $A47), 2 * S$2 + 1), 1)))
&amp; IF(ISBLANK(OFFSET('rivers (2)'!$A$1, 2 * (67 - $A47) + 1, 2 * S$2)), "", SUBSTITUTE($D$1, "&lt;direc&gt;", RIGHT(OFFSET('rivers (2)'!$A$1, 2 * (67 - $A47) + 1, 2 * S$2), 1)))
&amp; IF(ISBLANK('feature type'!R45), "EndPlot", SUBSTITUTE(SUBSTITUTE(output!$B$1,
                   "f_type", 'feature type'!R45),
                   "f_var", 'feature variety'!R45))
&amp; CHAR(10)</f>
        <v xml:space="preserve">BeginPlot
	x=17,y=23
	TerrainType=TERRAIN_COAST
	PlotType=3
EndPlot
</v>
      </c>
      <c r="T47" t="str">
        <f ca="1">SUBSTITUTE(SUBSTITUTE(SUBSTITUTE(SUBSTITUTE($A$1,
"x_coord",T$2),
"y_coord",$A47),
"t_type",'terrain type'!S45),
"p_type", 'plot type'!S45)
&amp; IF(LEFT(resources!S45, 6) = "BONUS_", CHAR(9) &amp; "BonusType=" &amp; resources!S45 &amp; CHAR(10), "")
&amp; IF('goody huts'!S45, "	ImprovementType=IMPROVEMENT_GOODY_HUT" &amp; CHAR(10), "")
&amp; IF(ISBLANK(OFFSET('rivers (2)'!$A$1, 2 * (67 - $A47), 2 * T$2 + 1)), "", SUBSTITUTE($C$1, "&lt;direc&gt;", RIGHT(OFFSET('rivers (2)'!$A$1, 2 * (67 - $A47), 2 * T$2 + 1), 1)))
&amp; IF(ISBLANK(OFFSET('rivers (2)'!$A$1, 2 * (67 - $A47) + 1, 2 * T$2)), "", SUBSTITUTE($D$1, "&lt;direc&gt;", RIGHT(OFFSET('rivers (2)'!$A$1, 2 * (67 - $A47) + 1, 2 * T$2), 1)))
&amp; IF(ISBLANK('feature type'!S45), "EndPlot", SUBSTITUTE(SUBSTITUTE(output!$B$1,
                   "f_type", 'feature type'!S45),
                   "f_var", 'feature variety'!S45))
&amp; CHAR(10)</f>
        <v xml:space="preserve">BeginPlot
	x=18,y=23
	TerrainType=TERRAIN_GRASS
	PlotType=2
EndPlot
</v>
      </c>
      <c r="U47" t="str">
        <f ca="1">SUBSTITUTE(SUBSTITUTE(SUBSTITUTE(SUBSTITUTE($A$1,
"x_coord",U$2),
"y_coord",$A47),
"t_type",'terrain type'!T45),
"p_type", 'plot type'!T45)
&amp; IF(LEFT(resources!T45, 6) = "BONUS_", CHAR(9) &amp; "BonusType=" &amp; resources!T45 &amp; CHAR(10), "")
&amp; IF('goody huts'!T45, "	ImprovementType=IMPROVEMENT_GOODY_HUT" &amp; CHAR(10), "")
&amp; IF(ISBLANK(OFFSET('rivers (2)'!$A$1, 2 * (67 - $A47), 2 * U$2 + 1)), "", SUBSTITUTE($C$1, "&lt;direc&gt;", RIGHT(OFFSET('rivers (2)'!$A$1, 2 * (67 - $A47), 2 * U$2 + 1), 1)))
&amp; IF(ISBLANK(OFFSET('rivers (2)'!$A$1, 2 * (67 - $A47) + 1, 2 * U$2)), "", SUBSTITUTE($D$1, "&lt;direc&gt;", RIGHT(OFFSET('rivers (2)'!$A$1, 2 * (67 - $A47) + 1, 2 * U$2), 1)))
&amp; IF(ISBLANK('feature type'!T45), "EndPlot", SUBSTITUTE(SUBSTITUTE(output!$B$1,
                   "f_type", 'feature type'!T45),
                   "f_var", 'feature variety'!T45))
&amp; CHAR(10)</f>
        <v xml:space="preserve">BeginPlot
	x=19,y=23
	TerrainType=TERRAIN_GRASS
	PlotType=2
	BonusType=BONUS_IRON
EndPlot
</v>
      </c>
      <c r="V47" t="str">
        <f ca="1">SUBSTITUTE(SUBSTITUTE(SUBSTITUTE(SUBSTITUTE($A$1,
"x_coord",V$2),
"y_coord",$A47),
"t_type",'terrain type'!U45),
"p_type", 'plot type'!U45)
&amp; IF(LEFT(resources!U45, 6) = "BONUS_", CHAR(9) &amp; "BonusType=" &amp; resources!U45 &amp; CHAR(10), "")
&amp; IF('goody huts'!U45, "	ImprovementType=IMPROVEMENT_GOODY_HUT" &amp; CHAR(10), "")
&amp; IF(ISBLANK(OFFSET('rivers (2)'!$A$1, 2 * (67 - $A47), 2 * V$2 + 1)), "", SUBSTITUTE($C$1, "&lt;direc&gt;", RIGHT(OFFSET('rivers (2)'!$A$1, 2 * (67 - $A47), 2 * V$2 + 1), 1)))
&amp; IF(ISBLANK(OFFSET('rivers (2)'!$A$1, 2 * (67 - $A47) + 1, 2 * V$2)), "", SUBSTITUTE($D$1, "&lt;direc&gt;", RIGHT(OFFSET('rivers (2)'!$A$1, 2 * (67 - $A47) + 1, 2 * V$2), 1)))
&amp; IF(ISBLANK('feature type'!U45), "EndPlot", SUBSTITUTE(SUBSTITUTE(output!$B$1,
                   "f_type", 'feature type'!U45),
                   "f_var", 'feature variety'!U45))
&amp; CHAR(10)</f>
        <v xml:space="preserve">BeginPlot
	x=20,y=23
	TerrainType=TERRAIN_GRASS
	PlotType=1
	BonusType=BONUS_COAL
	RiverNSDirection=2
	isWOfRiver
	FeatureType=FEATURE_FOREST, FeatureVariety=1
EndPlot
</v>
      </c>
      <c r="W47" t="str">
        <f ca="1">SUBSTITUTE(SUBSTITUTE(SUBSTITUTE(SUBSTITUTE($A$1,
"x_coord",W$2),
"y_coord",$A47),
"t_type",'terrain type'!V45),
"p_type", 'plot type'!V45)
&amp; IF(LEFT(resources!V45, 6) = "BONUS_", CHAR(9) &amp; "BonusType=" &amp; resources!V45 &amp; CHAR(10), "")
&amp; IF('goody huts'!V45, "	ImprovementType=IMPROVEMENT_GOODY_HUT" &amp; CHAR(10), "")
&amp; IF(ISBLANK(OFFSET('rivers (2)'!$A$1, 2 * (67 - $A47), 2 * W$2 + 1)), "", SUBSTITUTE($C$1, "&lt;direc&gt;", RIGHT(OFFSET('rivers (2)'!$A$1, 2 * (67 - $A47), 2 * W$2 + 1), 1)))
&amp; IF(ISBLANK(OFFSET('rivers (2)'!$A$1, 2 * (67 - $A47) + 1, 2 * W$2)), "", SUBSTITUTE($D$1, "&lt;direc&gt;", RIGHT(OFFSET('rivers (2)'!$A$1, 2 * (67 - $A47) + 1, 2 * W$2), 1)))
&amp; IF(ISBLANK('feature type'!V45), "EndPlot", SUBSTITUTE(SUBSTITUTE(output!$B$1,
                   "f_type", 'feature type'!V45),
                   "f_var", 'feature variety'!V45))
&amp; CHAR(10)</f>
        <v xml:space="preserve">BeginPlot
	x=21,y=23
	TerrainType=TERRAIN_GRASS
	PlotType=2
	RiverNSDirection=2
	isWOfRiver
	FeatureType=FEATURE_FOREST, FeatureVariety=1
EndPlot
</v>
      </c>
      <c r="X47" t="str">
        <f ca="1">SUBSTITUTE(SUBSTITUTE(SUBSTITUTE(SUBSTITUTE($A$1,
"x_coord",X$2),
"y_coord",$A47),
"t_type",'terrain type'!W45),
"p_type", 'plot type'!W45)
&amp; IF(LEFT(resources!W45, 6) = "BONUS_", CHAR(9) &amp; "BonusType=" &amp; resources!W45 &amp; CHAR(10), "")
&amp; IF('goody huts'!W45, "	ImprovementType=IMPROVEMENT_GOODY_HUT" &amp; CHAR(10), "")
&amp; IF(ISBLANK(OFFSET('rivers (2)'!$A$1, 2 * (67 - $A47), 2 * X$2 + 1)), "", SUBSTITUTE($C$1, "&lt;direc&gt;", RIGHT(OFFSET('rivers (2)'!$A$1, 2 * (67 - $A47), 2 * X$2 + 1), 1)))
&amp; IF(ISBLANK(OFFSET('rivers (2)'!$A$1, 2 * (67 - $A47) + 1, 2 * X$2)), "", SUBSTITUTE($D$1, "&lt;direc&gt;", RIGHT(OFFSET('rivers (2)'!$A$1, 2 * (67 - $A47) + 1, 2 * X$2), 1)))
&amp; IF(ISBLANK('feature type'!W45), "EndPlot", SUBSTITUTE(SUBSTITUTE(output!$B$1,
                   "f_type", 'feature type'!W45),
                   "f_var", 'feature variety'!W45))
&amp; CHAR(10)</f>
        <v xml:space="preserve">BeginPlot
	x=22,y=23
	TerrainType=TERRAIN_GRASS
	PlotType=2
	FeatureType=FEATURE_FOREST, FeatureVariety=1
EndPlot
</v>
      </c>
      <c r="Y47" t="str">
        <f ca="1">SUBSTITUTE(SUBSTITUTE(SUBSTITUTE(SUBSTITUTE($A$1,
"x_coord",Y$2),
"y_coord",$A47),
"t_type",'terrain type'!X45),
"p_type", 'plot type'!X45)
&amp; IF(LEFT(resources!X45, 6) = "BONUS_", CHAR(9) &amp; "BonusType=" &amp; resources!X45 &amp; CHAR(10), "")
&amp; IF('goody huts'!X45, "	ImprovementType=IMPROVEMENT_GOODY_HUT" &amp; CHAR(10), "")
&amp; IF(ISBLANK(OFFSET('rivers (2)'!$A$1, 2 * (67 - $A47), 2 * Y$2 + 1)), "", SUBSTITUTE($C$1, "&lt;direc&gt;", RIGHT(OFFSET('rivers (2)'!$A$1, 2 * (67 - $A47), 2 * Y$2 + 1), 1)))
&amp; IF(ISBLANK(OFFSET('rivers (2)'!$A$1, 2 * (67 - $A47) + 1, 2 * Y$2)), "", SUBSTITUTE($D$1, "&lt;direc&gt;", RIGHT(OFFSET('rivers (2)'!$A$1, 2 * (67 - $A47) + 1, 2 * Y$2), 1)))
&amp; IF(ISBLANK('feature type'!X45), "EndPlot", SUBSTITUTE(SUBSTITUTE(output!$B$1,
                   "f_type", 'feature type'!X45),
                   "f_var", 'feature variety'!X45))
&amp; CHAR(10)</f>
        <v xml:space="preserve">BeginPlot
	x=23,y=23
	TerrainType=TERRAIN_GRASS
	PlotType=2
	FeatureType=FEATURE_FOREST, FeatureVariety=1
EndPlot
</v>
      </c>
      <c r="Z47" t="str">
        <f ca="1">SUBSTITUTE(SUBSTITUTE(SUBSTITUTE(SUBSTITUTE($A$1,
"x_coord",Z$2),
"y_coord",$A47),
"t_type",'terrain type'!Y45),
"p_type", 'plot type'!Y45)
&amp; IF(LEFT(resources!Y45, 6) = "BONUS_", CHAR(9) &amp; "BonusType=" &amp; resources!Y45 &amp; CHAR(10), "")
&amp; IF('goody huts'!Y45, "	ImprovementType=IMPROVEMENT_GOODY_HUT" &amp; CHAR(10), "")
&amp; IF(ISBLANK(OFFSET('rivers (2)'!$A$1, 2 * (67 - $A47), 2 * Z$2 + 1)), "", SUBSTITUTE($C$1, "&lt;direc&gt;", RIGHT(OFFSET('rivers (2)'!$A$1, 2 * (67 - $A47), 2 * Z$2 + 1), 1)))
&amp; IF(ISBLANK(OFFSET('rivers (2)'!$A$1, 2 * (67 - $A47) + 1, 2 * Z$2)), "", SUBSTITUTE($D$1, "&lt;direc&gt;", RIGHT(OFFSET('rivers (2)'!$A$1, 2 * (67 - $A47) + 1, 2 * Z$2), 1)))
&amp; IF(ISBLANK('feature type'!Y45), "EndPlot", SUBSTITUTE(SUBSTITUTE(output!$B$1,
                   "f_type", 'feature type'!Y45),
                   "f_var", 'feature variety'!Y45))
&amp; CHAR(10)</f>
        <v xml:space="preserve">BeginPlot
	x=24,y=23
	TerrainType=TERRAIN_GRASS
	PlotType=2
	BonusType=BONUS_DEER
	ImprovementType=IMPROVEMENT_GOODY_HUT
EndPlot
</v>
      </c>
      <c r="AA47" t="str">
        <f ca="1">SUBSTITUTE(SUBSTITUTE(SUBSTITUTE(SUBSTITUTE($A$1,
"x_coord",AA$2),
"y_coord",$A47),
"t_type",'terrain type'!Z45),
"p_type", 'plot type'!Z45)
&amp; IF(LEFT(resources!Z45, 6) = "BONUS_", CHAR(9) &amp; "BonusType=" &amp; resources!Z45 &amp; CHAR(10), "")
&amp; IF('goody huts'!Z45, "	ImprovementType=IMPROVEMENT_GOODY_HUT" &amp; CHAR(10), "")
&amp; IF(ISBLANK(OFFSET('rivers (2)'!$A$1, 2 * (67 - $A47), 2 * AA$2 + 1)), "", SUBSTITUTE($C$1, "&lt;direc&gt;", RIGHT(OFFSET('rivers (2)'!$A$1, 2 * (67 - $A47), 2 * AA$2 + 1), 1)))
&amp; IF(ISBLANK(OFFSET('rivers (2)'!$A$1, 2 * (67 - $A47) + 1, 2 * AA$2)), "", SUBSTITUTE($D$1, "&lt;direc&gt;", RIGHT(OFFSET('rivers (2)'!$A$1, 2 * (67 - $A47) + 1, 2 * AA$2), 1)))
&amp; IF(ISBLANK('feature type'!Z45), "EndPlot", SUBSTITUTE(SUBSTITUTE(output!$B$1,
                   "f_type", 'feature type'!Z45),
                   "f_var", 'feature variety'!Z45))
&amp; CHAR(10)</f>
        <v xml:space="preserve">BeginPlot
	x=25,y=23
	TerrainType=TERRAIN_GRASS
	PlotType=2
	BonusType=BONUS_IVORY
EndPlot
</v>
      </c>
      <c r="AB47" t="str">
        <f ca="1">SUBSTITUTE(SUBSTITUTE(SUBSTITUTE(SUBSTITUTE($A$1,
"x_coord",AB$2),
"y_coord",$A47),
"t_type",'terrain type'!AA45),
"p_type", 'plot type'!AA45)
&amp; IF(LEFT(resources!AA45, 6) = "BONUS_", CHAR(9) &amp; "BonusType=" &amp; resources!AA45 &amp; CHAR(10), "")
&amp; IF('goody huts'!AA45, "	ImprovementType=IMPROVEMENT_GOODY_HUT" &amp; CHAR(10), "")
&amp; IF(ISBLANK(OFFSET('rivers (2)'!$A$1, 2 * (67 - $A47), 2 * AB$2 + 1)), "", SUBSTITUTE($C$1, "&lt;direc&gt;", RIGHT(OFFSET('rivers (2)'!$A$1, 2 * (67 - $A47), 2 * AB$2 + 1), 1)))
&amp; IF(ISBLANK(OFFSET('rivers (2)'!$A$1, 2 * (67 - $A47) + 1, 2 * AB$2)), "", SUBSTITUTE($D$1, "&lt;direc&gt;", RIGHT(OFFSET('rivers (2)'!$A$1, 2 * (67 - $A47) + 1, 2 * AB$2), 1)))
&amp; IF(ISBLANK('feature type'!AA45), "EndPlot", SUBSTITUTE(SUBSTITUTE(output!$B$1,
                   "f_type", 'feature type'!AA45),
                   "f_var", 'feature variety'!AA45))
&amp; CHAR(10)</f>
        <v xml:space="preserve">BeginPlot
	x=26,y=23
	TerrainType=TERRAIN_GRASS
	PlotType=1
EndPlot
</v>
      </c>
      <c r="AC47" t="str">
        <f ca="1">SUBSTITUTE(SUBSTITUTE(SUBSTITUTE(SUBSTITUTE($A$1,
"x_coord",AC$2),
"y_coord",$A47),
"t_type",'terrain type'!AB45),
"p_type", 'plot type'!AB45)
&amp; IF(LEFT(resources!AB45, 6) = "BONUS_", CHAR(9) &amp; "BonusType=" &amp; resources!AB45 &amp; CHAR(10), "")
&amp; IF('goody huts'!AB45, "	ImprovementType=IMPROVEMENT_GOODY_HUT" &amp; CHAR(10), "")
&amp; IF(ISBLANK(OFFSET('rivers (2)'!$A$1, 2 * (67 - $A47), 2 * AC$2 + 1)), "", SUBSTITUTE($C$1, "&lt;direc&gt;", RIGHT(OFFSET('rivers (2)'!$A$1, 2 * (67 - $A47), 2 * AC$2 + 1), 1)))
&amp; IF(ISBLANK(OFFSET('rivers (2)'!$A$1, 2 * (67 - $A47) + 1, 2 * AC$2)), "", SUBSTITUTE($D$1, "&lt;direc&gt;", RIGHT(OFFSET('rivers (2)'!$A$1, 2 * (67 - $A47) + 1, 2 * AC$2), 1)))
&amp; IF(ISBLANK('feature type'!AB45), "EndPlot", SUBSTITUTE(SUBSTITUTE(output!$B$1,
                   "f_type", 'feature type'!AB45),
                   "f_var", 'feature variety'!AB45))
&amp; CHAR(10)</f>
        <v xml:space="preserve">BeginPlot
	x=27,y=23
	TerrainType=TERRAIN_COAST
	PlotType=3
EndPlot
</v>
      </c>
      <c r="AD47" t="str">
        <f ca="1">SUBSTITUTE(SUBSTITUTE(SUBSTITUTE(SUBSTITUTE($A$1,
"x_coord",AD$2),
"y_coord",$A47),
"t_type",'terrain type'!AC45),
"p_type", 'plot type'!AC45)
&amp; IF(LEFT(resources!AC45, 6) = "BONUS_", CHAR(9) &amp; "BonusType=" &amp; resources!AC45 &amp; CHAR(10), "")
&amp; IF('goody huts'!AC45, "	ImprovementType=IMPROVEMENT_GOODY_HUT" &amp; CHAR(10), "")
&amp; IF(ISBLANK(OFFSET('rivers (2)'!$A$1, 2 * (67 - $A47), 2 * AD$2 + 1)), "", SUBSTITUTE($C$1, "&lt;direc&gt;", RIGHT(OFFSET('rivers (2)'!$A$1, 2 * (67 - $A47), 2 * AD$2 + 1), 1)))
&amp; IF(ISBLANK(OFFSET('rivers (2)'!$A$1, 2 * (67 - $A47) + 1, 2 * AD$2)), "", SUBSTITUTE($D$1, "&lt;direc&gt;", RIGHT(OFFSET('rivers (2)'!$A$1, 2 * (67 - $A47) + 1, 2 * AD$2), 1)))
&amp; IF(ISBLANK('feature type'!AC45), "EndPlot", SUBSTITUTE(SUBSTITUTE(output!$B$1,
                   "f_type", 'feature type'!AC45),
                   "f_var", 'feature variety'!AC45))
&amp; CHAR(10)</f>
        <v xml:space="preserve">BeginPlot
	x=28,y=23
	TerrainType=TERRAIN_COAST
	PlotType=3
EndPlot
</v>
      </c>
      <c r="AE47" t="str">
        <f ca="1">SUBSTITUTE(SUBSTITUTE(SUBSTITUTE(SUBSTITUTE($A$1,
"x_coord",AE$2),
"y_coord",$A47),
"t_type",'terrain type'!AD45),
"p_type", 'plot type'!AD45)
&amp; IF(LEFT(resources!AD45, 6) = "BONUS_", CHAR(9) &amp; "BonusType=" &amp; resources!AD45 &amp; CHAR(10), "")
&amp; IF('goody huts'!AD45, "	ImprovementType=IMPROVEMENT_GOODY_HUT" &amp; CHAR(10), "")
&amp; IF(ISBLANK(OFFSET('rivers (2)'!$A$1, 2 * (67 - $A47), 2 * AE$2 + 1)), "", SUBSTITUTE($C$1, "&lt;direc&gt;", RIGHT(OFFSET('rivers (2)'!$A$1, 2 * (67 - $A47), 2 * AE$2 + 1), 1)))
&amp; IF(ISBLANK(OFFSET('rivers (2)'!$A$1, 2 * (67 - $A47) + 1, 2 * AE$2)), "", SUBSTITUTE($D$1, "&lt;direc&gt;", RIGHT(OFFSET('rivers (2)'!$A$1, 2 * (67 - $A47) + 1, 2 * AE$2), 1)))
&amp; IF(ISBLANK('feature type'!AD45), "EndPlot", SUBSTITUTE(SUBSTITUTE(output!$B$1,
                   "f_type", 'feature type'!AD45),
                   "f_var", 'feature variety'!AD45))
&amp; CHAR(10)</f>
        <v xml:space="preserve">BeginPlot
	x=29,y=23
	TerrainType=TERRAIN_GRASS
	PlotType=2
	BonusType=BONUS_IRON
	FeatureType=FEATURE_FOREST, FeatureVariety=3
EndPlot
</v>
      </c>
      <c r="AF47" t="str">
        <f ca="1">SUBSTITUTE(SUBSTITUTE(SUBSTITUTE(SUBSTITUTE($A$1,
"x_coord",AF$2),
"y_coord",$A47),
"t_type",'terrain type'!AE45),
"p_type", 'plot type'!AE45)
&amp; IF(LEFT(resources!AE45, 6) = "BONUS_", CHAR(9) &amp; "BonusType=" &amp; resources!AE45 &amp; CHAR(10), "")
&amp; IF('goody huts'!AE45, "	ImprovementType=IMPROVEMENT_GOODY_HUT" &amp; CHAR(10), "")
&amp; IF(ISBLANK(OFFSET('rivers (2)'!$A$1, 2 * (67 - $A47), 2 * AF$2 + 1)), "", SUBSTITUTE($C$1, "&lt;direc&gt;", RIGHT(OFFSET('rivers (2)'!$A$1, 2 * (67 - $A47), 2 * AF$2 + 1), 1)))
&amp; IF(ISBLANK(OFFSET('rivers (2)'!$A$1, 2 * (67 - $A47) + 1, 2 * AF$2)), "", SUBSTITUTE($D$1, "&lt;direc&gt;", RIGHT(OFFSET('rivers (2)'!$A$1, 2 * (67 - $A47) + 1, 2 * AF$2), 1)))
&amp; IF(ISBLANK('feature type'!AE45), "EndPlot", SUBSTITUTE(SUBSTITUTE(output!$B$1,
                   "f_type", 'feature type'!AE45),
                   "f_var", 'feature variety'!AE45))
&amp; CHAR(10)</f>
        <v xml:space="preserve">BeginPlot
	x=30,y=23
	TerrainType=TERRAIN_COAST
	PlotType=3
EndPlot
</v>
      </c>
      <c r="AG47" t="str">
        <f ca="1">SUBSTITUTE(SUBSTITUTE(SUBSTITUTE(SUBSTITUTE($A$1,
"x_coord",AG$2),
"y_coord",$A47),
"t_type",'terrain type'!AF45),
"p_type", 'plot type'!AF45)
&amp; IF(LEFT(resources!AF45, 6) = "BONUS_", CHAR(9) &amp; "BonusType=" &amp; resources!AF45 &amp; CHAR(10), "")
&amp; IF('goody huts'!AF45, "	ImprovementType=IMPROVEMENT_GOODY_HUT" &amp; CHAR(10), "")
&amp; IF(ISBLANK(OFFSET('rivers (2)'!$A$1, 2 * (67 - $A47), 2 * AG$2 + 1)), "", SUBSTITUTE($C$1, "&lt;direc&gt;", RIGHT(OFFSET('rivers (2)'!$A$1, 2 * (67 - $A47), 2 * AG$2 + 1), 1)))
&amp; IF(ISBLANK(OFFSET('rivers (2)'!$A$1, 2 * (67 - $A47) + 1, 2 * AG$2)), "", SUBSTITUTE($D$1, "&lt;direc&gt;", RIGHT(OFFSET('rivers (2)'!$A$1, 2 * (67 - $A47) + 1, 2 * AG$2), 1)))
&amp; IF(ISBLANK('feature type'!AF45), "EndPlot", SUBSTITUTE(SUBSTITUTE(output!$B$1,
                   "f_type", 'feature type'!AF45),
                   "f_var", 'feature variety'!AF45))
&amp; CHAR(10)</f>
        <v xml:space="preserve">BeginPlot
	x=31,y=23
	TerrainType=TERRAIN_GRASS
	PlotType=2
	FeatureType=FEATURE_FOREST, FeatureVariety=3
EndPlot
</v>
      </c>
      <c r="AH47" t="str">
        <f ca="1">SUBSTITUTE(SUBSTITUTE(SUBSTITUTE(SUBSTITUTE($A$1,
"x_coord",AH$2),
"y_coord",$A47),
"t_type",'terrain type'!AG45),
"p_type", 'plot type'!AG45)
&amp; IF(LEFT(resources!AG45, 6) = "BONUS_", CHAR(9) &amp; "BonusType=" &amp; resources!AG45 &amp; CHAR(10), "")
&amp; IF('goody huts'!AG45, "	ImprovementType=IMPROVEMENT_GOODY_HUT" &amp; CHAR(10), "")
&amp; IF(ISBLANK(OFFSET('rivers (2)'!$A$1, 2 * (67 - $A47), 2 * AH$2 + 1)), "", SUBSTITUTE($C$1, "&lt;direc&gt;", RIGHT(OFFSET('rivers (2)'!$A$1, 2 * (67 - $A47), 2 * AH$2 + 1), 1)))
&amp; IF(ISBLANK(OFFSET('rivers (2)'!$A$1, 2 * (67 - $A47) + 1, 2 * AH$2)), "", SUBSTITUTE($D$1, "&lt;direc&gt;", RIGHT(OFFSET('rivers (2)'!$A$1, 2 * (67 - $A47) + 1, 2 * AH$2), 1)))
&amp; IF(ISBLANK('feature type'!AG45), "EndPlot", SUBSTITUTE(SUBSTITUTE(output!$B$1,
                   "f_type", 'feature type'!AG45),
                   "f_var", 'feature variety'!AG45))
&amp; CHAR(10)</f>
        <v xml:space="preserve">BeginPlot
	x=32,y=23
	TerrainType=TERRAIN_GRASS
	PlotType=2
	FeatureType=FEATURE_FOREST, FeatureVariety=3
EndPlot
</v>
      </c>
      <c r="AI47" t="str">
        <f ca="1">SUBSTITUTE(SUBSTITUTE(SUBSTITUTE(SUBSTITUTE($A$1,
"x_coord",AI$2),
"y_coord",$A47),
"t_type",'terrain type'!AH45),
"p_type", 'plot type'!AH45)
&amp; IF(LEFT(resources!AH45, 6) = "BONUS_", CHAR(9) &amp; "BonusType=" &amp; resources!AH45 &amp; CHAR(10), "")
&amp; IF('goody huts'!AH45, "	ImprovementType=IMPROVEMENT_GOODY_HUT" &amp; CHAR(10), "")
&amp; IF(ISBLANK(OFFSET('rivers (2)'!$A$1, 2 * (67 - $A47), 2 * AI$2 + 1)), "", SUBSTITUTE($C$1, "&lt;direc&gt;", RIGHT(OFFSET('rivers (2)'!$A$1, 2 * (67 - $A47), 2 * AI$2 + 1), 1)))
&amp; IF(ISBLANK(OFFSET('rivers (2)'!$A$1, 2 * (67 - $A47) + 1, 2 * AI$2)), "", SUBSTITUTE($D$1, "&lt;direc&gt;", RIGHT(OFFSET('rivers (2)'!$A$1, 2 * (67 - $A47) + 1, 2 * AI$2), 1)))
&amp; IF(ISBLANK('feature type'!AH45), "EndPlot", SUBSTITUTE(SUBSTITUTE(output!$B$1,
                   "f_type", 'feature type'!AH45),
                   "f_var", 'feature variety'!AH45))
&amp; CHAR(10)</f>
        <v xml:space="preserve">BeginPlot
	x=33,y=23
	TerrainType=TERRAIN_PLAINS
	PlotType=1
	RiverNSDirection=0
	isWOfRiver
EndPlot
</v>
      </c>
      <c r="AJ47" t="str">
        <f ca="1">SUBSTITUTE(SUBSTITUTE(SUBSTITUTE(SUBSTITUTE($A$1,
"x_coord",AJ$2),
"y_coord",$A47),
"t_type",'terrain type'!AI45),
"p_type", 'plot type'!AI45)
&amp; IF(LEFT(resources!AI45, 6) = "BONUS_", CHAR(9) &amp; "BonusType=" &amp; resources!AI45 &amp; CHAR(10), "")
&amp; IF('goody huts'!AI45, "	ImprovementType=IMPROVEMENT_GOODY_HUT" &amp; CHAR(10), "")
&amp; IF(ISBLANK(OFFSET('rivers (2)'!$A$1, 2 * (67 - $A47), 2 * AJ$2 + 1)), "", SUBSTITUTE($C$1, "&lt;direc&gt;", RIGHT(OFFSET('rivers (2)'!$A$1, 2 * (67 - $A47), 2 * AJ$2 + 1), 1)))
&amp; IF(ISBLANK(OFFSET('rivers (2)'!$A$1, 2 * (67 - $A47) + 1, 2 * AJ$2)), "", SUBSTITUTE($D$1, "&lt;direc&gt;", RIGHT(OFFSET('rivers (2)'!$A$1, 2 * (67 - $A47) + 1, 2 * AJ$2), 1)))
&amp; IF(ISBLANK('feature type'!AI45), "EndPlot", SUBSTITUTE(SUBSTITUTE(output!$B$1,
                   "f_type", 'feature type'!AI45),
                   "f_var", 'feature variety'!AI45))
&amp; CHAR(10)</f>
        <v xml:space="preserve">BeginPlot
	x=34,y=23
	TerrainType=TERRAIN_GRASS
	PlotType=2
	FeatureType=FEATURE_FOREST, FeatureVariety=3
EndPlot
</v>
      </c>
      <c r="AK47" t="str">
        <f ca="1">SUBSTITUTE(SUBSTITUTE(SUBSTITUTE(SUBSTITUTE($A$1,
"x_coord",AK$2),
"y_coord",$A47),
"t_type",'terrain type'!AJ45),
"p_type", 'plot type'!AJ45)
&amp; IF(LEFT(resources!AJ45, 6) = "BONUS_", CHAR(9) &amp; "BonusType=" &amp; resources!AJ45 &amp; CHAR(10), "")
&amp; IF('goody huts'!AJ45, "	ImprovementType=IMPROVEMENT_GOODY_HUT" &amp; CHAR(10), "")
&amp; IF(ISBLANK(OFFSET('rivers (2)'!$A$1, 2 * (67 - $A47), 2 * AK$2 + 1)), "", SUBSTITUTE($C$1, "&lt;direc&gt;", RIGHT(OFFSET('rivers (2)'!$A$1, 2 * (67 - $A47), 2 * AK$2 + 1), 1)))
&amp; IF(ISBLANK(OFFSET('rivers (2)'!$A$1, 2 * (67 - $A47) + 1, 2 * AK$2)), "", SUBSTITUTE($D$1, "&lt;direc&gt;", RIGHT(OFFSET('rivers (2)'!$A$1, 2 * (67 - $A47) + 1, 2 * AK$2), 1)))
&amp; IF(ISBLANK('feature type'!AJ45), "EndPlot", SUBSTITUTE(SUBSTITUTE(output!$B$1,
                   "f_type", 'feature type'!AJ45),
                   "f_var", 'feature variety'!AJ45))
&amp; CHAR(10)</f>
        <v xml:space="preserve">BeginPlot
	x=35,y=23
	TerrainType=TERRAIN_COAST
	PlotType=3
EndPlot
</v>
      </c>
      <c r="AL47" t="str">
        <f ca="1">SUBSTITUTE(SUBSTITUTE(SUBSTITUTE(SUBSTITUTE($A$1,
"x_coord",AL$2),
"y_coord",$A47),
"t_type",'terrain type'!AK45),
"p_type", 'plot type'!AK45)
&amp; IF(LEFT(resources!AK45, 6) = "BONUS_", CHAR(9) &amp; "BonusType=" &amp; resources!AK45 &amp; CHAR(10), "")
&amp; IF('goody huts'!AK45, "	ImprovementType=IMPROVEMENT_GOODY_HUT" &amp; CHAR(10), "")
&amp; IF(ISBLANK(OFFSET('rivers (2)'!$A$1, 2 * (67 - $A47), 2 * AL$2 + 1)), "", SUBSTITUTE($C$1, "&lt;direc&gt;", RIGHT(OFFSET('rivers (2)'!$A$1, 2 * (67 - $A47), 2 * AL$2 + 1), 1)))
&amp; IF(ISBLANK(OFFSET('rivers (2)'!$A$1, 2 * (67 - $A47) + 1, 2 * AL$2)), "", SUBSTITUTE($D$1, "&lt;direc&gt;", RIGHT(OFFSET('rivers (2)'!$A$1, 2 * (67 - $A47) + 1, 2 * AL$2), 1)))
&amp; IF(ISBLANK('feature type'!AK45), "EndPlot", SUBSTITUTE(SUBSTITUTE(output!$B$1,
                   "f_type", 'feature type'!AK45),
                   "f_var", 'feature variety'!AK45))
&amp; CHAR(10)</f>
        <v xml:space="preserve">BeginPlot
	x=36,y=23
	TerrainType=TERRAIN_COAST
	PlotType=3
EndPlot
</v>
      </c>
      <c r="AM47" t="str">
        <f ca="1">SUBSTITUTE(SUBSTITUTE(SUBSTITUTE(SUBSTITUTE($A$1,
"x_coord",AM$2),
"y_coord",$A47),
"t_type",'terrain type'!AL45),
"p_type", 'plot type'!AL45)
&amp; IF(LEFT(resources!AL45, 6) = "BONUS_", CHAR(9) &amp; "BonusType=" &amp; resources!AL45 &amp; CHAR(10), "")
&amp; IF('goody huts'!AL45, "	ImprovementType=IMPROVEMENT_GOODY_HUT" &amp; CHAR(10), "")
&amp; IF(ISBLANK(OFFSET('rivers (2)'!$A$1, 2 * (67 - $A47), 2 * AM$2 + 1)), "", SUBSTITUTE($C$1, "&lt;direc&gt;", RIGHT(OFFSET('rivers (2)'!$A$1, 2 * (67 - $A47), 2 * AM$2 + 1), 1)))
&amp; IF(ISBLANK(OFFSET('rivers (2)'!$A$1, 2 * (67 - $A47) + 1, 2 * AM$2)), "", SUBSTITUTE($D$1, "&lt;direc&gt;", RIGHT(OFFSET('rivers (2)'!$A$1, 2 * (67 - $A47) + 1, 2 * AM$2), 1)))
&amp; IF(ISBLANK('feature type'!AL45), "EndPlot", SUBSTITUTE(SUBSTITUTE(output!$B$1,
                   "f_type", 'feature type'!AL45),
                   "f_var", 'feature variety'!AL45))
&amp; CHAR(10)</f>
        <v xml:space="preserve">BeginPlot
	x=37,y=23
	TerrainType=TERRAIN_OCEAN
	PlotType=3
EndPlot
</v>
      </c>
      <c r="AN47" t="str">
        <f ca="1">SUBSTITUTE(SUBSTITUTE(SUBSTITUTE(SUBSTITUTE($A$1,
"x_coord",AN$2),
"y_coord",$A47),
"t_type",'terrain type'!AM45),
"p_type", 'plot type'!AM45)
&amp; IF(LEFT(resources!AM45, 6) = "BONUS_", CHAR(9) &amp; "BonusType=" &amp; resources!AM45 &amp; CHAR(10), "")
&amp; IF('goody huts'!AM45, "	ImprovementType=IMPROVEMENT_GOODY_HUT" &amp; CHAR(10), "")
&amp; IF(ISBLANK(OFFSET('rivers (2)'!$A$1, 2 * (67 - $A47), 2 * AN$2 + 1)), "", SUBSTITUTE($C$1, "&lt;direc&gt;", RIGHT(OFFSET('rivers (2)'!$A$1, 2 * (67 - $A47), 2 * AN$2 + 1), 1)))
&amp; IF(ISBLANK(OFFSET('rivers (2)'!$A$1, 2 * (67 - $A47) + 1, 2 * AN$2)), "", SUBSTITUTE($D$1, "&lt;direc&gt;", RIGHT(OFFSET('rivers (2)'!$A$1, 2 * (67 - $A47) + 1, 2 * AN$2), 1)))
&amp; IF(ISBLANK('feature type'!AM45), "EndPlot", SUBSTITUTE(SUBSTITUTE(output!$B$1,
                   "f_type", 'feature type'!AM45),
                   "f_var", 'feature variety'!AM45))
&amp; CHAR(10)</f>
        <v xml:space="preserve">BeginPlot
	x=38,y=23
	TerrainType=TERRAIN_OCEAN
	PlotType=3
EndPlot
</v>
      </c>
      <c r="AO47" t="str">
        <f ca="1">SUBSTITUTE(SUBSTITUTE(SUBSTITUTE(SUBSTITUTE($A$1,
"x_coord",AO$2),
"y_coord",$A47),
"t_type",'terrain type'!AN45),
"p_type", 'plot type'!AN45)
&amp; IF(LEFT(resources!AN45, 6) = "BONUS_", CHAR(9) &amp; "BonusType=" &amp; resources!AN45 &amp; CHAR(10), "")
&amp; IF('goody huts'!AN45, "	ImprovementType=IMPROVEMENT_GOODY_HUT" &amp; CHAR(10), "")
&amp; IF(ISBLANK(OFFSET('rivers (2)'!$A$1, 2 * (67 - $A47), 2 * AO$2 + 1)), "", SUBSTITUTE($C$1, "&lt;direc&gt;", RIGHT(OFFSET('rivers (2)'!$A$1, 2 * (67 - $A47), 2 * AO$2 + 1), 1)))
&amp; IF(ISBLANK(OFFSET('rivers (2)'!$A$1, 2 * (67 - $A47) + 1, 2 * AO$2)), "", SUBSTITUTE($D$1, "&lt;direc&gt;", RIGHT(OFFSET('rivers (2)'!$A$1, 2 * (67 - $A47) + 1, 2 * AO$2), 1)))
&amp; IF(ISBLANK('feature type'!AN45), "EndPlot", SUBSTITUTE(SUBSTITUTE(output!$B$1,
                   "f_type", 'feature type'!AN45),
                   "f_var", 'feature variety'!AN45))
&amp; CHAR(10)</f>
        <v xml:space="preserve">BeginPlot
	x=39,y=23
	TerrainType=TERRAIN_OCEAN
	PlotType=3
EndPlot
</v>
      </c>
      <c r="AP47" t="str">
        <f ca="1">SUBSTITUTE(SUBSTITUTE(SUBSTITUTE(SUBSTITUTE($A$1,
"x_coord",AP$2),
"y_coord",$A47),
"t_type",'terrain type'!AO45),
"p_type", 'plot type'!AO45)
&amp; IF(LEFT(resources!AO45, 6) = "BONUS_", CHAR(9) &amp; "BonusType=" &amp; resources!AO45 &amp; CHAR(10), "")
&amp; IF('goody huts'!AO45, "	ImprovementType=IMPROVEMENT_GOODY_HUT" &amp; CHAR(10), "")
&amp; IF(ISBLANK(OFFSET('rivers (2)'!$A$1, 2 * (67 - $A47), 2 * AP$2 + 1)), "", SUBSTITUTE($C$1, "&lt;direc&gt;", RIGHT(OFFSET('rivers (2)'!$A$1, 2 * (67 - $A47), 2 * AP$2 + 1), 1)))
&amp; IF(ISBLANK(OFFSET('rivers (2)'!$A$1, 2 * (67 - $A47) + 1, 2 * AP$2)), "", SUBSTITUTE($D$1, "&lt;direc&gt;", RIGHT(OFFSET('rivers (2)'!$A$1, 2 * (67 - $A47) + 1, 2 * AP$2), 1)))
&amp; IF(ISBLANK('feature type'!AO45), "EndPlot", SUBSTITUTE(SUBSTITUTE(output!$B$1,
                   "f_type", 'feature type'!AO45),
                   "f_var", 'feature variety'!AO45))
&amp; CHAR(10)</f>
        <v xml:space="preserve">BeginPlot
	x=40,y=23
	TerrainType=TERRAIN_OCEAN
	PlotType=3
EndPlot
</v>
      </c>
      <c r="AQ47" t="str">
        <f ca="1">SUBSTITUTE(SUBSTITUTE(SUBSTITUTE(SUBSTITUTE($A$1,
"x_coord",AQ$2),
"y_coord",$A47),
"t_type",'terrain type'!AP45),
"p_type", 'plot type'!AP45)
&amp; IF(LEFT(resources!AP45, 6) = "BONUS_", CHAR(9) &amp; "BonusType=" &amp; resources!AP45 &amp; CHAR(10), "")
&amp; IF('goody huts'!AP45, "	ImprovementType=IMPROVEMENT_GOODY_HUT" &amp; CHAR(10), "")
&amp; IF(ISBLANK(OFFSET('rivers (2)'!$A$1, 2 * (67 - $A47), 2 * AQ$2 + 1)), "", SUBSTITUTE($C$1, "&lt;direc&gt;", RIGHT(OFFSET('rivers (2)'!$A$1, 2 * (67 - $A47), 2 * AQ$2 + 1), 1)))
&amp; IF(ISBLANK(OFFSET('rivers (2)'!$A$1, 2 * (67 - $A47) + 1, 2 * AQ$2)), "", SUBSTITUTE($D$1, "&lt;direc&gt;", RIGHT(OFFSET('rivers (2)'!$A$1, 2 * (67 - $A47) + 1, 2 * AQ$2), 1)))
&amp; IF(ISBLANK('feature type'!AP45), "EndPlot", SUBSTITUTE(SUBSTITUTE(output!$B$1,
                   "f_type", 'feature type'!AP45),
                   "f_var", 'feature variety'!AP45))
&amp; CHAR(10)</f>
        <v xml:space="preserve">BeginPlot
	x=41,y=23
	TerrainType=TERRAIN_COAST
	PlotType=3
EndPlot
</v>
      </c>
      <c r="AR47" t="str">
        <f ca="1">SUBSTITUTE(SUBSTITUTE(SUBSTITUTE(SUBSTITUTE($A$1,
"x_coord",AR$2),
"y_coord",$A47),
"t_type",'terrain type'!AQ45),
"p_type", 'plot type'!AQ45)
&amp; IF(LEFT(resources!AQ45, 6) = "BONUS_", CHAR(9) &amp; "BonusType=" &amp; resources!AQ45 &amp; CHAR(10), "")
&amp; IF('goody huts'!AQ45, "	ImprovementType=IMPROVEMENT_GOODY_HUT" &amp; CHAR(10), "")
&amp; IF(ISBLANK(OFFSET('rivers (2)'!$A$1, 2 * (67 - $A47), 2 * AR$2 + 1)), "", SUBSTITUTE($C$1, "&lt;direc&gt;", RIGHT(OFFSET('rivers (2)'!$A$1, 2 * (67 - $A47), 2 * AR$2 + 1), 1)))
&amp; IF(ISBLANK(OFFSET('rivers (2)'!$A$1, 2 * (67 - $A47) + 1, 2 * AR$2)), "", SUBSTITUTE($D$1, "&lt;direc&gt;", RIGHT(OFFSET('rivers (2)'!$A$1, 2 * (67 - $A47) + 1, 2 * AR$2), 1)))
&amp; IF(ISBLANK('feature type'!AQ45), "EndPlot", SUBSTITUTE(SUBSTITUTE(output!$B$1,
                   "f_type", 'feature type'!AQ45),
                   "f_var", 'feature variety'!AQ45))
&amp; CHAR(10)</f>
        <v xml:space="preserve">BeginPlot
	x=42,y=23
	TerrainType=TERRAIN_GRASS
	PlotType=0
EndPlot
</v>
      </c>
      <c r="AS47" t="str">
        <f ca="1">SUBSTITUTE(SUBSTITUTE(SUBSTITUTE(SUBSTITUTE($A$1,
"x_coord",AS$2),
"y_coord",$A47),
"t_type",'terrain type'!AR45),
"p_type", 'plot type'!AR45)
&amp; IF(LEFT(resources!AR45, 6) = "BONUS_", CHAR(9) &amp; "BonusType=" &amp; resources!AR45 &amp; CHAR(10), "")
&amp; IF('goody huts'!AR45, "	ImprovementType=IMPROVEMENT_GOODY_HUT" &amp; CHAR(10), "")
&amp; IF(ISBLANK(OFFSET('rivers (2)'!$A$1, 2 * (67 - $A47), 2 * AS$2 + 1)), "", SUBSTITUTE($C$1, "&lt;direc&gt;", RIGHT(OFFSET('rivers (2)'!$A$1, 2 * (67 - $A47), 2 * AS$2 + 1), 1)))
&amp; IF(ISBLANK(OFFSET('rivers (2)'!$A$1, 2 * (67 - $A47) + 1, 2 * AS$2)), "", SUBSTITUTE($D$1, "&lt;direc&gt;", RIGHT(OFFSET('rivers (2)'!$A$1, 2 * (67 - $A47) + 1, 2 * AS$2), 1)))
&amp; IF(ISBLANK('feature type'!AR45), "EndPlot", SUBSTITUTE(SUBSTITUTE(output!$B$1,
                   "f_type", 'feature type'!AR45),
                   "f_var", 'feature variety'!AR45))
&amp; CHAR(10)</f>
        <v xml:space="preserve">BeginPlot
	x=43,y=23
	TerrainType=TERRAIN_COAST
	PlotType=3
EndPlot
</v>
      </c>
      <c r="AT47" t="str">
        <f ca="1">SUBSTITUTE(SUBSTITUTE(SUBSTITUTE(SUBSTITUTE($A$1,
"x_coord",AT$2),
"y_coord",$A47),
"t_type",'terrain type'!AS45),
"p_type", 'plot type'!AS45)
&amp; IF(LEFT(resources!AS45, 6) = "BONUS_", CHAR(9) &amp; "BonusType=" &amp; resources!AS45 &amp; CHAR(10), "")
&amp; IF('goody huts'!AS45, "	ImprovementType=IMPROVEMENT_GOODY_HUT" &amp; CHAR(10), "")
&amp; IF(ISBLANK(OFFSET('rivers (2)'!$A$1, 2 * (67 - $A47), 2 * AT$2 + 1)), "", SUBSTITUTE($C$1, "&lt;direc&gt;", RIGHT(OFFSET('rivers (2)'!$A$1, 2 * (67 - $A47), 2 * AT$2 + 1), 1)))
&amp; IF(ISBLANK(OFFSET('rivers (2)'!$A$1, 2 * (67 - $A47) + 1, 2 * AT$2)), "", SUBSTITUTE($D$1, "&lt;direc&gt;", RIGHT(OFFSET('rivers (2)'!$A$1, 2 * (67 - $A47) + 1, 2 * AT$2), 1)))
&amp; IF(ISBLANK('feature type'!AS45), "EndPlot", SUBSTITUTE(SUBSTITUTE(output!$B$1,
                   "f_type", 'feature type'!AS45),
                   "f_var", 'feature variety'!AS45))
&amp; CHAR(10)</f>
        <v xml:space="preserve">BeginPlot
	x=44,y=23
	TerrainType=TERRAIN_OCEAN
	PlotType=3
EndPlot
</v>
      </c>
      <c r="AU47" t="str">
        <f ca="1">SUBSTITUTE(SUBSTITUTE(SUBSTITUTE(SUBSTITUTE($A$1,
"x_coord",AU$2),
"y_coord",$A47),
"t_type",'terrain type'!AT45),
"p_type", 'plot type'!AT45)
&amp; IF(LEFT(resources!AT45, 6) = "BONUS_", CHAR(9) &amp; "BonusType=" &amp; resources!AT45 &amp; CHAR(10), "")
&amp; IF('goody huts'!AT45, "	ImprovementType=IMPROVEMENT_GOODY_HUT" &amp; CHAR(10), "")
&amp; IF(ISBLANK(OFFSET('rivers (2)'!$A$1, 2 * (67 - $A47), 2 * AU$2 + 1)), "", SUBSTITUTE($C$1, "&lt;direc&gt;", RIGHT(OFFSET('rivers (2)'!$A$1, 2 * (67 - $A47), 2 * AU$2 + 1), 1)))
&amp; IF(ISBLANK(OFFSET('rivers (2)'!$A$1, 2 * (67 - $A47) + 1, 2 * AU$2)), "", SUBSTITUTE($D$1, "&lt;direc&gt;", RIGHT(OFFSET('rivers (2)'!$A$1, 2 * (67 - $A47) + 1, 2 * AU$2), 1)))
&amp; IF(ISBLANK('feature type'!AT45), "EndPlot", SUBSTITUTE(SUBSTITUTE(output!$B$1,
                   "f_type", 'feature type'!AT45),
                   "f_var", 'feature variety'!AT45))
&amp; CHAR(10)</f>
        <v xml:space="preserve">BeginPlot
	x=45,y=23
	TerrainType=TERRAIN_OCEAN
	PlotType=3
EndPlot
</v>
      </c>
      <c r="AV47" t="str">
        <f ca="1">SUBSTITUTE(SUBSTITUTE(SUBSTITUTE(SUBSTITUTE($A$1,
"x_coord",AV$2),
"y_coord",$A47),
"t_type",'terrain type'!AU45),
"p_type", 'plot type'!AU45)
&amp; IF(LEFT(resources!AU45, 6) = "BONUS_", CHAR(9) &amp; "BonusType=" &amp; resources!AU45 &amp; CHAR(10), "")
&amp; IF('goody huts'!AU45, "	ImprovementType=IMPROVEMENT_GOODY_HUT" &amp; CHAR(10), "")
&amp; IF(ISBLANK(OFFSET('rivers (2)'!$A$1, 2 * (67 - $A47), 2 * AV$2 + 1)), "", SUBSTITUTE($C$1, "&lt;direc&gt;", RIGHT(OFFSET('rivers (2)'!$A$1, 2 * (67 - $A47), 2 * AV$2 + 1), 1)))
&amp; IF(ISBLANK(OFFSET('rivers (2)'!$A$1, 2 * (67 - $A47) + 1, 2 * AV$2)), "", SUBSTITUTE($D$1, "&lt;direc&gt;", RIGHT(OFFSET('rivers (2)'!$A$1, 2 * (67 - $A47) + 1, 2 * AV$2), 1)))
&amp; IF(ISBLANK('feature type'!AU45), "EndPlot", SUBSTITUTE(SUBSTITUTE(output!$B$1,
                   "f_type", 'feature type'!AU45),
                   "f_var", 'feature variety'!AU45))
&amp; CHAR(10)</f>
        <v xml:space="preserve">BeginPlot
	x=46,y=23
	TerrainType=TERRAIN_OCEAN
	PlotType=3
EndPlot
</v>
      </c>
      <c r="AW47" t="str">
        <f ca="1">SUBSTITUTE(SUBSTITUTE(SUBSTITUTE(SUBSTITUTE($A$1,
"x_coord",AW$2),
"y_coord",$A47),
"t_type",'terrain type'!AV45),
"p_type", 'plot type'!AV45)
&amp; IF(LEFT(resources!AV45, 6) = "BONUS_", CHAR(9) &amp; "BonusType=" &amp; resources!AV45 &amp; CHAR(10), "")
&amp; IF('goody huts'!AV45, "	ImprovementType=IMPROVEMENT_GOODY_HUT" &amp; CHAR(10), "")
&amp; IF(ISBLANK(OFFSET('rivers (2)'!$A$1, 2 * (67 - $A47), 2 * AW$2 + 1)), "", SUBSTITUTE($C$1, "&lt;direc&gt;", RIGHT(OFFSET('rivers (2)'!$A$1, 2 * (67 - $A47), 2 * AW$2 + 1), 1)))
&amp; IF(ISBLANK(OFFSET('rivers (2)'!$A$1, 2 * (67 - $A47) + 1, 2 * AW$2)), "", SUBSTITUTE($D$1, "&lt;direc&gt;", RIGHT(OFFSET('rivers (2)'!$A$1, 2 * (67 - $A47) + 1, 2 * AW$2), 1)))
&amp; IF(ISBLANK('feature type'!AV45), "EndPlot", SUBSTITUTE(SUBSTITUTE(output!$B$1,
                   "f_type", 'feature type'!AV45),
                   "f_var", 'feature variety'!AV45))
&amp; CHAR(10)</f>
        <v xml:space="preserve">BeginPlot
	x=47,y=23
	TerrainType=TERRAIN_OCEAN
	PlotType=3
EndPlot
</v>
      </c>
      <c r="AX47" t="str">
        <f ca="1">SUBSTITUTE(SUBSTITUTE(SUBSTITUTE(SUBSTITUTE($A$1,
"x_coord",AX$2),
"y_coord",$A47),
"t_type",'terrain type'!AW45),
"p_type", 'plot type'!AW45)
&amp; IF(LEFT(resources!AW45, 6) = "BONUS_", CHAR(9) &amp; "BonusType=" &amp; resources!AW45 &amp; CHAR(10), "")
&amp; IF('goody huts'!AW45, "	ImprovementType=IMPROVEMENT_GOODY_HUT" &amp; CHAR(10), "")
&amp; IF(ISBLANK(OFFSET('rivers (2)'!$A$1, 2 * (67 - $A47), 2 * AX$2 + 1)), "", SUBSTITUTE($C$1, "&lt;direc&gt;", RIGHT(OFFSET('rivers (2)'!$A$1, 2 * (67 - $A47), 2 * AX$2 + 1), 1)))
&amp; IF(ISBLANK(OFFSET('rivers (2)'!$A$1, 2 * (67 - $A47) + 1, 2 * AX$2)), "", SUBSTITUTE($D$1, "&lt;direc&gt;", RIGHT(OFFSET('rivers (2)'!$A$1, 2 * (67 - $A47) + 1, 2 * AX$2), 1)))
&amp; IF(ISBLANK('feature type'!AW45), "EndPlot", SUBSTITUTE(SUBSTITUTE(output!$B$1,
                   "f_type", 'feature type'!AW45),
                   "f_var", 'feature variety'!AW45))
&amp; CHAR(10)</f>
        <v xml:space="preserve">BeginPlot
	x=48,y=23
	TerrainType=TERRAIN_COAST
	PlotType=3
EndPlot
</v>
      </c>
      <c r="AY47" t="str">
        <f ca="1">SUBSTITUTE(SUBSTITUTE(SUBSTITUTE(SUBSTITUTE($A$1,
"x_coord",AY$2),
"y_coord",$A47),
"t_type",'terrain type'!AX45),
"p_type", 'plot type'!AX45)
&amp; IF(LEFT(resources!AX45, 6) = "BONUS_", CHAR(9) &amp; "BonusType=" &amp; resources!AX45 &amp; CHAR(10), "")
&amp; IF('goody huts'!AX45, "	ImprovementType=IMPROVEMENT_GOODY_HUT" &amp; CHAR(10), "")
&amp; IF(ISBLANK(OFFSET('rivers (2)'!$A$1, 2 * (67 - $A47), 2 * AY$2 + 1)), "", SUBSTITUTE($C$1, "&lt;direc&gt;", RIGHT(OFFSET('rivers (2)'!$A$1, 2 * (67 - $A47), 2 * AY$2 + 1), 1)))
&amp; IF(ISBLANK(OFFSET('rivers (2)'!$A$1, 2 * (67 - $A47) + 1, 2 * AY$2)), "", SUBSTITUTE($D$1, "&lt;direc&gt;", RIGHT(OFFSET('rivers (2)'!$A$1, 2 * (67 - $A47) + 1, 2 * AY$2), 1)))
&amp; IF(ISBLANK('feature type'!AX45), "EndPlot", SUBSTITUTE(SUBSTITUTE(output!$B$1,
                   "f_type", 'feature type'!AX45),
                   "f_var", 'feature variety'!AX45))
&amp; CHAR(10)</f>
        <v xml:space="preserve">BeginPlot
	x=49,y=23
	TerrainType=TERRAIN_COAST
	PlotType=3
EndPlot
</v>
      </c>
      <c r="AZ47" t="str">
        <f ca="1">SUBSTITUTE(SUBSTITUTE(SUBSTITUTE(SUBSTITUTE($A$1,
"x_coord",AZ$2),
"y_coord",$A47),
"t_type",'terrain type'!AY45),
"p_type", 'plot type'!AY45)
&amp; IF(LEFT(resources!AY45, 6) = "BONUS_", CHAR(9) &amp; "BonusType=" &amp; resources!AY45 &amp; CHAR(10), "")
&amp; IF('goody huts'!AY45, "	ImprovementType=IMPROVEMENT_GOODY_HUT" &amp; CHAR(10), "")
&amp; IF(ISBLANK(OFFSET('rivers (2)'!$A$1, 2 * (67 - $A47), 2 * AZ$2 + 1)), "", SUBSTITUTE($C$1, "&lt;direc&gt;", RIGHT(OFFSET('rivers (2)'!$A$1, 2 * (67 - $A47), 2 * AZ$2 + 1), 1)))
&amp; IF(ISBLANK(OFFSET('rivers (2)'!$A$1, 2 * (67 - $A47) + 1, 2 * AZ$2)), "", SUBSTITUTE($D$1, "&lt;direc&gt;", RIGHT(OFFSET('rivers (2)'!$A$1, 2 * (67 - $A47) + 1, 2 * AZ$2), 1)))
&amp; IF(ISBLANK('feature type'!AY45), "EndPlot", SUBSTITUTE(SUBSTITUTE(output!$B$1,
                   "f_type", 'feature type'!AY45),
                   "f_var", 'feature variety'!AY45))
&amp; CHAR(10)</f>
        <v xml:space="preserve">BeginPlot
	x=50,y=23
	TerrainType=TERRAIN_GRASS
	PlotType=2
	BonusType=BONUS_DEER
	RiverWEDirection=3
	isNOfRiver
EndPlot
</v>
      </c>
      <c r="BA47" t="str">
        <f ca="1">SUBSTITUTE(SUBSTITUTE(SUBSTITUTE(SUBSTITUTE($A$1,
"x_coord",BA$2),
"y_coord",$A47),
"t_type",'terrain type'!AZ45),
"p_type", 'plot type'!AZ45)
&amp; IF(LEFT(resources!AZ45, 6) = "BONUS_", CHAR(9) &amp; "BonusType=" &amp; resources!AZ45 &amp; CHAR(10), "")
&amp; IF('goody huts'!AZ45, "	ImprovementType=IMPROVEMENT_GOODY_HUT" &amp; CHAR(10), "")
&amp; IF(ISBLANK(OFFSET('rivers (2)'!$A$1, 2 * (67 - $A47), 2 * BA$2 + 1)), "", SUBSTITUTE($C$1, "&lt;direc&gt;", RIGHT(OFFSET('rivers (2)'!$A$1, 2 * (67 - $A47), 2 * BA$2 + 1), 1)))
&amp; IF(ISBLANK(OFFSET('rivers (2)'!$A$1, 2 * (67 - $A47) + 1, 2 * BA$2)), "", SUBSTITUTE($D$1, "&lt;direc&gt;", RIGHT(OFFSET('rivers (2)'!$A$1, 2 * (67 - $A47) + 1, 2 * BA$2), 1)))
&amp; IF(ISBLANK('feature type'!AZ45), "EndPlot", SUBSTITUTE(SUBSTITUTE(output!$B$1,
                   "f_type", 'feature type'!AZ45),
                   "f_var", 'feature variety'!AZ45))
&amp; CHAR(10)</f>
        <v xml:space="preserve">BeginPlot
	x=51,y=23
	TerrainType=TERRAIN_GRASS
	PlotType=2
	BonusType=BONUS_ALUMINUM
EndPlot
</v>
      </c>
      <c r="BB47" t="str">
        <f ca="1">SUBSTITUTE(SUBSTITUTE(SUBSTITUTE(SUBSTITUTE($A$1,
"x_coord",BB$2),
"y_coord",$A47),
"t_type",'terrain type'!BA45),
"p_type", 'plot type'!BA45)
&amp; IF(LEFT(resources!BA45, 6) = "BONUS_", CHAR(9) &amp; "BonusType=" &amp; resources!BA45 &amp; CHAR(10), "")
&amp; IF('goody huts'!BA45, "	ImprovementType=IMPROVEMENT_GOODY_HUT" &amp; CHAR(10), "")
&amp; IF(ISBLANK(OFFSET('rivers (2)'!$A$1, 2 * (67 - $A47), 2 * BB$2 + 1)), "", SUBSTITUTE($C$1, "&lt;direc&gt;", RIGHT(OFFSET('rivers (2)'!$A$1, 2 * (67 - $A47), 2 * BB$2 + 1), 1)))
&amp; IF(ISBLANK(OFFSET('rivers (2)'!$A$1, 2 * (67 - $A47) + 1, 2 * BB$2)), "", SUBSTITUTE($D$1, "&lt;direc&gt;", RIGHT(OFFSET('rivers (2)'!$A$1, 2 * (67 - $A47) + 1, 2 * BB$2), 1)))
&amp; IF(ISBLANK('feature type'!BA45), "EndPlot", SUBSTITUTE(SUBSTITUTE(output!$B$1,
                   "f_type", 'feature type'!BA45),
                   "f_var", 'feature variety'!BA45))
&amp; CHAR(10)</f>
        <v xml:space="preserve">BeginPlot
	x=52,y=23
	TerrainType=TERRAIN_GRASS
	PlotType=2
	FeatureType=FEATURE_FOREST, FeatureVariety=2
EndPlot
</v>
      </c>
      <c r="BC47" t="str">
        <f ca="1">SUBSTITUTE(SUBSTITUTE(SUBSTITUTE(SUBSTITUTE($A$1,
"x_coord",BC$2),
"y_coord",$A47),
"t_type",'terrain type'!BB45),
"p_type", 'plot type'!BB45)
&amp; IF(LEFT(resources!BB45, 6) = "BONUS_", CHAR(9) &amp; "BonusType=" &amp; resources!BB45 &amp; CHAR(10), "")
&amp; IF('goody huts'!BB45, "	ImprovementType=IMPROVEMENT_GOODY_HUT" &amp; CHAR(10), "")
&amp; IF(ISBLANK(OFFSET('rivers (2)'!$A$1, 2 * (67 - $A47), 2 * BC$2 + 1)), "", SUBSTITUTE($C$1, "&lt;direc&gt;", RIGHT(OFFSET('rivers (2)'!$A$1, 2 * (67 - $A47), 2 * BC$2 + 1), 1)))
&amp; IF(ISBLANK(OFFSET('rivers (2)'!$A$1, 2 * (67 - $A47) + 1, 2 * BC$2)), "", SUBSTITUTE($D$1, "&lt;direc&gt;", RIGHT(OFFSET('rivers (2)'!$A$1, 2 * (67 - $A47) + 1, 2 * BC$2), 1)))
&amp; IF(ISBLANK('feature type'!BB45), "EndPlot", SUBSTITUTE(SUBSTITUTE(output!$B$1,
                   "f_type", 'feature type'!BB45),
                   "f_var", 'feature variety'!BB45))
&amp; CHAR(10)</f>
        <v xml:space="preserve">BeginPlot
	x=53,y=23
	TerrainType=TERRAIN_GRASS
	PlotType=2
	BonusType=BONUS_IRON
	RiverWEDirection=3
	isNOfRiver
EndPlot
</v>
      </c>
      <c r="BD47" t="str">
        <f ca="1">SUBSTITUTE(SUBSTITUTE(SUBSTITUTE(SUBSTITUTE($A$1,
"x_coord",BD$2),
"y_coord",$A47),
"t_type",'terrain type'!BC45),
"p_type", 'plot type'!BC45)
&amp; IF(LEFT(resources!BC45, 6) = "BONUS_", CHAR(9) &amp; "BonusType=" &amp; resources!BC45 &amp; CHAR(10), "")
&amp; IF('goody huts'!BC45, "	ImprovementType=IMPROVEMENT_GOODY_HUT" &amp; CHAR(10), "")
&amp; IF(ISBLANK(OFFSET('rivers (2)'!$A$1, 2 * (67 - $A47), 2 * BD$2 + 1)), "", SUBSTITUTE($C$1, "&lt;direc&gt;", RIGHT(OFFSET('rivers (2)'!$A$1, 2 * (67 - $A47), 2 * BD$2 + 1), 1)))
&amp; IF(ISBLANK(OFFSET('rivers (2)'!$A$1, 2 * (67 - $A47) + 1, 2 * BD$2)), "", SUBSTITUTE($D$1, "&lt;direc&gt;", RIGHT(OFFSET('rivers (2)'!$A$1, 2 * (67 - $A47) + 1, 2 * BD$2), 1)))
&amp; IF(ISBLANK('feature type'!BC45), "EndPlot", SUBSTITUTE(SUBSTITUTE(output!$B$1,
                   "f_type", 'feature type'!BC45),
                   "f_var", 'feature variety'!BC45))
&amp; CHAR(10)</f>
        <v xml:space="preserve">BeginPlot
	x=54,y=23
	TerrainType=TERRAIN_GRASS
	PlotType=2
EndPlot
</v>
      </c>
      <c r="BE47" t="str">
        <f ca="1">SUBSTITUTE(SUBSTITUTE(SUBSTITUTE(SUBSTITUTE($A$1,
"x_coord",BE$2),
"y_coord",$A47),
"t_type",'terrain type'!BD45),
"p_type", 'plot type'!BD45)
&amp; IF(LEFT(resources!BD45, 6) = "BONUS_", CHAR(9) &amp; "BonusType=" &amp; resources!BD45 &amp; CHAR(10), "")
&amp; IF('goody huts'!BD45, "	ImprovementType=IMPROVEMENT_GOODY_HUT" &amp; CHAR(10), "")
&amp; IF(ISBLANK(OFFSET('rivers (2)'!$A$1, 2 * (67 - $A47), 2 * BE$2 + 1)), "", SUBSTITUTE($C$1, "&lt;direc&gt;", RIGHT(OFFSET('rivers (2)'!$A$1, 2 * (67 - $A47), 2 * BE$2 + 1), 1)))
&amp; IF(ISBLANK(OFFSET('rivers (2)'!$A$1, 2 * (67 - $A47) + 1, 2 * BE$2)), "", SUBSTITUTE($D$1, "&lt;direc&gt;", RIGHT(OFFSET('rivers (2)'!$A$1, 2 * (67 - $A47) + 1, 2 * BE$2), 1)))
&amp; IF(ISBLANK('feature type'!BD45), "EndPlot", SUBSTITUTE(SUBSTITUTE(output!$B$1,
                   "f_type", 'feature type'!BD45),
                   "f_var", 'feature variety'!BD45))
&amp; CHAR(10)</f>
        <v xml:space="preserve">BeginPlot
	x=55,y=23
	TerrainType=TERRAIN_GRASS
	PlotType=2
EndPlot
</v>
      </c>
      <c r="BF47" t="str">
        <f ca="1">SUBSTITUTE(SUBSTITUTE(SUBSTITUTE(SUBSTITUTE($A$1,
"x_coord",BF$2),
"y_coord",$A47),
"t_type",'terrain type'!BE45),
"p_type", 'plot type'!BE45)
&amp; IF(LEFT(resources!BE45, 6) = "BONUS_", CHAR(9) &amp; "BonusType=" &amp; resources!BE45 &amp; CHAR(10), "")
&amp; IF('goody huts'!BE45, "	ImprovementType=IMPROVEMENT_GOODY_HUT" &amp; CHAR(10), "")
&amp; IF(ISBLANK(OFFSET('rivers (2)'!$A$1, 2 * (67 - $A47), 2 * BF$2 + 1)), "", SUBSTITUTE($C$1, "&lt;direc&gt;", RIGHT(OFFSET('rivers (2)'!$A$1, 2 * (67 - $A47), 2 * BF$2 + 1), 1)))
&amp; IF(ISBLANK(OFFSET('rivers (2)'!$A$1, 2 * (67 - $A47) + 1, 2 * BF$2)), "", SUBSTITUTE($D$1, "&lt;direc&gt;", RIGHT(OFFSET('rivers (2)'!$A$1, 2 * (67 - $A47) + 1, 2 * BF$2), 1)))
&amp; IF(ISBLANK('feature type'!BE45), "EndPlot", SUBSTITUTE(SUBSTITUTE(output!$B$1,
                   "f_type", 'feature type'!BE45),
                   "f_var", 'feature variety'!BE45))
&amp; CHAR(10)</f>
        <v xml:space="preserve">BeginPlot
	x=56,y=23
	TerrainType=TERRAIN_GRASS
	PlotType=2
	RiverNSDirection=2
	isWOfRiver
	FeatureType=FEATURE_FOREST, FeatureVariety=2
EndPlot
</v>
      </c>
      <c r="BG47" t="str">
        <f ca="1">SUBSTITUTE(SUBSTITUTE(SUBSTITUTE(SUBSTITUTE($A$1,
"x_coord",BG$2),
"y_coord",$A47),
"t_type",'terrain type'!BF45),
"p_type", 'plot type'!BF45)
&amp; IF(LEFT(resources!BF45, 6) = "BONUS_", CHAR(9) &amp; "BonusType=" &amp; resources!BF45 &amp; CHAR(10), "")
&amp; IF('goody huts'!BF45, "	ImprovementType=IMPROVEMENT_GOODY_HUT" &amp; CHAR(10), "")
&amp; IF(ISBLANK(OFFSET('rivers (2)'!$A$1, 2 * (67 - $A47), 2 * BG$2 + 1)), "", SUBSTITUTE($C$1, "&lt;direc&gt;", RIGHT(OFFSET('rivers (2)'!$A$1, 2 * (67 - $A47), 2 * BG$2 + 1), 1)))
&amp; IF(ISBLANK(OFFSET('rivers (2)'!$A$1, 2 * (67 - $A47) + 1, 2 * BG$2)), "", SUBSTITUTE($D$1, "&lt;direc&gt;", RIGHT(OFFSET('rivers (2)'!$A$1, 2 * (67 - $A47) + 1, 2 * BG$2), 1)))
&amp; IF(ISBLANK('feature type'!BF45), "EndPlot", SUBSTITUTE(SUBSTITUTE(output!$B$1,
                   "f_type", 'feature type'!BF45),
                   "f_var", 'feature variety'!BF45))
&amp; CHAR(10)</f>
        <v xml:space="preserve">BeginPlot
	x=57,y=23
	TerrainType=TERRAIN_GRASS
	PlotType=2
	FeatureType=FEATURE_FOREST, FeatureVariety=2
EndPlot
</v>
      </c>
      <c r="BH47" t="str">
        <f ca="1">SUBSTITUTE(SUBSTITUTE(SUBSTITUTE(SUBSTITUTE($A$1,
"x_coord",BH$2),
"y_coord",$A47),
"t_type",'terrain type'!BG45),
"p_type", 'plot type'!BG45)
&amp; IF(LEFT(resources!BG45, 6) = "BONUS_", CHAR(9) &amp; "BonusType=" &amp; resources!BG45 &amp; CHAR(10), "")
&amp; IF('goody huts'!BG45, "	ImprovementType=IMPROVEMENT_GOODY_HUT" &amp; CHAR(10), "")
&amp; IF(ISBLANK(OFFSET('rivers (2)'!$A$1, 2 * (67 - $A47), 2 * BH$2 + 1)), "", SUBSTITUTE($C$1, "&lt;direc&gt;", RIGHT(OFFSET('rivers (2)'!$A$1, 2 * (67 - $A47), 2 * BH$2 + 1), 1)))
&amp; IF(ISBLANK(OFFSET('rivers (2)'!$A$1, 2 * (67 - $A47) + 1, 2 * BH$2)), "", SUBSTITUTE($D$1, "&lt;direc&gt;", RIGHT(OFFSET('rivers (2)'!$A$1, 2 * (67 - $A47) + 1, 2 * BH$2), 1)))
&amp; IF(ISBLANK('feature type'!BG45), "EndPlot", SUBSTITUTE(SUBSTITUTE(output!$B$1,
                   "f_type", 'feature type'!BG45),
                   "f_var", 'feature variety'!BG45))
&amp; CHAR(10)</f>
        <v xml:space="preserve">BeginPlot
	x=58,y=23
	TerrainType=TERRAIN_GRASS
	PlotType=1
	FeatureType=FEATURE_FOREST, FeatureVariety=2
EndPlot
</v>
      </c>
      <c r="BI47" t="str">
        <f ca="1">SUBSTITUTE(SUBSTITUTE(SUBSTITUTE(SUBSTITUTE($A$1,
"x_coord",BI$2),
"y_coord",$A47),
"t_type",'terrain type'!BH45),
"p_type", 'plot type'!BH45)
&amp; IF(LEFT(resources!BH45, 6) = "BONUS_", CHAR(9) &amp; "BonusType=" &amp; resources!BH45 &amp; CHAR(10), "")
&amp; IF('goody huts'!BH45, "	ImprovementType=IMPROVEMENT_GOODY_HUT" &amp; CHAR(10), "")
&amp; IF(ISBLANK(OFFSET('rivers (2)'!$A$1, 2 * (67 - $A47), 2 * BI$2 + 1)), "", SUBSTITUTE($C$1, "&lt;direc&gt;", RIGHT(OFFSET('rivers (2)'!$A$1, 2 * (67 - $A47), 2 * BI$2 + 1), 1)))
&amp; IF(ISBLANK(OFFSET('rivers (2)'!$A$1, 2 * (67 - $A47) + 1, 2 * BI$2)), "", SUBSTITUTE($D$1, "&lt;direc&gt;", RIGHT(OFFSET('rivers (2)'!$A$1, 2 * (67 - $A47) + 1, 2 * BI$2), 1)))
&amp; IF(ISBLANK('feature type'!BH45), "EndPlot", SUBSTITUTE(SUBSTITUTE(output!$B$1,
                   "f_type", 'feature type'!BH45),
                   "f_var", 'feature variety'!BH45))
&amp; CHAR(10)</f>
        <v xml:space="preserve">BeginPlot
	x=59,y=23
	TerrainType=TERRAIN_GRASS
	PlotType=1
	FeatureType=FEATURE_FOREST, FeatureVariety=2
EndPlot
</v>
      </c>
      <c r="BJ47" t="str">
        <f ca="1">SUBSTITUTE(SUBSTITUTE(SUBSTITUTE(SUBSTITUTE($A$1,
"x_coord",BJ$2),
"y_coord",$A47),
"t_type",'terrain type'!BI45),
"p_type", 'plot type'!BI45)
&amp; IF(LEFT(resources!BI45, 6) = "BONUS_", CHAR(9) &amp; "BonusType=" &amp; resources!BI45 &amp; CHAR(10), "")
&amp; IF('goody huts'!BI45, "	ImprovementType=IMPROVEMENT_GOODY_HUT" &amp; CHAR(10), "")
&amp; IF(ISBLANK(OFFSET('rivers (2)'!$A$1, 2 * (67 - $A47), 2 * BJ$2 + 1)), "", SUBSTITUTE($C$1, "&lt;direc&gt;", RIGHT(OFFSET('rivers (2)'!$A$1, 2 * (67 - $A47), 2 * BJ$2 + 1), 1)))
&amp; IF(ISBLANK(OFFSET('rivers (2)'!$A$1, 2 * (67 - $A47) + 1, 2 * BJ$2)), "", SUBSTITUTE($D$1, "&lt;direc&gt;", RIGHT(OFFSET('rivers (2)'!$A$1, 2 * (67 - $A47) + 1, 2 * BJ$2), 1)))
&amp; IF(ISBLANK('feature type'!BI45), "EndPlot", SUBSTITUTE(SUBSTITUTE(output!$B$1,
                   "f_type", 'feature type'!BI45),
                   "f_var", 'feature variety'!BI45))
&amp; CHAR(10)</f>
        <v xml:space="preserve">BeginPlot
	x=60,y=23
	TerrainType=TERRAIN_GRASS
	PlotType=2
	FeatureType=FEATURE_FOREST, FeatureVariety=2
EndPlot
</v>
      </c>
      <c r="BK47" t="str">
        <f ca="1">SUBSTITUTE(SUBSTITUTE(SUBSTITUTE(SUBSTITUTE($A$1,
"x_coord",BK$2),
"y_coord",$A47),
"t_type",'terrain type'!BJ45),
"p_type", 'plot type'!BJ45)
&amp; IF(LEFT(resources!BJ45, 6) = "BONUS_", CHAR(9) &amp; "BonusType=" &amp; resources!BJ45 &amp; CHAR(10), "")
&amp; IF('goody huts'!BJ45, "	ImprovementType=IMPROVEMENT_GOODY_HUT" &amp; CHAR(10), "")
&amp; IF(ISBLANK(OFFSET('rivers (2)'!$A$1, 2 * (67 - $A47), 2 * BK$2 + 1)), "", SUBSTITUTE($C$1, "&lt;direc&gt;", RIGHT(OFFSET('rivers (2)'!$A$1, 2 * (67 - $A47), 2 * BK$2 + 1), 1)))
&amp; IF(ISBLANK(OFFSET('rivers (2)'!$A$1, 2 * (67 - $A47) + 1, 2 * BK$2)), "", SUBSTITUTE($D$1, "&lt;direc&gt;", RIGHT(OFFSET('rivers (2)'!$A$1, 2 * (67 - $A47) + 1, 2 * BK$2), 1)))
&amp; IF(ISBLANK('feature type'!BJ45), "EndPlot", SUBSTITUTE(SUBSTITUTE(output!$B$1,
                   "f_type", 'feature type'!BJ45),
                   "f_var", 'feature variety'!BJ45))
&amp; CHAR(10)</f>
        <v xml:space="preserve">BeginPlot
	x=61,y=23
	TerrainType=TERRAIN_GRASS
	PlotType=2
	FeatureType=FEATURE_FOREST, FeatureVariety=2
EndPlot
</v>
      </c>
      <c r="BL47" t="str">
        <f ca="1">SUBSTITUTE(SUBSTITUTE(SUBSTITUTE(SUBSTITUTE($A$1,
"x_coord",BL$2),
"y_coord",$A47),
"t_type",'terrain type'!BK45),
"p_type", 'plot type'!BK45)
&amp; IF(LEFT(resources!BK45, 6) = "BONUS_", CHAR(9) &amp; "BonusType=" &amp; resources!BK45 &amp; CHAR(10), "")
&amp; IF('goody huts'!BK45, "	ImprovementType=IMPROVEMENT_GOODY_HUT" &amp; CHAR(10), "")
&amp; IF(ISBLANK(OFFSET('rivers (2)'!$A$1, 2 * (67 - $A47), 2 * BL$2 + 1)), "", SUBSTITUTE($C$1, "&lt;direc&gt;", RIGHT(OFFSET('rivers (2)'!$A$1, 2 * (67 - $A47), 2 * BL$2 + 1), 1)))
&amp; IF(ISBLANK(OFFSET('rivers (2)'!$A$1, 2 * (67 - $A47) + 1, 2 * BL$2)), "", SUBSTITUTE($D$1, "&lt;direc&gt;", RIGHT(OFFSET('rivers (2)'!$A$1, 2 * (67 - $A47) + 1, 2 * BL$2), 1)))
&amp; IF(ISBLANK('feature type'!BK45), "EndPlot", SUBSTITUTE(SUBSTITUTE(output!$B$1,
                   "f_type", 'feature type'!BK45),
                   "f_var", 'feature variety'!BK45))
&amp; CHAR(10)</f>
        <v xml:space="preserve">BeginPlot
	x=62,y=23
	TerrainType=TERRAIN_GRASS
	PlotType=2
EndPlot
</v>
      </c>
      <c r="BM47" t="str">
        <f ca="1">SUBSTITUTE(SUBSTITUTE(SUBSTITUTE(SUBSTITUTE($A$1,
"x_coord",BM$2),
"y_coord",$A47),
"t_type",'terrain type'!BL45),
"p_type", 'plot type'!BL45)
&amp; IF(LEFT(resources!BL45, 6) = "BONUS_", CHAR(9) &amp; "BonusType=" &amp; resources!BL45 &amp; CHAR(10), "")
&amp; IF('goody huts'!BL45, "	ImprovementType=IMPROVEMENT_GOODY_HUT" &amp; CHAR(10), "")
&amp; IF(ISBLANK(OFFSET('rivers (2)'!$A$1, 2 * (67 - $A47), 2 * BM$2 + 1)), "", SUBSTITUTE($C$1, "&lt;direc&gt;", RIGHT(OFFSET('rivers (2)'!$A$1, 2 * (67 - $A47), 2 * BM$2 + 1), 1)))
&amp; IF(ISBLANK(OFFSET('rivers (2)'!$A$1, 2 * (67 - $A47) + 1, 2 * BM$2)), "", SUBSTITUTE($D$1, "&lt;direc&gt;", RIGHT(OFFSET('rivers (2)'!$A$1, 2 * (67 - $A47) + 1, 2 * BM$2), 1)))
&amp; IF(ISBLANK('feature type'!BL45), "EndPlot", SUBSTITUTE(SUBSTITUTE(output!$B$1,
                   "f_type", 'feature type'!BL45),
                   "f_var", 'feature variety'!BL45))
&amp; CHAR(10)</f>
        <v xml:space="preserve">BeginPlot
	x=63,y=23
	TerrainType=TERRAIN_GRASS
	PlotType=2
	BonusType=BONUS_CORN
EndPlot
</v>
      </c>
      <c r="BN47" t="str">
        <f ca="1">SUBSTITUTE(SUBSTITUTE(SUBSTITUTE(SUBSTITUTE($A$1,
"x_coord",BN$2),
"y_coord",$A47),
"t_type",'terrain type'!BM45),
"p_type", 'plot type'!BM45)
&amp; IF(LEFT(resources!BM45, 6) = "BONUS_", CHAR(9) &amp; "BonusType=" &amp; resources!BM45 &amp; CHAR(10), "")
&amp; IF('goody huts'!BM45, "	ImprovementType=IMPROVEMENT_GOODY_HUT" &amp; CHAR(10), "")
&amp; IF(ISBLANK(OFFSET('rivers (2)'!$A$1, 2 * (67 - $A47), 2 * BN$2 + 1)), "", SUBSTITUTE($C$1, "&lt;direc&gt;", RIGHT(OFFSET('rivers (2)'!$A$1, 2 * (67 - $A47), 2 * BN$2 + 1), 1)))
&amp; IF(ISBLANK(OFFSET('rivers (2)'!$A$1, 2 * (67 - $A47) + 1, 2 * BN$2)), "", SUBSTITUTE($D$1, "&lt;direc&gt;", RIGHT(OFFSET('rivers (2)'!$A$1, 2 * (67 - $A47) + 1, 2 * BN$2), 1)))
&amp; IF(ISBLANK('feature type'!BM45), "EndPlot", SUBSTITUTE(SUBSTITUTE(output!$B$1,
                   "f_type", 'feature type'!BM45),
                   "f_var", 'feature variety'!BM45))
&amp; CHAR(10)</f>
        <v xml:space="preserve">BeginPlot
	x=64,y=23
	TerrainType=TERRAIN_GRASS
	PlotType=1
	RiverWEDirection=1
	isNOfRiver
EndPlot
</v>
      </c>
      <c r="BO47" t="str">
        <f ca="1">SUBSTITUTE(SUBSTITUTE(SUBSTITUTE(SUBSTITUTE($A$1,
"x_coord",BO$2),
"y_coord",$A47),
"t_type",'terrain type'!BN45),
"p_type", 'plot type'!BN45)
&amp; IF(LEFT(resources!BN45, 6) = "BONUS_", CHAR(9) &amp; "BonusType=" &amp; resources!BN45 &amp; CHAR(10), "")
&amp; IF('goody huts'!BN45, "	ImprovementType=IMPROVEMENT_GOODY_HUT" &amp; CHAR(10), "")
&amp; IF(ISBLANK(OFFSET('rivers (2)'!$A$1, 2 * (67 - $A47), 2 * BO$2 + 1)), "", SUBSTITUTE($C$1, "&lt;direc&gt;", RIGHT(OFFSET('rivers (2)'!$A$1, 2 * (67 - $A47), 2 * BO$2 + 1), 1)))
&amp; IF(ISBLANK(OFFSET('rivers (2)'!$A$1, 2 * (67 - $A47) + 1, 2 * BO$2)), "", SUBSTITUTE($D$1, "&lt;direc&gt;", RIGHT(OFFSET('rivers (2)'!$A$1, 2 * (67 - $A47) + 1, 2 * BO$2), 1)))
&amp; IF(ISBLANK('feature type'!BN45), "EndPlot", SUBSTITUTE(SUBSTITUTE(output!$B$1,
                   "f_type", 'feature type'!BN45),
                   "f_var", 'feature variety'!BN45))
&amp; CHAR(10)</f>
        <v xml:space="preserve">BeginPlot
	x=65,y=23
	TerrainType=TERRAIN_GRASS
	PlotType=1
	RiverWEDirection=1
	isNOfRiver
	FeatureType=FEATURE_FOREST, FeatureVariety=2
EndPlot
</v>
      </c>
      <c r="BP47" t="str">
        <f ca="1">SUBSTITUTE(SUBSTITUTE(SUBSTITUTE(SUBSTITUTE($A$1,
"x_coord",BP$2),
"y_coord",$A47),
"t_type",'terrain type'!BO45),
"p_type", 'plot type'!BO45)
&amp; IF(LEFT(resources!BO45, 6) = "BONUS_", CHAR(9) &amp; "BonusType=" &amp; resources!BO45 &amp; CHAR(10), "")
&amp; IF('goody huts'!BO45, "	ImprovementType=IMPROVEMENT_GOODY_HUT" &amp; CHAR(10), "")
&amp; IF(ISBLANK(OFFSET('rivers (2)'!$A$1, 2 * (67 - $A47), 2 * BP$2 + 1)), "", SUBSTITUTE($C$1, "&lt;direc&gt;", RIGHT(OFFSET('rivers (2)'!$A$1, 2 * (67 - $A47), 2 * BP$2 + 1), 1)))
&amp; IF(ISBLANK(OFFSET('rivers (2)'!$A$1, 2 * (67 - $A47) + 1, 2 * BP$2)), "", SUBSTITUTE($D$1, "&lt;direc&gt;", RIGHT(OFFSET('rivers (2)'!$A$1, 2 * (67 - $A47) + 1, 2 * BP$2), 1)))
&amp; IF(ISBLANK('feature type'!BO45), "EndPlot", SUBSTITUTE(SUBSTITUTE(output!$B$1,
                   "f_type", 'feature type'!BO45),
                   "f_var", 'feature variety'!BO45))
&amp; CHAR(10)</f>
        <v xml:space="preserve">BeginPlot
	x=66,y=23
	TerrainType=TERRAIN_GRASS
	PlotType=1
	RiverNSDirection=0
	isWOfRiver
	RiverWEDirection=1
	isNOfRiver
EndPlot
</v>
      </c>
      <c r="BQ47" t="str">
        <f ca="1">SUBSTITUTE(SUBSTITUTE(SUBSTITUTE(SUBSTITUTE($A$1,
"x_coord",BQ$2),
"y_coord",$A47),
"t_type",'terrain type'!BP45),
"p_type", 'plot type'!BP45)
&amp; IF(LEFT(resources!BP45, 6) = "BONUS_", CHAR(9) &amp; "BonusType=" &amp; resources!BP45 &amp; CHAR(10), "")
&amp; IF('goody huts'!BP45, "	ImprovementType=IMPROVEMENT_GOODY_HUT" &amp; CHAR(10), "")
&amp; IF(ISBLANK(OFFSET('rivers (2)'!$A$1, 2 * (67 - $A47), 2 * BQ$2 + 1)), "", SUBSTITUTE($C$1, "&lt;direc&gt;", RIGHT(OFFSET('rivers (2)'!$A$1, 2 * (67 - $A47), 2 * BQ$2 + 1), 1)))
&amp; IF(ISBLANK(OFFSET('rivers (2)'!$A$1, 2 * (67 - $A47) + 1, 2 * BQ$2)), "", SUBSTITUTE($D$1, "&lt;direc&gt;", RIGHT(OFFSET('rivers (2)'!$A$1, 2 * (67 - $A47) + 1, 2 * BQ$2), 1)))
&amp; IF(ISBLANK('feature type'!BP45), "EndPlot", SUBSTITUTE(SUBSTITUTE(output!$B$1,
                   "f_type", 'feature type'!BP45),
                   "f_var", 'feature variety'!BP45))
&amp; CHAR(10)</f>
        <v xml:space="preserve">BeginPlot
	x=67,y=23
	TerrainType=TERRAIN_GRASS
	PlotType=2
	FeatureType=FEATURE_FOREST, FeatureVariety=2
EndPlot
</v>
      </c>
      <c r="BR47" t="str">
        <f ca="1">SUBSTITUTE(SUBSTITUTE(SUBSTITUTE(SUBSTITUTE($A$1,
"x_coord",BR$2),
"y_coord",$A47),
"t_type",'terrain type'!BQ45),
"p_type", 'plot type'!BQ45)
&amp; IF(LEFT(resources!BQ45, 6) = "BONUS_", CHAR(9) &amp; "BonusType=" &amp; resources!BQ45 &amp; CHAR(10), "")
&amp; IF('goody huts'!BQ45, "	ImprovementType=IMPROVEMENT_GOODY_HUT" &amp; CHAR(10), "")
&amp; IF(ISBLANK(OFFSET('rivers (2)'!$A$1, 2 * (67 - $A47), 2 * BR$2 + 1)), "", SUBSTITUTE($C$1, "&lt;direc&gt;", RIGHT(OFFSET('rivers (2)'!$A$1, 2 * (67 - $A47), 2 * BR$2 + 1), 1)))
&amp; IF(ISBLANK(OFFSET('rivers (2)'!$A$1, 2 * (67 - $A47) + 1, 2 * BR$2)), "", SUBSTITUTE($D$1, "&lt;direc&gt;", RIGHT(OFFSET('rivers (2)'!$A$1, 2 * (67 - $A47) + 1, 2 * BR$2), 1)))
&amp; IF(ISBLANK('feature type'!BQ45), "EndPlot", SUBSTITUTE(SUBSTITUTE(output!$B$1,
                   "f_type", 'feature type'!BQ45),
                   "f_var", 'feature variety'!BQ45))
&amp; CHAR(10)</f>
        <v xml:space="preserve">BeginPlot
	x=68,y=23
	TerrainType=TERRAIN_GRASS
	PlotType=2
	FeatureType=FEATURE_FOREST, FeatureVariety=2
EndPlot
</v>
      </c>
      <c r="BS47" t="str">
        <f ca="1">SUBSTITUTE(SUBSTITUTE(SUBSTITUTE(SUBSTITUTE($A$1,
"x_coord",BS$2),
"y_coord",$A47),
"t_type",'terrain type'!BR45),
"p_type", 'plot type'!BR45)
&amp; IF(LEFT(resources!BR45, 6) = "BONUS_", CHAR(9) &amp; "BonusType=" &amp; resources!BR45 &amp; CHAR(10), "")
&amp; IF('goody huts'!BR45, "	ImprovementType=IMPROVEMENT_GOODY_HUT" &amp; CHAR(10), "")
&amp; IF(ISBLANK(OFFSET('rivers (2)'!$A$1, 2 * (67 - $A47), 2 * BS$2 + 1)), "", SUBSTITUTE($C$1, "&lt;direc&gt;", RIGHT(OFFSET('rivers (2)'!$A$1, 2 * (67 - $A47), 2 * BS$2 + 1), 1)))
&amp; IF(ISBLANK(OFFSET('rivers (2)'!$A$1, 2 * (67 - $A47) + 1, 2 * BS$2)), "", SUBSTITUTE($D$1, "&lt;direc&gt;", RIGHT(OFFSET('rivers (2)'!$A$1, 2 * (67 - $A47) + 1, 2 * BS$2), 1)))
&amp; IF(ISBLANK('feature type'!BR45), "EndPlot", SUBSTITUTE(SUBSTITUTE(output!$B$1,
                   "f_type", 'feature type'!BR45),
                   "f_var", 'feature variety'!BR45))
&amp; CHAR(10)</f>
        <v xml:space="preserve">BeginPlot
	x=69,y=23
	TerrainType=TERRAIN_GRASS
	PlotType=2
	FeatureType=FEATURE_FOREST, FeatureVariety=2
EndPlot
</v>
      </c>
      <c r="BT47" t="str">
        <f ca="1">SUBSTITUTE(SUBSTITUTE(SUBSTITUTE(SUBSTITUTE($A$1,
"x_coord",BT$2),
"y_coord",$A47),
"t_type",'terrain type'!BS45),
"p_type", 'plot type'!BS45)
&amp; IF(LEFT(resources!BS45, 6) = "BONUS_", CHAR(9) &amp; "BonusType=" &amp; resources!BS45 &amp; CHAR(10), "")
&amp; IF('goody huts'!BS45, "	ImprovementType=IMPROVEMENT_GOODY_HUT" &amp; CHAR(10), "")
&amp; IF(ISBLANK(OFFSET('rivers (2)'!$A$1, 2 * (67 - $A47), 2 * BT$2 + 1)), "", SUBSTITUTE($C$1, "&lt;direc&gt;", RIGHT(OFFSET('rivers (2)'!$A$1, 2 * (67 - $A47), 2 * BT$2 + 1), 1)))
&amp; IF(ISBLANK(OFFSET('rivers (2)'!$A$1, 2 * (67 - $A47) + 1, 2 * BT$2)), "", SUBSTITUTE($D$1, "&lt;direc&gt;", RIGHT(OFFSET('rivers (2)'!$A$1, 2 * (67 - $A47) + 1, 2 * BT$2), 1)))
&amp; IF(ISBLANK('feature type'!BS45), "EndPlot", SUBSTITUTE(SUBSTITUTE(output!$B$1,
                   "f_type", 'feature type'!BS45),
                   "f_var", 'feature variety'!BS45))
&amp; CHAR(10)</f>
        <v xml:space="preserve">BeginPlot
	x=70,y=23
	TerrainType=TERRAIN_GRASS
	PlotType=1
	RiverWEDirection=1
	isNOfRiver
	FeatureType=FEATURE_FOREST, FeatureVariety=2
EndPlot
</v>
      </c>
      <c r="BU47" t="str">
        <f ca="1">SUBSTITUTE(SUBSTITUTE(SUBSTITUTE(SUBSTITUTE($A$1,
"x_coord",BU$2),
"y_coord",$A47),
"t_type",'terrain type'!BT45),
"p_type", 'plot type'!BT45)
&amp; IF(LEFT(resources!BT45, 6) = "BONUS_", CHAR(9) &amp; "BonusType=" &amp; resources!BT45 &amp; CHAR(10), "")
&amp; IF('goody huts'!BT45, "	ImprovementType=IMPROVEMENT_GOODY_HUT" &amp; CHAR(10), "")
&amp; IF(ISBLANK(OFFSET('rivers (2)'!$A$1, 2 * (67 - $A47), 2 * BU$2 + 1)), "", SUBSTITUTE($C$1, "&lt;direc&gt;", RIGHT(OFFSET('rivers (2)'!$A$1, 2 * (67 - $A47), 2 * BU$2 + 1), 1)))
&amp; IF(ISBLANK(OFFSET('rivers (2)'!$A$1, 2 * (67 - $A47) + 1, 2 * BU$2)), "", SUBSTITUTE($D$1, "&lt;direc&gt;", RIGHT(OFFSET('rivers (2)'!$A$1, 2 * (67 - $A47) + 1, 2 * BU$2), 1)))
&amp; IF(ISBLANK('feature type'!BT45), "EndPlot", SUBSTITUTE(SUBSTITUTE(output!$B$1,
                   "f_type", 'feature type'!BT45),
                   "f_var", 'feature variety'!BT45))
&amp; CHAR(10)</f>
        <v xml:space="preserve">BeginPlot
	x=71,y=23
	TerrainType=TERRAIN_COAST
	PlotType=3
EndPlot
</v>
      </c>
      <c r="BV47" t="str">
        <f ca="1">SUBSTITUTE(SUBSTITUTE(SUBSTITUTE(SUBSTITUTE($A$1,
"x_coord",BV$2),
"y_coord",$A47),
"t_type",'terrain type'!BU45),
"p_type", 'plot type'!BU45)
&amp; IF(LEFT(resources!BU45, 6) = "BONUS_", CHAR(9) &amp; "BonusType=" &amp; resources!BU45 &amp; CHAR(10), "")
&amp; IF('goody huts'!BU45, "	ImprovementType=IMPROVEMENT_GOODY_HUT" &amp; CHAR(10), "")
&amp; IF(ISBLANK(OFFSET('rivers (2)'!$A$1, 2 * (67 - $A47), 2 * BV$2 + 1)), "", SUBSTITUTE($C$1, "&lt;direc&gt;", RIGHT(OFFSET('rivers (2)'!$A$1, 2 * (67 - $A47), 2 * BV$2 + 1), 1)))
&amp; IF(ISBLANK(OFFSET('rivers (2)'!$A$1, 2 * (67 - $A47) + 1, 2 * BV$2)), "", SUBSTITUTE($D$1, "&lt;direc&gt;", RIGHT(OFFSET('rivers (2)'!$A$1, 2 * (67 - $A47) + 1, 2 * BV$2), 1)))
&amp; IF(ISBLANK('feature type'!BU45), "EndPlot", SUBSTITUTE(SUBSTITUTE(output!$B$1,
                   "f_type", 'feature type'!BU45),
                   "f_var", 'feature variety'!BU45))
&amp; CHAR(10)</f>
        <v xml:space="preserve">BeginPlot
	x=72,y=23
	TerrainType=TERRAIN_COAST
	PlotType=3
EndPlot
</v>
      </c>
      <c r="BW47" t="str">
        <f ca="1">SUBSTITUTE(SUBSTITUTE(SUBSTITUTE(SUBSTITUTE($A$1,
"x_coord",BW$2),
"y_coord",$A47),
"t_type",'terrain type'!BV45),
"p_type", 'plot type'!BV45)
&amp; IF(LEFT(resources!BV45, 6) = "BONUS_", CHAR(9) &amp; "BonusType=" &amp; resources!BV45 &amp; CHAR(10), "")
&amp; IF('goody huts'!BV45, "	ImprovementType=IMPROVEMENT_GOODY_HUT" &amp; CHAR(10), "")
&amp; IF(ISBLANK(OFFSET('rivers (2)'!$A$1, 2 * (67 - $A47), 2 * BW$2 + 1)), "", SUBSTITUTE($C$1, "&lt;direc&gt;", RIGHT(OFFSET('rivers (2)'!$A$1, 2 * (67 - $A47), 2 * BW$2 + 1), 1)))
&amp; IF(ISBLANK(OFFSET('rivers (2)'!$A$1, 2 * (67 - $A47) + 1, 2 * BW$2)), "", SUBSTITUTE($D$1, "&lt;direc&gt;", RIGHT(OFFSET('rivers (2)'!$A$1, 2 * (67 - $A47) + 1, 2 * BW$2), 1)))
&amp; IF(ISBLANK('feature type'!BV45), "EndPlot", SUBSTITUTE(SUBSTITUTE(output!$B$1,
                   "f_type", 'feature type'!BV45),
                   "f_var", 'feature variety'!BV45))
&amp; CHAR(10)</f>
        <v xml:space="preserve">BeginPlot
	x=73,y=23
	TerrainType=TERRAIN_COAST
	PlotType=3
EndPlot
</v>
      </c>
      <c r="BX47" t="str">
        <f ca="1">SUBSTITUTE(SUBSTITUTE(SUBSTITUTE(SUBSTITUTE($A$1,
"x_coord",BX$2),
"y_coord",$A47),
"t_type",'terrain type'!BW45),
"p_type", 'plot type'!BW45)
&amp; IF(LEFT(resources!BW45, 6) = "BONUS_", CHAR(9) &amp; "BonusType=" &amp; resources!BW45 &amp; CHAR(10), "")
&amp; IF('goody huts'!BW45, "	ImprovementType=IMPROVEMENT_GOODY_HUT" &amp; CHAR(10), "")
&amp; IF(ISBLANK(OFFSET('rivers (2)'!$A$1, 2 * (67 - $A47), 2 * BX$2 + 1)), "", SUBSTITUTE($C$1, "&lt;direc&gt;", RIGHT(OFFSET('rivers (2)'!$A$1, 2 * (67 - $A47), 2 * BX$2 + 1), 1)))
&amp; IF(ISBLANK(OFFSET('rivers (2)'!$A$1, 2 * (67 - $A47) + 1, 2 * BX$2)), "", SUBSTITUTE($D$1, "&lt;direc&gt;", RIGHT(OFFSET('rivers (2)'!$A$1, 2 * (67 - $A47) + 1, 2 * BX$2), 1)))
&amp; IF(ISBLANK('feature type'!BW45), "EndPlot", SUBSTITUTE(SUBSTITUTE(output!$B$1,
                   "f_type", 'feature type'!BW45),
                   "f_var", 'feature variety'!BW45))
&amp; CHAR(10)</f>
        <v xml:space="preserve">BeginPlot
	x=74,y=23
	TerrainType=TERRAIN_OCEAN
	PlotType=3
EndPlot
</v>
      </c>
      <c r="BY47" t="str">
        <f ca="1">SUBSTITUTE(SUBSTITUTE(SUBSTITUTE(SUBSTITUTE($A$1,
"x_coord",BY$2),
"y_coord",$A47),
"t_type",'terrain type'!BX45),
"p_type", 'plot type'!BX45)
&amp; IF(LEFT(resources!BX45, 6) = "BONUS_", CHAR(9) &amp; "BonusType=" &amp; resources!BX45 &amp; CHAR(10), "")
&amp; IF('goody huts'!BX45, "	ImprovementType=IMPROVEMENT_GOODY_HUT" &amp; CHAR(10), "")
&amp; IF(ISBLANK(OFFSET('rivers (2)'!$A$1, 2 * (67 - $A47), 2 * BY$2 + 1)), "", SUBSTITUTE($C$1, "&lt;direc&gt;", RIGHT(OFFSET('rivers (2)'!$A$1, 2 * (67 - $A47), 2 * BY$2 + 1), 1)))
&amp; IF(ISBLANK(OFFSET('rivers (2)'!$A$1, 2 * (67 - $A47) + 1, 2 * BY$2)), "", SUBSTITUTE($D$1, "&lt;direc&gt;", RIGHT(OFFSET('rivers (2)'!$A$1, 2 * (67 - $A47) + 1, 2 * BY$2), 1)))
&amp; IF(ISBLANK('feature type'!BX45), "EndPlot", SUBSTITUTE(SUBSTITUTE(output!$B$1,
                   "f_type", 'feature type'!BX45),
                   "f_var", 'feature variety'!BX45))
&amp; CHAR(10)</f>
        <v xml:space="preserve">BeginPlot
	x=75,y=23
	TerrainType=TERRAIN_OCEAN
	PlotType=3
EndPlot
</v>
      </c>
      <c r="BZ47" t="str">
        <f ca="1">SUBSTITUTE(SUBSTITUTE(SUBSTITUTE(SUBSTITUTE($A$1,
"x_coord",BZ$2),
"y_coord",$A47),
"t_type",'terrain type'!BY45),
"p_type", 'plot type'!BY45)
&amp; IF(LEFT(resources!BY45, 6) = "BONUS_", CHAR(9) &amp; "BonusType=" &amp; resources!BY45 &amp; CHAR(10), "")
&amp; IF('goody huts'!BY45, "	ImprovementType=IMPROVEMENT_GOODY_HUT" &amp; CHAR(10), "")
&amp; IF(ISBLANK(OFFSET('rivers (2)'!$A$1, 2 * (67 - $A47), 2 * BZ$2 + 1)), "", SUBSTITUTE($C$1, "&lt;direc&gt;", RIGHT(OFFSET('rivers (2)'!$A$1, 2 * (67 - $A47), 2 * BZ$2 + 1), 1)))
&amp; IF(ISBLANK(OFFSET('rivers (2)'!$A$1, 2 * (67 - $A47) + 1, 2 * BZ$2)), "", SUBSTITUTE($D$1, "&lt;direc&gt;", RIGHT(OFFSET('rivers (2)'!$A$1, 2 * (67 - $A47) + 1, 2 * BZ$2), 1)))
&amp; IF(ISBLANK('feature type'!BY45), "EndPlot", SUBSTITUTE(SUBSTITUTE(output!$B$1,
                   "f_type", 'feature type'!BY45),
                   "f_var", 'feature variety'!BY45))
&amp; CHAR(10)</f>
        <v xml:space="preserve">BeginPlot
	x=76,y=23
	TerrainType=TERRAIN_OCEAN
	PlotType=3
EndPlot
</v>
      </c>
      <c r="CA47" t="str">
        <f ca="1">SUBSTITUTE(SUBSTITUTE(SUBSTITUTE(SUBSTITUTE($A$1,
"x_coord",CA$2),
"y_coord",$A47),
"t_type",'terrain type'!BZ45),
"p_type", 'plot type'!BZ45)
&amp; IF(LEFT(resources!BZ45, 6) = "BONUS_", CHAR(9) &amp; "BonusType=" &amp; resources!BZ45 &amp; CHAR(10), "")
&amp; IF('goody huts'!BZ45, "	ImprovementType=IMPROVEMENT_GOODY_HUT" &amp; CHAR(10), "")
&amp; IF(ISBLANK(OFFSET('rivers (2)'!$A$1, 2 * (67 - $A47), 2 * CA$2 + 1)), "", SUBSTITUTE($C$1, "&lt;direc&gt;", RIGHT(OFFSET('rivers (2)'!$A$1, 2 * (67 - $A47), 2 * CA$2 + 1), 1)))
&amp; IF(ISBLANK(OFFSET('rivers (2)'!$A$1, 2 * (67 - $A47) + 1, 2 * CA$2)), "", SUBSTITUTE($D$1, "&lt;direc&gt;", RIGHT(OFFSET('rivers (2)'!$A$1, 2 * (67 - $A47) + 1, 2 * CA$2), 1)))
&amp; IF(ISBLANK('feature type'!BZ45), "EndPlot", SUBSTITUTE(SUBSTITUTE(output!$B$1,
                   "f_type", 'feature type'!BZ45),
                   "f_var", 'feature variety'!BZ45))
&amp; CHAR(10)</f>
        <v xml:space="preserve">BeginPlot
	x=77,y=23
	TerrainType=TERRAIN_OCEAN
	PlotType=3
EndPlot
</v>
      </c>
      <c r="CB47" t="str">
        <f ca="1">SUBSTITUTE(SUBSTITUTE(SUBSTITUTE(SUBSTITUTE($A$1,
"x_coord",CB$2),
"y_coord",$A47),
"t_type",'terrain type'!CA45),
"p_type", 'plot type'!CA45)
&amp; IF(LEFT(resources!CA45, 6) = "BONUS_", CHAR(9) &amp; "BonusType=" &amp; resources!CA45 &amp; CHAR(10), "")
&amp; IF('goody huts'!CA45, "	ImprovementType=IMPROVEMENT_GOODY_HUT" &amp; CHAR(10), "")
&amp; IF(ISBLANK(OFFSET('rivers (2)'!$A$1, 2 * (67 - $A47), 2 * CB$2 + 1)), "", SUBSTITUTE($C$1, "&lt;direc&gt;", RIGHT(OFFSET('rivers (2)'!$A$1, 2 * (67 - $A47), 2 * CB$2 + 1), 1)))
&amp; IF(ISBLANK(OFFSET('rivers (2)'!$A$1, 2 * (67 - $A47) + 1, 2 * CB$2)), "", SUBSTITUTE($D$1, "&lt;direc&gt;", RIGHT(OFFSET('rivers (2)'!$A$1, 2 * (67 - $A47) + 1, 2 * CB$2), 1)))
&amp; IF(ISBLANK('feature type'!CA45), "EndPlot", SUBSTITUTE(SUBSTITUTE(output!$B$1,
                   "f_type", 'feature type'!CA45),
                   "f_var", 'feature variety'!CA45))
&amp; CHAR(10)</f>
        <v xml:space="preserve">BeginPlot
	x=78,y=23
	TerrainType=TERRAIN_OCEAN
	PlotType=3
EndPlot
</v>
      </c>
      <c r="CC47" t="str">
        <f ca="1">SUBSTITUTE(SUBSTITUTE(SUBSTITUTE(SUBSTITUTE($A$1,
"x_coord",CC$2),
"y_coord",$A47),
"t_type",'terrain type'!CB45),
"p_type", 'plot type'!CB45)
&amp; IF(LEFT(resources!CB45, 6) = "BONUS_", CHAR(9) &amp; "BonusType=" &amp; resources!CB45 &amp; CHAR(10), "")
&amp; IF('goody huts'!CB45, "	ImprovementType=IMPROVEMENT_GOODY_HUT" &amp; CHAR(10), "")
&amp; IF(ISBLANK(OFFSET('rivers (2)'!$A$1, 2 * (67 - $A47), 2 * CC$2 + 1)), "", SUBSTITUTE($C$1, "&lt;direc&gt;", RIGHT(OFFSET('rivers (2)'!$A$1, 2 * (67 - $A47), 2 * CC$2 + 1), 1)))
&amp; IF(ISBLANK(OFFSET('rivers (2)'!$A$1, 2 * (67 - $A47) + 1, 2 * CC$2)), "", SUBSTITUTE($D$1, "&lt;direc&gt;", RIGHT(OFFSET('rivers (2)'!$A$1, 2 * (67 - $A47) + 1, 2 * CC$2), 1)))
&amp; IF(ISBLANK('feature type'!CB45), "EndPlot", SUBSTITUTE(SUBSTITUTE(output!$B$1,
                   "f_type", 'feature type'!CB45),
                   "f_var", 'feature variety'!CB45))
&amp; CHAR(10)</f>
        <v xml:space="preserve">BeginPlot
	x=79,y=23
	TerrainType=TERRAIN_OCEAN
	PlotType=3
EndPlot
</v>
      </c>
      <c r="CD47" t="str">
        <f ca="1">SUBSTITUTE(SUBSTITUTE(SUBSTITUTE(SUBSTITUTE($A$1,
"x_coord",CD$2),
"y_coord",$A47),
"t_type",'terrain type'!CC45),
"p_type", 'plot type'!CC45)
&amp; IF(LEFT(resources!CC45, 6) = "BONUS_", CHAR(9) &amp; "BonusType=" &amp; resources!CC45 &amp; CHAR(10), "")
&amp; IF('goody huts'!CC45, "	ImprovementType=IMPROVEMENT_GOODY_HUT" &amp; CHAR(10), "")
&amp; IF(ISBLANK(OFFSET('rivers (2)'!$A$1, 2 * (67 - $A47), 2 * CD$2 + 1)), "", SUBSTITUTE($C$1, "&lt;direc&gt;", RIGHT(OFFSET('rivers (2)'!$A$1, 2 * (67 - $A47), 2 * CD$2 + 1), 1)))
&amp; IF(ISBLANK(OFFSET('rivers (2)'!$A$1, 2 * (67 - $A47) + 1, 2 * CD$2)), "", SUBSTITUTE($D$1, "&lt;direc&gt;", RIGHT(OFFSET('rivers (2)'!$A$1, 2 * (67 - $A47) + 1, 2 * CD$2), 1)))
&amp; IF(ISBLANK('feature type'!CC45), "EndPlot", SUBSTITUTE(SUBSTITUTE(output!$B$1,
                   "f_type", 'feature type'!CC45),
                   "f_var", 'feature variety'!CC45))
&amp; CHAR(10)</f>
        <v xml:space="preserve">BeginPlot
	x=80,y=23
	TerrainType=TERRAIN_OCEAN
	PlotType=3
EndPlot
</v>
      </c>
      <c r="CE47" t="str">
        <f ca="1">SUBSTITUTE(SUBSTITUTE(SUBSTITUTE(SUBSTITUTE($A$1,
"x_coord",CE$2),
"y_coord",$A47),
"t_type",'terrain type'!CD45),
"p_type", 'plot type'!CD45)
&amp; IF(LEFT(resources!CD45, 6) = "BONUS_", CHAR(9) &amp; "BonusType=" &amp; resources!CD45 &amp; CHAR(10), "")
&amp; IF('goody huts'!CD45, "	ImprovementType=IMPROVEMENT_GOODY_HUT" &amp; CHAR(10), "")
&amp; IF(ISBLANK(OFFSET('rivers (2)'!$A$1, 2 * (67 - $A47), 2 * CE$2 + 1)), "", SUBSTITUTE($C$1, "&lt;direc&gt;", RIGHT(OFFSET('rivers (2)'!$A$1, 2 * (67 - $A47), 2 * CE$2 + 1), 1)))
&amp; IF(ISBLANK(OFFSET('rivers (2)'!$A$1, 2 * (67 - $A47) + 1, 2 * CE$2)), "", SUBSTITUTE($D$1, "&lt;direc&gt;", RIGHT(OFFSET('rivers (2)'!$A$1, 2 * (67 - $A47) + 1, 2 * CE$2), 1)))
&amp; IF(ISBLANK('feature type'!CD45), "EndPlot", SUBSTITUTE(SUBSTITUTE(output!$B$1,
                   "f_type", 'feature type'!CD45),
                   "f_var", 'feature variety'!CD45))
&amp; CHAR(10)</f>
        <v xml:space="preserve">BeginPlot
	x=81,y=23
	TerrainType=TERRAIN_OCEAN
	PlotType=3
EndPlot
</v>
      </c>
      <c r="CF47" t="str">
        <f ca="1">SUBSTITUTE(SUBSTITUTE(SUBSTITUTE(SUBSTITUTE($A$1,
"x_coord",CF$2),
"y_coord",$A47),
"t_type",'terrain type'!CE45),
"p_type", 'plot type'!CE45)
&amp; IF(LEFT(resources!CE45, 6) = "BONUS_", CHAR(9) &amp; "BonusType=" &amp; resources!CE45 &amp; CHAR(10), "")
&amp; IF('goody huts'!CE45, "	ImprovementType=IMPROVEMENT_GOODY_HUT" &amp; CHAR(10), "")
&amp; IF(ISBLANK(OFFSET('rivers (2)'!$A$1, 2 * (67 - $A47), 2 * CF$2 + 1)), "", SUBSTITUTE($C$1, "&lt;direc&gt;", RIGHT(OFFSET('rivers (2)'!$A$1, 2 * (67 - $A47), 2 * CF$2 + 1), 1)))
&amp; IF(ISBLANK(OFFSET('rivers (2)'!$A$1, 2 * (67 - $A47) + 1, 2 * CF$2)), "", SUBSTITUTE($D$1, "&lt;direc&gt;", RIGHT(OFFSET('rivers (2)'!$A$1, 2 * (67 - $A47) + 1, 2 * CF$2), 1)))
&amp; IF(ISBLANK('feature type'!CE45), "EndPlot", SUBSTITUTE(SUBSTITUTE(output!$B$1,
                   "f_type", 'feature type'!CE45),
                   "f_var", 'feature variety'!CE45))
&amp; CHAR(10)</f>
        <v xml:space="preserve">BeginPlot
	x=82,y=23
	TerrainType=TERRAIN_OCEAN
	PlotType=3
EndPlot
</v>
      </c>
      <c r="CG47" t="str">
        <f ca="1">SUBSTITUTE(SUBSTITUTE(SUBSTITUTE(SUBSTITUTE($A$1,
"x_coord",CG$2),
"y_coord",$A47),
"t_type",'terrain type'!CF45),
"p_type", 'plot type'!CF45)
&amp; IF(LEFT(resources!CF45, 6) = "BONUS_", CHAR(9) &amp; "BonusType=" &amp; resources!CF45 &amp; CHAR(10), "")
&amp; IF('goody huts'!CF45, "	ImprovementType=IMPROVEMENT_GOODY_HUT" &amp; CHAR(10), "")
&amp; IF(ISBLANK(OFFSET('rivers (2)'!$A$1, 2 * (67 - $A47), 2 * CG$2 + 1)), "", SUBSTITUTE($C$1, "&lt;direc&gt;", RIGHT(OFFSET('rivers (2)'!$A$1, 2 * (67 - $A47), 2 * CG$2 + 1), 1)))
&amp; IF(ISBLANK(OFFSET('rivers (2)'!$A$1, 2 * (67 - $A47) + 1, 2 * CG$2)), "", SUBSTITUTE($D$1, "&lt;direc&gt;", RIGHT(OFFSET('rivers (2)'!$A$1, 2 * (67 - $A47) + 1, 2 * CG$2), 1)))
&amp; IF(ISBLANK('feature type'!CF45), "EndPlot", SUBSTITUTE(SUBSTITUTE(output!$B$1,
                   "f_type", 'feature type'!CF45),
                   "f_var", 'feature variety'!CF45))
&amp; CHAR(10)</f>
        <v xml:space="preserve">BeginPlot
	x=83,y=23
	TerrainType=TERRAIN_OCEAN
	PlotType=3
EndPlot
</v>
      </c>
      <c r="CH47" t="str">
        <f ca="1">SUBSTITUTE(SUBSTITUTE(SUBSTITUTE(SUBSTITUTE($A$1,
"x_coord",CH$2),
"y_coord",$A47),
"t_type",'terrain type'!CG45),
"p_type", 'plot type'!CG45)
&amp; IF(LEFT(resources!CG45, 6) = "BONUS_", CHAR(9) &amp; "BonusType=" &amp; resources!CG45 &amp; CHAR(10), "")
&amp; IF('goody huts'!CG45, "	ImprovementType=IMPROVEMENT_GOODY_HUT" &amp; CHAR(10), "")
&amp; IF(ISBLANK(OFFSET('rivers (2)'!$A$1, 2 * (67 - $A47), 2 * CH$2 + 1)), "", SUBSTITUTE($C$1, "&lt;direc&gt;", RIGHT(OFFSET('rivers (2)'!$A$1, 2 * (67 - $A47), 2 * CH$2 + 1), 1)))
&amp; IF(ISBLANK(OFFSET('rivers (2)'!$A$1, 2 * (67 - $A47) + 1, 2 * CH$2)), "", SUBSTITUTE($D$1, "&lt;direc&gt;", RIGHT(OFFSET('rivers (2)'!$A$1, 2 * (67 - $A47) + 1, 2 * CH$2), 1)))
&amp; IF(ISBLANK('feature type'!CG45), "EndPlot", SUBSTITUTE(SUBSTITUTE(output!$B$1,
                   "f_type", 'feature type'!CG45),
                   "f_var", 'feature variety'!CG45))
&amp; CHAR(10)</f>
        <v xml:space="preserve">BeginPlot
	x=84,y=23
	TerrainType=TERRAIN_COAST
	PlotType=3
EndPlot
</v>
      </c>
      <c r="CI47" t="str">
        <f ca="1">SUBSTITUTE(SUBSTITUTE(SUBSTITUTE(SUBSTITUTE($A$1,
"x_coord",CI$2),
"y_coord",$A47),
"t_type",'terrain type'!CH45),
"p_type", 'plot type'!CH45)
&amp; IF(LEFT(resources!CH45, 6) = "BONUS_", CHAR(9) &amp; "BonusType=" &amp; resources!CH45 &amp; CHAR(10), "")
&amp; IF('goody huts'!CH45, "	ImprovementType=IMPROVEMENT_GOODY_HUT" &amp; CHAR(10), "")
&amp; IF(ISBLANK(OFFSET('rivers (2)'!$A$1, 2 * (67 - $A47), 2 * CI$2 + 1)), "", SUBSTITUTE($C$1, "&lt;direc&gt;", RIGHT(OFFSET('rivers (2)'!$A$1, 2 * (67 - $A47), 2 * CI$2 + 1), 1)))
&amp; IF(ISBLANK(OFFSET('rivers (2)'!$A$1, 2 * (67 - $A47) + 1, 2 * CI$2)), "", SUBSTITUTE($D$1, "&lt;direc&gt;", RIGHT(OFFSET('rivers (2)'!$A$1, 2 * (67 - $A47) + 1, 2 * CI$2), 1)))
&amp; IF(ISBLANK('feature type'!CH45), "EndPlot", SUBSTITUTE(SUBSTITUTE(output!$B$1,
                   "f_type", 'feature type'!CH45),
                   "f_var", 'feature variety'!CH45))
&amp; CHAR(10)</f>
        <v xml:space="preserve">BeginPlot
	x=85,y=23
	TerrainType=TERRAIN_GRASS
	PlotType=2
	BonusType=BONUS_SHEEP
	RiverWEDirection=3
	isNOfRiver
EndPlot
</v>
      </c>
      <c r="CJ47" t="str">
        <f ca="1">SUBSTITUTE(SUBSTITUTE(SUBSTITUTE(SUBSTITUTE($A$1,
"x_coord",CJ$2),
"y_coord",$A47),
"t_type",'terrain type'!CI45),
"p_type", 'plot type'!CI45)
&amp; IF(LEFT(resources!CI45, 6) = "BONUS_", CHAR(9) &amp; "BonusType=" &amp; resources!CI45 &amp; CHAR(10), "")
&amp; IF('goody huts'!CI45, "	ImprovementType=IMPROVEMENT_GOODY_HUT" &amp; CHAR(10), "")
&amp; IF(ISBLANK(OFFSET('rivers (2)'!$A$1, 2 * (67 - $A47), 2 * CJ$2 + 1)), "", SUBSTITUTE($C$1, "&lt;direc&gt;", RIGHT(OFFSET('rivers (2)'!$A$1, 2 * (67 - $A47), 2 * CJ$2 + 1), 1)))
&amp; IF(ISBLANK(OFFSET('rivers (2)'!$A$1, 2 * (67 - $A47) + 1, 2 * CJ$2)), "", SUBSTITUTE($D$1, "&lt;direc&gt;", RIGHT(OFFSET('rivers (2)'!$A$1, 2 * (67 - $A47) + 1, 2 * CJ$2), 1)))
&amp; IF(ISBLANK('feature type'!CI45), "EndPlot", SUBSTITUTE(SUBSTITUTE(output!$B$1,
                   "f_type", 'feature type'!CI45),
                   "f_var", 'feature variety'!CI45))
&amp; CHAR(10)</f>
        <v xml:space="preserve">BeginPlot
	x=86,y=23
	TerrainType=TERRAIN_GRASS
	PlotType=1
	RiverWEDirection=3
	isNOfRiver
EndPlot
</v>
      </c>
      <c r="CK47" t="str">
        <f ca="1">SUBSTITUTE(SUBSTITUTE(SUBSTITUTE(SUBSTITUTE($A$1,
"x_coord",CK$2),
"y_coord",$A47),
"t_type",'terrain type'!CJ45),
"p_type", 'plot type'!CJ45)
&amp; IF(LEFT(resources!CJ45, 6) = "BONUS_", CHAR(9) &amp; "BonusType=" &amp; resources!CJ45 &amp; CHAR(10), "")
&amp; IF('goody huts'!CJ45, "	ImprovementType=IMPROVEMENT_GOODY_HUT" &amp; CHAR(10), "")
&amp; IF(ISBLANK(OFFSET('rivers (2)'!$A$1, 2 * (67 - $A47), 2 * CK$2 + 1)), "", SUBSTITUTE($C$1, "&lt;direc&gt;", RIGHT(OFFSET('rivers (2)'!$A$1, 2 * (67 - $A47), 2 * CK$2 + 1), 1)))
&amp; IF(ISBLANK(OFFSET('rivers (2)'!$A$1, 2 * (67 - $A47) + 1, 2 * CK$2)), "", SUBSTITUTE($D$1, "&lt;direc&gt;", RIGHT(OFFSET('rivers (2)'!$A$1, 2 * (67 - $A47) + 1, 2 * CK$2), 1)))
&amp; IF(ISBLANK('feature type'!CJ45), "EndPlot", SUBSTITUTE(SUBSTITUTE(output!$B$1,
                   "f_type", 'feature type'!CJ45),
                   "f_var", 'feature variety'!CJ45))
&amp; CHAR(10)</f>
        <v xml:space="preserve">BeginPlot
	x=87,y=23
	TerrainType=TERRAIN_GRASS
	PlotType=1
	RiverWEDirection=3
	isNOfRiver
EndPlot
</v>
      </c>
      <c r="CL47" t="str">
        <f ca="1">SUBSTITUTE(SUBSTITUTE(SUBSTITUTE(SUBSTITUTE($A$1,
"x_coord",CL$2),
"y_coord",$A47),
"t_type",'terrain type'!CK45),
"p_type", 'plot type'!CK45)
&amp; IF(LEFT(resources!CK45, 6) = "BONUS_", CHAR(9) &amp; "BonusType=" &amp; resources!CK45 &amp; CHAR(10), "")
&amp; IF('goody huts'!CK45, "	ImprovementType=IMPROVEMENT_GOODY_HUT" &amp; CHAR(10), "")
&amp; IF(ISBLANK(OFFSET('rivers (2)'!$A$1, 2 * (67 - $A47), 2 * CL$2 + 1)), "", SUBSTITUTE($C$1, "&lt;direc&gt;", RIGHT(OFFSET('rivers (2)'!$A$1, 2 * (67 - $A47), 2 * CL$2 + 1), 1)))
&amp; IF(ISBLANK(OFFSET('rivers (2)'!$A$1, 2 * (67 - $A47) + 1, 2 * CL$2)), "", SUBSTITUTE($D$1, "&lt;direc&gt;", RIGHT(OFFSET('rivers (2)'!$A$1, 2 * (67 - $A47) + 1, 2 * CL$2), 1)))
&amp; IF(ISBLANK('feature type'!CK45), "EndPlot", SUBSTITUTE(SUBSTITUTE(output!$B$1,
                   "f_type", 'feature type'!CK45),
                   "f_var", 'feature variety'!CK45))
&amp; CHAR(10)</f>
        <v xml:space="preserve">BeginPlot
	x=88,y=23
	TerrainType=TERRAIN_GRASS
	PlotType=2
	RiverWEDirection=3
	isNOfRiver
	FeatureType=FEATURE_FOREST, FeatureVariety=4
EndPlot
</v>
      </c>
      <c r="CM47" t="str">
        <f ca="1">SUBSTITUTE(SUBSTITUTE(SUBSTITUTE(SUBSTITUTE($A$1,
"x_coord",CM$2),
"y_coord",$A47),
"t_type",'terrain type'!CL45),
"p_type", 'plot type'!CL45)
&amp; IF(LEFT(resources!CL45, 6) = "BONUS_", CHAR(9) &amp; "BonusType=" &amp; resources!CL45 &amp; CHAR(10), "")
&amp; IF('goody huts'!CL45, "	ImprovementType=IMPROVEMENT_GOODY_HUT" &amp; CHAR(10), "")
&amp; IF(ISBLANK(OFFSET('rivers (2)'!$A$1, 2 * (67 - $A47), 2 * CM$2 + 1)), "", SUBSTITUTE($C$1, "&lt;direc&gt;", RIGHT(OFFSET('rivers (2)'!$A$1, 2 * (67 - $A47), 2 * CM$2 + 1), 1)))
&amp; IF(ISBLANK(OFFSET('rivers (2)'!$A$1, 2 * (67 - $A47) + 1, 2 * CM$2)), "", SUBSTITUTE($D$1, "&lt;direc&gt;", RIGHT(OFFSET('rivers (2)'!$A$1, 2 * (67 - $A47) + 1, 2 * CM$2), 1)))
&amp; IF(ISBLANK('feature type'!CL45), "EndPlot", SUBSTITUTE(SUBSTITUTE(output!$B$1,
                   "f_type", 'feature type'!CL45),
                   "f_var", 'feature variety'!CL45))
&amp; CHAR(10)</f>
        <v xml:space="preserve">BeginPlot
	x=89,y=23
	TerrainType=TERRAIN_GRASS
	PlotType=2
	RiverWEDirection=3
	isNOfRiver
	FeatureType=FEATURE_FOREST, FeatureVariety=4
EndPlot
</v>
      </c>
      <c r="CN47" t="str">
        <f ca="1">SUBSTITUTE(SUBSTITUTE(SUBSTITUTE(SUBSTITUTE($A$1,
"x_coord",CN$2),
"y_coord",$A47),
"t_type",'terrain type'!CM45),
"p_type", 'plot type'!CM45)
&amp; IF(LEFT(resources!CM45, 6) = "BONUS_", CHAR(9) &amp; "BonusType=" &amp; resources!CM45 &amp; CHAR(10), "")
&amp; IF('goody huts'!CM45, "	ImprovementType=IMPROVEMENT_GOODY_HUT" &amp; CHAR(10), "")
&amp; IF(ISBLANK(OFFSET('rivers (2)'!$A$1, 2 * (67 - $A47), 2 * CN$2 + 1)), "", SUBSTITUTE($C$1, "&lt;direc&gt;", RIGHT(OFFSET('rivers (2)'!$A$1, 2 * (67 - $A47), 2 * CN$2 + 1), 1)))
&amp; IF(ISBLANK(OFFSET('rivers (2)'!$A$1, 2 * (67 - $A47) + 1, 2 * CN$2)), "", SUBSTITUTE($D$1, "&lt;direc&gt;", RIGHT(OFFSET('rivers (2)'!$A$1, 2 * (67 - $A47) + 1, 2 * CN$2), 1)))
&amp; IF(ISBLANK('feature type'!CM45), "EndPlot", SUBSTITUTE(SUBSTITUTE(output!$B$1,
                   "f_type", 'feature type'!CM45),
                   "f_var", 'feature variety'!CM45))
&amp; CHAR(10)</f>
        <v xml:space="preserve">BeginPlot
	x=90,y=23
	TerrainType=TERRAIN_GRASS
	PlotType=2
	RiverWEDirection=3
	isNOfRiver
EndPlot
</v>
      </c>
      <c r="CO47" t="str">
        <f ca="1">SUBSTITUTE(SUBSTITUTE(SUBSTITUTE(SUBSTITUTE($A$1,
"x_coord",CO$2),
"y_coord",$A47),
"t_type",'terrain type'!CN45),
"p_type", 'plot type'!CN45)
&amp; IF(LEFT(resources!CN45, 6) = "BONUS_", CHAR(9) &amp; "BonusType=" &amp; resources!CN45 &amp; CHAR(10), "")
&amp; IF('goody huts'!CN45, "	ImprovementType=IMPROVEMENT_GOODY_HUT" &amp; CHAR(10), "")
&amp; IF(ISBLANK(OFFSET('rivers (2)'!$A$1, 2 * (67 - $A47), 2 * CO$2 + 1)), "", SUBSTITUTE($C$1, "&lt;direc&gt;", RIGHT(OFFSET('rivers (2)'!$A$1, 2 * (67 - $A47), 2 * CO$2 + 1), 1)))
&amp; IF(ISBLANK(OFFSET('rivers (2)'!$A$1, 2 * (67 - $A47) + 1, 2 * CO$2)), "", SUBSTITUTE($D$1, "&lt;direc&gt;", RIGHT(OFFSET('rivers (2)'!$A$1, 2 * (67 - $A47) + 1, 2 * CO$2), 1)))
&amp; IF(ISBLANK('feature type'!CN45), "EndPlot", SUBSTITUTE(SUBSTITUTE(output!$B$1,
                   "f_type", 'feature type'!CN45),
                   "f_var", 'feature variety'!CN45))
&amp; CHAR(10)</f>
        <v xml:space="preserve">BeginPlot
	x=91,y=23
	TerrainType=TERRAIN_GRASS
	PlotType=2
	BonusType=BONUS_PIG
	RiverWEDirection=1
	isNOfRiver
	FeatureType=FEATURE_FOREST, FeatureVariety=4
EndPlot
</v>
      </c>
      <c r="CP47" t="str">
        <f ca="1">SUBSTITUTE(SUBSTITUTE(SUBSTITUTE(SUBSTITUTE($A$1,
"x_coord",CP$2),
"y_coord",$A47),
"t_type",'terrain type'!CO45),
"p_type", 'plot type'!CO45)
&amp; IF(LEFT(resources!CO45, 6) = "BONUS_", CHAR(9) &amp; "BonusType=" &amp; resources!CO45 &amp; CHAR(10), "")
&amp; IF('goody huts'!CO45, "	ImprovementType=IMPROVEMENT_GOODY_HUT" &amp; CHAR(10), "")
&amp; IF(ISBLANK(OFFSET('rivers (2)'!$A$1, 2 * (67 - $A47), 2 * CP$2 + 1)), "", SUBSTITUTE($C$1, "&lt;direc&gt;", RIGHT(OFFSET('rivers (2)'!$A$1, 2 * (67 - $A47), 2 * CP$2 + 1), 1)))
&amp; IF(ISBLANK(OFFSET('rivers (2)'!$A$1, 2 * (67 - $A47) + 1, 2 * CP$2)), "", SUBSTITUTE($D$1, "&lt;direc&gt;", RIGHT(OFFSET('rivers (2)'!$A$1, 2 * (67 - $A47) + 1, 2 * CP$2), 1)))
&amp; IF(ISBLANK('feature type'!CO45), "EndPlot", SUBSTITUTE(SUBSTITUTE(output!$B$1,
                   "f_type", 'feature type'!CO45),
                   "f_var", 'feature variety'!CO45))
&amp; CHAR(10)</f>
        <v xml:space="preserve">BeginPlot
	x=92,y=23
	TerrainType=TERRAIN_GRASS
	PlotType=2
	BonusType=BONUS_GOLD
	RiverWEDirection=1
	isNOfRiver
	FeatureType=FEATURE_FOREST, FeatureVariety=4
EndPlot
</v>
      </c>
      <c r="CQ47" t="str">
        <f ca="1">SUBSTITUTE(SUBSTITUTE(SUBSTITUTE(SUBSTITUTE($A$1,
"x_coord",CQ$2),
"y_coord",$A47),
"t_type",'terrain type'!CP45),
"p_type", 'plot type'!CP45)
&amp; IF(LEFT(resources!CP45, 6) = "BONUS_", CHAR(9) &amp; "BonusType=" &amp; resources!CP45 &amp; CHAR(10), "")
&amp; IF('goody huts'!CP45, "	ImprovementType=IMPROVEMENT_GOODY_HUT" &amp; CHAR(10), "")
&amp; IF(ISBLANK(OFFSET('rivers (2)'!$A$1, 2 * (67 - $A47), 2 * CQ$2 + 1)), "", SUBSTITUTE($C$1, "&lt;direc&gt;", RIGHT(OFFSET('rivers (2)'!$A$1, 2 * (67 - $A47), 2 * CQ$2 + 1), 1)))
&amp; IF(ISBLANK(OFFSET('rivers (2)'!$A$1, 2 * (67 - $A47) + 1, 2 * CQ$2)), "", SUBSTITUTE($D$1, "&lt;direc&gt;", RIGHT(OFFSET('rivers (2)'!$A$1, 2 * (67 - $A47) + 1, 2 * CQ$2), 1)))
&amp; IF(ISBLANK('feature type'!CP45), "EndPlot", SUBSTITUTE(SUBSTITUTE(output!$B$1,
                   "f_type", 'feature type'!CP45),
                   "f_var", 'feature variety'!CP45))
&amp; CHAR(10)</f>
        <v xml:space="preserve">BeginPlot
	x=93,y=23
	TerrainType=TERRAIN_GRASS
	PlotType=2
	RiverWEDirection=1
	isNOfRiver
	FeatureType=FEATURE_FOREST, FeatureVariety=4
EndPlot
</v>
      </c>
      <c r="CR47" t="str">
        <f ca="1">SUBSTITUTE(SUBSTITUTE(SUBSTITUTE(SUBSTITUTE($A$1,
"x_coord",CR$2),
"y_coord",$A47),
"t_type",'terrain type'!CQ45),
"p_type", 'plot type'!CQ45)
&amp; IF(LEFT(resources!CQ45, 6) = "BONUS_", CHAR(9) &amp; "BonusType=" &amp; resources!CQ45 &amp; CHAR(10), "")
&amp; IF('goody huts'!CQ45, "	ImprovementType=IMPROVEMENT_GOODY_HUT" &amp; CHAR(10), "")
&amp; IF(ISBLANK(OFFSET('rivers (2)'!$A$1, 2 * (67 - $A47), 2 * CR$2 + 1)), "", SUBSTITUTE($C$1, "&lt;direc&gt;", RIGHT(OFFSET('rivers (2)'!$A$1, 2 * (67 - $A47), 2 * CR$2 + 1), 1)))
&amp; IF(ISBLANK(OFFSET('rivers (2)'!$A$1, 2 * (67 - $A47) + 1, 2 * CR$2)), "", SUBSTITUTE($D$1, "&lt;direc&gt;", RIGHT(OFFSET('rivers (2)'!$A$1, 2 * (67 - $A47) + 1, 2 * CR$2), 1)))
&amp; IF(ISBLANK('feature type'!CQ45), "EndPlot", SUBSTITUTE(SUBSTITUTE(output!$B$1,
                   "f_type", 'feature type'!CQ45),
                   "f_var", 'feature variety'!CQ45))
&amp; CHAR(10)</f>
        <v xml:space="preserve">BeginPlot
	x=94,y=23
	TerrainType=TERRAIN_GRASS
	PlotType=2
	RiverWEDirection=1
	isNOfRiver
	FeatureType=FEATURE_FOREST, FeatureVariety=4
EndPlot
</v>
      </c>
      <c r="CS47" t="str">
        <f ca="1">SUBSTITUTE(SUBSTITUTE(SUBSTITUTE(SUBSTITUTE($A$1,
"x_coord",CS$2),
"y_coord",$A47),
"t_type",'terrain type'!CR45),
"p_type", 'plot type'!CR45)
&amp; IF(LEFT(resources!CR45, 6) = "BONUS_", CHAR(9) &amp; "BonusType=" &amp; resources!CR45 &amp; CHAR(10), "")
&amp; IF('goody huts'!CR45, "	ImprovementType=IMPROVEMENT_GOODY_HUT" &amp; CHAR(10), "")
&amp; IF(ISBLANK(OFFSET('rivers (2)'!$A$1, 2 * (67 - $A47), 2 * CS$2 + 1)), "", SUBSTITUTE($C$1, "&lt;direc&gt;", RIGHT(OFFSET('rivers (2)'!$A$1, 2 * (67 - $A47), 2 * CS$2 + 1), 1)))
&amp; IF(ISBLANK(OFFSET('rivers (2)'!$A$1, 2 * (67 - $A47) + 1, 2 * CS$2)), "", SUBSTITUTE($D$1, "&lt;direc&gt;", RIGHT(OFFSET('rivers (2)'!$A$1, 2 * (67 - $A47) + 1, 2 * CS$2), 1)))
&amp; IF(ISBLANK('feature type'!CR45), "EndPlot", SUBSTITUTE(SUBSTITUTE(output!$B$1,
                   "f_type", 'feature type'!CR45),
                   "f_var", 'feature variety'!CR45))
&amp; CHAR(10)</f>
        <v xml:space="preserve">BeginPlot
	x=95,y=23
	TerrainType=TERRAIN_GRASS
	PlotType=2
	RiverWEDirection=1
	isNOfRiver
	FeatureType=FEATURE_FOREST, FeatureVariety=4
EndPlot
</v>
      </c>
      <c r="CT47" t="str">
        <f ca="1">SUBSTITUTE(SUBSTITUTE(SUBSTITUTE(SUBSTITUTE($A$1,
"x_coord",CT$2),
"y_coord",$A47),
"t_type",'terrain type'!CS45),
"p_type", 'plot type'!CS45)
&amp; IF(LEFT(resources!CS45, 6) = "BONUS_", CHAR(9) &amp; "BonusType=" &amp; resources!CS45 &amp; CHAR(10), "")
&amp; IF('goody huts'!CS45, "	ImprovementType=IMPROVEMENT_GOODY_HUT" &amp; CHAR(10), "")
&amp; IF(ISBLANK(OFFSET('rivers (2)'!$A$1, 2 * (67 - $A47), 2 * CT$2 + 1)), "", SUBSTITUTE($C$1, "&lt;direc&gt;", RIGHT(OFFSET('rivers (2)'!$A$1, 2 * (67 - $A47), 2 * CT$2 + 1), 1)))
&amp; IF(ISBLANK(OFFSET('rivers (2)'!$A$1, 2 * (67 - $A47) + 1, 2 * CT$2)), "", SUBSTITUTE($D$1, "&lt;direc&gt;", RIGHT(OFFSET('rivers (2)'!$A$1, 2 * (67 - $A47) + 1, 2 * CT$2), 1)))
&amp; IF(ISBLANK('feature type'!CS45), "EndPlot", SUBSTITUTE(SUBSTITUTE(output!$B$1,
                   "f_type", 'feature type'!CS45),
                   "f_var", 'feature variety'!CS45))
&amp; CHAR(10)</f>
        <v xml:space="preserve">BeginPlot
	x=96,y=23
	TerrainType=TERRAIN_GRASS
	PlotType=2
	RiverNSDirection=0
	isWOfRiver
	RiverWEDirection=1
	isNOfRiver
	FeatureType=FEATURE_FOREST, FeatureVariety=4
EndPlot
</v>
      </c>
      <c r="CU47" t="str">
        <f ca="1">SUBSTITUTE(SUBSTITUTE(SUBSTITUTE(SUBSTITUTE($A$1,
"x_coord",CU$2),
"y_coord",$A47),
"t_type",'terrain type'!CT45),
"p_type", 'plot type'!CT45)
&amp; IF(LEFT(resources!CT45, 6) = "BONUS_", CHAR(9) &amp; "BonusType=" &amp; resources!CT45 &amp; CHAR(10), "")
&amp; IF('goody huts'!CT45, "	ImprovementType=IMPROVEMENT_GOODY_HUT" &amp; CHAR(10), "")
&amp; IF(ISBLANK(OFFSET('rivers (2)'!$A$1, 2 * (67 - $A47), 2 * CU$2 + 1)), "", SUBSTITUTE($C$1, "&lt;direc&gt;", RIGHT(OFFSET('rivers (2)'!$A$1, 2 * (67 - $A47), 2 * CU$2 + 1), 1)))
&amp; IF(ISBLANK(OFFSET('rivers (2)'!$A$1, 2 * (67 - $A47) + 1, 2 * CU$2)), "", SUBSTITUTE($D$1, "&lt;direc&gt;", RIGHT(OFFSET('rivers (2)'!$A$1, 2 * (67 - $A47) + 1, 2 * CU$2), 1)))
&amp; IF(ISBLANK('feature type'!CT45), "EndPlot", SUBSTITUTE(SUBSTITUTE(output!$B$1,
                   "f_type", 'feature type'!CT45),
                   "f_var", 'feature variety'!CT45))
&amp; CHAR(10)</f>
        <v xml:space="preserve">BeginPlot
	x=97,y=23
	TerrainType=TERRAIN_GRASS
	PlotType=2
EndPlot
</v>
      </c>
      <c r="CV47" t="str">
        <f ca="1">SUBSTITUTE(SUBSTITUTE(SUBSTITUTE(SUBSTITUTE($A$1,
"x_coord",CV$2),
"y_coord",$A47),
"t_type",'terrain type'!CU45),
"p_type", 'plot type'!CU45)
&amp; IF(LEFT(resources!CU45, 6) = "BONUS_", CHAR(9) &amp; "BonusType=" &amp; resources!CU45 &amp; CHAR(10), "")
&amp; IF('goody huts'!CU45, "	ImprovementType=IMPROVEMENT_GOODY_HUT" &amp; CHAR(10), "")
&amp; IF(ISBLANK(OFFSET('rivers (2)'!$A$1, 2 * (67 - $A47), 2 * CV$2 + 1)), "", SUBSTITUTE($C$1, "&lt;direc&gt;", RIGHT(OFFSET('rivers (2)'!$A$1, 2 * (67 - $A47), 2 * CV$2 + 1), 1)))
&amp; IF(ISBLANK(OFFSET('rivers (2)'!$A$1, 2 * (67 - $A47) + 1, 2 * CV$2)), "", SUBSTITUTE($D$1, "&lt;direc&gt;", RIGHT(OFFSET('rivers (2)'!$A$1, 2 * (67 - $A47) + 1, 2 * CV$2), 1)))
&amp; IF(ISBLANK('feature type'!CU45), "EndPlot", SUBSTITUTE(SUBSTITUTE(output!$B$1,
                   "f_type", 'feature type'!CU45),
                   "f_var", 'feature variety'!CU45))
&amp; CHAR(10)</f>
        <v xml:space="preserve">BeginPlot
	x=98,y=23
	TerrainType=TERRAIN_GRASS
	PlotType=1
	FeatureType=FEATURE_FOREST, FeatureVariety=4
EndPlot
</v>
      </c>
      <c r="CW47" t="str">
        <f ca="1">SUBSTITUTE(SUBSTITUTE(SUBSTITUTE(SUBSTITUTE($A$1,
"x_coord",CW$2),
"y_coord",$A47),
"t_type",'terrain type'!CV45),
"p_type", 'plot type'!CV45)
&amp; IF(LEFT(resources!CV45, 6) = "BONUS_", CHAR(9) &amp; "BonusType=" &amp; resources!CV45 &amp; CHAR(10), "")
&amp; IF('goody huts'!CV45, "	ImprovementType=IMPROVEMENT_GOODY_HUT" &amp; CHAR(10), "")
&amp; IF(ISBLANK(OFFSET('rivers (2)'!$A$1, 2 * (67 - $A47), 2 * CW$2 + 1)), "", SUBSTITUTE($C$1, "&lt;direc&gt;", RIGHT(OFFSET('rivers (2)'!$A$1, 2 * (67 - $A47), 2 * CW$2 + 1), 1)))
&amp; IF(ISBLANK(OFFSET('rivers (2)'!$A$1, 2 * (67 - $A47) + 1, 2 * CW$2)), "", SUBSTITUTE($D$1, "&lt;direc&gt;", RIGHT(OFFSET('rivers (2)'!$A$1, 2 * (67 - $A47) + 1, 2 * CW$2), 1)))
&amp; IF(ISBLANK('feature type'!CV45), "EndPlot", SUBSTITUTE(SUBSTITUTE(output!$B$1,
                   "f_type", 'feature type'!CV45),
                   "f_var", 'feature variety'!CV45))
&amp; CHAR(10)</f>
        <v xml:space="preserve">BeginPlot
	x=99,y=23
	TerrainType=TERRAIN_GRASS
	PlotType=1
EndPlot
</v>
      </c>
      <c r="CX47" t="str">
        <f ca="1">SUBSTITUTE(SUBSTITUTE(SUBSTITUTE(SUBSTITUTE($A$1,
"x_coord",CX$2),
"y_coord",$A47),
"t_type",'terrain type'!CW45),
"p_type", 'plot type'!CW45)
&amp; IF(LEFT(resources!CW45, 6) = "BONUS_", CHAR(9) &amp; "BonusType=" &amp; resources!CW45 &amp; CHAR(10), "")
&amp; IF('goody huts'!CW45, "	ImprovementType=IMPROVEMENT_GOODY_HUT" &amp; CHAR(10), "")
&amp; IF(ISBLANK(OFFSET('rivers (2)'!$A$1, 2 * (67 - $A47), 2 * CX$2 + 1)), "", SUBSTITUTE($C$1, "&lt;direc&gt;", RIGHT(OFFSET('rivers (2)'!$A$1, 2 * (67 - $A47), 2 * CX$2 + 1), 1)))
&amp; IF(ISBLANK(OFFSET('rivers (2)'!$A$1, 2 * (67 - $A47) + 1, 2 * CX$2)), "", SUBSTITUTE($D$1, "&lt;direc&gt;", RIGHT(OFFSET('rivers (2)'!$A$1, 2 * (67 - $A47) + 1, 2 * CX$2), 1)))
&amp; IF(ISBLANK('feature type'!CW45), "EndPlot", SUBSTITUTE(SUBSTITUTE(output!$B$1,
                   "f_type", 'feature type'!CW45),
                   "f_var", 'feature variety'!CW45))
&amp; CHAR(10)</f>
        <v xml:space="preserve">BeginPlot
	x=100,y=23
	TerrainType=TERRAIN_GRASS
	PlotType=2
EndPlot
</v>
      </c>
      <c r="CY47" t="str">
        <f ca="1">SUBSTITUTE(SUBSTITUTE(SUBSTITUTE(SUBSTITUTE($A$1,
"x_coord",CY$2),
"y_coord",$A47),
"t_type",'terrain type'!CX45),
"p_type", 'plot type'!CX45)
&amp; IF(LEFT(resources!CX45, 6) = "BONUS_", CHAR(9) &amp; "BonusType=" &amp; resources!CX45 &amp; CHAR(10), "")
&amp; IF('goody huts'!CX45, "	ImprovementType=IMPROVEMENT_GOODY_HUT" &amp; CHAR(10), "")
&amp; IF(ISBLANK(OFFSET('rivers (2)'!$A$1, 2 * (67 - $A47), 2 * CY$2 + 1)), "", SUBSTITUTE($C$1, "&lt;direc&gt;", RIGHT(OFFSET('rivers (2)'!$A$1, 2 * (67 - $A47), 2 * CY$2 + 1), 1)))
&amp; IF(ISBLANK(OFFSET('rivers (2)'!$A$1, 2 * (67 - $A47) + 1, 2 * CY$2)), "", SUBSTITUTE($D$1, "&lt;direc&gt;", RIGHT(OFFSET('rivers (2)'!$A$1, 2 * (67 - $A47) + 1, 2 * CY$2), 1)))
&amp; IF(ISBLANK('feature type'!CX45), "EndPlot", SUBSTITUTE(SUBSTITUTE(output!$B$1,
                   "f_type", 'feature type'!CX45),
                   "f_var", 'feature variety'!CX45))
&amp; CHAR(10)</f>
        <v xml:space="preserve">BeginPlot
	x=101,y=23
	TerrainType=TERRAIN_GRASS
	PlotType=2
EndPlot
</v>
      </c>
      <c r="CZ47" t="str">
        <f ca="1">SUBSTITUTE(SUBSTITUTE(SUBSTITUTE(SUBSTITUTE($A$1,
"x_coord",CZ$2),
"y_coord",$A47),
"t_type",'terrain type'!CY45),
"p_type", 'plot type'!CY45)
&amp; IF(LEFT(resources!CY45, 6) = "BONUS_", CHAR(9) &amp; "BonusType=" &amp; resources!CY45 &amp; CHAR(10), "")
&amp; IF('goody huts'!CY45, "	ImprovementType=IMPROVEMENT_GOODY_HUT" &amp; CHAR(10), "")
&amp; IF(ISBLANK(OFFSET('rivers (2)'!$A$1, 2 * (67 - $A47), 2 * CZ$2 + 1)), "", SUBSTITUTE($C$1, "&lt;direc&gt;", RIGHT(OFFSET('rivers (2)'!$A$1, 2 * (67 - $A47), 2 * CZ$2 + 1), 1)))
&amp; IF(ISBLANK(OFFSET('rivers (2)'!$A$1, 2 * (67 - $A47) + 1, 2 * CZ$2)), "", SUBSTITUTE($D$1, "&lt;direc&gt;", RIGHT(OFFSET('rivers (2)'!$A$1, 2 * (67 - $A47) + 1, 2 * CZ$2), 1)))
&amp; IF(ISBLANK('feature type'!CY45), "EndPlot", SUBSTITUTE(SUBSTITUTE(output!$B$1,
                   "f_type", 'feature type'!CY45),
                   "f_var", 'feature variety'!CY45))
&amp; CHAR(10)</f>
        <v xml:space="preserve">BeginPlot
	x=102,y=23
	TerrainType=TERRAIN_GRASS
	PlotType=2
	BonusType=BONUS_RICE
EndPlot
</v>
      </c>
      <c r="DA47" t="str">
        <f ca="1">SUBSTITUTE(SUBSTITUTE(SUBSTITUTE(SUBSTITUTE($A$1,
"x_coord",DA$2),
"y_coord",$A47),
"t_type",'terrain type'!CZ45),
"p_type", 'plot type'!CZ45)
&amp; IF(LEFT(resources!CZ45, 6) = "BONUS_", CHAR(9) &amp; "BonusType=" &amp; resources!CZ45 &amp; CHAR(10), "")
&amp; IF('goody huts'!CZ45, "	ImprovementType=IMPROVEMENT_GOODY_HUT" &amp; CHAR(10), "")
&amp; IF(ISBLANK(OFFSET('rivers (2)'!$A$1, 2 * (67 - $A47), 2 * DA$2 + 1)), "", SUBSTITUTE($C$1, "&lt;direc&gt;", RIGHT(OFFSET('rivers (2)'!$A$1, 2 * (67 - $A47), 2 * DA$2 + 1), 1)))
&amp; IF(ISBLANK(OFFSET('rivers (2)'!$A$1, 2 * (67 - $A47) + 1, 2 * DA$2)), "", SUBSTITUTE($D$1, "&lt;direc&gt;", RIGHT(OFFSET('rivers (2)'!$A$1, 2 * (67 - $A47) + 1, 2 * DA$2), 1)))
&amp; IF(ISBLANK('feature type'!CZ45), "EndPlot", SUBSTITUTE(SUBSTITUTE(output!$B$1,
                   "f_type", 'feature type'!CZ45),
                   "f_var", 'feature variety'!CZ45))
&amp; CHAR(10)</f>
        <v xml:space="preserve">BeginPlot
	x=103,y=23
	TerrainType=TERRAIN_GRASS
	PlotType=2
	FeatureType=FEATURE_FOREST, FeatureVariety=4
EndPlot
</v>
      </c>
      <c r="DB47" t="str">
        <f ca="1">SUBSTITUTE(SUBSTITUTE(SUBSTITUTE(SUBSTITUTE($A$1,
"x_coord",DB$2),
"y_coord",$A47),
"t_type",'terrain type'!DA45),
"p_type", 'plot type'!DA45)
&amp; IF(LEFT(resources!DA45, 6) = "BONUS_", CHAR(9) &amp; "BonusType=" &amp; resources!DA45 &amp; CHAR(10), "")
&amp; IF('goody huts'!DA45, "	ImprovementType=IMPROVEMENT_GOODY_HUT" &amp; CHAR(10), "")
&amp; IF(ISBLANK(OFFSET('rivers (2)'!$A$1, 2 * (67 - $A47), 2 * DB$2 + 1)), "", SUBSTITUTE($C$1, "&lt;direc&gt;", RIGHT(OFFSET('rivers (2)'!$A$1, 2 * (67 - $A47), 2 * DB$2 + 1), 1)))
&amp; IF(ISBLANK(OFFSET('rivers (2)'!$A$1, 2 * (67 - $A47) + 1, 2 * DB$2)), "", SUBSTITUTE($D$1, "&lt;direc&gt;", RIGHT(OFFSET('rivers (2)'!$A$1, 2 * (67 - $A47) + 1, 2 * DB$2), 1)))
&amp; IF(ISBLANK('feature type'!DA45), "EndPlot", SUBSTITUTE(SUBSTITUTE(output!$B$1,
                   "f_type", 'feature type'!DA45),
                   "f_var", 'feature variety'!DA45))
&amp; CHAR(10)</f>
        <v xml:space="preserve">BeginPlot
	x=104,y=23
	TerrainType=TERRAIN_GRASS
	PlotType=2
	FeatureType=FEATURE_FOREST, FeatureVariety=4
EndPlot
</v>
      </c>
      <c r="DC47" t="str">
        <f ca="1">SUBSTITUTE(SUBSTITUTE(SUBSTITUTE(SUBSTITUTE($A$1,
"x_coord",DC$2),
"y_coord",$A47),
"t_type",'terrain type'!DB45),
"p_type", 'plot type'!DB45)
&amp; IF(LEFT(resources!DB45, 6) = "BONUS_", CHAR(9) &amp; "BonusType=" &amp; resources!DB45 &amp; CHAR(10), "")
&amp; IF('goody huts'!DB45, "	ImprovementType=IMPROVEMENT_GOODY_HUT" &amp; CHAR(10), "")
&amp; IF(ISBLANK(OFFSET('rivers (2)'!$A$1, 2 * (67 - $A47), 2 * DC$2 + 1)), "", SUBSTITUTE($C$1, "&lt;direc&gt;", RIGHT(OFFSET('rivers (2)'!$A$1, 2 * (67 - $A47), 2 * DC$2 + 1), 1)))
&amp; IF(ISBLANK(OFFSET('rivers (2)'!$A$1, 2 * (67 - $A47) + 1, 2 * DC$2)), "", SUBSTITUTE($D$1, "&lt;direc&gt;", RIGHT(OFFSET('rivers (2)'!$A$1, 2 * (67 - $A47) + 1, 2 * DC$2), 1)))
&amp; IF(ISBLANK('feature type'!DB45), "EndPlot", SUBSTITUTE(SUBSTITUTE(output!$B$1,
                   "f_type", 'feature type'!DB45),
                   "f_var", 'feature variety'!DB45))
&amp; CHAR(10)</f>
        <v xml:space="preserve">BeginPlot
	x=105,y=23
	TerrainType=TERRAIN_GRASS
	PlotType=2
EndPlot
</v>
      </c>
      <c r="DD47" t="str">
        <f ca="1">SUBSTITUTE(SUBSTITUTE(SUBSTITUTE(SUBSTITUTE($A$1,
"x_coord",DD$2),
"y_coord",$A47),
"t_type",'terrain type'!DC45),
"p_type", 'plot type'!DC45)
&amp; IF(LEFT(resources!DC45, 6) = "BONUS_", CHAR(9) &amp; "BonusType=" &amp; resources!DC45 &amp; CHAR(10), "")
&amp; IF('goody huts'!DC45, "	ImprovementType=IMPROVEMENT_GOODY_HUT" &amp; CHAR(10), "")
&amp; IF(ISBLANK(OFFSET('rivers (2)'!$A$1, 2 * (67 - $A47), 2 * DD$2 + 1)), "", SUBSTITUTE($C$1, "&lt;direc&gt;", RIGHT(OFFSET('rivers (2)'!$A$1, 2 * (67 - $A47), 2 * DD$2 + 1), 1)))
&amp; IF(ISBLANK(OFFSET('rivers (2)'!$A$1, 2 * (67 - $A47) + 1, 2 * DD$2)), "", SUBSTITUTE($D$1, "&lt;direc&gt;", RIGHT(OFFSET('rivers (2)'!$A$1, 2 * (67 - $A47) + 1, 2 * DD$2), 1)))
&amp; IF(ISBLANK('feature type'!DC45), "EndPlot", SUBSTITUTE(SUBSTITUTE(output!$B$1,
                   "f_type", 'feature type'!DC45),
                   "f_var", 'feature variety'!DC45))
&amp; CHAR(10)</f>
        <v xml:space="preserve">BeginPlot
	x=106,y=23
	TerrainType=TERRAIN_GRASS
	PlotType=2
EndPlot
</v>
      </c>
      <c r="DE47" t="str">
        <f ca="1">SUBSTITUTE(SUBSTITUTE(SUBSTITUTE(SUBSTITUTE($A$1,
"x_coord",DE$2),
"y_coord",$A47),
"t_type",'terrain type'!DD45),
"p_type", 'plot type'!DD45)
&amp; IF(LEFT(resources!DD45, 6) = "BONUS_", CHAR(9) &amp; "BonusType=" &amp; resources!DD45 &amp; CHAR(10), "")
&amp; IF('goody huts'!DD45, "	ImprovementType=IMPROVEMENT_GOODY_HUT" &amp; CHAR(10), "")
&amp; IF(ISBLANK(OFFSET('rivers (2)'!$A$1, 2 * (67 - $A47), 2 * DE$2 + 1)), "", SUBSTITUTE($C$1, "&lt;direc&gt;", RIGHT(OFFSET('rivers (2)'!$A$1, 2 * (67 - $A47), 2 * DE$2 + 1), 1)))
&amp; IF(ISBLANK(OFFSET('rivers (2)'!$A$1, 2 * (67 - $A47) + 1, 2 * DE$2)), "", SUBSTITUTE($D$1, "&lt;direc&gt;", RIGHT(OFFSET('rivers (2)'!$A$1, 2 * (67 - $A47) + 1, 2 * DE$2), 1)))
&amp; IF(ISBLANK('feature type'!DD45), "EndPlot", SUBSTITUTE(SUBSTITUTE(output!$B$1,
                   "f_type", 'feature type'!DD45),
                   "f_var", 'feature variety'!DD45))
&amp; CHAR(10)</f>
        <v xml:space="preserve">BeginPlot
	x=107,y=23
	TerrainType=TERRAIN_GRASS
	PlotType=1
	FeatureType=FEATURE_FOREST, FeatureVariety=4
EndPlot
</v>
      </c>
      <c r="DF47" t="str">
        <f ca="1">SUBSTITUTE(SUBSTITUTE(SUBSTITUTE(SUBSTITUTE($A$1,
"x_coord",DF$2),
"y_coord",$A47),
"t_type",'terrain type'!DE45),
"p_type", 'plot type'!DE45)
&amp; IF(LEFT(resources!DE45, 6) = "BONUS_", CHAR(9) &amp; "BonusType=" &amp; resources!DE45 &amp; CHAR(10), "")
&amp; IF('goody huts'!DE45, "	ImprovementType=IMPROVEMENT_GOODY_HUT" &amp; CHAR(10), "")
&amp; IF(ISBLANK(OFFSET('rivers (2)'!$A$1, 2 * (67 - $A47), 2 * DF$2 + 1)), "", SUBSTITUTE($C$1, "&lt;direc&gt;", RIGHT(OFFSET('rivers (2)'!$A$1, 2 * (67 - $A47), 2 * DF$2 + 1), 1)))
&amp; IF(ISBLANK(OFFSET('rivers (2)'!$A$1, 2 * (67 - $A47) + 1, 2 * DF$2)), "", SUBSTITUTE($D$1, "&lt;direc&gt;", RIGHT(OFFSET('rivers (2)'!$A$1, 2 * (67 - $A47) + 1, 2 * DF$2), 1)))
&amp; IF(ISBLANK('feature type'!DE45), "EndPlot", SUBSTITUTE(SUBSTITUTE(output!$B$1,
                   "f_type", 'feature type'!DE45),
                   "f_var", 'feature variety'!DE45))
&amp; CHAR(10)</f>
        <v xml:space="preserve">BeginPlot
	x=108,y=23
	TerrainType=TERRAIN_COAST
	PlotType=3
EndPlot
</v>
      </c>
      <c r="DG47" t="str">
        <f ca="1">SUBSTITUTE(SUBSTITUTE(SUBSTITUTE(SUBSTITUTE($A$1,
"x_coord",DG$2),
"y_coord",$A47),
"t_type",'terrain type'!DF45),
"p_type", 'plot type'!DF45)
&amp; IF(LEFT(resources!DF45, 6) = "BONUS_", CHAR(9) &amp; "BonusType=" &amp; resources!DF45 &amp; CHAR(10), "")
&amp; IF('goody huts'!DF45, "	ImprovementType=IMPROVEMENT_GOODY_HUT" &amp; CHAR(10), "")
&amp; IF(ISBLANK(OFFSET('rivers (2)'!$A$1, 2 * (67 - $A47), 2 * DG$2 + 1)), "", SUBSTITUTE($C$1, "&lt;direc&gt;", RIGHT(OFFSET('rivers (2)'!$A$1, 2 * (67 - $A47), 2 * DG$2 + 1), 1)))
&amp; IF(ISBLANK(OFFSET('rivers (2)'!$A$1, 2 * (67 - $A47) + 1, 2 * DG$2)), "", SUBSTITUTE($D$1, "&lt;direc&gt;", RIGHT(OFFSET('rivers (2)'!$A$1, 2 * (67 - $A47) + 1, 2 * DG$2), 1)))
&amp; IF(ISBLANK('feature type'!DF45), "EndPlot", SUBSTITUTE(SUBSTITUTE(output!$B$1,
                   "f_type", 'feature type'!DF45),
                   "f_var", 'feature variety'!DF45))
&amp; CHAR(10)</f>
        <v xml:space="preserve">BeginPlot
	x=109,y=23
	TerrainType=TERRAIN_OCEAN
	PlotType=3
EndPlot
</v>
      </c>
      <c r="DH47" t="str">
        <f ca="1">SUBSTITUTE(SUBSTITUTE(SUBSTITUTE(SUBSTITUTE($A$1,
"x_coord",DH$2),
"y_coord",$A47),
"t_type",'terrain type'!DG45),
"p_type", 'plot type'!DG45)
&amp; IF(LEFT(resources!DG45, 6) = "BONUS_", CHAR(9) &amp; "BonusType=" &amp; resources!DG45 &amp; CHAR(10), "")
&amp; IF('goody huts'!DG45, "	ImprovementType=IMPROVEMENT_GOODY_HUT" &amp; CHAR(10), "")
&amp; IF(ISBLANK(OFFSET('rivers (2)'!$A$1, 2 * (67 - $A47), 2 * DH$2 + 1)), "", SUBSTITUTE($C$1, "&lt;direc&gt;", RIGHT(OFFSET('rivers (2)'!$A$1, 2 * (67 - $A47), 2 * DH$2 + 1), 1)))
&amp; IF(ISBLANK(OFFSET('rivers (2)'!$A$1, 2 * (67 - $A47) + 1, 2 * DH$2)), "", SUBSTITUTE($D$1, "&lt;direc&gt;", RIGHT(OFFSET('rivers (2)'!$A$1, 2 * (67 - $A47) + 1, 2 * DH$2), 1)))
&amp; IF(ISBLANK('feature type'!DG45), "EndPlot", SUBSTITUTE(SUBSTITUTE(output!$B$1,
                   "f_type", 'feature type'!DG45),
                   "f_var", 'feature variety'!DG45))
&amp; CHAR(10)</f>
        <v xml:space="preserve">BeginPlot
	x=110,y=23
	TerrainType=TERRAIN_OCEAN
	PlotType=3
EndPlot
</v>
      </c>
      <c r="DI47" t="str">
        <f ca="1">SUBSTITUTE(SUBSTITUTE(SUBSTITUTE(SUBSTITUTE($A$1,
"x_coord",DI$2),
"y_coord",$A47),
"t_type",'terrain type'!DH45),
"p_type", 'plot type'!DH45)
&amp; IF(LEFT(resources!DH45, 6) = "BONUS_", CHAR(9) &amp; "BonusType=" &amp; resources!DH45 &amp; CHAR(10), "")
&amp; IF('goody huts'!DH45, "	ImprovementType=IMPROVEMENT_GOODY_HUT" &amp; CHAR(10), "")
&amp; IF(ISBLANK(OFFSET('rivers (2)'!$A$1, 2 * (67 - $A47), 2 * DI$2 + 1)), "", SUBSTITUTE($C$1, "&lt;direc&gt;", RIGHT(OFFSET('rivers (2)'!$A$1, 2 * (67 - $A47), 2 * DI$2 + 1), 1)))
&amp; IF(ISBLANK(OFFSET('rivers (2)'!$A$1, 2 * (67 - $A47) + 1, 2 * DI$2)), "", SUBSTITUTE($D$1, "&lt;direc&gt;", RIGHT(OFFSET('rivers (2)'!$A$1, 2 * (67 - $A47) + 1, 2 * DI$2), 1)))
&amp; IF(ISBLANK('feature type'!DH45), "EndPlot", SUBSTITUTE(SUBSTITUTE(output!$B$1,
                   "f_type", 'feature type'!DH45),
                   "f_var", 'feature variety'!DH45))
&amp; CHAR(10)</f>
        <v xml:space="preserve">BeginPlot
	x=111,y=23
	TerrainType=TERRAIN_OCEAN
	PlotType=3
EndPlot
</v>
      </c>
      <c r="DJ47" t="str">
        <f ca="1">SUBSTITUTE(SUBSTITUTE(SUBSTITUTE(SUBSTITUTE($A$1,
"x_coord",DJ$2),
"y_coord",$A47),
"t_type",'terrain type'!DI45),
"p_type", 'plot type'!DI45)
&amp; IF(LEFT(resources!DI45, 6) = "BONUS_", CHAR(9) &amp; "BonusType=" &amp; resources!DI45 &amp; CHAR(10), "")
&amp; IF('goody huts'!DI45, "	ImprovementType=IMPROVEMENT_GOODY_HUT" &amp; CHAR(10), "")
&amp; IF(ISBLANK(OFFSET('rivers (2)'!$A$1, 2 * (67 - $A47), 2 * DJ$2 + 1)), "", SUBSTITUTE($C$1, "&lt;direc&gt;", RIGHT(OFFSET('rivers (2)'!$A$1, 2 * (67 - $A47), 2 * DJ$2 + 1), 1)))
&amp; IF(ISBLANK(OFFSET('rivers (2)'!$A$1, 2 * (67 - $A47) + 1, 2 * DJ$2)), "", SUBSTITUTE($D$1, "&lt;direc&gt;", RIGHT(OFFSET('rivers (2)'!$A$1, 2 * (67 - $A47) + 1, 2 * DJ$2), 1)))
&amp; IF(ISBLANK('feature type'!DI45), "EndPlot", SUBSTITUTE(SUBSTITUTE(output!$B$1,
                   "f_type", 'feature type'!DI45),
                   "f_var", 'feature variety'!DI45))
&amp; CHAR(10)</f>
        <v xml:space="preserve">BeginPlot
	x=112,y=23
	TerrainType=TERRAIN_OCEAN
	PlotType=3
EndPlot
</v>
      </c>
      <c r="DK47" t="str">
        <f ca="1">SUBSTITUTE(SUBSTITUTE(SUBSTITUTE(SUBSTITUTE($A$1,
"x_coord",DK$2),
"y_coord",$A47),
"t_type",'terrain type'!DJ45),
"p_type", 'plot type'!DJ45)
&amp; IF(LEFT(resources!DJ45, 6) = "BONUS_", CHAR(9) &amp; "BonusType=" &amp; resources!DJ45 &amp; CHAR(10), "")
&amp; IF('goody huts'!DJ45, "	ImprovementType=IMPROVEMENT_GOODY_HUT" &amp; CHAR(10), "")
&amp; IF(ISBLANK(OFFSET('rivers (2)'!$A$1, 2 * (67 - $A47), 2 * DK$2 + 1)), "", SUBSTITUTE($C$1, "&lt;direc&gt;", RIGHT(OFFSET('rivers (2)'!$A$1, 2 * (67 - $A47), 2 * DK$2 + 1), 1)))
&amp; IF(ISBLANK(OFFSET('rivers (2)'!$A$1, 2 * (67 - $A47) + 1, 2 * DK$2)), "", SUBSTITUTE($D$1, "&lt;direc&gt;", RIGHT(OFFSET('rivers (2)'!$A$1, 2 * (67 - $A47) + 1, 2 * DK$2), 1)))
&amp; IF(ISBLANK('feature type'!DJ45), "EndPlot", SUBSTITUTE(SUBSTITUTE(output!$B$1,
                   "f_type", 'feature type'!DJ45),
                   "f_var", 'feature variety'!DJ45))
&amp; CHAR(10)</f>
        <v xml:space="preserve">BeginPlot
	x=113,y=23
	TerrainType=TERRAIN_OCEAN
	PlotType=3
EndPlot
</v>
      </c>
      <c r="DL47" t="str">
        <f ca="1">SUBSTITUTE(SUBSTITUTE(SUBSTITUTE(SUBSTITUTE($A$1,
"x_coord",DL$2),
"y_coord",$A47),
"t_type",'terrain type'!DK45),
"p_type", 'plot type'!DK45)
&amp; IF(LEFT(resources!DK45, 6) = "BONUS_", CHAR(9) &amp; "BonusType=" &amp; resources!DK45 &amp; CHAR(10), "")
&amp; IF('goody huts'!DK45, "	ImprovementType=IMPROVEMENT_GOODY_HUT" &amp; CHAR(10), "")
&amp; IF(ISBLANK(OFFSET('rivers (2)'!$A$1, 2 * (67 - $A47), 2 * DL$2 + 1)), "", SUBSTITUTE($C$1, "&lt;direc&gt;", RIGHT(OFFSET('rivers (2)'!$A$1, 2 * (67 - $A47), 2 * DL$2 + 1), 1)))
&amp; IF(ISBLANK(OFFSET('rivers (2)'!$A$1, 2 * (67 - $A47) + 1, 2 * DL$2)), "", SUBSTITUTE($D$1, "&lt;direc&gt;", RIGHT(OFFSET('rivers (2)'!$A$1, 2 * (67 - $A47) + 1, 2 * DL$2), 1)))
&amp; IF(ISBLANK('feature type'!DK45), "EndPlot", SUBSTITUTE(SUBSTITUTE(output!$B$1,
                   "f_type", 'feature type'!DK45),
                   "f_var", 'feature variety'!DK45))
&amp; CHAR(10)</f>
        <v xml:space="preserve">BeginPlot
	x=114,y=23
	TerrainType=TERRAIN_OCEAN
	PlotType=3
EndPlot
</v>
      </c>
      <c r="DM47" t="str">
        <f ca="1">SUBSTITUTE(SUBSTITUTE(SUBSTITUTE(SUBSTITUTE($A$1,
"x_coord",DM$2),
"y_coord",$A47),
"t_type",'terrain type'!DL45),
"p_type", 'plot type'!DL45)
&amp; IF(LEFT(resources!DL45, 6) = "BONUS_", CHAR(9) &amp; "BonusType=" &amp; resources!DL45 &amp; CHAR(10), "")
&amp; IF('goody huts'!DL45, "	ImprovementType=IMPROVEMENT_GOODY_HUT" &amp; CHAR(10), "")
&amp; IF(ISBLANK(OFFSET('rivers (2)'!$A$1, 2 * (67 - $A47), 2 * DM$2 + 1)), "", SUBSTITUTE($C$1, "&lt;direc&gt;", RIGHT(OFFSET('rivers (2)'!$A$1, 2 * (67 - $A47), 2 * DM$2 + 1), 1)))
&amp; IF(ISBLANK(OFFSET('rivers (2)'!$A$1, 2 * (67 - $A47) + 1, 2 * DM$2)), "", SUBSTITUTE($D$1, "&lt;direc&gt;", RIGHT(OFFSET('rivers (2)'!$A$1, 2 * (67 - $A47) + 1, 2 * DM$2), 1)))
&amp; IF(ISBLANK('feature type'!DL45), "EndPlot", SUBSTITUTE(SUBSTITUTE(output!$B$1,
                   "f_type", 'feature type'!DL45),
                   "f_var", 'feature variety'!DL45))
&amp; CHAR(10)</f>
        <v xml:space="preserve">BeginPlot
	x=115,y=23
	TerrainType=TERRAIN_OCEAN
	PlotType=3
EndPlot
</v>
      </c>
      <c r="DN47" t="str">
        <f ca="1">SUBSTITUTE(SUBSTITUTE(SUBSTITUTE(SUBSTITUTE($A$1,
"x_coord",DN$2),
"y_coord",$A47),
"t_type",'terrain type'!DM45),
"p_type", 'plot type'!DM45)
&amp; IF(LEFT(resources!DM45, 6) = "BONUS_", CHAR(9) &amp; "BonusType=" &amp; resources!DM45 &amp; CHAR(10), "")
&amp; IF('goody huts'!DM45, "	ImprovementType=IMPROVEMENT_GOODY_HUT" &amp; CHAR(10), "")
&amp; IF(ISBLANK(OFFSET('rivers (2)'!$A$1, 2 * (67 - $A47), 2 * DN$2 + 1)), "", SUBSTITUTE($C$1, "&lt;direc&gt;", RIGHT(OFFSET('rivers (2)'!$A$1, 2 * (67 - $A47), 2 * DN$2 + 1), 1)))
&amp; IF(ISBLANK(OFFSET('rivers (2)'!$A$1, 2 * (67 - $A47) + 1, 2 * DN$2)), "", SUBSTITUTE($D$1, "&lt;direc&gt;", RIGHT(OFFSET('rivers (2)'!$A$1, 2 * (67 - $A47) + 1, 2 * DN$2), 1)))
&amp; IF(ISBLANK('feature type'!DM45), "EndPlot", SUBSTITUTE(SUBSTITUTE(output!$B$1,
                   "f_type", 'feature type'!DM45),
                   "f_var", 'feature variety'!DM45))
&amp; CHAR(10)</f>
        <v xml:space="preserve">BeginPlot
	x=116,y=23
	TerrainType=TERRAIN_OCEAN
	PlotType=3
EndPlot
</v>
      </c>
      <c r="DO47" t="str">
        <f ca="1">SUBSTITUTE(SUBSTITUTE(SUBSTITUTE(SUBSTITUTE($A$1,
"x_coord",DO$2),
"y_coord",$A47),
"t_type",'terrain type'!DN45),
"p_type", 'plot type'!DN45)
&amp; IF(LEFT(resources!DN45, 6) = "BONUS_", CHAR(9) &amp; "BonusType=" &amp; resources!DN45 &amp; CHAR(10), "")
&amp; IF('goody huts'!DN45, "	ImprovementType=IMPROVEMENT_GOODY_HUT" &amp; CHAR(10), "")
&amp; IF(ISBLANK(OFFSET('rivers (2)'!$A$1, 2 * (67 - $A47), 2 * DO$2 + 1)), "", SUBSTITUTE($C$1, "&lt;direc&gt;", RIGHT(OFFSET('rivers (2)'!$A$1, 2 * (67 - $A47), 2 * DO$2 + 1), 1)))
&amp; IF(ISBLANK(OFFSET('rivers (2)'!$A$1, 2 * (67 - $A47) + 1, 2 * DO$2)), "", SUBSTITUTE($D$1, "&lt;direc&gt;", RIGHT(OFFSET('rivers (2)'!$A$1, 2 * (67 - $A47) + 1, 2 * DO$2), 1)))
&amp; IF(ISBLANK('feature type'!DN45), "EndPlot", SUBSTITUTE(SUBSTITUTE(output!$B$1,
                   "f_type", 'feature type'!DN45),
                   "f_var", 'feature variety'!DN45))
&amp; CHAR(10)</f>
        <v xml:space="preserve">BeginPlot
	x=117,y=23
	TerrainType=TERRAIN_OCEAN
	PlotType=3
EndPlot
</v>
      </c>
      <c r="DP47" t="str">
        <f ca="1">SUBSTITUTE(SUBSTITUTE(SUBSTITUTE(SUBSTITUTE($A$1,
"x_coord",DP$2),
"y_coord",$A47),
"t_type",'terrain type'!DO45),
"p_type", 'plot type'!DO45)
&amp; IF(LEFT(resources!DO45, 6) = "BONUS_", CHAR(9) &amp; "BonusType=" &amp; resources!DO45 &amp; CHAR(10), "")
&amp; IF('goody huts'!DO45, "	ImprovementType=IMPROVEMENT_GOODY_HUT" &amp; CHAR(10), "")
&amp; IF(ISBLANK(OFFSET('rivers (2)'!$A$1, 2 * (67 - $A47), 2 * DP$2 + 1)), "", SUBSTITUTE($C$1, "&lt;direc&gt;", RIGHT(OFFSET('rivers (2)'!$A$1, 2 * (67 - $A47), 2 * DP$2 + 1), 1)))
&amp; IF(ISBLANK(OFFSET('rivers (2)'!$A$1, 2 * (67 - $A47) + 1, 2 * DP$2)), "", SUBSTITUTE($D$1, "&lt;direc&gt;", RIGHT(OFFSET('rivers (2)'!$A$1, 2 * (67 - $A47) + 1, 2 * DP$2), 1)))
&amp; IF(ISBLANK('feature type'!DO45), "EndPlot", SUBSTITUTE(SUBSTITUTE(output!$B$1,
                   "f_type", 'feature type'!DO45),
                   "f_var", 'feature variety'!DO45))
&amp; CHAR(10)</f>
        <v xml:space="preserve">BeginPlot
	x=118,y=23
	TerrainType=TERRAIN_OCEAN
	PlotType=3
EndPlot
</v>
      </c>
      <c r="DQ47" t="str">
        <f ca="1">SUBSTITUTE(SUBSTITUTE(SUBSTITUTE(SUBSTITUTE($A$1,
"x_coord",DQ$2),
"y_coord",$A47),
"t_type",'terrain type'!DP45),
"p_type", 'plot type'!DP45)
&amp; IF(LEFT(resources!DP45, 6) = "BONUS_", CHAR(9) &amp; "BonusType=" &amp; resources!DP45 &amp; CHAR(10), "")
&amp; IF('goody huts'!DP45, "	ImprovementType=IMPROVEMENT_GOODY_HUT" &amp; CHAR(10), "")
&amp; IF(ISBLANK(OFFSET('rivers (2)'!$A$1, 2 * (67 - $A47), 2 * DQ$2 + 1)), "", SUBSTITUTE($C$1, "&lt;direc&gt;", RIGHT(OFFSET('rivers (2)'!$A$1, 2 * (67 - $A47), 2 * DQ$2 + 1), 1)))
&amp; IF(ISBLANK(OFFSET('rivers (2)'!$A$1, 2 * (67 - $A47) + 1, 2 * DQ$2)), "", SUBSTITUTE($D$1, "&lt;direc&gt;", RIGHT(OFFSET('rivers (2)'!$A$1, 2 * (67 - $A47) + 1, 2 * DQ$2), 1)))
&amp; IF(ISBLANK('feature type'!DP45), "EndPlot", SUBSTITUTE(SUBSTITUTE(output!$B$1,
                   "f_type", 'feature type'!DP45),
                   "f_var", 'feature variety'!DP45))
&amp; CHAR(10)</f>
        <v xml:space="preserve">BeginPlot
	x=119,y=23
	TerrainType=TERRAIN_OCEAN
	PlotType=3
EndPlot
</v>
      </c>
      <c r="DR47" t="str">
        <f ca="1">SUBSTITUTE(SUBSTITUTE(SUBSTITUTE(SUBSTITUTE($A$1,
"x_coord",DR$2),
"y_coord",$A47),
"t_type",'terrain type'!DQ45),
"p_type", 'plot type'!DQ45)
&amp; IF(LEFT(resources!DQ45, 6) = "BONUS_", CHAR(9) &amp; "BonusType=" &amp; resources!DQ45 &amp; CHAR(10), "")
&amp; IF('goody huts'!DQ45, "	ImprovementType=IMPROVEMENT_GOODY_HUT" &amp; CHAR(10), "")
&amp; IF(ISBLANK(OFFSET('rivers (2)'!$A$1, 2 * (67 - $A47), 2 * DR$2 + 1)), "", SUBSTITUTE($C$1, "&lt;direc&gt;", RIGHT(OFFSET('rivers (2)'!$A$1, 2 * (67 - $A47), 2 * DR$2 + 1), 1)))
&amp; IF(ISBLANK(OFFSET('rivers (2)'!$A$1, 2 * (67 - $A47) + 1, 2 * DR$2)), "", SUBSTITUTE($D$1, "&lt;direc&gt;", RIGHT(OFFSET('rivers (2)'!$A$1, 2 * (67 - $A47) + 1, 2 * DR$2), 1)))
&amp; IF(ISBLANK('feature type'!DQ45), "EndPlot", SUBSTITUTE(SUBSTITUTE(output!$B$1,
                   "f_type", 'feature type'!DQ45),
                   "f_var", 'feature variety'!DQ45))
&amp; CHAR(10)</f>
        <v xml:space="preserve">BeginPlot
	x=120,y=23
	TerrainType=TERRAIN_OCEAN
	PlotType=3
EndPlot
</v>
      </c>
      <c r="DS47" t="str">
        <f ca="1">SUBSTITUTE(SUBSTITUTE(SUBSTITUTE(SUBSTITUTE($A$1,
"x_coord",DS$2),
"y_coord",$A47),
"t_type",'terrain type'!DR45),
"p_type", 'plot type'!DR45)
&amp; IF(LEFT(resources!DR45, 6) = "BONUS_", CHAR(9) &amp; "BonusType=" &amp; resources!DR45 &amp; CHAR(10), "")
&amp; IF('goody huts'!DR45, "	ImprovementType=IMPROVEMENT_GOODY_HUT" &amp; CHAR(10), "")
&amp; IF(ISBLANK(OFFSET('rivers (2)'!$A$1, 2 * (67 - $A47), 2 * DS$2 + 1)), "", SUBSTITUTE($C$1, "&lt;direc&gt;", RIGHT(OFFSET('rivers (2)'!$A$1, 2 * (67 - $A47), 2 * DS$2 + 1), 1)))
&amp; IF(ISBLANK(OFFSET('rivers (2)'!$A$1, 2 * (67 - $A47) + 1, 2 * DS$2)), "", SUBSTITUTE($D$1, "&lt;direc&gt;", RIGHT(OFFSET('rivers (2)'!$A$1, 2 * (67 - $A47) + 1, 2 * DS$2), 1)))
&amp; IF(ISBLANK('feature type'!DR45), "EndPlot", SUBSTITUTE(SUBSTITUTE(output!$B$1,
                   "f_type", 'feature type'!DR45),
                   "f_var", 'feature variety'!DR45))
&amp; CHAR(10)</f>
        <v xml:space="preserve">BeginPlot
	x=121,y=23
	TerrainType=TERRAIN_OCEAN
	PlotType=3
EndPlot
</v>
      </c>
      <c r="DT47" t="str">
        <f ca="1">SUBSTITUTE(SUBSTITUTE(SUBSTITUTE(SUBSTITUTE($A$1,
"x_coord",DT$2),
"y_coord",$A47),
"t_type",'terrain type'!DS45),
"p_type", 'plot type'!DS45)
&amp; IF(LEFT(resources!DS45, 6) = "BONUS_", CHAR(9) &amp; "BonusType=" &amp; resources!DS45 &amp; CHAR(10), "")
&amp; IF('goody huts'!DS45, "	ImprovementType=IMPROVEMENT_GOODY_HUT" &amp; CHAR(10), "")
&amp; IF(ISBLANK(OFFSET('rivers (2)'!$A$1, 2 * (67 - $A47), 2 * DT$2 + 1)), "", SUBSTITUTE($C$1, "&lt;direc&gt;", RIGHT(OFFSET('rivers (2)'!$A$1, 2 * (67 - $A47), 2 * DT$2 + 1), 1)))
&amp; IF(ISBLANK(OFFSET('rivers (2)'!$A$1, 2 * (67 - $A47) + 1, 2 * DT$2)), "", SUBSTITUTE($D$1, "&lt;direc&gt;", RIGHT(OFFSET('rivers (2)'!$A$1, 2 * (67 - $A47) + 1, 2 * DT$2), 1)))
&amp; IF(ISBLANK('feature type'!DS45), "EndPlot", SUBSTITUTE(SUBSTITUTE(output!$B$1,
                   "f_type", 'feature type'!DS45),
                   "f_var", 'feature variety'!DS45))
&amp; CHAR(10)</f>
        <v xml:space="preserve">BeginPlot
	x=122,y=23
	TerrainType=TERRAIN_OCEAN
	PlotType=3
EndPlot
</v>
      </c>
      <c r="DU47" t="str">
        <f ca="1">SUBSTITUTE(SUBSTITUTE(SUBSTITUTE(SUBSTITUTE($A$1,
"x_coord",DU$2),
"y_coord",$A47),
"t_type",'terrain type'!DT45),
"p_type", 'plot type'!DT45)
&amp; IF(LEFT(resources!DT45, 6) = "BONUS_", CHAR(9) &amp; "BonusType=" &amp; resources!DT45 &amp; CHAR(10), "")
&amp; IF('goody huts'!DT45, "	ImprovementType=IMPROVEMENT_GOODY_HUT" &amp; CHAR(10), "")
&amp; IF(ISBLANK(OFFSET('rivers (2)'!$A$1, 2 * (67 - $A47), 2 * DU$2 + 1)), "", SUBSTITUTE($C$1, "&lt;direc&gt;", RIGHT(OFFSET('rivers (2)'!$A$1, 2 * (67 - $A47), 2 * DU$2 + 1), 1)))
&amp; IF(ISBLANK(OFFSET('rivers (2)'!$A$1, 2 * (67 - $A47) + 1, 2 * DU$2)), "", SUBSTITUTE($D$1, "&lt;direc&gt;", RIGHT(OFFSET('rivers (2)'!$A$1, 2 * (67 - $A47) + 1, 2 * DU$2), 1)))
&amp; IF(ISBLANK('feature type'!DT45), "EndPlot", SUBSTITUTE(SUBSTITUTE(output!$B$1,
                   "f_type", 'feature type'!DT45),
                   "f_var", 'feature variety'!DT45))
&amp; CHAR(10)</f>
        <v xml:space="preserve">BeginPlot
	x=123,y=23
	TerrainType=TERRAIN_OCEAN
	PlotType=3
EndPlot
</v>
      </c>
    </row>
    <row r="48" spans="1:125" x14ac:dyDescent="0.25">
      <c r="A48" s="10">
        <v>22</v>
      </c>
      <c r="B48" t="str">
        <f ca="1">SUBSTITUTE(SUBSTITUTE(SUBSTITUTE(SUBSTITUTE($A$1,
"x_coord",B$2),
"y_coord",$A48),
"t_type",'terrain type'!A46),
"p_type", 'plot type'!A46)
&amp; IF(LEFT(resources!A46, 6) = "BONUS_", CHAR(9) &amp; "BonusType=" &amp; resources!A46 &amp; CHAR(10), "")
&amp; IF('goody huts'!A46, "	ImprovementType=IMPROVEMENT_GOODY_HUT" &amp; CHAR(10), "")
&amp; IF(ISBLANK(OFFSET('rivers (2)'!$A$1, 2 * (67 - $A48), 2 * B$2 + 1)), "", SUBSTITUTE($C$1, "&lt;direc&gt;", RIGHT(OFFSET('rivers (2)'!$A$1, 2 * (67 - $A48), 2 * B$2 + 1), 1)))
&amp; IF(ISBLANK(OFFSET('rivers (2)'!$A$1, 2 * (67 - $A48) + 1, 2 * B$2)), "", SUBSTITUTE($D$1, "&lt;direc&gt;", RIGHT(OFFSET('rivers (2)'!$A$1, 2 * (67 - $A48) + 1, 2 * B$2), 1)))
&amp; IF(ISBLANK('feature type'!A46), "EndPlot", SUBSTITUTE(SUBSTITUTE(output!$B$1,
                   "f_type", 'feature type'!A46),
                   "f_var", 'feature variety'!A46))
&amp; CHAR(10)</f>
        <v xml:space="preserve">BeginPlot
	x=0,y=22
	TerrainType=TERRAIN_OCEAN
	PlotType=3
EndPlot
</v>
      </c>
      <c r="C48" t="str">
        <f ca="1">SUBSTITUTE(SUBSTITUTE(SUBSTITUTE(SUBSTITUTE($A$1,
"x_coord",C$2),
"y_coord",$A48),
"t_type",'terrain type'!B46),
"p_type", 'plot type'!B46)
&amp; IF(LEFT(resources!B46, 6) = "BONUS_", CHAR(9) &amp; "BonusType=" &amp; resources!B46 &amp; CHAR(10), "")
&amp; IF('goody huts'!B46, "	ImprovementType=IMPROVEMENT_GOODY_HUT" &amp; CHAR(10), "")
&amp; IF(ISBLANK(OFFSET('rivers (2)'!$A$1, 2 * (67 - $A48), 2 * C$2 + 1)), "", SUBSTITUTE($C$1, "&lt;direc&gt;", RIGHT(OFFSET('rivers (2)'!$A$1, 2 * (67 - $A48), 2 * C$2 + 1), 1)))
&amp; IF(ISBLANK(OFFSET('rivers (2)'!$A$1, 2 * (67 - $A48) + 1, 2 * C$2)), "", SUBSTITUTE($D$1, "&lt;direc&gt;", RIGHT(OFFSET('rivers (2)'!$A$1, 2 * (67 - $A48) + 1, 2 * C$2), 1)))
&amp; IF(ISBLANK('feature type'!B46), "EndPlot", SUBSTITUTE(SUBSTITUTE(output!$B$1,
                   "f_type", 'feature type'!B46),
                   "f_var", 'feature variety'!B46))
&amp; CHAR(10)</f>
        <v xml:space="preserve">BeginPlot
	x=1,y=22
	TerrainType=TERRAIN_COAST
	PlotType=3
EndPlot
</v>
      </c>
      <c r="D48" t="str">
        <f ca="1">SUBSTITUTE(SUBSTITUTE(SUBSTITUTE(SUBSTITUTE($A$1,
"x_coord",D$2),
"y_coord",$A48),
"t_type",'terrain type'!C46),
"p_type", 'plot type'!C46)
&amp; IF(LEFT(resources!C46, 6) = "BONUS_", CHAR(9) &amp; "BonusType=" &amp; resources!C46 &amp; CHAR(10), "")
&amp; IF('goody huts'!C46, "	ImprovementType=IMPROVEMENT_GOODY_HUT" &amp; CHAR(10), "")
&amp; IF(ISBLANK(OFFSET('rivers (2)'!$A$1, 2 * (67 - $A48), 2 * D$2 + 1)), "", SUBSTITUTE($C$1, "&lt;direc&gt;", RIGHT(OFFSET('rivers (2)'!$A$1, 2 * (67 - $A48), 2 * D$2 + 1), 1)))
&amp; IF(ISBLANK(OFFSET('rivers (2)'!$A$1, 2 * (67 - $A48) + 1, 2 * D$2)), "", SUBSTITUTE($D$1, "&lt;direc&gt;", RIGHT(OFFSET('rivers (2)'!$A$1, 2 * (67 - $A48) + 1, 2 * D$2), 1)))
&amp; IF(ISBLANK('feature type'!C46), "EndPlot", SUBSTITUTE(SUBSTITUTE(output!$B$1,
                   "f_type", 'feature type'!C46),
                   "f_var", 'feature variety'!C46))
&amp; CHAR(10)</f>
        <v xml:space="preserve">BeginPlot
	x=2,y=22
	TerrainType=TERRAIN_GRASS
	PlotType=0
EndPlot
</v>
      </c>
      <c r="E48" t="str">
        <f ca="1">SUBSTITUTE(SUBSTITUTE(SUBSTITUTE(SUBSTITUTE($A$1,
"x_coord",E$2),
"y_coord",$A48),
"t_type",'terrain type'!D46),
"p_type", 'plot type'!D46)
&amp; IF(LEFT(resources!D46, 6) = "BONUS_", CHAR(9) &amp; "BonusType=" &amp; resources!D46 &amp; CHAR(10), "")
&amp; IF('goody huts'!D46, "	ImprovementType=IMPROVEMENT_GOODY_HUT" &amp; CHAR(10), "")
&amp; IF(ISBLANK(OFFSET('rivers (2)'!$A$1, 2 * (67 - $A48), 2 * E$2 + 1)), "", SUBSTITUTE($C$1, "&lt;direc&gt;", RIGHT(OFFSET('rivers (2)'!$A$1, 2 * (67 - $A48), 2 * E$2 + 1), 1)))
&amp; IF(ISBLANK(OFFSET('rivers (2)'!$A$1, 2 * (67 - $A48) + 1, 2 * E$2)), "", SUBSTITUTE($D$1, "&lt;direc&gt;", RIGHT(OFFSET('rivers (2)'!$A$1, 2 * (67 - $A48) + 1, 2 * E$2), 1)))
&amp; IF(ISBLANK('feature type'!D46), "EndPlot", SUBSTITUTE(SUBSTITUTE(output!$B$1,
                   "f_type", 'feature type'!D46),
                   "f_var", 'feature variety'!D46))
&amp; CHAR(10)</f>
        <v xml:space="preserve">BeginPlot
	x=3,y=22
	TerrainType=TERRAIN_COAST
	PlotType=3
EndPlot
</v>
      </c>
      <c r="F48" t="str">
        <f ca="1">SUBSTITUTE(SUBSTITUTE(SUBSTITUTE(SUBSTITUTE($A$1,
"x_coord",F$2),
"y_coord",$A48),
"t_type",'terrain type'!E46),
"p_type", 'plot type'!E46)
&amp; IF(LEFT(resources!E46, 6) = "BONUS_", CHAR(9) &amp; "BonusType=" &amp; resources!E46 &amp; CHAR(10), "")
&amp; IF('goody huts'!E46, "	ImprovementType=IMPROVEMENT_GOODY_HUT" &amp; CHAR(10), "")
&amp; IF(ISBLANK(OFFSET('rivers (2)'!$A$1, 2 * (67 - $A48), 2 * F$2 + 1)), "", SUBSTITUTE($C$1, "&lt;direc&gt;", RIGHT(OFFSET('rivers (2)'!$A$1, 2 * (67 - $A48), 2 * F$2 + 1), 1)))
&amp; IF(ISBLANK(OFFSET('rivers (2)'!$A$1, 2 * (67 - $A48) + 1, 2 * F$2)), "", SUBSTITUTE($D$1, "&lt;direc&gt;", RIGHT(OFFSET('rivers (2)'!$A$1, 2 * (67 - $A48) + 1, 2 * F$2), 1)))
&amp; IF(ISBLANK('feature type'!E46), "EndPlot", SUBSTITUTE(SUBSTITUTE(output!$B$1,
                   "f_type", 'feature type'!E46),
                   "f_var", 'feature variety'!E46))
&amp; CHAR(10)</f>
        <v xml:space="preserve">BeginPlot
	x=4,y=22
	TerrainType=TERRAIN_OCEAN
	PlotType=3
EndPlot
</v>
      </c>
      <c r="G48" t="str">
        <f ca="1">SUBSTITUTE(SUBSTITUTE(SUBSTITUTE(SUBSTITUTE($A$1,
"x_coord",G$2),
"y_coord",$A48),
"t_type",'terrain type'!F46),
"p_type", 'plot type'!F46)
&amp; IF(LEFT(resources!F46, 6) = "BONUS_", CHAR(9) &amp; "BonusType=" &amp; resources!F46 &amp; CHAR(10), "")
&amp; IF('goody huts'!F46, "	ImprovementType=IMPROVEMENT_GOODY_HUT" &amp; CHAR(10), "")
&amp; IF(ISBLANK(OFFSET('rivers (2)'!$A$1, 2 * (67 - $A48), 2 * G$2 + 1)), "", SUBSTITUTE($C$1, "&lt;direc&gt;", RIGHT(OFFSET('rivers (2)'!$A$1, 2 * (67 - $A48), 2 * G$2 + 1), 1)))
&amp; IF(ISBLANK(OFFSET('rivers (2)'!$A$1, 2 * (67 - $A48) + 1, 2 * G$2)), "", SUBSTITUTE($D$1, "&lt;direc&gt;", RIGHT(OFFSET('rivers (2)'!$A$1, 2 * (67 - $A48) + 1, 2 * G$2), 1)))
&amp; IF(ISBLANK('feature type'!F46), "EndPlot", SUBSTITUTE(SUBSTITUTE(output!$B$1,
                   "f_type", 'feature type'!F46),
                   "f_var", 'feature variety'!F46))
&amp; CHAR(10)</f>
        <v xml:space="preserve">BeginPlot
	x=5,y=22
	TerrainType=TERRAIN_OCEAN
	PlotType=3
EndPlot
</v>
      </c>
      <c r="H48" t="str">
        <f ca="1">SUBSTITUTE(SUBSTITUTE(SUBSTITUTE(SUBSTITUTE($A$1,
"x_coord",H$2),
"y_coord",$A48),
"t_type",'terrain type'!G46),
"p_type", 'plot type'!G46)
&amp; IF(LEFT(resources!G46, 6) = "BONUS_", CHAR(9) &amp; "BonusType=" &amp; resources!G46 &amp; CHAR(10), "")
&amp; IF('goody huts'!G46, "	ImprovementType=IMPROVEMENT_GOODY_HUT" &amp; CHAR(10), "")
&amp; IF(ISBLANK(OFFSET('rivers (2)'!$A$1, 2 * (67 - $A48), 2 * H$2 + 1)), "", SUBSTITUTE($C$1, "&lt;direc&gt;", RIGHT(OFFSET('rivers (2)'!$A$1, 2 * (67 - $A48), 2 * H$2 + 1), 1)))
&amp; IF(ISBLANK(OFFSET('rivers (2)'!$A$1, 2 * (67 - $A48) + 1, 2 * H$2)), "", SUBSTITUTE($D$1, "&lt;direc&gt;", RIGHT(OFFSET('rivers (2)'!$A$1, 2 * (67 - $A48) + 1, 2 * H$2), 1)))
&amp; IF(ISBLANK('feature type'!G46), "EndPlot", SUBSTITUTE(SUBSTITUTE(output!$B$1,
                   "f_type", 'feature type'!G46),
                   "f_var", 'feature variety'!G46))
&amp; CHAR(10)</f>
        <v xml:space="preserve">BeginPlot
	x=6,y=22
	TerrainType=TERRAIN_OCEAN
	PlotType=3
EndPlot
</v>
      </c>
      <c r="I48" t="str">
        <f ca="1">SUBSTITUTE(SUBSTITUTE(SUBSTITUTE(SUBSTITUTE($A$1,
"x_coord",I$2),
"y_coord",$A48),
"t_type",'terrain type'!H46),
"p_type", 'plot type'!H46)
&amp; IF(LEFT(resources!H46, 6) = "BONUS_", CHAR(9) &amp; "BonusType=" &amp; resources!H46 &amp; CHAR(10), "")
&amp; IF('goody huts'!H46, "	ImprovementType=IMPROVEMENT_GOODY_HUT" &amp; CHAR(10), "")
&amp; IF(ISBLANK(OFFSET('rivers (2)'!$A$1, 2 * (67 - $A48), 2 * I$2 + 1)), "", SUBSTITUTE($C$1, "&lt;direc&gt;", RIGHT(OFFSET('rivers (2)'!$A$1, 2 * (67 - $A48), 2 * I$2 + 1), 1)))
&amp; IF(ISBLANK(OFFSET('rivers (2)'!$A$1, 2 * (67 - $A48) + 1, 2 * I$2)), "", SUBSTITUTE($D$1, "&lt;direc&gt;", RIGHT(OFFSET('rivers (2)'!$A$1, 2 * (67 - $A48) + 1, 2 * I$2), 1)))
&amp; IF(ISBLANK('feature type'!H46), "EndPlot", SUBSTITUTE(SUBSTITUTE(output!$B$1,
                   "f_type", 'feature type'!H46),
                   "f_var", 'feature variety'!H46))
&amp; CHAR(10)</f>
        <v xml:space="preserve">BeginPlot
	x=7,y=22
	TerrainType=TERRAIN_OCEAN
	PlotType=3
EndPlot
</v>
      </c>
      <c r="J48" t="str">
        <f ca="1">SUBSTITUTE(SUBSTITUTE(SUBSTITUTE(SUBSTITUTE($A$1,
"x_coord",J$2),
"y_coord",$A48),
"t_type",'terrain type'!I46),
"p_type", 'plot type'!I46)
&amp; IF(LEFT(resources!I46, 6) = "BONUS_", CHAR(9) &amp; "BonusType=" &amp; resources!I46 &amp; CHAR(10), "")
&amp; IF('goody huts'!I46, "	ImprovementType=IMPROVEMENT_GOODY_HUT" &amp; CHAR(10), "")
&amp; IF(ISBLANK(OFFSET('rivers (2)'!$A$1, 2 * (67 - $A48), 2 * J$2 + 1)), "", SUBSTITUTE($C$1, "&lt;direc&gt;", RIGHT(OFFSET('rivers (2)'!$A$1, 2 * (67 - $A48), 2 * J$2 + 1), 1)))
&amp; IF(ISBLANK(OFFSET('rivers (2)'!$A$1, 2 * (67 - $A48) + 1, 2 * J$2)), "", SUBSTITUTE($D$1, "&lt;direc&gt;", RIGHT(OFFSET('rivers (2)'!$A$1, 2 * (67 - $A48) + 1, 2 * J$2), 1)))
&amp; IF(ISBLANK('feature type'!I46), "EndPlot", SUBSTITUTE(SUBSTITUTE(output!$B$1,
                   "f_type", 'feature type'!I46),
                   "f_var", 'feature variety'!I46))
&amp; CHAR(10)</f>
        <v xml:space="preserve">BeginPlot
	x=8,y=22
	TerrainType=TERRAIN_OCEAN
	PlotType=3
EndPlot
</v>
      </c>
      <c r="K48" t="str">
        <f ca="1">SUBSTITUTE(SUBSTITUTE(SUBSTITUTE(SUBSTITUTE($A$1,
"x_coord",K$2),
"y_coord",$A48),
"t_type",'terrain type'!J46),
"p_type", 'plot type'!J46)
&amp; IF(LEFT(resources!J46, 6) = "BONUS_", CHAR(9) &amp; "BonusType=" &amp; resources!J46 &amp; CHAR(10), "")
&amp; IF('goody huts'!J46, "	ImprovementType=IMPROVEMENT_GOODY_HUT" &amp; CHAR(10), "")
&amp; IF(ISBLANK(OFFSET('rivers (2)'!$A$1, 2 * (67 - $A48), 2 * K$2 + 1)), "", SUBSTITUTE($C$1, "&lt;direc&gt;", RIGHT(OFFSET('rivers (2)'!$A$1, 2 * (67 - $A48), 2 * K$2 + 1), 1)))
&amp; IF(ISBLANK(OFFSET('rivers (2)'!$A$1, 2 * (67 - $A48) + 1, 2 * K$2)), "", SUBSTITUTE($D$1, "&lt;direc&gt;", RIGHT(OFFSET('rivers (2)'!$A$1, 2 * (67 - $A48) + 1, 2 * K$2), 1)))
&amp; IF(ISBLANK('feature type'!J46), "EndPlot", SUBSTITUTE(SUBSTITUTE(output!$B$1,
                   "f_type", 'feature type'!J46),
                   "f_var", 'feature variety'!J46))
&amp; CHAR(10)</f>
        <v xml:space="preserve">BeginPlot
	x=9,y=22
	TerrainType=TERRAIN_COAST
	PlotType=3
EndPlot
</v>
      </c>
      <c r="L48" t="str">
        <f ca="1">SUBSTITUTE(SUBSTITUTE(SUBSTITUTE(SUBSTITUTE($A$1,
"x_coord",L$2),
"y_coord",$A48),
"t_type",'terrain type'!K46),
"p_type", 'plot type'!K46)
&amp; IF(LEFT(resources!K46, 6) = "BONUS_", CHAR(9) &amp; "BonusType=" &amp; resources!K46 &amp; CHAR(10), "")
&amp; IF('goody huts'!K46, "	ImprovementType=IMPROVEMENT_GOODY_HUT" &amp; CHAR(10), "")
&amp; IF(ISBLANK(OFFSET('rivers (2)'!$A$1, 2 * (67 - $A48), 2 * L$2 + 1)), "", SUBSTITUTE($C$1, "&lt;direc&gt;", RIGHT(OFFSET('rivers (2)'!$A$1, 2 * (67 - $A48), 2 * L$2 + 1), 1)))
&amp; IF(ISBLANK(OFFSET('rivers (2)'!$A$1, 2 * (67 - $A48) + 1, 2 * L$2)), "", SUBSTITUTE($D$1, "&lt;direc&gt;", RIGHT(OFFSET('rivers (2)'!$A$1, 2 * (67 - $A48) + 1, 2 * L$2), 1)))
&amp; IF(ISBLANK('feature type'!K46), "EndPlot", SUBSTITUTE(SUBSTITUTE(output!$B$1,
                   "f_type", 'feature type'!K46),
                   "f_var", 'feature variety'!K46))
&amp; CHAR(10)</f>
        <v xml:space="preserve">BeginPlot
	x=10,y=22
	TerrainType=TERRAIN_GRASS
	PlotType=2
	FeatureType=FEATURE_FOREST, FeatureVariety=3
EndPlot
</v>
      </c>
      <c r="M48" t="str">
        <f ca="1">SUBSTITUTE(SUBSTITUTE(SUBSTITUTE(SUBSTITUTE($A$1,
"x_coord",M$2),
"y_coord",$A48),
"t_type",'terrain type'!L46),
"p_type", 'plot type'!L46)
&amp; IF(LEFT(resources!L46, 6) = "BONUS_", CHAR(9) &amp; "BonusType=" &amp; resources!L46 &amp; CHAR(10), "")
&amp; IF('goody huts'!L46, "	ImprovementType=IMPROVEMENT_GOODY_HUT" &amp; CHAR(10), "")
&amp; IF(ISBLANK(OFFSET('rivers (2)'!$A$1, 2 * (67 - $A48), 2 * M$2 + 1)), "", SUBSTITUTE($C$1, "&lt;direc&gt;", RIGHT(OFFSET('rivers (2)'!$A$1, 2 * (67 - $A48), 2 * M$2 + 1), 1)))
&amp; IF(ISBLANK(OFFSET('rivers (2)'!$A$1, 2 * (67 - $A48) + 1, 2 * M$2)), "", SUBSTITUTE($D$1, "&lt;direc&gt;", RIGHT(OFFSET('rivers (2)'!$A$1, 2 * (67 - $A48) + 1, 2 * M$2), 1)))
&amp; IF(ISBLANK('feature type'!L46), "EndPlot", SUBSTITUTE(SUBSTITUTE(output!$B$1,
                   "f_type", 'feature type'!L46),
                   "f_var", 'feature variety'!L46))
&amp; CHAR(10)</f>
        <v xml:space="preserve">BeginPlot
	x=11,y=22
	TerrainType=TERRAIN_GRASS
	PlotType=2
	FeatureType=FEATURE_FOREST, FeatureVariety=3
EndPlot
</v>
      </c>
      <c r="N48" t="str">
        <f ca="1">SUBSTITUTE(SUBSTITUTE(SUBSTITUTE(SUBSTITUTE($A$1,
"x_coord",N$2),
"y_coord",$A48),
"t_type",'terrain type'!M46),
"p_type", 'plot type'!M46)
&amp; IF(LEFT(resources!M46, 6) = "BONUS_", CHAR(9) &amp; "BonusType=" &amp; resources!M46 &amp; CHAR(10), "")
&amp; IF('goody huts'!M46, "	ImprovementType=IMPROVEMENT_GOODY_HUT" &amp; CHAR(10), "")
&amp; IF(ISBLANK(OFFSET('rivers (2)'!$A$1, 2 * (67 - $A48), 2 * N$2 + 1)), "", SUBSTITUTE($C$1, "&lt;direc&gt;", RIGHT(OFFSET('rivers (2)'!$A$1, 2 * (67 - $A48), 2 * N$2 + 1), 1)))
&amp; IF(ISBLANK(OFFSET('rivers (2)'!$A$1, 2 * (67 - $A48) + 1, 2 * N$2)), "", SUBSTITUTE($D$1, "&lt;direc&gt;", RIGHT(OFFSET('rivers (2)'!$A$1, 2 * (67 - $A48) + 1, 2 * N$2), 1)))
&amp; IF(ISBLANK('feature type'!M46), "EndPlot", SUBSTITUTE(SUBSTITUTE(output!$B$1,
                   "f_type", 'feature type'!M46),
                   "f_var", 'feature variety'!M46))
&amp; CHAR(10)</f>
        <v xml:space="preserve">BeginPlot
	x=12,y=22
	TerrainType=TERRAIN_GRASS
	PlotType=2
	FeatureType=FEATURE_FOREST, FeatureVariety=3
EndPlot
</v>
      </c>
      <c r="O48" t="str">
        <f ca="1">SUBSTITUTE(SUBSTITUTE(SUBSTITUTE(SUBSTITUTE($A$1,
"x_coord",O$2),
"y_coord",$A48),
"t_type",'terrain type'!N46),
"p_type", 'plot type'!N46)
&amp; IF(LEFT(resources!N46, 6) = "BONUS_", CHAR(9) &amp; "BonusType=" &amp; resources!N46 &amp; CHAR(10), "")
&amp; IF('goody huts'!N46, "	ImprovementType=IMPROVEMENT_GOODY_HUT" &amp; CHAR(10), "")
&amp; IF(ISBLANK(OFFSET('rivers (2)'!$A$1, 2 * (67 - $A48), 2 * O$2 + 1)), "", SUBSTITUTE($C$1, "&lt;direc&gt;", RIGHT(OFFSET('rivers (2)'!$A$1, 2 * (67 - $A48), 2 * O$2 + 1), 1)))
&amp; IF(ISBLANK(OFFSET('rivers (2)'!$A$1, 2 * (67 - $A48) + 1, 2 * O$2)), "", SUBSTITUTE($D$1, "&lt;direc&gt;", RIGHT(OFFSET('rivers (2)'!$A$1, 2 * (67 - $A48) + 1, 2 * O$2), 1)))
&amp; IF(ISBLANK('feature type'!N46), "EndPlot", SUBSTITUTE(SUBSTITUTE(output!$B$1,
                   "f_type", 'feature type'!N46),
                   "f_var", 'feature variety'!N46))
&amp; CHAR(10)</f>
        <v xml:space="preserve">BeginPlot
	x=13,y=22
	TerrainType=TERRAIN_GRASS
	PlotType=2
	FeatureType=FEATURE_FOREST, FeatureVariety=3
EndPlot
</v>
      </c>
      <c r="P48" t="str">
        <f ca="1">SUBSTITUTE(SUBSTITUTE(SUBSTITUTE(SUBSTITUTE($A$1,
"x_coord",P$2),
"y_coord",$A48),
"t_type",'terrain type'!O46),
"p_type", 'plot type'!O46)
&amp; IF(LEFT(resources!O46, 6) = "BONUS_", CHAR(9) &amp; "BonusType=" &amp; resources!O46 &amp; CHAR(10), "")
&amp; IF('goody huts'!O46, "	ImprovementType=IMPROVEMENT_GOODY_HUT" &amp; CHAR(10), "")
&amp; IF(ISBLANK(OFFSET('rivers (2)'!$A$1, 2 * (67 - $A48), 2 * P$2 + 1)), "", SUBSTITUTE($C$1, "&lt;direc&gt;", RIGHT(OFFSET('rivers (2)'!$A$1, 2 * (67 - $A48), 2 * P$2 + 1), 1)))
&amp; IF(ISBLANK(OFFSET('rivers (2)'!$A$1, 2 * (67 - $A48) + 1, 2 * P$2)), "", SUBSTITUTE($D$1, "&lt;direc&gt;", RIGHT(OFFSET('rivers (2)'!$A$1, 2 * (67 - $A48) + 1, 2 * P$2), 1)))
&amp; IF(ISBLANK('feature type'!O46), "EndPlot", SUBSTITUTE(SUBSTITUTE(output!$B$1,
                   "f_type", 'feature type'!O46),
                   "f_var", 'feature variety'!O46))
&amp; CHAR(10)</f>
        <v xml:space="preserve">BeginPlot
	x=14,y=22
	TerrainType=TERRAIN_PLAINS
	PlotType=1
EndPlot
</v>
      </c>
      <c r="Q48" t="str">
        <f ca="1">SUBSTITUTE(SUBSTITUTE(SUBSTITUTE(SUBSTITUTE($A$1,
"x_coord",Q$2),
"y_coord",$A48),
"t_type",'terrain type'!P46),
"p_type", 'plot type'!P46)
&amp; IF(LEFT(resources!P46, 6) = "BONUS_", CHAR(9) &amp; "BonusType=" &amp; resources!P46 &amp; CHAR(10), "")
&amp; IF('goody huts'!P46, "	ImprovementType=IMPROVEMENT_GOODY_HUT" &amp; CHAR(10), "")
&amp; IF(ISBLANK(OFFSET('rivers (2)'!$A$1, 2 * (67 - $A48), 2 * Q$2 + 1)), "", SUBSTITUTE($C$1, "&lt;direc&gt;", RIGHT(OFFSET('rivers (2)'!$A$1, 2 * (67 - $A48), 2 * Q$2 + 1), 1)))
&amp; IF(ISBLANK(OFFSET('rivers (2)'!$A$1, 2 * (67 - $A48) + 1, 2 * Q$2)), "", SUBSTITUTE($D$1, "&lt;direc&gt;", RIGHT(OFFSET('rivers (2)'!$A$1, 2 * (67 - $A48) + 1, 2 * Q$2), 1)))
&amp; IF(ISBLANK('feature type'!P46), "EndPlot", SUBSTITUTE(SUBSTITUTE(output!$B$1,
                   "f_type", 'feature type'!P46),
                   "f_var", 'feature variety'!P46))
&amp; CHAR(10)</f>
        <v xml:space="preserve">BeginPlot
	x=15,y=22
	TerrainType=TERRAIN_GRASS
	PlotType=2
	FeatureType=FEATURE_FOREST, FeatureVariety=3
EndPlot
</v>
      </c>
      <c r="R48" t="str">
        <f ca="1">SUBSTITUTE(SUBSTITUTE(SUBSTITUTE(SUBSTITUTE($A$1,
"x_coord",R$2),
"y_coord",$A48),
"t_type",'terrain type'!Q46),
"p_type", 'plot type'!Q46)
&amp; IF(LEFT(resources!Q46, 6) = "BONUS_", CHAR(9) &amp; "BonusType=" &amp; resources!Q46 &amp; CHAR(10), "")
&amp; IF('goody huts'!Q46, "	ImprovementType=IMPROVEMENT_GOODY_HUT" &amp; CHAR(10), "")
&amp; IF(ISBLANK(OFFSET('rivers (2)'!$A$1, 2 * (67 - $A48), 2 * R$2 + 1)), "", SUBSTITUTE($C$1, "&lt;direc&gt;", RIGHT(OFFSET('rivers (2)'!$A$1, 2 * (67 - $A48), 2 * R$2 + 1), 1)))
&amp; IF(ISBLANK(OFFSET('rivers (2)'!$A$1, 2 * (67 - $A48) + 1, 2 * R$2)), "", SUBSTITUTE($D$1, "&lt;direc&gt;", RIGHT(OFFSET('rivers (2)'!$A$1, 2 * (67 - $A48) + 1, 2 * R$2), 1)))
&amp; IF(ISBLANK('feature type'!Q46), "EndPlot", SUBSTITUTE(SUBSTITUTE(output!$B$1,
                   "f_type", 'feature type'!Q46),
                   "f_var", 'feature variety'!Q46))
&amp; CHAR(10)</f>
        <v xml:space="preserve">BeginPlot
	x=16,y=22
	TerrainType=TERRAIN_COAST
	PlotType=3
EndPlot
</v>
      </c>
      <c r="S48" t="str">
        <f ca="1">SUBSTITUTE(SUBSTITUTE(SUBSTITUTE(SUBSTITUTE($A$1,
"x_coord",S$2),
"y_coord",$A48),
"t_type",'terrain type'!R46),
"p_type", 'plot type'!R46)
&amp; IF(LEFT(resources!R46, 6) = "BONUS_", CHAR(9) &amp; "BonusType=" &amp; resources!R46 &amp; CHAR(10), "")
&amp; IF('goody huts'!R46, "	ImprovementType=IMPROVEMENT_GOODY_HUT" &amp; CHAR(10), "")
&amp; IF(ISBLANK(OFFSET('rivers (2)'!$A$1, 2 * (67 - $A48), 2 * S$2 + 1)), "", SUBSTITUTE($C$1, "&lt;direc&gt;", RIGHT(OFFSET('rivers (2)'!$A$1, 2 * (67 - $A48), 2 * S$2 + 1), 1)))
&amp; IF(ISBLANK(OFFSET('rivers (2)'!$A$1, 2 * (67 - $A48) + 1, 2 * S$2)), "", SUBSTITUTE($D$1, "&lt;direc&gt;", RIGHT(OFFSET('rivers (2)'!$A$1, 2 * (67 - $A48) + 1, 2 * S$2), 1)))
&amp; IF(ISBLANK('feature type'!R46), "EndPlot", SUBSTITUTE(SUBSTITUTE(output!$B$1,
                   "f_type", 'feature type'!R46),
                   "f_var", 'feature variety'!R46))
&amp; CHAR(10)</f>
        <v xml:space="preserve">BeginPlot
	x=17,y=22
	TerrainType=TERRAIN_GRASS
	PlotType=2
	BonusType=BONUS_MARBLE
EndPlot
</v>
      </c>
      <c r="T48" t="str">
        <f ca="1">SUBSTITUTE(SUBSTITUTE(SUBSTITUTE(SUBSTITUTE($A$1,
"x_coord",T$2),
"y_coord",$A48),
"t_type",'terrain type'!S46),
"p_type", 'plot type'!S46)
&amp; IF(LEFT(resources!S46, 6) = "BONUS_", CHAR(9) &amp; "BonusType=" &amp; resources!S46 &amp; CHAR(10), "")
&amp; IF('goody huts'!S46, "	ImprovementType=IMPROVEMENT_GOODY_HUT" &amp; CHAR(10), "")
&amp; IF(ISBLANK(OFFSET('rivers (2)'!$A$1, 2 * (67 - $A48), 2 * T$2 + 1)), "", SUBSTITUTE($C$1, "&lt;direc&gt;", RIGHT(OFFSET('rivers (2)'!$A$1, 2 * (67 - $A48), 2 * T$2 + 1), 1)))
&amp; IF(ISBLANK(OFFSET('rivers (2)'!$A$1, 2 * (67 - $A48) + 1, 2 * T$2)), "", SUBSTITUTE($D$1, "&lt;direc&gt;", RIGHT(OFFSET('rivers (2)'!$A$1, 2 * (67 - $A48) + 1, 2 * T$2), 1)))
&amp; IF(ISBLANK('feature type'!S46), "EndPlot", SUBSTITUTE(SUBSTITUTE(output!$B$1,
                   "f_type", 'feature type'!S46),
                   "f_var", 'feature variety'!S46))
&amp; CHAR(10)</f>
        <v xml:space="preserve">BeginPlot
	x=18,y=22
	TerrainType=TERRAIN_GRASS
	PlotType=2
EndPlot
</v>
      </c>
      <c r="U48" t="str">
        <f ca="1">SUBSTITUTE(SUBSTITUTE(SUBSTITUTE(SUBSTITUTE($A$1,
"x_coord",U$2),
"y_coord",$A48),
"t_type",'terrain type'!T46),
"p_type", 'plot type'!T46)
&amp; IF(LEFT(resources!T46, 6) = "BONUS_", CHAR(9) &amp; "BonusType=" &amp; resources!T46 &amp; CHAR(10), "")
&amp; IF('goody huts'!T46, "	ImprovementType=IMPROVEMENT_GOODY_HUT" &amp; CHAR(10), "")
&amp; IF(ISBLANK(OFFSET('rivers (2)'!$A$1, 2 * (67 - $A48), 2 * U$2 + 1)), "", SUBSTITUTE($C$1, "&lt;direc&gt;", RIGHT(OFFSET('rivers (2)'!$A$1, 2 * (67 - $A48), 2 * U$2 + 1), 1)))
&amp; IF(ISBLANK(OFFSET('rivers (2)'!$A$1, 2 * (67 - $A48) + 1, 2 * U$2)), "", SUBSTITUTE($D$1, "&lt;direc&gt;", RIGHT(OFFSET('rivers (2)'!$A$1, 2 * (67 - $A48) + 1, 2 * U$2), 1)))
&amp; IF(ISBLANK('feature type'!T46), "EndPlot", SUBSTITUTE(SUBSTITUTE(output!$B$1,
                   "f_type", 'feature type'!T46),
                   "f_var", 'feature variety'!T46))
&amp; CHAR(10)</f>
        <v xml:space="preserve">BeginPlot
	x=19,y=22
	TerrainType=TERRAIN_GRASS
	PlotType=1
	BonusType=BONUS_COPPER
	RiverWEDirection=1
	isNOfRiver
	FeatureType=FEATURE_FOREST, FeatureVariety=1
EndPlot
</v>
      </c>
      <c r="V48" t="str">
        <f ca="1">SUBSTITUTE(SUBSTITUTE(SUBSTITUTE(SUBSTITUTE($A$1,
"x_coord",V$2),
"y_coord",$A48),
"t_type",'terrain type'!U46),
"p_type", 'plot type'!U46)
&amp; IF(LEFT(resources!U46, 6) = "BONUS_", CHAR(9) &amp; "BonusType=" &amp; resources!U46 &amp; CHAR(10), "")
&amp; IF('goody huts'!U46, "	ImprovementType=IMPROVEMENT_GOODY_HUT" &amp; CHAR(10), "")
&amp; IF(ISBLANK(OFFSET('rivers (2)'!$A$1, 2 * (67 - $A48), 2 * V$2 + 1)), "", SUBSTITUTE($C$1, "&lt;direc&gt;", RIGHT(OFFSET('rivers (2)'!$A$1, 2 * (67 - $A48), 2 * V$2 + 1), 1)))
&amp; IF(ISBLANK(OFFSET('rivers (2)'!$A$1, 2 * (67 - $A48) + 1, 2 * V$2)), "", SUBSTITUTE($D$1, "&lt;direc&gt;", RIGHT(OFFSET('rivers (2)'!$A$1, 2 * (67 - $A48) + 1, 2 * V$2), 1)))
&amp; IF(ISBLANK('feature type'!U46), "EndPlot", SUBSTITUTE(SUBSTITUTE(output!$B$1,
                   "f_type", 'feature type'!U46),
                   "f_var", 'feature variety'!U46))
&amp; CHAR(10)</f>
        <v xml:space="preserve">BeginPlot
	x=20,y=22
	TerrainType=TERRAIN_GRASS
	PlotType=2
	RiverNSDirection=2
	isWOfRiver
	RiverWEDirection=1
	isNOfRiver
	FeatureType=FEATURE_FOREST, FeatureVariety=1
EndPlot
</v>
      </c>
      <c r="W48" t="str">
        <f ca="1">SUBSTITUTE(SUBSTITUTE(SUBSTITUTE(SUBSTITUTE($A$1,
"x_coord",W$2),
"y_coord",$A48),
"t_type",'terrain type'!V46),
"p_type", 'plot type'!V46)
&amp; IF(LEFT(resources!V46, 6) = "BONUS_", CHAR(9) &amp; "BonusType=" &amp; resources!V46 &amp; CHAR(10), "")
&amp; IF('goody huts'!V46, "	ImprovementType=IMPROVEMENT_GOODY_HUT" &amp; CHAR(10), "")
&amp; IF(ISBLANK(OFFSET('rivers (2)'!$A$1, 2 * (67 - $A48), 2 * W$2 + 1)), "", SUBSTITUTE($C$1, "&lt;direc&gt;", RIGHT(OFFSET('rivers (2)'!$A$1, 2 * (67 - $A48), 2 * W$2 + 1), 1)))
&amp; IF(ISBLANK(OFFSET('rivers (2)'!$A$1, 2 * (67 - $A48) + 1, 2 * W$2)), "", SUBSTITUTE($D$1, "&lt;direc&gt;", RIGHT(OFFSET('rivers (2)'!$A$1, 2 * (67 - $A48) + 1, 2 * W$2), 1)))
&amp; IF(ISBLANK('feature type'!V46), "EndPlot", SUBSTITUTE(SUBSTITUTE(output!$B$1,
                   "f_type", 'feature type'!V46),
                   "f_var", 'feature variety'!V46))
&amp; CHAR(10)</f>
        <v xml:space="preserve">BeginPlot
	x=21,y=22
	TerrainType=TERRAIN_GRASS
	PlotType=2
	RiverWEDirection=1
	isNOfRiver
EndPlot
</v>
      </c>
      <c r="X48" t="str">
        <f ca="1">SUBSTITUTE(SUBSTITUTE(SUBSTITUTE(SUBSTITUTE($A$1,
"x_coord",X$2),
"y_coord",$A48),
"t_type",'terrain type'!W46),
"p_type", 'plot type'!W46)
&amp; IF(LEFT(resources!W46, 6) = "BONUS_", CHAR(9) &amp; "BonusType=" &amp; resources!W46 &amp; CHAR(10), "")
&amp; IF('goody huts'!W46, "	ImprovementType=IMPROVEMENT_GOODY_HUT" &amp; CHAR(10), "")
&amp; IF(ISBLANK(OFFSET('rivers (2)'!$A$1, 2 * (67 - $A48), 2 * X$2 + 1)), "", SUBSTITUTE($C$1, "&lt;direc&gt;", RIGHT(OFFSET('rivers (2)'!$A$1, 2 * (67 - $A48), 2 * X$2 + 1), 1)))
&amp; IF(ISBLANK(OFFSET('rivers (2)'!$A$1, 2 * (67 - $A48) + 1, 2 * X$2)), "", SUBSTITUTE($D$1, "&lt;direc&gt;", RIGHT(OFFSET('rivers (2)'!$A$1, 2 * (67 - $A48) + 1, 2 * X$2), 1)))
&amp; IF(ISBLANK('feature type'!W46), "EndPlot", SUBSTITUTE(SUBSTITUTE(output!$B$1,
                   "f_type", 'feature type'!W46),
                   "f_var", 'feature variety'!W46))
&amp; CHAR(10)</f>
        <v xml:space="preserve">BeginPlot
	x=22,y=22
	TerrainType=TERRAIN_COAST
	PlotType=3
EndPlot
</v>
      </c>
      <c r="Y48" t="str">
        <f ca="1">SUBSTITUTE(SUBSTITUTE(SUBSTITUTE(SUBSTITUTE($A$1,
"x_coord",Y$2),
"y_coord",$A48),
"t_type",'terrain type'!X46),
"p_type", 'plot type'!X46)
&amp; IF(LEFT(resources!X46, 6) = "BONUS_", CHAR(9) &amp; "BonusType=" &amp; resources!X46 &amp; CHAR(10), "")
&amp; IF('goody huts'!X46, "	ImprovementType=IMPROVEMENT_GOODY_HUT" &amp; CHAR(10), "")
&amp; IF(ISBLANK(OFFSET('rivers (2)'!$A$1, 2 * (67 - $A48), 2 * Y$2 + 1)), "", SUBSTITUTE($C$1, "&lt;direc&gt;", RIGHT(OFFSET('rivers (2)'!$A$1, 2 * (67 - $A48), 2 * Y$2 + 1), 1)))
&amp; IF(ISBLANK(OFFSET('rivers (2)'!$A$1, 2 * (67 - $A48) + 1, 2 * Y$2)), "", SUBSTITUTE($D$1, "&lt;direc&gt;", RIGHT(OFFSET('rivers (2)'!$A$1, 2 * (67 - $A48) + 1, 2 * Y$2), 1)))
&amp; IF(ISBLANK('feature type'!X46), "EndPlot", SUBSTITUTE(SUBSTITUTE(output!$B$1,
                   "f_type", 'feature type'!X46),
                   "f_var", 'feature variety'!X46))
&amp; CHAR(10)</f>
        <v xml:space="preserve">BeginPlot
	x=23,y=22
	TerrainType=TERRAIN_GRASS
	PlotType=2
	RiverWEDirection=3
	isNOfRiver
EndPlot
</v>
      </c>
      <c r="Z48" t="str">
        <f ca="1">SUBSTITUTE(SUBSTITUTE(SUBSTITUTE(SUBSTITUTE($A$1,
"x_coord",Z$2),
"y_coord",$A48),
"t_type",'terrain type'!Y46),
"p_type", 'plot type'!Y46)
&amp; IF(LEFT(resources!Y46, 6) = "BONUS_", CHAR(9) &amp; "BonusType=" &amp; resources!Y46 &amp; CHAR(10), "")
&amp; IF('goody huts'!Y46, "	ImprovementType=IMPROVEMENT_GOODY_HUT" &amp; CHAR(10), "")
&amp; IF(ISBLANK(OFFSET('rivers (2)'!$A$1, 2 * (67 - $A48), 2 * Z$2 + 1)), "", SUBSTITUTE($C$1, "&lt;direc&gt;", RIGHT(OFFSET('rivers (2)'!$A$1, 2 * (67 - $A48), 2 * Z$2 + 1), 1)))
&amp; IF(ISBLANK(OFFSET('rivers (2)'!$A$1, 2 * (67 - $A48) + 1, 2 * Z$2)), "", SUBSTITUTE($D$1, "&lt;direc&gt;", RIGHT(OFFSET('rivers (2)'!$A$1, 2 * (67 - $A48) + 1, 2 * Z$2), 1)))
&amp; IF(ISBLANK('feature type'!Y46), "EndPlot", SUBSTITUTE(SUBSTITUTE(output!$B$1,
                   "f_type", 'feature type'!Y46),
                   "f_var", 'feature variety'!Y46))
&amp; CHAR(10)</f>
        <v xml:space="preserve">BeginPlot
	x=24,y=22
	TerrainType=TERRAIN_GRASS
	PlotType=2
	RiverWEDirection=3
	isNOfRiver
EndPlot
</v>
      </c>
      <c r="AA48" t="str">
        <f ca="1">SUBSTITUTE(SUBSTITUTE(SUBSTITUTE(SUBSTITUTE($A$1,
"x_coord",AA$2),
"y_coord",$A48),
"t_type",'terrain type'!Z46),
"p_type", 'plot type'!Z46)
&amp; IF(LEFT(resources!Z46, 6) = "BONUS_", CHAR(9) &amp; "BonusType=" &amp; resources!Z46 &amp; CHAR(10), "")
&amp; IF('goody huts'!Z46, "	ImprovementType=IMPROVEMENT_GOODY_HUT" &amp; CHAR(10), "")
&amp; IF(ISBLANK(OFFSET('rivers (2)'!$A$1, 2 * (67 - $A48), 2 * AA$2 + 1)), "", SUBSTITUTE($C$1, "&lt;direc&gt;", RIGHT(OFFSET('rivers (2)'!$A$1, 2 * (67 - $A48), 2 * AA$2 + 1), 1)))
&amp; IF(ISBLANK(OFFSET('rivers (2)'!$A$1, 2 * (67 - $A48) + 1, 2 * AA$2)), "", SUBSTITUTE($D$1, "&lt;direc&gt;", RIGHT(OFFSET('rivers (2)'!$A$1, 2 * (67 - $A48) + 1, 2 * AA$2), 1)))
&amp; IF(ISBLANK('feature type'!Z46), "EndPlot", SUBSTITUTE(SUBSTITUTE(output!$B$1,
                   "f_type", 'feature type'!Z46),
                   "f_var", 'feature variety'!Z46))
&amp; CHAR(10)</f>
        <v xml:space="preserve">BeginPlot
	x=25,y=22
	TerrainType=TERRAIN_GRASS
	PlotType=2
	RiverWEDirection=3
	isNOfRiver
	FeatureType=FEATURE_FOREST, FeatureVariety=1
EndPlot
</v>
      </c>
      <c r="AB48" t="str">
        <f ca="1">SUBSTITUTE(SUBSTITUTE(SUBSTITUTE(SUBSTITUTE($A$1,
"x_coord",AB$2),
"y_coord",$A48),
"t_type",'terrain type'!AA46),
"p_type", 'plot type'!AA46)
&amp; IF(LEFT(resources!AA46, 6) = "BONUS_", CHAR(9) &amp; "BonusType=" &amp; resources!AA46 &amp; CHAR(10), "")
&amp; IF('goody huts'!AA46, "	ImprovementType=IMPROVEMENT_GOODY_HUT" &amp; CHAR(10), "")
&amp; IF(ISBLANK(OFFSET('rivers (2)'!$A$1, 2 * (67 - $A48), 2 * AB$2 + 1)), "", SUBSTITUTE($C$1, "&lt;direc&gt;", RIGHT(OFFSET('rivers (2)'!$A$1, 2 * (67 - $A48), 2 * AB$2 + 1), 1)))
&amp; IF(ISBLANK(OFFSET('rivers (2)'!$A$1, 2 * (67 - $A48) + 1, 2 * AB$2)), "", SUBSTITUTE($D$1, "&lt;direc&gt;", RIGHT(OFFSET('rivers (2)'!$A$1, 2 * (67 - $A48) + 1, 2 * AB$2), 1)))
&amp; IF(ISBLANK('feature type'!AA46), "EndPlot", SUBSTITUTE(SUBSTITUTE(output!$B$1,
                   "f_type", 'feature type'!AA46),
                   "f_var", 'feature variety'!AA46))
&amp; CHAR(10)</f>
        <v xml:space="preserve">BeginPlot
	x=26,y=22
	TerrainType=TERRAIN_GRASS
	PlotType=2
EndPlot
</v>
      </c>
      <c r="AC48" t="str">
        <f ca="1">SUBSTITUTE(SUBSTITUTE(SUBSTITUTE(SUBSTITUTE($A$1,
"x_coord",AC$2),
"y_coord",$A48),
"t_type",'terrain type'!AB46),
"p_type", 'plot type'!AB46)
&amp; IF(LEFT(resources!AB46, 6) = "BONUS_", CHAR(9) &amp; "BonusType=" &amp; resources!AB46 &amp; CHAR(10), "")
&amp; IF('goody huts'!AB46, "	ImprovementType=IMPROVEMENT_GOODY_HUT" &amp; CHAR(10), "")
&amp; IF(ISBLANK(OFFSET('rivers (2)'!$A$1, 2 * (67 - $A48), 2 * AC$2 + 1)), "", SUBSTITUTE($C$1, "&lt;direc&gt;", RIGHT(OFFSET('rivers (2)'!$A$1, 2 * (67 - $A48), 2 * AC$2 + 1), 1)))
&amp; IF(ISBLANK(OFFSET('rivers (2)'!$A$1, 2 * (67 - $A48) + 1, 2 * AC$2)), "", SUBSTITUTE($D$1, "&lt;direc&gt;", RIGHT(OFFSET('rivers (2)'!$A$1, 2 * (67 - $A48) + 1, 2 * AC$2), 1)))
&amp; IF(ISBLANK('feature type'!AB46), "EndPlot", SUBSTITUTE(SUBSTITUTE(output!$B$1,
                   "f_type", 'feature type'!AB46),
                   "f_var", 'feature variety'!AB46))
&amp; CHAR(10)</f>
        <v xml:space="preserve">BeginPlot
	x=27,y=22
	TerrainType=TERRAIN_GRASS
	PlotType=1
	FeatureType=FEATURE_FOREST, FeatureVariety=1
EndPlot
</v>
      </c>
      <c r="AD48" t="str">
        <f ca="1">SUBSTITUTE(SUBSTITUTE(SUBSTITUTE(SUBSTITUTE($A$1,
"x_coord",AD$2),
"y_coord",$A48),
"t_type",'terrain type'!AC46),
"p_type", 'plot type'!AC46)
&amp; IF(LEFT(resources!AC46, 6) = "BONUS_", CHAR(9) &amp; "BonusType=" &amp; resources!AC46 &amp; CHAR(10), "")
&amp; IF('goody huts'!AC46, "	ImprovementType=IMPROVEMENT_GOODY_HUT" &amp; CHAR(10), "")
&amp; IF(ISBLANK(OFFSET('rivers (2)'!$A$1, 2 * (67 - $A48), 2 * AD$2 + 1)), "", SUBSTITUTE($C$1, "&lt;direc&gt;", RIGHT(OFFSET('rivers (2)'!$A$1, 2 * (67 - $A48), 2 * AD$2 + 1), 1)))
&amp; IF(ISBLANK(OFFSET('rivers (2)'!$A$1, 2 * (67 - $A48) + 1, 2 * AD$2)), "", SUBSTITUTE($D$1, "&lt;direc&gt;", RIGHT(OFFSET('rivers (2)'!$A$1, 2 * (67 - $A48) + 1, 2 * AD$2), 1)))
&amp; IF(ISBLANK('feature type'!AC46), "EndPlot", SUBSTITUTE(SUBSTITUTE(output!$B$1,
                   "f_type", 'feature type'!AC46),
                   "f_var", 'feature variety'!AC46))
&amp; CHAR(10)</f>
        <v xml:space="preserve">BeginPlot
	x=28,y=22
	TerrainType=TERRAIN_COAST
	PlotType=3
EndPlot
</v>
      </c>
      <c r="AE48" t="str">
        <f ca="1">SUBSTITUTE(SUBSTITUTE(SUBSTITUTE(SUBSTITUTE($A$1,
"x_coord",AE$2),
"y_coord",$A48),
"t_type",'terrain type'!AD46),
"p_type", 'plot type'!AD46)
&amp; IF(LEFT(resources!AD46, 6) = "BONUS_", CHAR(9) &amp; "BonusType=" &amp; resources!AD46 &amp; CHAR(10), "")
&amp; IF('goody huts'!AD46, "	ImprovementType=IMPROVEMENT_GOODY_HUT" &amp; CHAR(10), "")
&amp; IF(ISBLANK(OFFSET('rivers (2)'!$A$1, 2 * (67 - $A48), 2 * AE$2 + 1)), "", SUBSTITUTE($C$1, "&lt;direc&gt;", RIGHT(OFFSET('rivers (2)'!$A$1, 2 * (67 - $A48), 2 * AE$2 + 1), 1)))
&amp; IF(ISBLANK(OFFSET('rivers (2)'!$A$1, 2 * (67 - $A48) + 1, 2 * AE$2)), "", SUBSTITUTE($D$1, "&lt;direc&gt;", RIGHT(OFFSET('rivers (2)'!$A$1, 2 * (67 - $A48) + 1, 2 * AE$2), 1)))
&amp; IF(ISBLANK('feature type'!AD46), "EndPlot", SUBSTITUTE(SUBSTITUTE(output!$B$1,
                   "f_type", 'feature type'!AD46),
                   "f_var", 'feature variety'!AD46))
&amp; CHAR(10)</f>
        <v xml:space="preserve">BeginPlot
	x=29,y=22
	TerrainType=TERRAIN_GRASS
	PlotType=2
	FeatureType=FEATURE_FOREST, FeatureVariety=3
EndPlot
</v>
      </c>
      <c r="AF48" t="str">
        <f ca="1">SUBSTITUTE(SUBSTITUTE(SUBSTITUTE(SUBSTITUTE($A$1,
"x_coord",AF$2),
"y_coord",$A48),
"t_type",'terrain type'!AE46),
"p_type", 'plot type'!AE46)
&amp; IF(LEFT(resources!AE46, 6) = "BONUS_", CHAR(9) &amp; "BonusType=" &amp; resources!AE46 &amp; CHAR(10), "")
&amp; IF('goody huts'!AE46, "	ImprovementType=IMPROVEMENT_GOODY_HUT" &amp; CHAR(10), "")
&amp; IF(ISBLANK(OFFSET('rivers (2)'!$A$1, 2 * (67 - $A48), 2 * AF$2 + 1)), "", SUBSTITUTE($C$1, "&lt;direc&gt;", RIGHT(OFFSET('rivers (2)'!$A$1, 2 * (67 - $A48), 2 * AF$2 + 1), 1)))
&amp; IF(ISBLANK(OFFSET('rivers (2)'!$A$1, 2 * (67 - $A48) + 1, 2 * AF$2)), "", SUBSTITUTE($D$1, "&lt;direc&gt;", RIGHT(OFFSET('rivers (2)'!$A$1, 2 * (67 - $A48) + 1, 2 * AF$2), 1)))
&amp; IF(ISBLANK('feature type'!AE46), "EndPlot", SUBSTITUTE(SUBSTITUTE(output!$B$1,
                   "f_type", 'feature type'!AE46),
                   "f_var", 'feature variety'!AE46))
&amp; CHAR(10)</f>
        <v xml:space="preserve">BeginPlot
	x=30,y=22
	TerrainType=TERRAIN_PLAINS
	PlotType=1
	RiverNSDirection=0
	isWOfRiver
EndPlot
</v>
      </c>
      <c r="AG48" t="str">
        <f ca="1">SUBSTITUTE(SUBSTITUTE(SUBSTITUTE(SUBSTITUTE($A$1,
"x_coord",AG$2),
"y_coord",$A48),
"t_type",'terrain type'!AF46),
"p_type", 'plot type'!AF46)
&amp; IF(LEFT(resources!AF46, 6) = "BONUS_", CHAR(9) &amp; "BonusType=" &amp; resources!AF46 &amp; CHAR(10), "")
&amp; IF('goody huts'!AF46, "	ImprovementType=IMPROVEMENT_GOODY_HUT" &amp; CHAR(10), "")
&amp; IF(ISBLANK(OFFSET('rivers (2)'!$A$1, 2 * (67 - $A48), 2 * AG$2 + 1)), "", SUBSTITUTE($C$1, "&lt;direc&gt;", RIGHT(OFFSET('rivers (2)'!$A$1, 2 * (67 - $A48), 2 * AG$2 + 1), 1)))
&amp; IF(ISBLANK(OFFSET('rivers (2)'!$A$1, 2 * (67 - $A48) + 1, 2 * AG$2)), "", SUBSTITUTE($D$1, "&lt;direc&gt;", RIGHT(OFFSET('rivers (2)'!$A$1, 2 * (67 - $A48) + 1, 2 * AG$2), 1)))
&amp; IF(ISBLANK('feature type'!AF46), "EndPlot", SUBSTITUTE(SUBSTITUTE(output!$B$1,
                   "f_type", 'feature type'!AF46),
                   "f_var", 'feature variety'!AF46))
&amp; CHAR(10)</f>
        <v xml:space="preserve">BeginPlot
	x=31,y=22
	TerrainType=TERRAIN_GRASS
	PlotType=2
	FeatureType=FEATURE_FOREST, FeatureVariety=3
EndPlot
</v>
      </c>
      <c r="AH48" t="str">
        <f ca="1">SUBSTITUTE(SUBSTITUTE(SUBSTITUTE(SUBSTITUTE($A$1,
"x_coord",AH$2),
"y_coord",$A48),
"t_type",'terrain type'!AG46),
"p_type", 'plot type'!AG46)
&amp; IF(LEFT(resources!AG46, 6) = "BONUS_", CHAR(9) &amp; "BonusType=" &amp; resources!AG46 &amp; CHAR(10), "")
&amp; IF('goody huts'!AG46, "	ImprovementType=IMPROVEMENT_GOODY_HUT" &amp; CHAR(10), "")
&amp; IF(ISBLANK(OFFSET('rivers (2)'!$A$1, 2 * (67 - $A48), 2 * AH$2 + 1)), "", SUBSTITUTE($C$1, "&lt;direc&gt;", RIGHT(OFFSET('rivers (2)'!$A$1, 2 * (67 - $A48), 2 * AH$2 + 1), 1)))
&amp; IF(ISBLANK(OFFSET('rivers (2)'!$A$1, 2 * (67 - $A48) + 1, 2 * AH$2)), "", SUBSTITUTE($D$1, "&lt;direc&gt;", RIGHT(OFFSET('rivers (2)'!$A$1, 2 * (67 - $A48) + 1, 2 * AH$2), 1)))
&amp; IF(ISBLANK('feature type'!AG46), "EndPlot", SUBSTITUTE(SUBSTITUTE(output!$B$1,
                   "f_type", 'feature type'!AG46),
                   "f_var", 'feature variety'!AG46))
&amp; CHAR(10)</f>
        <v xml:space="preserve">BeginPlot
	x=32,y=22
	TerrainType=TERRAIN_GRASS
	PlotType=2
	FeatureType=FEATURE_FOREST, FeatureVariety=3
EndPlot
</v>
      </c>
      <c r="AI48" t="str">
        <f ca="1">SUBSTITUTE(SUBSTITUTE(SUBSTITUTE(SUBSTITUTE($A$1,
"x_coord",AI$2),
"y_coord",$A48),
"t_type",'terrain type'!AH46),
"p_type", 'plot type'!AH46)
&amp; IF(LEFT(resources!AH46, 6) = "BONUS_", CHAR(9) &amp; "BonusType=" &amp; resources!AH46 &amp; CHAR(10), "")
&amp; IF('goody huts'!AH46, "	ImprovementType=IMPROVEMENT_GOODY_HUT" &amp; CHAR(10), "")
&amp; IF(ISBLANK(OFFSET('rivers (2)'!$A$1, 2 * (67 - $A48), 2 * AI$2 + 1)), "", SUBSTITUTE($C$1, "&lt;direc&gt;", RIGHT(OFFSET('rivers (2)'!$A$1, 2 * (67 - $A48), 2 * AI$2 + 1), 1)))
&amp; IF(ISBLANK(OFFSET('rivers (2)'!$A$1, 2 * (67 - $A48) + 1, 2 * AI$2)), "", SUBSTITUTE($D$1, "&lt;direc&gt;", RIGHT(OFFSET('rivers (2)'!$A$1, 2 * (67 - $A48) + 1, 2 * AI$2), 1)))
&amp; IF(ISBLANK('feature type'!AH46), "EndPlot", SUBSTITUTE(SUBSTITUTE(output!$B$1,
                   "f_type", 'feature type'!AH46),
                   "f_var", 'feature variety'!AH46))
&amp; CHAR(10)</f>
        <v xml:space="preserve">BeginPlot
	x=33,y=22
	TerrainType=TERRAIN_GRASS
	PlotType=2
	FeatureType=FEATURE_FOREST, FeatureVariety=3
EndPlot
</v>
      </c>
      <c r="AJ48" t="str">
        <f ca="1">SUBSTITUTE(SUBSTITUTE(SUBSTITUTE(SUBSTITUTE($A$1,
"x_coord",AJ$2),
"y_coord",$A48),
"t_type",'terrain type'!AI46),
"p_type", 'plot type'!AI46)
&amp; IF(LEFT(resources!AI46, 6) = "BONUS_", CHAR(9) &amp; "BonusType=" &amp; resources!AI46 &amp; CHAR(10), "")
&amp; IF('goody huts'!AI46, "	ImprovementType=IMPROVEMENT_GOODY_HUT" &amp; CHAR(10), "")
&amp; IF(ISBLANK(OFFSET('rivers (2)'!$A$1, 2 * (67 - $A48), 2 * AJ$2 + 1)), "", SUBSTITUTE($C$1, "&lt;direc&gt;", RIGHT(OFFSET('rivers (2)'!$A$1, 2 * (67 - $A48), 2 * AJ$2 + 1), 1)))
&amp; IF(ISBLANK(OFFSET('rivers (2)'!$A$1, 2 * (67 - $A48) + 1, 2 * AJ$2)), "", SUBSTITUTE($D$1, "&lt;direc&gt;", RIGHT(OFFSET('rivers (2)'!$A$1, 2 * (67 - $A48) + 1, 2 * AJ$2), 1)))
&amp; IF(ISBLANK('feature type'!AI46), "EndPlot", SUBSTITUTE(SUBSTITUTE(output!$B$1,
                   "f_type", 'feature type'!AI46),
                   "f_var", 'feature variety'!AI46))
&amp; CHAR(10)</f>
        <v xml:space="preserve">BeginPlot
	x=34,y=22
	TerrainType=TERRAIN_GRASS
	PlotType=2
	FeatureType=FEATURE_FOREST, FeatureVariety=3
EndPlot
</v>
      </c>
      <c r="AK48" t="str">
        <f ca="1">SUBSTITUTE(SUBSTITUTE(SUBSTITUTE(SUBSTITUTE($A$1,
"x_coord",AK$2),
"y_coord",$A48),
"t_type",'terrain type'!AJ46),
"p_type", 'plot type'!AJ46)
&amp; IF(LEFT(resources!AJ46, 6) = "BONUS_", CHAR(9) &amp; "BonusType=" &amp; resources!AJ46 &amp; CHAR(10), "")
&amp; IF('goody huts'!AJ46, "	ImprovementType=IMPROVEMENT_GOODY_HUT" &amp; CHAR(10), "")
&amp; IF(ISBLANK(OFFSET('rivers (2)'!$A$1, 2 * (67 - $A48), 2 * AK$2 + 1)), "", SUBSTITUTE($C$1, "&lt;direc&gt;", RIGHT(OFFSET('rivers (2)'!$A$1, 2 * (67 - $A48), 2 * AK$2 + 1), 1)))
&amp; IF(ISBLANK(OFFSET('rivers (2)'!$A$1, 2 * (67 - $A48) + 1, 2 * AK$2)), "", SUBSTITUTE($D$1, "&lt;direc&gt;", RIGHT(OFFSET('rivers (2)'!$A$1, 2 * (67 - $A48) + 1, 2 * AK$2), 1)))
&amp; IF(ISBLANK('feature type'!AJ46), "EndPlot", SUBSTITUTE(SUBSTITUTE(output!$B$1,
                   "f_type", 'feature type'!AJ46),
                   "f_var", 'feature variety'!AJ46))
&amp; CHAR(10)</f>
        <v xml:space="preserve">BeginPlot
	x=35,y=22
	TerrainType=TERRAIN_COAST
	PlotType=3
EndPlot
</v>
      </c>
      <c r="AL48" t="str">
        <f ca="1">SUBSTITUTE(SUBSTITUTE(SUBSTITUTE(SUBSTITUTE($A$1,
"x_coord",AL$2),
"y_coord",$A48),
"t_type",'terrain type'!AK46),
"p_type", 'plot type'!AK46)
&amp; IF(LEFT(resources!AK46, 6) = "BONUS_", CHAR(9) &amp; "BonusType=" &amp; resources!AK46 &amp; CHAR(10), "")
&amp; IF('goody huts'!AK46, "	ImprovementType=IMPROVEMENT_GOODY_HUT" &amp; CHAR(10), "")
&amp; IF(ISBLANK(OFFSET('rivers (2)'!$A$1, 2 * (67 - $A48), 2 * AL$2 + 1)), "", SUBSTITUTE($C$1, "&lt;direc&gt;", RIGHT(OFFSET('rivers (2)'!$A$1, 2 * (67 - $A48), 2 * AL$2 + 1), 1)))
&amp; IF(ISBLANK(OFFSET('rivers (2)'!$A$1, 2 * (67 - $A48) + 1, 2 * AL$2)), "", SUBSTITUTE($D$1, "&lt;direc&gt;", RIGHT(OFFSET('rivers (2)'!$A$1, 2 * (67 - $A48) + 1, 2 * AL$2), 1)))
&amp; IF(ISBLANK('feature type'!AK46), "EndPlot", SUBSTITUTE(SUBSTITUTE(output!$B$1,
                   "f_type", 'feature type'!AK46),
                   "f_var", 'feature variety'!AK46))
&amp; CHAR(10)</f>
        <v xml:space="preserve">BeginPlot
	x=36,y=22
	TerrainType=TERRAIN_OCEAN
	PlotType=3
EndPlot
</v>
      </c>
      <c r="AM48" t="str">
        <f ca="1">SUBSTITUTE(SUBSTITUTE(SUBSTITUTE(SUBSTITUTE($A$1,
"x_coord",AM$2),
"y_coord",$A48),
"t_type",'terrain type'!AL46),
"p_type", 'plot type'!AL46)
&amp; IF(LEFT(resources!AL46, 6) = "BONUS_", CHAR(9) &amp; "BonusType=" &amp; resources!AL46 &amp; CHAR(10), "")
&amp; IF('goody huts'!AL46, "	ImprovementType=IMPROVEMENT_GOODY_HUT" &amp; CHAR(10), "")
&amp; IF(ISBLANK(OFFSET('rivers (2)'!$A$1, 2 * (67 - $A48), 2 * AM$2 + 1)), "", SUBSTITUTE($C$1, "&lt;direc&gt;", RIGHT(OFFSET('rivers (2)'!$A$1, 2 * (67 - $A48), 2 * AM$2 + 1), 1)))
&amp; IF(ISBLANK(OFFSET('rivers (2)'!$A$1, 2 * (67 - $A48) + 1, 2 * AM$2)), "", SUBSTITUTE($D$1, "&lt;direc&gt;", RIGHT(OFFSET('rivers (2)'!$A$1, 2 * (67 - $A48) + 1, 2 * AM$2), 1)))
&amp; IF(ISBLANK('feature type'!AL46), "EndPlot", SUBSTITUTE(SUBSTITUTE(output!$B$1,
                   "f_type", 'feature type'!AL46),
                   "f_var", 'feature variety'!AL46))
&amp; CHAR(10)</f>
        <v xml:space="preserve">BeginPlot
	x=37,y=22
	TerrainType=TERRAIN_OCEAN
	PlotType=3
EndPlot
</v>
      </c>
      <c r="AN48" t="str">
        <f ca="1">SUBSTITUTE(SUBSTITUTE(SUBSTITUTE(SUBSTITUTE($A$1,
"x_coord",AN$2),
"y_coord",$A48),
"t_type",'terrain type'!AM46),
"p_type", 'plot type'!AM46)
&amp; IF(LEFT(resources!AM46, 6) = "BONUS_", CHAR(9) &amp; "BonusType=" &amp; resources!AM46 &amp; CHAR(10), "")
&amp; IF('goody huts'!AM46, "	ImprovementType=IMPROVEMENT_GOODY_HUT" &amp; CHAR(10), "")
&amp; IF(ISBLANK(OFFSET('rivers (2)'!$A$1, 2 * (67 - $A48), 2 * AN$2 + 1)), "", SUBSTITUTE($C$1, "&lt;direc&gt;", RIGHT(OFFSET('rivers (2)'!$A$1, 2 * (67 - $A48), 2 * AN$2 + 1), 1)))
&amp; IF(ISBLANK(OFFSET('rivers (2)'!$A$1, 2 * (67 - $A48) + 1, 2 * AN$2)), "", SUBSTITUTE($D$1, "&lt;direc&gt;", RIGHT(OFFSET('rivers (2)'!$A$1, 2 * (67 - $A48) + 1, 2 * AN$2), 1)))
&amp; IF(ISBLANK('feature type'!AM46), "EndPlot", SUBSTITUTE(SUBSTITUTE(output!$B$1,
                   "f_type", 'feature type'!AM46),
                   "f_var", 'feature variety'!AM46))
&amp; CHAR(10)</f>
        <v xml:space="preserve">BeginPlot
	x=38,y=22
	TerrainType=TERRAIN_OCEAN
	PlotType=3
EndPlot
</v>
      </c>
      <c r="AO48" t="str">
        <f ca="1">SUBSTITUTE(SUBSTITUTE(SUBSTITUTE(SUBSTITUTE($A$1,
"x_coord",AO$2),
"y_coord",$A48),
"t_type",'terrain type'!AN46),
"p_type", 'plot type'!AN46)
&amp; IF(LEFT(resources!AN46, 6) = "BONUS_", CHAR(9) &amp; "BonusType=" &amp; resources!AN46 &amp; CHAR(10), "")
&amp; IF('goody huts'!AN46, "	ImprovementType=IMPROVEMENT_GOODY_HUT" &amp; CHAR(10), "")
&amp; IF(ISBLANK(OFFSET('rivers (2)'!$A$1, 2 * (67 - $A48), 2 * AO$2 + 1)), "", SUBSTITUTE($C$1, "&lt;direc&gt;", RIGHT(OFFSET('rivers (2)'!$A$1, 2 * (67 - $A48), 2 * AO$2 + 1), 1)))
&amp; IF(ISBLANK(OFFSET('rivers (2)'!$A$1, 2 * (67 - $A48) + 1, 2 * AO$2)), "", SUBSTITUTE($D$1, "&lt;direc&gt;", RIGHT(OFFSET('rivers (2)'!$A$1, 2 * (67 - $A48) + 1, 2 * AO$2), 1)))
&amp; IF(ISBLANK('feature type'!AN46), "EndPlot", SUBSTITUTE(SUBSTITUTE(output!$B$1,
                   "f_type", 'feature type'!AN46),
                   "f_var", 'feature variety'!AN46))
&amp; CHAR(10)</f>
        <v xml:space="preserve">BeginPlot
	x=39,y=22
	TerrainType=TERRAIN_OCEAN
	PlotType=3
EndPlot
</v>
      </c>
      <c r="AP48" t="str">
        <f ca="1">SUBSTITUTE(SUBSTITUTE(SUBSTITUTE(SUBSTITUTE($A$1,
"x_coord",AP$2),
"y_coord",$A48),
"t_type",'terrain type'!AO46),
"p_type", 'plot type'!AO46)
&amp; IF(LEFT(resources!AO46, 6) = "BONUS_", CHAR(9) &amp; "BonusType=" &amp; resources!AO46 &amp; CHAR(10), "")
&amp; IF('goody huts'!AO46, "	ImprovementType=IMPROVEMENT_GOODY_HUT" &amp; CHAR(10), "")
&amp; IF(ISBLANK(OFFSET('rivers (2)'!$A$1, 2 * (67 - $A48), 2 * AP$2 + 1)), "", SUBSTITUTE($C$1, "&lt;direc&gt;", RIGHT(OFFSET('rivers (2)'!$A$1, 2 * (67 - $A48), 2 * AP$2 + 1), 1)))
&amp; IF(ISBLANK(OFFSET('rivers (2)'!$A$1, 2 * (67 - $A48) + 1, 2 * AP$2)), "", SUBSTITUTE($D$1, "&lt;direc&gt;", RIGHT(OFFSET('rivers (2)'!$A$1, 2 * (67 - $A48) + 1, 2 * AP$2), 1)))
&amp; IF(ISBLANK('feature type'!AO46), "EndPlot", SUBSTITUTE(SUBSTITUTE(output!$B$1,
                   "f_type", 'feature type'!AO46),
                   "f_var", 'feature variety'!AO46))
&amp; CHAR(10)</f>
        <v xml:space="preserve">BeginPlot
	x=40,y=22
	TerrainType=TERRAIN_OCEAN
	PlotType=3
EndPlot
</v>
      </c>
      <c r="AQ48" t="str">
        <f ca="1">SUBSTITUTE(SUBSTITUTE(SUBSTITUTE(SUBSTITUTE($A$1,
"x_coord",AQ$2),
"y_coord",$A48),
"t_type",'terrain type'!AP46),
"p_type", 'plot type'!AP46)
&amp; IF(LEFT(resources!AP46, 6) = "BONUS_", CHAR(9) &amp; "BonusType=" &amp; resources!AP46 &amp; CHAR(10), "")
&amp; IF('goody huts'!AP46, "	ImprovementType=IMPROVEMENT_GOODY_HUT" &amp; CHAR(10), "")
&amp; IF(ISBLANK(OFFSET('rivers (2)'!$A$1, 2 * (67 - $A48), 2 * AQ$2 + 1)), "", SUBSTITUTE($C$1, "&lt;direc&gt;", RIGHT(OFFSET('rivers (2)'!$A$1, 2 * (67 - $A48), 2 * AQ$2 + 1), 1)))
&amp; IF(ISBLANK(OFFSET('rivers (2)'!$A$1, 2 * (67 - $A48) + 1, 2 * AQ$2)), "", SUBSTITUTE($D$1, "&lt;direc&gt;", RIGHT(OFFSET('rivers (2)'!$A$1, 2 * (67 - $A48) + 1, 2 * AQ$2), 1)))
&amp; IF(ISBLANK('feature type'!AP46), "EndPlot", SUBSTITUTE(SUBSTITUTE(output!$B$1,
                   "f_type", 'feature type'!AP46),
                   "f_var", 'feature variety'!AP46))
&amp; CHAR(10)</f>
        <v xml:space="preserve">BeginPlot
	x=41,y=22
	TerrainType=TERRAIN_COAST
	PlotType=3
EndPlot
</v>
      </c>
      <c r="AR48" t="str">
        <f ca="1">SUBSTITUTE(SUBSTITUTE(SUBSTITUTE(SUBSTITUTE($A$1,
"x_coord",AR$2),
"y_coord",$A48),
"t_type",'terrain type'!AQ46),
"p_type", 'plot type'!AQ46)
&amp; IF(LEFT(resources!AQ46, 6) = "BONUS_", CHAR(9) &amp; "BonusType=" &amp; resources!AQ46 &amp; CHAR(10), "")
&amp; IF('goody huts'!AQ46, "	ImprovementType=IMPROVEMENT_GOODY_HUT" &amp; CHAR(10), "")
&amp; IF(ISBLANK(OFFSET('rivers (2)'!$A$1, 2 * (67 - $A48), 2 * AR$2 + 1)), "", SUBSTITUTE($C$1, "&lt;direc&gt;", RIGHT(OFFSET('rivers (2)'!$A$1, 2 * (67 - $A48), 2 * AR$2 + 1), 1)))
&amp; IF(ISBLANK(OFFSET('rivers (2)'!$A$1, 2 * (67 - $A48) + 1, 2 * AR$2)), "", SUBSTITUTE($D$1, "&lt;direc&gt;", RIGHT(OFFSET('rivers (2)'!$A$1, 2 * (67 - $A48) + 1, 2 * AR$2), 1)))
&amp; IF(ISBLANK('feature type'!AQ46), "EndPlot", SUBSTITUTE(SUBSTITUTE(output!$B$1,
                   "f_type", 'feature type'!AQ46),
                   "f_var", 'feature variety'!AQ46))
&amp; CHAR(10)</f>
        <v xml:space="preserve">BeginPlot
	x=42,y=22
	TerrainType=TERRAIN_GRASS
	PlotType=0
EndPlot
</v>
      </c>
      <c r="AS48" t="str">
        <f ca="1">SUBSTITUTE(SUBSTITUTE(SUBSTITUTE(SUBSTITUTE($A$1,
"x_coord",AS$2),
"y_coord",$A48),
"t_type",'terrain type'!AR46),
"p_type", 'plot type'!AR46)
&amp; IF(LEFT(resources!AR46, 6) = "BONUS_", CHAR(9) &amp; "BonusType=" &amp; resources!AR46 &amp; CHAR(10), "")
&amp; IF('goody huts'!AR46, "	ImprovementType=IMPROVEMENT_GOODY_HUT" &amp; CHAR(10), "")
&amp; IF(ISBLANK(OFFSET('rivers (2)'!$A$1, 2 * (67 - $A48), 2 * AS$2 + 1)), "", SUBSTITUTE($C$1, "&lt;direc&gt;", RIGHT(OFFSET('rivers (2)'!$A$1, 2 * (67 - $A48), 2 * AS$2 + 1), 1)))
&amp; IF(ISBLANK(OFFSET('rivers (2)'!$A$1, 2 * (67 - $A48) + 1, 2 * AS$2)), "", SUBSTITUTE($D$1, "&lt;direc&gt;", RIGHT(OFFSET('rivers (2)'!$A$1, 2 * (67 - $A48) + 1, 2 * AS$2), 1)))
&amp; IF(ISBLANK('feature type'!AR46), "EndPlot", SUBSTITUTE(SUBSTITUTE(output!$B$1,
                   "f_type", 'feature type'!AR46),
                   "f_var", 'feature variety'!AR46))
&amp; CHAR(10)</f>
        <v xml:space="preserve">BeginPlot
	x=43,y=22
	TerrainType=TERRAIN_COAST
	PlotType=3
EndPlot
</v>
      </c>
      <c r="AT48" t="str">
        <f ca="1">SUBSTITUTE(SUBSTITUTE(SUBSTITUTE(SUBSTITUTE($A$1,
"x_coord",AT$2),
"y_coord",$A48),
"t_type",'terrain type'!AS46),
"p_type", 'plot type'!AS46)
&amp; IF(LEFT(resources!AS46, 6) = "BONUS_", CHAR(9) &amp; "BonusType=" &amp; resources!AS46 &amp; CHAR(10), "")
&amp; IF('goody huts'!AS46, "	ImprovementType=IMPROVEMENT_GOODY_HUT" &amp; CHAR(10), "")
&amp; IF(ISBLANK(OFFSET('rivers (2)'!$A$1, 2 * (67 - $A48), 2 * AT$2 + 1)), "", SUBSTITUTE($C$1, "&lt;direc&gt;", RIGHT(OFFSET('rivers (2)'!$A$1, 2 * (67 - $A48), 2 * AT$2 + 1), 1)))
&amp; IF(ISBLANK(OFFSET('rivers (2)'!$A$1, 2 * (67 - $A48) + 1, 2 * AT$2)), "", SUBSTITUTE($D$1, "&lt;direc&gt;", RIGHT(OFFSET('rivers (2)'!$A$1, 2 * (67 - $A48) + 1, 2 * AT$2), 1)))
&amp; IF(ISBLANK('feature type'!AS46), "EndPlot", SUBSTITUTE(SUBSTITUTE(output!$B$1,
                   "f_type", 'feature type'!AS46),
                   "f_var", 'feature variety'!AS46))
&amp; CHAR(10)</f>
        <v xml:space="preserve">BeginPlot
	x=44,y=22
	TerrainType=TERRAIN_OCEAN
	PlotType=3
EndPlot
</v>
      </c>
      <c r="AU48" t="str">
        <f ca="1">SUBSTITUTE(SUBSTITUTE(SUBSTITUTE(SUBSTITUTE($A$1,
"x_coord",AU$2),
"y_coord",$A48),
"t_type",'terrain type'!AT46),
"p_type", 'plot type'!AT46)
&amp; IF(LEFT(resources!AT46, 6) = "BONUS_", CHAR(9) &amp; "BonusType=" &amp; resources!AT46 &amp; CHAR(10), "")
&amp; IF('goody huts'!AT46, "	ImprovementType=IMPROVEMENT_GOODY_HUT" &amp; CHAR(10), "")
&amp; IF(ISBLANK(OFFSET('rivers (2)'!$A$1, 2 * (67 - $A48), 2 * AU$2 + 1)), "", SUBSTITUTE($C$1, "&lt;direc&gt;", RIGHT(OFFSET('rivers (2)'!$A$1, 2 * (67 - $A48), 2 * AU$2 + 1), 1)))
&amp; IF(ISBLANK(OFFSET('rivers (2)'!$A$1, 2 * (67 - $A48) + 1, 2 * AU$2)), "", SUBSTITUTE($D$1, "&lt;direc&gt;", RIGHT(OFFSET('rivers (2)'!$A$1, 2 * (67 - $A48) + 1, 2 * AU$2), 1)))
&amp; IF(ISBLANK('feature type'!AT46), "EndPlot", SUBSTITUTE(SUBSTITUTE(output!$B$1,
                   "f_type", 'feature type'!AT46),
                   "f_var", 'feature variety'!AT46))
&amp; CHAR(10)</f>
        <v xml:space="preserve">BeginPlot
	x=45,y=22
	TerrainType=TERRAIN_OCEAN
	PlotType=3
EndPlot
</v>
      </c>
      <c r="AV48" t="str">
        <f ca="1">SUBSTITUTE(SUBSTITUTE(SUBSTITUTE(SUBSTITUTE($A$1,
"x_coord",AV$2),
"y_coord",$A48),
"t_type",'terrain type'!AU46),
"p_type", 'plot type'!AU46)
&amp; IF(LEFT(resources!AU46, 6) = "BONUS_", CHAR(9) &amp; "BonusType=" &amp; resources!AU46 &amp; CHAR(10), "")
&amp; IF('goody huts'!AU46, "	ImprovementType=IMPROVEMENT_GOODY_HUT" &amp; CHAR(10), "")
&amp; IF(ISBLANK(OFFSET('rivers (2)'!$A$1, 2 * (67 - $A48), 2 * AV$2 + 1)), "", SUBSTITUTE($C$1, "&lt;direc&gt;", RIGHT(OFFSET('rivers (2)'!$A$1, 2 * (67 - $A48), 2 * AV$2 + 1), 1)))
&amp; IF(ISBLANK(OFFSET('rivers (2)'!$A$1, 2 * (67 - $A48) + 1, 2 * AV$2)), "", SUBSTITUTE($D$1, "&lt;direc&gt;", RIGHT(OFFSET('rivers (2)'!$A$1, 2 * (67 - $A48) + 1, 2 * AV$2), 1)))
&amp; IF(ISBLANK('feature type'!AU46), "EndPlot", SUBSTITUTE(SUBSTITUTE(output!$B$1,
                   "f_type", 'feature type'!AU46),
                   "f_var", 'feature variety'!AU46))
&amp; CHAR(10)</f>
        <v xml:space="preserve">BeginPlot
	x=46,y=22
	TerrainType=TERRAIN_OCEAN
	PlotType=3
EndPlot
</v>
      </c>
      <c r="AW48" t="str">
        <f ca="1">SUBSTITUTE(SUBSTITUTE(SUBSTITUTE(SUBSTITUTE($A$1,
"x_coord",AW$2),
"y_coord",$A48),
"t_type",'terrain type'!AV46),
"p_type", 'plot type'!AV46)
&amp; IF(LEFT(resources!AV46, 6) = "BONUS_", CHAR(9) &amp; "BonusType=" &amp; resources!AV46 &amp; CHAR(10), "")
&amp; IF('goody huts'!AV46, "	ImprovementType=IMPROVEMENT_GOODY_HUT" &amp; CHAR(10), "")
&amp; IF(ISBLANK(OFFSET('rivers (2)'!$A$1, 2 * (67 - $A48), 2 * AW$2 + 1)), "", SUBSTITUTE($C$1, "&lt;direc&gt;", RIGHT(OFFSET('rivers (2)'!$A$1, 2 * (67 - $A48), 2 * AW$2 + 1), 1)))
&amp; IF(ISBLANK(OFFSET('rivers (2)'!$A$1, 2 * (67 - $A48) + 1, 2 * AW$2)), "", SUBSTITUTE($D$1, "&lt;direc&gt;", RIGHT(OFFSET('rivers (2)'!$A$1, 2 * (67 - $A48) + 1, 2 * AW$2), 1)))
&amp; IF(ISBLANK('feature type'!AV46), "EndPlot", SUBSTITUTE(SUBSTITUTE(output!$B$1,
                   "f_type", 'feature type'!AV46),
                   "f_var", 'feature variety'!AV46))
&amp; CHAR(10)</f>
        <v xml:space="preserve">BeginPlot
	x=47,y=22
	TerrainType=TERRAIN_OCEAN
	PlotType=3
EndPlot
</v>
      </c>
      <c r="AX48" t="str">
        <f ca="1">SUBSTITUTE(SUBSTITUTE(SUBSTITUTE(SUBSTITUTE($A$1,
"x_coord",AX$2),
"y_coord",$A48),
"t_type",'terrain type'!AW46),
"p_type", 'plot type'!AW46)
&amp; IF(LEFT(resources!AW46, 6) = "BONUS_", CHAR(9) &amp; "BonusType=" &amp; resources!AW46 &amp; CHAR(10), "")
&amp; IF('goody huts'!AW46, "	ImprovementType=IMPROVEMENT_GOODY_HUT" &amp; CHAR(10), "")
&amp; IF(ISBLANK(OFFSET('rivers (2)'!$A$1, 2 * (67 - $A48), 2 * AX$2 + 1)), "", SUBSTITUTE($C$1, "&lt;direc&gt;", RIGHT(OFFSET('rivers (2)'!$A$1, 2 * (67 - $A48), 2 * AX$2 + 1), 1)))
&amp; IF(ISBLANK(OFFSET('rivers (2)'!$A$1, 2 * (67 - $A48) + 1, 2 * AX$2)), "", SUBSTITUTE($D$1, "&lt;direc&gt;", RIGHT(OFFSET('rivers (2)'!$A$1, 2 * (67 - $A48) + 1, 2 * AX$2), 1)))
&amp; IF(ISBLANK('feature type'!AW46), "EndPlot", SUBSTITUTE(SUBSTITUTE(output!$B$1,
                   "f_type", 'feature type'!AW46),
                   "f_var", 'feature variety'!AW46))
&amp; CHAR(10)</f>
        <v xml:space="preserve">BeginPlot
	x=48,y=22
	TerrainType=TERRAIN_OCEAN
	PlotType=3
EndPlot
</v>
      </c>
      <c r="AY48" t="str">
        <f ca="1">SUBSTITUTE(SUBSTITUTE(SUBSTITUTE(SUBSTITUTE($A$1,
"x_coord",AY$2),
"y_coord",$A48),
"t_type",'terrain type'!AX46),
"p_type", 'plot type'!AX46)
&amp; IF(LEFT(resources!AX46, 6) = "BONUS_", CHAR(9) &amp; "BonusType=" &amp; resources!AX46 &amp; CHAR(10), "")
&amp; IF('goody huts'!AX46, "	ImprovementType=IMPROVEMENT_GOODY_HUT" &amp; CHAR(10), "")
&amp; IF(ISBLANK(OFFSET('rivers (2)'!$A$1, 2 * (67 - $A48), 2 * AY$2 + 1)), "", SUBSTITUTE($C$1, "&lt;direc&gt;", RIGHT(OFFSET('rivers (2)'!$A$1, 2 * (67 - $A48), 2 * AY$2 + 1), 1)))
&amp; IF(ISBLANK(OFFSET('rivers (2)'!$A$1, 2 * (67 - $A48) + 1, 2 * AY$2)), "", SUBSTITUTE($D$1, "&lt;direc&gt;", RIGHT(OFFSET('rivers (2)'!$A$1, 2 * (67 - $A48) + 1, 2 * AY$2), 1)))
&amp; IF(ISBLANK('feature type'!AX46), "EndPlot", SUBSTITUTE(SUBSTITUTE(output!$B$1,
                   "f_type", 'feature type'!AX46),
                   "f_var", 'feature variety'!AX46))
&amp; CHAR(10)</f>
        <v xml:space="preserve">BeginPlot
	x=49,y=22
	TerrainType=TERRAIN_COAST
	PlotType=3
EndPlot
</v>
      </c>
      <c r="AZ48" t="str">
        <f ca="1">SUBSTITUTE(SUBSTITUTE(SUBSTITUTE(SUBSTITUTE($A$1,
"x_coord",AZ$2),
"y_coord",$A48),
"t_type",'terrain type'!AY46),
"p_type", 'plot type'!AY46)
&amp; IF(LEFT(resources!AY46, 6) = "BONUS_", CHAR(9) &amp; "BonusType=" &amp; resources!AY46 &amp; CHAR(10), "")
&amp; IF('goody huts'!AY46, "	ImprovementType=IMPROVEMENT_GOODY_HUT" &amp; CHAR(10), "")
&amp; IF(ISBLANK(OFFSET('rivers (2)'!$A$1, 2 * (67 - $A48), 2 * AZ$2 + 1)), "", SUBSTITUTE($C$1, "&lt;direc&gt;", RIGHT(OFFSET('rivers (2)'!$A$1, 2 * (67 - $A48), 2 * AZ$2 + 1), 1)))
&amp; IF(ISBLANK(OFFSET('rivers (2)'!$A$1, 2 * (67 - $A48) + 1, 2 * AZ$2)), "", SUBSTITUTE($D$1, "&lt;direc&gt;", RIGHT(OFFSET('rivers (2)'!$A$1, 2 * (67 - $A48) + 1, 2 * AZ$2), 1)))
&amp; IF(ISBLANK('feature type'!AY46), "EndPlot", SUBSTITUTE(SUBSTITUTE(output!$B$1,
                   "f_type", 'feature type'!AY46),
                   "f_var", 'feature variety'!AY46))
&amp; CHAR(10)</f>
        <v xml:space="preserve">BeginPlot
	x=50,y=22
	TerrainType=TERRAIN_GRASS
	PlotType=1
	RiverNSDirection=0
	isWOfRiver
EndPlot
</v>
      </c>
      <c r="BA48" t="str">
        <f ca="1">SUBSTITUTE(SUBSTITUTE(SUBSTITUTE(SUBSTITUTE($A$1,
"x_coord",BA$2),
"y_coord",$A48),
"t_type",'terrain type'!AZ46),
"p_type", 'plot type'!AZ46)
&amp; IF(LEFT(resources!AZ46, 6) = "BONUS_", CHAR(9) &amp; "BonusType=" &amp; resources!AZ46 &amp; CHAR(10), "")
&amp; IF('goody huts'!AZ46, "	ImprovementType=IMPROVEMENT_GOODY_HUT" &amp; CHAR(10), "")
&amp; IF(ISBLANK(OFFSET('rivers (2)'!$A$1, 2 * (67 - $A48), 2 * BA$2 + 1)), "", SUBSTITUTE($C$1, "&lt;direc&gt;", RIGHT(OFFSET('rivers (2)'!$A$1, 2 * (67 - $A48), 2 * BA$2 + 1), 1)))
&amp; IF(ISBLANK(OFFSET('rivers (2)'!$A$1, 2 * (67 - $A48) + 1, 2 * BA$2)), "", SUBSTITUTE($D$1, "&lt;direc&gt;", RIGHT(OFFSET('rivers (2)'!$A$1, 2 * (67 - $A48) + 1, 2 * BA$2), 1)))
&amp; IF(ISBLANK('feature type'!AZ46), "EndPlot", SUBSTITUTE(SUBSTITUTE(output!$B$1,
                   "f_type", 'feature type'!AZ46),
                   "f_var", 'feature variety'!AZ46))
&amp; CHAR(10)</f>
        <v xml:space="preserve">BeginPlot
	x=51,y=22
	TerrainType=TERRAIN_GRASS
	PlotType=2
	FeatureType=FEATURE_FOREST, FeatureVariety=2
EndPlot
</v>
      </c>
      <c r="BB48" t="str">
        <f ca="1">SUBSTITUTE(SUBSTITUTE(SUBSTITUTE(SUBSTITUTE($A$1,
"x_coord",BB$2),
"y_coord",$A48),
"t_type",'terrain type'!BA46),
"p_type", 'plot type'!BA46)
&amp; IF(LEFT(resources!BA46, 6) = "BONUS_", CHAR(9) &amp; "BonusType=" &amp; resources!BA46 &amp; CHAR(10), "")
&amp; IF('goody huts'!BA46, "	ImprovementType=IMPROVEMENT_GOODY_HUT" &amp; CHAR(10), "")
&amp; IF(ISBLANK(OFFSET('rivers (2)'!$A$1, 2 * (67 - $A48), 2 * BB$2 + 1)), "", SUBSTITUTE($C$1, "&lt;direc&gt;", RIGHT(OFFSET('rivers (2)'!$A$1, 2 * (67 - $A48), 2 * BB$2 + 1), 1)))
&amp; IF(ISBLANK(OFFSET('rivers (2)'!$A$1, 2 * (67 - $A48) + 1, 2 * BB$2)), "", SUBSTITUTE($D$1, "&lt;direc&gt;", RIGHT(OFFSET('rivers (2)'!$A$1, 2 * (67 - $A48) + 1, 2 * BB$2), 1)))
&amp; IF(ISBLANK('feature type'!BA46), "EndPlot", SUBSTITUTE(SUBSTITUTE(output!$B$1,
                   "f_type", 'feature type'!BA46),
                   "f_var", 'feature variety'!BA46))
&amp; CHAR(10)</f>
        <v xml:space="preserve">BeginPlot
	x=52,y=22
	TerrainType=TERRAIN_GRASS
	PlotType=2
	RiverNSDirection=2
	isWOfRiver
	FeatureType=FEATURE_FOREST, FeatureVariety=2
EndPlot
</v>
      </c>
      <c r="BC48" t="str">
        <f ca="1">SUBSTITUTE(SUBSTITUTE(SUBSTITUTE(SUBSTITUTE($A$1,
"x_coord",BC$2),
"y_coord",$A48),
"t_type",'terrain type'!BB46),
"p_type", 'plot type'!BB46)
&amp; IF(LEFT(resources!BB46, 6) = "BONUS_", CHAR(9) &amp; "BonusType=" &amp; resources!BB46 &amp; CHAR(10), "")
&amp; IF('goody huts'!BB46, "	ImprovementType=IMPROVEMENT_GOODY_HUT" &amp; CHAR(10), "")
&amp; IF(ISBLANK(OFFSET('rivers (2)'!$A$1, 2 * (67 - $A48), 2 * BC$2 + 1)), "", SUBSTITUTE($C$1, "&lt;direc&gt;", RIGHT(OFFSET('rivers (2)'!$A$1, 2 * (67 - $A48), 2 * BC$2 + 1), 1)))
&amp; IF(ISBLANK(OFFSET('rivers (2)'!$A$1, 2 * (67 - $A48) + 1, 2 * BC$2)), "", SUBSTITUTE($D$1, "&lt;direc&gt;", RIGHT(OFFSET('rivers (2)'!$A$1, 2 * (67 - $A48) + 1, 2 * BC$2), 1)))
&amp; IF(ISBLANK('feature type'!BB46), "EndPlot", SUBSTITUTE(SUBSTITUTE(output!$B$1,
                   "f_type", 'feature type'!BB46),
                   "f_var", 'feature variety'!BB46))
&amp; CHAR(10)</f>
        <v xml:space="preserve">BeginPlot
	x=53,y=22
	TerrainType=TERRAIN_GRASS
	PlotType=2
	RiverNSDirection=0
	isWOfRiver
EndPlot
</v>
      </c>
      <c r="BD48" t="str">
        <f ca="1">SUBSTITUTE(SUBSTITUTE(SUBSTITUTE(SUBSTITUTE($A$1,
"x_coord",BD$2),
"y_coord",$A48),
"t_type",'terrain type'!BC46),
"p_type", 'plot type'!BC46)
&amp; IF(LEFT(resources!BC46, 6) = "BONUS_", CHAR(9) &amp; "BonusType=" &amp; resources!BC46 &amp; CHAR(10), "")
&amp; IF('goody huts'!BC46, "	ImprovementType=IMPROVEMENT_GOODY_HUT" &amp; CHAR(10), "")
&amp; IF(ISBLANK(OFFSET('rivers (2)'!$A$1, 2 * (67 - $A48), 2 * BD$2 + 1)), "", SUBSTITUTE($C$1, "&lt;direc&gt;", RIGHT(OFFSET('rivers (2)'!$A$1, 2 * (67 - $A48), 2 * BD$2 + 1), 1)))
&amp; IF(ISBLANK(OFFSET('rivers (2)'!$A$1, 2 * (67 - $A48) + 1, 2 * BD$2)), "", SUBSTITUTE($D$1, "&lt;direc&gt;", RIGHT(OFFSET('rivers (2)'!$A$1, 2 * (67 - $A48) + 1, 2 * BD$2), 1)))
&amp; IF(ISBLANK('feature type'!BC46), "EndPlot", SUBSTITUTE(SUBSTITUTE(output!$B$1,
                   "f_type", 'feature type'!BC46),
                   "f_var", 'feature variety'!BC46))
&amp; CHAR(10)</f>
        <v xml:space="preserve">BeginPlot
	x=54,y=22
	TerrainType=TERRAIN_GRASS
	PlotType=2
	FeatureType=FEATURE_FOREST, FeatureVariety=2
EndPlot
</v>
      </c>
      <c r="BE48" t="str">
        <f ca="1">SUBSTITUTE(SUBSTITUTE(SUBSTITUTE(SUBSTITUTE($A$1,
"x_coord",BE$2),
"y_coord",$A48),
"t_type",'terrain type'!BD46),
"p_type", 'plot type'!BD46)
&amp; IF(LEFT(resources!BD46, 6) = "BONUS_", CHAR(9) &amp; "BonusType=" &amp; resources!BD46 &amp; CHAR(10), "")
&amp; IF('goody huts'!BD46, "	ImprovementType=IMPROVEMENT_GOODY_HUT" &amp; CHAR(10), "")
&amp; IF(ISBLANK(OFFSET('rivers (2)'!$A$1, 2 * (67 - $A48), 2 * BE$2 + 1)), "", SUBSTITUTE($C$1, "&lt;direc&gt;", RIGHT(OFFSET('rivers (2)'!$A$1, 2 * (67 - $A48), 2 * BE$2 + 1), 1)))
&amp; IF(ISBLANK(OFFSET('rivers (2)'!$A$1, 2 * (67 - $A48) + 1, 2 * BE$2)), "", SUBSTITUTE($D$1, "&lt;direc&gt;", RIGHT(OFFSET('rivers (2)'!$A$1, 2 * (67 - $A48) + 1, 2 * BE$2), 1)))
&amp; IF(ISBLANK('feature type'!BD46), "EndPlot", SUBSTITUTE(SUBSTITUTE(output!$B$1,
                   "f_type", 'feature type'!BD46),
                   "f_var", 'feature variety'!BD46))
&amp; CHAR(10)</f>
        <v xml:space="preserve">BeginPlot
	x=55,y=22
	TerrainType=TERRAIN_GRASS
	PlotType=2
	FeatureType=FEATURE_FOREST, FeatureVariety=2
EndPlot
</v>
      </c>
      <c r="BF48" t="str">
        <f ca="1">SUBSTITUTE(SUBSTITUTE(SUBSTITUTE(SUBSTITUTE($A$1,
"x_coord",BF$2),
"y_coord",$A48),
"t_type",'terrain type'!BE46),
"p_type", 'plot type'!BE46)
&amp; IF(LEFT(resources!BE46, 6) = "BONUS_", CHAR(9) &amp; "BonusType=" &amp; resources!BE46 &amp; CHAR(10), "")
&amp; IF('goody huts'!BE46, "	ImprovementType=IMPROVEMENT_GOODY_HUT" &amp; CHAR(10), "")
&amp; IF(ISBLANK(OFFSET('rivers (2)'!$A$1, 2 * (67 - $A48), 2 * BF$2 + 1)), "", SUBSTITUTE($C$1, "&lt;direc&gt;", RIGHT(OFFSET('rivers (2)'!$A$1, 2 * (67 - $A48), 2 * BF$2 + 1), 1)))
&amp; IF(ISBLANK(OFFSET('rivers (2)'!$A$1, 2 * (67 - $A48) + 1, 2 * BF$2)), "", SUBSTITUTE($D$1, "&lt;direc&gt;", RIGHT(OFFSET('rivers (2)'!$A$1, 2 * (67 - $A48) + 1, 2 * BF$2), 1)))
&amp; IF(ISBLANK('feature type'!BE46), "EndPlot", SUBSTITUTE(SUBSTITUTE(output!$B$1,
                   "f_type", 'feature type'!BE46),
                   "f_var", 'feature variety'!BE46))
&amp; CHAR(10)</f>
        <v xml:space="preserve">BeginPlot
	x=56,y=22
	TerrainType=TERRAIN_GRASS
	PlotType=2
	RiverNSDirection=2
	isWOfRiver
	FeatureType=FEATURE_FOREST, FeatureVariety=2
EndPlot
</v>
      </c>
      <c r="BG48" t="str">
        <f ca="1">SUBSTITUTE(SUBSTITUTE(SUBSTITUTE(SUBSTITUTE($A$1,
"x_coord",BG$2),
"y_coord",$A48),
"t_type",'terrain type'!BF46),
"p_type", 'plot type'!BF46)
&amp; IF(LEFT(resources!BF46, 6) = "BONUS_", CHAR(9) &amp; "BonusType=" &amp; resources!BF46 &amp; CHAR(10), "")
&amp; IF('goody huts'!BF46, "	ImprovementType=IMPROVEMENT_GOODY_HUT" &amp; CHAR(10), "")
&amp; IF(ISBLANK(OFFSET('rivers (2)'!$A$1, 2 * (67 - $A48), 2 * BG$2 + 1)), "", SUBSTITUTE($C$1, "&lt;direc&gt;", RIGHT(OFFSET('rivers (2)'!$A$1, 2 * (67 - $A48), 2 * BG$2 + 1), 1)))
&amp; IF(ISBLANK(OFFSET('rivers (2)'!$A$1, 2 * (67 - $A48) + 1, 2 * BG$2)), "", SUBSTITUTE($D$1, "&lt;direc&gt;", RIGHT(OFFSET('rivers (2)'!$A$1, 2 * (67 - $A48) + 1, 2 * BG$2), 1)))
&amp; IF(ISBLANK('feature type'!BF46), "EndPlot", SUBSTITUTE(SUBSTITUTE(output!$B$1,
                   "f_type", 'feature type'!BF46),
                   "f_var", 'feature variety'!BF46))
&amp; CHAR(10)</f>
        <v xml:space="preserve">BeginPlot
	x=57,y=22
	TerrainType=TERRAIN_GRASS
	PlotType=2
	BonusType=BONUS_WHEAT
	FeatureType=FEATURE_FOREST, FeatureVariety=2
EndPlot
</v>
      </c>
      <c r="BH48" t="str">
        <f ca="1">SUBSTITUTE(SUBSTITUTE(SUBSTITUTE(SUBSTITUTE($A$1,
"x_coord",BH$2),
"y_coord",$A48),
"t_type",'terrain type'!BG46),
"p_type", 'plot type'!BG46)
&amp; IF(LEFT(resources!BG46, 6) = "BONUS_", CHAR(9) &amp; "BonusType=" &amp; resources!BG46 &amp; CHAR(10), "")
&amp; IF('goody huts'!BG46, "	ImprovementType=IMPROVEMENT_GOODY_HUT" &amp; CHAR(10), "")
&amp; IF(ISBLANK(OFFSET('rivers (2)'!$A$1, 2 * (67 - $A48), 2 * BH$2 + 1)), "", SUBSTITUTE($C$1, "&lt;direc&gt;", RIGHT(OFFSET('rivers (2)'!$A$1, 2 * (67 - $A48), 2 * BH$2 + 1), 1)))
&amp; IF(ISBLANK(OFFSET('rivers (2)'!$A$1, 2 * (67 - $A48) + 1, 2 * BH$2)), "", SUBSTITUTE($D$1, "&lt;direc&gt;", RIGHT(OFFSET('rivers (2)'!$A$1, 2 * (67 - $A48) + 1, 2 * BH$2), 1)))
&amp; IF(ISBLANK('feature type'!BG46), "EndPlot", SUBSTITUTE(SUBSTITUTE(output!$B$1,
                   "f_type", 'feature type'!BG46),
                   "f_var", 'feature variety'!BG46))
&amp; CHAR(10)</f>
        <v xml:space="preserve">BeginPlot
	x=58,y=22
	TerrainType=TERRAIN_GRASS
	PlotType=1
	FeatureType=FEATURE_FOREST, FeatureVariety=2
EndPlot
</v>
      </c>
      <c r="BI48" t="str">
        <f ca="1">SUBSTITUTE(SUBSTITUTE(SUBSTITUTE(SUBSTITUTE($A$1,
"x_coord",BI$2),
"y_coord",$A48),
"t_type",'terrain type'!BH46),
"p_type", 'plot type'!BH46)
&amp; IF(LEFT(resources!BH46, 6) = "BONUS_", CHAR(9) &amp; "BonusType=" &amp; resources!BH46 &amp; CHAR(10), "")
&amp; IF('goody huts'!BH46, "	ImprovementType=IMPROVEMENT_GOODY_HUT" &amp; CHAR(10), "")
&amp; IF(ISBLANK(OFFSET('rivers (2)'!$A$1, 2 * (67 - $A48), 2 * BI$2 + 1)), "", SUBSTITUTE($C$1, "&lt;direc&gt;", RIGHT(OFFSET('rivers (2)'!$A$1, 2 * (67 - $A48), 2 * BI$2 + 1), 1)))
&amp; IF(ISBLANK(OFFSET('rivers (2)'!$A$1, 2 * (67 - $A48) + 1, 2 * BI$2)), "", SUBSTITUTE($D$1, "&lt;direc&gt;", RIGHT(OFFSET('rivers (2)'!$A$1, 2 * (67 - $A48) + 1, 2 * BI$2), 1)))
&amp; IF(ISBLANK('feature type'!BH46), "EndPlot", SUBSTITUTE(SUBSTITUTE(output!$B$1,
                   "f_type", 'feature type'!BH46),
                   "f_var", 'feature variety'!BH46))
&amp; CHAR(10)</f>
        <v xml:space="preserve">BeginPlot
	x=59,y=22
	TerrainType=TERRAIN_GRASS
	PlotType=1
	FeatureType=FEATURE_FOREST, FeatureVariety=2
EndPlot
</v>
      </c>
      <c r="BJ48" t="str">
        <f ca="1">SUBSTITUTE(SUBSTITUTE(SUBSTITUTE(SUBSTITUTE($A$1,
"x_coord",BJ$2),
"y_coord",$A48),
"t_type",'terrain type'!BI46),
"p_type", 'plot type'!BI46)
&amp; IF(LEFT(resources!BI46, 6) = "BONUS_", CHAR(9) &amp; "BonusType=" &amp; resources!BI46 &amp; CHAR(10), "")
&amp; IF('goody huts'!BI46, "	ImprovementType=IMPROVEMENT_GOODY_HUT" &amp; CHAR(10), "")
&amp; IF(ISBLANK(OFFSET('rivers (2)'!$A$1, 2 * (67 - $A48), 2 * BJ$2 + 1)), "", SUBSTITUTE($C$1, "&lt;direc&gt;", RIGHT(OFFSET('rivers (2)'!$A$1, 2 * (67 - $A48), 2 * BJ$2 + 1), 1)))
&amp; IF(ISBLANK(OFFSET('rivers (2)'!$A$1, 2 * (67 - $A48) + 1, 2 * BJ$2)), "", SUBSTITUTE($D$1, "&lt;direc&gt;", RIGHT(OFFSET('rivers (2)'!$A$1, 2 * (67 - $A48) + 1, 2 * BJ$2), 1)))
&amp; IF(ISBLANK('feature type'!BI46), "EndPlot", SUBSTITUTE(SUBSTITUTE(output!$B$1,
                   "f_type", 'feature type'!BI46),
                   "f_var", 'feature variety'!BI46))
&amp; CHAR(10)</f>
        <v xml:space="preserve">BeginPlot
	x=60,y=22
	TerrainType=TERRAIN_GRASS
	PlotType=2
EndPlot
</v>
      </c>
      <c r="BK48" t="str">
        <f ca="1">SUBSTITUTE(SUBSTITUTE(SUBSTITUTE(SUBSTITUTE($A$1,
"x_coord",BK$2),
"y_coord",$A48),
"t_type",'terrain type'!BJ46),
"p_type", 'plot type'!BJ46)
&amp; IF(LEFT(resources!BJ46, 6) = "BONUS_", CHAR(9) &amp; "BonusType=" &amp; resources!BJ46 &amp; CHAR(10), "")
&amp; IF('goody huts'!BJ46, "	ImprovementType=IMPROVEMENT_GOODY_HUT" &amp; CHAR(10), "")
&amp; IF(ISBLANK(OFFSET('rivers (2)'!$A$1, 2 * (67 - $A48), 2 * BK$2 + 1)), "", SUBSTITUTE($C$1, "&lt;direc&gt;", RIGHT(OFFSET('rivers (2)'!$A$1, 2 * (67 - $A48), 2 * BK$2 + 1), 1)))
&amp; IF(ISBLANK(OFFSET('rivers (2)'!$A$1, 2 * (67 - $A48) + 1, 2 * BK$2)), "", SUBSTITUTE($D$1, "&lt;direc&gt;", RIGHT(OFFSET('rivers (2)'!$A$1, 2 * (67 - $A48) + 1, 2 * BK$2), 1)))
&amp; IF(ISBLANK('feature type'!BJ46), "EndPlot", SUBSTITUTE(SUBSTITUTE(output!$B$1,
                   "f_type", 'feature type'!BJ46),
                   "f_var", 'feature variety'!BJ46))
&amp; CHAR(10)</f>
        <v xml:space="preserve">BeginPlot
	x=61,y=22
	TerrainType=TERRAIN_GRASS
	PlotType=2
	FeatureType=FEATURE_FOREST, FeatureVariety=2
EndPlot
</v>
      </c>
      <c r="BL48" t="str">
        <f ca="1">SUBSTITUTE(SUBSTITUTE(SUBSTITUTE(SUBSTITUTE($A$1,
"x_coord",BL$2),
"y_coord",$A48),
"t_type",'terrain type'!BK46),
"p_type", 'plot type'!BK46)
&amp; IF(LEFT(resources!BK46, 6) = "BONUS_", CHAR(9) &amp; "BonusType=" &amp; resources!BK46 &amp; CHAR(10), "")
&amp; IF('goody huts'!BK46, "	ImprovementType=IMPROVEMENT_GOODY_HUT" &amp; CHAR(10), "")
&amp; IF(ISBLANK(OFFSET('rivers (2)'!$A$1, 2 * (67 - $A48), 2 * BL$2 + 1)), "", SUBSTITUTE($C$1, "&lt;direc&gt;", RIGHT(OFFSET('rivers (2)'!$A$1, 2 * (67 - $A48), 2 * BL$2 + 1), 1)))
&amp; IF(ISBLANK(OFFSET('rivers (2)'!$A$1, 2 * (67 - $A48) + 1, 2 * BL$2)), "", SUBSTITUTE($D$1, "&lt;direc&gt;", RIGHT(OFFSET('rivers (2)'!$A$1, 2 * (67 - $A48) + 1, 2 * BL$2), 1)))
&amp; IF(ISBLANK('feature type'!BK46), "EndPlot", SUBSTITUTE(SUBSTITUTE(output!$B$1,
                   "f_type", 'feature type'!BK46),
                   "f_var", 'feature variety'!BK46))
&amp; CHAR(10)</f>
        <v xml:space="preserve">BeginPlot
	x=62,y=22
	TerrainType=TERRAIN_GRASS
	PlotType=2
EndPlot
</v>
      </c>
      <c r="BM48" t="str">
        <f ca="1">SUBSTITUTE(SUBSTITUTE(SUBSTITUTE(SUBSTITUTE($A$1,
"x_coord",BM$2),
"y_coord",$A48),
"t_type",'terrain type'!BL46),
"p_type", 'plot type'!BL46)
&amp; IF(LEFT(resources!BL46, 6) = "BONUS_", CHAR(9) &amp; "BonusType=" &amp; resources!BL46 &amp; CHAR(10), "")
&amp; IF('goody huts'!BL46, "	ImprovementType=IMPROVEMENT_GOODY_HUT" &amp; CHAR(10), "")
&amp; IF(ISBLANK(OFFSET('rivers (2)'!$A$1, 2 * (67 - $A48), 2 * BM$2 + 1)), "", SUBSTITUTE($C$1, "&lt;direc&gt;", RIGHT(OFFSET('rivers (2)'!$A$1, 2 * (67 - $A48), 2 * BM$2 + 1), 1)))
&amp; IF(ISBLANK(OFFSET('rivers (2)'!$A$1, 2 * (67 - $A48) + 1, 2 * BM$2)), "", SUBSTITUTE($D$1, "&lt;direc&gt;", RIGHT(OFFSET('rivers (2)'!$A$1, 2 * (67 - $A48) + 1, 2 * BM$2), 1)))
&amp; IF(ISBLANK('feature type'!BL46), "EndPlot", SUBSTITUTE(SUBSTITUTE(output!$B$1,
                   "f_type", 'feature type'!BL46),
                   "f_var", 'feature variety'!BL46))
&amp; CHAR(10)</f>
        <v xml:space="preserve">BeginPlot
	x=63,y=22
	TerrainType=TERRAIN_GRASS
	PlotType=2
	RiverNSDirection=0
	isWOfRiver
EndPlot
</v>
      </c>
      <c r="BN48" t="str">
        <f ca="1">SUBSTITUTE(SUBSTITUTE(SUBSTITUTE(SUBSTITUTE($A$1,
"x_coord",BN$2),
"y_coord",$A48),
"t_type",'terrain type'!BM46),
"p_type", 'plot type'!BM46)
&amp; IF(LEFT(resources!BM46, 6) = "BONUS_", CHAR(9) &amp; "BonusType=" &amp; resources!BM46 &amp; CHAR(10), "")
&amp; IF('goody huts'!BM46, "	ImprovementType=IMPROVEMENT_GOODY_HUT" &amp; CHAR(10), "")
&amp; IF(ISBLANK(OFFSET('rivers (2)'!$A$1, 2 * (67 - $A48), 2 * BN$2 + 1)), "", SUBSTITUTE($C$1, "&lt;direc&gt;", RIGHT(OFFSET('rivers (2)'!$A$1, 2 * (67 - $A48), 2 * BN$2 + 1), 1)))
&amp; IF(ISBLANK(OFFSET('rivers (2)'!$A$1, 2 * (67 - $A48) + 1, 2 * BN$2)), "", SUBSTITUTE($D$1, "&lt;direc&gt;", RIGHT(OFFSET('rivers (2)'!$A$1, 2 * (67 - $A48) + 1, 2 * BN$2), 1)))
&amp; IF(ISBLANK('feature type'!BM46), "EndPlot", SUBSTITUTE(SUBSTITUTE(output!$B$1,
                   "f_type", 'feature type'!BM46),
                   "f_var", 'feature variety'!BM46))
&amp; CHAR(10)</f>
        <v xml:space="preserve">BeginPlot
	x=64,y=22
	TerrainType=TERRAIN_GRASS
	PlotType=2
EndPlot
</v>
      </c>
      <c r="BO48" t="str">
        <f ca="1">SUBSTITUTE(SUBSTITUTE(SUBSTITUTE(SUBSTITUTE($A$1,
"x_coord",BO$2),
"y_coord",$A48),
"t_type",'terrain type'!BN46),
"p_type", 'plot type'!BN46)
&amp; IF(LEFT(resources!BN46, 6) = "BONUS_", CHAR(9) &amp; "BonusType=" &amp; resources!BN46 &amp; CHAR(10), "")
&amp; IF('goody huts'!BN46, "	ImprovementType=IMPROVEMENT_GOODY_HUT" &amp; CHAR(10), "")
&amp; IF(ISBLANK(OFFSET('rivers (2)'!$A$1, 2 * (67 - $A48), 2 * BO$2 + 1)), "", SUBSTITUTE($C$1, "&lt;direc&gt;", RIGHT(OFFSET('rivers (2)'!$A$1, 2 * (67 - $A48), 2 * BO$2 + 1), 1)))
&amp; IF(ISBLANK(OFFSET('rivers (2)'!$A$1, 2 * (67 - $A48) + 1, 2 * BO$2)), "", SUBSTITUTE($D$1, "&lt;direc&gt;", RIGHT(OFFSET('rivers (2)'!$A$1, 2 * (67 - $A48) + 1, 2 * BO$2), 1)))
&amp; IF(ISBLANK('feature type'!BN46), "EndPlot", SUBSTITUTE(SUBSTITUTE(output!$B$1,
                   "f_type", 'feature type'!BN46),
                   "f_var", 'feature variety'!BN46))
&amp; CHAR(10)</f>
        <v xml:space="preserve">BeginPlot
	x=65,y=22
	TerrainType=TERRAIN_GRASS
	PlotType=2
EndPlot
</v>
      </c>
      <c r="BP48" t="str">
        <f ca="1">SUBSTITUTE(SUBSTITUTE(SUBSTITUTE(SUBSTITUTE($A$1,
"x_coord",BP$2),
"y_coord",$A48),
"t_type",'terrain type'!BO46),
"p_type", 'plot type'!BO46)
&amp; IF(LEFT(resources!BO46, 6) = "BONUS_", CHAR(9) &amp; "BonusType=" &amp; resources!BO46 &amp; CHAR(10), "")
&amp; IF('goody huts'!BO46, "	ImprovementType=IMPROVEMENT_GOODY_HUT" &amp; CHAR(10), "")
&amp; IF(ISBLANK(OFFSET('rivers (2)'!$A$1, 2 * (67 - $A48), 2 * BP$2 + 1)), "", SUBSTITUTE($C$1, "&lt;direc&gt;", RIGHT(OFFSET('rivers (2)'!$A$1, 2 * (67 - $A48), 2 * BP$2 + 1), 1)))
&amp; IF(ISBLANK(OFFSET('rivers (2)'!$A$1, 2 * (67 - $A48) + 1, 2 * BP$2)), "", SUBSTITUTE($D$1, "&lt;direc&gt;", RIGHT(OFFSET('rivers (2)'!$A$1, 2 * (67 - $A48) + 1, 2 * BP$2), 1)))
&amp; IF(ISBLANK('feature type'!BO46), "EndPlot", SUBSTITUTE(SUBSTITUTE(output!$B$1,
                   "f_type", 'feature type'!BO46),
                   "f_var", 'feature variety'!BO46))
&amp; CHAR(10)</f>
        <v xml:space="preserve">BeginPlot
	x=66,y=22
	TerrainType=TERRAIN_GRASS
	PlotType=2
	FeatureType=FEATURE_FOREST, FeatureVariety=2
EndPlot
</v>
      </c>
      <c r="BQ48" t="str">
        <f ca="1">SUBSTITUTE(SUBSTITUTE(SUBSTITUTE(SUBSTITUTE($A$1,
"x_coord",BQ$2),
"y_coord",$A48),
"t_type",'terrain type'!BP46),
"p_type", 'plot type'!BP46)
&amp; IF(LEFT(resources!BP46, 6) = "BONUS_", CHAR(9) &amp; "BonusType=" &amp; resources!BP46 &amp; CHAR(10), "")
&amp; IF('goody huts'!BP46, "	ImprovementType=IMPROVEMENT_GOODY_HUT" &amp; CHAR(10), "")
&amp; IF(ISBLANK(OFFSET('rivers (2)'!$A$1, 2 * (67 - $A48), 2 * BQ$2 + 1)), "", SUBSTITUTE($C$1, "&lt;direc&gt;", RIGHT(OFFSET('rivers (2)'!$A$1, 2 * (67 - $A48), 2 * BQ$2 + 1), 1)))
&amp; IF(ISBLANK(OFFSET('rivers (2)'!$A$1, 2 * (67 - $A48) + 1, 2 * BQ$2)), "", SUBSTITUTE($D$1, "&lt;direc&gt;", RIGHT(OFFSET('rivers (2)'!$A$1, 2 * (67 - $A48) + 1, 2 * BQ$2), 1)))
&amp; IF(ISBLANK('feature type'!BP46), "EndPlot", SUBSTITUTE(SUBSTITUTE(output!$B$1,
                   "f_type", 'feature type'!BP46),
                   "f_var", 'feature variety'!BP46))
&amp; CHAR(10)</f>
        <v xml:space="preserve">BeginPlot
	x=67,y=22
	TerrainType=TERRAIN_GRASS
	PlotType=2
	FeatureType=FEATURE_FOREST, FeatureVariety=2
EndPlot
</v>
      </c>
      <c r="BR48" t="str">
        <f ca="1">SUBSTITUTE(SUBSTITUTE(SUBSTITUTE(SUBSTITUTE($A$1,
"x_coord",BR$2),
"y_coord",$A48),
"t_type",'terrain type'!BQ46),
"p_type", 'plot type'!BQ46)
&amp; IF(LEFT(resources!BQ46, 6) = "BONUS_", CHAR(9) &amp; "BonusType=" &amp; resources!BQ46 &amp; CHAR(10), "")
&amp; IF('goody huts'!BQ46, "	ImprovementType=IMPROVEMENT_GOODY_HUT" &amp; CHAR(10), "")
&amp; IF(ISBLANK(OFFSET('rivers (2)'!$A$1, 2 * (67 - $A48), 2 * BR$2 + 1)), "", SUBSTITUTE($C$1, "&lt;direc&gt;", RIGHT(OFFSET('rivers (2)'!$A$1, 2 * (67 - $A48), 2 * BR$2 + 1), 1)))
&amp; IF(ISBLANK(OFFSET('rivers (2)'!$A$1, 2 * (67 - $A48) + 1, 2 * BR$2)), "", SUBSTITUTE($D$1, "&lt;direc&gt;", RIGHT(OFFSET('rivers (2)'!$A$1, 2 * (67 - $A48) + 1, 2 * BR$2), 1)))
&amp; IF(ISBLANK('feature type'!BQ46), "EndPlot", SUBSTITUTE(SUBSTITUTE(output!$B$1,
                   "f_type", 'feature type'!BQ46),
                   "f_var", 'feature variety'!BQ46))
&amp; CHAR(10)</f>
        <v xml:space="preserve">BeginPlot
	x=68,y=22
	TerrainType=TERRAIN_GRASS
	PlotType=2
EndPlot
</v>
      </c>
      <c r="BS48" t="str">
        <f ca="1">SUBSTITUTE(SUBSTITUTE(SUBSTITUTE(SUBSTITUTE($A$1,
"x_coord",BS$2),
"y_coord",$A48),
"t_type",'terrain type'!BR46),
"p_type", 'plot type'!BR46)
&amp; IF(LEFT(resources!BR46, 6) = "BONUS_", CHAR(9) &amp; "BonusType=" &amp; resources!BR46 &amp; CHAR(10), "")
&amp; IF('goody huts'!BR46, "	ImprovementType=IMPROVEMENT_GOODY_HUT" &amp; CHAR(10), "")
&amp; IF(ISBLANK(OFFSET('rivers (2)'!$A$1, 2 * (67 - $A48), 2 * BS$2 + 1)), "", SUBSTITUTE($C$1, "&lt;direc&gt;", RIGHT(OFFSET('rivers (2)'!$A$1, 2 * (67 - $A48), 2 * BS$2 + 1), 1)))
&amp; IF(ISBLANK(OFFSET('rivers (2)'!$A$1, 2 * (67 - $A48) + 1, 2 * BS$2)), "", SUBSTITUTE($D$1, "&lt;direc&gt;", RIGHT(OFFSET('rivers (2)'!$A$1, 2 * (67 - $A48) + 1, 2 * BS$2), 1)))
&amp; IF(ISBLANK('feature type'!BR46), "EndPlot", SUBSTITUTE(SUBSTITUTE(output!$B$1,
                   "f_type", 'feature type'!BR46),
                   "f_var", 'feature variety'!BR46))
&amp; CHAR(10)</f>
        <v xml:space="preserve">BeginPlot
	x=69,y=22
	TerrainType=TERRAIN_GRASS
	PlotType=2
	RiverNSDirection=0
	isWOfRiver
EndPlot
</v>
      </c>
      <c r="BT48" t="str">
        <f ca="1">SUBSTITUTE(SUBSTITUTE(SUBSTITUTE(SUBSTITUTE($A$1,
"x_coord",BT$2),
"y_coord",$A48),
"t_type",'terrain type'!BS46),
"p_type", 'plot type'!BS46)
&amp; IF(LEFT(resources!BS46, 6) = "BONUS_", CHAR(9) &amp; "BonusType=" &amp; resources!BS46 &amp; CHAR(10), "")
&amp; IF('goody huts'!BS46, "	ImprovementType=IMPROVEMENT_GOODY_HUT" &amp; CHAR(10), "")
&amp; IF(ISBLANK(OFFSET('rivers (2)'!$A$1, 2 * (67 - $A48), 2 * BT$2 + 1)), "", SUBSTITUTE($C$1, "&lt;direc&gt;", RIGHT(OFFSET('rivers (2)'!$A$1, 2 * (67 - $A48), 2 * BT$2 + 1), 1)))
&amp; IF(ISBLANK(OFFSET('rivers (2)'!$A$1, 2 * (67 - $A48) + 1, 2 * BT$2)), "", SUBSTITUTE($D$1, "&lt;direc&gt;", RIGHT(OFFSET('rivers (2)'!$A$1, 2 * (67 - $A48) + 1, 2 * BT$2), 1)))
&amp; IF(ISBLANK('feature type'!BS46), "EndPlot", SUBSTITUTE(SUBSTITUTE(output!$B$1,
                   "f_type", 'feature type'!BS46),
                   "f_var", 'feature variety'!BS46))
&amp; CHAR(10)</f>
        <v xml:space="preserve">BeginPlot
	x=70,y=22
	TerrainType=TERRAIN_GRASS
	PlotType=1
	FeatureType=FEATURE_FOREST, FeatureVariety=2
EndPlot
</v>
      </c>
      <c r="BU48" t="str">
        <f ca="1">SUBSTITUTE(SUBSTITUTE(SUBSTITUTE(SUBSTITUTE($A$1,
"x_coord",BU$2),
"y_coord",$A48),
"t_type",'terrain type'!BT46),
"p_type", 'plot type'!BT46)
&amp; IF(LEFT(resources!BT46, 6) = "BONUS_", CHAR(9) &amp; "BonusType=" &amp; resources!BT46 &amp; CHAR(10), "")
&amp; IF('goody huts'!BT46, "	ImprovementType=IMPROVEMENT_GOODY_HUT" &amp; CHAR(10), "")
&amp; IF(ISBLANK(OFFSET('rivers (2)'!$A$1, 2 * (67 - $A48), 2 * BU$2 + 1)), "", SUBSTITUTE($C$1, "&lt;direc&gt;", RIGHT(OFFSET('rivers (2)'!$A$1, 2 * (67 - $A48), 2 * BU$2 + 1), 1)))
&amp; IF(ISBLANK(OFFSET('rivers (2)'!$A$1, 2 * (67 - $A48) + 1, 2 * BU$2)), "", SUBSTITUTE($D$1, "&lt;direc&gt;", RIGHT(OFFSET('rivers (2)'!$A$1, 2 * (67 - $A48) + 1, 2 * BU$2), 1)))
&amp; IF(ISBLANK('feature type'!BT46), "EndPlot", SUBSTITUTE(SUBSTITUTE(output!$B$1,
                   "f_type", 'feature type'!BT46),
                   "f_var", 'feature variety'!BT46))
&amp; CHAR(10)</f>
        <v xml:space="preserve">BeginPlot
	x=71,y=22
	TerrainType=TERRAIN_GRASS
	PlotType=1
EndPlot
</v>
      </c>
      <c r="BV48" t="str">
        <f ca="1">SUBSTITUTE(SUBSTITUTE(SUBSTITUTE(SUBSTITUTE($A$1,
"x_coord",BV$2),
"y_coord",$A48),
"t_type",'terrain type'!BU46),
"p_type", 'plot type'!BU46)
&amp; IF(LEFT(resources!BU46, 6) = "BONUS_", CHAR(9) &amp; "BonusType=" &amp; resources!BU46 &amp; CHAR(10), "")
&amp; IF('goody huts'!BU46, "	ImprovementType=IMPROVEMENT_GOODY_HUT" &amp; CHAR(10), "")
&amp; IF(ISBLANK(OFFSET('rivers (2)'!$A$1, 2 * (67 - $A48), 2 * BV$2 + 1)), "", SUBSTITUTE($C$1, "&lt;direc&gt;", RIGHT(OFFSET('rivers (2)'!$A$1, 2 * (67 - $A48), 2 * BV$2 + 1), 1)))
&amp; IF(ISBLANK(OFFSET('rivers (2)'!$A$1, 2 * (67 - $A48) + 1, 2 * BV$2)), "", SUBSTITUTE($D$1, "&lt;direc&gt;", RIGHT(OFFSET('rivers (2)'!$A$1, 2 * (67 - $A48) + 1, 2 * BV$2), 1)))
&amp; IF(ISBLANK('feature type'!BU46), "EndPlot", SUBSTITUTE(SUBSTITUTE(output!$B$1,
                   "f_type", 'feature type'!BU46),
                   "f_var", 'feature variety'!BU46))
&amp; CHAR(10)</f>
        <v xml:space="preserve">BeginPlot
	x=72,y=22
	TerrainType=TERRAIN_GRASS
	PlotType=2
EndPlot
</v>
      </c>
      <c r="BW48" t="str">
        <f ca="1">SUBSTITUTE(SUBSTITUTE(SUBSTITUTE(SUBSTITUTE($A$1,
"x_coord",BW$2),
"y_coord",$A48),
"t_type",'terrain type'!BV46),
"p_type", 'plot type'!BV46)
&amp; IF(LEFT(resources!BV46, 6) = "BONUS_", CHAR(9) &amp; "BonusType=" &amp; resources!BV46 &amp; CHAR(10), "")
&amp; IF('goody huts'!BV46, "	ImprovementType=IMPROVEMENT_GOODY_HUT" &amp; CHAR(10), "")
&amp; IF(ISBLANK(OFFSET('rivers (2)'!$A$1, 2 * (67 - $A48), 2 * BW$2 + 1)), "", SUBSTITUTE($C$1, "&lt;direc&gt;", RIGHT(OFFSET('rivers (2)'!$A$1, 2 * (67 - $A48), 2 * BW$2 + 1), 1)))
&amp; IF(ISBLANK(OFFSET('rivers (2)'!$A$1, 2 * (67 - $A48) + 1, 2 * BW$2)), "", SUBSTITUTE($D$1, "&lt;direc&gt;", RIGHT(OFFSET('rivers (2)'!$A$1, 2 * (67 - $A48) + 1, 2 * BW$2), 1)))
&amp; IF(ISBLANK('feature type'!BV46), "EndPlot", SUBSTITUTE(SUBSTITUTE(output!$B$1,
                   "f_type", 'feature type'!BV46),
                   "f_var", 'feature variety'!BV46))
&amp; CHAR(10)</f>
        <v xml:space="preserve">BeginPlot
	x=73,y=22
	TerrainType=TERRAIN_COAST
	PlotType=3
EndPlot
</v>
      </c>
      <c r="BX48" t="str">
        <f ca="1">SUBSTITUTE(SUBSTITUTE(SUBSTITUTE(SUBSTITUTE($A$1,
"x_coord",BX$2),
"y_coord",$A48),
"t_type",'terrain type'!BW46),
"p_type", 'plot type'!BW46)
&amp; IF(LEFT(resources!BW46, 6) = "BONUS_", CHAR(9) &amp; "BonusType=" &amp; resources!BW46 &amp; CHAR(10), "")
&amp; IF('goody huts'!BW46, "	ImprovementType=IMPROVEMENT_GOODY_HUT" &amp; CHAR(10), "")
&amp; IF(ISBLANK(OFFSET('rivers (2)'!$A$1, 2 * (67 - $A48), 2 * BX$2 + 1)), "", SUBSTITUTE($C$1, "&lt;direc&gt;", RIGHT(OFFSET('rivers (2)'!$A$1, 2 * (67 - $A48), 2 * BX$2 + 1), 1)))
&amp; IF(ISBLANK(OFFSET('rivers (2)'!$A$1, 2 * (67 - $A48) + 1, 2 * BX$2)), "", SUBSTITUTE($D$1, "&lt;direc&gt;", RIGHT(OFFSET('rivers (2)'!$A$1, 2 * (67 - $A48) + 1, 2 * BX$2), 1)))
&amp; IF(ISBLANK('feature type'!BW46), "EndPlot", SUBSTITUTE(SUBSTITUTE(output!$B$1,
                   "f_type", 'feature type'!BW46),
                   "f_var", 'feature variety'!BW46))
&amp; CHAR(10)</f>
        <v xml:space="preserve">BeginPlot
	x=74,y=22
	TerrainType=TERRAIN_OCEAN
	PlotType=3
EndPlot
</v>
      </c>
      <c r="BY48" t="str">
        <f ca="1">SUBSTITUTE(SUBSTITUTE(SUBSTITUTE(SUBSTITUTE($A$1,
"x_coord",BY$2),
"y_coord",$A48),
"t_type",'terrain type'!BX46),
"p_type", 'plot type'!BX46)
&amp; IF(LEFT(resources!BX46, 6) = "BONUS_", CHAR(9) &amp; "BonusType=" &amp; resources!BX46 &amp; CHAR(10), "")
&amp; IF('goody huts'!BX46, "	ImprovementType=IMPROVEMENT_GOODY_HUT" &amp; CHAR(10), "")
&amp; IF(ISBLANK(OFFSET('rivers (2)'!$A$1, 2 * (67 - $A48), 2 * BY$2 + 1)), "", SUBSTITUTE($C$1, "&lt;direc&gt;", RIGHT(OFFSET('rivers (2)'!$A$1, 2 * (67 - $A48), 2 * BY$2 + 1), 1)))
&amp; IF(ISBLANK(OFFSET('rivers (2)'!$A$1, 2 * (67 - $A48) + 1, 2 * BY$2)), "", SUBSTITUTE($D$1, "&lt;direc&gt;", RIGHT(OFFSET('rivers (2)'!$A$1, 2 * (67 - $A48) + 1, 2 * BY$2), 1)))
&amp; IF(ISBLANK('feature type'!BX46), "EndPlot", SUBSTITUTE(SUBSTITUTE(output!$B$1,
                   "f_type", 'feature type'!BX46),
                   "f_var", 'feature variety'!BX46))
&amp; CHAR(10)</f>
        <v xml:space="preserve">BeginPlot
	x=75,y=22
	TerrainType=TERRAIN_OCEAN
	PlotType=3
EndPlot
</v>
      </c>
      <c r="BZ48" t="str">
        <f ca="1">SUBSTITUTE(SUBSTITUTE(SUBSTITUTE(SUBSTITUTE($A$1,
"x_coord",BZ$2),
"y_coord",$A48),
"t_type",'terrain type'!BY46),
"p_type", 'plot type'!BY46)
&amp; IF(LEFT(resources!BY46, 6) = "BONUS_", CHAR(9) &amp; "BonusType=" &amp; resources!BY46 &amp; CHAR(10), "")
&amp; IF('goody huts'!BY46, "	ImprovementType=IMPROVEMENT_GOODY_HUT" &amp; CHAR(10), "")
&amp; IF(ISBLANK(OFFSET('rivers (2)'!$A$1, 2 * (67 - $A48), 2 * BZ$2 + 1)), "", SUBSTITUTE($C$1, "&lt;direc&gt;", RIGHT(OFFSET('rivers (2)'!$A$1, 2 * (67 - $A48), 2 * BZ$2 + 1), 1)))
&amp; IF(ISBLANK(OFFSET('rivers (2)'!$A$1, 2 * (67 - $A48) + 1, 2 * BZ$2)), "", SUBSTITUTE($D$1, "&lt;direc&gt;", RIGHT(OFFSET('rivers (2)'!$A$1, 2 * (67 - $A48) + 1, 2 * BZ$2), 1)))
&amp; IF(ISBLANK('feature type'!BY46), "EndPlot", SUBSTITUTE(SUBSTITUTE(output!$B$1,
                   "f_type", 'feature type'!BY46),
                   "f_var", 'feature variety'!BY46))
&amp; CHAR(10)</f>
        <v xml:space="preserve">BeginPlot
	x=76,y=22
	TerrainType=TERRAIN_OCEAN
	PlotType=3
EndPlot
</v>
      </c>
      <c r="CA48" t="str">
        <f ca="1">SUBSTITUTE(SUBSTITUTE(SUBSTITUTE(SUBSTITUTE($A$1,
"x_coord",CA$2),
"y_coord",$A48),
"t_type",'terrain type'!BZ46),
"p_type", 'plot type'!BZ46)
&amp; IF(LEFT(resources!BZ46, 6) = "BONUS_", CHAR(9) &amp; "BonusType=" &amp; resources!BZ46 &amp; CHAR(10), "")
&amp; IF('goody huts'!BZ46, "	ImprovementType=IMPROVEMENT_GOODY_HUT" &amp; CHAR(10), "")
&amp; IF(ISBLANK(OFFSET('rivers (2)'!$A$1, 2 * (67 - $A48), 2 * CA$2 + 1)), "", SUBSTITUTE($C$1, "&lt;direc&gt;", RIGHT(OFFSET('rivers (2)'!$A$1, 2 * (67 - $A48), 2 * CA$2 + 1), 1)))
&amp; IF(ISBLANK(OFFSET('rivers (2)'!$A$1, 2 * (67 - $A48) + 1, 2 * CA$2)), "", SUBSTITUTE($D$1, "&lt;direc&gt;", RIGHT(OFFSET('rivers (2)'!$A$1, 2 * (67 - $A48) + 1, 2 * CA$2), 1)))
&amp; IF(ISBLANK('feature type'!BZ46), "EndPlot", SUBSTITUTE(SUBSTITUTE(output!$B$1,
                   "f_type", 'feature type'!BZ46),
                   "f_var", 'feature variety'!BZ46))
&amp; CHAR(10)</f>
        <v xml:space="preserve">BeginPlot
	x=77,y=22
	TerrainType=TERRAIN_OCEAN
	PlotType=3
EndPlot
</v>
      </c>
      <c r="CB48" t="str">
        <f ca="1">SUBSTITUTE(SUBSTITUTE(SUBSTITUTE(SUBSTITUTE($A$1,
"x_coord",CB$2),
"y_coord",$A48),
"t_type",'terrain type'!CA46),
"p_type", 'plot type'!CA46)
&amp; IF(LEFT(resources!CA46, 6) = "BONUS_", CHAR(9) &amp; "BonusType=" &amp; resources!CA46 &amp; CHAR(10), "")
&amp; IF('goody huts'!CA46, "	ImprovementType=IMPROVEMENT_GOODY_HUT" &amp; CHAR(10), "")
&amp; IF(ISBLANK(OFFSET('rivers (2)'!$A$1, 2 * (67 - $A48), 2 * CB$2 + 1)), "", SUBSTITUTE($C$1, "&lt;direc&gt;", RIGHT(OFFSET('rivers (2)'!$A$1, 2 * (67 - $A48), 2 * CB$2 + 1), 1)))
&amp; IF(ISBLANK(OFFSET('rivers (2)'!$A$1, 2 * (67 - $A48) + 1, 2 * CB$2)), "", SUBSTITUTE($D$1, "&lt;direc&gt;", RIGHT(OFFSET('rivers (2)'!$A$1, 2 * (67 - $A48) + 1, 2 * CB$2), 1)))
&amp; IF(ISBLANK('feature type'!CA46), "EndPlot", SUBSTITUTE(SUBSTITUTE(output!$B$1,
                   "f_type", 'feature type'!CA46),
                   "f_var", 'feature variety'!CA46))
&amp; CHAR(10)</f>
        <v xml:space="preserve">BeginPlot
	x=78,y=22
	TerrainType=TERRAIN_OCEAN
	PlotType=3
EndPlot
</v>
      </c>
      <c r="CC48" t="str">
        <f ca="1">SUBSTITUTE(SUBSTITUTE(SUBSTITUTE(SUBSTITUTE($A$1,
"x_coord",CC$2),
"y_coord",$A48),
"t_type",'terrain type'!CB46),
"p_type", 'plot type'!CB46)
&amp; IF(LEFT(resources!CB46, 6) = "BONUS_", CHAR(9) &amp; "BonusType=" &amp; resources!CB46 &amp; CHAR(10), "")
&amp; IF('goody huts'!CB46, "	ImprovementType=IMPROVEMENT_GOODY_HUT" &amp; CHAR(10), "")
&amp; IF(ISBLANK(OFFSET('rivers (2)'!$A$1, 2 * (67 - $A48), 2 * CC$2 + 1)), "", SUBSTITUTE($C$1, "&lt;direc&gt;", RIGHT(OFFSET('rivers (2)'!$A$1, 2 * (67 - $A48), 2 * CC$2 + 1), 1)))
&amp; IF(ISBLANK(OFFSET('rivers (2)'!$A$1, 2 * (67 - $A48) + 1, 2 * CC$2)), "", SUBSTITUTE($D$1, "&lt;direc&gt;", RIGHT(OFFSET('rivers (2)'!$A$1, 2 * (67 - $A48) + 1, 2 * CC$2), 1)))
&amp; IF(ISBLANK('feature type'!CB46), "EndPlot", SUBSTITUTE(SUBSTITUTE(output!$B$1,
                   "f_type", 'feature type'!CB46),
                   "f_var", 'feature variety'!CB46))
&amp; CHAR(10)</f>
        <v xml:space="preserve">BeginPlot
	x=79,y=22
	TerrainType=TERRAIN_OCEAN
	PlotType=3
EndPlot
</v>
      </c>
      <c r="CD48" t="str">
        <f ca="1">SUBSTITUTE(SUBSTITUTE(SUBSTITUTE(SUBSTITUTE($A$1,
"x_coord",CD$2),
"y_coord",$A48),
"t_type",'terrain type'!CC46),
"p_type", 'plot type'!CC46)
&amp; IF(LEFT(resources!CC46, 6) = "BONUS_", CHAR(9) &amp; "BonusType=" &amp; resources!CC46 &amp; CHAR(10), "")
&amp; IF('goody huts'!CC46, "	ImprovementType=IMPROVEMENT_GOODY_HUT" &amp; CHAR(10), "")
&amp; IF(ISBLANK(OFFSET('rivers (2)'!$A$1, 2 * (67 - $A48), 2 * CD$2 + 1)), "", SUBSTITUTE($C$1, "&lt;direc&gt;", RIGHT(OFFSET('rivers (2)'!$A$1, 2 * (67 - $A48), 2 * CD$2 + 1), 1)))
&amp; IF(ISBLANK(OFFSET('rivers (2)'!$A$1, 2 * (67 - $A48) + 1, 2 * CD$2)), "", SUBSTITUTE($D$1, "&lt;direc&gt;", RIGHT(OFFSET('rivers (2)'!$A$1, 2 * (67 - $A48) + 1, 2 * CD$2), 1)))
&amp; IF(ISBLANK('feature type'!CC46), "EndPlot", SUBSTITUTE(SUBSTITUTE(output!$B$1,
                   "f_type", 'feature type'!CC46),
                   "f_var", 'feature variety'!CC46))
&amp; CHAR(10)</f>
        <v xml:space="preserve">BeginPlot
	x=80,y=22
	TerrainType=TERRAIN_OCEAN
	PlotType=3
EndPlot
</v>
      </c>
      <c r="CE48" t="str">
        <f ca="1">SUBSTITUTE(SUBSTITUTE(SUBSTITUTE(SUBSTITUTE($A$1,
"x_coord",CE$2),
"y_coord",$A48),
"t_type",'terrain type'!CD46),
"p_type", 'plot type'!CD46)
&amp; IF(LEFT(resources!CD46, 6) = "BONUS_", CHAR(9) &amp; "BonusType=" &amp; resources!CD46 &amp; CHAR(10), "")
&amp; IF('goody huts'!CD46, "	ImprovementType=IMPROVEMENT_GOODY_HUT" &amp; CHAR(10), "")
&amp; IF(ISBLANK(OFFSET('rivers (2)'!$A$1, 2 * (67 - $A48), 2 * CE$2 + 1)), "", SUBSTITUTE($C$1, "&lt;direc&gt;", RIGHT(OFFSET('rivers (2)'!$A$1, 2 * (67 - $A48), 2 * CE$2 + 1), 1)))
&amp; IF(ISBLANK(OFFSET('rivers (2)'!$A$1, 2 * (67 - $A48) + 1, 2 * CE$2)), "", SUBSTITUTE($D$1, "&lt;direc&gt;", RIGHT(OFFSET('rivers (2)'!$A$1, 2 * (67 - $A48) + 1, 2 * CE$2), 1)))
&amp; IF(ISBLANK('feature type'!CD46), "EndPlot", SUBSTITUTE(SUBSTITUTE(output!$B$1,
                   "f_type", 'feature type'!CD46),
                   "f_var", 'feature variety'!CD46))
&amp; CHAR(10)</f>
        <v xml:space="preserve">BeginPlot
	x=81,y=22
	TerrainType=TERRAIN_OCEAN
	PlotType=3
EndPlot
</v>
      </c>
      <c r="CF48" t="str">
        <f ca="1">SUBSTITUTE(SUBSTITUTE(SUBSTITUTE(SUBSTITUTE($A$1,
"x_coord",CF$2),
"y_coord",$A48),
"t_type",'terrain type'!CE46),
"p_type", 'plot type'!CE46)
&amp; IF(LEFT(resources!CE46, 6) = "BONUS_", CHAR(9) &amp; "BonusType=" &amp; resources!CE46 &amp; CHAR(10), "")
&amp; IF('goody huts'!CE46, "	ImprovementType=IMPROVEMENT_GOODY_HUT" &amp; CHAR(10), "")
&amp; IF(ISBLANK(OFFSET('rivers (2)'!$A$1, 2 * (67 - $A48), 2 * CF$2 + 1)), "", SUBSTITUTE($C$1, "&lt;direc&gt;", RIGHT(OFFSET('rivers (2)'!$A$1, 2 * (67 - $A48), 2 * CF$2 + 1), 1)))
&amp; IF(ISBLANK(OFFSET('rivers (2)'!$A$1, 2 * (67 - $A48) + 1, 2 * CF$2)), "", SUBSTITUTE($D$1, "&lt;direc&gt;", RIGHT(OFFSET('rivers (2)'!$A$1, 2 * (67 - $A48) + 1, 2 * CF$2), 1)))
&amp; IF(ISBLANK('feature type'!CE46), "EndPlot", SUBSTITUTE(SUBSTITUTE(output!$B$1,
                   "f_type", 'feature type'!CE46),
                   "f_var", 'feature variety'!CE46))
&amp; CHAR(10)</f>
        <v xml:space="preserve">BeginPlot
	x=82,y=22
	TerrainType=TERRAIN_OCEAN
	PlotType=3
EndPlot
</v>
      </c>
      <c r="CG48" t="str">
        <f ca="1">SUBSTITUTE(SUBSTITUTE(SUBSTITUTE(SUBSTITUTE($A$1,
"x_coord",CG$2),
"y_coord",$A48),
"t_type",'terrain type'!CF46),
"p_type", 'plot type'!CF46)
&amp; IF(LEFT(resources!CF46, 6) = "BONUS_", CHAR(9) &amp; "BonusType=" &amp; resources!CF46 &amp; CHAR(10), "")
&amp; IF('goody huts'!CF46, "	ImprovementType=IMPROVEMENT_GOODY_HUT" &amp; CHAR(10), "")
&amp; IF(ISBLANK(OFFSET('rivers (2)'!$A$1, 2 * (67 - $A48), 2 * CG$2 + 1)), "", SUBSTITUTE($C$1, "&lt;direc&gt;", RIGHT(OFFSET('rivers (2)'!$A$1, 2 * (67 - $A48), 2 * CG$2 + 1), 1)))
&amp; IF(ISBLANK(OFFSET('rivers (2)'!$A$1, 2 * (67 - $A48) + 1, 2 * CG$2)), "", SUBSTITUTE($D$1, "&lt;direc&gt;", RIGHT(OFFSET('rivers (2)'!$A$1, 2 * (67 - $A48) + 1, 2 * CG$2), 1)))
&amp; IF(ISBLANK('feature type'!CF46), "EndPlot", SUBSTITUTE(SUBSTITUTE(output!$B$1,
                   "f_type", 'feature type'!CF46),
                   "f_var", 'feature variety'!CF46))
&amp; CHAR(10)</f>
        <v xml:space="preserve">BeginPlot
	x=83,y=22
	TerrainType=TERRAIN_OCEAN
	PlotType=3
EndPlot
</v>
      </c>
      <c r="CH48" t="str">
        <f ca="1">SUBSTITUTE(SUBSTITUTE(SUBSTITUTE(SUBSTITUTE($A$1,
"x_coord",CH$2),
"y_coord",$A48),
"t_type",'terrain type'!CG46),
"p_type", 'plot type'!CG46)
&amp; IF(LEFT(resources!CG46, 6) = "BONUS_", CHAR(9) &amp; "BonusType=" &amp; resources!CG46 &amp; CHAR(10), "")
&amp; IF('goody huts'!CG46, "	ImprovementType=IMPROVEMENT_GOODY_HUT" &amp; CHAR(10), "")
&amp; IF(ISBLANK(OFFSET('rivers (2)'!$A$1, 2 * (67 - $A48), 2 * CH$2 + 1)), "", SUBSTITUTE($C$1, "&lt;direc&gt;", RIGHT(OFFSET('rivers (2)'!$A$1, 2 * (67 - $A48), 2 * CH$2 + 1), 1)))
&amp; IF(ISBLANK(OFFSET('rivers (2)'!$A$1, 2 * (67 - $A48) + 1, 2 * CH$2)), "", SUBSTITUTE($D$1, "&lt;direc&gt;", RIGHT(OFFSET('rivers (2)'!$A$1, 2 * (67 - $A48) + 1, 2 * CH$2), 1)))
&amp; IF(ISBLANK('feature type'!CG46), "EndPlot", SUBSTITUTE(SUBSTITUTE(output!$B$1,
                   "f_type", 'feature type'!CG46),
                   "f_var", 'feature variety'!CG46))
&amp; CHAR(10)</f>
        <v xml:space="preserve">BeginPlot
	x=84,y=22
	TerrainType=TERRAIN_COAST
	PlotType=3
EndPlot
</v>
      </c>
      <c r="CI48" t="str">
        <f ca="1">SUBSTITUTE(SUBSTITUTE(SUBSTITUTE(SUBSTITUTE($A$1,
"x_coord",CI$2),
"y_coord",$A48),
"t_type",'terrain type'!CH46),
"p_type", 'plot type'!CH46)
&amp; IF(LEFT(resources!CH46, 6) = "BONUS_", CHAR(9) &amp; "BonusType=" &amp; resources!CH46 &amp; CHAR(10), "")
&amp; IF('goody huts'!CH46, "	ImprovementType=IMPROVEMENT_GOODY_HUT" &amp; CHAR(10), "")
&amp; IF(ISBLANK(OFFSET('rivers (2)'!$A$1, 2 * (67 - $A48), 2 * CI$2 + 1)), "", SUBSTITUTE($C$1, "&lt;direc&gt;", RIGHT(OFFSET('rivers (2)'!$A$1, 2 * (67 - $A48), 2 * CI$2 + 1), 1)))
&amp; IF(ISBLANK(OFFSET('rivers (2)'!$A$1, 2 * (67 - $A48) + 1, 2 * CI$2)), "", SUBSTITUTE($D$1, "&lt;direc&gt;", RIGHT(OFFSET('rivers (2)'!$A$1, 2 * (67 - $A48) + 1, 2 * CI$2), 1)))
&amp; IF(ISBLANK('feature type'!CH46), "EndPlot", SUBSTITUTE(SUBSTITUTE(output!$B$1,
                   "f_type", 'feature type'!CH46),
                   "f_var", 'feature variety'!CH46))
&amp; CHAR(10)</f>
        <v xml:space="preserve">BeginPlot
	x=85,y=22
	TerrainType=TERRAIN_GRASS
	PlotType=2
EndPlot
</v>
      </c>
      <c r="CJ48" t="str">
        <f ca="1">SUBSTITUTE(SUBSTITUTE(SUBSTITUTE(SUBSTITUTE($A$1,
"x_coord",CJ$2),
"y_coord",$A48),
"t_type",'terrain type'!CI46),
"p_type", 'plot type'!CI46)
&amp; IF(LEFT(resources!CI46, 6) = "BONUS_", CHAR(9) &amp; "BonusType=" &amp; resources!CI46 &amp; CHAR(10), "")
&amp; IF('goody huts'!CI46, "	ImprovementType=IMPROVEMENT_GOODY_HUT" &amp; CHAR(10), "")
&amp; IF(ISBLANK(OFFSET('rivers (2)'!$A$1, 2 * (67 - $A48), 2 * CJ$2 + 1)), "", SUBSTITUTE($C$1, "&lt;direc&gt;", RIGHT(OFFSET('rivers (2)'!$A$1, 2 * (67 - $A48), 2 * CJ$2 + 1), 1)))
&amp; IF(ISBLANK(OFFSET('rivers (2)'!$A$1, 2 * (67 - $A48) + 1, 2 * CJ$2)), "", SUBSTITUTE($D$1, "&lt;direc&gt;", RIGHT(OFFSET('rivers (2)'!$A$1, 2 * (67 - $A48) + 1, 2 * CJ$2), 1)))
&amp; IF(ISBLANK('feature type'!CI46), "EndPlot", SUBSTITUTE(SUBSTITUTE(output!$B$1,
                   "f_type", 'feature type'!CI46),
                   "f_var", 'feature variety'!CI46))
&amp; CHAR(10)</f>
        <v xml:space="preserve">BeginPlot
	x=86,y=22
	TerrainType=TERRAIN_GRASS
	PlotType=2
EndPlot
</v>
      </c>
      <c r="CK48" t="str">
        <f ca="1">SUBSTITUTE(SUBSTITUTE(SUBSTITUTE(SUBSTITUTE($A$1,
"x_coord",CK$2),
"y_coord",$A48),
"t_type",'terrain type'!CJ46),
"p_type", 'plot type'!CJ46)
&amp; IF(LEFT(resources!CJ46, 6) = "BONUS_", CHAR(9) &amp; "BonusType=" &amp; resources!CJ46 &amp; CHAR(10), "")
&amp; IF('goody huts'!CJ46, "	ImprovementType=IMPROVEMENT_GOODY_HUT" &amp; CHAR(10), "")
&amp; IF(ISBLANK(OFFSET('rivers (2)'!$A$1, 2 * (67 - $A48), 2 * CK$2 + 1)), "", SUBSTITUTE($C$1, "&lt;direc&gt;", RIGHT(OFFSET('rivers (2)'!$A$1, 2 * (67 - $A48), 2 * CK$2 + 1), 1)))
&amp; IF(ISBLANK(OFFSET('rivers (2)'!$A$1, 2 * (67 - $A48) + 1, 2 * CK$2)), "", SUBSTITUTE($D$1, "&lt;direc&gt;", RIGHT(OFFSET('rivers (2)'!$A$1, 2 * (67 - $A48) + 1, 2 * CK$2), 1)))
&amp; IF(ISBLANK('feature type'!CJ46), "EndPlot", SUBSTITUTE(SUBSTITUTE(output!$B$1,
                   "f_type", 'feature type'!CJ46),
                   "f_var", 'feature variety'!CJ46))
&amp; CHAR(10)</f>
        <v xml:space="preserve">BeginPlot
	x=87,y=22
	TerrainType=TERRAIN_GRASS
	PlotType=2
	FeatureType=FEATURE_FOREST, FeatureVariety=4
EndPlot
</v>
      </c>
      <c r="CL48" t="str">
        <f ca="1">SUBSTITUTE(SUBSTITUTE(SUBSTITUTE(SUBSTITUTE($A$1,
"x_coord",CL$2),
"y_coord",$A48),
"t_type",'terrain type'!CK46),
"p_type", 'plot type'!CK46)
&amp; IF(LEFT(resources!CK46, 6) = "BONUS_", CHAR(9) &amp; "BonusType=" &amp; resources!CK46 &amp; CHAR(10), "")
&amp; IF('goody huts'!CK46, "	ImprovementType=IMPROVEMENT_GOODY_HUT" &amp; CHAR(10), "")
&amp; IF(ISBLANK(OFFSET('rivers (2)'!$A$1, 2 * (67 - $A48), 2 * CL$2 + 1)), "", SUBSTITUTE($C$1, "&lt;direc&gt;", RIGHT(OFFSET('rivers (2)'!$A$1, 2 * (67 - $A48), 2 * CL$2 + 1), 1)))
&amp; IF(ISBLANK(OFFSET('rivers (2)'!$A$1, 2 * (67 - $A48) + 1, 2 * CL$2)), "", SUBSTITUTE($D$1, "&lt;direc&gt;", RIGHT(OFFSET('rivers (2)'!$A$1, 2 * (67 - $A48) + 1, 2 * CL$2), 1)))
&amp; IF(ISBLANK('feature type'!CK46), "EndPlot", SUBSTITUTE(SUBSTITUTE(output!$B$1,
                   "f_type", 'feature type'!CK46),
                   "f_var", 'feature variety'!CK46))
&amp; CHAR(10)</f>
        <v xml:space="preserve">BeginPlot
	x=88,y=22
	TerrainType=TERRAIN_GRASS
	PlotType=2
EndPlot
</v>
      </c>
      <c r="CM48" t="str">
        <f ca="1">SUBSTITUTE(SUBSTITUTE(SUBSTITUTE(SUBSTITUTE($A$1,
"x_coord",CM$2),
"y_coord",$A48),
"t_type",'terrain type'!CL46),
"p_type", 'plot type'!CL46)
&amp; IF(LEFT(resources!CL46, 6) = "BONUS_", CHAR(9) &amp; "BonusType=" &amp; resources!CL46 &amp; CHAR(10), "")
&amp; IF('goody huts'!CL46, "	ImprovementType=IMPROVEMENT_GOODY_HUT" &amp; CHAR(10), "")
&amp; IF(ISBLANK(OFFSET('rivers (2)'!$A$1, 2 * (67 - $A48), 2 * CM$2 + 1)), "", SUBSTITUTE($C$1, "&lt;direc&gt;", RIGHT(OFFSET('rivers (2)'!$A$1, 2 * (67 - $A48), 2 * CM$2 + 1), 1)))
&amp; IF(ISBLANK(OFFSET('rivers (2)'!$A$1, 2 * (67 - $A48) + 1, 2 * CM$2)), "", SUBSTITUTE($D$1, "&lt;direc&gt;", RIGHT(OFFSET('rivers (2)'!$A$1, 2 * (67 - $A48) + 1, 2 * CM$2), 1)))
&amp; IF(ISBLANK('feature type'!CL46), "EndPlot", SUBSTITUTE(SUBSTITUTE(output!$B$1,
                   "f_type", 'feature type'!CL46),
                   "f_var", 'feature variety'!CL46))
&amp; CHAR(10)</f>
        <v xml:space="preserve">BeginPlot
	x=89,y=22
	TerrainType=TERRAIN_GRASS
	PlotType=2
	FeatureType=FEATURE_FOREST, FeatureVariety=4
EndPlot
</v>
      </c>
      <c r="CN48" t="str">
        <f ca="1">SUBSTITUTE(SUBSTITUTE(SUBSTITUTE(SUBSTITUTE($A$1,
"x_coord",CN$2),
"y_coord",$A48),
"t_type",'terrain type'!CM46),
"p_type", 'plot type'!CM46)
&amp; IF(LEFT(resources!CM46, 6) = "BONUS_", CHAR(9) &amp; "BonusType=" &amp; resources!CM46 &amp; CHAR(10), "")
&amp; IF('goody huts'!CM46, "	ImprovementType=IMPROVEMENT_GOODY_HUT" &amp; CHAR(10), "")
&amp; IF(ISBLANK(OFFSET('rivers (2)'!$A$1, 2 * (67 - $A48), 2 * CN$2 + 1)), "", SUBSTITUTE($C$1, "&lt;direc&gt;", RIGHT(OFFSET('rivers (2)'!$A$1, 2 * (67 - $A48), 2 * CN$2 + 1), 1)))
&amp; IF(ISBLANK(OFFSET('rivers (2)'!$A$1, 2 * (67 - $A48) + 1, 2 * CN$2)), "", SUBSTITUTE($D$1, "&lt;direc&gt;", RIGHT(OFFSET('rivers (2)'!$A$1, 2 * (67 - $A48) + 1, 2 * CN$2), 1)))
&amp; IF(ISBLANK('feature type'!CM46), "EndPlot", SUBSTITUTE(SUBSTITUTE(output!$B$1,
                   "f_type", 'feature type'!CM46),
                   "f_var", 'feature variety'!CM46))
&amp; CHAR(10)</f>
        <v xml:space="preserve">BeginPlot
	x=90,y=22
	TerrainType=TERRAIN_GRASS
	PlotType=2
	BonusType=BONUS_SHEEP
	ImprovementType=IMPROVEMENT_GOODY_HUT
	RiverNSDirection=2
	isWOfRiver
	RiverWEDirection=3
	isNOfRiver
EndPlot
</v>
      </c>
      <c r="CO48" t="str">
        <f ca="1">SUBSTITUTE(SUBSTITUTE(SUBSTITUTE(SUBSTITUTE($A$1,
"x_coord",CO$2),
"y_coord",$A48),
"t_type",'terrain type'!CN46),
"p_type", 'plot type'!CN46)
&amp; IF(LEFT(resources!CN46, 6) = "BONUS_", CHAR(9) &amp; "BonusType=" &amp; resources!CN46 &amp; CHAR(10), "")
&amp; IF('goody huts'!CN46, "	ImprovementType=IMPROVEMENT_GOODY_HUT" &amp; CHAR(10), "")
&amp; IF(ISBLANK(OFFSET('rivers (2)'!$A$1, 2 * (67 - $A48), 2 * CO$2 + 1)), "", SUBSTITUTE($C$1, "&lt;direc&gt;", RIGHT(OFFSET('rivers (2)'!$A$1, 2 * (67 - $A48), 2 * CO$2 + 1), 1)))
&amp; IF(ISBLANK(OFFSET('rivers (2)'!$A$1, 2 * (67 - $A48) + 1, 2 * CO$2)), "", SUBSTITUTE($D$1, "&lt;direc&gt;", RIGHT(OFFSET('rivers (2)'!$A$1, 2 * (67 - $A48) + 1, 2 * CO$2), 1)))
&amp; IF(ISBLANK('feature type'!CN46), "EndPlot", SUBSTITUTE(SUBSTITUTE(output!$B$1,
                   "f_type", 'feature type'!CN46),
                   "f_var", 'feature variety'!CN46))
&amp; CHAR(10)</f>
        <v xml:space="preserve">BeginPlot
	x=91,y=22
	TerrainType=TERRAIN_GRASS
	PlotType=2
EndPlot
</v>
      </c>
      <c r="CP48" t="str">
        <f ca="1">SUBSTITUTE(SUBSTITUTE(SUBSTITUTE(SUBSTITUTE($A$1,
"x_coord",CP$2),
"y_coord",$A48),
"t_type",'terrain type'!CO46),
"p_type", 'plot type'!CO46)
&amp; IF(LEFT(resources!CO46, 6) = "BONUS_", CHAR(9) &amp; "BonusType=" &amp; resources!CO46 &amp; CHAR(10), "")
&amp; IF('goody huts'!CO46, "	ImprovementType=IMPROVEMENT_GOODY_HUT" &amp; CHAR(10), "")
&amp; IF(ISBLANK(OFFSET('rivers (2)'!$A$1, 2 * (67 - $A48), 2 * CP$2 + 1)), "", SUBSTITUTE($C$1, "&lt;direc&gt;", RIGHT(OFFSET('rivers (2)'!$A$1, 2 * (67 - $A48), 2 * CP$2 + 1), 1)))
&amp; IF(ISBLANK(OFFSET('rivers (2)'!$A$1, 2 * (67 - $A48) + 1, 2 * CP$2)), "", SUBSTITUTE($D$1, "&lt;direc&gt;", RIGHT(OFFSET('rivers (2)'!$A$1, 2 * (67 - $A48) + 1, 2 * CP$2), 1)))
&amp; IF(ISBLANK('feature type'!CO46), "EndPlot", SUBSTITUTE(SUBSTITUTE(output!$B$1,
                   "f_type", 'feature type'!CO46),
                   "f_var", 'feature variety'!CO46))
&amp; CHAR(10)</f>
        <v xml:space="preserve">BeginPlot
	x=92,y=22
	TerrainType=TERRAIN_GRASS
	PlotType=2
	FeatureType=FEATURE_FOREST, FeatureVariety=4
EndPlot
</v>
      </c>
      <c r="CQ48" t="str">
        <f ca="1">SUBSTITUTE(SUBSTITUTE(SUBSTITUTE(SUBSTITUTE($A$1,
"x_coord",CQ$2),
"y_coord",$A48),
"t_type",'terrain type'!CP46),
"p_type", 'plot type'!CP46)
&amp; IF(LEFT(resources!CP46, 6) = "BONUS_", CHAR(9) &amp; "BonusType=" &amp; resources!CP46 &amp; CHAR(10), "")
&amp; IF('goody huts'!CP46, "	ImprovementType=IMPROVEMENT_GOODY_HUT" &amp; CHAR(10), "")
&amp; IF(ISBLANK(OFFSET('rivers (2)'!$A$1, 2 * (67 - $A48), 2 * CQ$2 + 1)), "", SUBSTITUTE($C$1, "&lt;direc&gt;", RIGHT(OFFSET('rivers (2)'!$A$1, 2 * (67 - $A48), 2 * CQ$2 + 1), 1)))
&amp; IF(ISBLANK(OFFSET('rivers (2)'!$A$1, 2 * (67 - $A48) + 1, 2 * CQ$2)), "", SUBSTITUTE($D$1, "&lt;direc&gt;", RIGHT(OFFSET('rivers (2)'!$A$1, 2 * (67 - $A48) + 1, 2 * CQ$2), 1)))
&amp; IF(ISBLANK('feature type'!CP46), "EndPlot", SUBSTITUTE(SUBSTITUTE(output!$B$1,
                   "f_type", 'feature type'!CP46),
                   "f_var", 'feature variety'!CP46))
&amp; CHAR(10)</f>
        <v xml:space="preserve">BeginPlot
	x=93,y=22
	TerrainType=TERRAIN_GRASS
	PlotType=2
	FeatureType=FEATURE_FOREST, FeatureVariety=4
EndPlot
</v>
      </c>
      <c r="CR48" t="str">
        <f ca="1">SUBSTITUTE(SUBSTITUTE(SUBSTITUTE(SUBSTITUTE($A$1,
"x_coord",CR$2),
"y_coord",$A48),
"t_type",'terrain type'!CQ46),
"p_type", 'plot type'!CQ46)
&amp; IF(LEFT(resources!CQ46, 6) = "BONUS_", CHAR(9) &amp; "BonusType=" &amp; resources!CQ46 &amp; CHAR(10), "")
&amp; IF('goody huts'!CQ46, "	ImprovementType=IMPROVEMENT_GOODY_HUT" &amp; CHAR(10), "")
&amp; IF(ISBLANK(OFFSET('rivers (2)'!$A$1, 2 * (67 - $A48), 2 * CR$2 + 1)), "", SUBSTITUTE($C$1, "&lt;direc&gt;", RIGHT(OFFSET('rivers (2)'!$A$1, 2 * (67 - $A48), 2 * CR$2 + 1), 1)))
&amp; IF(ISBLANK(OFFSET('rivers (2)'!$A$1, 2 * (67 - $A48) + 1, 2 * CR$2)), "", SUBSTITUTE($D$1, "&lt;direc&gt;", RIGHT(OFFSET('rivers (2)'!$A$1, 2 * (67 - $A48) + 1, 2 * CR$2), 1)))
&amp; IF(ISBLANK('feature type'!CQ46), "EndPlot", SUBSTITUTE(SUBSTITUTE(output!$B$1,
                   "f_type", 'feature type'!CQ46),
                   "f_var", 'feature variety'!CQ46))
&amp; CHAR(10)</f>
        <v xml:space="preserve">BeginPlot
	x=94,y=22
	TerrainType=TERRAIN_GRASS
	PlotType=2
	FeatureType=FEATURE_FOREST, FeatureVariety=4
EndPlot
</v>
      </c>
      <c r="CS48" t="str">
        <f ca="1">SUBSTITUTE(SUBSTITUTE(SUBSTITUTE(SUBSTITUTE($A$1,
"x_coord",CS$2),
"y_coord",$A48),
"t_type",'terrain type'!CR46),
"p_type", 'plot type'!CR46)
&amp; IF(LEFT(resources!CR46, 6) = "BONUS_", CHAR(9) &amp; "BonusType=" &amp; resources!CR46 &amp; CHAR(10), "")
&amp; IF('goody huts'!CR46, "	ImprovementType=IMPROVEMENT_GOODY_HUT" &amp; CHAR(10), "")
&amp; IF(ISBLANK(OFFSET('rivers (2)'!$A$1, 2 * (67 - $A48), 2 * CS$2 + 1)), "", SUBSTITUTE($C$1, "&lt;direc&gt;", RIGHT(OFFSET('rivers (2)'!$A$1, 2 * (67 - $A48), 2 * CS$2 + 1), 1)))
&amp; IF(ISBLANK(OFFSET('rivers (2)'!$A$1, 2 * (67 - $A48) + 1, 2 * CS$2)), "", SUBSTITUTE($D$1, "&lt;direc&gt;", RIGHT(OFFSET('rivers (2)'!$A$1, 2 * (67 - $A48) + 1, 2 * CS$2), 1)))
&amp; IF(ISBLANK('feature type'!CR46), "EndPlot", SUBSTITUTE(SUBSTITUTE(output!$B$1,
                   "f_type", 'feature type'!CR46),
                   "f_var", 'feature variety'!CR46))
&amp; CHAR(10)</f>
        <v xml:space="preserve">BeginPlot
	x=95,y=22
	TerrainType=TERRAIN_GRASS
	PlotType=2
EndPlot
</v>
      </c>
      <c r="CT48" t="str">
        <f ca="1">SUBSTITUTE(SUBSTITUTE(SUBSTITUTE(SUBSTITUTE($A$1,
"x_coord",CT$2),
"y_coord",$A48),
"t_type",'terrain type'!CS46),
"p_type", 'plot type'!CS46)
&amp; IF(LEFT(resources!CS46, 6) = "BONUS_", CHAR(9) &amp; "BonusType=" &amp; resources!CS46 &amp; CHAR(10), "")
&amp; IF('goody huts'!CS46, "	ImprovementType=IMPROVEMENT_GOODY_HUT" &amp; CHAR(10), "")
&amp; IF(ISBLANK(OFFSET('rivers (2)'!$A$1, 2 * (67 - $A48), 2 * CT$2 + 1)), "", SUBSTITUTE($C$1, "&lt;direc&gt;", RIGHT(OFFSET('rivers (2)'!$A$1, 2 * (67 - $A48), 2 * CT$2 + 1), 1)))
&amp; IF(ISBLANK(OFFSET('rivers (2)'!$A$1, 2 * (67 - $A48) + 1, 2 * CT$2)), "", SUBSTITUTE($D$1, "&lt;direc&gt;", RIGHT(OFFSET('rivers (2)'!$A$1, 2 * (67 - $A48) + 1, 2 * CT$2), 1)))
&amp; IF(ISBLANK('feature type'!CS46), "EndPlot", SUBSTITUTE(SUBSTITUTE(output!$B$1,
                   "f_type", 'feature type'!CS46),
                   "f_var", 'feature variety'!CS46))
&amp; CHAR(10)</f>
        <v xml:space="preserve">BeginPlot
	x=96,y=22
	TerrainType=TERRAIN_GRASS
	PlotType=2
	FeatureType=FEATURE_FOREST, FeatureVariety=4
EndPlot
</v>
      </c>
      <c r="CU48" t="str">
        <f ca="1">SUBSTITUTE(SUBSTITUTE(SUBSTITUTE(SUBSTITUTE($A$1,
"x_coord",CU$2),
"y_coord",$A48),
"t_type",'terrain type'!CT46),
"p_type", 'plot type'!CT46)
&amp; IF(LEFT(resources!CT46, 6) = "BONUS_", CHAR(9) &amp; "BonusType=" &amp; resources!CT46 &amp; CHAR(10), "")
&amp; IF('goody huts'!CT46, "	ImprovementType=IMPROVEMENT_GOODY_HUT" &amp; CHAR(10), "")
&amp; IF(ISBLANK(OFFSET('rivers (2)'!$A$1, 2 * (67 - $A48), 2 * CU$2 + 1)), "", SUBSTITUTE($C$1, "&lt;direc&gt;", RIGHT(OFFSET('rivers (2)'!$A$1, 2 * (67 - $A48), 2 * CU$2 + 1), 1)))
&amp; IF(ISBLANK(OFFSET('rivers (2)'!$A$1, 2 * (67 - $A48) + 1, 2 * CU$2)), "", SUBSTITUTE($D$1, "&lt;direc&gt;", RIGHT(OFFSET('rivers (2)'!$A$1, 2 * (67 - $A48) + 1, 2 * CU$2), 1)))
&amp; IF(ISBLANK('feature type'!CT46), "EndPlot", SUBSTITUTE(SUBSTITUTE(output!$B$1,
                   "f_type", 'feature type'!CT46),
                   "f_var", 'feature variety'!CT46))
&amp; CHAR(10)</f>
        <v xml:space="preserve">BeginPlot
	x=97,y=22
	TerrainType=TERRAIN_GRASS
	PlotType=2
EndPlot
</v>
      </c>
      <c r="CV48" t="str">
        <f ca="1">SUBSTITUTE(SUBSTITUTE(SUBSTITUTE(SUBSTITUTE($A$1,
"x_coord",CV$2),
"y_coord",$A48),
"t_type",'terrain type'!CU46),
"p_type", 'plot type'!CU46)
&amp; IF(LEFT(resources!CU46, 6) = "BONUS_", CHAR(9) &amp; "BonusType=" &amp; resources!CU46 &amp; CHAR(10), "")
&amp; IF('goody huts'!CU46, "	ImprovementType=IMPROVEMENT_GOODY_HUT" &amp; CHAR(10), "")
&amp; IF(ISBLANK(OFFSET('rivers (2)'!$A$1, 2 * (67 - $A48), 2 * CV$2 + 1)), "", SUBSTITUTE($C$1, "&lt;direc&gt;", RIGHT(OFFSET('rivers (2)'!$A$1, 2 * (67 - $A48), 2 * CV$2 + 1), 1)))
&amp; IF(ISBLANK(OFFSET('rivers (2)'!$A$1, 2 * (67 - $A48) + 1, 2 * CV$2)), "", SUBSTITUTE($D$1, "&lt;direc&gt;", RIGHT(OFFSET('rivers (2)'!$A$1, 2 * (67 - $A48) + 1, 2 * CV$2), 1)))
&amp; IF(ISBLANK('feature type'!CU46), "EndPlot", SUBSTITUTE(SUBSTITUTE(output!$B$1,
                   "f_type", 'feature type'!CU46),
                   "f_var", 'feature variety'!CU46))
&amp; CHAR(10)</f>
        <v xml:space="preserve">BeginPlot
	x=98,y=22
	TerrainType=TERRAIN_GRASS
	PlotType=2
EndPlot
</v>
      </c>
      <c r="CW48" t="str">
        <f ca="1">SUBSTITUTE(SUBSTITUTE(SUBSTITUTE(SUBSTITUTE($A$1,
"x_coord",CW$2),
"y_coord",$A48),
"t_type",'terrain type'!CV46),
"p_type", 'plot type'!CV46)
&amp; IF(LEFT(resources!CV46, 6) = "BONUS_", CHAR(9) &amp; "BonusType=" &amp; resources!CV46 &amp; CHAR(10), "")
&amp; IF('goody huts'!CV46, "	ImprovementType=IMPROVEMENT_GOODY_HUT" &amp; CHAR(10), "")
&amp; IF(ISBLANK(OFFSET('rivers (2)'!$A$1, 2 * (67 - $A48), 2 * CW$2 + 1)), "", SUBSTITUTE($C$1, "&lt;direc&gt;", RIGHT(OFFSET('rivers (2)'!$A$1, 2 * (67 - $A48), 2 * CW$2 + 1), 1)))
&amp; IF(ISBLANK(OFFSET('rivers (2)'!$A$1, 2 * (67 - $A48) + 1, 2 * CW$2)), "", SUBSTITUTE($D$1, "&lt;direc&gt;", RIGHT(OFFSET('rivers (2)'!$A$1, 2 * (67 - $A48) + 1, 2 * CW$2), 1)))
&amp; IF(ISBLANK('feature type'!CV46), "EndPlot", SUBSTITUTE(SUBSTITUTE(output!$B$1,
                   "f_type", 'feature type'!CV46),
                   "f_var", 'feature variety'!CV46))
&amp; CHAR(10)</f>
        <v xml:space="preserve">BeginPlot
	x=99,y=22
	TerrainType=TERRAIN_GRASS
	PlotType=2
	FeatureType=FEATURE_FOREST, FeatureVariety=4
EndPlot
</v>
      </c>
      <c r="CX48" t="str">
        <f ca="1">SUBSTITUTE(SUBSTITUTE(SUBSTITUTE(SUBSTITUTE($A$1,
"x_coord",CX$2),
"y_coord",$A48),
"t_type",'terrain type'!CW46),
"p_type", 'plot type'!CW46)
&amp; IF(LEFT(resources!CW46, 6) = "BONUS_", CHAR(9) &amp; "BonusType=" &amp; resources!CW46 &amp; CHAR(10), "")
&amp; IF('goody huts'!CW46, "	ImprovementType=IMPROVEMENT_GOODY_HUT" &amp; CHAR(10), "")
&amp; IF(ISBLANK(OFFSET('rivers (2)'!$A$1, 2 * (67 - $A48), 2 * CX$2 + 1)), "", SUBSTITUTE($C$1, "&lt;direc&gt;", RIGHT(OFFSET('rivers (2)'!$A$1, 2 * (67 - $A48), 2 * CX$2 + 1), 1)))
&amp; IF(ISBLANK(OFFSET('rivers (2)'!$A$1, 2 * (67 - $A48) + 1, 2 * CX$2)), "", SUBSTITUTE($D$1, "&lt;direc&gt;", RIGHT(OFFSET('rivers (2)'!$A$1, 2 * (67 - $A48) + 1, 2 * CX$2), 1)))
&amp; IF(ISBLANK('feature type'!CW46), "EndPlot", SUBSTITUTE(SUBSTITUTE(output!$B$1,
                   "f_type", 'feature type'!CW46),
                   "f_var", 'feature variety'!CW46))
&amp; CHAR(10)</f>
        <v xml:space="preserve">BeginPlot
	x=100,y=22
	TerrainType=TERRAIN_GRASS
	PlotType=2
	ImprovementType=IMPROVEMENT_GOODY_HUT
EndPlot
</v>
      </c>
      <c r="CY48" t="str">
        <f ca="1">SUBSTITUTE(SUBSTITUTE(SUBSTITUTE(SUBSTITUTE($A$1,
"x_coord",CY$2),
"y_coord",$A48),
"t_type",'terrain type'!CX46),
"p_type", 'plot type'!CX46)
&amp; IF(LEFT(resources!CX46, 6) = "BONUS_", CHAR(9) &amp; "BonusType=" &amp; resources!CX46 &amp; CHAR(10), "")
&amp; IF('goody huts'!CX46, "	ImprovementType=IMPROVEMENT_GOODY_HUT" &amp; CHAR(10), "")
&amp; IF(ISBLANK(OFFSET('rivers (2)'!$A$1, 2 * (67 - $A48), 2 * CY$2 + 1)), "", SUBSTITUTE($C$1, "&lt;direc&gt;", RIGHT(OFFSET('rivers (2)'!$A$1, 2 * (67 - $A48), 2 * CY$2 + 1), 1)))
&amp; IF(ISBLANK(OFFSET('rivers (2)'!$A$1, 2 * (67 - $A48) + 1, 2 * CY$2)), "", SUBSTITUTE($D$1, "&lt;direc&gt;", RIGHT(OFFSET('rivers (2)'!$A$1, 2 * (67 - $A48) + 1, 2 * CY$2), 1)))
&amp; IF(ISBLANK('feature type'!CX46), "EndPlot", SUBSTITUTE(SUBSTITUTE(output!$B$1,
                   "f_type", 'feature type'!CX46),
                   "f_var", 'feature variety'!CX46))
&amp; CHAR(10)</f>
        <v xml:space="preserve">BeginPlot
	x=101,y=22
	TerrainType=TERRAIN_GRASS
	PlotType=2
EndPlot
</v>
      </c>
      <c r="CZ48" t="str">
        <f ca="1">SUBSTITUTE(SUBSTITUTE(SUBSTITUTE(SUBSTITUTE($A$1,
"x_coord",CZ$2),
"y_coord",$A48),
"t_type",'terrain type'!CY46),
"p_type", 'plot type'!CY46)
&amp; IF(LEFT(resources!CY46, 6) = "BONUS_", CHAR(9) &amp; "BonusType=" &amp; resources!CY46 &amp; CHAR(10), "")
&amp; IF('goody huts'!CY46, "	ImprovementType=IMPROVEMENT_GOODY_HUT" &amp; CHAR(10), "")
&amp; IF(ISBLANK(OFFSET('rivers (2)'!$A$1, 2 * (67 - $A48), 2 * CZ$2 + 1)), "", SUBSTITUTE($C$1, "&lt;direc&gt;", RIGHT(OFFSET('rivers (2)'!$A$1, 2 * (67 - $A48), 2 * CZ$2 + 1), 1)))
&amp; IF(ISBLANK(OFFSET('rivers (2)'!$A$1, 2 * (67 - $A48) + 1, 2 * CZ$2)), "", SUBSTITUTE($D$1, "&lt;direc&gt;", RIGHT(OFFSET('rivers (2)'!$A$1, 2 * (67 - $A48) + 1, 2 * CZ$2), 1)))
&amp; IF(ISBLANK('feature type'!CY46), "EndPlot", SUBSTITUTE(SUBSTITUTE(output!$B$1,
                   "f_type", 'feature type'!CY46),
                   "f_var", 'feature variety'!CY46))
&amp; CHAR(10)</f>
        <v xml:space="preserve">BeginPlot
	x=102,y=22
	TerrainType=TERRAIN_GRASS
	PlotType=1
	FeatureType=FEATURE_FOREST, FeatureVariety=4
EndPlot
</v>
      </c>
      <c r="DA48" t="str">
        <f ca="1">SUBSTITUTE(SUBSTITUTE(SUBSTITUTE(SUBSTITUTE($A$1,
"x_coord",DA$2),
"y_coord",$A48),
"t_type",'terrain type'!CZ46),
"p_type", 'plot type'!CZ46)
&amp; IF(LEFT(resources!CZ46, 6) = "BONUS_", CHAR(9) &amp; "BonusType=" &amp; resources!CZ46 &amp; CHAR(10), "")
&amp; IF('goody huts'!CZ46, "	ImprovementType=IMPROVEMENT_GOODY_HUT" &amp; CHAR(10), "")
&amp; IF(ISBLANK(OFFSET('rivers (2)'!$A$1, 2 * (67 - $A48), 2 * DA$2 + 1)), "", SUBSTITUTE($C$1, "&lt;direc&gt;", RIGHT(OFFSET('rivers (2)'!$A$1, 2 * (67 - $A48), 2 * DA$2 + 1), 1)))
&amp; IF(ISBLANK(OFFSET('rivers (2)'!$A$1, 2 * (67 - $A48) + 1, 2 * DA$2)), "", SUBSTITUTE($D$1, "&lt;direc&gt;", RIGHT(OFFSET('rivers (2)'!$A$1, 2 * (67 - $A48) + 1, 2 * DA$2), 1)))
&amp; IF(ISBLANK('feature type'!CZ46), "EndPlot", SUBSTITUTE(SUBSTITUTE(output!$B$1,
                   "f_type", 'feature type'!CZ46),
                   "f_var", 'feature variety'!CZ46))
&amp; CHAR(10)</f>
        <v xml:space="preserve">BeginPlot
	x=103,y=22
	TerrainType=TERRAIN_GRASS
	PlotType=2
	FeatureType=FEATURE_FOREST, FeatureVariety=4
EndPlot
</v>
      </c>
      <c r="DB48" t="str">
        <f ca="1">SUBSTITUTE(SUBSTITUTE(SUBSTITUTE(SUBSTITUTE($A$1,
"x_coord",DB$2),
"y_coord",$A48),
"t_type",'terrain type'!DA46),
"p_type", 'plot type'!DA46)
&amp; IF(LEFT(resources!DA46, 6) = "BONUS_", CHAR(9) &amp; "BonusType=" &amp; resources!DA46 &amp; CHAR(10), "")
&amp; IF('goody huts'!DA46, "	ImprovementType=IMPROVEMENT_GOODY_HUT" &amp; CHAR(10), "")
&amp; IF(ISBLANK(OFFSET('rivers (2)'!$A$1, 2 * (67 - $A48), 2 * DB$2 + 1)), "", SUBSTITUTE($C$1, "&lt;direc&gt;", RIGHT(OFFSET('rivers (2)'!$A$1, 2 * (67 - $A48), 2 * DB$2 + 1), 1)))
&amp; IF(ISBLANK(OFFSET('rivers (2)'!$A$1, 2 * (67 - $A48) + 1, 2 * DB$2)), "", SUBSTITUTE($D$1, "&lt;direc&gt;", RIGHT(OFFSET('rivers (2)'!$A$1, 2 * (67 - $A48) + 1, 2 * DB$2), 1)))
&amp; IF(ISBLANK('feature type'!DA46), "EndPlot", SUBSTITUTE(SUBSTITUTE(output!$B$1,
                   "f_type", 'feature type'!DA46),
                   "f_var", 'feature variety'!DA46))
&amp; CHAR(10)</f>
        <v xml:space="preserve">BeginPlot
	x=104,y=22
	TerrainType=TERRAIN_GRASS
	PlotType=2
EndPlot
</v>
      </c>
      <c r="DC48" t="str">
        <f ca="1">SUBSTITUTE(SUBSTITUTE(SUBSTITUTE(SUBSTITUTE($A$1,
"x_coord",DC$2),
"y_coord",$A48),
"t_type",'terrain type'!DB46),
"p_type", 'plot type'!DB46)
&amp; IF(LEFT(resources!DB46, 6) = "BONUS_", CHAR(9) &amp; "BonusType=" &amp; resources!DB46 &amp; CHAR(10), "")
&amp; IF('goody huts'!DB46, "	ImprovementType=IMPROVEMENT_GOODY_HUT" &amp; CHAR(10), "")
&amp; IF(ISBLANK(OFFSET('rivers (2)'!$A$1, 2 * (67 - $A48), 2 * DC$2 + 1)), "", SUBSTITUTE($C$1, "&lt;direc&gt;", RIGHT(OFFSET('rivers (2)'!$A$1, 2 * (67 - $A48), 2 * DC$2 + 1), 1)))
&amp; IF(ISBLANK(OFFSET('rivers (2)'!$A$1, 2 * (67 - $A48) + 1, 2 * DC$2)), "", SUBSTITUTE($D$1, "&lt;direc&gt;", RIGHT(OFFSET('rivers (2)'!$A$1, 2 * (67 - $A48) + 1, 2 * DC$2), 1)))
&amp; IF(ISBLANK('feature type'!DB46), "EndPlot", SUBSTITUTE(SUBSTITUTE(output!$B$1,
                   "f_type", 'feature type'!DB46),
                   "f_var", 'feature variety'!DB46))
&amp; CHAR(10)</f>
        <v xml:space="preserve">BeginPlot
	x=105,y=22
	TerrainType=TERRAIN_GRASS
	PlotType=1
EndPlot
</v>
      </c>
      <c r="DD48" t="str">
        <f ca="1">SUBSTITUTE(SUBSTITUTE(SUBSTITUTE(SUBSTITUTE($A$1,
"x_coord",DD$2),
"y_coord",$A48),
"t_type",'terrain type'!DC46),
"p_type", 'plot type'!DC46)
&amp; IF(LEFT(resources!DC46, 6) = "BONUS_", CHAR(9) &amp; "BonusType=" &amp; resources!DC46 &amp; CHAR(10), "")
&amp; IF('goody huts'!DC46, "	ImprovementType=IMPROVEMENT_GOODY_HUT" &amp; CHAR(10), "")
&amp; IF(ISBLANK(OFFSET('rivers (2)'!$A$1, 2 * (67 - $A48), 2 * DD$2 + 1)), "", SUBSTITUTE($C$1, "&lt;direc&gt;", RIGHT(OFFSET('rivers (2)'!$A$1, 2 * (67 - $A48), 2 * DD$2 + 1), 1)))
&amp; IF(ISBLANK(OFFSET('rivers (2)'!$A$1, 2 * (67 - $A48) + 1, 2 * DD$2)), "", SUBSTITUTE($D$1, "&lt;direc&gt;", RIGHT(OFFSET('rivers (2)'!$A$1, 2 * (67 - $A48) + 1, 2 * DD$2), 1)))
&amp; IF(ISBLANK('feature type'!DC46), "EndPlot", SUBSTITUTE(SUBSTITUTE(output!$B$1,
                   "f_type", 'feature type'!DC46),
                   "f_var", 'feature variety'!DC46))
&amp; CHAR(10)</f>
        <v xml:space="preserve">BeginPlot
	x=106,y=22
	TerrainType=TERRAIN_GRASS
	PlotType=2
EndPlot
</v>
      </c>
      <c r="DE48" t="str">
        <f ca="1">SUBSTITUTE(SUBSTITUTE(SUBSTITUTE(SUBSTITUTE($A$1,
"x_coord",DE$2),
"y_coord",$A48),
"t_type",'terrain type'!DD46),
"p_type", 'plot type'!DD46)
&amp; IF(LEFT(resources!DD46, 6) = "BONUS_", CHAR(9) &amp; "BonusType=" &amp; resources!DD46 &amp; CHAR(10), "")
&amp; IF('goody huts'!DD46, "	ImprovementType=IMPROVEMENT_GOODY_HUT" &amp; CHAR(10), "")
&amp; IF(ISBLANK(OFFSET('rivers (2)'!$A$1, 2 * (67 - $A48), 2 * DE$2 + 1)), "", SUBSTITUTE($C$1, "&lt;direc&gt;", RIGHT(OFFSET('rivers (2)'!$A$1, 2 * (67 - $A48), 2 * DE$2 + 1), 1)))
&amp; IF(ISBLANK(OFFSET('rivers (2)'!$A$1, 2 * (67 - $A48) + 1, 2 * DE$2)), "", SUBSTITUTE($D$1, "&lt;direc&gt;", RIGHT(OFFSET('rivers (2)'!$A$1, 2 * (67 - $A48) + 1, 2 * DE$2), 1)))
&amp; IF(ISBLANK('feature type'!DD46), "EndPlot", SUBSTITUTE(SUBSTITUTE(output!$B$1,
                   "f_type", 'feature type'!DD46),
                   "f_var", 'feature variety'!DD46))
&amp; CHAR(10)</f>
        <v xml:space="preserve">BeginPlot
	x=107,y=22
	TerrainType=TERRAIN_GRASS
	PlotType=1
	BonusType=BONUS_IRON
	FeatureType=FEATURE_FOREST, FeatureVariety=4
EndPlot
</v>
      </c>
      <c r="DF48" t="str">
        <f ca="1">SUBSTITUTE(SUBSTITUTE(SUBSTITUTE(SUBSTITUTE($A$1,
"x_coord",DF$2),
"y_coord",$A48),
"t_type",'terrain type'!DE46),
"p_type", 'plot type'!DE46)
&amp; IF(LEFT(resources!DE46, 6) = "BONUS_", CHAR(9) &amp; "BonusType=" &amp; resources!DE46 &amp; CHAR(10), "")
&amp; IF('goody huts'!DE46, "	ImprovementType=IMPROVEMENT_GOODY_HUT" &amp; CHAR(10), "")
&amp; IF(ISBLANK(OFFSET('rivers (2)'!$A$1, 2 * (67 - $A48), 2 * DF$2 + 1)), "", SUBSTITUTE($C$1, "&lt;direc&gt;", RIGHT(OFFSET('rivers (2)'!$A$1, 2 * (67 - $A48), 2 * DF$2 + 1), 1)))
&amp; IF(ISBLANK(OFFSET('rivers (2)'!$A$1, 2 * (67 - $A48) + 1, 2 * DF$2)), "", SUBSTITUTE($D$1, "&lt;direc&gt;", RIGHT(OFFSET('rivers (2)'!$A$1, 2 * (67 - $A48) + 1, 2 * DF$2), 1)))
&amp; IF(ISBLANK('feature type'!DE46), "EndPlot", SUBSTITUTE(SUBSTITUTE(output!$B$1,
                   "f_type", 'feature type'!DE46),
                   "f_var", 'feature variety'!DE46))
&amp; CHAR(10)</f>
        <v xml:space="preserve">BeginPlot
	x=108,y=22
	TerrainType=TERRAIN_COAST
	PlotType=3
EndPlot
</v>
      </c>
      <c r="DG48" t="str">
        <f ca="1">SUBSTITUTE(SUBSTITUTE(SUBSTITUTE(SUBSTITUTE($A$1,
"x_coord",DG$2),
"y_coord",$A48),
"t_type",'terrain type'!DF46),
"p_type", 'plot type'!DF46)
&amp; IF(LEFT(resources!DF46, 6) = "BONUS_", CHAR(9) &amp; "BonusType=" &amp; resources!DF46 &amp; CHAR(10), "")
&amp; IF('goody huts'!DF46, "	ImprovementType=IMPROVEMENT_GOODY_HUT" &amp; CHAR(10), "")
&amp; IF(ISBLANK(OFFSET('rivers (2)'!$A$1, 2 * (67 - $A48), 2 * DG$2 + 1)), "", SUBSTITUTE($C$1, "&lt;direc&gt;", RIGHT(OFFSET('rivers (2)'!$A$1, 2 * (67 - $A48), 2 * DG$2 + 1), 1)))
&amp; IF(ISBLANK(OFFSET('rivers (2)'!$A$1, 2 * (67 - $A48) + 1, 2 * DG$2)), "", SUBSTITUTE($D$1, "&lt;direc&gt;", RIGHT(OFFSET('rivers (2)'!$A$1, 2 * (67 - $A48) + 1, 2 * DG$2), 1)))
&amp; IF(ISBLANK('feature type'!DF46), "EndPlot", SUBSTITUTE(SUBSTITUTE(output!$B$1,
                   "f_type", 'feature type'!DF46),
                   "f_var", 'feature variety'!DF46))
&amp; CHAR(10)</f>
        <v xml:space="preserve">BeginPlot
	x=109,y=22
	TerrainType=TERRAIN_COAST
	PlotType=3
	BonusType=BONUS_CRAB
EndPlot
</v>
      </c>
      <c r="DH48" t="str">
        <f ca="1">SUBSTITUTE(SUBSTITUTE(SUBSTITUTE(SUBSTITUTE($A$1,
"x_coord",DH$2),
"y_coord",$A48),
"t_type",'terrain type'!DG46),
"p_type", 'plot type'!DG46)
&amp; IF(LEFT(resources!DG46, 6) = "BONUS_", CHAR(9) &amp; "BonusType=" &amp; resources!DG46 &amp; CHAR(10), "")
&amp; IF('goody huts'!DG46, "	ImprovementType=IMPROVEMENT_GOODY_HUT" &amp; CHAR(10), "")
&amp; IF(ISBLANK(OFFSET('rivers (2)'!$A$1, 2 * (67 - $A48), 2 * DH$2 + 1)), "", SUBSTITUTE($C$1, "&lt;direc&gt;", RIGHT(OFFSET('rivers (2)'!$A$1, 2 * (67 - $A48), 2 * DH$2 + 1), 1)))
&amp; IF(ISBLANK(OFFSET('rivers (2)'!$A$1, 2 * (67 - $A48) + 1, 2 * DH$2)), "", SUBSTITUTE($D$1, "&lt;direc&gt;", RIGHT(OFFSET('rivers (2)'!$A$1, 2 * (67 - $A48) + 1, 2 * DH$2), 1)))
&amp; IF(ISBLANK('feature type'!DG46), "EndPlot", SUBSTITUTE(SUBSTITUTE(output!$B$1,
                   "f_type", 'feature type'!DG46),
                   "f_var", 'feature variety'!DG46))
&amp; CHAR(10)</f>
        <v xml:space="preserve">BeginPlot
	x=110,y=22
	TerrainType=TERRAIN_OCEAN
	PlotType=3
EndPlot
</v>
      </c>
      <c r="DI48" t="str">
        <f ca="1">SUBSTITUTE(SUBSTITUTE(SUBSTITUTE(SUBSTITUTE($A$1,
"x_coord",DI$2),
"y_coord",$A48),
"t_type",'terrain type'!DH46),
"p_type", 'plot type'!DH46)
&amp; IF(LEFT(resources!DH46, 6) = "BONUS_", CHAR(9) &amp; "BonusType=" &amp; resources!DH46 &amp; CHAR(10), "")
&amp; IF('goody huts'!DH46, "	ImprovementType=IMPROVEMENT_GOODY_HUT" &amp; CHAR(10), "")
&amp; IF(ISBLANK(OFFSET('rivers (2)'!$A$1, 2 * (67 - $A48), 2 * DI$2 + 1)), "", SUBSTITUTE($C$1, "&lt;direc&gt;", RIGHT(OFFSET('rivers (2)'!$A$1, 2 * (67 - $A48), 2 * DI$2 + 1), 1)))
&amp; IF(ISBLANK(OFFSET('rivers (2)'!$A$1, 2 * (67 - $A48) + 1, 2 * DI$2)), "", SUBSTITUTE($D$1, "&lt;direc&gt;", RIGHT(OFFSET('rivers (2)'!$A$1, 2 * (67 - $A48) + 1, 2 * DI$2), 1)))
&amp; IF(ISBLANK('feature type'!DH46), "EndPlot", SUBSTITUTE(SUBSTITUTE(output!$B$1,
                   "f_type", 'feature type'!DH46),
                   "f_var", 'feature variety'!DH46))
&amp; CHAR(10)</f>
        <v xml:space="preserve">BeginPlot
	x=111,y=22
	TerrainType=TERRAIN_OCEAN
	PlotType=3
EndPlot
</v>
      </c>
      <c r="DJ48" t="str">
        <f ca="1">SUBSTITUTE(SUBSTITUTE(SUBSTITUTE(SUBSTITUTE($A$1,
"x_coord",DJ$2),
"y_coord",$A48),
"t_type",'terrain type'!DI46),
"p_type", 'plot type'!DI46)
&amp; IF(LEFT(resources!DI46, 6) = "BONUS_", CHAR(9) &amp; "BonusType=" &amp; resources!DI46 &amp; CHAR(10), "")
&amp; IF('goody huts'!DI46, "	ImprovementType=IMPROVEMENT_GOODY_HUT" &amp; CHAR(10), "")
&amp; IF(ISBLANK(OFFSET('rivers (2)'!$A$1, 2 * (67 - $A48), 2 * DJ$2 + 1)), "", SUBSTITUTE($C$1, "&lt;direc&gt;", RIGHT(OFFSET('rivers (2)'!$A$1, 2 * (67 - $A48), 2 * DJ$2 + 1), 1)))
&amp; IF(ISBLANK(OFFSET('rivers (2)'!$A$1, 2 * (67 - $A48) + 1, 2 * DJ$2)), "", SUBSTITUTE($D$1, "&lt;direc&gt;", RIGHT(OFFSET('rivers (2)'!$A$1, 2 * (67 - $A48) + 1, 2 * DJ$2), 1)))
&amp; IF(ISBLANK('feature type'!DI46), "EndPlot", SUBSTITUTE(SUBSTITUTE(output!$B$1,
                   "f_type", 'feature type'!DI46),
                   "f_var", 'feature variety'!DI46))
&amp; CHAR(10)</f>
        <v xml:space="preserve">BeginPlot
	x=112,y=22
	TerrainType=TERRAIN_OCEAN
	PlotType=3
EndPlot
</v>
      </c>
      <c r="DK48" t="str">
        <f ca="1">SUBSTITUTE(SUBSTITUTE(SUBSTITUTE(SUBSTITUTE($A$1,
"x_coord",DK$2),
"y_coord",$A48),
"t_type",'terrain type'!DJ46),
"p_type", 'plot type'!DJ46)
&amp; IF(LEFT(resources!DJ46, 6) = "BONUS_", CHAR(9) &amp; "BonusType=" &amp; resources!DJ46 &amp; CHAR(10), "")
&amp; IF('goody huts'!DJ46, "	ImprovementType=IMPROVEMENT_GOODY_HUT" &amp; CHAR(10), "")
&amp; IF(ISBLANK(OFFSET('rivers (2)'!$A$1, 2 * (67 - $A48), 2 * DK$2 + 1)), "", SUBSTITUTE($C$1, "&lt;direc&gt;", RIGHT(OFFSET('rivers (2)'!$A$1, 2 * (67 - $A48), 2 * DK$2 + 1), 1)))
&amp; IF(ISBLANK(OFFSET('rivers (2)'!$A$1, 2 * (67 - $A48) + 1, 2 * DK$2)), "", SUBSTITUTE($D$1, "&lt;direc&gt;", RIGHT(OFFSET('rivers (2)'!$A$1, 2 * (67 - $A48) + 1, 2 * DK$2), 1)))
&amp; IF(ISBLANK('feature type'!DJ46), "EndPlot", SUBSTITUTE(SUBSTITUTE(output!$B$1,
                   "f_type", 'feature type'!DJ46),
                   "f_var", 'feature variety'!DJ46))
&amp; CHAR(10)</f>
        <v xml:space="preserve">BeginPlot
	x=113,y=22
	TerrainType=TERRAIN_OCEAN
	PlotType=3
EndPlot
</v>
      </c>
      <c r="DL48" t="str">
        <f ca="1">SUBSTITUTE(SUBSTITUTE(SUBSTITUTE(SUBSTITUTE($A$1,
"x_coord",DL$2),
"y_coord",$A48),
"t_type",'terrain type'!DK46),
"p_type", 'plot type'!DK46)
&amp; IF(LEFT(resources!DK46, 6) = "BONUS_", CHAR(9) &amp; "BonusType=" &amp; resources!DK46 &amp; CHAR(10), "")
&amp; IF('goody huts'!DK46, "	ImprovementType=IMPROVEMENT_GOODY_HUT" &amp; CHAR(10), "")
&amp; IF(ISBLANK(OFFSET('rivers (2)'!$A$1, 2 * (67 - $A48), 2 * DL$2 + 1)), "", SUBSTITUTE($C$1, "&lt;direc&gt;", RIGHT(OFFSET('rivers (2)'!$A$1, 2 * (67 - $A48), 2 * DL$2 + 1), 1)))
&amp; IF(ISBLANK(OFFSET('rivers (2)'!$A$1, 2 * (67 - $A48) + 1, 2 * DL$2)), "", SUBSTITUTE($D$1, "&lt;direc&gt;", RIGHT(OFFSET('rivers (2)'!$A$1, 2 * (67 - $A48) + 1, 2 * DL$2), 1)))
&amp; IF(ISBLANK('feature type'!DK46), "EndPlot", SUBSTITUTE(SUBSTITUTE(output!$B$1,
                   "f_type", 'feature type'!DK46),
                   "f_var", 'feature variety'!DK46))
&amp; CHAR(10)</f>
        <v xml:space="preserve">BeginPlot
	x=114,y=22
	TerrainType=TERRAIN_OCEAN
	PlotType=3
EndPlot
</v>
      </c>
      <c r="DM48" t="str">
        <f ca="1">SUBSTITUTE(SUBSTITUTE(SUBSTITUTE(SUBSTITUTE($A$1,
"x_coord",DM$2),
"y_coord",$A48),
"t_type",'terrain type'!DL46),
"p_type", 'plot type'!DL46)
&amp; IF(LEFT(resources!DL46, 6) = "BONUS_", CHAR(9) &amp; "BonusType=" &amp; resources!DL46 &amp; CHAR(10), "")
&amp; IF('goody huts'!DL46, "	ImprovementType=IMPROVEMENT_GOODY_HUT" &amp; CHAR(10), "")
&amp; IF(ISBLANK(OFFSET('rivers (2)'!$A$1, 2 * (67 - $A48), 2 * DM$2 + 1)), "", SUBSTITUTE($C$1, "&lt;direc&gt;", RIGHT(OFFSET('rivers (2)'!$A$1, 2 * (67 - $A48), 2 * DM$2 + 1), 1)))
&amp; IF(ISBLANK(OFFSET('rivers (2)'!$A$1, 2 * (67 - $A48) + 1, 2 * DM$2)), "", SUBSTITUTE($D$1, "&lt;direc&gt;", RIGHT(OFFSET('rivers (2)'!$A$1, 2 * (67 - $A48) + 1, 2 * DM$2), 1)))
&amp; IF(ISBLANK('feature type'!DL46), "EndPlot", SUBSTITUTE(SUBSTITUTE(output!$B$1,
                   "f_type", 'feature type'!DL46),
                   "f_var", 'feature variety'!DL46))
&amp; CHAR(10)</f>
        <v xml:space="preserve">BeginPlot
	x=115,y=22
	TerrainType=TERRAIN_OCEAN
	PlotType=3
EndPlot
</v>
      </c>
      <c r="DN48" t="str">
        <f ca="1">SUBSTITUTE(SUBSTITUTE(SUBSTITUTE(SUBSTITUTE($A$1,
"x_coord",DN$2),
"y_coord",$A48),
"t_type",'terrain type'!DM46),
"p_type", 'plot type'!DM46)
&amp; IF(LEFT(resources!DM46, 6) = "BONUS_", CHAR(9) &amp; "BonusType=" &amp; resources!DM46 &amp; CHAR(10), "")
&amp; IF('goody huts'!DM46, "	ImprovementType=IMPROVEMENT_GOODY_HUT" &amp; CHAR(10), "")
&amp; IF(ISBLANK(OFFSET('rivers (2)'!$A$1, 2 * (67 - $A48), 2 * DN$2 + 1)), "", SUBSTITUTE($C$1, "&lt;direc&gt;", RIGHT(OFFSET('rivers (2)'!$A$1, 2 * (67 - $A48), 2 * DN$2 + 1), 1)))
&amp; IF(ISBLANK(OFFSET('rivers (2)'!$A$1, 2 * (67 - $A48) + 1, 2 * DN$2)), "", SUBSTITUTE($D$1, "&lt;direc&gt;", RIGHT(OFFSET('rivers (2)'!$A$1, 2 * (67 - $A48) + 1, 2 * DN$2), 1)))
&amp; IF(ISBLANK('feature type'!DM46), "EndPlot", SUBSTITUTE(SUBSTITUTE(output!$B$1,
                   "f_type", 'feature type'!DM46),
                   "f_var", 'feature variety'!DM46))
&amp; CHAR(10)</f>
        <v xml:space="preserve">BeginPlot
	x=116,y=22
	TerrainType=TERRAIN_OCEAN
	PlotType=3
EndPlot
</v>
      </c>
      <c r="DO48" t="str">
        <f ca="1">SUBSTITUTE(SUBSTITUTE(SUBSTITUTE(SUBSTITUTE($A$1,
"x_coord",DO$2),
"y_coord",$A48),
"t_type",'terrain type'!DN46),
"p_type", 'plot type'!DN46)
&amp; IF(LEFT(resources!DN46, 6) = "BONUS_", CHAR(9) &amp; "BonusType=" &amp; resources!DN46 &amp; CHAR(10), "")
&amp; IF('goody huts'!DN46, "	ImprovementType=IMPROVEMENT_GOODY_HUT" &amp; CHAR(10), "")
&amp; IF(ISBLANK(OFFSET('rivers (2)'!$A$1, 2 * (67 - $A48), 2 * DO$2 + 1)), "", SUBSTITUTE($C$1, "&lt;direc&gt;", RIGHT(OFFSET('rivers (2)'!$A$1, 2 * (67 - $A48), 2 * DO$2 + 1), 1)))
&amp; IF(ISBLANK(OFFSET('rivers (2)'!$A$1, 2 * (67 - $A48) + 1, 2 * DO$2)), "", SUBSTITUTE($D$1, "&lt;direc&gt;", RIGHT(OFFSET('rivers (2)'!$A$1, 2 * (67 - $A48) + 1, 2 * DO$2), 1)))
&amp; IF(ISBLANK('feature type'!DN46), "EndPlot", SUBSTITUTE(SUBSTITUTE(output!$B$1,
                   "f_type", 'feature type'!DN46),
                   "f_var", 'feature variety'!DN46))
&amp; CHAR(10)</f>
        <v xml:space="preserve">BeginPlot
	x=117,y=22
	TerrainType=TERRAIN_OCEAN
	PlotType=3
EndPlot
</v>
      </c>
      <c r="DP48" t="str">
        <f ca="1">SUBSTITUTE(SUBSTITUTE(SUBSTITUTE(SUBSTITUTE($A$1,
"x_coord",DP$2),
"y_coord",$A48),
"t_type",'terrain type'!DO46),
"p_type", 'plot type'!DO46)
&amp; IF(LEFT(resources!DO46, 6) = "BONUS_", CHAR(9) &amp; "BonusType=" &amp; resources!DO46 &amp; CHAR(10), "")
&amp; IF('goody huts'!DO46, "	ImprovementType=IMPROVEMENT_GOODY_HUT" &amp; CHAR(10), "")
&amp; IF(ISBLANK(OFFSET('rivers (2)'!$A$1, 2 * (67 - $A48), 2 * DP$2 + 1)), "", SUBSTITUTE($C$1, "&lt;direc&gt;", RIGHT(OFFSET('rivers (2)'!$A$1, 2 * (67 - $A48), 2 * DP$2 + 1), 1)))
&amp; IF(ISBLANK(OFFSET('rivers (2)'!$A$1, 2 * (67 - $A48) + 1, 2 * DP$2)), "", SUBSTITUTE($D$1, "&lt;direc&gt;", RIGHT(OFFSET('rivers (2)'!$A$1, 2 * (67 - $A48) + 1, 2 * DP$2), 1)))
&amp; IF(ISBLANK('feature type'!DO46), "EndPlot", SUBSTITUTE(SUBSTITUTE(output!$B$1,
                   "f_type", 'feature type'!DO46),
                   "f_var", 'feature variety'!DO46))
&amp; CHAR(10)</f>
        <v xml:space="preserve">BeginPlot
	x=118,y=22
	TerrainType=TERRAIN_OCEAN
	PlotType=3
EndPlot
</v>
      </c>
      <c r="DQ48" t="str">
        <f ca="1">SUBSTITUTE(SUBSTITUTE(SUBSTITUTE(SUBSTITUTE($A$1,
"x_coord",DQ$2),
"y_coord",$A48),
"t_type",'terrain type'!DP46),
"p_type", 'plot type'!DP46)
&amp; IF(LEFT(resources!DP46, 6) = "BONUS_", CHAR(9) &amp; "BonusType=" &amp; resources!DP46 &amp; CHAR(10), "")
&amp; IF('goody huts'!DP46, "	ImprovementType=IMPROVEMENT_GOODY_HUT" &amp; CHAR(10), "")
&amp; IF(ISBLANK(OFFSET('rivers (2)'!$A$1, 2 * (67 - $A48), 2 * DQ$2 + 1)), "", SUBSTITUTE($C$1, "&lt;direc&gt;", RIGHT(OFFSET('rivers (2)'!$A$1, 2 * (67 - $A48), 2 * DQ$2 + 1), 1)))
&amp; IF(ISBLANK(OFFSET('rivers (2)'!$A$1, 2 * (67 - $A48) + 1, 2 * DQ$2)), "", SUBSTITUTE($D$1, "&lt;direc&gt;", RIGHT(OFFSET('rivers (2)'!$A$1, 2 * (67 - $A48) + 1, 2 * DQ$2), 1)))
&amp; IF(ISBLANK('feature type'!DP46), "EndPlot", SUBSTITUTE(SUBSTITUTE(output!$B$1,
                   "f_type", 'feature type'!DP46),
                   "f_var", 'feature variety'!DP46))
&amp; CHAR(10)</f>
        <v xml:space="preserve">BeginPlot
	x=119,y=22
	TerrainType=TERRAIN_OCEAN
	PlotType=3
EndPlot
</v>
      </c>
      <c r="DR48" t="str">
        <f ca="1">SUBSTITUTE(SUBSTITUTE(SUBSTITUTE(SUBSTITUTE($A$1,
"x_coord",DR$2),
"y_coord",$A48),
"t_type",'terrain type'!DQ46),
"p_type", 'plot type'!DQ46)
&amp; IF(LEFT(resources!DQ46, 6) = "BONUS_", CHAR(9) &amp; "BonusType=" &amp; resources!DQ46 &amp; CHAR(10), "")
&amp; IF('goody huts'!DQ46, "	ImprovementType=IMPROVEMENT_GOODY_HUT" &amp; CHAR(10), "")
&amp; IF(ISBLANK(OFFSET('rivers (2)'!$A$1, 2 * (67 - $A48), 2 * DR$2 + 1)), "", SUBSTITUTE($C$1, "&lt;direc&gt;", RIGHT(OFFSET('rivers (2)'!$A$1, 2 * (67 - $A48), 2 * DR$2 + 1), 1)))
&amp; IF(ISBLANK(OFFSET('rivers (2)'!$A$1, 2 * (67 - $A48) + 1, 2 * DR$2)), "", SUBSTITUTE($D$1, "&lt;direc&gt;", RIGHT(OFFSET('rivers (2)'!$A$1, 2 * (67 - $A48) + 1, 2 * DR$2), 1)))
&amp; IF(ISBLANK('feature type'!DQ46), "EndPlot", SUBSTITUTE(SUBSTITUTE(output!$B$1,
                   "f_type", 'feature type'!DQ46),
                   "f_var", 'feature variety'!DQ46))
&amp; CHAR(10)</f>
        <v xml:space="preserve">BeginPlot
	x=120,y=22
	TerrainType=TERRAIN_OCEAN
	PlotType=3
EndPlot
</v>
      </c>
      <c r="DS48" t="str">
        <f ca="1">SUBSTITUTE(SUBSTITUTE(SUBSTITUTE(SUBSTITUTE($A$1,
"x_coord",DS$2),
"y_coord",$A48),
"t_type",'terrain type'!DR46),
"p_type", 'plot type'!DR46)
&amp; IF(LEFT(resources!DR46, 6) = "BONUS_", CHAR(9) &amp; "BonusType=" &amp; resources!DR46 &amp; CHAR(10), "")
&amp; IF('goody huts'!DR46, "	ImprovementType=IMPROVEMENT_GOODY_HUT" &amp; CHAR(10), "")
&amp; IF(ISBLANK(OFFSET('rivers (2)'!$A$1, 2 * (67 - $A48), 2 * DS$2 + 1)), "", SUBSTITUTE($C$1, "&lt;direc&gt;", RIGHT(OFFSET('rivers (2)'!$A$1, 2 * (67 - $A48), 2 * DS$2 + 1), 1)))
&amp; IF(ISBLANK(OFFSET('rivers (2)'!$A$1, 2 * (67 - $A48) + 1, 2 * DS$2)), "", SUBSTITUTE($D$1, "&lt;direc&gt;", RIGHT(OFFSET('rivers (2)'!$A$1, 2 * (67 - $A48) + 1, 2 * DS$2), 1)))
&amp; IF(ISBLANK('feature type'!DR46), "EndPlot", SUBSTITUTE(SUBSTITUTE(output!$B$1,
                   "f_type", 'feature type'!DR46),
                   "f_var", 'feature variety'!DR46))
&amp; CHAR(10)</f>
        <v xml:space="preserve">BeginPlot
	x=121,y=22
	TerrainType=TERRAIN_OCEAN
	PlotType=3
EndPlot
</v>
      </c>
      <c r="DT48" t="str">
        <f ca="1">SUBSTITUTE(SUBSTITUTE(SUBSTITUTE(SUBSTITUTE($A$1,
"x_coord",DT$2),
"y_coord",$A48),
"t_type",'terrain type'!DS46),
"p_type", 'plot type'!DS46)
&amp; IF(LEFT(resources!DS46, 6) = "BONUS_", CHAR(9) &amp; "BonusType=" &amp; resources!DS46 &amp; CHAR(10), "")
&amp; IF('goody huts'!DS46, "	ImprovementType=IMPROVEMENT_GOODY_HUT" &amp; CHAR(10), "")
&amp; IF(ISBLANK(OFFSET('rivers (2)'!$A$1, 2 * (67 - $A48), 2 * DT$2 + 1)), "", SUBSTITUTE($C$1, "&lt;direc&gt;", RIGHT(OFFSET('rivers (2)'!$A$1, 2 * (67 - $A48), 2 * DT$2 + 1), 1)))
&amp; IF(ISBLANK(OFFSET('rivers (2)'!$A$1, 2 * (67 - $A48) + 1, 2 * DT$2)), "", SUBSTITUTE($D$1, "&lt;direc&gt;", RIGHT(OFFSET('rivers (2)'!$A$1, 2 * (67 - $A48) + 1, 2 * DT$2), 1)))
&amp; IF(ISBLANK('feature type'!DS46), "EndPlot", SUBSTITUTE(SUBSTITUTE(output!$B$1,
                   "f_type", 'feature type'!DS46),
                   "f_var", 'feature variety'!DS46))
&amp; CHAR(10)</f>
        <v xml:space="preserve">BeginPlot
	x=122,y=22
	TerrainType=TERRAIN_OCEAN
	PlotType=3
EndPlot
</v>
      </c>
      <c r="DU48" t="str">
        <f ca="1">SUBSTITUTE(SUBSTITUTE(SUBSTITUTE(SUBSTITUTE($A$1,
"x_coord",DU$2),
"y_coord",$A48),
"t_type",'terrain type'!DT46),
"p_type", 'plot type'!DT46)
&amp; IF(LEFT(resources!DT46, 6) = "BONUS_", CHAR(9) &amp; "BonusType=" &amp; resources!DT46 &amp; CHAR(10), "")
&amp; IF('goody huts'!DT46, "	ImprovementType=IMPROVEMENT_GOODY_HUT" &amp; CHAR(10), "")
&amp; IF(ISBLANK(OFFSET('rivers (2)'!$A$1, 2 * (67 - $A48), 2 * DU$2 + 1)), "", SUBSTITUTE($C$1, "&lt;direc&gt;", RIGHT(OFFSET('rivers (2)'!$A$1, 2 * (67 - $A48), 2 * DU$2 + 1), 1)))
&amp; IF(ISBLANK(OFFSET('rivers (2)'!$A$1, 2 * (67 - $A48) + 1, 2 * DU$2)), "", SUBSTITUTE($D$1, "&lt;direc&gt;", RIGHT(OFFSET('rivers (2)'!$A$1, 2 * (67 - $A48) + 1, 2 * DU$2), 1)))
&amp; IF(ISBLANK('feature type'!DT46), "EndPlot", SUBSTITUTE(SUBSTITUTE(output!$B$1,
                   "f_type", 'feature type'!DT46),
                   "f_var", 'feature variety'!DT46))
&amp; CHAR(10)</f>
        <v xml:space="preserve">BeginPlot
	x=123,y=22
	TerrainType=TERRAIN_OCEAN
	PlotType=3
EndPlot
</v>
      </c>
    </row>
    <row r="49" spans="1:125" x14ac:dyDescent="0.25">
      <c r="A49" s="10">
        <v>21</v>
      </c>
      <c r="B49" t="str">
        <f ca="1">SUBSTITUTE(SUBSTITUTE(SUBSTITUTE(SUBSTITUTE($A$1,
"x_coord",B$2),
"y_coord",$A49),
"t_type",'terrain type'!A47),
"p_type", 'plot type'!A47)
&amp; IF(LEFT(resources!A47, 6) = "BONUS_", CHAR(9) &amp; "BonusType=" &amp; resources!A47 &amp; CHAR(10), "")
&amp; IF('goody huts'!A47, "	ImprovementType=IMPROVEMENT_GOODY_HUT" &amp; CHAR(10), "")
&amp; IF(ISBLANK(OFFSET('rivers (2)'!$A$1, 2 * (67 - $A49), 2 * B$2 + 1)), "", SUBSTITUTE($C$1, "&lt;direc&gt;", RIGHT(OFFSET('rivers (2)'!$A$1, 2 * (67 - $A49), 2 * B$2 + 1), 1)))
&amp; IF(ISBLANK(OFFSET('rivers (2)'!$A$1, 2 * (67 - $A49) + 1, 2 * B$2)), "", SUBSTITUTE($D$1, "&lt;direc&gt;", RIGHT(OFFSET('rivers (2)'!$A$1, 2 * (67 - $A49) + 1, 2 * B$2), 1)))
&amp; IF(ISBLANK('feature type'!A47), "EndPlot", SUBSTITUTE(SUBSTITUTE(output!$B$1,
                   "f_type", 'feature type'!A47),
                   "f_var", 'feature variety'!A47))
&amp; CHAR(10)</f>
        <v xml:space="preserve">BeginPlot
	x=0,y=21
	TerrainType=TERRAIN_OCEAN
	PlotType=3
EndPlot
</v>
      </c>
      <c r="C49" t="str">
        <f ca="1">SUBSTITUTE(SUBSTITUTE(SUBSTITUTE(SUBSTITUTE($A$1,
"x_coord",C$2),
"y_coord",$A49),
"t_type",'terrain type'!B47),
"p_type", 'plot type'!B47)
&amp; IF(LEFT(resources!B47, 6) = "BONUS_", CHAR(9) &amp; "BonusType=" &amp; resources!B47 &amp; CHAR(10), "")
&amp; IF('goody huts'!B47, "	ImprovementType=IMPROVEMENT_GOODY_HUT" &amp; CHAR(10), "")
&amp; IF(ISBLANK(OFFSET('rivers (2)'!$A$1, 2 * (67 - $A49), 2 * C$2 + 1)), "", SUBSTITUTE($C$1, "&lt;direc&gt;", RIGHT(OFFSET('rivers (2)'!$A$1, 2 * (67 - $A49), 2 * C$2 + 1), 1)))
&amp; IF(ISBLANK(OFFSET('rivers (2)'!$A$1, 2 * (67 - $A49) + 1, 2 * C$2)), "", SUBSTITUTE($D$1, "&lt;direc&gt;", RIGHT(OFFSET('rivers (2)'!$A$1, 2 * (67 - $A49) + 1, 2 * C$2), 1)))
&amp; IF(ISBLANK('feature type'!B47), "EndPlot", SUBSTITUTE(SUBSTITUTE(output!$B$1,
                   "f_type", 'feature type'!B47),
                   "f_var", 'feature variety'!B47))
&amp; CHAR(10)</f>
        <v xml:space="preserve">BeginPlot
	x=1,y=21
	TerrainType=TERRAIN_COAST
	PlotType=3
EndPlot
</v>
      </c>
      <c r="D49" t="str">
        <f ca="1">SUBSTITUTE(SUBSTITUTE(SUBSTITUTE(SUBSTITUTE($A$1,
"x_coord",D$2),
"y_coord",$A49),
"t_type",'terrain type'!C47),
"p_type", 'plot type'!C47)
&amp; IF(LEFT(resources!C47, 6) = "BONUS_", CHAR(9) &amp; "BonusType=" &amp; resources!C47 &amp; CHAR(10), "")
&amp; IF('goody huts'!C47, "	ImprovementType=IMPROVEMENT_GOODY_HUT" &amp; CHAR(10), "")
&amp; IF(ISBLANK(OFFSET('rivers (2)'!$A$1, 2 * (67 - $A49), 2 * D$2 + 1)), "", SUBSTITUTE($C$1, "&lt;direc&gt;", RIGHT(OFFSET('rivers (2)'!$A$1, 2 * (67 - $A49), 2 * D$2 + 1), 1)))
&amp; IF(ISBLANK(OFFSET('rivers (2)'!$A$1, 2 * (67 - $A49) + 1, 2 * D$2)), "", SUBSTITUTE($D$1, "&lt;direc&gt;", RIGHT(OFFSET('rivers (2)'!$A$1, 2 * (67 - $A49) + 1, 2 * D$2), 1)))
&amp; IF(ISBLANK('feature type'!C47), "EndPlot", SUBSTITUTE(SUBSTITUTE(output!$B$1,
                   "f_type", 'feature type'!C47),
                   "f_var", 'feature variety'!C47))
&amp; CHAR(10)</f>
        <v xml:space="preserve">BeginPlot
	x=2,y=21
	TerrainType=TERRAIN_GRASS
	PlotType=0
EndPlot
</v>
      </c>
      <c r="E49" t="str">
        <f ca="1">SUBSTITUTE(SUBSTITUTE(SUBSTITUTE(SUBSTITUTE($A$1,
"x_coord",E$2),
"y_coord",$A49),
"t_type",'terrain type'!D47),
"p_type", 'plot type'!D47)
&amp; IF(LEFT(resources!D47, 6) = "BONUS_", CHAR(9) &amp; "BonusType=" &amp; resources!D47 &amp; CHAR(10), "")
&amp; IF('goody huts'!D47, "	ImprovementType=IMPROVEMENT_GOODY_HUT" &amp; CHAR(10), "")
&amp; IF(ISBLANK(OFFSET('rivers (2)'!$A$1, 2 * (67 - $A49), 2 * E$2 + 1)), "", SUBSTITUTE($C$1, "&lt;direc&gt;", RIGHT(OFFSET('rivers (2)'!$A$1, 2 * (67 - $A49), 2 * E$2 + 1), 1)))
&amp; IF(ISBLANK(OFFSET('rivers (2)'!$A$1, 2 * (67 - $A49) + 1, 2 * E$2)), "", SUBSTITUTE($D$1, "&lt;direc&gt;", RIGHT(OFFSET('rivers (2)'!$A$1, 2 * (67 - $A49) + 1, 2 * E$2), 1)))
&amp; IF(ISBLANK('feature type'!D47), "EndPlot", SUBSTITUTE(SUBSTITUTE(output!$B$1,
                   "f_type", 'feature type'!D47),
                   "f_var", 'feature variety'!D47))
&amp; CHAR(10)</f>
        <v xml:space="preserve">BeginPlot
	x=3,y=21
	TerrainType=TERRAIN_COAST
	PlotType=3
EndPlot
</v>
      </c>
      <c r="F49" t="str">
        <f ca="1">SUBSTITUTE(SUBSTITUTE(SUBSTITUTE(SUBSTITUTE($A$1,
"x_coord",F$2),
"y_coord",$A49),
"t_type",'terrain type'!E47),
"p_type", 'plot type'!E47)
&amp; IF(LEFT(resources!E47, 6) = "BONUS_", CHAR(9) &amp; "BonusType=" &amp; resources!E47 &amp; CHAR(10), "")
&amp; IF('goody huts'!E47, "	ImprovementType=IMPROVEMENT_GOODY_HUT" &amp; CHAR(10), "")
&amp; IF(ISBLANK(OFFSET('rivers (2)'!$A$1, 2 * (67 - $A49), 2 * F$2 + 1)), "", SUBSTITUTE($C$1, "&lt;direc&gt;", RIGHT(OFFSET('rivers (2)'!$A$1, 2 * (67 - $A49), 2 * F$2 + 1), 1)))
&amp; IF(ISBLANK(OFFSET('rivers (2)'!$A$1, 2 * (67 - $A49) + 1, 2 * F$2)), "", SUBSTITUTE($D$1, "&lt;direc&gt;", RIGHT(OFFSET('rivers (2)'!$A$1, 2 * (67 - $A49) + 1, 2 * F$2), 1)))
&amp; IF(ISBLANK('feature type'!E47), "EndPlot", SUBSTITUTE(SUBSTITUTE(output!$B$1,
                   "f_type", 'feature type'!E47),
                   "f_var", 'feature variety'!E47))
&amp; CHAR(10)</f>
        <v xml:space="preserve">BeginPlot
	x=4,y=21
	TerrainType=TERRAIN_OCEAN
	PlotType=3
EndPlot
</v>
      </c>
      <c r="G49" t="str">
        <f ca="1">SUBSTITUTE(SUBSTITUTE(SUBSTITUTE(SUBSTITUTE($A$1,
"x_coord",G$2),
"y_coord",$A49),
"t_type",'terrain type'!F47),
"p_type", 'plot type'!F47)
&amp; IF(LEFT(resources!F47, 6) = "BONUS_", CHAR(9) &amp; "BonusType=" &amp; resources!F47 &amp; CHAR(10), "")
&amp; IF('goody huts'!F47, "	ImprovementType=IMPROVEMENT_GOODY_HUT" &amp; CHAR(10), "")
&amp; IF(ISBLANK(OFFSET('rivers (2)'!$A$1, 2 * (67 - $A49), 2 * G$2 + 1)), "", SUBSTITUTE($C$1, "&lt;direc&gt;", RIGHT(OFFSET('rivers (2)'!$A$1, 2 * (67 - $A49), 2 * G$2 + 1), 1)))
&amp; IF(ISBLANK(OFFSET('rivers (2)'!$A$1, 2 * (67 - $A49) + 1, 2 * G$2)), "", SUBSTITUTE($D$1, "&lt;direc&gt;", RIGHT(OFFSET('rivers (2)'!$A$1, 2 * (67 - $A49) + 1, 2 * G$2), 1)))
&amp; IF(ISBLANK('feature type'!F47), "EndPlot", SUBSTITUTE(SUBSTITUTE(output!$B$1,
                   "f_type", 'feature type'!F47),
                   "f_var", 'feature variety'!F47))
&amp; CHAR(10)</f>
        <v xml:space="preserve">BeginPlot
	x=5,y=21
	TerrainType=TERRAIN_OCEAN
	PlotType=3
EndPlot
</v>
      </c>
      <c r="H49" t="str">
        <f ca="1">SUBSTITUTE(SUBSTITUTE(SUBSTITUTE(SUBSTITUTE($A$1,
"x_coord",H$2),
"y_coord",$A49),
"t_type",'terrain type'!G47),
"p_type", 'plot type'!G47)
&amp; IF(LEFT(resources!G47, 6) = "BONUS_", CHAR(9) &amp; "BonusType=" &amp; resources!G47 &amp; CHAR(10), "")
&amp; IF('goody huts'!G47, "	ImprovementType=IMPROVEMENT_GOODY_HUT" &amp; CHAR(10), "")
&amp; IF(ISBLANK(OFFSET('rivers (2)'!$A$1, 2 * (67 - $A49), 2 * H$2 + 1)), "", SUBSTITUTE($C$1, "&lt;direc&gt;", RIGHT(OFFSET('rivers (2)'!$A$1, 2 * (67 - $A49), 2 * H$2 + 1), 1)))
&amp; IF(ISBLANK(OFFSET('rivers (2)'!$A$1, 2 * (67 - $A49) + 1, 2 * H$2)), "", SUBSTITUTE($D$1, "&lt;direc&gt;", RIGHT(OFFSET('rivers (2)'!$A$1, 2 * (67 - $A49) + 1, 2 * H$2), 1)))
&amp; IF(ISBLANK('feature type'!G47), "EndPlot", SUBSTITUTE(SUBSTITUTE(output!$B$1,
                   "f_type", 'feature type'!G47),
                   "f_var", 'feature variety'!G47))
&amp; CHAR(10)</f>
        <v xml:space="preserve">BeginPlot
	x=6,y=21
	TerrainType=TERRAIN_OCEAN
	PlotType=3
EndPlot
</v>
      </c>
      <c r="I49" t="str">
        <f ca="1">SUBSTITUTE(SUBSTITUTE(SUBSTITUTE(SUBSTITUTE($A$1,
"x_coord",I$2),
"y_coord",$A49),
"t_type",'terrain type'!H47),
"p_type", 'plot type'!H47)
&amp; IF(LEFT(resources!H47, 6) = "BONUS_", CHAR(9) &amp; "BonusType=" &amp; resources!H47 &amp; CHAR(10), "")
&amp; IF('goody huts'!H47, "	ImprovementType=IMPROVEMENT_GOODY_HUT" &amp; CHAR(10), "")
&amp; IF(ISBLANK(OFFSET('rivers (2)'!$A$1, 2 * (67 - $A49), 2 * I$2 + 1)), "", SUBSTITUTE($C$1, "&lt;direc&gt;", RIGHT(OFFSET('rivers (2)'!$A$1, 2 * (67 - $A49), 2 * I$2 + 1), 1)))
&amp; IF(ISBLANK(OFFSET('rivers (2)'!$A$1, 2 * (67 - $A49) + 1, 2 * I$2)), "", SUBSTITUTE($D$1, "&lt;direc&gt;", RIGHT(OFFSET('rivers (2)'!$A$1, 2 * (67 - $A49) + 1, 2 * I$2), 1)))
&amp; IF(ISBLANK('feature type'!H47), "EndPlot", SUBSTITUTE(SUBSTITUTE(output!$B$1,
                   "f_type", 'feature type'!H47),
                   "f_var", 'feature variety'!H47))
&amp; CHAR(10)</f>
        <v xml:space="preserve">BeginPlot
	x=7,y=21
	TerrainType=TERRAIN_OCEAN
	PlotType=3
EndPlot
</v>
      </c>
      <c r="J49" t="str">
        <f ca="1">SUBSTITUTE(SUBSTITUTE(SUBSTITUTE(SUBSTITUTE($A$1,
"x_coord",J$2),
"y_coord",$A49),
"t_type",'terrain type'!I47),
"p_type", 'plot type'!I47)
&amp; IF(LEFT(resources!I47, 6) = "BONUS_", CHAR(9) &amp; "BonusType=" &amp; resources!I47 &amp; CHAR(10), "")
&amp; IF('goody huts'!I47, "	ImprovementType=IMPROVEMENT_GOODY_HUT" &amp; CHAR(10), "")
&amp; IF(ISBLANK(OFFSET('rivers (2)'!$A$1, 2 * (67 - $A49), 2 * J$2 + 1)), "", SUBSTITUTE($C$1, "&lt;direc&gt;", RIGHT(OFFSET('rivers (2)'!$A$1, 2 * (67 - $A49), 2 * J$2 + 1), 1)))
&amp; IF(ISBLANK(OFFSET('rivers (2)'!$A$1, 2 * (67 - $A49) + 1, 2 * J$2)), "", SUBSTITUTE($D$1, "&lt;direc&gt;", RIGHT(OFFSET('rivers (2)'!$A$1, 2 * (67 - $A49) + 1, 2 * J$2), 1)))
&amp; IF(ISBLANK('feature type'!I47), "EndPlot", SUBSTITUTE(SUBSTITUTE(output!$B$1,
                   "f_type", 'feature type'!I47),
                   "f_var", 'feature variety'!I47))
&amp; CHAR(10)</f>
        <v xml:space="preserve">BeginPlot
	x=8,y=21
	TerrainType=TERRAIN_COAST
	PlotType=3
EndPlot
</v>
      </c>
      <c r="K49" t="str">
        <f ca="1">SUBSTITUTE(SUBSTITUTE(SUBSTITUTE(SUBSTITUTE($A$1,
"x_coord",K$2),
"y_coord",$A49),
"t_type",'terrain type'!J47),
"p_type", 'plot type'!J47)
&amp; IF(LEFT(resources!J47, 6) = "BONUS_", CHAR(9) &amp; "BonusType=" &amp; resources!J47 &amp; CHAR(10), "")
&amp; IF('goody huts'!J47, "	ImprovementType=IMPROVEMENT_GOODY_HUT" &amp; CHAR(10), "")
&amp; IF(ISBLANK(OFFSET('rivers (2)'!$A$1, 2 * (67 - $A49), 2 * K$2 + 1)), "", SUBSTITUTE($C$1, "&lt;direc&gt;", RIGHT(OFFSET('rivers (2)'!$A$1, 2 * (67 - $A49), 2 * K$2 + 1), 1)))
&amp; IF(ISBLANK(OFFSET('rivers (2)'!$A$1, 2 * (67 - $A49) + 1, 2 * K$2)), "", SUBSTITUTE($D$1, "&lt;direc&gt;", RIGHT(OFFSET('rivers (2)'!$A$1, 2 * (67 - $A49) + 1, 2 * K$2), 1)))
&amp; IF(ISBLANK('feature type'!J47), "EndPlot", SUBSTITUTE(SUBSTITUTE(output!$B$1,
                   "f_type", 'feature type'!J47),
                   "f_var", 'feature variety'!J47))
&amp; CHAR(10)</f>
        <v xml:space="preserve">BeginPlot
	x=9,y=21
	TerrainType=TERRAIN_COAST
	PlotType=3
EndPlot
</v>
      </c>
      <c r="L49" t="str">
        <f ca="1">SUBSTITUTE(SUBSTITUTE(SUBSTITUTE(SUBSTITUTE($A$1,
"x_coord",L$2),
"y_coord",$A49),
"t_type",'terrain type'!K47),
"p_type", 'plot type'!K47)
&amp; IF(LEFT(resources!K47, 6) = "BONUS_", CHAR(9) &amp; "BonusType=" &amp; resources!K47 &amp; CHAR(10), "")
&amp; IF('goody huts'!K47, "	ImprovementType=IMPROVEMENT_GOODY_HUT" &amp; CHAR(10), "")
&amp; IF(ISBLANK(OFFSET('rivers (2)'!$A$1, 2 * (67 - $A49), 2 * L$2 + 1)), "", SUBSTITUTE($C$1, "&lt;direc&gt;", RIGHT(OFFSET('rivers (2)'!$A$1, 2 * (67 - $A49), 2 * L$2 + 1), 1)))
&amp; IF(ISBLANK(OFFSET('rivers (2)'!$A$1, 2 * (67 - $A49) + 1, 2 * L$2)), "", SUBSTITUTE($D$1, "&lt;direc&gt;", RIGHT(OFFSET('rivers (2)'!$A$1, 2 * (67 - $A49) + 1, 2 * L$2), 1)))
&amp; IF(ISBLANK('feature type'!K47), "EndPlot", SUBSTITUTE(SUBSTITUTE(output!$B$1,
                   "f_type", 'feature type'!K47),
                   "f_var", 'feature variety'!K47))
&amp; CHAR(10)</f>
        <v xml:space="preserve">BeginPlot
	x=10,y=21
	TerrainType=TERRAIN_GRASS
	PlotType=2
	RiverNSDirection=2
	isWOfRiver
	FeatureType=FEATURE_FOREST, FeatureVariety=3
EndPlot
</v>
      </c>
      <c r="M49" t="str">
        <f ca="1">SUBSTITUTE(SUBSTITUTE(SUBSTITUTE(SUBSTITUTE($A$1,
"x_coord",M$2),
"y_coord",$A49),
"t_type",'terrain type'!L47),
"p_type", 'plot type'!L47)
&amp; IF(LEFT(resources!L47, 6) = "BONUS_", CHAR(9) &amp; "BonusType=" &amp; resources!L47 &amp; CHAR(10), "")
&amp; IF('goody huts'!L47, "	ImprovementType=IMPROVEMENT_GOODY_HUT" &amp; CHAR(10), "")
&amp; IF(ISBLANK(OFFSET('rivers (2)'!$A$1, 2 * (67 - $A49), 2 * M$2 + 1)), "", SUBSTITUTE($C$1, "&lt;direc&gt;", RIGHT(OFFSET('rivers (2)'!$A$1, 2 * (67 - $A49), 2 * M$2 + 1), 1)))
&amp; IF(ISBLANK(OFFSET('rivers (2)'!$A$1, 2 * (67 - $A49) + 1, 2 * M$2)), "", SUBSTITUTE($D$1, "&lt;direc&gt;", RIGHT(OFFSET('rivers (2)'!$A$1, 2 * (67 - $A49) + 1, 2 * M$2), 1)))
&amp; IF(ISBLANK('feature type'!L47), "EndPlot", SUBSTITUTE(SUBSTITUTE(output!$B$1,
                   "f_type", 'feature type'!L47),
                   "f_var", 'feature variety'!L47))
&amp; CHAR(10)</f>
        <v xml:space="preserve">BeginPlot
	x=11,y=21
	TerrainType=TERRAIN_GRASS
	PlotType=2
	RiverWEDirection=1
	isNOfRiver
	FeatureType=FEATURE_FOREST, FeatureVariety=3
EndPlot
</v>
      </c>
      <c r="N49" t="str">
        <f ca="1">SUBSTITUTE(SUBSTITUTE(SUBSTITUTE(SUBSTITUTE($A$1,
"x_coord",N$2),
"y_coord",$A49),
"t_type",'terrain type'!M47),
"p_type", 'plot type'!M47)
&amp; IF(LEFT(resources!M47, 6) = "BONUS_", CHAR(9) &amp; "BonusType=" &amp; resources!M47 &amp; CHAR(10), "")
&amp; IF('goody huts'!M47, "	ImprovementType=IMPROVEMENT_GOODY_HUT" &amp; CHAR(10), "")
&amp; IF(ISBLANK(OFFSET('rivers (2)'!$A$1, 2 * (67 - $A49), 2 * N$2 + 1)), "", SUBSTITUTE($C$1, "&lt;direc&gt;", RIGHT(OFFSET('rivers (2)'!$A$1, 2 * (67 - $A49), 2 * N$2 + 1), 1)))
&amp; IF(ISBLANK(OFFSET('rivers (2)'!$A$1, 2 * (67 - $A49) + 1, 2 * N$2)), "", SUBSTITUTE($D$1, "&lt;direc&gt;", RIGHT(OFFSET('rivers (2)'!$A$1, 2 * (67 - $A49) + 1, 2 * N$2), 1)))
&amp; IF(ISBLANK('feature type'!M47), "EndPlot", SUBSTITUTE(SUBSTITUTE(output!$B$1,
                   "f_type", 'feature type'!M47),
                   "f_var", 'feature variety'!M47))
&amp; CHAR(10)</f>
        <v xml:space="preserve">BeginPlot
	x=12,y=21
	TerrainType=TERRAIN_GRASS
	PlotType=2
	FeatureType=FEATURE_FOREST, FeatureVariety=3
EndPlot
</v>
      </c>
      <c r="O49" t="str">
        <f ca="1">SUBSTITUTE(SUBSTITUTE(SUBSTITUTE(SUBSTITUTE($A$1,
"x_coord",O$2),
"y_coord",$A49),
"t_type",'terrain type'!N47),
"p_type", 'plot type'!N47)
&amp; IF(LEFT(resources!N47, 6) = "BONUS_", CHAR(9) &amp; "BonusType=" &amp; resources!N47 &amp; CHAR(10), "")
&amp; IF('goody huts'!N47, "	ImprovementType=IMPROVEMENT_GOODY_HUT" &amp; CHAR(10), "")
&amp; IF(ISBLANK(OFFSET('rivers (2)'!$A$1, 2 * (67 - $A49), 2 * O$2 + 1)), "", SUBSTITUTE($C$1, "&lt;direc&gt;", RIGHT(OFFSET('rivers (2)'!$A$1, 2 * (67 - $A49), 2 * O$2 + 1), 1)))
&amp; IF(ISBLANK(OFFSET('rivers (2)'!$A$1, 2 * (67 - $A49) + 1, 2 * O$2)), "", SUBSTITUTE($D$1, "&lt;direc&gt;", RIGHT(OFFSET('rivers (2)'!$A$1, 2 * (67 - $A49) + 1, 2 * O$2), 1)))
&amp; IF(ISBLANK('feature type'!N47), "EndPlot", SUBSTITUTE(SUBSTITUTE(output!$B$1,
                   "f_type", 'feature type'!N47),
                   "f_var", 'feature variety'!N47))
&amp; CHAR(10)</f>
        <v xml:space="preserve">BeginPlot
	x=13,y=21
	TerrainType=TERRAIN_GRASS
	PlotType=2
	FeatureType=FEATURE_FOREST, FeatureVariety=3
EndPlot
</v>
      </c>
      <c r="P49" t="str">
        <f ca="1">SUBSTITUTE(SUBSTITUTE(SUBSTITUTE(SUBSTITUTE($A$1,
"x_coord",P$2),
"y_coord",$A49),
"t_type",'terrain type'!O47),
"p_type", 'plot type'!O47)
&amp; IF(LEFT(resources!O47, 6) = "BONUS_", CHAR(9) &amp; "BonusType=" &amp; resources!O47 &amp; CHAR(10), "")
&amp; IF('goody huts'!O47, "	ImprovementType=IMPROVEMENT_GOODY_HUT" &amp; CHAR(10), "")
&amp; IF(ISBLANK(OFFSET('rivers (2)'!$A$1, 2 * (67 - $A49), 2 * P$2 + 1)), "", SUBSTITUTE($C$1, "&lt;direc&gt;", RIGHT(OFFSET('rivers (2)'!$A$1, 2 * (67 - $A49), 2 * P$2 + 1), 1)))
&amp; IF(ISBLANK(OFFSET('rivers (2)'!$A$1, 2 * (67 - $A49) + 1, 2 * P$2)), "", SUBSTITUTE($D$1, "&lt;direc&gt;", RIGHT(OFFSET('rivers (2)'!$A$1, 2 * (67 - $A49) + 1, 2 * P$2), 1)))
&amp; IF(ISBLANK('feature type'!O47), "EndPlot", SUBSTITUTE(SUBSTITUTE(output!$B$1,
                   "f_type", 'feature type'!O47),
                   "f_var", 'feature variety'!O47))
&amp; CHAR(10)</f>
        <v xml:space="preserve">BeginPlot
	x=14,y=21
	TerrainType=TERRAIN_GRASS
	PlotType=2
	ImprovementType=IMPROVEMENT_GOODY_HUT
	FeatureType=FEATURE_FOREST, FeatureVariety=3
EndPlot
</v>
      </c>
      <c r="Q49" t="str">
        <f ca="1">SUBSTITUTE(SUBSTITUTE(SUBSTITUTE(SUBSTITUTE($A$1,
"x_coord",Q$2),
"y_coord",$A49),
"t_type",'terrain type'!P47),
"p_type", 'plot type'!P47)
&amp; IF(LEFT(resources!P47, 6) = "BONUS_", CHAR(9) &amp; "BonusType=" &amp; resources!P47 &amp; CHAR(10), "")
&amp; IF('goody huts'!P47, "	ImprovementType=IMPROVEMENT_GOODY_HUT" &amp; CHAR(10), "")
&amp; IF(ISBLANK(OFFSET('rivers (2)'!$A$1, 2 * (67 - $A49), 2 * Q$2 + 1)), "", SUBSTITUTE($C$1, "&lt;direc&gt;", RIGHT(OFFSET('rivers (2)'!$A$1, 2 * (67 - $A49), 2 * Q$2 + 1), 1)))
&amp; IF(ISBLANK(OFFSET('rivers (2)'!$A$1, 2 * (67 - $A49) + 1, 2 * Q$2)), "", SUBSTITUTE($D$1, "&lt;direc&gt;", RIGHT(OFFSET('rivers (2)'!$A$1, 2 * (67 - $A49) + 1, 2 * Q$2), 1)))
&amp; IF(ISBLANK('feature type'!P47), "EndPlot", SUBSTITUTE(SUBSTITUTE(output!$B$1,
                   "f_type", 'feature type'!P47),
                   "f_var", 'feature variety'!P47))
&amp; CHAR(10)</f>
        <v xml:space="preserve">BeginPlot
	x=15,y=21
	TerrainType=TERRAIN_GRASS
	PlotType=2
	FeatureType=FEATURE_FOREST, FeatureVariety=3
EndPlot
</v>
      </c>
      <c r="R49" t="str">
        <f ca="1">SUBSTITUTE(SUBSTITUTE(SUBSTITUTE(SUBSTITUTE($A$1,
"x_coord",R$2),
"y_coord",$A49),
"t_type",'terrain type'!Q47),
"p_type", 'plot type'!Q47)
&amp; IF(LEFT(resources!Q47, 6) = "BONUS_", CHAR(9) &amp; "BonusType=" &amp; resources!Q47 &amp; CHAR(10), "")
&amp; IF('goody huts'!Q47, "	ImprovementType=IMPROVEMENT_GOODY_HUT" &amp; CHAR(10), "")
&amp; IF(ISBLANK(OFFSET('rivers (2)'!$A$1, 2 * (67 - $A49), 2 * R$2 + 1)), "", SUBSTITUTE($C$1, "&lt;direc&gt;", RIGHT(OFFSET('rivers (2)'!$A$1, 2 * (67 - $A49), 2 * R$2 + 1), 1)))
&amp; IF(ISBLANK(OFFSET('rivers (2)'!$A$1, 2 * (67 - $A49) + 1, 2 * R$2)), "", SUBSTITUTE($D$1, "&lt;direc&gt;", RIGHT(OFFSET('rivers (2)'!$A$1, 2 * (67 - $A49) + 1, 2 * R$2), 1)))
&amp; IF(ISBLANK('feature type'!Q47), "EndPlot", SUBSTITUTE(SUBSTITUTE(output!$B$1,
                   "f_type", 'feature type'!Q47),
                   "f_var", 'feature variety'!Q47))
&amp; CHAR(10)</f>
        <v xml:space="preserve">BeginPlot
	x=16,y=21
	TerrainType=TERRAIN_COAST
	PlotType=3
EndPlot
</v>
      </c>
      <c r="S49" t="str">
        <f ca="1">SUBSTITUTE(SUBSTITUTE(SUBSTITUTE(SUBSTITUTE($A$1,
"x_coord",S$2),
"y_coord",$A49),
"t_type",'terrain type'!R47),
"p_type", 'plot type'!R47)
&amp; IF(LEFT(resources!R47, 6) = "BONUS_", CHAR(9) &amp; "BonusType=" &amp; resources!R47 &amp; CHAR(10), "")
&amp; IF('goody huts'!R47, "	ImprovementType=IMPROVEMENT_GOODY_HUT" &amp; CHAR(10), "")
&amp; IF(ISBLANK(OFFSET('rivers (2)'!$A$1, 2 * (67 - $A49), 2 * S$2 + 1)), "", SUBSTITUTE($C$1, "&lt;direc&gt;", RIGHT(OFFSET('rivers (2)'!$A$1, 2 * (67 - $A49), 2 * S$2 + 1), 1)))
&amp; IF(ISBLANK(OFFSET('rivers (2)'!$A$1, 2 * (67 - $A49) + 1, 2 * S$2)), "", SUBSTITUTE($D$1, "&lt;direc&gt;", RIGHT(OFFSET('rivers (2)'!$A$1, 2 * (67 - $A49) + 1, 2 * S$2), 1)))
&amp; IF(ISBLANK('feature type'!R47), "EndPlot", SUBSTITUTE(SUBSTITUTE(output!$B$1,
                   "f_type", 'feature type'!R47),
                   "f_var", 'feature variety'!R47))
&amp; CHAR(10)</f>
        <v xml:space="preserve">BeginPlot
	x=17,y=21
	TerrainType=TERRAIN_GRASS
	PlotType=2
	FeatureType=FEATURE_FOREST, FeatureVariety=1
EndPlot
</v>
      </c>
      <c r="T49" t="str">
        <f ca="1">SUBSTITUTE(SUBSTITUTE(SUBSTITUTE(SUBSTITUTE($A$1,
"x_coord",T$2),
"y_coord",$A49),
"t_type",'terrain type'!S47),
"p_type", 'plot type'!S47)
&amp; IF(LEFT(resources!S47, 6) = "BONUS_", CHAR(9) &amp; "BonusType=" &amp; resources!S47 &amp; CHAR(10), "")
&amp; IF('goody huts'!S47, "	ImprovementType=IMPROVEMENT_GOODY_HUT" &amp; CHAR(10), "")
&amp; IF(ISBLANK(OFFSET('rivers (2)'!$A$1, 2 * (67 - $A49), 2 * T$2 + 1)), "", SUBSTITUTE($C$1, "&lt;direc&gt;", RIGHT(OFFSET('rivers (2)'!$A$1, 2 * (67 - $A49), 2 * T$2 + 1), 1)))
&amp; IF(ISBLANK(OFFSET('rivers (2)'!$A$1, 2 * (67 - $A49) + 1, 2 * T$2)), "", SUBSTITUTE($D$1, "&lt;direc&gt;", RIGHT(OFFSET('rivers (2)'!$A$1, 2 * (67 - $A49) + 1, 2 * T$2), 1)))
&amp; IF(ISBLANK('feature type'!S47), "EndPlot", SUBSTITUTE(SUBSTITUTE(output!$B$1,
                   "f_type", 'feature type'!S47),
                   "f_var", 'feature variety'!S47))
&amp; CHAR(10)</f>
        <v xml:space="preserve">BeginPlot
	x=18,y=21
	TerrainType=TERRAIN_GRASS
	PlotType=1
	RiverWEDirection=3
	isNOfRiver
	FeatureType=FEATURE_FOREST, FeatureVariety=1
EndPlot
</v>
      </c>
      <c r="U49" t="str">
        <f ca="1">SUBSTITUTE(SUBSTITUTE(SUBSTITUTE(SUBSTITUTE($A$1,
"x_coord",U$2),
"y_coord",$A49),
"t_type",'terrain type'!T47),
"p_type", 'plot type'!T47)
&amp; IF(LEFT(resources!T47, 6) = "BONUS_", CHAR(9) &amp; "BonusType=" &amp; resources!T47 &amp; CHAR(10), "")
&amp; IF('goody huts'!T47, "	ImprovementType=IMPROVEMENT_GOODY_HUT" &amp; CHAR(10), "")
&amp; IF(ISBLANK(OFFSET('rivers (2)'!$A$1, 2 * (67 - $A49), 2 * U$2 + 1)), "", SUBSTITUTE($C$1, "&lt;direc&gt;", RIGHT(OFFSET('rivers (2)'!$A$1, 2 * (67 - $A49), 2 * U$2 + 1), 1)))
&amp; IF(ISBLANK(OFFSET('rivers (2)'!$A$1, 2 * (67 - $A49) + 1, 2 * U$2)), "", SUBSTITUTE($D$1, "&lt;direc&gt;", RIGHT(OFFSET('rivers (2)'!$A$1, 2 * (67 - $A49) + 1, 2 * U$2), 1)))
&amp; IF(ISBLANK('feature type'!T47), "EndPlot", SUBSTITUTE(SUBSTITUTE(output!$B$1,
                   "f_type", 'feature type'!T47),
                   "f_var", 'feature variety'!T47))
&amp; CHAR(10)</f>
        <v xml:space="preserve">BeginPlot
	x=19,y=21
	TerrainType=TERRAIN_PLAINS
	PlotType=1
	FeatureType=FEATURE_FOREST, FeatureVariety=1
EndPlot
</v>
      </c>
      <c r="V49" t="str">
        <f ca="1">SUBSTITUTE(SUBSTITUTE(SUBSTITUTE(SUBSTITUTE($A$1,
"x_coord",V$2),
"y_coord",$A49),
"t_type",'terrain type'!U47),
"p_type", 'plot type'!U47)
&amp; IF(LEFT(resources!U47, 6) = "BONUS_", CHAR(9) &amp; "BonusType=" &amp; resources!U47 &amp; CHAR(10), "")
&amp; IF('goody huts'!U47, "	ImprovementType=IMPROVEMENT_GOODY_HUT" &amp; CHAR(10), "")
&amp; IF(ISBLANK(OFFSET('rivers (2)'!$A$1, 2 * (67 - $A49), 2 * V$2 + 1)), "", SUBSTITUTE($C$1, "&lt;direc&gt;", RIGHT(OFFSET('rivers (2)'!$A$1, 2 * (67 - $A49), 2 * V$2 + 1), 1)))
&amp; IF(ISBLANK(OFFSET('rivers (2)'!$A$1, 2 * (67 - $A49) + 1, 2 * V$2)), "", SUBSTITUTE($D$1, "&lt;direc&gt;", RIGHT(OFFSET('rivers (2)'!$A$1, 2 * (67 - $A49) + 1, 2 * V$2), 1)))
&amp; IF(ISBLANK('feature type'!U47), "EndPlot", SUBSTITUTE(SUBSTITUTE(output!$B$1,
                   "f_type", 'feature type'!U47),
                   "f_var", 'feature variety'!U47))
&amp; CHAR(10)</f>
        <v xml:space="preserve">BeginPlot
	x=20,y=21
	TerrainType=TERRAIN_GRASS
	PlotType=1
EndPlot
</v>
      </c>
      <c r="W49" t="str">
        <f ca="1">SUBSTITUTE(SUBSTITUTE(SUBSTITUTE(SUBSTITUTE($A$1,
"x_coord",W$2),
"y_coord",$A49),
"t_type",'terrain type'!V47),
"p_type", 'plot type'!V47)
&amp; IF(LEFT(resources!V47, 6) = "BONUS_", CHAR(9) &amp; "BonusType=" &amp; resources!V47 &amp; CHAR(10), "")
&amp; IF('goody huts'!V47, "	ImprovementType=IMPROVEMENT_GOODY_HUT" &amp; CHAR(10), "")
&amp; IF(ISBLANK(OFFSET('rivers (2)'!$A$1, 2 * (67 - $A49), 2 * W$2 + 1)), "", SUBSTITUTE($C$1, "&lt;direc&gt;", RIGHT(OFFSET('rivers (2)'!$A$1, 2 * (67 - $A49), 2 * W$2 + 1), 1)))
&amp; IF(ISBLANK(OFFSET('rivers (2)'!$A$1, 2 * (67 - $A49) + 1, 2 * W$2)), "", SUBSTITUTE($D$1, "&lt;direc&gt;", RIGHT(OFFSET('rivers (2)'!$A$1, 2 * (67 - $A49) + 1, 2 * W$2), 1)))
&amp; IF(ISBLANK('feature type'!V47), "EndPlot", SUBSTITUTE(SUBSTITUTE(output!$B$1,
                   "f_type", 'feature type'!V47),
                   "f_var", 'feature variety'!V47))
&amp; CHAR(10)</f>
        <v xml:space="preserve">BeginPlot
	x=21,y=21
	TerrainType=TERRAIN_GRASS
	PlotType=2
	RiverWEDirection=1
	isNOfRiver
EndPlot
</v>
      </c>
      <c r="X49" t="str">
        <f ca="1">SUBSTITUTE(SUBSTITUTE(SUBSTITUTE(SUBSTITUTE($A$1,
"x_coord",X$2),
"y_coord",$A49),
"t_type",'terrain type'!W47),
"p_type", 'plot type'!W47)
&amp; IF(LEFT(resources!W47, 6) = "BONUS_", CHAR(9) &amp; "BonusType=" &amp; resources!W47 &amp; CHAR(10), "")
&amp; IF('goody huts'!W47, "	ImprovementType=IMPROVEMENT_GOODY_HUT" &amp; CHAR(10), "")
&amp; IF(ISBLANK(OFFSET('rivers (2)'!$A$1, 2 * (67 - $A49), 2 * X$2 + 1)), "", SUBSTITUTE($C$1, "&lt;direc&gt;", RIGHT(OFFSET('rivers (2)'!$A$1, 2 * (67 - $A49), 2 * X$2 + 1), 1)))
&amp; IF(ISBLANK(OFFSET('rivers (2)'!$A$1, 2 * (67 - $A49) + 1, 2 * X$2)), "", SUBSTITUTE($D$1, "&lt;direc&gt;", RIGHT(OFFSET('rivers (2)'!$A$1, 2 * (67 - $A49) + 1, 2 * X$2), 1)))
&amp; IF(ISBLANK('feature type'!W47), "EndPlot", SUBSTITUTE(SUBSTITUTE(output!$B$1,
                   "f_type", 'feature type'!W47),
                   "f_var", 'feature variety'!W47))
&amp; CHAR(10)</f>
        <v xml:space="preserve">BeginPlot
	x=22,y=21
	TerrainType=TERRAIN_COAST
	PlotType=3
EndPlot
</v>
      </c>
      <c r="Y49" t="str">
        <f ca="1">SUBSTITUTE(SUBSTITUTE(SUBSTITUTE(SUBSTITUTE($A$1,
"x_coord",Y$2),
"y_coord",$A49),
"t_type",'terrain type'!X47),
"p_type", 'plot type'!X47)
&amp; IF(LEFT(resources!X47, 6) = "BONUS_", CHAR(9) &amp; "BonusType=" &amp; resources!X47 &amp; CHAR(10), "")
&amp; IF('goody huts'!X47, "	ImprovementType=IMPROVEMENT_GOODY_HUT" &amp; CHAR(10), "")
&amp; IF(ISBLANK(OFFSET('rivers (2)'!$A$1, 2 * (67 - $A49), 2 * Y$2 + 1)), "", SUBSTITUTE($C$1, "&lt;direc&gt;", RIGHT(OFFSET('rivers (2)'!$A$1, 2 * (67 - $A49), 2 * Y$2 + 1), 1)))
&amp; IF(ISBLANK(OFFSET('rivers (2)'!$A$1, 2 * (67 - $A49) + 1, 2 * Y$2)), "", SUBSTITUTE($D$1, "&lt;direc&gt;", RIGHT(OFFSET('rivers (2)'!$A$1, 2 * (67 - $A49) + 1, 2 * Y$2), 1)))
&amp; IF(ISBLANK('feature type'!X47), "EndPlot", SUBSTITUTE(SUBSTITUTE(output!$B$1,
                   "f_type", 'feature type'!X47),
                   "f_var", 'feature variety'!X47))
&amp; CHAR(10)</f>
        <v xml:space="preserve">BeginPlot
	x=23,y=21
	TerrainType=TERRAIN_GRASS
	PlotType=2
EndPlot
</v>
      </c>
      <c r="Z49" t="str">
        <f ca="1">SUBSTITUTE(SUBSTITUTE(SUBSTITUTE(SUBSTITUTE($A$1,
"x_coord",Z$2),
"y_coord",$A49),
"t_type",'terrain type'!Y47),
"p_type", 'plot type'!Y47)
&amp; IF(LEFT(resources!Y47, 6) = "BONUS_", CHAR(9) &amp; "BonusType=" &amp; resources!Y47 &amp; CHAR(10), "")
&amp; IF('goody huts'!Y47, "	ImprovementType=IMPROVEMENT_GOODY_HUT" &amp; CHAR(10), "")
&amp; IF(ISBLANK(OFFSET('rivers (2)'!$A$1, 2 * (67 - $A49), 2 * Z$2 + 1)), "", SUBSTITUTE($C$1, "&lt;direc&gt;", RIGHT(OFFSET('rivers (2)'!$A$1, 2 * (67 - $A49), 2 * Z$2 + 1), 1)))
&amp; IF(ISBLANK(OFFSET('rivers (2)'!$A$1, 2 * (67 - $A49) + 1, 2 * Z$2)), "", SUBSTITUTE($D$1, "&lt;direc&gt;", RIGHT(OFFSET('rivers (2)'!$A$1, 2 * (67 - $A49) + 1, 2 * Z$2), 1)))
&amp; IF(ISBLANK('feature type'!Y47), "EndPlot", SUBSTITUTE(SUBSTITUTE(output!$B$1,
                   "f_type", 'feature type'!Y47),
                   "f_var", 'feature variety'!Y47))
&amp; CHAR(10)</f>
        <v xml:space="preserve">BeginPlot
	x=24,y=21
	TerrainType=TERRAIN_GRASS
	PlotType=2
	FeatureType=FEATURE_FOREST, FeatureVariety=1
EndPlot
</v>
      </c>
      <c r="AA49" t="str">
        <f ca="1">SUBSTITUTE(SUBSTITUTE(SUBSTITUTE(SUBSTITUTE($A$1,
"x_coord",AA$2),
"y_coord",$A49),
"t_type",'terrain type'!Z47),
"p_type", 'plot type'!Z47)
&amp; IF(LEFT(resources!Z47, 6) = "BONUS_", CHAR(9) &amp; "BonusType=" &amp; resources!Z47 &amp; CHAR(10), "")
&amp; IF('goody huts'!Z47, "	ImprovementType=IMPROVEMENT_GOODY_HUT" &amp; CHAR(10), "")
&amp; IF(ISBLANK(OFFSET('rivers (2)'!$A$1, 2 * (67 - $A49), 2 * AA$2 + 1)), "", SUBSTITUTE($C$1, "&lt;direc&gt;", RIGHT(OFFSET('rivers (2)'!$A$1, 2 * (67 - $A49), 2 * AA$2 + 1), 1)))
&amp; IF(ISBLANK(OFFSET('rivers (2)'!$A$1, 2 * (67 - $A49) + 1, 2 * AA$2)), "", SUBSTITUTE($D$1, "&lt;direc&gt;", RIGHT(OFFSET('rivers (2)'!$A$1, 2 * (67 - $A49) + 1, 2 * AA$2), 1)))
&amp; IF(ISBLANK('feature type'!Z47), "EndPlot", SUBSTITUTE(SUBSTITUTE(output!$B$1,
                   "f_type", 'feature type'!Z47),
                   "f_var", 'feature variety'!Z47))
&amp; CHAR(10)</f>
        <v xml:space="preserve">BeginPlot
	x=25,y=21
	TerrainType=TERRAIN_PLAINS
	PlotType=1
EndPlot
</v>
      </c>
      <c r="AB49" t="str">
        <f ca="1">SUBSTITUTE(SUBSTITUTE(SUBSTITUTE(SUBSTITUTE($A$1,
"x_coord",AB$2),
"y_coord",$A49),
"t_type",'terrain type'!AA47),
"p_type", 'plot type'!AA47)
&amp; IF(LEFT(resources!AA47, 6) = "BONUS_", CHAR(9) &amp; "BonusType=" &amp; resources!AA47 &amp; CHAR(10), "")
&amp; IF('goody huts'!AA47, "	ImprovementType=IMPROVEMENT_GOODY_HUT" &amp; CHAR(10), "")
&amp; IF(ISBLANK(OFFSET('rivers (2)'!$A$1, 2 * (67 - $A49), 2 * AB$2 + 1)), "", SUBSTITUTE($C$1, "&lt;direc&gt;", RIGHT(OFFSET('rivers (2)'!$A$1, 2 * (67 - $A49), 2 * AB$2 + 1), 1)))
&amp; IF(ISBLANK(OFFSET('rivers (2)'!$A$1, 2 * (67 - $A49) + 1, 2 * AB$2)), "", SUBSTITUTE($D$1, "&lt;direc&gt;", RIGHT(OFFSET('rivers (2)'!$A$1, 2 * (67 - $A49) + 1, 2 * AB$2), 1)))
&amp; IF(ISBLANK('feature type'!AA47), "EndPlot", SUBSTITUTE(SUBSTITUTE(output!$B$1,
                   "f_type", 'feature type'!AA47),
                   "f_var", 'feature variety'!AA47))
&amp; CHAR(10)</f>
        <v xml:space="preserve">BeginPlot
	x=26,y=21
	TerrainType=TERRAIN_GRASS
	PlotType=2
	FeatureType=FEATURE_FOREST, FeatureVariety=1
EndPlot
</v>
      </c>
      <c r="AC49" t="str">
        <f ca="1">SUBSTITUTE(SUBSTITUTE(SUBSTITUTE(SUBSTITUTE($A$1,
"x_coord",AC$2),
"y_coord",$A49),
"t_type",'terrain type'!AB47),
"p_type", 'plot type'!AB47)
&amp; IF(LEFT(resources!AB47, 6) = "BONUS_", CHAR(9) &amp; "BonusType=" &amp; resources!AB47 &amp; CHAR(10), "")
&amp; IF('goody huts'!AB47, "	ImprovementType=IMPROVEMENT_GOODY_HUT" &amp; CHAR(10), "")
&amp; IF(ISBLANK(OFFSET('rivers (2)'!$A$1, 2 * (67 - $A49), 2 * AC$2 + 1)), "", SUBSTITUTE($C$1, "&lt;direc&gt;", RIGHT(OFFSET('rivers (2)'!$A$1, 2 * (67 - $A49), 2 * AC$2 + 1), 1)))
&amp; IF(ISBLANK(OFFSET('rivers (2)'!$A$1, 2 * (67 - $A49) + 1, 2 * AC$2)), "", SUBSTITUTE($D$1, "&lt;direc&gt;", RIGHT(OFFSET('rivers (2)'!$A$1, 2 * (67 - $A49) + 1, 2 * AC$2), 1)))
&amp; IF(ISBLANK('feature type'!AB47), "EndPlot", SUBSTITUTE(SUBSTITUTE(output!$B$1,
                   "f_type", 'feature type'!AB47),
                   "f_var", 'feature variety'!AB47))
&amp; CHAR(10)</f>
        <v xml:space="preserve">BeginPlot
	x=27,y=21
	TerrainType=TERRAIN_GRASS
	PlotType=1
EndPlot
</v>
      </c>
      <c r="AD49" t="str">
        <f ca="1">SUBSTITUTE(SUBSTITUTE(SUBSTITUTE(SUBSTITUTE($A$1,
"x_coord",AD$2),
"y_coord",$A49),
"t_type",'terrain type'!AC47),
"p_type", 'plot type'!AC47)
&amp; IF(LEFT(resources!AC47, 6) = "BONUS_", CHAR(9) &amp; "BonusType=" &amp; resources!AC47 &amp; CHAR(10), "")
&amp; IF('goody huts'!AC47, "	ImprovementType=IMPROVEMENT_GOODY_HUT" &amp; CHAR(10), "")
&amp; IF(ISBLANK(OFFSET('rivers (2)'!$A$1, 2 * (67 - $A49), 2 * AD$2 + 1)), "", SUBSTITUTE($C$1, "&lt;direc&gt;", RIGHT(OFFSET('rivers (2)'!$A$1, 2 * (67 - $A49), 2 * AD$2 + 1), 1)))
&amp; IF(ISBLANK(OFFSET('rivers (2)'!$A$1, 2 * (67 - $A49) + 1, 2 * AD$2)), "", SUBSTITUTE($D$1, "&lt;direc&gt;", RIGHT(OFFSET('rivers (2)'!$A$1, 2 * (67 - $A49) + 1, 2 * AD$2), 1)))
&amp; IF(ISBLANK('feature type'!AC47), "EndPlot", SUBSTITUTE(SUBSTITUTE(output!$B$1,
                   "f_type", 'feature type'!AC47),
                   "f_var", 'feature variety'!AC47))
&amp; CHAR(10)</f>
        <v xml:space="preserve">BeginPlot
	x=28,y=21
	TerrainType=TERRAIN_COAST
	PlotType=3
EndPlot
</v>
      </c>
      <c r="AE49" t="str">
        <f ca="1">SUBSTITUTE(SUBSTITUTE(SUBSTITUTE(SUBSTITUTE($A$1,
"x_coord",AE$2),
"y_coord",$A49),
"t_type",'terrain type'!AD47),
"p_type", 'plot type'!AD47)
&amp; IF(LEFT(resources!AD47, 6) = "BONUS_", CHAR(9) &amp; "BonusType=" &amp; resources!AD47 &amp; CHAR(10), "")
&amp; IF('goody huts'!AD47, "	ImprovementType=IMPROVEMENT_GOODY_HUT" &amp; CHAR(10), "")
&amp; IF(ISBLANK(OFFSET('rivers (2)'!$A$1, 2 * (67 - $A49), 2 * AE$2 + 1)), "", SUBSTITUTE($C$1, "&lt;direc&gt;", RIGHT(OFFSET('rivers (2)'!$A$1, 2 * (67 - $A49), 2 * AE$2 + 1), 1)))
&amp; IF(ISBLANK(OFFSET('rivers (2)'!$A$1, 2 * (67 - $A49) + 1, 2 * AE$2)), "", SUBSTITUTE($D$1, "&lt;direc&gt;", RIGHT(OFFSET('rivers (2)'!$A$1, 2 * (67 - $A49) + 1, 2 * AE$2), 1)))
&amp; IF(ISBLANK('feature type'!AD47), "EndPlot", SUBSTITUTE(SUBSTITUTE(output!$B$1,
                   "f_type", 'feature type'!AD47),
                   "f_var", 'feature variety'!AD47))
&amp; CHAR(10)</f>
        <v xml:space="preserve">BeginPlot
	x=29,y=21
	TerrainType=TERRAIN_GRASS
	PlotType=2
	FeatureType=FEATURE_FOREST, FeatureVariety=3
EndPlot
</v>
      </c>
      <c r="AF49" t="str">
        <f ca="1">SUBSTITUTE(SUBSTITUTE(SUBSTITUTE(SUBSTITUTE($A$1,
"x_coord",AF$2),
"y_coord",$A49),
"t_type",'terrain type'!AE47),
"p_type", 'plot type'!AE47)
&amp; IF(LEFT(resources!AE47, 6) = "BONUS_", CHAR(9) &amp; "BonusType=" &amp; resources!AE47 &amp; CHAR(10), "")
&amp; IF('goody huts'!AE47, "	ImprovementType=IMPROVEMENT_GOODY_HUT" &amp; CHAR(10), "")
&amp; IF(ISBLANK(OFFSET('rivers (2)'!$A$1, 2 * (67 - $A49), 2 * AF$2 + 1)), "", SUBSTITUTE($C$1, "&lt;direc&gt;", RIGHT(OFFSET('rivers (2)'!$A$1, 2 * (67 - $A49), 2 * AF$2 + 1), 1)))
&amp; IF(ISBLANK(OFFSET('rivers (2)'!$A$1, 2 * (67 - $A49) + 1, 2 * AF$2)), "", SUBSTITUTE($D$1, "&lt;direc&gt;", RIGHT(OFFSET('rivers (2)'!$A$1, 2 * (67 - $A49) + 1, 2 * AF$2), 1)))
&amp; IF(ISBLANK('feature type'!AE47), "EndPlot", SUBSTITUTE(SUBSTITUTE(output!$B$1,
                   "f_type", 'feature type'!AE47),
                   "f_var", 'feature variety'!AE47))
&amp; CHAR(10)</f>
        <v xml:space="preserve">BeginPlot
	x=30,y=21
	TerrainType=TERRAIN_GRASS
	PlotType=2
	FeatureType=FEATURE_FOREST, FeatureVariety=3
EndPlot
</v>
      </c>
      <c r="AG49" t="str">
        <f ca="1">SUBSTITUTE(SUBSTITUTE(SUBSTITUTE(SUBSTITUTE($A$1,
"x_coord",AG$2),
"y_coord",$A49),
"t_type",'terrain type'!AF47),
"p_type", 'plot type'!AF47)
&amp; IF(LEFT(resources!AF47, 6) = "BONUS_", CHAR(9) &amp; "BonusType=" &amp; resources!AF47 &amp; CHAR(10), "")
&amp; IF('goody huts'!AF47, "	ImprovementType=IMPROVEMENT_GOODY_HUT" &amp; CHAR(10), "")
&amp; IF(ISBLANK(OFFSET('rivers (2)'!$A$1, 2 * (67 - $A49), 2 * AG$2 + 1)), "", SUBSTITUTE($C$1, "&lt;direc&gt;", RIGHT(OFFSET('rivers (2)'!$A$1, 2 * (67 - $A49), 2 * AG$2 + 1), 1)))
&amp; IF(ISBLANK(OFFSET('rivers (2)'!$A$1, 2 * (67 - $A49) + 1, 2 * AG$2)), "", SUBSTITUTE($D$1, "&lt;direc&gt;", RIGHT(OFFSET('rivers (2)'!$A$1, 2 * (67 - $A49) + 1, 2 * AG$2), 1)))
&amp; IF(ISBLANK('feature type'!AF47), "EndPlot", SUBSTITUTE(SUBSTITUTE(output!$B$1,
                   "f_type", 'feature type'!AF47),
                   "f_var", 'feature variety'!AF47))
&amp; CHAR(10)</f>
        <v xml:space="preserve">BeginPlot
	x=31,y=21
	TerrainType=TERRAIN_GRASS
	PlotType=2
	FeatureType=FEATURE_FOREST, FeatureVariety=3
EndPlot
</v>
      </c>
      <c r="AH49" t="str">
        <f ca="1">SUBSTITUTE(SUBSTITUTE(SUBSTITUTE(SUBSTITUTE($A$1,
"x_coord",AH$2),
"y_coord",$A49),
"t_type",'terrain type'!AG47),
"p_type", 'plot type'!AG47)
&amp; IF(LEFT(resources!AG47, 6) = "BONUS_", CHAR(9) &amp; "BonusType=" &amp; resources!AG47 &amp; CHAR(10), "")
&amp; IF('goody huts'!AG47, "	ImprovementType=IMPROVEMENT_GOODY_HUT" &amp; CHAR(10), "")
&amp; IF(ISBLANK(OFFSET('rivers (2)'!$A$1, 2 * (67 - $A49), 2 * AH$2 + 1)), "", SUBSTITUTE($C$1, "&lt;direc&gt;", RIGHT(OFFSET('rivers (2)'!$A$1, 2 * (67 - $A49), 2 * AH$2 + 1), 1)))
&amp; IF(ISBLANK(OFFSET('rivers (2)'!$A$1, 2 * (67 - $A49) + 1, 2 * AH$2)), "", SUBSTITUTE($D$1, "&lt;direc&gt;", RIGHT(OFFSET('rivers (2)'!$A$1, 2 * (67 - $A49) + 1, 2 * AH$2), 1)))
&amp; IF(ISBLANK('feature type'!AG47), "EndPlot", SUBSTITUTE(SUBSTITUTE(output!$B$1,
                   "f_type", 'feature type'!AG47),
                   "f_var", 'feature variety'!AG47))
&amp; CHAR(10)</f>
        <v xml:space="preserve">BeginPlot
	x=32,y=21
	TerrainType=TERRAIN_GRASS
	PlotType=2
	FeatureType=FEATURE_FOREST, FeatureVariety=3
EndPlot
</v>
      </c>
      <c r="AI49" t="str">
        <f ca="1">SUBSTITUTE(SUBSTITUTE(SUBSTITUTE(SUBSTITUTE($A$1,
"x_coord",AI$2),
"y_coord",$A49),
"t_type",'terrain type'!AH47),
"p_type", 'plot type'!AH47)
&amp; IF(LEFT(resources!AH47, 6) = "BONUS_", CHAR(9) &amp; "BonusType=" &amp; resources!AH47 &amp; CHAR(10), "")
&amp; IF('goody huts'!AH47, "	ImprovementType=IMPROVEMENT_GOODY_HUT" &amp; CHAR(10), "")
&amp; IF(ISBLANK(OFFSET('rivers (2)'!$A$1, 2 * (67 - $A49), 2 * AI$2 + 1)), "", SUBSTITUTE($C$1, "&lt;direc&gt;", RIGHT(OFFSET('rivers (2)'!$A$1, 2 * (67 - $A49), 2 * AI$2 + 1), 1)))
&amp; IF(ISBLANK(OFFSET('rivers (2)'!$A$1, 2 * (67 - $A49) + 1, 2 * AI$2)), "", SUBSTITUTE($D$1, "&lt;direc&gt;", RIGHT(OFFSET('rivers (2)'!$A$1, 2 * (67 - $A49) + 1, 2 * AI$2), 1)))
&amp; IF(ISBLANK('feature type'!AH47), "EndPlot", SUBSTITUTE(SUBSTITUTE(output!$B$1,
                   "f_type", 'feature type'!AH47),
                   "f_var", 'feature variety'!AH47))
&amp; CHAR(10)</f>
        <v xml:space="preserve">BeginPlot
	x=33,y=21
	TerrainType=TERRAIN_GRASS
	PlotType=2
	RiverWEDirection=1
	isNOfRiver
	FeatureType=FEATURE_FOREST, FeatureVariety=3
EndPlot
</v>
      </c>
      <c r="AJ49" t="str">
        <f ca="1">SUBSTITUTE(SUBSTITUTE(SUBSTITUTE(SUBSTITUTE($A$1,
"x_coord",AJ$2),
"y_coord",$A49),
"t_type",'terrain type'!AI47),
"p_type", 'plot type'!AI47)
&amp; IF(LEFT(resources!AI47, 6) = "BONUS_", CHAR(9) &amp; "BonusType=" &amp; resources!AI47 &amp; CHAR(10), "")
&amp; IF('goody huts'!AI47, "	ImprovementType=IMPROVEMENT_GOODY_HUT" &amp; CHAR(10), "")
&amp; IF(ISBLANK(OFFSET('rivers (2)'!$A$1, 2 * (67 - $A49), 2 * AJ$2 + 1)), "", SUBSTITUTE($C$1, "&lt;direc&gt;", RIGHT(OFFSET('rivers (2)'!$A$1, 2 * (67 - $A49), 2 * AJ$2 + 1), 1)))
&amp; IF(ISBLANK(OFFSET('rivers (2)'!$A$1, 2 * (67 - $A49) + 1, 2 * AJ$2)), "", SUBSTITUTE($D$1, "&lt;direc&gt;", RIGHT(OFFSET('rivers (2)'!$A$1, 2 * (67 - $A49) + 1, 2 * AJ$2), 1)))
&amp; IF(ISBLANK('feature type'!AI47), "EndPlot", SUBSTITUTE(SUBSTITUTE(output!$B$1,
                   "f_type", 'feature type'!AI47),
                   "f_var", 'feature variety'!AI47))
&amp; CHAR(10)</f>
        <v xml:space="preserve">BeginPlot
	x=34,y=21
	TerrainType=TERRAIN_GRASS
	PlotType=2
	FeatureType=FEATURE_FOREST, FeatureVariety=3
EndPlot
</v>
      </c>
      <c r="AK49" t="str">
        <f ca="1">SUBSTITUTE(SUBSTITUTE(SUBSTITUTE(SUBSTITUTE($A$1,
"x_coord",AK$2),
"y_coord",$A49),
"t_type",'terrain type'!AJ47),
"p_type", 'plot type'!AJ47)
&amp; IF(LEFT(resources!AJ47, 6) = "BONUS_", CHAR(9) &amp; "BonusType=" &amp; resources!AJ47 &amp; CHAR(10), "")
&amp; IF('goody huts'!AJ47, "	ImprovementType=IMPROVEMENT_GOODY_HUT" &amp; CHAR(10), "")
&amp; IF(ISBLANK(OFFSET('rivers (2)'!$A$1, 2 * (67 - $A49), 2 * AK$2 + 1)), "", SUBSTITUTE($C$1, "&lt;direc&gt;", RIGHT(OFFSET('rivers (2)'!$A$1, 2 * (67 - $A49), 2 * AK$2 + 1), 1)))
&amp; IF(ISBLANK(OFFSET('rivers (2)'!$A$1, 2 * (67 - $A49) + 1, 2 * AK$2)), "", SUBSTITUTE($D$1, "&lt;direc&gt;", RIGHT(OFFSET('rivers (2)'!$A$1, 2 * (67 - $A49) + 1, 2 * AK$2), 1)))
&amp; IF(ISBLANK('feature type'!AJ47), "EndPlot", SUBSTITUTE(SUBSTITUTE(output!$B$1,
                   "f_type", 'feature type'!AJ47),
                   "f_var", 'feature variety'!AJ47))
&amp; CHAR(10)</f>
        <v xml:space="preserve">BeginPlot
	x=35,y=21
	TerrainType=TERRAIN_COAST
	PlotType=3
EndPlot
</v>
      </c>
      <c r="AL49" t="str">
        <f ca="1">SUBSTITUTE(SUBSTITUTE(SUBSTITUTE(SUBSTITUTE($A$1,
"x_coord",AL$2),
"y_coord",$A49),
"t_type",'terrain type'!AK47),
"p_type", 'plot type'!AK47)
&amp; IF(LEFT(resources!AK47, 6) = "BONUS_", CHAR(9) &amp; "BonusType=" &amp; resources!AK47 &amp; CHAR(10), "")
&amp; IF('goody huts'!AK47, "	ImprovementType=IMPROVEMENT_GOODY_HUT" &amp; CHAR(10), "")
&amp; IF(ISBLANK(OFFSET('rivers (2)'!$A$1, 2 * (67 - $A49), 2 * AL$2 + 1)), "", SUBSTITUTE($C$1, "&lt;direc&gt;", RIGHT(OFFSET('rivers (2)'!$A$1, 2 * (67 - $A49), 2 * AL$2 + 1), 1)))
&amp; IF(ISBLANK(OFFSET('rivers (2)'!$A$1, 2 * (67 - $A49) + 1, 2 * AL$2)), "", SUBSTITUTE($D$1, "&lt;direc&gt;", RIGHT(OFFSET('rivers (2)'!$A$1, 2 * (67 - $A49) + 1, 2 * AL$2), 1)))
&amp; IF(ISBLANK('feature type'!AK47), "EndPlot", SUBSTITUTE(SUBSTITUTE(output!$B$1,
                   "f_type", 'feature type'!AK47),
                   "f_var", 'feature variety'!AK47))
&amp; CHAR(10)</f>
        <v xml:space="preserve">BeginPlot
	x=36,y=21
	TerrainType=TERRAIN_COAST
	PlotType=3
EndPlot
</v>
      </c>
      <c r="AM49" t="str">
        <f ca="1">SUBSTITUTE(SUBSTITUTE(SUBSTITUTE(SUBSTITUTE($A$1,
"x_coord",AM$2),
"y_coord",$A49),
"t_type",'terrain type'!AL47),
"p_type", 'plot type'!AL47)
&amp; IF(LEFT(resources!AL47, 6) = "BONUS_", CHAR(9) &amp; "BonusType=" &amp; resources!AL47 &amp; CHAR(10), "")
&amp; IF('goody huts'!AL47, "	ImprovementType=IMPROVEMENT_GOODY_HUT" &amp; CHAR(10), "")
&amp; IF(ISBLANK(OFFSET('rivers (2)'!$A$1, 2 * (67 - $A49), 2 * AM$2 + 1)), "", SUBSTITUTE($C$1, "&lt;direc&gt;", RIGHT(OFFSET('rivers (2)'!$A$1, 2 * (67 - $A49), 2 * AM$2 + 1), 1)))
&amp; IF(ISBLANK(OFFSET('rivers (2)'!$A$1, 2 * (67 - $A49) + 1, 2 * AM$2)), "", SUBSTITUTE($D$1, "&lt;direc&gt;", RIGHT(OFFSET('rivers (2)'!$A$1, 2 * (67 - $A49) + 1, 2 * AM$2), 1)))
&amp; IF(ISBLANK('feature type'!AL47), "EndPlot", SUBSTITUTE(SUBSTITUTE(output!$B$1,
                   "f_type", 'feature type'!AL47),
                   "f_var", 'feature variety'!AL47))
&amp; CHAR(10)</f>
        <v xml:space="preserve">BeginPlot
	x=37,y=21
	TerrainType=TERRAIN_OCEAN
	PlotType=3
EndPlot
</v>
      </c>
      <c r="AN49" t="str">
        <f ca="1">SUBSTITUTE(SUBSTITUTE(SUBSTITUTE(SUBSTITUTE($A$1,
"x_coord",AN$2),
"y_coord",$A49),
"t_type",'terrain type'!AM47),
"p_type", 'plot type'!AM47)
&amp; IF(LEFT(resources!AM47, 6) = "BONUS_", CHAR(9) &amp; "BonusType=" &amp; resources!AM47 &amp; CHAR(10), "")
&amp; IF('goody huts'!AM47, "	ImprovementType=IMPROVEMENT_GOODY_HUT" &amp; CHAR(10), "")
&amp; IF(ISBLANK(OFFSET('rivers (2)'!$A$1, 2 * (67 - $A49), 2 * AN$2 + 1)), "", SUBSTITUTE($C$1, "&lt;direc&gt;", RIGHT(OFFSET('rivers (2)'!$A$1, 2 * (67 - $A49), 2 * AN$2 + 1), 1)))
&amp; IF(ISBLANK(OFFSET('rivers (2)'!$A$1, 2 * (67 - $A49) + 1, 2 * AN$2)), "", SUBSTITUTE($D$1, "&lt;direc&gt;", RIGHT(OFFSET('rivers (2)'!$A$1, 2 * (67 - $A49) + 1, 2 * AN$2), 1)))
&amp; IF(ISBLANK('feature type'!AM47), "EndPlot", SUBSTITUTE(SUBSTITUTE(output!$B$1,
                   "f_type", 'feature type'!AM47),
                   "f_var", 'feature variety'!AM47))
&amp; CHAR(10)</f>
        <v xml:space="preserve">BeginPlot
	x=38,y=21
	TerrainType=TERRAIN_OCEAN
	PlotType=3
EndPlot
</v>
      </c>
      <c r="AO49" t="str">
        <f ca="1">SUBSTITUTE(SUBSTITUTE(SUBSTITUTE(SUBSTITUTE($A$1,
"x_coord",AO$2),
"y_coord",$A49),
"t_type",'terrain type'!AN47),
"p_type", 'plot type'!AN47)
&amp; IF(LEFT(resources!AN47, 6) = "BONUS_", CHAR(9) &amp; "BonusType=" &amp; resources!AN47 &amp; CHAR(10), "")
&amp; IF('goody huts'!AN47, "	ImprovementType=IMPROVEMENT_GOODY_HUT" &amp; CHAR(10), "")
&amp; IF(ISBLANK(OFFSET('rivers (2)'!$A$1, 2 * (67 - $A49), 2 * AO$2 + 1)), "", SUBSTITUTE($C$1, "&lt;direc&gt;", RIGHT(OFFSET('rivers (2)'!$A$1, 2 * (67 - $A49), 2 * AO$2 + 1), 1)))
&amp; IF(ISBLANK(OFFSET('rivers (2)'!$A$1, 2 * (67 - $A49) + 1, 2 * AO$2)), "", SUBSTITUTE($D$1, "&lt;direc&gt;", RIGHT(OFFSET('rivers (2)'!$A$1, 2 * (67 - $A49) + 1, 2 * AO$2), 1)))
&amp; IF(ISBLANK('feature type'!AN47), "EndPlot", SUBSTITUTE(SUBSTITUTE(output!$B$1,
                   "f_type", 'feature type'!AN47),
                   "f_var", 'feature variety'!AN47))
&amp; CHAR(10)</f>
        <v xml:space="preserve">BeginPlot
	x=39,y=21
	TerrainType=TERRAIN_OCEAN
	PlotType=3
EndPlot
</v>
      </c>
      <c r="AP49" t="str">
        <f ca="1">SUBSTITUTE(SUBSTITUTE(SUBSTITUTE(SUBSTITUTE($A$1,
"x_coord",AP$2),
"y_coord",$A49),
"t_type",'terrain type'!AO47),
"p_type", 'plot type'!AO47)
&amp; IF(LEFT(resources!AO47, 6) = "BONUS_", CHAR(9) &amp; "BonusType=" &amp; resources!AO47 &amp; CHAR(10), "")
&amp; IF('goody huts'!AO47, "	ImprovementType=IMPROVEMENT_GOODY_HUT" &amp; CHAR(10), "")
&amp; IF(ISBLANK(OFFSET('rivers (2)'!$A$1, 2 * (67 - $A49), 2 * AP$2 + 1)), "", SUBSTITUTE($C$1, "&lt;direc&gt;", RIGHT(OFFSET('rivers (2)'!$A$1, 2 * (67 - $A49), 2 * AP$2 + 1), 1)))
&amp; IF(ISBLANK(OFFSET('rivers (2)'!$A$1, 2 * (67 - $A49) + 1, 2 * AP$2)), "", SUBSTITUTE($D$1, "&lt;direc&gt;", RIGHT(OFFSET('rivers (2)'!$A$1, 2 * (67 - $A49) + 1, 2 * AP$2), 1)))
&amp; IF(ISBLANK('feature type'!AO47), "EndPlot", SUBSTITUTE(SUBSTITUTE(output!$B$1,
                   "f_type", 'feature type'!AO47),
                   "f_var", 'feature variety'!AO47))
&amp; CHAR(10)</f>
        <v xml:space="preserve">BeginPlot
	x=40,y=21
	TerrainType=TERRAIN_OCEAN
	PlotType=3
EndPlot
</v>
      </c>
      <c r="AQ49" t="str">
        <f ca="1">SUBSTITUTE(SUBSTITUTE(SUBSTITUTE(SUBSTITUTE($A$1,
"x_coord",AQ$2),
"y_coord",$A49),
"t_type",'terrain type'!AP47),
"p_type", 'plot type'!AP47)
&amp; IF(LEFT(resources!AP47, 6) = "BONUS_", CHAR(9) &amp; "BonusType=" &amp; resources!AP47 &amp; CHAR(10), "")
&amp; IF('goody huts'!AP47, "	ImprovementType=IMPROVEMENT_GOODY_HUT" &amp; CHAR(10), "")
&amp; IF(ISBLANK(OFFSET('rivers (2)'!$A$1, 2 * (67 - $A49), 2 * AQ$2 + 1)), "", SUBSTITUTE($C$1, "&lt;direc&gt;", RIGHT(OFFSET('rivers (2)'!$A$1, 2 * (67 - $A49), 2 * AQ$2 + 1), 1)))
&amp; IF(ISBLANK(OFFSET('rivers (2)'!$A$1, 2 * (67 - $A49) + 1, 2 * AQ$2)), "", SUBSTITUTE($D$1, "&lt;direc&gt;", RIGHT(OFFSET('rivers (2)'!$A$1, 2 * (67 - $A49) + 1, 2 * AQ$2), 1)))
&amp; IF(ISBLANK('feature type'!AP47), "EndPlot", SUBSTITUTE(SUBSTITUTE(output!$B$1,
                   "f_type", 'feature type'!AP47),
                   "f_var", 'feature variety'!AP47))
&amp; CHAR(10)</f>
        <v xml:space="preserve">BeginPlot
	x=41,y=21
	TerrainType=TERRAIN_COAST
	PlotType=3
EndPlot
</v>
      </c>
      <c r="AR49" t="str">
        <f ca="1">SUBSTITUTE(SUBSTITUTE(SUBSTITUTE(SUBSTITUTE($A$1,
"x_coord",AR$2),
"y_coord",$A49),
"t_type",'terrain type'!AQ47),
"p_type", 'plot type'!AQ47)
&amp; IF(LEFT(resources!AQ47, 6) = "BONUS_", CHAR(9) &amp; "BonusType=" &amp; resources!AQ47 &amp; CHAR(10), "")
&amp; IF('goody huts'!AQ47, "	ImprovementType=IMPROVEMENT_GOODY_HUT" &amp; CHAR(10), "")
&amp; IF(ISBLANK(OFFSET('rivers (2)'!$A$1, 2 * (67 - $A49), 2 * AR$2 + 1)), "", SUBSTITUTE($C$1, "&lt;direc&gt;", RIGHT(OFFSET('rivers (2)'!$A$1, 2 * (67 - $A49), 2 * AR$2 + 1), 1)))
&amp; IF(ISBLANK(OFFSET('rivers (2)'!$A$1, 2 * (67 - $A49) + 1, 2 * AR$2)), "", SUBSTITUTE($D$1, "&lt;direc&gt;", RIGHT(OFFSET('rivers (2)'!$A$1, 2 * (67 - $A49) + 1, 2 * AR$2), 1)))
&amp; IF(ISBLANK('feature type'!AQ47), "EndPlot", SUBSTITUTE(SUBSTITUTE(output!$B$1,
                   "f_type", 'feature type'!AQ47),
                   "f_var", 'feature variety'!AQ47))
&amp; CHAR(10)</f>
        <v xml:space="preserve">BeginPlot
	x=42,y=21
	TerrainType=TERRAIN_GRASS
	PlotType=0
EndPlot
</v>
      </c>
      <c r="AS49" t="str">
        <f ca="1">SUBSTITUTE(SUBSTITUTE(SUBSTITUTE(SUBSTITUTE($A$1,
"x_coord",AS$2),
"y_coord",$A49),
"t_type",'terrain type'!AR47),
"p_type", 'plot type'!AR47)
&amp; IF(LEFT(resources!AR47, 6) = "BONUS_", CHAR(9) &amp; "BonusType=" &amp; resources!AR47 &amp; CHAR(10), "")
&amp; IF('goody huts'!AR47, "	ImprovementType=IMPROVEMENT_GOODY_HUT" &amp; CHAR(10), "")
&amp; IF(ISBLANK(OFFSET('rivers (2)'!$A$1, 2 * (67 - $A49), 2 * AS$2 + 1)), "", SUBSTITUTE($C$1, "&lt;direc&gt;", RIGHT(OFFSET('rivers (2)'!$A$1, 2 * (67 - $A49), 2 * AS$2 + 1), 1)))
&amp; IF(ISBLANK(OFFSET('rivers (2)'!$A$1, 2 * (67 - $A49) + 1, 2 * AS$2)), "", SUBSTITUTE($D$1, "&lt;direc&gt;", RIGHT(OFFSET('rivers (2)'!$A$1, 2 * (67 - $A49) + 1, 2 * AS$2), 1)))
&amp; IF(ISBLANK('feature type'!AR47), "EndPlot", SUBSTITUTE(SUBSTITUTE(output!$B$1,
                   "f_type", 'feature type'!AR47),
                   "f_var", 'feature variety'!AR47))
&amp; CHAR(10)</f>
        <v xml:space="preserve">BeginPlot
	x=43,y=21
	TerrainType=TERRAIN_COAST
	PlotType=3
EndPlot
</v>
      </c>
      <c r="AT49" t="str">
        <f ca="1">SUBSTITUTE(SUBSTITUTE(SUBSTITUTE(SUBSTITUTE($A$1,
"x_coord",AT$2),
"y_coord",$A49),
"t_type",'terrain type'!AS47),
"p_type", 'plot type'!AS47)
&amp; IF(LEFT(resources!AS47, 6) = "BONUS_", CHAR(9) &amp; "BonusType=" &amp; resources!AS47 &amp; CHAR(10), "")
&amp; IF('goody huts'!AS47, "	ImprovementType=IMPROVEMENT_GOODY_HUT" &amp; CHAR(10), "")
&amp; IF(ISBLANK(OFFSET('rivers (2)'!$A$1, 2 * (67 - $A49), 2 * AT$2 + 1)), "", SUBSTITUTE($C$1, "&lt;direc&gt;", RIGHT(OFFSET('rivers (2)'!$A$1, 2 * (67 - $A49), 2 * AT$2 + 1), 1)))
&amp; IF(ISBLANK(OFFSET('rivers (2)'!$A$1, 2 * (67 - $A49) + 1, 2 * AT$2)), "", SUBSTITUTE($D$1, "&lt;direc&gt;", RIGHT(OFFSET('rivers (2)'!$A$1, 2 * (67 - $A49) + 1, 2 * AT$2), 1)))
&amp; IF(ISBLANK('feature type'!AS47), "EndPlot", SUBSTITUTE(SUBSTITUTE(output!$B$1,
                   "f_type", 'feature type'!AS47),
                   "f_var", 'feature variety'!AS47))
&amp; CHAR(10)</f>
        <v xml:space="preserve">BeginPlot
	x=44,y=21
	TerrainType=TERRAIN_OCEAN
	PlotType=3
EndPlot
</v>
      </c>
      <c r="AU49" t="str">
        <f ca="1">SUBSTITUTE(SUBSTITUTE(SUBSTITUTE(SUBSTITUTE($A$1,
"x_coord",AU$2),
"y_coord",$A49),
"t_type",'terrain type'!AT47),
"p_type", 'plot type'!AT47)
&amp; IF(LEFT(resources!AT47, 6) = "BONUS_", CHAR(9) &amp; "BonusType=" &amp; resources!AT47 &amp; CHAR(10), "")
&amp; IF('goody huts'!AT47, "	ImprovementType=IMPROVEMENT_GOODY_HUT" &amp; CHAR(10), "")
&amp; IF(ISBLANK(OFFSET('rivers (2)'!$A$1, 2 * (67 - $A49), 2 * AU$2 + 1)), "", SUBSTITUTE($C$1, "&lt;direc&gt;", RIGHT(OFFSET('rivers (2)'!$A$1, 2 * (67 - $A49), 2 * AU$2 + 1), 1)))
&amp; IF(ISBLANK(OFFSET('rivers (2)'!$A$1, 2 * (67 - $A49) + 1, 2 * AU$2)), "", SUBSTITUTE($D$1, "&lt;direc&gt;", RIGHT(OFFSET('rivers (2)'!$A$1, 2 * (67 - $A49) + 1, 2 * AU$2), 1)))
&amp; IF(ISBLANK('feature type'!AT47), "EndPlot", SUBSTITUTE(SUBSTITUTE(output!$B$1,
                   "f_type", 'feature type'!AT47),
                   "f_var", 'feature variety'!AT47))
&amp; CHAR(10)</f>
        <v xml:space="preserve">BeginPlot
	x=45,y=21
	TerrainType=TERRAIN_OCEAN
	PlotType=3
EndPlot
</v>
      </c>
      <c r="AV49" t="str">
        <f ca="1">SUBSTITUTE(SUBSTITUTE(SUBSTITUTE(SUBSTITUTE($A$1,
"x_coord",AV$2),
"y_coord",$A49),
"t_type",'terrain type'!AU47),
"p_type", 'plot type'!AU47)
&amp; IF(LEFT(resources!AU47, 6) = "BONUS_", CHAR(9) &amp; "BonusType=" &amp; resources!AU47 &amp; CHAR(10), "")
&amp; IF('goody huts'!AU47, "	ImprovementType=IMPROVEMENT_GOODY_HUT" &amp; CHAR(10), "")
&amp; IF(ISBLANK(OFFSET('rivers (2)'!$A$1, 2 * (67 - $A49), 2 * AV$2 + 1)), "", SUBSTITUTE($C$1, "&lt;direc&gt;", RIGHT(OFFSET('rivers (2)'!$A$1, 2 * (67 - $A49), 2 * AV$2 + 1), 1)))
&amp; IF(ISBLANK(OFFSET('rivers (2)'!$A$1, 2 * (67 - $A49) + 1, 2 * AV$2)), "", SUBSTITUTE($D$1, "&lt;direc&gt;", RIGHT(OFFSET('rivers (2)'!$A$1, 2 * (67 - $A49) + 1, 2 * AV$2), 1)))
&amp; IF(ISBLANK('feature type'!AU47), "EndPlot", SUBSTITUTE(SUBSTITUTE(output!$B$1,
                   "f_type", 'feature type'!AU47),
                   "f_var", 'feature variety'!AU47))
&amp; CHAR(10)</f>
        <v xml:space="preserve">BeginPlot
	x=46,y=21
	TerrainType=TERRAIN_OCEAN
	PlotType=3
EndPlot
</v>
      </c>
      <c r="AW49" t="str">
        <f ca="1">SUBSTITUTE(SUBSTITUTE(SUBSTITUTE(SUBSTITUTE($A$1,
"x_coord",AW$2),
"y_coord",$A49),
"t_type",'terrain type'!AV47),
"p_type", 'plot type'!AV47)
&amp; IF(LEFT(resources!AV47, 6) = "BONUS_", CHAR(9) &amp; "BonusType=" &amp; resources!AV47 &amp; CHAR(10), "")
&amp; IF('goody huts'!AV47, "	ImprovementType=IMPROVEMENT_GOODY_HUT" &amp; CHAR(10), "")
&amp; IF(ISBLANK(OFFSET('rivers (2)'!$A$1, 2 * (67 - $A49), 2 * AW$2 + 1)), "", SUBSTITUTE($C$1, "&lt;direc&gt;", RIGHT(OFFSET('rivers (2)'!$A$1, 2 * (67 - $A49), 2 * AW$2 + 1), 1)))
&amp; IF(ISBLANK(OFFSET('rivers (2)'!$A$1, 2 * (67 - $A49) + 1, 2 * AW$2)), "", SUBSTITUTE($D$1, "&lt;direc&gt;", RIGHT(OFFSET('rivers (2)'!$A$1, 2 * (67 - $A49) + 1, 2 * AW$2), 1)))
&amp; IF(ISBLANK('feature type'!AV47), "EndPlot", SUBSTITUTE(SUBSTITUTE(output!$B$1,
                   "f_type", 'feature type'!AV47),
                   "f_var", 'feature variety'!AV47))
&amp; CHAR(10)</f>
        <v xml:space="preserve">BeginPlot
	x=47,y=21
	TerrainType=TERRAIN_OCEAN
	PlotType=3
EndPlot
</v>
      </c>
      <c r="AX49" t="str">
        <f ca="1">SUBSTITUTE(SUBSTITUTE(SUBSTITUTE(SUBSTITUTE($A$1,
"x_coord",AX$2),
"y_coord",$A49),
"t_type",'terrain type'!AW47),
"p_type", 'plot type'!AW47)
&amp; IF(LEFT(resources!AW47, 6) = "BONUS_", CHAR(9) &amp; "BonusType=" &amp; resources!AW47 &amp; CHAR(10), "")
&amp; IF('goody huts'!AW47, "	ImprovementType=IMPROVEMENT_GOODY_HUT" &amp; CHAR(10), "")
&amp; IF(ISBLANK(OFFSET('rivers (2)'!$A$1, 2 * (67 - $A49), 2 * AX$2 + 1)), "", SUBSTITUTE($C$1, "&lt;direc&gt;", RIGHT(OFFSET('rivers (2)'!$A$1, 2 * (67 - $A49), 2 * AX$2 + 1), 1)))
&amp; IF(ISBLANK(OFFSET('rivers (2)'!$A$1, 2 * (67 - $A49) + 1, 2 * AX$2)), "", SUBSTITUTE($D$1, "&lt;direc&gt;", RIGHT(OFFSET('rivers (2)'!$A$1, 2 * (67 - $A49) + 1, 2 * AX$2), 1)))
&amp; IF(ISBLANK('feature type'!AW47), "EndPlot", SUBSTITUTE(SUBSTITUTE(output!$B$1,
                   "f_type", 'feature type'!AW47),
                   "f_var", 'feature variety'!AW47))
&amp; CHAR(10)</f>
        <v xml:space="preserve">BeginPlot
	x=48,y=21
	TerrainType=TERRAIN_COAST
	PlotType=3
EndPlot
</v>
      </c>
      <c r="AY49" t="str">
        <f ca="1">SUBSTITUTE(SUBSTITUTE(SUBSTITUTE(SUBSTITUTE($A$1,
"x_coord",AY$2),
"y_coord",$A49),
"t_type",'terrain type'!AX47),
"p_type", 'plot type'!AX47)
&amp; IF(LEFT(resources!AX47, 6) = "BONUS_", CHAR(9) &amp; "BonusType=" &amp; resources!AX47 &amp; CHAR(10), "")
&amp; IF('goody huts'!AX47, "	ImprovementType=IMPROVEMENT_GOODY_HUT" &amp; CHAR(10), "")
&amp; IF(ISBLANK(OFFSET('rivers (2)'!$A$1, 2 * (67 - $A49), 2 * AY$2 + 1)), "", SUBSTITUTE($C$1, "&lt;direc&gt;", RIGHT(OFFSET('rivers (2)'!$A$1, 2 * (67 - $A49), 2 * AY$2 + 1), 1)))
&amp; IF(ISBLANK(OFFSET('rivers (2)'!$A$1, 2 * (67 - $A49) + 1, 2 * AY$2)), "", SUBSTITUTE($D$1, "&lt;direc&gt;", RIGHT(OFFSET('rivers (2)'!$A$1, 2 * (67 - $A49) + 1, 2 * AY$2), 1)))
&amp; IF(ISBLANK('feature type'!AX47), "EndPlot", SUBSTITUTE(SUBSTITUTE(output!$B$1,
                   "f_type", 'feature type'!AX47),
                   "f_var", 'feature variety'!AX47))
&amp; CHAR(10)</f>
        <v xml:space="preserve">BeginPlot
	x=49,y=21
	TerrainType=TERRAIN_COAST
	PlotType=3
EndPlot
</v>
      </c>
      <c r="AZ49" t="str">
        <f ca="1">SUBSTITUTE(SUBSTITUTE(SUBSTITUTE(SUBSTITUTE($A$1,
"x_coord",AZ$2),
"y_coord",$A49),
"t_type",'terrain type'!AY47),
"p_type", 'plot type'!AY47)
&amp; IF(LEFT(resources!AY47, 6) = "BONUS_", CHAR(9) &amp; "BonusType=" &amp; resources!AY47 &amp; CHAR(10), "")
&amp; IF('goody huts'!AY47, "	ImprovementType=IMPROVEMENT_GOODY_HUT" &amp; CHAR(10), "")
&amp; IF(ISBLANK(OFFSET('rivers (2)'!$A$1, 2 * (67 - $A49), 2 * AZ$2 + 1)), "", SUBSTITUTE($C$1, "&lt;direc&gt;", RIGHT(OFFSET('rivers (2)'!$A$1, 2 * (67 - $A49), 2 * AZ$2 + 1), 1)))
&amp; IF(ISBLANK(OFFSET('rivers (2)'!$A$1, 2 * (67 - $A49) + 1, 2 * AZ$2)), "", SUBSTITUTE($D$1, "&lt;direc&gt;", RIGHT(OFFSET('rivers (2)'!$A$1, 2 * (67 - $A49) + 1, 2 * AZ$2), 1)))
&amp; IF(ISBLANK('feature type'!AY47), "EndPlot", SUBSTITUTE(SUBSTITUTE(output!$B$1,
                   "f_type", 'feature type'!AY47),
                   "f_var", 'feature variety'!AY47))
&amp; CHAR(10)</f>
        <v xml:space="preserve">BeginPlot
	x=50,y=21
	TerrainType=TERRAIN_GRASS
	PlotType=1
	RiverNSDirection=0
	isWOfRiver
	FeatureType=FEATURE_FOREST, FeatureVariety=2
EndPlot
</v>
      </c>
      <c r="BA49" t="str">
        <f ca="1">SUBSTITUTE(SUBSTITUTE(SUBSTITUTE(SUBSTITUTE($A$1,
"x_coord",BA$2),
"y_coord",$A49),
"t_type",'terrain type'!AZ47),
"p_type", 'plot type'!AZ47)
&amp; IF(LEFT(resources!AZ47, 6) = "BONUS_", CHAR(9) &amp; "BonusType=" &amp; resources!AZ47 &amp; CHAR(10), "")
&amp; IF('goody huts'!AZ47, "	ImprovementType=IMPROVEMENT_GOODY_HUT" &amp; CHAR(10), "")
&amp; IF(ISBLANK(OFFSET('rivers (2)'!$A$1, 2 * (67 - $A49), 2 * BA$2 + 1)), "", SUBSTITUTE($C$1, "&lt;direc&gt;", RIGHT(OFFSET('rivers (2)'!$A$1, 2 * (67 - $A49), 2 * BA$2 + 1), 1)))
&amp; IF(ISBLANK(OFFSET('rivers (2)'!$A$1, 2 * (67 - $A49) + 1, 2 * BA$2)), "", SUBSTITUTE($D$1, "&lt;direc&gt;", RIGHT(OFFSET('rivers (2)'!$A$1, 2 * (67 - $A49) + 1, 2 * BA$2), 1)))
&amp; IF(ISBLANK('feature type'!AZ47), "EndPlot", SUBSTITUTE(SUBSTITUTE(output!$B$1,
                   "f_type", 'feature type'!AZ47),
                   "f_var", 'feature variety'!AZ47))
&amp; CHAR(10)</f>
        <v xml:space="preserve">BeginPlot
	x=51,y=21
	TerrainType=TERRAIN_GRASS
	PlotType=2
	RiverWEDirection=3
	isNOfRiver
EndPlot
</v>
      </c>
      <c r="BB49" t="str">
        <f ca="1">SUBSTITUTE(SUBSTITUTE(SUBSTITUTE(SUBSTITUTE($A$1,
"x_coord",BB$2),
"y_coord",$A49),
"t_type",'terrain type'!BA47),
"p_type", 'plot type'!BA47)
&amp; IF(LEFT(resources!BA47, 6) = "BONUS_", CHAR(9) &amp; "BonusType=" &amp; resources!BA47 &amp; CHAR(10), "")
&amp; IF('goody huts'!BA47, "	ImprovementType=IMPROVEMENT_GOODY_HUT" &amp; CHAR(10), "")
&amp; IF(ISBLANK(OFFSET('rivers (2)'!$A$1, 2 * (67 - $A49), 2 * BB$2 + 1)), "", SUBSTITUTE($C$1, "&lt;direc&gt;", RIGHT(OFFSET('rivers (2)'!$A$1, 2 * (67 - $A49), 2 * BB$2 + 1), 1)))
&amp; IF(ISBLANK(OFFSET('rivers (2)'!$A$1, 2 * (67 - $A49) + 1, 2 * BB$2)), "", SUBSTITUTE($D$1, "&lt;direc&gt;", RIGHT(OFFSET('rivers (2)'!$A$1, 2 * (67 - $A49) + 1, 2 * BB$2), 1)))
&amp; IF(ISBLANK('feature type'!BA47), "EndPlot", SUBSTITUTE(SUBSTITUTE(output!$B$1,
                   "f_type", 'feature type'!BA47),
                   "f_var", 'feature variety'!BA47))
&amp; CHAR(10)</f>
        <v xml:space="preserve">BeginPlot
	x=52,y=21
	TerrainType=TERRAIN_GRASS
	PlotType=1
	ImprovementType=IMPROVEMENT_GOODY_HUT
	RiverNSDirection=2
	isWOfRiver
	RiverWEDirection=3
	isNOfRiver
	FeatureType=FEATURE_FOREST, FeatureVariety=2
EndPlot
</v>
      </c>
      <c r="BC49" t="str">
        <f ca="1">SUBSTITUTE(SUBSTITUTE(SUBSTITUTE(SUBSTITUTE($A$1,
"x_coord",BC$2),
"y_coord",$A49),
"t_type",'terrain type'!BB47),
"p_type", 'plot type'!BB47)
&amp; IF(LEFT(resources!BB47, 6) = "BONUS_", CHAR(9) &amp; "BonusType=" &amp; resources!BB47 &amp; CHAR(10), "")
&amp; IF('goody huts'!BB47, "	ImprovementType=IMPROVEMENT_GOODY_HUT" &amp; CHAR(10), "")
&amp; IF(ISBLANK(OFFSET('rivers (2)'!$A$1, 2 * (67 - $A49), 2 * BC$2 + 1)), "", SUBSTITUTE($C$1, "&lt;direc&gt;", RIGHT(OFFSET('rivers (2)'!$A$1, 2 * (67 - $A49), 2 * BC$2 + 1), 1)))
&amp; IF(ISBLANK(OFFSET('rivers (2)'!$A$1, 2 * (67 - $A49) + 1, 2 * BC$2)), "", SUBSTITUTE($D$1, "&lt;direc&gt;", RIGHT(OFFSET('rivers (2)'!$A$1, 2 * (67 - $A49) + 1, 2 * BC$2), 1)))
&amp; IF(ISBLANK('feature type'!BB47), "EndPlot", SUBSTITUTE(SUBSTITUTE(output!$B$1,
                   "f_type", 'feature type'!BB47),
                   "f_var", 'feature variety'!BB47))
&amp; CHAR(10)</f>
        <v xml:space="preserve">BeginPlot
	x=53,y=21
	TerrainType=TERRAIN_GRASS
	PlotType=2
	RiverNSDirection=0
	isWOfRiver
EndPlot
</v>
      </c>
      <c r="BD49" t="str">
        <f ca="1">SUBSTITUTE(SUBSTITUTE(SUBSTITUTE(SUBSTITUTE($A$1,
"x_coord",BD$2),
"y_coord",$A49),
"t_type",'terrain type'!BC47),
"p_type", 'plot type'!BC47)
&amp; IF(LEFT(resources!BC47, 6) = "BONUS_", CHAR(9) &amp; "BonusType=" &amp; resources!BC47 &amp; CHAR(10), "")
&amp; IF('goody huts'!BC47, "	ImprovementType=IMPROVEMENT_GOODY_HUT" &amp; CHAR(10), "")
&amp; IF(ISBLANK(OFFSET('rivers (2)'!$A$1, 2 * (67 - $A49), 2 * BD$2 + 1)), "", SUBSTITUTE($C$1, "&lt;direc&gt;", RIGHT(OFFSET('rivers (2)'!$A$1, 2 * (67 - $A49), 2 * BD$2 + 1), 1)))
&amp; IF(ISBLANK(OFFSET('rivers (2)'!$A$1, 2 * (67 - $A49) + 1, 2 * BD$2)), "", SUBSTITUTE($D$1, "&lt;direc&gt;", RIGHT(OFFSET('rivers (2)'!$A$1, 2 * (67 - $A49) + 1, 2 * BD$2), 1)))
&amp; IF(ISBLANK('feature type'!BC47), "EndPlot", SUBSTITUTE(SUBSTITUTE(output!$B$1,
                   "f_type", 'feature type'!BC47),
                   "f_var", 'feature variety'!BC47))
&amp; CHAR(10)</f>
        <v xml:space="preserve">BeginPlot
	x=54,y=21
	TerrainType=TERRAIN_GRASS
	PlotType=2
	BonusType=BONUS_DEER
EndPlot
</v>
      </c>
      <c r="BE49" t="str">
        <f ca="1">SUBSTITUTE(SUBSTITUTE(SUBSTITUTE(SUBSTITUTE($A$1,
"x_coord",BE$2),
"y_coord",$A49),
"t_type",'terrain type'!BD47),
"p_type", 'plot type'!BD47)
&amp; IF(LEFT(resources!BD47, 6) = "BONUS_", CHAR(9) &amp; "BonusType=" &amp; resources!BD47 &amp; CHAR(10), "")
&amp; IF('goody huts'!BD47, "	ImprovementType=IMPROVEMENT_GOODY_HUT" &amp; CHAR(10), "")
&amp; IF(ISBLANK(OFFSET('rivers (2)'!$A$1, 2 * (67 - $A49), 2 * BE$2 + 1)), "", SUBSTITUTE($C$1, "&lt;direc&gt;", RIGHT(OFFSET('rivers (2)'!$A$1, 2 * (67 - $A49), 2 * BE$2 + 1), 1)))
&amp; IF(ISBLANK(OFFSET('rivers (2)'!$A$1, 2 * (67 - $A49) + 1, 2 * BE$2)), "", SUBSTITUTE($D$1, "&lt;direc&gt;", RIGHT(OFFSET('rivers (2)'!$A$1, 2 * (67 - $A49) + 1, 2 * BE$2), 1)))
&amp; IF(ISBLANK('feature type'!BD47), "EndPlot", SUBSTITUTE(SUBSTITUTE(output!$B$1,
                   "f_type", 'feature type'!BD47),
                   "f_var", 'feature variety'!BD47))
&amp; CHAR(10)</f>
        <v xml:space="preserve">BeginPlot
	x=55,y=21
	TerrainType=TERRAIN_GRASS
	PlotType=1
	FeatureType=FEATURE_FOREST, FeatureVariety=2
EndPlot
</v>
      </c>
      <c r="BF49" t="str">
        <f ca="1">SUBSTITUTE(SUBSTITUTE(SUBSTITUTE(SUBSTITUTE($A$1,
"x_coord",BF$2),
"y_coord",$A49),
"t_type",'terrain type'!BE47),
"p_type", 'plot type'!BE47)
&amp; IF(LEFT(resources!BE47, 6) = "BONUS_", CHAR(9) &amp; "BonusType=" &amp; resources!BE47 &amp; CHAR(10), "")
&amp; IF('goody huts'!BE47, "	ImprovementType=IMPROVEMENT_GOODY_HUT" &amp; CHAR(10), "")
&amp; IF(ISBLANK(OFFSET('rivers (2)'!$A$1, 2 * (67 - $A49), 2 * BF$2 + 1)), "", SUBSTITUTE($C$1, "&lt;direc&gt;", RIGHT(OFFSET('rivers (2)'!$A$1, 2 * (67 - $A49), 2 * BF$2 + 1), 1)))
&amp; IF(ISBLANK(OFFSET('rivers (2)'!$A$1, 2 * (67 - $A49) + 1, 2 * BF$2)), "", SUBSTITUTE($D$1, "&lt;direc&gt;", RIGHT(OFFSET('rivers (2)'!$A$1, 2 * (67 - $A49) + 1, 2 * BF$2), 1)))
&amp; IF(ISBLANK('feature type'!BE47), "EndPlot", SUBSTITUTE(SUBSTITUTE(output!$B$1,
                   "f_type", 'feature type'!BE47),
                   "f_var", 'feature variety'!BE47))
&amp; CHAR(10)</f>
        <v xml:space="preserve">BeginPlot
	x=56,y=21
	TerrainType=TERRAIN_GRASS
	PlotType=2
	RiverNSDirection=2
	isWOfRiver
	FeatureType=FEATURE_FOREST, FeatureVariety=2
EndPlot
</v>
      </c>
      <c r="BG49" t="str">
        <f ca="1">SUBSTITUTE(SUBSTITUTE(SUBSTITUTE(SUBSTITUTE($A$1,
"x_coord",BG$2),
"y_coord",$A49),
"t_type",'terrain type'!BF47),
"p_type", 'plot type'!BF47)
&amp; IF(LEFT(resources!BF47, 6) = "BONUS_", CHAR(9) &amp; "BonusType=" &amp; resources!BF47 &amp; CHAR(10), "")
&amp; IF('goody huts'!BF47, "	ImprovementType=IMPROVEMENT_GOODY_HUT" &amp; CHAR(10), "")
&amp; IF(ISBLANK(OFFSET('rivers (2)'!$A$1, 2 * (67 - $A49), 2 * BG$2 + 1)), "", SUBSTITUTE($C$1, "&lt;direc&gt;", RIGHT(OFFSET('rivers (2)'!$A$1, 2 * (67 - $A49), 2 * BG$2 + 1), 1)))
&amp; IF(ISBLANK(OFFSET('rivers (2)'!$A$1, 2 * (67 - $A49) + 1, 2 * BG$2)), "", SUBSTITUTE($D$1, "&lt;direc&gt;", RIGHT(OFFSET('rivers (2)'!$A$1, 2 * (67 - $A49) + 1, 2 * BG$2), 1)))
&amp; IF(ISBLANK('feature type'!BF47), "EndPlot", SUBSTITUTE(SUBSTITUTE(output!$B$1,
                   "f_type", 'feature type'!BF47),
                   "f_var", 'feature variety'!BF47))
&amp; CHAR(10)</f>
        <v xml:space="preserve">BeginPlot
	x=57,y=21
	TerrainType=TERRAIN_GRASS
	PlotType=2
	RiverWEDirection=1
	isNOfRiver
	FeatureType=FEATURE_FOREST, FeatureVariety=2
EndPlot
</v>
      </c>
      <c r="BH49" t="str">
        <f ca="1">SUBSTITUTE(SUBSTITUTE(SUBSTITUTE(SUBSTITUTE($A$1,
"x_coord",BH$2),
"y_coord",$A49),
"t_type",'terrain type'!BG47),
"p_type", 'plot type'!BG47)
&amp; IF(LEFT(resources!BG47, 6) = "BONUS_", CHAR(9) &amp; "BonusType=" &amp; resources!BG47 &amp; CHAR(10), "")
&amp; IF('goody huts'!BG47, "	ImprovementType=IMPROVEMENT_GOODY_HUT" &amp; CHAR(10), "")
&amp; IF(ISBLANK(OFFSET('rivers (2)'!$A$1, 2 * (67 - $A49), 2 * BH$2 + 1)), "", SUBSTITUTE($C$1, "&lt;direc&gt;", RIGHT(OFFSET('rivers (2)'!$A$1, 2 * (67 - $A49), 2 * BH$2 + 1), 1)))
&amp; IF(ISBLANK(OFFSET('rivers (2)'!$A$1, 2 * (67 - $A49) + 1, 2 * BH$2)), "", SUBSTITUTE($D$1, "&lt;direc&gt;", RIGHT(OFFSET('rivers (2)'!$A$1, 2 * (67 - $A49) + 1, 2 * BH$2), 1)))
&amp; IF(ISBLANK('feature type'!BG47), "EndPlot", SUBSTITUTE(SUBSTITUTE(output!$B$1,
                   "f_type", 'feature type'!BG47),
                   "f_var", 'feature variety'!BG47))
&amp; CHAR(10)</f>
        <v xml:space="preserve">BeginPlot
	x=58,y=21
	TerrainType=TERRAIN_GRASS
	PlotType=2
	BonusType=BONUS_MARBLE
	RiverWEDirection=1
	isNOfRiver
EndPlot
</v>
      </c>
      <c r="BI49" t="str">
        <f ca="1">SUBSTITUTE(SUBSTITUTE(SUBSTITUTE(SUBSTITUTE($A$1,
"x_coord",BI$2),
"y_coord",$A49),
"t_type",'terrain type'!BH47),
"p_type", 'plot type'!BH47)
&amp; IF(LEFT(resources!BH47, 6) = "BONUS_", CHAR(9) &amp; "BonusType=" &amp; resources!BH47 &amp; CHAR(10), "")
&amp; IF('goody huts'!BH47, "	ImprovementType=IMPROVEMENT_GOODY_HUT" &amp; CHAR(10), "")
&amp; IF(ISBLANK(OFFSET('rivers (2)'!$A$1, 2 * (67 - $A49), 2 * BI$2 + 1)), "", SUBSTITUTE($C$1, "&lt;direc&gt;", RIGHT(OFFSET('rivers (2)'!$A$1, 2 * (67 - $A49), 2 * BI$2 + 1), 1)))
&amp; IF(ISBLANK(OFFSET('rivers (2)'!$A$1, 2 * (67 - $A49) + 1, 2 * BI$2)), "", SUBSTITUTE($D$1, "&lt;direc&gt;", RIGHT(OFFSET('rivers (2)'!$A$1, 2 * (67 - $A49) + 1, 2 * BI$2), 1)))
&amp; IF(ISBLANK('feature type'!BH47), "EndPlot", SUBSTITUTE(SUBSTITUTE(output!$B$1,
                   "f_type", 'feature type'!BH47),
                   "f_var", 'feature variety'!BH47))
&amp; CHAR(10)</f>
        <v xml:space="preserve">BeginPlot
	x=59,y=21
	TerrainType=TERRAIN_GRASS
	PlotType=2
	RiverWEDirection=1
	isNOfRiver
	FeatureType=FEATURE_FOREST, FeatureVariety=2
EndPlot
</v>
      </c>
      <c r="BJ49" t="str">
        <f ca="1">SUBSTITUTE(SUBSTITUTE(SUBSTITUTE(SUBSTITUTE($A$1,
"x_coord",BJ$2),
"y_coord",$A49),
"t_type",'terrain type'!BI47),
"p_type", 'plot type'!BI47)
&amp; IF(LEFT(resources!BI47, 6) = "BONUS_", CHAR(9) &amp; "BonusType=" &amp; resources!BI47 &amp; CHAR(10), "")
&amp; IF('goody huts'!BI47, "	ImprovementType=IMPROVEMENT_GOODY_HUT" &amp; CHAR(10), "")
&amp; IF(ISBLANK(OFFSET('rivers (2)'!$A$1, 2 * (67 - $A49), 2 * BJ$2 + 1)), "", SUBSTITUTE($C$1, "&lt;direc&gt;", RIGHT(OFFSET('rivers (2)'!$A$1, 2 * (67 - $A49), 2 * BJ$2 + 1), 1)))
&amp; IF(ISBLANK(OFFSET('rivers (2)'!$A$1, 2 * (67 - $A49) + 1, 2 * BJ$2)), "", SUBSTITUTE($D$1, "&lt;direc&gt;", RIGHT(OFFSET('rivers (2)'!$A$1, 2 * (67 - $A49) + 1, 2 * BJ$2), 1)))
&amp; IF(ISBLANK('feature type'!BI47), "EndPlot", SUBSTITUTE(SUBSTITUTE(output!$B$1,
                   "f_type", 'feature type'!BI47),
                   "f_var", 'feature variety'!BI47))
&amp; CHAR(10)</f>
        <v xml:space="preserve">BeginPlot
	x=60,y=21
	TerrainType=TERRAIN_GRASS
	PlotType=2
	RiverWEDirection=1
	isNOfRiver
EndPlot
</v>
      </c>
      <c r="BK49" t="str">
        <f ca="1">SUBSTITUTE(SUBSTITUTE(SUBSTITUTE(SUBSTITUTE($A$1,
"x_coord",BK$2),
"y_coord",$A49),
"t_type",'terrain type'!BJ47),
"p_type", 'plot type'!BJ47)
&amp; IF(LEFT(resources!BJ47, 6) = "BONUS_", CHAR(9) &amp; "BonusType=" &amp; resources!BJ47 &amp; CHAR(10), "")
&amp; IF('goody huts'!BJ47, "	ImprovementType=IMPROVEMENT_GOODY_HUT" &amp; CHAR(10), "")
&amp; IF(ISBLANK(OFFSET('rivers (2)'!$A$1, 2 * (67 - $A49), 2 * BK$2 + 1)), "", SUBSTITUTE($C$1, "&lt;direc&gt;", RIGHT(OFFSET('rivers (2)'!$A$1, 2 * (67 - $A49), 2 * BK$2 + 1), 1)))
&amp; IF(ISBLANK(OFFSET('rivers (2)'!$A$1, 2 * (67 - $A49) + 1, 2 * BK$2)), "", SUBSTITUTE($D$1, "&lt;direc&gt;", RIGHT(OFFSET('rivers (2)'!$A$1, 2 * (67 - $A49) + 1, 2 * BK$2), 1)))
&amp; IF(ISBLANK('feature type'!BJ47), "EndPlot", SUBSTITUTE(SUBSTITUTE(output!$B$1,
                   "f_type", 'feature type'!BJ47),
                   "f_var", 'feature variety'!BJ47))
&amp; CHAR(10)</f>
        <v xml:space="preserve">BeginPlot
	x=61,y=21
	TerrainType=TERRAIN_GRASS
	PlotType=2
EndPlot
</v>
      </c>
      <c r="BL49" t="str">
        <f ca="1">SUBSTITUTE(SUBSTITUTE(SUBSTITUTE(SUBSTITUTE($A$1,
"x_coord",BL$2),
"y_coord",$A49),
"t_type",'terrain type'!BK47),
"p_type", 'plot type'!BK47)
&amp; IF(LEFT(resources!BK47, 6) = "BONUS_", CHAR(9) &amp; "BonusType=" &amp; resources!BK47 &amp; CHAR(10), "")
&amp; IF('goody huts'!BK47, "	ImprovementType=IMPROVEMENT_GOODY_HUT" &amp; CHAR(10), "")
&amp; IF(ISBLANK(OFFSET('rivers (2)'!$A$1, 2 * (67 - $A49), 2 * BL$2 + 1)), "", SUBSTITUTE($C$1, "&lt;direc&gt;", RIGHT(OFFSET('rivers (2)'!$A$1, 2 * (67 - $A49), 2 * BL$2 + 1), 1)))
&amp; IF(ISBLANK(OFFSET('rivers (2)'!$A$1, 2 * (67 - $A49) + 1, 2 * BL$2)), "", SUBSTITUTE($D$1, "&lt;direc&gt;", RIGHT(OFFSET('rivers (2)'!$A$1, 2 * (67 - $A49) + 1, 2 * BL$2), 1)))
&amp; IF(ISBLANK('feature type'!BK47), "EndPlot", SUBSTITUTE(SUBSTITUTE(output!$B$1,
                   "f_type", 'feature type'!BK47),
                   "f_var", 'feature variety'!BK47))
&amp; CHAR(10)</f>
        <v xml:space="preserve">BeginPlot
	x=62,y=21
	TerrainType=TERRAIN_GRASS
	PlotType=2
	FeatureType=FEATURE_FOREST, FeatureVariety=2
EndPlot
</v>
      </c>
      <c r="BM49" t="str">
        <f ca="1">SUBSTITUTE(SUBSTITUTE(SUBSTITUTE(SUBSTITUTE($A$1,
"x_coord",BM$2),
"y_coord",$A49),
"t_type",'terrain type'!BL47),
"p_type", 'plot type'!BL47)
&amp; IF(LEFT(resources!BL47, 6) = "BONUS_", CHAR(9) &amp; "BonusType=" &amp; resources!BL47 &amp; CHAR(10), "")
&amp; IF('goody huts'!BL47, "	ImprovementType=IMPROVEMENT_GOODY_HUT" &amp; CHAR(10), "")
&amp; IF(ISBLANK(OFFSET('rivers (2)'!$A$1, 2 * (67 - $A49), 2 * BM$2 + 1)), "", SUBSTITUTE($C$1, "&lt;direc&gt;", RIGHT(OFFSET('rivers (2)'!$A$1, 2 * (67 - $A49), 2 * BM$2 + 1), 1)))
&amp; IF(ISBLANK(OFFSET('rivers (2)'!$A$1, 2 * (67 - $A49) + 1, 2 * BM$2)), "", SUBSTITUTE($D$1, "&lt;direc&gt;", RIGHT(OFFSET('rivers (2)'!$A$1, 2 * (67 - $A49) + 1, 2 * BM$2), 1)))
&amp; IF(ISBLANK('feature type'!BL47), "EndPlot", SUBSTITUTE(SUBSTITUTE(output!$B$1,
                   "f_type", 'feature type'!BL47),
                   "f_var", 'feature variety'!BL47))
&amp; CHAR(10)</f>
        <v xml:space="preserve">BeginPlot
	x=63,y=21
	TerrainType=TERRAIN_GRASS
	PlotType=2
	RiverNSDirection=0
	isWOfRiver
	RiverWEDirection=1
	isNOfRiver
EndPlot
</v>
      </c>
      <c r="BN49" t="str">
        <f ca="1">SUBSTITUTE(SUBSTITUTE(SUBSTITUTE(SUBSTITUTE($A$1,
"x_coord",BN$2),
"y_coord",$A49),
"t_type",'terrain type'!BM47),
"p_type", 'plot type'!BM47)
&amp; IF(LEFT(resources!BM47, 6) = "BONUS_", CHAR(9) &amp; "BonusType=" &amp; resources!BM47 &amp; CHAR(10), "")
&amp; IF('goody huts'!BM47, "	ImprovementType=IMPROVEMENT_GOODY_HUT" &amp; CHAR(10), "")
&amp; IF(ISBLANK(OFFSET('rivers (2)'!$A$1, 2 * (67 - $A49), 2 * BN$2 + 1)), "", SUBSTITUTE($C$1, "&lt;direc&gt;", RIGHT(OFFSET('rivers (2)'!$A$1, 2 * (67 - $A49), 2 * BN$2 + 1), 1)))
&amp; IF(ISBLANK(OFFSET('rivers (2)'!$A$1, 2 * (67 - $A49) + 1, 2 * BN$2)), "", SUBSTITUTE($D$1, "&lt;direc&gt;", RIGHT(OFFSET('rivers (2)'!$A$1, 2 * (67 - $A49) + 1, 2 * BN$2), 1)))
&amp; IF(ISBLANK('feature type'!BM47), "EndPlot", SUBSTITUTE(SUBSTITUTE(output!$B$1,
                   "f_type", 'feature type'!BM47),
                   "f_var", 'feature variety'!BM47))
&amp; CHAR(10)</f>
        <v xml:space="preserve">BeginPlot
	x=64,y=21
	TerrainType=TERRAIN_GRASS
	PlotType=2
EndPlot
</v>
      </c>
      <c r="BO49" t="str">
        <f ca="1">SUBSTITUTE(SUBSTITUTE(SUBSTITUTE(SUBSTITUTE($A$1,
"x_coord",BO$2),
"y_coord",$A49),
"t_type",'terrain type'!BN47),
"p_type", 'plot type'!BN47)
&amp; IF(LEFT(resources!BN47, 6) = "BONUS_", CHAR(9) &amp; "BonusType=" &amp; resources!BN47 &amp; CHAR(10), "")
&amp; IF('goody huts'!BN47, "	ImprovementType=IMPROVEMENT_GOODY_HUT" &amp; CHAR(10), "")
&amp; IF(ISBLANK(OFFSET('rivers (2)'!$A$1, 2 * (67 - $A49), 2 * BO$2 + 1)), "", SUBSTITUTE($C$1, "&lt;direc&gt;", RIGHT(OFFSET('rivers (2)'!$A$1, 2 * (67 - $A49), 2 * BO$2 + 1), 1)))
&amp; IF(ISBLANK(OFFSET('rivers (2)'!$A$1, 2 * (67 - $A49) + 1, 2 * BO$2)), "", SUBSTITUTE($D$1, "&lt;direc&gt;", RIGHT(OFFSET('rivers (2)'!$A$1, 2 * (67 - $A49) + 1, 2 * BO$2), 1)))
&amp; IF(ISBLANK('feature type'!BN47), "EndPlot", SUBSTITUTE(SUBSTITUTE(output!$B$1,
                   "f_type", 'feature type'!BN47),
                   "f_var", 'feature variety'!BN47))
&amp; CHAR(10)</f>
        <v xml:space="preserve">BeginPlot
	x=65,y=21
	TerrainType=TERRAIN_GRASS
	PlotType=2
	FeatureType=FEATURE_FOREST, FeatureVariety=2
EndPlot
</v>
      </c>
      <c r="BP49" t="str">
        <f ca="1">SUBSTITUTE(SUBSTITUTE(SUBSTITUTE(SUBSTITUTE($A$1,
"x_coord",BP$2),
"y_coord",$A49),
"t_type",'terrain type'!BO47),
"p_type", 'plot type'!BO47)
&amp; IF(LEFT(resources!BO47, 6) = "BONUS_", CHAR(9) &amp; "BonusType=" &amp; resources!BO47 &amp; CHAR(10), "")
&amp; IF('goody huts'!BO47, "	ImprovementType=IMPROVEMENT_GOODY_HUT" &amp; CHAR(10), "")
&amp; IF(ISBLANK(OFFSET('rivers (2)'!$A$1, 2 * (67 - $A49), 2 * BP$2 + 1)), "", SUBSTITUTE($C$1, "&lt;direc&gt;", RIGHT(OFFSET('rivers (2)'!$A$1, 2 * (67 - $A49), 2 * BP$2 + 1), 1)))
&amp; IF(ISBLANK(OFFSET('rivers (2)'!$A$1, 2 * (67 - $A49) + 1, 2 * BP$2)), "", SUBSTITUTE($D$1, "&lt;direc&gt;", RIGHT(OFFSET('rivers (2)'!$A$1, 2 * (67 - $A49) + 1, 2 * BP$2), 1)))
&amp; IF(ISBLANK('feature type'!BO47), "EndPlot", SUBSTITUTE(SUBSTITUTE(output!$B$1,
                   "f_type", 'feature type'!BO47),
                   "f_var", 'feature variety'!BO47))
&amp; CHAR(10)</f>
        <v xml:space="preserve">BeginPlot
	x=66,y=21
	TerrainType=TERRAIN_GRASS
	PlotType=2
	FeatureType=FEATURE_FOREST, FeatureVariety=2
EndPlot
</v>
      </c>
      <c r="BQ49" t="str">
        <f ca="1">SUBSTITUTE(SUBSTITUTE(SUBSTITUTE(SUBSTITUTE($A$1,
"x_coord",BQ$2),
"y_coord",$A49),
"t_type",'terrain type'!BP47),
"p_type", 'plot type'!BP47)
&amp; IF(LEFT(resources!BP47, 6) = "BONUS_", CHAR(9) &amp; "BonusType=" &amp; resources!BP47 &amp; CHAR(10), "")
&amp; IF('goody huts'!BP47, "	ImprovementType=IMPROVEMENT_GOODY_HUT" &amp; CHAR(10), "")
&amp; IF(ISBLANK(OFFSET('rivers (2)'!$A$1, 2 * (67 - $A49), 2 * BQ$2 + 1)), "", SUBSTITUTE($C$1, "&lt;direc&gt;", RIGHT(OFFSET('rivers (2)'!$A$1, 2 * (67 - $A49), 2 * BQ$2 + 1), 1)))
&amp; IF(ISBLANK(OFFSET('rivers (2)'!$A$1, 2 * (67 - $A49) + 1, 2 * BQ$2)), "", SUBSTITUTE($D$1, "&lt;direc&gt;", RIGHT(OFFSET('rivers (2)'!$A$1, 2 * (67 - $A49) + 1, 2 * BQ$2), 1)))
&amp; IF(ISBLANK('feature type'!BP47), "EndPlot", SUBSTITUTE(SUBSTITUTE(output!$B$1,
                   "f_type", 'feature type'!BP47),
                   "f_var", 'feature variety'!BP47))
&amp; CHAR(10)</f>
        <v xml:space="preserve">BeginPlot
	x=67,y=21
	TerrainType=TERRAIN_GRASS
	PlotType=2
EndPlot
</v>
      </c>
      <c r="BR49" t="str">
        <f ca="1">SUBSTITUTE(SUBSTITUTE(SUBSTITUTE(SUBSTITUTE($A$1,
"x_coord",BR$2),
"y_coord",$A49),
"t_type",'terrain type'!BQ47),
"p_type", 'plot type'!BQ47)
&amp; IF(LEFT(resources!BQ47, 6) = "BONUS_", CHAR(9) &amp; "BonusType=" &amp; resources!BQ47 &amp; CHAR(10), "")
&amp; IF('goody huts'!BQ47, "	ImprovementType=IMPROVEMENT_GOODY_HUT" &amp; CHAR(10), "")
&amp; IF(ISBLANK(OFFSET('rivers (2)'!$A$1, 2 * (67 - $A49), 2 * BR$2 + 1)), "", SUBSTITUTE($C$1, "&lt;direc&gt;", RIGHT(OFFSET('rivers (2)'!$A$1, 2 * (67 - $A49), 2 * BR$2 + 1), 1)))
&amp; IF(ISBLANK(OFFSET('rivers (2)'!$A$1, 2 * (67 - $A49) + 1, 2 * BR$2)), "", SUBSTITUTE($D$1, "&lt;direc&gt;", RIGHT(OFFSET('rivers (2)'!$A$1, 2 * (67 - $A49) + 1, 2 * BR$2), 1)))
&amp; IF(ISBLANK('feature type'!BQ47), "EndPlot", SUBSTITUTE(SUBSTITUTE(output!$B$1,
                   "f_type", 'feature type'!BQ47),
                   "f_var", 'feature variety'!BQ47))
&amp; CHAR(10)</f>
        <v xml:space="preserve">BeginPlot
	x=68,y=21
	TerrainType=TERRAIN_GRASS
	PlotType=2
EndPlot
</v>
      </c>
      <c r="BS49" t="str">
        <f ca="1">SUBSTITUTE(SUBSTITUTE(SUBSTITUTE(SUBSTITUTE($A$1,
"x_coord",BS$2),
"y_coord",$A49),
"t_type",'terrain type'!BR47),
"p_type", 'plot type'!BR47)
&amp; IF(LEFT(resources!BR47, 6) = "BONUS_", CHAR(9) &amp; "BonusType=" &amp; resources!BR47 &amp; CHAR(10), "")
&amp; IF('goody huts'!BR47, "	ImprovementType=IMPROVEMENT_GOODY_HUT" &amp; CHAR(10), "")
&amp; IF(ISBLANK(OFFSET('rivers (2)'!$A$1, 2 * (67 - $A49), 2 * BS$2 + 1)), "", SUBSTITUTE($C$1, "&lt;direc&gt;", RIGHT(OFFSET('rivers (2)'!$A$1, 2 * (67 - $A49), 2 * BS$2 + 1), 1)))
&amp; IF(ISBLANK(OFFSET('rivers (2)'!$A$1, 2 * (67 - $A49) + 1, 2 * BS$2)), "", SUBSTITUTE($D$1, "&lt;direc&gt;", RIGHT(OFFSET('rivers (2)'!$A$1, 2 * (67 - $A49) + 1, 2 * BS$2), 1)))
&amp; IF(ISBLANK('feature type'!BR47), "EndPlot", SUBSTITUTE(SUBSTITUTE(output!$B$1,
                   "f_type", 'feature type'!BR47),
                   "f_var", 'feature variety'!BR47))
&amp; CHAR(10)</f>
        <v xml:space="preserve">BeginPlot
	x=69,y=21
	TerrainType=TERRAIN_GRASS
	PlotType=2
	RiverNSDirection=0
	isWOfRiver
EndPlot
</v>
      </c>
      <c r="BT49" t="str">
        <f ca="1">SUBSTITUTE(SUBSTITUTE(SUBSTITUTE(SUBSTITUTE($A$1,
"x_coord",BT$2),
"y_coord",$A49),
"t_type",'terrain type'!BS47),
"p_type", 'plot type'!BS47)
&amp; IF(LEFT(resources!BS47, 6) = "BONUS_", CHAR(9) &amp; "BonusType=" &amp; resources!BS47 &amp; CHAR(10), "")
&amp; IF('goody huts'!BS47, "	ImprovementType=IMPROVEMENT_GOODY_HUT" &amp; CHAR(10), "")
&amp; IF(ISBLANK(OFFSET('rivers (2)'!$A$1, 2 * (67 - $A49), 2 * BT$2 + 1)), "", SUBSTITUTE($C$1, "&lt;direc&gt;", RIGHT(OFFSET('rivers (2)'!$A$1, 2 * (67 - $A49), 2 * BT$2 + 1), 1)))
&amp; IF(ISBLANK(OFFSET('rivers (2)'!$A$1, 2 * (67 - $A49) + 1, 2 * BT$2)), "", SUBSTITUTE($D$1, "&lt;direc&gt;", RIGHT(OFFSET('rivers (2)'!$A$1, 2 * (67 - $A49) + 1, 2 * BT$2), 1)))
&amp; IF(ISBLANK('feature type'!BS47), "EndPlot", SUBSTITUTE(SUBSTITUTE(output!$B$1,
                   "f_type", 'feature type'!BS47),
                   "f_var", 'feature variety'!BS47))
&amp; CHAR(10)</f>
        <v xml:space="preserve">BeginPlot
	x=70,y=21
	TerrainType=TERRAIN_GRASS
	PlotType=2
	FeatureType=FEATURE_FOREST, FeatureVariety=2
EndPlot
</v>
      </c>
      <c r="BU49" t="str">
        <f ca="1">SUBSTITUTE(SUBSTITUTE(SUBSTITUTE(SUBSTITUTE($A$1,
"x_coord",BU$2),
"y_coord",$A49),
"t_type",'terrain type'!BT47),
"p_type", 'plot type'!BT47)
&amp; IF(LEFT(resources!BT47, 6) = "BONUS_", CHAR(9) &amp; "BonusType=" &amp; resources!BT47 &amp; CHAR(10), "")
&amp; IF('goody huts'!BT47, "	ImprovementType=IMPROVEMENT_GOODY_HUT" &amp; CHAR(10), "")
&amp; IF(ISBLANK(OFFSET('rivers (2)'!$A$1, 2 * (67 - $A49), 2 * BU$2 + 1)), "", SUBSTITUTE($C$1, "&lt;direc&gt;", RIGHT(OFFSET('rivers (2)'!$A$1, 2 * (67 - $A49), 2 * BU$2 + 1), 1)))
&amp; IF(ISBLANK(OFFSET('rivers (2)'!$A$1, 2 * (67 - $A49) + 1, 2 * BU$2)), "", SUBSTITUTE($D$1, "&lt;direc&gt;", RIGHT(OFFSET('rivers (2)'!$A$1, 2 * (67 - $A49) + 1, 2 * BU$2), 1)))
&amp; IF(ISBLANK('feature type'!BT47), "EndPlot", SUBSTITUTE(SUBSTITUTE(output!$B$1,
                   "f_type", 'feature type'!BT47),
                   "f_var", 'feature variety'!BT47))
&amp; CHAR(10)</f>
        <v xml:space="preserve">BeginPlot
	x=71,y=21
	TerrainType=TERRAIN_GRASS
	PlotType=2
EndPlot
</v>
      </c>
      <c r="BV49" t="str">
        <f ca="1">SUBSTITUTE(SUBSTITUTE(SUBSTITUTE(SUBSTITUTE($A$1,
"x_coord",BV$2),
"y_coord",$A49),
"t_type",'terrain type'!BU47),
"p_type", 'plot type'!BU47)
&amp; IF(LEFT(resources!BU47, 6) = "BONUS_", CHAR(9) &amp; "BonusType=" &amp; resources!BU47 &amp; CHAR(10), "")
&amp; IF('goody huts'!BU47, "	ImprovementType=IMPROVEMENT_GOODY_HUT" &amp; CHAR(10), "")
&amp; IF(ISBLANK(OFFSET('rivers (2)'!$A$1, 2 * (67 - $A49), 2 * BV$2 + 1)), "", SUBSTITUTE($C$1, "&lt;direc&gt;", RIGHT(OFFSET('rivers (2)'!$A$1, 2 * (67 - $A49), 2 * BV$2 + 1), 1)))
&amp; IF(ISBLANK(OFFSET('rivers (2)'!$A$1, 2 * (67 - $A49) + 1, 2 * BV$2)), "", SUBSTITUTE($D$1, "&lt;direc&gt;", RIGHT(OFFSET('rivers (2)'!$A$1, 2 * (67 - $A49) + 1, 2 * BV$2), 1)))
&amp; IF(ISBLANK('feature type'!BU47), "EndPlot", SUBSTITUTE(SUBSTITUTE(output!$B$1,
                   "f_type", 'feature type'!BU47),
                   "f_var", 'feature variety'!BU47))
&amp; CHAR(10)</f>
        <v xml:space="preserve">BeginPlot
	x=72,y=21
	TerrainType=TERRAIN_GRASS
	PlotType=2
EndPlot
</v>
      </c>
      <c r="BW49" t="str">
        <f ca="1">SUBSTITUTE(SUBSTITUTE(SUBSTITUTE(SUBSTITUTE($A$1,
"x_coord",BW$2),
"y_coord",$A49),
"t_type",'terrain type'!BV47),
"p_type", 'plot type'!BV47)
&amp; IF(LEFT(resources!BV47, 6) = "BONUS_", CHAR(9) &amp; "BonusType=" &amp; resources!BV47 &amp; CHAR(10), "")
&amp; IF('goody huts'!BV47, "	ImprovementType=IMPROVEMENT_GOODY_HUT" &amp; CHAR(10), "")
&amp; IF(ISBLANK(OFFSET('rivers (2)'!$A$1, 2 * (67 - $A49), 2 * BW$2 + 1)), "", SUBSTITUTE($C$1, "&lt;direc&gt;", RIGHT(OFFSET('rivers (2)'!$A$1, 2 * (67 - $A49), 2 * BW$2 + 1), 1)))
&amp; IF(ISBLANK(OFFSET('rivers (2)'!$A$1, 2 * (67 - $A49) + 1, 2 * BW$2)), "", SUBSTITUTE($D$1, "&lt;direc&gt;", RIGHT(OFFSET('rivers (2)'!$A$1, 2 * (67 - $A49) + 1, 2 * BW$2), 1)))
&amp; IF(ISBLANK('feature type'!BV47), "EndPlot", SUBSTITUTE(SUBSTITUTE(output!$B$1,
                   "f_type", 'feature type'!BV47),
                   "f_var", 'feature variety'!BV47))
&amp; CHAR(10)</f>
        <v xml:space="preserve">BeginPlot
	x=73,y=21
	TerrainType=TERRAIN_COAST
	PlotType=3
EndPlot
</v>
      </c>
      <c r="BX49" t="str">
        <f ca="1">SUBSTITUTE(SUBSTITUTE(SUBSTITUTE(SUBSTITUTE($A$1,
"x_coord",BX$2),
"y_coord",$A49),
"t_type",'terrain type'!BW47),
"p_type", 'plot type'!BW47)
&amp; IF(LEFT(resources!BW47, 6) = "BONUS_", CHAR(9) &amp; "BonusType=" &amp; resources!BW47 &amp; CHAR(10), "")
&amp; IF('goody huts'!BW47, "	ImprovementType=IMPROVEMENT_GOODY_HUT" &amp; CHAR(10), "")
&amp; IF(ISBLANK(OFFSET('rivers (2)'!$A$1, 2 * (67 - $A49), 2 * BX$2 + 1)), "", SUBSTITUTE($C$1, "&lt;direc&gt;", RIGHT(OFFSET('rivers (2)'!$A$1, 2 * (67 - $A49), 2 * BX$2 + 1), 1)))
&amp; IF(ISBLANK(OFFSET('rivers (2)'!$A$1, 2 * (67 - $A49) + 1, 2 * BX$2)), "", SUBSTITUTE($D$1, "&lt;direc&gt;", RIGHT(OFFSET('rivers (2)'!$A$1, 2 * (67 - $A49) + 1, 2 * BX$2), 1)))
&amp; IF(ISBLANK('feature type'!BW47), "EndPlot", SUBSTITUTE(SUBSTITUTE(output!$B$1,
                   "f_type", 'feature type'!BW47),
                   "f_var", 'feature variety'!BW47))
&amp; CHAR(10)</f>
        <v xml:space="preserve">BeginPlot
	x=74,y=21
	TerrainType=TERRAIN_OCEAN
	PlotType=3
EndPlot
</v>
      </c>
      <c r="BY49" t="str">
        <f ca="1">SUBSTITUTE(SUBSTITUTE(SUBSTITUTE(SUBSTITUTE($A$1,
"x_coord",BY$2),
"y_coord",$A49),
"t_type",'terrain type'!BX47),
"p_type", 'plot type'!BX47)
&amp; IF(LEFT(resources!BX47, 6) = "BONUS_", CHAR(9) &amp; "BonusType=" &amp; resources!BX47 &amp; CHAR(10), "")
&amp; IF('goody huts'!BX47, "	ImprovementType=IMPROVEMENT_GOODY_HUT" &amp; CHAR(10), "")
&amp; IF(ISBLANK(OFFSET('rivers (2)'!$A$1, 2 * (67 - $A49), 2 * BY$2 + 1)), "", SUBSTITUTE($C$1, "&lt;direc&gt;", RIGHT(OFFSET('rivers (2)'!$A$1, 2 * (67 - $A49), 2 * BY$2 + 1), 1)))
&amp; IF(ISBLANK(OFFSET('rivers (2)'!$A$1, 2 * (67 - $A49) + 1, 2 * BY$2)), "", SUBSTITUTE($D$1, "&lt;direc&gt;", RIGHT(OFFSET('rivers (2)'!$A$1, 2 * (67 - $A49) + 1, 2 * BY$2), 1)))
&amp; IF(ISBLANK('feature type'!BX47), "EndPlot", SUBSTITUTE(SUBSTITUTE(output!$B$1,
                   "f_type", 'feature type'!BX47),
                   "f_var", 'feature variety'!BX47))
&amp; CHAR(10)</f>
        <v xml:space="preserve">BeginPlot
	x=75,y=21
	TerrainType=TERRAIN_OCEAN
	PlotType=3
EndPlot
</v>
      </c>
      <c r="BZ49" t="str">
        <f ca="1">SUBSTITUTE(SUBSTITUTE(SUBSTITUTE(SUBSTITUTE($A$1,
"x_coord",BZ$2),
"y_coord",$A49),
"t_type",'terrain type'!BY47),
"p_type", 'plot type'!BY47)
&amp; IF(LEFT(resources!BY47, 6) = "BONUS_", CHAR(9) &amp; "BonusType=" &amp; resources!BY47 &amp; CHAR(10), "")
&amp; IF('goody huts'!BY47, "	ImprovementType=IMPROVEMENT_GOODY_HUT" &amp; CHAR(10), "")
&amp; IF(ISBLANK(OFFSET('rivers (2)'!$A$1, 2 * (67 - $A49), 2 * BZ$2 + 1)), "", SUBSTITUTE($C$1, "&lt;direc&gt;", RIGHT(OFFSET('rivers (2)'!$A$1, 2 * (67 - $A49), 2 * BZ$2 + 1), 1)))
&amp; IF(ISBLANK(OFFSET('rivers (2)'!$A$1, 2 * (67 - $A49) + 1, 2 * BZ$2)), "", SUBSTITUTE($D$1, "&lt;direc&gt;", RIGHT(OFFSET('rivers (2)'!$A$1, 2 * (67 - $A49) + 1, 2 * BZ$2), 1)))
&amp; IF(ISBLANK('feature type'!BY47), "EndPlot", SUBSTITUTE(SUBSTITUTE(output!$B$1,
                   "f_type", 'feature type'!BY47),
                   "f_var", 'feature variety'!BY47))
&amp; CHAR(10)</f>
        <v xml:space="preserve">BeginPlot
	x=76,y=21
	TerrainType=TERRAIN_OCEAN
	PlotType=3
EndPlot
</v>
      </c>
      <c r="CA49" t="str">
        <f ca="1">SUBSTITUTE(SUBSTITUTE(SUBSTITUTE(SUBSTITUTE($A$1,
"x_coord",CA$2),
"y_coord",$A49),
"t_type",'terrain type'!BZ47),
"p_type", 'plot type'!BZ47)
&amp; IF(LEFT(resources!BZ47, 6) = "BONUS_", CHAR(9) &amp; "BonusType=" &amp; resources!BZ47 &amp; CHAR(10), "")
&amp; IF('goody huts'!BZ47, "	ImprovementType=IMPROVEMENT_GOODY_HUT" &amp; CHAR(10), "")
&amp; IF(ISBLANK(OFFSET('rivers (2)'!$A$1, 2 * (67 - $A49), 2 * CA$2 + 1)), "", SUBSTITUTE($C$1, "&lt;direc&gt;", RIGHT(OFFSET('rivers (2)'!$A$1, 2 * (67 - $A49), 2 * CA$2 + 1), 1)))
&amp; IF(ISBLANK(OFFSET('rivers (2)'!$A$1, 2 * (67 - $A49) + 1, 2 * CA$2)), "", SUBSTITUTE($D$1, "&lt;direc&gt;", RIGHT(OFFSET('rivers (2)'!$A$1, 2 * (67 - $A49) + 1, 2 * CA$2), 1)))
&amp; IF(ISBLANK('feature type'!BZ47), "EndPlot", SUBSTITUTE(SUBSTITUTE(output!$B$1,
                   "f_type", 'feature type'!BZ47),
                   "f_var", 'feature variety'!BZ47))
&amp; CHAR(10)</f>
        <v xml:space="preserve">BeginPlot
	x=77,y=21
	TerrainType=TERRAIN_OCEAN
	PlotType=3
EndPlot
</v>
      </c>
      <c r="CB49" t="str">
        <f ca="1">SUBSTITUTE(SUBSTITUTE(SUBSTITUTE(SUBSTITUTE($A$1,
"x_coord",CB$2),
"y_coord",$A49),
"t_type",'terrain type'!CA47),
"p_type", 'plot type'!CA47)
&amp; IF(LEFT(resources!CA47, 6) = "BONUS_", CHAR(9) &amp; "BonusType=" &amp; resources!CA47 &amp; CHAR(10), "")
&amp; IF('goody huts'!CA47, "	ImprovementType=IMPROVEMENT_GOODY_HUT" &amp; CHAR(10), "")
&amp; IF(ISBLANK(OFFSET('rivers (2)'!$A$1, 2 * (67 - $A49), 2 * CB$2 + 1)), "", SUBSTITUTE($C$1, "&lt;direc&gt;", RIGHT(OFFSET('rivers (2)'!$A$1, 2 * (67 - $A49), 2 * CB$2 + 1), 1)))
&amp; IF(ISBLANK(OFFSET('rivers (2)'!$A$1, 2 * (67 - $A49) + 1, 2 * CB$2)), "", SUBSTITUTE($D$1, "&lt;direc&gt;", RIGHT(OFFSET('rivers (2)'!$A$1, 2 * (67 - $A49) + 1, 2 * CB$2), 1)))
&amp; IF(ISBLANK('feature type'!CA47), "EndPlot", SUBSTITUTE(SUBSTITUTE(output!$B$1,
                   "f_type", 'feature type'!CA47),
                   "f_var", 'feature variety'!CA47))
&amp; CHAR(10)</f>
        <v xml:space="preserve">BeginPlot
	x=78,y=21
	TerrainType=TERRAIN_OCEAN
	PlotType=3
EndPlot
</v>
      </c>
      <c r="CC49" t="str">
        <f ca="1">SUBSTITUTE(SUBSTITUTE(SUBSTITUTE(SUBSTITUTE($A$1,
"x_coord",CC$2),
"y_coord",$A49),
"t_type",'terrain type'!CB47),
"p_type", 'plot type'!CB47)
&amp; IF(LEFT(resources!CB47, 6) = "BONUS_", CHAR(9) &amp; "BonusType=" &amp; resources!CB47 &amp; CHAR(10), "")
&amp; IF('goody huts'!CB47, "	ImprovementType=IMPROVEMENT_GOODY_HUT" &amp; CHAR(10), "")
&amp; IF(ISBLANK(OFFSET('rivers (2)'!$A$1, 2 * (67 - $A49), 2 * CC$2 + 1)), "", SUBSTITUTE($C$1, "&lt;direc&gt;", RIGHT(OFFSET('rivers (2)'!$A$1, 2 * (67 - $A49), 2 * CC$2 + 1), 1)))
&amp; IF(ISBLANK(OFFSET('rivers (2)'!$A$1, 2 * (67 - $A49) + 1, 2 * CC$2)), "", SUBSTITUTE($D$1, "&lt;direc&gt;", RIGHT(OFFSET('rivers (2)'!$A$1, 2 * (67 - $A49) + 1, 2 * CC$2), 1)))
&amp; IF(ISBLANK('feature type'!CB47), "EndPlot", SUBSTITUTE(SUBSTITUTE(output!$B$1,
                   "f_type", 'feature type'!CB47),
                   "f_var", 'feature variety'!CB47))
&amp; CHAR(10)</f>
        <v xml:space="preserve">BeginPlot
	x=79,y=21
	TerrainType=TERRAIN_OCEAN
	PlotType=3
EndPlot
</v>
      </c>
      <c r="CD49" t="str">
        <f ca="1">SUBSTITUTE(SUBSTITUTE(SUBSTITUTE(SUBSTITUTE($A$1,
"x_coord",CD$2),
"y_coord",$A49),
"t_type",'terrain type'!CC47),
"p_type", 'plot type'!CC47)
&amp; IF(LEFT(resources!CC47, 6) = "BONUS_", CHAR(9) &amp; "BonusType=" &amp; resources!CC47 &amp; CHAR(10), "")
&amp; IF('goody huts'!CC47, "	ImprovementType=IMPROVEMENT_GOODY_HUT" &amp; CHAR(10), "")
&amp; IF(ISBLANK(OFFSET('rivers (2)'!$A$1, 2 * (67 - $A49), 2 * CD$2 + 1)), "", SUBSTITUTE($C$1, "&lt;direc&gt;", RIGHT(OFFSET('rivers (2)'!$A$1, 2 * (67 - $A49), 2 * CD$2 + 1), 1)))
&amp; IF(ISBLANK(OFFSET('rivers (2)'!$A$1, 2 * (67 - $A49) + 1, 2 * CD$2)), "", SUBSTITUTE($D$1, "&lt;direc&gt;", RIGHT(OFFSET('rivers (2)'!$A$1, 2 * (67 - $A49) + 1, 2 * CD$2), 1)))
&amp; IF(ISBLANK('feature type'!CC47), "EndPlot", SUBSTITUTE(SUBSTITUTE(output!$B$1,
                   "f_type", 'feature type'!CC47),
                   "f_var", 'feature variety'!CC47))
&amp; CHAR(10)</f>
        <v xml:space="preserve">BeginPlot
	x=80,y=21
	TerrainType=TERRAIN_OCEAN
	PlotType=3
EndPlot
</v>
      </c>
      <c r="CE49" t="str">
        <f ca="1">SUBSTITUTE(SUBSTITUTE(SUBSTITUTE(SUBSTITUTE($A$1,
"x_coord",CE$2),
"y_coord",$A49),
"t_type",'terrain type'!CD47),
"p_type", 'plot type'!CD47)
&amp; IF(LEFT(resources!CD47, 6) = "BONUS_", CHAR(9) &amp; "BonusType=" &amp; resources!CD47 &amp; CHAR(10), "")
&amp; IF('goody huts'!CD47, "	ImprovementType=IMPROVEMENT_GOODY_HUT" &amp; CHAR(10), "")
&amp; IF(ISBLANK(OFFSET('rivers (2)'!$A$1, 2 * (67 - $A49), 2 * CE$2 + 1)), "", SUBSTITUTE($C$1, "&lt;direc&gt;", RIGHT(OFFSET('rivers (2)'!$A$1, 2 * (67 - $A49), 2 * CE$2 + 1), 1)))
&amp; IF(ISBLANK(OFFSET('rivers (2)'!$A$1, 2 * (67 - $A49) + 1, 2 * CE$2)), "", SUBSTITUTE($D$1, "&lt;direc&gt;", RIGHT(OFFSET('rivers (2)'!$A$1, 2 * (67 - $A49) + 1, 2 * CE$2), 1)))
&amp; IF(ISBLANK('feature type'!CD47), "EndPlot", SUBSTITUTE(SUBSTITUTE(output!$B$1,
                   "f_type", 'feature type'!CD47),
                   "f_var", 'feature variety'!CD47))
&amp; CHAR(10)</f>
        <v xml:space="preserve">BeginPlot
	x=81,y=21
	TerrainType=TERRAIN_OCEAN
	PlotType=3
EndPlot
</v>
      </c>
      <c r="CF49" t="str">
        <f ca="1">SUBSTITUTE(SUBSTITUTE(SUBSTITUTE(SUBSTITUTE($A$1,
"x_coord",CF$2),
"y_coord",$A49),
"t_type",'terrain type'!CE47),
"p_type", 'plot type'!CE47)
&amp; IF(LEFT(resources!CE47, 6) = "BONUS_", CHAR(9) &amp; "BonusType=" &amp; resources!CE47 &amp; CHAR(10), "")
&amp; IF('goody huts'!CE47, "	ImprovementType=IMPROVEMENT_GOODY_HUT" &amp; CHAR(10), "")
&amp; IF(ISBLANK(OFFSET('rivers (2)'!$A$1, 2 * (67 - $A49), 2 * CF$2 + 1)), "", SUBSTITUTE($C$1, "&lt;direc&gt;", RIGHT(OFFSET('rivers (2)'!$A$1, 2 * (67 - $A49), 2 * CF$2 + 1), 1)))
&amp; IF(ISBLANK(OFFSET('rivers (2)'!$A$1, 2 * (67 - $A49) + 1, 2 * CF$2)), "", SUBSTITUTE($D$1, "&lt;direc&gt;", RIGHT(OFFSET('rivers (2)'!$A$1, 2 * (67 - $A49) + 1, 2 * CF$2), 1)))
&amp; IF(ISBLANK('feature type'!CE47), "EndPlot", SUBSTITUTE(SUBSTITUTE(output!$B$1,
                   "f_type", 'feature type'!CE47),
                   "f_var", 'feature variety'!CE47))
&amp; CHAR(10)</f>
        <v xml:space="preserve">BeginPlot
	x=82,y=21
	TerrainType=TERRAIN_OCEAN
	PlotType=3
EndPlot
</v>
      </c>
      <c r="CG49" t="str">
        <f ca="1">SUBSTITUTE(SUBSTITUTE(SUBSTITUTE(SUBSTITUTE($A$1,
"x_coord",CG$2),
"y_coord",$A49),
"t_type",'terrain type'!CF47),
"p_type", 'plot type'!CF47)
&amp; IF(LEFT(resources!CF47, 6) = "BONUS_", CHAR(9) &amp; "BonusType=" &amp; resources!CF47 &amp; CHAR(10), "")
&amp; IF('goody huts'!CF47, "	ImprovementType=IMPROVEMENT_GOODY_HUT" &amp; CHAR(10), "")
&amp; IF(ISBLANK(OFFSET('rivers (2)'!$A$1, 2 * (67 - $A49), 2 * CG$2 + 1)), "", SUBSTITUTE($C$1, "&lt;direc&gt;", RIGHT(OFFSET('rivers (2)'!$A$1, 2 * (67 - $A49), 2 * CG$2 + 1), 1)))
&amp; IF(ISBLANK(OFFSET('rivers (2)'!$A$1, 2 * (67 - $A49) + 1, 2 * CG$2)), "", SUBSTITUTE($D$1, "&lt;direc&gt;", RIGHT(OFFSET('rivers (2)'!$A$1, 2 * (67 - $A49) + 1, 2 * CG$2), 1)))
&amp; IF(ISBLANK('feature type'!CF47), "EndPlot", SUBSTITUTE(SUBSTITUTE(output!$B$1,
                   "f_type", 'feature type'!CF47),
                   "f_var", 'feature variety'!CF47))
&amp; CHAR(10)</f>
        <v xml:space="preserve">BeginPlot
	x=83,y=21
	TerrainType=TERRAIN_OCEAN
	PlotType=3
EndPlot
</v>
      </c>
      <c r="CH49" t="str">
        <f ca="1">SUBSTITUTE(SUBSTITUTE(SUBSTITUTE(SUBSTITUTE($A$1,
"x_coord",CH$2),
"y_coord",$A49),
"t_type",'terrain type'!CG47),
"p_type", 'plot type'!CG47)
&amp; IF(LEFT(resources!CG47, 6) = "BONUS_", CHAR(9) &amp; "BonusType=" &amp; resources!CG47 &amp; CHAR(10), "")
&amp; IF('goody huts'!CG47, "	ImprovementType=IMPROVEMENT_GOODY_HUT" &amp; CHAR(10), "")
&amp; IF(ISBLANK(OFFSET('rivers (2)'!$A$1, 2 * (67 - $A49), 2 * CH$2 + 1)), "", SUBSTITUTE($C$1, "&lt;direc&gt;", RIGHT(OFFSET('rivers (2)'!$A$1, 2 * (67 - $A49), 2 * CH$2 + 1), 1)))
&amp; IF(ISBLANK(OFFSET('rivers (2)'!$A$1, 2 * (67 - $A49) + 1, 2 * CH$2)), "", SUBSTITUTE($D$1, "&lt;direc&gt;", RIGHT(OFFSET('rivers (2)'!$A$1, 2 * (67 - $A49) + 1, 2 * CH$2), 1)))
&amp; IF(ISBLANK('feature type'!CG47), "EndPlot", SUBSTITUTE(SUBSTITUTE(output!$B$1,
                   "f_type", 'feature type'!CG47),
                   "f_var", 'feature variety'!CG47))
&amp; CHAR(10)</f>
        <v xml:space="preserve">BeginPlot
	x=84,y=21
	TerrainType=TERRAIN_COAST
	PlotType=3
EndPlot
</v>
      </c>
      <c r="CI49" t="str">
        <f ca="1">SUBSTITUTE(SUBSTITUTE(SUBSTITUTE(SUBSTITUTE($A$1,
"x_coord",CI$2),
"y_coord",$A49),
"t_type",'terrain type'!CH47),
"p_type", 'plot type'!CH47)
&amp; IF(LEFT(resources!CH47, 6) = "BONUS_", CHAR(9) &amp; "BonusType=" &amp; resources!CH47 &amp; CHAR(10), "")
&amp; IF('goody huts'!CH47, "	ImprovementType=IMPROVEMENT_GOODY_HUT" &amp; CHAR(10), "")
&amp; IF(ISBLANK(OFFSET('rivers (2)'!$A$1, 2 * (67 - $A49), 2 * CI$2 + 1)), "", SUBSTITUTE($C$1, "&lt;direc&gt;", RIGHT(OFFSET('rivers (2)'!$A$1, 2 * (67 - $A49), 2 * CI$2 + 1), 1)))
&amp; IF(ISBLANK(OFFSET('rivers (2)'!$A$1, 2 * (67 - $A49) + 1, 2 * CI$2)), "", SUBSTITUTE($D$1, "&lt;direc&gt;", RIGHT(OFFSET('rivers (2)'!$A$1, 2 * (67 - $A49) + 1, 2 * CI$2), 1)))
&amp; IF(ISBLANK('feature type'!CH47), "EndPlot", SUBSTITUTE(SUBSTITUTE(output!$B$1,
                   "f_type", 'feature type'!CH47),
                   "f_var", 'feature variety'!CH47))
&amp; CHAR(10)</f>
        <v xml:space="preserve">BeginPlot
	x=85,y=21
	TerrainType=TERRAIN_GRASS
	PlotType=2
	FeatureType=FEATURE_FOREST, FeatureVariety=4
EndPlot
</v>
      </c>
      <c r="CJ49" t="str">
        <f ca="1">SUBSTITUTE(SUBSTITUTE(SUBSTITUTE(SUBSTITUTE($A$1,
"x_coord",CJ$2),
"y_coord",$A49),
"t_type",'terrain type'!CI47),
"p_type", 'plot type'!CI47)
&amp; IF(LEFT(resources!CI47, 6) = "BONUS_", CHAR(9) &amp; "BonusType=" &amp; resources!CI47 &amp; CHAR(10), "")
&amp; IF('goody huts'!CI47, "	ImprovementType=IMPROVEMENT_GOODY_HUT" &amp; CHAR(10), "")
&amp; IF(ISBLANK(OFFSET('rivers (2)'!$A$1, 2 * (67 - $A49), 2 * CJ$2 + 1)), "", SUBSTITUTE($C$1, "&lt;direc&gt;", RIGHT(OFFSET('rivers (2)'!$A$1, 2 * (67 - $A49), 2 * CJ$2 + 1), 1)))
&amp; IF(ISBLANK(OFFSET('rivers (2)'!$A$1, 2 * (67 - $A49) + 1, 2 * CJ$2)), "", SUBSTITUTE($D$1, "&lt;direc&gt;", RIGHT(OFFSET('rivers (2)'!$A$1, 2 * (67 - $A49) + 1, 2 * CJ$2), 1)))
&amp; IF(ISBLANK('feature type'!CI47), "EndPlot", SUBSTITUTE(SUBSTITUTE(output!$B$1,
                   "f_type", 'feature type'!CI47),
                   "f_var", 'feature variety'!CI47))
&amp; CHAR(10)</f>
        <v xml:space="preserve">BeginPlot
	x=86,y=21
	TerrainType=TERRAIN_GRASS
	PlotType=1
	FeatureType=FEATURE_FOREST, FeatureVariety=4
EndPlot
</v>
      </c>
      <c r="CK49" t="str">
        <f ca="1">SUBSTITUTE(SUBSTITUTE(SUBSTITUTE(SUBSTITUTE($A$1,
"x_coord",CK$2),
"y_coord",$A49),
"t_type",'terrain type'!CJ47),
"p_type", 'plot type'!CJ47)
&amp; IF(LEFT(resources!CJ47, 6) = "BONUS_", CHAR(9) &amp; "BonusType=" &amp; resources!CJ47 &amp; CHAR(10), "")
&amp; IF('goody huts'!CJ47, "	ImprovementType=IMPROVEMENT_GOODY_HUT" &amp; CHAR(10), "")
&amp; IF(ISBLANK(OFFSET('rivers (2)'!$A$1, 2 * (67 - $A49), 2 * CK$2 + 1)), "", SUBSTITUTE($C$1, "&lt;direc&gt;", RIGHT(OFFSET('rivers (2)'!$A$1, 2 * (67 - $A49), 2 * CK$2 + 1), 1)))
&amp; IF(ISBLANK(OFFSET('rivers (2)'!$A$1, 2 * (67 - $A49) + 1, 2 * CK$2)), "", SUBSTITUTE($D$1, "&lt;direc&gt;", RIGHT(OFFSET('rivers (2)'!$A$1, 2 * (67 - $A49) + 1, 2 * CK$2), 1)))
&amp; IF(ISBLANK('feature type'!CJ47), "EndPlot", SUBSTITUTE(SUBSTITUTE(output!$B$1,
                   "f_type", 'feature type'!CJ47),
                   "f_var", 'feature variety'!CJ47))
&amp; CHAR(10)</f>
        <v xml:space="preserve">BeginPlot
	x=87,y=21
	TerrainType=TERRAIN_GRASS
	PlotType=2
	FeatureType=FEATURE_FOREST, FeatureVariety=4
EndPlot
</v>
      </c>
      <c r="CL49" t="str">
        <f ca="1">SUBSTITUTE(SUBSTITUTE(SUBSTITUTE(SUBSTITUTE($A$1,
"x_coord",CL$2),
"y_coord",$A49),
"t_type",'terrain type'!CK47),
"p_type", 'plot type'!CK47)
&amp; IF(LEFT(resources!CK47, 6) = "BONUS_", CHAR(9) &amp; "BonusType=" &amp; resources!CK47 &amp; CHAR(10), "")
&amp; IF('goody huts'!CK47, "	ImprovementType=IMPROVEMENT_GOODY_HUT" &amp; CHAR(10), "")
&amp; IF(ISBLANK(OFFSET('rivers (2)'!$A$1, 2 * (67 - $A49), 2 * CL$2 + 1)), "", SUBSTITUTE($C$1, "&lt;direc&gt;", RIGHT(OFFSET('rivers (2)'!$A$1, 2 * (67 - $A49), 2 * CL$2 + 1), 1)))
&amp; IF(ISBLANK(OFFSET('rivers (2)'!$A$1, 2 * (67 - $A49) + 1, 2 * CL$2)), "", SUBSTITUTE($D$1, "&lt;direc&gt;", RIGHT(OFFSET('rivers (2)'!$A$1, 2 * (67 - $A49) + 1, 2 * CL$2), 1)))
&amp; IF(ISBLANK('feature type'!CK47), "EndPlot", SUBSTITUTE(SUBSTITUTE(output!$B$1,
                   "f_type", 'feature type'!CK47),
                   "f_var", 'feature variety'!CK47))
&amp; CHAR(10)</f>
        <v xml:space="preserve">BeginPlot
	x=88,y=21
	TerrainType=TERRAIN_GRASS
	PlotType=1
EndPlot
</v>
      </c>
      <c r="CM49" t="str">
        <f ca="1">SUBSTITUTE(SUBSTITUTE(SUBSTITUTE(SUBSTITUTE($A$1,
"x_coord",CM$2),
"y_coord",$A49),
"t_type",'terrain type'!CL47),
"p_type", 'plot type'!CL47)
&amp; IF(LEFT(resources!CL47, 6) = "BONUS_", CHAR(9) &amp; "BonusType=" &amp; resources!CL47 &amp; CHAR(10), "")
&amp; IF('goody huts'!CL47, "	ImprovementType=IMPROVEMENT_GOODY_HUT" &amp; CHAR(10), "")
&amp; IF(ISBLANK(OFFSET('rivers (2)'!$A$1, 2 * (67 - $A49), 2 * CM$2 + 1)), "", SUBSTITUTE($C$1, "&lt;direc&gt;", RIGHT(OFFSET('rivers (2)'!$A$1, 2 * (67 - $A49), 2 * CM$2 + 1), 1)))
&amp; IF(ISBLANK(OFFSET('rivers (2)'!$A$1, 2 * (67 - $A49) + 1, 2 * CM$2)), "", SUBSTITUTE($D$1, "&lt;direc&gt;", RIGHT(OFFSET('rivers (2)'!$A$1, 2 * (67 - $A49) + 1, 2 * CM$2), 1)))
&amp; IF(ISBLANK('feature type'!CL47), "EndPlot", SUBSTITUTE(SUBSTITUTE(output!$B$1,
                   "f_type", 'feature type'!CL47),
                   "f_var", 'feature variety'!CL47))
&amp; CHAR(10)</f>
        <v xml:space="preserve">BeginPlot
	x=89,y=21
	TerrainType=TERRAIN_GRASS
	PlotType=2
	RiverNSDirection=2
	isWOfRiver
	FeatureType=FEATURE_FOREST, FeatureVariety=4
EndPlot
</v>
      </c>
      <c r="CN49" t="str">
        <f ca="1">SUBSTITUTE(SUBSTITUTE(SUBSTITUTE(SUBSTITUTE($A$1,
"x_coord",CN$2),
"y_coord",$A49),
"t_type",'terrain type'!CM47),
"p_type", 'plot type'!CM47)
&amp; IF(LEFT(resources!CM47, 6) = "BONUS_", CHAR(9) &amp; "BonusType=" &amp; resources!CM47 &amp; CHAR(10), "")
&amp; IF('goody huts'!CM47, "	ImprovementType=IMPROVEMENT_GOODY_HUT" &amp; CHAR(10), "")
&amp; IF(ISBLANK(OFFSET('rivers (2)'!$A$1, 2 * (67 - $A49), 2 * CN$2 + 1)), "", SUBSTITUTE($C$1, "&lt;direc&gt;", RIGHT(OFFSET('rivers (2)'!$A$1, 2 * (67 - $A49), 2 * CN$2 + 1), 1)))
&amp; IF(ISBLANK(OFFSET('rivers (2)'!$A$1, 2 * (67 - $A49) + 1, 2 * CN$2)), "", SUBSTITUTE($D$1, "&lt;direc&gt;", RIGHT(OFFSET('rivers (2)'!$A$1, 2 * (67 - $A49) + 1, 2 * CN$2), 1)))
&amp; IF(ISBLANK('feature type'!CM47), "EndPlot", SUBSTITUTE(SUBSTITUTE(output!$B$1,
                   "f_type", 'feature type'!CM47),
                   "f_var", 'feature variety'!CM47))
&amp; CHAR(10)</f>
        <v xml:space="preserve">BeginPlot
	x=90,y=21
	TerrainType=TERRAIN_GRASS
	PlotType=2
	FeatureType=FEATURE_FOREST, FeatureVariety=4
EndPlot
</v>
      </c>
      <c r="CO49" t="str">
        <f ca="1">SUBSTITUTE(SUBSTITUTE(SUBSTITUTE(SUBSTITUTE($A$1,
"x_coord",CO$2),
"y_coord",$A49),
"t_type",'terrain type'!CN47),
"p_type", 'plot type'!CN47)
&amp; IF(LEFT(resources!CN47, 6) = "BONUS_", CHAR(9) &amp; "BonusType=" &amp; resources!CN47 &amp; CHAR(10), "")
&amp; IF('goody huts'!CN47, "	ImprovementType=IMPROVEMENT_GOODY_HUT" &amp; CHAR(10), "")
&amp; IF(ISBLANK(OFFSET('rivers (2)'!$A$1, 2 * (67 - $A49), 2 * CO$2 + 1)), "", SUBSTITUTE($C$1, "&lt;direc&gt;", RIGHT(OFFSET('rivers (2)'!$A$1, 2 * (67 - $A49), 2 * CO$2 + 1), 1)))
&amp; IF(ISBLANK(OFFSET('rivers (2)'!$A$1, 2 * (67 - $A49) + 1, 2 * CO$2)), "", SUBSTITUTE($D$1, "&lt;direc&gt;", RIGHT(OFFSET('rivers (2)'!$A$1, 2 * (67 - $A49) + 1, 2 * CO$2), 1)))
&amp; IF(ISBLANK('feature type'!CN47), "EndPlot", SUBSTITUTE(SUBSTITUTE(output!$B$1,
                   "f_type", 'feature type'!CN47),
                   "f_var", 'feature variety'!CN47))
&amp; CHAR(10)</f>
        <v xml:space="preserve">BeginPlot
	x=91,y=21
	TerrainType=TERRAIN_GRASS
	PlotType=2
	FeatureType=FEATURE_FOREST, FeatureVariety=4
EndPlot
</v>
      </c>
      <c r="CP49" t="str">
        <f ca="1">SUBSTITUTE(SUBSTITUTE(SUBSTITUTE(SUBSTITUTE($A$1,
"x_coord",CP$2),
"y_coord",$A49),
"t_type",'terrain type'!CO47),
"p_type", 'plot type'!CO47)
&amp; IF(LEFT(resources!CO47, 6) = "BONUS_", CHAR(9) &amp; "BonusType=" &amp; resources!CO47 &amp; CHAR(10), "")
&amp; IF('goody huts'!CO47, "	ImprovementType=IMPROVEMENT_GOODY_HUT" &amp; CHAR(10), "")
&amp; IF(ISBLANK(OFFSET('rivers (2)'!$A$1, 2 * (67 - $A49), 2 * CP$2 + 1)), "", SUBSTITUTE($C$1, "&lt;direc&gt;", RIGHT(OFFSET('rivers (2)'!$A$1, 2 * (67 - $A49), 2 * CP$2 + 1), 1)))
&amp; IF(ISBLANK(OFFSET('rivers (2)'!$A$1, 2 * (67 - $A49) + 1, 2 * CP$2)), "", SUBSTITUTE($D$1, "&lt;direc&gt;", RIGHT(OFFSET('rivers (2)'!$A$1, 2 * (67 - $A49) + 1, 2 * CP$2), 1)))
&amp; IF(ISBLANK('feature type'!CO47), "EndPlot", SUBSTITUTE(SUBSTITUTE(output!$B$1,
                   "f_type", 'feature type'!CO47),
                   "f_var", 'feature variety'!CO47))
&amp; CHAR(10)</f>
        <v xml:space="preserve">BeginPlot
	x=92,y=21
	TerrainType=TERRAIN_GRASS
	PlotType=2
	FeatureType=FEATURE_FOREST, FeatureVariety=4
EndPlot
</v>
      </c>
      <c r="CQ49" t="str">
        <f ca="1">SUBSTITUTE(SUBSTITUTE(SUBSTITUTE(SUBSTITUTE($A$1,
"x_coord",CQ$2),
"y_coord",$A49),
"t_type",'terrain type'!CP47),
"p_type", 'plot type'!CP47)
&amp; IF(LEFT(resources!CP47, 6) = "BONUS_", CHAR(9) &amp; "BonusType=" &amp; resources!CP47 &amp; CHAR(10), "")
&amp; IF('goody huts'!CP47, "	ImprovementType=IMPROVEMENT_GOODY_HUT" &amp; CHAR(10), "")
&amp; IF(ISBLANK(OFFSET('rivers (2)'!$A$1, 2 * (67 - $A49), 2 * CQ$2 + 1)), "", SUBSTITUTE($C$1, "&lt;direc&gt;", RIGHT(OFFSET('rivers (2)'!$A$1, 2 * (67 - $A49), 2 * CQ$2 + 1), 1)))
&amp; IF(ISBLANK(OFFSET('rivers (2)'!$A$1, 2 * (67 - $A49) + 1, 2 * CQ$2)), "", SUBSTITUTE($D$1, "&lt;direc&gt;", RIGHT(OFFSET('rivers (2)'!$A$1, 2 * (67 - $A49) + 1, 2 * CQ$2), 1)))
&amp; IF(ISBLANK('feature type'!CP47), "EndPlot", SUBSTITUTE(SUBSTITUTE(output!$B$1,
                   "f_type", 'feature type'!CP47),
                   "f_var", 'feature variety'!CP47))
&amp; CHAR(10)</f>
        <v xml:space="preserve">BeginPlot
	x=93,y=21
	TerrainType=TERRAIN_GRASS
	PlotType=2
	FeatureType=FEATURE_FOREST, FeatureVariety=4
EndPlot
</v>
      </c>
      <c r="CR49" t="str">
        <f ca="1">SUBSTITUTE(SUBSTITUTE(SUBSTITUTE(SUBSTITUTE($A$1,
"x_coord",CR$2),
"y_coord",$A49),
"t_type",'terrain type'!CQ47),
"p_type", 'plot type'!CQ47)
&amp; IF(LEFT(resources!CQ47, 6) = "BONUS_", CHAR(9) &amp; "BonusType=" &amp; resources!CQ47 &amp; CHAR(10), "")
&amp; IF('goody huts'!CQ47, "	ImprovementType=IMPROVEMENT_GOODY_HUT" &amp; CHAR(10), "")
&amp; IF(ISBLANK(OFFSET('rivers (2)'!$A$1, 2 * (67 - $A49), 2 * CR$2 + 1)), "", SUBSTITUTE($C$1, "&lt;direc&gt;", RIGHT(OFFSET('rivers (2)'!$A$1, 2 * (67 - $A49), 2 * CR$2 + 1), 1)))
&amp; IF(ISBLANK(OFFSET('rivers (2)'!$A$1, 2 * (67 - $A49) + 1, 2 * CR$2)), "", SUBSTITUTE($D$1, "&lt;direc&gt;", RIGHT(OFFSET('rivers (2)'!$A$1, 2 * (67 - $A49) + 1, 2 * CR$2), 1)))
&amp; IF(ISBLANK('feature type'!CQ47), "EndPlot", SUBSTITUTE(SUBSTITUTE(output!$B$1,
                   "f_type", 'feature type'!CQ47),
                   "f_var", 'feature variety'!CQ47))
&amp; CHAR(10)</f>
        <v xml:space="preserve">BeginPlot
	x=94,y=21
	TerrainType=TERRAIN_GRASS
	PlotType=2
	FeatureType=FEATURE_FOREST, FeatureVariety=4
EndPlot
</v>
      </c>
      <c r="CS49" t="str">
        <f ca="1">SUBSTITUTE(SUBSTITUTE(SUBSTITUTE(SUBSTITUTE($A$1,
"x_coord",CS$2),
"y_coord",$A49),
"t_type",'terrain type'!CR47),
"p_type", 'plot type'!CR47)
&amp; IF(LEFT(resources!CR47, 6) = "BONUS_", CHAR(9) &amp; "BonusType=" &amp; resources!CR47 &amp; CHAR(10), "")
&amp; IF('goody huts'!CR47, "	ImprovementType=IMPROVEMENT_GOODY_HUT" &amp; CHAR(10), "")
&amp; IF(ISBLANK(OFFSET('rivers (2)'!$A$1, 2 * (67 - $A49), 2 * CS$2 + 1)), "", SUBSTITUTE($C$1, "&lt;direc&gt;", RIGHT(OFFSET('rivers (2)'!$A$1, 2 * (67 - $A49), 2 * CS$2 + 1), 1)))
&amp; IF(ISBLANK(OFFSET('rivers (2)'!$A$1, 2 * (67 - $A49) + 1, 2 * CS$2)), "", SUBSTITUTE($D$1, "&lt;direc&gt;", RIGHT(OFFSET('rivers (2)'!$A$1, 2 * (67 - $A49) + 1, 2 * CS$2), 1)))
&amp; IF(ISBLANK('feature type'!CR47), "EndPlot", SUBSTITUTE(SUBSTITUTE(output!$B$1,
                   "f_type", 'feature type'!CR47),
                   "f_var", 'feature variety'!CR47))
&amp; CHAR(10)</f>
        <v xml:space="preserve">BeginPlot
	x=95,y=21
	TerrainType=TERRAIN_GRASS
	PlotType=2
EndPlot
</v>
      </c>
      <c r="CT49" t="str">
        <f ca="1">SUBSTITUTE(SUBSTITUTE(SUBSTITUTE(SUBSTITUTE($A$1,
"x_coord",CT$2),
"y_coord",$A49),
"t_type",'terrain type'!CS47),
"p_type", 'plot type'!CS47)
&amp; IF(LEFT(resources!CS47, 6) = "BONUS_", CHAR(9) &amp; "BonusType=" &amp; resources!CS47 &amp; CHAR(10), "")
&amp; IF('goody huts'!CS47, "	ImprovementType=IMPROVEMENT_GOODY_HUT" &amp; CHAR(10), "")
&amp; IF(ISBLANK(OFFSET('rivers (2)'!$A$1, 2 * (67 - $A49), 2 * CT$2 + 1)), "", SUBSTITUTE($C$1, "&lt;direc&gt;", RIGHT(OFFSET('rivers (2)'!$A$1, 2 * (67 - $A49), 2 * CT$2 + 1), 1)))
&amp; IF(ISBLANK(OFFSET('rivers (2)'!$A$1, 2 * (67 - $A49) + 1, 2 * CT$2)), "", SUBSTITUTE($D$1, "&lt;direc&gt;", RIGHT(OFFSET('rivers (2)'!$A$1, 2 * (67 - $A49) + 1, 2 * CT$2), 1)))
&amp; IF(ISBLANK('feature type'!CS47), "EndPlot", SUBSTITUTE(SUBSTITUTE(output!$B$1,
                   "f_type", 'feature type'!CS47),
                   "f_var", 'feature variety'!CS47))
&amp; CHAR(10)</f>
        <v xml:space="preserve">BeginPlot
	x=96,y=21
	TerrainType=TERRAIN_GRASS
	PlotType=2
EndPlot
</v>
      </c>
      <c r="CU49" t="str">
        <f ca="1">SUBSTITUTE(SUBSTITUTE(SUBSTITUTE(SUBSTITUTE($A$1,
"x_coord",CU$2),
"y_coord",$A49),
"t_type",'terrain type'!CT47),
"p_type", 'plot type'!CT47)
&amp; IF(LEFT(resources!CT47, 6) = "BONUS_", CHAR(9) &amp; "BonusType=" &amp; resources!CT47 &amp; CHAR(10), "")
&amp; IF('goody huts'!CT47, "	ImprovementType=IMPROVEMENT_GOODY_HUT" &amp; CHAR(10), "")
&amp; IF(ISBLANK(OFFSET('rivers (2)'!$A$1, 2 * (67 - $A49), 2 * CU$2 + 1)), "", SUBSTITUTE($C$1, "&lt;direc&gt;", RIGHT(OFFSET('rivers (2)'!$A$1, 2 * (67 - $A49), 2 * CU$2 + 1), 1)))
&amp; IF(ISBLANK(OFFSET('rivers (2)'!$A$1, 2 * (67 - $A49) + 1, 2 * CU$2)), "", SUBSTITUTE($D$1, "&lt;direc&gt;", RIGHT(OFFSET('rivers (2)'!$A$1, 2 * (67 - $A49) + 1, 2 * CU$2), 1)))
&amp; IF(ISBLANK('feature type'!CT47), "EndPlot", SUBSTITUTE(SUBSTITUTE(output!$B$1,
                   "f_type", 'feature type'!CT47),
                   "f_var", 'feature variety'!CT47))
&amp; CHAR(10)</f>
        <v xml:space="preserve">BeginPlot
	x=97,y=21
	TerrainType=TERRAIN_GRASS
	PlotType=1
	FeatureType=FEATURE_FOREST, FeatureVariety=4
EndPlot
</v>
      </c>
      <c r="CV49" t="str">
        <f ca="1">SUBSTITUTE(SUBSTITUTE(SUBSTITUTE(SUBSTITUTE($A$1,
"x_coord",CV$2),
"y_coord",$A49),
"t_type",'terrain type'!CU47),
"p_type", 'plot type'!CU47)
&amp; IF(LEFT(resources!CU47, 6) = "BONUS_", CHAR(9) &amp; "BonusType=" &amp; resources!CU47 &amp; CHAR(10), "")
&amp; IF('goody huts'!CU47, "	ImprovementType=IMPROVEMENT_GOODY_HUT" &amp; CHAR(10), "")
&amp; IF(ISBLANK(OFFSET('rivers (2)'!$A$1, 2 * (67 - $A49), 2 * CV$2 + 1)), "", SUBSTITUTE($C$1, "&lt;direc&gt;", RIGHT(OFFSET('rivers (2)'!$A$1, 2 * (67 - $A49), 2 * CV$2 + 1), 1)))
&amp; IF(ISBLANK(OFFSET('rivers (2)'!$A$1, 2 * (67 - $A49) + 1, 2 * CV$2)), "", SUBSTITUTE($D$1, "&lt;direc&gt;", RIGHT(OFFSET('rivers (2)'!$A$1, 2 * (67 - $A49) + 1, 2 * CV$2), 1)))
&amp; IF(ISBLANK('feature type'!CU47), "EndPlot", SUBSTITUTE(SUBSTITUTE(output!$B$1,
                   "f_type", 'feature type'!CU47),
                   "f_var", 'feature variety'!CU47))
&amp; CHAR(10)</f>
        <v xml:space="preserve">BeginPlot
	x=98,y=21
	TerrainType=TERRAIN_GRASS
	PlotType=1
	FeatureType=FEATURE_FOREST, FeatureVariety=4
EndPlot
</v>
      </c>
      <c r="CW49" t="str">
        <f ca="1">SUBSTITUTE(SUBSTITUTE(SUBSTITUTE(SUBSTITUTE($A$1,
"x_coord",CW$2),
"y_coord",$A49),
"t_type",'terrain type'!CV47),
"p_type", 'plot type'!CV47)
&amp; IF(LEFT(resources!CV47, 6) = "BONUS_", CHAR(9) &amp; "BonusType=" &amp; resources!CV47 &amp; CHAR(10), "")
&amp; IF('goody huts'!CV47, "	ImprovementType=IMPROVEMENT_GOODY_HUT" &amp; CHAR(10), "")
&amp; IF(ISBLANK(OFFSET('rivers (2)'!$A$1, 2 * (67 - $A49), 2 * CW$2 + 1)), "", SUBSTITUTE($C$1, "&lt;direc&gt;", RIGHT(OFFSET('rivers (2)'!$A$1, 2 * (67 - $A49), 2 * CW$2 + 1), 1)))
&amp; IF(ISBLANK(OFFSET('rivers (2)'!$A$1, 2 * (67 - $A49) + 1, 2 * CW$2)), "", SUBSTITUTE($D$1, "&lt;direc&gt;", RIGHT(OFFSET('rivers (2)'!$A$1, 2 * (67 - $A49) + 1, 2 * CW$2), 1)))
&amp; IF(ISBLANK('feature type'!CV47), "EndPlot", SUBSTITUTE(SUBSTITUTE(output!$B$1,
                   "f_type", 'feature type'!CV47),
                   "f_var", 'feature variety'!CV47))
&amp; CHAR(10)</f>
        <v xml:space="preserve">BeginPlot
	x=99,y=21
	TerrainType=TERRAIN_GRASS
	PlotType=2
EndPlot
</v>
      </c>
      <c r="CX49" t="str">
        <f ca="1">SUBSTITUTE(SUBSTITUTE(SUBSTITUTE(SUBSTITUTE($A$1,
"x_coord",CX$2),
"y_coord",$A49),
"t_type",'terrain type'!CW47),
"p_type", 'plot type'!CW47)
&amp; IF(LEFT(resources!CW47, 6) = "BONUS_", CHAR(9) &amp; "BonusType=" &amp; resources!CW47 &amp; CHAR(10), "")
&amp; IF('goody huts'!CW47, "	ImprovementType=IMPROVEMENT_GOODY_HUT" &amp; CHAR(10), "")
&amp; IF(ISBLANK(OFFSET('rivers (2)'!$A$1, 2 * (67 - $A49), 2 * CX$2 + 1)), "", SUBSTITUTE($C$1, "&lt;direc&gt;", RIGHT(OFFSET('rivers (2)'!$A$1, 2 * (67 - $A49), 2 * CX$2 + 1), 1)))
&amp; IF(ISBLANK(OFFSET('rivers (2)'!$A$1, 2 * (67 - $A49) + 1, 2 * CX$2)), "", SUBSTITUTE($D$1, "&lt;direc&gt;", RIGHT(OFFSET('rivers (2)'!$A$1, 2 * (67 - $A49) + 1, 2 * CX$2), 1)))
&amp; IF(ISBLANK('feature type'!CW47), "EndPlot", SUBSTITUTE(SUBSTITUTE(output!$B$1,
                   "f_type", 'feature type'!CW47),
                   "f_var", 'feature variety'!CW47))
&amp; CHAR(10)</f>
        <v xml:space="preserve">BeginPlot
	x=100,y=21
	TerrainType=TERRAIN_GRASS
	PlotType=2
	BonusType=BONUS_IVORY
	FeatureType=FEATURE_FOREST, FeatureVariety=4
EndPlot
</v>
      </c>
      <c r="CY49" t="str">
        <f ca="1">SUBSTITUTE(SUBSTITUTE(SUBSTITUTE(SUBSTITUTE($A$1,
"x_coord",CY$2),
"y_coord",$A49),
"t_type",'terrain type'!CX47),
"p_type", 'plot type'!CX47)
&amp; IF(LEFT(resources!CX47, 6) = "BONUS_", CHAR(9) &amp; "BonusType=" &amp; resources!CX47 &amp; CHAR(10), "")
&amp; IF('goody huts'!CX47, "	ImprovementType=IMPROVEMENT_GOODY_HUT" &amp; CHAR(10), "")
&amp; IF(ISBLANK(OFFSET('rivers (2)'!$A$1, 2 * (67 - $A49), 2 * CY$2 + 1)), "", SUBSTITUTE($C$1, "&lt;direc&gt;", RIGHT(OFFSET('rivers (2)'!$A$1, 2 * (67 - $A49), 2 * CY$2 + 1), 1)))
&amp; IF(ISBLANK(OFFSET('rivers (2)'!$A$1, 2 * (67 - $A49) + 1, 2 * CY$2)), "", SUBSTITUTE($D$1, "&lt;direc&gt;", RIGHT(OFFSET('rivers (2)'!$A$1, 2 * (67 - $A49) + 1, 2 * CY$2), 1)))
&amp; IF(ISBLANK('feature type'!CX47), "EndPlot", SUBSTITUTE(SUBSTITUTE(output!$B$1,
                   "f_type", 'feature type'!CX47),
                   "f_var", 'feature variety'!CX47))
&amp; CHAR(10)</f>
        <v xml:space="preserve">BeginPlot
	x=101,y=21
	TerrainType=TERRAIN_GRASS
	PlotType=2
EndPlot
</v>
      </c>
      <c r="CZ49" t="str">
        <f ca="1">SUBSTITUTE(SUBSTITUTE(SUBSTITUTE(SUBSTITUTE($A$1,
"x_coord",CZ$2),
"y_coord",$A49),
"t_type",'terrain type'!CY47),
"p_type", 'plot type'!CY47)
&amp; IF(LEFT(resources!CY47, 6) = "BONUS_", CHAR(9) &amp; "BonusType=" &amp; resources!CY47 &amp; CHAR(10), "")
&amp; IF('goody huts'!CY47, "	ImprovementType=IMPROVEMENT_GOODY_HUT" &amp; CHAR(10), "")
&amp; IF(ISBLANK(OFFSET('rivers (2)'!$A$1, 2 * (67 - $A49), 2 * CZ$2 + 1)), "", SUBSTITUTE($C$1, "&lt;direc&gt;", RIGHT(OFFSET('rivers (2)'!$A$1, 2 * (67 - $A49), 2 * CZ$2 + 1), 1)))
&amp; IF(ISBLANK(OFFSET('rivers (2)'!$A$1, 2 * (67 - $A49) + 1, 2 * CZ$2)), "", SUBSTITUTE($D$1, "&lt;direc&gt;", RIGHT(OFFSET('rivers (2)'!$A$1, 2 * (67 - $A49) + 1, 2 * CZ$2), 1)))
&amp; IF(ISBLANK('feature type'!CY47), "EndPlot", SUBSTITUTE(SUBSTITUTE(output!$B$1,
                   "f_type", 'feature type'!CY47),
                   "f_var", 'feature variety'!CY47))
&amp; CHAR(10)</f>
        <v xml:space="preserve">BeginPlot
	x=102,y=21
	TerrainType=TERRAIN_GRASS
	PlotType=1
	FeatureType=FEATURE_FOREST, FeatureVariety=4
EndPlot
</v>
      </c>
      <c r="DA49" t="str">
        <f ca="1">SUBSTITUTE(SUBSTITUTE(SUBSTITUTE(SUBSTITUTE($A$1,
"x_coord",DA$2),
"y_coord",$A49),
"t_type",'terrain type'!CZ47),
"p_type", 'plot type'!CZ47)
&amp; IF(LEFT(resources!CZ47, 6) = "BONUS_", CHAR(9) &amp; "BonusType=" &amp; resources!CZ47 &amp; CHAR(10), "")
&amp; IF('goody huts'!CZ47, "	ImprovementType=IMPROVEMENT_GOODY_HUT" &amp; CHAR(10), "")
&amp; IF(ISBLANK(OFFSET('rivers (2)'!$A$1, 2 * (67 - $A49), 2 * DA$2 + 1)), "", SUBSTITUTE($C$1, "&lt;direc&gt;", RIGHT(OFFSET('rivers (2)'!$A$1, 2 * (67 - $A49), 2 * DA$2 + 1), 1)))
&amp; IF(ISBLANK(OFFSET('rivers (2)'!$A$1, 2 * (67 - $A49) + 1, 2 * DA$2)), "", SUBSTITUTE($D$1, "&lt;direc&gt;", RIGHT(OFFSET('rivers (2)'!$A$1, 2 * (67 - $A49) + 1, 2 * DA$2), 1)))
&amp; IF(ISBLANK('feature type'!CZ47), "EndPlot", SUBSTITUTE(SUBSTITUTE(output!$B$1,
                   "f_type", 'feature type'!CZ47),
                   "f_var", 'feature variety'!CZ47))
&amp; CHAR(10)</f>
        <v xml:space="preserve">BeginPlot
	x=103,y=21
	TerrainType=TERRAIN_GRASS
	PlotType=2
EndPlot
</v>
      </c>
      <c r="DB49" t="str">
        <f ca="1">SUBSTITUTE(SUBSTITUTE(SUBSTITUTE(SUBSTITUTE($A$1,
"x_coord",DB$2),
"y_coord",$A49),
"t_type",'terrain type'!DA47),
"p_type", 'plot type'!DA47)
&amp; IF(LEFT(resources!DA47, 6) = "BONUS_", CHAR(9) &amp; "BonusType=" &amp; resources!DA47 &amp; CHAR(10), "")
&amp; IF('goody huts'!DA47, "	ImprovementType=IMPROVEMENT_GOODY_HUT" &amp; CHAR(10), "")
&amp; IF(ISBLANK(OFFSET('rivers (2)'!$A$1, 2 * (67 - $A49), 2 * DB$2 + 1)), "", SUBSTITUTE($C$1, "&lt;direc&gt;", RIGHT(OFFSET('rivers (2)'!$A$1, 2 * (67 - $A49), 2 * DB$2 + 1), 1)))
&amp; IF(ISBLANK(OFFSET('rivers (2)'!$A$1, 2 * (67 - $A49) + 1, 2 * DB$2)), "", SUBSTITUTE($D$1, "&lt;direc&gt;", RIGHT(OFFSET('rivers (2)'!$A$1, 2 * (67 - $A49) + 1, 2 * DB$2), 1)))
&amp; IF(ISBLANK('feature type'!DA47), "EndPlot", SUBSTITUTE(SUBSTITUTE(output!$B$1,
                   "f_type", 'feature type'!DA47),
                   "f_var", 'feature variety'!DA47))
&amp; CHAR(10)</f>
        <v xml:space="preserve">BeginPlot
	x=104,y=21
	TerrainType=TERRAIN_GRASS
	PlotType=2
	FeatureType=FEATURE_FOREST, FeatureVariety=4
EndPlot
</v>
      </c>
      <c r="DC49" t="str">
        <f ca="1">SUBSTITUTE(SUBSTITUTE(SUBSTITUTE(SUBSTITUTE($A$1,
"x_coord",DC$2),
"y_coord",$A49),
"t_type",'terrain type'!DB47),
"p_type", 'plot type'!DB47)
&amp; IF(LEFT(resources!DB47, 6) = "BONUS_", CHAR(9) &amp; "BonusType=" &amp; resources!DB47 &amp; CHAR(10), "")
&amp; IF('goody huts'!DB47, "	ImprovementType=IMPROVEMENT_GOODY_HUT" &amp; CHAR(10), "")
&amp; IF(ISBLANK(OFFSET('rivers (2)'!$A$1, 2 * (67 - $A49), 2 * DC$2 + 1)), "", SUBSTITUTE($C$1, "&lt;direc&gt;", RIGHT(OFFSET('rivers (2)'!$A$1, 2 * (67 - $A49), 2 * DC$2 + 1), 1)))
&amp; IF(ISBLANK(OFFSET('rivers (2)'!$A$1, 2 * (67 - $A49) + 1, 2 * DC$2)), "", SUBSTITUTE($D$1, "&lt;direc&gt;", RIGHT(OFFSET('rivers (2)'!$A$1, 2 * (67 - $A49) + 1, 2 * DC$2), 1)))
&amp; IF(ISBLANK('feature type'!DB47), "EndPlot", SUBSTITUTE(SUBSTITUTE(output!$B$1,
                   "f_type", 'feature type'!DB47),
                   "f_var", 'feature variety'!DB47))
&amp; CHAR(10)</f>
        <v xml:space="preserve">BeginPlot
	x=105,y=21
	TerrainType=TERRAIN_GRASS
	PlotType=2
	FeatureType=FEATURE_FOREST, FeatureVariety=4
EndPlot
</v>
      </c>
      <c r="DD49" t="str">
        <f ca="1">SUBSTITUTE(SUBSTITUTE(SUBSTITUTE(SUBSTITUTE($A$1,
"x_coord",DD$2),
"y_coord",$A49),
"t_type",'terrain type'!DC47),
"p_type", 'plot type'!DC47)
&amp; IF(LEFT(resources!DC47, 6) = "BONUS_", CHAR(9) &amp; "BonusType=" &amp; resources!DC47 &amp; CHAR(10), "")
&amp; IF('goody huts'!DC47, "	ImprovementType=IMPROVEMENT_GOODY_HUT" &amp; CHAR(10), "")
&amp; IF(ISBLANK(OFFSET('rivers (2)'!$A$1, 2 * (67 - $A49), 2 * DD$2 + 1)), "", SUBSTITUTE($C$1, "&lt;direc&gt;", RIGHT(OFFSET('rivers (2)'!$A$1, 2 * (67 - $A49), 2 * DD$2 + 1), 1)))
&amp; IF(ISBLANK(OFFSET('rivers (2)'!$A$1, 2 * (67 - $A49) + 1, 2 * DD$2)), "", SUBSTITUTE($D$1, "&lt;direc&gt;", RIGHT(OFFSET('rivers (2)'!$A$1, 2 * (67 - $A49) + 1, 2 * DD$2), 1)))
&amp; IF(ISBLANK('feature type'!DC47), "EndPlot", SUBSTITUTE(SUBSTITUTE(output!$B$1,
                   "f_type", 'feature type'!DC47),
                   "f_var", 'feature variety'!DC47))
&amp; CHAR(10)</f>
        <v xml:space="preserve">BeginPlot
	x=106,y=21
	TerrainType=TERRAIN_GRASS
	PlotType=1
	FeatureType=FEATURE_FOREST, FeatureVariety=4
EndPlot
</v>
      </c>
      <c r="DE49" t="str">
        <f ca="1">SUBSTITUTE(SUBSTITUTE(SUBSTITUTE(SUBSTITUTE($A$1,
"x_coord",DE$2),
"y_coord",$A49),
"t_type",'terrain type'!DD47),
"p_type", 'plot type'!DD47)
&amp; IF(LEFT(resources!DD47, 6) = "BONUS_", CHAR(9) &amp; "BonusType=" &amp; resources!DD47 &amp; CHAR(10), "")
&amp; IF('goody huts'!DD47, "	ImprovementType=IMPROVEMENT_GOODY_HUT" &amp; CHAR(10), "")
&amp; IF(ISBLANK(OFFSET('rivers (2)'!$A$1, 2 * (67 - $A49), 2 * DE$2 + 1)), "", SUBSTITUTE($C$1, "&lt;direc&gt;", RIGHT(OFFSET('rivers (2)'!$A$1, 2 * (67 - $A49), 2 * DE$2 + 1), 1)))
&amp; IF(ISBLANK(OFFSET('rivers (2)'!$A$1, 2 * (67 - $A49) + 1, 2 * DE$2)), "", SUBSTITUTE($D$1, "&lt;direc&gt;", RIGHT(OFFSET('rivers (2)'!$A$1, 2 * (67 - $A49) + 1, 2 * DE$2), 1)))
&amp; IF(ISBLANK('feature type'!DD47), "EndPlot", SUBSTITUTE(SUBSTITUTE(output!$B$1,
                   "f_type", 'feature type'!DD47),
                   "f_var", 'feature variety'!DD47))
&amp; CHAR(10)</f>
        <v xml:space="preserve">BeginPlot
	x=107,y=21
	TerrainType=TERRAIN_GRASS
	PlotType=1
	BonusType=BONUS_COPPER
EndPlot
</v>
      </c>
      <c r="DF49" t="str">
        <f ca="1">SUBSTITUTE(SUBSTITUTE(SUBSTITUTE(SUBSTITUTE($A$1,
"x_coord",DF$2),
"y_coord",$A49),
"t_type",'terrain type'!DE47),
"p_type", 'plot type'!DE47)
&amp; IF(LEFT(resources!DE47, 6) = "BONUS_", CHAR(9) &amp; "BonusType=" &amp; resources!DE47 &amp; CHAR(10), "")
&amp; IF('goody huts'!DE47, "	ImprovementType=IMPROVEMENT_GOODY_HUT" &amp; CHAR(10), "")
&amp; IF(ISBLANK(OFFSET('rivers (2)'!$A$1, 2 * (67 - $A49), 2 * DF$2 + 1)), "", SUBSTITUTE($C$1, "&lt;direc&gt;", RIGHT(OFFSET('rivers (2)'!$A$1, 2 * (67 - $A49), 2 * DF$2 + 1), 1)))
&amp; IF(ISBLANK(OFFSET('rivers (2)'!$A$1, 2 * (67 - $A49) + 1, 2 * DF$2)), "", SUBSTITUTE($D$1, "&lt;direc&gt;", RIGHT(OFFSET('rivers (2)'!$A$1, 2 * (67 - $A49) + 1, 2 * DF$2), 1)))
&amp; IF(ISBLANK('feature type'!DE47), "EndPlot", SUBSTITUTE(SUBSTITUTE(output!$B$1,
                   "f_type", 'feature type'!DE47),
                   "f_var", 'feature variety'!DE47))
&amp; CHAR(10)</f>
        <v xml:space="preserve">BeginPlot
	x=108,y=21
	TerrainType=TERRAIN_GRASS
	PlotType=1
EndPlot
</v>
      </c>
      <c r="DG49" t="str">
        <f ca="1">SUBSTITUTE(SUBSTITUTE(SUBSTITUTE(SUBSTITUTE($A$1,
"x_coord",DG$2),
"y_coord",$A49),
"t_type",'terrain type'!DF47),
"p_type", 'plot type'!DF47)
&amp; IF(LEFT(resources!DF47, 6) = "BONUS_", CHAR(9) &amp; "BonusType=" &amp; resources!DF47 &amp; CHAR(10), "")
&amp; IF('goody huts'!DF47, "	ImprovementType=IMPROVEMENT_GOODY_HUT" &amp; CHAR(10), "")
&amp; IF(ISBLANK(OFFSET('rivers (2)'!$A$1, 2 * (67 - $A49), 2 * DG$2 + 1)), "", SUBSTITUTE($C$1, "&lt;direc&gt;", RIGHT(OFFSET('rivers (2)'!$A$1, 2 * (67 - $A49), 2 * DG$2 + 1), 1)))
&amp; IF(ISBLANK(OFFSET('rivers (2)'!$A$1, 2 * (67 - $A49) + 1, 2 * DG$2)), "", SUBSTITUTE($D$1, "&lt;direc&gt;", RIGHT(OFFSET('rivers (2)'!$A$1, 2 * (67 - $A49) + 1, 2 * DG$2), 1)))
&amp; IF(ISBLANK('feature type'!DF47), "EndPlot", SUBSTITUTE(SUBSTITUTE(output!$B$1,
                   "f_type", 'feature type'!DF47),
                   "f_var", 'feature variety'!DF47))
&amp; CHAR(10)</f>
        <v xml:space="preserve">BeginPlot
	x=109,y=21
	TerrainType=TERRAIN_COAST
	PlotType=3
EndPlot
</v>
      </c>
      <c r="DH49" t="str">
        <f ca="1">SUBSTITUTE(SUBSTITUTE(SUBSTITUTE(SUBSTITUTE($A$1,
"x_coord",DH$2),
"y_coord",$A49),
"t_type",'terrain type'!DG47),
"p_type", 'plot type'!DG47)
&amp; IF(LEFT(resources!DG47, 6) = "BONUS_", CHAR(9) &amp; "BonusType=" &amp; resources!DG47 &amp; CHAR(10), "")
&amp; IF('goody huts'!DG47, "	ImprovementType=IMPROVEMENT_GOODY_HUT" &amp; CHAR(10), "")
&amp; IF(ISBLANK(OFFSET('rivers (2)'!$A$1, 2 * (67 - $A49), 2 * DH$2 + 1)), "", SUBSTITUTE($C$1, "&lt;direc&gt;", RIGHT(OFFSET('rivers (2)'!$A$1, 2 * (67 - $A49), 2 * DH$2 + 1), 1)))
&amp; IF(ISBLANK(OFFSET('rivers (2)'!$A$1, 2 * (67 - $A49) + 1, 2 * DH$2)), "", SUBSTITUTE($D$1, "&lt;direc&gt;", RIGHT(OFFSET('rivers (2)'!$A$1, 2 * (67 - $A49) + 1, 2 * DH$2), 1)))
&amp; IF(ISBLANK('feature type'!DG47), "EndPlot", SUBSTITUTE(SUBSTITUTE(output!$B$1,
                   "f_type", 'feature type'!DG47),
                   "f_var", 'feature variety'!DG47))
&amp; CHAR(10)</f>
        <v xml:space="preserve">BeginPlot
	x=110,y=21
	TerrainType=TERRAIN_COAST
	PlotType=3
EndPlot
</v>
      </c>
      <c r="DI49" t="str">
        <f ca="1">SUBSTITUTE(SUBSTITUTE(SUBSTITUTE(SUBSTITUTE($A$1,
"x_coord",DI$2),
"y_coord",$A49),
"t_type",'terrain type'!DH47),
"p_type", 'plot type'!DH47)
&amp; IF(LEFT(resources!DH47, 6) = "BONUS_", CHAR(9) &amp; "BonusType=" &amp; resources!DH47 &amp; CHAR(10), "")
&amp; IF('goody huts'!DH47, "	ImprovementType=IMPROVEMENT_GOODY_HUT" &amp; CHAR(10), "")
&amp; IF(ISBLANK(OFFSET('rivers (2)'!$A$1, 2 * (67 - $A49), 2 * DI$2 + 1)), "", SUBSTITUTE($C$1, "&lt;direc&gt;", RIGHT(OFFSET('rivers (2)'!$A$1, 2 * (67 - $A49), 2 * DI$2 + 1), 1)))
&amp; IF(ISBLANK(OFFSET('rivers (2)'!$A$1, 2 * (67 - $A49) + 1, 2 * DI$2)), "", SUBSTITUTE($D$1, "&lt;direc&gt;", RIGHT(OFFSET('rivers (2)'!$A$1, 2 * (67 - $A49) + 1, 2 * DI$2), 1)))
&amp; IF(ISBLANK('feature type'!DH47), "EndPlot", SUBSTITUTE(SUBSTITUTE(output!$B$1,
                   "f_type", 'feature type'!DH47),
                   "f_var", 'feature variety'!DH47))
&amp; CHAR(10)</f>
        <v xml:space="preserve">BeginPlot
	x=111,y=21
	TerrainType=TERRAIN_OCEAN
	PlotType=3
EndPlot
</v>
      </c>
      <c r="DJ49" t="str">
        <f ca="1">SUBSTITUTE(SUBSTITUTE(SUBSTITUTE(SUBSTITUTE($A$1,
"x_coord",DJ$2),
"y_coord",$A49),
"t_type",'terrain type'!DI47),
"p_type", 'plot type'!DI47)
&amp; IF(LEFT(resources!DI47, 6) = "BONUS_", CHAR(9) &amp; "BonusType=" &amp; resources!DI47 &amp; CHAR(10), "")
&amp; IF('goody huts'!DI47, "	ImprovementType=IMPROVEMENT_GOODY_HUT" &amp; CHAR(10), "")
&amp; IF(ISBLANK(OFFSET('rivers (2)'!$A$1, 2 * (67 - $A49), 2 * DJ$2 + 1)), "", SUBSTITUTE($C$1, "&lt;direc&gt;", RIGHT(OFFSET('rivers (2)'!$A$1, 2 * (67 - $A49), 2 * DJ$2 + 1), 1)))
&amp; IF(ISBLANK(OFFSET('rivers (2)'!$A$1, 2 * (67 - $A49) + 1, 2 * DJ$2)), "", SUBSTITUTE($D$1, "&lt;direc&gt;", RIGHT(OFFSET('rivers (2)'!$A$1, 2 * (67 - $A49) + 1, 2 * DJ$2), 1)))
&amp; IF(ISBLANK('feature type'!DI47), "EndPlot", SUBSTITUTE(SUBSTITUTE(output!$B$1,
                   "f_type", 'feature type'!DI47),
                   "f_var", 'feature variety'!DI47))
&amp; CHAR(10)</f>
        <v xml:space="preserve">BeginPlot
	x=112,y=21
	TerrainType=TERRAIN_OCEAN
	PlotType=3
EndPlot
</v>
      </c>
      <c r="DK49" t="str">
        <f ca="1">SUBSTITUTE(SUBSTITUTE(SUBSTITUTE(SUBSTITUTE($A$1,
"x_coord",DK$2),
"y_coord",$A49),
"t_type",'terrain type'!DJ47),
"p_type", 'plot type'!DJ47)
&amp; IF(LEFT(resources!DJ47, 6) = "BONUS_", CHAR(9) &amp; "BonusType=" &amp; resources!DJ47 &amp; CHAR(10), "")
&amp; IF('goody huts'!DJ47, "	ImprovementType=IMPROVEMENT_GOODY_HUT" &amp; CHAR(10), "")
&amp; IF(ISBLANK(OFFSET('rivers (2)'!$A$1, 2 * (67 - $A49), 2 * DK$2 + 1)), "", SUBSTITUTE($C$1, "&lt;direc&gt;", RIGHT(OFFSET('rivers (2)'!$A$1, 2 * (67 - $A49), 2 * DK$2 + 1), 1)))
&amp; IF(ISBLANK(OFFSET('rivers (2)'!$A$1, 2 * (67 - $A49) + 1, 2 * DK$2)), "", SUBSTITUTE($D$1, "&lt;direc&gt;", RIGHT(OFFSET('rivers (2)'!$A$1, 2 * (67 - $A49) + 1, 2 * DK$2), 1)))
&amp; IF(ISBLANK('feature type'!DJ47), "EndPlot", SUBSTITUTE(SUBSTITUTE(output!$B$1,
                   "f_type", 'feature type'!DJ47),
                   "f_var", 'feature variety'!DJ47))
&amp; CHAR(10)</f>
        <v xml:space="preserve">BeginPlot
	x=113,y=21
	TerrainType=TERRAIN_OCEAN
	PlotType=3
EndPlot
</v>
      </c>
      <c r="DL49" t="str">
        <f ca="1">SUBSTITUTE(SUBSTITUTE(SUBSTITUTE(SUBSTITUTE($A$1,
"x_coord",DL$2),
"y_coord",$A49),
"t_type",'terrain type'!DK47),
"p_type", 'plot type'!DK47)
&amp; IF(LEFT(resources!DK47, 6) = "BONUS_", CHAR(9) &amp; "BonusType=" &amp; resources!DK47 &amp; CHAR(10), "")
&amp; IF('goody huts'!DK47, "	ImprovementType=IMPROVEMENT_GOODY_HUT" &amp; CHAR(10), "")
&amp; IF(ISBLANK(OFFSET('rivers (2)'!$A$1, 2 * (67 - $A49), 2 * DL$2 + 1)), "", SUBSTITUTE($C$1, "&lt;direc&gt;", RIGHT(OFFSET('rivers (2)'!$A$1, 2 * (67 - $A49), 2 * DL$2 + 1), 1)))
&amp; IF(ISBLANK(OFFSET('rivers (2)'!$A$1, 2 * (67 - $A49) + 1, 2 * DL$2)), "", SUBSTITUTE($D$1, "&lt;direc&gt;", RIGHT(OFFSET('rivers (2)'!$A$1, 2 * (67 - $A49) + 1, 2 * DL$2), 1)))
&amp; IF(ISBLANK('feature type'!DK47), "EndPlot", SUBSTITUTE(SUBSTITUTE(output!$B$1,
                   "f_type", 'feature type'!DK47),
                   "f_var", 'feature variety'!DK47))
&amp; CHAR(10)</f>
        <v xml:space="preserve">BeginPlot
	x=114,y=21
	TerrainType=TERRAIN_OCEAN
	PlotType=3
EndPlot
</v>
      </c>
      <c r="DM49" t="str">
        <f ca="1">SUBSTITUTE(SUBSTITUTE(SUBSTITUTE(SUBSTITUTE($A$1,
"x_coord",DM$2),
"y_coord",$A49),
"t_type",'terrain type'!DL47),
"p_type", 'plot type'!DL47)
&amp; IF(LEFT(resources!DL47, 6) = "BONUS_", CHAR(9) &amp; "BonusType=" &amp; resources!DL47 &amp; CHAR(10), "")
&amp; IF('goody huts'!DL47, "	ImprovementType=IMPROVEMENT_GOODY_HUT" &amp; CHAR(10), "")
&amp; IF(ISBLANK(OFFSET('rivers (2)'!$A$1, 2 * (67 - $A49), 2 * DM$2 + 1)), "", SUBSTITUTE($C$1, "&lt;direc&gt;", RIGHT(OFFSET('rivers (2)'!$A$1, 2 * (67 - $A49), 2 * DM$2 + 1), 1)))
&amp; IF(ISBLANK(OFFSET('rivers (2)'!$A$1, 2 * (67 - $A49) + 1, 2 * DM$2)), "", SUBSTITUTE($D$1, "&lt;direc&gt;", RIGHT(OFFSET('rivers (2)'!$A$1, 2 * (67 - $A49) + 1, 2 * DM$2), 1)))
&amp; IF(ISBLANK('feature type'!DL47), "EndPlot", SUBSTITUTE(SUBSTITUTE(output!$B$1,
                   "f_type", 'feature type'!DL47),
                   "f_var", 'feature variety'!DL47))
&amp; CHAR(10)</f>
        <v xml:space="preserve">BeginPlot
	x=115,y=21
	TerrainType=TERRAIN_OCEAN
	PlotType=3
EndPlot
</v>
      </c>
      <c r="DN49" t="str">
        <f ca="1">SUBSTITUTE(SUBSTITUTE(SUBSTITUTE(SUBSTITUTE($A$1,
"x_coord",DN$2),
"y_coord",$A49),
"t_type",'terrain type'!DM47),
"p_type", 'plot type'!DM47)
&amp; IF(LEFT(resources!DM47, 6) = "BONUS_", CHAR(9) &amp; "BonusType=" &amp; resources!DM47 &amp; CHAR(10), "")
&amp; IF('goody huts'!DM47, "	ImprovementType=IMPROVEMENT_GOODY_HUT" &amp; CHAR(10), "")
&amp; IF(ISBLANK(OFFSET('rivers (2)'!$A$1, 2 * (67 - $A49), 2 * DN$2 + 1)), "", SUBSTITUTE($C$1, "&lt;direc&gt;", RIGHT(OFFSET('rivers (2)'!$A$1, 2 * (67 - $A49), 2 * DN$2 + 1), 1)))
&amp; IF(ISBLANK(OFFSET('rivers (2)'!$A$1, 2 * (67 - $A49) + 1, 2 * DN$2)), "", SUBSTITUTE($D$1, "&lt;direc&gt;", RIGHT(OFFSET('rivers (2)'!$A$1, 2 * (67 - $A49) + 1, 2 * DN$2), 1)))
&amp; IF(ISBLANK('feature type'!DM47), "EndPlot", SUBSTITUTE(SUBSTITUTE(output!$B$1,
                   "f_type", 'feature type'!DM47),
                   "f_var", 'feature variety'!DM47))
&amp; CHAR(10)</f>
        <v xml:space="preserve">BeginPlot
	x=116,y=21
	TerrainType=TERRAIN_OCEAN
	PlotType=3
EndPlot
</v>
      </c>
      <c r="DO49" t="str">
        <f ca="1">SUBSTITUTE(SUBSTITUTE(SUBSTITUTE(SUBSTITUTE($A$1,
"x_coord",DO$2),
"y_coord",$A49),
"t_type",'terrain type'!DN47),
"p_type", 'plot type'!DN47)
&amp; IF(LEFT(resources!DN47, 6) = "BONUS_", CHAR(9) &amp; "BonusType=" &amp; resources!DN47 &amp; CHAR(10), "")
&amp; IF('goody huts'!DN47, "	ImprovementType=IMPROVEMENT_GOODY_HUT" &amp; CHAR(10), "")
&amp; IF(ISBLANK(OFFSET('rivers (2)'!$A$1, 2 * (67 - $A49), 2 * DO$2 + 1)), "", SUBSTITUTE($C$1, "&lt;direc&gt;", RIGHT(OFFSET('rivers (2)'!$A$1, 2 * (67 - $A49), 2 * DO$2 + 1), 1)))
&amp; IF(ISBLANK(OFFSET('rivers (2)'!$A$1, 2 * (67 - $A49) + 1, 2 * DO$2)), "", SUBSTITUTE($D$1, "&lt;direc&gt;", RIGHT(OFFSET('rivers (2)'!$A$1, 2 * (67 - $A49) + 1, 2 * DO$2), 1)))
&amp; IF(ISBLANK('feature type'!DN47), "EndPlot", SUBSTITUTE(SUBSTITUTE(output!$B$1,
                   "f_type", 'feature type'!DN47),
                   "f_var", 'feature variety'!DN47))
&amp; CHAR(10)</f>
        <v xml:space="preserve">BeginPlot
	x=117,y=21
	TerrainType=TERRAIN_OCEAN
	PlotType=3
EndPlot
</v>
      </c>
      <c r="DP49" t="str">
        <f ca="1">SUBSTITUTE(SUBSTITUTE(SUBSTITUTE(SUBSTITUTE($A$1,
"x_coord",DP$2),
"y_coord",$A49),
"t_type",'terrain type'!DO47),
"p_type", 'plot type'!DO47)
&amp; IF(LEFT(resources!DO47, 6) = "BONUS_", CHAR(9) &amp; "BonusType=" &amp; resources!DO47 &amp; CHAR(10), "")
&amp; IF('goody huts'!DO47, "	ImprovementType=IMPROVEMENT_GOODY_HUT" &amp; CHAR(10), "")
&amp; IF(ISBLANK(OFFSET('rivers (2)'!$A$1, 2 * (67 - $A49), 2 * DP$2 + 1)), "", SUBSTITUTE($C$1, "&lt;direc&gt;", RIGHT(OFFSET('rivers (2)'!$A$1, 2 * (67 - $A49), 2 * DP$2 + 1), 1)))
&amp; IF(ISBLANK(OFFSET('rivers (2)'!$A$1, 2 * (67 - $A49) + 1, 2 * DP$2)), "", SUBSTITUTE($D$1, "&lt;direc&gt;", RIGHT(OFFSET('rivers (2)'!$A$1, 2 * (67 - $A49) + 1, 2 * DP$2), 1)))
&amp; IF(ISBLANK('feature type'!DO47), "EndPlot", SUBSTITUTE(SUBSTITUTE(output!$B$1,
                   "f_type", 'feature type'!DO47),
                   "f_var", 'feature variety'!DO47))
&amp; CHAR(10)</f>
        <v xml:space="preserve">BeginPlot
	x=118,y=21
	TerrainType=TERRAIN_OCEAN
	PlotType=3
EndPlot
</v>
      </c>
      <c r="DQ49" t="str">
        <f ca="1">SUBSTITUTE(SUBSTITUTE(SUBSTITUTE(SUBSTITUTE($A$1,
"x_coord",DQ$2),
"y_coord",$A49),
"t_type",'terrain type'!DP47),
"p_type", 'plot type'!DP47)
&amp; IF(LEFT(resources!DP47, 6) = "BONUS_", CHAR(9) &amp; "BonusType=" &amp; resources!DP47 &amp; CHAR(10), "")
&amp; IF('goody huts'!DP47, "	ImprovementType=IMPROVEMENT_GOODY_HUT" &amp; CHAR(10), "")
&amp; IF(ISBLANK(OFFSET('rivers (2)'!$A$1, 2 * (67 - $A49), 2 * DQ$2 + 1)), "", SUBSTITUTE($C$1, "&lt;direc&gt;", RIGHT(OFFSET('rivers (2)'!$A$1, 2 * (67 - $A49), 2 * DQ$2 + 1), 1)))
&amp; IF(ISBLANK(OFFSET('rivers (2)'!$A$1, 2 * (67 - $A49) + 1, 2 * DQ$2)), "", SUBSTITUTE($D$1, "&lt;direc&gt;", RIGHT(OFFSET('rivers (2)'!$A$1, 2 * (67 - $A49) + 1, 2 * DQ$2), 1)))
&amp; IF(ISBLANK('feature type'!DP47), "EndPlot", SUBSTITUTE(SUBSTITUTE(output!$B$1,
                   "f_type", 'feature type'!DP47),
                   "f_var", 'feature variety'!DP47))
&amp; CHAR(10)</f>
        <v xml:space="preserve">BeginPlot
	x=119,y=21
	TerrainType=TERRAIN_OCEAN
	PlotType=3
EndPlot
</v>
      </c>
      <c r="DR49" t="str">
        <f ca="1">SUBSTITUTE(SUBSTITUTE(SUBSTITUTE(SUBSTITUTE($A$1,
"x_coord",DR$2),
"y_coord",$A49),
"t_type",'terrain type'!DQ47),
"p_type", 'plot type'!DQ47)
&amp; IF(LEFT(resources!DQ47, 6) = "BONUS_", CHAR(9) &amp; "BonusType=" &amp; resources!DQ47 &amp; CHAR(10), "")
&amp; IF('goody huts'!DQ47, "	ImprovementType=IMPROVEMENT_GOODY_HUT" &amp; CHAR(10), "")
&amp; IF(ISBLANK(OFFSET('rivers (2)'!$A$1, 2 * (67 - $A49), 2 * DR$2 + 1)), "", SUBSTITUTE($C$1, "&lt;direc&gt;", RIGHT(OFFSET('rivers (2)'!$A$1, 2 * (67 - $A49), 2 * DR$2 + 1), 1)))
&amp; IF(ISBLANK(OFFSET('rivers (2)'!$A$1, 2 * (67 - $A49) + 1, 2 * DR$2)), "", SUBSTITUTE($D$1, "&lt;direc&gt;", RIGHT(OFFSET('rivers (2)'!$A$1, 2 * (67 - $A49) + 1, 2 * DR$2), 1)))
&amp; IF(ISBLANK('feature type'!DQ47), "EndPlot", SUBSTITUTE(SUBSTITUTE(output!$B$1,
                   "f_type", 'feature type'!DQ47),
                   "f_var", 'feature variety'!DQ47))
&amp; CHAR(10)</f>
        <v xml:space="preserve">BeginPlot
	x=120,y=21
	TerrainType=TERRAIN_OCEAN
	PlotType=3
EndPlot
</v>
      </c>
      <c r="DS49" t="str">
        <f ca="1">SUBSTITUTE(SUBSTITUTE(SUBSTITUTE(SUBSTITUTE($A$1,
"x_coord",DS$2),
"y_coord",$A49),
"t_type",'terrain type'!DR47),
"p_type", 'plot type'!DR47)
&amp; IF(LEFT(resources!DR47, 6) = "BONUS_", CHAR(9) &amp; "BonusType=" &amp; resources!DR47 &amp; CHAR(10), "")
&amp; IF('goody huts'!DR47, "	ImprovementType=IMPROVEMENT_GOODY_HUT" &amp; CHAR(10), "")
&amp; IF(ISBLANK(OFFSET('rivers (2)'!$A$1, 2 * (67 - $A49), 2 * DS$2 + 1)), "", SUBSTITUTE($C$1, "&lt;direc&gt;", RIGHT(OFFSET('rivers (2)'!$A$1, 2 * (67 - $A49), 2 * DS$2 + 1), 1)))
&amp; IF(ISBLANK(OFFSET('rivers (2)'!$A$1, 2 * (67 - $A49) + 1, 2 * DS$2)), "", SUBSTITUTE($D$1, "&lt;direc&gt;", RIGHT(OFFSET('rivers (2)'!$A$1, 2 * (67 - $A49) + 1, 2 * DS$2), 1)))
&amp; IF(ISBLANK('feature type'!DR47), "EndPlot", SUBSTITUTE(SUBSTITUTE(output!$B$1,
                   "f_type", 'feature type'!DR47),
                   "f_var", 'feature variety'!DR47))
&amp; CHAR(10)</f>
        <v xml:space="preserve">BeginPlot
	x=121,y=21
	TerrainType=TERRAIN_OCEAN
	PlotType=3
EndPlot
</v>
      </c>
      <c r="DT49" t="str">
        <f ca="1">SUBSTITUTE(SUBSTITUTE(SUBSTITUTE(SUBSTITUTE($A$1,
"x_coord",DT$2),
"y_coord",$A49),
"t_type",'terrain type'!DS47),
"p_type", 'plot type'!DS47)
&amp; IF(LEFT(resources!DS47, 6) = "BONUS_", CHAR(9) &amp; "BonusType=" &amp; resources!DS47 &amp; CHAR(10), "")
&amp; IF('goody huts'!DS47, "	ImprovementType=IMPROVEMENT_GOODY_HUT" &amp; CHAR(10), "")
&amp; IF(ISBLANK(OFFSET('rivers (2)'!$A$1, 2 * (67 - $A49), 2 * DT$2 + 1)), "", SUBSTITUTE($C$1, "&lt;direc&gt;", RIGHT(OFFSET('rivers (2)'!$A$1, 2 * (67 - $A49), 2 * DT$2 + 1), 1)))
&amp; IF(ISBLANK(OFFSET('rivers (2)'!$A$1, 2 * (67 - $A49) + 1, 2 * DT$2)), "", SUBSTITUTE($D$1, "&lt;direc&gt;", RIGHT(OFFSET('rivers (2)'!$A$1, 2 * (67 - $A49) + 1, 2 * DT$2), 1)))
&amp; IF(ISBLANK('feature type'!DS47), "EndPlot", SUBSTITUTE(SUBSTITUTE(output!$B$1,
                   "f_type", 'feature type'!DS47),
                   "f_var", 'feature variety'!DS47))
&amp; CHAR(10)</f>
        <v xml:space="preserve">BeginPlot
	x=122,y=21
	TerrainType=TERRAIN_OCEAN
	PlotType=3
EndPlot
</v>
      </c>
      <c r="DU49" t="str">
        <f ca="1">SUBSTITUTE(SUBSTITUTE(SUBSTITUTE(SUBSTITUTE($A$1,
"x_coord",DU$2),
"y_coord",$A49),
"t_type",'terrain type'!DT47),
"p_type", 'plot type'!DT47)
&amp; IF(LEFT(resources!DT47, 6) = "BONUS_", CHAR(9) &amp; "BonusType=" &amp; resources!DT47 &amp; CHAR(10), "")
&amp; IF('goody huts'!DT47, "	ImprovementType=IMPROVEMENT_GOODY_HUT" &amp; CHAR(10), "")
&amp; IF(ISBLANK(OFFSET('rivers (2)'!$A$1, 2 * (67 - $A49), 2 * DU$2 + 1)), "", SUBSTITUTE($C$1, "&lt;direc&gt;", RIGHT(OFFSET('rivers (2)'!$A$1, 2 * (67 - $A49), 2 * DU$2 + 1), 1)))
&amp; IF(ISBLANK(OFFSET('rivers (2)'!$A$1, 2 * (67 - $A49) + 1, 2 * DU$2)), "", SUBSTITUTE($D$1, "&lt;direc&gt;", RIGHT(OFFSET('rivers (2)'!$A$1, 2 * (67 - $A49) + 1, 2 * DU$2), 1)))
&amp; IF(ISBLANK('feature type'!DT47), "EndPlot", SUBSTITUTE(SUBSTITUTE(output!$B$1,
                   "f_type", 'feature type'!DT47),
                   "f_var", 'feature variety'!DT47))
&amp; CHAR(10)</f>
        <v xml:space="preserve">BeginPlot
	x=123,y=21
	TerrainType=TERRAIN_OCEAN
	PlotType=3
EndPlot
</v>
      </c>
    </row>
    <row r="50" spans="1:125" x14ac:dyDescent="0.25">
      <c r="A50" s="10">
        <v>20</v>
      </c>
      <c r="B50" t="str">
        <f ca="1">SUBSTITUTE(SUBSTITUTE(SUBSTITUTE(SUBSTITUTE($A$1,
"x_coord",B$2),
"y_coord",$A50),
"t_type",'terrain type'!A48),
"p_type", 'plot type'!A48)
&amp; IF(LEFT(resources!A48, 6) = "BONUS_", CHAR(9) &amp; "BonusType=" &amp; resources!A48 &amp; CHAR(10), "")
&amp; IF('goody huts'!A48, "	ImprovementType=IMPROVEMENT_GOODY_HUT" &amp; CHAR(10), "")
&amp; IF(ISBLANK(OFFSET('rivers (2)'!$A$1, 2 * (67 - $A50), 2 * B$2 + 1)), "", SUBSTITUTE($C$1, "&lt;direc&gt;", RIGHT(OFFSET('rivers (2)'!$A$1, 2 * (67 - $A50), 2 * B$2 + 1), 1)))
&amp; IF(ISBLANK(OFFSET('rivers (2)'!$A$1, 2 * (67 - $A50) + 1, 2 * B$2)), "", SUBSTITUTE($D$1, "&lt;direc&gt;", RIGHT(OFFSET('rivers (2)'!$A$1, 2 * (67 - $A50) + 1, 2 * B$2), 1)))
&amp; IF(ISBLANK('feature type'!A48), "EndPlot", SUBSTITUTE(SUBSTITUTE(output!$B$1,
                   "f_type", 'feature type'!A48),
                   "f_var", 'feature variety'!A48))
&amp; CHAR(10)</f>
        <v xml:space="preserve">BeginPlot
	x=0,y=20
	TerrainType=TERRAIN_OCEAN
	PlotType=3
EndPlot
</v>
      </c>
      <c r="C50" t="str">
        <f ca="1">SUBSTITUTE(SUBSTITUTE(SUBSTITUTE(SUBSTITUTE($A$1,
"x_coord",C$2),
"y_coord",$A50),
"t_type",'terrain type'!B48),
"p_type", 'plot type'!B48)
&amp; IF(LEFT(resources!B48, 6) = "BONUS_", CHAR(9) &amp; "BonusType=" &amp; resources!B48 &amp; CHAR(10), "")
&amp; IF('goody huts'!B48, "	ImprovementType=IMPROVEMENT_GOODY_HUT" &amp; CHAR(10), "")
&amp; IF(ISBLANK(OFFSET('rivers (2)'!$A$1, 2 * (67 - $A50), 2 * C$2 + 1)), "", SUBSTITUTE($C$1, "&lt;direc&gt;", RIGHT(OFFSET('rivers (2)'!$A$1, 2 * (67 - $A50), 2 * C$2 + 1), 1)))
&amp; IF(ISBLANK(OFFSET('rivers (2)'!$A$1, 2 * (67 - $A50) + 1, 2 * C$2)), "", SUBSTITUTE($D$1, "&lt;direc&gt;", RIGHT(OFFSET('rivers (2)'!$A$1, 2 * (67 - $A50) + 1, 2 * C$2), 1)))
&amp; IF(ISBLANK('feature type'!B48), "EndPlot", SUBSTITUTE(SUBSTITUTE(output!$B$1,
                   "f_type", 'feature type'!B48),
                   "f_var", 'feature variety'!B48))
&amp; CHAR(10)</f>
        <v xml:space="preserve">BeginPlot
	x=1,y=20
	TerrainType=TERRAIN_COAST
	PlotType=3
EndPlot
</v>
      </c>
      <c r="D50" t="str">
        <f ca="1">SUBSTITUTE(SUBSTITUTE(SUBSTITUTE(SUBSTITUTE($A$1,
"x_coord",D$2),
"y_coord",$A50),
"t_type",'terrain type'!C48),
"p_type", 'plot type'!C48)
&amp; IF(LEFT(resources!C48, 6) = "BONUS_", CHAR(9) &amp; "BonusType=" &amp; resources!C48 &amp; CHAR(10), "")
&amp; IF('goody huts'!C48, "	ImprovementType=IMPROVEMENT_GOODY_HUT" &amp; CHAR(10), "")
&amp; IF(ISBLANK(OFFSET('rivers (2)'!$A$1, 2 * (67 - $A50), 2 * D$2 + 1)), "", SUBSTITUTE($C$1, "&lt;direc&gt;", RIGHT(OFFSET('rivers (2)'!$A$1, 2 * (67 - $A50), 2 * D$2 + 1), 1)))
&amp; IF(ISBLANK(OFFSET('rivers (2)'!$A$1, 2 * (67 - $A50) + 1, 2 * D$2)), "", SUBSTITUTE($D$1, "&lt;direc&gt;", RIGHT(OFFSET('rivers (2)'!$A$1, 2 * (67 - $A50) + 1, 2 * D$2), 1)))
&amp; IF(ISBLANK('feature type'!C48), "EndPlot", SUBSTITUTE(SUBSTITUTE(output!$B$1,
                   "f_type", 'feature type'!C48),
                   "f_var", 'feature variety'!C48))
&amp; CHAR(10)</f>
        <v xml:space="preserve">BeginPlot
	x=2,y=20
	TerrainType=TERRAIN_GRASS
	PlotType=0
EndPlot
</v>
      </c>
      <c r="E50" t="str">
        <f ca="1">SUBSTITUTE(SUBSTITUTE(SUBSTITUTE(SUBSTITUTE($A$1,
"x_coord",E$2),
"y_coord",$A50),
"t_type",'terrain type'!D48),
"p_type", 'plot type'!D48)
&amp; IF(LEFT(resources!D48, 6) = "BONUS_", CHAR(9) &amp; "BonusType=" &amp; resources!D48 &amp; CHAR(10), "")
&amp; IF('goody huts'!D48, "	ImprovementType=IMPROVEMENT_GOODY_HUT" &amp; CHAR(10), "")
&amp; IF(ISBLANK(OFFSET('rivers (2)'!$A$1, 2 * (67 - $A50), 2 * E$2 + 1)), "", SUBSTITUTE($C$1, "&lt;direc&gt;", RIGHT(OFFSET('rivers (2)'!$A$1, 2 * (67 - $A50), 2 * E$2 + 1), 1)))
&amp; IF(ISBLANK(OFFSET('rivers (2)'!$A$1, 2 * (67 - $A50) + 1, 2 * E$2)), "", SUBSTITUTE($D$1, "&lt;direc&gt;", RIGHT(OFFSET('rivers (2)'!$A$1, 2 * (67 - $A50) + 1, 2 * E$2), 1)))
&amp; IF(ISBLANK('feature type'!D48), "EndPlot", SUBSTITUTE(SUBSTITUTE(output!$B$1,
                   "f_type", 'feature type'!D48),
                   "f_var", 'feature variety'!D48))
&amp; CHAR(10)</f>
        <v xml:space="preserve">BeginPlot
	x=3,y=20
	TerrainType=TERRAIN_COAST
	PlotType=3
EndPlot
</v>
      </c>
      <c r="F50" t="str">
        <f ca="1">SUBSTITUTE(SUBSTITUTE(SUBSTITUTE(SUBSTITUTE($A$1,
"x_coord",F$2),
"y_coord",$A50),
"t_type",'terrain type'!E48),
"p_type", 'plot type'!E48)
&amp; IF(LEFT(resources!E48, 6) = "BONUS_", CHAR(9) &amp; "BonusType=" &amp; resources!E48 &amp; CHAR(10), "")
&amp; IF('goody huts'!E48, "	ImprovementType=IMPROVEMENT_GOODY_HUT" &amp; CHAR(10), "")
&amp; IF(ISBLANK(OFFSET('rivers (2)'!$A$1, 2 * (67 - $A50), 2 * F$2 + 1)), "", SUBSTITUTE($C$1, "&lt;direc&gt;", RIGHT(OFFSET('rivers (2)'!$A$1, 2 * (67 - $A50), 2 * F$2 + 1), 1)))
&amp; IF(ISBLANK(OFFSET('rivers (2)'!$A$1, 2 * (67 - $A50) + 1, 2 * F$2)), "", SUBSTITUTE($D$1, "&lt;direc&gt;", RIGHT(OFFSET('rivers (2)'!$A$1, 2 * (67 - $A50) + 1, 2 * F$2), 1)))
&amp; IF(ISBLANK('feature type'!E48), "EndPlot", SUBSTITUTE(SUBSTITUTE(output!$B$1,
                   "f_type", 'feature type'!E48),
                   "f_var", 'feature variety'!E48))
&amp; CHAR(10)</f>
        <v xml:space="preserve">BeginPlot
	x=4,y=20
	TerrainType=TERRAIN_OCEAN
	PlotType=3
EndPlot
</v>
      </c>
      <c r="G50" t="str">
        <f ca="1">SUBSTITUTE(SUBSTITUTE(SUBSTITUTE(SUBSTITUTE($A$1,
"x_coord",G$2),
"y_coord",$A50),
"t_type",'terrain type'!F48),
"p_type", 'plot type'!F48)
&amp; IF(LEFT(resources!F48, 6) = "BONUS_", CHAR(9) &amp; "BonusType=" &amp; resources!F48 &amp; CHAR(10), "")
&amp; IF('goody huts'!F48, "	ImprovementType=IMPROVEMENT_GOODY_HUT" &amp; CHAR(10), "")
&amp; IF(ISBLANK(OFFSET('rivers (2)'!$A$1, 2 * (67 - $A50), 2 * G$2 + 1)), "", SUBSTITUTE($C$1, "&lt;direc&gt;", RIGHT(OFFSET('rivers (2)'!$A$1, 2 * (67 - $A50), 2 * G$2 + 1), 1)))
&amp; IF(ISBLANK(OFFSET('rivers (2)'!$A$1, 2 * (67 - $A50) + 1, 2 * G$2)), "", SUBSTITUTE($D$1, "&lt;direc&gt;", RIGHT(OFFSET('rivers (2)'!$A$1, 2 * (67 - $A50) + 1, 2 * G$2), 1)))
&amp; IF(ISBLANK('feature type'!F48), "EndPlot", SUBSTITUTE(SUBSTITUTE(output!$B$1,
                   "f_type", 'feature type'!F48),
                   "f_var", 'feature variety'!F48))
&amp; CHAR(10)</f>
        <v xml:space="preserve">BeginPlot
	x=5,y=20
	TerrainType=TERRAIN_OCEAN
	PlotType=3
EndPlot
</v>
      </c>
      <c r="H50" t="str">
        <f ca="1">SUBSTITUTE(SUBSTITUTE(SUBSTITUTE(SUBSTITUTE($A$1,
"x_coord",H$2),
"y_coord",$A50),
"t_type",'terrain type'!G48),
"p_type", 'plot type'!G48)
&amp; IF(LEFT(resources!G48, 6) = "BONUS_", CHAR(9) &amp; "BonusType=" &amp; resources!G48 &amp; CHAR(10), "")
&amp; IF('goody huts'!G48, "	ImprovementType=IMPROVEMENT_GOODY_HUT" &amp; CHAR(10), "")
&amp; IF(ISBLANK(OFFSET('rivers (2)'!$A$1, 2 * (67 - $A50), 2 * H$2 + 1)), "", SUBSTITUTE($C$1, "&lt;direc&gt;", RIGHT(OFFSET('rivers (2)'!$A$1, 2 * (67 - $A50), 2 * H$2 + 1), 1)))
&amp; IF(ISBLANK(OFFSET('rivers (2)'!$A$1, 2 * (67 - $A50) + 1, 2 * H$2)), "", SUBSTITUTE($D$1, "&lt;direc&gt;", RIGHT(OFFSET('rivers (2)'!$A$1, 2 * (67 - $A50) + 1, 2 * H$2), 1)))
&amp; IF(ISBLANK('feature type'!G48), "EndPlot", SUBSTITUTE(SUBSTITUTE(output!$B$1,
                   "f_type", 'feature type'!G48),
                   "f_var", 'feature variety'!G48))
&amp; CHAR(10)</f>
        <v xml:space="preserve">BeginPlot
	x=6,y=20
	TerrainType=TERRAIN_OCEAN
	PlotType=3
EndPlot
</v>
      </c>
      <c r="I50" t="str">
        <f ca="1">SUBSTITUTE(SUBSTITUTE(SUBSTITUTE(SUBSTITUTE($A$1,
"x_coord",I$2),
"y_coord",$A50),
"t_type",'terrain type'!H48),
"p_type", 'plot type'!H48)
&amp; IF(LEFT(resources!H48, 6) = "BONUS_", CHAR(9) &amp; "BonusType=" &amp; resources!H48 &amp; CHAR(10), "")
&amp; IF('goody huts'!H48, "	ImprovementType=IMPROVEMENT_GOODY_HUT" &amp; CHAR(10), "")
&amp; IF(ISBLANK(OFFSET('rivers (2)'!$A$1, 2 * (67 - $A50), 2 * I$2 + 1)), "", SUBSTITUTE($C$1, "&lt;direc&gt;", RIGHT(OFFSET('rivers (2)'!$A$1, 2 * (67 - $A50), 2 * I$2 + 1), 1)))
&amp; IF(ISBLANK(OFFSET('rivers (2)'!$A$1, 2 * (67 - $A50) + 1, 2 * I$2)), "", SUBSTITUTE($D$1, "&lt;direc&gt;", RIGHT(OFFSET('rivers (2)'!$A$1, 2 * (67 - $A50) + 1, 2 * I$2), 1)))
&amp; IF(ISBLANK('feature type'!H48), "EndPlot", SUBSTITUTE(SUBSTITUTE(output!$B$1,
                   "f_type", 'feature type'!H48),
                   "f_var", 'feature variety'!H48))
&amp; CHAR(10)</f>
        <v xml:space="preserve">BeginPlot
	x=7,y=20
	TerrainType=TERRAIN_OCEAN
	PlotType=3
EndPlot
</v>
      </c>
      <c r="J50" t="str">
        <f ca="1">SUBSTITUTE(SUBSTITUTE(SUBSTITUTE(SUBSTITUTE($A$1,
"x_coord",J$2),
"y_coord",$A50),
"t_type",'terrain type'!I48),
"p_type", 'plot type'!I48)
&amp; IF(LEFT(resources!I48, 6) = "BONUS_", CHAR(9) &amp; "BonusType=" &amp; resources!I48 &amp; CHAR(10), "")
&amp; IF('goody huts'!I48, "	ImprovementType=IMPROVEMENT_GOODY_HUT" &amp; CHAR(10), "")
&amp; IF(ISBLANK(OFFSET('rivers (2)'!$A$1, 2 * (67 - $A50), 2 * J$2 + 1)), "", SUBSTITUTE($C$1, "&lt;direc&gt;", RIGHT(OFFSET('rivers (2)'!$A$1, 2 * (67 - $A50), 2 * J$2 + 1), 1)))
&amp; IF(ISBLANK(OFFSET('rivers (2)'!$A$1, 2 * (67 - $A50) + 1, 2 * J$2)), "", SUBSTITUTE($D$1, "&lt;direc&gt;", RIGHT(OFFSET('rivers (2)'!$A$1, 2 * (67 - $A50) + 1, 2 * J$2), 1)))
&amp; IF(ISBLANK('feature type'!I48), "EndPlot", SUBSTITUTE(SUBSTITUTE(output!$B$1,
                   "f_type", 'feature type'!I48),
                   "f_var", 'feature variety'!I48))
&amp; CHAR(10)</f>
        <v xml:space="preserve">BeginPlot
	x=8,y=20
	TerrainType=TERRAIN_COAST
	PlotType=3
EndPlot
</v>
      </c>
      <c r="K50" t="str">
        <f ca="1">SUBSTITUTE(SUBSTITUTE(SUBSTITUTE(SUBSTITUTE($A$1,
"x_coord",K$2),
"y_coord",$A50),
"t_type",'terrain type'!J48),
"p_type", 'plot type'!J48)
&amp; IF(LEFT(resources!J48, 6) = "BONUS_", CHAR(9) &amp; "BonusType=" &amp; resources!J48 &amp; CHAR(10), "")
&amp; IF('goody huts'!J48, "	ImprovementType=IMPROVEMENT_GOODY_HUT" &amp; CHAR(10), "")
&amp; IF(ISBLANK(OFFSET('rivers (2)'!$A$1, 2 * (67 - $A50), 2 * K$2 + 1)), "", SUBSTITUTE($C$1, "&lt;direc&gt;", RIGHT(OFFSET('rivers (2)'!$A$1, 2 * (67 - $A50), 2 * K$2 + 1), 1)))
&amp; IF(ISBLANK(OFFSET('rivers (2)'!$A$1, 2 * (67 - $A50) + 1, 2 * K$2)), "", SUBSTITUTE($D$1, "&lt;direc&gt;", RIGHT(OFFSET('rivers (2)'!$A$1, 2 * (67 - $A50) + 1, 2 * K$2), 1)))
&amp; IF(ISBLANK('feature type'!J48), "EndPlot", SUBSTITUTE(SUBSTITUTE(output!$B$1,
                   "f_type", 'feature type'!J48),
                   "f_var", 'feature variety'!J48))
&amp; CHAR(10)</f>
        <v xml:space="preserve">BeginPlot
	x=9,y=20
	TerrainType=TERRAIN_COAST
	PlotType=3
EndPlot
</v>
      </c>
      <c r="L50" t="str">
        <f ca="1">SUBSTITUTE(SUBSTITUTE(SUBSTITUTE(SUBSTITUTE($A$1,
"x_coord",L$2),
"y_coord",$A50),
"t_type",'terrain type'!K48),
"p_type", 'plot type'!K48)
&amp; IF(LEFT(resources!K48, 6) = "BONUS_", CHAR(9) &amp; "BonusType=" &amp; resources!K48 &amp; CHAR(10), "")
&amp; IF('goody huts'!K48, "	ImprovementType=IMPROVEMENT_GOODY_HUT" &amp; CHAR(10), "")
&amp; IF(ISBLANK(OFFSET('rivers (2)'!$A$1, 2 * (67 - $A50), 2 * L$2 + 1)), "", SUBSTITUTE($C$1, "&lt;direc&gt;", RIGHT(OFFSET('rivers (2)'!$A$1, 2 * (67 - $A50), 2 * L$2 + 1), 1)))
&amp; IF(ISBLANK(OFFSET('rivers (2)'!$A$1, 2 * (67 - $A50) + 1, 2 * L$2)), "", SUBSTITUTE($D$1, "&lt;direc&gt;", RIGHT(OFFSET('rivers (2)'!$A$1, 2 * (67 - $A50) + 1, 2 * L$2), 1)))
&amp; IF(ISBLANK('feature type'!K48), "EndPlot", SUBSTITUTE(SUBSTITUTE(output!$B$1,
                   "f_type", 'feature type'!K48),
                   "f_var", 'feature variety'!K48))
&amp; CHAR(10)</f>
        <v xml:space="preserve">BeginPlot
	x=10,y=20
	TerrainType=TERRAIN_GRASS
	PlotType=2
	FeatureType=FEATURE_FOREST, FeatureVariety=3
EndPlot
</v>
      </c>
      <c r="M50" t="str">
        <f ca="1">SUBSTITUTE(SUBSTITUTE(SUBSTITUTE(SUBSTITUTE($A$1,
"x_coord",M$2),
"y_coord",$A50),
"t_type",'terrain type'!L48),
"p_type", 'plot type'!L48)
&amp; IF(LEFT(resources!L48, 6) = "BONUS_", CHAR(9) &amp; "BonusType=" &amp; resources!L48 &amp; CHAR(10), "")
&amp; IF('goody huts'!L48, "	ImprovementType=IMPROVEMENT_GOODY_HUT" &amp; CHAR(10), "")
&amp; IF(ISBLANK(OFFSET('rivers (2)'!$A$1, 2 * (67 - $A50), 2 * M$2 + 1)), "", SUBSTITUTE($C$1, "&lt;direc&gt;", RIGHT(OFFSET('rivers (2)'!$A$1, 2 * (67 - $A50), 2 * M$2 + 1), 1)))
&amp; IF(ISBLANK(OFFSET('rivers (2)'!$A$1, 2 * (67 - $A50) + 1, 2 * M$2)), "", SUBSTITUTE($D$1, "&lt;direc&gt;", RIGHT(OFFSET('rivers (2)'!$A$1, 2 * (67 - $A50) + 1, 2 * M$2), 1)))
&amp; IF(ISBLANK('feature type'!L48), "EndPlot", SUBSTITUTE(SUBSTITUTE(output!$B$1,
                   "f_type", 'feature type'!L48),
                   "f_var", 'feature variety'!L48))
&amp; CHAR(10)</f>
        <v xml:space="preserve">BeginPlot
	x=11,y=20
	TerrainType=TERRAIN_PLAINS
	PlotType=1
EndPlot
</v>
      </c>
      <c r="N50" t="str">
        <f ca="1">SUBSTITUTE(SUBSTITUTE(SUBSTITUTE(SUBSTITUTE($A$1,
"x_coord",N$2),
"y_coord",$A50),
"t_type",'terrain type'!M48),
"p_type", 'plot type'!M48)
&amp; IF(LEFT(resources!M48, 6) = "BONUS_", CHAR(9) &amp; "BonusType=" &amp; resources!M48 &amp; CHAR(10), "")
&amp; IF('goody huts'!M48, "	ImprovementType=IMPROVEMENT_GOODY_HUT" &amp; CHAR(10), "")
&amp; IF(ISBLANK(OFFSET('rivers (2)'!$A$1, 2 * (67 - $A50), 2 * N$2 + 1)), "", SUBSTITUTE($C$1, "&lt;direc&gt;", RIGHT(OFFSET('rivers (2)'!$A$1, 2 * (67 - $A50), 2 * N$2 + 1), 1)))
&amp; IF(ISBLANK(OFFSET('rivers (2)'!$A$1, 2 * (67 - $A50) + 1, 2 * N$2)), "", SUBSTITUTE($D$1, "&lt;direc&gt;", RIGHT(OFFSET('rivers (2)'!$A$1, 2 * (67 - $A50) + 1, 2 * N$2), 1)))
&amp; IF(ISBLANK('feature type'!M48), "EndPlot", SUBSTITUTE(SUBSTITUTE(output!$B$1,
                   "f_type", 'feature type'!M48),
                   "f_var", 'feature variety'!M48))
&amp; CHAR(10)</f>
        <v xml:space="preserve">BeginPlot
	x=12,y=20
	TerrainType=TERRAIN_COAST
	PlotType=3
EndPlot
</v>
      </c>
      <c r="O50" t="str">
        <f ca="1">SUBSTITUTE(SUBSTITUTE(SUBSTITUTE(SUBSTITUTE($A$1,
"x_coord",O$2),
"y_coord",$A50),
"t_type",'terrain type'!N48),
"p_type", 'plot type'!N48)
&amp; IF(LEFT(resources!N48, 6) = "BONUS_", CHAR(9) &amp; "BonusType=" &amp; resources!N48 &amp; CHAR(10), "")
&amp; IF('goody huts'!N48, "	ImprovementType=IMPROVEMENT_GOODY_HUT" &amp; CHAR(10), "")
&amp; IF(ISBLANK(OFFSET('rivers (2)'!$A$1, 2 * (67 - $A50), 2 * O$2 + 1)), "", SUBSTITUTE($C$1, "&lt;direc&gt;", RIGHT(OFFSET('rivers (2)'!$A$1, 2 * (67 - $A50), 2 * O$2 + 1), 1)))
&amp; IF(ISBLANK(OFFSET('rivers (2)'!$A$1, 2 * (67 - $A50) + 1, 2 * O$2)), "", SUBSTITUTE($D$1, "&lt;direc&gt;", RIGHT(OFFSET('rivers (2)'!$A$1, 2 * (67 - $A50) + 1, 2 * O$2), 1)))
&amp; IF(ISBLANK('feature type'!N48), "EndPlot", SUBSTITUTE(SUBSTITUTE(output!$B$1,
                   "f_type", 'feature type'!N48),
                   "f_var", 'feature variety'!N48))
&amp; CHAR(10)</f>
        <v xml:space="preserve">BeginPlot
	x=13,y=20
	TerrainType=TERRAIN_COAST
	PlotType=3
EndPlot
</v>
      </c>
      <c r="P50" t="str">
        <f ca="1">SUBSTITUTE(SUBSTITUTE(SUBSTITUTE(SUBSTITUTE($A$1,
"x_coord",P$2),
"y_coord",$A50),
"t_type",'terrain type'!O48),
"p_type", 'plot type'!O48)
&amp; IF(LEFT(resources!O48, 6) = "BONUS_", CHAR(9) &amp; "BonusType=" &amp; resources!O48 &amp; CHAR(10), "")
&amp; IF('goody huts'!O48, "	ImprovementType=IMPROVEMENT_GOODY_HUT" &amp; CHAR(10), "")
&amp; IF(ISBLANK(OFFSET('rivers (2)'!$A$1, 2 * (67 - $A50), 2 * P$2 + 1)), "", SUBSTITUTE($C$1, "&lt;direc&gt;", RIGHT(OFFSET('rivers (2)'!$A$1, 2 * (67 - $A50), 2 * P$2 + 1), 1)))
&amp; IF(ISBLANK(OFFSET('rivers (2)'!$A$1, 2 * (67 - $A50) + 1, 2 * P$2)), "", SUBSTITUTE($D$1, "&lt;direc&gt;", RIGHT(OFFSET('rivers (2)'!$A$1, 2 * (67 - $A50) + 1, 2 * P$2), 1)))
&amp; IF(ISBLANK('feature type'!O48), "EndPlot", SUBSTITUTE(SUBSTITUTE(output!$B$1,
                   "f_type", 'feature type'!O48),
                   "f_var", 'feature variety'!O48))
&amp; CHAR(10)</f>
        <v xml:space="preserve">BeginPlot
	x=14,y=20
	TerrainType=TERRAIN_COAST
	PlotType=3
EndPlot
</v>
      </c>
      <c r="Q50" t="str">
        <f ca="1">SUBSTITUTE(SUBSTITUTE(SUBSTITUTE(SUBSTITUTE($A$1,
"x_coord",Q$2),
"y_coord",$A50),
"t_type",'terrain type'!P48),
"p_type", 'plot type'!P48)
&amp; IF(LEFT(resources!P48, 6) = "BONUS_", CHAR(9) &amp; "BonusType=" &amp; resources!P48 &amp; CHAR(10), "")
&amp; IF('goody huts'!P48, "	ImprovementType=IMPROVEMENT_GOODY_HUT" &amp; CHAR(10), "")
&amp; IF(ISBLANK(OFFSET('rivers (2)'!$A$1, 2 * (67 - $A50), 2 * Q$2 + 1)), "", SUBSTITUTE($C$1, "&lt;direc&gt;", RIGHT(OFFSET('rivers (2)'!$A$1, 2 * (67 - $A50), 2 * Q$2 + 1), 1)))
&amp; IF(ISBLANK(OFFSET('rivers (2)'!$A$1, 2 * (67 - $A50) + 1, 2 * Q$2)), "", SUBSTITUTE($D$1, "&lt;direc&gt;", RIGHT(OFFSET('rivers (2)'!$A$1, 2 * (67 - $A50) + 1, 2 * Q$2), 1)))
&amp; IF(ISBLANK('feature type'!P48), "EndPlot", SUBSTITUTE(SUBSTITUTE(output!$B$1,
                   "f_type", 'feature type'!P48),
                   "f_var", 'feature variety'!P48))
&amp; CHAR(10)</f>
        <v xml:space="preserve">BeginPlot
	x=15,y=20
	TerrainType=TERRAIN_COAST
	PlotType=3
EndPlot
</v>
      </c>
      <c r="R50" t="str">
        <f ca="1">SUBSTITUTE(SUBSTITUTE(SUBSTITUTE(SUBSTITUTE($A$1,
"x_coord",R$2),
"y_coord",$A50),
"t_type",'terrain type'!Q48),
"p_type", 'plot type'!Q48)
&amp; IF(LEFT(resources!Q48, 6) = "BONUS_", CHAR(9) &amp; "BonusType=" &amp; resources!Q48 &amp; CHAR(10), "")
&amp; IF('goody huts'!Q48, "	ImprovementType=IMPROVEMENT_GOODY_HUT" &amp; CHAR(10), "")
&amp; IF(ISBLANK(OFFSET('rivers (2)'!$A$1, 2 * (67 - $A50), 2 * R$2 + 1)), "", SUBSTITUTE($C$1, "&lt;direc&gt;", RIGHT(OFFSET('rivers (2)'!$A$1, 2 * (67 - $A50), 2 * R$2 + 1), 1)))
&amp; IF(ISBLANK(OFFSET('rivers (2)'!$A$1, 2 * (67 - $A50) + 1, 2 * R$2)), "", SUBSTITUTE($D$1, "&lt;direc&gt;", RIGHT(OFFSET('rivers (2)'!$A$1, 2 * (67 - $A50) + 1, 2 * R$2), 1)))
&amp; IF(ISBLANK('feature type'!Q48), "EndPlot", SUBSTITUTE(SUBSTITUTE(output!$B$1,
                   "f_type", 'feature type'!Q48),
                   "f_var", 'feature variety'!Q48))
&amp; CHAR(10)</f>
        <v xml:space="preserve">BeginPlot
	x=16,y=20
	TerrainType=TERRAIN_COAST
	PlotType=3
EndPlot
</v>
      </c>
      <c r="S50" t="str">
        <f ca="1">SUBSTITUTE(SUBSTITUTE(SUBSTITUTE(SUBSTITUTE($A$1,
"x_coord",S$2),
"y_coord",$A50),
"t_type",'terrain type'!R48),
"p_type", 'plot type'!R48)
&amp; IF(LEFT(resources!R48, 6) = "BONUS_", CHAR(9) &amp; "BonusType=" &amp; resources!R48 &amp; CHAR(10), "")
&amp; IF('goody huts'!R48, "	ImprovementType=IMPROVEMENT_GOODY_HUT" &amp; CHAR(10), "")
&amp; IF(ISBLANK(OFFSET('rivers (2)'!$A$1, 2 * (67 - $A50), 2 * S$2 + 1)), "", SUBSTITUTE($C$1, "&lt;direc&gt;", RIGHT(OFFSET('rivers (2)'!$A$1, 2 * (67 - $A50), 2 * S$2 + 1), 1)))
&amp; IF(ISBLANK(OFFSET('rivers (2)'!$A$1, 2 * (67 - $A50) + 1, 2 * S$2)), "", SUBSTITUTE($D$1, "&lt;direc&gt;", RIGHT(OFFSET('rivers (2)'!$A$1, 2 * (67 - $A50) + 1, 2 * S$2), 1)))
&amp; IF(ISBLANK('feature type'!R48), "EndPlot", SUBSTITUTE(SUBSTITUTE(output!$B$1,
                   "f_type", 'feature type'!R48),
                   "f_var", 'feature variety'!R48))
&amp; CHAR(10)</f>
        <v xml:space="preserve">BeginPlot
	x=17,y=20
	TerrainType=TERRAIN_GRASS
	PlotType=1
	RiverNSDirection=2
	isWOfRiver
	RiverWEDirection=3
	isNOfRiver
	FeatureType=FEATURE_FOREST, FeatureVariety=1
EndPlot
</v>
      </c>
      <c r="T50" t="str">
        <f ca="1">SUBSTITUTE(SUBSTITUTE(SUBSTITUTE(SUBSTITUTE($A$1,
"x_coord",T$2),
"y_coord",$A50),
"t_type",'terrain type'!S48),
"p_type", 'plot type'!S48)
&amp; IF(LEFT(resources!S48, 6) = "BONUS_", CHAR(9) &amp; "BonusType=" &amp; resources!S48 &amp; CHAR(10), "")
&amp; IF('goody huts'!S48, "	ImprovementType=IMPROVEMENT_GOODY_HUT" &amp; CHAR(10), "")
&amp; IF(ISBLANK(OFFSET('rivers (2)'!$A$1, 2 * (67 - $A50), 2 * T$2 + 1)), "", SUBSTITUTE($C$1, "&lt;direc&gt;", RIGHT(OFFSET('rivers (2)'!$A$1, 2 * (67 - $A50), 2 * T$2 + 1), 1)))
&amp; IF(ISBLANK(OFFSET('rivers (2)'!$A$1, 2 * (67 - $A50) + 1, 2 * T$2)), "", SUBSTITUTE($D$1, "&lt;direc&gt;", RIGHT(OFFSET('rivers (2)'!$A$1, 2 * (67 - $A50) + 1, 2 * T$2), 1)))
&amp; IF(ISBLANK('feature type'!S48), "EndPlot", SUBSTITUTE(SUBSTITUTE(output!$B$1,
                   "f_type", 'feature type'!S48),
                   "f_var", 'feature variety'!S48))
&amp; CHAR(10)</f>
        <v xml:space="preserve">BeginPlot
	x=18,y=20
	TerrainType=TERRAIN_GRASS
	PlotType=2
	BonusType=BONUS_RICE
EndPlot
</v>
      </c>
      <c r="U50" t="str">
        <f ca="1">SUBSTITUTE(SUBSTITUTE(SUBSTITUTE(SUBSTITUTE($A$1,
"x_coord",U$2),
"y_coord",$A50),
"t_type",'terrain type'!T48),
"p_type", 'plot type'!T48)
&amp; IF(LEFT(resources!T48, 6) = "BONUS_", CHAR(9) &amp; "BonusType=" &amp; resources!T48 &amp; CHAR(10), "")
&amp; IF('goody huts'!T48, "	ImprovementType=IMPROVEMENT_GOODY_HUT" &amp; CHAR(10), "")
&amp; IF(ISBLANK(OFFSET('rivers (2)'!$A$1, 2 * (67 - $A50), 2 * U$2 + 1)), "", SUBSTITUTE($C$1, "&lt;direc&gt;", RIGHT(OFFSET('rivers (2)'!$A$1, 2 * (67 - $A50), 2 * U$2 + 1), 1)))
&amp; IF(ISBLANK(OFFSET('rivers (2)'!$A$1, 2 * (67 - $A50) + 1, 2 * U$2)), "", SUBSTITUTE($D$1, "&lt;direc&gt;", RIGHT(OFFSET('rivers (2)'!$A$1, 2 * (67 - $A50) + 1, 2 * U$2), 1)))
&amp; IF(ISBLANK('feature type'!T48), "EndPlot", SUBSTITUTE(SUBSTITUTE(output!$B$1,
                   "f_type", 'feature type'!T48),
                   "f_var", 'feature variety'!T48))
&amp; CHAR(10)</f>
        <v xml:space="preserve">BeginPlot
	x=19,y=20
	TerrainType=TERRAIN_COAST
	PlotType=3
EndPlot
</v>
      </c>
      <c r="V50" t="str">
        <f ca="1">SUBSTITUTE(SUBSTITUTE(SUBSTITUTE(SUBSTITUTE($A$1,
"x_coord",V$2),
"y_coord",$A50),
"t_type",'terrain type'!U48),
"p_type", 'plot type'!U48)
&amp; IF(LEFT(resources!U48, 6) = "BONUS_", CHAR(9) &amp; "BonusType=" &amp; resources!U48 &amp; CHAR(10), "")
&amp; IF('goody huts'!U48, "	ImprovementType=IMPROVEMENT_GOODY_HUT" &amp; CHAR(10), "")
&amp; IF(ISBLANK(OFFSET('rivers (2)'!$A$1, 2 * (67 - $A50), 2 * V$2 + 1)), "", SUBSTITUTE($C$1, "&lt;direc&gt;", RIGHT(OFFSET('rivers (2)'!$A$1, 2 * (67 - $A50), 2 * V$2 + 1), 1)))
&amp; IF(ISBLANK(OFFSET('rivers (2)'!$A$1, 2 * (67 - $A50) + 1, 2 * V$2)), "", SUBSTITUTE($D$1, "&lt;direc&gt;", RIGHT(OFFSET('rivers (2)'!$A$1, 2 * (67 - $A50) + 1, 2 * V$2), 1)))
&amp; IF(ISBLANK('feature type'!U48), "EndPlot", SUBSTITUTE(SUBSTITUTE(output!$B$1,
                   "f_type", 'feature type'!U48),
                   "f_var", 'feature variety'!U48))
&amp; CHAR(10)</f>
        <v xml:space="preserve">BeginPlot
	x=20,y=20
	TerrainType=TERRAIN_GRASS
	PlotType=1
	FeatureType=FEATURE_FOREST, FeatureVariety=1
EndPlot
</v>
      </c>
      <c r="W50" t="str">
        <f ca="1">SUBSTITUTE(SUBSTITUTE(SUBSTITUTE(SUBSTITUTE($A$1,
"x_coord",W$2),
"y_coord",$A50),
"t_type",'terrain type'!V48),
"p_type", 'plot type'!V48)
&amp; IF(LEFT(resources!V48, 6) = "BONUS_", CHAR(9) &amp; "BonusType=" &amp; resources!V48 &amp; CHAR(10), "")
&amp; IF('goody huts'!V48, "	ImprovementType=IMPROVEMENT_GOODY_HUT" &amp; CHAR(10), "")
&amp; IF(ISBLANK(OFFSET('rivers (2)'!$A$1, 2 * (67 - $A50), 2 * W$2 + 1)), "", SUBSTITUTE($C$1, "&lt;direc&gt;", RIGHT(OFFSET('rivers (2)'!$A$1, 2 * (67 - $A50), 2 * W$2 + 1), 1)))
&amp; IF(ISBLANK(OFFSET('rivers (2)'!$A$1, 2 * (67 - $A50) + 1, 2 * W$2)), "", SUBSTITUTE($D$1, "&lt;direc&gt;", RIGHT(OFFSET('rivers (2)'!$A$1, 2 * (67 - $A50) + 1, 2 * W$2), 1)))
&amp; IF(ISBLANK('feature type'!V48), "EndPlot", SUBSTITUTE(SUBSTITUTE(output!$B$1,
                   "f_type", 'feature type'!V48),
                   "f_var", 'feature variety'!V48))
&amp; CHAR(10)</f>
        <v xml:space="preserve">BeginPlot
	x=21,y=20
	TerrainType=TERRAIN_GRASS
	PlotType=2
	RiverWEDirection=1
	isNOfRiver
	FeatureType=FEATURE_FOREST, FeatureVariety=1
EndPlot
</v>
      </c>
      <c r="X50" t="str">
        <f ca="1">SUBSTITUTE(SUBSTITUTE(SUBSTITUTE(SUBSTITUTE($A$1,
"x_coord",X$2),
"y_coord",$A50),
"t_type",'terrain type'!W48),
"p_type", 'plot type'!W48)
&amp; IF(LEFT(resources!W48, 6) = "BONUS_", CHAR(9) &amp; "BonusType=" &amp; resources!W48 &amp; CHAR(10), "")
&amp; IF('goody huts'!W48, "	ImprovementType=IMPROVEMENT_GOODY_HUT" &amp; CHAR(10), "")
&amp; IF(ISBLANK(OFFSET('rivers (2)'!$A$1, 2 * (67 - $A50), 2 * X$2 + 1)), "", SUBSTITUTE($C$1, "&lt;direc&gt;", RIGHT(OFFSET('rivers (2)'!$A$1, 2 * (67 - $A50), 2 * X$2 + 1), 1)))
&amp; IF(ISBLANK(OFFSET('rivers (2)'!$A$1, 2 * (67 - $A50) + 1, 2 * X$2)), "", SUBSTITUTE($D$1, "&lt;direc&gt;", RIGHT(OFFSET('rivers (2)'!$A$1, 2 * (67 - $A50) + 1, 2 * X$2), 1)))
&amp; IF(ISBLANK('feature type'!W48), "EndPlot", SUBSTITUTE(SUBSTITUTE(output!$B$1,
                   "f_type", 'feature type'!W48),
                   "f_var", 'feature variety'!W48))
&amp; CHAR(10)</f>
        <v xml:space="preserve">BeginPlot
	x=22,y=20
	TerrainType=TERRAIN_COAST
	PlotType=3
EndPlot
</v>
      </c>
      <c r="Y50" t="str">
        <f ca="1">SUBSTITUTE(SUBSTITUTE(SUBSTITUTE(SUBSTITUTE($A$1,
"x_coord",Y$2),
"y_coord",$A50),
"t_type",'terrain type'!X48),
"p_type", 'plot type'!X48)
&amp; IF(LEFT(resources!X48, 6) = "BONUS_", CHAR(9) &amp; "BonusType=" &amp; resources!X48 &amp; CHAR(10), "")
&amp; IF('goody huts'!X48, "	ImprovementType=IMPROVEMENT_GOODY_HUT" &amp; CHAR(10), "")
&amp; IF(ISBLANK(OFFSET('rivers (2)'!$A$1, 2 * (67 - $A50), 2 * Y$2 + 1)), "", SUBSTITUTE($C$1, "&lt;direc&gt;", RIGHT(OFFSET('rivers (2)'!$A$1, 2 * (67 - $A50), 2 * Y$2 + 1), 1)))
&amp; IF(ISBLANK(OFFSET('rivers (2)'!$A$1, 2 * (67 - $A50) + 1, 2 * Y$2)), "", SUBSTITUTE($D$1, "&lt;direc&gt;", RIGHT(OFFSET('rivers (2)'!$A$1, 2 * (67 - $A50) + 1, 2 * Y$2), 1)))
&amp; IF(ISBLANK('feature type'!X48), "EndPlot", SUBSTITUTE(SUBSTITUTE(output!$B$1,
                   "f_type", 'feature type'!X48),
                   "f_var", 'feature variety'!X48))
&amp; CHAR(10)</f>
        <v xml:space="preserve">BeginPlot
	x=23,y=20
	TerrainType=TERRAIN_GRASS
	PlotType=2
	FeatureType=FEATURE_FOREST, FeatureVariety=1
EndPlot
</v>
      </c>
      <c r="Z50" t="str">
        <f ca="1">SUBSTITUTE(SUBSTITUTE(SUBSTITUTE(SUBSTITUTE($A$1,
"x_coord",Z$2),
"y_coord",$A50),
"t_type",'terrain type'!Y48),
"p_type", 'plot type'!Y48)
&amp; IF(LEFT(resources!Y48, 6) = "BONUS_", CHAR(9) &amp; "BonusType=" &amp; resources!Y48 &amp; CHAR(10), "")
&amp; IF('goody huts'!Y48, "	ImprovementType=IMPROVEMENT_GOODY_HUT" &amp; CHAR(10), "")
&amp; IF(ISBLANK(OFFSET('rivers (2)'!$A$1, 2 * (67 - $A50), 2 * Z$2 + 1)), "", SUBSTITUTE($C$1, "&lt;direc&gt;", RIGHT(OFFSET('rivers (2)'!$A$1, 2 * (67 - $A50), 2 * Z$2 + 1), 1)))
&amp; IF(ISBLANK(OFFSET('rivers (2)'!$A$1, 2 * (67 - $A50) + 1, 2 * Z$2)), "", SUBSTITUTE($D$1, "&lt;direc&gt;", RIGHT(OFFSET('rivers (2)'!$A$1, 2 * (67 - $A50) + 1, 2 * Z$2), 1)))
&amp; IF(ISBLANK('feature type'!Y48), "EndPlot", SUBSTITUTE(SUBSTITUTE(output!$B$1,
                   "f_type", 'feature type'!Y48),
                   "f_var", 'feature variety'!Y48))
&amp; CHAR(10)</f>
        <v xml:space="preserve">BeginPlot
	x=24,y=20
	TerrainType=TERRAIN_GRASS
	PlotType=2
	ImprovementType=IMPROVEMENT_GOODY_HUT
EndPlot
</v>
      </c>
      <c r="AA50" t="str">
        <f ca="1">SUBSTITUTE(SUBSTITUTE(SUBSTITUTE(SUBSTITUTE($A$1,
"x_coord",AA$2),
"y_coord",$A50),
"t_type",'terrain type'!Z48),
"p_type", 'plot type'!Z48)
&amp; IF(LEFT(resources!Z48, 6) = "BONUS_", CHAR(9) &amp; "BonusType=" &amp; resources!Z48 &amp; CHAR(10), "")
&amp; IF('goody huts'!Z48, "	ImprovementType=IMPROVEMENT_GOODY_HUT" &amp; CHAR(10), "")
&amp; IF(ISBLANK(OFFSET('rivers (2)'!$A$1, 2 * (67 - $A50), 2 * AA$2 + 1)), "", SUBSTITUTE($C$1, "&lt;direc&gt;", RIGHT(OFFSET('rivers (2)'!$A$1, 2 * (67 - $A50), 2 * AA$2 + 1), 1)))
&amp; IF(ISBLANK(OFFSET('rivers (2)'!$A$1, 2 * (67 - $A50) + 1, 2 * AA$2)), "", SUBSTITUTE($D$1, "&lt;direc&gt;", RIGHT(OFFSET('rivers (2)'!$A$1, 2 * (67 - $A50) + 1, 2 * AA$2), 1)))
&amp; IF(ISBLANK('feature type'!Z48), "EndPlot", SUBSTITUTE(SUBSTITUTE(output!$B$1,
                   "f_type", 'feature type'!Z48),
                   "f_var", 'feature variety'!Z48))
&amp; CHAR(10)</f>
        <v xml:space="preserve">BeginPlot
	x=25,y=20
	TerrainType=TERRAIN_GRASS
	PlotType=2
EndPlot
</v>
      </c>
      <c r="AB50" t="str">
        <f ca="1">SUBSTITUTE(SUBSTITUTE(SUBSTITUTE(SUBSTITUTE($A$1,
"x_coord",AB$2),
"y_coord",$A50),
"t_type",'terrain type'!AA48),
"p_type", 'plot type'!AA48)
&amp; IF(LEFT(resources!AA48, 6) = "BONUS_", CHAR(9) &amp; "BonusType=" &amp; resources!AA48 &amp; CHAR(10), "")
&amp; IF('goody huts'!AA48, "	ImprovementType=IMPROVEMENT_GOODY_HUT" &amp; CHAR(10), "")
&amp; IF(ISBLANK(OFFSET('rivers (2)'!$A$1, 2 * (67 - $A50), 2 * AB$2 + 1)), "", SUBSTITUTE($C$1, "&lt;direc&gt;", RIGHT(OFFSET('rivers (2)'!$A$1, 2 * (67 - $A50), 2 * AB$2 + 1), 1)))
&amp; IF(ISBLANK(OFFSET('rivers (2)'!$A$1, 2 * (67 - $A50) + 1, 2 * AB$2)), "", SUBSTITUTE($D$1, "&lt;direc&gt;", RIGHT(OFFSET('rivers (2)'!$A$1, 2 * (67 - $A50) + 1, 2 * AB$2), 1)))
&amp; IF(ISBLANK('feature type'!AA48), "EndPlot", SUBSTITUTE(SUBSTITUTE(output!$B$1,
                   "f_type", 'feature type'!AA48),
                   "f_var", 'feature variety'!AA48))
&amp; CHAR(10)</f>
        <v xml:space="preserve">BeginPlot
	x=26,y=20
	TerrainType=TERRAIN_COAST
	PlotType=3
	BonusType=BONUS_CRAB
EndPlot
</v>
      </c>
      <c r="AC50" t="str">
        <f ca="1">SUBSTITUTE(SUBSTITUTE(SUBSTITUTE(SUBSTITUTE($A$1,
"x_coord",AC$2),
"y_coord",$A50),
"t_type",'terrain type'!AB48),
"p_type", 'plot type'!AB48)
&amp; IF(LEFT(resources!AB48, 6) = "BONUS_", CHAR(9) &amp; "BonusType=" &amp; resources!AB48 &amp; CHAR(10), "")
&amp; IF('goody huts'!AB48, "	ImprovementType=IMPROVEMENT_GOODY_HUT" &amp; CHAR(10), "")
&amp; IF(ISBLANK(OFFSET('rivers (2)'!$A$1, 2 * (67 - $A50), 2 * AC$2 + 1)), "", SUBSTITUTE($C$1, "&lt;direc&gt;", RIGHT(OFFSET('rivers (2)'!$A$1, 2 * (67 - $A50), 2 * AC$2 + 1), 1)))
&amp; IF(ISBLANK(OFFSET('rivers (2)'!$A$1, 2 * (67 - $A50) + 1, 2 * AC$2)), "", SUBSTITUTE($D$1, "&lt;direc&gt;", RIGHT(OFFSET('rivers (2)'!$A$1, 2 * (67 - $A50) + 1, 2 * AC$2), 1)))
&amp; IF(ISBLANK('feature type'!AB48), "EndPlot", SUBSTITUTE(SUBSTITUTE(output!$B$1,
                   "f_type", 'feature type'!AB48),
                   "f_var", 'feature variety'!AB48))
&amp; CHAR(10)</f>
        <v xml:space="preserve">BeginPlot
	x=27,y=20
	TerrainType=TERRAIN_COAST
	PlotType=3
EndPlot
</v>
      </c>
      <c r="AD50" t="str">
        <f ca="1">SUBSTITUTE(SUBSTITUTE(SUBSTITUTE(SUBSTITUTE($A$1,
"x_coord",AD$2),
"y_coord",$A50),
"t_type",'terrain type'!AC48),
"p_type", 'plot type'!AC48)
&amp; IF(LEFT(resources!AC48, 6) = "BONUS_", CHAR(9) &amp; "BonusType=" &amp; resources!AC48 &amp; CHAR(10), "")
&amp; IF('goody huts'!AC48, "	ImprovementType=IMPROVEMENT_GOODY_HUT" &amp; CHAR(10), "")
&amp; IF(ISBLANK(OFFSET('rivers (2)'!$A$1, 2 * (67 - $A50), 2 * AD$2 + 1)), "", SUBSTITUTE($C$1, "&lt;direc&gt;", RIGHT(OFFSET('rivers (2)'!$A$1, 2 * (67 - $A50), 2 * AD$2 + 1), 1)))
&amp; IF(ISBLANK(OFFSET('rivers (2)'!$A$1, 2 * (67 - $A50) + 1, 2 * AD$2)), "", SUBSTITUTE($D$1, "&lt;direc&gt;", RIGHT(OFFSET('rivers (2)'!$A$1, 2 * (67 - $A50) + 1, 2 * AD$2), 1)))
&amp; IF(ISBLANK('feature type'!AC48), "EndPlot", SUBSTITUTE(SUBSTITUTE(output!$B$1,
                   "f_type", 'feature type'!AC48),
                   "f_var", 'feature variety'!AC48))
&amp; CHAR(10)</f>
        <v xml:space="preserve">BeginPlot
	x=28,y=20
	TerrainType=TERRAIN_COAST
	PlotType=3
EndPlot
</v>
      </c>
      <c r="AE50" t="str">
        <f ca="1">SUBSTITUTE(SUBSTITUTE(SUBSTITUTE(SUBSTITUTE($A$1,
"x_coord",AE$2),
"y_coord",$A50),
"t_type",'terrain type'!AD48),
"p_type", 'plot type'!AD48)
&amp; IF(LEFT(resources!AD48, 6) = "BONUS_", CHAR(9) &amp; "BonusType=" &amp; resources!AD48 &amp; CHAR(10), "")
&amp; IF('goody huts'!AD48, "	ImprovementType=IMPROVEMENT_GOODY_HUT" &amp; CHAR(10), "")
&amp; IF(ISBLANK(OFFSET('rivers (2)'!$A$1, 2 * (67 - $A50), 2 * AE$2 + 1)), "", SUBSTITUTE($C$1, "&lt;direc&gt;", RIGHT(OFFSET('rivers (2)'!$A$1, 2 * (67 - $A50), 2 * AE$2 + 1), 1)))
&amp; IF(ISBLANK(OFFSET('rivers (2)'!$A$1, 2 * (67 - $A50) + 1, 2 * AE$2)), "", SUBSTITUTE($D$1, "&lt;direc&gt;", RIGHT(OFFSET('rivers (2)'!$A$1, 2 * (67 - $A50) + 1, 2 * AE$2), 1)))
&amp; IF(ISBLANK('feature type'!AD48), "EndPlot", SUBSTITUTE(SUBSTITUTE(output!$B$1,
                   "f_type", 'feature type'!AD48),
                   "f_var", 'feature variety'!AD48))
&amp; CHAR(10)</f>
        <v xml:space="preserve">BeginPlot
	x=29,y=20
	TerrainType=TERRAIN_COAST
	PlotType=3
EndPlot
</v>
      </c>
      <c r="AF50" t="str">
        <f ca="1">SUBSTITUTE(SUBSTITUTE(SUBSTITUTE(SUBSTITUTE($A$1,
"x_coord",AF$2),
"y_coord",$A50),
"t_type",'terrain type'!AE48),
"p_type", 'plot type'!AE48)
&amp; IF(LEFT(resources!AE48, 6) = "BONUS_", CHAR(9) &amp; "BonusType=" &amp; resources!AE48 &amp; CHAR(10), "")
&amp; IF('goody huts'!AE48, "	ImprovementType=IMPROVEMENT_GOODY_HUT" &amp; CHAR(10), "")
&amp; IF(ISBLANK(OFFSET('rivers (2)'!$A$1, 2 * (67 - $A50), 2 * AF$2 + 1)), "", SUBSTITUTE($C$1, "&lt;direc&gt;", RIGHT(OFFSET('rivers (2)'!$A$1, 2 * (67 - $A50), 2 * AF$2 + 1), 1)))
&amp; IF(ISBLANK(OFFSET('rivers (2)'!$A$1, 2 * (67 - $A50) + 1, 2 * AF$2)), "", SUBSTITUTE($D$1, "&lt;direc&gt;", RIGHT(OFFSET('rivers (2)'!$A$1, 2 * (67 - $A50) + 1, 2 * AF$2), 1)))
&amp; IF(ISBLANK('feature type'!AE48), "EndPlot", SUBSTITUTE(SUBSTITUTE(output!$B$1,
                   "f_type", 'feature type'!AE48),
                   "f_var", 'feature variety'!AE48))
&amp; CHAR(10)</f>
        <v xml:space="preserve">BeginPlot
	x=30,y=20
	TerrainType=TERRAIN_COAST
	PlotType=3
EndPlot
</v>
      </c>
      <c r="AG50" t="str">
        <f ca="1">SUBSTITUTE(SUBSTITUTE(SUBSTITUTE(SUBSTITUTE($A$1,
"x_coord",AG$2),
"y_coord",$A50),
"t_type",'terrain type'!AF48),
"p_type", 'plot type'!AF48)
&amp; IF(LEFT(resources!AF48, 6) = "BONUS_", CHAR(9) &amp; "BonusType=" &amp; resources!AF48 &amp; CHAR(10), "")
&amp; IF('goody huts'!AF48, "	ImprovementType=IMPROVEMENT_GOODY_HUT" &amp; CHAR(10), "")
&amp; IF(ISBLANK(OFFSET('rivers (2)'!$A$1, 2 * (67 - $A50), 2 * AG$2 + 1)), "", SUBSTITUTE($C$1, "&lt;direc&gt;", RIGHT(OFFSET('rivers (2)'!$A$1, 2 * (67 - $A50), 2 * AG$2 + 1), 1)))
&amp; IF(ISBLANK(OFFSET('rivers (2)'!$A$1, 2 * (67 - $A50) + 1, 2 * AG$2)), "", SUBSTITUTE($D$1, "&lt;direc&gt;", RIGHT(OFFSET('rivers (2)'!$A$1, 2 * (67 - $A50) + 1, 2 * AG$2), 1)))
&amp; IF(ISBLANK('feature type'!AF48), "EndPlot", SUBSTITUTE(SUBSTITUTE(output!$B$1,
                   "f_type", 'feature type'!AF48),
                   "f_var", 'feature variety'!AF48))
&amp; CHAR(10)</f>
        <v xml:space="preserve">BeginPlot
	x=31,y=20
	TerrainType=TERRAIN_COAST
	PlotType=3
EndPlot
</v>
      </c>
      <c r="AH50" t="str">
        <f ca="1">SUBSTITUTE(SUBSTITUTE(SUBSTITUTE(SUBSTITUTE($A$1,
"x_coord",AH$2),
"y_coord",$A50),
"t_type",'terrain type'!AG48),
"p_type", 'plot type'!AG48)
&amp; IF(LEFT(resources!AG48, 6) = "BONUS_", CHAR(9) &amp; "BonusType=" &amp; resources!AG48 &amp; CHAR(10), "")
&amp; IF('goody huts'!AG48, "	ImprovementType=IMPROVEMENT_GOODY_HUT" &amp; CHAR(10), "")
&amp; IF(ISBLANK(OFFSET('rivers (2)'!$A$1, 2 * (67 - $A50), 2 * AH$2 + 1)), "", SUBSTITUTE($C$1, "&lt;direc&gt;", RIGHT(OFFSET('rivers (2)'!$A$1, 2 * (67 - $A50), 2 * AH$2 + 1), 1)))
&amp; IF(ISBLANK(OFFSET('rivers (2)'!$A$1, 2 * (67 - $A50) + 1, 2 * AH$2)), "", SUBSTITUTE($D$1, "&lt;direc&gt;", RIGHT(OFFSET('rivers (2)'!$A$1, 2 * (67 - $A50) + 1, 2 * AH$2), 1)))
&amp; IF(ISBLANK('feature type'!AG48), "EndPlot", SUBSTITUTE(SUBSTITUTE(output!$B$1,
                   "f_type", 'feature type'!AG48),
                   "f_var", 'feature variety'!AG48))
&amp; CHAR(10)</f>
        <v xml:space="preserve">BeginPlot
	x=32,y=20
	TerrainType=TERRAIN_GRASS
	PlotType=2
	FeatureType=FEATURE_FOREST, FeatureVariety=3
EndPlot
</v>
      </c>
      <c r="AI50" t="str">
        <f ca="1">SUBSTITUTE(SUBSTITUTE(SUBSTITUTE(SUBSTITUTE($A$1,
"x_coord",AI$2),
"y_coord",$A50),
"t_type",'terrain type'!AH48),
"p_type", 'plot type'!AH48)
&amp; IF(LEFT(resources!AH48, 6) = "BONUS_", CHAR(9) &amp; "BonusType=" &amp; resources!AH48 &amp; CHAR(10), "")
&amp; IF('goody huts'!AH48, "	ImprovementType=IMPROVEMENT_GOODY_HUT" &amp; CHAR(10), "")
&amp; IF(ISBLANK(OFFSET('rivers (2)'!$A$1, 2 * (67 - $A50), 2 * AI$2 + 1)), "", SUBSTITUTE($C$1, "&lt;direc&gt;", RIGHT(OFFSET('rivers (2)'!$A$1, 2 * (67 - $A50), 2 * AI$2 + 1), 1)))
&amp; IF(ISBLANK(OFFSET('rivers (2)'!$A$1, 2 * (67 - $A50) + 1, 2 * AI$2)), "", SUBSTITUTE($D$1, "&lt;direc&gt;", RIGHT(OFFSET('rivers (2)'!$A$1, 2 * (67 - $A50) + 1, 2 * AI$2), 1)))
&amp; IF(ISBLANK('feature type'!AH48), "EndPlot", SUBSTITUTE(SUBSTITUTE(output!$B$1,
                   "f_type", 'feature type'!AH48),
                   "f_var", 'feature variety'!AH48))
&amp; CHAR(10)</f>
        <v xml:space="preserve">BeginPlot
	x=33,y=20
	TerrainType=TERRAIN_PLAINS
	PlotType=1
EndPlot
</v>
      </c>
      <c r="AJ50" t="str">
        <f ca="1">SUBSTITUTE(SUBSTITUTE(SUBSTITUTE(SUBSTITUTE($A$1,
"x_coord",AJ$2),
"y_coord",$A50),
"t_type",'terrain type'!AI48),
"p_type", 'plot type'!AI48)
&amp; IF(LEFT(resources!AI48, 6) = "BONUS_", CHAR(9) &amp; "BonusType=" &amp; resources!AI48 &amp; CHAR(10), "")
&amp; IF('goody huts'!AI48, "	ImprovementType=IMPROVEMENT_GOODY_HUT" &amp; CHAR(10), "")
&amp; IF(ISBLANK(OFFSET('rivers (2)'!$A$1, 2 * (67 - $A50), 2 * AJ$2 + 1)), "", SUBSTITUTE($C$1, "&lt;direc&gt;", RIGHT(OFFSET('rivers (2)'!$A$1, 2 * (67 - $A50), 2 * AJ$2 + 1), 1)))
&amp; IF(ISBLANK(OFFSET('rivers (2)'!$A$1, 2 * (67 - $A50) + 1, 2 * AJ$2)), "", SUBSTITUTE($D$1, "&lt;direc&gt;", RIGHT(OFFSET('rivers (2)'!$A$1, 2 * (67 - $A50) + 1, 2 * AJ$2), 1)))
&amp; IF(ISBLANK('feature type'!AI48), "EndPlot", SUBSTITUTE(SUBSTITUTE(output!$B$1,
                   "f_type", 'feature type'!AI48),
                   "f_var", 'feature variety'!AI48))
&amp; CHAR(10)</f>
        <v xml:space="preserve">BeginPlot
	x=34,y=20
	TerrainType=TERRAIN_COAST
	PlotType=3
	BonusType=BONUS_FISH
EndPlot
</v>
      </c>
      <c r="AK50" t="str">
        <f ca="1">SUBSTITUTE(SUBSTITUTE(SUBSTITUTE(SUBSTITUTE($A$1,
"x_coord",AK$2),
"y_coord",$A50),
"t_type",'terrain type'!AJ48),
"p_type", 'plot type'!AJ48)
&amp; IF(LEFT(resources!AJ48, 6) = "BONUS_", CHAR(9) &amp; "BonusType=" &amp; resources!AJ48 &amp; CHAR(10), "")
&amp; IF('goody huts'!AJ48, "	ImprovementType=IMPROVEMENT_GOODY_HUT" &amp; CHAR(10), "")
&amp; IF(ISBLANK(OFFSET('rivers (2)'!$A$1, 2 * (67 - $A50), 2 * AK$2 + 1)), "", SUBSTITUTE($C$1, "&lt;direc&gt;", RIGHT(OFFSET('rivers (2)'!$A$1, 2 * (67 - $A50), 2 * AK$2 + 1), 1)))
&amp; IF(ISBLANK(OFFSET('rivers (2)'!$A$1, 2 * (67 - $A50) + 1, 2 * AK$2)), "", SUBSTITUTE($D$1, "&lt;direc&gt;", RIGHT(OFFSET('rivers (2)'!$A$1, 2 * (67 - $A50) + 1, 2 * AK$2), 1)))
&amp; IF(ISBLANK('feature type'!AJ48), "EndPlot", SUBSTITUTE(SUBSTITUTE(output!$B$1,
                   "f_type", 'feature type'!AJ48),
                   "f_var", 'feature variety'!AJ48))
&amp; CHAR(10)</f>
        <v xml:space="preserve">BeginPlot
	x=35,y=20
	TerrainType=TERRAIN_COAST
	PlotType=3
EndPlot
</v>
      </c>
      <c r="AL50" t="str">
        <f ca="1">SUBSTITUTE(SUBSTITUTE(SUBSTITUTE(SUBSTITUTE($A$1,
"x_coord",AL$2),
"y_coord",$A50),
"t_type",'terrain type'!AK48),
"p_type", 'plot type'!AK48)
&amp; IF(LEFT(resources!AK48, 6) = "BONUS_", CHAR(9) &amp; "BonusType=" &amp; resources!AK48 &amp; CHAR(10), "")
&amp; IF('goody huts'!AK48, "	ImprovementType=IMPROVEMENT_GOODY_HUT" &amp; CHAR(10), "")
&amp; IF(ISBLANK(OFFSET('rivers (2)'!$A$1, 2 * (67 - $A50), 2 * AL$2 + 1)), "", SUBSTITUTE($C$1, "&lt;direc&gt;", RIGHT(OFFSET('rivers (2)'!$A$1, 2 * (67 - $A50), 2 * AL$2 + 1), 1)))
&amp; IF(ISBLANK(OFFSET('rivers (2)'!$A$1, 2 * (67 - $A50) + 1, 2 * AL$2)), "", SUBSTITUTE($D$1, "&lt;direc&gt;", RIGHT(OFFSET('rivers (2)'!$A$1, 2 * (67 - $A50) + 1, 2 * AL$2), 1)))
&amp; IF(ISBLANK('feature type'!AK48), "EndPlot", SUBSTITUTE(SUBSTITUTE(output!$B$1,
                   "f_type", 'feature type'!AK48),
                   "f_var", 'feature variety'!AK48))
&amp; CHAR(10)</f>
        <v xml:space="preserve">BeginPlot
	x=36,y=20
	TerrainType=TERRAIN_COAST
	PlotType=3
EndPlot
</v>
      </c>
      <c r="AM50" t="str">
        <f ca="1">SUBSTITUTE(SUBSTITUTE(SUBSTITUTE(SUBSTITUTE($A$1,
"x_coord",AM$2),
"y_coord",$A50),
"t_type",'terrain type'!AL48),
"p_type", 'plot type'!AL48)
&amp; IF(LEFT(resources!AL48, 6) = "BONUS_", CHAR(9) &amp; "BonusType=" &amp; resources!AL48 &amp; CHAR(10), "")
&amp; IF('goody huts'!AL48, "	ImprovementType=IMPROVEMENT_GOODY_HUT" &amp; CHAR(10), "")
&amp; IF(ISBLANK(OFFSET('rivers (2)'!$A$1, 2 * (67 - $A50), 2 * AM$2 + 1)), "", SUBSTITUTE($C$1, "&lt;direc&gt;", RIGHT(OFFSET('rivers (2)'!$A$1, 2 * (67 - $A50), 2 * AM$2 + 1), 1)))
&amp; IF(ISBLANK(OFFSET('rivers (2)'!$A$1, 2 * (67 - $A50) + 1, 2 * AM$2)), "", SUBSTITUTE($D$1, "&lt;direc&gt;", RIGHT(OFFSET('rivers (2)'!$A$1, 2 * (67 - $A50) + 1, 2 * AM$2), 1)))
&amp; IF(ISBLANK('feature type'!AL48), "EndPlot", SUBSTITUTE(SUBSTITUTE(output!$B$1,
                   "f_type", 'feature type'!AL48),
                   "f_var", 'feature variety'!AL48))
&amp; CHAR(10)</f>
        <v xml:space="preserve">BeginPlot
	x=37,y=20
	TerrainType=TERRAIN_OCEAN
	PlotType=3
EndPlot
</v>
      </c>
      <c r="AN50" t="str">
        <f ca="1">SUBSTITUTE(SUBSTITUTE(SUBSTITUTE(SUBSTITUTE($A$1,
"x_coord",AN$2),
"y_coord",$A50),
"t_type",'terrain type'!AM48),
"p_type", 'plot type'!AM48)
&amp; IF(LEFT(resources!AM48, 6) = "BONUS_", CHAR(9) &amp; "BonusType=" &amp; resources!AM48 &amp; CHAR(10), "")
&amp; IF('goody huts'!AM48, "	ImprovementType=IMPROVEMENT_GOODY_HUT" &amp; CHAR(10), "")
&amp; IF(ISBLANK(OFFSET('rivers (2)'!$A$1, 2 * (67 - $A50), 2 * AN$2 + 1)), "", SUBSTITUTE($C$1, "&lt;direc&gt;", RIGHT(OFFSET('rivers (2)'!$A$1, 2 * (67 - $A50), 2 * AN$2 + 1), 1)))
&amp; IF(ISBLANK(OFFSET('rivers (2)'!$A$1, 2 * (67 - $A50) + 1, 2 * AN$2)), "", SUBSTITUTE($D$1, "&lt;direc&gt;", RIGHT(OFFSET('rivers (2)'!$A$1, 2 * (67 - $A50) + 1, 2 * AN$2), 1)))
&amp; IF(ISBLANK('feature type'!AM48), "EndPlot", SUBSTITUTE(SUBSTITUTE(output!$B$1,
                   "f_type", 'feature type'!AM48),
                   "f_var", 'feature variety'!AM48))
&amp; CHAR(10)</f>
        <v xml:space="preserve">BeginPlot
	x=38,y=20
	TerrainType=TERRAIN_OCEAN
	PlotType=3
EndPlot
</v>
      </c>
      <c r="AO50" t="str">
        <f ca="1">SUBSTITUTE(SUBSTITUTE(SUBSTITUTE(SUBSTITUTE($A$1,
"x_coord",AO$2),
"y_coord",$A50),
"t_type",'terrain type'!AN48),
"p_type", 'plot type'!AN48)
&amp; IF(LEFT(resources!AN48, 6) = "BONUS_", CHAR(9) &amp; "BonusType=" &amp; resources!AN48 &amp; CHAR(10), "")
&amp; IF('goody huts'!AN48, "	ImprovementType=IMPROVEMENT_GOODY_HUT" &amp; CHAR(10), "")
&amp; IF(ISBLANK(OFFSET('rivers (2)'!$A$1, 2 * (67 - $A50), 2 * AO$2 + 1)), "", SUBSTITUTE($C$1, "&lt;direc&gt;", RIGHT(OFFSET('rivers (2)'!$A$1, 2 * (67 - $A50), 2 * AO$2 + 1), 1)))
&amp; IF(ISBLANK(OFFSET('rivers (2)'!$A$1, 2 * (67 - $A50) + 1, 2 * AO$2)), "", SUBSTITUTE($D$1, "&lt;direc&gt;", RIGHT(OFFSET('rivers (2)'!$A$1, 2 * (67 - $A50) + 1, 2 * AO$2), 1)))
&amp; IF(ISBLANK('feature type'!AN48), "EndPlot", SUBSTITUTE(SUBSTITUTE(output!$B$1,
                   "f_type", 'feature type'!AN48),
                   "f_var", 'feature variety'!AN48))
&amp; CHAR(10)</f>
        <v xml:space="preserve">BeginPlot
	x=39,y=20
	TerrainType=TERRAIN_OCEAN
	PlotType=3
EndPlot
</v>
      </c>
      <c r="AP50" t="str">
        <f ca="1">SUBSTITUTE(SUBSTITUTE(SUBSTITUTE(SUBSTITUTE($A$1,
"x_coord",AP$2),
"y_coord",$A50),
"t_type",'terrain type'!AO48),
"p_type", 'plot type'!AO48)
&amp; IF(LEFT(resources!AO48, 6) = "BONUS_", CHAR(9) &amp; "BonusType=" &amp; resources!AO48 &amp; CHAR(10), "")
&amp; IF('goody huts'!AO48, "	ImprovementType=IMPROVEMENT_GOODY_HUT" &amp; CHAR(10), "")
&amp; IF(ISBLANK(OFFSET('rivers (2)'!$A$1, 2 * (67 - $A50), 2 * AP$2 + 1)), "", SUBSTITUTE($C$1, "&lt;direc&gt;", RIGHT(OFFSET('rivers (2)'!$A$1, 2 * (67 - $A50), 2 * AP$2 + 1), 1)))
&amp; IF(ISBLANK(OFFSET('rivers (2)'!$A$1, 2 * (67 - $A50) + 1, 2 * AP$2)), "", SUBSTITUTE($D$1, "&lt;direc&gt;", RIGHT(OFFSET('rivers (2)'!$A$1, 2 * (67 - $A50) + 1, 2 * AP$2), 1)))
&amp; IF(ISBLANK('feature type'!AO48), "EndPlot", SUBSTITUTE(SUBSTITUTE(output!$B$1,
                   "f_type", 'feature type'!AO48),
                   "f_var", 'feature variety'!AO48))
&amp; CHAR(10)</f>
        <v xml:space="preserve">BeginPlot
	x=40,y=20
	TerrainType=TERRAIN_OCEAN
	PlotType=3
EndPlot
</v>
      </c>
      <c r="AQ50" t="str">
        <f ca="1">SUBSTITUTE(SUBSTITUTE(SUBSTITUTE(SUBSTITUTE($A$1,
"x_coord",AQ$2),
"y_coord",$A50),
"t_type",'terrain type'!AP48),
"p_type", 'plot type'!AP48)
&amp; IF(LEFT(resources!AP48, 6) = "BONUS_", CHAR(9) &amp; "BonusType=" &amp; resources!AP48 &amp; CHAR(10), "")
&amp; IF('goody huts'!AP48, "	ImprovementType=IMPROVEMENT_GOODY_HUT" &amp; CHAR(10), "")
&amp; IF(ISBLANK(OFFSET('rivers (2)'!$A$1, 2 * (67 - $A50), 2 * AQ$2 + 1)), "", SUBSTITUTE($C$1, "&lt;direc&gt;", RIGHT(OFFSET('rivers (2)'!$A$1, 2 * (67 - $A50), 2 * AQ$2 + 1), 1)))
&amp; IF(ISBLANK(OFFSET('rivers (2)'!$A$1, 2 * (67 - $A50) + 1, 2 * AQ$2)), "", SUBSTITUTE($D$1, "&lt;direc&gt;", RIGHT(OFFSET('rivers (2)'!$A$1, 2 * (67 - $A50) + 1, 2 * AQ$2), 1)))
&amp; IF(ISBLANK('feature type'!AP48), "EndPlot", SUBSTITUTE(SUBSTITUTE(output!$B$1,
                   "f_type", 'feature type'!AP48),
                   "f_var", 'feature variety'!AP48))
&amp; CHAR(10)</f>
        <v xml:space="preserve">BeginPlot
	x=41,y=20
	TerrainType=TERRAIN_COAST
	PlotType=3
EndPlot
</v>
      </c>
      <c r="AR50" t="str">
        <f ca="1">SUBSTITUTE(SUBSTITUTE(SUBSTITUTE(SUBSTITUTE($A$1,
"x_coord",AR$2),
"y_coord",$A50),
"t_type",'terrain type'!AQ48),
"p_type", 'plot type'!AQ48)
&amp; IF(LEFT(resources!AQ48, 6) = "BONUS_", CHAR(9) &amp; "BonusType=" &amp; resources!AQ48 &amp; CHAR(10), "")
&amp; IF('goody huts'!AQ48, "	ImprovementType=IMPROVEMENT_GOODY_HUT" &amp; CHAR(10), "")
&amp; IF(ISBLANK(OFFSET('rivers (2)'!$A$1, 2 * (67 - $A50), 2 * AR$2 + 1)), "", SUBSTITUTE($C$1, "&lt;direc&gt;", RIGHT(OFFSET('rivers (2)'!$A$1, 2 * (67 - $A50), 2 * AR$2 + 1), 1)))
&amp; IF(ISBLANK(OFFSET('rivers (2)'!$A$1, 2 * (67 - $A50) + 1, 2 * AR$2)), "", SUBSTITUTE($D$1, "&lt;direc&gt;", RIGHT(OFFSET('rivers (2)'!$A$1, 2 * (67 - $A50) + 1, 2 * AR$2), 1)))
&amp; IF(ISBLANK('feature type'!AQ48), "EndPlot", SUBSTITUTE(SUBSTITUTE(output!$B$1,
                   "f_type", 'feature type'!AQ48),
                   "f_var", 'feature variety'!AQ48))
&amp; CHAR(10)</f>
        <v xml:space="preserve">BeginPlot
	x=42,y=20
	TerrainType=TERRAIN_GRASS
	PlotType=0
EndPlot
</v>
      </c>
      <c r="AS50" t="str">
        <f ca="1">SUBSTITUTE(SUBSTITUTE(SUBSTITUTE(SUBSTITUTE($A$1,
"x_coord",AS$2),
"y_coord",$A50),
"t_type",'terrain type'!AR48),
"p_type", 'plot type'!AR48)
&amp; IF(LEFT(resources!AR48, 6) = "BONUS_", CHAR(9) &amp; "BonusType=" &amp; resources!AR48 &amp; CHAR(10), "")
&amp; IF('goody huts'!AR48, "	ImprovementType=IMPROVEMENT_GOODY_HUT" &amp; CHAR(10), "")
&amp; IF(ISBLANK(OFFSET('rivers (2)'!$A$1, 2 * (67 - $A50), 2 * AS$2 + 1)), "", SUBSTITUTE($C$1, "&lt;direc&gt;", RIGHT(OFFSET('rivers (2)'!$A$1, 2 * (67 - $A50), 2 * AS$2 + 1), 1)))
&amp; IF(ISBLANK(OFFSET('rivers (2)'!$A$1, 2 * (67 - $A50) + 1, 2 * AS$2)), "", SUBSTITUTE($D$1, "&lt;direc&gt;", RIGHT(OFFSET('rivers (2)'!$A$1, 2 * (67 - $A50) + 1, 2 * AS$2), 1)))
&amp; IF(ISBLANK('feature type'!AR48), "EndPlot", SUBSTITUTE(SUBSTITUTE(output!$B$1,
                   "f_type", 'feature type'!AR48),
                   "f_var", 'feature variety'!AR48))
&amp; CHAR(10)</f>
        <v xml:space="preserve">BeginPlot
	x=43,y=20
	TerrainType=TERRAIN_COAST
	PlotType=3
EndPlot
</v>
      </c>
      <c r="AT50" t="str">
        <f ca="1">SUBSTITUTE(SUBSTITUTE(SUBSTITUTE(SUBSTITUTE($A$1,
"x_coord",AT$2),
"y_coord",$A50),
"t_type",'terrain type'!AS48),
"p_type", 'plot type'!AS48)
&amp; IF(LEFT(resources!AS48, 6) = "BONUS_", CHAR(9) &amp; "BonusType=" &amp; resources!AS48 &amp; CHAR(10), "")
&amp; IF('goody huts'!AS48, "	ImprovementType=IMPROVEMENT_GOODY_HUT" &amp; CHAR(10), "")
&amp; IF(ISBLANK(OFFSET('rivers (2)'!$A$1, 2 * (67 - $A50), 2 * AT$2 + 1)), "", SUBSTITUTE($C$1, "&lt;direc&gt;", RIGHT(OFFSET('rivers (2)'!$A$1, 2 * (67 - $A50), 2 * AT$2 + 1), 1)))
&amp; IF(ISBLANK(OFFSET('rivers (2)'!$A$1, 2 * (67 - $A50) + 1, 2 * AT$2)), "", SUBSTITUTE($D$1, "&lt;direc&gt;", RIGHT(OFFSET('rivers (2)'!$A$1, 2 * (67 - $A50) + 1, 2 * AT$2), 1)))
&amp; IF(ISBLANK('feature type'!AS48), "EndPlot", SUBSTITUTE(SUBSTITUTE(output!$B$1,
                   "f_type", 'feature type'!AS48),
                   "f_var", 'feature variety'!AS48))
&amp; CHAR(10)</f>
        <v xml:space="preserve">BeginPlot
	x=44,y=20
	TerrainType=TERRAIN_OCEAN
	PlotType=3
EndPlot
</v>
      </c>
      <c r="AU50" t="str">
        <f ca="1">SUBSTITUTE(SUBSTITUTE(SUBSTITUTE(SUBSTITUTE($A$1,
"x_coord",AU$2),
"y_coord",$A50),
"t_type",'terrain type'!AT48),
"p_type", 'plot type'!AT48)
&amp; IF(LEFT(resources!AT48, 6) = "BONUS_", CHAR(9) &amp; "BonusType=" &amp; resources!AT48 &amp; CHAR(10), "")
&amp; IF('goody huts'!AT48, "	ImprovementType=IMPROVEMENT_GOODY_HUT" &amp; CHAR(10), "")
&amp; IF(ISBLANK(OFFSET('rivers (2)'!$A$1, 2 * (67 - $A50), 2 * AU$2 + 1)), "", SUBSTITUTE($C$1, "&lt;direc&gt;", RIGHT(OFFSET('rivers (2)'!$A$1, 2 * (67 - $A50), 2 * AU$2 + 1), 1)))
&amp; IF(ISBLANK(OFFSET('rivers (2)'!$A$1, 2 * (67 - $A50) + 1, 2 * AU$2)), "", SUBSTITUTE($D$1, "&lt;direc&gt;", RIGHT(OFFSET('rivers (2)'!$A$1, 2 * (67 - $A50) + 1, 2 * AU$2), 1)))
&amp; IF(ISBLANK('feature type'!AT48), "EndPlot", SUBSTITUTE(SUBSTITUTE(output!$B$1,
                   "f_type", 'feature type'!AT48),
                   "f_var", 'feature variety'!AT48))
&amp; CHAR(10)</f>
        <v xml:space="preserve">BeginPlot
	x=45,y=20
	TerrainType=TERRAIN_OCEAN
	PlotType=3
EndPlot
</v>
      </c>
      <c r="AV50" t="str">
        <f ca="1">SUBSTITUTE(SUBSTITUTE(SUBSTITUTE(SUBSTITUTE($A$1,
"x_coord",AV$2),
"y_coord",$A50),
"t_type",'terrain type'!AU48),
"p_type", 'plot type'!AU48)
&amp; IF(LEFT(resources!AU48, 6) = "BONUS_", CHAR(9) &amp; "BonusType=" &amp; resources!AU48 &amp; CHAR(10), "")
&amp; IF('goody huts'!AU48, "	ImprovementType=IMPROVEMENT_GOODY_HUT" &amp; CHAR(10), "")
&amp; IF(ISBLANK(OFFSET('rivers (2)'!$A$1, 2 * (67 - $A50), 2 * AV$2 + 1)), "", SUBSTITUTE($C$1, "&lt;direc&gt;", RIGHT(OFFSET('rivers (2)'!$A$1, 2 * (67 - $A50), 2 * AV$2 + 1), 1)))
&amp; IF(ISBLANK(OFFSET('rivers (2)'!$A$1, 2 * (67 - $A50) + 1, 2 * AV$2)), "", SUBSTITUTE($D$1, "&lt;direc&gt;", RIGHT(OFFSET('rivers (2)'!$A$1, 2 * (67 - $A50) + 1, 2 * AV$2), 1)))
&amp; IF(ISBLANK('feature type'!AU48), "EndPlot", SUBSTITUTE(SUBSTITUTE(output!$B$1,
                   "f_type", 'feature type'!AU48),
                   "f_var", 'feature variety'!AU48))
&amp; CHAR(10)</f>
        <v xml:space="preserve">BeginPlot
	x=46,y=20
	TerrainType=TERRAIN_OCEAN
	PlotType=3
EndPlot
</v>
      </c>
      <c r="AW50" t="str">
        <f ca="1">SUBSTITUTE(SUBSTITUTE(SUBSTITUTE(SUBSTITUTE($A$1,
"x_coord",AW$2),
"y_coord",$A50),
"t_type",'terrain type'!AV48),
"p_type", 'plot type'!AV48)
&amp; IF(LEFT(resources!AV48, 6) = "BONUS_", CHAR(9) &amp; "BonusType=" &amp; resources!AV48 &amp; CHAR(10), "")
&amp; IF('goody huts'!AV48, "	ImprovementType=IMPROVEMENT_GOODY_HUT" &amp; CHAR(10), "")
&amp; IF(ISBLANK(OFFSET('rivers (2)'!$A$1, 2 * (67 - $A50), 2 * AW$2 + 1)), "", SUBSTITUTE($C$1, "&lt;direc&gt;", RIGHT(OFFSET('rivers (2)'!$A$1, 2 * (67 - $A50), 2 * AW$2 + 1), 1)))
&amp; IF(ISBLANK(OFFSET('rivers (2)'!$A$1, 2 * (67 - $A50) + 1, 2 * AW$2)), "", SUBSTITUTE($D$1, "&lt;direc&gt;", RIGHT(OFFSET('rivers (2)'!$A$1, 2 * (67 - $A50) + 1, 2 * AW$2), 1)))
&amp; IF(ISBLANK('feature type'!AV48), "EndPlot", SUBSTITUTE(SUBSTITUTE(output!$B$1,
                   "f_type", 'feature type'!AV48),
                   "f_var", 'feature variety'!AV48))
&amp; CHAR(10)</f>
        <v xml:space="preserve">BeginPlot
	x=47,y=20
	TerrainType=TERRAIN_COAST
	PlotType=3
EndPlot
</v>
      </c>
      <c r="AX50" t="str">
        <f ca="1">SUBSTITUTE(SUBSTITUTE(SUBSTITUTE(SUBSTITUTE($A$1,
"x_coord",AX$2),
"y_coord",$A50),
"t_type",'terrain type'!AW48),
"p_type", 'plot type'!AW48)
&amp; IF(LEFT(resources!AW48, 6) = "BONUS_", CHAR(9) &amp; "BonusType=" &amp; resources!AW48 &amp; CHAR(10), "")
&amp; IF('goody huts'!AW48, "	ImprovementType=IMPROVEMENT_GOODY_HUT" &amp; CHAR(10), "")
&amp; IF(ISBLANK(OFFSET('rivers (2)'!$A$1, 2 * (67 - $A50), 2 * AX$2 + 1)), "", SUBSTITUTE($C$1, "&lt;direc&gt;", RIGHT(OFFSET('rivers (2)'!$A$1, 2 * (67 - $A50), 2 * AX$2 + 1), 1)))
&amp; IF(ISBLANK(OFFSET('rivers (2)'!$A$1, 2 * (67 - $A50) + 1, 2 * AX$2)), "", SUBSTITUTE($D$1, "&lt;direc&gt;", RIGHT(OFFSET('rivers (2)'!$A$1, 2 * (67 - $A50) + 1, 2 * AX$2), 1)))
&amp; IF(ISBLANK('feature type'!AW48), "EndPlot", SUBSTITUTE(SUBSTITUTE(output!$B$1,
                   "f_type", 'feature type'!AW48),
                   "f_var", 'feature variety'!AW48))
&amp; CHAR(10)</f>
        <v xml:space="preserve">BeginPlot
	x=48,y=20
	TerrainType=TERRAIN_COAST
	PlotType=3
	FeatureType=FEATURE_FOREST, FeatureVariety=2
EndPlot
</v>
      </c>
      <c r="AY50" t="str">
        <f ca="1">SUBSTITUTE(SUBSTITUTE(SUBSTITUTE(SUBSTITUTE($A$1,
"x_coord",AY$2),
"y_coord",$A50),
"t_type",'terrain type'!AX48),
"p_type", 'plot type'!AX48)
&amp; IF(LEFT(resources!AX48, 6) = "BONUS_", CHAR(9) &amp; "BonusType=" &amp; resources!AX48 &amp; CHAR(10), "")
&amp; IF('goody huts'!AX48, "	ImprovementType=IMPROVEMENT_GOODY_HUT" &amp; CHAR(10), "")
&amp; IF(ISBLANK(OFFSET('rivers (2)'!$A$1, 2 * (67 - $A50), 2 * AY$2 + 1)), "", SUBSTITUTE($C$1, "&lt;direc&gt;", RIGHT(OFFSET('rivers (2)'!$A$1, 2 * (67 - $A50), 2 * AY$2 + 1), 1)))
&amp; IF(ISBLANK(OFFSET('rivers (2)'!$A$1, 2 * (67 - $A50) + 1, 2 * AY$2)), "", SUBSTITUTE($D$1, "&lt;direc&gt;", RIGHT(OFFSET('rivers (2)'!$A$1, 2 * (67 - $A50) + 1, 2 * AY$2), 1)))
&amp; IF(ISBLANK('feature type'!AX48), "EndPlot", SUBSTITUTE(SUBSTITUTE(output!$B$1,
                   "f_type", 'feature type'!AX48),
                   "f_var", 'feature variety'!AX48))
&amp; CHAR(10)</f>
        <v xml:space="preserve">BeginPlot
	x=49,y=20
	TerrainType=TERRAIN_GRASS
	PlotType=1
	FeatureType=FEATURE_FOREST, FeatureVariety=2
EndPlot
</v>
      </c>
      <c r="AZ50" t="str">
        <f ca="1">SUBSTITUTE(SUBSTITUTE(SUBSTITUTE(SUBSTITUTE($A$1,
"x_coord",AZ$2),
"y_coord",$A50),
"t_type",'terrain type'!AY48),
"p_type", 'plot type'!AY48)
&amp; IF(LEFT(resources!AY48, 6) = "BONUS_", CHAR(9) &amp; "BonusType=" &amp; resources!AY48 &amp; CHAR(10), "")
&amp; IF('goody huts'!AY48, "	ImprovementType=IMPROVEMENT_GOODY_HUT" &amp; CHAR(10), "")
&amp; IF(ISBLANK(OFFSET('rivers (2)'!$A$1, 2 * (67 - $A50), 2 * AZ$2 + 1)), "", SUBSTITUTE($C$1, "&lt;direc&gt;", RIGHT(OFFSET('rivers (2)'!$A$1, 2 * (67 - $A50), 2 * AZ$2 + 1), 1)))
&amp; IF(ISBLANK(OFFSET('rivers (2)'!$A$1, 2 * (67 - $A50) + 1, 2 * AZ$2)), "", SUBSTITUTE($D$1, "&lt;direc&gt;", RIGHT(OFFSET('rivers (2)'!$A$1, 2 * (67 - $A50) + 1, 2 * AZ$2), 1)))
&amp; IF(ISBLANK('feature type'!AY48), "EndPlot", SUBSTITUTE(SUBSTITUTE(output!$B$1,
                   "f_type", 'feature type'!AY48),
                   "f_var", 'feature variety'!AY48))
&amp; CHAR(10)</f>
        <v xml:space="preserve">BeginPlot
	x=50,y=20
	TerrainType=TERRAIN_GRASS
	PlotType=1
	FeatureType=FEATURE_FOREST, FeatureVariety=2
EndPlot
</v>
      </c>
      <c r="BA50" t="str">
        <f ca="1">SUBSTITUTE(SUBSTITUTE(SUBSTITUTE(SUBSTITUTE($A$1,
"x_coord",BA$2),
"y_coord",$A50),
"t_type",'terrain type'!AZ48),
"p_type", 'plot type'!AZ48)
&amp; IF(LEFT(resources!AZ48, 6) = "BONUS_", CHAR(9) &amp; "BonusType=" &amp; resources!AZ48 &amp; CHAR(10), "")
&amp; IF('goody huts'!AZ48, "	ImprovementType=IMPROVEMENT_GOODY_HUT" &amp; CHAR(10), "")
&amp; IF(ISBLANK(OFFSET('rivers (2)'!$A$1, 2 * (67 - $A50), 2 * BA$2 + 1)), "", SUBSTITUTE($C$1, "&lt;direc&gt;", RIGHT(OFFSET('rivers (2)'!$A$1, 2 * (67 - $A50), 2 * BA$2 + 1), 1)))
&amp; IF(ISBLANK(OFFSET('rivers (2)'!$A$1, 2 * (67 - $A50) + 1, 2 * BA$2)), "", SUBSTITUTE($D$1, "&lt;direc&gt;", RIGHT(OFFSET('rivers (2)'!$A$1, 2 * (67 - $A50) + 1, 2 * BA$2), 1)))
&amp; IF(ISBLANK('feature type'!AZ48), "EndPlot", SUBSTITUTE(SUBSTITUTE(output!$B$1,
                   "f_type", 'feature type'!AZ48),
                   "f_var", 'feature variety'!AZ48))
&amp; CHAR(10)</f>
        <v xml:space="preserve">BeginPlot
	x=51,y=20
	TerrainType=TERRAIN_GRASS
	PlotType=1
EndPlot
</v>
      </c>
      <c r="BB50" t="str">
        <f ca="1">SUBSTITUTE(SUBSTITUTE(SUBSTITUTE(SUBSTITUTE($A$1,
"x_coord",BB$2),
"y_coord",$A50),
"t_type",'terrain type'!BA48),
"p_type", 'plot type'!BA48)
&amp; IF(LEFT(resources!BA48, 6) = "BONUS_", CHAR(9) &amp; "BonusType=" &amp; resources!BA48 &amp; CHAR(10), "")
&amp; IF('goody huts'!BA48, "	ImprovementType=IMPROVEMENT_GOODY_HUT" &amp; CHAR(10), "")
&amp; IF(ISBLANK(OFFSET('rivers (2)'!$A$1, 2 * (67 - $A50), 2 * BB$2 + 1)), "", SUBSTITUTE($C$1, "&lt;direc&gt;", RIGHT(OFFSET('rivers (2)'!$A$1, 2 * (67 - $A50), 2 * BB$2 + 1), 1)))
&amp; IF(ISBLANK(OFFSET('rivers (2)'!$A$1, 2 * (67 - $A50) + 1, 2 * BB$2)), "", SUBSTITUTE($D$1, "&lt;direc&gt;", RIGHT(OFFSET('rivers (2)'!$A$1, 2 * (67 - $A50) + 1, 2 * BB$2), 1)))
&amp; IF(ISBLANK('feature type'!BA48), "EndPlot", SUBSTITUTE(SUBSTITUTE(output!$B$1,
                   "f_type", 'feature type'!BA48),
                   "f_var", 'feature variety'!BA48))
&amp; CHAR(10)</f>
        <v xml:space="preserve">BeginPlot
	x=52,y=20
	TerrainType=TERRAIN_GRASS
	PlotType=2
	FeatureType=FEATURE_FOREST, FeatureVariety=2
EndPlot
</v>
      </c>
      <c r="BC50" t="str">
        <f ca="1">SUBSTITUTE(SUBSTITUTE(SUBSTITUTE(SUBSTITUTE($A$1,
"x_coord",BC$2),
"y_coord",$A50),
"t_type",'terrain type'!BB48),
"p_type", 'plot type'!BB48)
&amp; IF(LEFT(resources!BB48, 6) = "BONUS_", CHAR(9) &amp; "BonusType=" &amp; resources!BB48 &amp; CHAR(10), "")
&amp; IF('goody huts'!BB48, "	ImprovementType=IMPROVEMENT_GOODY_HUT" &amp; CHAR(10), "")
&amp; IF(ISBLANK(OFFSET('rivers (2)'!$A$1, 2 * (67 - $A50), 2 * BC$2 + 1)), "", SUBSTITUTE($C$1, "&lt;direc&gt;", RIGHT(OFFSET('rivers (2)'!$A$1, 2 * (67 - $A50), 2 * BC$2 + 1), 1)))
&amp; IF(ISBLANK(OFFSET('rivers (2)'!$A$1, 2 * (67 - $A50) + 1, 2 * BC$2)), "", SUBSTITUTE($D$1, "&lt;direc&gt;", RIGHT(OFFSET('rivers (2)'!$A$1, 2 * (67 - $A50) + 1, 2 * BC$2), 1)))
&amp; IF(ISBLANK('feature type'!BB48), "EndPlot", SUBSTITUTE(SUBSTITUTE(output!$B$1,
                   "f_type", 'feature type'!BB48),
                   "f_var", 'feature variety'!BB48))
&amp; CHAR(10)</f>
        <v xml:space="preserve">BeginPlot
	x=53,y=20
	TerrainType=TERRAIN_GRASS
	PlotType=2
	RiverNSDirection=0
	isWOfRiver
	FeatureType=FEATURE_FOREST, FeatureVariety=2
EndPlot
</v>
      </c>
      <c r="BD50" t="str">
        <f ca="1">SUBSTITUTE(SUBSTITUTE(SUBSTITUTE(SUBSTITUTE($A$1,
"x_coord",BD$2),
"y_coord",$A50),
"t_type",'terrain type'!BC48),
"p_type", 'plot type'!BC48)
&amp; IF(LEFT(resources!BC48, 6) = "BONUS_", CHAR(9) &amp; "BonusType=" &amp; resources!BC48 &amp; CHAR(10), "")
&amp; IF('goody huts'!BC48, "	ImprovementType=IMPROVEMENT_GOODY_HUT" &amp; CHAR(10), "")
&amp; IF(ISBLANK(OFFSET('rivers (2)'!$A$1, 2 * (67 - $A50), 2 * BD$2 + 1)), "", SUBSTITUTE($C$1, "&lt;direc&gt;", RIGHT(OFFSET('rivers (2)'!$A$1, 2 * (67 - $A50), 2 * BD$2 + 1), 1)))
&amp; IF(ISBLANK(OFFSET('rivers (2)'!$A$1, 2 * (67 - $A50) + 1, 2 * BD$2)), "", SUBSTITUTE($D$1, "&lt;direc&gt;", RIGHT(OFFSET('rivers (2)'!$A$1, 2 * (67 - $A50) + 1, 2 * BD$2), 1)))
&amp; IF(ISBLANK('feature type'!BC48), "EndPlot", SUBSTITUTE(SUBSTITUTE(output!$B$1,
                   "f_type", 'feature type'!BC48),
                   "f_var", 'feature variety'!BC48))
&amp; CHAR(10)</f>
        <v xml:space="preserve">BeginPlot
	x=54,y=20
	TerrainType=TERRAIN_GRASS
	PlotType=2
	FeatureType=FEATURE_FOREST, FeatureVariety=2
EndPlot
</v>
      </c>
      <c r="BE50" t="str">
        <f ca="1">SUBSTITUTE(SUBSTITUTE(SUBSTITUTE(SUBSTITUTE($A$1,
"x_coord",BE$2),
"y_coord",$A50),
"t_type",'terrain type'!BD48),
"p_type", 'plot type'!BD48)
&amp; IF(LEFT(resources!BD48, 6) = "BONUS_", CHAR(9) &amp; "BonusType=" &amp; resources!BD48 &amp; CHAR(10), "")
&amp; IF('goody huts'!BD48, "	ImprovementType=IMPROVEMENT_GOODY_HUT" &amp; CHAR(10), "")
&amp; IF(ISBLANK(OFFSET('rivers (2)'!$A$1, 2 * (67 - $A50), 2 * BE$2 + 1)), "", SUBSTITUTE($C$1, "&lt;direc&gt;", RIGHT(OFFSET('rivers (2)'!$A$1, 2 * (67 - $A50), 2 * BE$2 + 1), 1)))
&amp; IF(ISBLANK(OFFSET('rivers (2)'!$A$1, 2 * (67 - $A50) + 1, 2 * BE$2)), "", SUBSTITUTE($D$1, "&lt;direc&gt;", RIGHT(OFFSET('rivers (2)'!$A$1, 2 * (67 - $A50) + 1, 2 * BE$2), 1)))
&amp; IF(ISBLANK('feature type'!BD48), "EndPlot", SUBSTITUTE(SUBSTITUTE(output!$B$1,
                   "f_type", 'feature type'!BD48),
                   "f_var", 'feature variety'!BD48))
&amp; CHAR(10)</f>
        <v xml:space="preserve">BeginPlot
	x=55,y=20
	TerrainType=TERRAIN_GRASS
	PlotType=1
	FeatureType=FEATURE_FOREST, FeatureVariety=2
EndPlot
</v>
      </c>
      <c r="BF50" t="str">
        <f ca="1">SUBSTITUTE(SUBSTITUTE(SUBSTITUTE(SUBSTITUTE($A$1,
"x_coord",BF$2),
"y_coord",$A50),
"t_type",'terrain type'!BE48),
"p_type", 'plot type'!BE48)
&amp; IF(LEFT(resources!BE48, 6) = "BONUS_", CHAR(9) &amp; "BonusType=" &amp; resources!BE48 &amp; CHAR(10), "")
&amp; IF('goody huts'!BE48, "	ImprovementType=IMPROVEMENT_GOODY_HUT" &amp; CHAR(10), "")
&amp; IF(ISBLANK(OFFSET('rivers (2)'!$A$1, 2 * (67 - $A50), 2 * BF$2 + 1)), "", SUBSTITUTE($C$1, "&lt;direc&gt;", RIGHT(OFFSET('rivers (2)'!$A$1, 2 * (67 - $A50), 2 * BF$2 + 1), 1)))
&amp; IF(ISBLANK(OFFSET('rivers (2)'!$A$1, 2 * (67 - $A50) + 1, 2 * BF$2)), "", SUBSTITUTE($D$1, "&lt;direc&gt;", RIGHT(OFFSET('rivers (2)'!$A$1, 2 * (67 - $A50) + 1, 2 * BF$2), 1)))
&amp; IF(ISBLANK('feature type'!BE48), "EndPlot", SUBSTITUTE(SUBSTITUTE(output!$B$1,
                   "f_type", 'feature type'!BE48),
                   "f_var", 'feature variety'!BE48))
&amp; CHAR(10)</f>
        <v xml:space="preserve">BeginPlot
	x=56,y=20
	TerrainType=TERRAIN_GRASS
	PlotType=2
	FeatureType=FEATURE_FOREST, FeatureVariety=2
EndPlot
</v>
      </c>
      <c r="BG50" t="str">
        <f ca="1">SUBSTITUTE(SUBSTITUTE(SUBSTITUTE(SUBSTITUTE($A$1,
"x_coord",BG$2),
"y_coord",$A50),
"t_type",'terrain type'!BF48),
"p_type", 'plot type'!BF48)
&amp; IF(LEFT(resources!BF48, 6) = "BONUS_", CHAR(9) &amp; "BonusType=" &amp; resources!BF48 &amp; CHAR(10), "")
&amp; IF('goody huts'!BF48, "	ImprovementType=IMPROVEMENT_GOODY_HUT" &amp; CHAR(10), "")
&amp; IF(ISBLANK(OFFSET('rivers (2)'!$A$1, 2 * (67 - $A50), 2 * BG$2 + 1)), "", SUBSTITUTE($C$1, "&lt;direc&gt;", RIGHT(OFFSET('rivers (2)'!$A$1, 2 * (67 - $A50), 2 * BG$2 + 1), 1)))
&amp; IF(ISBLANK(OFFSET('rivers (2)'!$A$1, 2 * (67 - $A50) + 1, 2 * BG$2)), "", SUBSTITUTE($D$1, "&lt;direc&gt;", RIGHT(OFFSET('rivers (2)'!$A$1, 2 * (67 - $A50) + 1, 2 * BG$2), 1)))
&amp; IF(ISBLANK('feature type'!BF48), "EndPlot", SUBSTITUTE(SUBSTITUTE(output!$B$1,
                   "f_type", 'feature type'!BF48),
                   "f_var", 'feature variety'!BF48))
&amp; CHAR(10)</f>
        <v xml:space="preserve">BeginPlot
	x=57,y=20
	TerrainType=TERRAIN_GRASS
	PlotType=2
	FeatureType=FEATURE_FOREST, FeatureVariety=2
EndPlot
</v>
      </c>
      <c r="BH50" t="str">
        <f ca="1">SUBSTITUTE(SUBSTITUTE(SUBSTITUTE(SUBSTITUTE($A$1,
"x_coord",BH$2),
"y_coord",$A50),
"t_type",'terrain type'!BG48),
"p_type", 'plot type'!BG48)
&amp; IF(LEFT(resources!BG48, 6) = "BONUS_", CHAR(9) &amp; "BonusType=" &amp; resources!BG48 &amp; CHAR(10), "")
&amp; IF('goody huts'!BG48, "	ImprovementType=IMPROVEMENT_GOODY_HUT" &amp; CHAR(10), "")
&amp; IF(ISBLANK(OFFSET('rivers (2)'!$A$1, 2 * (67 - $A50), 2 * BH$2 + 1)), "", SUBSTITUTE($C$1, "&lt;direc&gt;", RIGHT(OFFSET('rivers (2)'!$A$1, 2 * (67 - $A50), 2 * BH$2 + 1), 1)))
&amp; IF(ISBLANK(OFFSET('rivers (2)'!$A$1, 2 * (67 - $A50) + 1, 2 * BH$2)), "", SUBSTITUTE($D$1, "&lt;direc&gt;", RIGHT(OFFSET('rivers (2)'!$A$1, 2 * (67 - $A50) + 1, 2 * BH$2), 1)))
&amp; IF(ISBLANK('feature type'!BG48), "EndPlot", SUBSTITUTE(SUBSTITUTE(output!$B$1,
                   "f_type", 'feature type'!BG48),
                   "f_var", 'feature variety'!BG48))
&amp; CHAR(10)</f>
        <v xml:space="preserve">BeginPlot
	x=58,y=20
	TerrainType=TERRAIN_GRASS
	PlotType=2
EndPlot
</v>
      </c>
      <c r="BI50" t="str">
        <f ca="1">SUBSTITUTE(SUBSTITUTE(SUBSTITUTE(SUBSTITUTE($A$1,
"x_coord",BI$2),
"y_coord",$A50),
"t_type",'terrain type'!BH48),
"p_type", 'plot type'!BH48)
&amp; IF(LEFT(resources!BH48, 6) = "BONUS_", CHAR(9) &amp; "BonusType=" &amp; resources!BH48 &amp; CHAR(10), "")
&amp; IF('goody huts'!BH48, "	ImprovementType=IMPROVEMENT_GOODY_HUT" &amp; CHAR(10), "")
&amp; IF(ISBLANK(OFFSET('rivers (2)'!$A$1, 2 * (67 - $A50), 2 * BI$2 + 1)), "", SUBSTITUTE($C$1, "&lt;direc&gt;", RIGHT(OFFSET('rivers (2)'!$A$1, 2 * (67 - $A50), 2 * BI$2 + 1), 1)))
&amp; IF(ISBLANK(OFFSET('rivers (2)'!$A$1, 2 * (67 - $A50) + 1, 2 * BI$2)), "", SUBSTITUTE($D$1, "&lt;direc&gt;", RIGHT(OFFSET('rivers (2)'!$A$1, 2 * (67 - $A50) + 1, 2 * BI$2), 1)))
&amp; IF(ISBLANK('feature type'!BH48), "EndPlot", SUBSTITUTE(SUBSTITUTE(output!$B$1,
                   "f_type", 'feature type'!BH48),
                   "f_var", 'feature variety'!BH48))
&amp; CHAR(10)</f>
        <v xml:space="preserve">BeginPlot
	x=59,y=20
	TerrainType=TERRAIN_GRASS
	PlotType=1
EndPlot
</v>
      </c>
      <c r="BJ50" t="str">
        <f ca="1">SUBSTITUTE(SUBSTITUTE(SUBSTITUTE(SUBSTITUTE($A$1,
"x_coord",BJ$2),
"y_coord",$A50),
"t_type",'terrain type'!BI48),
"p_type", 'plot type'!BI48)
&amp; IF(LEFT(resources!BI48, 6) = "BONUS_", CHAR(9) &amp; "BonusType=" &amp; resources!BI48 &amp; CHAR(10), "")
&amp; IF('goody huts'!BI48, "	ImprovementType=IMPROVEMENT_GOODY_HUT" &amp; CHAR(10), "")
&amp; IF(ISBLANK(OFFSET('rivers (2)'!$A$1, 2 * (67 - $A50), 2 * BJ$2 + 1)), "", SUBSTITUTE($C$1, "&lt;direc&gt;", RIGHT(OFFSET('rivers (2)'!$A$1, 2 * (67 - $A50), 2 * BJ$2 + 1), 1)))
&amp; IF(ISBLANK(OFFSET('rivers (2)'!$A$1, 2 * (67 - $A50) + 1, 2 * BJ$2)), "", SUBSTITUTE($D$1, "&lt;direc&gt;", RIGHT(OFFSET('rivers (2)'!$A$1, 2 * (67 - $A50) + 1, 2 * BJ$2), 1)))
&amp; IF(ISBLANK('feature type'!BI48), "EndPlot", SUBSTITUTE(SUBSTITUTE(output!$B$1,
                   "f_type", 'feature type'!BI48),
                   "f_var", 'feature variety'!BI48))
&amp; CHAR(10)</f>
        <v xml:space="preserve">BeginPlot
	x=60,y=20
	TerrainType=TERRAIN_GRASS
	PlotType=1
	RiverNSDirection=2
	isWOfRiver
	FeatureType=FEATURE_FOREST, FeatureVariety=2
EndPlot
</v>
      </c>
      <c r="BK50" t="str">
        <f ca="1">SUBSTITUTE(SUBSTITUTE(SUBSTITUTE(SUBSTITUTE($A$1,
"x_coord",BK$2),
"y_coord",$A50),
"t_type",'terrain type'!BJ48),
"p_type", 'plot type'!BJ48)
&amp; IF(LEFT(resources!BJ48, 6) = "BONUS_", CHAR(9) &amp; "BonusType=" &amp; resources!BJ48 &amp; CHAR(10), "")
&amp; IF('goody huts'!BJ48, "	ImprovementType=IMPROVEMENT_GOODY_HUT" &amp; CHAR(10), "")
&amp; IF(ISBLANK(OFFSET('rivers (2)'!$A$1, 2 * (67 - $A50), 2 * BK$2 + 1)), "", SUBSTITUTE($C$1, "&lt;direc&gt;", RIGHT(OFFSET('rivers (2)'!$A$1, 2 * (67 - $A50), 2 * BK$2 + 1), 1)))
&amp; IF(ISBLANK(OFFSET('rivers (2)'!$A$1, 2 * (67 - $A50) + 1, 2 * BK$2)), "", SUBSTITUTE($D$1, "&lt;direc&gt;", RIGHT(OFFSET('rivers (2)'!$A$1, 2 * (67 - $A50) + 1, 2 * BK$2), 1)))
&amp; IF(ISBLANK('feature type'!BJ48), "EndPlot", SUBSTITUTE(SUBSTITUTE(output!$B$1,
                   "f_type", 'feature type'!BJ48),
                   "f_var", 'feature variety'!BJ48))
&amp; CHAR(10)</f>
        <v xml:space="preserve">BeginPlot
	x=61,y=20
	TerrainType=TERRAIN_GRASS
	PlotType=2
	FeatureType=FEATURE_FOREST, FeatureVariety=2
EndPlot
</v>
      </c>
      <c r="BL50" t="str">
        <f ca="1">SUBSTITUTE(SUBSTITUTE(SUBSTITUTE(SUBSTITUTE($A$1,
"x_coord",BL$2),
"y_coord",$A50),
"t_type",'terrain type'!BK48),
"p_type", 'plot type'!BK48)
&amp; IF(LEFT(resources!BK48, 6) = "BONUS_", CHAR(9) &amp; "BonusType=" &amp; resources!BK48 &amp; CHAR(10), "")
&amp; IF('goody huts'!BK48, "	ImprovementType=IMPROVEMENT_GOODY_HUT" &amp; CHAR(10), "")
&amp; IF(ISBLANK(OFFSET('rivers (2)'!$A$1, 2 * (67 - $A50), 2 * BL$2 + 1)), "", SUBSTITUTE($C$1, "&lt;direc&gt;", RIGHT(OFFSET('rivers (2)'!$A$1, 2 * (67 - $A50), 2 * BL$2 + 1), 1)))
&amp; IF(ISBLANK(OFFSET('rivers (2)'!$A$1, 2 * (67 - $A50) + 1, 2 * BL$2)), "", SUBSTITUTE($D$1, "&lt;direc&gt;", RIGHT(OFFSET('rivers (2)'!$A$1, 2 * (67 - $A50) + 1, 2 * BL$2), 1)))
&amp; IF(ISBLANK('feature type'!BK48), "EndPlot", SUBSTITUTE(SUBSTITUTE(output!$B$1,
                   "f_type", 'feature type'!BK48),
                   "f_var", 'feature variety'!BK48))
&amp; CHAR(10)</f>
        <v xml:space="preserve">BeginPlot
	x=62,y=20
	TerrainType=TERRAIN_GRASS
	PlotType=2
	RiverNSDirection=0
	isWOfRiver
EndPlot
</v>
      </c>
      <c r="BM50" t="str">
        <f ca="1">SUBSTITUTE(SUBSTITUTE(SUBSTITUTE(SUBSTITUTE($A$1,
"x_coord",BM$2),
"y_coord",$A50),
"t_type",'terrain type'!BL48),
"p_type", 'plot type'!BL48)
&amp; IF(LEFT(resources!BL48, 6) = "BONUS_", CHAR(9) &amp; "BonusType=" &amp; resources!BL48 &amp; CHAR(10), "")
&amp; IF('goody huts'!BL48, "	ImprovementType=IMPROVEMENT_GOODY_HUT" &amp; CHAR(10), "")
&amp; IF(ISBLANK(OFFSET('rivers (2)'!$A$1, 2 * (67 - $A50), 2 * BM$2 + 1)), "", SUBSTITUTE($C$1, "&lt;direc&gt;", RIGHT(OFFSET('rivers (2)'!$A$1, 2 * (67 - $A50), 2 * BM$2 + 1), 1)))
&amp; IF(ISBLANK(OFFSET('rivers (2)'!$A$1, 2 * (67 - $A50) + 1, 2 * BM$2)), "", SUBSTITUTE($D$1, "&lt;direc&gt;", RIGHT(OFFSET('rivers (2)'!$A$1, 2 * (67 - $A50) + 1, 2 * BM$2), 1)))
&amp; IF(ISBLANK('feature type'!BL48), "EndPlot", SUBSTITUTE(SUBSTITUTE(output!$B$1,
                   "f_type", 'feature type'!BL48),
                   "f_var", 'feature variety'!BL48))
&amp; CHAR(10)</f>
        <v xml:space="preserve">BeginPlot
	x=63,y=20
	TerrainType=TERRAIN_GRASS
	PlotType=2
	FeatureType=FEATURE_FOREST, FeatureVariety=2
EndPlot
</v>
      </c>
      <c r="BN50" t="str">
        <f ca="1">SUBSTITUTE(SUBSTITUTE(SUBSTITUTE(SUBSTITUTE($A$1,
"x_coord",BN$2),
"y_coord",$A50),
"t_type",'terrain type'!BM48),
"p_type", 'plot type'!BM48)
&amp; IF(LEFT(resources!BM48, 6) = "BONUS_", CHAR(9) &amp; "BonusType=" &amp; resources!BM48 &amp; CHAR(10), "")
&amp; IF('goody huts'!BM48, "	ImprovementType=IMPROVEMENT_GOODY_HUT" &amp; CHAR(10), "")
&amp; IF(ISBLANK(OFFSET('rivers (2)'!$A$1, 2 * (67 - $A50), 2 * BN$2 + 1)), "", SUBSTITUTE($C$1, "&lt;direc&gt;", RIGHT(OFFSET('rivers (2)'!$A$1, 2 * (67 - $A50), 2 * BN$2 + 1), 1)))
&amp; IF(ISBLANK(OFFSET('rivers (2)'!$A$1, 2 * (67 - $A50) + 1, 2 * BN$2)), "", SUBSTITUTE($D$1, "&lt;direc&gt;", RIGHT(OFFSET('rivers (2)'!$A$1, 2 * (67 - $A50) + 1, 2 * BN$2), 1)))
&amp; IF(ISBLANK('feature type'!BM48), "EndPlot", SUBSTITUTE(SUBSTITUTE(output!$B$1,
                   "f_type", 'feature type'!BM48),
                   "f_var", 'feature variety'!BM48))
&amp; CHAR(10)</f>
        <v xml:space="preserve">BeginPlot
	x=64,y=20
	TerrainType=TERRAIN_GRASS
	PlotType=2
	BonusType=BONUS_RICE
EndPlot
</v>
      </c>
      <c r="BO50" t="str">
        <f ca="1">SUBSTITUTE(SUBSTITUTE(SUBSTITUTE(SUBSTITUTE($A$1,
"x_coord",BO$2),
"y_coord",$A50),
"t_type",'terrain type'!BN48),
"p_type", 'plot type'!BN48)
&amp; IF(LEFT(resources!BN48, 6) = "BONUS_", CHAR(9) &amp; "BonusType=" &amp; resources!BN48 &amp; CHAR(10), "")
&amp; IF('goody huts'!BN48, "	ImprovementType=IMPROVEMENT_GOODY_HUT" &amp; CHAR(10), "")
&amp; IF(ISBLANK(OFFSET('rivers (2)'!$A$1, 2 * (67 - $A50), 2 * BO$2 + 1)), "", SUBSTITUTE($C$1, "&lt;direc&gt;", RIGHT(OFFSET('rivers (2)'!$A$1, 2 * (67 - $A50), 2 * BO$2 + 1), 1)))
&amp; IF(ISBLANK(OFFSET('rivers (2)'!$A$1, 2 * (67 - $A50) + 1, 2 * BO$2)), "", SUBSTITUTE($D$1, "&lt;direc&gt;", RIGHT(OFFSET('rivers (2)'!$A$1, 2 * (67 - $A50) + 1, 2 * BO$2), 1)))
&amp; IF(ISBLANK('feature type'!BN48), "EndPlot", SUBSTITUTE(SUBSTITUTE(output!$B$1,
                   "f_type", 'feature type'!BN48),
                   "f_var", 'feature variety'!BN48))
&amp; CHAR(10)</f>
        <v xml:space="preserve">BeginPlot
	x=65,y=20
	TerrainType=TERRAIN_GRASS
	PlotType=2
	FeatureType=FEATURE_FOREST, FeatureVariety=2
EndPlot
</v>
      </c>
      <c r="BP50" t="str">
        <f ca="1">SUBSTITUTE(SUBSTITUTE(SUBSTITUTE(SUBSTITUTE($A$1,
"x_coord",BP$2),
"y_coord",$A50),
"t_type",'terrain type'!BO48),
"p_type", 'plot type'!BO48)
&amp; IF(LEFT(resources!BO48, 6) = "BONUS_", CHAR(9) &amp; "BonusType=" &amp; resources!BO48 &amp; CHAR(10), "")
&amp; IF('goody huts'!BO48, "	ImprovementType=IMPROVEMENT_GOODY_HUT" &amp; CHAR(10), "")
&amp; IF(ISBLANK(OFFSET('rivers (2)'!$A$1, 2 * (67 - $A50), 2 * BP$2 + 1)), "", SUBSTITUTE($C$1, "&lt;direc&gt;", RIGHT(OFFSET('rivers (2)'!$A$1, 2 * (67 - $A50), 2 * BP$2 + 1), 1)))
&amp; IF(ISBLANK(OFFSET('rivers (2)'!$A$1, 2 * (67 - $A50) + 1, 2 * BP$2)), "", SUBSTITUTE($D$1, "&lt;direc&gt;", RIGHT(OFFSET('rivers (2)'!$A$1, 2 * (67 - $A50) + 1, 2 * BP$2), 1)))
&amp; IF(ISBLANK('feature type'!BO48), "EndPlot", SUBSTITUTE(SUBSTITUTE(output!$B$1,
                   "f_type", 'feature type'!BO48),
                   "f_var", 'feature variety'!BO48))
&amp; CHAR(10)</f>
        <v xml:space="preserve">BeginPlot
	x=66,y=20
	TerrainType=TERRAIN_GRASS
	PlotType=2
EndPlot
</v>
      </c>
      <c r="BQ50" t="str">
        <f ca="1">SUBSTITUTE(SUBSTITUTE(SUBSTITUTE(SUBSTITUTE($A$1,
"x_coord",BQ$2),
"y_coord",$A50),
"t_type",'terrain type'!BP48),
"p_type", 'plot type'!BP48)
&amp; IF(LEFT(resources!BP48, 6) = "BONUS_", CHAR(9) &amp; "BonusType=" &amp; resources!BP48 &amp; CHAR(10), "")
&amp; IF('goody huts'!BP48, "	ImprovementType=IMPROVEMENT_GOODY_HUT" &amp; CHAR(10), "")
&amp; IF(ISBLANK(OFFSET('rivers (2)'!$A$1, 2 * (67 - $A50), 2 * BQ$2 + 1)), "", SUBSTITUTE($C$1, "&lt;direc&gt;", RIGHT(OFFSET('rivers (2)'!$A$1, 2 * (67 - $A50), 2 * BQ$2 + 1), 1)))
&amp; IF(ISBLANK(OFFSET('rivers (2)'!$A$1, 2 * (67 - $A50) + 1, 2 * BQ$2)), "", SUBSTITUTE($D$1, "&lt;direc&gt;", RIGHT(OFFSET('rivers (2)'!$A$1, 2 * (67 - $A50) + 1, 2 * BQ$2), 1)))
&amp; IF(ISBLANK('feature type'!BP48), "EndPlot", SUBSTITUTE(SUBSTITUTE(output!$B$1,
                   "f_type", 'feature type'!BP48),
                   "f_var", 'feature variety'!BP48))
&amp; CHAR(10)</f>
        <v xml:space="preserve">BeginPlot
	x=67,y=20
	TerrainType=TERRAIN_GRASS
	PlotType=2
	ImprovementType=IMPROVEMENT_GOODY_HUT
	FeatureType=FEATURE_FOREST, FeatureVariety=2
EndPlot
</v>
      </c>
      <c r="BR50" t="str">
        <f ca="1">SUBSTITUTE(SUBSTITUTE(SUBSTITUTE(SUBSTITUTE($A$1,
"x_coord",BR$2),
"y_coord",$A50),
"t_type",'terrain type'!BQ48),
"p_type", 'plot type'!BQ48)
&amp; IF(LEFT(resources!BQ48, 6) = "BONUS_", CHAR(9) &amp; "BonusType=" &amp; resources!BQ48 &amp; CHAR(10), "")
&amp; IF('goody huts'!BQ48, "	ImprovementType=IMPROVEMENT_GOODY_HUT" &amp; CHAR(10), "")
&amp; IF(ISBLANK(OFFSET('rivers (2)'!$A$1, 2 * (67 - $A50), 2 * BR$2 + 1)), "", SUBSTITUTE($C$1, "&lt;direc&gt;", RIGHT(OFFSET('rivers (2)'!$A$1, 2 * (67 - $A50), 2 * BR$2 + 1), 1)))
&amp; IF(ISBLANK(OFFSET('rivers (2)'!$A$1, 2 * (67 - $A50) + 1, 2 * BR$2)), "", SUBSTITUTE($D$1, "&lt;direc&gt;", RIGHT(OFFSET('rivers (2)'!$A$1, 2 * (67 - $A50) + 1, 2 * BR$2), 1)))
&amp; IF(ISBLANK('feature type'!BQ48), "EndPlot", SUBSTITUTE(SUBSTITUTE(output!$B$1,
                   "f_type", 'feature type'!BQ48),
                   "f_var", 'feature variety'!BQ48))
&amp; CHAR(10)</f>
        <v xml:space="preserve">BeginPlot
	x=68,y=20
	TerrainType=TERRAIN_GRASS
	PlotType=2
	BonusType=BONUS_OIL
	FeatureType=FEATURE_FOREST, FeatureVariety=2
EndPlot
</v>
      </c>
      <c r="BS50" t="str">
        <f ca="1">SUBSTITUTE(SUBSTITUTE(SUBSTITUTE(SUBSTITUTE($A$1,
"x_coord",BS$2),
"y_coord",$A50),
"t_type",'terrain type'!BR48),
"p_type", 'plot type'!BR48)
&amp; IF(LEFT(resources!BR48, 6) = "BONUS_", CHAR(9) &amp; "BonusType=" &amp; resources!BR48 &amp; CHAR(10), "")
&amp; IF('goody huts'!BR48, "	ImprovementType=IMPROVEMENT_GOODY_HUT" &amp; CHAR(10), "")
&amp; IF(ISBLANK(OFFSET('rivers (2)'!$A$1, 2 * (67 - $A50), 2 * BS$2 + 1)), "", SUBSTITUTE($C$1, "&lt;direc&gt;", RIGHT(OFFSET('rivers (2)'!$A$1, 2 * (67 - $A50), 2 * BS$2 + 1), 1)))
&amp; IF(ISBLANK(OFFSET('rivers (2)'!$A$1, 2 * (67 - $A50) + 1, 2 * BS$2)), "", SUBSTITUTE($D$1, "&lt;direc&gt;", RIGHT(OFFSET('rivers (2)'!$A$1, 2 * (67 - $A50) + 1, 2 * BS$2), 1)))
&amp; IF(ISBLANK('feature type'!BR48), "EndPlot", SUBSTITUTE(SUBSTITUTE(output!$B$1,
                   "f_type", 'feature type'!BR48),
                   "f_var", 'feature variety'!BR48))
&amp; CHAR(10)</f>
        <v xml:space="preserve">BeginPlot
	x=69,y=20
	TerrainType=TERRAIN_GRASS
	PlotType=1
	RiverNSDirection=0
	isWOfRiver
	FeatureType=FEATURE_FOREST, FeatureVariety=2
EndPlot
</v>
      </c>
      <c r="BT50" t="str">
        <f ca="1">SUBSTITUTE(SUBSTITUTE(SUBSTITUTE(SUBSTITUTE($A$1,
"x_coord",BT$2),
"y_coord",$A50),
"t_type",'terrain type'!BS48),
"p_type", 'plot type'!BS48)
&amp; IF(LEFT(resources!BS48, 6) = "BONUS_", CHAR(9) &amp; "BonusType=" &amp; resources!BS48 &amp; CHAR(10), "")
&amp; IF('goody huts'!BS48, "	ImprovementType=IMPROVEMENT_GOODY_HUT" &amp; CHAR(10), "")
&amp; IF(ISBLANK(OFFSET('rivers (2)'!$A$1, 2 * (67 - $A50), 2 * BT$2 + 1)), "", SUBSTITUTE($C$1, "&lt;direc&gt;", RIGHT(OFFSET('rivers (2)'!$A$1, 2 * (67 - $A50), 2 * BT$2 + 1), 1)))
&amp; IF(ISBLANK(OFFSET('rivers (2)'!$A$1, 2 * (67 - $A50) + 1, 2 * BT$2)), "", SUBSTITUTE($D$1, "&lt;direc&gt;", RIGHT(OFFSET('rivers (2)'!$A$1, 2 * (67 - $A50) + 1, 2 * BT$2), 1)))
&amp; IF(ISBLANK('feature type'!BS48), "EndPlot", SUBSTITUTE(SUBSTITUTE(output!$B$1,
                   "f_type", 'feature type'!BS48),
                   "f_var", 'feature variety'!BS48))
&amp; CHAR(10)</f>
        <v xml:space="preserve">BeginPlot
	x=70,y=20
	TerrainType=TERRAIN_GRASS
	PlotType=2
EndPlot
</v>
      </c>
      <c r="BU50" t="str">
        <f ca="1">SUBSTITUTE(SUBSTITUTE(SUBSTITUTE(SUBSTITUTE($A$1,
"x_coord",BU$2),
"y_coord",$A50),
"t_type",'terrain type'!BT48),
"p_type", 'plot type'!BT48)
&amp; IF(LEFT(resources!BT48, 6) = "BONUS_", CHAR(9) &amp; "BonusType=" &amp; resources!BT48 &amp; CHAR(10), "")
&amp; IF('goody huts'!BT48, "	ImprovementType=IMPROVEMENT_GOODY_HUT" &amp; CHAR(10), "")
&amp; IF(ISBLANK(OFFSET('rivers (2)'!$A$1, 2 * (67 - $A50), 2 * BU$2 + 1)), "", SUBSTITUTE($C$1, "&lt;direc&gt;", RIGHT(OFFSET('rivers (2)'!$A$1, 2 * (67 - $A50), 2 * BU$2 + 1), 1)))
&amp; IF(ISBLANK(OFFSET('rivers (2)'!$A$1, 2 * (67 - $A50) + 1, 2 * BU$2)), "", SUBSTITUTE($D$1, "&lt;direc&gt;", RIGHT(OFFSET('rivers (2)'!$A$1, 2 * (67 - $A50) + 1, 2 * BU$2), 1)))
&amp; IF(ISBLANK('feature type'!BT48), "EndPlot", SUBSTITUTE(SUBSTITUTE(output!$B$1,
                   "f_type", 'feature type'!BT48),
                   "f_var", 'feature variety'!BT48))
&amp; CHAR(10)</f>
        <v xml:space="preserve">BeginPlot
	x=71,y=20
	TerrainType=TERRAIN_GRASS
	PlotType=1
	BonusType=BONUS_SILK
EndPlot
</v>
      </c>
      <c r="BV50" t="str">
        <f ca="1">SUBSTITUTE(SUBSTITUTE(SUBSTITUTE(SUBSTITUTE($A$1,
"x_coord",BV$2),
"y_coord",$A50),
"t_type",'terrain type'!BU48),
"p_type", 'plot type'!BU48)
&amp; IF(LEFT(resources!BU48, 6) = "BONUS_", CHAR(9) &amp; "BonusType=" &amp; resources!BU48 &amp; CHAR(10), "")
&amp; IF('goody huts'!BU48, "	ImprovementType=IMPROVEMENT_GOODY_HUT" &amp; CHAR(10), "")
&amp; IF(ISBLANK(OFFSET('rivers (2)'!$A$1, 2 * (67 - $A50), 2 * BV$2 + 1)), "", SUBSTITUTE($C$1, "&lt;direc&gt;", RIGHT(OFFSET('rivers (2)'!$A$1, 2 * (67 - $A50), 2 * BV$2 + 1), 1)))
&amp; IF(ISBLANK(OFFSET('rivers (2)'!$A$1, 2 * (67 - $A50) + 1, 2 * BV$2)), "", SUBSTITUTE($D$1, "&lt;direc&gt;", RIGHT(OFFSET('rivers (2)'!$A$1, 2 * (67 - $A50) + 1, 2 * BV$2), 1)))
&amp; IF(ISBLANK('feature type'!BU48), "EndPlot", SUBSTITUTE(SUBSTITUTE(output!$B$1,
                   "f_type", 'feature type'!BU48),
                   "f_var", 'feature variety'!BU48))
&amp; CHAR(10)</f>
        <v xml:space="preserve">BeginPlot
	x=72,y=20
	TerrainType=TERRAIN_GRASS
	PlotType=2
EndPlot
</v>
      </c>
      <c r="BW50" t="str">
        <f ca="1">SUBSTITUTE(SUBSTITUTE(SUBSTITUTE(SUBSTITUTE($A$1,
"x_coord",BW$2),
"y_coord",$A50),
"t_type",'terrain type'!BV48),
"p_type", 'plot type'!BV48)
&amp; IF(LEFT(resources!BV48, 6) = "BONUS_", CHAR(9) &amp; "BonusType=" &amp; resources!BV48 &amp; CHAR(10), "")
&amp; IF('goody huts'!BV48, "	ImprovementType=IMPROVEMENT_GOODY_HUT" &amp; CHAR(10), "")
&amp; IF(ISBLANK(OFFSET('rivers (2)'!$A$1, 2 * (67 - $A50), 2 * BW$2 + 1)), "", SUBSTITUTE($C$1, "&lt;direc&gt;", RIGHT(OFFSET('rivers (2)'!$A$1, 2 * (67 - $A50), 2 * BW$2 + 1), 1)))
&amp; IF(ISBLANK(OFFSET('rivers (2)'!$A$1, 2 * (67 - $A50) + 1, 2 * BW$2)), "", SUBSTITUTE($D$1, "&lt;direc&gt;", RIGHT(OFFSET('rivers (2)'!$A$1, 2 * (67 - $A50) + 1, 2 * BW$2), 1)))
&amp; IF(ISBLANK('feature type'!BV48), "EndPlot", SUBSTITUTE(SUBSTITUTE(output!$B$1,
                   "f_type", 'feature type'!BV48),
                   "f_var", 'feature variety'!BV48))
&amp; CHAR(10)</f>
        <v xml:space="preserve">BeginPlot
	x=73,y=20
	TerrainType=TERRAIN_COAST
	PlotType=3
EndPlot
</v>
      </c>
      <c r="BX50" t="str">
        <f ca="1">SUBSTITUTE(SUBSTITUTE(SUBSTITUTE(SUBSTITUTE($A$1,
"x_coord",BX$2),
"y_coord",$A50),
"t_type",'terrain type'!BW48),
"p_type", 'plot type'!BW48)
&amp; IF(LEFT(resources!BW48, 6) = "BONUS_", CHAR(9) &amp; "BonusType=" &amp; resources!BW48 &amp; CHAR(10), "")
&amp; IF('goody huts'!BW48, "	ImprovementType=IMPROVEMENT_GOODY_HUT" &amp; CHAR(10), "")
&amp; IF(ISBLANK(OFFSET('rivers (2)'!$A$1, 2 * (67 - $A50), 2 * BX$2 + 1)), "", SUBSTITUTE($C$1, "&lt;direc&gt;", RIGHT(OFFSET('rivers (2)'!$A$1, 2 * (67 - $A50), 2 * BX$2 + 1), 1)))
&amp; IF(ISBLANK(OFFSET('rivers (2)'!$A$1, 2 * (67 - $A50) + 1, 2 * BX$2)), "", SUBSTITUTE($D$1, "&lt;direc&gt;", RIGHT(OFFSET('rivers (2)'!$A$1, 2 * (67 - $A50) + 1, 2 * BX$2), 1)))
&amp; IF(ISBLANK('feature type'!BW48), "EndPlot", SUBSTITUTE(SUBSTITUTE(output!$B$1,
                   "f_type", 'feature type'!BW48),
                   "f_var", 'feature variety'!BW48))
&amp; CHAR(10)</f>
        <v xml:space="preserve">BeginPlot
	x=74,y=20
	TerrainType=TERRAIN_OCEAN
	PlotType=3
EndPlot
</v>
      </c>
      <c r="BY50" t="str">
        <f ca="1">SUBSTITUTE(SUBSTITUTE(SUBSTITUTE(SUBSTITUTE($A$1,
"x_coord",BY$2),
"y_coord",$A50),
"t_type",'terrain type'!BX48),
"p_type", 'plot type'!BX48)
&amp; IF(LEFT(resources!BX48, 6) = "BONUS_", CHAR(9) &amp; "BonusType=" &amp; resources!BX48 &amp; CHAR(10), "")
&amp; IF('goody huts'!BX48, "	ImprovementType=IMPROVEMENT_GOODY_HUT" &amp; CHAR(10), "")
&amp; IF(ISBLANK(OFFSET('rivers (2)'!$A$1, 2 * (67 - $A50), 2 * BY$2 + 1)), "", SUBSTITUTE($C$1, "&lt;direc&gt;", RIGHT(OFFSET('rivers (2)'!$A$1, 2 * (67 - $A50), 2 * BY$2 + 1), 1)))
&amp; IF(ISBLANK(OFFSET('rivers (2)'!$A$1, 2 * (67 - $A50) + 1, 2 * BY$2)), "", SUBSTITUTE($D$1, "&lt;direc&gt;", RIGHT(OFFSET('rivers (2)'!$A$1, 2 * (67 - $A50) + 1, 2 * BY$2), 1)))
&amp; IF(ISBLANK('feature type'!BX48), "EndPlot", SUBSTITUTE(SUBSTITUTE(output!$B$1,
                   "f_type", 'feature type'!BX48),
                   "f_var", 'feature variety'!BX48))
&amp; CHAR(10)</f>
        <v xml:space="preserve">BeginPlot
	x=75,y=20
	TerrainType=TERRAIN_OCEAN
	PlotType=3
EndPlot
</v>
      </c>
      <c r="BZ50" t="str">
        <f ca="1">SUBSTITUTE(SUBSTITUTE(SUBSTITUTE(SUBSTITUTE($A$1,
"x_coord",BZ$2),
"y_coord",$A50),
"t_type",'terrain type'!BY48),
"p_type", 'plot type'!BY48)
&amp; IF(LEFT(resources!BY48, 6) = "BONUS_", CHAR(9) &amp; "BonusType=" &amp; resources!BY48 &amp; CHAR(10), "")
&amp; IF('goody huts'!BY48, "	ImprovementType=IMPROVEMENT_GOODY_HUT" &amp; CHAR(10), "")
&amp; IF(ISBLANK(OFFSET('rivers (2)'!$A$1, 2 * (67 - $A50), 2 * BZ$2 + 1)), "", SUBSTITUTE($C$1, "&lt;direc&gt;", RIGHT(OFFSET('rivers (2)'!$A$1, 2 * (67 - $A50), 2 * BZ$2 + 1), 1)))
&amp; IF(ISBLANK(OFFSET('rivers (2)'!$A$1, 2 * (67 - $A50) + 1, 2 * BZ$2)), "", SUBSTITUTE($D$1, "&lt;direc&gt;", RIGHT(OFFSET('rivers (2)'!$A$1, 2 * (67 - $A50) + 1, 2 * BZ$2), 1)))
&amp; IF(ISBLANK('feature type'!BY48), "EndPlot", SUBSTITUTE(SUBSTITUTE(output!$B$1,
                   "f_type", 'feature type'!BY48),
                   "f_var", 'feature variety'!BY48))
&amp; CHAR(10)</f>
        <v xml:space="preserve">BeginPlot
	x=76,y=20
	TerrainType=TERRAIN_OCEAN
	PlotType=3
EndPlot
</v>
      </c>
      <c r="CA50" t="str">
        <f ca="1">SUBSTITUTE(SUBSTITUTE(SUBSTITUTE(SUBSTITUTE($A$1,
"x_coord",CA$2),
"y_coord",$A50),
"t_type",'terrain type'!BZ48),
"p_type", 'plot type'!BZ48)
&amp; IF(LEFT(resources!BZ48, 6) = "BONUS_", CHAR(9) &amp; "BonusType=" &amp; resources!BZ48 &amp; CHAR(10), "")
&amp; IF('goody huts'!BZ48, "	ImprovementType=IMPROVEMENT_GOODY_HUT" &amp; CHAR(10), "")
&amp; IF(ISBLANK(OFFSET('rivers (2)'!$A$1, 2 * (67 - $A50), 2 * CA$2 + 1)), "", SUBSTITUTE($C$1, "&lt;direc&gt;", RIGHT(OFFSET('rivers (2)'!$A$1, 2 * (67 - $A50), 2 * CA$2 + 1), 1)))
&amp; IF(ISBLANK(OFFSET('rivers (2)'!$A$1, 2 * (67 - $A50) + 1, 2 * CA$2)), "", SUBSTITUTE($D$1, "&lt;direc&gt;", RIGHT(OFFSET('rivers (2)'!$A$1, 2 * (67 - $A50) + 1, 2 * CA$2), 1)))
&amp; IF(ISBLANK('feature type'!BZ48), "EndPlot", SUBSTITUTE(SUBSTITUTE(output!$B$1,
                   "f_type", 'feature type'!BZ48),
                   "f_var", 'feature variety'!BZ48))
&amp; CHAR(10)</f>
        <v xml:space="preserve">BeginPlot
	x=77,y=20
	TerrainType=TERRAIN_OCEAN
	PlotType=3
EndPlot
</v>
      </c>
      <c r="CB50" t="str">
        <f ca="1">SUBSTITUTE(SUBSTITUTE(SUBSTITUTE(SUBSTITUTE($A$1,
"x_coord",CB$2),
"y_coord",$A50),
"t_type",'terrain type'!CA48),
"p_type", 'plot type'!CA48)
&amp; IF(LEFT(resources!CA48, 6) = "BONUS_", CHAR(9) &amp; "BonusType=" &amp; resources!CA48 &amp; CHAR(10), "")
&amp; IF('goody huts'!CA48, "	ImprovementType=IMPROVEMENT_GOODY_HUT" &amp; CHAR(10), "")
&amp; IF(ISBLANK(OFFSET('rivers (2)'!$A$1, 2 * (67 - $A50), 2 * CB$2 + 1)), "", SUBSTITUTE($C$1, "&lt;direc&gt;", RIGHT(OFFSET('rivers (2)'!$A$1, 2 * (67 - $A50), 2 * CB$2 + 1), 1)))
&amp; IF(ISBLANK(OFFSET('rivers (2)'!$A$1, 2 * (67 - $A50) + 1, 2 * CB$2)), "", SUBSTITUTE($D$1, "&lt;direc&gt;", RIGHT(OFFSET('rivers (2)'!$A$1, 2 * (67 - $A50) + 1, 2 * CB$2), 1)))
&amp; IF(ISBLANK('feature type'!CA48), "EndPlot", SUBSTITUTE(SUBSTITUTE(output!$B$1,
                   "f_type", 'feature type'!CA48),
                   "f_var", 'feature variety'!CA48))
&amp; CHAR(10)</f>
        <v xml:space="preserve">BeginPlot
	x=78,y=20
	TerrainType=TERRAIN_OCEAN
	PlotType=3
EndPlot
</v>
      </c>
      <c r="CC50" t="str">
        <f ca="1">SUBSTITUTE(SUBSTITUTE(SUBSTITUTE(SUBSTITUTE($A$1,
"x_coord",CC$2),
"y_coord",$A50),
"t_type",'terrain type'!CB48),
"p_type", 'plot type'!CB48)
&amp; IF(LEFT(resources!CB48, 6) = "BONUS_", CHAR(9) &amp; "BonusType=" &amp; resources!CB48 &amp; CHAR(10), "")
&amp; IF('goody huts'!CB48, "	ImprovementType=IMPROVEMENT_GOODY_HUT" &amp; CHAR(10), "")
&amp; IF(ISBLANK(OFFSET('rivers (2)'!$A$1, 2 * (67 - $A50), 2 * CC$2 + 1)), "", SUBSTITUTE($C$1, "&lt;direc&gt;", RIGHT(OFFSET('rivers (2)'!$A$1, 2 * (67 - $A50), 2 * CC$2 + 1), 1)))
&amp; IF(ISBLANK(OFFSET('rivers (2)'!$A$1, 2 * (67 - $A50) + 1, 2 * CC$2)), "", SUBSTITUTE($D$1, "&lt;direc&gt;", RIGHT(OFFSET('rivers (2)'!$A$1, 2 * (67 - $A50) + 1, 2 * CC$2), 1)))
&amp; IF(ISBLANK('feature type'!CB48), "EndPlot", SUBSTITUTE(SUBSTITUTE(output!$B$1,
                   "f_type", 'feature type'!CB48),
                   "f_var", 'feature variety'!CB48))
&amp; CHAR(10)</f>
        <v xml:space="preserve">BeginPlot
	x=79,y=20
	TerrainType=TERRAIN_OCEAN
	PlotType=3
EndPlot
</v>
      </c>
      <c r="CD50" t="str">
        <f ca="1">SUBSTITUTE(SUBSTITUTE(SUBSTITUTE(SUBSTITUTE($A$1,
"x_coord",CD$2),
"y_coord",$A50),
"t_type",'terrain type'!CC48),
"p_type", 'plot type'!CC48)
&amp; IF(LEFT(resources!CC48, 6) = "BONUS_", CHAR(9) &amp; "BonusType=" &amp; resources!CC48 &amp; CHAR(10), "")
&amp; IF('goody huts'!CC48, "	ImprovementType=IMPROVEMENT_GOODY_HUT" &amp; CHAR(10), "")
&amp; IF(ISBLANK(OFFSET('rivers (2)'!$A$1, 2 * (67 - $A50), 2 * CD$2 + 1)), "", SUBSTITUTE($C$1, "&lt;direc&gt;", RIGHT(OFFSET('rivers (2)'!$A$1, 2 * (67 - $A50), 2 * CD$2 + 1), 1)))
&amp; IF(ISBLANK(OFFSET('rivers (2)'!$A$1, 2 * (67 - $A50) + 1, 2 * CD$2)), "", SUBSTITUTE($D$1, "&lt;direc&gt;", RIGHT(OFFSET('rivers (2)'!$A$1, 2 * (67 - $A50) + 1, 2 * CD$2), 1)))
&amp; IF(ISBLANK('feature type'!CC48), "EndPlot", SUBSTITUTE(SUBSTITUTE(output!$B$1,
                   "f_type", 'feature type'!CC48),
                   "f_var", 'feature variety'!CC48))
&amp; CHAR(10)</f>
        <v xml:space="preserve">BeginPlot
	x=80,y=20
	TerrainType=TERRAIN_OCEAN
	PlotType=3
EndPlot
</v>
      </c>
      <c r="CE50" t="str">
        <f ca="1">SUBSTITUTE(SUBSTITUTE(SUBSTITUTE(SUBSTITUTE($A$1,
"x_coord",CE$2),
"y_coord",$A50),
"t_type",'terrain type'!CD48),
"p_type", 'plot type'!CD48)
&amp; IF(LEFT(resources!CD48, 6) = "BONUS_", CHAR(9) &amp; "BonusType=" &amp; resources!CD48 &amp; CHAR(10), "")
&amp; IF('goody huts'!CD48, "	ImprovementType=IMPROVEMENT_GOODY_HUT" &amp; CHAR(10), "")
&amp; IF(ISBLANK(OFFSET('rivers (2)'!$A$1, 2 * (67 - $A50), 2 * CE$2 + 1)), "", SUBSTITUTE($C$1, "&lt;direc&gt;", RIGHT(OFFSET('rivers (2)'!$A$1, 2 * (67 - $A50), 2 * CE$2 + 1), 1)))
&amp; IF(ISBLANK(OFFSET('rivers (2)'!$A$1, 2 * (67 - $A50) + 1, 2 * CE$2)), "", SUBSTITUTE($D$1, "&lt;direc&gt;", RIGHT(OFFSET('rivers (2)'!$A$1, 2 * (67 - $A50) + 1, 2 * CE$2), 1)))
&amp; IF(ISBLANK('feature type'!CD48), "EndPlot", SUBSTITUTE(SUBSTITUTE(output!$B$1,
                   "f_type", 'feature type'!CD48),
                   "f_var", 'feature variety'!CD48))
&amp; CHAR(10)</f>
        <v xml:space="preserve">BeginPlot
	x=81,y=20
	TerrainType=TERRAIN_OCEAN
	PlotType=3
EndPlot
</v>
      </c>
      <c r="CF50" t="str">
        <f ca="1">SUBSTITUTE(SUBSTITUTE(SUBSTITUTE(SUBSTITUTE($A$1,
"x_coord",CF$2),
"y_coord",$A50),
"t_type",'terrain type'!CE48),
"p_type", 'plot type'!CE48)
&amp; IF(LEFT(resources!CE48, 6) = "BONUS_", CHAR(9) &amp; "BonusType=" &amp; resources!CE48 &amp; CHAR(10), "")
&amp; IF('goody huts'!CE48, "	ImprovementType=IMPROVEMENT_GOODY_HUT" &amp; CHAR(10), "")
&amp; IF(ISBLANK(OFFSET('rivers (2)'!$A$1, 2 * (67 - $A50), 2 * CF$2 + 1)), "", SUBSTITUTE($C$1, "&lt;direc&gt;", RIGHT(OFFSET('rivers (2)'!$A$1, 2 * (67 - $A50), 2 * CF$2 + 1), 1)))
&amp; IF(ISBLANK(OFFSET('rivers (2)'!$A$1, 2 * (67 - $A50) + 1, 2 * CF$2)), "", SUBSTITUTE($D$1, "&lt;direc&gt;", RIGHT(OFFSET('rivers (2)'!$A$1, 2 * (67 - $A50) + 1, 2 * CF$2), 1)))
&amp; IF(ISBLANK('feature type'!CE48), "EndPlot", SUBSTITUTE(SUBSTITUTE(output!$B$1,
                   "f_type", 'feature type'!CE48),
                   "f_var", 'feature variety'!CE48))
&amp; CHAR(10)</f>
        <v xml:space="preserve">BeginPlot
	x=82,y=20
	TerrainType=TERRAIN_OCEAN
	PlotType=3
EndPlot
</v>
      </c>
      <c r="CG50" t="str">
        <f ca="1">SUBSTITUTE(SUBSTITUTE(SUBSTITUTE(SUBSTITUTE($A$1,
"x_coord",CG$2),
"y_coord",$A50),
"t_type",'terrain type'!CF48),
"p_type", 'plot type'!CF48)
&amp; IF(LEFT(resources!CF48, 6) = "BONUS_", CHAR(9) &amp; "BonusType=" &amp; resources!CF48 &amp; CHAR(10), "")
&amp; IF('goody huts'!CF48, "	ImprovementType=IMPROVEMENT_GOODY_HUT" &amp; CHAR(10), "")
&amp; IF(ISBLANK(OFFSET('rivers (2)'!$A$1, 2 * (67 - $A50), 2 * CG$2 + 1)), "", SUBSTITUTE($C$1, "&lt;direc&gt;", RIGHT(OFFSET('rivers (2)'!$A$1, 2 * (67 - $A50), 2 * CG$2 + 1), 1)))
&amp; IF(ISBLANK(OFFSET('rivers (2)'!$A$1, 2 * (67 - $A50) + 1, 2 * CG$2)), "", SUBSTITUTE($D$1, "&lt;direc&gt;", RIGHT(OFFSET('rivers (2)'!$A$1, 2 * (67 - $A50) + 1, 2 * CG$2), 1)))
&amp; IF(ISBLANK('feature type'!CF48), "EndPlot", SUBSTITUTE(SUBSTITUTE(output!$B$1,
                   "f_type", 'feature type'!CF48),
                   "f_var", 'feature variety'!CF48))
&amp; CHAR(10)</f>
        <v xml:space="preserve">BeginPlot
	x=83,y=20
	TerrainType=TERRAIN_OCEAN
	PlotType=3
EndPlot
</v>
      </c>
      <c r="CH50" t="str">
        <f ca="1">SUBSTITUTE(SUBSTITUTE(SUBSTITUTE(SUBSTITUTE($A$1,
"x_coord",CH$2),
"y_coord",$A50),
"t_type",'terrain type'!CG48),
"p_type", 'plot type'!CG48)
&amp; IF(LEFT(resources!CG48, 6) = "BONUS_", CHAR(9) &amp; "BonusType=" &amp; resources!CG48 &amp; CHAR(10), "")
&amp; IF('goody huts'!CG48, "	ImprovementType=IMPROVEMENT_GOODY_HUT" &amp; CHAR(10), "")
&amp; IF(ISBLANK(OFFSET('rivers (2)'!$A$1, 2 * (67 - $A50), 2 * CH$2 + 1)), "", SUBSTITUTE($C$1, "&lt;direc&gt;", RIGHT(OFFSET('rivers (2)'!$A$1, 2 * (67 - $A50), 2 * CH$2 + 1), 1)))
&amp; IF(ISBLANK(OFFSET('rivers (2)'!$A$1, 2 * (67 - $A50) + 1, 2 * CH$2)), "", SUBSTITUTE($D$1, "&lt;direc&gt;", RIGHT(OFFSET('rivers (2)'!$A$1, 2 * (67 - $A50) + 1, 2 * CH$2), 1)))
&amp; IF(ISBLANK('feature type'!CG48), "EndPlot", SUBSTITUTE(SUBSTITUTE(output!$B$1,
                   "f_type", 'feature type'!CG48),
                   "f_var", 'feature variety'!CG48))
&amp; CHAR(10)</f>
        <v xml:space="preserve">BeginPlot
	x=84,y=20
	TerrainType=TERRAIN_COAST
	PlotType=3
EndPlot
</v>
      </c>
      <c r="CI50" t="str">
        <f ca="1">SUBSTITUTE(SUBSTITUTE(SUBSTITUTE(SUBSTITUTE($A$1,
"x_coord",CI$2),
"y_coord",$A50),
"t_type",'terrain type'!CH48),
"p_type", 'plot type'!CH48)
&amp; IF(LEFT(resources!CH48, 6) = "BONUS_", CHAR(9) &amp; "BonusType=" &amp; resources!CH48 &amp; CHAR(10), "")
&amp; IF('goody huts'!CH48, "	ImprovementType=IMPROVEMENT_GOODY_HUT" &amp; CHAR(10), "")
&amp; IF(ISBLANK(OFFSET('rivers (2)'!$A$1, 2 * (67 - $A50), 2 * CI$2 + 1)), "", SUBSTITUTE($C$1, "&lt;direc&gt;", RIGHT(OFFSET('rivers (2)'!$A$1, 2 * (67 - $A50), 2 * CI$2 + 1), 1)))
&amp; IF(ISBLANK(OFFSET('rivers (2)'!$A$1, 2 * (67 - $A50) + 1, 2 * CI$2)), "", SUBSTITUTE($D$1, "&lt;direc&gt;", RIGHT(OFFSET('rivers (2)'!$A$1, 2 * (67 - $A50) + 1, 2 * CI$2), 1)))
&amp; IF(ISBLANK('feature type'!CH48), "EndPlot", SUBSTITUTE(SUBSTITUTE(output!$B$1,
                   "f_type", 'feature type'!CH48),
                   "f_var", 'feature variety'!CH48))
&amp; CHAR(10)</f>
        <v xml:space="preserve">BeginPlot
	x=85,y=20
	TerrainType=TERRAIN_GRASS
	PlotType=2
EndPlot
</v>
      </c>
      <c r="CJ50" t="str">
        <f ca="1">SUBSTITUTE(SUBSTITUTE(SUBSTITUTE(SUBSTITUTE($A$1,
"x_coord",CJ$2),
"y_coord",$A50),
"t_type",'terrain type'!CI48),
"p_type", 'plot type'!CI48)
&amp; IF(LEFT(resources!CI48, 6) = "BONUS_", CHAR(9) &amp; "BonusType=" &amp; resources!CI48 &amp; CHAR(10), "")
&amp; IF('goody huts'!CI48, "	ImprovementType=IMPROVEMENT_GOODY_HUT" &amp; CHAR(10), "")
&amp; IF(ISBLANK(OFFSET('rivers (2)'!$A$1, 2 * (67 - $A50), 2 * CJ$2 + 1)), "", SUBSTITUTE($C$1, "&lt;direc&gt;", RIGHT(OFFSET('rivers (2)'!$A$1, 2 * (67 - $A50), 2 * CJ$2 + 1), 1)))
&amp; IF(ISBLANK(OFFSET('rivers (2)'!$A$1, 2 * (67 - $A50) + 1, 2 * CJ$2)), "", SUBSTITUTE($D$1, "&lt;direc&gt;", RIGHT(OFFSET('rivers (2)'!$A$1, 2 * (67 - $A50) + 1, 2 * CJ$2), 1)))
&amp; IF(ISBLANK('feature type'!CI48), "EndPlot", SUBSTITUTE(SUBSTITUTE(output!$B$1,
                   "f_type", 'feature type'!CI48),
                   "f_var", 'feature variety'!CI48))
&amp; CHAR(10)</f>
        <v xml:space="preserve">BeginPlot
	x=86,y=20
	TerrainType=TERRAIN_GRASS
	PlotType=2
	BonusType=BONUS_CORN
EndPlot
</v>
      </c>
      <c r="CK50" t="str">
        <f ca="1">SUBSTITUTE(SUBSTITUTE(SUBSTITUTE(SUBSTITUTE($A$1,
"x_coord",CK$2),
"y_coord",$A50),
"t_type",'terrain type'!CJ48),
"p_type", 'plot type'!CJ48)
&amp; IF(LEFT(resources!CJ48, 6) = "BONUS_", CHAR(9) &amp; "BonusType=" &amp; resources!CJ48 &amp; CHAR(10), "")
&amp; IF('goody huts'!CJ48, "	ImprovementType=IMPROVEMENT_GOODY_HUT" &amp; CHAR(10), "")
&amp; IF(ISBLANK(OFFSET('rivers (2)'!$A$1, 2 * (67 - $A50), 2 * CK$2 + 1)), "", SUBSTITUTE($C$1, "&lt;direc&gt;", RIGHT(OFFSET('rivers (2)'!$A$1, 2 * (67 - $A50), 2 * CK$2 + 1), 1)))
&amp; IF(ISBLANK(OFFSET('rivers (2)'!$A$1, 2 * (67 - $A50) + 1, 2 * CK$2)), "", SUBSTITUTE($D$1, "&lt;direc&gt;", RIGHT(OFFSET('rivers (2)'!$A$1, 2 * (67 - $A50) + 1, 2 * CK$2), 1)))
&amp; IF(ISBLANK('feature type'!CJ48), "EndPlot", SUBSTITUTE(SUBSTITUTE(output!$B$1,
                   "f_type", 'feature type'!CJ48),
                   "f_var", 'feature variety'!CJ48))
&amp; CHAR(10)</f>
        <v xml:space="preserve">BeginPlot
	x=87,y=20
	TerrainType=TERRAIN_GRASS
	PlotType=2
	FeatureType=FEATURE_FOREST, FeatureVariety=4
EndPlot
</v>
      </c>
      <c r="CL50" t="str">
        <f ca="1">SUBSTITUTE(SUBSTITUTE(SUBSTITUTE(SUBSTITUTE($A$1,
"x_coord",CL$2),
"y_coord",$A50),
"t_type",'terrain type'!CK48),
"p_type", 'plot type'!CK48)
&amp; IF(LEFT(resources!CK48, 6) = "BONUS_", CHAR(9) &amp; "BonusType=" &amp; resources!CK48 &amp; CHAR(10), "")
&amp; IF('goody huts'!CK48, "	ImprovementType=IMPROVEMENT_GOODY_HUT" &amp; CHAR(10), "")
&amp; IF(ISBLANK(OFFSET('rivers (2)'!$A$1, 2 * (67 - $A50), 2 * CL$2 + 1)), "", SUBSTITUTE($C$1, "&lt;direc&gt;", RIGHT(OFFSET('rivers (2)'!$A$1, 2 * (67 - $A50), 2 * CL$2 + 1), 1)))
&amp; IF(ISBLANK(OFFSET('rivers (2)'!$A$1, 2 * (67 - $A50) + 1, 2 * CL$2)), "", SUBSTITUTE($D$1, "&lt;direc&gt;", RIGHT(OFFSET('rivers (2)'!$A$1, 2 * (67 - $A50) + 1, 2 * CL$2), 1)))
&amp; IF(ISBLANK('feature type'!CK48), "EndPlot", SUBSTITUTE(SUBSTITUTE(output!$B$1,
                   "f_type", 'feature type'!CK48),
                   "f_var", 'feature variety'!CK48))
&amp; CHAR(10)</f>
        <v xml:space="preserve">BeginPlot
	x=88,y=20
	TerrainType=TERRAIN_GRASS
	PlotType=2
	BonusType=BONUS_MARBLE
EndPlot
</v>
      </c>
      <c r="CM50" t="str">
        <f ca="1">SUBSTITUTE(SUBSTITUTE(SUBSTITUTE(SUBSTITUTE($A$1,
"x_coord",CM$2),
"y_coord",$A50),
"t_type",'terrain type'!CL48),
"p_type", 'plot type'!CL48)
&amp; IF(LEFT(resources!CL48, 6) = "BONUS_", CHAR(9) &amp; "BonusType=" &amp; resources!CL48 &amp; CHAR(10), "")
&amp; IF('goody huts'!CL48, "	ImprovementType=IMPROVEMENT_GOODY_HUT" &amp; CHAR(10), "")
&amp; IF(ISBLANK(OFFSET('rivers (2)'!$A$1, 2 * (67 - $A50), 2 * CM$2 + 1)), "", SUBSTITUTE($C$1, "&lt;direc&gt;", RIGHT(OFFSET('rivers (2)'!$A$1, 2 * (67 - $A50), 2 * CM$2 + 1), 1)))
&amp; IF(ISBLANK(OFFSET('rivers (2)'!$A$1, 2 * (67 - $A50) + 1, 2 * CM$2)), "", SUBSTITUTE($D$1, "&lt;direc&gt;", RIGHT(OFFSET('rivers (2)'!$A$1, 2 * (67 - $A50) + 1, 2 * CM$2), 1)))
&amp; IF(ISBLANK('feature type'!CL48), "EndPlot", SUBSTITUTE(SUBSTITUTE(output!$B$1,
                   "f_type", 'feature type'!CL48),
                   "f_var", 'feature variety'!CL48))
&amp; CHAR(10)</f>
        <v xml:space="preserve">BeginPlot
	x=89,y=20
	TerrainType=TERRAIN_GRASS
	PlotType=2
	RiverNSDirection=2
	isWOfRiver
EndPlot
</v>
      </c>
      <c r="CN50" t="str">
        <f ca="1">SUBSTITUTE(SUBSTITUTE(SUBSTITUTE(SUBSTITUTE($A$1,
"x_coord",CN$2),
"y_coord",$A50),
"t_type",'terrain type'!CM48),
"p_type", 'plot type'!CM48)
&amp; IF(LEFT(resources!CM48, 6) = "BONUS_", CHAR(9) &amp; "BonusType=" &amp; resources!CM48 &amp; CHAR(10), "")
&amp; IF('goody huts'!CM48, "	ImprovementType=IMPROVEMENT_GOODY_HUT" &amp; CHAR(10), "")
&amp; IF(ISBLANK(OFFSET('rivers (2)'!$A$1, 2 * (67 - $A50), 2 * CN$2 + 1)), "", SUBSTITUTE($C$1, "&lt;direc&gt;", RIGHT(OFFSET('rivers (2)'!$A$1, 2 * (67 - $A50), 2 * CN$2 + 1), 1)))
&amp; IF(ISBLANK(OFFSET('rivers (2)'!$A$1, 2 * (67 - $A50) + 1, 2 * CN$2)), "", SUBSTITUTE($D$1, "&lt;direc&gt;", RIGHT(OFFSET('rivers (2)'!$A$1, 2 * (67 - $A50) + 1, 2 * CN$2), 1)))
&amp; IF(ISBLANK('feature type'!CM48), "EndPlot", SUBSTITUTE(SUBSTITUTE(output!$B$1,
                   "f_type", 'feature type'!CM48),
                   "f_var", 'feature variety'!CM48))
&amp; CHAR(10)</f>
        <v xml:space="preserve">BeginPlot
	x=90,y=20
	TerrainType=TERRAIN_GRASS
	PlotType=2
	FeatureType=FEATURE_FOREST, FeatureVariety=4
EndPlot
</v>
      </c>
      <c r="CO50" t="str">
        <f ca="1">SUBSTITUTE(SUBSTITUTE(SUBSTITUTE(SUBSTITUTE($A$1,
"x_coord",CO$2),
"y_coord",$A50),
"t_type",'terrain type'!CN48),
"p_type", 'plot type'!CN48)
&amp; IF(LEFT(resources!CN48, 6) = "BONUS_", CHAR(9) &amp; "BonusType=" &amp; resources!CN48 &amp; CHAR(10), "")
&amp; IF('goody huts'!CN48, "	ImprovementType=IMPROVEMENT_GOODY_HUT" &amp; CHAR(10), "")
&amp; IF(ISBLANK(OFFSET('rivers (2)'!$A$1, 2 * (67 - $A50), 2 * CO$2 + 1)), "", SUBSTITUTE($C$1, "&lt;direc&gt;", RIGHT(OFFSET('rivers (2)'!$A$1, 2 * (67 - $A50), 2 * CO$2 + 1), 1)))
&amp; IF(ISBLANK(OFFSET('rivers (2)'!$A$1, 2 * (67 - $A50) + 1, 2 * CO$2)), "", SUBSTITUTE($D$1, "&lt;direc&gt;", RIGHT(OFFSET('rivers (2)'!$A$1, 2 * (67 - $A50) + 1, 2 * CO$2), 1)))
&amp; IF(ISBLANK('feature type'!CN48), "EndPlot", SUBSTITUTE(SUBSTITUTE(output!$B$1,
                   "f_type", 'feature type'!CN48),
                   "f_var", 'feature variety'!CN48))
&amp; CHAR(10)</f>
        <v xml:space="preserve">BeginPlot
	x=91,y=20
	TerrainType=TERRAIN_GRASS
	PlotType=2
	FeatureType=FEATURE_FOREST, FeatureVariety=4
EndPlot
</v>
      </c>
      <c r="CP50" t="str">
        <f ca="1">SUBSTITUTE(SUBSTITUTE(SUBSTITUTE(SUBSTITUTE($A$1,
"x_coord",CP$2),
"y_coord",$A50),
"t_type",'terrain type'!CO48),
"p_type", 'plot type'!CO48)
&amp; IF(LEFT(resources!CO48, 6) = "BONUS_", CHAR(9) &amp; "BonusType=" &amp; resources!CO48 &amp; CHAR(10), "")
&amp; IF('goody huts'!CO48, "	ImprovementType=IMPROVEMENT_GOODY_HUT" &amp; CHAR(10), "")
&amp; IF(ISBLANK(OFFSET('rivers (2)'!$A$1, 2 * (67 - $A50), 2 * CP$2 + 1)), "", SUBSTITUTE($C$1, "&lt;direc&gt;", RIGHT(OFFSET('rivers (2)'!$A$1, 2 * (67 - $A50), 2 * CP$2 + 1), 1)))
&amp; IF(ISBLANK(OFFSET('rivers (2)'!$A$1, 2 * (67 - $A50) + 1, 2 * CP$2)), "", SUBSTITUTE($D$1, "&lt;direc&gt;", RIGHT(OFFSET('rivers (2)'!$A$1, 2 * (67 - $A50) + 1, 2 * CP$2), 1)))
&amp; IF(ISBLANK('feature type'!CO48), "EndPlot", SUBSTITUTE(SUBSTITUTE(output!$B$1,
                   "f_type", 'feature type'!CO48),
                   "f_var", 'feature variety'!CO48))
&amp; CHAR(10)</f>
        <v xml:space="preserve">BeginPlot
	x=92,y=20
	TerrainType=TERRAIN_GRASS
	PlotType=2
EndPlot
</v>
      </c>
      <c r="CQ50" t="str">
        <f ca="1">SUBSTITUTE(SUBSTITUTE(SUBSTITUTE(SUBSTITUTE($A$1,
"x_coord",CQ$2),
"y_coord",$A50),
"t_type",'terrain type'!CP48),
"p_type", 'plot type'!CP48)
&amp; IF(LEFT(resources!CP48, 6) = "BONUS_", CHAR(9) &amp; "BonusType=" &amp; resources!CP48 &amp; CHAR(10), "")
&amp; IF('goody huts'!CP48, "	ImprovementType=IMPROVEMENT_GOODY_HUT" &amp; CHAR(10), "")
&amp; IF(ISBLANK(OFFSET('rivers (2)'!$A$1, 2 * (67 - $A50), 2 * CQ$2 + 1)), "", SUBSTITUTE($C$1, "&lt;direc&gt;", RIGHT(OFFSET('rivers (2)'!$A$1, 2 * (67 - $A50), 2 * CQ$2 + 1), 1)))
&amp; IF(ISBLANK(OFFSET('rivers (2)'!$A$1, 2 * (67 - $A50) + 1, 2 * CQ$2)), "", SUBSTITUTE($D$1, "&lt;direc&gt;", RIGHT(OFFSET('rivers (2)'!$A$1, 2 * (67 - $A50) + 1, 2 * CQ$2), 1)))
&amp; IF(ISBLANK('feature type'!CP48), "EndPlot", SUBSTITUTE(SUBSTITUTE(output!$B$1,
                   "f_type", 'feature type'!CP48),
                   "f_var", 'feature variety'!CP48))
&amp; CHAR(10)</f>
        <v xml:space="preserve">BeginPlot
	x=93,y=20
	TerrainType=TERRAIN_GRASS
	PlotType=2
EndPlot
</v>
      </c>
      <c r="CR50" t="str">
        <f ca="1">SUBSTITUTE(SUBSTITUTE(SUBSTITUTE(SUBSTITUTE($A$1,
"x_coord",CR$2),
"y_coord",$A50),
"t_type",'terrain type'!CQ48),
"p_type", 'plot type'!CQ48)
&amp; IF(LEFT(resources!CQ48, 6) = "BONUS_", CHAR(9) &amp; "BonusType=" &amp; resources!CQ48 &amp; CHAR(10), "")
&amp; IF('goody huts'!CQ48, "	ImprovementType=IMPROVEMENT_GOODY_HUT" &amp; CHAR(10), "")
&amp; IF(ISBLANK(OFFSET('rivers (2)'!$A$1, 2 * (67 - $A50), 2 * CR$2 + 1)), "", SUBSTITUTE($C$1, "&lt;direc&gt;", RIGHT(OFFSET('rivers (2)'!$A$1, 2 * (67 - $A50), 2 * CR$2 + 1), 1)))
&amp; IF(ISBLANK(OFFSET('rivers (2)'!$A$1, 2 * (67 - $A50) + 1, 2 * CR$2)), "", SUBSTITUTE($D$1, "&lt;direc&gt;", RIGHT(OFFSET('rivers (2)'!$A$1, 2 * (67 - $A50) + 1, 2 * CR$2), 1)))
&amp; IF(ISBLANK('feature type'!CQ48), "EndPlot", SUBSTITUTE(SUBSTITUTE(output!$B$1,
                   "f_type", 'feature type'!CQ48),
                   "f_var", 'feature variety'!CQ48))
&amp; CHAR(10)</f>
        <v xml:space="preserve">BeginPlot
	x=94,y=20
	TerrainType=TERRAIN_GRASS
	PlotType=2
EndPlot
</v>
      </c>
      <c r="CS50" t="str">
        <f ca="1">SUBSTITUTE(SUBSTITUTE(SUBSTITUTE(SUBSTITUTE($A$1,
"x_coord",CS$2),
"y_coord",$A50),
"t_type",'terrain type'!CR48),
"p_type", 'plot type'!CR48)
&amp; IF(LEFT(resources!CR48, 6) = "BONUS_", CHAR(9) &amp; "BonusType=" &amp; resources!CR48 &amp; CHAR(10), "")
&amp; IF('goody huts'!CR48, "	ImprovementType=IMPROVEMENT_GOODY_HUT" &amp; CHAR(10), "")
&amp; IF(ISBLANK(OFFSET('rivers (2)'!$A$1, 2 * (67 - $A50), 2 * CS$2 + 1)), "", SUBSTITUTE($C$1, "&lt;direc&gt;", RIGHT(OFFSET('rivers (2)'!$A$1, 2 * (67 - $A50), 2 * CS$2 + 1), 1)))
&amp; IF(ISBLANK(OFFSET('rivers (2)'!$A$1, 2 * (67 - $A50) + 1, 2 * CS$2)), "", SUBSTITUTE($D$1, "&lt;direc&gt;", RIGHT(OFFSET('rivers (2)'!$A$1, 2 * (67 - $A50) + 1, 2 * CS$2), 1)))
&amp; IF(ISBLANK('feature type'!CR48), "EndPlot", SUBSTITUTE(SUBSTITUTE(output!$B$1,
                   "f_type", 'feature type'!CR48),
                   "f_var", 'feature variety'!CR48))
&amp; CHAR(10)</f>
        <v xml:space="preserve">BeginPlot
	x=95,y=20
	TerrainType=TERRAIN_GRASS
	PlotType=2
EndPlot
</v>
      </c>
      <c r="CT50" t="str">
        <f ca="1">SUBSTITUTE(SUBSTITUTE(SUBSTITUTE(SUBSTITUTE($A$1,
"x_coord",CT$2),
"y_coord",$A50),
"t_type",'terrain type'!CS48),
"p_type", 'plot type'!CS48)
&amp; IF(LEFT(resources!CS48, 6) = "BONUS_", CHAR(9) &amp; "BonusType=" &amp; resources!CS48 &amp; CHAR(10), "")
&amp; IF('goody huts'!CS48, "	ImprovementType=IMPROVEMENT_GOODY_HUT" &amp; CHAR(10), "")
&amp; IF(ISBLANK(OFFSET('rivers (2)'!$A$1, 2 * (67 - $A50), 2 * CT$2 + 1)), "", SUBSTITUTE($C$1, "&lt;direc&gt;", RIGHT(OFFSET('rivers (2)'!$A$1, 2 * (67 - $A50), 2 * CT$2 + 1), 1)))
&amp; IF(ISBLANK(OFFSET('rivers (2)'!$A$1, 2 * (67 - $A50) + 1, 2 * CT$2)), "", SUBSTITUTE($D$1, "&lt;direc&gt;", RIGHT(OFFSET('rivers (2)'!$A$1, 2 * (67 - $A50) + 1, 2 * CT$2), 1)))
&amp; IF(ISBLANK('feature type'!CS48), "EndPlot", SUBSTITUTE(SUBSTITUTE(output!$B$1,
                   "f_type", 'feature type'!CS48),
                   "f_var", 'feature variety'!CS48))
&amp; CHAR(10)</f>
        <v xml:space="preserve">BeginPlot
	x=96,y=20
	TerrainType=TERRAIN_GRASS
	PlotType=2
	FeatureType=FEATURE_FOREST, FeatureVariety=4
EndPlot
</v>
      </c>
      <c r="CU50" t="str">
        <f ca="1">SUBSTITUTE(SUBSTITUTE(SUBSTITUTE(SUBSTITUTE($A$1,
"x_coord",CU$2),
"y_coord",$A50),
"t_type",'terrain type'!CT48),
"p_type", 'plot type'!CT48)
&amp; IF(LEFT(resources!CT48, 6) = "BONUS_", CHAR(9) &amp; "BonusType=" &amp; resources!CT48 &amp; CHAR(10), "")
&amp; IF('goody huts'!CT48, "	ImprovementType=IMPROVEMENT_GOODY_HUT" &amp; CHAR(10), "")
&amp; IF(ISBLANK(OFFSET('rivers (2)'!$A$1, 2 * (67 - $A50), 2 * CU$2 + 1)), "", SUBSTITUTE($C$1, "&lt;direc&gt;", RIGHT(OFFSET('rivers (2)'!$A$1, 2 * (67 - $A50), 2 * CU$2 + 1), 1)))
&amp; IF(ISBLANK(OFFSET('rivers (2)'!$A$1, 2 * (67 - $A50) + 1, 2 * CU$2)), "", SUBSTITUTE($D$1, "&lt;direc&gt;", RIGHT(OFFSET('rivers (2)'!$A$1, 2 * (67 - $A50) + 1, 2 * CU$2), 1)))
&amp; IF(ISBLANK('feature type'!CT48), "EndPlot", SUBSTITUTE(SUBSTITUTE(output!$B$1,
                   "f_type", 'feature type'!CT48),
                   "f_var", 'feature variety'!CT48))
&amp; CHAR(10)</f>
        <v xml:space="preserve">BeginPlot
	x=97,y=20
	TerrainType=TERRAIN_GRASS
	PlotType=2
	FeatureType=FEATURE_FOREST, FeatureVariety=4
EndPlot
</v>
      </c>
      <c r="CV50" t="str">
        <f ca="1">SUBSTITUTE(SUBSTITUTE(SUBSTITUTE(SUBSTITUTE($A$1,
"x_coord",CV$2),
"y_coord",$A50),
"t_type",'terrain type'!CU48),
"p_type", 'plot type'!CU48)
&amp; IF(LEFT(resources!CU48, 6) = "BONUS_", CHAR(9) &amp; "BonusType=" &amp; resources!CU48 &amp; CHAR(10), "")
&amp; IF('goody huts'!CU48, "	ImprovementType=IMPROVEMENT_GOODY_HUT" &amp; CHAR(10), "")
&amp; IF(ISBLANK(OFFSET('rivers (2)'!$A$1, 2 * (67 - $A50), 2 * CV$2 + 1)), "", SUBSTITUTE($C$1, "&lt;direc&gt;", RIGHT(OFFSET('rivers (2)'!$A$1, 2 * (67 - $A50), 2 * CV$2 + 1), 1)))
&amp; IF(ISBLANK(OFFSET('rivers (2)'!$A$1, 2 * (67 - $A50) + 1, 2 * CV$2)), "", SUBSTITUTE($D$1, "&lt;direc&gt;", RIGHT(OFFSET('rivers (2)'!$A$1, 2 * (67 - $A50) + 1, 2 * CV$2), 1)))
&amp; IF(ISBLANK('feature type'!CU48), "EndPlot", SUBSTITUTE(SUBSTITUTE(output!$B$1,
                   "f_type", 'feature type'!CU48),
                   "f_var", 'feature variety'!CU48))
&amp; CHAR(10)</f>
        <v xml:space="preserve">BeginPlot
	x=98,y=20
	TerrainType=TERRAIN_GRASS
	PlotType=2
EndPlot
</v>
      </c>
      <c r="CW50" t="str">
        <f ca="1">SUBSTITUTE(SUBSTITUTE(SUBSTITUTE(SUBSTITUTE($A$1,
"x_coord",CW$2),
"y_coord",$A50),
"t_type",'terrain type'!CV48),
"p_type", 'plot type'!CV48)
&amp; IF(LEFT(resources!CV48, 6) = "BONUS_", CHAR(9) &amp; "BonusType=" &amp; resources!CV48 &amp; CHAR(10), "")
&amp; IF('goody huts'!CV48, "	ImprovementType=IMPROVEMENT_GOODY_HUT" &amp; CHAR(10), "")
&amp; IF(ISBLANK(OFFSET('rivers (2)'!$A$1, 2 * (67 - $A50), 2 * CW$2 + 1)), "", SUBSTITUTE($C$1, "&lt;direc&gt;", RIGHT(OFFSET('rivers (2)'!$A$1, 2 * (67 - $A50), 2 * CW$2 + 1), 1)))
&amp; IF(ISBLANK(OFFSET('rivers (2)'!$A$1, 2 * (67 - $A50) + 1, 2 * CW$2)), "", SUBSTITUTE($D$1, "&lt;direc&gt;", RIGHT(OFFSET('rivers (2)'!$A$1, 2 * (67 - $A50) + 1, 2 * CW$2), 1)))
&amp; IF(ISBLANK('feature type'!CV48), "EndPlot", SUBSTITUTE(SUBSTITUTE(output!$B$1,
                   "f_type", 'feature type'!CV48),
                   "f_var", 'feature variety'!CV48))
&amp; CHAR(10)</f>
        <v xml:space="preserve">BeginPlot
	x=99,y=20
	TerrainType=TERRAIN_GRASS
	PlotType=2
	RiverWEDirection=1
	isNOfRiver
	FeatureType=FEATURE_FOREST, FeatureVariety=4
EndPlot
</v>
      </c>
      <c r="CX50" t="str">
        <f ca="1">SUBSTITUTE(SUBSTITUTE(SUBSTITUTE(SUBSTITUTE($A$1,
"x_coord",CX$2),
"y_coord",$A50),
"t_type",'terrain type'!CW48),
"p_type", 'plot type'!CW48)
&amp; IF(LEFT(resources!CW48, 6) = "BONUS_", CHAR(9) &amp; "BonusType=" &amp; resources!CW48 &amp; CHAR(10), "")
&amp; IF('goody huts'!CW48, "	ImprovementType=IMPROVEMENT_GOODY_HUT" &amp; CHAR(10), "")
&amp; IF(ISBLANK(OFFSET('rivers (2)'!$A$1, 2 * (67 - $A50), 2 * CX$2 + 1)), "", SUBSTITUTE($C$1, "&lt;direc&gt;", RIGHT(OFFSET('rivers (2)'!$A$1, 2 * (67 - $A50), 2 * CX$2 + 1), 1)))
&amp; IF(ISBLANK(OFFSET('rivers (2)'!$A$1, 2 * (67 - $A50) + 1, 2 * CX$2)), "", SUBSTITUTE($D$1, "&lt;direc&gt;", RIGHT(OFFSET('rivers (2)'!$A$1, 2 * (67 - $A50) + 1, 2 * CX$2), 1)))
&amp; IF(ISBLANK('feature type'!CW48), "EndPlot", SUBSTITUTE(SUBSTITUTE(output!$B$1,
                   "f_type", 'feature type'!CW48),
                   "f_var", 'feature variety'!CW48))
&amp; CHAR(10)</f>
        <v xml:space="preserve">BeginPlot
	x=100,y=20
	TerrainType=TERRAIN_GRASS
	PlotType=2
	RiverWEDirection=1
	isNOfRiver
	FeatureType=FEATURE_FOREST, FeatureVariety=4
EndPlot
</v>
      </c>
      <c r="CY50" t="str">
        <f ca="1">SUBSTITUTE(SUBSTITUTE(SUBSTITUTE(SUBSTITUTE($A$1,
"x_coord",CY$2),
"y_coord",$A50),
"t_type",'terrain type'!CX48),
"p_type", 'plot type'!CX48)
&amp; IF(LEFT(resources!CX48, 6) = "BONUS_", CHAR(9) &amp; "BonusType=" &amp; resources!CX48 &amp; CHAR(10), "")
&amp; IF('goody huts'!CX48, "	ImprovementType=IMPROVEMENT_GOODY_HUT" &amp; CHAR(10), "")
&amp; IF(ISBLANK(OFFSET('rivers (2)'!$A$1, 2 * (67 - $A50), 2 * CY$2 + 1)), "", SUBSTITUTE($C$1, "&lt;direc&gt;", RIGHT(OFFSET('rivers (2)'!$A$1, 2 * (67 - $A50), 2 * CY$2 + 1), 1)))
&amp; IF(ISBLANK(OFFSET('rivers (2)'!$A$1, 2 * (67 - $A50) + 1, 2 * CY$2)), "", SUBSTITUTE($D$1, "&lt;direc&gt;", RIGHT(OFFSET('rivers (2)'!$A$1, 2 * (67 - $A50) + 1, 2 * CY$2), 1)))
&amp; IF(ISBLANK('feature type'!CX48), "EndPlot", SUBSTITUTE(SUBSTITUTE(output!$B$1,
                   "f_type", 'feature type'!CX48),
                   "f_var", 'feature variety'!CX48))
&amp; CHAR(10)</f>
        <v xml:space="preserve">BeginPlot
	x=101,y=20
	TerrainType=TERRAIN_GRASS
	PlotType=2
	FeatureType=FEATURE_FOREST, FeatureVariety=4
EndPlot
</v>
      </c>
      <c r="CZ50" t="str">
        <f ca="1">SUBSTITUTE(SUBSTITUTE(SUBSTITUTE(SUBSTITUTE($A$1,
"x_coord",CZ$2),
"y_coord",$A50),
"t_type",'terrain type'!CY48),
"p_type", 'plot type'!CY48)
&amp; IF(LEFT(resources!CY48, 6) = "BONUS_", CHAR(9) &amp; "BonusType=" &amp; resources!CY48 &amp; CHAR(10), "")
&amp; IF('goody huts'!CY48, "	ImprovementType=IMPROVEMENT_GOODY_HUT" &amp; CHAR(10), "")
&amp; IF(ISBLANK(OFFSET('rivers (2)'!$A$1, 2 * (67 - $A50), 2 * CZ$2 + 1)), "", SUBSTITUTE($C$1, "&lt;direc&gt;", RIGHT(OFFSET('rivers (2)'!$A$1, 2 * (67 - $A50), 2 * CZ$2 + 1), 1)))
&amp; IF(ISBLANK(OFFSET('rivers (2)'!$A$1, 2 * (67 - $A50) + 1, 2 * CZ$2)), "", SUBSTITUTE($D$1, "&lt;direc&gt;", RIGHT(OFFSET('rivers (2)'!$A$1, 2 * (67 - $A50) + 1, 2 * CZ$2), 1)))
&amp; IF(ISBLANK('feature type'!CY48), "EndPlot", SUBSTITUTE(SUBSTITUTE(output!$B$1,
                   "f_type", 'feature type'!CY48),
                   "f_var", 'feature variety'!CY48))
&amp; CHAR(10)</f>
        <v xml:space="preserve">BeginPlot
	x=102,y=20
	TerrainType=TERRAIN_GRASS
	PlotType=2
EndPlot
</v>
      </c>
      <c r="DA50" t="str">
        <f ca="1">SUBSTITUTE(SUBSTITUTE(SUBSTITUTE(SUBSTITUTE($A$1,
"x_coord",DA$2),
"y_coord",$A50),
"t_type",'terrain type'!CZ48),
"p_type", 'plot type'!CZ48)
&amp; IF(LEFT(resources!CZ48, 6) = "BONUS_", CHAR(9) &amp; "BonusType=" &amp; resources!CZ48 &amp; CHAR(10), "")
&amp; IF('goody huts'!CZ48, "	ImprovementType=IMPROVEMENT_GOODY_HUT" &amp; CHAR(10), "")
&amp; IF(ISBLANK(OFFSET('rivers (2)'!$A$1, 2 * (67 - $A50), 2 * DA$2 + 1)), "", SUBSTITUTE($C$1, "&lt;direc&gt;", RIGHT(OFFSET('rivers (2)'!$A$1, 2 * (67 - $A50), 2 * DA$2 + 1), 1)))
&amp; IF(ISBLANK(OFFSET('rivers (2)'!$A$1, 2 * (67 - $A50) + 1, 2 * DA$2)), "", SUBSTITUTE($D$1, "&lt;direc&gt;", RIGHT(OFFSET('rivers (2)'!$A$1, 2 * (67 - $A50) + 1, 2 * DA$2), 1)))
&amp; IF(ISBLANK('feature type'!CZ48), "EndPlot", SUBSTITUTE(SUBSTITUTE(output!$B$1,
                   "f_type", 'feature type'!CZ48),
                   "f_var", 'feature variety'!CZ48))
&amp; CHAR(10)</f>
        <v xml:space="preserve">BeginPlot
	x=103,y=20
	TerrainType=TERRAIN_GRASS
	PlotType=2
EndPlot
</v>
      </c>
      <c r="DB50" t="str">
        <f ca="1">SUBSTITUTE(SUBSTITUTE(SUBSTITUTE(SUBSTITUTE($A$1,
"x_coord",DB$2),
"y_coord",$A50),
"t_type",'terrain type'!DA48),
"p_type", 'plot type'!DA48)
&amp; IF(LEFT(resources!DA48, 6) = "BONUS_", CHAR(9) &amp; "BonusType=" &amp; resources!DA48 &amp; CHAR(10), "")
&amp; IF('goody huts'!DA48, "	ImprovementType=IMPROVEMENT_GOODY_HUT" &amp; CHAR(10), "")
&amp; IF(ISBLANK(OFFSET('rivers (2)'!$A$1, 2 * (67 - $A50), 2 * DB$2 + 1)), "", SUBSTITUTE($C$1, "&lt;direc&gt;", RIGHT(OFFSET('rivers (2)'!$A$1, 2 * (67 - $A50), 2 * DB$2 + 1), 1)))
&amp; IF(ISBLANK(OFFSET('rivers (2)'!$A$1, 2 * (67 - $A50) + 1, 2 * DB$2)), "", SUBSTITUTE($D$1, "&lt;direc&gt;", RIGHT(OFFSET('rivers (2)'!$A$1, 2 * (67 - $A50) + 1, 2 * DB$2), 1)))
&amp; IF(ISBLANK('feature type'!DA48), "EndPlot", SUBSTITUTE(SUBSTITUTE(output!$B$1,
                   "f_type", 'feature type'!DA48),
                   "f_var", 'feature variety'!DA48))
&amp; CHAR(10)</f>
        <v xml:space="preserve">BeginPlot
	x=104,y=20
	TerrainType=TERRAIN_GRASS
	PlotType=2
EndPlot
</v>
      </c>
      <c r="DC50" t="str">
        <f ca="1">SUBSTITUTE(SUBSTITUTE(SUBSTITUTE(SUBSTITUTE($A$1,
"x_coord",DC$2),
"y_coord",$A50),
"t_type",'terrain type'!DB48),
"p_type", 'plot type'!DB48)
&amp; IF(LEFT(resources!DB48, 6) = "BONUS_", CHAR(9) &amp; "BonusType=" &amp; resources!DB48 &amp; CHAR(10), "")
&amp; IF('goody huts'!DB48, "	ImprovementType=IMPROVEMENT_GOODY_HUT" &amp; CHAR(10), "")
&amp; IF(ISBLANK(OFFSET('rivers (2)'!$A$1, 2 * (67 - $A50), 2 * DC$2 + 1)), "", SUBSTITUTE($C$1, "&lt;direc&gt;", RIGHT(OFFSET('rivers (2)'!$A$1, 2 * (67 - $A50), 2 * DC$2 + 1), 1)))
&amp; IF(ISBLANK(OFFSET('rivers (2)'!$A$1, 2 * (67 - $A50) + 1, 2 * DC$2)), "", SUBSTITUTE($D$1, "&lt;direc&gt;", RIGHT(OFFSET('rivers (2)'!$A$1, 2 * (67 - $A50) + 1, 2 * DC$2), 1)))
&amp; IF(ISBLANK('feature type'!DB48), "EndPlot", SUBSTITUTE(SUBSTITUTE(output!$B$1,
                   "f_type", 'feature type'!DB48),
                   "f_var", 'feature variety'!DB48))
&amp; CHAR(10)</f>
        <v xml:space="preserve">BeginPlot
	x=105,y=20
	TerrainType=TERRAIN_GRASS
	PlotType=2
	FeatureType=FEATURE_FOREST, FeatureVariety=4
EndPlot
</v>
      </c>
      <c r="DD50" t="str">
        <f ca="1">SUBSTITUTE(SUBSTITUTE(SUBSTITUTE(SUBSTITUTE($A$1,
"x_coord",DD$2),
"y_coord",$A50),
"t_type",'terrain type'!DC48),
"p_type", 'plot type'!DC48)
&amp; IF(LEFT(resources!DC48, 6) = "BONUS_", CHAR(9) &amp; "BonusType=" &amp; resources!DC48 &amp; CHAR(10), "")
&amp; IF('goody huts'!DC48, "	ImprovementType=IMPROVEMENT_GOODY_HUT" &amp; CHAR(10), "")
&amp; IF(ISBLANK(OFFSET('rivers (2)'!$A$1, 2 * (67 - $A50), 2 * DD$2 + 1)), "", SUBSTITUTE($C$1, "&lt;direc&gt;", RIGHT(OFFSET('rivers (2)'!$A$1, 2 * (67 - $A50), 2 * DD$2 + 1), 1)))
&amp; IF(ISBLANK(OFFSET('rivers (2)'!$A$1, 2 * (67 - $A50) + 1, 2 * DD$2)), "", SUBSTITUTE($D$1, "&lt;direc&gt;", RIGHT(OFFSET('rivers (2)'!$A$1, 2 * (67 - $A50) + 1, 2 * DD$2), 1)))
&amp; IF(ISBLANK('feature type'!DC48), "EndPlot", SUBSTITUTE(SUBSTITUTE(output!$B$1,
                   "f_type", 'feature type'!DC48),
                   "f_var", 'feature variety'!DC48))
&amp; CHAR(10)</f>
        <v xml:space="preserve">BeginPlot
	x=106,y=20
	TerrainType=TERRAIN_GRASS
	PlotType=1
	FeatureType=FEATURE_FOREST, FeatureVariety=4
EndPlot
</v>
      </c>
      <c r="DE50" t="str">
        <f ca="1">SUBSTITUTE(SUBSTITUTE(SUBSTITUTE(SUBSTITUTE($A$1,
"x_coord",DE$2),
"y_coord",$A50),
"t_type",'terrain type'!DD48),
"p_type", 'plot type'!DD48)
&amp; IF(LEFT(resources!DD48, 6) = "BONUS_", CHAR(9) &amp; "BonusType=" &amp; resources!DD48 &amp; CHAR(10), "")
&amp; IF('goody huts'!DD48, "	ImprovementType=IMPROVEMENT_GOODY_HUT" &amp; CHAR(10), "")
&amp; IF(ISBLANK(OFFSET('rivers (2)'!$A$1, 2 * (67 - $A50), 2 * DE$2 + 1)), "", SUBSTITUTE($C$1, "&lt;direc&gt;", RIGHT(OFFSET('rivers (2)'!$A$1, 2 * (67 - $A50), 2 * DE$2 + 1), 1)))
&amp; IF(ISBLANK(OFFSET('rivers (2)'!$A$1, 2 * (67 - $A50) + 1, 2 * DE$2)), "", SUBSTITUTE($D$1, "&lt;direc&gt;", RIGHT(OFFSET('rivers (2)'!$A$1, 2 * (67 - $A50) + 1, 2 * DE$2), 1)))
&amp; IF(ISBLANK('feature type'!DD48), "EndPlot", SUBSTITUTE(SUBSTITUTE(output!$B$1,
                   "f_type", 'feature type'!DD48),
                   "f_var", 'feature variety'!DD48))
&amp; CHAR(10)</f>
        <v xml:space="preserve">BeginPlot
	x=107,y=20
	TerrainType=TERRAIN_GRASS
	PlotType=2
EndPlot
</v>
      </c>
      <c r="DF50" t="str">
        <f ca="1">SUBSTITUTE(SUBSTITUTE(SUBSTITUTE(SUBSTITUTE($A$1,
"x_coord",DF$2),
"y_coord",$A50),
"t_type",'terrain type'!DE48),
"p_type", 'plot type'!DE48)
&amp; IF(LEFT(resources!DE48, 6) = "BONUS_", CHAR(9) &amp; "BonusType=" &amp; resources!DE48 &amp; CHAR(10), "")
&amp; IF('goody huts'!DE48, "	ImprovementType=IMPROVEMENT_GOODY_HUT" &amp; CHAR(10), "")
&amp; IF(ISBLANK(OFFSET('rivers (2)'!$A$1, 2 * (67 - $A50), 2 * DF$2 + 1)), "", SUBSTITUTE($C$1, "&lt;direc&gt;", RIGHT(OFFSET('rivers (2)'!$A$1, 2 * (67 - $A50), 2 * DF$2 + 1), 1)))
&amp; IF(ISBLANK(OFFSET('rivers (2)'!$A$1, 2 * (67 - $A50) + 1, 2 * DF$2)), "", SUBSTITUTE($D$1, "&lt;direc&gt;", RIGHT(OFFSET('rivers (2)'!$A$1, 2 * (67 - $A50) + 1, 2 * DF$2), 1)))
&amp; IF(ISBLANK('feature type'!DE48), "EndPlot", SUBSTITUTE(SUBSTITUTE(output!$B$1,
                   "f_type", 'feature type'!DE48),
                   "f_var", 'feature variety'!DE48))
&amp; CHAR(10)</f>
        <v xml:space="preserve">BeginPlot
	x=108,y=20
	TerrainType=TERRAIN_GRASS
	PlotType=1
	BonusType=BONUS_BANANA
	ImprovementType=IMPROVEMENT_GOODY_HUT
EndPlot
</v>
      </c>
      <c r="DG50" t="str">
        <f ca="1">SUBSTITUTE(SUBSTITUTE(SUBSTITUTE(SUBSTITUTE($A$1,
"x_coord",DG$2),
"y_coord",$A50),
"t_type",'terrain type'!DF48),
"p_type", 'plot type'!DF48)
&amp; IF(LEFT(resources!DF48, 6) = "BONUS_", CHAR(9) &amp; "BonusType=" &amp; resources!DF48 &amp; CHAR(10), "")
&amp; IF('goody huts'!DF48, "	ImprovementType=IMPROVEMENT_GOODY_HUT" &amp; CHAR(10), "")
&amp; IF(ISBLANK(OFFSET('rivers (2)'!$A$1, 2 * (67 - $A50), 2 * DG$2 + 1)), "", SUBSTITUTE($C$1, "&lt;direc&gt;", RIGHT(OFFSET('rivers (2)'!$A$1, 2 * (67 - $A50), 2 * DG$2 + 1), 1)))
&amp; IF(ISBLANK(OFFSET('rivers (2)'!$A$1, 2 * (67 - $A50) + 1, 2 * DG$2)), "", SUBSTITUTE($D$1, "&lt;direc&gt;", RIGHT(OFFSET('rivers (2)'!$A$1, 2 * (67 - $A50) + 1, 2 * DG$2), 1)))
&amp; IF(ISBLANK('feature type'!DF48), "EndPlot", SUBSTITUTE(SUBSTITUTE(output!$B$1,
                   "f_type", 'feature type'!DF48),
                   "f_var", 'feature variety'!DF48))
&amp; CHAR(10)</f>
        <v xml:space="preserve">BeginPlot
	x=109,y=20
	TerrainType=TERRAIN_GRASS
	PlotType=2
EndPlot
</v>
      </c>
      <c r="DH50" t="str">
        <f ca="1">SUBSTITUTE(SUBSTITUTE(SUBSTITUTE(SUBSTITUTE($A$1,
"x_coord",DH$2),
"y_coord",$A50),
"t_type",'terrain type'!DG48),
"p_type", 'plot type'!DG48)
&amp; IF(LEFT(resources!DG48, 6) = "BONUS_", CHAR(9) &amp; "BonusType=" &amp; resources!DG48 &amp; CHAR(10), "")
&amp; IF('goody huts'!DG48, "	ImprovementType=IMPROVEMENT_GOODY_HUT" &amp; CHAR(10), "")
&amp; IF(ISBLANK(OFFSET('rivers (2)'!$A$1, 2 * (67 - $A50), 2 * DH$2 + 1)), "", SUBSTITUTE($C$1, "&lt;direc&gt;", RIGHT(OFFSET('rivers (2)'!$A$1, 2 * (67 - $A50), 2 * DH$2 + 1), 1)))
&amp; IF(ISBLANK(OFFSET('rivers (2)'!$A$1, 2 * (67 - $A50) + 1, 2 * DH$2)), "", SUBSTITUTE($D$1, "&lt;direc&gt;", RIGHT(OFFSET('rivers (2)'!$A$1, 2 * (67 - $A50) + 1, 2 * DH$2), 1)))
&amp; IF(ISBLANK('feature type'!DG48), "EndPlot", SUBSTITUTE(SUBSTITUTE(output!$B$1,
                   "f_type", 'feature type'!DG48),
                   "f_var", 'feature variety'!DG48))
&amp; CHAR(10)</f>
        <v xml:space="preserve">BeginPlot
	x=110,y=20
	TerrainType=TERRAIN_COAST
	PlotType=3
EndPlot
</v>
      </c>
      <c r="DI50" t="str">
        <f ca="1">SUBSTITUTE(SUBSTITUTE(SUBSTITUTE(SUBSTITUTE($A$1,
"x_coord",DI$2),
"y_coord",$A50),
"t_type",'terrain type'!DH48),
"p_type", 'plot type'!DH48)
&amp; IF(LEFT(resources!DH48, 6) = "BONUS_", CHAR(9) &amp; "BonusType=" &amp; resources!DH48 &amp; CHAR(10), "")
&amp; IF('goody huts'!DH48, "	ImprovementType=IMPROVEMENT_GOODY_HUT" &amp; CHAR(10), "")
&amp; IF(ISBLANK(OFFSET('rivers (2)'!$A$1, 2 * (67 - $A50), 2 * DI$2 + 1)), "", SUBSTITUTE($C$1, "&lt;direc&gt;", RIGHT(OFFSET('rivers (2)'!$A$1, 2 * (67 - $A50), 2 * DI$2 + 1), 1)))
&amp; IF(ISBLANK(OFFSET('rivers (2)'!$A$1, 2 * (67 - $A50) + 1, 2 * DI$2)), "", SUBSTITUTE($D$1, "&lt;direc&gt;", RIGHT(OFFSET('rivers (2)'!$A$1, 2 * (67 - $A50) + 1, 2 * DI$2), 1)))
&amp; IF(ISBLANK('feature type'!DH48), "EndPlot", SUBSTITUTE(SUBSTITUTE(output!$B$1,
                   "f_type", 'feature type'!DH48),
                   "f_var", 'feature variety'!DH48))
&amp; CHAR(10)</f>
        <v xml:space="preserve">BeginPlot
	x=111,y=20
	TerrainType=TERRAIN_OCEAN
	PlotType=3
EndPlot
</v>
      </c>
      <c r="DJ50" t="str">
        <f ca="1">SUBSTITUTE(SUBSTITUTE(SUBSTITUTE(SUBSTITUTE($A$1,
"x_coord",DJ$2),
"y_coord",$A50),
"t_type",'terrain type'!DI48),
"p_type", 'plot type'!DI48)
&amp; IF(LEFT(resources!DI48, 6) = "BONUS_", CHAR(9) &amp; "BonusType=" &amp; resources!DI48 &amp; CHAR(10), "")
&amp; IF('goody huts'!DI48, "	ImprovementType=IMPROVEMENT_GOODY_HUT" &amp; CHAR(10), "")
&amp; IF(ISBLANK(OFFSET('rivers (2)'!$A$1, 2 * (67 - $A50), 2 * DJ$2 + 1)), "", SUBSTITUTE($C$1, "&lt;direc&gt;", RIGHT(OFFSET('rivers (2)'!$A$1, 2 * (67 - $A50), 2 * DJ$2 + 1), 1)))
&amp; IF(ISBLANK(OFFSET('rivers (2)'!$A$1, 2 * (67 - $A50) + 1, 2 * DJ$2)), "", SUBSTITUTE($D$1, "&lt;direc&gt;", RIGHT(OFFSET('rivers (2)'!$A$1, 2 * (67 - $A50) + 1, 2 * DJ$2), 1)))
&amp; IF(ISBLANK('feature type'!DI48), "EndPlot", SUBSTITUTE(SUBSTITUTE(output!$B$1,
                   "f_type", 'feature type'!DI48),
                   "f_var", 'feature variety'!DI48))
&amp; CHAR(10)</f>
        <v xml:space="preserve">BeginPlot
	x=112,y=20
	TerrainType=TERRAIN_OCEAN
	PlotType=3
EndPlot
</v>
      </c>
      <c r="DK50" t="str">
        <f ca="1">SUBSTITUTE(SUBSTITUTE(SUBSTITUTE(SUBSTITUTE($A$1,
"x_coord",DK$2),
"y_coord",$A50),
"t_type",'terrain type'!DJ48),
"p_type", 'plot type'!DJ48)
&amp; IF(LEFT(resources!DJ48, 6) = "BONUS_", CHAR(9) &amp; "BonusType=" &amp; resources!DJ48 &amp; CHAR(10), "")
&amp; IF('goody huts'!DJ48, "	ImprovementType=IMPROVEMENT_GOODY_HUT" &amp; CHAR(10), "")
&amp; IF(ISBLANK(OFFSET('rivers (2)'!$A$1, 2 * (67 - $A50), 2 * DK$2 + 1)), "", SUBSTITUTE($C$1, "&lt;direc&gt;", RIGHT(OFFSET('rivers (2)'!$A$1, 2 * (67 - $A50), 2 * DK$2 + 1), 1)))
&amp; IF(ISBLANK(OFFSET('rivers (2)'!$A$1, 2 * (67 - $A50) + 1, 2 * DK$2)), "", SUBSTITUTE($D$1, "&lt;direc&gt;", RIGHT(OFFSET('rivers (2)'!$A$1, 2 * (67 - $A50) + 1, 2 * DK$2), 1)))
&amp; IF(ISBLANK('feature type'!DJ48), "EndPlot", SUBSTITUTE(SUBSTITUTE(output!$B$1,
                   "f_type", 'feature type'!DJ48),
                   "f_var", 'feature variety'!DJ48))
&amp; CHAR(10)</f>
        <v xml:space="preserve">BeginPlot
	x=113,y=20
	TerrainType=TERRAIN_OCEAN
	PlotType=3
EndPlot
</v>
      </c>
      <c r="DL50" t="str">
        <f ca="1">SUBSTITUTE(SUBSTITUTE(SUBSTITUTE(SUBSTITUTE($A$1,
"x_coord",DL$2),
"y_coord",$A50),
"t_type",'terrain type'!DK48),
"p_type", 'plot type'!DK48)
&amp; IF(LEFT(resources!DK48, 6) = "BONUS_", CHAR(9) &amp; "BonusType=" &amp; resources!DK48 &amp; CHAR(10), "")
&amp; IF('goody huts'!DK48, "	ImprovementType=IMPROVEMENT_GOODY_HUT" &amp; CHAR(10), "")
&amp; IF(ISBLANK(OFFSET('rivers (2)'!$A$1, 2 * (67 - $A50), 2 * DL$2 + 1)), "", SUBSTITUTE($C$1, "&lt;direc&gt;", RIGHT(OFFSET('rivers (2)'!$A$1, 2 * (67 - $A50), 2 * DL$2 + 1), 1)))
&amp; IF(ISBLANK(OFFSET('rivers (2)'!$A$1, 2 * (67 - $A50) + 1, 2 * DL$2)), "", SUBSTITUTE($D$1, "&lt;direc&gt;", RIGHT(OFFSET('rivers (2)'!$A$1, 2 * (67 - $A50) + 1, 2 * DL$2), 1)))
&amp; IF(ISBLANK('feature type'!DK48), "EndPlot", SUBSTITUTE(SUBSTITUTE(output!$B$1,
                   "f_type", 'feature type'!DK48),
                   "f_var", 'feature variety'!DK48))
&amp; CHAR(10)</f>
        <v xml:space="preserve">BeginPlot
	x=114,y=20
	TerrainType=TERRAIN_OCEAN
	PlotType=3
EndPlot
</v>
      </c>
      <c r="DM50" t="str">
        <f ca="1">SUBSTITUTE(SUBSTITUTE(SUBSTITUTE(SUBSTITUTE($A$1,
"x_coord",DM$2),
"y_coord",$A50),
"t_type",'terrain type'!DL48),
"p_type", 'plot type'!DL48)
&amp; IF(LEFT(resources!DL48, 6) = "BONUS_", CHAR(9) &amp; "BonusType=" &amp; resources!DL48 &amp; CHAR(10), "")
&amp; IF('goody huts'!DL48, "	ImprovementType=IMPROVEMENT_GOODY_HUT" &amp; CHAR(10), "")
&amp; IF(ISBLANK(OFFSET('rivers (2)'!$A$1, 2 * (67 - $A50), 2 * DM$2 + 1)), "", SUBSTITUTE($C$1, "&lt;direc&gt;", RIGHT(OFFSET('rivers (2)'!$A$1, 2 * (67 - $A50), 2 * DM$2 + 1), 1)))
&amp; IF(ISBLANK(OFFSET('rivers (2)'!$A$1, 2 * (67 - $A50) + 1, 2 * DM$2)), "", SUBSTITUTE($D$1, "&lt;direc&gt;", RIGHT(OFFSET('rivers (2)'!$A$1, 2 * (67 - $A50) + 1, 2 * DM$2), 1)))
&amp; IF(ISBLANK('feature type'!DL48), "EndPlot", SUBSTITUTE(SUBSTITUTE(output!$B$1,
                   "f_type", 'feature type'!DL48),
                   "f_var", 'feature variety'!DL48))
&amp; CHAR(10)</f>
        <v xml:space="preserve">BeginPlot
	x=115,y=20
	TerrainType=TERRAIN_OCEAN
	PlotType=3
EndPlot
</v>
      </c>
      <c r="DN50" t="str">
        <f ca="1">SUBSTITUTE(SUBSTITUTE(SUBSTITUTE(SUBSTITUTE($A$1,
"x_coord",DN$2),
"y_coord",$A50),
"t_type",'terrain type'!DM48),
"p_type", 'plot type'!DM48)
&amp; IF(LEFT(resources!DM48, 6) = "BONUS_", CHAR(9) &amp; "BonusType=" &amp; resources!DM48 &amp; CHAR(10), "")
&amp; IF('goody huts'!DM48, "	ImprovementType=IMPROVEMENT_GOODY_HUT" &amp; CHAR(10), "")
&amp; IF(ISBLANK(OFFSET('rivers (2)'!$A$1, 2 * (67 - $A50), 2 * DN$2 + 1)), "", SUBSTITUTE($C$1, "&lt;direc&gt;", RIGHT(OFFSET('rivers (2)'!$A$1, 2 * (67 - $A50), 2 * DN$2 + 1), 1)))
&amp; IF(ISBLANK(OFFSET('rivers (2)'!$A$1, 2 * (67 - $A50) + 1, 2 * DN$2)), "", SUBSTITUTE($D$1, "&lt;direc&gt;", RIGHT(OFFSET('rivers (2)'!$A$1, 2 * (67 - $A50) + 1, 2 * DN$2), 1)))
&amp; IF(ISBLANK('feature type'!DM48), "EndPlot", SUBSTITUTE(SUBSTITUTE(output!$B$1,
                   "f_type", 'feature type'!DM48),
                   "f_var", 'feature variety'!DM48))
&amp; CHAR(10)</f>
        <v xml:space="preserve">BeginPlot
	x=116,y=20
	TerrainType=TERRAIN_OCEAN
	PlotType=3
EndPlot
</v>
      </c>
      <c r="DO50" t="str">
        <f ca="1">SUBSTITUTE(SUBSTITUTE(SUBSTITUTE(SUBSTITUTE($A$1,
"x_coord",DO$2),
"y_coord",$A50),
"t_type",'terrain type'!DN48),
"p_type", 'plot type'!DN48)
&amp; IF(LEFT(resources!DN48, 6) = "BONUS_", CHAR(9) &amp; "BonusType=" &amp; resources!DN48 &amp; CHAR(10), "")
&amp; IF('goody huts'!DN48, "	ImprovementType=IMPROVEMENT_GOODY_HUT" &amp; CHAR(10), "")
&amp; IF(ISBLANK(OFFSET('rivers (2)'!$A$1, 2 * (67 - $A50), 2 * DO$2 + 1)), "", SUBSTITUTE($C$1, "&lt;direc&gt;", RIGHT(OFFSET('rivers (2)'!$A$1, 2 * (67 - $A50), 2 * DO$2 + 1), 1)))
&amp; IF(ISBLANK(OFFSET('rivers (2)'!$A$1, 2 * (67 - $A50) + 1, 2 * DO$2)), "", SUBSTITUTE($D$1, "&lt;direc&gt;", RIGHT(OFFSET('rivers (2)'!$A$1, 2 * (67 - $A50) + 1, 2 * DO$2), 1)))
&amp; IF(ISBLANK('feature type'!DN48), "EndPlot", SUBSTITUTE(SUBSTITUTE(output!$B$1,
                   "f_type", 'feature type'!DN48),
                   "f_var", 'feature variety'!DN48))
&amp; CHAR(10)</f>
        <v xml:space="preserve">BeginPlot
	x=117,y=20
	TerrainType=TERRAIN_OCEAN
	PlotType=3
EndPlot
</v>
      </c>
      <c r="DP50" t="str">
        <f ca="1">SUBSTITUTE(SUBSTITUTE(SUBSTITUTE(SUBSTITUTE($A$1,
"x_coord",DP$2),
"y_coord",$A50),
"t_type",'terrain type'!DO48),
"p_type", 'plot type'!DO48)
&amp; IF(LEFT(resources!DO48, 6) = "BONUS_", CHAR(9) &amp; "BonusType=" &amp; resources!DO48 &amp; CHAR(10), "")
&amp; IF('goody huts'!DO48, "	ImprovementType=IMPROVEMENT_GOODY_HUT" &amp; CHAR(10), "")
&amp; IF(ISBLANK(OFFSET('rivers (2)'!$A$1, 2 * (67 - $A50), 2 * DP$2 + 1)), "", SUBSTITUTE($C$1, "&lt;direc&gt;", RIGHT(OFFSET('rivers (2)'!$A$1, 2 * (67 - $A50), 2 * DP$2 + 1), 1)))
&amp; IF(ISBLANK(OFFSET('rivers (2)'!$A$1, 2 * (67 - $A50) + 1, 2 * DP$2)), "", SUBSTITUTE($D$1, "&lt;direc&gt;", RIGHT(OFFSET('rivers (2)'!$A$1, 2 * (67 - $A50) + 1, 2 * DP$2), 1)))
&amp; IF(ISBLANK('feature type'!DO48), "EndPlot", SUBSTITUTE(SUBSTITUTE(output!$B$1,
                   "f_type", 'feature type'!DO48),
                   "f_var", 'feature variety'!DO48))
&amp; CHAR(10)</f>
        <v xml:space="preserve">BeginPlot
	x=118,y=20
	TerrainType=TERRAIN_OCEAN
	PlotType=3
EndPlot
</v>
      </c>
      <c r="DQ50" t="str">
        <f ca="1">SUBSTITUTE(SUBSTITUTE(SUBSTITUTE(SUBSTITUTE($A$1,
"x_coord",DQ$2),
"y_coord",$A50),
"t_type",'terrain type'!DP48),
"p_type", 'plot type'!DP48)
&amp; IF(LEFT(resources!DP48, 6) = "BONUS_", CHAR(9) &amp; "BonusType=" &amp; resources!DP48 &amp; CHAR(10), "")
&amp; IF('goody huts'!DP48, "	ImprovementType=IMPROVEMENT_GOODY_HUT" &amp; CHAR(10), "")
&amp; IF(ISBLANK(OFFSET('rivers (2)'!$A$1, 2 * (67 - $A50), 2 * DQ$2 + 1)), "", SUBSTITUTE($C$1, "&lt;direc&gt;", RIGHT(OFFSET('rivers (2)'!$A$1, 2 * (67 - $A50), 2 * DQ$2 + 1), 1)))
&amp; IF(ISBLANK(OFFSET('rivers (2)'!$A$1, 2 * (67 - $A50) + 1, 2 * DQ$2)), "", SUBSTITUTE($D$1, "&lt;direc&gt;", RIGHT(OFFSET('rivers (2)'!$A$1, 2 * (67 - $A50) + 1, 2 * DQ$2), 1)))
&amp; IF(ISBLANK('feature type'!DP48), "EndPlot", SUBSTITUTE(SUBSTITUTE(output!$B$1,
                   "f_type", 'feature type'!DP48),
                   "f_var", 'feature variety'!DP48))
&amp; CHAR(10)</f>
        <v xml:space="preserve">BeginPlot
	x=119,y=20
	TerrainType=TERRAIN_OCEAN
	PlotType=3
EndPlot
</v>
      </c>
      <c r="DR50" t="str">
        <f ca="1">SUBSTITUTE(SUBSTITUTE(SUBSTITUTE(SUBSTITUTE($A$1,
"x_coord",DR$2),
"y_coord",$A50),
"t_type",'terrain type'!DQ48),
"p_type", 'plot type'!DQ48)
&amp; IF(LEFT(resources!DQ48, 6) = "BONUS_", CHAR(9) &amp; "BonusType=" &amp; resources!DQ48 &amp; CHAR(10), "")
&amp; IF('goody huts'!DQ48, "	ImprovementType=IMPROVEMENT_GOODY_HUT" &amp; CHAR(10), "")
&amp; IF(ISBLANK(OFFSET('rivers (2)'!$A$1, 2 * (67 - $A50), 2 * DR$2 + 1)), "", SUBSTITUTE($C$1, "&lt;direc&gt;", RIGHT(OFFSET('rivers (2)'!$A$1, 2 * (67 - $A50), 2 * DR$2 + 1), 1)))
&amp; IF(ISBLANK(OFFSET('rivers (2)'!$A$1, 2 * (67 - $A50) + 1, 2 * DR$2)), "", SUBSTITUTE($D$1, "&lt;direc&gt;", RIGHT(OFFSET('rivers (2)'!$A$1, 2 * (67 - $A50) + 1, 2 * DR$2), 1)))
&amp; IF(ISBLANK('feature type'!DQ48), "EndPlot", SUBSTITUTE(SUBSTITUTE(output!$B$1,
                   "f_type", 'feature type'!DQ48),
                   "f_var", 'feature variety'!DQ48))
&amp; CHAR(10)</f>
        <v xml:space="preserve">BeginPlot
	x=120,y=20
	TerrainType=TERRAIN_OCEAN
	PlotType=3
EndPlot
</v>
      </c>
      <c r="DS50" t="str">
        <f ca="1">SUBSTITUTE(SUBSTITUTE(SUBSTITUTE(SUBSTITUTE($A$1,
"x_coord",DS$2),
"y_coord",$A50),
"t_type",'terrain type'!DR48),
"p_type", 'plot type'!DR48)
&amp; IF(LEFT(resources!DR48, 6) = "BONUS_", CHAR(9) &amp; "BonusType=" &amp; resources!DR48 &amp; CHAR(10), "")
&amp; IF('goody huts'!DR48, "	ImprovementType=IMPROVEMENT_GOODY_HUT" &amp; CHAR(10), "")
&amp; IF(ISBLANK(OFFSET('rivers (2)'!$A$1, 2 * (67 - $A50), 2 * DS$2 + 1)), "", SUBSTITUTE($C$1, "&lt;direc&gt;", RIGHT(OFFSET('rivers (2)'!$A$1, 2 * (67 - $A50), 2 * DS$2 + 1), 1)))
&amp; IF(ISBLANK(OFFSET('rivers (2)'!$A$1, 2 * (67 - $A50) + 1, 2 * DS$2)), "", SUBSTITUTE($D$1, "&lt;direc&gt;", RIGHT(OFFSET('rivers (2)'!$A$1, 2 * (67 - $A50) + 1, 2 * DS$2), 1)))
&amp; IF(ISBLANK('feature type'!DR48), "EndPlot", SUBSTITUTE(SUBSTITUTE(output!$B$1,
                   "f_type", 'feature type'!DR48),
                   "f_var", 'feature variety'!DR48))
&amp; CHAR(10)</f>
        <v xml:space="preserve">BeginPlot
	x=121,y=20
	TerrainType=TERRAIN_OCEAN
	PlotType=3
EndPlot
</v>
      </c>
      <c r="DT50" t="str">
        <f ca="1">SUBSTITUTE(SUBSTITUTE(SUBSTITUTE(SUBSTITUTE($A$1,
"x_coord",DT$2),
"y_coord",$A50),
"t_type",'terrain type'!DS48),
"p_type", 'plot type'!DS48)
&amp; IF(LEFT(resources!DS48, 6) = "BONUS_", CHAR(9) &amp; "BonusType=" &amp; resources!DS48 &amp; CHAR(10), "")
&amp; IF('goody huts'!DS48, "	ImprovementType=IMPROVEMENT_GOODY_HUT" &amp; CHAR(10), "")
&amp; IF(ISBLANK(OFFSET('rivers (2)'!$A$1, 2 * (67 - $A50), 2 * DT$2 + 1)), "", SUBSTITUTE($C$1, "&lt;direc&gt;", RIGHT(OFFSET('rivers (2)'!$A$1, 2 * (67 - $A50), 2 * DT$2 + 1), 1)))
&amp; IF(ISBLANK(OFFSET('rivers (2)'!$A$1, 2 * (67 - $A50) + 1, 2 * DT$2)), "", SUBSTITUTE($D$1, "&lt;direc&gt;", RIGHT(OFFSET('rivers (2)'!$A$1, 2 * (67 - $A50) + 1, 2 * DT$2), 1)))
&amp; IF(ISBLANK('feature type'!DS48), "EndPlot", SUBSTITUTE(SUBSTITUTE(output!$B$1,
                   "f_type", 'feature type'!DS48),
                   "f_var", 'feature variety'!DS48))
&amp; CHAR(10)</f>
        <v xml:space="preserve">BeginPlot
	x=122,y=20
	TerrainType=TERRAIN_OCEAN
	PlotType=3
EndPlot
</v>
      </c>
      <c r="DU50" t="str">
        <f ca="1">SUBSTITUTE(SUBSTITUTE(SUBSTITUTE(SUBSTITUTE($A$1,
"x_coord",DU$2),
"y_coord",$A50),
"t_type",'terrain type'!DT48),
"p_type", 'plot type'!DT48)
&amp; IF(LEFT(resources!DT48, 6) = "BONUS_", CHAR(9) &amp; "BonusType=" &amp; resources!DT48 &amp; CHAR(10), "")
&amp; IF('goody huts'!DT48, "	ImprovementType=IMPROVEMENT_GOODY_HUT" &amp; CHAR(10), "")
&amp; IF(ISBLANK(OFFSET('rivers (2)'!$A$1, 2 * (67 - $A50), 2 * DU$2 + 1)), "", SUBSTITUTE($C$1, "&lt;direc&gt;", RIGHT(OFFSET('rivers (2)'!$A$1, 2 * (67 - $A50), 2 * DU$2 + 1), 1)))
&amp; IF(ISBLANK(OFFSET('rivers (2)'!$A$1, 2 * (67 - $A50) + 1, 2 * DU$2)), "", SUBSTITUTE($D$1, "&lt;direc&gt;", RIGHT(OFFSET('rivers (2)'!$A$1, 2 * (67 - $A50) + 1, 2 * DU$2), 1)))
&amp; IF(ISBLANK('feature type'!DT48), "EndPlot", SUBSTITUTE(SUBSTITUTE(output!$B$1,
                   "f_type", 'feature type'!DT48),
                   "f_var", 'feature variety'!DT48))
&amp; CHAR(10)</f>
        <v xml:space="preserve">BeginPlot
	x=123,y=20
	TerrainType=TERRAIN_OCEAN
	PlotType=3
EndPlot
</v>
      </c>
    </row>
    <row r="51" spans="1:125" x14ac:dyDescent="0.25">
      <c r="A51" s="10">
        <v>19</v>
      </c>
      <c r="B51" t="str">
        <f ca="1">SUBSTITUTE(SUBSTITUTE(SUBSTITUTE(SUBSTITUTE($A$1,
"x_coord",B$2),
"y_coord",$A51),
"t_type",'terrain type'!A49),
"p_type", 'plot type'!A49)
&amp; IF(LEFT(resources!A49, 6) = "BONUS_", CHAR(9) &amp; "BonusType=" &amp; resources!A49 &amp; CHAR(10), "")
&amp; IF('goody huts'!A49, "	ImprovementType=IMPROVEMENT_GOODY_HUT" &amp; CHAR(10), "")
&amp; IF(ISBLANK(OFFSET('rivers (2)'!$A$1, 2 * (67 - $A51), 2 * B$2 + 1)), "", SUBSTITUTE($C$1, "&lt;direc&gt;", RIGHT(OFFSET('rivers (2)'!$A$1, 2 * (67 - $A51), 2 * B$2 + 1), 1)))
&amp; IF(ISBLANK(OFFSET('rivers (2)'!$A$1, 2 * (67 - $A51) + 1, 2 * B$2)), "", SUBSTITUTE($D$1, "&lt;direc&gt;", RIGHT(OFFSET('rivers (2)'!$A$1, 2 * (67 - $A51) + 1, 2 * B$2), 1)))
&amp; IF(ISBLANK('feature type'!A49), "EndPlot", SUBSTITUTE(SUBSTITUTE(output!$B$1,
                   "f_type", 'feature type'!A49),
                   "f_var", 'feature variety'!A49))
&amp; CHAR(10)</f>
        <v xml:space="preserve">BeginPlot
	x=0,y=19
	TerrainType=TERRAIN_OCEAN
	PlotType=3
EndPlot
</v>
      </c>
      <c r="C51" t="str">
        <f ca="1">SUBSTITUTE(SUBSTITUTE(SUBSTITUTE(SUBSTITUTE($A$1,
"x_coord",C$2),
"y_coord",$A51),
"t_type",'terrain type'!B49),
"p_type", 'plot type'!B49)
&amp; IF(LEFT(resources!B49, 6) = "BONUS_", CHAR(9) &amp; "BonusType=" &amp; resources!B49 &amp; CHAR(10), "")
&amp; IF('goody huts'!B49, "	ImprovementType=IMPROVEMENT_GOODY_HUT" &amp; CHAR(10), "")
&amp; IF(ISBLANK(OFFSET('rivers (2)'!$A$1, 2 * (67 - $A51), 2 * C$2 + 1)), "", SUBSTITUTE($C$1, "&lt;direc&gt;", RIGHT(OFFSET('rivers (2)'!$A$1, 2 * (67 - $A51), 2 * C$2 + 1), 1)))
&amp; IF(ISBLANK(OFFSET('rivers (2)'!$A$1, 2 * (67 - $A51) + 1, 2 * C$2)), "", SUBSTITUTE($D$1, "&lt;direc&gt;", RIGHT(OFFSET('rivers (2)'!$A$1, 2 * (67 - $A51) + 1, 2 * C$2), 1)))
&amp; IF(ISBLANK('feature type'!B49), "EndPlot", SUBSTITUTE(SUBSTITUTE(output!$B$1,
                   "f_type", 'feature type'!B49),
                   "f_var", 'feature variety'!B49))
&amp; CHAR(10)</f>
        <v xml:space="preserve">BeginPlot
	x=1,y=19
	TerrainType=TERRAIN_COAST
	PlotType=3
EndPlot
</v>
      </c>
      <c r="D51" t="str">
        <f ca="1">SUBSTITUTE(SUBSTITUTE(SUBSTITUTE(SUBSTITUTE($A$1,
"x_coord",D$2),
"y_coord",$A51),
"t_type",'terrain type'!C49),
"p_type", 'plot type'!C49)
&amp; IF(LEFT(resources!C49, 6) = "BONUS_", CHAR(9) &amp; "BonusType=" &amp; resources!C49 &amp; CHAR(10), "")
&amp; IF('goody huts'!C49, "	ImprovementType=IMPROVEMENT_GOODY_HUT" &amp; CHAR(10), "")
&amp; IF(ISBLANK(OFFSET('rivers (2)'!$A$1, 2 * (67 - $A51), 2 * D$2 + 1)), "", SUBSTITUTE($C$1, "&lt;direc&gt;", RIGHT(OFFSET('rivers (2)'!$A$1, 2 * (67 - $A51), 2 * D$2 + 1), 1)))
&amp; IF(ISBLANK(OFFSET('rivers (2)'!$A$1, 2 * (67 - $A51) + 1, 2 * D$2)), "", SUBSTITUTE($D$1, "&lt;direc&gt;", RIGHT(OFFSET('rivers (2)'!$A$1, 2 * (67 - $A51) + 1, 2 * D$2), 1)))
&amp; IF(ISBLANK('feature type'!C49), "EndPlot", SUBSTITUTE(SUBSTITUTE(output!$B$1,
                   "f_type", 'feature type'!C49),
                   "f_var", 'feature variety'!C49))
&amp; CHAR(10)</f>
        <v xml:space="preserve">BeginPlot
	x=2,y=19
	TerrainType=TERRAIN_GRASS
	PlotType=0
EndPlot
</v>
      </c>
      <c r="E51" t="str">
        <f ca="1">SUBSTITUTE(SUBSTITUTE(SUBSTITUTE(SUBSTITUTE($A$1,
"x_coord",E$2),
"y_coord",$A51),
"t_type",'terrain type'!D49),
"p_type", 'plot type'!D49)
&amp; IF(LEFT(resources!D49, 6) = "BONUS_", CHAR(9) &amp; "BonusType=" &amp; resources!D49 &amp; CHAR(10), "")
&amp; IF('goody huts'!D49, "	ImprovementType=IMPROVEMENT_GOODY_HUT" &amp; CHAR(10), "")
&amp; IF(ISBLANK(OFFSET('rivers (2)'!$A$1, 2 * (67 - $A51), 2 * E$2 + 1)), "", SUBSTITUTE($C$1, "&lt;direc&gt;", RIGHT(OFFSET('rivers (2)'!$A$1, 2 * (67 - $A51), 2 * E$2 + 1), 1)))
&amp; IF(ISBLANK(OFFSET('rivers (2)'!$A$1, 2 * (67 - $A51) + 1, 2 * E$2)), "", SUBSTITUTE($D$1, "&lt;direc&gt;", RIGHT(OFFSET('rivers (2)'!$A$1, 2 * (67 - $A51) + 1, 2 * E$2), 1)))
&amp; IF(ISBLANK('feature type'!D49), "EndPlot", SUBSTITUTE(SUBSTITUTE(output!$B$1,
                   "f_type", 'feature type'!D49),
                   "f_var", 'feature variety'!D49))
&amp; CHAR(10)</f>
        <v xml:space="preserve">BeginPlot
	x=3,y=19
	TerrainType=TERRAIN_COAST
	PlotType=3
EndPlot
</v>
      </c>
      <c r="F51" t="str">
        <f ca="1">SUBSTITUTE(SUBSTITUTE(SUBSTITUTE(SUBSTITUTE($A$1,
"x_coord",F$2),
"y_coord",$A51),
"t_type",'terrain type'!E49),
"p_type", 'plot type'!E49)
&amp; IF(LEFT(resources!E49, 6) = "BONUS_", CHAR(9) &amp; "BonusType=" &amp; resources!E49 &amp; CHAR(10), "")
&amp; IF('goody huts'!E49, "	ImprovementType=IMPROVEMENT_GOODY_HUT" &amp; CHAR(10), "")
&amp; IF(ISBLANK(OFFSET('rivers (2)'!$A$1, 2 * (67 - $A51), 2 * F$2 + 1)), "", SUBSTITUTE($C$1, "&lt;direc&gt;", RIGHT(OFFSET('rivers (2)'!$A$1, 2 * (67 - $A51), 2 * F$2 + 1), 1)))
&amp; IF(ISBLANK(OFFSET('rivers (2)'!$A$1, 2 * (67 - $A51) + 1, 2 * F$2)), "", SUBSTITUTE($D$1, "&lt;direc&gt;", RIGHT(OFFSET('rivers (2)'!$A$1, 2 * (67 - $A51) + 1, 2 * F$2), 1)))
&amp; IF(ISBLANK('feature type'!E49), "EndPlot", SUBSTITUTE(SUBSTITUTE(output!$B$1,
                   "f_type", 'feature type'!E49),
                   "f_var", 'feature variety'!E49))
&amp; CHAR(10)</f>
        <v xml:space="preserve">BeginPlot
	x=4,y=19
	TerrainType=TERRAIN_OCEAN
	PlotType=3
EndPlot
</v>
      </c>
      <c r="G51" t="str">
        <f ca="1">SUBSTITUTE(SUBSTITUTE(SUBSTITUTE(SUBSTITUTE($A$1,
"x_coord",G$2),
"y_coord",$A51),
"t_type",'terrain type'!F49),
"p_type", 'plot type'!F49)
&amp; IF(LEFT(resources!F49, 6) = "BONUS_", CHAR(9) &amp; "BonusType=" &amp; resources!F49 &amp; CHAR(10), "")
&amp; IF('goody huts'!F49, "	ImprovementType=IMPROVEMENT_GOODY_HUT" &amp; CHAR(10), "")
&amp; IF(ISBLANK(OFFSET('rivers (2)'!$A$1, 2 * (67 - $A51), 2 * G$2 + 1)), "", SUBSTITUTE($C$1, "&lt;direc&gt;", RIGHT(OFFSET('rivers (2)'!$A$1, 2 * (67 - $A51), 2 * G$2 + 1), 1)))
&amp; IF(ISBLANK(OFFSET('rivers (2)'!$A$1, 2 * (67 - $A51) + 1, 2 * G$2)), "", SUBSTITUTE($D$1, "&lt;direc&gt;", RIGHT(OFFSET('rivers (2)'!$A$1, 2 * (67 - $A51) + 1, 2 * G$2), 1)))
&amp; IF(ISBLANK('feature type'!F49), "EndPlot", SUBSTITUTE(SUBSTITUTE(output!$B$1,
                   "f_type", 'feature type'!F49),
                   "f_var", 'feature variety'!F49))
&amp; CHAR(10)</f>
        <v xml:space="preserve">BeginPlot
	x=5,y=19
	TerrainType=TERRAIN_OCEAN
	PlotType=3
EndPlot
</v>
      </c>
      <c r="H51" t="str">
        <f ca="1">SUBSTITUTE(SUBSTITUTE(SUBSTITUTE(SUBSTITUTE($A$1,
"x_coord",H$2),
"y_coord",$A51),
"t_type",'terrain type'!G49),
"p_type", 'plot type'!G49)
&amp; IF(LEFT(resources!G49, 6) = "BONUS_", CHAR(9) &amp; "BonusType=" &amp; resources!G49 &amp; CHAR(10), "")
&amp; IF('goody huts'!G49, "	ImprovementType=IMPROVEMENT_GOODY_HUT" &amp; CHAR(10), "")
&amp; IF(ISBLANK(OFFSET('rivers (2)'!$A$1, 2 * (67 - $A51), 2 * H$2 + 1)), "", SUBSTITUTE($C$1, "&lt;direc&gt;", RIGHT(OFFSET('rivers (2)'!$A$1, 2 * (67 - $A51), 2 * H$2 + 1), 1)))
&amp; IF(ISBLANK(OFFSET('rivers (2)'!$A$1, 2 * (67 - $A51) + 1, 2 * H$2)), "", SUBSTITUTE($D$1, "&lt;direc&gt;", RIGHT(OFFSET('rivers (2)'!$A$1, 2 * (67 - $A51) + 1, 2 * H$2), 1)))
&amp; IF(ISBLANK('feature type'!G49), "EndPlot", SUBSTITUTE(SUBSTITUTE(output!$B$1,
                   "f_type", 'feature type'!G49),
                   "f_var", 'feature variety'!G49))
&amp; CHAR(10)</f>
        <v xml:space="preserve">BeginPlot
	x=6,y=19
	TerrainType=TERRAIN_OCEAN
	PlotType=3
EndPlot
</v>
      </c>
      <c r="I51" t="str">
        <f ca="1">SUBSTITUTE(SUBSTITUTE(SUBSTITUTE(SUBSTITUTE($A$1,
"x_coord",I$2),
"y_coord",$A51),
"t_type",'terrain type'!H49),
"p_type", 'plot type'!H49)
&amp; IF(LEFT(resources!H49, 6) = "BONUS_", CHAR(9) &amp; "BonusType=" &amp; resources!H49 &amp; CHAR(10), "")
&amp; IF('goody huts'!H49, "	ImprovementType=IMPROVEMENT_GOODY_HUT" &amp; CHAR(10), "")
&amp; IF(ISBLANK(OFFSET('rivers (2)'!$A$1, 2 * (67 - $A51), 2 * I$2 + 1)), "", SUBSTITUTE($C$1, "&lt;direc&gt;", RIGHT(OFFSET('rivers (2)'!$A$1, 2 * (67 - $A51), 2 * I$2 + 1), 1)))
&amp; IF(ISBLANK(OFFSET('rivers (2)'!$A$1, 2 * (67 - $A51) + 1, 2 * I$2)), "", SUBSTITUTE($D$1, "&lt;direc&gt;", RIGHT(OFFSET('rivers (2)'!$A$1, 2 * (67 - $A51) + 1, 2 * I$2), 1)))
&amp; IF(ISBLANK('feature type'!H49), "EndPlot", SUBSTITUTE(SUBSTITUTE(output!$B$1,
                   "f_type", 'feature type'!H49),
                   "f_var", 'feature variety'!H49))
&amp; CHAR(10)</f>
        <v xml:space="preserve">BeginPlot
	x=7,y=19
	TerrainType=TERRAIN_OCEAN
	PlotType=3
EndPlot
</v>
      </c>
      <c r="J51" t="str">
        <f ca="1">SUBSTITUTE(SUBSTITUTE(SUBSTITUTE(SUBSTITUTE($A$1,
"x_coord",J$2),
"y_coord",$A51),
"t_type",'terrain type'!I49),
"p_type", 'plot type'!I49)
&amp; IF(LEFT(resources!I49, 6) = "BONUS_", CHAR(9) &amp; "BonusType=" &amp; resources!I49 &amp; CHAR(10), "")
&amp; IF('goody huts'!I49, "	ImprovementType=IMPROVEMENT_GOODY_HUT" &amp; CHAR(10), "")
&amp; IF(ISBLANK(OFFSET('rivers (2)'!$A$1, 2 * (67 - $A51), 2 * J$2 + 1)), "", SUBSTITUTE($C$1, "&lt;direc&gt;", RIGHT(OFFSET('rivers (2)'!$A$1, 2 * (67 - $A51), 2 * J$2 + 1), 1)))
&amp; IF(ISBLANK(OFFSET('rivers (2)'!$A$1, 2 * (67 - $A51) + 1, 2 * J$2)), "", SUBSTITUTE($D$1, "&lt;direc&gt;", RIGHT(OFFSET('rivers (2)'!$A$1, 2 * (67 - $A51) + 1, 2 * J$2), 1)))
&amp; IF(ISBLANK('feature type'!I49), "EndPlot", SUBSTITUTE(SUBSTITUTE(output!$B$1,
                   "f_type", 'feature type'!I49),
                   "f_var", 'feature variety'!I49))
&amp; CHAR(10)</f>
        <v xml:space="preserve">BeginPlot
	x=8,y=19
	TerrainType=TERRAIN_COAST
	PlotType=3
EndPlot
</v>
      </c>
      <c r="K51" t="str">
        <f ca="1">SUBSTITUTE(SUBSTITUTE(SUBSTITUTE(SUBSTITUTE($A$1,
"x_coord",K$2),
"y_coord",$A51),
"t_type",'terrain type'!J49),
"p_type", 'plot type'!J49)
&amp; IF(LEFT(resources!J49, 6) = "BONUS_", CHAR(9) &amp; "BonusType=" &amp; resources!J49 &amp; CHAR(10), "")
&amp; IF('goody huts'!J49, "	ImprovementType=IMPROVEMENT_GOODY_HUT" &amp; CHAR(10), "")
&amp; IF(ISBLANK(OFFSET('rivers (2)'!$A$1, 2 * (67 - $A51), 2 * K$2 + 1)), "", SUBSTITUTE($C$1, "&lt;direc&gt;", RIGHT(OFFSET('rivers (2)'!$A$1, 2 * (67 - $A51), 2 * K$2 + 1), 1)))
&amp; IF(ISBLANK(OFFSET('rivers (2)'!$A$1, 2 * (67 - $A51) + 1, 2 * K$2)), "", SUBSTITUTE($D$1, "&lt;direc&gt;", RIGHT(OFFSET('rivers (2)'!$A$1, 2 * (67 - $A51) + 1, 2 * K$2), 1)))
&amp; IF(ISBLANK('feature type'!J49), "EndPlot", SUBSTITUTE(SUBSTITUTE(output!$B$1,
                   "f_type", 'feature type'!J49),
                   "f_var", 'feature variety'!J49))
&amp; CHAR(10)</f>
        <v xml:space="preserve">BeginPlot
	x=9,y=19
	TerrainType=TERRAIN_COAST
	PlotType=3
EndPlot
</v>
      </c>
      <c r="L51" t="str">
        <f ca="1">SUBSTITUTE(SUBSTITUTE(SUBSTITUTE(SUBSTITUTE($A$1,
"x_coord",L$2),
"y_coord",$A51),
"t_type",'terrain type'!K49),
"p_type", 'plot type'!K49)
&amp; IF(LEFT(resources!K49, 6) = "BONUS_", CHAR(9) &amp; "BonusType=" &amp; resources!K49 &amp; CHAR(10), "")
&amp; IF('goody huts'!K49, "	ImprovementType=IMPROVEMENT_GOODY_HUT" &amp; CHAR(10), "")
&amp; IF(ISBLANK(OFFSET('rivers (2)'!$A$1, 2 * (67 - $A51), 2 * L$2 + 1)), "", SUBSTITUTE($C$1, "&lt;direc&gt;", RIGHT(OFFSET('rivers (2)'!$A$1, 2 * (67 - $A51), 2 * L$2 + 1), 1)))
&amp; IF(ISBLANK(OFFSET('rivers (2)'!$A$1, 2 * (67 - $A51) + 1, 2 * L$2)), "", SUBSTITUTE($D$1, "&lt;direc&gt;", RIGHT(OFFSET('rivers (2)'!$A$1, 2 * (67 - $A51) + 1, 2 * L$2), 1)))
&amp; IF(ISBLANK('feature type'!K49), "EndPlot", SUBSTITUTE(SUBSTITUTE(output!$B$1,
                   "f_type", 'feature type'!K49),
                   "f_var", 'feature variety'!K49))
&amp; CHAR(10)</f>
        <v xml:space="preserve">BeginPlot
	x=10,y=19
	TerrainType=TERRAIN_GRASS
	PlotType=2
	FeatureType=FEATURE_FOREST, FeatureVariety=3
EndPlot
</v>
      </c>
      <c r="M51" t="str">
        <f ca="1">SUBSTITUTE(SUBSTITUTE(SUBSTITUTE(SUBSTITUTE($A$1,
"x_coord",M$2),
"y_coord",$A51),
"t_type",'terrain type'!L49),
"p_type", 'plot type'!L49)
&amp; IF(LEFT(resources!L49, 6) = "BONUS_", CHAR(9) &amp; "BonusType=" &amp; resources!L49 &amp; CHAR(10), "")
&amp; IF('goody huts'!L49, "	ImprovementType=IMPROVEMENT_GOODY_HUT" &amp; CHAR(10), "")
&amp; IF(ISBLANK(OFFSET('rivers (2)'!$A$1, 2 * (67 - $A51), 2 * M$2 + 1)), "", SUBSTITUTE($C$1, "&lt;direc&gt;", RIGHT(OFFSET('rivers (2)'!$A$1, 2 * (67 - $A51), 2 * M$2 + 1), 1)))
&amp; IF(ISBLANK(OFFSET('rivers (2)'!$A$1, 2 * (67 - $A51) + 1, 2 * M$2)), "", SUBSTITUTE($D$1, "&lt;direc&gt;", RIGHT(OFFSET('rivers (2)'!$A$1, 2 * (67 - $A51) + 1, 2 * M$2), 1)))
&amp; IF(ISBLANK('feature type'!L49), "EndPlot", SUBSTITUTE(SUBSTITUTE(output!$B$1,
                   "f_type", 'feature type'!L49),
                   "f_var", 'feature variety'!L49))
&amp; CHAR(10)</f>
        <v xml:space="preserve">BeginPlot
	x=11,y=19
	TerrainType=TERRAIN_GRASS
	PlotType=2
	FeatureType=FEATURE_FOREST, FeatureVariety=3
EndPlot
</v>
      </c>
      <c r="N51" t="str">
        <f ca="1">SUBSTITUTE(SUBSTITUTE(SUBSTITUTE(SUBSTITUTE($A$1,
"x_coord",N$2),
"y_coord",$A51),
"t_type",'terrain type'!M49),
"p_type", 'plot type'!M49)
&amp; IF(LEFT(resources!M49, 6) = "BONUS_", CHAR(9) &amp; "BonusType=" &amp; resources!M49 &amp; CHAR(10), "")
&amp; IF('goody huts'!M49, "	ImprovementType=IMPROVEMENT_GOODY_HUT" &amp; CHAR(10), "")
&amp; IF(ISBLANK(OFFSET('rivers (2)'!$A$1, 2 * (67 - $A51), 2 * N$2 + 1)), "", SUBSTITUTE($C$1, "&lt;direc&gt;", RIGHT(OFFSET('rivers (2)'!$A$1, 2 * (67 - $A51), 2 * N$2 + 1), 1)))
&amp; IF(ISBLANK(OFFSET('rivers (2)'!$A$1, 2 * (67 - $A51) + 1, 2 * N$2)), "", SUBSTITUTE($D$1, "&lt;direc&gt;", RIGHT(OFFSET('rivers (2)'!$A$1, 2 * (67 - $A51) + 1, 2 * N$2), 1)))
&amp; IF(ISBLANK('feature type'!M49), "EndPlot", SUBSTITUTE(SUBSTITUTE(output!$B$1,
                   "f_type", 'feature type'!M49),
                   "f_var", 'feature variety'!M49))
&amp; CHAR(10)</f>
        <v xml:space="preserve">BeginPlot
	x=12,y=19
	TerrainType=TERRAIN_GRASS
	PlotType=2
	FeatureType=FEATURE_FOREST, FeatureVariety=3
EndPlot
</v>
      </c>
      <c r="O51" t="str">
        <f ca="1">SUBSTITUTE(SUBSTITUTE(SUBSTITUTE(SUBSTITUTE($A$1,
"x_coord",O$2),
"y_coord",$A51),
"t_type",'terrain type'!N49),
"p_type", 'plot type'!N49)
&amp; IF(LEFT(resources!N49, 6) = "BONUS_", CHAR(9) &amp; "BonusType=" &amp; resources!N49 &amp; CHAR(10), "")
&amp; IF('goody huts'!N49, "	ImprovementType=IMPROVEMENT_GOODY_HUT" &amp; CHAR(10), "")
&amp; IF(ISBLANK(OFFSET('rivers (2)'!$A$1, 2 * (67 - $A51), 2 * O$2 + 1)), "", SUBSTITUTE($C$1, "&lt;direc&gt;", RIGHT(OFFSET('rivers (2)'!$A$1, 2 * (67 - $A51), 2 * O$2 + 1), 1)))
&amp; IF(ISBLANK(OFFSET('rivers (2)'!$A$1, 2 * (67 - $A51) + 1, 2 * O$2)), "", SUBSTITUTE($D$1, "&lt;direc&gt;", RIGHT(OFFSET('rivers (2)'!$A$1, 2 * (67 - $A51) + 1, 2 * O$2), 1)))
&amp; IF(ISBLANK('feature type'!N49), "EndPlot", SUBSTITUTE(SUBSTITUTE(output!$B$1,
                   "f_type", 'feature type'!N49),
                   "f_var", 'feature variety'!N49))
&amp; CHAR(10)</f>
        <v xml:space="preserve">BeginPlot
	x=13,y=19
	TerrainType=TERRAIN_COAST
	PlotType=3
EndPlot
</v>
      </c>
      <c r="P51" t="str">
        <f ca="1">SUBSTITUTE(SUBSTITUTE(SUBSTITUTE(SUBSTITUTE($A$1,
"x_coord",P$2),
"y_coord",$A51),
"t_type",'terrain type'!O49),
"p_type", 'plot type'!O49)
&amp; IF(LEFT(resources!O49, 6) = "BONUS_", CHAR(9) &amp; "BonusType=" &amp; resources!O49 &amp; CHAR(10), "")
&amp; IF('goody huts'!O49, "	ImprovementType=IMPROVEMENT_GOODY_HUT" &amp; CHAR(10), "")
&amp; IF(ISBLANK(OFFSET('rivers (2)'!$A$1, 2 * (67 - $A51), 2 * P$2 + 1)), "", SUBSTITUTE($C$1, "&lt;direc&gt;", RIGHT(OFFSET('rivers (2)'!$A$1, 2 * (67 - $A51), 2 * P$2 + 1), 1)))
&amp; IF(ISBLANK(OFFSET('rivers (2)'!$A$1, 2 * (67 - $A51) + 1, 2 * P$2)), "", SUBSTITUTE($D$1, "&lt;direc&gt;", RIGHT(OFFSET('rivers (2)'!$A$1, 2 * (67 - $A51) + 1, 2 * P$2), 1)))
&amp; IF(ISBLANK('feature type'!O49), "EndPlot", SUBSTITUTE(SUBSTITUTE(output!$B$1,
                   "f_type", 'feature type'!O49),
                   "f_var", 'feature variety'!O49))
&amp; CHAR(10)</f>
        <v xml:space="preserve">BeginPlot
	x=14,y=19
	TerrainType=TERRAIN_COAST
	PlotType=3
EndPlot
</v>
      </c>
      <c r="Q51" t="str">
        <f ca="1">SUBSTITUTE(SUBSTITUTE(SUBSTITUTE(SUBSTITUTE($A$1,
"x_coord",Q$2),
"y_coord",$A51),
"t_type",'terrain type'!P49),
"p_type", 'plot type'!P49)
&amp; IF(LEFT(resources!P49, 6) = "BONUS_", CHAR(9) &amp; "BonusType=" &amp; resources!P49 &amp; CHAR(10), "")
&amp; IF('goody huts'!P49, "	ImprovementType=IMPROVEMENT_GOODY_HUT" &amp; CHAR(10), "")
&amp; IF(ISBLANK(OFFSET('rivers (2)'!$A$1, 2 * (67 - $A51), 2 * Q$2 + 1)), "", SUBSTITUTE($C$1, "&lt;direc&gt;", RIGHT(OFFSET('rivers (2)'!$A$1, 2 * (67 - $A51), 2 * Q$2 + 1), 1)))
&amp; IF(ISBLANK(OFFSET('rivers (2)'!$A$1, 2 * (67 - $A51) + 1, 2 * Q$2)), "", SUBSTITUTE($D$1, "&lt;direc&gt;", RIGHT(OFFSET('rivers (2)'!$A$1, 2 * (67 - $A51) + 1, 2 * Q$2), 1)))
&amp; IF(ISBLANK('feature type'!P49), "EndPlot", SUBSTITUTE(SUBSTITUTE(output!$B$1,
                   "f_type", 'feature type'!P49),
                   "f_var", 'feature variety'!P49))
&amp; CHAR(10)</f>
        <v xml:space="preserve">BeginPlot
	x=15,y=19
	TerrainType=TERRAIN_GRASS
	PlotType=2
	BonusType=BONUS_WHEAT
EndPlot
</v>
      </c>
      <c r="R51" t="str">
        <f ca="1">SUBSTITUTE(SUBSTITUTE(SUBSTITUTE(SUBSTITUTE($A$1,
"x_coord",R$2),
"y_coord",$A51),
"t_type",'terrain type'!Q49),
"p_type", 'plot type'!Q49)
&amp; IF(LEFT(resources!Q49, 6) = "BONUS_", CHAR(9) &amp; "BonusType=" &amp; resources!Q49 &amp; CHAR(10), "")
&amp; IF('goody huts'!Q49, "	ImprovementType=IMPROVEMENT_GOODY_HUT" &amp; CHAR(10), "")
&amp; IF(ISBLANK(OFFSET('rivers (2)'!$A$1, 2 * (67 - $A51), 2 * R$2 + 1)), "", SUBSTITUTE($C$1, "&lt;direc&gt;", RIGHT(OFFSET('rivers (2)'!$A$1, 2 * (67 - $A51), 2 * R$2 + 1), 1)))
&amp; IF(ISBLANK(OFFSET('rivers (2)'!$A$1, 2 * (67 - $A51) + 1, 2 * R$2)), "", SUBSTITUTE($D$1, "&lt;direc&gt;", RIGHT(OFFSET('rivers (2)'!$A$1, 2 * (67 - $A51) + 1, 2 * R$2), 1)))
&amp; IF(ISBLANK('feature type'!Q49), "EndPlot", SUBSTITUTE(SUBSTITUTE(output!$B$1,
                   "f_type", 'feature type'!Q49),
                   "f_var", 'feature variety'!Q49))
&amp; CHAR(10)</f>
        <v xml:space="preserve">BeginPlot
	x=16,y=19
	TerrainType=TERRAIN_GRASS
	PlotType=1
	RiverNSDirection=2
	isWOfRiver
	RiverWEDirection=3
	isNOfRiver
	FeatureType=FEATURE_FOREST, FeatureVariety=1
EndPlot
</v>
      </c>
      <c r="S51" t="str">
        <f ca="1">SUBSTITUTE(SUBSTITUTE(SUBSTITUTE(SUBSTITUTE($A$1,
"x_coord",S$2),
"y_coord",$A51),
"t_type",'terrain type'!R49),
"p_type", 'plot type'!R49)
&amp; IF(LEFT(resources!R49, 6) = "BONUS_", CHAR(9) &amp; "BonusType=" &amp; resources!R49 &amp; CHAR(10), "")
&amp; IF('goody huts'!R49, "	ImprovementType=IMPROVEMENT_GOODY_HUT" &amp; CHAR(10), "")
&amp; IF(ISBLANK(OFFSET('rivers (2)'!$A$1, 2 * (67 - $A51), 2 * S$2 + 1)), "", SUBSTITUTE($C$1, "&lt;direc&gt;", RIGHT(OFFSET('rivers (2)'!$A$1, 2 * (67 - $A51), 2 * S$2 + 1), 1)))
&amp; IF(ISBLANK(OFFSET('rivers (2)'!$A$1, 2 * (67 - $A51) + 1, 2 * S$2)), "", SUBSTITUTE($D$1, "&lt;direc&gt;", RIGHT(OFFSET('rivers (2)'!$A$1, 2 * (67 - $A51) + 1, 2 * S$2), 1)))
&amp; IF(ISBLANK('feature type'!R49), "EndPlot", SUBSTITUTE(SUBSTITUTE(output!$B$1,
                   "f_type", 'feature type'!R49),
                   "f_var", 'feature variety'!R49))
&amp; CHAR(10)</f>
        <v xml:space="preserve">BeginPlot
	x=17,y=19
	TerrainType=TERRAIN_GRASS
	PlotType=2
EndPlot
</v>
      </c>
      <c r="T51" t="str">
        <f ca="1">SUBSTITUTE(SUBSTITUTE(SUBSTITUTE(SUBSTITUTE($A$1,
"x_coord",T$2),
"y_coord",$A51),
"t_type",'terrain type'!S49),
"p_type", 'plot type'!S49)
&amp; IF(LEFT(resources!S49, 6) = "BONUS_", CHAR(9) &amp; "BonusType=" &amp; resources!S49 &amp; CHAR(10), "")
&amp; IF('goody huts'!S49, "	ImprovementType=IMPROVEMENT_GOODY_HUT" &amp; CHAR(10), "")
&amp; IF(ISBLANK(OFFSET('rivers (2)'!$A$1, 2 * (67 - $A51), 2 * T$2 + 1)), "", SUBSTITUTE($C$1, "&lt;direc&gt;", RIGHT(OFFSET('rivers (2)'!$A$1, 2 * (67 - $A51), 2 * T$2 + 1), 1)))
&amp; IF(ISBLANK(OFFSET('rivers (2)'!$A$1, 2 * (67 - $A51) + 1, 2 * T$2)), "", SUBSTITUTE($D$1, "&lt;direc&gt;", RIGHT(OFFSET('rivers (2)'!$A$1, 2 * (67 - $A51) + 1, 2 * T$2), 1)))
&amp; IF(ISBLANK('feature type'!S49), "EndPlot", SUBSTITUTE(SUBSTITUTE(output!$B$1,
                   "f_type", 'feature type'!S49),
                   "f_var", 'feature variety'!S49))
&amp; CHAR(10)</f>
        <v xml:space="preserve">BeginPlot
	x=18,y=19
	TerrainType=TERRAIN_GRASS
	PlotType=2
EndPlot
</v>
      </c>
      <c r="U51" t="str">
        <f ca="1">SUBSTITUTE(SUBSTITUTE(SUBSTITUTE(SUBSTITUTE($A$1,
"x_coord",U$2),
"y_coord",$A51),
"t_type",'terrain type'!T49),
"p_type", 'plot type'!T49)
&amp; IF(LEFT(resources!T49, 6) = "BONUS_", CHAR(9) &amp; "BonusType=" &amp; resources!T49 &amp; CHAR(10), "")
&amp; IF('goody huts'!T49, "	ImprovementType=IMPROVEMENT_GOODY_HUT" &amp; CHAR(10), "")
&amp; IF(ISBLANK(OFFSET('rivers (2)'!$A$1, 2 * (67 - $A51), 2 * U$2 + 1)), "", SUBSTITUTE($C$1, "&lt;direc&gt;", RIGHT(OFFSET('rivers (2)'!$A$1, 2 * (67 - $A51), 2 * U$2 + 1), 1)))
&amp; IF(ISBLANK(OFFSET('rivers (2)'!$A$1, 2 * (67 - $A51) + 1, 2 * U$2)), "", SUBSTITUTE($D$1, "&lt;direc&gt;", RIGHT(OFFSET('rivers (2)'!$A$1, 2 * (67 - $A51) + 1, 2 * U$2), 1)))
&amp; IF(ISBLANK('feature type'!T49), "EndPlot", SUBSTITUTE(SUBSTITUTE(output!$B$1,
                   "f_type", 'feature type'!T49),
                   "f_var", 'feature variety'!T49))
&amp; CHAR(10)</f>
        <v xml:space="preserve">BeginPlot
	x=19,y=19
	TerrainType=TERRAIN_COAST
	PlotType=3
EndPlot
</v>
      </c>
      <c r="V51" t="str">
        <f ca="1">SUBSTITUTE(SUBSTITUTE(SUBSTITUTE(SUBSTITUTE($A$1,
"x_coord",V$2),
"y_coord",$A51),
"t_type",'terrain type'!U49),
"p_type", 'plot type'!U49)
&amp; IF(LEFT(resources!U49, 6) = "BONUS_", CHAR(9) &amp; "BonusType=" &amp; resources!U49 &amp; CHAR(10), "")
&amp; IF('goody huts'!U49, "	ImprovementType=IMPROVEMENT_GOODY_HUT" &amp; CHAR(10), "")
&amp; IF(ISBLANK(OFFSET('rivers (2)'!$A$1, 2 * (67 - $A51), 2 * V$2 + 1)), "", SUBSTITUTE($C$1, "&lt;direc&gt;", RIGHT(OFFSET('rivers (2)'!$A$1, 2 * (67 - $A51), 2 * V$2 + 1), 1)))
&amp; IF(ISBLANK(OFFSET('rivers (2)'!$A$1, 2 * (67 - $A51) + 1, 2 * V$2)), "", SUBSTITUTE($D$1, "&lt;direc&gt;", RIGHT(OFFSET('rivers (2)'!$A$1, 2 * (67 - $A51) + 1, 2 * V$2), 1)))
&amp; IF(ISBLANK('feature type'!U49), "EndPlot", SUBSTITUTE(SUBSTITUTE(output!$B$1,
                   "f_type", 'feature type'!U49),
                   "f_var", 'feature variety'!U49))
&amp; CHAR(10)</f>
        <v xml:space="preserve">BeginPlot
	x=20,y=19
	TerrainType=TERRAIN_GRASS
	PlotType=1
	FeatureType=FEATURE_FOREST, FeatureVariety=1
EndPlot
</v>
      </c>
      <c r="W51" t="str">
        <f ca="1">SUBSTITUTE(SUBSTITUTE(SUBSTITUTE(SUBSTITUTE($A$1,
"x_coord",W$2),
"y_coord",$A51),
"t_type",'terrain type'!V49),
"p_type", 'plot type'!V49)
&amp; IF(LEFT(resources!V49, 6) = "BONUS_", CHAR(9) &amp; "BonusType=" &amp; resources!V49 &amp; CHAR(10), "")
&amp; IF('goody huts'!V49, "	ImprovementType=IMPROVEMENT_GOODY_HUT" &amp; CHAR(10), "")
&amp; IF(ISBLANK(OFFSET('rivers (2)'!$A$1, 2 * (67 - $A51), 2 * W$2 + 1)), "", SUBSTITUTE($C$1, "&lt;direc&gt;", RIGHT(OFFSET('rivers (2)'!$A$1, 2 * (67 - $A51), 2 * W$2 + 1), 1)))
&amp; IF(ISBLANK(OFFSET('rivers (2)'!$A$1, 2 * (67 - $A51) + 1, 2 * W$2)), "", SUBSTITUTE($D$1, "&lt;direc&gt;", RIGHT(OFFSET('rivers (2)'!$A$1, 2 * (67 - $A51) + 1, 2 * W$2), 1)))
&amp; IF(ISBLANK('feature type'!V49), "EndPlot", SUBSTITUTE(SUBSTITUTE(output!$B$1,
                   "f_type", 'feature type'!V49),
                   "f_var", 'feature variety'!V49))
&amp; CHAR(10)</f>
        <v xml:space="preserve">BeginPlot
	x=21,y=19
	TerrainType=TERRAIN_GRASS
	PlotType=2
	FeatureType=FEATURE_FOREST, FeatureVariety=1
EndPlot
</v>
      </c>
      <c r="X51" t="str">
        <f ca="1">SUBSTITUTE(SUBSTITUTE(SUBSTITUTE(SUBSTITUTE($A$1,
"x_coord",X$2),
"y_coord",$A51),
"t_type",'terrain type'!W49),
"p_type", 'plot type'!W49)
&amp; IF(LEFT(resources!W49, 6) = "BONUS_", CHAR(9) &amp; "BonusType=" &amp; resources!W49 &amp; CHAR(10), "")
&amp; IF('goody huts'!W49, "	ImprovementType=IMPROVEMENT_GOODY_HUT" &amp; CHAR(10), "")
&amp; IF(ISBLANK(OFFSET('rivers (2)'!$A$1, 2 * (67 - $A51), 2 * X$2 + 1)), "", SUBSTITUTE($C$1, "&lt;direc&gt;", RIGHT(OFFSET('rivers (2)'!$A$1, 2 * (67 - $A51), 2 * X$2 + 1), 1)))
&amp; IF(ISBLANK(OFFSET('rivers (2)'!$A$1, 2 * (67 - $A51) + 1, 2 * X$2)), "", SUBSTITUTE($D$1, "&lt;direc&gt;", RIGHT(OFFSET('rivers (2)'!$A$1, 2 * (67 - $A51) + 1, 2 * X$2), 1)))
&amp; IF(ISBLANK('feature type'!W49), "EndPlot", SUBSTITUTE(SUBSTITUTE(output!$B$1,
                   "f_type", 'feature type'!W49),
                   "f_var", 'feature variety'!W49))
&amp; CHAR(10)</f>
        <v xml:space="preserve">BeginPlot
	x=22,y=19
	TerrainType=TERRAIN_GRASS
	PlotType=2
	RiverNSDirection=2
	isWOfRiver
EndPlot
</v>
      </c>
      <c r="Y51" t="str">
        <f ca="1">SUBSTITUTE(SUBSTITUTE(SUBSTITUTE(SUBSTITUTE($A$1,
"x_coord",Y$2),
"y_coord",$A51),
"t_type",'terrain type'!X49),
"p_type", 'plot type'!X49)
&amp; IF(LEFT(resources!X49, 6) = "BONUS_", CHAR(9) &amp; "BonusType=" &amp; resources!X49 &amp; CHAR(10), "")
&amp; IF('goody huts'!X49, "	ImprovementType=IMPROVEMENT_GOODY_HUT" &amp; CHAR(10), "")
&amp; IF(ISBLANK(OFFSET('rivers (2)'!$A$1, 2 * (67 - $A51), 2 * Y$2 + 1)), "", SUBSTITUTE($C$1, "&lt;direc&gt;", RIGHT(OFFSET('rivers (2)'!$A$1, 2 * (67 - $A51), 2 * Y$2 + 1), 1)))
&amp; IF(ISBLANK(OFFSET('rivers (2)'!$A$1, 2 * (67 - $A51) + 1, 2 * Y$2)), "", SUBSTITUTE($D$1, "&lt;direc&gt;", RIGHT(OFFSET('rivers (2)'!$A$1, 2 * (67 - $A51) + 1, 2 * Y$2), 1)))
&amp; IF(ISBLANK('feature type'!X49), "EndPlot", SUBSTITUTE(SUBSTITUTE(output!$B$1,
                   "f_type", 'feature type'!X49),
                   "f_var", 'feature variety'!X49))
&amp; CHAR(10)</f>
        <v xml:space="preserve">BeginPlot
	x=23,y=19
	TerrainType=TERRAIN_GRASS
	PlotType=2
	BonusType=BONUS_STONE
EndPlot
</v>
      </c>
      <c r="Z51" t="str">
        <f ca="1">SUBSTITUTE(SUBSTITUTE(SUBSTITUTE(SUBSTITUTE($A$1,
"x_coord",Z$2),
"y_coord",$A51),
"t_type",'terrain type'!Y49),
"p_type", 'plot type'!Y49)
&amp; IF(LEFT(resources!Y49, 6) = "BONUS_", CHAR(9) &amp; "BonusType=" &amp; resources!Y49 &amp; CHAR(10), "")
&amp; IF('goody huts'!Y49, "	ImprovementType=IMPROVEMENT_GOODY_HUT" &amp; CHAR(10), "")
&amp; IF(ISBLANK(OFFSET('rivers (2)'!$A$1, 2 * (67 - $A51), 2 * Z$2 + 1)), "", SUBSTITUTE($C$1, "&lt;direc&gt;", RIGHT(OFFSET('rivers (2)'!$A$1, 2 * (67 - $A51), 2 * Z$2 + 1), 1)))
&amp; IF(ISBLANK(OFFSET('rivers (2)'!$A$1, 2 * (67 - $A51) + 1, 2 * Z$2)), "", SUBSTITUTE($D$1, "&lt;direc&gt;", RIGHT(OFFSET('rivers (2)'!$A$1, 2 * (67 - $A51) + 1, 2 * Z$2), 1)))
&amp; IF(ISBLANK('feature type'!Y49), "EndPlot", SUBSTITUTE(SUBSTITUTE(output!$B$1,
                   "f_type", 'feature type'!Y49),
                   "f_var", 'feature variety'!Y49))
&amp; CHAR(10)</f>
        <v xml:space="preserve">BeginPlot
	x=24,y=19
	TerrainType=TERRAIN_GRASS
	PlotType=2
	BonusType=BONUS_FUR
EndPlot
</v>
      </c>
      <c r="AA51" t="str">
        <f ca="1">SUBSTITUTE(SUBSTITUTE(SUBSTITUTE(SUBSTITUTE($A$1,
"x_coord",AA$2),
"y_coord",$A51),
"t_type",'terrain type'!Z49),
"p_type", 'plot type'!Z49)
&amp; IF(LEFT(resources!Z49, 6) = "BONUS_", CHAR(9) &amp; "BonusType=" &amp; resources!Z49 &amp; CHAR(10), "")
&amp; IF('goody huts'!Z49, "	ImprovementType=IMPROVEMENT_GOODY_HUT" &amp; CHAR(10), "")
&amp; IF(ISBLANK(OFFSET('rivers (2)'!$A$1, 2 * (67 - $A51), 2 * AA$2 + 1)), "", SUBSTITUTE($C$1, "&lt;direc&gt;", RIGHT(OFFSET('rivers (2)'!$A$1, 2 * (67 - $A51), 2 * AA$2 + 1), 1)))
&amp; IF(ISBLANK(OFFSET('rivers (2)'!$A$1, 2 * (67 - $A51) + 1, 2 * AA$2)), "", SUBSTITUTE($D$1, "&lt;direc&gt;", RIGHT(OFFSET('rivers (2)'!$A$1, 2 * (67 - $A51) + 1, 2 * AA$2), 1)))
&amp; IF(ISBLANK('feature type'!Z49), "EndPlot", SUBSTITUTE(SUBSTITUTE(output!$B$1,
                   "f_type", 'feature type'!Z49),
                   "f_var", 'feature variety'!Z49))
&amp; CHAR(10)</f>
        <v xml:space="preserve">BeginPlot
	x=25,y=19
	TerrainType=TERRAIN_GRASS
	PlotType=2
EndPlot
</v>
      </c>
      <c r="AB51" t="str">
        <f ca="1">SUBSTITUTE(SUBSTITUTE(SUBSTITUTE(SUBSTITUTE($A$1,
"x_coord",AB$2),
"y_coord",$A51),
"t_type",'terrain type'!AA49),
"p_type", 'plot type'!AA49)
&amp; IF(LEFT(resources!AA49, 6) = "BONUS_", CHAR(9) &amp; "BonusType=" &amp; resources!AA49 &amp; CHAR(10), "")
&amp; IF('goody huts'!AA49, "	ImprovementType=IMPROVEMENT_GOODY_HUT" &amp; CHAR(10), "")
&amp; IF(ISBLANK(OFFSET('rivers (2)'!$A$1, 2 * (67 - $A51), 2 * AB$2 + 1)), "", SUBSTITUTE($C$1, "&lt;direc&gt;", RIGHT(OFFSET('rivers (2)'!$A$1, 2 * (67 - $A51), 2 * AB$2 + 1), 1)))
&amp; IF(ISBLANK(OFFSET('rivers (2)'!$A$1, 2 * (67 - $A51) + 1, 2 * AB$2)), "", SUBSTITUTE($D$1, "&lt;direc&gt;", RIGHT(OFFSET('rivers (2)'!$A$1, 2 * (67 - $A51) + 1, 2 * AB$2), 1)))
&amp; IF(ISBLANK('feature type'!AA49), "EndPlot", SUBSTITUTE(SUBSTITUTE(output!$B$1,
                   "f_type", 'feature type'!AA49),
                   "f_var", 'feature variety'!AA49))
&amp; CHAR(10)</f>
        <v xml:space="preserve">BeginPlot
	x=26,y=19
	TerrainType=TERRAIN_GRASS
	PlotType=2
EndPlot
</v>
      </c>
      <c r="AC51" t="str">
        <f ca="1">SUBSTITUTE(SUBSTITUTE(SUBSTITUTE(SUBSTITUTE($A$1,
"x_coord",AC$2),
"y_coord",$A51),
"t_type",'terrain type'!AB49),
"p_type", 'plot type'!AB49)
&amp; IF(LEFT(resources!AB49, 6) = "BONUS_", CHAR(9) &amp; "BonusType=" &amp; resources!AB49 &amp; CHAR(10), "")
&amp; IF('goody huts'!AB49, "	ImprovementType=IMPROVEMENT_GOODY_HUT" &amp; CHAR(10), "")
&amp; IF(ISBLANK(OFFSET('rivers (2)'!$A$1, 2 * (67 - $A51), 2 * AC$2 + 1)), "", SUBSTITUTE($C$1, "&lt;direc&gt;", RIGHT(OFFSET('rivers (2)'!$A$1, 2 * (67 - $A51), 2 * AC$2 + 1), 1)))
&amp; IF(ISBLANK(OFFSET('rivers (2)'!$A$1, 2 * (67 - $A51) + 1, 2 * AC$2)), "", SUBSTITUTE($D$1, "&lt;direc&gt;", RIGHT(OFFSET('rivers (2)'!$A$1, 2 * (67 - $A51) + 1, 2 * AC$2), 1)))
&amp; IF(ISBLANK('feature type'!AB49), "EndPlot", SUBSTITUTE(SUBSTITUTE(output!$B$1,
                   "f_type", 'feature type'!AB49),
                   "f_var", 'feature variety'!AB49))
&amp; CHAR(10)</f>
        <v xml:space="preserve">BeginPlot
	x=27,y=19
	TerrainType=TERRAIN_COAST
	PlotType=3
EndPlot
</v>
      </c>
      <c r="AD51" t="str">
        <f ca="1">SUBSTITUTE(SUBSTITUTE(SUBSTITUTE(SUBSTITUTE($A$1,
"x_coord",AD$2),
"y_coord",$A51),
"t_type",'terrain type'!AC49),
"p_type", 'plot type'!AC49)
&amp; IF(LEFT(resources!AC49, 6) = "BONUS_", CHAR(9) &amp; "BonusType=" &amp; resources!AC49 &amp; CHAR(10), "")
&amp; IF('goody huts'!AC49, "	ImprovementType=IMPROVEMENT_GOODY_HUT" &amp; CHAR(10), "")
&amp; IF(ISBLANK(OFFSET('rivers (2)'!$A$1, 2 * (67 - $A51), 2 * AD$2 + 1)), "", SUBSTITUTE($C$1, "&lt;direc&gt;", RIGHT(OFFSET('rivers (2)'!$A$1, 2 * (67 - $A51), 2 * AD$2 + 1), 1)))
&amp; IF(ISBLANK(OFFSET('rivers (2)'!$A$1, 2 * (67 - $A51) + 1, 2 * AD$2)), "", SUBSTITUTE($D$1, "&lt;direc&gt;", RIGHT(OFFSET('rivers (2)'!$A$1, 2 * (67 - $A51) + 1, 2 * AD$2), 1)))
&amp; IF(ISBLANK('feature type'!AC49), "EndPlot", SUBSTITUTE(SUBSTITUTE(output!$B$1,
                   "f_type", 'feature type'!AC49),
                   "f_var", 'feature variety'!AC49))
&amp; CHAR(10)</f>
        <v xml:space="preserve">BeginPlot
	x=28,y=19
	TerrainType=TERRAIN_GRASS
	PlotType=2
	BonusType=BONUS_SPICES
EndPlot
</v>
      </c>
      <c r="AE51" t="str">
        <f ca="1">SUBSTITUTE(SUBSTITUTE(SUBSTITUTE(SUBSTITUTE($A$1,
"x_coord",AE$2),
"y_coord",$A51),
"t_type",'terrain type'!AD49),
"p_type", 'plot type'!AD49)
&amp; IF(LEFT(resources!AD49, 6) = "BONUS_", CHAR(9) &amp; "BonusType=" &amp; resources!AD49 &amp; CHAR(10), "")
&amp; IF('goody huts'!AD49, "	ImprovementType=IMPROVEMENT_GOODY_HUT" &amp; CHAR(10), "")
&amp; IF(ISBLANK(OFFSET('rivers (2)'!$A$1, 2 * (67 - $A51), 2 * AE$2 + 1)), "", SUBSTITUTE($C$1, "&lt;direc&gt;", RIGHT(OFFSET('rivers (2)'!$A$1, 2 * (67 - $A51), 2 * AE$2 + 1), 1)))
&amp; IF(ISBLANK(OFFSET('rivers (2)'!$A$1, 2 * (67 - $A51) + 1, 2 * AE$2)), "", SUBSTITUTE($D$1, "&lt;direc&gt;", RIGHT(OFFSET('rivers (2)'!$A$1, 2 * (67 - $A51) + 1, 2 * AE$2), 1)))
&amp; IF(ISBLANK('feature type'!AD49), "EndPlot", SUBSTITUTE(SUBSTITUTE(output!$B$1,
                   "f_type", 'feature type'!AD49),
                   "f_var", 'feature variety'!AD49))
&amp; CHAR(10)</f>
        <v xml:space="preserve">BeginPlot
	x=29,y=19
	TerrainType=TERRAIN_GRASS
	PlotType=2
EndPlot
</v>
      </c>
      <c r="AF51" t="str">
        <f ca="1">SUBSTITUTE(SUBSTITUTE(SUBSTITUTE(SUBSTITUTE($A$1,
"x_coord",AF$2),
"y_coord",$A51),
"t_type",'terrain type'!AE49),
"p_type", 'plot type'!AE49)
&amp; IF(LEFT(resources!AE49, 6) = "BONUS_", CHAR(9) &amp; "BonusType=" &amp; resources!AE49 &amp; CHAR(10), "")
&amp; IF('goody huts'!AE49, "	ImprovementType=IMPROVEMENT_GOODY_HUT" &amp; CHAR(10), "")
&amp; IF(ISBLANK(OFFSET('rivers (2)'!$A$1, 2 * (67 - $A51), 2 * AF$2 + 1)), "", SUBSTITUTE($C$1, "&lt;direc&gt;", RIGHT(OFFSET('rivers (2)'!$A$1, 2 * (67 - $A51), 2 * AF$2 + 1), 1)))
&amp; IF(ISBLANK(OFFSET('rivers (2)'!$A$1, 2 * (67 - $A51) + 1, 2 * AF$2)), "", SUBSTITUTE($D$1, "&lt;direc&gt;", RIGHT(OFFSET('rivers (2)'!$A$1, 2 * (67 - $A51) + 1, 2 * AF$2), 1)))
&amp; IF(ISBLANK('feature type'!AE49), "EndPlot", SUBSTITUTE(SUBSTITUTE(output!$B$1,
                   "f_type", 'feature type'!AE49),
                   "f_var", 'feature variety'!AE49))
&amp; CHAR(10)</f>
        <v xml:space="preserve">BeginPlot
	x=30,y=19
	TerrainType=TERRAIN_COAST
	PlotType=3
EndPlot
</v>
      </c>
      <c r="AG51" t="str">
        <f ca="1">SUBSTITUTE(SUBSTITUTE(SUBSTITUTE(SUBSTITUTE($A$1,
"x_coord",AG$2),
"y_coord",$A51),
"t_type",'terrain type'!AF49),
"p_type", 'plot type'!AF49)
&amp; IF(LEFT(resources!AF49, 6) = "BONUS_", CHAR(9) &amp; "BonusType=" &amp; resources!AF49 &amp; CHAR(10), "")
&amp; IF('goody huts'!AF49, "	ImprovementType=IMPROVEMENT_GOODY_HUT" &amp; CHAR(10), "")
&amp; IF(ISBLANK(OFFSET('rivers (2)'!$A$1, 2 * (67 - $A51), 2 * AG$2 + 1)), "", SUBSTITUTE($C$1, "&lt;direc&gt;", RIGHT(OFFSET('rivers (2)'!$A$1, 2 * (67 - $A51), 2 * AG$2 + 1), 1)))
&amp; IF(ISBLANK(OFFSET('rivers (2)'!$A$1, 2 * (67 - $A51) + 1, 2 * AG$2)), "", SUBSTITUTE($D$1, "&lt;direc&gt;", RIGHT(OFFSET('rivers (2)'!$A$1, 2 * (67 - $A51) + 1, 2 * AG$2), 1)))
&amp; IF(ISBLANK('feature type'!AF49), "EndPlot", SUBSTITUTE(SUBSTITUTE(output!$B$1,
                   "f_type", 'feature type'!AF49),
                   "f_var", 'feature variety'!AF49))
&amp; CHAR(10)</f>
        <v xml:space="preserve">BeginPlot
	x=31,y=19
	TerrainType=TERRAIN_COAST
	PlotType=3
EndPlot
</v>
      </c>
      <c r="AH51" t="str">
        <f ca="1">SUBSTITUTE(SUBSTITUTE(SUBSTITUTE(SUBSTITUTE($A$1,
"x_coord",AH$2),
"y_coord",$A51),
"t_type",'terrain type'!AG49),
"p_type", 'plot type'!AG49)
&amp; IF(LEFT(resources!AG49, 6) = "BONUS_", CHAR(9) &amp; "BonusType=" &amp; resources!AG49 &amp; CHAR(10), "")
&amp; IF('goody huts'!AG49, "	ImprovementType=IMPROVEMENT_GOODY_HUT" &amp; CHAR(10), "")
&amp; IF(ISBLANK(OFFSET('rivers (2)'!$A$1, 2 * (67 - $A51), 2 * AH$2 + 1)), "", SUBSTITUTE($C$1, "&lt;direc&gt;", RIGHT(OFFSET('rivers (2)'!$A$1, 2 * (67 - $A51), 2 * AH$2 + 1), 1)))
&amp; IF(ISBLANK(OFFSET('rivers (2)'!$A$1, 2 * (67 - $A51) + 1, 2 * AH$2)), "", SUBSTITUTE($D$1, "&lt;direc&gt;", RIGHT(OFFSET('rivers (2)'!$A$1, 2 * (67 - $A51) + 1, 2 * AH$2), 1)))
&amp; IF(ISBLANK('feature type'!AG49), "EndPlot", SUBSTITUTE(SUBSTITUTE(output!$B$1,
                   "f_type", 'feature type'!AG49),
                   "f_var", 'feature variety'!AG49))
&amp; CHAR(10)</f>
        <v xml:space="preserve">BeginPlot
	x=32,y=19
	TerrainType=TERRAIN_GRASS
	PlotType=2
	FeatureType=FEATURE_FOREST, FeatureVariety=3
EndPlot
</v>
      </c>
      <c r="AI51" t="str">
        <f ca="1">SUBSTITUTE(SUBSTITUTE(SUBSTITUTE(SUBSTITUTE($A$1,
"x_coord",AI$2),
"y_coord",$A51),
"t_type",'terrain type'!AH49),
"p_type", 'plot type'!AH49)
&amp; IF(LEFT(resources!AH49, 6) = "BONUS_", CHAR(9) &amp; "BonusType=" &amp; resources!AH49 &amp; CHAR(10), "")
&amp; IF('goody huts'!AH49, "	ImprovementType=IMPROVEMENT_GOODY_HUT" &amp; CHAR(10), "")
&amp; IF(ISBLANK(OFFSET('rivers (2)'!$A$1, 2 * (67 - $A51), 2 * AI$2 + 1)), "", SUBSTITUTE($C$1, "&lt;direc&gt;", RIGHT(OFFSET('rivers (2)'!$A$1, 2 * (67 - $A51), 2 * AI$2 + 1), 1)))
&amp; IF(ISBLANK(OFFSET('rivers (2)'!$A$1, 2 * (67 - $A51) + 1, 2 * AI$2)), "", SUBSTITUTE($D$1, "&lt;direc&gt;", RIGHT(OFFSET('rivers (2)'!$A$1, 2 * (67 - $A51) + 1, 2 * AI$2), 1)))
&amp; IF(ISBLANK('feature type'!AH49), "EndPlot", SUBSTITUTE(SUBSTITUTE(output!$B$1,
                   "f_type", 'feature type'!AH49),
                   "f_var", 'feature variety'!AH49))
&amp; CHAR(10)</f>
        <v xml:space="preserve">BeginPlot
	x=33,y=19
	TerrainType=TERRAIN_GRASS
	PlotType=2
	ImprovementType=IMPROVEMENT_GOODY_HUT
	FeatureType=FEATURE_FOREST, FeatureVariety=3
EndPlot
</v>
      </c>
      <c r="AJ51" t="str">
        <f ca="1">SUBSTITUTE(SUBSTITUTE(SUBSTITUTE(SUBSTITUTE($A$1,
"x_coord",AJ$2),
"y_coord",$A51),
"t_type",'terrain type'!AI49),
"p_type", 'plot type'!AI49)
&amp; IF(LEFT(resources!AI49, 6) = "BONUS_", CHAR(9) &amp; "BonusType=" &amp; resources!AI49 &amp; CHAR(10), "")
&amp; IF('goody huts'!AI49, "	ImprovementType=IMPROVEMENT_GOODY_HUT" &amp; CHAR(10), "")
&amp; IF(ISBLANK(OFFSET('rivers (2)'!$A$1, 2 * (67 - $A51), 2 * AJ$2 + 1)), "", SUBSTITUTE($C$1, "&lt;direc&gt;", RIGHT(OFFSET('rivers (2)'!$A$1, 2 * (67 - $A51), 2 * AJ$2 + 1), 1)))
&amp; IF(ISBLANK(OFFSET('rivers (2)'!$A$1, 2 * (67 - $A51) + 1, 2 * AJ$2)), "", SUBSTITUTE($D$1, "&lt;direc&gt;", RIGHT(OFFSET('rivers (2)'!$A$1, 2 * (67 - $A51) + 1, 2 * AJ$2), 1)))
&amp; IF(ISBLANK('feature type'!AI49), "EndPlot", SUBSTITUTE(SUBSTITUTE(output!$B$1,
                   "f_type", 'feature type'!AI49),
                   "f_var", 'feature variety'!AI49))
&amp; CHAR(10)</f>
        <v xml:space="preserve">BeginPlot
	x=34,y=19
	TerrainType=TERRAIN_GRASS
	PlotType=2
	FeatureType=FEATURE_FOREST, FeatureVariety=3
EndPlot
</v>
      </c>
      <c r="AK51" t="str">
        <f ca="1">SUBSTITUTE(SUBSTITUTE(SUBSTITUTE(SUBSTITUTE($A$1,
"x_coord",AK$2),
"y_coord",$A51),
"t_type",'terrain type'!AJ49),
"p_type", 'plot type'!AJ49)
&amp; IF(LEFT(resources!AJ49, 6) = "BONUS_", CHAR(9) &amp; "BonusType=" &amp; resources!AJ49 &amp; CHAR(10), "")
&amp; IF('goody huts'!AJ49, "	ImprovementType=IMPROVEMENT_GOODY_HUT" &amp; CHAR(10), "")
&amp; IF(ISBLANK(OFFSET('rivers (2)'!$A$1, 2 * (67 - $A51), 2 * AK$2 + 1)), "", SUBSTITUTE($C$1, "&lt;direc&gt;", RIGHT(OFFSET('rivers (2)'!$A$1, 2 * (67 - $A51), 2 * AK$2 + 1), 1)))
&amp; IF(ISBLANK(OFFSET('rivers (2)'!$A$1, 2 * (67 - $A51) + 1, 2 * AK$2)), "", SUBSTITUTE($D$1, "&lt;direc&gt;", RIGHT(OFFSET('rivers (2)'!$A$1, 2 * (67 - $A51) + 1, 2 * AK$2), 1)))
&amp; IF(ISBLANK('feature type'!AJ49), "EndPlot", SUBSTITUTE(SUBSTITUTE(output!$B$1,
                   "f_type", 'feature type'!AJ49),
                   "f_var", 'feature variety'!AJ49))
&amp; CHAR(10)</f>
        <v xml:space="preserve">BeginPlot
	x=35,y=19
	TerrainType=TERRAIN_COAST
	PlotType=3
EndPlot
</v>
      </c>
      <c r="AL51" t="str">
        <f ca="1">SUBSTITUTE(SUBSTITUTE(SUBSTITUTE(SUBSTITUTE($A$1,
"x_coord",AL$2),
"y_coord",$A51),
"t_type",'terrain type'!AK49),
"p_type", 'plot type'!AK49)
&amp; IF(LEFT(resources!AK49, 6) = "BONUS_", CHAR(9) &amp; "BonusType=" &amp; resources!AK49 &amp; CHAR(10), "")
&amp; IF('goody huts'!AK49, "	ImprovementType=IMPROVEMENT_GOODY_HUT" &amp; CHAR(10), "")
&amp; IF(ISBLANK(OFFSET('rivers (2)'!$A$1, 2 * (67 - $A51), 2 * AL$2 + 1)), "", SUBSTITUTE($C$1, "&lt;direc&gt;", RIGHT(OFFSET('rivers (2)'!$A$1, 2 * (67 - $A51), 2 * AL$2 + 1), 1)))
&amp; IF(ISBLANK(OFFSET('rivers (2)'!$A$1, 2 * (67 - $A51) + 1, 2 * AL$2)), "", SUBSTITUTE($D$1, "&lt;direc&gt;", RIGHT(OFFSET('rivers (2)'!$A$1, 2 * (67 - $A51) + 1, 2 * AL$2), 1)))
&amp; IF(ISBLANK('feature type'!AK49), "EndPlot", SUBSTITUTE(SUBSTITUTE(output!$B$1,
                   "f_type", 'feature type'!AK49),
                   "f_var", 'feature variety'!AK49))
&amp; CHAR(10)</f>
        <v xml:space="preserve">BeginPlot
	x=36,y=19
	TerrainType=TERRAIN_COAST
	PlotType=3
EndPlot
</v>
      </c>
      <c r="AM51" t="str">
        <f ca="1">SUBSTITUTE(SUBSTITUTE(SUBSTITUTE(SUBSTITUTE($A$1,
"x_coord",AM$2),
"y_coord",$A51),
"t_type",'terrain type'!AL49),
"p_type", 'plot type'!AL49)
&amp; IF(LEFT(resources!AL49, 6) = "BONUS_", CHAR(9) &amp; "BonusType=" &amp; resources!AL49 &amp; CHAR(10), "")
&amp; IF('goody huts'!AL49, "	ImprovementType=IMPROVEMENT_GOODY_HUT" &amp; CHAR(10), "")
&amp; IF(ISBLANK(OFFSET('rivers (2)'!$A$1, 2 * (67 - $A51), 2 * AM$2 + 1)), "", SUBSTITUTE($C$1, "&lt;direc&gt;", RIGHT(OFFSET('rivers (2)'!$A$1, 2 * (67 - $A51), 2 * AM$2 + 1), 1)))
&amp; IF(ISBLANK(OFFSET('rivers (2)'!$A$1, 2 * (67 - $A51) + 1, 2 * AM$2)), "", SUBSTITUTE($D$1, "&lt;direc&gt;", RIGHT(OFFSET('rivers (2)'!$A$1, 2 * (67 - $A51) + 1, 2 * AM$2), 1)))
&amp; IF(ISBLANK('feature type'!AL49), "EndPlot", SUBSTITUTE(SUBSTITUTE(output!$B$1,
                   "f_type", 'feature type'!AL49),
                   "f_var", 'feature variety'!AL49))
&amp; CHAR(10)</f>
        <v xml:space="preserve">BeginPlot
	x=37,y=19
	TerrainType=TERRAIN_OCEAN
	PlotType=3
EndPlot
</v>
      </c>
      <c r="AN51" t="str">
        <f ca="1">SUBSTITUTE(SUBSTITUTE(SUBSTITUTE(SUBSTITUTE($A$1,
"x_coord",AN$2),
"y_coord",$A51),
"t_type",'terrain type'!AM49),
"p_type", 'plot type'!AM49)
&amp; IF(LEFT(resources!AM49, 6) = "BONUS_", CHAR(9) &amp; "BonusType=" &amp; resources!AM49 &amp; CHAR(10), "")
&amp; IF('goody huts'!AM49, "	ImprovementType=IMPROVEMENT_GOODY_HUT" &amp; CHAR(10), "")
&amp; IF(ISBLANK(OFFSET('rivers (2)'!$A$1, 2 * (67 - $A51), 2 * AN$2 + 1)), "", SUBSTITUTE($C$1, "&lt;direc&gt;", RIGHT(OFFSET('rivers (2)'!$A$1, 2 * (67 - $A51), 2 * AN$2 + 1), 1)))
&amp; IF(ISBLANK(OFFSET('rivers (2)'!$A$1, 2 * (67 - $A51) + 1, 2 * AN$2)), "", SUBSTITUTE($D$1, "&lt;direc&gt;", RIGHT(OFFSET('rivers (2)'!$A$1, 2 * (67 - $A51) + 1, 2 * AN$2), 1)))
&amp; IF(ISBLANK('feature type'!AM49), "EndPlot", SUBSTITUTE(SUBSTITUTE(output!$B$1,
                   "f_type", 'feature type'!AM49),
                   "f_var", 'feature variety'!AM49))
&amp; CHAR(10)</f>
        <v xml:space="preserve">BeginPlot
	x=38,y=19
	TerrainType=TERRAIN_OCEAN
	PlotType=3
EndPlot
</v>
      </c>
      <c r="AO51" t="str">
        <f ca="1">SUBSTITUTE(SUBSTITUTE(SUBSTITUTE(SUBSTITUTE($A$1,
"x_coord",AO$2),
"y_coord",$A51),
"t_type",'terrain type'!AN49),
"p_type", 'plot type'!AN49)
&amp; IF(LEFT(resources!AN49, 6) = "BONUS_", CHAR(9) &amp; "BonusType=" &amp; resources!AN49 &amp; CHAR(10), "")
&amp; IF('goody huts'!AN49, "	ImprovementType=IMPROVEMENT_GOODY_HUT" &amp; CHAR(10), "")
&amp; IF(ISBLANK(OFFSET('rivers (2)'!$A$1, 2 * (67 - $A51), 2 * AO$2 + 1)), "", SUBSTITUTE($C$1, "&lt;direc&gt;", RIGHT(OFFSET('rivers (2)'!$A$1, 2 * (67 - $A51), 2 * AO$2 + 1), 1)))
&amp; IF(ISBLANK(OFFSET('rivers (2)'!$A$1, 2 * (67 - $A51) + 1, 2 * AO$2)), "", SUBSTITUTE($D$1, "&lt;direc&gt;", RIGHT(OFFSET('rivers (2)'!$A$1, 2 * (67 - $A51) + 1, 2 * AO$2), 1)))
&amp; IF(ISBLANK('feature type'!AN49), "EndPlot", SUBSTITUTE(SUBSTITUTE(output!$B$1,
                   "f_type", 'feature type'!AN49),
                   "f_var", 'feature variety'!AN49))
&amp; CHAR(10)</f>
        <v xml:space="preserve">BeginPlot
	x=39,y=19
	TerrainType=TERRAIN_OCEAN
	PlotType=3
EndPlot
</v>
      </c>
      <c r="AP51" t="str">
        <f ca="1">SUBSTITUTE(SUBSTITUTE(SUBSTITUTE(SUBSTITUTE($A$1,
"x_coord",AP$2),
"y_coord",$A51),
"t_type",'terrain type'!AO49),
"p_type", 'plot type'!AO49)
&amp; IF(LEFT(resources!AO49, 6) = "BONUS_", CHAR(9) &amp; "BonusType=" &amp; resources!AO49 &amp; CHAR(10), "")
&amp; IF('goody huts'!AO49, "	ImprovementType=IMPROVEMENT_GOODY_HUT" &amp; CHAR(10), "")
&amp; IF(ISBLANK(OFFSET('rivers (2)'!$A$1, 2 * (67 - $A51), 2 * AP$2 + 1)), "", SUBSTITUTE($C$1, "&lt;direc&gt;", RIGHT(OFFSET('rivers (2)'!$A$1, 2 * (67 - $A51), 2 * AP$2 + 1), 1)))
&amp; IF(ISBLANK(OFFSET('rivers (2)'!$A$1, 2 * (67 - $A51) + 1, 2 * AP$2)), "", SUBSTITUTE($D$1, "&lt;direc&gt;", RIGHT(OFFSET('rivers (2)'!$A$1, 2 * (67 - $A51) + 1, 2 * AP$2), 1)))
&amp; IF(ISBLANK('feature type'!AO49), "EndPlot", SUBSTITUTE(SUBSTITUTE(output!$B$1,
                   "f_type", 'feature type'!AO49),
                   "f_var", 'feature variety'!AO49))
&amp; CHAR(10)</f>
        <v xml:space="preserve">BeginPlot
	x=40,y=19
	TerrainType=TERRAIN_OCEAN
	PlotType=3
EndPlot
</v>
      </c>
      <c r="AQ51" t="str">
        <f ca="1">SUBSTITUTE(SUBSTITUTE(SUBSTITUTE(SUBSTITUTE($A$1,
"x_coord",AQ$2),
"y_coord",$A51),
"t_type",'terrain type'!AP49),
"p_type", 'plot type'!AP49)
&amp; IF(LEFT(resources!AP49, 6) = "BONUS_", CHAR(9) &amp; "BonusType=" &amp; resources!AP49 &amp; CHAR(10), "")
&amp; IF('goody huts'!AP49, "	ImprovementType=IMPROVEMENT_GOODY_HUT" &amp; CHAR(10), "")
&amp; IF(ISBLANK(OFFSET('rivers (2)'!$A$1, 2 * (67 - $A51), 2 * AQ$2 + 1)), "", SUBSTITUTE($C$1, "&lt;direc&gt;", RIGHT(OFFSET('rivers (2)'!$A$1, 2 * (67 - $A51), 2 * AQ$2 + 1), 1)))
&amp; IF(ISBLANK(OFFSET('rivers (2)'!$A$1, 2 * (67 - $A51) + 1, 2 * AQ$2)), "", SUBSTITUTE($D$1, "&lt;direc&gt;", RIGHT(OFFSET('rivers (2)'!$A$1, 2 * (67 - $A51) + 1, 2 * AQ$2), 1)))
&amp; IF(ISBLANK('feature type'!AP49), "EndPlot", SUBSTITUTE(SUBSTITUTE(output!$B$1,
                   "f_type", 'feature type'!AP49),
                   "f_var", 'feature variety'!AP49))
&amp; CHAR(10)</f>
        <v xml:space="preserve">BeginPlot
	x=41,y=19
	TerrainType=TERRAIN_COAST
	PlotType=3
EndPlot
</v>
      </c>
      <c r="AR51" t="str">
        <f ca="1">SUBSTITUTE(SUBSTITUTE(SUBSTITUTE(SUBSTITUTE($A$1,
"x_coord",AR$2),
"y_coord",$A51),
"t_type",'terrain type'!AQ49),
"p_type", 'plot type'!AQ49)
&amp; IF(LEFT(resources!AQ49, 6) = "BONUS_", CHAR(9) &amp; "BonusType=" &amp; resources!AQ49 &amp; CHAR(10), "")
&amp; IF('goody huts'!AQ49, "	ImprovementType=IMPROVEMENT_GOODY_HUT" &amp; CHAR(10), "")
&amp; IF(ISBLANK(OFFSET('rivers (2)'!$A$1, 2 * (67 - $A51), 2 * AR$2 + 1)), "", SUBSTITUTE($C$1, "&lt;direc&gt;", RIGHT(OFFSET('rivers (2)'!$A$1, 2 * (67 - $A51), 2 * AR$2 + 1), 1)))
&amp; IF(ISBLANK(OFFSET('rivers (2)'!$A$1, 2 * (67 - $A51) + 1, 2 * AR$2)), "", SUBSTITUTE($D$1, "&lt;direc&gt;", RIGHT(OFFSET('rivers (2)'!$A$1, 2 * (67 - $A51) + 1, 2 * AR$2), 1)))
&amp; IF(ISBLANK('feature type'!AQ49), "EndPlot", SUBSTITUTE(SUBSTITUTE(output!$B$1,
                   "f_type", 'feature type'!AQ49),
                   "f_var", 'feature variety'!AQ49))
&amp; CHAR(10)</f>
        <v xml:space="preserve">BeginPlot
	x=42,y=19
	TerrainType=TERRAIN_GRASS
	PlotType=0
EndPlot
</v>
      </c>
      <c r="AS51" t="str">
        <f ca="1">SUBSTITUTE(SUBSTITUTE(SUBSTITUTE(SUBSTITUTE($A$1,
"x_coord",AS$2),
"y_coord",$A51),
"t_type",'terrain type'!AR49),
"p_type", 'plot type'!AR49)
&amp; IF(LEFT(resources!AR49, 6) = "BONUS_", CHAR(9) &amp; "BonusType=" &amp; resources!AR49 &amp; CHAR(10), "")
&amp; IF('goody huts'!AR49, "	ImprovementType=IMPROVEMENT_GOODY_HUT" &amp; CHAR(10), "")
&amp; IF(ISBLANK(OFFSET('rivers (2)'!$A$1, 2 * (67 - $A51), 2 * AS$2 + 1)), "", SUBSTITUTE($C$1, "&lt;direc&gt;", RIGHT(OFFSET('rivers (2)'!$A$1, 2 * (67 - $A51), 2 * AS$2 + 1), 1)))
&amp; IF(ISBLANK(OFFSET('rivers (2)'!$A$1, 2 * (67 - $A51) + 1, 2 * AS$2)), "", SUBSTITUTE($D$1, "&lt;direc&gt;", RIGHT(OFFSET('rivers (2)'!$A$1, 2 * (67 - $A51) + 1, 2 * AS$2), 1)))
&amp; IF(ISBLANK('feature type'!AR49), "EndPlot", SUBSTITUTE(SUBSTITUTE(output!$B$1,
                   "f_type", 'feature type'!AR49),
                   "f_var", 'feature variety'!AR49))
&amp; CHAR(10)</f>
        <v xml:space="preserve">BeginPlot
	x=43,y=19
	TerrainType=TERRAIN_COAST
	PlotType=3
EndPlot
</v>
      </c>
      <c r="AT51" t="str">
        <f ca="1">SUBSTITUTE(SUBSTITUTE(SUBSTITUTE(SUBSTITUTE($A$1,
"x_coord",AT$2),
"y_coord",$A51),
"t_type",'terrain type'!AS49),
"p_type", 'plot type'!AS49)
&amp; IF(LEFT(resources!AS49, 6) = "BONUS_", CHAR(9) &amp; "BonusType=" &amp; resources!AS49 &amp; CHAR(10), "")
&amp; IF('goody huts'!AS49, "	ImprovementType=IMPROVEMENT_GOODY_HUT" &amp; CHAR(10), "")
&amp; IF(ISBLANK(OFFSET('rivers (2)'!$A$1, 2 * (67 - $A51), 2 * AT$2 + 1)), "", SUBSTITUTE($C$1, "&lt;direc&gt;", RIGHT(OFFSET('rivers (2)'!$A$1, 2 * (67 - $A51), 2 * AT$2 + 1), 1)))
&amp; IF(ISBLANK(OFFSET('rivers (2)'!$A$1, 2 * (67 - $A51) + 1, 2 * AT$2)), "", SUBSTITUTE($D$1, "&lt;direc&gt;", RIGHT(OFFSET('rivers (2)'!$A$1, 2 * (67 - $A51) + 1, 2 * AT$2), 1)))
&amp; IF(ISBLANK('feature type'!AS49), "EndPlot", SUBSTITUTE(SUBSTITUTE(output!$B$1,
                   "f_type", 'feature type'!AS49),
                   "f_var", 'feature variety'!AS49))
&amp; CHAR(10)</f>
        <v xml:space="preserve">BeginPlot
	x=44,y=19
	TerrainType=TERRAIN_OCEAN
	PlotType=3
EndPlot
</v>
      </c>
      <c r="AU51" t="str">
        <f ca="1">SUBSTITUTE(SUBSTITUTE(SUBSTITUTE(SUBSTITUTE($A$1,
"x_coord",AU$2),
"y_coord",$A51),
"t_type",'terrain type'!AT49),
"p_type", 'plot type'!AT49)
&amp; IF(LEFT(resources!AT49, 6) = "BONUS_", CHAR(9) &amp; "BonusType=" &amp; resources!AT49 &amp; CHAR(10), "")
&amp; IF('goody huts'!AT49, "	ImprovementType=IMPROVEMENT_GOODY_HUT" &amp; CHAR(10), "")
&amp; IF(ISBLANK(OFFSET('rivers (2)'!$A$1, 2 * (67 - $A51), 2 * AU$2 + 1)), "", SUBSTITUTE($C$1, "&lt;direc&gt;", RIGHT(OFFSET('rivers (2)'!$A$1, 2 * (67 - $A51), 2 * AU$2 + 1), 1)))
&amp; IF(ISBLANK(OFFSET('rivers (2)'!$A$1, 2 * (67 - $A51) + 1, 2 * AU$2)), "", SUBSTITUTE($D$1, "&lt;direc&gt;", RIGHT(OFFSET('rivers (2)'!$A$1, 2 * (67 - $A51) + 1, 2 * AU$2), 1)))
&amp; IF(ISBLANK('feature type'!AT49), "EndPlot", SUBSTITUTE(SUBSTITUTE(output!$B$1,
                   "f_type", 'feature type'!AT49),
                   "f_var", 'feature variety'!AT49))
&amp; CHAR(10)</f>
        <v xml:space="preserve">BeginPlot
	x=45,y=19
	TerrainType=TERRAIN_OCEAN
	PlotType=3
EndPlot
</v>
      </c>
      <c r="AV51" t="str">
        <f ca="1">SUBSTITUTE(SUBSTITUTE(SUBSTITUTE(SUBSTITUTE($A$1,
"x_coord",AV$2),
"y_coord",$A51),
"t_type",'terrain type'!AU49),
"p_type", 'plot type'!AU49)
&amp; IF(LEFT(resources!AU49, 6) = "BONUS_", CHAR(9) &amp; "BonusType=" &amp; resources!AU49 &amp; CHAR(10), "")
&amp; IF('goody huts'!AU49, "	ImprovementType=IMPROVEMENT_GOODY_HUT" &amp; CHAR(10), "")
&amp; IF(ISBLANK(OFFSET('rivers (2)'!$A$1, 2 * (67 - $A51), 2 * AV$2 + 1)), "", SUBSTITUTE($C$1, "&lt;direc&gt;", RIGHT(OFFSET('rivers (2)'!$A$1, 2 * (67 - $A51), 2 * AV$2 + 1), 1)))
&amp; IF(ISBLANK(OFFSET('rivers (2)'!$A$1, 2 * (67 - $A51) + 1, 2 * AV$2)), "", SUBSTITUTE($D$1, "&lt;direc&gt;", RIGHT(OFFSET('rivers (2)'!$A$1, 2 * (67 - $A51) + 1, 2 * AV$2), 1)))
&amp; IF(ISBLANK('feature type'!AU49), "EndPlot", SUBSTITUTE(SUBSTITUTE(output!$B$1,
                   "f_type", 'feature type'!AU49),
                   "f_var", 'feature variety'!AU49))
&amp; CHAR(10)</f>
        <v xml:space="preserve">BeginPlot
	x=46,y=19
	TerrainType=TERRAIN_OCEAN
	PlotType=3
EndPlot
</v>
      </c>
      <c r="AW51" t="str">
        <f ca="1">SUBSTITUTE(SUBSTITUTE(SUBSTITUTE(SUBSTITUTE($A$1,
"x_coord",AW$2),
"y_coord",$A51),
"t_type",'terrain type'!AV49),
"p_type", 'plot type'!AV49)
&amp; IF(LEFT(resources!AV49, 6) = "BONUS_", CHAR(9) &amp; "BonusType=" &amp; resources!AV49 &amp; CHAR(10), "")
&amp; IF('goody huts'!AV49, "	ImprovementType=IMPROVEMENT_GOODY_HUT" &amp; CHAR(10), "")
&amp; IF(ISBLANK(OFFSET('rivers (2)'!$A$1, 2 * (67 - $A51), 2 * AW$2 + 1)), "", SUBSTITUTE($C$1, "&lt;direc&gt;", RIGHT(OFFSET('rivers (2)'!$A$1, 2 * (67 - $A51), 2 * AW$2 + 1), 1)))
&amp; IF(ISBLANK(OFFSET('rivers (2)'!$A$1, 2 * (67 - $A51) + 1, 2 * AW$2)), "", SUBSTITUTE($D$1, "&lt;direc&gt;", RIGHT(OFFSET('rivers (2)'!$A$1, 2 * (67 - $A51) + 1, 2 * AW$2), 1)))
&amp; IF(ISBLANK('feature type'!AV49), "EndPlot", SUBSTITUTE(SUBSTITUTE(output!$B$1,
                   "f_type", 'feature type'!AV49),
                   "f_var", 'feature variety'!AV49))
&amp; CHAR(10)</f>
        <v xml:space="preserve">BeginPlot
	x=47,y=19
	TerrainType=TERRAIN_COAST
	PlotType=3
EndPlot
</v>
      </c>
      <c r="AX51" t="str">
        <f ca="1">SUBSTITUTE(SUBSTITUTE(SUBSTITUTE(SUBSTITUTE($A$1,
"x_coord",AX$2),
"y_coord",$A51),
"t_type",'terrain type'!AW49),
"p_type", 'plot type'!AW49)
&amp; IF(LEFT(resources!AW49, 6) = "BONUS_", CHAR(9) &amp; "BonusType=" &amp; resources!AW49 &amp; CHAR(10), "")
&amp; IF('goody huts'!AW49, "	ImprovementType=IMPROVEMENT_GOODY_HUT" &amp; CHAR(10), "")
&amp; IF(ISBLANK(OFFSET('rivers (2)'!$A$1, 2 * (67 - $A51), 2 * AX$2 + 1)), "", SUBSTITUTE($C$1, "&lt;direc&gt;", RIGHT(OFFSET('rivers (2)'!$A$1, 2 * (67 - $A51), 2 * AX$2 + 1), 1)))
&amp; IF(ISBLANK(OFFSET('rivers (2)'!$A$1, 2 * (67 - $A51) + 1, 2 * AX$2)), "", SUBSTITUTE($D$1, "&lt;direc&gt;", RIGHT(OFFSET('rivers (2)'!$A$1, 2 * (67 - $A51) + 1, 2 * AX$2), 1)))
&amp; IF(ISBLANK('feature type'!AW49), "EndPlot", SUBSTITUTE(SUBSTITUTE(output!$B$1,
                   "f_type", 'feature type'!AW49),
                   "f_var", 'feature variety'!AW49))
&amp; CHAR(10)</f>
        <v xml:space="preserve">BeginPlot
	x=48,y=19
	TerrainType=TERRAIN_GRASS
	PlotType=2
EndPlot
</v>
      </c>
      <c r="AY51" t="str">
        <f ca="1">SUBSTITUTE(SUBSTITUTE(SUBSTITUTE(SUBSTITUTE($A$1,
"x_coord",AY$2),
"y_coord",$A51),
"t_type",'terrain type'!AX49),
"p_type", 'plot type'!AX49)
&amp; IF(LEFT(resources!AX49, 6) = "BONUS_", CHAR(9) &amp; "BonusType=" &amp; resources!AX49 &amp; CHAR(10), "")
&amp; IF('goody huts'!AX49, "	ImprovementType=IMPROVEMENT_GOODY_HUT" &amp; CHAR(10), "")
&amp; IF(ISBLANK(OFFSET('rivers (2)'!$A$1, 2 * (67 - $A51), 2 * AY$2 + 1)), "", SUBSTITUTE($C$1, "&lt;direc&gt;", RIGHT(OFFSET('rivers (2)'!$A$1, 2 * (67 - $A51), 2 * AY$2 + 1), 1)))
&amp; IF(ISBLANK(OFFSET('rivers (2)'!$A$1, 2 * (67 - $A51) + 1, 2 * AY$2)), "", SUBSTITUTE($D$1, "&lt;direc&gt;", RIGHT(OFFSET('rivers (2)'!$A$1, 2 * (67 - $A51) + 1, 2 * AY$2), 1)))
&amp; IF(ISBLANK('feature type'!AX49), "EndPlot", SUBSTITUTE(SUBSTITUTE(output!$B$1,
                   "f_type", 'feature type'!AX49),
                   "f_var", 'feature variety'!AX49))
&amp; CHAR(10)</f>
        <v xml:space="preserve">BeginPlot
	x=49,y=19
	TerrainType=TERRAIN_GRASS
	PlotType=1
EndPlot
</v>
      </c>
      <c r="AZ51" t="str">
        <f ca="1">SUBSTITUTE(SUBSTITUTE(SUBSTITUTE(SUBSTITUTE($A$1,
"x_coord",AZ$2),
"y_coord",$A51),
"t_type",'terrain type'!AY49),
"p_type", 'plot type'!AY49)
&amp; IF(LEFT(resources!AY49, 6) = "BONUS_", CHAR(9) &amp; "BonusType=" &amp; resources!AY49 &amp; CHAR(10), "")
&amp; IF('goody huts'!AY49, "	ImprovementType=IMPROVEMENT_GOODY_HUT" &amp; CHAR(10), "")
&amp; IF(ISBLANK(OFFSET('rivers (2)'!$A$1, 2 * (67 - $A51), 2 * AZ$2 + 1)), "", SUBSTITUTE($C$1, "&lt;direc&gt;", RIGHT(OFFSET('rivers (2)'!$A$1, 2 * (67 - $A51), 2 * AZ$2 + 1), 1)))
&amp; IF(ISBLANK(OFFSET('rivers (2)'!$A$1, 2 * (67 - $A51) + 1, 2 * AZ$2)), "", SUBSTITUTE($D$1, "&lt;direc&gt;", RIGHT(OFFSET('rivers (2)'!$A$1, 2 * (67 - $A51) + 1, 2 * AZ$2), 1)))
&amp; IF(ISBLANK('feature type'!AY49), "EndPlot", SUBSTITUTE(SUBSTITUTE(output!$B$1,
                   "f_type", 'feature type'!AY49),
                   "f_var", 'feature variety'!AY49))
&amp; CHAR(10)</f>
        <v xml:space="preserve">BeginPlot
	x=50,y=19
	TerrainType=TERRAIN_GRASS
	PlotType=2
	FeatureType=FEATURE_FOREST, FeatureVariety=2
EndPlot
</v>
      </c>
      <c r="BA51" t="str">
        <f ca="1">SUBSTITUTE(SUBSTITUTE(SUBSTITUTE(SUBSTITUTE($A$1,
"x_coord",BA$2),
"y_coord",$A51),
"t_type",'terrain type'!AZ49),
"p_type", 'plot type'!AZ49)
&amp; IF(LEFT(resources!AZ49, 6) = "BONUS_", CHAR(9) &amp; "BonusType=" &amp; resources!AZ49 &amp; CHAR(10), "")
&amp; IF('goody huts'!AZ49, "	ImprovementType=IMPROVEMENT_GOODY_HUT" &amp; CHAR(10), "")
&amp; IF(ISBLANK(OFFSET('rivers (2)'!$A$1, 2 * (67 - $A51), 2 * BA$2 + 1)), "", SUBSTITUTE($C$1, "&lt;direc&gt;", RIGHT(OFFSET('rivers (2)'!$A$1, 2 * (67 - $A51), 2 * BA$2 + 1), 1)))
&amp; IF(ISBLANK(OFFSET('rivers (2)'!$A$1, 2 * (67 - $A51) + 1, 2 * BA$2)), "", SUBSTITUTE($D$1, "&lt;direc&gt;", RIGHT(OFFSET('rivers (2)'!$A$1, 2 * (67 - $A51) + 1, 2 * BA$2), 1)))
&amp; IF(ISBLANK('feature type'!AZ49), "EndPlot", SUBSTITUTE(SUBSTITUTE(output!$B$1,
                   "f_type", 'feature type'!AZ49),
                   "f_var", 'feature variety'!AZ49))
&amp; CHAR(10)</f>
        <v xml:space="preserve">BeginPlot
	x=51,y=19
	TerrainType=TERRAIN_GRASS
	PlotType=1
	BonusType=BONUS_WHEAT
EndPlot
</v>
      </c>
      <c r="BB51" t="str">
        <f ca="1">SUBSTITUTE(SUBSTITUTE(SUBSTITUTE(SUBSTITUTE($A$1,
"x_coord",BB$2),
"y_coord",$A51),
"t_type",'terrain type'!BA49),
"p_type", 'plot type'!BA49)
&amp; IF(LEFT(resources!BA49, 6) = "BONUS_", CHAR(9) &amp; "BonusType=" &amp; resources!BA49 &amp; CHAR(10), "")
&amp; IF('goody huts'!BA49, "	ImprovementType=IMPROVEMENT_GOODY_HUT" &amp; CHAR(10), "")
&amp; IF(ISBLANK(OFFSET('rivers (2)'!$A$1, 2 * (67 - $A51), 2 * BB$2 + 1)), "", SUBSTITUTE($C$1, "&lt;direc&gt;", RIGHT(OFFSET('rivers (2)'!$A$1, 2 * (67 - $A51), 2 * BB$2 + 1), 1)))
&amp; IF(ISBLANK(OFFSET('rivers (2)'!$A$1, 2 * (67 - $A51) + 1, 2 * BB$2)), "", SUBSTITUTE($D$1, "&lt;direc&gt;", RIGHT(OFFSET('rivers (2)'!$A$1, 2 * (67 - $A51) + 1, 2 * BB$2), 1)))
&amp; IF(ISBLANK('feature type'!BA49), "EndPlot", SUBSTITUTE(SUBSTITUTE(output!$B$1,
                   "f_type", 'feature type'!BA49),
                   "f_var", 'feature variety'!BA49))
&amp; CHAR(10)</f>
        <v xml:space="preserve">BeginPlot
	x=52,y=19
	TerrainType=TERRAIN_GRASS
	PlotType=2
EndPlot
</v>
      </c>
      <c r="BC51" t="str">
        <f ca="1">SUBSTITUTE(SUBSTITUTE(SUBSTITUTE(SUBSTITUTE($A$1,
"x_coord",BC$2),
"y_coord",$A51),
"t_type",'terrain type'!BB49),
"p_type", 'plot type'!BB49)
&amp; IF(LEFT(resources!BB49, 6) = "BONUS_", CHAR(9) &amp; "BonusType=" &amp; resources!BB49 &amp; CHAR(10), "")
&amp; IF('goody huts'!BB49, "	ImprovementType=IMPROVEMENT_GOODY_HUT" &amp; CHAR(10), "")
&amp; IF(ISBLANK(OFFSET('rivers (2)'!$A$1, 2 * (67 - $A51), 2 * BC$2 + 1)), "", SUBSTITUTE($C$1, "&lt;direc&gt;", RIGHT(OFFSET('rivers (2)'!$A$1, 2 * (67 - $A51), 2 * BC$2 + 1), 1)))
&amp; IF(ISBLANK(OFFSET('rivers (2)'!$A$1, 2 * (67 - $A51) + 1, 2 * BC$2)), "", SUBSTITUTE($D$1, "&lt;direc&gt;", RIGHT(OFFSET('rivers (2)'!$A$1, 2 * (67 - $A51) + 1, 2 * BC$2), 1)))
&amp; IF(ISBLANK('feature type'!BB49), "EndPlot", SUBSTITUTE(SUBSTITUTE(output!$B$1,
                   "f_type", 'feature type'!BB49),
                   "f_var", 'feature variety'!BB49))
&amp; CHAR(10)</f>
        <v xml:space="preserve">BeginPlot
	x=53,y=19
	TerrainType=TERRAIN_GRASS
	PlotType=2
	FeatureType=FEATURE_FOREST, FeatureVariety=2
EndPlot
</v>
      </c>
      <c r="BD51" t="str">
        <f ca="1">SUBSTITUTE(SUBSTITUTE(SUBSTITUTE(SUBSTITUTE($A$1,
"x_coord",BD$2),
"y_coord",$A51),
"t_type",'terrain type'!BC49),
"p_type", 'plot type'!BC49)
&amp; IF(LEFT(resources!BC49, 6) = "BONUS_", CHAR(9) &amp; "BonusType=" &amp; resources!BC49 &amp; CHAR(10), "")
&amp; IF('goody huts'!BC49, "	ImprovementType=IMPROVEMENT_GOODY_HUT" &amp; CHAR(10), "")
&amp; IF(ISBLANK(OFFSET('rivers (2)'!$A$1, 2 * (67 - $A51), 2 * BD$2 + 1)), "", SUBSTITUTE($C$1, "&lt;direc&gt;", RIGHT(OFFSET('rivers (2)'!$A$1, 2 * (67 - $A51), 2 * BD$2 + 1), 1)))
&amp; IF(ISBLANK(OFFSET('rivers (2)'!$A$1, 2 * (67 - $A51) + 1, 2 * BD$2)), "", SUBSTITUTE($D$1, "&lt;direc&gt;", RIGHT(OFFSET('rivers (2)'!$A$1, 2 * (67 - $A51) + 1, 2 * BD$2), 1)))
&amp; IF(ISBLANK('feature type'!BC49), "EndPlot", SUBSTITUTE(SUBSTITUTE(output!$B$1,
                   "f_type", 'feature type'!BC49),
                   "f_var", 'feature variety'!BC49))
&amp; CHAR(10)</f>
        <v xml:space="preserve">BeginPlot
	x=54,y=19
	TerrainType=TERRAIN_GRASS
	PlotType=2
	FeatureType=FEATURE_FOREST, FeatureVariety=2
EndPlot
</v>
      </c>
      <c r="BE51" t="str">
        <f ca="1">SUBSTITUTE(SUBSTITUTE(SUBSTITUTE(SUBSTITUTE($A$1,
"x_coord",BE$2),
"y_coord",$A51),
"t_type",'terrain type'!BD49),
"p_type", 'plot type'!BD49)
&amp; IF(LEFT(resources!BD49, 6) = "BONUS_", CHAR(9) &amp; "BonusType=" &amp; resources!BD49 &amp; CHAR(10), "")
&amp; IF('goody huts'!BD49, "	ImprovementType=IMPROVEMENT_GOODY_HUT" &amp; CHAR(10), "")
&amp; IF(ISBLANK(OFFSET('rivers (2)'!$A$1, 2 * (67 - $A51), 2 * BE$2 + 1)), "", SUBSTITUTE($C$1, "&lt;direc&gt;", RIGHT(OFFSET('rivers (2)'!$A$1, 2 * (67 - $A51), 2 * BE$2 + 1), 1)))
&amp; IF(ISBLANK(OFFSET('rivers (2)'!$A$1, 2 * (67 - $A51) + 1, 2 * BE$2)), "", SUBSTITUTE($D$1, "&lt;direc&gt;", RIGHT(OFFSET('rivers (2)'!$A$1, 2 * (67 - $A51) + 1, 2 * BE$2), 1)))
&amp; IF(ISBLANK('feature type'!BD49), "EndPlot", SUBSTITUTE(SUBSTITUTE(output!$B$1,
                   "f_type", 'feature type'!BD49),
                   "f_var", 'feature variety'!BD49))
&amp; CHAR(10)</f>
        <v xml:space="preserve">BeginPlot
	x=55,y=19
	TerrainType=TERRAIN_GRASS
	PlotType=2
EndPlot
</v>
      </c>
      <c r="BF51" t="str">
        <f ca="1">SUBSTITUTE(SUBSTITUTE(SUBSTITUTE(SUBSTITUTE($A$1,
"x_coord",BF$2),
"y_coord",$A51),
"t_type",'terrain type'!BE49),
"p_type", 'plot type'!BE49)
&amp; IF(LEFT(resources!BE49, 6) = "BONUS_", CHAR(9) &amp; "BonusType=" &amp; resources!BE49 &amp; CHAR(10), "")
&amp; IF('goody huts'!BE49, "	ImprovementType=IMPROVEMENT_GOODY_HUT" &amp; CHAR(10), "")
&amp; IF(ISBLANK(OFFSET('rivers (2)'!$A$1, 2 * (67 - $A51), 2 * BF$2 + 1)), "", SUBSTITUTE($C$1, "&lt;direc&gt;", RIGHT(OFFSET('rivers (2)'!$A$1, 2 * (67 - $A51), 2 * BF$2 + 1), 1)))
&amp; IF(ISBLANK(OFFSET('rivers (2)'!$A$1, 2 * (67 - $A51) + 1, 2 * BF$2)), "", SUBSTITUTE($D$1, "&lt;direc&gt;", RIGHT(OFFSET('rivers (2)'!$A$1, 2 * (67 - $A51) + 1, 2 * BF$2), 1)))
&amp; IF(ISBLANK('feature type'!BE49), "EndPlot", SUBSTITUTE(SUBSTITUTE(output!$B$1,
                   "f_type", 'feature type'!BE49),
                   "f_var", 'feature variety'!BE49))
&amp; CHAR(10)</f>
        <v xml:space="preserve">BeginPlot
	x=56,y=19
	TerrainType=TERRAIN_GRASS
	PlotType=2
EndPlot
</v>
      </c>
      <c r="BG51" t="str">
        <f ca="1">SUBSTITUTE(SUBSTITUTE(SUBSTITUTE(SUBSTITUTE($A$1,
"x_coord",BG$2),
"y_coord",$A51),
"t_type",'terrain type'!BF49),
"p_type", 'plot type'!BF49)
&amp; IF(LEFT(resources!BF49, 6) = "BONUS_", CHAR(9) &amp; "BonusType=" &amp; resources!BF49 &amp; CHAR(10), "")
&amp; IF('goody huts'!BF49, "	ImprovementType=IMPROVEMENT_GOODY_HUT" &amp; CHAR(10), "")
&amp; IF(ISBLANK(OFFSET('rivers (2)'!$A$1, 2 * (67 - $A51), 2 * BG$2 + 1)), "", SUBSTITUTE($C$1, "&lt;direc&gt;", RIGHT(OFFSET('rivers (2)'!$A$1, 2 * (67 - $A51), 2 * BG$2 + 1), 1)))
&amp; IF(ISBLANK(OFFSET('rivers (2)'!$A$1, 2 * (67 - $A51) + 1, 2 * BG$2)), "", SUBSTITUTE($D$1, "&lt;direc&gt;", RIGHT(OFFSET('rivers (2)'!$A$1, 2 * (67 - $A51) + 1, 2 * BG$2), 1)))
&amp; IF(ISBLANK('feature type'!BF49), "EndPlot", SUBSTITUTE(SUBSTITUTE(output!$B$1,
                   "f_type", 'feature type'!BF49),
                   "f_var", 'feature variety'!BF49))
&amp; CHAR(10)</f>
        <v xml:space="preserve">BeginPlot
	x=57,y=19
	TerrainType=TERRAIN_GRASS
	PlotType=2
EndPlot
</v>
      </c>
      <c r="BH51" t="str">
        <f ca="1">SUBSTITUTE(SUBSTITUTE(SUBSTITUTE(SUBSTITUTE($A$1,
"x_coord",BH$2),
"y_coord",$A51),
"t_type",'terrain type'!BG49),
"p_type", 'plot type'!BG49)
&amp; IF(LEFT(resources!BG49, 6) = "BONUS_", CHAR(9) &amp; "BonusType=" &amp; resources!BG49 &amp; CHAR(10), "")
&amp; IF('goody huts'!BG49, "	ImprovementType=IMPROVEMENT_GOODY_HUT" &amp; CHAR(10), "")
&amp; IF(ISBLANK(OFFSET('rivers (2)'!$A$1, 2 * (67 - $A51), 2 * BH$2 + 1)), "", SUBSTITUTE($C$1, "&lt;direc&gt;", RIGHT(OFFSET('rivers (2)'!$A$1, 2 * (67 - $A51), 2 * BH$2 + 1), 1)))
&amp; IF(ISBLANK(OFFSET('rivers (2)'!$A$1, 2 * (67 - $A51) + 1, 2 * BH$2)), "", SUBSTITUTE($D$1, "&lt;direc&gt;", RIGHT(OFFSET('rivers (2)'!$A$1, 2 * (67 - $A51) + 1, 2 * BH$2), 1)))
&amp; IF(ISBLANK('feature type'!BG49), "EndPlot", SUBSTITUTE(SUBSTITUTE(output!$B$1,
                   "f_type", 'feature type'!BG49),
                   "f_var", 'feature variety'!BG49))
&amp; CHAR(10)</f>
        <v xml:space="preserve">BeginPlot
	x=58,y=19
	TerrainType=TERRAIN_GRASS
	PlotType=2
	BonusType=BONUS_RICE
EndPlot
</v>
      </c>
      <c r="BI51" t="str">
        <f ca="1">SUBSTITUTE(SUBSTITUTE(SUBSTITUTE(SUBSTITUTE($A$1,
"x_coord",BI$2),
"y_coord",$A51),
"t_type",'terrain type'!BH49),
"p_type", 'plot type'!BH49)
&amp; IF(LEFT(resources!BH49, 6) = "BONUS_", CHAR(9) &amp; "BonusType=" &amp; resources!BH49 &amp; CHAR(10), "")
&amp; IF('goody huts'!BH49, "	ImprovementType=IMPROVEMENT_GOODY_HUT" &amp; CHAR(10), "")
&amp; IF(ISBLANK(OFFSET('rivers (2)'!$A$1, 2 * (67 - $A51), 2 * BI$2 + 1)), "", SUBSTITUTE($C$1, "&lt;direc&gt;", RIGHT(OFFSET('rivers (2)'!$A$1, 2 * (67 - $A51), 2 * BI$2 + 1), 1)))
&amp; IF(ISBLANK(OFFSET('rivers (2)'!$A$1, 2 * (67 - $A51) + 1, 2 * BI$2)), "", SUBSTITUTE($D$1, "&lt;direc&gt;", RIGHT(OFFSET('rivers (2)'!$A$1, 2 * (67 - $A51) + 1, 2 * BI$2), 1)))
&amp; IF(ISBLANK('feature type'!BH49), "EndPlot", SUBSTITUTE(SUBSTITUTE(output!$B$1,
                   "f_type", 'feature type'!BH49),
                   "f_var", 'feature variety'!BH49))
&amp; CHAR(10)</f>
        <v xml:space="preserve">BeginPlot
	x=59,y=19
	TerrainType=TERRAIN_GRASS
	PlotType=2
	FeatureType=FEATURE_FOREST, FeatureVariety=2
EndPlot
</v>
      </c>
      <c r="BJ51" t="str">
        <f ca="1">SUBSTITUTE(SUBSTITUTE(SUBSTITUTE(SUBSTITUTE($A$1,
"x_coord",BJ$2),
"y_coord",$A51),
"t_type",'terrain type'!BI49),
"p_type", 'plot type'!BI49)
&amp; IF(LEFT(resources!BI49, 6) = "BONUS_", CHAR(9) &amp; "BonusType=" &amp; resources!BI49 &amp; CHAR(10), "")
&amp; IF('goody huts'!BI49, "	ImprovementType=IMPROVEMENT_GOODY_HUT" &amp; CHAR(10), "")
&amp; IF(ISBLANK(OFFSET('rivers (2)'!$A$1, 2 * (67 - $A51), 2 * BJ$2 + 1)), "", SUBSTITUTE($C$1, "&lt;direc&gt;", RIGHT(OFFSET('rivers (2)'!$A$1, 2 * (67 - $A51), 2 * BJ$2 + 1), 1)))
&amp; IF(ISBLANK(OFFSET('rivers (2)'!$A$1, 2 * (67 - $A51) + 1, 2 * BJ$2)), "", SUBSTITUTE($D$1, "&lt;direc&gt;", RIGHT(OFFSET('rivers (2)'!$A$1, 2 * (67 - $A51) + 1, 2 * BJ$2), 1)))
&amp; IF(ISBLANK('feature type'!BI49), "EndPlot", SUBSTITUTE(SUBSTITUTE(output!$B$1,
                   "f_type", 'feature type'!BI49),
                   "f_var", 'feature variety'!BI49))
&amp; CHAR(10)</f>
        <v xml:space="preserve">BeginPlot
	x=60,y=19
	TerrainType=TERRAIN_GRASS
	PlotType=2
	RiverNSDirection=2
	isWOfRiver
	FeatureType=FEATURE_FOREST, FeatureVariety=2
EndPlot
</v>
      </c>
      <c r="BK51" t="str">
        <f ca="1">SUBSTITUTE(SUBSTITUTE(SUBSTITUTE(SUBSTITUTE($A$1,
"x_coord",BK$2),
"y_coord",$A51),
"t_type",'terrain type'!BJ49),
"p_type", 'plot type'!BJ49)
&amp; IF(LEFT(resources!BJ49, 6) = "BONUS_", CHAR(9) &amp; "BonusType=" &amp; resources!BJ49 &amp; CHAR(10), "")
&amp; IF('goody huts'!BJ49, "	ImprovementType=IMPROVEMENT_GOODY_HUT" &amp; CHAR(10), "")
&amp; IF(ISBLANK(OFFSET('rivers (2)'!$A$1, 2 * (67 - $A51), 2 * BK$2 + 1)), "", SUBSTITUTE($C$1, "&lt;direc&gt;", RIGHT(OFFSET('rivers (2)'!$A$1, 2 * (67 - $A51), 2 * BK$2 + 1), 1)))
&amp; IF(ISBLANK(OFFSET('rivers (2)'!$A$1, 2 * (67 - $A51) + 1, 2 * BK$2)), "", SUBSTITUTE($D$1, "&lt;direc&gt;", RIGHT(OFFSET('rivers (2)'!$A$1, 2 * (67 - $A51) + 1, 2 * BK$2), 1)))
&amp; IF(ISBLANK('feature type'!BJ49), "EndPlot", SUBSTITUTE(SUBSTITUTE(output!$B$1,
                   "f_type", 'feature type'!BJ49),
                   "f_var", 'feature variety'!BJ49))
&amp; CHAR(10)</f>
        <v xml:space="preserve">BeginPlot
	x=61,y=19
	TerrainType=TERRAIN_GRASS
	PlotType=2
	RiverWEDirection=1
	isNOfRiver
EndPlot
</v>
      </c>
      <c r="BL51" t="str">
        <f ca="1">SUBSTITUTE(SUBSTITUTE(SUBSTITUTE(SUBSTITUTE($A$1,
"x_coord",BL$2),
"y_coord",$A51),
"t_type",'terrain type'!BK49),
"p_type", 'plot type'!BK49)
&amp; IF(LEFT(resources!BK49, 6) = "BONUS_", CHAR(9) &amp; "BonusType=" &amp; resources!BK49 &amp; CHAR(10), "")
&amp; IF('goody huts'!BK49, "	ImprovementType=IMPROVEMENT_GOODY_HUT" &amp; CHAR(10), "")
&amp; IF(ISBLANK(OFFSET('rivers (2)'!$A$1, 2 * (67 - $A51), 2 * BL$2 + 1)), "", SUBSTITUTE($C$1, "&lt;direc&gt;", RIGHT(OFFSET('rivers (2)'!$A$1, 2 * (67 - $A51), 2 * BL$2 + 1), 1)))
&amp; IF(ISBLANK(OFFSET('rivers (2)'!$A$1, 2 * (67 - $A51) + 1, 2 * BL$2)), "", SUBSTITUTE($D$1, "&lt;direc&gt;", RIGHT(OFFSET('rivers (2)'!$A$1, 2 * (67 - $A51) + 1, 2 * BL$2), 1)))
&amp; IF(ISBLANK('feature type'!BK49), "EndPlot", SUBSTITUTE(SUBSTITUTE(output!$B$1,
                   "f_type", 'feature type'!BK49),
                   "f_var", 'feature variety'!BK49))
&amp; CHAR(10)</f>
        <v xml:space="preserve">BeginPlot
	x=62,y=19
	TerrainType=TERRAIN_GRASS
	PlotType=2
	RiverNSDirection=0
	isWOfRiver
	RiverWEDirection=1
	isNOfRiver
	FeatureType=FEATURE_FOREST, FeatureVariety=2
EndPlot
</v>
      </c>
      <c r="BM51" t="str">
        <f ca="1">SUBSTITUTE(SUBSTITUTE(SUBSTITUTE(SUBSTITUTE($A$1,
"x_coord",BM$2),
"y_coord",$A51),
"t_type",'terrain type'!BL49),
"p_type", 'plot type'!BL49)
&amp; IF(LEFT(resources!BL49, 6) = "BONUS_", CHAR(9) &amp; "BonusType=" &amp; resources!BL49 &amp; CHAR(10), "")
&amp; IF('goody huts'!BL49, "	ImprovementType=IMPROVEMENT_GOODY_HUT" &amp; CHAR(10), "")
&amp; IF(ISBLANK(OFFSET('rivers (2)'!$A$1, 2 * (67 - $A51), 2 * BM$2 + 1)), "", SUBSTITUTE($C$1, "&lt;direc&gt;", RIGHT(OFFSET('rivers (2)'!$A$1, 2 * (67 - $A51), 2 * BM$2 + 1), 1)))
&amp; IF(ISBLANK(OFFSET('rivers (2)'!$A$1, 2 * (67 - $A51) + 1, 2 * BM$2)), "", SUBSTITUTE($D$1, "&lt;direc&gt;", RIGHT(OFFSET('rivers (2)'!$A$1, 2 * (67 - $A51) + 1, 2 * BM$2), 1)))
&amp; IF(ISBLANK('feature type'!BL49), "EndPlot", SUBSTITUTE(SUBSTITUTE(output!$B$1,
                   "f_type", 'feature type'!BL49),
                   "f_var", 'feature variety'!BL49))
&amp; CHAR(10)</f>
        <v xml:space="preserve">BeginPlot
	x=63,y=19
	TerrainType=TERRAIN_GRASS
	PlotType=2
	FeatureType=FEATURE_FOREST, FeatureVariety=2
EndPlot
</v>
      </c>
      <c r="BN51" t="str">
        <f ca="1">SUBSTITUTE(SUBSTITUTE(SUBSTITUTE(SUBSTITUTE($A$1,
"x_coord",BN$2),
"y_coord",$A51),
"t_type",'terrain type'!BM49),
"p_type", 'plot type'!BM49)
&amp; IF(LEFT(resources!BM49, 6) = "BONUS_", CHAR(9) &amp; "BonusType=" &amp; resources!BM49 &amp; CHAR(10), "")
&amp; IF('goody huts'!BM49, "	ImprovementType=IMPROVEMENT_GOODY_HUT" &amp; CHAR(10), "")
&amp; IF(ISBLANK(OFFSET('rivers (2)'!$A$1, 2 * (67 - $A51), 2 * BN$2 + 1)), "", SUBSTITUTE($C$1, "&lt;direc&gt;", RIGHT(OFFSET('rivers (2)'!$A$1, 2 * (67 - $A51), 2 * BN$2 + 1), 1)))
&amp; IF(ISBLANK(OFFSET('rivers (2)'!$A$1, 2 * (67 - $A51) + 1, 2 * BN$2)), "", SUBSTITUTE($D$1, "&lt;direc&gt;", RIGHT(OFFSET('rivers (2)'!$A$1, 2 * (67 - $A51) + 1, 2 * BN$2), 1)))
&amp; IF(ISBLANK('feature type'!BM49), "EndPlot", SUBSTITUTE(SUBSTITUTE(output!$B$1,
                   "f_type", 'feature type'!BM49),
                   "f_var", 'feature variety'!BM49))
&amp; CHAR(10)</f>
        <v xml:space="preserve">BeginPlot
	x=64,y=19
	TerrainType=TERRAIN_GRASS
	PlotType=2
	FeatureType=FEATURE_FOREST, FeatureVariety=2
EndPlot
</v>
      </c>
      <c r="BO51" t="str">
        <f ca="1">SUBSTITUTE(SUBSTITUTE(SUBSTITUTE(SUBSTITUTE($A$1,
"x_coord",BO$2),
"y_coord",$A51),
"t_type",'terrain type'!BN49),
"p_type", 'plot type'!BN49)
&amp; IF(LEFT(resources!BN49, 6) = "BONUS_", CHAR(9) &amp; "BonusType=" &amp; resources!BN49 &amp; CHAR(10), "")
&amp; IF('goody huts'!BN49, "	ImprovementType=IMPROVEMENT_GOODY_HUT" &amp; CHAR(10), "")
&amp; IF(ISBLANK(OFFSET('rivers (2)'!$A$1, 2 * (67 - $A51), 2 * BO$2 + 1)), "", SUBSTITUTE($C$1, "&lt;direc&gt;", RIGHT(OFFSET('rivers (2)'!$A$1, 2 * (67 - $A51), 2 * BO$2 + 1), 1)))
&amp; IF(ISBLANK(OFFSET('rivers (2)'!$A$1, 2 * (67 - $A51) + 1, 2 * BO$2)), "", SUBSTITUTE($D$1, "&lt;direc&gt;", RIGHT(OFFSET('rivers (2)'!$A$1, 2 * (67 - $A51) + 1, 2 * BO$2), 1)))
&amp; IF(ISBLANK('feature type'!BN49), "EndPlot", SUBSTITUTE(SUBSTITUTE(output!$B$1,
                   "f_type", 'feature type'!BN49),
                   "f_var", 'feature variety'!BN49))
&amp; CHAR(10)</f>
        <v xml:space="preserve">BeginPlot
	x=65,y=19
	TerrainType=TERRAIN_GRASS
	PlotType=2
EndPlot
</v>
      </c>
      <c r="BP51" t="str">
        <f ca="1">SUBSTITUTE(SUBSTITUTE(SUBSTITUTE(SUBSTITUTE($A$1,
"x_coord",BP$2),
"y_coord",$A51),
"t_type",'terrain type'!BO49),
"p_type", 'plot type'!BO49)
&amp; IF(LEFT(resources!BO49, 6) = "BONUS_", CHAR(9) &amp; "BonusType=" &amp; resources!BO49 &amp; CHAR(10), "")
&amp; IF('goody huts'!BO49, "	ImprovementType=IMPROVEMENT_GOODY_HUT" &amp; CHAR(10), "")
&amp; IF(ISBLANK(OFFSET('rivers (2)'!$A$1, 2 * (67 - $A51), 2 * BP$2 + 1)), "", SUBSTITUTE($C$1, "&lt;direc&gt;", RIGHT(OFFSET('rivers (2)'!$A$1, 2 * (67 - $A51), 2 * BP$2 + 1), 1)))
&amp; IF(ISBLANK(OFFSET('rivers (2)'!$A$1, 2 * (67 - $A51) + 1, 2 * BP$2)), "", SUBSTITUTE($D$1, "&lt;direc&gt;", RIGHT(OFFSET('rivers (2)'!$A$1, 2 * (67 - $A51) + 1, 2 * BP$2), 1)))
&amp; IF(ISBLANK('feature type'!BO49), "EndPlot", SUBSTITUTE(SUBSTITUTE(output!$B$1,
                   "f_type", 'feature type'!BO49),
                   "f_var", 'feature variety'!BO49))
&amp; CHAR(10)</f>
        <v xml:space="preserve">BeginPlot
	x=66,y=19
	TerrainType=TERRAIN_GRASS
	PlotType=2
EndPlot
</v>
      </c>
      <c r="BQ51" t="str">
        <f ca="1">SUBSTITUTE(SUBSTITUTE(SUBSTITUTE(SUBSTITUTE($A$1,
"x_coord",BQ$2),
"y_coord",$A51),
"t_type",'terrain type'!BP49),
"p_type", 'plot type'!BP49)
&amp; IF(LEFT(resources!BP49, 6) = "BONUS_", CHAR(9) &amp; "BonusType=" &amp; resources!BP49 &amp; CHAR(10), "")
&amp; IF('goody huts'!BP49, "	ImprovementType=IMPROVEMENT_GOODY_HUT" &amp; CHAR(10), "")
&amp; IF(ISBLANK(OFFSET('rivers (2)'!$A$1, 2 * (67 - $A51), 2 * BQ$2 + 1)), "", SUBSTITUTE($C$1, "&lt;direc&gt;", RIGHT(OFFSET('rivers (2)'!$A$1, 2 * (67 - $A51), 2 * BQ$2 + 1), 1)))
&amp; IF(ISBLANK(OFFSET('rivers (2)'!$A$1, 2 * (67 - $A51) + 1, 2 * BQ$2)), "", SUBSTITUTE($D$1, "&lt;direc&gt;", RIGHT(OFFSET('rivers (2)'!$A$1, 2 * (67 - $A51) + 1, 2 * BQ$2), 1)))
&amp; IF(ISBLANK('feature type'!BP49), "EndPlot", SUBSTITUTE(SUBSTITUTE(output!$B$1,
                   "f_type", 'feature type'!BP49),
                   "f_var", 'feature variety'!BP49))
&amp; CHAR(10)</f>
        <v xml:space="preserve">BeginPlot
	x=67,y=19
	TerrainType=TERRAIN_GRASS
	PlotType=2
	RiverWEDirection=1
	isNOfRiver
EndPlot
</v>
      </c>
      <c r="BR51" t="str">
        <f ca="1">SUBSTITUTE(SUBSTITUTE(SUBSTITUTE(SUBSTITUTE($A$1,
"x_coord",BR$2),
"y_coord",$A51),
"t_type",'terrain type'!BQ49),
"p_type", 'plot type'!BQ49)
&amp; IF(LEFT(resources!BQ49, 6) = "BONUS_", CHAR(9) &amp; "BonusType=" &amp; resources!BQ49 &amp; CHAR(10), "")
&amp; IF('goody huts'!BQ49, "	ImprovementType=IMPROVEMENT_GOODY_HUT" &amp; CHAR(10), "")
&amp; IF(ISBLANK(OFFSET('rivers (2)'!$A$1, 2 * (67 - $A51), 2 * BR$2 + 1)), "", SUBSTITUTE($C$1, "&lt;direc&gt;", RIGHT(OFFSET('rivers (2)'!$A$1, 2 * (67 - $A51), 2 * BR$2 + 1), 1)))
&amp; IF(ISBLANK(OFFSET('rivers (2)'!$A$1, 2 * (67 - $A51) + 1, 2 * BR$2)), "", SUBSTITUTE($D$1, "&lt;direc&gt;", RIGHT(OFFSET('rivers (2)'!$A$1, 2 * (67 - $A51) + 1, 2 * BR$2), 1)))
&amp; IF(ISBLANK('feature type'!BQ49), "EndPlot", SUBSTITUTE(SUBSTITUTE(output!$B$1,
                   "f_type", 'feature type'!BQ49),
                   "f_var", 'feature variety'!BQ49))
&amp; CHAR(10)</f>
        <v xml:space="preserve">BeginPlot
	x=68,y=19
	TerrainType=TERRAIN_GRASS
	PlotType=2
	RiverWEDirection=1
	isNOfRiver
	FeatureType=FEATURE_FOREST, FeatureVariety=2
EndPlot
</v>
      </c>
      <c r="BS51" t="str">
        <f ca="1">SUBSTITUTE(SUBSTITUTE(SUBSTITUTE(SUBSTITUTE($A$1,
"x_coord",BS$2),
"y_coord",$A51),
"t_type",'terrain type'!BR49),
"p_type", 'plot type'!BR49)
&amp; IF(LEFT(resources!BR49, 6) = "BONUS_", CHAR(9) &amp; "BonusType=" &amp; resources!BR49 &amp; CHAR(10), "")
&amp; IF('goody huts'!BR49, "	ImprovementType=IMPROVEMENT_GOODY_HUT" &amp; CHAR(10), "")
&amp; IF(ISBLANK(OFFSET('rivers (2)'!$A$1, 2 * (67 - $A51), 2 * BS$2 + 1)), "", SUBSTITUTE($C$1, "&lt;direc&gt;", RIGHT(OFFSET('rivers (2)'!$A$1, 2 * (67 - $A51), 2 * BS$2 + 1), 1)))
&amp; IF(ISBLANK(OFFSET('rivers (2)'!$A$1, 2 * (67 - $A51) + 1, 2 * BS$2)), "", SUBSTITUTE($D$1, "&lt;direc&gt;", RIGHT(OFFSET('rivers (2)'!$A$1, 2 * (67 - $A51) + 1, 2 * BS$2), 1)))
&amp; IF(ISBLANK('feature type'!BR49), "EndPlot", SUBSTITUTE(SUBSTITUTE(output!$B$1,
                   "f_type", 'feature type'!BR49),
                   "f_var", 'feature variety'!BR49))
&amp; CHAR(10)</f>
        <v xml:space="preserve">BeginPlot
	x=69,y=19
	TerrainType=TERRAIN_GRASS
	PlotType=2
	BonusType=BONUS_SUGAR
	RiverNSDirection=0
	isWOfRiver
	RiverWEDirection=1
	isNOfRiver
	FeatureType=FEATURE_FOREST, FeatureVariety=2
EndPlot
</v>
      </c>
      <c r="BT51" t="str">
        <f ca="1">SUBSTITUTE(SUBSTITUTE(SUBSTITUTE(SUBSTITUTE($A$1,
"x_coord",BT$2),
"y_coord",$A51),
"t_type",'terrain type'!BS49),
"p_type", 'plot type'!BS49)
&amp; IF(LEFT(resources!BS49, 6) = "BONUS_", CHAR(9) &amp; "BonusType=" &amp; resources!BS49 &amp; CHAR(10), "")
&amp; IF('goody huts'!BS49, "	ImprovementType=IMPROVEMENT_GOODY_HUT" &amp; CHAR(10), "")
&amp; IF(ISBLANK(OFFSET('rivers (2)'!$A$1, 2 * (67 - $A51), 2 * BT$2 + 1)), "", SUBSTITUTE($C$1, "&lt;direc&gt;", RIGHT(OFFSET('rivers (2)'!$A$1, 2 * (67 - $A51), 2 * BT$2 + 1), 1)))
&amp; IF(ISBLANK(OFFSET('rivers (2)'!$A$1, 2 * (67 - $A51) + 1, 2 * BT$2)), "", SUBSTITUTE($D$1, "&lt;direc&gt;", RIGHT(OFFSET('rivers (2)'!$A$1, 2 * (67 - $A51) + 1, 2 * BT$2), 1)))
&amp; IF(ISBLANK('feature type'!BS49), "EndPlot", SUBSTITUTE(SUBSTITUTE(output!$B$1,
                   "f_type", 'feature type'!BS49),
                   "f_var", 'feature variety'!BS49))
&amp; CHAR(10)</f>
        <v xml:space="preserve">BeginPlot
	x=70,y=19
	TerrainType=TERRAIN_GRASS
	PlotType=2
EndPlot
</v>
      </c>
      <c r="BU51" t="str">
        <f ca="1">SUBSTITUTE(SUBSTITUTE(SUBSTITUTE(SUBSTITUTE($A$1,
"x_coord",BU$2),
"y_coord",$A51),
"t_type",'terrain type'!BT49),
"p_type", 'plot type'!BT49)
&amp; IF(LEFT(resources!BT49, 6) = "BONUS_", CHAR(9) &amp; "BonusType=" &amp; resources!BT49 &amp; CHAR(10), "")
&amp; IF('goody huts'!BT49, "	ImprovementType=IMPROVEMENT_GOODY_HUT" &amp; CHAR(10), "")
&amp; IF(ISBLANK(OFFSET('rivers (2)'!$A$1, 2 * (67 - $A51), 2 * BU$2 + 1)), "", SUBSTITUTE($C$1, "&lt;direc&gt;", RIGHT(OFFSET('rivers (2)'!$A$1, 2 * (67 - $A51), 2 * BU$2 + 1), 1)))
&amp; IF(ISBLANK(OFFSET('rivers (2)'!$A$1, 2 * (67 - $A51) + 1, 2 * BU$2)), "", SUBSTITUTE($D$1, "&lt;direc&gt;", RIGHT(OFFSET('rivers (2)'!$A$1, 2 * (67 - $A51) + 1, 2 * BU$2), 1)))
&amp; IF(ISBLANK('feature type'!BT49), "EndPlot", SUBSTITUTE(SUBSTITUTE(output!$B$1,
                   "f_type", 'feature type'!BT49),
                   "f_var", 'feature variety'!BT49))
&amp; CHAR(10)</f>
        <v xml:space="preserve">BeginPlot
	x=71,y=19
	TerrainType=TERRAIN_GRASS
	PlotType=2
EndPlot
</v>
      </c>
      <c r="BV51" t="str">
        <f ca="1">SUBSTITUTE(SUBSTITUTE(SUBSTITUTE(SUBSTITUTE($A$1,
"x_coord",BV$2),
"y_coord",$A51),
"t_type",'terrain type'!BU49),
"p_type", 'plot type'!BU49)
&amp; IF(LEFT(resources!BU49, 6) = "BONUS_", CHAR(9) &amp; "BonusType=" &amp; resources!BU49 &amp; CHAR(10), "")
&amp; IF('goody huts'!BU49, "	ImprovementType=IMPROVEMENT_GOODY_HUT" &amp; CHAR(10), "")
&amp; IF(ISBLANK(OFFSET('rivers (2)'!$A$1, 2 * (67 - $A51), 2 * BV$2 + 1)), "", SUBSTITUTE($C$1, "&lt;direc&gt;", RIGHT(OFFSET('rivers (2)'!$A$1, 2 * (67 - $A51), 2 * BV$2 + 1), 1)))
&amp; IF(ISBLANK(OFFSET('rivers (2)'!$A$1, 2 * (67 - $A51) + 1, 2 * BV$2)), "", SUBSTITUTE($D$1, "&lt;direc&gt;", RIGHT(OFFSET('rivers (2)'!$A$1, 2 * (67 - $A51) + 1, 2 * BV$2), 1)))
&amp; IF(ISBLANK('feature type'!BU49), "EndPlot", SUBSTITUTE(SUBSTITUTE(output!$B$1,
                   "f_type", 'feature type'!BU49),
                   "f_var", 'feature variety'!BU49))
&amp; CHAR(10)</f>
        <v xml:space="preserve">BeginPlot
	x=72,y=19
	TerrainType=TERRAIN_GRASS
	PlotType=2
EndPlot
</v>
      </c>
      <c r="BW51" t="str">
        <f ca="1">SUBSTITUTE(SUBSTITUTE(SUBSTITUTE(SUBSTITUTE($A$1,
"x_coord",BW$2),
"y_coord",$A51),
"t_type",'terrain type'!BV49),
"p_type", 'plot type'!BV49)
&amp; IF(LEFT(resources!BV49, 6) = "BONUS_", CHAR(9) &amp; "BonusType=" &amp; resources!BV49 &amp; CHAR(10), "")
&amp; IF('goody huts'!BV49, "	ImprovementType=IMPROVEMENT_GOODY_HUT" &amp; CHAR(10), "")
&amp; IF(ISBLANK(OFFSET('rivers (2)'!$A$1, 2 * (67 - $A51), 2 * BW$2 + 1)), "", SUBSTITUTE($C$1, "&lt;direc&gt;", RIGHT(OFFSET('rivers (2)'!$A$1, 2 * (67 - $A51), 2 * BW$2 + 1), 1)))
&amp; IF(ISBLANK(OFFSET('rivers (2)'!$A$1, 2 * (67 - $A51) + 1, 2 * BW$2)), "", SUBSTITUTE($D$1, "&lt;direc&gt;", RIGHT(OFFSET('rivers (2)'!$A$1, 2 * (67 - $A51) + 1, 2 * BW$2), 1)))
&amp; IF(ISBLANK('feature type'!BV49), "EndPlot", SUBSTITUTE(SUBSTITUTE(output!$B$1,
                   "f_type", 'feature type'!BV49),
                   "f_var", 'feature variety'!BV49))
&amp; CHAR(10)</f>
        <v xml:space="preserve">BeginPlot
	x=73,y=19
	TerrainType=TERRAIN_COAST
	PlotType=3
	BonusType=BONUS_WHALE
EndPlot
</v>
      </c>
      <c r="BX51" t="str">
        <f ca="1">SUBSTITUTE(SUBSTITUTE(SUBSTITUTE(SUBSTITUTE($A$1,
"x_coord",BX$2),
"y_coord",$A51),
"t_type",'terrain type'!BW49),
"p_type", 'plot type'!BW49)
&amp; IF(LEFT(resources!BW49, 6) = "BONUS_", CHAR(9) &amp; "BonusType=" &amp; resources!BW49 &amp; CHAR(10), "")
&amp; IF('goody huts'!BW49, "	ImprovementType=IMPROVEMENT_GOODY_HUT" &amp; CHAR(10), "")
&amp; IF(ISBLANK(OFFSET('rivers (2)'!$A$1, 2 * (67 - $A51), 2 * BX$2 + 1)), "", SUBSTITUTE($C$1, "&lt;direc&gt;", RIGHT(OFFSET('rivers (2)'!$A$1, 2 * (67 - $A51), 2 * BX$2 + 1), 1)))
&amp; IF(ISBLANK(OFFSET('rivers (2)'!$A$1, 2 * (67 - $A51) + 1, 2 * BX$2)), "", SUBSTITUTE($D$1, "&lt;direc&gt;", RIGHT(OFFSET('rivers (2)'!$A$1, 2 * (67 - $A51) + 1, 2 * BX$2), 1)))
&amp; IF(ISBLANK('feature type'!BW49), "EndPlot", SUBSTITUTE(SUBSTITUTE(output!$B$1,
                   "f_type", 'feature type'!BW49),
                   "f_var", 'feature variety'!BW49))
&amp; CHAR(10)</f>
        <v xml:space="preserve">BeginPlot
	x=74,y=19
	TerrainType=TERRAIN_OCEAN
	PlotType=3
EndPlot
</v>
      </c>
      <c r="BY51" t="str">
        <f ca="1">SUBSTITUTE(SUBSTITUTE(SUBSTITUTE(SUBSTITUTE($A$1,
"x_coord",BY$2),
"y_coord",$A51),
"t_type",'terrain type'!BX49),
"p_type", 'plot type'!BX49)
&amp; IF(LEFT(resources!BX49, 6) = "BONUS_", CHAR(9) &amp; "BonusType=" &amp; resources!BX49 &amp; CHAR(10), "")
&amp; IF('goody huts'!BX49, "	ImprovementType=IMPROVEMENT_GOODY_HUT" &amp; CHAR(10), "")
&amp; IF(ISBLANK(OFFSET('rivers (2)'!$A$1, 2 * (67 - $A51), 2 * BY$2 + 1)), "", SUBSTITUTE($C$1, "&lt;direc&gt;", RIGHT(OFFSET('rivers (2)'!$A$1, 2 * (67 - $A51), 2 * BY$2 + 1), 1)))
&amp; IF(ISBLANK(OFFSET('rivers (2)'!$A$1, 2 * (67 - $A51) + 1, 2 * BY$2)), "", SUBSTITUTE($D$1, "&lt;direc&gt;", RIGHT(OFFSET('rivers (2)'!$A$1, 2 * (67 - $A51) + 1, 2 * BY$2), 1)))
&amp; IF(ISBLANK('feature type'!BX49), "EndPlot", SUBSTITUTE(SUBSTITUTE(output!$B$1,
                   "f_type", 'feature type'!BX49),
                   "f_var", 'feature variety'!BX49))
&amp; CHAR(10)</f>
        <v xml:space="preserve">BeginPlot
	x=75,y=19
	TerrainType=TERRAIN_OCEAN
	PlotType=3
EndPlot
</v>
      </c>
      <c r="BZ51" t="str">
        <f ca="1">SUBSTITUTE(SUBSTITUTE(SUBSTITUTE(SUBSTITUTE($A$1,
"x_coord",BZ$2),
"y_coord",$A51),
"t_type",'terrain type'!BY49),
"p_type", 'plot type'!BY49)
&amp; IF(LEFT(resources!BY49, 6) = "BONUS_", CHAR(9) &amp; "BonusType=" &amp; resources!BY49 &amp; CHAR(10), "")
&amp; IF('goody huts'!BY49, "	ImprovementType=IMPROVEMENT_GOODY_HUT" &amp; CHAR(10), "")
&amp; IF(ISBLANK(OFFSET('rivers (2)'!$A$1, 2 * (67 - $A51), 2 * BZ$2 + 1)), "", SUBSTITUTE($C$1, "&lt;direc&gt;", RIGHT(OFFSET('rivers (2)'!$A$1, 2 * (67 - $A51), 2 * BZ$2 + 1), 1)))
&amp; IF(ISBLANK(OFFSET('rivers (2)'!$A$1, 2 * (67 - $A51) + 1, 2 * BZ$2)), "", SUBSTITUTE($D$1, "&lt;direc&gt;", RIGHT(OFFSET('rivers (2)'!$A$1, 2 * (67 - $A51) + 1, 2 * BZ$2), 1)))
&amp; IF(ISBLANK('feature type'!BY49), "EndPlot", SUBSTITUTE(SUBSTITUTE(output!$B$1,
                   "f_type", 'feature type'!BY49),
                   "f_var", 'feature variety'!BY49))
&amp; CHAR(10)</f>
        <v xml:space="preserve">BeginPlot
	x=76,y=19
	TerrainType=TERRAIN_OCEAN
	PlotType=3
EndPlot
</v>
      </c>
      <c r="CA51" t="str">
        <f ca="1">SUBSTITUTE(SUBSTITUTE(SUBSTITUTE(SUBSTITUTE($A$1,
"x_coord",CA$2),
"y_coord",$A51),
"t_type",'terrain type'!BZ49),
"p_type", 'plot type'!BZ49)
&amp; IF(LEFT(resources!BZ49, 6) = "BONUS_", CHAR(9) &amp; "BonusType=" &amp; resources!BZ49 &amp; CHAR(10), "")
&amp; IF('goody huts'!BZ49, "	ImprovementType=IMPROVEMENT_GOODY_HUT" &amp; CHAR(10), "")
&amp; IF(ISBLANK(OFFSET('rivers (2)'!$A$1, 2 * (67 - $A51), 2 * CA$2 + 1)), "", SUBSTITUTE($C$1, "&lt;direc&gt;", RIGHT(OFFSET('rivers (2)'!$A$1, 2 * (67 - $A51), 2 * CA$2 + 1), 1)))
&amp; IF(ISBLANK(OFFSET('rivers (2)'!$A$1, 2 * (67 - $A51) + 1, 2 * CA$2)), "", SUBSTITUTE($D$1, "&lt;direc&gt;", RIGHT(OFFSET('rivers (2)'!$A$1, 2 * (67 - $A51) + 1, 2 * CA$2), 1)))
&amp; IF(ISBLANK('feature type'!BZ49), "EndPlot", SUBSTITUTE(SUBSTITUTE(output!$B$1,
                   "f_type", 'feature type'!BZ49),
                   "f_var", 'feature variety'!BZ49))
&amp; CHAR(10)</f>
        <v xml:space="preserve">BeginPlot
	x=77,y=19
	TerrainType=TERRAIN_OCEAN
	PlotType=3
EndPlot
</v>
      </c>
      <c r="CB51" t="str">
        <f ca="1">SUBSTITUTE(SUBSTITUTE(SUBSTITUTE(SUBSTITUTE($A$1,
"x_coord",CB$2),
"y_coord",$A51),
"t_type",'terrain type'!CA49),
"p_type", 'plot type'!CA49)
&amp; IF(LEFT(resources!CA49, 6) = "BONUS_", CHAR(9) &amp; "BonusType=" &amp; resources!CA49 &amp; CHAR(10), "")
&amp; IF('goody huts'!CA49, "	ImprovementType=IMPROVEMENT_GOODY_HUT" &amp; CHAR(10), "")
&amp; IF(ISBLANK(OFFSET('rivers (2)'!$A$1, 2 * (67 - $A51), 2 * CB$2 + 1)), "", SUBSTITUTE($C$1, "&lt;direc&gt;", RIGHT(OFFSET('rivers (2)'!$A$1, 2 * (67 - $A51), 2 * CB$2 + 1), 1)))
&amp; IF(ISBLANK(OFFSET('rivers (2)'!$A$1, 2 * (67 - $A51) + 1, 2 * CB$2)), "", SUBSTITUTE($D$1, "&lt;direc&gt;", RIGHT(OFFSET('rivers (2)'!$A$1, 2 * (67 - $A51) + 1, 2 * CB$2), 1)))
&amp; IF(ISBLANK('feature type'!CA49), "EndPlot", SUBSTITUTE(SUBSTITUTE(output!$B$1,
                   "f_type", 'feature type'!CA49),
                   "f_var", 'feature variety'!CA49))
&amp; CHAR(10)</f>
        <v xml:space="preserve">BeginPlot
	x=78,y=19
	TerrainType=TERRAIN_OCEAN
	PlotType=3
EndPlot
</v>
      </c>
      <c r="CC51" t="str">
        <f ca="1">SUBSTITUTE(SUBSTITUTE(SUBSTITUTE(SUBSTITUTE($A$1,
"x_coord",CC$2),
"y_coord",$A51),
"t_type",'terrain type'!CB49),
"p_type", 'plot type'!CB49)
&amp; IF(LEFT(resources!CB49, 6) = "BONUS_", CHAR(9) &amp; "BonusType=" &amp; resources!CB49 &amp; CHAR(10), "")
&amp; IF('goody huts'!CB49, "	ImprovementType=IMPROVEMENT_GOODY_HUT" &amp; CHAR(10), "")
&amp; IF(ISBLANK(OFFSET('rivers (2)'!$A$1, 2 * (67 - $A51), 2 * CC$2 + 1)), "", SUBSTITUTE($C$1, "&lt;direc&gt;", RIGHT(OFFSET('rivers (2)'!$A$1, 2 * (67 - $A51), 2 * CC$2 + 1), 1)))
&amp; IF(ISBLANK(OFFSET('rivers (2)'!$A$1, 2 * (67 - $A51) + 1, 2 * CC$2)), "", SUBSTITUTE($D$1, "&lt;direc&gt;", RIGHT(OFFSET('rivers (2)'!$A$1, 2 * (67 - $A51) + 1, 2 * CC$2), 1)))
&amp; IF(ISBLANK('feature type'!CB49), "EndPlot", SUBSTITUTE(SUBSTITUTE(output!$B$1,
                   "f_type", 'feature type'!CB49),
                   "f_var", 'feature variety'!CB49))
&amp; CHAR(10)</f>
        <v xml:space="preserve">BeginPlot
	x=79,y=19
	TerrainType=TERRAIN_OCEAN
	PlotType=3
EndPlot
</v>
      </c>
      <c r="CD51" t="str">
        <f ca="1">SUBSTITUTE(SUBSTITUTE(SUBSTITUTE(SUBSTITUTE($A$1,
"x_coord",CD$2),
"y_coord",$A51),
"t_type",'terrain type'!CC49),
"p_type", 'plot type'!CC49)
&amp; IF(LEFT(resources!CC49, 6) = "BONUS_", CHAR(9) &amp; "BonusType=" &amp; resources!CC49 &amp; CHAR(10), "")
&amp; IF('goody huts'!CC49, "	ImprovementType=IMPROVEMENT_GOODY_HUT" &amp; CHAR(10), "")
&amp; IF(ISBLANK(OFFSET('rivers (2)'!$A$1, 2 * (67 - $A51), 2 * CD$2 + 1)), "", SUBSTITUTE($C$1, "&lt;direc&gt;", RIGHT(OFFSET('rivers (2)'!$A$1, 2 * (67 - $A51), 2 * CD$2 + 1), 1)))
&amp; IF(ISBLANK(OFFSET('rivers (2)'!$A$1, 2 * (67 - $A51) + 1, 2 * CD$2)), "", SUBSTITUTE($D$1, "&lt;direc&gt;", RIGHT(OFFSET('rivers (2)'!$A$1, 2 * (67 - $A51) + 1, 2 * CD$2), 1)))
&amp; IF(ISBLANK('feature type'!CC49), "EndPlot", SUBSTITUTE(SUBSTITUTE(output!$B$1,
                   "f_type", 'feature type'!CC49),
                   "f_var", 'feature variety'!CC49))
&amp; CHAR(10)</f>
        <v xml:space="preserve">BeginPlot
	x=80,y=19
	TerrainType=TERRAIN_OCEAN
	PlotType=3
EndPlot
</v>
      </c>
      <c r="CE51" t="str">
        <f ca="1">SUBSTITUTE(SUBSTITUTE(SUBSTITUTE(SUBSTITUTE($A$1,
"x_coord",CE$2),
"y_coord",$A51),
"t_type",'terrain type'!CD49),
"p_type", 'plot type'!CD49)
&amp; IF(LEFT(resources!CD49, 6) = "BONUS_", CHAR(9) &amp; "BonusType=" &amp; resources!CD49 &amp; CHAR(10), "")
&amp; IF('goody huts'!CD49, "	ImprovementType=IMPROVEMENT_GOODY_HUT" &amp; CHAR(10), "")
&amp; IF(ISBLANK(OFFSET('rivers (2)'!$A$1, 2 * (67 - $A51), 2 * CE$2 + 1)), "", SUBSTITUTE($C$1, "&lt;direc&gt;", RIGHT(OFFSET('rivers (2)'!$A$1, 2 * (67 - $A51), 2 * CE$2 + 1), 1)))
&amp; IF(ISBLANK(OFFSET('rivers (2)'!$A$1, 2 * (67 - $A51) + 1, 2 * CE$2)), "", SUBSTITUTE($D$1, "&lt;direc&gt;", RIGHT(OFFSET('rivers (2)'!$A$1, 2 * (67 - $A51) + 1, 2 * CE$2), 1)))
&amp; IF(ISBLANK('feature type'!CD49), "EndPlot", SUBSTITUTE(SUBSTITUTE(output!$B$1,
                   "f_type", 'feature type'!CD49),
                   "f_var", 'feature variety'!CD49))
&amp; CHAR(10)</f>
        <v xml:space="preserve">BeginPlot
	x=81,y=19
	TerrainType=TERRAIN_OCEAN
	PlotType=3
EndPlot
</v>
      </c>
      <c r="CF51" t="str">
        <f ca="1">SUBSTITUTE(SUBSTITUTE(SUBSTITUTE(SUBSTITUTE($A$1,
"x_coord",CF$2),
"y_coord",$A51),
"t_type",'terrain type'!CE49),
"p_type", 'plot type'!CE49)
&amp; IF(LEFT(resources!CE49, 6) = "BONUS_", CHAR(9) &amp; "BonusType=" &amp; resources!CE49 &amp; CHAR(10), "")
&amp; IF('goody huts'!CE49, "	ImprovementType=IMPROVEMENT_GOODY_HUT" &amp; CHAR(10), "")
&amp; IF(ISBLANK(OFFSET('rivers (2)'!$A$1, 2 * (67 - $A51), 2 * CF$2 + 1)), "", SUBSTITUTE($C$1, "&lt;direc&gt;", RIGHT(OFFSET('rivers (2)'!$A$1, 2 * (67 - $A51), 2 * CF$2 + 1), 1)))
&amp; IF(ISBLANK(OFFSET('rivers (2)'!$A$1, 2 * (67 - $A51) + 1, 2 * CF$2)), "", SUBSTITUTE($D$1, "&lt;direc&gt;", RIGHT(OFFSET('rivers (2)'!$A$1, 2 * (67 - $A51) + 1, 2 * CF$2), 1)))
&amp; IF(ISBLANK('feature type'!CE49), "EndPlot", SUBSTITUTE(SUBSTITUTE(output!$B$1,
                   "f_type", 'feature type'!CE49),
                   "f_var", 'feature variety'!CE49))
&amp; CHAR(10)</f>
        <v xml:space="preserve">BeginPlot
	x=82,y=19
	TerrainType=TERRAIN_OCEAN
	PlotType=3
EndPlot
</v>
      </c>
      <c r="CG51" t="str">
        <f ca="1">SUBSTITUTE(SUBSTITUTE(SUBSTITUTE(SUBSTITUTE($A$1,
"x_coord",CG$2),
"y_coord",$A51),
"t_type",'terrain type'!CF49),
"p_type", 'plot type'!CF49)
&amp; IF(LEFT(resources!CF49, 6) = "BONUS_", CHAR(9) &amp; "BonusType=" &amp; resources!CF49 &amp; CHAR(10), "")
&amp; IF('goody huts'!CF49, "	ImprovementType=IMPROVEMENT_GOODY_HUT" &amp; CHAR(10), "")
&amp; IF(ISBLANK(OFFSET('rivers (2)'!$A$1, 2 * (67 - $A51), 2 * CG$2 + 1)), "", SUBSTITUTE($C$1, "&lt;direc&gt;", RIGHT(OFFSET('rivers (2)'!$A$1, 2 * (67 - $A51), 2 * CG$2 + 1), 1)))
&amp; IF(ISBLANK(OFFSET('rivers (2)'!$A$1, 2 * (67 - $A51) + 1, 2 * CG$2)), "", SUBSTITUTE($D$1, "&lt;direc&gt;", RIGHT(OFFSET('rivers (2)'!$A$1, 2 * (67 - $A51) + 1, 2 * CG$2), 1)))
&amp; IF(ISBLANK('feature type'!CF49), "EndPlot", SUBSTITUTE(SUBSTITUTE(output!$B$1,
                   "f_type", 'feature type'!CF49),
                   "f_var", 'feature variety'!CF49))
&amp; CHAR(10)</f>
        <v xml:space="preserve">BeginPlot
	x=83,y=19
	TerrainType=TERRAIN_OCEAN
	PlotType=3
EndPlot
</v>
      </c>
      <c r="CH51" t="str">
        <f ca="1">SUBSTITUTE(SUBSTITUTE(SUBSTITUTE(SUBSTITUTE($A$1,
"x_coord",CH$2),
"y_coord",$A51),
"t_type",'terrain type'!CG49),
"p_type", 'plot type'!CG49)
&amp; IF(LEFT(resources!CG49, 6) = "BONUS_", CHAR(9) &amp; "BonusType=" &amp; resources!CG49 &amp; CHAR(10), "")
&amp; IF('goody huts'!CG49, "	ImprovementType=IMPROVEMENT_GOODY_HUT" &amp; CHAR(10), "")
&amp; IF(ISBLANK(OFFSET('rivers (2)'!$A$1, 2 * (67 - $A51), 2 * CH$2 + 1)), "", SUBSTITUTE($C$1, "&lt;direc&gt;", RIGHT(OFFSET('rivers (2)'!$A$1, 2 * (67 - $A51), 2 * CH$2 + 1), 1)))
&amp; IF(ISBLANK(OFFSET('rivers (2)'!$A$1, 2 * (67 - $A51) + 1, 2 * CH$2)), "", SUBSTITUTE($D$1, "&lt;direc&gt;", RIGHT(OFFSET('rivers (2)'!$A$1, 2 * (67 - $A51) + 1, 2 * CH$2), 1)))
&amp; IF(ISBLANK('feature type'!CG49), "EndPlot", SUBSTITUTE(SUBSTITUTE(output!$B$1,
                   "f_type", 'feature type'!CG49),
                   "f_var", 'feature variety'!CG49))
&amp; CHAR(10)</f>
        <v xml:space="preserve">BeginPlot
	x=84,y=19
	TerrainType=TERRAIN_COAST
	PlotType=3
EndPlot
</v>
      </c>
      <c r="CI51" t="str">
        <f ca="1">SUBSTITUTE(SUBSTITUTE(SUBSTITUTE(SUBSTITUTE($A$1,
"x_coord",CI$2),
"y_coord",$A51),
"t_type",'terrain type'!CH49),
"p_type", 'plot type'!CH49)
&amp; IF(LEFT(resources!CH49, 6) = "BONUS_", CHAR(9) &amp; "BonusType=" &amp; resources!CH49 &amp; CHAR(10), "")
&amp; IF('goody huts'!CH49, "	ImprovementType=IMPROVEMENT_GOODY_HUT" &amp; CHAR(10), "")
&amp; IF(ISBLANK(OFFSET('rivers (2)'!$A$1, 2 * (67 - $A51), 2 * CI$2 + 1)), "", SUBSTITUTE($C$1, "&lt;direc&gt;", RIGHT(OFFSET('rivers (2)'!$A$1, 2 * (67 - $A51), 2 * CI$2 + 1), 1)))
&amp; IF(ISBLANK(OFFSET('rivers (2)'!$A$1, 2 * (67 - $A51) + 1, 2 * CI$2)), "", SUBSTITUTE($D$1, "&lt;direc&gt;", RIGHT(OFFSET('rivers (2)'!$A$1, 2 * (67 - $A51) + 1, 2 * CI$2), 1)))
&amp; IF(ISBLANK('feature type'!CH49), "EndPlot", SUBSTITUTE(SUBSTITUTE(output!$B$1,
                   "f_type", 'feature type'!CH49),
                   "f_var", 'feature variety'!CH49))
&amp; CHAR(10)</f>
        <v xml:space="preserve">BeginPlot
	x=85,y=19
	TerrainType=TERRAIN_GRASS
	PlotType=2
	RiverWEDirection=3
	isNOfRiver
EndPlot
</v>
      </c>
      <c r="CJ51" t="str">
        <f ca="1">SUBSTITUTE(SUBSTITUTE(SUBSTITUTE(SUBSTITUTE($A$1,
"x_coord",CJ$2),
"y_coord",$A51),
"t_type",'terrain type'!CI49),
"p_type", 'plot type'!CI49)
&amp; IF(LEFT(resources!CI49, 6) = "BONUS_", CHAR(9) &amp; "BonusType=" &amp; resources!CI49 &amp; CHAR(10), "")
&amp; IF('goody huts'!CI49, "	ImprovementType=IMPROVEMENT_GOODY_HUT" &amp; CHAR(10), "")
&amp; IF(ISBLANK(OFFSET('rivers (2)'!$A$1, 2 * (67 - $A51), 2 * CJ$2 + 1)), "", SUBSTITUTE($C$1, "&lt;direc&gt;", RIGHT(OFFSET('rivers (2)'!$A$1, 2 * (67 - $A51), 2 * CJ$2 + 1), 1)))
&amp; IF(ISBLANK(OFFSET('rivers (2)'!$A$1, 2 * (67 - $A51) + 1, 2 * CJ$2)), "", SUBSTITUTE($D$1, "&lt;direc&gt;", RIGHT(OFFSET('rivers (2)'!$A$1, 2 * (67 - $A51) + 1, 2 * CJ$2), 1)))
&amp; IF(ISBLANK('feature type'!CI49), "EndPlot", SUBSTITUTE(SUBSTITUTE(output!$B$1,
                   "f_type", 'feature type'!CI49),
                   "f_var", 'feature variety'!CI49))
&amp; CHAR(10)</f>
        <v xml:space="preserve">BeginPlot
	x=86,y=19
	TerrainType=TERRAIN_GRASS
	PlotType=2
	RiverWEDirection=3
	isNOfRiver
EndPlot
</v>
      </c>
      <c r="CK51" t="str">
        <f ca="1">SUBSTITUTE(SUBSTITUTE(SUBSTITUTE(SUBSTITUTE($A$1,
"x_coord",CK$2),
"y_coord",$A51),
"t_type",'terrain type'!CJ49),
"p_type", 'plot type'!CJ49)
&amp; IF(LEFT(resources!CJ49, 6) = "BONUS_", CHAR(9) &amp; "BonusType=" &amp; resources!CJ49 &amp; CHAR(10), "")
&amp; IF('goody huts'!CJ49, "	ImprovementType=IMPROVEMENT_GOODY_HUT" &amp; CHAR(10), "")
&amp; IF(ISBLANK(OFFSET('rivers (2)'!$A$1, 2 * (67 - $A51), 2 * CK$2 + 1)), "", SUBSTITUTE($C$1, "&lt;direc&gt;", RIGHT(OFFSET('rivers (2)'!$A$1, 2 * (67 - $A51), 2 * CK$2 + 1), 1)))
&amp; IF(ISBLANK(OFFSET('rivers (2)'!$A$1, 2 * (67 - $A51) + 1, 2 * CK$2)), "", SUBSTITUTE($D$1, "&lt;direc&gt;", RIGHT(OFFSET('rivers (2)'!$A$1, 2 * (67 - $A51) + 1, 2 * CK$2), 1)))
&amp; IF(ISBLANK('feature type'!CJ49), "EndPlot", SUBSTITUTE(SUBSTITUTE(output!$B$1,
                   "f_type", 'feature type'!CJ49),
                   "f_var", 'feature variety'!CJ49))
&amp; CHAR(10)</f>
        <v xml:space="preserve">BeginPlot
	x=87,y=19
	TerrainType=TERRAIN_GRASS
	PlotType=2
	RiverWEDirection=3
	isNOfRiver
	FeatureType=FEATURE_FOREST, FeatureVariety=4
EndPlot
</v>
      </c>
      <c r="CL51" t="str">
        <f ca="1">SUBSTITUTE(SUBSTITUTE(SUBSTITUTE(SUBSTITUTE($A$1,
"x_coord",CL$2),
"y_coord",$A51),
"t_type",'terrain type'!CK49),
"p_type", 'plot type'!CK49)
&amp; IF(LEFT(resources!CK49, 6) = "BONUS_", CHAR(9) &amp; "BonusType=" &amp; resources!CK49 &amp; CHAR(10), "")
&amp; IF('goody huts'!CK49, "	ImprovementType=IMPROVEMENT_GOODY_HUT" &amp; CHAR(10), "")
&amp; IF(ISBLANK(OFFSET('rivers (2)'!$A$1, 2 * (67 - $A51), 2 * CL$2 + 1)), "", SUBSTITUTE($C$1, "&lt;direc&gt;", RIGHT(OFFSET('rivers (2)'!$A$1, 2 * (67 - $A51), 2 * CL$2 + 1), 1)))
&amp; IF(ISBLANK(OFFSET('rivers (2)'!$A$1, 2 * (67 - $A51) + 1, 2 * CL$2)), "", SUBSTITUTE($D$1, "&lt;direc&gt;", RIGHT(OFFSET('rivers (2)'!$A$1, 2 * (67 - $A51) + 1, 2 * CL$2), 1)))
&amp; IF(ISBLANK('feature type'!CK49), "EndPlot", SUBSTITUTE(SUBSTITUTE(output!$B$1,
                   "f_type", 'feature type'!CK49),
                   "f_var", 'feature variety'!CK49))
&amp; CHAR(10)</f>
        <v xml:space="preserve">BeginPlot
	x=88,y=19
	TerrainType=TERRAIN_GRASS
	PlotType=2
	ImprovementType=IMPROVEMENT_GOODY_HUT
	RiverWEDirection=3
	isNOfRiver
	FeatureType=FEATURE_FOREST, FeatureVariety=4
EndPlot
</v>
      </c>
      <c r="CM51" t="str">
        <f ca="1">SUBSTITUTE(SUBSTITUTE(SUBSTITUTE(SUBSTITUTE($A$1,
"x_coord",CM$2),
"y_coord",$A51),
"t_type",'terrain type'!CL49),
"p_type", 'plot type'!CL49)
&amp; IF(LEFT(resources!CL49, 6) = "BONUS_", CHAR(9) &amp; "BonusType=" &amp; resources!CL49 &amp; CHAR(10), "")
&amp; IF('goody huts'!CL49, "	ImprovementType=IMPROVEMENT_GOODY_HUT" &amp; CHAR(10), "")
&amp; IF(ISBLANK(OFFSET('rivers (2)'!$A$1, 2 * (67 - $A51), 2 * CM$2 + 1)), "", SUBSTITUTE($C$1, "&lt;direc&gt;", RIGHT(OFFSET('rivers (2)'!$A$1, 2 * (67 - $A51), 2 * CM$2 + 1), 1)))
&amp; IF(ISBLANK(OFFSET('rivers (2)'!$A$1, 2 * (67 - $A51) + 1, 2 * CM$2)), "", SUBSTITUTE($D$1, "&lt;direc&gt;", RIGHT(OFFSET('rivers (2)'!$A$1, 2 * (67 - $A51) + 1, 2 * CM$2), 1)))
&amp; IF(ISBLANK('feature type'!CL49), "EndPlot", SUBSTITUTE(SUBSTITUTE(output!$B$1,
                   "f_type", 'feature type'!CL49),
                   "f_var", 'feature variety'!CL49))
&amp; CHAR(10)</f>
        <v xml:space="preserve">BeginPlot
	x=89,y=19
	TerrainType=TERRAIN_GRASS
	PlotType=2
	RiverNSDirection=2
	isWOfRiver
	RiverWEDirection=3
	isNOfRiver
	FeatureType=FEATURE_FOREST, FeatureVariety=4
EndPlot
</v>
      </c>
      <c r="CN51" t="str">
        <f ca="1">SUBSTITUTE(SUBSTITUTE(SUBSTITUTE(SUBSTITUTE($A$1,
"x_coord",CN$2),
"y_coord",$A51),
"t_type",'terrain type'!CM49),
"p_type", 'plot type'!CM49)
&amp; IF(LEFT(resources!CM49, 6) = "BONUS_", CHAR(9) &amp; "BonusType=" &amp; resources!CM49 &amp; CHAR(10), "")
&amp; IF('goody huts'!CM49, "	ImprovementType=IMPROVEMENT_GOODY_HUT" &amp; CHAR(10), "")
&amp; IF(ISBLANK(OFFSET('rivers (2)'!$A$1, 2 * (67 - $A51), 2 * CN$2 + 1)), "", SUBSTITUTE($C$1, "&lt;direc&gt;", RIGHT(OFFSET('rivers (2)'!$A$1, 2 * (67 - $A51), 2 * CN$2 + 1), 1)))
&amp; IF(ISBLANK(OFFSET('rivers (2)'!$A$1, 2 * (67 - $A51) + 1, 2 * CN$2)), "", SUBSTITUTE($D$1, "&lt;direc&gt;", RIGHT(OFFSET('rivers (2)'!$A$1, 2 * (67 - $A51) + 1, 2 * CN$2), 1)))
&amp; IF(ISBLANK('feature type'!CM49), "EndPlot", SUBSTITUTE(SUBSTITUTE(output!$B$1,
                   "f_type", 'feature type'!CM49),
                   "f_var", 'feature variety'!CM49))
&amp; CHAR(10)</f>
        <v xml:space="preserve">BeginPlot
	x=90,y=19
	TerrainType=TERRAIN_GRASS
	PlotType=2
	RiverWEDirection=3
	isNOfRiver
	FeatureType=FEATURE_FOREST, FeatureVariety=4
EndPlot
</v>
      </c>
      <c r="CO51" t="str">
        <f ca="1">SUBSTITUTE(SUBSTITUTE(SUBSTITUTE(SUBSTITUTE($A$1,
"x_coord",CO$2),
"y_coord",$A51),
"t_type",'terrain type'!CN49),
"p_type", 'plot type'!CN49)
&amp; IF(LEFT(resources!CN49, 6) = "BONUS_", CHAR(9) &amp; "BonusType=" &amp; resources!CN49 &amp; CHAR(10), "")
&amp; IF('goody huts'!CN49, "	ImprovementType=IMPROVEMENT_GOODY_HUT" &amp; CHAR(10), "")
&amp; IF(ISBLANK(OFFSET('rivers (2)'!$A$1, 2 * (67 - $A51), 2 * CO$2 + 1)), "", SUBSTITUTE($C$1, "&lt;direc&gt;", RIGHT(OFFSET('rivers (2)'!$A$1, 2 * (67 - $A51), 2 * CO$2 + 1), 1)))
&amp; IF(ISBLANK(OFFSET('rivers (2)'!$A$1, 2 * (67 - $A51) + 1, 2 * CO$2)), "", SUBSTITUTE($D$1, "&lt;direc&gt;", RIGHT(OFFSET('rivers (2)'!$A$1, 2 * (67 - $A51) + 1, 2 * CO$2), 1)))
&amp; IF(ISBLANK('feature type'!CN49), "EndPlot", SUBSTITUTE(SUBSTITUTE(output!$B$1,
                   "f_type", 'feature type'!CN49),
                   "f_var", 'feature variety'!CN49))
&amp; CHAR(10)</f>
        <v xml:space="preserve">BeginPlot
	x=91,y=19
	TerrainType=TERRAIN_GRASS
	PlotType=2
	RiverWEDirection=3
	isNOfRiver
	FeatureType=FEATURE_FOREST, FeatureVariety=4
EndPlot
</v>
      </c>
      <c r="CP51" t="str">
        <f ca="1">SUBSTITUTE(SUBSTITUTE(SUBSTITUTE(SUBSTITUTE($A$1,
"x_coord",CP$2),
"y_coord",$A51),
"t_type",'terrain type'!CO49),
"p_type", 'plot type'!CO49)
&amp; IF(LEFT(resources!CO49, 6) = "BONUS_", CHAR(9) &amp; "BonusType=" &amp; resources!CO49 &amp; CHAR(10), "")
&amp; IF('goody huts'!CO49, "	ImprovementType=IMPROVEMENT_GOODY_HUT" &amp; CHAR(10), "")
&amp; IF(ISBLANK(OFFSET('rivers (2)'!$A$1, 2 * (67 - $A51), 2 * CP$2 + 1)), "", SUBSTITUTE($C$1, "&lt;direc&gt;", RIGHT(OFFSET('rivers (2)'!$A$1, 2 * (67 - $A51), 2 * CP$2 + 1), 1)))
&amp; IF(ISBLANK(OFFSET('rivers (2)'!$A$1, 2 * (67 - $A51) + 1, 2 * CP$2)), "", SUBSTITUTE($D$1, "&lt;direc&gt;", RIGHT(OFFSET('rivers (2)'!$A$1, 2 * (67 - $A51) + 1, 2 * CP$2), 1)))
&amp; IF(ISBLANK('feature type'!CO49), "EndPlot", SUBSTITUTE(SUBSTITUTE(output!$B$1,
                   "f_type", 'feature type'!CO49),
                   "f_var", 'feature variety'!CO49))
&amp; CHAR(10)</f>
        <v xml:space="preserve">BeginPlot
	x=92,y=19
	TerrainType=TERRAIN_GRASS
	PlotType=2
	RiverWEDirection=3
	isNOfRiver
	FeatureType=FEATURE_FOREST, FeatureVariety=4
EndPlot
</v>
      </c>
      <c r="CQ51" t="str">
        <f ca="1">SUBSTITUTE(SUBSTITUTE(SUBSTITUTE(SUBSTITUTE($A$1,
"x_coord",CQ$2),
"y_coord",$A51),
"t_type",'terrain type'!CP49),
"p_type", 'plot type'!CP49)
&amp; IF(LEFT(resources!CP49, 6) = "BONUS_", CHAR(9) &amp; "BonusType=" &amp; resources!CP49 &amp; CHAR(10), "")
&amp; IF('goody huts'!CP49, "	ImprovementType=IMPROVEMENT_GOODY_HUT" &amp; CHAR(10), "")
&amp; IF(ISBLANK(OFFSET('rivers (2)'!$A$1, 2 * (67 - $A51), 2 * CQ$2 + 1)), "", SUBSTITUTE($C$1, "&lt;direc&gt;", RIGHT(OFFSET('rivers (2)'!$A$1, 2 * (67 - $A51), 2 * CQ$2 + 1), 1)))
&amp; IF(ISBLANK(OFFSET('rivers (2)'!$A$1, 2 * (67 - $A51) + 1, 2 * CQ$2)), "", SUBSTITUTE($D$1, "&lt;direc&gt;", RIGHT(OFFSET('rivers (2)'!$A$1, 2 * (67 - $A51) + 1, 2 * CQ$2), 1)))
&amp; IF(ISBLANK('feature type'!CP49), "EndPlot", SUBSTITUTE(SUBSTITUTE(output!$B$1,
                   "f_type", 'feature type'!CP49),
                   "f_var", 'feature variety'!CP49))
&amp; CHAR(10)</f>
        <v xml:space="preserve">BeginPlot
	x=93,y=19
	TerrainType=TERRAIN_GRASS
	PlotType=2
EndPlot
</v>
      </c>
      <c r="CR51" t="str">
        <f ca="1">SUBSTITUTE(SUBSTITUTE(SUBSTITUTE(SUBSTITUTE($A$1,
"x_coord",CR$2),
"y_coord",$A51),
"t_type",'terrain type'!CQ49),
"p_type", 'plot type'!CQ49)
&amp; IF(LEFT(resources!CQ49, 6) = "BONUS_", CHAR(9) &amp; "BonusType=" &amp; resources!CQ49 &amp; CHAR(10), "")
&amp; IF('goody huts'!CQ49, "	ImprovementType=IMPROVEMENT_GOODY_HUT" &amp; CHAR(10), "")
&amp; IF(ISBLANK(OFFSET('rivers (2)'!$A$1, 2 * (67 - $A51), 2 * CR$2 + 1)), "", SUBSTITUTE($C$1, "&lt;direc&gt;", RIGHT(OFFSET('rivers (2)'!$A$1, 2 * (67 - $A51), 2 * CR$2 + 1), 1)))
&amp; IF(ISBLANK(OFFSET('rivers (2)'!$A$1, 2 * (67 - $A51) + 1, 2 * CR$2)), "", SUBSTITUTE($D$1, "&lt;direc&gt;", RIGHT(OFFSET('rivers (2)'!$A$1, 2 * (67 - $A51) + 1, 2 * CR$2), 1)))
&amp; IF(ISBLANK('feature type'!CQ49), "EndPlot", SUBSTITUTE(SUBSTITUTE(output!$B$1,
                   "f_type", 'feature type'!CQ49),
                   "f_var", 'feature variety'!CQ49))
&amp; CHAR(10)</f>
        <v xml:space="preserve">BeginPlot
	x=94,y=19
	TerrainType=TERRAIN_GRASS
	PlotType=2
	FeatureType=FEATURE_FOREST, FeatureVariety=4
EndPlot
</v>
      </c>
      <c r="CS51" t="str">
        <f ca="1">SUBSTITUTE(SUBSTITUTE(SUBSTITUTE(SUBSTITUTE($A$1,
"x_coord",CS$2),
"y_coord",$A51),
"t_type",'terrain type'!CR49),
"p_type", 'plot type'!CR49)
&amp; IF(LEFT(resources!CR49, 6) = "BONUS_", CHAR(9) &amp; "BonusType=" &amp; resources!CR49 &amp; CHAR(10), "")
&amp; IF('goody huts'!CR49, "	ImprovementType=IMPROVEMENT_GOODY_HUT" &amp; CHAR(10), "")
&amp; IF(ISBLANK(OFFSET('rivers (2)'!$A$1, 2 * (67 - $A51), 2 * CS$2 + 1)), "", SUBSTITUTE($C$1, "&lt;direc&gt;", RIGHT(OFFSET('rivers (2)'!$A$1, 2 * (67 - $A51), 2 * CS$2 + 1), 1)))
&amp; IF(ISBLANK(OFFSET('rivers (2)'!$A$1, 2 * (67 - $A51) + 1, 2 * CS$2)), "", SUBSTITUTE($D$1, "&lt;direc&gt;", RIGHT(OFFSET('rivers (2)'!$A$1, 2 * (67 - $A51) + 1, 2 * CS$2), 1)))
&amp; IF(ISBLANK('feature type'!CR49), "EndPlot", SUBSTITUTE(SUBSTITUTE(output!$B$1,
                   "f_type", 'feature type'!CR49),
                   "f_var", 'feature variety'!CR49))
&amp; CHAR(10)</f>
        <v xml:space="preserve">BeginPlot
	x=95,y=19
	TerrainType=TERRAIN_GRASS
	PlotType=2
EndPlot
</v>
      </c>
      <c r="CT51" t="str">
        <f ca="1">SUBSTITUTE(SUBSTITUTE(SUBSTITUTE(SUBSTITUTE($A$1,
"x_coord",CT$2),
"y_coord",$A51),
"t_type",'terrain type'!CS49),
"p_type", 'plot type'!CS49)
&amp; IF(LEFT(resources!CS49, 6) = "BONUS_", CHAR(9) &amp; "BonusType=" &amp; resources!CS49 &amp; CHAR(10), "")
&amp; IF('goody huts'!CS49, "	ImprovementType=IMPROVEMENT_GOODY_HUT" &amp; CHAR(10), "")
&amp; IF(ISBLANK(OFFSET('rivers (2)'!$A$1, 2 * (67 - $A51), 2 * CT$2 + 1)), "", SUBSTITUTE($C$1, "&lt;direc&gt;", RIGHT(OFFSET('rivers (2)'!$A$1, 2 * (67 - $A51), 2 * CT$2 + 1), 1)))
&amp; IF(ISBLANK(OFFSET('rivers (2)'!$A$1, 2 * (67 - $A51) + 1, 2 * CT$2)), "", SUBSTITUTE($D$1, "&lt;direc&gt;", RIGHT(OFFSET('rivers (2)'!$A$1, 2 * (67 - $A51) + 1, 2 * CT$2), 1)))
&amp; IF(ISBLANK('feature type'!CS49), "EndPlot", SUBSTITUTE(SUBSTITUTE(output!$B$1,
                   "f_type", 'feature type'!CS49),
                   "f_var", 'feature variety'!CS49))
&amp; CHAR(10)</f>
        <v xml:space="preserve">BeginPlot
	x=96,y=19
	TerrainType=TERRAIN_GRASS
	PlotType=2
	BonusType=BONUS_COAL
	FeatureType=FEATURE_FOREST, FeatureVariety=4
EndPlot
</v>
      </c>
      <c r="CU51" t="str">
        <f ca="1">SUBSTITUTE(SUBSTITUTE(SUBSTITUTE(SUBSTITUTE($A$1,
"x_coord",CU$2),
"y_coord",$A51),
"t_type",'terrain type'!CT49),
"p_type", 'plot type'!CT49)
&amp; IF(LEFT(resources!CT49, 6) = "BONUS_", CHAR(9) &amp; "BonusType=" &amp; resources!CT49 &amp; CHAR(10), "")
&amp; IF('goody huts'!CT49, "	ImprovementType=IMPROVEMENT_GOODY_HUT" &amp; CHAR(10), "")
&amp; IF(ISBLANK(OFFSET('rivers (2)'!$A$1, 2 * (67 - $A51), 2 * CU$2 + 1)), "", SUBSTITUTE($C$1, "&lt;direc&gt;", RIGHT(OFFSET('rivers (2)'!$A$1, 2 * (67 - $A51), 2 * CU$2 + 1), 1)))
&amp; IF(ISBLANK(OFFSET('rivers (2)'!$A$1, 2 * (67 - $A51) + 1, 2 * CU$2)), "", SUBSTITUTE($D$1, "&lt;direc&gt;", RIGHT(OFFSET('rivers (2)'!$A$1, 2 * (67 - $A51) + 1, 2 * CU$2), 1)))
&amp; IF(ISBLANK('feature type'!CT49), "EndPlot", SUBSTITUTE(SUBSTITUTE(output!$B$1,
                   "f_type", 'feature type'!CT49),
                   "f_var", 'feature variety'!CT49))
&amp; CHAR(10)</f>
        <v xml:space="preserve">BeginPlot
	x=97,y=19
	TerrainType=TERRAIN_GRASS
	PlotType=2
	FeatureType=FEATURE_FOREST, FeatureVariety=4
EndPlot
</v>
      </c>
      <c r="CV51" t="str">
        <f ca="1">SUBSTITUTE(SUBSTITUTE(SUBSTITUTE(SUBSTITUTE($A$1,
"x_coord",CV$2),
"y_coord",$A51),
"t_type",'terrain type'!CU49),
"p_type", 'plot type'!CU49)
&amp; IF(LEFT(resources!CU49, 6) = "BONUS_", CHAR(9) &amp; "BonusType=" &amp; resources!CU49 &amp; CHAR(10), "")
&amp; IF('goody huts'!CU49, "	ImprovementType=IMPROVEMENT_GOODY_HUT" &amp; CHAR(10), "")
&amp; IF(ISBLANK(OFFSET('rivers (2)'!$A$1, 2 * (67 - $A51), 2 * CV$2 + 1)), "", SUBSTITUTE($C$1, "&lt;direc&gt;", RIGHT(OFFSET('rivers (2)'!$A$1, 2 * (67 - $A51), 2 * CV$2 + 1), 1)))
&amp; IF(ISBLANK(OFFSET('rivers (2)'!$A$1, 2 * (67 - $A51) + 1, 2 * CV$2)), "", SUBSTITUTE($D$1, "&lt;direc&gt;", RIGHT(OFFSET('rivers (2)'!$A$1, 2 * (67 - $A51) + 1, 2 * CV$2), 1)))
&amp; IF(ISBLANK('feature type'!CU49), "EndPlot", SUBSTITUTE(SUBSTITUTE(output!$B$1,
                   "f_type", 'feature type'!CU49),
                   "f_var", 'feature variety'!CU49))
&amp; CHAR(10)</f>
        <v xml:space="preserve">BeginPlot
	x=98,y=19
	TerrainType=TERRAIN_GRASS
	PlotType=2
	RiverNSDirection=0
	isWOfRiver
	RiverWEDirection=1
	isNOfRiver
EndPlot
</v>
      </c>
      <c r="CW51" t="str">
        <f ca="1">SUBSTITUTE(SUBSTITUTE(SUBSTITUTE(SUBSTITUTE($A$1,
"x_coord",CW$2),
"y_coord",$A51),
"t_type",'terrain type'!CV49),
"p_type", 'plot type'!CV49)
&amp; IF(LEFT(resources!CV49, 6) = "BONUS_", CHAR(9) &amp; "BonusType=" &amp; resources!CV49 &amp; CHAR(10), "")
&amp; IF('goody huts'!CV49, "	ImprovementType=IMPROVEMENT_GOODY_HUT" &amp; CHAR(10), "")
&amp; IF(ISBLANK(OFFSET('rivers (2)'!$A$1, 2 * (67 - $A51), 2 * CW$2 + 1)), "", SUBSTITUTE($C$1, "&lt;direc&gt;", RIGHT(OFFSET('rivers (2)'!$A$1, 2 * (67 - $A51), 2 * CW$2 + 1), 1)))
&amp; IF(ISBLANK(OFFSET('rivers (2)'!$A$1, 2 * (67 - $A51) + 1, 2 * CW$2)), "", SUBSTITUTE($D$1, "&lt;direc&gt;", RIGHT(OFFSET('rivers (2)'!$A$1, 2 * (67 - $A51) + 1, 2 * CW$2), 1)))
&amp; IF(ISBLANK('feature type'!CV49), "EndPlot", SUBSTITUTE(SUBSTITUTE(output!$B$1,
                   "f_type", 'feature type'!CV49),
                   "f_var", 'feature variety'!CV49))
&amp; CHAR(10)</f>
        <v xml:space="preserve">BeginPlot
	x=99,y=19
	TerrainType=TERRAIN_GRASS
	PlotType=2
	FeatureType=FEATURE_FOREST, FeatureVariety=4
EndPlot
</v>
      </c>
      <c r="CX51" t="str">
        <f ca="1">SUBSTITUTE(SUBSTITUTE(SUBSTITUTE(SUBSTITUTE($A$1,
"x_coord",CX$2),
"y_coord",$A51),
"t_type",'terrain type'!CW49),
"p_type", 'plot type'!CW49)
&amp; IF(LEFT(resources!CW49, 6) = "BONUS_", CHAR(9) &amp; "BonusType=" &amp; resources!CW49 &amp; CHAR(10), "")
&amp; IF('goody huts'!CW49, "	ImprovementType=IMPROVEMENT_GOODY_HUT" &amp; CHAR(10), "")
&amp; IF(ISBLANK(OFFSET('rivers (2)'!$A$1, 2 * (67 - $A51), 2 * CX$2 + 1)), "", SUBSTITUTE($C$1, "&lt;direc&gt;", RIGHT(OFFSET('rivers (2)'!$A$1, 2 * (67 - $A51), 2 * CX$2 + 1), 1)))
&amp; IF(ISBLANK(OFFSET('rivers (2)'!$A$1, 2 * (67 - $A51) + 1, 2 * CX$2)), "", SUBSTITUTE($D$1, "&lt;direc&gt;", RIGHT(OFFSET('rivers (2)'!$A$1, 2 * (67 - $A51) + 1, 2 * CX$2), 1)))
&amp; IF(ISBLANK('feature type'!CW49), "EndPlot", SUBSTITUTE(SUBSTITUTE(output!$B$1,
                   "f_type", 'feature type'!CW49),
                   "f_var", 'feature variety'!CW49))
&amp; CHAR(10)</f>
        <v xml:space="preserve">BeginPlot
	x=100,y=19
	TerrainType=TERRAIN_GRASS
	PlotType=2
	RiverNSDirection=2
	isWOfRiver
EndPlot
</v>
      </c>
      <c r="CY51" t="str">
        <f ca="1">SUBSTITUTE(SUBSTITUTE(SUBSTITUTE(SUBSTITUTE($A$1,
"x_coord",CY$2),
"y_coord",$A51),
"t_type",'terrain type'!CX49),
"p_type", 'plot type'!CX49)
&amp; IF(LEFT(resources!CX49, 6) = "BONUS_", CHAR(9) &amp; "BonusType=" &amp; resources!CX49 &amp; CHAR(10), "")
&amp; IF('goody huts'!CX49, "	ImprovementType=IMPROVEMENT_GOODY_HUT" &amp; CHAR(10), "")
&amp; IF(ISBLANK(OFFSET('rivers (2)'!$A$1, 2 * (67 - $A51), 2 * CY$2 + 1)), "", SUBSTITUTE($C$1, "&lt;direc&gt;", RIGHT(OFFSET('rivers (2)'!$A$1, 2 * (67 - $A51), 2 * CY$2 + 1), 1)))
&amp; IF(ISBLANK(OFFSET('rivers (2)'!$A$1, 2 * (67 - $A51) + 1, 2 * CY$2)), "", SUBSTITUTE($D$1, "&lt;direc&gt;", RIGHT(OFFSET('rivers (2)'!$A$1, 2 * (67 - $A51) + 1, 2 * CY$2), 1)))
&amp; IF(ISBLANK('feature type'!CX49), "EndPlot", SUBSTITUTE(SUBSTITUTE(output!$B$1,
                   "f_type", 'feature type'!CX49),
                   "f_var", 'feature variety'!CX49))
&amp; CHAR(10)</f>
        <v xml:space="preserve">BeginPlot
	x=101,y=19
	TerrainType=TERRAIN_GRASS
	PlotType=2
	RiverWEDirection=1
	isNOfRiver
	FeatureType=FEATURE_FOREST, FeatureVariety=4
EndPlot
</v>
      </c>
      <c r="CZ51" t="str">
        <f ca="1">SUBSTITUTE(SUBSTITUTE(SUBSTITUTE(SUBSTITUTE($A$1,
"x_coord",CZ$2),
"y_coord",$A51),
"t_type",'terrain type'!CY49),
"p_type", 'plot type'!CY49)
&amp; IF(LEFT(resources!CY49, 6) = "BONUS_", CHAR(9) &amp; "BonusType=" &amp; resources!CY49 &amp; CHAR(10), "")
&amp; IF('goody huts'!CY49, "	ImprovementType=IMPROVEMENT_GOODY_HUT" &amp; CHAR(10), "")
&amp; IF(ISBLANK(OFFSET('rivers (2)'!$A$1, 2 * (67 - $A51), 2 * CZ$2 + 1)), "", SUBSTITUTE($C$1, "&lt;direc&gt;", RIGHT(OFFSET('rivers (2)'!$A$1, 2 * (67 - $A51), 2 * CZ$2 + 1), 1)))
&amp; IF(ISBLANK(OFFSET('rivers (2)'!$A$1, 2 * (67 - $A51) + 1, 2 * CZ$2)), "", SUBSTITUTE($D$1, "&lt;direc&gt;", RIGHT(OFFSET('rivers (2)'!$A$1, 2 * (67 - $A51) + 1, 2 * CZ$2), 1)))
&amp; IF(ISBLANK('feature type'!CY49), "EndPlot", SUBSTITUTE(SUBSTITUTE(output!$B$1,
                   "f_type", 'feature type'!CY49),
                   "f_var", 'feature variety'!CY49))
&amp; CHAR(10)</f>
        <v xml:space="preserve">BeginPlot
	x=102,y=19
	TerrainType=TERRAIN_GRASS
	PlotType=2
	RiverWEDirection=1
	isNOfRiver
EndPlot
</v>
      </c>
      <c r="DA51" t="str">
        <f ca="1">SUBSTITUTE(SUBSTITUTE(SUBSTITUTE(SUBSTITUTE($A$1,
"x_coord",DA$2),
"y_coord",$A51),
"t_type",'terrain type'!CZ49),
"p_type", 'plot type'!CZ49)
&amp; IF(LEFT(resources!CZ49, 6) = "BONUS_", CHAR(9) &amp; "BonusType=" &amp; resources!CZ49 &amp; CHAR(10), "")
&amp; IF('goody huts'!CZ49, "	ImprovementType=IMPROVEMENT_GOODY_HUT" &amp; CHAR(10), "")
&amp; IF(ISBLANK(OFFSET('rivers (2)'!$A$1, 2 * (67 - $A51), 2 * DA$2 + 1)), "", SUBSTITUTE($C$1, "&lt;direc&gt;", RIGHT(OFFSET('rivers (2)'!$A$1, 2 * (67 - $A51), 2 * DA$2 + 1), 1)))
&amp; IF(ISBLANK(OFFSET('rivers (2)'!$A$1, 2 * (67 - $A51) + 1, 2 * DA$2)), "", SUBSTITUTE($D$1, "&lt;direc&gt;", RIGHT(OFFSET('rivers (2)'!$A$1, 2 * (67 - $A51) + 1, 2 * DA$2), 1)))
&amp; IF(ISBLANK('feature type'!CZ49), "EndPlot", SUBSTITUTE(SUBSTITUTE(output!$B$1,
                   "f_type", 'feature type'!CZ49),
                   "f_var", 'feature variety'!CZ49))
&amp; CHAR(10)</f>
        <v xml:space="preserve">BeginPlot
	x=103,y=19
	TerrainType=TERRAIN_GRASS
	PlotType=2
	RiverWEDirection=1
	isNOfRiver
EndPlot
</v>
      </c>
      <c r="DB51" t="str">
        <f ca="1">SUBSTITUTE(SUBSTITUTE(SUBSTITUTE(SUBSTITUTE($A$1,
"x_coord",DB$2),
"y_coord",$A51),
"t_type",'terrain type'!DA49),
"p_type", 'plot type'!DA49)
&amp; IF(LEFT(resources!DA49, 6) = "BONUS_", CHAR(9) &amp; "BonusType=" &amp; resources!DA49 &amp; CHAR(10), "")
&amp; IF('goody huts'!DA49, "	ImprovementType=IMPROVEMENT_GOODY_HUT" &amp; CHAR(10), "")
&amp; IF(ISBLANK(OFFSET('rivers (2)'!$A$1, 2 * (67 - $A51), 2 * DB$2 + 1)), "", SUBSTITUTE($C$1, "&lt;direc&gt;", RIGHT(OFFSET('rivers (2)'!$A$1, 2 * (67 - $A51), 2 * DB$2 + 1), 1)))
&amp; IF(ISBLANK(OFFSET('rivers (2)'!$A$1, 2 * (67 - $A51) + 1, 2 * DB$2)), "", SUBSTITUTE($D$1, "&lt;direc&gt;", RIGHT(OFFSET('rivers (2)'!$A$1, 2 * (67 - $A51) + 1, 2 * DB$2), 1)))
&amp; IF(ISBLANK('feature type'!DA49), "EndPlot", SUBSTITUTE(SUBSTITUTE(output!$B$1,
                   "f_type", 'feature type'!DA49),
                   "f_var", 'feature variety'!DA49))
&amp; CHAR(10)</f>
        <v xml:space="preserve">BeginPlot
	x=104,y=19
	TerrainType=TERRAIN_GRASS
	PlotType=2
	RiverWEDirection=1
	isNOfRiver
EndPlot
</v>
      </c>
      <c r="DC51" t="str">
        <f ca="1">SUBSTITUTE(SUBSTITUTE(SUBSTITUTE(SUBSTITUTE($A$1,
"x_coord",DC$2),
"y_coord",$A51),
"t_type",'terrain type'!DB49),
"p_type", 'plot type'!DB49)
&amp; IF(LEFT(resources!DB49, 6) = "BONUS_", CHAR(9) &amp; "BonusType=" &amp; resources!DB49 &amp; CHAR(10), "")
&amp; IF('goody huts'!DB49, "	ImprovementType=IMPROVEMENT_GOODY_HUT" &amp; CHAR(10), "")
&amp; IF(ISBLANK(OFFSET('rivers (2)'!$A$1, 2 * (67 - $A51), 2 * DC$2 + 1)), "", SUBSTITUTE($C$1, "&lt;direc&gt;", RIGHT(OFFSET('rivers (2)'!$A$1, 2 * (67 - $A51), 2 * DC$2 + 1), 1)))
&amp; IF(ISBLANK(OFFSET('rivers (2)'!$A$1, 2 * (67 - $A51) + 1, 2 * DC$2)), "", SUBSTITUTE($D$1, "&lt;direc&gt;", RIGHT(OFFSET('rivers (2)'!$A$1, 2 * (67 - $A51) + 1, 2 * DC$2), 1)))
&amp; IF(ISBLANK('feature type'!DB49), "EndPlot", SUBSTITUTE(SUBSTITUTE(output!$B$1,
                   "f_type", 'feature type'!DB49),
                   "f_var", 'feature variety'!DB49))
&amp; CHAR(10)</f>
        <v xml:space="preserve">BeginPlot
	x=105,y=19
	TerrainType=TERRAIN_GRASS
	PlotType=2
	RiverWEDirection=1
	isNOfRiver
EndPlot
</v>
      </c>
      <c r="DD51" t="str">
        <f ca="1">SUBSTITUTE(SUBSTITUTE(SUBSTITUTE(SUBSTITUTE($A$1,
"x_coord",DD$2),
"y_coord",$A51),
"t_type",'terrain type'!DC49),
"p_type", 'plot type'!DC49)
&amp; IF(LEFT(resources!DC49, 6) = "BONUS_", CHAR(9) &amp; "BonusType=" &amp; resources!DC49 &amp; CHAR(10), "")
&amp; IF('goody huts'!DC49, "	ImprovementType=IMPROVEMENT_GOODY_HUT" &amp; CHAR(10), "")
&amp; IF(ISBLANK(OFFSET('rivers (2)'!$A$1, 2 * (67 - $A51), 2 * DD$2 + 1)), "", SUBSTITUTE($C$1, "&lt;direc&gt;", RIGHT(OFFSET('rivers (2)'!$A$1, 2 * (67 - $A51), 2 * DD$2 + 1), 1)))
&amp; IF(ISBLANK(OFFSET('rivers (2)'!$A$1, 2 * (67 - $A51) + 1, 2 * DD$2)), "", SUBSTITUTE($D$1, "&lt;direc&gt;", RIGHT(OFFSET('rivers (2)'!$A$1, 2 * (67 - $A51) + 1, 2 * DD$2), 1)))
&amp; IF(ISBLANK('feature type'!DC49), "EndPlot", SUBSTITUTE(SUBSTITUTE(output!$B$1,
                   "f_type", 'feature type'!DC49),
                   "f_var", 'feature variety'!DC49))
&amp; CHAR(10)</f>
        <v xml:space="preserve">BeginPlot
	x=106,y=19
	TerrainType=TERRAIN_GRASS
	PlotType=2
	RiverWEDirection=1
	isNOfRiver
EndPlot
</v>
      </c>
      <c r="DE51" t="str">
        <f ca="1">SUBSTITUTE(SUBSTITUTE(SUBSTITUTE(SUBSTITUTE($A$1,
"x_coord",DE$2),
"y_coord",$A51),
"t_type",'terrain type'!DD49),
"p_type", 'plot type'!DD49)
&amp; IF(LEFT(resources!DD49, 6) = "BONUS_", CHAR(9) &amp; "BonusType=" &amp; resources!DD49 &amp; CHAR(10), "")
&amp; IF('goody huts'!DD49, "	ImprovementType=IMPROVEMENT_GOODY_HUT" &amp; CHAR(10), "")
&amp; IF(ISBLANK(OFFSET('rivers (2)'!$A$1, 2 * (67 - $A51), 2 * DE$2 + 1)), "", SUBSTITUTE($C$1, "&lt;direc&gt;", RIGHT(OFFSET('rivers (2)'!$A$1, 2 * (67 - $A51), 2 * DE$2 + 1), 1)))
&amp; IF(ISBLANK(OFFSET('rivers (2)'!$A$1, 2 * (67 - $A51) + 1, 2 * DE$2)), "", SUBSTITUTE($D$1, "&lt;direc&gt;", RIGHT(OFFSET('rivers (2)'!$A$1, 2 * (67 - $A51) + 1, 2 * DE$2), 1)))
&amp; IF(ISBLANK('feature type'!DD49), "EndPlot", SUBSTITUTE(SUBSTITUTE(output!$B$1,
                   "f_type", 'feature type'!DD49),
                   "f_var", 'feature variety'!DD49))
&amp; CHAR(10)</f>
        <v xml:space="preserve">BeginPlot
	x=107,y=19
	TerrainType=TERRAIN_GRASS
	PlotType=2
	RiverWEDirection=1
	isNOfRiver
EndPlot
</v>
      </c>
      <c r="DF51" t="str">
        <f ca="1">SUBSTITUTE(SUBSTITUTE(SUBSTITUTE(SUBSTITUTE($A$1,
"x_coord",DF$2),
"y_coord",$A51),
"t_type",'terrain type'!DE49),
"p_type", 'plot type'!DE49)
&amp; IF(LEFT(resources!DE49, 6) = "BONUS_", CHAR(9) &amp; "BonusType=" &amp; resources!DE49 &amp; CHAR(10), "")
&amp; IF('goody huts'!DE49, "	ImprovementType=IMPROVEMENT_GOODY_HUT" &amp; CHAR(10), "")
&amp; IF(ISBLANK(OFFSET('rivers (2)'!$A$1, 2 * (67 - $A51), 2 * DF$2 + 1)), "", SUBSTITUTE($C$1, "&lt;direc&gt;", RIGHT(OFFSET('rivers (2)'!$A$1, 2 * (67 - $A51), 2 * DF$2 + 1), 1)))
&amp; IF(ISBLANK(OFFSET('rivers (2)'!$A$1, 2 * (67 - $A51) + 1, 2 * DF$2)), "", SUBSTITUTE($D$1, "&lt;direc&gt;", RIGHT(OFFSET('rivers (2)'!$A$1, 2 * (67 - $A51) + 1, 2 * DF$2), 1)))
&amp; IF(ISBLANK('feature type'!DE49), "EndPlot", SUBSTITUTE(SUBSTITUTE(output!$B$1,
                   "f_type", 'feature type'!DE49),
                   "f_var", 'feature variety'!DE49))
&amp; CHAR(10)</f>
        <v xml:space="preserve">BeginPlot
	x=108,y=19
	TerrainType=TERRAIN_GRASS
	PlotType=2
	RiverWEDirection=1
	isNOfRiver
EndPlot
</v>
      </c>
      <c r="DG51" t="str">
        <f ca="1">SUBSTITUTE(SUBSTITUTE(SUBSTITUTE(SUBSTITUTE($A$1,
"x_coord",DG$2),
"y_coord",$A51),
"t_type",'terrain type'!DF49),
"p_type", 'plot type'!DF49)
&amp; IF(LEFT(resources!DF49, 6) = "BONUS_", CHAR(9) &amp; "BonusType=" &amp; resources!DF49 &amp; CHAR(10), "")
&amp; IF('goody huts'!DF49, "	ImprovementType=IMPROVEMENT_GOODY_HUT" &amp; CHAR(10), "")
&amp; IF(ISBLANK(OFFSET('rivers (2)'!$A$1, 2 * (67 - $A51), 2 * DG$2 + 1)), "", SUBSTITUTE($C$1, "&lt;direc&gt;", RIGHT(OFFSET('rivers (2)'!$A$1, 2 * (67 - $A51), 2 * DG$2 + 1), 1)))
&amp; IF(ISBLANK(OFFSET('rivers (2)'!$A$1, 2 * (67 - $A51) + 1, 2 * DG$2)), "", SUBSTITUTE($D$1, "&lt;direc&gt;", RIGHT(OFFSET('rivers (2)'!$A$1, 2 * (67 - $A51) + 1, 2 * DG$2), 1)))
&amp; IF(ISBLANK('feature type'!DF49), "EndPlot", SUBSTITUTE(SUBSTITUTE(output!$B$1,
                   "f_type", 'feature type'!DF49),
                   "f_var", 'feature variety'!DF49))
&amp; CHAR(10)</f>
        <v xml:space="preserve">BeginPlot
	x=109,y=19
	TerrainType=TERRAIN_GRASS
	PlotType=2
	RiverWEDirection=1
	isNOfRiver
EndPlot
</v>
      </c>
      <c r="DH51" t="str">
        <f ca="1">SUBSTITUTE(SUBSTITUTE(SUBSTITUTE(SUBSTITUTE($A$1,
"x_coord",DH$2),
"y_coord",$A51),
"t_type",'terrain type'!DG49),
"p_type", 'plot type'!DG49)
&amp; IF(LEFT(resources!DG49, 6) = "BONUS_", CHAR(9) &amp; "BonusType=" &amp; resources!DG49 &amp; CHAR(10), "")
&amp; IF('goody huts'!DG49, "	ImprovementType=IMPROVEMENT_GOODY_HUT" &amp; CHAR(10), "")
&amp; IF(ISBLANK(OFFSET('rivers (2)'!$A$1, 2 * (67 - $A51), 2 * DH$2 + 1)), "", SUBSTITUTE($C$1, "&lt;direc&gt;", RIGHT(OFFSET('rivers (2)'!$A$1, 2 * (67 - $A51), 2 * DH$2 + 1), 1)))
&amp; IF(ISBLANK(OFFSET('rivers (2)'!$A$1, 2 * (67 - $A51) + 1, 2 * DH$2)), "", SUBSTITUTE($D$1, "&lt;direc&gt;", RIGHT(OFFSET('rivers (2)'!$A$1, 2 * (67 - $A51) + 1, 2 * DH$2), 1)))
&amp; IF(ISBLANK('feature type'!DG49), "EndPlot", SUBSTITUTE(SUBSTITUTE(output!$B$1,
                   "f_type", 'feature type'!DG49),
                   "f_var", 'feature variety'!DG49))
&amp; CHAR(10)</f>
        <v xml:space="preserve">BeginPlot
	x=110,y=19
	TerrainType=TERRAIN_COAST
	PlotType=3
EndPlot
</v>
      </c>
      <c r="DI51" t="str">
        <f ca="1">SUBSTITUTE(SUBSTITUTE(SUBSTITUTE(SUBSTITUTE($A$1,
"x_coord",DI$2),
"y_coord",$A51),
"t_type",'terrain type'!DH49),
"p_type", 'plot type'!DH49)
&amp; IF(LEFT(resources!DH49, 6) = "BONUS_", CHAR(9) &amp; "BonusType=" &amp; resources!DH49 &amp; CHAR(10), "")
&amp; IF('goody huts'!DH49, "	ImprovementType=IMPROVEMENT_GOODY_HUT" &amp; CHAR(10), "")
&amp; IF(ISBLANK(OFFSET('rivers (2)'!$A$1, 2 * (67 - $A51), 2 * DI$2 + 1)), "", SUBSTITUTE($C$1, "&lt;direc&gt;", RIGHT(OFFSET('rivers (2)'!$A$1, 2 * (67 - $A51), 2 * DI$2 + 1), 1)))
&amp; IF(ISBLANK(OFFSET('rivers (2)'!$A$1, 2 * (67 - $A51) + 1, 2 * DI$2)), "", SUBSTITUTE($D$1, "&lt;direc&gt;", RIGHT(OFFSET('rivers (2)'!$A$1, 2 * (67 - $A51) + 1, 2 * DI$2), 1)))
&amp; IF(ISBLANK('feature type'!DH49), "EndPlot", SUBSTITUTE(SUBSTITUTE(output!$B$1,
                   "f_type", 'feature type'!DH49),
                   "f_var", 'feature variety'!DH49))
&amp; CHAR(10)</f>
        <v xml:space="preserve">BeginPlot
	x=111,y=19
	TerrainType=TERRAIN_OCEAN
	PlotType=3
EndPlot
</v>
      </c>
      <c r="DJ51" t="str">
        <f ca="1">SUBSTITUTE(SUBSTITUTE(SUBSTITUTE(SUBSTITUTE($A$1,
"x_coord",DJ$2),
"y_coord",$A51),
"t_type",'terrain type'!DI49),
"p_type", 'plot type'!DI49)
&amp; IF(LEFT(resources!DI49, 6) = "BONUS_", CHAR(9) &amp; "BonusType=" &amp; resources!DI49 &amp; CHAR(10), "")
&amp; IF('goody huts'!DI49, "	ImprovementType=IMPROVEMENT_GOODY_HUT" &amp; CHAR(10), "")
&amp; IF(ISBLANK(OFFSET('rivers (2)'!$A$1, 2 * (67 - $A51), 2 * DJ$2 + 1)), "", SUBSTITUTE($C$1, "&lt;direc&gt;", RIGHT(OFFSET('rivers (2)'!$A$1, 2 * (67 - $A51), 2 * DJ$2 + 1), 1)))
&amp; IF(ISBLANK(OFFSET('rivers (2)'!$A$1, 2 * (67 - $A51) + 1, 2 * DJ$2)), "", SUBSTITUTE($D$1, "&lt;direc&gt;", RIGHT(OFFSET('rivers (2)'!$A$1, 2 * (67 - $A51) + 1, 2 * DJ$2), 1)))
&amp; IF(ISBLANK('feature type'!DI49), "EndPlot", SUBSTITUTE(SUBSTITUTE(output!$B$1,
                   "f_type", 'feature type'!DI49),
                   "f_var", 'feature variety'!DI49))
&amp; CHAR(10)</f>
        <v xml:space="preserve">BeginPlot
	x=112,y=19
	TerrainType=TERRAIN_OCEAN
	PlotType=3
EndPlot
</v>
      </c>
      <c r="DK51" t="str">
        <f ca="1">SUBSTITUTE(SUBSTITUTE(SUBSTITUTE(SUBSTITUTE($A$1,
"x_coord",DK$2),
"y_coord",$A51),
"t_type",'terrain type'!DJ49),
"p_type", 'plot type'!DJ49)
&amp; IF(LEFT(resources!DJ49, 6) = "BONUS_", CHAR(9) &amp; "BonusType=" &amp; resources!DJ49 &amp; CHAR(10), "")
&amp; IF('goody huts'!DJ49, "	ImprovementType=IMPROVEMENT_GOODY_HUT" &amp; CHAR(10), "")
&amp; IF(ISBLANK(OFFSET('rivers (2)'!$A$1, 2 * (67 - $A51), 2 * DK$2 + 1)), "", SUBSTITUTE($C$1, "&lt;direc&gt;", RIGHT(OFFSET('rivers (2)'!$A$1, 2 * (67 - $A51), 2 * DK$2 + 1), 1)))
&amp; IF(ISBLANK(OFFSET('rivers (2)'!$A$1, 2 * (67 - $A51) + 1, 2 * DK$2)), "", SUBSTITUTE($D$1, "&lt;direc&gt;", RIGHT(OFFSET('rivers (2)'!$A$1, 2 * (67 - $A51) + 1, 2 * DK$2), 1)))
&amp; IF(ISBLANK('feature type'!DJ49), "EndPlot", SUBSTITUTE(SUBSTITUTE(output!$B$1,
                   "f_type", 'feature type'!DJ49),
                   "f_var", 'feature variety'!DJ49))
&amp; CHAR(10)</f>
        <v xml:space="preserve">BeginPlot
	x=113,y=19
	TerrainType=TERRAIN_OCEAN
	PlotType=3
EndPlot
</v>
      </c>
      <c r="DL51" t="str">
        <f ca="1">SUBSTITUTE(SUBSTITUTE(SUBSTITUTE(SUBSTITUTE($A$1,
"x_coord",DL$2),
"y_coord",$A51),
"t_type",'terrain type'!DK49),
"p_type", 'plot type'!DK49)
&amp; IF(LEFT(resources!DK49, 6) = "BONUS_", CHAR(9) &amp; "BonusType=" &amp; resources!DK49 &amp; CHAR(10), "")
&amp; IF('goody huts'!DK49, "	ImprovementType=IMPROVEMENT_GOODY_HUT" &amp; CHAR(10), "")
&amp; IF(ISBLANK(OFFSET('rivers (2)'!$A$1, 2 * (67 - $A51), 2 * DL$2 + 1)), "", SUBSTITUTE($C$1, "&lt;direc&gt;", RIGHT(OFFSET('rivers (2)'!$A$1, 2 * (67 - $A51), 2 * DL$2 + 1), 1)))
&amp; IF(ISBLANK(OFFSET('rivers (2)'!$A$1, 2 * (67 - $A51) + 1, 2 * DL$2)), "", SUBSTITUTE($D$1, "&lt;direc&gt;", RIGHT(OFFSET('rivers (2)'!$A$1, 2 * (67 - $A51) + 1, 2 * DL$2), 1)))
&amp; IF(ISBLANK('feature type'!DK49), "EndPlot", SUBSTITUTE(SUBSTITUTE(output!$B$1,
                   "f_type", 'feature type'!DK49),
                   "f_var", 'feature variety'!DK49))
&amp; CHAR(10)</f>
        <v xml:space="preserve">BeginPlot
	x=114,y=19
	TerrainType=TERRAIN_OCEAN
	PlotType=3
EndPlot
</v>
      </c>
      <c r="DM51" t="str">
        <f ca="1">SUBSTITUTE(SUBSTITUTE(SUBSTITUTE(SUBSTITUTE($A$1,
"x_coord",DM$2),
"y_coord",$A51),
"t_type",'terrain type'!DL49),
"p_type", 'plot type'!DL49)
&amp; IF(LEFT(resources!DL49, 6) = "BONUS_", CHAR(9) &amp; "BonusType=" &amp; resources!DL49 &amp; CHAR(10), "")
&amp; IF('goody huts'!DL49, "	ImprovementType=IMPROVEMENT_GOODY_HUT" &amp; CHAR(10), "")
&amp; IF(ISBLANK(OFFSET('rivers (2)'!$A$1, 2 * (67 - $A51), 2 * DM$2 + 1)), "", SUBSTITUTE($C$1, "&lt;direc&gt;", RIGHT(OFFSET('rivers (2)'!$A$1, 2 * (67 - $A51), 2 * DM$2 + 1), 1)))
&amp; IF(ISBLANK(OFFSET('rivers (2)'!$A$1, 2 * (67 - $A51) + 1, 2 * DM$2)), "", SUBSTITUTE($D$1, "&lt;direc&gt;", RIGHT(OFFSET('rivers (2)'!$A$1, 2 * (67 - $A51) + 1, 2 * DM$2), 1)))
&amp; IF(ISBLANK('feature type'!DL49), "EndPlot", SUBSTITUTE(SUBSTITUTE(output!$B$1,
                   "f_type", 'feature type'!DL49),
                   "f_var", 'feature variety'!DL49))
&amp; CHAR(10)</f>
        <v xml:space="preserve">BeginPlot
	x=115,y=19
	TerrainType=TERRAIN_OCEAN
	PlotType=3
EndPlot
</v>
      </c>
      <c r="DN51" t="str">
        <f ca="1">SUBSTITUTE(SUBSTITUTE(SUBSTITUTE(SUBSTITUTE($A$1,
"x_coord",DN$2),
"y_coord",$A51),
"t_type",'terrain type'!DM49),
"p_type", 'plot type'!DM49)
&amp; IF(LEFT(resources!DM49, 6) = "BONUS_", CHAR(9) &amp; "BonusType=" &amp; resources!DM49 &amp; CHAR(10), "")
&amp; IF('goody huts'!DM49, "	ImprovementType=IMPROVEMENT_GOODY_HUT" &amp; CHAR(10), "")
&amp; IF(ISBLANK(OFFSET('rivers (2)'!$A$1, 2 * (67 - $A51), 2 * DN$2 + 1)), "", SUBSTITUTE($C$1, "&lt;direc&gt;", RIGHT(OFFSET('rivers (2)'!$A$1, 2 * (67 - $A51), 2 * DN$2 + 1), 1)))
&amp; IF(ISBLANK(OFFSET('rivers (2)'!$A$1, 2 * (67 - $A51) + 1, 2 * DN$2)), "", SUBSTITUTE($D$1, "&lt;direc&gt;", RIGHT(OFFSET('rivers (2)'!$A$1, 2 * (67 - $A51) + 1, 2 * DN$2), 1)))
&amp; IF(ISBLANK('feature type'!DM49), "EndPlot", SUBSTITUTE(SUBSTITUTE(output!$B$1,
                   "f_type", 'feature type'!DM49),
                   "f_var", 'feature variety'!DM49))
&amp; CHAR(10)</f>
        <v xml:space="preserve">BeginPlot
	x=116,y=19
	TerrainType=TERRAIN_OCEAN
	PlotType=3
EndPlot
</v>
      </c>
      <c r="DO51" t="str">
        <f ca="1">SUBSTITUTE(SUBSTITUTE(SUBSTITUTE(SUBSTITUTE($A$1,
"x_coord",DO$2),
"y_coord",$A51),
"t_type",'terrain type'!DN49),
"p_type", 'plot type'!DN49)
&amp; IF(LEFT(resources!DN49, 6) = "BONUS_", CHAR(9) &amp; "BonusType=" &amp; resources!DN49 &amp; CHAR(10), "")
&amp; IF('goody huts'!DN49, "	ImprovementType=IMPROVEMENT_GOODY_HUT" &amp; CHAR(10), "")
&amp; IF(ISBLANK(OFFSET('rivers (2)'!$A$1, 2 * (67 - $A51), 2 * DO$2 + 1)), "", SUBSTITUTE($C$1, "&lt;direc&gt;", RIGHT(OFFSET('rivers (2)'!$A$1, 2 * (67 - $A51), 2 * DO$2 + 1), 1)))
&amp; IF(ISBLANK(OFFSET('rivers (2)'!$A$1, 2 * (67 - $A51) + 1, 2 * DO$2)), "", SUBSTITUTE($D$1, "&lt;direc&gt;", RIGHT(OFFSET('rivers (2)'!$A$1, 2 * (67 - $A51) + 1, 2 * DO$2), 1)))
&amp; IF(ISBLANK('feature type'!DN49), "EndPlot", SUBSTITUTE(SUBSTITUTE(output!$B$1,
                   "f_type", 'feature type'!DN49),
                   "f_var", 'feature variety'!DN49))
&amp; CHAR(10)</f>
        <v xml:space="preserve">BeginPlot
	x=117,y=19
	TerrainType=TERRAIN_OCEAN
	PlotType=3
EndPlot
</v>
      </c>
      <c r="DP51" t="str">
        <f ca="1">SUBSTITUTE(SUBSTITUTE(SUBSTITUTE(SUBSTITUTE($A$1,
"x_coord",DP$2),
"y_coord",$A51),
"t_type",'terrain type'!DO49),
"p_type", 'plot type'!DO49)
&amp; IF(LEFT(resources!DO49, 6) = "BONUS_", CHAR(9) &amp; "BonusType=" &amp; resources!DO49 &amp; CHAR(10), "")
&amp; IF('goody huts'!DO49, "	ImprovementType=IMPROVEMENT_GOODY_HUT" &amp; CHAR(10), "")
&amp; IF(ISBLANK(OFFSET('rivers (2)'!$A$1, 2 * (67 - $A51), 2 * DP$2 + 1)), "", SUBSTITUTE($C$1, "&lt;direc&gt;", RIGHT(OFFSET('rivers (2)'!$A$1, 2 * (67 - $A51), 2 * DP$2 + 1), 1)))
&amp; IF(ISBLANK(OFFSET('rivers (2)'!$A$1, 2 * (67 - $A51) + 1, 2 * DP$2)), "", SUBSTITUTE($D$1, "&lt;direc&gt;", RIGHT(OFFSET('rivers (2)'!$A$1, 2 * (67 - $A51) + 1, 2 * DP$2), 1)))
&amp; IF(ISBLANK('feature type'!DO49), "EndPlot", SUBSTITUTE(SUBSTITUTE(output!$B$1,
                   "f_type", 'feature type'!DO49),
                   "f_var", 'feature variety'!DO49))
&amp; CHAR(10)</f>
        <v xml:space="preserve">BeginPlot
	x=118,y=19
	TerrainType=TERRAIN_OCEAN
	PlotType=3
EndPlot
</v>
      </c>
      <c r="DQ51" t="str">
        <f ca="1">SUBSTITUTE(SUBSTITUTE(SUBSTITUTE(SUBSTITUTE($A$1,
"x_coord",DQ$2),
"y_coord",$A51),
"t_type",'terrain type'!DP49),
"p_type", 'plot type'!DP49)
&amp; IF(LEFT(resources!DP49, 6) = "BONUS_", CHAR(9) &amp; "BonusType=" &amp; resources!DP49 &amp; CHAR(10), "")
&amp; IF('goody huts'!DP49, "	ImprovementType=IMPROVEMENT_GOODY_HUT" &amp; CHAR(10), "")
&amp; IF(ISBLANK(OFFSET('rivers (2)'!$A$1, 2 * (67 - $A51), 2 * DQ$2 + 1)), "", SUBSTITUTE($C$1, "&lt;direc&gt;", RIGHT(OFFSET('rivers (2)'!$A$1, 2 * (67 - $A51), 2 * DQ$2 + 1), 1)))
&amp; IF(ISBLANK(OFFSET('rivers (2)'!$A$1, 2 * (67 - $A51) + 1, 2 * DQ$2)), "", SUBSTITUTE($D$1, "&lt;direc&gt;", RIGHT(OFFSET('rivers (2)'!$A$1, 2 * (67 - $A51) + 1, 2 * DQ$2), 1)))
&amp; IF(ISBLANK('feature type'!DP49), "EndPlot", SUBSTITUTE(SUBSTITUTE(output!$B$1,
                   "f_type", 'feature type'!DP49),
                   "f_var", 'feature variety'!DP49))
&amp; CHAR(10)</f>
        <v xml:space="preserve">BeginPlot
	x=119,y=19
	TerrainType=TERRAIN_OCEAN
	PlotType=3
EndPlot
</v>
      </c>
      <c r="DR51" t="str">
        <f ca="1">SUBSTITUTE(SUBSTITUTE(SUBSTITUTE(SUBSTITUTE($A$1,
"x_coord",DR$2),
"y_coord",$A51),
"t_type",'terrain type'!DQ49),
"p_type", 'plot type'!DQ49)
&amp; IF(LEFT(resources!DQ49, 6) = "BONUS_", CHAR(9) &amp; "BonusType=" &amp; resources!DQ49 &amp; CHAR(10), "")
&amp; IF('goody huts'!DQ49, "	ImprovementType=IMPROVEMENT_GOODY_HUT" &amp; CHAR(10), "")
&amp; IF(ISBLANK(OFFSET('rivers (2)'!$A$1, 2 * (67 - $A51), 2 * DR$2 + 1)), "", SUBSTITUTE($C$1, "&lt;direc&gt;", RIGHT(OFFSET('rivers (2)'!$A$1, 2 * (67 - $A51), 2 * DR$2 + 1), 1)))
&amp; IF(ISBLANK(OFFSET('rivers (2)'!$A$1, 2 * (67 - $A51) + 1, 2 * DR$2)), "", SUBSTITUTE($D$1, "&lt;direc&gt;", RIGHT(OFFSET('rivers (2)'!$A$1, 2 * (67 - $A51) + 1, 2 * DR$2), 1)))
&amp; IF(ISBLANK('feature type'!DQ49), "EndPlot", SUBSTITUTE(SUBSTITUTE(output!$B$1,
                   "f_type", 'feature type'!DQ49),
                   "f_var", 'feature variety'!DQ49))
&amp; CHAR(10)</f>
        <v xml:space="preserve">BeginPlot
	x=120,y=19
	TerrainType=TERRAIN_OCEAN
	PlotType=3
EndPlot
</v>
      </c>
      <c r="DS51" t="str">
        <f ca="1">SUBSTITUTE(SUBSTITUTE(SUBSTITUTE(SUBSTITUTE($A$1,
"x_coord",DS$2),
"y_coord",$A51),
"t_type",'terrain type'!DR49),
"p_type", 'plot type'!DR49)
&amp; IF(LEFT(resources!DR49, 6) = "BONUS_", CHAR(9) &amp; "BonusType=" &amp; resources!DR49 &amp; CHAR(10), "")
&amp; IF('goody huts'!DR49, "	ImprovementType=IMPROVEMENT_GOODY_HUT" &amp; CHAR(10), "")
&amp; IF(ISBLANK(OFFSET('rivers (2)'!$A$1, 2 * (67 - $A51), 2 * DS$2 + 1)), "", SUBSTITUTE($C$1, "&lt;direc&gt;", RIGHT(OFFSET('rivers (2)'!$A$1, 2 * (67 - $A51), 2 * DS$2 + 1), 1)))
&amp; IF(ISBLANK(OFFSET('rivers (2)'!$A$1, 2 * (67 - $A51) + 1, 2 * DS$2)), "", SUBSTITUTE($D$1, "&lt;direc&gt;", RIGHT(OFFSET('rivers (2)'!$A$1, 2 * (67 - $A51) + 1, 2 * DS$2), 1)))
&amp; IF(ISBLANK('feature type'!DR49), "EndPlot", SUBSTITUTE(SUBSTITUTE(output!$B$1,
                   "f_type", 'feature type'!DR49),
                   "f_var", 'feature variety'!DR49))
&amp; CHAR(10)</f>
        <v xml:space="preserve">BeginPlot
	x=121,y=19
	TerrainType=TERRAIN_OCEAN
	PlotType=3
EndPlot
</v>
      </c>
      <c r="DT51" t="str">
        <f ca="1">SUBSTITUTE(SUBSTITUTE(SUBSTITUTE(SUBSTITUTE($A$1,
"x_coord",DT$2),
"y_coord",$A51),
"t_type",'terrain type'!DS49),
"p_type", 'plot type'!DS49)
&amp; IF(LEFT(resources!DS49, 6) = "BONUS_", CHAR(9) &amp; "BonusType=" &amp; resources!DS49 &amp; CHAR(10), "")
&amp; IF('goody huts'!DS49, "	ImprovementType=IMPROVEMENT_GOODY_HUT" &amp; CHAR(10), "")
&amp; IF(ISBLANK(OFFSET('rivers (2)'!$A$1, 2 * (67 - $A51), 2 * DT$2 + 1)), "", SUBSTITUTE($C$1, "&lt;direc&gt;", RIGHT(OFFSET('rivers (2)'!$A$1, 2 * (67 - $A51), 2 * DT$2 + 1), 1)))
&amp; IF(ISBLANK(OFFSET('rivers (2)'!$A$1, 2 * (67 - $A51) + 1, 2 * DT$2)), "", SUBSTITUTE($D$1, "&lt;direc&gt;", RIGHT(OFFSET('rivers (2)'!$A$1, 2 * (67 - $A51) + 1, 2 * DT$2), 1)))
&amp; IF(ISBLANK('feature type'!DS49), "EndPlot", SUBSTITUTE(SUBSTITUTE(output!$B$1,
                   "f_type", 'feature type'!DS49),
                   "f_var", 'feature variety'!DS49))
&amp; CHAR(10)</f>
        <v xml:space="preserve">BeginPlot
	x=122,y=19
	TerrainType=TERRAIN_OCEAN
	PlotType=3
EndPlot
</v>
      </c>
      <c r="DU51" t="str">
        <f ca="1">SUBSTITUTE(SUBSTITUTE(SUBSTITUTE(SUBSTITUTE($A$1,
"x_coord",DU$2),
"y_coord",$A51),
"t_type",'terrain type'!DT49),
"p_type", 'plot type'!DT49)
&amp; IF(LEFT(resources!DT49, 6) = "BONUS_", CHAR(9) &amp; "BonusType=" &amp; resources!DT49 &amp; CHAR(10), "")
&amp; IF('goody huts'!DT49, "	ImprovementType=IMPROVEMENT_GOODY_HUT" &amp; CHAR(10), "")
&amp; IF(ISBLANK(OFFSET('rivers (2)'!$A$1, 2 * (67 - $A51), 2 * DU$2 + 1)), "", SUBSTITUTE($C$1, "&lt;direc&gt;", RIGHT(OFFSET('rivers (2)'!$A$1, 2 * (67 - $A51), 2 * DU$2 + 1), 1)))
&amp; IF(ISBLANK(OFFSET('rivers (2)'!$A$1, 2 * (67 - $A51) + 1, 2 * DU$2)), "", SUBSTITUTE($D$1, "&lt;direc&gt;", RIGHT(OFFSET('rivers (2)'!$A$1, 2 * (67 - $A51) + 1, 2 * DU$2), 1)))
&amp; IF(ISBLANK('feature type'!DT49), "EndPlot", SUBSTITUTE(SUBSTITUTE(output!$B$1,
                   "f_type", 'feature type'!DT49),
                   "f_var", 'feature variety'!DT49))
&amp; CHAR(10)</f>
        <v xml:space="preserve">BeginPlot
	x=123,y=19
	TerrainType=TERRAIN_OCEAN
	PlotType=3
EndPlot
</v>
      </c>
    </row>
    <row r="52" spans="1:125" x14ac:dyDescent="0.25">
      <c r="A52" s="10">
        <v>18</v>
      </c>
      <c r="B52" t="str">
        <f ca="1">SUBSTITUTE(SUBSTITUTE(SUBSTITUTE(SUBSTITUTE($A$1,
"x_coord",B$2),
"y_coord",$A52),
"t_type",'terrain type'!A50),
"p_type", 'plot type'!A50)
&amp; IF(LEFT(resources!A50, 6) = "BONUS_", CHAR(9) &amp; "BonusType=" &amp; resources!A50 &amp; CHAR(10), "")
&amp; IF('goody huts'!A50, "	ImprovementType=IMPROVEMENT_GOODY_HUT" &amp; CHAR(10), "")
&amp; IF(ISBLANK(OFFSET('rivers (2)'!$A$1, 2 * (67 - $A52), 2 * B$2 + 1)), "", SUBSTITUTE($C$1, "&lt;direc&gt;", RIGHT(OFFSET('rivers (2)'!$A$1, 2 * (67 - $A52), 2 * B$2 + 1), 1)))
&amp; IF(ISBLANK(OFFSET('rivers (2)'!$A$1, 2 * (67 - $A52) + 1, 2 * B$2)), "", SUBSTITUTE($D$1, "&lt;direc&gt;", RIGHT(OFFSET('rivers (2)'!$A$1, 2 * (67 - $A52) + 1, 2 * B$2), 1)))
&amp; IF(ISBLANK('feature type'!A50), "EndPlot", SUBSTITUTE(SUBSTITUTE(output!$B$1,
                   "f_type", 'feature type'!A50),
                   "f_var", 'feature variety'!A50))
&amp; CHAR(10)</f>
        <v xml:space="preserve">BeginPlot
	x=0,y=18
	TerrainType=TERRAIN_OCEAN
	PlotType=3
EndPlot
</v>
      </c>
      <c r="C52" t="str">
        <f ca="1">SUBSTITUTE(SUBSTITUTE(SUBSTITUTE(SUBSTITUTE($A$1,
"x_coord",C$2),
"y_coord",$A52),
"t_type",'terrain type'!B50),
"p_type", 'plot type'!B50)
&amp; IF(LEFT(resources!B50, 6) = "BONUS_", CHAR(9) &amp; "BonusType=" &amp; resources!B50 &amp; CHAR(10), "")
&amp; IF('goody huts'!B50, "	ImprovementType=IMPROVEMENT_GOODY_HUT" &amp; CHAR(10), "")
&amp; IF(ISBLANK(OFFSET('rivers (2)'!$A$1, 2 * (67 - $A52), 2 * C$2 + 1)), "", SUBSTITUTE($C$1, "&lt;direc&gt;", RIGHT(OFFSET('rivers (2)'!$A$1, 2 * (67 - $A52), 2 * C$2 + 1), 1)))
&amp; IF(ISBLANK(OFFSET('rivers (2)'!$A$1, 2 * (67 - $A52) + 1, 2 * C$2)), "", SUBSTITUTE($D$1, "&lt;direc&gt;", RIGHT(OFFSET('rivers (2)'!$A$1, 2 * (67 - $A52) + 1, 2 * C$2), 1)))
&amp; IF(ISBLANK('feature type'!B50), "EndPlot", SUBSTITUTE(SUBSTITUTE(output!$B$1,
                   "f_type", 'feature type'!B50),
                   "f_var", 'feature variety'!B50))
&amp; CHAR(10)</f>
        <v xml:space="preserve">BeginPlot
	x=1,y=18
	TerrainType=TERRAIN_COAST
	PlotType=3
EndPlot
</v>
      </c>
      <c r="D52" t="str">
        <f ca="1">SUBSTITUTE(SUBSTITUTE(SUBSTITUTE(SUBSTITUTE($A$1,
"x_coord",D$2),
"y_coord",$A52),
"t_type",'terrain type'!C50),
"p_type", 'plot type'!C50)
&amp; IF(LEFT(resources!C50, 6) = "BONUS_", CHAR(9) &amp; "BonusType=" &amp; resources!C50 &amp; CHAR(10), "")
&amp; IF('goody huts'!C50, "	ImprovementType=IMPROVEMENT_GOODY_HUT" &amp; CHAR(10), "")
&amp; IF(ISBLANK(OFFSET('rivers (2)'!$A$1, 2 * (67 - $A52), 2 * D$2 + 1)), "", SUBSTITUTE($C$1, "&lt;direc&gt;", RIGHT(OFFSET('rivers (2)'!$A$1, 2 * (67 - $A52), 2 * D$2 + 1), 1)))
&amp; IF(ISBLANK(OFFSET('rivers (2)'!$A$1, 2 * (67 - $A52) + 1, 2 * D$2)), "", SUBSTITUTE($D$1, "&lt;direc&gt;", RIGHT(OFFSET('rivers (2)'!$A$1, 2 * (67 - $A52) + 1, 2 * D$2), 1)))
&amp; IF(ISBLANK('feature type'!C50), "EndPlot", SUBSTITUTE(SUBSTITUTE(output!$B$1,
                   "f_type", 'feature type'!C50),
                   "f_var", 'feature variety'!C50))
&amp; CHAR(10)</f>
        <v xml:space="preserve">BeginPlot
	x=2,y=18
	TerrainType=TERRAIN_GRASS
	PlotType=0
EndPlot
</v>
      </c>
      <c r="E52" t="str">
        <f ca="1">SUBSTITUTE(SUBSTITUTE(SUBSTITUTE(SUBSTITUTE($A$1,
"x_coord",E$2),
"y_coord",$A52),
"t_type",'terrain type'!D50),
"p_type", 'plot type'!D50)
&amp; IF(LEFT(resources!D50, 6) = "BONUS_", CHAR(9) &amp; "BonusType=" &amp; resources!D50 &amp; CHAR(10), "")
&amp; IF('goody huts'!D50, "	ImprovementType=IMPROVEMENT_GOODY_HUT" &amp; CHAR(10), "")
&amp; IF(ISBLANK(OFFSET('rivers (2)'!$A$1, 2 * (67 - $A52), 2 * E$2 + 1)), "", SUBSTITUTE($C$1, "&lt;direc&gt;", RIGHT(OFFSET('rivers (2)'!$A$1, 2 * (67 - $A52), 2 * E$2 + 1), 1)))
&amp; IF(ISBLANK(OFFSET('rivers (2)'!$A$1, 2 * (67 - $A52) + 1, 2 * E$2)), "", SUBSTITUTE($D$1, "&lt;direc&gt;", RIGHT(OFFSET('rivers (2)'!$A$1, 2 * (67 - $A52) + 1, 2 * E$2), 1)))
&amp; IF(ISBLANK('feature type'!D50), "EndPlot", SUBSTITUTE(SUBSTITUTE(output!$B$1,
                   "f_type", 'feature type'!D50),
                   "f_var", 'feature variety'!D50))
&amp; CHAR(10)</f>
        <v xml:space="preserve">BeginPlot
	x=3,y=18
	TerrainType=TERRAIN_COAST
	PlotType=3
EndPlot
</v>
      </c>
      <c r="F52" t="str">
        <f ca="1">SUBSTITUTE(SUBSTITUTE(SUBSTITUTE(SUBSTITUTE($A$1,
"x_coord",F$2),
"y_coord",$A52),
"t_type",'terrain type'!E50),
"p_type", 'plot type'!E50)
&amp; IF(LEFT(resources!E50, 6) = "BONUS_", CHAR(9) &amp; "BonusType=" &amp; resources!E50 &amp; CHAR(10), "")
&amp; IF('goody huts'!E50, "	ImprovementType=IMPROVEMENT_GOODY_HUT" &amp; CHAR(10), "")
&amp; IF(ISBLANK(OFFSET('rivers (2)'!$A$1, 2 * (67 - $A52), 2 * F$2 + 1)), "", SUBSTITUTE($C$1, "&lt;direc&gt;", RIGHT(OFFSET('rivers (2)'!$A$1, 2 * (67 - $A52), 2 * F$2 + 1), 1)))
&amp; IF(ISBLANK(OFFSET('rivers (2)'!$A$1, 2 * (67 - $A52) + 1, 2 * F$2)), "", SUBSTITUTE($D$1, "&lt;direc&gt;", RIGHT(OFFSET('rivers (2)'!$A$1, 2 * (67 - $A52) + 1, 2 * F$2), 1)))
&amp; IF(ISBLANK('feature type'!E50), "EndPlot", SUBSTITUTE(SUBSTITUTE(output!$B$1,
                   "f_type", 'feature type'!E50),
                   "f_var", 'feature variety'!E50))
&amp; CHAR(10)</f>
        <v xml:space="preserve">BeginPlot
	x=4,y=18
	TerrainType=TERRAIN_OCEAN
	PlotType=3
EndPlot
</v>
      </c>
      <c r="G52" t="str">
        <f ca="1">SUBSTITUTE(SUBSTITUTE(SUBSTITUTE(SUBSTITUTE($A$1,
"x_coord",G$2),
"y_coord",$A52),
"t_type",'terrain type'!F50),
"p_type", 'plot type'!F50)
&amp; IF(LEFT(resources!F50, 6) = "BONUS_", CHAR(9) &amp; "BonusType=" &amp; resources!F50 &amp; CHAR(10), "")
&amp; IF('goody huts'!F50, "	ImprovementType=IMPROVEMENT_GOODY_HUT" &amp; CHAR(10), "")
&amp; IF(ISBLANK(OFFSET('rivers (2)'!$A$1, 2 * (67 - $A52), 2 * G$2 + 1)), "", SUBSTITUTE($C$1, "&lt;direc&gt;", RIGHT(OFFSET('rivers (2)'!$A$1, 2 * (67 - $A52), 2 * G$2 + 1), 1)))
&amp; IF(ISBLANK(OFFSET('rivers (2)'!$A$1, 2 * (67 - $A52) + 1, 2 * G$2)), "", SUBSTITUTE($D$1, "&lt;direc&gt;", RIGHT(OFFSET('rivers (2)'!$A$1, 2 * (67 - $A52) + 1, 2 * G$2), 1)))
&amp; IF(ISBLANK('feature type'!F50), "EndPlot", SUBSTITUTE(SUBSTITUTE(output!$B$1,
                   "f_type", 'feature type'!F50),
                   "f_var", 'feature variety'!F50))
&amp; CHAR(10)</f>
        <v xml:space="preserve">BeginPlot
	x=5,y=18
	TerrainType=TERRAIN_OCEAN
	PlotType=3
EndPlot
</v>
      </c>
      <c r="H52" t="str">
        <f ca="1">SUBSTITUTE(SUBSTITUTE(SUBSTITUTE(SUBSTITUTE($A$1,
"x_coord",H$2),
"y_coord",$A52),
"t_type",'terrain type'!G50),
"p_type", 'plot type'!G50)
&amp; IF(LEFT(resources!G50, 6) = "BONUS_", CHAR(9) &amp; "BonusType=" &amp; resources!G50 &amp; CHAR(10), "")
&amp; IF('goody huts'!G50, "	ImprovementType=IMPROVEMENT_GOODY_HUT" &amp; CHAR(10), "")
&amp; IF(ISBLANK(OFFSET('rivers (2)'!$A$1, 2 * (67 - $A52), 2 * H$2 + 1)), "", SUBSTITUTE($C$1, "&lt;direc&gt;", RIGHT(OFFSET('rivers (2)'!$A$1, 2 * (67 - $A52), 2 * H$2 + 1), 1)))
&amp; IF(ISBLANK(OFFSET('rivers (2)'!$A$1, 2 * (67 - $A52) + 1, 2 * H$2)), "", SUBSTITUTE($D$1, "&lt;direc&gt;", RIGHT(OFFSET('rivers (2)'!$A$1, 2 * (67 - $A52) + 1, 2 * H$2), 1)))
&amp; IF(ISBLANK('feature type'!G50), "EndPlot", SUBSTITUTE(SUBSTITUTE(output!$B$1,
                   "f_type", 'feature type'!G50),
                   "f_var", 'feature variety'!G50))
&amp; CHAR(10)</f>
        <v xml:space="preserve">BeginPlot
	x=6,y=18
	TerrainType=TERRAIN_OCEAN
	PlotType=3
EndPlot
</v>
      </c>
      <c r="I52" t="str">
        <f ca="1">SUBSTITUTE(SUBSTITUTE(SUBSTITUTE(SUBSTITUTE($A$1,
"x_coord",I$2),
"y_coord",$A52),
"t_type",'terrain type'!H50),
"p_type", 'plot type'!H50)
&amp; IF(LEFT(resources!H50, 6) = "BONUS_", CHAR(9) &amp; "BonusType=" &amp; resources!H50 &amp; CHAR(10), "")
&amp; IF('goody huts'!H50, "	ImprovementType=IMPROVEMENT_GOODY_HUT" &amp; CHAR(10), "")
&amp; IF(ISBLANK(OFFSET('rivers (2)'!$A$1, 2 * (67 - $A52), 2 * I$2 + 1)), "", SUBSTITUTE($C$1, "&lt;direc&gt;", RIGHT(OFFSET('rivers (2)'!$A$1, 2 * (67 - $A52), 2 * I$2 + 1), 1)))
&amp; IF(ISBLANK(OFFSET('rivers (2)'!$A$1, 2 * (67 - $A52) + 1, 2 * I$2)), "", SUBSTITUTE($D$1, "&lt;direc&gt;", RIGHT(OFFSET('rivers (2)'!$A$1, 2 * (67 - $A52) + 1, 2 * I$2), 1)))
&amp; IF(ISBLANK('feature type'!H50), "EndPlot", SUBSTITUTE(SUBSTITUTE(output!$B$1,
                   "f_type", 'feature type'!H50),
                   "f_var", 'feature variety'!H50))
&amp; CHAR(10)</f>
        <v xml:space="preserve">BeginPlot
	x=7,y=18
	TerrainType=TERRAIN_OCEAN
	PlotType=3
EndPlot
</v>
      </c>
      <c r="J52" t="str">
        <f ca="1">SUBSTITUTE(SUBSTITUTE(SUBSTITUTE(SUBSTITUTE($A$1,
"x_coord",J$2),
"y_coord",$A52),
"t_type",'terrain type'!I50),
"p_type", 'plot type'!I50)
&amp; IF(LEFT(resources!I50, 6) = "BONUS_", CHAR(9) &amp; "BonusType=" &amp; resources!I50 &amp; CHAR(10), "")
&amp; IF('goody huts'!I50, "	ImprovementType=IMPROVEMENT_GOODY_HUT" &amp; CHAR(10), "")
&amp; IF(ISBLANK(OFFSET('rivers (2)'!$A$1, 2 * (67 - $A52), 2 * J$2 + 1)), "", SUBSTITUTE($C$1, "&lt;direc&gt;", RIGHT(OFFSET('rivers (2)'!$A$1, 2 * (67 - $A52), 2 * J$2 + 1), 1)))
&amp; IF(ISBLANK(OFFSET('rivers (2)'!$A$1, 2 * (67 - $A52) + 1, 2 * J$2)), "", SUBSTITUTE($D$1, "&lt;direc&gt;", RIGHT(OFFSET('rivers (2)'!$A$1, 2 * (67 - $A52) + 1, 2 * J$2), 1)))
&amp; IF(ISBLANK('feature type'!I50), "EndPlot", SUBSTITUTE(SUBSTITUTE(output!$B$1,
                   "f_type", 'feature type'!I50),
                   "f_var", 'feature variety'!I50))
&amp; CHAR(10)</f>
        <v xml:space="preserve">BeginPlot
	x=8,y=18
	TerrainType=TERRAIN_COAST
	PlotType=3
EndPlot
</v>
      </c>
      <c r="K52" t="str">
        <f ca="1">SUBSTITUTE(SUBSTITUTE(SUBSTITUTE(SUBSTITUTE($A$1,
"x_coord",K$2),
"y_coord",$A52),
"t_type",'terrain type'!J50),
"p_type", 'plot type'!J50)
&amp; IF(LEFT(resources!J50, 6) = "BONUS_", CHAR(9) &amp; "BonusType=" &amp; resources!J50 &amp; CHAR(10), "")
&amp; IF('goody huts'!J50, "	ImprovementType=IMPROVEMENT_GOODY_HUT" &amp; CHAR(10), "")
&amp; IF(ISBLANK(OFFSET('rivers (2)'!$A$1, 2 * (67 - $A52), 2 * K$2 + 1)), "", SUBSTITUTE($C$1, "&lt;direc&gt;", RIGHT(OFFSET('rivers (2)'!$A$1, 2 * (67 - $A52), 2 * K$2 + 1), 1)))
&amp; IF(ISBLANK(OFFSET('rivers (2)'!$A$1, 2 * (67 - $A52) + 1, 2 * K$2)), "", SUBSTITUTE($D$1, "&lt;direc&gt;", RIGHT(OFFSET('rivers (2)'!$A$1, 2 * (67 - $A52) + 1, 2 * K$2), 1)))
&amp; IF(ISBLANK('feature type'!J50), "EndPlot", SUBSTITUTE(SUBSTITUTE(output!$B$1,
                   "f_type", 'feature type'!J50),
                   "f_var", 'feature variety'!J50))
&amp; CHAR(10)</f>
        <v xml:space="preserve">BeginPlot
	x=9,y=18
	TerrainType=TERRAIN_COAST
	PlotType=3
EndPlot
</v>
      </c>
      <c r="L52" t="str">
        <f ca="1">SUBSTITUTE(SUBSTITUTE(SUBSTITUTE(SUBSTITUTE($A$1,
"x_coord",L$2),
"y_coord",$A52),
"t_type",'terrain type'!K50),
"p_type", 'plot type'!K50)
&amp; IF(LEFT(resources!K50, 6) = "BONUS_", CHAR(9) &amp; "BonusType=" &amp; resources!K50 &amp; CHAR(10), "")
&amp; IF('goody huts'!K50, "	ImprovementType=IMPROVEMENT_GOODY_HUT" &amp; CHAR(10), "")
&amp; IF(ISBLANK(OFFSET('rivers (2)'!$A$1, 2 * (67 - $A52), 2 * L$2 + 1)), "", SUBSTITUTE($C$1, "&lt;direc&gt;", RIGHT(OFFSET('rivers (2)'!$A$1, 2 * (67 - $A52), 2 * L$2 + 1), 1)))
&amp; IF(ISBLANK(OFFSET('rivers (2)'!$A$1, 2 * (67 - $A52) + 1, 2 * L$2)), "", SUBSTITUTE($D$1, "&lt;direc&gt;", RIGHT(OFFSET('rivers (2)'!$A$1, 2 * (67 - $A52) + 1, 2 * L$2), 1)))
&amp; IF(ISBLANK('feature type'!K50), "EndPlot", SUBSTITUTE(SUBSTITUTE(output!$B$1,
                   "f_type", 'feature type'!K50),
                   "f_var", 'feature variety'!K50))
&amp; CHAR(10)</f>
        <v xml:space="preserve">BeginPlot
	x=10,y=18
	TerrainType=TERRAIN_COAST
	PlotType=3
EndPlot
</v>
      </c>
      <c r="M52" t="str">
        <f ca="1">SUBSTITUTE(SUBSTITUTE(SUBSTITUTE(SUBSTITUTE($A$1,
"x_coord",M$2),
"y_coord",$A52),
"t_type",'terrain type'!L50),
"p_type", 'plot type'!L50)
&amp; IF(LEFT(resources!L50, 6) = "BONUS_", CHAR(9) &amp; "BonusType=" &amp; resources!L50 &amp; CHAR(10), "")
&amp; IF('goody huts'!L50, "	ImprovementType=IMPROVEMENT_GOODY_HUT" &amp; CHAR(10), "")
&amp; IF(ISBLANK(OFFSET('rivers (2)'!$A$1, 2 * (67 - $A52), 2 * M$2 + 1)), "", SUBSTITUTE($C$1, "&lt;direc&gt;", RIGHT(OFFSET('rivers (2)'!$A$1, 2 * (67 - $A52), 2 * M$2 + 1), 1)))
&amp; IF(ISBLANK(OFFSET('rivers (2)'!$A$1, 2 * (67 - $A52) + 1, 2 * M$2)), "", SUBSTITUTE($D$1, "&lt;direc&gt;", RIGHT(OFFSET('rivers (2)'!$A$1, 2 * (67 - $A52) + 1, 2 * M$2), 1)))
&amp; IF(ISBLANK('feature type'!L50), "EndPlot", SUBSTITUTE(SUBSTITUTE(output!$B$1,
                   "f_type", 'feature type'!L50),
                   "f_var", 'feature variety'!L50))
&amp; CHAR(10)</f>
        <v xml:space="preserve">BeginPlot
	x=11,y=18
	TerrainType=TERRAIN_COAST
	PlotType=3
EndPlot
</v>
      </c>
      <c r="N52" t="str">
        <f ca="1">SUBSTITUTE(SUBSTITUTE(SUBSTITUTE(SUBSTITUTE($A$1,
"x_coord",N$2),
"y_coord",$A52),
"t_type",'terrain type'!M50),
"p_type", 'plot type'!M50)
&amp; IF(LEFT(resources!M50, 6) = "BONUS_", CHAR(9) &amp; "BonusType=" &amp; resources!M50 &amp; CHAR(10), "")
&amp; IF('goody huts'!M50, "	ImprovementType=IMPROVEMENT_GOODY_HUT" &amp; CHAR(10), "")
&amp; IF(ISBLANK(OFFSET('rivers (2)'!$A$1, 2 * (67 - $A52), 2 * N$2 + 1)), "", SUBSTITUTE($C$1, "&lt;direc&gt;", RIGHT(OFFSET('rivers (2)'!$A$1, 2 * (67 - $A52), 2 * N$2 + 1), 1)))
&amp; IF(ISBLANK(OFFSET('rivers (2)'!$A$1, 2 * (67 - $A52) + 1, 2 * N$2)), "", SUBSTITUTE($D$1, "&lt;direc&gt;", RIGHT(OFFSET('rivers (2)'!$A$1, 2 * (67 - $A52) + 1, 2 * N$2), 1)))
&amp; IF(ISBLANK('feature type'!M50), "EndPlot", SUBSTITUTE(SUBSTITUTE(output!$B$1,
                   "f_type", 'feature type'!M50),
                   "f_var", 'feature variety'!M50))
&amp; CHAR(10)</f>
        <v xml:space="preserve">BeginPlot
	x=12,y=18
	TerrainType=TERRAIN_COAST
	PlotType=3
EndPlot
</v>
      </c>
      <c r="O52" t="str">
        <f ca="1">SUBSTITUTE(SUBSTITUTE(SUBSTITUTE(SUBSTITUTE($A$1,
"x_coord",O$2),
"y_coord",$A52),
"t_type",'terrain type'!N50),
"p_type", 'plot type'!N50)
&amp; IF(LEFT(resources!N50, 6) = "BONUS_", CHAR(9) &amp; "BonusType=" &amp; resources!N50 &amp; CHAR(10), "")
&amp; IF('goody huts'!N50, "	ImprovementType=IMPROVEMENT_GOODY_HUT" &amp; CHAR(10), "")
&amp; IF(ISBLANK(OFFSET('rivers (2)'!$A$1, 2 * (67 - $A52), 2 * O$2 + 1)), "", SUBSTITUTE($C$1, "&lt;direc&gt;", RIGHT(OFFSET('rivers (2)'!$A$1, 2 * (67 - $A52), 2 * O$2 + 1), 1)))
&amp; IF(ISBLANK(OFFSET('rivers (2)'!$A$1, 2 * (67 - $A52) + 1, 2 * O$2)), "", SUBSTITUTE($D$1, "&lt;direc&gt;", RIGHT(OFFSET('rivers (2)'!$A$1, 2 * (67 - $A52) + 1, 2 * O$2), 1)))
&amp; IF(ISBLANK('feature type'!N50), "EndPlot", SUBSTITUTE(SUBSTITUTE(output!$B$1,
                   "f_type", 'feature type'!N50),
                   "f_var", 'feature variety'!N50))
&amp; CHAR(10)</f>
        <v xml:space="preserve">BeginPlot
	x=13,y=18
	TerrainType=TERRAIN_DESERT
	PlotType=2
EndPlot
</v>
      </c>
      <c r="P52" t="str">
        <f ca="1">SUBSTITUTE(SUBSTITUTE(SUBSTITUTE(SUBSTITUTE($A$1,
"x_coord",P$2),
"y_coord",$A52),
"t_type",'terrain type'!O50),
"p_type", 'plot type'!O50)
&amp; IF(LEFT(resources!O50, 6) = "BONUS_", CHAR(9) &amp; "BonusType=" &amp; resources!O50 &amp; CHAR(10), "")
&amp; IF('goody huts'!O50, "	ImprovementType=IMPROVEMENT_GOODY_HUT" &amp; CHAR(10), "")
&amp; IF(ISBLANK(OFFSET('rivers (2)'!$A$1, 2 * (67 - $A52), 2 * P$2 + 1)), "", SUBSTITUTE($C$1, "&lt;direc&gt;", RIGHT(OFFSET('rivers (2)'!$A$1, 2 * (67 - $A52), 2 * P$2 + 1), 1)))
&amp; IF(ISBLANK(OFFSET('rivers (2)'!$A$1, 2 * (67 - $A52) + 1, 2 * P$2)), "", SUBSTITUTE($D$1, "&lt;direc&gt;", RIGHT(OFFSET('rivers (2)'!$A$1, 2 * (67 - $A52) + 1, 2 * P$2), 1)))
&amp; IF(ISBLANK('feature type'!O50), "EndPlot", SUBSTITUTE(SUBSTITUTE(output!$B$1,
                   "f_type", 'feature type'!O50),
                   "f_var", 'feature variety'!O50))
&amp; CHAR(10)</f>
        <v xml:space="preserve">BeginPlot
	x=14,y=18
	TerrainType=TERRAIN_GRASS
	PlotType=2
EndPlot
</v>
      </c>
      <c r="Q52" t="str">
        <f ca="1">SUBSTITUTE(SUBSTITUTE(SUBSTITUTE(SUBSTITUTE($A$1,
"x_coord",Q$2),
"y_coord",$A52),
"t_type",'terrain type'!P50),
"p_type", 'plot type'!P50)
&amp; IF(LEFT(resources!P50, 6) = "BONUS_", CHAR(9) &amp; "BonusType=" &amp; resources!P50 &amp; CHAR(10), "")
&amp; IF('goody huts'!P50, "	ImprovementType=IMPROVEMENT_GOODY_HUT" &amp; CHAR(10), "")
&amp; IF(ISBLANK(OFFSET('rivers (2)'!$A$1, 2 * (67 - $A52), 2 * Q$2 + 1)), "", SUBSTITUTE($C$1, "&lt;direc&gt;", RIGHT(OFFSET('rivers (2)'!$A$1, 2 * (67 - $A52), 2 * Q$2 + 1), 1)))
&amp; IF(ISBLANK(OFFSET('rivers (2)'!$A$1, 2 * (67 - $A52) + 1, 2 * Q$2)), "", SUBSTITUTE($D$1, "&lt;direc&gt;", RIGHT(OFFSET('rivers (2)'!$A$1, 2 * (67 - $A52) + 1, 2 * Q$2), 1)))
&amp; IF(ISBLANK('feature type'!P50), "EndPlot", SUBSTITUTE(SUBSTITUTE(output!$B$1,
                   "f_type", 'feature type'!P50),
                   "f_var", 'feature variety'!P50))
&amp; CHAR(10)</f>
        <v xml:space="preserve">BeginPlot
	x=15,y=18
	TerrainType=TERRAIN_GRASS
	PlotType=1
	RiverNSDirection=2
	isWOfRiver
	RiverWEDirection=3
	isNOfRiver
	FeatureType=FEATURE_FOREST, FeatureVariety=1
EndPlot
</v>
      </c>
      <c r="R52" t="str">
        <f ca="1">SUBSTITUTE(SUBSTITUTE(SUBSTITUTE(SUBSTITUTE($A$1,
"x_coord",R$2),
"y_coord",$A52),
"t_type",'terrain type'!Q50),
"p_type", 'plot type'!Q50)
&amp; IF(LEFT(resources!Q50, 6) = "BONUS_", CHAR(9) &amp; "BonusType=" &amp; resources!Q50 &amp; CHAR(10), "")
&amp; IF('goody huts'!Q50, "	ImprovementType=IMPROVEMENT_GOODY_HUT" &amp; CHAR(10), "")
&amp; IF(ISBLANK(OFFSET('rivers (2)'!$A$1, 2 * (67 - $A52), 2 * R$2 + 1)), "", SUBSTITUTE($C$1, "&lt;direc&gt;", RIGHT(OFFSET('rivers (2)'!$A$1, 2 * (67 - $A52), 2 * R$2 + 1), 1)))
&amp; IF(ISBLANK(OFFSET('rivers (2)'!$A$1, 2 * (67 - $A52) + 1, 2 * R$2)), "", SUBSTITUTE($D$1, "&lt;direc&gt;", RIGHT(OFFSET('rivers (2)'!$A$1, 2 * (67 - $A52) + 1, 2 * R$2), 1)))
&amp; IF(ISBLANK('feature type'!Q50), "EndPlot", SUBSTITUTE(SUBSTITUTE(output!$B$1,
                   "f_type", 'feature type'!Q50),
                   "f_var", 'feature variety'!Q50))
&amp; CHAR(10)</f>
        <v xml:space="preserve">BeginPlot
	x=16,y=18
	TerrainType=TERRAIN_GRASS
	PlotType=2
EndPlot
</v>
      </c>
      <c r="S52" t="str">
        <f ca="1">SUBSTITUTE(SUBSTITUTE(SUBSTITUTE(SUBSTITUTE($A$1,
"x_coord",S$2),
"y_coord",$A52),
"t_type",'terrain type'!R50),
"p_type", 'plot type'!R50)
&amp; IF(LEFT(resources!R50, 6) = "BONUS_", CHAR(9) &amp; "BonusType=" &amp; resources!R50 &amp; CHAR(10), "")
&amp; IF('goody huts'!R50, "	ImprovementType=IMPROVEMENT_GOODY_HUT" &amp; CHAR(10), "")
&amp; IF(ISBLANK(OFFSET('rivers (2)'!$A$1, 2 * (67 - $A52), 2 * S$2 + 1)), "", SUBSTITUTE($C$1, "&lt;direc&gt;", RIGHT(OFFSET('rivers (2)'!$A$1, 2 * (67 - $A52), 2 * S$2 + 1), 1)))
&amp; IF(ISBLANK(OFFSET('rivers (2)'!$A$1, 2 * (67 - $A52) + 1, 2 * S$2)), "", SUBSTITUTE($D$1, "&lt;direc&gt;", RIGHT(OFFSET('rivers (2)'!$A$1, 2 * (67 - $A52) + 1, 2 * S$2), 1)))
&amp; IF(ISBLANK('feature type'!R50), "EndPlot", SUBSTITUTE(SUBSTITUTE(output!$B$1,
                   "f_type", 'feature type'!R50),
                   "f_var", 'feature variety'!R50))
&amp; CHAR(10)</f>
        <v xml:space="preserve">BeginPlot
	x=17,y=18
	TerrainType=TERRAIN_GRASS
	PlotType=2
	BonusType=BONUS_PIG
EndPlot
</v>
      </c>
      <c r="T52" t="str">
        <f ca="1">SUBSTITUTE(SUBSTITUTE(SUBSTITUTE(SUBSTITUTE($A$1,
"x_coord",T$2),
"y_coord",$A52),
"t_type",'terrain type'!S50),
"p_type", 'plot type'!S50)
&amp; IF(LEFT(resources!S50, 6) = "BONUS_", CHAR(9) &amp; "BonusType=" &amp; resources!S50 &amp; CHAR(10), "")
&amp; IF('goody huts'!S50, "	ImprovementType=IMPROVEMENT_GOODY_HUT" &amp; CHAR(10), "")
&amp; IF(ISBLANK(OFFSET('rivers (2)'!$A$1, 2 * (67 - $A52), 2 * T$2 + 1)), "", SUBSTITUTE($C$1, "&lt;direc&gt;", RIGHT(OFFSET('rivers (2)'!$A$1, 2 * (67 - $A52), 2 * T$2 + 1), 1)))
&amp; IF(ISBLANK(OFFSET('rivers (2)'!$A$1, 2 * (67 - $A52) + 1, 2 * T$2)), "", SUBSTITUTE($D$1, "&lt;direc&gt;", RIGHT(OFFSET('rivers (2)'!$A$1, 2 * (67 - $A52) + 1, 2 * T$2), 1)))
&amp; IF(ISBLANK('feature type'!S50), "EndPlot", SUBSTITUTE(SUBSTITUTE(output!$B$1,
                   "f_type", 'feature type'!S50),
                   "f_var", 'feature variety'!S50))
&amp; CHAR(10)</f>
        <v xml:space="preserve">BeginPlot
	x=18,y=18
	TerrainType=TERRAIN_GRASS
	PlotType=2
EndPlot
</v>
      </c>
      <c r="U52" t="str">
        <f ca="1">SUBSTITUTE(SUBSTITUTE(SUBSTITUTE(SUBSTITUTE($A$1,
"x_coord",U$2),
"y_coord",$A52),
"t_type",'terrain type'!T50),
"p_type", 'plot type'!T50)
&amp; IF(LEFT(resources!T50, 6) = "BONUS_", CHAR(9) &amp; "BonusType=" &amp; resources!T50 &amp; CHAR(10), "")
&amp; IF('goody huts'!T50, "	ImprovementType=IMPROVEMENT_GOODY_HUT" &amp; CHAR(10), "")
&amp; IF(ISBLANK(OFFSET('rivers (2)'!$A$1, 2 * (67 - $A52), 2 * U$2 + 1)), "", SUBSTITUTE($C$1, "&lt;direc&gt;", RIGHT(OFFSET('rivers (2)'!$A$1, 2 * (67 - $A52), 2 * U$2 + 1), 1)))
&amp; IF(ISBLANK(OFFSET('rivers (2)'!$A$1, 2 * (67 - $A52) + 1, 2 * U$2)), "", SUBSTITUTE($D$1, "&lt;direc&gt;", RIGHT(OFFSET('rivers (2)'!$A$1, 2 * (67 - $A52) + 1, 2 * U$2), 1)))
&amp; IF(ISBLANK('feature type'!T50), "EndPlot", SUBSTITUTE(SUBSTITUTE(output!$B$1,
                   "f_type", 'feature type'!T50),
                   "f_var", 'feature variety'!T50))
&amp; CHAR(10)</f>
        <v xml:space="preserve">BeginPlot
	x=19,y=18
	TerrainType=TERRAIN_COAST
	PlotType=3
EndPlot
</v>
      </c>
      <c r="V52" t="str">
        <f ca="1">SUBSTITUTE(SUBSTITUTE(SUBSTITUTE(SUBSTITUTE($A$1,
"x_coord",V$2),
"y_coord",$A52),
"t_type",'terrain type'!U50),
"p_type", 'plot type'!U50)
&amp; IF(LEFT(resources!U50, 6) = "BONUS_", CHAR(9) &amp; "BonusType=" &amp; resources!U50 &amp; CHAR(10), "")
&amp; IF('goody huts'!U50, "	ImprovementType=IMPROVEMENT_GOODY_HUT" &amp; CHAR(10), "")
&amp; IF(ISBLANK(OFFSET('rivers (2)'!$A$1, 2 * (67 - $A52), 2 * V$2 + 1)), "", SUBSTITUTE($C$1, "&lt;direc&gt;", RIGHT(OFFSET('rivers (2)'!$A$1, 2 * (67 - $A52), 2 * V$2 + 1), 1)))
&amp; IF(ISBLANK(OFFSET('rivers (2)'!$A$1, 2 * (67 - $A52) + 1, 2 * V$2)), "", SUBSTITUTE($D$1, "&lt;direc&gt;", RIGHT(OFFSET('rivers (2)'!$A$1, 2 * (67 - $A52) + 1, 2 * V$2), 1)))
&amp; IF(ISBLANK('feature type'!U50), "EndPlot", SUBSTITUTE(SUBSTITUTE(output!$B$1,
                   "f_type", 'feature type'!U50),
                   "f_var", 'feature variety'!U50))
&amp; CHAR(10)</f>
        <v xml:space="preserve">BeginPlot
	x=20,y=18
	TerrainType=TERRAIN_GRASS
	PlotType=1
	FeatureType=FEATURE_FOREST, FeatureVariety=1
EndPlot
</v>
      </c>
      <c r="W52" t="str">
        <f ca="1">SUBSTITUTE(SUBSTITUTE(SUBSTITUTE(SUBSTITUTE($A$1,
"x_coord",W$2),
"y_coord",$A52),
"t_type",'terrain type'!V50),
"p_type", 'plot type'!V50)
&amp; IF(LEFT(resources!V50, 6) = "BONUS_", CHAR(9) &amp; "BonusType=" &amp; resources!V50 &amp; CHAR(10), "")
&amp; IF('goody huts'!V50, "	ImprovementType=IMPROVEMENT_GOODY_HUT" &amp; CHAR(10), "")
&amp; IF(ISBLANK(OFFSET('rivers (2)'!$A$1, 2 * (67 - $A52), 2 * W$2 + 1)), "", SUBSTITUTE($C$1, "&lt;direc&gt;", RIGHT(OFFSET('rivers (2)'!$A$1, 2 * (67 - $A52), 2 * W$2 + 1), 1)))
&amp; IF(ISBLANK(OFFSET('rivers (2)'!$A$1, 2 * (67 - $A52) + 1, 2 * W$2)), "", SUBSTITUTE($D$1, "&lt;direc&gt;", RIGHT(OFFSET('rivers (2)'!$A$1, 2 * (67 - $A52) + 1, 2 * W$2), 1)))
&amp; IF(ISBLANK('feature type'!V50), "EndPlot", SUBSTITUTE(SUBSTITUTE(output!$B$1,
                   "f_type", 'feature type'!V50),
                   "f_var", 'feature variety'!V50))
&amp; CHAR(10)</f>
        <v xml:space="preserve">BeginPlot
	x=21,y=18
	TerrainType=TERRAIN_GRASS
	PlotType=2
	FeatureType=FEATURE_FOREST, FeatureVariety=1
EndPlot
</v>
      </c>
      <c r="X52" t="str">
        <f ca="1">SUBSTITUTE(SUBSTITUTE(SUBSTITUTE(SUBSTITUTE($A$1,
"x_coord",X$2),
"y_coord",$A52),
"t_type",'terrain type'!W50),
"p_type", 'plot type'!W50)
&amp; IF(LEFT(resources!W50, 6) = "BONUS_", CHAR(9) &amp; "BonusType=" &amp; resources!W50 &amp; CHAR(10), "")
&amp; IF('goody huts'!W50, "	ImprovementType=IMPROVEMENT_GOODY_HUT" &amp; CHAR(10), "")
&amp; IF(ISBLANK(OFFSET('rivers (2)'!$A$1, 2 * (67 - $A52), 2 * X$2 + 1)), "", SUBSTITUTE($C$1, "&lt;direc&gt;", RIGHT(OFFSET('rivers (2)'!$A$1, 2 * (67 - $A52), 2 * X$2 + 1), 1)))
&amp; IF(ISBLANK(OFFSET('rivers (2)'!$A$1, 2 * (67 - $A52) + 1, 2 * X$2)), "", SUBSTITUTE($D$1, "&lt;direc&gt;", RIGHT(OFFSET('rivers (2)'!$A$1, 2 * (67 - $A52) + 1, 2 * X$2), 1)))
&amp; IF(ISBLANK('feature type'!W50), "EndPlot", SUBSTITUTE(SUBSTITUTE(output!$B$1,
                   "f_type", 'feature type'!W50),
                   "f_var", 'feature variety'!W50))
&amp; CHAR(10)</f>
        <v xml:space="preserve">BeginPlot
	x=22,y=18
	TerrainType=TERRAIN_GRASS
	PlotType=2
	BonusType=BONUS_WHEAT
	RiverNSDirection=2
	isWOfRiver
EndPlot
</v>
      </c>
      <c r="Y52" t="str">
        <f ca="1">SUBSTITUTE(SUBSTITUTE(SUBSTITUTE(SUBSTITUTE($A$1,
"x_coord",Y$2),
"y_coord",$A52),
"t_type",'terrain type'!X50),
"p_type", 'plot type'!X50)
&amp; IF(LEFT(resources!X50, 6) = "BONUS_", CHAR(9) &amp; "BonusType=" &amp; resources!X50 &amp; CHAR(10), "")
&amp; IF('goody huts'!X50, "	ImprovementType=IMPROVEMENT_GOODY_HUT" &amp; CHAR(10), "")
&amp; IF(ISBLANK(OFFSET('rivers (2)'!$A$1, 2 * (67 - $A52), 2 * Y$2 + 1)), "", SUBSTITUTE($C$1, "&lt;direc&gt;", RIGHT(OFFSET('rivers (2)'!$A$1, 2 * (67 - $A52), 2 * Y$2 + 1), 1)))
&amp; IF(ISBLANK(OFFSET('rivers (2)'!$A$1, 2 * (67 - $A52) + 1, 2 * Y$2)), "", SUBSTITUTE($D$1, "&lt;direc&gt;", RIGHT(OFFSET('rivers (2)'!$A$1, 2 * (67 - $A52) + 1, 2 * Y$2), 1)))
&amp; IF(ISBLANK('feature type'!X50), "EndPlot", SUBSTITUTE(SUBSTITUTE(output!$B$1,
                   "f_type", 'feature type'!X50),
                   "f_var", 'feature variety'!X50))
&amp; CHAR(10)</f>
        <v xml:space="preserve">BeginPlot
	x=23,y=18
	TerrainType=TERRAIN_GRASS
	PlotType=2
	FeatureType=FEATURE_FOREST, FeatureVariety=1
EndPlot
</v>
      </c>
      <c r="Z52" t="str">
        <f ca="1">SUBSTITUTE(SUBSTITUTE(SUBSTITUTE(SUBSTITUTE($A$1,
"x_coord",Z$2),
"y_coord",$A52),
"t_type",'terrain type'!Y50),
"p_type", 'plot type'!Y50)
&amp; IF(LEFT(resources!Y50, 6) = "BONUS_", CHAR(9) &amp; "BonusType=" &amp; resources!Y50 &amp; CHAR(10), "")
&amp; IF('goody huts'!Y50, "	ImprovementType=IMPROVEMENT_GOODY_HUT" &amp; CHAR(10), "")
&amp; IF(ISBLANK(OFFSET('rivers (2)'!$A$1, 2 * (67 - $A52), 2 * Z$2 + 1)), "", SUBSTITUTE($C$1, "&lt;direc&gt;", RIGHT(OFFSET('rivers (2)'!$A$1, 2 * (67 - $A52), 2 * Z$2 + 1), 1)))
&amp; IF(ISBLANK(OFFSET('rivers (2)'!$A$1, 2 * (67 - $A52) + 1, 2 * Z$2)), "", SUBSTITUTE($D$1, "&lt;direc&gt;", RIGHT(OFFSET('rivers (2)'!$A$1, 2 * (67 - $A52) + 1, 2 * Z$2), 1)))
&amp; IF(ISBLANK('feature type'!Y50), "EndPlot", SUBSTITUTE(SUBSTITUTE(output!$B$1,
                   "f_type", 'feature type'!Y50),
                   "f_var", 'feature variety'!Y50))
&amp; CHAR(10)</f>
        <v xml:space="preserve">BeginPlot
	x=24,y=18
	TerrainType=TERRAIN_GRASS
	PlotType=2
	FeatureType=FEATURE_FOREST, FeatureVariety=1
EndPlot
</v>
      </c>
      <c r="AA52" t="str">
        <f ca="1">SUBSTITUTE(SUBSTITUTE(SUBSTITUTE(SUBSTITUTE($A$1,
"x_coord",AA$2),
"y_coord",$A52),
"t_type",'terrain type'!Z50),
"p_type", 'plot type'!Z50)
&amp; IF(LEFT(resources!Z50, 6) = "BONUS_", CHAR(9) &amp; "BonusType=" &amp; resources!Z50 &amp; CHAR(10), "")
&amp; IF('goody huts'!Z50, "	ImprovementType=IMPROVEMENT_GOODY_HUT" &amp; CHAR(10), "")
&amp; IF(ISBLANK(OFFSET('rivers (2)'!$A$1, 2 * (67 - $A52), 2 * AA$2 + 1)), "", SUBSTITUTE($C$1, "&lt;direc&gt;", RIGHT(OFFSET('rivers (2)'!$A$1, 2 * (67 - $A52), 2 * AA$2 + 1), 1)))
&amp; IF(ISBLANK(OFFSET('rivers (2)'!$A$1, 2 * (67 - $A52) + 1, 2 * AA$2)), "", SUBSTITUTE($D$1, "&lt;direc&gt;", RIGHT(OFFSET('rivers (2)'!$A$1, 2 * (67 - $A52) + 1, 2 * AA$2), 1)))
&amp; IF(ISBLANK('feature type'!Z50), "EndPlot", SUBSTITUTE(SUBSTITUTE(output!$B$1,
                   "f_type", 'feature type'!Z50),
                   "f_var", 'feature variety'!Z50))
&amp; CHAR(10)</f>
        <v xml:space="preserve">BeginPlot
	x=25,y=18
	TerrainType=TERRAIN_COAST
	PlotType=3
EndPlot
</v>
      </c>
      <c r="AB52" t="str">
        <f ca="1">SUBSTITUTE(SUBSTITUTE(SUBSTITUTE(SUBSTITUTE($A$1,
"x_coord",AB$2),
"y_coord",$A52),
"t_type",'terrain type'!AA50),
"p_type", 'plot type'!AA50)
&amp; IF(LEFT(resources!AA50, 6) = "BONUS_", CHAR(9) &amp; "BonusType=" &amp; resources!AA50 &amp; CHAR(10), "")
&amp; IF('goody huts'!AA50, "	ImprovementType=IMPROVEMENT_GOODY_HUT" &amp; CHAR(10), "")
&amp; IF(ISBLANK(OFFSET('rivers (2)'!$A$1, 2 * (67 - $A52), 2 * AB$2 + 1)), "", SUBSTITUTE($C$1, "&lt;direc&gt;", RIGHT(OFFSET('rivers (2)'!$A$1, 2 * (67 - $A52), 2 * AB$2 + 1), 1)))
&amp; IF(ISBLANK(OFFSET('rivers (2)'!$A$1, 2 * (67 - $A52) + 1, 2 * AB$2)), "", SUBSTITUTE($D$1, "&lt;direc&gt;", RIGHT(OFFSET('rivers (2)'!$A$1, 2 * (67 - $A52) + 1, 2 * AB$2), 1)))
&amp; IF(ISBLANK('feature type'!AA50), "EndPlot", SUBSTITUTE(SUBSTITUTE(output!$B$1,
                   "f_type", 'feature type'!AA50),
                   "f_var", 'feature variety'!AA50))
&amp; CHAR(10)</f>
        <v xml:space="preserve">BeginPlot
	x=26,y=18
	TerrainType=TERRAIN_GRASS
	PlotType=2
	BonusType=BONUS_COW
EndPlot
</v>
      </c>
      <c r="AC52" t="str">
        <f ca="1">SUBSTITUTE(SUBSTITUTE(SUBSTITUTE(SUBSTITUTE($A$1,
"x_coord",AC$2),
"y_coord",$A52),
"t_type",'terrain type'!AB50),
"p_type", 'plot type'!AB50)
&amp; IF(LEFT(resources!AB50, 6) = "BONUS_", CHAR(9) &amp; "BonusType=" &amp; resources!AB50 &amp; CHAR(10), "")
&amp; IF('goody huts'!AB50, "	ImprovementType=IMPROVEMENT_GOODY_HUT" &amp; CHAR(10), "")
&amp; IF(ISBLANK(OFFSET('rivers (2)'!$A$1, 2 * (67 - $A52), 2 * AC$2 + 1)), "", SUBSTITUTE($C$1, "&lt;direc&gt;", RIGHT(OFFSET('rivers (2)'!$A$1, 2 * (67 - $A52), 2 * AC$2 + 1), 1)))
&amp; IF(ISBLANK(OFFSET('rivers (2)'!$A$1, 2 * (67 - $A52) + 1, 2 * AC$2)), "", SUBSTITUTE($D$1, "&lt;direc&gt;", RIGHT(OFFSET('rivers (2)'!$A$1, 2 * (67 - $A52) + 1, 2 * AC$2), 1)))
&amp; IF(ISBLANK('feature type'!AB50), "EndPlot", SUBSTITUTE(SUBSTITUTE(output!$B$1,
                   "f_type", 'feature type'!AB50),
                   "f_var", 'feature variety'!AB50))
&amp; CHAR(10)</f>
        <v xml:space="preserve">BeginPlot
	x=27,y=18
	TerrainType=TERRAIN_COAST
	PlotType=3
EndPlot
</v>
      </c>
      <c r="AD52" t="str">
        <f ca="1">SUBSTITUTE(SUBSTITUTE(SUBSTITUTE(SUBSTITUTE($A$1,
"x_coord",AD$2),
"y_coord",$A52),
"t_type",'terrain type'!AC50),
"p_type", 'plot type'!AC50)
&amp; IF(LEFT(resources!AC50, 6) = "BONUS_", CHAR(9) &amp; "BonusType=" &amp; resources!AC50 &amp; CHAR(10), "")
&amp; IF('goody huts'!AC50, "	ImprovementType=IMPROVEMENT_GOODY_HUT" &amp; CHAR(10), "")
&amp; IF(ISBLANK(OFFSET('rivers (2)'!$A$1, 2 * (67 - $A52), 2 * AD$2 + 1)), "", SUBSTITUTE($C$1, "&lt;direc&gt;", RIGHT(OFFSET('rivers (2)'!$A$1, 2 * (67 - $A52), 2 * AD$2 + 1), 1)))
&amp; IF(ISBLANK(OFFSET('rivers (2)'!$A$1, 2 * (67 - $A52) + 1, 2 * AD$2)), "", SUBSTITUTE($D$1, "&lt;direc&gt;", RIGHT(OFFSET('rivers (2)'!$A$1, 2 * (67 - $A52) + 1, 2 * AD$2), 1)))
&amp; IF(ISBLANK('feature type'!AC50), "EndPlot", SUBSTITUTE(SUBSTITUTE(output!$B$1,
                   "f_type", 'feature type'!AC50),
                   "f_var", 'feature variety'!AC50))
&amp; CHAR(10)</f>
        <v xml:space="preserve">BeginPlot
	x=28,y=18
	TerrainType=TERRAIN_GRASS
	PlotType=2
	RiverNSDirection=2
	isWOfRiver
EndPlot
</v>
      </c>
      <c r="AE52" t="str">
        <f ca="1">SUBSTITUTE(SUBSTITUTE(SUBSTITUTE(SUBSTITUTE($A$1,
"x_coord",AE$2),
"y_coord",$A52),
"t_type",'terrain type'!AD50),
"p_type", 'plot type'!AD50)
&amp; IF(LEFT(resources!AD50, 6) = "BONUS_", CHAR(9) &amp; "BonusType=" &amp; resources!AD50 &amp; CHAR(10), "")
&amp; IF('goody huts'!AD50, "	ImprovementType=IMPROVEMENT_GOODY_HUT" &amp; CHAR(10), "")
&amp; IF(ISBLANK(OFFSET('rivers (2)'!$A$1, 2 * (67 - $A52), 2 * AE$2 + 1)), "", SUBSTITUTE($C$1, "&lt;direc&gt;", RIGHT(OFFSET('rivers (2)'!$A$1, 2 * (67 - $A52), 2 * AE$2 + 1), 1)))
&amp; IF(ISBLANK(OFFSET('rivers (2)'!$A$1, 2 * (67 - $A52) + 1, 2 * AE$2)), "", SUBSTITUTE($D$1, "&lt;direc&gt;", RIGHT(OFFSET('rivers (2)'!$A$1, 2 * (67 - $A52) + 1, 2 * AE$2), 1)))
&amp; IF(ISBLANK('feature type'!AD50), "EndPlot", SUBSTITUTE(SUBSTITUTE(output!$B$1,
                   "f_type", 'feature type'!AD50),
                   "f_var", 'feature variety'!AD50))
&amp; CHAR(10)</f>
        <v xml:space="preserve">BeginPlot
	x=29,y=18
	TerrainType=TERRAIN_GRASS
	PlotType=2
EndPlot
</v>
      </c>
      <c r="AF52" t="str">
        <f ca="1">SUBSTITUTE(SUBSTITUTE(SUBSTITUTE(SUBSTITUTE($A$1,
"x_coord",AF$2),
"y_coord",$A52),
"t_type",'terrain type'!AE50),
"p_type", 'plot type'!AE50)
&amp; IF(LEFT(resources!AE50, 6) = "BONUS_", CHAR(9) &amp; "BonusType=" &amp; resources!AE50 &amp; CHAR(10), "")
&amp; IF('goody huts'!AE50, "	ImprovementType=IMPROVEMENT_GOODY_HUT" &amp; CHAR(10), "")
&amp; IF(ISBLANK(OFFSET('rivers (2)'!$A$1, 2 * (67 - $A52), 2 * AF$2 + 1)), "", SUBSTITUTE($C$1, "&lt;direc&gt;", RIGHT(OFFSET('rivers (2)'!$A$1, 2 * (67 - $A52), 2 * AF$2 + 1), 1)))
&amp; IF(ISBLANK(OFFSET('rivers (2)'!$A$1, 2 * (67 - $A52) + 1, 2 * AF$2)), "", SUBSTITUTE($D$1, "&lt;direc&gt;", RIGHT(OFFSET('rivers (2)'!$A$1, 2 * (67 - $A52) + 1, 2 * AF$2), 1)))
&amp; IF(ISBLANK('feature type'!AE50), "EndPlot", SUBSTITUTE(SUBSTITUTE(output!$B$1,
                   "f_type", 'feature type'!AE50),
                   "f_var", 'feature variety'!AE50))
&amp; CHAR(10)</f>
        <v xml:space="preserve">BeginPlot
	x=30,y=18
	TerrainType=TERRAIN_GRASS
	PlotType=1
EndPlot
</v>
      </c>
      <c r="AG52" t="str">
        <f ca="1">SUBSTITUTE(SUBSTITUTE(SUBSTITUTE(SUBSTITUTE($A$1,
"x_coord",AG$2),
"y_coord",$A52),
"t_type",'terrain type'!AF50),
"p_type", 'plot type'!AF50)
&amp; IF(LEFT(resources!AF50, 6) = "BONUS_", CHAR(9) &amp; "BonusType=" &amp; resources!AF50 &amp; CHAR(10), "")
&amp; IF('goody huts'!AF50, "	ImprovementType=IMPROVEMENT_GOODY_HUT" &amp; CHAR(10), "")
&amp; IF(ISBLANK(OFFSET('rivers (2)'!$A$1, 2 * (67 - $A52), 2 * AG$2 + 1)), "", SUBSTITUTE($C$1, "&lt;direc&gt;", RIGHT(OFFSET('rivers (2)'!$A$1, 2 * (67 - $A52), 2 * AG$2 + 1), 1)))
&amp; IF(ISBLANK(OFFSET('rivers (2)'!$A$1, 2 * (67 - $A52) + 1, 2 * AG$2)), "", SUBSTITUTE($D$1, "&lt;direc&gt;", RIGHT(OFFSET('rivers (2)'!$A$1, 2 * (67 - $A52) + 1, 2 * AG$2), 1)))
&amp; IF(ISBLANK('feature type'!AF50), "EndPlot", SUBSTITUTE(SUBSTITUTE(output!$B$1,
                   "f_type", 'feature type'!AF50),
                   "f_var", 'feature variety'!AF50))
&amp; CHAR(10)</f>
        <v xml:space="preserve">BeginPlot
	x=31,y=18
	TerrainType=TERRAIN_DESERT
	PlotType=2
EndPlot
</v>
      </c>
      <c r="AH52" t="str">
        <f ca="1">SUBSTITUTE(SUBSTITUTE(SUBSTITUTE(SUBSTITUTE($A$1,
"x_coord",AH$2),
"y_coord",$A52),
"t_type",'terrain type'!AG50),
"p_type", 'plot type'!AG50)
&amp; IF(LEFT(resources!AG50, 6) = "BONUS_", CHAR(9) &amp; "BonusType=" &amp; resources!AG50 &amp; CHAR(10), "")
&amp; IF('goody huts'!AG50, "	ImprovementType=IMPROVEMENT_GOODY_HUT" &amp; CHAR(10), "")
&amp; IF(ISBLANK(OFFSET('rivers (2)'!$A$1, 2 * (67 - $A52), 2 * AH$2 + 1)), "", SUBSTITUTE($C$1, "&lt;direc&gt;", RIGHT(OFFSET('rivers (2)'!$A$1, 2 * (67 - $A52), 2 * AH$2 + 1), 1)))
&amp; IF(ISBLANK(OFFSET('rivers (2)'!$A$1, 2 * (67 - $A52) + 1, 2 * AH$2)), "", SUBSTITUTE($D$1, "&lt;direc&gt;", RIGHT(OFFSET('rivers (2)'!$A$1, 2 * (67 - $A52) + 1, 2 * AH$2), 1)))
&amp; IF(ISBLANK('feature type'!AG50), "EndPlot", SUBSTITUTE(SUBSTITUTE(output!$B$1,
                   "f_type", 'feature type'!AG50),
                   "f_var", 'feature variety'!AG50))
&amp; CHAR(10)</f>
        <v xml:space="preserve">BeginPlot
	x=32,y=18
	TerrainType=TERRAIN_COAST
	PlotType=3
EndPlot
</v>
      </c>
      <c r="AI52" t="str">
        <f ca="1">SUBSTITUTE(SUBSTITUTE(SUBSTITUTE(SUBSTITUTE($A$1,
"x_coord",AI$2),
"y_coord",$A52),
"t_type",'terrain type'!AH50),
"p_type", 'plot type'!AH50)
&amp; IF(LEFT(resources!AH50, 6) = "BONUS_", CHAR(9) &amp; "BonusType=" &amp; resources!AH50 &amp; CHAR(10), "")
&amp; IF('goody huts'!AH50, "	ImprovementType=IMPROVEMENT_GOODY_HUT" &amp; CHAR(10), "")
&amp; IF(ISBLANK(OFFSET('rivers (2)'!$A$1, 2 * (67 - $A52), 2 * AI$2 + 1)), "", SUBSTITUTE($C$1, "&lt;direc&gt;", RIGHT(OFFSET('rivers (2)'!$A$1, 2 * (67 - $A52), 2 * AI$2 + 1), 1)))
&amp; IF(ISBLANK(OFFSET('rivers (2)'!$A$1, 2 * (67 - $A52) + 1, 2 * AI$2)), "", SUBSTITUTE($D$1, "&lt;direc&gt;", RIGHT(OFFSET('rivers (2)'!$A$1, 2 * (67 - $A52) + 1, 2 * AI$2), 1)))
&amp; IF(ISBLANK('feature type'!AH50), "EndPlot", SUBSTITUTE(SUBSTITUTE(output!$B$1,
                   "f_type", 'feature type'!AH50),
                   "f_var", 'feature variety'!AH50))
&amp; CHAR(10)</f>
        <v xml:space="preserve">BeginPlot
	x=33,y=18
	TerrainType=TERRAIN_COAST
	PlotType=3
EndPlot
</v>
      </c>
      <c r="AJ52" t="str">
        <f ca="1">SUBSTITUTE(SUBSTITUTE(SUBSTITUTE(SUBSTITUTE($A$1,
"x_coord",AJ$2),
"y_coord",$A52),
"t_type",'terrain type'!AI50),
"p_type", 'plot type'!AI50)
&amp; IF(LEFT(resources!AI50, 6) = "BONUS_", CHAR(9) &amp; "BonusType=" &amp; resources!AI50 &amp; CHAR(10), "")
&amp; IF('goody huts'!AI50, "	ImprovementType=IMPROVEMENT_GOODY_HUT" &amp; CHAR(10), "")
&amp; IF(ISBLANK(OFFSET('rivers (2)'!$A$1, 2 * (67 - $A52), 2 * AJ$2 + 1)), "", SUBSTITUTE($C$1, "&lt;direc&gt;", RIGHT(OFFSET('rivers (2)'!$A$1, 2 * (67 - $A52), 2 * AJ$2 + 1), 1)))
&amp; IF(ISBLANK(OFFSET('rivers (2)'!$A$1, 2 * (67 - $A52) + 1, 2 * AJ$2)), "", SUBSTITUTE($D$1, "&lt;direc&gt;", RIGHT(OFFSET('rivers (2)'!$A$1, 2 * (67 - $A52) + 1, 2 * AJ$2), 1)))
&amp; IF(ISBLANK('feature type'!AI50), "EndPlot", SUBSTITUTE(SUBSTITUTE(output!$B$1,
                   "f_type", 'feature type'!AI50),
                   "f_var", 'feature variety'!AI50))
&amp; CHAR(10)</f>
        <v xml:space="preserve">BeginPlot
	x=34,y=18
	TerrainType=TERRAIN_COAST
	PlotType=3
EndPlot
</v>
      </c>
      <c r="AK52" t="str">
        <f ca="1">SUBSTITUTE(SUBSTITUTE(SUBSTITUTE(SUBSTITUTE($A$1,
"x_coord",AK$2),
"y_coord",$A52),
"t_type",'terrain type'!AJ50),
"p_type", 'plot type'!AJ50)
&amp; IF(LEFT(resources!AJ50, 6) = "BONUS_", CHAR(9) &amp; "BonusType=" &amp; resources!AJ50 &amp; CHAR(10), "")
&amp; IF('goody huts'!AJ50, "	ImprovementType=IMPROVEMENT_GOODY_HUT" &amp; CHAR(10), "")
&amp; IF(ISBLANK(OFFSET('rivers (2)'!$A$1, 2 * (67 - $A52), 2 * AK$2 + 1)), "", SUBSTITUTE($C$1, "&lt;direc&gt;", RIGHT(OFFSET('rivers (2)'!$A$1, 2 * (67 - $A52), 2 * AK$2 + 1), 1)))
&amp; IF(ISBLANK(OFFSET('rivers (2)'!$A$1, 2 * (67 - $A52) + 1, 2 * AK$2)), "", SUBSTITUTE($D$1, "&lt;direc&gt;", RIGHT(OFFSET('rivers (2)'!$A$1, 2 * (67 - $A52) + 1, 2 * AK$2), 1)))
&amp; IF(ISBLANK('feature type'!AJ50), "EndPlot", SUBSTITUTE(SUBSTITUTE(output!$B$1,
                   "f_type", 'feature type'!AJ50),
                   "f_var", 'feature variety'!AJ50))
&amp; CHAR(10)</f>
        <v xml:space="preserve">BeginPlot
	x=35,y=18
	TerrainType=TERRAIN_COAST
	PlotType=3
EndPlot
</v>
      </c>
      <c r="AL52" t="str">
        <f ca="1">SUBSTITUTE(SUBSTITUTE(SUBSTITUTE(SUBSTITUTE($A$1,
"x_coord",AL$2),
"y_coord",$A52),
"t_type",'terrain type'!AK50),
"p_type", 'plot type'!AK50)
&amp; IF(LEFT(resources!AK50, 6) = "BONUS_", CHAR(9) &amp; "BonusType=" &amp; resources!AK50 &amp; CHAR(10), "")
&amp; IF('goody huts'!AK50, "	ImprovementType=IMPROVEMENT_GOODY_HUT" &amp; CHAR(10), "")
&amp; IF(ISBLANK(OFFSET('rivers (2)'!$A$1, 2 * (67 - $A52), 2 * AL$2 + 1)), "", SUBSTITUTE($C$1, "&lt;direc&gt;", RIGHT(OFFSET('rivers (2)'!$A$1, 2 * (67 - $A52), 2 * AL$2 + 1), 1)))
&amp; IF(ISBLANK(OFFSET('rivers (2)'!$A$1, 2 * (67 - $A52) + 1, 2 * AL$2)), "", SUBSTITUTE($D$1, "&lt;direc&gt;", RIGHT(OFFSET('rivers (2)'!$A$1, 2 * (67 - $A52) + 1, 2 * AL$2), 1)))
&amp; IF(ISBLANK('feature type'!AK50), "EndPlot", SUBSTITUTE(SUBSTITUTE(output!$B$1,
                   "f_type", 'feature type'!AK50),
                   "f_var", 'feature variety'!AK50))
&amp; CHAR(10)</f>
        <v xml:space="preserve">BeginPlot
	x=36,y=18
	TerrainType=TERRAIN_OCEAN
	PlotType=3
EndPlot
</v>
      </c>
      <c r="AM52" t="str">
        <f ca="1">SUBSTITUTE(SUBSTITUTE(SUBSTITUTE(SUBSTITUTE($A$1,
"x_coord",AM$2),
"y_coord",$A52),
"t_type",'terrain type'!AL50),
"p_type", 'plot type'!AL50)
&amp; IF(LEFT(resources!AL50, 6) = "BONUS_", CHAR(9) &amp; "BonusType=" &amp; resources!AL50 &amp; CHAR(10), "")
&amp; IF('goody huts'!AL50, "	ImprovementType=IMPROVEMENT_GOODY_HUT" &amp; CHAR(10), "")
&amp; IF(ISBLANK(OFFSET('rivers (2)'!$A$1, 2 * (67 - $A52), 2 * AM$2 + 1)), "", SUBSTITUTE($C$1, "&lt;direc&gt;", RIGHT(OFFSET('rivers (2)'!$A$1, 2 * (67 - $A52), 2 * AM$2 + 1), 1)))
&amp; IF(ISBLANK(OFFSET('rivers (2)'!$A$1, 2 * (67 - $A52) + 1, 2 * AM$2)), "", SUBSTITUTE($D$1, "&lt;direc&gt;", RIGHT(OFFSET('rivers (2)'!$A$1, 2 * (67 - $A52) + 1, 2 * AM$2), 1)))
&amp; IF(ISBLANK('feature type'!AL50), "EndPlot", SUBSTITUTE(SUBSTITUTE(output!$B$1,
                   "f_type", 'feature type'!AL50),
                   "f_var", 'feature variety'!AL50))
&amp; CHAR(10)</f>
        <v xml:space="preserve">BeginPlot
	x=37,y=18
	TerrainType=TERRAIN_OCEAN
	PlotType=3
EndPlot
</v>
      </c>
      <c r="AN52" t="str">
        <f ca="1">SUBSTITUTE(SUBSTITUTE(SUBSTITUTE(SUBSTITUTE($A$1,
"x_coord",AN$2),
"y_coord",$A52),
"t_type",'terrain type'!AM50),
"p_type", 'plot type'!AM50)
&amp; IF(LEFT(resources!AM50, 6) = "BONUS_", CHAR(9) &amp; "BonusType=" &amp; resources!AM50 &amp; CHAR(10), "")
&amp; IF('goody huts'!AM50, "	ImprovementType=IMPROVEMENT_GOODY_HUT" &amp; CHAR(10), "")
&amp; IF(ISBLANK(OFFSET('rivers (2)'!$A$1, 2 * (67 - $A52), 2 * AN$2 + 1)), "", SUBSTITUTE($C$1, "&lt;direc&gt;", RIGHT(OFFSET('rivers (2)'!$A$1, 2 * (67 - $A52), 2 * AN$2 + 1), 1)))
&amp; IF(ISBLANK(OFFSET('rivers (2)'!$A$1, 2 * (67 - $A52) + 1, 2 * AN$2)), "", SUBSTITUTE($D$1, "&lt;direc&gt;", RIGHT(OFFSET('rivers (2)'!$A$1, 2 * (67 - $A52) + 1, 2 * AN$2), 1)))
&amp; IF(ISBLANK('feature type'!AM50), "EndPlot", SUBSTITUTE(SUBSTITUTE(output!$B$1,
                   "f_type", 'feature type'!AM50),
                   "f_var", 'feature variety'!AM50))
&amp; CHAR(10)</f>
        <v xml:space="preserve">BeginPlot
	x=38,y=18
	TerrainType=TERRAIN_OCEAN
	PlotType=3
EndPlot
</v>
      </c>
      <c r="AO52" t="str">
        <f ca="1">SUBSTITUTE(SUBSTITUTE(SUBSTITUTE(SUBSTITUTE($A$1,
"x_coord",AO$2),
"y_coord",$A52),
"t_type",'terrain type'!AN50),
"p_type", 'plot type'!AN50)
&amp; IF(LEFT(resources!AN50, 6) = "BONUS_", CHAR(9) &amp; "BonusType=" &amp; resources!AN50 &amp; CHAR(10), "")
&amp; IF('goody huts'!AN50, "	ImprovementType=IMPROVEMENT_GOODY_HUT" &amp; CHAR(10), "")
&amp; IF(ISBLANK(OFFSET('rivers (2)'!$A$1, 2 * (67 - $A52), 2 * AO$2 + 1)), "", SUBSTITUTE($C$1, "&lt;direc&gt;", RIGHT(OFFSET('rivers (2)'!$A$1, 2 * (67 - $A52), 2 * AO$2 + 1), 1)))
&amp; IF(ISBLANK(OFFSET('rivers (2)'!$A$1, 2 * (67 - $A52) + 1, 2 * AO$2)), "", SUBSTITUTE($D$1, "&lt;direc&gt;", RIGHT(OFFSET('rivers (2)'!$A$1, 2 * (67 - $A52) + 1, 2 * AO$2), 1)))
&amp; IF(ISBLANK('feature type'!AN50), "EndPlot", SUBSTITUTE(SUBSTITUTE(output!$B$1,
                   "f_type", 'feature type'!AN50),
                   "f_var", 'feature variety'!AN50))
&amp; CHAR(10)</f>
        <v xml:space="preserve">BeginPlot
	x=39,y=18
	TerrainType=TERRAIN_OCEAN
	PlotType=3
EndPlot
</v>
      </c>
      <c r="AP52" t="str">
        <f ca="1">SUBSTITUTE(SUBSTITUTE(SUBSTITUTE(SUBSTITUTE($A$1,
"x_coord",AP$2),
"y_coord",$A52),
"t_type",'terrain type'!AO50),
"p_type", 'plot type'!AO50)
&amp; IF(LEFT(resources!AO50, 6) = "BONUS_", CHAR(9) &amp; "BonusType=" &amp; resources!AO50 &amp; CHAR(10), "")
&amp; IF('goody huts'!AO50, "	ImprovementType=IMPROVEMENT_GOODY_HUT" &amp; CHAR(10), "")
&amp; IF(ISBLANK(OFFSET('rivers (2)'!$A$1, 2 * (67 - $A52), 2 * AP$2 + 1)), "", SUBSTITUTE($C$1, "&lt;direc&gt;", RIGHT(OFFSET('rivers (2)'!$A$1, 2 * (67 - $A52), 2 * AP$2 + 1), 1)))
&amp; IF(ISBLANK(OFFSET('rivers (2)'!$A$1, 2 * (67 - $A52) + 1, 2 * AP$2)), "", SUBSTITUTE($D$1, "&lt;direc&gt;", RIGHT(OFFSET('rivers (2)'!$A$1, 2 * (67 - $A52) + 1, 2 * AP$2), 1)))
&amp; IF(ISBLANK('feature type'!AO50), "EndPlot", SUBSTITUTE(SUBSTITUTE(output!$B$1,
                   "f_type", 'feature type'!AO50),
                   "f_var", 'feature variety'!AO50))
&amp; CHAR(10)</f>
        <v xml:space="preserve">BeginPlot
	x=40,y=18
	TerrainType=TERRAIN_OCEAN
	PlotType=3
EndPlot
</v>
      </c>
      <c r="AQ52" t="str">
        <f ca="1">SUBSTITUTE(SUBSTITUTE(SUBSTITUTE(SUBSTITUTE($A$1,
"x_coord",AQ$2),
"y_coord",$A52),
"t_type",'terrain type'!AP50),
"p_type", 'plot type'!AP50)
&amp; IF(LEFT(resources!AP50, 6) = "BONUS_", CHAR(9) &amp; "BonusType=" &amp; resources!AP50 &amp; CHAR(10), "")
&amp; IF('goody huts'!AP50, "	ImprovementType=IMPROVEMENT_GOODY_HUT" &amp; CHAR(10), "")
&amp; IF(ISBLANK(OFFSET('rivers (2)'!$A$1, 2 * (67 - $A52), 2 * AQ$2 + 1)), "", SUBSTITUTE($C$1, "&lt;direc&gt;", RIGHT(OFFSET('rivers (2)'!$A$1, 2 * (67 - $A52), 2 * AQ$2 + 1), 1)))
&amp; IF(ISBLANK(OFFSET('rivers (2)'!$A$1, 2 * (67 - $A52) + 1, 2 * AQ$2)), "", SUBSTITUTE($D$1, "&lt;direc&gt;", RIGHT(OFFSET('rivers (2)'!$A$1, 2 * (67 - $A52) + 1, 2 * AQ$2), 1)))
&amp; IF(ISBLANK('feature type'!AP50), "EndPlot", SUBSTITUTE(SUBSTITUTE(output!$B$1,
                   "f_type", 'feature type'!AP50),
                   "f_var", 'feature variety'!AP50))
&amp; CHAR(10)</f>
        <v xml:space="preserve">BeginPlot
	x=41,y=18
	TerrainType=TERRAIN_COAST
	PlotType=3
EndPlot
</v>
      </c>
      <c r="AR52" t="str">
        <f ca="1">SUBSTITUTE(SUBSTITUTE(SUBSTITUTE(SUBSTITUTE($A$1,
"x_coord",AR$2),
"y_coord",$A52),
"t_type",'terrain type'!AQ50),
"p_type", 'plot type'!AQ50)
&amp; IF(LEFT(resources!AQ50, 6) = "BONUS_", CHAR(9) &amp; "BonusType=" &amp; resources!AQ50 &amp; CHAR(10), "")
&amp; IF('goody huts'!AQ50, "	ImprovementType=IMPROVEMENT_GOODY_HUT" &amp; CHAR(10), "")
&amp; IF(ISBLANK(OFFSET('rivers (2)'!$A$1, 2 * (67 - $A52), 2 * AR$2 + 1)), "", SUBSTITUTE($C$1, "&lt;direc&gt;", RIGHT(OFFSET('rivers (2)'!$A$1, 2 * (67 - $A52), 2 * AR$2 + 1), 1)))
&amp; IF(ISBLANK(OFFSET('rivers (2)'!$A$1, 2 * (67 - $A52) + 1, 2 * AR$2)), "", SUBSTITUTE($D$1, "&lt;direc&gt;", RIGHT(OFFSET('rivers (2)'!$A$1, 2 * (67 - $A52) + 1, 2 * AR$2), 1)))
&amp; IF(ISBLANK('feature type'!AQ50), "EndPlot", SUBSTITUTE(SUBSTITUTE(output!$B$1,
                   "f_type", 'feature type'!AQ50),
                   "f_var", 'feature variety'!AQ50))
&amp; CHAR(10)</f>
        <v xml:space="preserve">BeginPlot
	x=42,y=18
	TerrainType=TERRAIN_GRASS
	PlotType=0
EndPlot
</v>
      </c>
      <c r="AS52" t="str">
        <f ca="1">SUBSTITUTE(SUBSTITUTE(SUBSTITUTE(SUBSTITUTE($A$1,
"x_coord",AS$2),
"y_coord",$A52),
"t_type",'terrain type'!AR50),
"p_type", 'plot type'!AR50)
&amp; IF(LEFT(resources!AR50, 6) = "BONUS_", CHAR(9) &amp; "BonusType=" &amp; resources!AR50 &amp; CHAR(10), "")
&amp; IF('goody huts'!AR50, "	ImprovementType=IMPROVEMENT_GOODY_HUT" &amp; CHAR(10), "")
&amp; IF(ISBLANK(OFFSET('rivers (2)'!$A$1, 2 * (67 - $A52), 2 * AS$2 + 1)), "", SUBSTITUTE($C$1, "&lt;direc&gt;", RIGHT(OFFSET('rivers (2)'!$A$1, 2 * (67 - $A52), 2 * AS$2 + 1), 1)))
&amp; IF(ISBLANK(OFFSET('rivers (2)'!$A$1, 2 * (67 - $A52) + 1, 2 * AS$2)), "", SUBSTITUTE($D$1, "&lt;direc&gt;", RIGHT(OFFSET('rivers (2)'!$A$1, 2 * (67 - $A52) + 1, 2 * AS$2), 1)))
&amp; IF(ISBLANK('feature type'!AR50), "EndPlot", SUBSTITUTE(SUBSTITUTE(output!$B$1,
                   "f_type", 'feature type'!AR50),
                   "f_var", 'feature variety'!AR50))
&amp; CHAR(10)</f>
        <v xml:space="preserve">BeginPlot
	x=43,y=18
	TerrainType=TERRAIN_COAST
	PlotType=3
EndPlot
</v>
      </c>
      <c r="AT52" t="str">
        <f ca="1">SUBSTITUTE(SUBSTITUTE(SUBSTITUTE(SUBSTITUTE($A$1,
"x_coord",AT$2),
"y_coord",$A52),
"t_type",'terrain type'!AS50),
"p_type", 'plot type'!AS50)
&amp; IF(LEFT(resources!AS50, 6) = "BONUS_", CHAR(9) &amp; "BonusType=" &amp; resources!AS50 &amp; CHAR(10), "")
&amp; IF('goody huts'!AS50, "	ImprovementType=IMPROVEMENT_GOODY_HUT" &amp; CHAR(10), "")
&amp; IF(ISBLANK(OFFSET('rivers (2)'!$A$1, 2 * (67 - $A52), 2 * AT$2 + 1)), "", SUBSTITUTE($C$1, "&lt;direc&gt;", RIGHT(OFFSET('rivers (2)'!$A$1, 2 * (67 - $A52), 2 * AT$2 + 1), 1)))
&amp; IF(ISBLANK(OFFSET('rivers (2)'!$A$1, 2 * (67 - $A52) + 1, 2 * AT$2)), "", SUBSTITUTE($D$1, "&lt;direc&gt;", RIGHT(OFFSET('rivers (2)'!$A$1, 2 * (67 - $A52) + 1, 2 * AT$2), 1)))
&amp; IF(ISBLANK('feature type'!AS50), "EndPlot", SUBSTITUTE(SUBSTITUTE(output!$B$1,
                   "f_type", 'feature type'!AS50),
                   "f_var", 'feature variety'!AS50))
&amp; CHAR(10)</f>
        <v xml:space="preserve">BeginPlot
	x=44,y=18
	TerrainType=TERRAIN_OCEAN
	PlotType=3
EndPlot
</v>
      </c>
      <c r="AU52" t="str">
        <f ca="1">SUBSTITUTE(SUBSTITUTE(SUBSTITUTE(SUBSTITUTE($A$1,
"x_coord",AU$2),
"y_coord",$A52),
"t_type",'terrain type'!AT50),
"p_type", 'plot type'!AT50)
&amp; IF(LEFT(resources!AT50, 6) = "BONUS_", CHAR(9) &amp; "BonusType=" &amp; resources!AT50 &amp; CHAR(10), "")
&amp; IF('goody huts'!AT50, "	ImprovementType=IMPROVEMENT_GOODY_HUT" &amp; CHAR(10), "")
&amp; IF(ISBLANK(OFFSET('rivers (2)'!$A$1, 2 * (67 - $A52), 2 * AU$2 + 1)), "", SUBSTITUTE($C$1, "&lt;direc&gt;", RIGHT(OFFSET('rivers (2)'!$A$1, 2 * (67 - $A52), 2 * AU$2 + 1), 1)))
&amp; IF(ISBLANK(OFFSET('rivers (2)'!$A$1, 2 * (67 - $A52) + 1, 2 * AU$2)), "", SUBSTITUTE($D$1, "&lt;direc&gt;", RIGHT(OFFSET('rivers (2)'!$A$1, 2 * (67 - $A52) + 1, 2 * AU$2), 1)))
&amp; IF(ISBLANK('feature type'!AT50), "EndPlot", SUBSTITUTE(SUBSTITUTE(output!$B$1,
                   "f_type", 'feature type'!AT50),
                   "f_var", 'feature variety'!AT50))
&amp; CHAR(10)</f>
        <v xml:space="preserve">BeginPlot
	x=45,y=18
	TerrainType=TERRAIN_OCEAN
	PlotType=3
EndPlot
</v>
      </c>
      <c r="AV52" t="str">
        <f ca="1">SUBSTITUTE(SUBSTITUTE(SUBSTITUTE(SUBSTITUTE($A$1,
"x_coord",AV$2),
"y_coord",$A52),
"t_type",'terrain type'!AU50),
"p_type", 'plot type'!AU50)
&amp; IF(LEFT(resources!AU50, 6) = "BONUS_", CHAR(9) &amp; "BonusType=" &amp; resources!AU50 &amp; CHAR(10), "")
&amp; IF('goody huts'!AU50, "	ImprovementType=IMPROVEMENT_GOODY_HUT" &amp; CHAR(10), "")
&amp; IF(ISBLANK(OFFSET('rivers (2)'!$A$1, 2 * (67 - $A52), 2 * AV$2 + 1)), "", SUBSTITUTE($C$1, "&lt;direc&gt;", RIGHT(OFFSET('rivers (2)'!$A$1, 2 * (67 - $A52), 2 * AV$2 + 1), 1)))
&amp; IF(ISBLANK(OFFSET('rivers (2)'!$A$1, 2 * (67 - $A52) + 1, 2 * AV$2)), "", SUBSTITUTE($D$1, "&lt;direc&gt;", RIGHT(OFFSET('rivers (2)'!$A$1, 2 * (67 - $A52) + 1, 2 * AV$2), 1)))
&amp; IF(ISBLANK('feature type'!AU50), "EndPlot", SUBSTITUTE(SUBSTITUTE(output!$B$1,
                   "f_type", 'feature type'!AU50),
                   "f_var", 'feature variety'!AU50))
&amp; CHAR(10)</f>
        <v xml:space="preserve">BeginPlot
	x=46,y=18
	TerrainType=TERRAIN_OCEAN
	PlotType=3
EndPlot
</v>
      </c>
      <c r="AW52" t="str">
        <f ca="1">SUBSTITUTE(SUBSTITUTE(SUBSTITUTE(SUBSTITUTE($A$1,
"x_coord",AW$2),
"y_coord",$A52),
"t_type",'terrain type'!AV50),
"p_type", 'plot type'!AV50)
&amp; IF(LEFT(resources!AV50, 6) = "BONUS_", CHAR(9) &amp; "BonusType=" &amp; resources!AV50 &amp; CHAR(10), "")
&amp; IF('goody huts'!AV50, "	ImprovementType=IMPROVEMENT_GOODY_HUT" &amp; CHAR(10), "")
&amp; IF(ISBLANK(OFFSET('rivers (2)'!$A$1, 2 * (67 - $A52), 2 * AW$2 + 1)), "", SUBSTITUTE($C$1, "&lt;direc&gt;", RIGHT(OFFSET('rivers (2)'!$A$1, 2 * (67 - $A52), 2 * AW$2 + 1), 1)))
&amp; IF(ISBLANK(OFFSET('rivers (2)'!$A$1, 2 * (67 - $A52) + 1, 2 * AW$2)), "", SUBSTITUTE($D$1, "&lt;direc&gt;", RIGHT(OFFSET('rivers (2)'!$A$1, 2 * (67 - $A52) + 1, 2 * AW$2), 1)))
&amp; IF(ISBLANK('feature type'!AV50), "EndPlot", SUBSTITUTE(SUBSTITUTE(output!$B$1,
                   "f_type", 'feature type'!AV50),
                   "f_var", 'feature variety'!AV50))
&amp; CHAR(10)</f>
        <v xml:space="preserve">BeginPlot
	x=47,y=18
	TerrainType=TERRAIN_COAST
	PlotType=3
EndPlot
</v>
      </c>
      <c r="AX52" t="str">
        <f ca="1">SUBSTITUTE(SUBSTITUTE(SUBSTITUTE(SUBSTITUTE($A$1,
"x_coord",AX$2),
"y_coord",$A52),
"t_type",'terrain type'!AW50),
"p_type", 'plot type'!AW50)
&amp; IF(LEFT(resources!AW50, 6) = "BONUS_", CHAR(9) &amp; "BonusType=" &amp; resources!AW50 &amp; CHAR(10), "")
&amp; IF('goody huts'!AW50, "	ImprovementType=IMPROVEMENT_GOODY_HUT" &amp; CHAR(10), "")
&amp; IF(ISBLANK(OFFSET('rivers (2)'!$A$1, 2 * (67 - $A52), 2 * AX$2 + 1)), "", SUBSTITUTE($C$1, "&lt;direc&gt;", RIGHT(OFFSET('rivers (2)'!$A$1, 2 * (67 - $A52), 2 * AX$2 + 1), 1)))
&amp; IF(ISBLANK(OFFSET('rivers (2)'!$A$1, 2 * (67 - $A52) + 1, 2 * AX$2)), "", SUBSTITUTE($D$1, "&lt;direc&gt;", RIGHT(OFFSET('rivers (2)'!$A$1, 2 * (67 - $A52) + 1, 2 * AX$2), 1)))
&amp; IF(ISBLANK('feature type'!AW50), "EndPlot", SUBSTITUTE(SUBSTITUTE(output!$B$1,
                   "f_type", 'feature type'!AW50),
                   "f_var", 'feature variety'!AW50))
&amp; CHAR(10)</f>
        <v xml:space="preserve">BeginPlot
	x=48,y=18
	TerrainType=TERRAIN_GRASS
	PlotType=2
	ImprovementType=IMPROVEMENT_GOODY_HUT
EndPlot
</v>
      </c>
      <c r="AY52" t="str">
        <f ca="1">SUBSTITUTE(SUBSTITUTE(SUBSTITUTE(SUBSTITUTE($A$1,
"x_coord",AY$2),
"y_coord",$A52),
"t_type",'terrain type'!AX50),
"p_type", 'plot type'!AX50)
&amp; IF(LEFT(resources!AX50, 6) = "BONUS_", CHAR(9) &amp; "BonusType=" &amp; resources!AX50 &amp; CHAR(10), "")
&amp; IF('goody huts'!AX50, "	ImprovementType=IMPROVEMENT_GOODY_HUT" &amp; CHAR(10), "")
&amp; IF(ISBLANK(OFFSET('rivers (2)'!$A$1, 2 * (67 - $A52), 2 * AY$2 + 1)), "", SUBSTITUTE($C$1, "&lt;direc&gt;", RIGHT(OFFSET('rivers (2)'!$A$1, 2 * (67 - $A52), 2 * AY$2 + 1), 1)))
&amp; IF(ISBLANK(OFFSET('rivers (2)'!$A$1, 2 * (67 - $A52) + 1, 2 * AY$2)), "", SUBSTITUTE($D$1, "&lt;direc&gt;", RIGHT(OFFSET('rivers (2)'!$A$1, 2 * (67 - $A52) + 1, 2 * AY$2), 1)))
&amp; IF(ISBLANK('feature type'!AX50), "EndPlot", SUBSTITUTE(SUBSTITUTE(output!$B$1,
                   "f_type", 'feature type'!AX50),
                   "f_var", 'feature variety'!AX50))
&amp; CHAR(10)</f>
        <v xml:space="preserve">BeginPlot
	x=49,y=18
	TerrainType=TERRAIN_GRASS
	PlotType=2
EndPlot
</v>
      </c>
      <c r="AZ52" t="str">
        <f ca="1">SUBSTITUTE(SUBSTITUTE(SUBSTITUTE(SUBSTITUTE($A$1,
"x_coord",AZ$2),
"y_coord",$A52),
"t_type",'terrain type'!AY50),
"p_type", 'plot type'!AY50)
&amp; IF(LEFT(resources!AY50, 6) = "BONUS_", CHAR(9) &amp; "BonusType=" &amp; resources!AY50 &amp; CHAR(10), "")
&amp; IF('goody huts'!AY50, "	ImprovementType=IMPROVEMENT_GOODY_HUT" &amp; CHAR(10), "")
&amp; IF(ISBLANK(OFFSET('rivers (2)'!$A$1, 2 * (67 - $A52), 2 * AZ$2 + 1)), "", SUBSTITUTE($C$1, "&lt;direc&gt;", RIGHT(OFFSET('rivers (2)'!$A$1, 2 * (67 - $A52), 2 * AZ$2 + 1), 1)))
&amp; IF(ISBLANK(OFFSET('rivers (2)'!$A$1, 2 * (67 - $A52) + 1, 2 * AZ$2)), "", SUBSTITUTE($D$1, "&lt;direc&gt;", RIGHT(OFFSET('rivers (2)'!$A$1, 2 * (67 - $A52) + 1, 2 * AZ$2), 1)))
&amp; IF(ISBLANK('feature type'!AY50), "EndPlot", SUBSTITUTE(SUBSTITUTE(output!$B$1,
                   "f_type", 'feature type'!AY50),
                   "f_var", 'feature variety'!AY50))
&amp; CHAR(10)</f>
        <v xml:space="preserve">BeginPlot
	x=50,y=18
	TerrainType=TERRAIN_GRASS
	PlotType=2
	FeatureType=FEATURE_FOREST, FeatureVariety=2
EndPlot
</v>
      </c>
      <c r="BA52" t="str">
        <f ca="1">SUBSTITUTE(SUBSTITUTE(SUBSTITUTE(SUBSTITUTE($A$1,
"x_coord",BA$2),
"y_coord",$A52),
"t_type",'terrain type'!AZ50),
"p_type", 'plot type'!AZ50)
&amp; IF(LEFT(resources!AZ50, 6) = "BONUS_", CHAR(9) &amp; "BonusType=" &amp; resources!AZ50 &amp; CHAR(10), "")
&amp; IF('goody huts'!AZ50, "	ImprovementType=IMPROVEMENT_GOODY_HUT" &amp; CHAR(10), "")
&amp; IF(ISBLANK(OFFSET('rivers (2)'!$A$1, 2 * (67 - $A52), 2 * BA$2 + 1)), "", SUBSTITUTE($C$1, "&lt;direc&gt;", RIGHT(OFFSET('rivers (2)'!$A$1, 2 * (67 - $A52), 2 * BA$2 + 1), 1)))
&amp; IF(ISBLANK(OFFSET('rivers (2)'!$A$1, 2 * (67 - $A52) + 1, 2 * BA$2)), "", SUBSTITUTE($D$1, "&lt;direc&gt;", RIGHT(OFFSET('rivers (2)'!$A$1, 2 * (67 - $A52) + 1, 2 * BA$2), 1)))
&amp; IF(ISBLANK('feature type'!AZ50), "EndPlot", SUBSTITUTE(SUBSTITUTE(output!$B$1,
                   "f_type", 'feature type'!AZ50),
                   "f_var", 'feature variety'!AZ50))
&amp; CHAR(10)</f>
        <v xml:space="preserve">BeginPlot
	x=51,y=18
	TerrainType=TERRAIN_GRASS
	PlotType=2
	FeatureType=FEATURE_FOREST, FeatureVariety=2
EndPlot
</v>
      </c>
      <c r="BB52" t="str">
        <f ca="1">SUBSTITUTE(SUBSTITUTE(SUBSTITUTE(SUBSTITUTE($A$1,
"x_coord",BB$2),
"y_coord",$A52),
"t_type",'terrain type'!BA50),
"p_type", 'plot type'!BA50)
&amp; IF(LEFT(resources!BA50, 6) = "BONUS_", CHAR(9) &amp; "BonusType=" &amp; resources!BA50 &amp; CHAR(10), "")
&amp; IF('goody huts'!BA50, "	ImprovementType=IMPROVEMENT_GOODY_HUT" &amp; CHAR(10), "")
&amp; IF(ISBLANK(OFFSET('rivers (2)'!$A$1, 2 * (67 - $A52), 2 * BB$2 + 1)), "", SUBSTITUTE($C$1, "&lt;direc&gt;", RIGHT(OFFSET('rivers (2)'!$A$1, 2 * (67 - $A52), 2 * BB$2 + 1), 1)))
&amp; IF(ISBLANK(OFFSET('rivers (2)'!$A$1, 2 * (67 - $A52) + 1, 2 * BB$2)), "", SUBSTITUTE($D$1, "&lt;direc&gt;", RIGHT(OFFSET('rivers (2)'!$A$1, 2 * (67 - $A52) + 1, 2 * BB$2), 1)))
&amp; IF(ISBLANK('feature type'!BA50), "EndPlot", SUBSTITUTE(SUBSTITUTE(output!$B$1,
                   "f_type", 'feature type'!BA50),
                   "f_var", 'feature variety'!BA50))
&amp; CHAR(10)</f>
        <v xml:space="preserve">BeginPlot
	x=52,y=18
	TerrainType=TERRAIN_GRASS
	PlotType=2
	FeatureType=FEATURE_FOREST, FeatureVariety=2
EndPlot
</v>
      </c>
      <c r="BC52" t="str">
        <f ca="1">SUBSTITUTE(SUBSTITUTE(SUBSTITUTE(SUBSTITUTE($A$1,
"x_coord",BC$2),
"y_coord",$A52),
"t_type",'terrain type'!BB50),
"p_type", 'plot type'!BB50)
&amp; IF(LEFT(resources!BB50, 6) = "BONUS_", CHAR(9) &amp; "BonusType=" &amp; resources!BB50 &amp; CHAR(10), "")
&amp; IF('goody huts'!BB50, "	ImprovementType=IMPROVEMENT_GOODY_HUT" &amp; CHAR(10), "")
&amp; IF(ISBLANK(OFFSET('rivers (2)'!$A$1, 2 * (67 - $A52), 2 * BC$2 + 1)), "", SUBSTITUTE($C$1, "&lt;direc&gt;", RIGHT(OFFSET('rivers (2)'!$A$1, 2 * (67 - $A52), 2 * BC$2 + 1), 1)))
&amp; IF(ISBLANK(OFFSET('rivers (2)'!$A$1, 2 * (67 - $A52) + 1, 2 * BC$2)), "", SUBSTITUTE($D$1, "&lt;direc&gt;", RIGHT(OFFSET('rivers (2)'!$A$1, 2 * (67 - $A52) + 1, 2 * BC$2), 1)))
&amp; IF(ISBLANK('feature type'!BB50), "EndPlot", SUBSTITUTE(SUBSTITUTE(output!$B$1,
                   "f_type", 'feature type'!BB50),
                   "f_var", 'feature variety'!BB50))
&amp; CHAR(10)</f>
        <v xml:space="preserve">BeginPlot
	x=53,y=18
	TerrainType=TERRAIN_GRASS
	PlotType=2
	FeatureType=FEATURE_FOREST, FeatureVariety=2
EndPlot
</v>
      </c>
      <c r="BD52" t="str">
        <f ca="1">SUBSTITUTE(SUBSTITUTE(SUBSTITUTE(SUBSTITUTE($A$1,
"x_coord",BD$2),
"y_coord",$A52),
"t_type",'terrain type'!BC50),
"p_type", 'plot type'!BC50)
&amp; IF(LEFT(resources!BC50, 6) = "BONUS_", CHAR(9) &amp; "BonusType=" &amp; resources!BC50 &amp; CHAR(10), "")
&amp; IF('goody huts'!BC50, "	ImprovementType=IMPROVEMENT_GOODY_HUT" &amp; CHAR(10), "")
&amp; IF(ISBLANK(OFFSET('rivers (2)'!$A$1, 2 * (67 - $A52), 2 * BD$2 + 1)), "", SUBSTITUTE($C$1, "&lt;direc&gt;", RIGHT(OFFSET('rivers (2)'!$A$1, 2 * (67 - $A52), 2 * BD$2 + 1), 1)))
&amp; IF(ISBLANK(OFFSET('rivers (2)'!$A$1, 2 * (67 - $A52) + 1, 2 * BD$2)), "", SUBSTITUTE($D$1, "&lt;direc&gt;", RIGHT(OFFSET('rivers (2)'!$A$1, 2 * (67 - $A52) + 1, 2 * BD$2), 1)))
&amp; IF(ISBLANK('feature type'!BC50), "EndPlot", SUBSTITUTE(SUBSTITUTE(output!$B$1,
                   "f_type", 'feature type'!BC50),
                   "f_var", 'feature variety'!BC50))
&amp; CHAR(10)</f>
        <v xml:space="preserve">BeginPlot
	x=54,y=18
	TerrainType=TERRAIN_GRASS
	PlotType=2
	FeatureType=FEATURE_FOREST, FeatureVariety=2
EndPlot
</v>
      </c>
      <c r="BE52" t="str">
        <f ca="1">SUBSTITUTE(SUBSTITUTE(SUBSTITUTE(SUBSTITUTE($A$1,
"x_coord",BE$2),
"y_coord",$A52),
"t_type",'terrain type'!BD50),
"p_type", 'plot type'!BD50)
&amp; IF(LEFT(resources!BD50, 6) = "BONUS_", CHAR(9) &amp; "BonusType=" &amp; resources!BD50 &amp; CHAR(10), "")
&amp; IF('goody huts'!BD50, "	ImprovementType=IMPROVEMENT_GOODY_HUT" &amp; CHAR(10), "")
&amp; IF(ISBLANK(OFFSET('rivers (2)'!$A$1, 2 * (67 - $A52), 2 * BE$2 + 1)), "", SUBSTITUTE($C$1, "&lt;direc&gt;", RIGHT(OFFSET('rivers (2)'!$A$1, 2 * (67 - $A52), 2 * BE$2 + 1), 1)))
&amp; IF(ISBLANK(OFFSET('rivers (2)'!$A$1, 2 * (67 - $A52) + 1, 2 * BE$2)), "", SUBSTITUTE($D$1, "&lt;direc&gt;", RIGHT(OFFSET('rivers (2)'!$A$1, 2 * (67 - $A52) + 1, 2 * BE$2), 1)))
&amp; IF(ISBLANK('feature type'!BD50), "EndPlot", SUBSTITUTE(SUBSTITUTE(output!$B$1,
                   "f_type", 'feature type'!BD50),
                   "f_var", 'feature variety'!BD50))
&amp; CHAR(10)</f>
        <v xml:space="preserve">BeginPlot
	x=55,y=18
	TerrainType=TERRAIN_GRASS
	PlotType=2
	FeatureType=FEATURE_FOREST, FeatureVariety=2
EndPlot
</v>
      </c>
      <c r="BF52" t="str">
        <f ca="1">SUBSTITUTE(SUBSTITUTE(SUBSTITUTE(SUBSTITUTE($A$1,
"x_coord",BF$2),
"y_coord",$A52),
"t_type",'terrain type'!BE50),
"p_type", 'plot type'!BE50)
&amp; IF(LEFT(resources!BE50, 6) = "BONUS_", CHAR(9) &amp; "BonusType=" &amp; resources!BE50 &amp; CHAR(10), "")
&amp; IF('goody huts'!BE50, "	ImprovementType=IMPROVEMENT_GOODY_HUT" &amp; CHAR(10), "")
&amp; IF(ISBLANK(OFFSET('rivers (2)'!$A$1, 2 * (67 - $A52), 2 * BF$2 + 1)), "", SUBSTITUTE($C$1, "&lt;direc&gt;", RIGHT(OFFSET('rivers (2)'!$A$1, 2 * (67 - $A52), 2 * BF$2 + 1), 1)))
&amp; IF(ISBLANK(OFFSET('rivers (2)'!$A$1, 2 * (67 - $A52) + 1, 2 * BF$2)), "", SUBSTITUTE($D$1, "&lt;direc&gt;", RIGHT(OFFSET('rivers (2)'!$A$1, 2 * (67 - $A52) + 1, 2 * BF$2), 1)))
&amp; IF(ISBLANK('feature type'!BE50), "EndPlot", SUBSTITUTE(SUBSTITUTE(output!$B$1,
                   "f_type", 'feature type'!BE50),
                   "f_var", 'feature variety'!BE50))
&amp; CHAR(10)</f>
        <v xml:space="preserve">BeginPlot
	x=56,y=18
	TerrainType=TERRAIN_GRASS
	PlotType=2
EndPlot
</v>
      </c>
      <c r="BG52" t="str">
        <f ca="1">SUBSTITUTE(SUBSTITUTE(SUBSTITUTE(SUBSTITUTE($A$1,
"x_coord",BG$2),
"y_coord",$A52),
"t_type",'terrain type'!BF50),
"p_type", 'plot type'!BF50)
&amp; IF(LEFT(resources!BF50, 6) = "BONUS_", CHAR(9) &amp; "BonusType=" &amp; resources!BF50 &amp; CHAR(10), "")
&amp; IF('goody huts'!BF50, "	ImprovementType=IMPROVEMENT_GOODY_HUT" &amp; CHAR(10), "")
&amp; IF(ISBLANK(OFFSET('rivers (2)'!$A$1, 2 * (67 - $A52), 2 * BG$2 + 1)), "", SUBSTITUTE($C$1, "&lt;direc&gt;", RIGHT(OFFSET('rivers (2)'!$A$1, 2 * (67 - $A52), 2 * BG$2 + 1), 1)))
&amp; IF(ISBLANK(OFFSET('rivers (2)'!$A$1, 2 * (67 - $A52) + 1, 2 * BG$2)), "", SUBSTITUTE($D$1, "&lt;direc&gt;", RIGHT(OFFSET('rivers (2)'!$A$1, 2 * (67 - $A52) + 1, 2 * BG$2), 1)))
&amp; IF(ISBLANK('feature type'!BF50), "EndPlot", SUBSTITUTE(SUBSTITUTE(output!$B$1,
                   "f_type", 'feature type'!BF50),
                   "f_var", 'feature variety'!BF50))
&amp; CHAR(10)</f>
        <v xml:space="preserve">BeginPlot
	x=57,y=18
	TerrainType=TERRAIN_GRASS
	PlotType=2
	FeatureType=FEATURE_FOREST, FeatureVariety=2
EndPlot
</v>
      </c>
      <c r="BH52" t="str">
        <f ca="1">SUBSTITUTE(SUBSTITUTE(SUBSTITUTE(SUBSTITUTE($A$1,
"x_coord",BH$2),
"y_coord",$A52),
"t_type",'terrain type'!BG50),
"p_type", 'plot type'!BG50)
&amp; IF(LEFT(resources!BG50, 6) = "BONUS_", CHAR(9) &amp; "BonusType=" &amp; resources!BG50 &amp; CHAR(10), "")
&amp; IF('goody huts'!BG50, "	ImprovementType=IMPROVEMENT_GOODY_HUT" &amp; CHAR(10), "")
&amp; IF(ISBLANK(OFFSET('rivers (2)'!$A$1, 2 * (67 - $A52), 2 * BH$2 + 1)), "", SUBSTITUTE($C$1, "&lt;direc&gt;", RIGHT(OFFSET('rivers (2)'!$A$1, 2 * (67 - $A52), 2 * BH$2 + 1), 1)))
&amp; IF(ISBLANK(OFFSET('rivers (2)'!$A$1, 2 * (67 - $A52) + 1, 2 * BH$2)), "", SUBSTITUTE($D$1, "&lt;direc&gt;", RIGHT(OFFSET('rivers (2)'!$A$1, 2 * (67 - $A52) + 1, 2 * BH$2), 1)))
&amp; IF(ISBLANK('feature type'!BG50), "EndPlot", SUBSTITUTE(SUBSTITUTE(output!$B$1,
                   "f_type", 'feature type'!BG50),
                   "f_var", 'feature variety'!BG50))
&amp; CHAR(10)</f>
        <v xml:space="preserve">BeginPlot
	x=58,y=18
	TerrainType=TERRAIN_GRASS
	PlotType=2
EndPlot
</v>
      </c>
      <c r="BI52" t="str">
        <f ca="1">SUBSTITUTE(SUBSTITUTE(SUBSTITUTE(SUBSTITUTE($A$1,
"x_coord",BI$2),
"y_coord",$A52),
"t_type",'terrain type'!BH50),
"p_type", 'plot type'!BH50)
&amp; IF(LEFT(resources!BH50, 6) = "BONUS_", CHAR(9) &amp; "BonusType=" &amp; resources!BH50 &amp; CHAR(10), "")
&amp; IF('goody huts'!BH50, "	ImprovementType=IMPROVEMENT_GOODY_HUT" &amp; CHAR(10), "")
&amp; IF(ISBLANK(OFFSET('rivers (2)'!$A$1, 2 * (67 - $A52), 2 * BI$2 + 1)), "", SUBSTITUTE($C$1, "&lt;direc&gt;", RIGHT(OFFSET('rivers (2)'!$A$1, 2 * (67 - $A52), 2 * BI$2 + 1), 1)))
&amp; IF(ISBLANK(OFFSET('rivers (2)'!$A$1, 2 * (67 - $A52) + 1, 2 * BI$2)), "", SUBSTITUTE($D$1, "&lt;direc&gt;", RIGHT(OFFSET('rivers (2)'!$A$1, 2 * (67 - $A52) + 1, 2 * BI$2), 1)))
&amp; IF(ISBLANK('feature type'!BH50), "EndPlot", SUBSTITUTE(SUBSTITUTE(output!$B$1,
                   "f_type", 'feature type'!BH50),
                   "f_var", 'feature variety'!BH50))
&amp; CHAR(10)</f>
        <v xml:space="preserve">BeginPlot
	x=59,y=18
	TerrainType=TERRAIN_GRASS
	PlotType=2
	FeatureType=FEATURE_FOREST, FeatureVariety=2
EndPlot
</v>
      </c>
      <c r="BJ52" t="str">
        <f ca="1">SUBSTITUTE(SUBSTITUTE(SUBSTITUTE(SUBSTITUTE($A$1,
"x_coord",BJ$2),
"y_coord",$A52),
"t_type",'terrain type'!BI50),
"p_type", 'plot type'!BI50)
&amp; IF(LEFT(resources!BI50, 6) = "BONUS_", CHAR(9) &amp; "BonusType=" &amp; resources!BI50 &amp; CHAR(10), "")
&amp; IF('goody huts'!BI50, "	ImprovementType=IMPROVEMENT_GOODY_HUT" &amp; CHAR(10), "")
&amp; IF(ISBLANK(OFFSET('rivers (2)'!$A$1, 2 * (67 - $A52), 2 * BJ$2 + 1)), "", SUBSTITUTE($C$1, "&lt;direc&gt;", RIGHT(OFFSET('rivers (2)'!$A$1, 2 * (67 - $A52), 2 * BJ$2 + 1), 1)))
&amp; IF(ISBLANK(OFFSET('rivers (2)'!$A$1, 2 * (67 - $A52) + 1, 2 * BJ$2)), "", SUBSTITUTE($D$1, "&lt;direc&gt;", RIGHT(OFFSET('rivers (2)'!$A$1, 2 * (67 - $A52) + 1, 2 * BJ$2), 1)))
&amp; IF(ISBLANK('feature type'!BI50), "EndPlot", SUBSTITUTE(SUBSTITUTE(output!$B$1,
                   "f_type", 'feature type'!BI50),
                   "f_var", 'feature variety'!BI50))
&amp; CHAR(10)</f>
        <v xml:space="preserve">BeginPlot
	x=60,y=18
	TerrainType=TERRAIN_GRASS
	PlotType=2
	FeatureType=FEATURE_FOREST, FeatureVariety=2
EndPlot
</v>
      </c>
      <c r="BK52" t="str">
        <f ca="1">SUBSTITUTE(SUBSTITUTE(SUBSTITUTE(SUBSTITUTE($A$1,
"x_coord",BK$2),
"y_coord",$A52),
"t_type",'terrain type'!BJ50),
"p_type", 'plot type'!BJ50)
&amp; IF(LEFT(resources!BJ50, 6) = "BONUS_", CHAR(9) &amp; "BonusType=" &amp; resources!BJ50 &amp; CHAR(10), "")
&amp; IF('goody huts'!BJ50, "	ImprovementType=IMPROVEMENT_GOODY_HUT" &amp; CHAR(10), "")
&amp; IF(ISBLANK(OFFSET('rivers (2)'!$A$1, 2 * (67 - $A52), 2 * BK$2 + 1)), "", SUBSTITUTE($C$1, "&lt;direc&gt;", RIGHT(OFFSET('rivers (2)'!$A$1, 2 * (67 - $A52), 2 * BK$2 + 1), 1)))
&amp; IF(ISBLANK(OFFSET('rivers (2)'!$A$1, 2 * (67 - $A52) + 1, 2 * BK$2)), "", SUBSTITUTE($D$1, "&lt;direc&gt;", RIGHT(OFFSET('rivers (2)'!$A$1, 2 * (67 - $A52) + 1, 2 * BK$2), 1)))
&amp; IF(ISBLANK('feature type'!BJ50), "EndPlot", SUBSTITUTE(SUBSTITUTE(output!$B$1,
                   "f_type", 'feature type'!BJ50),
                   "f_var", 'feature variety'!BJ50))
&amp; CHAR(10)</f>
        <v xml:space="preserve">BeginPlot
	x=61,y=18
	TerrainType=TERRAIN_GRASS
	PlotType=2
EndPlot
</v>
      </c>
      <c r="BL52" t="str">
        <f ca="1">SUBSTITUTE(SUBSTITUTE(SUBSTITUTE(SUBSTITUTE($A$1,
"x_coord",BL$2),
"y_coord",$A52),
"t_type",'terrain type'!BK50),
"p_type", 'plot type'!BK50)
&amp; IF(LEFT(resources!BK50, 6) = "BONUS_", CHAR(9) &amp; "BonusType=" &amp; resources!BK50 &amp; CHAR(10), "")
&amp; IF('goody huts'!BK50, "	ImprovementType=IMPROVEMENT_GOODY_HUT" &amp; CHAR(10), "")
&amp; IF(ISBLANK(OFFSET('rivers (2)'!$A$1, 2 * (67 - $A52), 2 * BL$2 + 1)), "", SUBSTITUTE($C$1, "&lt;direc&gt;", RIGHT(OFFSET('rivers (2)'!$A$1, 2 * (67 - $A52), 2 * BL$2 + 1), 1)))
&amp; IF(ISBLANK(OFFSET('rivers (2)'!$A$1, 2 * (67 - $A52) + 1, 2 * BL$2)), "", SUBSTITUTE($D$1, "&lt;direc&gt;", RIGHT(OFFSET('rivers (2)'!$A$1, 2 * (67 - $A52) + 1, 2 * BL$2), 1)))
&amp; IF(ISBLANK('feature type'!BK50), "EndPlot", SUBSTITUTE(SUBSTITUTE(output!$B$1,
                   "f_type", 'feature type'!BK50),
                   "f_var", 'feature variety'!BK50))
&amp; CHAR(10)</f>
        <v xml:space="preserve">BeginPlot
	x=62,y=18
	TerrainType=TERRAIN_GRASS
	PlotType=2
	BonusType=BONUS_COPPER
	RiverNSDirection=0
	isWOfRiver
	FeatureType=FEATURE_FOREST, FeatureVariety=2
EndPlot
</v>
      </c>
      <c r="BM52" t="str">
        <f ca="1">SUBSTITUTE(SUBSTITUTE(SUBSTITUTE(SUBSTITUTE($A$1,
"x_coord",BM$2),
"y_coord",$A52),
"t_type",'terrain type'!BL50),
"p_type", 'plot type'!BL50)
&amp; IF(LEFT(resources!BL50, 6) = "BONUS_", CHAR(9) &amp; "BonusType=" &amp; resources!BL50 &amp; CHAR(10), "")
&amp; IF('goody huts'!BL50, "	ImprovementType=IMPROVEMENT_GOODY_HUT" &amp; CHAR(10), "")
&amp; IF(ISBLANK(OFFSET('rivers (2)'!$A$1, 2 * (67 - $A52), 2 * BM$2 + 1)), "", SUBSTITUTE($C$1, "&lt;direc&gt;", RIGHT(OFFSET('rivers (2)'!$A$1, 2 * (67 - $A52), 2 * BM$2 + 1), 1)))
&amp; IF(ISBLANK(OFFSET('rivers (2)'!$A$1, 2 * (67 - $A52) + 1, 2 * BM$2)), "", SUBSTITUTE($D$1, "&lt;direc&gt;", RIGHT(OFFSET('rivers (2)'!$A$1, 2 * (67 - $A52) + 1, 2 * BM$2), 1)))
&amp; IF(ISBLANK('feature type'!BL50), "EndPlot", SUBSTITUTE(SUBSTITUTE(output!$B$1,
                   "f_type", 'feature type'!BL50),
                   "f_var", 'feature variety'!BL50))
&amp; CHAR(10)</f>
        <v xml:space="preserve">BeginPlot
	x=63,y=18
	TerrainType=TERRAIN_GRASS
	PlotType=2
	BonusType=BONUS_SILVER
EndPlot
</v>
      </c>
      <c r="BN52" t="str">
        <f ca="1">SUBSTITUTE(SUBSTITUTE(SUBSTITUTE(SUBSTITUTE($A$1,
"x_coord",BN$2),
"y_coord",$A52),
"t_type",'terrain type'!BM50),
"p_type", 'plot type'!BM50)
&amp; IF(LEFT(resources!BM50, 6) = "BONUS_", CHAR(9) &amp; "BonusType=" &amp; resources!BM50 &amp; CHAR(10), "")
&amp; IF('goody huts'!BM50, "	ImprovementType=IMPROVEMENT_GOODY_HUT" &amp; CHAR(10), "")
&amp; IF(ISBLANK(OFFSET('rivers (2)'!$A$1, 2 * (67 - $A52), 2 * BN$2 + 1)), "", SUBSTITUTE($C$1, "&lt;direc&gt;", RIGHT(OFFSET('rivers (2)'!$A$1, 2 * (67 - $A52), 2 * BN$2 + 1), 1)))
&amp; IF(ISBLANK(OFFSET('rivers (2)'!$A$1, 2 * (67 - $A52) + 1, 2 * BN$2)), "", SUBSTITUTE($D$1, "&lt;direc&gt;", RIGHT(OFFSET('rivers (2)'!$A$1, 2 * (67 - $A52) + 1, 2 * BN$2), 1)))
&amp; IF(ISBLANK('feature type'!BM50), "EndPlot", SUBSTITUTE(SUBSTITUTE(output!$B$1,
                   "f_type", 'feature type'!BM50),
                   "f_var", 'feature variety'!BM50))
&amp; CHAR(10)</f>
        <v xml:space="preserve">BeginPlot
	x=64,y=18
	TerrainType=TERRAIN_GRASS
	PlotType=2
	FeatureType=FEATURE_FOREST, FeatureVariety=2
EndPlot
</v>
      </c>
      <c r="BO52" t="str">
        <f ca="1">SUBSTITUTE(SUBSTITUTE(SUBSTITUTE(SUBSTITUTE($A$1,
"x_coord",BO$2),
"y_coord",$A52),
"t_type",'terrain type'!BN50),
"p_type", 'plot type'!BN50)
&amp; IF(LEFT(resources!BN50, 6) = "BONUS_", CHAR(9) &amp; "BonusType=" &amp; resources!BN50 &amp; CHAR(10), "")
&amp; IF('goody huts'!BN50, "	ImprovementType=IMPROVEMENT_GOODY_HUT" &amp; CHAR(10), "")
&amp; IF(ISBLANK(OFFSET('rivers (2)'!$A$1, 2 * (67 - $A52), 2 * BO$2 + 1)), "", SUBSTITUTE($C$1, "&lt;direc&gt;", RIGHT(OFFSET('rivers (2)'!$A$1, 2 * (67 - $A52), 2 * BO$2 + 1), 1)))
&amp; IF(ISBLANK(OFFSET('rivers (2)'!$A$1, 2 * (67 - $A52) + 1, 2 * BO$2)), "", SUBSTITUTE($D$1, "&lt;direc&gt;", RIGHT(OFFSET('rivers (2)'!$A$1, 2 * (67 - $A52) + 1, 2 * BO$2), 1)))
&amp; IF(ISBLANK('feature type'!BN50), "EndPlot", SUBSTITUTE(SUBSTITUTE(output!$B$1,
                   "f_type", 'feature type'!BN50),
                   "f_var", 'feature variety'!BN50))
&amp; CHAR(10)</f>
        <v xml:space="preserve">BeginPlot
	x=65,y=18
	TerrainType=TERRAIN_GRASS
	PlotType=2
EndPlot
</v>
      </c>
      <c r="BP52" t="str">
        <f ca="1">SUBSTITUTE(SUBSTITUTE(SUBSTITUTE(SUBSTITUTE($A$1,
"x_coord",BP$2),
"y_coord",$A52),
"t_type",'terrain type'!BO50),
"p_type", 'plot type'!BO50)
&amp; IF(LEFT(resources!BO50, 6) = "BONUS_", CHAR(9) &amp; "BonusType=" &amp; resources!BO50 &amp; CHAR(10), "")
&amp; IF('goody huts'!BO50, "	ImprovementType=IMPROVEMENT_GOODY_HUT" &amp; CHAR(10), "")
&amp; IF(ISBLANK(OFFSET('rivers (2)'!$A$1, 2 * (67 - $A52), 2 * BP$2 + 1)), "", SUBSTITUTE($C$1, "&lt;direc&gt;", RIGHT(OFFSET('rivers (2)'!$A$1, 2 * (67 - $A52), 2 * BP$2 + 1), 1)))
&amp; IF(ISBLANK(OFFSET('rivers (2)'!$A$1, 2 * (67 - $A52) + 1, 2 * BP$2)), "", SUBSTITUTE($D$1, "&lt;direc&gt;", RIGHT(OFFSET('rivers (2)'!$A$1, 2 * (67 - $A52) + 1, 2 * BP$2), 1)))
&amp; IF(ISBLANK('feature type'!BO50), "EndPlot", SUBSTITUTE(SUBSTITUTE(output!$B$1,
                   "f_type", 'feature type'!BO50),
                   "f_var", 'feature variety'!BO50))
&amp; CHAR(10)</f>
        <v xml:space="preserve">BeginPlot
	x=66,y=18
	TerrainType=TERRAIN_GRASS
	PlotType=2
	RiverNSDirection=0
	isWOfRiver
EndPlot
</v>
      </c>
      <c r="BQ52" t="str">
        <f ca="1">SUBSTITUTE(SUBSTITUTE(SUBSTITUTE(SUBSTITUTE($A$1,
"x_coord",BQ$2),
"y_coord",$A52),
"t_type",'terrain type'!BP50),
"p_type", 'plot type'!BP50)
&amp; IF(LEFT(resources!BP50, 6) = "BONUS_", CHAR(9) &amp; "BonusType=" &amp; resources!BP50 &amp; CHAR(10), "")
&amp; IF('goody huts'!BP50, "	ImprovementType=IMPROVEMENT_GOODY_HUT" &amp; CHAR(10), "")
&amp; IF(ISBLANK(OFFSET('rivers (2)'!$A$1, 2 * (67 - $A52), 2 * BQ$2 + 1)), "", SUBSTITUTE($C$1, "&lt;direc&gt;", RIGHT(OFFSET('rivers (2)'!$A$1, 2 * (67 - $A52), 2 * BQ$2 + 1), 1)))
&amp; IF(ISBLANK(OFFSET('rivers (2)'!$A$1, 2 * (67 - $A52) + 1, 2 * BQ$2)), "", SUBSTITUTE($D$1, "&lt;direc&gt;", RIGHT(OFFSET('rivers (2)'!$A$1, 2 * (67 - $A52) + 1, 2 * BQ$2), 1)))
&amp; IF(ISBLANK('feature type'!BP50), "EndPlot", SUBSTITUTE(SUBSTITUTE(output!$B$1,
                   "f_type", 'feature type'!BP50),
                   "f_var", 'feature variety'!BP50))
&amp; CHAR(10)</f>
        <v xml:space="preserve">BeginPlot
	x=67,y=18
	TerrainType=TERRAIN_GRASS
	PlotType=2
EndPlot
</v>
      </c>
      <c r="BR52" t="str">
        <f ca="1">SUBSTITUTE(SUBSTITUTE(SUBSTITUTE(SUBSTITUTE($A$1,
"x_coord",BR$2),
"y_coord",$A52),
"t_type",'terrain type'!BQ50),
"p_type", 'plot type'!BQ50)
&amp; IF(LEFT(resources!BQ50, 6) = "BONUS_", CHAR(9) &amp; "BonusType=" &amp; resources!BQ50 &amp; CHAR(10), "")
&amp; IF('goody huts'!BQ50, "	ImprovementType=IMPROVEMENT_GOODY_HUT" &amp; CHAR(10), "")
&amp; IF(ISBLANK(OFFSET('rivers (2)'!$A$1, 2 * (67 - $A52), 2 * BR$2 + 1)), "", SUBSTITUTE($C$1, "&lt;direc&gt;", RIGHT(OFFSET('rivers (2)'!$A$1, 2 * (67 - $A52), 2 * BR$2 + 1), 1)))
&amp; IF(ISBLANK(OFFSET('rivers (2)'!$A$1, 2 * (67 - $A52) + 1, 2 * BR$2)), "", SUBSTITUTE($D$1, "&lt;direc&gt;", RIGHT(OFFSET('rivers (2)'!$A$1, 2 * (67 - $A52) + 1, 2 * BR$2), 1)))
&amp; IF(ISBLANK('feature type'!BQ50), "EndPlot", SUBSTITUTE(SUBSTITUTE(output!$B$1,
                   "f_type", 'feature type'!BQ50),
                   "f_var", 'feature variety'!BQ50))
&amp; CHAR(10)</f>
        <v xml:space="preserve">BeginPlot
	x=68,y=18
	TerrainType=TERRAIN_GRASS
	PlotType=2
EndPlot
</v>
      </c>
      <c r="BS52" t="str">
        <f ca="1">SUBSTITUTE(SUBSTITUTE(SUBSTITUTE(SUBSTITUTE($A$1,
"x_coord",BS$2),
"y_coord",$A52),
"t_type",'terrain type'!BR50),
"p_type", 'plot type'!BR50)
&amp; IF(LEFT(resources!BR50, 6) = "BONUS_", CHAR(9) &amp; "BonusType=" &amp; resources!BR50 &amp; CHAR(10), "")
&amp; IF('goody huts'!BR50, "	ImprovementType=IMPROVEMENT_GOODY_HUT" &amp; CHAR(10), "")
&amp; IF(ISBLANK(OFFSET('rivers (2)'!$A$1, 2 * (67 - $A52), 2 * BS$2 + 1)), "", SUBSTITUTE($C$1, "&lt;direc&gt;", RIGHT(OFFSET('rivers (2)'!$A$1, 2 * (67 - $A52), 2 * BS$2 + 1), 1)))
&amp; IF(ISBLANK(OFFSET('rivers (2)'!$A$1, 2 * (67 - $A52) + 1, 2 * BS$2)), "", SUBSTITUTE($D$1, "&lt;direc&gt;", RIGHT(OFFSET('rivers (2)'!$A$1, 2 * (67 - $A52) + 1, 2 * BS$2), 1)))
&amp; IF(ISBLANK('feature type'!BR50), "EndPlot", SUBSTITUTE(SUBSTITUTE(output!$B$1,
                   "f_type", 'feature type'!BR50),
                   "f_var", 'feature variety'!BR50))
&amp; CHAR(10)</f>
        <v xml:space="preserve">BeginPlot
	x=69,y=18
	TerrainType=TERRAIN_GRASS
	PlotType=2
EndPlot
</v>
      </c>
      <c r="BT52" t="str">
        <f ca="1">SUBSTITUTE(SUBSTITUTE(SUBSTITUTE(SUBSTITUTE($A$1,
"x_coord",BT$2),
"y_coord",$A52),
"t_type",'terrain type'!BS50),
"p_type", 'plot type'!BS50)
&amp; IF(LEFT(resources!BS50, 6) = "BONUS_", CHAR(9) &amp; "BonusType=" &amp; resources!BS50 &amp; CHAR(10), "")
&amp; IF('goody huts'!BS50, "	ImprovementType=IMPROVEMENT_GOODY_HUT" &amp; CHAR(10), "")
&amp; IF(ISBLANK(OFFSET('rivers (2)'!$A$1, 2 * (67 - $A52), 2 * BT$2 + 1)), "", SUBSTITUTE($C$1, "&lt;direc&gt;", RIGHT(OFFSET('rivers (2)'!$A$1, 2 * (67 - $A52), 2 * BT$2 + 1), 1)))
&amp; IF(ISBLANK(OFFSET('rivers (2)'!$A$1, 2 * (67 - $A52) + 1, 2 * BT$2)), "", SUBSTITUTE($D$1, "&lt;direc&gt;", RIGHT(OFFSET('rivers (2)'!$A$1, 2 * (67 - $A52) + 1, 2 * BT$2), 1)))
&amp; IF(ISBLANK('feature type'!BS50), "EndPlot", SUBSTITUTE(SUBSTITUTE(output!$B$1,
                   "f_type", 'feature type'!BS50),
                   "f_var", 'feature variety'!BS50))
&amp; CHAR(10)</f>
        <v xml:space="preserve">BeginPlot
	x=70,y=18
	TerrainType=TERRAIN_GRASS
	PlotType=2
	ImprovementType=IMPROVEMENT_GOODY_HUT
EndPlot
</v>
      </c>
      <c r="BU52" t="str">
        <f ca="1">SUBSTITUTE(SUBSTITUTE(SUBSTITUTE(SUBSTITUTE($A$1,
"x_coord",BU$2),
"y_coord",$A52),
"t_type",'terrain type'!BT50),
"p_type", 'plot type'!BT50)
&amp; IF(LEFT(resources!BT50, 6) = "BONUS_", CHAR(9) &amp; "BonusType=" &amp; resources!BT50 &amp; CHAR(10), "")
&amp; IF('goody huts'!BT50, "	ImprovementType=IMPROVEMENT_GOODY_HUT" &amp; CHAR(10), "")
&amp; IF(ISBLANK(OFFSET('rivers (2)'!$A$1, 2 * (67 - $A52), 2 * BU$2 + 1)), "", SUBSTITUTE($C$1, "&lt;direc&gt;", RIGHT(OFFSET('rivers (2)'!$A$1, 2 * (67 - $A52), 2 * BU$2 + 1), 1)))
&amp; IF(ISBLANK(OFFSET('rivers (2)'!$A$1, 2 * (67 - $A52) + 1, 2 * BU$2)), "", SUBSTITUTE($D$1, "&lt;direc&gt;", RIGHT(OFFSET('rivers (2)'!$A$1, 2 * (67 - $A52) + 1, 2 * BU$2), 1)))
&amp; IF(ISBLANK('feature type'!BT50), "EndPlot", SUBSTITUTE(SUBSTITUTE(output!$B$1,
                   "f_type", 'feature type'!BT50),
                   "f_var", 'feature variety'!BT50))
&amp; CHAR(10)</f>
        <v xml:space="preserve">BeginPlot
	x=71,y=18
	TerrainType=TERRAIN_GRASS
	PlotType=2
EndPlot
</v>
      </c>
      <c r="BV52" t="str">
        <f ca="1">SUBSTITUTE(SUBSTITUTE(SUBSTITUTE(SUBSTITUTE($A$1,
"x_coord",BV$2),
"y_coord",$A52),
"t_type",'terrain type'!BU50),
"p_type", 'plot type'!BU50)
&amp; IF(LEFT(resources!BU50, 6) = "BONUS_", CHAR(9) &amp; "BonusType=" &amp; resources!BU50 &amp; CHAR(10), "")
&amp; IF('goody huts'!BU50, "	ImprovementType=IMPROVEMENT_GOODY_HUT" &amp; CHAR(10), "")
&amp; IF(ISBLANK(OFFSET('rivers (2)'!$A$1, 2 * (67 - $A52), 2 * BV$2 + 1)), "", SUBSTITUTE($C$1, "&lt;direc&gt;", RIGHT(OFFSET('rivers (2)'!$A$1, 2 * (67 - $A52), 2 * BV$2 + 1), 1)))
&amp; IF(ISBLANK(OFFSET('rivers (2)'!$A$1, 2 * (67 - $A52) + 1, 2 * BV$2)), "", SUBSTITUTE($D$1, "&lt;direc&gt;", RIGHT(OFFSET('rivers (2)'!$A$1, 2 * (67 - $A52) + 1, 2 * BV$2), 1)))
&amp; IF(ISBLANK('feature type'!BU50), "EndPlot", SUBSTITUTE(SUBSTITUTE(output!$B$1,
                   "f_type", 'feature type'!BU50),
                   "f_var", 'feature variety'!BU50))
&amp; CHAR(10)</f>
        <v xml:space="preserve">BeginPlot
	x=72,y=18
	TerrainType=TERRAIN_GRASS
	PlotType=2
	BonusType=BONUS_SHEEP
EndPlot
</v>
      </c>
      <c r="BW52" t="str">
        <f ca="1">SUBSTITUTE(SUBSTITUTE(SUBSTITUTE(SUBSTITUTE($A$1,
"x_coord",BW$2),
"y_coord",$A52),
"t_type",'terrain type'!BV50),
"p_type", 'plot type'!BV50)
&amp; IF(LEFT(resources!BV50, 6) = "BONUS_", CHAR(9) &amp; "BonusType=" &amp; resources!BV50 &amp; CHAR(10), "")
&amp; IF('goody huts'!BV50, "	ImprovementType=IMPROVEMENT_GOODY_HUT" &amp; CHAR(10), "")
&amp; IF(ISBLANK(OFFSET('rivers (2)'!$A$1, 2 * (67 - $A52), 2 * BW$2 + 1)), "", SUBSTITUTE($C$1, "&lt;direc&gt;", RIGHT(OFFSET('rivers (2)'!$A$1, 2 * (67 - $A52), 2 * BW$2 + 1), 1)))
&amp; IF(ISBLANK(OFFSET('rivers (2)'!$A$1, 2 * (67 - $A52) + 1, 2 * BW$2)), "", SUBSTITUTE($D$1, "&lt;direc&gt;", RIGHT(OFFSET('rivers (2)'!$A$1, 2 * (67 - $A52) + 1, 2 * BW$2), 1)))
&amp; IF(ISBLANK('feature type'!BV50), "EndPlot", SUBSTITUTE(SUBSTITUTE(output!$B$1,
                   "f_type", 'feature type'!BV50),
                   "f_var", 'feature variety'!BV50))
&amp; CHAR(10)</f>
        <v xml:space="preserve">BeginPlot
	x=73,y=18
	TerrainType=TERRAIN_COAST
	PlotType=3
EndPlot
</v>
      </c>
      <c r="BX52" t="str">
        <f ca="1">SUBSTITUTE(SUBSTITUTE(SUBSTITUTE(SUBSTITUTE($A$1,
"x_coord",BX$2),
"y_coord",$A52),
"t_type",'terrain type'!BW50),
"p_type", 'plot type'!BW50)
&amp; IF(LEFT(resources!BW50, 6) = "BONUS_", CHAR(9) &amp; "BonusType=" &amp; resources!BW50 &amp; CHAR(10), "")
&amp; IF('goody huts'!BW50, "	ImprovementType=IMPROVEMENT_GOODY_HUT" &amp; CHAR(10), "")
&amp; IF(ISBLANK(OFFSET('rivers (2)'!$A$1, 2 * (67 - $A52), 2 * BX$2 + 1)), "", SUBSTITUTE($C$1, "&lt;direc&gt;", RIGHT(OFFSET('rivers (2)'!$A$1, 2 * (67 - $A52), 2 * BX$2 + 1), 1)))
&amp; IF(ISBLANK(OFFSET('rivers (2)'!$A$1, 2 * (67 - $A52) + 1, 2 * BX$2)), "", SUBSTITUTE($D$1, "&lt;direc&gt;", RIGHT(OFFSET('rivers (2)'!$A$1, 2 * (67 - $A52) + 1, 2 * BX$2), 1)))
&amp; IF(ISBLANK('feature type'!BW50), "EndPlot", SUBSTITUTE(SUBSTITUTE(output!$B$1,
                   "f_type", 'feature type'!BW50),
                   "f_var", 'feature variety'!BW50))
&amp; CHAR(10)</f>
        <v xml:space="preserve">BeginPlot
	x=74,y=18
	TerrainType=TERRAIN_OCEAN
	PlotType=3
EndPlot
</v>
      </c>
      <c r="BY52" t="str">
        <f ca="1">SUBSTITUTE(SUBSTITUTE(SUBSTITUTE(SUBSTITUTE($A$1,
"x_coord",BY$2),
"y_coord",$A52),
"t_type",'terrain type'!BX50),
"p_type", 'plot type'!BX50)
&amp; IF(LEFT(resources!BX50, 6) = "BONUS_", CHAR(9) &amp; "BonusType=" &amp; resources!BX50 &amp; CHAR(10), "")
&amp; IF('goody huts'!BX50, "	ImprovementType=IMPROVEMENT_GOODY_HUT" &amp; CHAR(10), "")
&amp; IF(ISBLANK(OFFSET('rivers (2)'!$A$1, 2 * (67 - $A52), 2 * BY$2 + 1)), "", SUBSTITUTE($C$1, "&lt;direc&gt;", RIGHT(OFFSET('rivers (2)'!$A$1, 2 * (67 - $A52), 2 * BY$2 + 1), 1)))
&amp; IF(ISBLANK(OFFSET('rivers (2)'!$A$1, 2 * (67 - $A52) + 1, 2 * BY$2)), "", SUBSTITUTE($D$1, "&lt;direc&gt;", RIGHT(OFFSET('rivers (2)'!$A$1, 2 * (67 - $A52) + 1, 2 * BY$2), 1)))
&amp; IF(ISBLANK('feature type'!BX50), "EndPlot", SUBSTITUTE(SUBSTITUTE(output!$B$1,
                   "f_type", 'feature type'!BX50),
                   "f_var", 'feature variety'!BX50))
&amp; CHAR(10)</f>
        <v xml:space="preserve">BeginPlot
	x=75,y=18
	TerrainType=TERRAIN_OCEAN
	PlotType=3
EndPlot
</v>
      </c>
      <c r="BZ52" t="str">
        <f ca="1">SUBSTITUTE(SUBSTITUTE(SUBSTITUTE(SUBSTITUTE($A$1,
"x_coord",BZ$2),
"y_coord",$A52),
"t_type",'terrain type'!BY50),
"p_type", 'plot type'!BY50)
&amp; IF(LEFT(resources!BY50, 6) = "BONUS_", CHAR(9) &amp; "BonusType=" &amp; resources!BY50 &amp; CHAR(10), "")
&amp; IF('goody huts'!BY50, "	ImprovementType=IMPROVEMENT_GOODY_HUT" &amp; CHAR(10), "")
&amp; IF(ISBLANK(OFFSET('rivers (2)'!$A$1, 2 * (67 - $A52), 2 * BZ$2 + 1)), "", SUBSTITUTE($C$1, "&lt;direc&gt;", RIGHT(OFFSET('rivers (2)'!$A$1, 2 * (67 - $A52), 2 * BZ$2 + 1), 1)))
&amp; IF(ISBLANK(OFFSET('rivers (2)'!$A$1, 2 * (67 - $A52) + 1, 2 * BZ$2)), "", SUBSTITUTE($D$1, "&lt;direc&gt;", RIGHT(OFFSET('rivers (2)'!$A$1, 2 * (67 - $A52) + 1, 2 * BZ$2), 1)))
&amp; IF(ISBLANK('feature type'!BY50), "EndPlot", SUBSTITUTE(SUBSTITUTE(output!$B$1,
                   "f_type", 'feature type'!BY50),
                   "f_var", 'feature variety'!BY50))
&amp; CHAR(10)</f>
        <v xml:space="preserve">BeginPlot
	x=76,y=18
	TerrainType=TERRAIN_OCEAN
	PlotType=3
EndPlot
</v>
      </c>
      <c r="CA52" t="str">
        <f ca="1">SUBSTITUTE(SUBSTITUTE(SUBSTITUTE(SUBSTITUTE($A$1,
"x_coord",CA$2),
"y_coord",$A52),
"t_type",'terrain type'!BZ50),
"p_type", 'plot type'!BZ50)
&amp; IF(LEFT(resources!BZ50, 6) = "BONUS_", CHAR(9) &amp; "BonusType=" &amp; resources!BZ50 &amp; CHAR(10), "")
&amp; IF('goody huts'!BZ50, "	ImprovementType=IMPROVEMENT_GOODY_HUT" &amp; CHAR(10), "")
&amp; IF(ISBLANK(OFFSET('rivers (2)'!$A$1, 2 * (67 - $A52), 2 * CA$2 + 1)), "", SUBSTITUTE($C$1, "&lt;direc&gt;", RIGHT(OFFSET('rivers (2)'!$A$1, 2 * (67 - $A52), 2 * CA$2 + 1), 1)))
&amp; IF(ISBLANK(OFFSET('rivers (2)'!$A$1, 2 * (67 - $A52) + 1, 2 * CA$2)), "", SUBSTITUTE($D$1, "&lt;direc&gt;", RIGHT(OFFSET('rivers (2)'!$A$1, 2 * (67 - $A52) + 1, 2 * CA$2), 1)))
&amp; IF(ISBLANK('feature type'!BZ50), "EndPlot", SUBSTITUTE(SUBSTITUTE(output!$B$1,
                   "f_type", 'feature type'!BZ50),
                   "f_var", 'feature variety'!BZ50))
&amp; CHAR(10)</f>
        <v xml:space="preserve">BeginPlot
	x=77,y=18
	TerrainType=TERRAIN_OCEAN
	PlotType=3
EndPlot
</v>
      </c>
      <c r="CB52" t="str">
        <f ca="1">SUBSTITUTE(SUBSTITUTE(SUBSTITUTE(SUBSTITUTE($A$1,
"x_coord",CB$2),
"y_coord",$A52),
"t_type",'terrain type'!CA50),
"p_type", 'plot type'!CA50)
&amp; IF(LEFT(resources!CA50, 6) = "BONUS_", CHAR(9) &amp; "BonusType=" &amp; resources!CA50 &amp; CHAR(10), "")
&amp; IF('goody huts'!CA50, "	ImprovementType=IMPROVEMENT_GOODY_HUT" &amp; CHAR(10), "")
&amp; IF(ISBLANK(OFFSET('rivers (2)'!$A$1, 2 * (67 - $A52), 2 * CB$2 + 1)), "", SUBSTITUTE($C$1, "&lt;direc&gt;", RIGHT(OFFSET('rivers (2)'!$A$1, 2 * (67 - $A52), 2 * CB$2 + 1), 1)))
&amp; IF(ISBLANK(OFFSET('rivers (2)'!$A$1, 2 * (67 - $A52) + 1, 2 * CB$2)), "", SUBSTITUTE($D$1, "&lt;direc&gt;", RIGHT(OFFSET('rivers (2)'!$A$1, 2 * (67 - $A52) + 1, 2 * CB$2), 1)))
&amp; IF(ISBLANK('feature type'!CA50), "EndPlot", SUBSTITUTE(SUBSTITUTE(output!$B$1,
                   "f_type", 'feature type'!CA50),
                   "f_var", 'feature variety'!CA50))
&amp; CHAR(10)</f>
        <v xml:space="preserve">BeginPlot
	x=78,y=18
	TerrainType=TERRAIN_OCEAN
	PlotType=3
EndPlot
</v>
      </c>
      <c r="CC52" t="str">
        <f ca="1">SUBSTITUTE(SUBSTITUTE(SUBSTITUTE(SUBSTITUTE($A$1,
"x_coord",CC$2),
"y_coord",$A52),
"t_type",'terrain type'!CB50),
"p_type", 'plot type'!CB50)
&amp; IF(LEFT(resources!CB50, 6) = "BONUS_", CHAR(9) &amp; "BonusType=" &amp; resources!CB50 &amp; CHAR(10), "")
&amp; IF('goody huts'!CB50, "	ImprovementType=IMPROVEMENT_GOODY_HUT" &amp; CHAR(10), "")
&amp; IF(ISBLANK(OFFSET('rivers (2)'!$A$1, 2 * (67 - $A52), 2 * CC$2 + 1)), "", SUBSTITUTE($C$1, "&lt;direc&gt;", RIGHT(OFFSET('rivers (2)'!$A$1, 2 * (67 - $A52), 2 * CC$2 + 1), 1)))
&amp; IF(ISBLANK(OFFSET('rivers (2)'!$A$1, 2 * (67 - $A52) + 1, 2 * CC$2)), "", SUBSTITUTE($D$1, "&lt;direc&gt;", RIGHT(OFFSET('rivers (2)'!$A$1, 2 * (67 - $A52) + 1, 2 * CC$2), 1)))
&amp; IF(ISBLANK('feature type'!CB50), "EndPlot", SUBSTITUTE(SUBSTITUTE(output!$B$1,
                   "f_type", 'feature type'!CB50),
                   "f_var", 'feature variety'!CB50))
&amp; CHAR(10)</f>
        <v xml:space="preserve">BeginPlot
	x=79,y=18
	TerrainType=TERRAIN_OCEAN
	PlotType=3
EndPlot
</v>
      </c>
      <c r="CD52" t="str">
        <f ca="1">SUBSTITUTE(SUBSTITUTE(SUBSTITUTE(SUBSTITUTE($A$1,
"x_coord",CD$2),
"y_coord",$A52),
"t_type",'terrain type'!CC50),
"p_type", 'plot type'!CC50)
&amp; IF(LEFT(resources!CC50, 6) = "BONUS_", CHAR(9) &amp; "BonusType=" &amp; resources!CC50 &amp; CHAR(10), "")
&amp; IF('goody huts'!CC50, "	ImprovementType=IMPROVEMENT_GOODY_HUT" &amp; CHAR(10), "")
&amp; IF(ISBLANK(OFFSET('rivers (2)'!$A$1, 2 * (67 - $A52), 2 * CD$2 + 1)), "", SUBSTITUTE($C$1, "&lt;direc&gt;", RIGHT(OFFSET('rivers (2)'!$A$1, 2 * (67 - $A52), 2 * CD$2 + 1), 1)))
&amp; IF(ISBLANK(OFFSET('rivers (2)'!$A$1, 2 * (67 - $A52) + 1, 2 * CD$2)), "", SUBSTITUTE($D$1, "&lt;direc&gt;", RIGHT(OFFSET('rivers (2)'!$A$1, 2 * (67 - $A52) + 1, 2 * CD$2), 1)))
&amp; IF(ISBLANK('feature type'!CC50), "EndPlot", SUBSTITUTE(SUBSTITUTE(output!$B$1,
                   "f_type", 'feature type'!CC50),
                   "f_var", 'feature variety'!CC50))
&amp; CHAR(10)</f>
        <v xml:space="preserve">BeginPlot
	x=80,y=18
	TerrainType=TERRAIN_OCEAN
	PlotType=3
EndPlot
</v>
      </c>
      <c r="CE52" t="str">
        <f ca="1">SUBSTITUTE(SUBSTITUTE(SUBSTITUTE(SUBSTITUTE($A$1,
"x_coord",CE$2),
"y_coord",$A52),
"t_type",'terrain type'!CD50),
"p_type", 'plot type'!CD50)
&amp; IF(LEFT(resources!CD50, 6) = "BONUS_", CHAR(9) &amp; "BonusType=" &amp; resources!CD50 &amp; CHAR(10), "")
&amp; IF('goody huts'!CD50, "	ImprovementType=IMPROVEMENT_GOODY_HUT" &amp; CHAR(10), "")
&amp; IF(ISBLANK(OFFSET('rivers (2)'!$A$1, 2 * (67 - $A52), 2 * CE$2 + 1)), "", SUBSTITUTE($C$1, "&lt;direc&gt;", RIGHT(OFFSET('rivers (2)'!$A$1, 2 * (67 - $A52), 2 * CE$2 + 1), 1)))
&amp; IF(ISBLANK(OFFSET('rivers (2)'!$A$1, 2 * (67 - $A52) + 1, 2 * CE$2)), "", SUBSTITUTE($D$1, "&lt;direc&gt;", RIGHT(OFFSET('rivers (2)'!$A$1, 2 * (67 - $A52) + 1, 2 * CE$2), 1)))
&amp; IF(ISBLANK('feature type'!CD50), "EndPlot", SUBSTITUTE(SUBSTITUTE(output!$B$1,
                   "f_type", 'feature type'!CD50),
                   "f_var", 'feature variety'!CD50))
&amp; CHAR(10)</f>
        <v xml:space="preserve">BeginPlot
	x=81,y=18
	TerrainType=TERRAIN_OCEAN
	PlotType=3
EndPlot
</v>
      </c>
      <c r="CF52" t="str">
        <f ca="1">SUBSTITUTE(SUBSTITUTE(SUBSTITUTE(SUBSTITUTE($A$1,
"x_coord",CF$2),
"y_coord",$A52),
"t_type",'terrain type'!CE50),
"p_type", 'plot type'!CE50)
&amp; IF(LEFT(resources!CE50, 6) = "BONUS_", CHAR(9) &amp; "BonusType=" &amp; resources!CE50 &amp; CHAR(10), "")
&amp; IF('goody huts'!CE50, "	ImprovementType=IMPROVEMENT_GOODY_HUT" &amp; CHAR(10), "")
&amp; IF(ISBLANK(OFFSET('rivers (2)'!$A$1, 2 * (67 - $A52), 2 * CF$2 + 1)), "", SUBSTITUTE($C$1, "&lt;direc&gt;", RIGHT(OFFSET('rivers (2)'!$A$1, 2 * (67 - $A52), 2 * CF$2 + 1), 1)))
&amp; IF(ISBLANK(OFFSET('rivers (2)'!$A$1, 2 * (67 - $A52) + 1, 2 * CF$2)), "", SUBSTITUTE($D$1, "&lt;direc&gt;", RIGHT(OFFSET('rivers (2)'!$A$1, 2 * (67 - $A52) + 1, 2 * CF$2), 1)))
&amp; IF(ISBLANK('feature type'!CE50), "EndPlot", SUBSTITUTE(SUBSTITUTE(output!$B$1,
                   "f_type", 'feature type'!CE50),
                   "f_var", 'feature variety'!CE50))
&amp; CHAR(10)</f>
        <v xml:space="preserve">BeginPlot
	x=82,y=18
	TerrainType=TERRAIN_OCEAN
	PlotType=3
EndPlot
</v>
      </c>
      <c r="CG52" t="str">
        <f ca="1">SUBSTITUTE(SUBSTITUTE(SUBSTITUTE(SUBSTITUTE($A$1,
"x_coord",CG$2),
"y_coord",$A52),
"t_type",'terrain type'!CF50),
"p_type", 'plot type'!CF50)
&amp; IF(LEFT(resources!CF50, 6) = "BONUS_", CHAR(9) &amp; "BonusType=" &amp; resources!CF50 &amp; CHAR(10), "")
&amp; IF('goody huts'!CF50, "	ImprovementType=IMPROVEMENT_GOODY_HUT" &amp; CHAR(10), "")
&amp; IF(ISBLANK(OFFSET('rivers (2)'!$A$1, 2 * (67 - $A52), 2 * CG$2 + 1)), "", SUBSTITUTE($C$1, "&lt;direc&gt;", RIGHT(OFFSET('rivers (2)'!$A$1, 2 * (67 - $A52), 2 * CG$2 + 1), 1)))
&amp; IF(ISBLANK(OFFSET('rivers (2)'!$A$1, 2 * (67 - $A52) + 1, 2 * CG$2)), "", SUBSTITUTE($D$1, "&lt;direc&gt;", RIGHT(OFFSET('rivers (2)'!$A$1, 2 * (67 - $A52) + 1, 2 * CG$2), 1)))
&amp; IF(ISBLANK('feature type'!CF50), "EndPlot", SUBSTITUTE(SUBSTITUTE(output!$B$1,
                   "f_type", 'feature type'!CF50),
                   "f_var", 'feature variety'!CF50))
&amp; CHAR(10)</f>
        <v xml:space="preserve">BeginPlot
	x=83,y=18
	TerrainType=TERRAIN_OCEAN
	PlotType=3
EndPlot
</v>
      </c>
      <c r="CH52" t="str">
        <f ca="1">SUBSTITUTE(SUBSTITUTE(SUBSTITUTE(SUBSTITUTE($A$1,
"x_coord",CH$2),
"y_coord",$A52),
"t_type",'terrain type'!CG50),
"p_type", 'plot type'!CG50)
&amp; IF(LEFT(resources!CG50, 6) = "BONUS_", CHAR(9) &amp; "BonusType=" &amp; resources!CG50 &amp; CHAR(10), "")
&amp; IF('goody huts'!CG50, "	ImprovementType=IMPROVEMENT_GOODY_HUT" &amp; CHAR(10), "")
&amp; IF(ISBLANK(OFFSET('rivers (2)'!$A$1, 2 * (67 - $A52), 2 * CH$2 + 1)), "", SUBSTITUTE($C$1, "&lt;direc&gt;", RIGHT(OFFSET('rivers (2)'!$A$1, 2 * (67 - $A52), 2 * CH$2 + 1), 1)))
&amp; IF(ISBLANK(OFFSET('rivers (2)'!$A$1, 2 * (67 - $A52) + 1, 2 * CH$2)), "", SUBSTITUTE($D$1, "&lt;direc&gt;", RIGHT(OFFSET('rivers (2)'!$A$1, 2 * (67 - $A52) + 1, 2 * CH$2), 1)))
&amp; IF(ISBLANK('feature type'!CG50), "EndPlot", SUBSTITUTE(SUBSTITUTE(output!$B$1,
                   "f_type", 'feature type'!CG50),
                   "f_var", 'feature variety'!CG50))
&amp; CHAR(10)</f>
        <v xml:space="preserve">BeginPlot
	x=84,y=18
	TerrainType=TERRAIN_COAST
	PlotType=3
EndPlot
</v>
      </c>
      <c r="CI52" t="str">
        <f ca="1">SUBSTITUTE(SUBSTITUTE(SUBSTITUTE(SUBSTITUTE($A$1,
"x_coord",CI$2),
"y_coord",$A52),
"t_type",'terrain type'!CH50),
"p_type", 'plot type'!CH50)
&amp; IF(LEFT(resources!CH50, 6) = "BONUS_", CHAR(9) &amp; "BonusType=" &amp; resources!CH50 &amp; CHAR(10), "")
&amp; IF('goody huts'!CH50, "	ImprovementType=IMPROVEMENT_GOODY_HUT" &amp; CHAR(10), "")
&amp; IF(ISBLANK(OFFSET('rivers (2)'!$A$1, 2 * (67 - $A52), 2 * CI$2 + 1)), "", SUBSTITUTE($C$1, "&lt;direc&gt;", RIGHT(OFFSET('rivers (2)'!$A$1, 2 * (67 - $A52), 2 * CI$2 + 1), 1)))
&amp; IF(ISBLANK(OFFSET('rivers (2)'!$A$1, 2 * (67 - $A52) + 1, 2 * CI$2)), "", SUBSTITUTE($D$1, "&lt;direc&gt;", RIGHT(OFFSET('rivers (2)'!$A$1, 2 * (67 - $A52) + 1, 2 * CI$2), 1)))
&amp; IF(ISBLANK('feature type'!CH50), "EndPlot", SUBSTITUTE(SUBSTITUTE(output!$B$1,
                   "f_type", 'feature type'!CH50),
                   "f_var", 'feature variety'!CH50))
&amp; CHAR(10)</f>
        <v xml:space="preserve">BeginPlot
	x=85,y=18
	TerrainType=TERRAIN_GRASS
	PlotType=2
EndPlot
</v>
      </c>
      <c r="CJ52" t="str">
        <f ca="1">SUBSTITUTE(SUBSTITUTE(SUBSTITUTE(SUBSTITUTE($A$1,
"x_coord",CJ$2),
"y_coord",$A52),
"t_type",'terrain type'!CI50),
"p_type", 'plot type'!CI50)
&amp; IF(LEFT(resources!CI50, 6) = "BONUS_", CHAR(9) &amp; "BonusType=" &amp; resources!CI50 &amp; CHAR(10), "")
&amp; IF('goody huts'!CI50, "	ImprovementType=IMPROVEMENT_GOODY_HUT" &amp; CHAR(10), "")
&amp; IF(ISBLANK(OFFSET('rivers (2)'!$A$1, 2 * (67 - $A52), 2 * CJ$2 + 1)), "", SUBSTITUTE($C$1, "&lt;direc&gt;", RIGHT(OFFSET('rivers (2)'!$A$1, 2 * (67 - $A52), 2 * CJ$2 + 1), 1)))
&amp; IF(ISBLANK(OFFSET('rivers (2)'!$A$1, 2 * (67 - $A52) + 1, 2 * CJ$2)), "", SUBSTITUTE($D$1, "&lt;direc&gt;", RIGHT(OFFSET('rivers (2)'!$A$1, 2 * (67 - $A52) + 1, 2 * CJ$2), 1)))
&amp; IF(ISBLANK('feature type'!CI50), "EndPlot", SUBSTITUTE(SUBSTITUTE(output!$B$1,
                   "f_type", 'feature type'!CI50),
                   "f_var", 'feature variety'!CI50))
&amp; CHAR(10)</f>
        <v xml:space="preserve">BeginPlot
	x=86,y=18
	TerrainType=TERRAIN_GRASS
	PlotType=2
	FeatureType=FEATURE_FOREST, FeatureVariety=4
EndPlot
</v>
      </c>
      <c r="CK52" t="str">
        <f ca="1">SUBSTITUTE(SUBSTITUTE(SUBSTITUTE(SUBSTITUTE($A$1,
"x_coord",CK$2),
"y_coord",$A52),
"t_type",'terrain type'!CJ50),
"p_type", 'plot type'!CJ50)
&amp; IF(LEFT(resources!CJ50, 6) = "BONUS_", CHAR(9) &amp; "BonusType=" &amp; resources!CJ50 &amp; CHAR(10), "")
&amp; IF('goody huts'!CJ50, "	ImprovementType=IMPROVEMENT_GOODY_HUT" &amp; CHAR(10), "")
&amp; IF(ISBLANK(OFFSET('rivers (2)'!$A$1, 2 * (67 - $A52), 2 * CK$2 + 1)), "", SUBSTITUTE($C$1, "&lt;direc&gt;", RIGHT(OFFSET('rivers (2)'!$A$1, 2 * (67 - $A52), 2 * CK$2 + 1), 1)))
&amp; IF(ISBLANK(OFFSET('rivers (2)'!$A$1, 2 * (67 - $A52) + 1, 2 * CK$2)), "", SUBSTITUTE($D$1, "&lt;direc&gt;", RIGHT(OFFSET('rivers (2)'!$A$1, 2 * (67 - $A52) + 1, 2 * CK$2), 1)))
&amp; IF(ISBLANK('feature type'!CJ50), "EndPlot", SUBSTITUTE(SUBSTITUTE(output!$B$1,
                   "f_type", 'feature type'!CJ50),
                   "f_var", 'feature variety'!CJ50))
&amp; CHAR(10)</f>
        <v xml:space="preserve">BeginPlot
	x=87,y=18
	TerrainType=TERRAIN_GRASS
	PlotType=1
	FeatureType=FEATURE_FOREST, FeatureVariety=4
EndPlot
</v>
      </c>
      <c r="CL52" t="str">
        <f ca="1">SUBSTITUTE(SUBSTITUTE(SUBSTITUTE(SUBSTITUTE($A$1,
"x_coord",CL$2),
"y_coord",$A52),
"t_type",'terrain type'!CK50),
"p_type", 'plot type'!CK50)
&amp; IF(LEFT(resources!CK50, 6) = "BONUS_", CHAR(9) &amp; "BonusType=" &amp; resources!CK50 &amp; CHAR(10), "")
&amp; IF('goody huts'!CK50, "	ImprovementType=IMPROVEMENT_GOODY_HUT" &amp; CHAR(10), "")
&amp; IF(ISBLANK(OFFSET('rivers (2)'!$A$1, 2 * (67 - $A52), 2 * CL$2 + 1)), "", SUBSTITUTE($C$1, "&lt;direc&gt;", RIGHT(OFFSET('rivers (2)'!$A$1, 2 * (67 - $A52), 2 * CL$2 + 1), 1)))
&amp; IF(ISBLANK(OFFSET('rivers (2)'!$A$1, 2 * (67 - $A52) + 1, 2 * CL$2)), "", SUBSTITUTE($D$1, "&lt;direc&gt;", RIGHT(OFFSET('rivers (2)'!$A$1, 2 * (67 - $A52) + 1, 2 * CL$2), 1)))
&amp; IF(ISBLANK('feature type'!CK50), "EndPlot", SUBSTITUTE(SUBSTITUTE(output!$B$1,
                   "f_type", 'feature type'!CK50),
                   "f_var", 'feature variety'!CK50))
&amp; CHAR(10)</f>
        <v xml:space="preserve">BeginPlot
	x=88,y=18
	TerrainType=TERRAIN_GRASS
	PlotType=2
	FeatureType=FEATURE_FOREST, FeatureVariety=4
EndPlot
</v>
      </c>
      <c r="CM52" t="str">
        <f ca="1">SUBSTITUTE(SUBSTITUTE(SUBSTITUTE(SUBSTITUTE($A$1,
"x_coord",CM$2),
"y_coord",$A52),
"t_type",'terrain type'!CL50),
"p_type", 'plot type'!CL50)
&amp; IF(LEFT(resources!CL50, 6) = "BONUS_", CHAR(9) &amp; "BonusType=" &amp; resources!CL50 &amp; CHAR(10), "")
&amp; IF('goody huts'!CL50, "	ImprovementType=IMPROVEMENT_GOODY_HUT" &amp; CHAR(10), "")
&amp; IF(ISBLANK(OFFSET('rivers (2)'!$A$1, 2 * (67 - $A52), 2 * CM$2 + 1)), "", SUBSTITUTE($C$1, "&lt;direc&gt;", RIGHT(OFFSET('rivers (2)'!$A$1, 2 * (67 - $A52), 2 * CM$2 + 1), 1)))
&amp; IF(ISBLANK(OFFSET('rivers (2)'!$A$1, 2 * (67 - $A52) + 1, 2 * CM$2)), "", SUBSTITUTE($D$1, "&lt;direc&gt;", RIGHT(OFFSET('rivers (2)'!$A$1, 2 * (67 - $A52) + 1, 2 * CM$2), 1)))
&amp; IF(ISBLANK('feature type'!CL50), "EndPlot", SUBSTITUTE(SUBSTITUTE(output!$B$1,
                   "f_type", 'feature type'!CL50),
                   "f_var", 'feature variety'!CL50))
&amp; CHAR(10)</f>
        <v xml:space="preserve">BeginPlot
	x=89,y=18
	TerrainType=TERRAIN_GRASS
	PlotType=2
EndPlot
</v>
      </c>
      <c r="CN52" t="str">
        <f ca="1">SUBSTITUTE(SUBSTITUTE(SUBSTITUTE(SUBSTITUTE($A$1,
"x_coord",CN$2),
"y_coord",$A52),
"t_type",'terrain type'!CM50),
"p_type", 'plot type'!CM50)
&amp; IF(LEFT(resources!CM50, 6) = "BONUS_", CHAR(9) &amp; "BonusType=" &amp; resources!CM50 &amp; CHAR(10), "")
&amp; IF('goody huts'!CM50, "	ImprovementType=IMPROVEMENT_GOODY_HUT" &amp; CHAR(10), "")
&amp; IF(ISBLANK(OFFSET('rivers (2)'!$A$1, 2 * (67 - $A52), 2 * CN$2 + 1)), "", SUBSTITUTE($C$1, "&lt;direc&gt;", RIGHT(OFFSET('rivers (2)'!$A$1, 2 * (67 - $A52), 2 * CN$2 + 1), 1)))
&amp; IF(ISBLANK(OFFSET('rivers (2)'!$A$1, 2 * (67 - $A52) + 1, 2 * CN$2)), "", SUBSTITUTE($D$1, "&lt;direc&gt;", RIGHT(OFFSET('rivers (2)'!$A$1, 2 * (67 - $A52) + 1, 2 * CN$2), 1)))
&amp; IF(ISBLANK('feature type'!CM50), "EndPlot", SUBSTITUTE(SUBSTITUTE(output!$B$1,
                   "f_type", 'feature type'!CM50),
                   "f_var", 'feature variety'!CM50))
&amp; CHAR(10)</f>
        <v xml:space="preserve">BeginPlot
	x=90,y=18
	TerrainType=TERRAIN_GRASS
	PlotType=2
EndPlot
</v>
      </c>
      <c r="CO52" t="str">
        <f ca="1">SUBSTITUTE(SUBSTITUTE(SUBSTITUTE(SUBSTITUTE($A$1,
"x_coord",CO$2),
"y_coord",$A52),
"t_type",'terrain type'!CN50),
"p_type", 'plot type'!CN50)
&amp; IF(LEFT(resources!CN50, 6) = "BONUS_", CHAR(9) &amp; "BonusType=" &amp; resources!CN50 &amp; CHAR(10), "")
&amp; IF('goody huts'!CN50, "	ImprovementType=IMPROVEMENT_GOODY_HUT" &amp; CHAR(10), "")
&amp; IF(ISBLANK(OFFSET('rivers (2)'!$A$1, 2 * (67 - $A52), 2 * CO$2 + 1)), "", SUBSTITUTE($C$1, "&lt;direc&gt;", RIGHT(OFFSET('rivers (2)'!$A$1, 2 * (67 - $A52), 2 * CO$2 + 1), 1)))
&amp; IF(ISBLANK(OFFSET('rivers (2)'!$A$1, 2 * (67 - $A52) + 1, 2 * CO$2)), "", SUBSTITUTE($D$1, "&lt;direc&gt;", RIGHT(OFFSET('rivers (2)'!$A$1, 2 * (67 - $A52) + 1, 2 * CO$2), 1)))
&amp; IF(ISBLANK('feature type'!CN50), "EndPlot", SUBSTITUTE(SUBSTITUTE(output!$B$1,
                   "f_type", 'feature type'!CN50),
                   "f_var", 'feature variety'!CN50))
&amp; CHAR(10)</f>
        <v xml:space="preserve">BeginPlot
	x=91,y=18
	TerrainType=TERRAIN_GRASS
	PlotType=2
	FeatureType=FEATURE_FOREST, FeatureVariety=4
EndPlot
</v>
      </c>
      <c r="CP52" t="str">
        <f ca="1">SUBSTITUTE(SUBSTITUTE(SUBSTITUTE(SUBSTITUTE($A$1,
"x_coord",CP$2),
"y_coord",$A52),
"t_type",'terrain type'!CO50),
"p_type", 'plot type'!CO50)
&amp; IF(LEFT(resources!CO50, 6) = "BONUS_", CHAR(9) &amp; "BonusType=" &amp; resources!CO50 &amp; CHAR(10), "")
&amp; IF('goody huts'!CO50, "	ImprovementType=IMPROVEMENT_GOODY_HUT" &amp; CHAR(10), "")
&amp; IF(ISBLANK(OFFSET('rivers (2)'!$A$1, 2 * (67 - $A52), 2 * CP$2 + 1)), "", SUBSTITUTE($C$1, "&lt;direc&gt;", RIGHT(OFFSET('rivers (2)'!$A$1, 2 * (67 - $A52), 2 * CP$2 + 1), 1)))
&amp; IF(ISBLANK(OFFSET('rivers (2)'!$A$1, 2 * (67 - $A52) + 1, 2 * CP$2)), "", SUBSTITUTE($D$1, "&lt;direc&gt;", RIGHT(OFFSET('rivers (2)'!$A$1, 2 * (67 - $A52) + 1, 2 * CP$2), 1)))
&amp; IF(ISBLANK('feature type'!CO50), "EndPlot", SUBSTITUTE(SUBSTITUTE(output!$B$1,
                   "f_type", 'feature type'!CO50),
                   "f_var", 'feature variety'!CO50))
&amp; CHAR(10)</f>
        <v xml:space="preserve">BeginPlot
	x=92,y=18
	TerrainType=TERRAIN_GRASS
	PlotType=2
	FeatureType=FEATURE_FOREST, FeatureVariety=4
EndPlot
</v>
      </c>
      <c r="CQ52" t="str">
        <f ca="1">SUBSTITUTE(SUBSTITUTE(SUBSTITUTE(SUBSTITUTE($A$1,
"x_coord",CQ$2),
"y_coord",$A52),
"t_type",'terrain type'!CP50),
"p_type", 'plot type'!CP50)
&amp; IF(LEFT(resources!CP50, 6) = "BONUS_", CHAR(9) &amp; "BonusType=" &amp; resources!CP50 &amp; CHAR(10), "")
&amp; IF('goody huts'!CP50, "	ImprovementType=IMPROVEMENT_GOODY_HUT" &amp; CHAR(10), "")
&amp; IF(ISBLANK(OFFSET('rivers (2)'!$A$1, 2 * (67 - $A52), 2 * CQ$2 + 1)), "", SUBSTITUTE($C$1, "&lt;direc&gt;", RIGHT(OFFSET('rivers (2)'!$A$1, 2 * (67 - $A52), 2 * CQ$2 + 1), 1)))
&amp; IF(ISBLANK(OFFSET('rivers (2)'!$A$1, 2 * (67 - $A52) + 1, 2 * CQ$2)), "", SUBSTITUTE($D$1, "&lt;direc&gt;", RIGHT(OFFSET('rivers (2)'!$A$1, 2 * (67 - $A52) + 1, 2 * CQ$2), 1)))
&amp; IF(ISBLANK('feature type'!CP50), "EndPlot", SUBSTITUTE(SUBSTITUTE(output!$B$1,
                   "f_type", 'feature type'!CP50),
                   "f_var", 'feature variety'!CP50))
&amp; CHAR(10)</f>
        <v xml:space="preserve">BeginPlot
	x=93,y=18
	TerrainType=TERRAIN_GRASS
	PlotType=2
	BonusType=BONUS_STONE
	FeatureType=FEATURE_FOREST, FeatureVariety=4
EndPlot
</v>
      </c>
      <c r="CR52" t="str">
        <f ca="1">SUBSTITUTE(SUBSTITUTE(SUBSTITUTE(SUBSTITUTE($A$1,
"x_coord",CR$2),
"y_coord",$A52),
"t_type",'terrain type'!CQ50),
"p_type", 'plot type'!CQ50)
&amp; IF(LEFT(resources!CQ50, 6) = "BONUS_", CHAR(9) &amp; "BonusType=" &amp; resources!CQ50 &amp; CHAR(10), "")
&amp; IF('goody huts'!CQ50, "	ImprovementType=IMPROVEMENT_GOODY_HUT" &amp; CHAR(10), "")
&amp; IF(ISBLANK(OFFSET('rivers (2)'!$A$1, 2 * (67 - $A52), 2 * CR$2 + 1)), "", SUBSTITUTE($C$1, "&lt;direc&gt;", RIGHT(OFFSET('rivers (2)'!$A$1, 2 * (67 - $A52), 2 * CR$2 + 1), 1)))
&amp; IF(ISBLANK(OFFSET('rivers (2)'!$A$1, 2 * (67 - $A52) + 1, 2 * CR$2)), "", SUBSTITUTE($D$1, "&lt;direc&gt;", RIGHT(OFFSET('rivers (2)'!$A$1, 2 * (67 - $A52) + 1, 2 * CR$2), 1)))
&amp; IF(ISBLANK('feature type'!CQ50), "EndPlot", SUBSTITUTE(SUBSTITUTE(output!$B$1,
                   "f_type", 'feature type'!CQ50),
                   "f_var", 'feature variety'!CQ50))
&amp; CHAR(10)</f>
        <v xml:space="preserve">BeginPlot
	x=94,y=18
	TerrainType=TERRAIN_GRASS
	PlotType=2
	FeatureType=FEATURE_FOREST, FeatureVariety=4
EndPlot
</v>
      </c>
      <c r="CS52" t="str">
        <f ca="1">SUBSTITUTE(SUBSTITUTE(SUBSTITUTE(SUBSTITUTE($A$1,
"x_coord",CS$2),
"y_coord",$A52),
"t_type",'terrain type'!CR50),
"p_type", 'plot type'!CR50)
&amp; IF(LEFT(resources!CR50, 6) = "BONUS_", CHAR(9) &amp; "BonusType=" &amp; resources!CR50 &amp; CHAR(10), "")
&amp; IF('goody huts'!CR50, "	ImprovementType=IMPROVEMENT_GOODY_HUT" &amp; CHAR(10), "")
&amp; IF(ISBLANK(OFFSET('rivers (2)'!$A$1, 2 * (67 - $A52), 2 * CS$2 + 1)), "", SUBSTITUTE($C$1, "&lt;direc&gt;", RIGHT(OFFSET('rivers (2)'!$A$1, 2 * (67 - $A52), 2 * CS$2 + 1), 1)))
&amp; IF(ISBLANK(OFFSET('rivers (2)'!$A$1, 2 * (67 - $A52) + 1, 2 * CS$2)), "", SUBSTITUTE($D$1, "&lt;direc&gt;", RIGHT(OFFSET('rivers (2)'!$A$1, 2 * (67 - $A52) + 1, 2 * CS$2), 1)))
&amp; IF(ISBLANK('feature type'!CR50), "EndPlot", SUBSTITUTE(SUBSTITUTE(output!$B$1,
                   "f_type", 'feature type'!CR50),
                   "f_var", 'feature variety'!CR50))
&amp; CHAR(10)</f>
        <v xml:space="preserve">BeginPlot
	x=95,y=18
	TerrainType=TERRAIN_GRASS
	PlotType=2
	FeatureType=FEATURE_FOREST, FeatureVariety=4
EndPlot
</v>
      </c>
      <c r="CT52" t="str">
        <f ca="1">SUBSTITUTE(SUBSTITUTE(SUBSTITUTE(SUBSTITUTE($A$1,
"x_coord",CT$2),
"y_coord",$A52),
"t_type",'terrain type'!CS50),
"p_type", 'plot type'!CS50)
&amp; IF(LEFT(resources!CS50, 6) = "BONUS_", CHAR(9) &amp; "BonusType=" &amp; resources!CS50 &amp; CHAR(10), "")
&amp; IF('goody huts'!CS50, "	ImprovementType=IMPROVEMENT_GOODY_HUT" &amp; CHAR(10), "")
&amp; IF(ISBLANK(OFFSET('rivers (2)'!$A$1, 2 * (67 - $A52), 2 * CT$2 + 1)), "", SUBSTITUTE($C$1, "&lt;direc&gt;", RIGHT(OFFSET('rivers (2)'!$A$1, 2 * (67 - $A52), 2 * CT$2 + 1), 1)))
&amp; IF(ISBLANK(OFFSET('rivers (2)'!$A$1, 2 * (67 - $A52) + 1, 2 * CT$2)), "", SUBSTITUTE($D$1, "&lt;direc&gt;", RIGHT(OFFSET('rivers (2)'!$A$1, 2 * (67 - $A52) + 1, 2 * CT$2), 1)))
&amp; IF(ISBLANK('feature type'!CS50), "EndPlot", SUBSTITUTE(SUBSTITUTE(output!$B$1,
                   "f_type", 'feature type'!CS50),
                   "f_var", 'feature variety'!CS50))
&amp; CHAR(10)</f>
        <v xml:space="preserve">BeginPlot
	x=96,y=18
	TerrainType=TERRAIN_GRASS
	PlotType=2
	RiverWEDirection=1
	isNOfRiver
EndPlot
</v>
      </c>
      <c r="CU52" t="str">
        <f ca="1">SUBSTITUTE(SUBSTITUTE(SUBSTITUTE(SUBSTITUTE($A$1,
"x_coord",CU$2),
"y_coord",$A52),
"t_type",'terrain type'!CT50),
"p_type", 'plot type'!CT50)
&amp; IF(LEFT(resources!CT50, 6) = "BONUS_", CHAR(9) &amp; "BonusType=" &amp; resources!CT50 &amp; CHAR(10), "")
&amp; IF('goody huts'!CT50, "	ImprovementType=IMPROVEMENT_GOODY_HUT" &amp; CHAR(10), "")
&amp; IF(ISBLANK(OFFSET('rivers (2)'!$A$1, 2 * (67 - $A52), 2 * CU$2 + 1)), "", SUBSTITUTE($C$1, "&lt;direc&gt;", RIGHT(OFFSET('rivers (2)'!$A$1, 2 * (67 - $A52), 2 * CU$2 + 1), 1)))
&amp; IF(ISBLANK(OFFSET('rivers (2)'!$A$1, 2 * (67 - $A52) + 1, 2 * CU$2)), "", SUBSTITUTE($D$1, "&lt;direc&gt;", RIGHT(OFFSET('rivers (2)'!$A$1, 2 * (67 - $A52) + 1, 2 * CU$2), 1)))
&amp; IF(ISBLANK('feature type'!CT50), "EndPlot", SUBSTITUTE(SUBSTITUTE(output!$B$1,
                   "f_type", 'feature type'!CT50),
                   "f_var", 'feature variety'!CT50))
&amp; CHAR(10)</f>
        <v xml:space="preserve">BeginPlot
	x=97,y=18
	TerrainType=TERRAIN_GRASS
	PlotType=2
	RiverNSDirection=0
	isWOfRiver
	RiverWEDirection=1
	isNOfRiver
	FeatureType=FEATURE_FOREST, FeatureVariety=4
EndPlot
</v>
      </c>
      <c r="CV52" t="str">
        <f ca="1">SUBSTITUTE(SUBSTITUTE(SUBSTITUTE(SUBSTITUTE($A$1,
"x_coord",CV$2),
"y_coord",$A52),
"t_type",'terrain type'!CU50),
"p_type", 'plot type'!CU50)
&amp; IF(LEFT(resources!CU50, 6) = "BONUS_", CHAR(9) &amp; "BonusType=" &amp; resources!CU50 &amp; CHAR(10), "")
&amp; IF('goody huts'!CU50, "	ImprovementType=IMPROVEMENT_GOODY_HUT" &amp; CHAR(10), "")
&amp; IF(ISBLANK(OFFSET('rivers (2)'!$A$1, 2 * (67 - $A52), 2 * CV$2 + 1)), "", SUBSTITUTE($C$1, "&lt;direc&gt;", RIGHT(OFFSET('rivers (2)'!$A$1, 2 * (67 - $A52), 2 * CV$2 + 1), 1)))
&amp; IF(ISBLANK(OFFSET('rivers (2)'!$A$1, 2 * (67 - $A52) + 1, 2 * CV$2)), "", SUBSTITUTE($D$1, "&lt;direc&gt;", RIGHT(OFFSET('rivers (2)'!$A$1, 2 * (67 - $A52) + 1, 2 * CV$2), 1)))
&amp; IF(ISBLANK('feature type'!CU50), "EndPlot", SUBSTITUTE(SUBSTITUTE(output!$B$1,
                   "f_type", 'feature type'!CU50),
                   "f_var", 'feature variety'!CU50))
&amp; CHAR(10)</f>
        <v xml:space="preserve">BeginPlot
	x=98,y=18
	TerrainType=TERRAIN_GRASS
	PlotType=2
	FeatureType=FEATURE_FOREST, FeatureVariety=4
EndPlot
</v>
      </c>
      <c r="CW52" t="str">
        <f ca="1">SUBSTITUTE(SUBSTITUTE(SUBSTITUTE(SUBSTITUTE($A$1,
"x_coord",CW$2),
"y_coord",$A52),
"t_type",'terrain type'!CV50),
"p_type", 'plot type'!CV50)
&amp; IF(LEFT(resources!CV50, 6) = "BONUS_", CHAR(9) &amp; "BonusType=" &amp; resources!CV50 &amp; CHAR(10), "")
&amp; IF('goody huts'!CV50, "	ImprovementType=IMPROVEMENT_GOODY_HUT" &amp; CHAR(10), "")
&amp; IF(ISBLANK(OFFSET('rivers (2)'!$A$1, 2 * (67 - $A52), 2 * CW$2 + 1)), "", SUBSTITUTE($C$1, "&lt;direc&gt;", RIGHT(OFFSET('rivers (2)'!$A$1, 2 * (67 - $A52), 2 * CW$2 + 1), 1)))
&amp; IF(ISBLANK(OFFSET('rivers (2)'!$A$1, 2 * (67 - $A52) + 1, 2 * CW$2)), "", SUBSTITUTE($D$1, "&lt;direc&gt;", RIGHT(OFFSET('rivers (2)'!$A$1, 2 * (67 - $A52) + 1, 2 * CW$2), 1)))
&amp; IF(ISBLANK('feature type'!CV50), "EndPlot", SUBSTITUTE(SUBSTITUTE(output!$B$1,
                   "f_type", 'feature type'!CV50),
                   "f_var", 'feature variety'!CV50))
&amp; CHAR(10)</f>
        <v xml:space="preserve">BeginPlot
	x=99,y=18
	TerrainType=TERRAIN_GRASS
	PlotType=2
	FeatureType=FEATURE_FOREST, FeatureVariety=4
EndPlot
</v>
      </c>
      <c r="CX52" t="str">
        <f ca="1">SUBSTITUTE(SUBSTITUTE(SUBSTITUTE(SUBSTITUTE($A$1,
"x_coord",CX$2),
"y_coord",$A52),
"t_type",'terrain type'!CW50),
"p_type", 'plot type'!CW50)
&amp; IF(LEFT(resources!CW50, 6) = "BONUS_", CHAR(9) &amp; "BonusType=" &amp; resources!CW50 &amp; CHAR(10), "")
&amp; IF('goody huts'!CW50, "	ImprovementType=IMPROVEMENT_GOODY_HUT" &amp; CHAR(10), "")
&amp; IF(ISBLANK(OFFSET('rivers (2)'!$A$1, 2 * (67 - $A52), 2 * CX$2 + 1)), "", SUBSTITUTE($C$1, "&lt;direc&gt;", RIGHT(OFFSET('rivers (2)'!$A$1, 2 * (67 - $A52), 2 * CX$2 + 1), 1)))
&amp; IF(ISBLANK(OFFSET('rivers (2)'!$A$1, 2 * (67 - $A52) + 1, 2 * CX$2)), "", SUBSTITUTE($D$1, "&lt;direc&gt;", RIGHT(OFFSET('rivers (2)'!$A$1, 2 * (67 - $A52) + 1, 2 * CX$2), 1)))
&amp; IF(ISBLANK('feature type'!CW50), "EndPlot", SUBSTITUTE(SUBSTITUTE(output!$B$1,
                   "f_type", 'feature type'!CW50),
                   "f_var", 'feature variety'!CW50))
&amp; CHAR(10)</f>
        <v xml:space="preserve">BeginPlot
	x=100,y=18
	TerrainType=TERRAIN_GRASS
	PlotType=2
	FeatureType=FEATURE_FOREST, FeatureVariety=4
EndPlot
</v>
      </c>
      <c r="CY52" t="str">
        <f ca="1">SUBSTITUTE(SUBSTITUTE(SUBSTITUTE(SUBSTITUTE($A$1,
"x_coord",CY$2),
"y_coord",$A52),
"t_type",'terrain type'!CX50),
"p_type", 'plot type'!CX50)
&amp; IF(LEFT(resources!CX50, 6) = "BONUS_", CHAR(9) &amp; "BonusType=" &amp; resources!CX50 &amp; CHAR(10), "")
&amp; IF('goody huts'!CX50, "	ImprovementType=IMPROVEMENT_GOODY_HUT" &amp; CHAR(10), "")
&amp; IF(ISBLANK(OFFSET('rivers (2)'!$A$1, 2 * (67 - $A52), 2 * CY$2 + 1)), "", SUBSTITUTE($C$1, "&lt;direc&gt;", RIGHT(OFFSET('rivers (2)'!$A$1, 2 * (67 - $A52), 2 * CY$2 + 1), 1)))
&amp; IF(ISBLANK(OFFSET('rivers (2)'!$A$1, 2 * (67 - $A52) + 1, 2 * CY$2)), "", SUBSTITUTE($D$1, "&lt;direc&gt;", RIGHT(OFFSET('rivers (2)'!$A$1, 2 * (67 - $A52) + 1, 2 * CY$2), 1)))
&amp; IF(ISBLANK('feature type'!CX50), "EndPlot", SUBSTITUTE(SUBSTITUTE(output!$B$1,
                   "f_type", 'feature type'!CX50),
                   "f_var", 'feature variety'!CX50))
&amp; CHAR(10)</f>
        <v xml:space="preserve">BeginPlot
	x=101,y=18
	TerrainType=TERRAIN_GRASS
	PlotType=2
	BonusType=BONUS_SILVER
	FeatureType=FEATURE_FOREST, FeatureVariety=4
EndPlot
</v>
      </c>
      <c r="CZ52" t="str">
        <f ca="1">SUBSTITUTE(SUBSTITUTE(SUBSTITUTE(SUBSTITUTE($A$1,
"x_coord",CZ$2),
"y_coord",$A52),
"t_type",'terrain type'!CY50),
"p_type", 'plot type'!CY50)
&amp; IF(LEFT(resources!CY50, 6) = "BONUS_", CHAR(9) &amp; "BonusType=" &amp; resources!CY50 &amp; CHAR(10), "")
&amp; IF('goody huts'!CY50, "	ImprovementType=IMPROVEMENT_GOODY_HUT" &amp; CHAR(10), "")
&amp; IF(ISBLANK(OFFSET('rivers (2)'!$A$1, 2 * (67 - $A52), 2 * CZ$2 + 1)), "", SUBSTITUTE($C$1, "&lt;direc&gt;", RIGHT(OFFSET('rivers (2)'!$A$1, 2 * (67 - $A52), 2 * CZ$2 + 1), 1)))
&amp; IF(ISBLANK(OFFSET('rivers (2)'!$A$1, 2 * (67 - $A52) + 1, 2 * CZ$2)), "", SUBSTITUTE($D$1, "&lt;direc&gt;", RIGHT(OFFSET('rivers (2)'!$A$1, 2 * (67 - $A52) + 1, 2 * CZ$2), 1)))
&amp; IF(ISBLANK('feature type'!CY50), "EndPlot", SUBSTITUTE(SUBSTITUTE(output!$B$1,
                   "f_type", 'feature type'!CY50),
                   "f_var", 'feature variety'!CY50))
&amp; CHAR(10)</f>
        <v xml:space="preserve">BeginPlot
	x=102,y=18
	TerrainType=TERRAIN_GRASS
	PlotType=1
	FeatureType=FEATURE_FOREST, FeatureVariety=4
EndPlot
</v>
      </c>
      <c r="DA52" t="str">
        <f ca="1">SUBSTITUTE(SUBSTITUTE(SUBSTITUTE(SUBSTITUTE($A$1,
"x_coord",DA$2),
"y_coord",$A52),
"t_type",'terrain type'!CZ50),
"p_type", 'plot type'!CZ50)
&amp; IF(LEFT(resources!CZ50, 6) = "BONUS_", CHAR(9) &amp; "BonusType=" &amp; resources!CZ50 &amp; CHAR(10), "")
&amp; IF('goody huts'!CZ50, "	ImprovementType=IMPROVEMENT_GOODY_HUT" &amp; CHAR(10), "")
&amp; IF(ISBLANK(OFFSET('rivers (2)'!$A$1, 2 * (67 - $A52), 2 * DA$2 + 1)), "", SUBSTITUTE($C$1, "&lt;direc&gt;", RIGHT(OFFSET('rivers (2)'!$A$1, 2 * (67 - $A52), 2 * DA$2 + 1), 1)))
&amp; IF(ISBLANK(OFFSET('rivers (2)'!$A$1, 2 * (67 - $A52) + 1, 2 * DA$2)), "", SUBSTITUTE($D$1, "&lt;direc&gt;", RIGHT(OFFSET('rivers (2)'!$A$1, 2 * (67 - $A52) + 1, 2 * DA$2), 1)))
&amp; IF(ISBLANK('feature type'!CZ50), "EndPlot", SUBSTITUTE(SUBSTITUTE(output!$B$1,
                   "f_type", 'feature type'!CZ50),
                   "f_var", 'feature variety'!CZ50))
&amp; CHAR(10)</f>
        <v xml:space="preserve">BeginPlot
	x=103,y=18
	TerrainType=TERRAIN_GRASS
	PlotType=2
EndPlot
</v>
      </c>
      <c r="DB52" t="str">
        <f ca="1">SUBSTITUTE(SUBSTITUTE(SUBSTITUTE(SUBSTITUTE($A$1,
"x_coord",DB$2),
"y_coord",$A52),
"t_type",'terrain type'!DA50),
"p_type", 'plot type'!DA50)
&amp; IF(LEFT(resources!DA50, 6) = "BONUS_", CHAR(9) &amp; "BonusType=" &amp; resources!DA50 &amp; CHAR(10), "")
&amp; IF('goody huts'!DA50, "	ImprovementType=IMPROVEMENT_GOODY_HUT" &amp; CHAR(10), "")
&amp; IF(ISBLANK(OFFSET('rivers (2)'!$A$1, 2 * (67 - $A52), 2 * DB$2 + 1)), "", SUBSTITUTE($C$1, "&lt;direc&gt;", RIGHT(OFFSET('rivers (2)'!$A$1, 2 * (67 - $A52), 2 * DB$2 + 1), 1)))
&amp; IF(ISBLANK(OFFSET('rivers (2)'!$A$1, 2 * (67 - $A52) + 1, 2 * DB$2)), "", SUBSTITUTE($D$1, "&lt;direc&gt;", RIGHT(OFFSET('rivers (2)'!$A$1, 2 * (67 - $A52) + 1, 2 * DB$2), 1)))
&amp; IF(ISBLANK('feature type'!DA50), "EndPlot", SUBSTITUTE(SUBSTITUTE(output!$B$1,
                   "f_type", 'feature type'!DA50),
                   "f_var", 'feature variety'!DA50))
&amp; CHAR(10)</f>
        <v xml:space="preserve">BeginPlot
	x=104,y=18
	TerrainType=TERRAIN_GRASS
	PlotType=2
	FeatureType=FEATURE_FOREST, FeatureVariety=4
EndPlot
</v>
      </c>
      <c r="DC52" t="str">
        <f ca="1">SUBSTITUTE(SUBSTITUTE(SUBSTITUTE(SUBSTITUTE($A$1,
"x_coord",DC$2),
"y_coord",$A52),
"t_type",'terrain type'!DB50),
"p_type", 'plot type'!DB50)
&amp; IF(LEFT(resources!DB50, 6) = "BONUS_", CHAR(9) &amp; "BonusType=" &amp; resources!DB50 &amp; CHAR(10), "")
&amp; IF('goody huts'!DB50, "	ImprovementType=IMPROVEMENT_GOODY_HUT" &amp; CHAR(10), "")
&amp; IF(ISBLANK(OFFSET('rivers (2)'!$A$1, 2 * (67 - $A52), 2 * DC$2 + 1)), "", SUBSTITUTE($C$1, "&lt;direc&gt;", RIGHT(OFFSET('rivers (2)'!$A$1, 2 * (67 - $A52), 2 * DC$2 + 1), 1)))
&amp; IF(ISBLANK(OFFSET('rivers (2)'!$A$1, 2 * (67 - $A52) + 1, 2 * DC$2)), "", SUBSTITUTE($D$1, "&lt;direc&gt;", RIGHT(OFFSET('rivers (2)'!$A$1, 2 * (67 - $A52) + 1, 2 * DC$2), 1)))
&amp; IF(ISBLANK('feature type'!DB50), "EndPlot", SUBSTITUTE(SUBSTITUTE(output!$B$1,
                   "f_type", 'feature type'!DB50),
                   "f_var", 'feature variety'!DB50))
&amp; CHAR(10)</f>
        <v xml:space="preserve">BeginPlot
	x=105,y=18
	TerrainType=TERRAIN_GRASS
	PlotType=2
EndPlot
</v>
      </c>
      <c r="DD52" t="str">
        <f ca="1">SUBSTITUTE(SUBSTITUTE(SUBSTITUTE(SUBSTITUTE($A$1,
"x_coord",DD$2),
"y_coord",$A52),
"t_type",'terrain type'!DC50),
"p_type", 'plot type'!DC50)
&amp; IF(LEFT(resources!DC50, 6) = "BONUS_", CHAR(9) &amp; "BonusType=" &amp; resources!DC50 &amp; CHAR(10), "")
&amp; IF('goody huts'!DC50, "	ImprovementType=IMPROVEMENT_GOODY_HUT" &amp; CHAR(10), "")
&amp; IF(ISBLANK(OFFSET('rivers (2)'!$A$1, 2 * (67 - $A52), 2 * DD$2 + 1)), "", SUBSTITUTE($C$1, "&lt;direc&gt;", RIGHT(OFFSET('rivers (2)'!$A$1, 2 * (67 - $A52), 2 * DD$2 + 1), 1)))
&amp; IF(ISBLANK(OFFSET('rivers (2)'!$A$1, 2 * (67 - $A52) + 1, 2 * DD$2)), "", SUBSTITUTE($D$1, "&lt;direc&gt;", RIGHT(OFFSET('rivers (2)'!$A$1, 2 * (67 - $A52) + 1, 2 * DD$2), 1)))
&amp; IF(ISBLANK('feature type'!DC50), "EndPlot", SUBSTITUTE(SUBSTITUTE(output!$B$1,
                   "f_type", 'feature type'!DC50),
                   "f_var", 'feature variety'!DC50))
&amp; CHAR(10)</f>
        <v xml:space="preserve">BeginPlot
	x=106,y=18
	TerrainType=TERRAIN_GRASS
	PlotType=1
EndPlot
</v>
      </c>
      <c r="DE52" t="str">
        <f ca="1">SUBSTITUTE(SUBSTITUTE(SUBSTITUTE(SUBSTITUTE($A$1,
"x_coord",DE$2),
"y_coord",$A52),
"t_type",'terrain type'!DD50),
"p_type", 'plot type'!DD50)
&amp; IF(LEFT(resources!DD50, 6) = "BONUS_", CHAR(9) &amp; "BonusType=" &amp; resources!DD50 &amp; CHAR(10), "")
&amp; IF('goody huts'!DD50, "	ImprovementType=IMPROVEMENT_GOODY_HUT" &amp; CHAR(10), "")
&amp; IF(ISBLANK(OFFSET('rivers (2)'!$A$1, 2 * (67 - $A52), 2 * DE$2 + 1)), "", SUBSTITUTE($C$1, "&lt;direc&gt;", RIGHT(OFFSET('rivers (2)'!$A$1, 2 * (67 - $A52), 2 * DE$2 + 1), 1)))
&amp; IF(ISBLANK(OFFSET('rivers (2)'!$A$1, 2 * (67 - $A52) + 1, 2 * DE$2)), "", SUBSTITUTE($D$1, "&lt;direc&gt;", RIGHT(OFFSET('rivers (2)'!$A$1, 2 * (67 - $A52) + 1, 2 * DE$2), 1)))
&amp; IF(ISBLANK('feature type'!DD50), "EndPlot", SUBSTITUTE(SUBSTITUTE(output!$B$1,
                   "f_type", 'feature type'!DD50),
                   "f_var", 'feature variety'!DD50))
&amp; CHAR(10)</f>
        <v xml:space="preserve">BeginPlot
	x=107,y=18
	TerrainType=TERRAIN_GRASS
	PlotType=1
EndPlot
</v>
      </c>
      <c r="DF52" t="str">
        <f ca="1">SUBSTITUTE(SUBSTITUTE(SUBSTITUTE(SUBSTITUTE($A$1,
"x_coord",DF$2),
"y_coord",$A52),
"t_type",'terrain type'!DE50),
"p_type", 'plot type'!DE50)
&amp; IF(LEFT(resources!DE50, 6) = "BONUS_", CHAR(9) &amp; "BonusType=" &amp; resources!DE50 &amp; CHAR(10), "")
&amp; IF('goody huts'!DE50, "	ImprovementType=IMPROVEMENT_GOODY_HUT" &amp; CHAR(10), "")
&amp; IF(ISBLANK(OFFSET('rivers (2)'!$A$1, 2 * (67 - $A52), 2 * DF$2 + 1)), "", SUBSTITUTE($C$1, "&lt;direc&gt;", RIGHT(OFFSET('rivers (2)'!$A$1, 2 * (67 - $A52), 2 * DF$2 + 1), 1)))
&amp; IF(ISBLANK(OFFSET('rivers (2)'!$A$1, 2 * (67 - $A52) + 1, 2 * DF$2)), "", SUBSTITUTE($D$1, "&lt;direc&gt;", RIGHT(OFFSET('rivers (2)'!$A$1, 2 * (67 - $A52) + 1, 2 * DF$2), 1)))
&amp; IF(ISBLANK('feature type'!DE50), "EndPlot", SUBSTITUTE(SUBSTITUTE(output!$B$1,
                   "f_type", 'feature type'!DE50),
                   "f_var", 'feature variety'!DE50))
&amp; CHAR(10)</f>
        <v xml:space="preserve">BeginPlot
	x=108,y=18
	TerrainType=TERRAIN_GRASS
	PlotType=1
EndPlot
</v>
      </c>
      <c r="DG52" t="str">
        <f ca="1">SUBSTITUTE(SUBSTITUTE(SUBSTITUTE(SUBSTITUTE($A$1,
"x_coord",DG$2),
"y_coord",$A52),
"t_type",'terrain type'!DF50),
"p_type", 'plot type'!DF50)
&amp; IF(LEFT(resources!DF50, 6) = "BONUS_", CHAR(9) &amp; "BonusType=" &amp; resources!DF50 &amp; CHAR(10), "")
&amp; IF('goody huts'!DF50, "	ImprovementType=IMPROVEMENT_GOODY_HUT" &amp; CHAR(10), "")
&amp; IF(ISBLANK(OFFSET('rivers (2)'!$A$1, 2 * (67 - $A52), 2 * DG$2 + 1)), "", SUBSTITUTE($C$1, "&lt;direc&gt;", RIGHT(OFFSET('rivers (2)'!$A$1, 2 * (67 - $A52), 2 * DG$2 + 1), 1)))
&amp; IF(ISBLANK(OFFSET('rivers (2)'!$A$1, 2 * (67 - $A52) + 1, 2 * DG$2)), "", SUBSTITUTE($D$1, "&lt;direc&gt;", RIGHT(OFFSET('rivers (2)'!$A$1, 2 * (67 - $A52) + 1, 2 * DG$2), 1)))
&amp; IF(ISBLANK('feature type'!DF50), "EndPlot", SUBSTITUTE(SUBSTITUTE(output!$B$1,
                   "f_type", 'feature type'!DF50),
                   "f_var", 'feature variety'!DF50))
&amp; CHAR(10)</f>
        <v xml:space="preserve">BeginPlot
	x=109,y=18
	TerrainType=TERRAIN_GRASS
	PlotType=1
EndPlot
</v>
      </c>
      <c r="DH52" t="str">
        <f ca="1">SUBSTITUTE(SUBSTITUTE(SUBSTITUTE(SUBSTITUTE($A$1,
"x_coord",DH$2),
"y_coord",$A52),
"t_type",'terrain type'!DG50),
"p_type", 'plot type'!DG50)
&amp; IF(LEFT(resources!DG50, 6) = "BONUS_", CHAR(9) &amp; "BonusType=" &amp; resources!DG50 &amp; CHAR(10), "")
&amp; IF('goody huts'!DG50, "	ImprovementType=IMPROVEMENT_GOODY_HUT" &amp; CHAR(10), "")
&amp; IF(ISBLANK(OFFSET('rivers (2)'!$A$1, 2 * (67 - $A52), 2 * DH$2 + 1)), "", SUBSTITUTE($C$1, "&lt;direc&gt;", RIGHT(OFFSET('rivers (2)'!$A$1, 2 * (67 - $A52), 2 * DH$2 + 1), 1)))
&amp; IF(ISBLANK(OFFSET('rivers (2)'!$A$1, 2 * (67 - $A52) + 1, 2 * DH$2)), "", SUBSTITUTE($D$1, "&lt;direc&gt;", RIGHT(OFFSET('rivers (2)'!$A$1, 2 * (67 - $A52) + 1, 2 * DH$2), 1)))
&amp; IF(ISBLANK('feature type'!DG50), "EndPlot", SUBSTITUTE(SUBSTITUTE(output!$B$1,
                   "f_type", 'feature type'!DG50),
                   "f_var", 'feature variety'!DG50))
&amp; CHAR(10)</f>
        <v xml:space="preserve">BeginPlot
	x=110,y=18
	TerrainType=TERRAIN_COAST
	PlotType=3
	BonusType=BONUS_CLAM
EndPlot
</v>
      </c>
      <c r="DI52" t="str">
        <f ca="1">SUBSTITUTE(SUBSTITUTE(SUBSTITUTE(SUBSTITUTE($A$1,
"x_coord",DI$2),
"y_coord",$A52),
"t_type",'terrain type'!DH50),
"p_type", 'plot type'!DH50)
&amp; IF(LEFT(resources!DH50, 6) = "BONUS_", CHAR(9) &amp; "BonusType=" &amp; resources!DH50 &amp; CHAR(10), "")
&amp; IF('goody huts'!DH50, "	ImprovementType=IMPROVEMENT_GOODY_HUT" &amp; CHAR(10), "")
&amp; IF(ISBLANK(OFFSET('rivers (2)'!$A$1, 2 * (67 - $A52), 2 * DI$2 + 1)), "", SUBSTITUTE($C$1, "&lt;direc&gt;", RIGHT(OFFSET('rivers (2)'!$A$1, 2 * (67 - $A52), 2 * DI$2 + 1), 1)))
&amp; IF(ISBLANK(OFFSET('rivers (2)'!$A$1, 2 * (67 - $A52) + 1, 2 * DI$2)), "", SUBSTITUTE($D$1, "&lt;direc&gt;", RIGHT(OFFSET('rivers (2)'!$A$1, 2 * (67 - $A52) + 1, 2 * DI$2), 1)))
&amp; IF(ISBLANK('feature type'!DH50), "EndPlot", SUBSTITUTE(SUBSTITUTE(output!$B$1,
                   "f_type", 'feature type'!DH50),
                   "f_var", 'feature variety'!DH50))
&amp; CHAR(10)</f>
        <v xml:space="preserve">BeginPlot
	x=111,y=18
	TerrainType=TERRAIN_OCEAN
	PlotType=3
EndPlot
</v>
      </c>
      <c r="DJ52" t="str">
        <f ca="1">SUBSTITUTE(SUBSTITUTE(SUBSTITUTE(SUBSTITUTE($A$1,
"x_coord",DJ$2),
"y_coord",$A52),
"t_type",'terrain type'!DI50),
"p_type", 'plot type'!DI50)
&amp; IF(LEFT(resources!DI50, 6) = "BONUS_", CHAR(9) &amp; "BonusType=" &amp; resources!DI50 &amp; CHAR(10), "")
&amp; IF('goody huts'!DI50, "	ImprovementType=IMPROVEMENT_GOODY_HUT" &amp; CHAR(10), "")
&amp; IF(ISBLANK(OFFSET('rivers (2)'!$A$1, 2 * (67 - $A52), 2 * DJ$2 + 1)), "", SUBSTITUTE($C$1, "&lt;direc&gt;", RIGHT(OFFSET('rivers (2)'!$A$1, 2 * (67 - $A52), 2 * DJ$2 + 1), 1)))
&amp; IF(ISBLANK(OFFSET('rivers (2)'!$A$1, 2 * (67 - $A52) + 1, 2 * DJ$2)), "", SUBSTITUTE($D$1, "&lt;direc&gt;", RIGHT(OFFSET('rivers (2)'!$A$1, 2 * (67 - $A52) + 1, 2 * DJ$2), 1)))
&amp; IF(ISBLANK('feature type'!DI50), "EndPlot", SUBSTITUTE(SUBSTITUTE(output!$B$1,
                   "f_type", 'feature type'!DI50),
                   "f_var", 'feature variety'!DI50))
&amp; CHAR(10)</f>
        <v xml:space="preserve">BeginPlot
	x=112,y=18
	TerrainType=TERRAIN_OCEAN
	PlotType=3
EndPlot
</v>
      </c>
      <c r="DK52" t="str">
        <f ca="1">SUBSTITUTE(SUBSTITUTE(SUBSTITUTE(SUBSTITUTE($A$1,
"x_coord",DK$2),
"y_coord",$A52),
"t_type",'terrain type'!DJ50),
"p_type", 'plot type'!DJ50)
&amp; IF(LEFT(resources!DJ50, 6) = "BONUS_", CHAR(9) &amp; "BonusType=" &amp; resources!DJ50 &amp; CHAR(10), "")
&amp; IF('goody huts'!DJ50, "	ImprovementType=IMPROVEMENT_GOODY_HUT" &amp; CHAR(10), "")
&amp; IF(ISBLANK(OFFSET('rivers (2)'!$A$1, 2 * (67 - $A52), 2 * DK$2 + 1)), "", SUBSTITUTE($C$1, "&lt;direc&gt;", RIGHT(OFFSET('rivers (2)'!$A$1, 2 * (67 - $A52), 2 * DK$2 + 1), 1)))
&amp; IF(ISBLANK(OFFSET('rivers (2)'!$A$1, 2 * (67 - $A52) + 1, 2 * DK$2)), "", SUBSTITUTE($D$1, "&lt;direc&gt;", RIGHT(OFFSET('rivers (2)'!$A$1, 2 * (67 - $A52) + 1, 2 * DK$2), 1)))
&amp; IF(ISBLANK('feature type'!DJ50), "EndPlot", SUBSTITUTE(SUBSTITUTE(output!$B$1,
                   "f_type", 'feature type'!DJ50),
                   "f_var", 'feature variety'!DJ50))
&amp; CHAR(10)</f>
        <v xml:space="preserve">BeginPlot
	x=113,y=18
	TerrainType=TERRAIN_OCEAN
	PlotType=3
EndPlot
</v>
      </c>
      <c r="DL52" t="str">
        <f ca="1">SUBSTITUTE(SUBSTITUTE(SUBSTITUTE(SUBSTITUTE($A$1,
"x_coord",DL$2),
"y_coord",$A52),
"t_type",'terrain type'!DK50),
"p_type", 'plot type'!DK50)
&amp; IF(LEFT(resources!DK50, 6) = "BONUS_", CHAR(9) &amp; "BonusType=" &amp; resources!DK50 &amp; CHAR(10), "")
&amp; IF('goody huts'!DK50, "	ImprovementType=IMPROVEMENT_GOODY_HUT" &amp; CHAR(10), "")
&amp; IF(ISBLANK(OFFSET('rivers (2)'!$A$1, 2 * (67 - $A52), 2 * DL$2 + 1)), "", SUBSTITUTE($C$1, "&lt;direc&gt;", RIGHT(OFFSET('rivers (2)'!$A$1, 2 * (67 - $A52), 2 * DL$2 + 1), 1)))
&amp; IF(ISBLANK(OFFSET('rivers (2)'!$A$1, 2 * (67 - $A52) + 1, 2 * DL$2)), "", SUBSTITUTE($D$1, "&lt;direc&gt;", RIGHT(OFFSET('rivers (2)'!$A$1, 2 * (67 - $A52) + 1, 2 * DL$2), 1)))
&amp; IF(ISBLANK('feature type'!DK50), "EndPlot", SUBSTITUTE(SUBSTITUTE(output!$B$1,
                   "f_type", 'feature type'!DK50),
                   "f_var", 'feature variety'!DK50))
&amp; CHAR(10)</f>
        <v xml:space="preserve">BeginPlot
	x=114,y=18
	TerrainType=TERRAIN_OCEAN
	PlotType=3
EndPlot
</v>
      </c>
      <c r="DM52" t="str">
        <f ca="1">SUBSTITUTE(SUBSTITUTE(SUBSTITUTE(SUBSTITUTE($A$1,
"x_coord",DM$2),
"y_coord",$A52),
"t_type",'terrain type'!DL50),
"p_type", 'plot type'!DL50)
&amp; IF(LEFT(resources!DL50, 6) = "BONUS_", CHAR(9) &amp; "BonusType=" &amp; resources!DL50 &amp; CHAR(10), "")
&amp; IF('goody huts'!DL50, "	ImprovementType=IMPROVEMENT_GOODY_HUT" &amp; CHAR(10), "")
&amp; IF(ISBLANK(OFFSET('rivers (2)'!$A$1, 2 * (67 - $A52), 2 * DM$2 + 1)), "", SUBSTITUTE($C$1, "&lt;direc&gt;", RIGHT(OFFSET('rivers (2)'!$A$1, 2 * (67 - $A52), 2 * DM$2 + 1), 1)))
&amp; IF(ISBLANK(OFFSET('rivers (2)'!$A$1, 2 * (67 - $A52) + 1, 2 * DM$2)), "", SUBSTITUTE($D$1, "&lt;direc&gt;", RIGHT(OFFSET('rivers (2)'!$A$1, 2 * (67 - $A52) + 1, 2 * DM$2), 1)))
&amp; IF(ISBLANK('feature type'!DL50), "EndPlot", SUBSTITUTE(SUBSTITUTE(output!$B$1,
                   "f_type", 'feature type'!DL50),
                   "f_var", 'feature variety'!DL50))
&amp; CHAR(10)</f>
        <v xml:space="preserve">BeginPlot
	x=115,y=18
	TerrainType=TERRAIN_OCEAN
	PlotType=3
EndPlot
</v>
      </c>
      <c r="DN52" t="str">
        <f ca="1">SUBSTITUTE(SUBSTITUTE(SUBSTITUTE(SUBSTITUTE($A$1,
"x_coord",DN$2),
"y_coord",$A52),
"t_type",'terrain type'!DM50),
"p_type", 'plot type'!DM50)
&amp; IF(LEFT(resources!DM50, 6) = "BONUS_", CHAR(9) &amp; "BonusType=" &amp; resources!DM50 &amp; CHAR(10), "")
&amp; IF('goody huts'!DM50, "	ImprovementType=IMPROVEMENT_GOODY_HUT" &amp; CHAR(10), "")
&amp; IF(ISBLANK(OFFSET('rivers (2)'!$A$1, 2 * (67 - $A52), 2 * DN$2 + 1)), "", SUBSTITUTE($C$1, "&lt;direc&gt;", RIGHT(OFFSET('rivers (2)'!$A$1, 2 * (67 - $A52), 2 * DN$2 + 1), 1)))
&amp; IF(ISBLANK(OFFSET('rivers (2)'!$A$1, 2 * (67 - $A52) + 1, 2 * DN$2)), "", SUBSTITUTE($D$1, "&lt;direc&gt;", RIGHT(OFFSET('rivers (2)'!$A$1, 2 * (67 - $A52) + 1, 2 * DN$2), 1)))
&amp; IF(ISBLANK('feature type'!DM50), "EndPlot", SUBSTITUTE(SUBSTITUTE(output!$B$1,
                   "f_type", 'feature type'!DM50),
                   "f_var", 'feature variety'!DM50))
&amp; CHAR(10)</f>
        <v xml:space="preserve">BeginPlot
	x=116,y=18
	TerrainType=TERRAIN_OCEAN
	PlotType=3
EndPlot
</v>
      </c>
      <c r="DO52" t="str">
        <f ca="1">SUBSTITUTE(SUBSTITUTE(SUBSTITUTE(SUBSTITUTE($A$1,
"x_coord",DO$2),
"y_coord",$A52),
"t_type",'terrain type'!DN50),
"p_type", 'plot type'!DN50)
&amp; IF(LEFT(resources!DN50, 6) = "BONUS_", CHAR(9) &amp; "BonusType=" &amp; resources!DN50 &amp; CHAR(10), "")
&amp; IF('goody huts'!DN50, "	ImprovementType=IMPROVEMENT_GOODY_HUT" &amp; CHAR(10), "")
&amp; IF(ISBLANK(OFFSET('rivers (2)'!$A$1, 2 * (67 - $A52), 2 * DO$2 + 1)), "", SUBSTITUTE($C$1, "&lt;direc&gt;", RIGHT(OFFSET('rivers (2)'!$A$1, 2 * (67 - $A52), 2 * DO$2 + 1), 1)))
&amp; IF(ISBLANK(OFFSET('rivers (2)'!$A$1, 2 * (67 - $A52) + 1, 2 * DO$2)), "", SUBSTITUTE($D$1, "&lt;direc&gt;", RIGHT(OFFSET('rivers (2)'!$A$1, 2 * (67 - $A52) + 1, 2 * DO$2), 1)))
&amp; IF(ISBLANK('feature type'!DN50), "EndPlot", SUBSTITUTE(SUBSTITUTE(output!$B$1,
                   "f_type", 'feature type'!DN50),
                   "f_var", 'feature variety'!DN50))
&amp; CHAR(10)</f>
        <v xml:space="preserve">BeginPlot
	x=117,y=18
	TerrainType=TERRAIN_OCEAN
	PlotType=3
EndPlot
</v>
      </c>
      <c r="DP52" t="str">
        <f ca="1">SUBSTITUTE(SUBSTITUTE(SUBSTITUTE(SUBSTITUTE($A$1,
"x_coord",DP$2),
"y_coord",$A52),
"t_type",'terrain type'!DO50),
"p_type", 'plot type'!DO50)
&amp; IF(LEFT(resources!DO50, 6) = "BONUS_", CHAR(9) &amp; "BonusType=" &amp; resources!DO50 &amp; CHAR(10), "")
&amp; IF('goody huts'!DO50, "	ImprovementType=IMPROVEMENT_GOODY_HUT" &amp; CHAR(10), "")
&amp; IF(ISBLANK(OFFSET('rivers (2)'!$A$1, 2 * (67 - $A52), 2 * DP$2 + 1)), "", SUBSTITUTE($C$1, "&lt;direc&gt;", RIGHT(OFFSET('rivers (2)'!$A$1, 2 * (67 - $A52), 2 * DP$2 + 1), 1)))
&amp; IF(ISBLANK(OFFSET('rivers (2)'!$A$1, 2 * (67 - $A52) + 1, 2 * DP$2)), "", SUBSTITUTE($D$1, "&lt;direc&gt;", RIGHT(OFFSET('rivers (2)'!$A$1, 2 * (67 - $A52) + 1, 2 * DP$2), 1)))
&amp; IF(ISBLANK('feature type'!DO50), "EndPlot", SUBSTITUTE(SUBSTITUTE(output!$B$1,
                   "f_type", 'feature type'!DO50),
                   "f_var", 'feature variety'!DO50))
&amp; CHAR(10)</f>
        <v xml:space="preserve">BeginPlot
	x=118,y=18
	TerrainType=TERRAIN_OCEAN
	PlotType=3
EndPlot
</v>
      </c>
      <c r="DQ52" t="str">
        <f ca="1">SUBSTITUTE(SUBSTITUTE(SUBSTITUTE(SUBSTITUTE($A$1,
"x_coord",DQ$2),
"y_coord",$A52),
"t_type",'terrain type'!DP50),
"p_type", 'plot type'!DP50)
&amp; IF(LEFT(resources!DP50, 6) = "BONUS_", CHAR(9) &amp; "BonusType=" &amp; resources!DP50 &amp; CHAR(10), "")
&amp; IF('goody huts'!DP50, "	ImprovementType=IMPROVEMENT_GOODY_HUT" &amp; CHAR(10), "")
&amp; IF(ISBLANK(OFFSET('rivers (2)'!$A$1, 2 * (67 - $A52), 2 * DQ$2 + 1)), "", SUBSTITUTE($C$1, "&lt;direc&gt;", RIGHT(OFFSET('rivers (2)'!$A$1, 2 * (67 - $A52), 2 * DQ$2 + 1), 1)))
&amp; IF(ISBLANK(OFFSET('rivers (2)'!$A$1, 2 * (67 - $A52) + 1, 2 * DQ$2)), "", SUBSTITUTE($D$1, "&lt;direc&gt;", RIGHT(OFFSET('rivers (2)'!$A$1, 2 * (67 - $A52) + 1, 2 * DQ$2), 1)))
&amp; IF(ISBLANK('feature type'!DP50), "EndPlot", SUBSTITUTE(SUBSTITUTE(output!$B$1,
                   "f_type", 'feature type'!DP50),
                   "f_var", 'feature variety'!DP50))
&amp; CHAR(10)</f>
        <v xml:space="preserve">BeginPlot
	x=119,y=18
	TerrainType=TERRAIN_OCEAN
	PlotType=3
EndPlot
</v>
      </c>
      <c r="DR52" t="str">
        <f ca="1">SUBSTITUTE(SUBSTITUTE(SUBSTITUTE(SUBSTITUTE($A$1,
"x_coord",DR$2),
"y_coord",$A52),
"t_type",'terrain type'!DQ50),
"p_type", 'plot type'!DQ50)
&amp; IF(LEFT(resources!DQ50, 6) = "BONUS_", CHAR(9) &amp; "BonusType=" &amp; resources!DQ50 &amp; CHAR(10), "")
&amp; IF('goody huts'!DQ50, "	ImprovementType=IMPROVEMENT_GOODY_HUT" &amp; CHAR(10), "")
&amp; IF(ISBLANK(OFFSET('rivers (2)'!$A$1, 2 * (67 - $A52), 2 * DR$2 + 1)), "", SUBSTITUTE($C$1, "&lt;direc&gt;", RIGHT(OFFSET('rivers (2)'!$A$1, 2 * (67 - $A52), 2 * DR$2 + 1), 1)))
&amp; IF(ISBLANK(OFFSET('rivers (2)'!$A$1, 2 * (67 - $A52) + 1, 2 * DR$2)), "", SUBSTITUTE($D$1, "&lt;direc&gt;", RIGHT(OFFSET('rivers (2)'!$A$1, 2 * (67 - $A52) + 1, 2 * DR$2), 1)))
&amp; IF(ISBLANK('feature type'!DQ50), "EndPlot", SUBSTITUTE(SUBSTITUTE(output!$B$1,
                   "f_type", 'feature type'!DQ50),
                   "f_var", 'feature variety'!DQ50))
&amp; CHAR(10)</f>
        <v xml:space="preserve">BeginPlot
	x=120,y=18
	TerrainType=TERRAIN_OCEAN
	PlotType=3
EndPlot
</v>
      </c>
      <c r="DS52" t="str">
        <f ca="1">SUBSTITUTE(SUBSTITUTE(SUBSTITUTE(SUBSTITUTE($A$1,
"x_coord",DS$2),
"y_coord",$A52),
"t_type",'terrain type'!DR50),
"p_type", 'plot type'!DR50)
&amp; IF(LEFT(resources!DR50, 6) = "BONUS_", CHAR(9) &amp; "BonusType=" &amp; resources!DR50 &amp; CHAR(10), "")
&amp; IF('goody huts'!DR50, "	ImprovementType=IMPROVEMENT_GOODY_HUT" &amp; CHAR(10), "")
&amp; IF(ISBLANK(OFFSET('rivers (2)'!$A$1, 2 * (67 - $A52), 2 * DS$2 + 1)), "", SUBSTITUTE($C$1, "&lt;direc&gt;", RIGHT(OFFSET('rivers (2)'!$A$1, 2 * (67 - $A52), 2 * DS$2 + 1), 1)))
&amp; IF(ISBLANK(OFFSET('rivers (2)'!$A$1, 2 * (67 - $A52) + 1, 2 * DS$2)), "", SUBSTITUTE($D$1, "&lt;direc&gt;", RIGHT(OFFSET('rivers (2)'!$A$1, 2 * (67 - $A52) + 1, 2 * DS$2), 1)))
&amp; IF(ISBLANK('feature type'!DR50), "EndPlot", SUBSTITUTE(SUBSTITUTE(output!$B$1,
                   "f_type", 'feature type'!DR50),
                   "f_var", 'feature variety'!DR50))
&amp; CHAR(10)</f>
        <v xml:space="preserve">BeginPlot
	x=121,y=18
	TerrainType=TERRAIN_OCEAN
	PlotType=3
EndPlot
</v>
      </c>
      <c r="DT52" t="str">
        <f ca="1">SUBSTITUTE(SUBSTITUTE(SUBSTITUTE(SUBSTITUTE($A$1,
"x_coord",DT$2),
"y_coord",$A52),
"t_type",'terrain type'!DS50),
"p_type", 'plot type'!DS50)
&amp; IF(LEFT(resources!DS50, 6) = "BONUS_", CHAR(9) &amp; "BonusType=" &amp; resources!DS50 &amp; CHAR(10), "")
&amp; IF('goody huts'!DS50, "	ImprovementType=IMPROVEMENT_GOODY_HUT" &amp; CHAR(10), "")
&amp; IF(ISBLANK(OFFSET('rivers (2)'!$A$1, 2 * (67 - $A52), 2 * DT$2 + 1)), "", SUBSTITUTE($C$1, "&lt;direc&gt;", RIGHT(OFFSET('rivers (2)'!$A$1, 2 * (67 - $A52), 2 * DT$2 + 1), 1)))
&amp; IF(ISBLANK(OFFSET('rivers (2)'!$A$1, 2 * (67 - $A52) + 1, 2 * DT$2)), "", SUBSTITUTE($D$1, "&lt;direc&gt;", RIGHT(OFFSET('rivers (2)'!$A$1, 2 * (67 - $A52) + 1, 2 * DT$2), 1)))
&amp; IF(ISBLANK('feature type'!DS50), "EndPlot", SUBSTITUTE(SUBSTITUTE(output!$B$1,
                   "f_type", 'feature type'!DS50),
                   "f_var", 'feature variety'!DS50))
&amp; CHAR(10)</f>
        <v xml:space="preserve">BeginPlot
	x=122,y=18
	TerrainType=TERRAIN_OCEAN
	PlotType=3
EndPlot
</v>
      </c>
      <c r="DU52" t="str">
        <f ca="1">SUBSTITUTE(SUBSTITUTE(SUBSTITUTE(SUBSTITUTE($A$1,
"x_coord",DU$2),
"y_coord",$A52),
"t_type",'terrain type'!DT50),
"p_type", 'plot type'!DT50)
&amp; IF(LEFT(resources!DT50, 6) = "BONUS_", CHAR(9) &amp; "BonusType=" &amp; resources!DT50 &amp; CHAR(10), "")
&amp; IF('goody huts'!DT50, "	ImprovementType=IMPROVEMENT_GOODY_HUT" &amp; CHAR(10), "")
&amp; IF(ISBLANK(OFFSET('rivers (2)'!$A$1, 2 * (67 - $A52), 2 * DU$2 + 1)), "", SUBSTITUTE($C$1, "&lt;direc&gt;", RIGHT(OFFSET('rivers (2)'!$A$1, 2 * (67 - $A52), 2 * DU$2 + 1), 1)))
&amp; IF(ISBLANK(OFFSET('rivers (2)'!$A$1, 2 * (67 - $A52) + 1, 2 * DU$2)), "", SUBSTITUTE($D$1, "&lt;direc&gt;", RIGHT(OFFSET('rivers (2)'!$A$1, 2 * (67 - $A52) + 1, 2 * DU$2), 1)))
&amp; IF(ISBLANK('feature type'!DT50), "EndPlot", SUBSTITUTE(SUBSTITUTE(output!$B$1,
                   "f_type", 'feature type'!DT50),
                   "f_var", 'feature variety'!DT50))
&amp; CHAR(10)</f>
        <v xml:space="preserve">BeginPlot
	x=123,y=18
	TerrainType=TERRAIN_OCEAN
	PlotType=3
EndPlot
</v>
      </c>
    </row>
    <row r="53" spans="1:125" x14ac:dyDescent="0.25">
      <c r="A53" s="10">
        <v>17</v>
      </c>
      <c r="B53" t="str">
        <f ca="1">SUBSTITUTE(SUBSTITUTE(SUBSTITUTE(SUBSTITUTE($A$1,
"x_coord",B$2),
"y_coord",$A53),
"t_type",'terrain type'!A51),
"p_type", 'plot type'!A51)
&amp; IF(LEFT(resources!A51, 6) = "BONUS_", CHAR(9) &amp; "BonusType=" &amp; resources!A51 &amp; CHAR(10), "")
&amp; IF('goody huts'!A51, "	ImprovementType=IMPROVEMENT_GOODY_HUT" &amp; CHAR(10), "")
&amp; IF(ISBLANK(OFFSET('rivers (2)'!$A$1, 2 * (67 - $A53), 2 * B$2 + 1)), "", SUBSTITUTE($C$1, "&lt;direc&gt;", RIGHT(OFFSET('rivers (2)'!$A$1, 2 * (67 - $A53), 2 * B$2 + 1), 1)))
&amp; IF(ISBLANK(OFFSET('rivers (2)'!$A$1, 2 * (67 - $A53) + 1, 2 * B$2)), "", SUBSTITUTE($D$1, "&lt;direc&gt;", RIGHT(OFFSET('rivers (2)'!$A$1, 2 * (67 - $A53) + 1, 2 * B$2), 1)))
&amp; IF(ISBLANK('feature type'!A51), "EndPlot", SUBSTITUTE(SUBSTITUTE(output!$B$1,
                   "f_type", 'feature type'!A51),
                   "f_var", 'feature variety'!A51))
&amp; CHAR(10)</f>
        <v xml:space="preserve">BeginPlot
	x=0,y=17
	TerrainType=TERRAIN_OCEAN
	PlotType=3
EndPlot
</v>
      </c>
      <c r="C53" t="str">
        <f ca="1">SUBSTITUTE(SUBSTITUTE(SUBSTITUTE(SUBSTITUTE($A$1,
"x_coord",C$2),
"y_coord",$A53),
"t_type",'terrain type'!B51),
"p_type", 'plot type'!B51)
&amp; IF(LEFT(resources!B51, 6) = "BONUS_", CHAR(9) &amp; "BonusType=" &amp; resources!B51 &amp; CHAR(10), "")
&amp; IF('goody huts'!B51, "	ImprovementType=IMPROVEMENT_GOODY_HUT" &amp; CHAR(10), "")
&amp; IF(ISBLANK(OFFSET('rivers (2)'!$A$1, 2 * (67 - $A53), 2 * C$2 + 1)), "", SUBSTITUTE($C$1, "&lt;direc&gt;", RIGHT(OFFSET('rivers (2)'!$A$1, 2 * (67 - $A53), 2 * C$2 + 1), 1)))
&amp; IF(ISBLANK(OFFSET('rivers (2)'!$A$1, 2 * (67 - $A53) + 1, 2 * C$2)), "", SUBSTITUTE($D$1, "&lt;direc&gt;", RIGHT(OFFSET('rivers (2)'!$A$1, 2 * (67 - $A53) + 1, 2 * C$2), 1)))
&amp; IF(ISBLANK('feature type'!B51), "EndPlot", SUBSTITUTE(SUBSTITUTE(output!$B$1,
                   "f_type", 'feature type'!B51),
                   "f_var", 'feature variety'!B51))
&amp; CHAR(10)</f>
        <v xml:space="preserve">BeginPlot
	x=1,y=17
	TerrainType=TERRAIN_COAST
	PlotType=3
EndPlot
</v>
      </c>
      <c r="D53" t="str">
        <f ca="1">SUBSTITUTE(SUBSTITUTE(SUBSTITUTE(SUBSTITUTE($A$1,
"x_coord",D$2),
"y_coord",$A53),
"t_type",'terrain type'!C51),
"p_type", 'plot type'!C51)
&amp; IF(LEFT(resources!C51, 6) = "BONUS_", CHAR(9) &amp; "BonusType=" &amp; resources!C51 &amp; CHAR(10), "")
&amp; IF('goody huts'!C51, "	ImprovementType=IMPROVEMENT_GOODY_HUT" &amp; CHAR(10), "")
&amp; IF(ISBLANK(OFFSET('rivers (2)'!$A$1, 2 * (67 - $A53), 2 * D$2 + 1)), "", SUBSTITUTE($C$1, "&lt;direc&gt;", RIGHT(OFFSET('rivers (2)'!$A$1, 2 * (67 - $A53), 2 * D$2 + 1), 1)))
&amp; IF(ISBLANK(OFFSET('rivers (2)'!$A$1, 2 * (67 - $A53) + 1, 2 * D$2)), "", SUBSTITUTE($D$1, "&lt;direc&gt;", RIGHT(OFFSET('rivers (2)'!$A$1, 2 * (67 - $A53) + 1, 2 * D$2), 1)))
&amp; IF(ISBLANK('feature type'!C51), "EndPlot", SUBSTITUTE(SUBSTITUTE(output!$B$1,
                   "f_type", 'feature type'!C51),
                   "f_var", 'feature variety'!C51))
&amp; CHAR(10)</f>
        <v xml:space="preserve">BeginPlot
	x=2,y=17
	TerrainType=TERRAIN_GRASS
	PlotType=0
EndPlot
</v>
      </c>
      <c r="E53" t="str">
        <f ca="1">SUBSTITUTE(SUBSTITUTE(SUBSTITUTE(SUBSTITUTE($A$1,
"x_coord",E$2),
"y_coord",$A53),
"t_type",'terrain type'!D51),
"p_type", 'plot type'!D51)
&amp; IF(LEFT(resources!D51, 6) = "BONUS_", CHAR(9) &amp; "BonusType=" &amp; resources!D51 &amp; CHAR(10), "")
&amp; IF('goody huts'!D51, "	ImprovementType=IMPROVEMENT_GOODY_HUT" &amp; CHAR(10), "")
&amp; IF(ISBLANK(OFFSET('rivers (2)'!$A$1, 2 * (67 - $A53), 2 * E$2 + 1)), "", SUBSTITUTE($C$1, "&lt;direc&gt;", RIGHT(OFFSET('rivers (2)'!$A$1, 2 * (67 - $A53), 2 * E$2 + 1), 1)))
&amp; IF(ISBLANK(OFFSET('rivers (2)'!$A$1, 2 * (67 - $A53) + 1, 2 * E$2)), "", SUBSTITUTE($D$1, "&lt;direc&gt;", RIGHT(OFFSET('rivers (2)'!$A$1, 2 * (67 - $A53) + 1, 2 * E$2), 1)))
&amp; IF(ISBLANK('feature type'!D51), "EndPlot", SUBSTITUTE(SUBSTITUTE(output!$B$1,
                   "f_type", 'feature type'!D51),
                   "f_var", 'feature variety'!D51))
&amp; CHAR(10)</f>
        <v xml:space="preserve">BeginPlot
	x=3,y=17
	TerrainType=TERRAIN_COAST
	PlotType=3
EndPlot
</v>
      </c>
      <c r="F53" t="str">
        <f ca="1">SUBSTITUTE(SUBSTITUTE(SUBSTITUTE(SUBSTITUTE($A$1,
"x_coord",F$2),
"y_coord",$A53),
"t_type",'terrain type'!E51),
"p_type", 'plot type'!E51)
&amp; IF(LEFT(resources!E51, 6) = "BONUS_", CHAR(9) &amp; "BonusType=" &amp; resources!E51 &amp; CHAR(10), "")
&amp; IF('goody huts'!E51, "	ImprovementType=IMPROVEMENT_GOODY_HUT" &amp; CHAR(10), "")
&amp; IF(ISBLANK(OFFSET('rivers (2)'!$A$1, 2 * (67 - $A53), 2 * F$2 + 1)), "", SUBSTITUTE($C$1, "&lt;direc&gt;", RIGHT(OFFSET('rivers (2)'!$A$1, 2 * (67 - $A53), 2 * F$2 + 1), 1)))
&amp; IF(ISBLANK(OFFSET('rivers (2)'!$A$1, 2 * (67 - $A53) + 1, 2 * F$2)), "", SUBSTITUTE($D$1, "&lt;direc&gt;", RIGHT(OFFSET('rivers (2)'!$A$1, 2 * (67 - $A53) + 1, 2 * F$2), 1)))
&amp; IF(ISBLANK('feature type'!E51), "EndPlot", SUBSTITUTE(SUBSTITUTE(output!$B$1,
                   "f_type", 'feature type'!E51),
                   "f_var", 'feature variety'!E51))
&amp; CHAR(10)</f>
        <v xml:space="preserve">BeginPlot
	x=4,y=17
	TerrainType=TERRAIN_OCEAN
	PlotType=3
EndPlot
</v>
      </c>
      <c r="G53" t="str">
        <f ca="1">SUBSTITUTE(SUBSTITUTE(SUBSTITUTE(SUBSTITUTE($A$1,
"x_coord",G$2),
"y_coord",$A53),
"t_type",'terrain type'!F51),
"p_type", 'plot type'!F51)
&amp; IF(LEFT(resources!F51, 6) = "BONUS_", CHAR(9) &amp; "BonusType=" &amp; resources!F51 &amp; CHAR(10), "")
&amp; IF('goody huts'!F51, "	ImprovementType=IMPROVEMENT_GOODY_HUT" &amp; CHAR(10), "")
&amp; IF(ISBLANK(OFFSET('rivers (2)'!$A$1, 2 * (67 - $A53), 2 * G$2 + 1)), "", SUBSTITUTE($C$1, "&lt;direc&gt;", RIGHT(OFFSET('rivers (2)'!$A$1, 2 * (67 - $A53), 2 * G$2 + 1), 1)))
&amp; IF(ISBLANK(OFFSET('rivers (2)'!$A$1, 2 * (67 - $A53) + 1, 2 * G$2)), "", SUBSTITUTE($D$1, "&lt;direc&gt;", RIGHT(OFFSET('rivers (2)'!$A$1, 2 * (67 - $A53) + 1, 2 * G$2), 1)))
&amp; IF(ISBLANK('feature type'!F51), "EndPlot", SUBSTITUTE(SUBSTITUTE(output!$B$1,
                   "f_type", 'feature type'!F51),
                   "f_var", 'feature variety'!F51))
&amp; CHAR(10)</f>
        <v xml:space="preserve">BeginPlot
	x=5,y=17
	TerrainType=TERRAIN_OCEAN
	PlotType=3
EndPlot
</v>
      </c>
      <c r="H53" t="str">
        <f ca="1">SUBSTITUTE(SUBSTITUTE(SUBSTITUTE(SUBSTITUTE($A$1,
"x_coord",H$2),
"y_coord",$A53),
"t_type",'terrain type'!G51),
"p_type", 'plot type'!G51)
&amp; IF(LEFT(resources!G51, 6) = "BONUS_", CHAR(9) &amp; "BonusType=" &amp; resources!G51 &amp; CHAR(10), "")
&amp; IF('goody huts'!G51, "	ImprovementType=IMPROVEMENT_GOODY_HUT" &amp; CHAR(10), "")
&amp; IF(ISBLANK(OFFSET('rivers (2)'!$A$1, 2 * (67 - $A53), 2 * H$2 + 1)), "", SUBSTITUTE($C$1, "&lt;direc&gt;", RIGHT(OFFSET('rivers (2)'!$A$1, 2 * (67 - $A53), 2 * H$2 + 1), 1)))
&amp; IF(ISBLANK(OFFSET('rivers (2)'!$A$1, 2 * (67 - $A53) + 1, 2 * H$2)), "", SUBSTITUTE($D$1, "&lt;direc&gt;", RIGHT(OFFSET('rivers (2)'!$A$1, 2 * (67 - $A53) + 1, 2 * H$2), 1)))
&amp; IF(ISBLANK('feature type'!G51), "EndPlot", SUBSTITUTE(SUBSTITUTE(output!$B$1,
                   "f_type", 'feature type'!G51),
                   "f_var", 'feature variety'!G51))
&amp; CHAR(10)</f>
        <v xml:space="preserve">BeginPlot
	x=6,y=17
	TerrainType=TERRAIN_OCEAN
	PlotType=3
EndPlot
</v>
      </c>
      <c r="I53" t="str">
        <f ca="1">SUBSTITUTE(SUBSTITUTE(SUBSTITUTE(SUBSTITUTE($A$1,
"x_coord",I$2),
"y_coord",$A53),
"t_type",'terrain type'!H51),
"p_type", 'plot type'!H51)
&amp; IF(LEFT(resources!H51, 6) = "BONUS_", CHAR(9) &amp; "BonusType=" &amp; resources!H51 &amp; CHAR(10), "")
&amp; IF('goody huts'!H51, "	ImprovementType=IMPROVEMENT_GOODY_HUT" &amp; CHAR(10), "")
&amp; IF(ISBLANK(OFFSET('rivers (2)'!$A$1, 2 * (67 - $A53), 2 * I$2 + 1)), "", SUBSTITUTE($C$1, "&lt;direc&gt;", RIGHT(OFFSET('rivers (2)'!$A$1, 2 * (67 - $A53), 2 * I$2 + 1), 1)))
&amp; IF(ISBLANK(OFFSET('rivers (2)'!$A$1, 2 * (67 - $A53) + 1, 2 * I$2)), "", SUBSTITUTE($D$1, "&lt;direc&gt;", RIGHT(OFFSET('rivers (2)'!$A$1, 2 * (67 - $A53) + 1, 2 * I$2), 1)))
&amp; IF(ISBLANK('feature type'!H51), "EndPlot", SUBSTITUTE(SUBSTITUTE(output!$B$1,
                   "f_type", 'feature type'!H51),
                   "f_var", 'feature variety'!H51))
&amp; CHAR(10)</f>
        <v xml:space="preserve">BeginPlot
	x=7,y=17
	TerrainType=TERRAIN_OCEAN
	PlotType=3
EndPlot
</v>
      </c>
      <c r="J53" t="str">
        <f ca="1">SUBSTITUTE(SUBSTITUTE(SUBSTITUTE(SUBSTITUTE($A$1,
"x_coord",J$2),
"y_coord",$A53),
"t_type",'terrain type'!I51),
"p_type", 'plot type'!I51)
&amp; IF(LEFT(resources!I51, 6) = "BONUS_", CHAR(9) &amp; "BonusType=" &amp; resources!I51 &amp; CHAR(10), "")
&amp; IF('goody huts'!I51, "	ImprovementType=IMPROVEMENT_GOODY_HUT" &amp; CHAR(10), "")
&amp; IF(ISBLANK(OFFSET('rivers (2)'!$A$1, 2 * (67 - $A53), 2 * J$2 + 1)), "", SUBSTITUTE($C$1, "&lt;direc&gt;", RIGHT(OFFSET('rivers (2)'!$A$1, 2 * (67 - $A53), 2 * J$2 + 1), 1)))
&amp; IF(ISBLANK(OFFSET('rivers (2)'!$A$1, 2 * (67 - $A53) + 1, 2 * J$2)), "", SUBSTITUTE($D$1, "&lt;direc&gt;", RIGHT(OFFSET('rivers (2)'!$A$1, 2 * (67 - $A53) + 1, 2 * J$2), 1)))
&amp; IF(ISBLANK('feature type'!I51), "EndPlot", SUBSTITUTE(SUBSTITUTE(output!$B$1,
                   "f_type", 'feature type'!I51),
                   "f_var", 'feature variety'!I51))
&amp; CHAR(10)</f>
        <v xml:space="preserve">BeginPlot
	x=8,y=17
	TerrainType=TERRAIN_COAST
	PlotType=3
EndPlot
</v>
      </c>
      <c r="K53" t="str">
        <f ca="1">SUBSTITUTE(SUBSTITUTE(SUBSTITUTE(SUBSTITUTE($A$1,
"x_coord",K$2),
"y_coord",$A53),
"t_type",'terrain type'!J51),
"p_type", 'plot type'!J51)
&amp; IF(LEFT(resources!J51, 6) = "BONUS_", CHAR(9) &amp; "BonusType=" &amp; resources!J51 &amp; CHAR(10), "")
&amp; IF('goody huts'!J51, "	ImprovementType=IMPROVEMENT_GOODY_HUT" &amp; CHAR(10), "")
&amp; IF(ISBLANK(OFFSET('rivers (2)'!$A$1, 2 * (67 - $A53), 2 * K$2 + 1)), "", SUBSTITUTE($C$1, "&lt;direc&gt;", RIGHT(OFFSET('rivers (2)'!$A$1, 2 * (67 - $A53), 2 * K$2 + 1), 1)))
&amp; IF(ISBLANK(OFFSET('rivers (2)'!$A$1, 2 * (67 - $A53) + 1, 2 * K$2)), "", SUBSTITUTE($D$1, "&lt;direc&gt;", RIGHT(OFFSET('rivers (2)'!$A$1, 2 * (67 - $A53) + 1, 2 * K$2), 1)))
&amp; IF(ISBLANK('feature type'!J51), "EndPlot", SUBSTITUTE(SUBSTITUTE(output!$B$1,
                   "f_type", 'feature type'!J51),
                   "f_var", 'feature variety'!J51))
&amp; CHAR(10)</f>
        <v xml:space="preserve">BeginPlot
	x=9,y=17
	TerrainType=TERRAIN_COAST
	PlotType=3
EndPlot
</v>
      </c>
      <c r="L53" t="str">
        <f ca="1">SUBSTITUTE(SUBSTITUTE(SUBSTITUTE(SUBSTITUTE($A$1,
"x_coord",L$2),
"y_coord",$A53),
"t_type",'terrain type'!K51),
"p_type", 'plot type'!K51)
&amp; IF(LEFT(resources!K51, 6) = "BONUS_", CHAR(9) &amp; "BonusType=" &amp; resources!K51 &amp; CHAR(10), "")
&amp; IF('goody huts'!K51, "	ImprovementType=IMPROVEMENT_GOODY_HUT" &amp; CHAR(10), "")
&amp; IF(ISBLANK(OFFSET('rivers (2)'!$A$1, 2 * (67 - $A53), 2 * L$2 + 1)), "", SUBSTITUTE($C$1, "&lt;direc&gt;", RIGHT(OFFSET('rivers (2)'!$A$1, 2 * (67 - $A53), 2 * L$2 + 1), 1)))
&amp; IF(ISBLANK(OFFSET('rivers (2)'!$A$1, 2 * (67 - $A53) + 1, 2 * L$2)), "", SUBSTITUTE($D$1, "&lt;direc&gt;", RIGHT(OFFSET('rivers (2)'!$A$1, 2 * (67 - $A53) + 1, 2 * L$2), 1)))
&amp; IF(ISBLANK('feature type'!K51), "EndPlot", SUBSTITUTE(SUBSTITUTE(output!$B$1,
                   "f_type", 'feature type'!K51),
                   "f_var", 'feature variety'!K51))
&amp; CHAR(10)</f>
        <v xml:space="preserve">BeginPlot
	x=10,y=17
	TerrainType=TERRAIN_GRASS
	PlotType=2
	FeatureType=FEATURE_FOREST, FeatureVariety=3
EndPlot
</v>
      </c>
      <c r="M53" t="str">
        <f ca="1">SUBSTITUTE(SUBSTITUTE(SUBSTITUTE(SUBSTITUTE($A$1,
"x_coord",M$2),
"y_coord",$A53),
"t_type",'terrain type'!L51),
"p_type", 'plot type'!L51)
&amp; IF(LEFT(resources!L51, 6) = "BONUS_", CHAR(9) &amp; "BonusType=" &amp; resources!L51 &amp; CHAR(10), "")
&amp; IF('goody huts'!L51, "	ImprovementType=IMPROVEMENT_GOODY_HUT" &amp; CHAR(10), "")
&amp; IF(ISBLANK(OFFSET('rivers (2)'!$A$1, 2 * (67 - $A53), 2 * M$2 + 1)), "", SUBSTITUTE($C$1, "&lt;direc&gt;", RIGHT(OFFSET('rivers (2)'!$A$1, 2 * (67 - $A53), 2 * M$2 + 1), 1)))
&amp; IF(ISBLANK(OFFSET('rivers (2)'!$A$1, 2 * (67 - $A53) + 1, 2 * M$2)), "", SUBSTITUTE($D$1, "&lt;direc&gt;", RIGHT(OFFSET('rivers (2)'!$A$1, 2 * (67 - $A53) + 1, 2 * M$2), 1)))
&amp; IF(ISBLANK('feature type'!L51), "EndPlot", SUBSTITUTE(SUBSTITUTE(output!$B$1,
                   "f_type", 'feature type'!L51),
                   "f_var", 'feature variety'!L51))
&amp; CHAR(10)</f>
        <v xml:space="preserve">BeginPlot
	x=11,y=17
	TerrainType=TERRAIN_GRASS
	PlotType=2
	RiverWEDirection=3
	isNOfRiver
	FeatureType=FEATURE_FOREST, FeatureVariety=3
EndPlot
</v>
      </c>
      <c r="N53" t="str">
        <f ca="1">SUBSTITUTE(SUBSTITUTE(SUBSTITUTE(SUBSTITUTE($A$1,
"x_coord",N$2),
"y_coord",$A53),
"t_type",'terrain type'!M51),
"p_type", 'plot type'!M51)
&amp; IF(LEFT(resources!M51, 6) = "BONUS_", CHAR(9) &amp; "BonusType=" &amp; resources!M51 &amp; CHAR(10), "")
&amp; IF('goody huts'!M51, "	ImprovementType=IMPROVEMENT_GOODY_HUT" &amp; CHAR(10), "")
&amp; IF(ISBLANK(OFFSET('rivers (2)'!$A$1, 2 * (67 - $A53), 2 * N$2 + 1)), "", SUBSTITUTE($C$1, "&lt;direc&gt;", RIGHT(OFFSET('rivers (2)'!$A$1, 2 * (67 - $A53), 2 * N$2 + 1), 1)))
&amp; IF(ISBLANK(OFFSET('rivers (2)'!$A$1, 2 * (67 - $A53) + 1, 2 * N$2)), "", SUBSTITUTE($D$1, "&lt;direc&gt;", RIGHT(OFFSET('rivers (2)'!$A$1, 2 * (67 - $A53) + 1, 2 * N$2), 1)))
&amp; IF(ISBLANK('feature type'!M51), "EndPlot", SUBSTITUTE(SUBSTITUTE(output!$B$1,
                   "f_type", 'feature type'!M51),
                   "f_var", 'feature variety'!M51))
&amp; CHAR(10)</f>
        <v xml:space="preserve">BeginPlot
	x=12,y=17
	TerrainType=TERRAIN_GRASS
	PlotType=2
	FeatureType=FEATURE_FOREST, FeatureVariety=3
EndPlot
</v>
      </c>
      <c r="O53" t="str">
        <f ca="1">SUBSTITUTE(SUBSTITUTE(SUBSTITUTE(SUBSTITUTE($A$1,
"x_coord",O$2),
"y_coord",$A53),
"t_type",'terrain type'!N51),
"p_type", 'plot type'!N51)
&amp; IF(LEFT(resources!N51, 6) = "BONUS_", CHAR(9) &amp; "BonusType=" &amp; resources!N51 &amp; CHAR(10), "")
&amp; IF('goody huts'!N51, "	ImprovementType=IMPROVEMENT_GOODY_HUT" &amp; CHAR(10), "")
&amp; IF(ISBLANK(OFFSET('rivers (2)'!$A$1, 2 * (67 - $A53), 2 * O$2 + 1)), "", SUBSTITUTE($C$1, "&lt;direc&gt;", RIGHT(OFFSET('rivers (2)'!$A$1, 2 * (67 - $A53), 2 * O$2 + 1), 1)))
&amp; IF(ISBLANK(OFFSET('rivers (2)'!$A$1, 2 * (67 - $A53) + 1, 2 * O$2)), "", SUBSTITUTE($D$1, "&lt;direc&gt;", RIGHT(OFFSET('rivers (2)'!$A$1, 2 * (67 - $A53) + 1, 2 * O$2), 1)))
&amp; IF(ISBLANK('feature type'!N51), "EndPlot", SUBSTITUTE(SUBSTITUTE(output!$B$1,
                   "f_type", 'feature type'!N51),
                   "f_var", 'feature variety'!N51))
&amp; CHAR(10)</f>
        <v xml:space="preserve">BeginPlot
	x=13,y=17
	TerrainType=TERRAIN_COAST
	PlotType=3
EndPlot
</v>
      </c>
      <c r="P53" t="str">
        <f ca="1">SUBSTITUTE(SUBSTITUTE(SUBSTITUTE(SUBSTITUTE($A$1,
"x_coord",P$2),
"y_coord",$A53),
"t_type",'terrain type'!O51),
"p_type", 'plot type'!O51)
&amp; IF(LEFT(resources!O51, 6) = "BONUS_", CHAR(9) &amp; "BonusType=" &amp; resources!O51 &amp; CHAR(10), "")
&amp; IF('goody huts'!O51, "	ImprovementType=IMPROVEMENT_GOODY_HUT" &amp; CHAR(10), "")
&amp; IF(ISBLANK(OFFSET('rivers (2)'!$A$1, 2 * (67 - $A53), 2 * P$2 + 1)), "", SUBSTITUTE($C$1, "&lt;direc&gt;", RIGHT(OFFSET('rivers (2)'!$A$1, 2 * (67 - $A53), 2 * P$2 + 1), 1)))
&amp; IF(ISBLANK(OFFSET('rivers (2)'!$A$1, 2 * (67 - $A53) + 1, 2 * P$2)), "", SUBSTITUTE($D$1, "&lt;direc&gt;", RIGHT(OFFSET('rivers (2)'!$A$1, 2 * (67 - $A53) + 1, 2 * P$2), 1)))
&amp; IF(ISBLANK('feature type'!O51), "EndPlot", SUBSTITUTE(SUBSTITUTE(output!$B$1,
                   "f_type", 'feature type'!O51),
                   "f_var", 'feature variety'!O51))
&amp; CHAR(10)</f>
        <v xml:space="preserve">BeginPlot
	x=14,y=17
	TerrainType=TERRAIN_GRASS
	PlotType=1
	BonusType=BONUS_ALUMINUM
	RiverNSDirection=2
	isWOfRiver
	FeatureType=FEATURE_FOREST, FeatureVariety=1
EndPlot
</v>
      </c>
      <c r="Q53" t="str">
        <f ca="1">SUBSTITUTE(SUBSTITUTE(SUBSTITUTE(SUBSTITUTE($A$1,
"x_coord",Q$2),
"y_coord",$A53),
"t_type",'terrain type'!P51),
"p_type", 'plot type'!P51)
&amp; IF(LEFT(resources!P51, 6) = "BONUS_", CHAR(9) &amp; "BonusType=" &amp; resources!P51 &amp; CHAR(10), "")
&amp; IF('goody huts'!P51, "	ImprovementType=IMPROVEMENT_GOODY_HUT" &amp; CHAR(10), "")
&amp; IF(ISBLANK(OFFSET('rivers (2)'!$A$1, 2 * (67 - $A53), 2 * Q$2 + 1)), "", SUBSTITUTE($C$1, "&lt;direc&gt;", RIGHT(OFFSET('rivers (2)'!$A$1, 2 * (67 - $A53), 2 * Q$2 + 1), 1)))
&amp; IF(ISBLANK(OFFSET('rivers (2)'!$A$1, 2 * (67 - $A53) + 1, 2 * Q$2)), "", SUBSTITUTE($D$1, "&lt;direc&gt;", RIGHT(OFFSET('rivers (2)'!$A$1, 2 * (67 - $A53) + 1, 2 * Q$2), 1)))
&amp; IF(ISBLANK('feature type'!P51), "EndPlot", SUBSTITUTE(SUBSTITUTE(output!$B$1,
                   "f_type", 'feature type'!P51),
                   "f_var", 'feature variety'!P51))
&amp; CHAR(10)</f>
        <v xml:space="preserve">BeginPlot
	x=15,y=17
	TerrainType=TERRAIN_GRASS
	PlotType=2
	RiverWEDirection=1
	isNOfRiver
	FeatureType=FEATURE_FOREST, FeatureVariety=1
EndPlot
</v>
      </c>
      <c r="R53" t="str">
        <f ca="1">SUBSTITUTE(SUBSTITUTE(SUBSTITUTE(SUBSTITUTE($A$1,
"x_coord",R$2),
"y_coord",$A53),
"t_type",'terrain type'!Q51),
"p_type", 'plot type'!Q51)
&amp; IF(LEFT(resources!Q51, 6) = "BONUS_", CHAR(9) &amp; "BonusType=" &amp; resources!Q51 &amp; CHAR(10), "")
&amp; IF('goody huts'!Q51, "	ImprovementType=IMPROVEMENT_GOODY_HUT" &amp; CHAR(10), "")
&amp; IF(ISBLANK(OFFSET('rivers (2)'!$A$1, 2 * (67 - $A53), 2 * R$2 + 1)), "", SUBSTITUTE($C$1, "&lt;direc&gt;", RIGHT(OFFSET('rivers (2)'!$A$1, 2 * (67 - $A53), 2 * R$2 + 1), 1)))
&amp; IF(ISBLANK(OFFSET('rivers (2)'!$A$1, 2 * (67 - $A53) + 1, 2 * R$2)), "", SUBSTITUTE($D$1, "&lt;direc&gt;", RIGHT(OFFSET('rivers (2)'!$A$1, 2 * (67 - $A53) + 1, 2 * R$2), 1)))
&amp; IF(ISBLANK('feature type'!Q51), "EndPlot", SUBSTITUTE(SUBSTITUTE(output!$B$1,
                   "f_type", 'feature type'!Q51),
                   "f_var", 'feature variety'!Q51))
&amp; CHAR(10)</f>
        <v xml:space="preserve">BeginPlot
	x=16,y=17
	TerrainType=TERRAIN_PLAINS
	PlotType=1
	FeatureType=FEATURE_FOREST, FeatureVariety=1
EndPlot
</v>
      </c>
      <c r="S53" t="str">
        <f ca="1">SUBSTITUTE(SUBSTITUTE(SUBSTITUTE(SUBSTITUTE($A$1,
"x_coord",S$2),
"y_coord",$A53),
"t_type",'terrain type'!R51),
"p_type", 'plot type'!R51)
&amp; IF(LEFT(resources!R51, 6) = "BONUS_", CHAR(9) &amp; "BonusType=" &amp; resources!R51 &amp; CHAR(10), "")
&amp; IF('goody huts'!R51, "	ImprovementType=IMPROVEMENT_GOODY_HUT" &amp; CHAR(10), "")
&amp; IF(ISBLANK(OFFSET('rivers (2)'!$A$1, 2 * (67 - $A53), 2 * S$2 + 1)), "", SUBSTITUTE($C$1, "&lt;direc&gt;", RIGHT(OFFSET('rivers (2)'!$A$1, 2 * (67 - $A53), 2 * S$2 + 1), 1)))
&amp; IF(ISBLANK(OFFSET('rivers (2)'!$A$1, 2 * (67 - $A53) + 1, 2 * S$2)), "", SUBSTITUTE($D$1, "&lt;direc&gt;", RIGHT(OFFSET('rivers (2)'!$A$1, 2 * (67 - $A53) + 1, 2 * S$2), 1)))
&amp; IF(ISBLANK('feature type'!R51), "EndPlot", SUBSTITUTE(SUBSTITUTE(output!$B$1,
                   "f_type", 'feature type'!R51),
                   "f_var", 'feature variety'!R51))
&amp; CHAR(10)</f>
        <v xml:space="preserve">BeginPlot
	x=17,y=17
	TerrainType=TERRAIN_GRASS
	PlotType=2
EndPlot
</v>
      </c>
      <c r="T53" t="str">
        <f ca="1">SUBSTITUTE(SUBSTITUTE(SUBSTITUTE(SUBSTITUTE($A$1,
"x_coord",T$2),
"y_coord",$A53),
"t_type",'terrain type'!S51),
"p_type", 'plot type'!S51)
&amp; IF(LEFT(resources!S51, 6) = "BONUS_", CHAR(9) &amp; "BonusType=" &amp; resources!S51 &amp; CHAR(10), "")
&amp; IF('goody huts'!S51, "	ImprovementType=IMPROVEMENT_GOODY_HUT" &amp; CHAR(10), "")
&amp; IF(ISBLANK(OFFSET('rivers (2)'!$A$1, 2 * (67 - $A53), 2 * T$2 + 1)), "", SUBSTITUTE($C$1, "&lt;direc&gt;", RIGHT(OFFSET('rivers (2)'!$A$1, 2 * (67 - $A53), 2 * T$2 + 1), 1)))
&amp; IF(ISBLANK(OFFSET('rivers (2)'!$A$1, 2 * (67 - $A53) + 1, 2 * T$2)), "", SUBSTITUTE($D$1, "&lt;direc&gt;", RIGHT(OFFSET('rivers (2)'!$A$1, 2 * (67 - $A53) + 1, 2 * T$2), 1)))
&amp; IF(ISBLANK('feature type'!S51), "EndPlot", SUBSTITUTE(SUBSTITUTE(output!$B$1,
                   "f_type", 'feature type'!S51),
                   "f_var", 'feature variety'!S51))
&amp; CHAR(10)</f>
        <v xml:space="preserve">BeginPlot
	x=18,y=17
	TerrainType=TERRAIN_GRASS
	PlotType=2
EndPlot
</v>
      </c>
      <c r="U53" t="str">
        <f ca="1">SUBSTITUTE(SUBSTITUTE(SUBSTITUTE(SUBSTITUTE($A$1,
"x_coord",U$2),
"y_coord",$A53),
"t_type",'terrain type'!T51),
"p_type", 'plot type'!T51)
&amp; IF(LEFT(resources!T51, 6) = "BONUS_", CHAR(9) &amp; "BonusType=" &amp; resources!T51 &amp; CHAR(10), "")
&amp; IF('goody huts'!T51, "	ImprovementType=IMPROVEMENT_GOODY_HUT" &amp; CHAR(10), "")
&amp; IF(ISBLANK(OFFSET('rivers (2)'!$A$1, 2 * (67 - $A53), 2 * U$2 + 1)), "", SUBSTITUTE($C$1, "&lt;direc&gt;", RIGHT(OFFSET('rivers (2)'!$A$1, 2 * (67 - $A53), 2 * U$2 + 1), 1)))
&amp; IF(ISBLANK(OFFSET('rivers (2)'!$A$1, 2 * (67 - $A53) + 1, 2 * U$2)), "", SUBSTITUTE($D$1, "&lt;direc&gt;", RIGHT(OFFSET('rivers (2)'!$A$1, 2 * (67 - $A53) + 1, 2 * U$2), 1)))
&amp; IF(ISBLANK('feature type'!T51), "EndPlot", SUBSTITUTE(SUBSTITUTE(output!$B$1,
                   "f_type", 'feature type'!T51),
                   "f_var", 'feature variety'!T51))
&amp; CHAR(10)</f>
        <v xml:space="preserve">BeginPlot
	x=19,y=17
	TerrainType=TERRAIN_COAST
	PlotType=3
EndPlot
</v>
      </c>
      <c r="V53" t="str">
        <f ca="1">SUBSTITUTE(SUBSTITUTE(SUBSTITUTE(SUBSTITUTE($A$1,
"x_coord",V$2),
"y_coord",$A53),
"t_type",'terrain type'!U51),
"p_type", 'plot type'!U51)
&amp; IF(LEFT(resources!U51, 6) = "BONUS_", CHAR(9) &amp; "BonusType=" &amp; resources!U51 &amp; CHAR(10), "")
&amp; IF('goody huts'!U51, "	ImprovementType=IMPROVEMENT_GOODY_HUT" &amp; CHAR(10), "")
&amp; IF(ISBLANK(OFFSET('rivers (2)'!$A$1, 2 * (67 - $A53), 2 * V$2 + 1)), "", SUBSTITUTE($C$1, "&lt;direc&gt;", RIGHT(OFFSET('rivers (2)'!$A$1, 2 * (67 - $A53), 2 * V$2 + 1), 1)))
&amp; IF(ISBLANK(OFFSET('rivers (2)'!$A$1, 2 * (67 - $A53) + 1, 2 * V$2)), "", SUBSTITUTE($D$1, "&lt;direc&gt;", RIGHT(OFFSET('rivers (2)'!$A$1, 2 * (67 - $A53) + 1, 2 * V$2), 1)))
&amp; IF(ISBLANK('feature type'!U51), "EndPlot", SUBSTITUTE(SUBSTITUTE(output!$B$1,
                   "f_type", 'feature type'!U51),
                   "f_var", 'feature variety'!U51))
&amp; CHAR(10)</f>
        <v xml:space="preserve">BeginPlot
	x=20,y=17
	TerrainType=TERRAIN_COAST
	PlotType=3
EndPlot
</v>
      </c>
      <c r="W53" t="str">
        <f ca="1">SUBSTITUTE(SUBSTITUTE(SUBSTITUTE(SUBSTITUTE($A$1,
"x_coord",W$2),
"y_coord",$A53),
"t_type",'terrain type'!V51),
"p_type", 'plot type'!V51)
&amp; IF(LEFT(resources!V51, 6) = "BONUS_", CHAR(9) &amp; "BonusType=" &amp; resources!V51 &amp; CHAR(10), "")
&amp; IF('goody huts'!V51, "	ImprovementType=IMPROVEMENT_GOODY_HUT" &amp; CHAR(10), "")
&amp; IF(ISBLANK(OFFSET('rivers (2)'!$A$1, 2 * (67 - $A53), 2 * W$2 + 1)), "", SUBSTITUTE($C$1, "&lt;direc&gt;", RIGHT(OFFSET('rivers (2)'!$A$1, 2 * (67 - $A53), 2 * W$2 + 1), 1)))
&amp; IF(ISBLANK(OFFSET('rivers (2)'!$A$1, 2 * (67 - $A53) + 1, 2 * W$2)), "", SUBSTITUTE($D$1, "&lt;direc&gt;", RIGHT(OFFSET('rivers (2)'!$A$1, 2 * (67 - $A53) + 1, 2 * W$2), 1)))
&amp; IF(ISBLANK('feature type'!V51), "EndPlot", SUBSTITUTE(SUBSTITUTE(output!$B$1,
                   "f_type", 'feature type'!V51),
                   "f_var", 'feature variety'!V51))
&amp; CHAR(10)</f>
        <v xml:space="preserve">BeginPlot
	x=21,y=17
	TerrainType=TERRAIN_COAST
	PlotType=3
EndPlot
</v>
      </c>
      <c r="X53" t="str">
        <f ca="1">SUBSTITUTE(SUBSTITUTE(SUBSTITUTE(SUBSTITUTE($A$1,
"x_coord",X$2),
"y_coord",$A53),
"t_type",'terrain type'!W51),
"p_type", 'plot type'!W51)
&amp; IF(LEFT(resources!W51, 6) = "BONUS_", CHAR(9) &amp; "BonusType=" &amp; resources!W51 &amp; CHAR(10), "")
&amp; IF('goody huts'!W51, "	ImprovementType=IMPROVEMENT_GOODY_HUT" &amp; CHAR(10), "")
&amp; IF(ISBLANK(OFFSET('rivers (2)'!$A$1, 2 * (67 - $A53), 2 * X$2 + 1)), "", SUBSTITUTE($C$1, "&lt;direc&gt;", RIGHT(OFFSET('rivers (2)'!$A$1, 2 * (67 - $A53), 2 * X$2 + 1), 1)))
&amp; IF(ISBLANK(OFFSET('rivers (2)'!$A$1, 2 * (67 - $A53) + 1, 2 * X$2)), "", SUBSTITUTE($D$1, "&lt;direc&gt;", RIGHT(OFFSET('rivers (2)'!$A$1, 2 * (67 - $A53) + 1, 2 * X$2), 1)))
&amp; IF(ISBLANK('feature type'!W51), "EndPlot", SUBSTITUTE(SUBSTITUTE(output!$B$1,
                   "f_type", 'feature type'!W51),
                   "f_var", 'feature variety'!W51))
&amp; CHAR(10)</f>
        <v xml:space="preserve">BeginPlot
	x=22,y=17
	TerrainType=TERRAIN_PLAINS
	PlotType=1
	RiverNSDirection=2
	isWOfRiver
EndPlot
</v>
      </c>
      <c r="Y53" t="str">
        <f ca="1">SUBSTITUTE(SUBSTITUTE(SUBSTITUTE(SUBSTITUTE($A$1,
"x_coord",Y$2),
"y_coord",$A53),
"t_type",'terrain type'!X51),
"p_type", 'plot type'!X51)
&amp; IF(LEFT(resources!X51, 6) = "BONUS_", CHAR(9) &amp; "BonusType=" &amp; resources!X51 &amp; CHAR(10), "")
&amp; IF('goody huts'!X51, "	ImprovementType=IMPROVEMENT_GOODY_HUT" &amp; CHAR(10), "")
&amp; IF(ISBLANK(OFFSET('rivers (2)'!$A$1, 2 * (67 - $A53), 2 * Y$2 + 1)), "", SUBSTITUTE($C$1, "&lt;direc&gt;", RIGHT(OFFSET('rivers (2)'!$A$1, 2 * (67 - $A53), 2 * Y$2 + 1), 1)))
&amp; IF(ISBLANK(OFFSET('rivers (2)'!$A$1, 2 * (67 - $A53) + 1, 2 * Y$2)), "", SUBSTITUTE($D$1, "&lt;direc&gt;", RIGHT(OFFSET('rivers (2)'!$A$1, 2 * (67 - $A53) + 1, 2 * Y$2), 1)))
&amp; IF(ISBLANK('feature type'!X51), "EndPlot", SUBSTITUTE(SUBSTITUTE(output!$B$1,
                   "f_type", 'feature type'!X51),
                   "f_var", 'feature variety'!X51))
&amp; CHAR(10)</f>
        <v xml:space="preserve">BeginPlot
	x=23,y=17
	TerrainType=TERRAIN_GRASS
	PlotType=2
	FeatureType=FEATURE_FOREST, FeatureVariety=1
EndPlot
</v>
      </c>
      <c r="Z53" t="str">
        <f ca="1">SUBSTITUTE(SUBSTITUTE(SUBSTITUTE(SUBSTITUTE($A$1,
"x_coord",Z$2),
"y_coord",$A53),
"t_type",'terrain type'!Y51),
"p_type", 'plot type'!Y51)
&amp; IF(LEFT(resources!Y51, 6) = "BONUS_", CHAR(9) &amp; "BonusType=" &amp; resources!Y51 &amp; CHAR(10), "")
&amp; IF('goody huts'!Y51, "	ImprovementType=IMPROVEMENT_GOODY_HUT" &amp; CHAR(10), "")
&amp; IF(ISBLANK(OFFSET('rivers (2)'!$A$1, 2 * (67 - $A53), 2 * Z$2 + 1)), "", SUBSTITUTE($C$1, "&lt;direc&gt;", RIGHT(OFFSET('rivers (2)'!$A$1, 2 * (67 - $A53), 2 * Z$2 + 1), 1)))
&amp; IF(ISBLANK(OFFSET('rivers (2)'!$A$1, 2 * (67 - $A53) + 1, 2 * Z$2)), "", SUBSTITUTE($D$1, "&lt;direc&gt;", RIGHT(OFFSET('rivers (2)'!$A$1, 2 * (67 - $A53) + 1, 2 * Z$2), 1)))
&amp; IF(ISBLANK('feature type'!Y51), "EndPlot", SUBSTITUTE(SUBSTITUTE(output!$B$1,
                   "f_type", 'feature type'!Y51),
                   "f_var", 'feature variety'!Y51))
&amp; CHAR(10)</f>
        <v xml:space="preserve">BeginPlot
	x=24,y=17
	TerrainType=TERRAIN_GRASS
	PlotType=2
	FeatureType=FEATURE_FOREST, FeatureVariety=1
EndPlot
</v>
      </c>
      <c r="AA53" t="str">
        <f ca="1">SUBSTITUTE(SUBSTITUTE(SUBSTITUTE(SUBSTITUTE($A$1,
"x_coord",AA$2),
"y_coord",$A53),
"t_type",'terrain type'!Z51),
"p_type", 'plot type'!Z51)
&amp; IF(LEFT(resources!Z51, 6) = "BONUS_", CHAR(9) &amp; "BonusType=" &amp; resources!Z51 &amp; CHAR(10), "")
&amp; IF('goody huts'!Z51, "	ImprovementType=IMPROVEMENT_GOODY_HUT" &amp; CHAR(10), "")
&amp; IF(ISBLANK(OFFSET('rivers (2)'!$A$1, 2 * (67 - $A53), 2 * AA$2 + 1)), "", SUBSTITUTE($C$1, "&lt;direc&gt;", RIGHT(OFFSET('rivers (2)'!$A$1, 2 * (67 - $A53), 2 * AA$2 + 1), 1)))
&amp; IF(ISBLANK(OFFSET('rivers (2)'!$A$1, 2 * (67 - $A53) + 1, 2 * AA$2)), "", SUBSTITUTE($D$1, "&lt;direc&gt;", RIGHT(OFFSET('rivers (2)'!$A$1, 2 * (67 - $A53) + 1, 2 * AA$2), 1)))
&amp; IF(ISBLANK('feature type'!Z51), "EndPlot", SUBSTITUTE(SUBSTITUTE(output!$B$1,
                   "f_type", 'feature type'!Z51),
                   "f_var", 'feature variety'!Z51))
&amp; CHAR(10)</f>
        <v xml:space="preserve">BeginPlot
	x=25,y=17
	TerrainType=TERRAIN_COAST
	PlotType=3
EndPlot
</v>
      </c>
      <c r="AB53" t="str">
        <f ca="1">SUBSTITUTE(SUBSTITUTE(SUBSTITUTE(SUBSTITUTE($A$1,
"x_coord",AB$2),
"y_coord",$A53),
"t_type",'terrain type'!AA51),
"p_type", 'plot type'!AA51)
&amp; IF(LEFT(resources!AA51, 6) = "BONUS_", CHAR(9) &amp; "BonusType=" &amp; resources!AA51 &amp; CHAR(10), "")
&amp; IF('goody huts'!AA51, "	ImprovementType=IMPROVEMENT_GOODY_HUT" &amp; CHAR(10), "")
&amp; IF(ISBLANK(OFFSET('rivers (2)'!$A$1, 2 * (67 - $A53), 2 * AB$2 + 1)), "", SUBSTITUTE($C$1, "&lt;direc&gt;", RIGHT(OFFSET('rivers (2)'!$A$1, 2 * (67 - $A53), 2 * AB$2 + 1), 1)))
&amp; IF(ISBLANK(OFFSET('rivers (2)'!$A$1, 2 * (67 - $A53) + 1, 2 * AB$2)), "", SUBSTITUTE($D$1, "&lt;direc&gt;", RIGHT(OFFSET('rivers (2)'!$A$1, 2 * (67 - $A53) + 1, 2 * AB$2), 1)))
&amp; IF(ISBLANK('feature type'!AA51), "EndPlot", SUBSTITUTE(SUBSTITUTE(output!$B$1,
                   "f_type", 'feature type'!AA51),
                   "f_var", 'feature variety'!AA51))
&amp; CHAR(10)</f>
        <v xml:space="preserve">BeginPlot
	x=26,y=17
	TerrainType=TERRAIN_GRASS
	PlotType=2
EndPlot
</v>
      </c>
      <c r="AC53" t="str">
        <f ca="1">SUBSTITUTE(SUBSTITUTE(SUBSTITUTE(SUBSTITUTE($A$1,
"x_coord",AC$2),
"y_coord",$A53),
"t_type",'terrain type'!AB51),
"p_type", 'plot type'!AB51)
&amp; IF(LEFT(resources!AB51, 6) = "BONUS_", CHAR(9) &amp; "BonusType=" &amp; resources!AB51 &amp; CHAR(10), "")
&amp; IF('goody huts'!AB51, "	ImprovementType=IMPROVEMENT_GOODY_HUT" &amp; CHAR(10), "")
&amp; IF(ISBLANK(OFFSET('rivers (2)'!$A$1, 2 * (67 - $A53), 2 * AC$2 + 1)), "", SUBSTITUTE($C$1, "&lt;direc&gt;", RIGHT(OFFSET('rivers (2)'!$A$1, 2 * (67 - $A53), 2 * AC$2 + 1), 1)))
&amp; IF(ISBLANK(OFFSET('rivers (2)'!$A$1, 2 * (67 - $A53) + 1, 2 * AC$2)), "", SUBSTITUTE($D$1, "&lt;direc&gt;", RIGHT(OFFSET('rivers (2)'!$A$1, 2 * (67 - $A53) + 1, 2 * AC$2), 1)))
&amp; IF(ISBLANK('feature type'!AB51), "EndPlot", SUBSTITUTE(SUBSTITUTE(output!$B$1,
                   "f_type", 'feature type'!AB51),
                   "f_var", 'feature variety'!AB51))
&amp; CHAR(10)</f>
        <v xml:space="preserve">BeginPlot
	x=27,y=17
	TerrainType=TERRAIN_GRASS
	PlotType=2
	BonusType=BONUS_SHEEP
EndPlot
</v>
      </c>
      <c r="AD53" t="str">
        <f ca="1">SUBSTITUTE(SUBSTITUTE(SUBSTITUTE(SUBSTITUTE($A$1,
"x_coord",AD$2),
"y_coord",$A53),
"t_type",'terrain type'!AC51),
"p_type", 'plot type'!AC51)
&amp; IF(LEFT(resources!AC51, 6) = "BONUS_", CHAR(9) &amp; "BonusType=" &amp; resources!AC51 &amp; CHAR(10), "")
&amp; IF('goody huts'!AC51, "	ImprovementType=IMPROVEMENT_GOODY_HUT" &amp; CHAR(10), "")
&amp; IF(ISBLANK(OFFSET('rivers (2)'!$A$1, 2 * (67 - $A53), 2 * AD$2 + 1)), "", SUBSTITUTE($C$1, "&lt;direc&gt;", RIGHT(OFFSET('rivers (2)'!$A$1, 2 * (67 - $A53), 2 * AD$2 + 1), 1)))
&amp; IF(ISBLANK(OFFSET('rivers (2)'!$A$1, 2 * (67 - $A53) + 1, 2 * AD$2)), "", SUBSTITUTE($D$1, "&lt;direc&gt;", RIGHT(OFFSET('rivers (2)'!$A$1, 2 * (67 - $A53) + 1, 2 * AD$2), 1)))
&amp; IF(ISBLANK('feature type'!AC51), "EndPlot", SUBSTITUTE(SUBSTITUTE(output!$B$1,
                   "f_type", 'feature type'!AC51),
                   "f_var", 'feature variety'!AC51))
&amp; CHAR(10)</f>
        <v xml:space="preserve">BeginPlot
	x=28,y=17
	TerrainType=TERRAIN_PLAINS
	PlotType=1
	RiverNSDirection=2
	isWOfRiver
EndPlot
</v>
      </c>
      <c r="AE53" t="str">
        <f ca="1">SUBSTITUTE(SUBSTITUTE(SUBSTITUTE(SUBSTITUTE($A$1,
"x_coord",AE$2),
"y_coord",$A53),
"t_type",'terrain type'!AD51),
"p_type", 'plot type'!AD51)
&amp; IF(LEFT(resources!AD51, 6) = "BONUS_", CHAR(9) &amp; "BonusType=" &amp; resources!AD51 &amp; CHAR(10), "")
&amp; IF('goody huts'!AD51, "	ImprovementType=IMPROVEMENT_GOODY_HUT" &amp; CHAR(10), "")
&amp; IF(ISBLANK(OFFSET('rivers (2)'!$A$1, 2 * (67 - $A53), 2 * AE$2 + 1)), "", SUBSTITUTE($C$1, "&lt;direc&gt;", RIGHT(OFFSET('rivers (2)'!$A$1, 2 * (67 - $A53), 2 * AE$2 + 1), 1)))
&amp; IF(ISBLANK(OFFSET('rivers (2)'!$A$1, 2 * (67 - $A53) + 1, 2 * AE$2)), "", SUBSTITUTE($D$1, "&lt;direc&gt;", RIGHT(OFFSET('rivers (2)'!$A$1, 2 * (67 - $A53) + 1, 2 * AE$2), 1)))
&amp; IF(ISBLANK('feature type'!AD51), "EndPlot", SUBSTITUTE(SUBSTITUTE(output!$B$1,
                   "f_type", 'feature type'!AD51),
                   "f_var", 'feature variety'!AD51))
&amp; CHAR(10)</f>
        <v xml:space="preserve">BeginPlot
	x=29,y=17
	TerrainType=TERRAIN_GRASS
	PlotType=1
EndPlot
</v>
      </c>
      <c r="AF53" t="str">
        <f ca="1">SUBSTITUTE(SUBSTITUTE(SUBSTITUTE(SUBSTITUTE($A$1,
"x_coord",AF$2),
"y_coord",$A53),
"t_type",'terrain type'!AE51),
"p_type", 'plot type'!AE51)
&amp; IF(LEFT(resources!AE51, 6) = "BONUS_", CHAR(9) &amp; "BonusType=" &amp; resources!AE51 &amp; CHAR(10), "")
&amp; IF('goody huts'!AE51, "	ImprovementType=IMPROVEMENT_GOODY_HUT" &amp; CHAR(10), "")
&amp; IF(ISBLANK(OFFSET('rivers (2)'!$A$1, 2 * (67 - $A53), 2 * AF$2 + 1)), "", SUBSTITUTE($C$1, "&lt;direc&gt;", RIGHT(OFFSET('rivers (2)'!$A$1, 2 * (67 - $A53), 2 * AF$2 + 1), 1)))
&amp; IF(ISBLANK(OFFSET('rivers (2)'!$A$1, 2 * (67 - $A53) + 1, 2 * AF$2)), "", SUBSTITUTE($D$1, "&lt;direc&gt;", RIGHT(OFFSET('rivers (2)'!$A$1, 2 * (67 - $A53) + 1, 2 * AF$2), 1)))
&amp; IF(ISBLANK('feature type'!AE51), "EndPlot", SUBSTITUTE(SUBSTITUTE(output!$B$1,
                   "f_type", 'feature type'!AE51),
                   "f_var", 'feature variety'!AE51))
&amp; CHAR(10)</f>
        <v xml:space="preserve">BeginPlot
	x=30,y=17
	TerrainType=TERRAIN_GRASS
	PlotType=2
	BonusType=BONUS_WINE
EndPlot
</v>
      </c>
      <c r="AG53" t="str">
        <f ca="1">SUBSTITUTE(SUBSTITUTE(SUBSTITUTE(SUBSTITUTE($A$1,
"x_coord",AG$2),
"y_coord",$A53),
"t_type",'terrain type'!AF51),
"p_type", 'plot type'!AF51)
&amp; IF(LEFT(resources!AF51, 6) = "BONUS_", CHAR(9) &amp; "BonusType=" &amp; resources!AF51 &amp; CHAR(10), "")
&amp; IF('goody huts'!AF51, "	ImprovementType=IMPROVEMENT_GOODY_HUT" &amp; CHAR(10), "")
&amp; IF(ISBLANK(OFFSET('rivers (2)'!$A$1, 2 * (67 - $A53), 2 * AG$2 + 1)), "", SUBSTITUTE($C$1, "&lt;direc&gt;", RIGHT(OFFSET('rivers (2)'!$A$1, 2 * (67 - $A53), 2 * AG$2 + 1), 1)))
&amp; IF(ISBLANK(OFFSET('rivers (2)'!$A$1, 2 * (67 - $A53) + 1, 2 * AG$2)), "", SUBSTITUTE($D$1, "&lt;direc&gt;", RIGHT(OFFSET('rivers (2)'!$A$1, 2 * (67 - $A53) + 1, 2 * AG$2), 1)))
&amp; IF(ISBLANK('feature type'!AF51), "EndPlot", SUBSTITUTE(SUBSTITUTE(output!$B$1,
                   "f_type", 'feature type'!AF51),
                   "f_var", 'feature variety'!AF51))
&amp; CHAR(10)</f>
        <v xml:space="preserve">BeginPlot
	x=31,y=17
	TerrainType=TERRAIN_COAST
	PlotType=3
EndPlot
</v>
      </c>
      <c r="AH53" t="str">
        <f ca="1">SUBSTITUTE(SUBSTITUTE(SUBSTITUTE(SUBSTITUTE($A$1,
"x_coord",AH$2),
"y_coord",$A53),
"t_type",'terrain type'!AG51),
"p_type", 'plot type'!AG51)
&amp; IF(LEFT(resources!AG51, 6) = "BONUS_", CHAR(9) &amp; "BonusType=" &amp; resources!AG51 &amp; CHAR(10), "")
&amp; IF('goody huts'!AG51, "	ImprovementType=IMPROVEMENT_GOODY_HUT" &amp; CHAR(10), "")
&amp; IF(ISBLANK(OFFSET('rivers (2)'!$A$1, 2 * (67 - $A53), 2 * AH$2 + 1)), "", SUBSTITUTE($C$1, "&lt;direc&gt;", RIGHT(OFFSET('rivers (2)'!$A$1, 2 * (67 - $A53), 2 * AH$2 + 1), 1)))
&amp; IF(ISBLANK(OFFSET('rivers (2)'!$A$1, 2 * (67 - $A53) + 1, 2 * AH$2)), "", SUBSTITUTE($D$1, "&lt;direc&gt;", RIGHT(OFFSET('rivers (2)'!$A$1, 2 * (67 - $A53) + 1, 2 * AH$2), 1)))
&amp; IF(ISBLANK('feature type'!AG51), "EndPlot", SUBSTITUTE(SUBSTITUTE(output!$B$1,
                   "f_type", 'feature type'!AG51),
                   "f_var", 'feature variety'!AG51))
&amp; CHAR(10)</f>
        <v xml:space="preserve">BeginPlot
	x=32,y=17
	TerrainType=TERRAIN_GRASS
	PlotType=2
	RiverNSDirection=0
	isWOfRiver
	FeatureType=FEATURE_FOREST, FeatureVariety=3
EndPlot
</v>
      </c>
      <c r="AI53" t="str">
        <f ca="1">SUBSTITUTE(SUBSTITUTE(SUBSTITUTE(SUBSTITUTE($A$1,
"x_coord",AI$2),
"y_coord",$A53),
"t_type",'terrain type'!AH51),
"p_type", 'plot type'!AH51)
&amp; IF(LEFT(resources!AH51, 6) = "BONUS_", CHAR(9) &amp; "BonusType=" &amp; resources!AH51 &amp; CHAR(10), "")
&amp; IF('goody huts'!AH51, "	ImprovementType=IMPROVEMENT_GOODY_HUT" &amp; CHAR(10), "")
&amp; IF(ISBLANK(OFFSET('rivers (2)'!$A$1, 2 * (67 - $A53), 2 * AI$2 + 1)), "", SUBSTITUTE($C$1, "&lt;direc&gt;", RIGHT(OFFSET('rivers (2)'!$A$1, 2 * (67 - $A53), 2 * AI$2 + 1), 1)))
&amp; IF(ISBLANK(OFFSET('rivers (2)'!$A$1, 2 * (67 - $A53) + 1, 2 * AI$2)), "", SUBSTITUTE($D$1, "&lt;direc&gt;", RIGHT(OFFSET('rivers (2)'!$A$1, 2 * (67 - $A53) + 1, 2 * AI$2), 1)))
&amp; IF(ISBLANK('feature type'!AH51), "EndPlot", SUBSTITUTE(SUBSTITUTE(output!$B$1,
                   "f_type", 'feature type'!AH51),
                   "f_var", 'feature variety'!AH51))
&amp; CHAR(10)</f>
        <v xml:space="preserve">BeginPlot
	x=33,y=17
	TerrainType=TERRAIN_GRASS
	PlotType=2
	FeatureType=FEATURE_FOREST, FeatureVariety=3
EndPlot
</v>
      </c>
      <c r="AJ53" t="str">
        <f ca="1">SUBSTITUTE(SUBSTITUTE(SUBSTITUTE(SUBSTITUTE($A$1,
"x_coord",AJ$2),
"y_coord",$A53),
"t_type",'terrain type'!AI51),
"p_type", 'plot type'!AI51)
&amp; IF(LEFT(resources!AI51, 6) = "BONUS_", CHAR(9) &amp; "BonusType=" &amp; resources!AI51 &amp; CHAR(10), "")
&amp; IF('goody huts'!AI51, "	ImprovementType=IMPROVEMENT_GOODY_HUT" &amp; CHAR(10), "")
&amp; IF(ISBLANK(OFFSET('rivers (2)'!$A$1, 2 * (67 - $A53), 2 * AJ$2 + 1)), "", SUBSTITUTE($C$1, "&lt;direc&gt;", RIGHT(OFFSET('rivers (2)'!$A$1, 2 * (67 - $A53), 2 * AJ$2 + 1), 1)))
&amp; IF(ISBLANK(OFFSET('rivers (2)'!$A$1, 2 * (67 - $A53) + 1, 2 * AJ$2)), "", SUBSTITUTE($D$1, "&lt;direc&gt;", RIGHT(OFFSET('rivers (2)'!$A$1, 2 * (67 - $A53) + 1, 2 * AJ$2), 1)))
&amp; IF(ISBLANK('feature type'!AI51), "EndPlot", SUBSTITUTE(SUBSTITUTE(output!$B$1,
                   "f_type", 'feature type'!AI51),
                   "f_var", 'feature variety'!AI51))
&amp; CHAR(10)</f>
        <v xml:space="preserve">BeginPlot
	x=34,y=17
	TerrainType=TERRAIN_GRASS
	PlotType=2
	FeatureType=FEATURE_FOREST, FeatureVariety=3
EndPlot
</v>
      </c>
      <c r="AK53" t="str">
        <f ca="1">SUBSTITUTE(SUBSTITUTE(SUBSTITUTE(SUBSTITUTE($A$1,
"x_coord",AK$2),
"y_coord",$A53),
"t_type",'terrain type'!AJ51),
"p_type", 'plot type'!AJ51)
&amp; IF(LEFT(resources!AJ51, 6) = "BONUS_", CHAR(9) &amp; "BonusType=" &amp; resources!AJ51 &amp; CHAR(10), "")
&amp; IF('goody huts'!AJ51, "	ImprovementType=IMPROVEMENT_GOODY_HUT" &amp; CHAR(10), "")
&amp; IF(ISBLANK(OFFSET('rivers (2)'!$A$1, 2 * (67 - $A53), 2 * AK$2 + 1)), "", SUBSTITUTE($C$1, "&lt;direc&gt;", RIGHT(OFFSET('rivers (2)'!$A$1, 2 * (67 - $A53), 2 * AK$2 + 1), 1)))
&amp; IF(ISBLANK(OFFSET('rivers (2)'!$A$1, 2 * (67 - $A53) + 1, 2 * AK$2)), "", SUBSTITUTE($D$1, "&lt;direc&gt;", RIGHT(OFFSET('rivers (2)'!$A$1, 2 * (67 - $A53) + 1, 2 * AK$2), 1)))
&amp; IF(ISBLANK('feature type'!AJ51), "EndPlot", SUBSTITUTE(SUBSTITUTE(output!$B$1,
                   "f_type", 'feature type'!AJ51),
                   "f_var", 'feature variety'!AJ51))
&amp; CHAR(10)</f>
        <v xml:space="preserve">BeginPlot
	x=35,y=17
	TerrainType=TERRAIN_COAST
	PlotType=3
EndPlot
</v>
      </c>
      <c r="AL53" t="str">
        <f ca="1">SUBSTITUTE(SUBSTITUTE(SUBSTITUTE(SUBSTITUTE($A$1,
"x_coord",AL$2),
"y_coord",$A53),
"t_type",'terrain type'!AK51),
"p_type", 'plot type'!AK51)
&amp; IF(LEFT(resources!AK51, 6) = "BONUS_", CHAR(9) &amp; "BonusType=" &amp; resources!AK51 &amp; CHAR(10), "")
&amp; IF('goody huts'!AK51, "	ImprovementType=IMPROVEMENT_GOODY_HUT" &amp; CHAR(10), "")
&amp; IF(ISBLANK(OFFSET('rivers (2)'!$A$1, 2 * (67 - $A53), 2 * AL$2 + 1)), "", SUBSTITUTE($C$1, "&lt;direc&gt;", RIGHT(OFFSET('rivers (2)'!$A$1, 2 * (67 - $A53), 2 * AL$2 + 1), 1)))
&amp; IF(ISBLANK(OFFSET('rivers (2)'!$A$1, 2 * (67 - $A53) + 1, 2 * AL$2)), "", SUBSTITUTE($D$1, "&lt;direc&gt;", RIGHT(OFFSET('rivers (2)'!$A$1, 2 * (67 - $A53) + 1, 2 * AL$2), 1)))
&amp; IF(ISBLANK('feature type'!AK51), "EndPlot", SUBSTITUTE(SUBSTITUTE(output!$B$1,
                   "f_type", 'feature type'!AK51),
                   "f_var", 'feature variety'!AK51))
&amp; CHAR(10)</f>
        <v xml:space="preserve">BeginPlot
	x=36,y=17
	TerrainType=TERRAIN_COAST
	PlotType=3
EndPlot
</v>
      </c>
      <c r="AM53" t="str">
        <f ca="1">SUBSTITUTE(SUBSTITUTE(SUBSTITUTE(SUBSTITUTE($A$1,
"x_coord",AM$2),
"y_coord",$A53),
"t_type",'terrain type'!AL51),
"p_type", 'plot type'!AL51)
&amp; IF(LEFT(resources!AL51, 6) = "BONUS_", CHAR(9) &amp; "BonusType=" &amp; resources!AL51 &amp; CHAR(10), "")
&amp; IF('goody huts'!AL51, "	ImprovementType=IMPROVEMENT_GOODY_HUT" &amp; CHAR(10), "")
&amp; IF(ISBLANK(OFFSET('rivers (2)'!$A$1, 2 * (67 - $A53), 2 * AM$2 + 1)), "", SUBSTITUTE($C$1, "&lt;direc&gt;", RIGHT(OFFSET('rivers (2)'!$A$1, 2 * (67 - $A53), 2 * AM$2 + 1), 1)))
&amp; IF(ISBLANK(OFFSET('rivers (2)'!$A$1, 2 * (67 - $A53) + 1, 2 * AM$2)), "", SUBSTITUTE($D$1, "&lt;direc&gt;", RIGHT(OFFSET('rivers (2)'!$A$1, 2 * (67 - $A53) + 1, 2 * AM$2), 1)))
&amp; IF(ISBLANK('feature type'!AL51), "EndPlot", SUBSTITUTE(SUBSTITUTE(output!$B$1,
                   "f_type", 'feature type'!AL51),
                   "f_var", 'feature variety'!AL51))
&amp; CHAR(10)</f>
        <v xml:space="preserve">BeginPlot
	x=37,y=17
	TerrainType=TERRAIN_OCEAN
	PlotType=3
EndPlot
</v>
      </c>
      <c r="AN53" t="str">
        <f ca="1">SUBSTITUTE(SUBSTITUTE(SUBSTITUTE(SUBSTITUTE($A$1,
"x_coord",AN$2),
"y_coord",$A53),
"t_type",'terrain type'!AM51),
"p_type", 'plot type'!AM51)
&amp; IF(LEFT(resources!AM51, 6) = "BONUS_", CHAR(9) &amp; "BonusType=" &amp; resources!AM51 &amp; CHAR(10), "")
&amp; IF('goody huts'!AM51, "	ImprovementType=IMPROVEMENT_GOODY_HUT" &amp; CHAR(10), "")
&amp; IF(ISBLANK(OFFSET('rivers (2)'!$A$1, 2 * (67 - $A53), 2 * AN$2 + 1)), "", SUBSTITUTE($C$1, "&lt;direc&gt;", RIGHT(OFFSET('rivers (2)'!$A$1, 2 * (67 - $A53), 2 * AN$2 + 1), 1)))
&amp; IF(ISBLANK(OFFSET('rivers (2)'!$A$1, 2 * (67 - $A53) + 1, 2 * AN$2)), "", SUBSTITUTE($D$1, "&lt;direc&gt;", RIGHT(OFFSET('rivers (2)'!$A$1, 2 * (67 - $A53) + 1, 2 * AN$2), 1)))
&amp; IF(ISBLANK('feature type'!AM51), "EndPlot", SUBSTITUTE(SUBSTITUTE(output!$B$1,
                   "f_type", 'feature type'!AM51),
                   "f_var", 'feature variety'!AM51))
&amp; CHAR(10)</f>
        <v xml:space="preserve">BeginPlot
	x=38,y=17
	TerrainType=TERRAIN_OCEAN
	PlotType=3
EndPlot
</v>
      </c>
      <c r="AO53" t="str">
        <f ca="1">SUBSTITUTE(SUBSTITUTE(SUBSTITUTE(SUBSTITUTE($A$1,
"x_coord",AO$2),
"y_coord",$A53),
"t_type",'terrain type'!AN51),
"p_type", 'plot type'!AN51)
&amp; IF(LEFT(resources!AN51, 6) = "BONUS_", CHAR(9) &amp; "BonusType=" &amp; resources!AN51 &amp; CHAR(10), "")
&amp; IF('goody huts'!AN51, "	ImprovementType=IMPROVEMENT_GOODY_HUT" &amp; CHAR(10), "")
&amp; IF(ISBLANK(OFFSET('rivers (2)'!$A$1, 2 * (67 - $A53), 2 * AO$2 + 1)), "", SUBSTITUTE($C$1, "&lt;direc&gt;", RIGHT(OFFSET('rivers (2)'!$A$1, 2 * (67 - $A53), 2 * AO$2 + 1), 1)))
&amp; IF(ISBLANK(OFFSET('rivers (2)'!$A$1, 2 * (67 - $A53) + 1, 2 * AO$2)), "", SUBSTITUTE($D$1, "&lt;direc&gt;", RIGHT(OFFSET('rivers (2)'!$A$1, 2 * (67 - $A53) + 1, 2 * AO$2), 1)))
&amp; IF(ISBLANK('feature type'!AN51), "EndPlot", SUBSTITUTE(SUBSTITUTE(output!$B$1,
                   "f_type", 'feature type'!AN51),
                   "f_var", 'feature variety'!AN51))
&amp; CHAR(10)</f>
        <v xml:space="preserve">BeginPlot
	x=39,y=17
	TerrainType=TERRAIN_OCEAN
	PlotType=3
EndPlot
</v>
      </c>
      <c r="AP53" t="str">
        <f ca="1">SUBSTITUTE(SUBSTITUTE(SUBSTITUTE(SUBSTITUTE($A$1,
"x_coord",AP$2),
"y_coord",$A53),
"t_type",'terrain type'!AO51),
"p_type", 'plot type'!AO51)
&amp; IF(LEFT(resources!AO51, 6) = "BONUS_", CHAR(9) &amp; "BonusType=" &amp; resources!AO51 &amp; CHAR(10), "")
&amp; IF('goody huts'!AO51, "	ImprovementType=IMPROVEMENT_GOODY_HUT" &amp; CHAR(10), "")
&amp; IF(ISBLANK(OFFSET('rivers (2)'!$A$1, 2 * (67 - $A53), 2 * AP$2 + 1)), "", SUBSTITUTE($C$1, "&lt;direc&gt;", RIGHT(OFFSET('rivers (2)'!$A$1, 2 * (67 - $A53), 2 * AP$2 + 1), 1)))
&amp; IF(ISBLANK(OFFSET('rivers (2)'!$A$1, 2 * (67 - $A53) + 1, 2 * AP$2)), "", SUBSTITUTE($D$1, "&lt;direc&gt;", RIGHT(OFFSET('rivers (2)'!$A$1, 2 * (67 - $A53) + 1, 2 * AP$2), 1)))
&amp; IF(ISBLANK('feature type'!AO51), "EndPlot", SUBSTITUTE(SUBSTITUTE(output!$B$1,
                   "f_type", 'feature type'!AO51),
                   "f_var", 'feature variety'!AO51))
&amp; CHAR(10)</f>
        <v xml:space="preserve">BeginPlot
	x=40,y=17
	TerrainType=TERRAIN_OCEAN
	PlotType=3
EndPlot
</v>
      </c>
      <c r="AQ53" t="str">
        <f ca="1">SUBSTITUTE(SUBSTITUTE(SUBSTITUTE(SUBSTITUTE($A$1,
"x_coord",AQ$2),
"y_coord",$A53),
"t_type",'terrain type'!AP51),
"p_type", 'plot type'!AP51)
&amp; IF(LEFT(resources!AP51, 6) = "BONUS_", CHAR(9) &amp; "BonusType=" &amp; resources!AP51 &amp; CHAR(10), "")
&amp; IF('goody huts'!AP51, "	ImprovementType=IMPROVEMENT_GOODY_HUT" &amp; CHAR(10), "")
&amp; IF(ISBLANK(OFFSET('rivers (2)'!$A$1, 2 * (67 - $A53), 2 * AQ$2 + 1)), "", SUBSTITUTE($C$1, "&lt;direc&gt;", RIGHT(OFFSET('rivers (2)'!$A$1, 2 * (67 - $A53), 2 * AQ$2 + 1), 1)))
&amp; IF(ISBLANK(OFFSET('rivers (2)'!$A$1, 2 * (67 - $A53) + 1, 2 * AQ$2)), "", SUBSTITUTE($D$1, "&lt;direc&gt;", RIGHT(OFFSET('rivers (2)'!$A$1, 2 * (67 - $A53) + 1, 2 * AQ$2), 1)))
&amp; IF(ISBLANK('feature type'!AP51), "EndPlot", SUBSTITUTE(SUBSTITUTE(output!$B$1,
                   "f_type", 'feature type'!AP51),
                   "f_var", 'feature variety'!AP51))
&amp; CHAR(10)</f>
        <v xml:space="preserve">BeginPlot
	x=41,y=17
	TerrainType=TERRAIN_COAST
	PlotType=3
EndPlot
</v>
      </c>
      <c r="AR53" t="str">
        <f ca="1">SUBSTITUTE(SUBSTITUTE(SUBSTITUTE(SUBSTITUTE($A$1,
"x_coord",AR$2),
"y_coord",$A53),
"t_type",'terrain type'!AQ51),
"p_type", 'plot type'!AQ51)
&amp; IF(LEFT(resources!AQ51, 6) = "BONUS_", CHAR(9) &amp; "BonusType=" &amp; resources!AQ51 &amp; CHAR(10), "")
&amp; IF('goody huts'!AQ51, "	ImprovementType=IMPROVEMENT_GOODY_HUT" &amp; CHAR(10), "")
&amp; IF(ISBLANK(OFFSET('rivers (2)'!$A$1, 2 * (67 - $A53), 2 * AR$2 + 1)), "", SUBSTITUTE($C$1, "&lt;direc&gt;", RIGHT(OFFSET('rivers (2)'!$A$1, 2 * (67 - $A53), 2 * AR$2 + 1), 1)))
&amp; IF(ISBLANK(OFFSET('rivers (2)'!$A$1, 2 * (67 - $A53) + 1, 2 * AR$2)), "", SUBSTITUTE($D$1, "&lt;direc&gt;", RIGHT(OFFSET('rivers (2)'!$A$1, 2 * (67 - $A53) + 1, 2 * AR$2), 1)))
&amp; IF(ISBLANK('feature type'!AQ51), "EndPlot", SUBSTITUTE(SUBSTITUTE(output!$B$1,
                   "f_type", 'feature type'!AQ51),
                   "f_var", 'feature variety'!AQ51))
&amp; CHAR(10)</f>
        <v xml:space="preserve">BeginPlot
	x=42,y=17
	TerrainType=TERRAIN_GRASS
	PlotType=0
EndPlot
</v>
      </c>
      <c r="AS53" t="str">
        <f ca="1">SUBSTITUTE(SUBSTITUTE(SUBSTITUTE(SUBSTITUTE($A$1,
"x_coord",AS$2),
"y_coord",$A53),
"t_type",'terrain type'!AR51),
"p_type", 'plot type'!AR51)
&amp; IF(LEFT(resources!AR51, 6) = "BONUS_", CHAR(9) &amp; "BonusType=" &amp; resources!AR51 &amp; CHAR(10), "")
&amp; IF('goody huts'!AR51, "	ImprovementType=IMPROVEMENT_GOODY_HUT" &amp; CHAR(10), "")
&amp; IF(ISBLANK(OFFSET('rivers (2)'!$A$1, 2 * (67 - $A53), 2 * AS$2 + 1)), "", SUBSTITUTE($C$1, "&lt;direc&gt;", RIGHT(OFFSET('rivers (2)'!$A$1, 2 * (67 - $A53), 2 * AS$2 + 1), 1)))
&amp; IF(ISBLANK(OFFSET('rivers (2)'!$A$1, 2 * (67 - $A53) + 1, 2 * AS$2)), "", SUBSTITUTE($D$1, "&lt;direc&gt;", RIGHT(OFFSET('rivers (2)'!$A$1, 2 * (67 - $A53) + 1, 2 * AS$2), 1)))
&amp; IF(ISBLANK('feature type'!AR51), "EndPlot", SUBSTITUTE(SUBSTITUTE(output!$B$1,
                   "f_type", 'feature type'!AR51),
                   "f_var", 'feature variety'!AR51))
&amp; CHAR(10)</f>
        <v xml:space="preserve">BeginPlot
	x=43,y=17
	TerrainType=TERRAIN_COAST
	PlotType=3
EndPlot
</v>
      </c>
      <c r="AT53" t="str">
        <f ca="1">SUBSTITUTE(SUBSTITUTE(SUBSTITUTE(SUBSTITUTE($A$1,
"x_coord",AT$2),
"y_coord",$A53),
"t_type",'terrain type'!AS51),
"p_type", 'plot type'!AS51)
&amp; IF(LEFT(resources!AS51, 6) = "BONUS_", CHAR(9) &amp; "BonusType=" &amp; resources!AS51 &amp; CHAR(10), "")
&amp; IF('goody huts'!AS51, "	ImprovementType=IMPROVEMENT_GOODY_HUT" &amp; CHAR(10), "")
&amp; IF(ISBLANK(OFFSET('rivers (2)'!$A$1, 2 * (67 - $A53), 2 * AT$2 + 1)), "", SUBSTITUTE($C$1, "&lt;direc&gt;", RIGHT(OFFSET('rivers (2)'!$A$1, 2 * (67 - $A53), 2 * AT$2 + 1), 1)))
&amp; IF(ISBLANK(OFFSET('rivers (2)'!$A$1, 2 * (67 - $A53) + 1, 2 * AT$2)), "", SUBSTITUTE($D$1, "&lt;direc&gt;", RIGHT(OFFSET('rivers (2)'!$A$1, 2 * (67 - $A53) + 1, 2 * AT$2), 1)))
&amp; IF(ISBLANK('feature type'!AS51), "EndPlot", SUBSTITUTE(SUBSTITUTE(output!$B$1,
                   "f_type", 'feature type'!AS51),
                   "f_var", 'feature variety'!AS51))
&amp; CHAR(10)</f>
        <v xml:space="preserve">BeginPlot
	x=44,y=17
	TerrainType=TERRAIN_OCEAN
	PlotType=3
EndPlot
</v>
      </c>
      <c r="AU53" t="str">
        <f ca="1">SUBSTITUTE(SUBSTITUTE(SUBSTITUTE(SUBSTITUTE($A$1,
"x_coord",AU$2),
"y_coord",$A53),
"t_type",'terrain type'!AT51),
"p_type", 'plot type'!AT51)
&amp; IF(LEFT(resources!AT51, 6) = "BONUS_", CHAR(9) &amp; "BonusType=" &amp; resources!AT51 &amp; CHAR(10), "")
&amp; IF('goody huts'!AT51, "	ImprovementType=IMPROVEMENT_GOODY_HUT" &amp; CHAR(10), "")
&amp; IF(ISBLANK(OFFSET('rivers (2)'!$A$1, 2 * (67 - $A53), 2 * AU$2 + 1)), "", SUBSTITUTE($C$1, "&lt;direc&gt;", RIGHT(OFFSET('rivers (2)'!$A$1, 2 * (67 - $A53), 2 * AU$2 + 1), 1)))
&amp; IF(ISBLANK(OFFSET('rivers (2)'!$A$1, 2 * (67 - $A53) + 1, 2 * AU$2)), "", SUBSTITUTE($D$1, "&lt;direc&gt;", RIGHT(OFFSET('rivers (2)'!$A$1, 2 * (67 - $A53) + 1, 2 * AU$2), 1)))
&amp; IF(ISBLANK('feature type'!AT51), "EndPlot", SUBSTITUTE(SUBSTITUTE(output!$B$1,
                   "f_type", 'feature type'!AT51),
                   "f_var", 'feature variety'!AT51))
&amp; CHAR(10)</f>
        <v xml:space="preserve">BeginPlot
	x=45,y=17
	TerrainType=TERRAIN_OCEAN
	PlotType=3
EndPlot
</v>
      </c>
      <c r="AV53" t="str">
        <f ca="1">SUBSTITUTE(SUBSTITUTE(SUBSTITUTE(SUBSTITUTE($A$1,
"x_coord",AV$2),
"y_coord",$A53),
"t_type",'terrain type'!AU51),
"p_type", 'plot type'!AU51)
&amp; IF(LEFT(resources!AU51, 6) = "BONUS_", CHAR(9) &amp; "BonusType=" &amp; resources!AU51 &amp; CHAR(10), "")
&amp; IF('goody huts'!AU51, "	ImprovementType=IMPROVEMENT_GOODY_HUT" &amp; CHAR(10), "")
&amp; IF(ISBLANK(OFFSET('rivers (2)'!$A$1, 2 * (67 - $A53), 2 * AV$2 + 1)), "", SUBSTITUTE($C$1, "&lt;direc&gt;", RIGHT(OFFSET('rivers (2)'!$A$1, 2 * (67 - $A53), 2 * AV$2 + 1), 1)))
&amp; IF(ISBLANK(OFFSET('rivers (2)'!$A$1, 2 * (67 - $A53) + 1, 2 * AV$2)), "", SUBSTITUTE($D$1, "&lt;direc&gt;", RIGHT(OFFSET('rivers (2)'!$A$1, 2 * (67 - $A53) + 1, 2 * AV$2), 1)))
&amp; IF(ISBLANK('feature type'!AU51), "EndPlot", SUBSTITUTE(SUBSTITUTE(output!$B$1,
                   "f_type", 'feature type'!AU51),
                   "f_var", 'feature variety'!AU51))
&amp; CHAR(10)</f>
        <v xml:space="preserve">BeginPlot
	x=46,y=17
	TerrainType=TERRAIN_OCEAN
	PlotType=3
EndPlot
</v>
      </c>
      <c r="AW53" t="str">
        <f ca="1">SUBSTITUTE(SUBSTITUTE(SUBSTITUTE(SUBSTITUTE($A$1,
"x_coord",AW$2),
"y_coord",$A53),
"t_type",'terrain type'!AV51),
"p_type", 'plot type'!AV51)
&amp; IF(LEFT(resources!AV51, 6) = "BONUS_", CHAR(9) &amp; "BonusType=" &amp; resources!AV51 &amp; CHAR(10), "")
&amp; IF('goody huts'!AV51, "	ImprovementType=IMPROVEMENT_GOODY_HUT" &amp; CHAR(10), "")
&amp; IF(ISBLANK(OFFSET('rivers (2)'!$A$1, 2 * (67 - $A53), 2 * AW$2 + 1)), "", SUBSTITUTE($C$1, "&lt;direc&gt;", RIGHT(OFFSET('rivers (2)'!$A$1, 2 * (67 - $A53), 2 * AW$2 + 1), 1)))
&amp; IF(ISBLANK(OFFSET('rivers (2)'!$A$1, 2 * (67 - $A53) + 1, 2 * AW$2)), "", SUBSTITUTE($D$1, "&lt;direc&gt;", RIGHT(OFFSET('rivers (2)'!$A$1, 2 * (67 - $A53) + 1, 2 * AW$2), 1)))
&amp; IF(ISBLANK('feature type'!AV51), "EndPlot", SUBSTITUTE(SUBSTITUTE(output!$B$1,
                   "f_type", 'feature type'!AV51),
                   "f_var", 'feature variety'!AV51))
&amp; CHAR(10)</f>
        <v xml:space="preserve">BeginPlot
	x=47,y=17
	TerrainType=TERRAIN_COAST
	PlotType=3
EndPlot
</v>
      </c>
      <c r="AX53" t="str">
        <f ca="1">SUBSTITUTE(SUBSTITUTE(SUBSTITUTE(SUBSTITUTE($A$1,
"x_coord",AX$2),
"y_coord",$A53),
"t_type",'terrain type'!AW51),
"p_type", 'plot type'!AW51)
&amp; IF(LEFT(resources!AW51, 6) = "BONUS_", CHAR(9) &amp; "BonusType=" &amp; resources!AW51 &amp; CHAR(10), "")
&amp; IF('goody huts'!AW51, "	ImprovementType=IMPROVEMENT_GOODY_HUT" &amp; CHAR(10), "")
&amp; IF(ISBLANK(OFFSET('rivers (2)'!$A$1, 2 * (67 - $A53), 2 * AX$2 + 1)), "", SUBSTITUTE($C$1, "&lt;direc&gt;", RIGHT(OFFSET('rivers (2)'!$A$1, 2 * (67 - $A53), 2 * AX$2 + 1), 1)))
&amp; IF(ISBLANK(OFFSET('rivers (2)'!$A$1, 2 * (67 - $A53) + 1, 2 * AX$2)), "", SUBSTITUTE($D$1, "&lt;direc&gt;", RIGHT(OFFSET('rivers (2)'!$A$1, 2 * (67 - $A53) + 1, 2 * AX$2), 1)))
&amp; IF(ISBLANK('feature type'!AW51), "EndPlot", SUBSTITUTE(SUBSTITUTE(output!$B$1,
                   "f_type", 'feature type'!AW51),
                   "f_var", 'feature variety'!AW51))
&amp; CHAR(10)</f>
        <v xml:space="preserve">BeginPlot
	x=48,y=17
	TerrainType=TERRAIN_GRASS
	PlotType=1
EndPlot
</v>
      </c>
      <c r="AY53" t="str">
        <f ca="1">SUBSTITUTE(SUBSTITUTE(SUBSTITUTE(SUBSTITUTE($A$1,
"x_coord",AY$2),
"y_coord",$A53),
"t_type",'terrain type'!AX51),
"p_type", 'plot type'!AX51)
&amp; IF(LEFT(resources!AX51, 6) = "BONUS_", CHAR(9) &amp; "BonusType=" &amp; resources!AX51 &amp; CHAR(10), "")
&amp; IF('goody huts'!AX51, "	ImprovementType=IMPROVEMENT_GOODY_HUT" &amp; CHAR(10), "")
&amp; IF(ISBLANK(OFFSET('rivers (2)'!$A$1, 2 * (67 - $A53), 2 * AY$2 + 1)), "", SUBSTITUTE($C$1, "&lt;direc&gt;", RIGHT(OFFSET('rivers (2)'!$A$1, 2 * (67 - $A53), 2 * AY$2 + 1), 1)))
&amp; IF(ISBLANK(OFFSET('rivers (2)'!$A$1, 2 * (67 - $A53) + 1, 2 * AY$2)), "", SUBSTITUTE($D$1, "&lt;direc&gt;", RIGHT(OFFSET('rivers (2)'!$A$1, 2 * (67 - $A53) + 1, 2 * AY$2), 1)))
&amp; IF(ISBLANK('feature type'!AX51), "EndPlot", SUBSTITUTE(SUBSTITUTE(output!$B$1,
                   "f_type", 'feature type'!AX51),
                   "f_var", 'feature variety'!AX51))
&amp; CHAR(10)</f>
        <v xml:space="preserve">BeginPlot
	x=49,y=17
	TerrainType=TERRAIN_GRASS
	PlotType=1
	FeatureType=FEATURE_FOREST, FeatureVariety=2
EndPlot
</v>
      </c>
      <c r="AZ53" t="str">
        <f ca="1">SUBSTITUTE(SUBSTITUTE(SUBSTITUTE(SUBSTITUTE($A$1,
"x_coord",AZ$2),
"y_coord",$A53),
"t_type",'terrain type'!AY51),
"p_type", 'plot type'!AY51)
&amp; IF(LEFT(resources!AY51, 6) = "BONUS_", CHAR(9) &amp; "BonusType=" &amp; resources!AY51 &amp; CHAR(10), "")
&amp; IF('goody huts'!AY51, "	ImprovementType=IMPROVEMENT_GOODY_HUT" &amp; CHAR(10), "")
&amp; IF(ISBLANK(OFFSET('rivers (2)'!$A$1, 2 * (67 - $A53), 2 * AZ$2 + 1)), "", SUBSTITUTE($C$1, "&lt;direc&gt;", RIGHT(OFFSET('rivers (2)'!$A$1, 2 * (67 - $A53), 2 * AZ$2 + 1), 1)))
&amp; IF(ISBLANK(OFFSET('rivers (2)'!$A$1, 2 * (67 - $A53) + 1, 2 * AZ$2)), "", SUBSTITUTE($D$1, "&lt;direc&gt;", RIGHT(OFFSET('rivers (2)'!$A$1, 2 * (67 - $A53) + 1, 2 * AZ$2), 1)))
&amp; IF(ISBLANK('feature type'!AY51), "EndPlot", SUBSTITUTE(SUBSTITUTE(output!$B$1,
                   "f_type", 'feature type'!AY51),
                   "f_var", 'feature variety'!AY51))
&amp; CHAR(10)</f>
        <v xml:space="preserve">BeginPlot
	x=50,y=17
	TerrainType=TERRAIN_GRASS
	PlotType=1
	FeatureType=FEATURE_FOREST, FeatureVariety=2
EndPlot
</v>
      </c>
      <c r="BA53" t="str">
        <f ca="1">SUBSTITUTE(SUBSTITUTE(SUBSTITUTE(SUBSTITUTE($A$1,
"x_coord",BA$2),
"y_coord",$A53),
"t_type",'terrain type'!AZ51),
"p_type", 'plot type'!AZ51)
&amp; IF(LEFT(resources!AZ51, 6) = "BONUS_", CHAR(9) &amp; "BonusType=" &amp; resources!AZ51 &amp; CHAR(10), "")
&amp; IF('goody huts'!AZ51, "	ImprovementType=IMPROVEMENT_GOODY_HUT" &amp; CHAR(10), "")
&amp; IF(ISBLANK(OFFSET('rivers (2)'!$A$1, 2 * (67 - $A53), 2 * BA$2 + 1)), "", SUBSTITUTE($C$1, "&lt;direc&gt;", RIGHT(OFFSET('rivers (2)'!$A$1, 2 * (67 - $A53), 2 * BA$2 + 1), 1)))
&amp; IF(ISBLANK(OFFSET('rivers (2)'!$A$1, 2 * (67 - $A53) + 1, 2 * BA$2)), "", SUBSTITUTE($D$1, "&lt;direc&gt;", RIGHT(OFFSET('rivers (2)'!$A$1, 2 * (67 - $A53) + 1, 2 * BA$2), 1)))
&amp; IF(ISBLANK('feature type'!AZ51), "EndPlot", SUBSTITUTE(SUBSTITUTE(output!$B$1,
                   "f_type", 'feature type'!AZ51),
                   "f_var", 'feature variety'!AZ51))
&amp; CHAR(10)</f>
        <v xml:space="preserve">BeginPlot
	x=51,y=17
	TerrainType=TERRAIN_GRASS
	PlotType=1
	FeatureType=FEATURE_FOREST, FeatureVariety=2
EndPlot
</v>
      </c>
      <c r="BB53" t="str">
        <f ca="1">SUBSTITUTE(SUBSTITUTE(SUBSTITUTE(SUBSTITUTE($A$1,
"x_coord",BB$2),
"y_coord",$A53),
"t_type",'terrain type'!BA51),
"p_type", 'plot type'!BA51)
&amp; IF(LEFT(resources!BA51, 6) = "BONUS_", CHAR(9) &amp; "BonusType=" &amp; resources!BA51 &amp; CHAR(10), "")
&amp; IF('goody huts'!BA51, "	ImprovementType=IMPROVEMENT_GOODY_HUT" &amp; CHAR(10), "")
&amp; IF(ISBLANK(OFFSET('rivers (2)'!$A$1, 2 * (67 - $A53), 2 * BB$2 + 1)), "", SUBSTITUTE($C$1, "&lt;direc&gt;", RIGHT(OFFSET('rivers (2)'!$A$1, 2 * (67 - $A53), 2 * BB$2 + 1), 1)))
&amp; IF(ISBLANK(OFFSET('rivers (2)'!$A$1, 2 * (67 - $A53) + 1, 2 * BB$2)), "", SUBSTITUTE($D$1, "&lt;direc&gt;", RIGHT(OFFSET('rivers (2)'!$A$1, 2 * (67 - $A53) + 1, 2 * BB$2), 1)))
&amp; IF(ISBLANK('feature type'!BA51), "EndPlot", SUBSTITUTE(SUBSTITUTE(output!$B$1,
                   "f_type", 'feature type'!BA51),
                   "f_var", 'feature variety'!BA51))
&amp; CHAR(10)</f>
        <v xml:space="preserve">BeginPlot
	x=52,y=17
	TerrainType=TERRAIN_GRASS
	PlotType=2
EndPlot
</v>
      </c>
      <c r="BC53" t="str">
        <f ca="1">SUBSTITUTE(SUBSTITUTE(SUBSTITUTE(SUBSTITUTE($A$1,
"x_coord",BC$2),
"y_coord",$A53),
"t_type",'terrain type'!BB51),
"p_type", 'plot type'!BB51)
&amp; IF(LEFT(resources!BB51, 6) = "BONUS_", CHAR(9) &amp; "BonusType=" &amp; resources!BB51 &amp; CHAR(10), "")
&amp; IF('goody huts'!BB51, "	ImprovementType=IMPROVEMENT_GOODY_HUT" &amp; CHAR(10), "")
&amp; IF(ISBLANK(OFFSET('rivers (2)'!$A$1, 2 * (67 - $A53), 2 * BC$2 + 1)), "", SUBSTITUTE($C$1, "&lt;direc&gt;", RIGHT(OFFSET('rivers (2)'!$A$1, 2 * (67 - $A53), 2 * BC$2 + 1), 1)))
&amp; IF(ISBLANK(OFFSET('rivers (2)'!$A$1, 2 * (67 - $A53) + 1, 2 * BC$2)), "", SUBSTITUTE($D$1, "&lt;direc&gt;", RIGHT(OFFSET('rivers (2)'!$A$1, 2 * (67 - $A53) + 1, 2 * BC$2), 1)))
&amp; IF(ISBLANK('feature type'!BB51), "EndPlot", SUBSTITUTE(SUBSTITUTE(output!$B$1,
                   "f_type", 'feature type'!BB51),
                   "f_var", 'feature variety'!BB51))
&amp; CHAR(10)</f>
        <v xml:space="preserve">BeginPlot
	x=53,y=17
	TerrainType=TERRAIN_GRASS
	PlotType=2
EndPlot
</v>
      </c>
      <c r="BD53" t="str">
        <f ca="1">SUBSTITUTE(SUBSTITUTE(SUBSTITUTE(SUBSTITUTE($A$1,
"x_coord",BD$2),
"y_coord",$A53),
"t_type",'terrain type'!BC51),
"p_type", 'plot type'!BC51)
&amp; IF(LEFT(resources!BC51, 6) = "BONUS_", CHAR(9) &amp; "BonusType=" &amp; resources!BC51 &amp; CHAR(10), "")
&amp; IF('goody huts'!BC51, "	ImprovementType=IMPROVEMENT_GOODY_HUT" &amp; CHAR(10), "")
&amp; IF(ISBLANK(OFFSET('rivers (2)'!$A$1, 2 * (67 - $A53), 2 * BD$2 + 1)), "", SUBSTITUTE($C$1, "&lt;direc&gt;", RIGHT(OFFSET('rivers (2)'!$A$1, 2 * (67 - $A53), 2 * BD$2 + 1), 1)))
&amp; IF(ISBLANK(OFFSET('rivers (2)'!$A$1, 2 * (67 - $A53) + 1, 2 * BD$2)), "", SUBSTITUTE($D$1, "&lt;direc&gt;", RIGHT(OFFSET('rivers (2)'!$A$1, 2 * (67 - $A53) + 1, 2 * BD$2), 1)))
&amp; IF(ISBLANK('feature type'!BC51), "EndPlot", SUBSTITUTE(SUBSTITUTE(output!$B$1,
                   "f_type", 'feature type'!BC51),
                   "f_var", 'feature variety'!BC51))
&amp; CHAR(10)</f>
        <v xml:space="preserve">BeginPlot
	x=54,y=17
	TerrainType=TERRAIN_GRASS
	PlotType=2
	FeatureType=FEATURE_FOREST, FeatureVariety=2
EndPlot
</v>
      </c>
      <c r="BE53" t="str">
        <f ca="1">SUBSTITUTE(SUBSTITUTE(SUBSTITUTE(SUBSTITUTE($A$1,
"x_coord",BE$2),
"y_coord",$A53),
"t_type",'terrain type'!BD51),
"p_type", 'plot type'!BD51)
&amp; IF(LEFT(resources!BD51, 6) = "BONUS_", CHAR(9) &amp; "BonusType=" &amp; resources!BD51 &amp; CHAR(10), "")
&amp; IF('goody huts'!BD51, "	ImprovementType=IMPROVEMENT_GOODY_HUT" &amp; CHAR(10), "")
&amp; IF(ISBLANK(OFFSET('rivers (2)'!$A$1, 2 * (67 - $A53), 2 * BE$2 + 1)), "", SUBSTITUTE($C$1, "&lt;direc&gt;", RIGHT(OFFSET('rivers (2)'!$A$1, 2 * (67 - $A53), 2 * BE$2 + 1), 1)))
&amp; IF(ISBLANK(OFFSET('rivers (2)'!$A$1, 2 * (67 - $A53) + 1, 2 * BE$2)), "", SUBSTITUTE($D$1, "&lt;direc&gt;", RIGHT(OFFSET('rivers (2)'!$A$1, 2 * (67 - $A53) + 1, 2 * BE$2), 1)))
&amp; IF(ISBLANK('feature type'!BD51), "EndPlot", SUBSTITUTE(SUBSTITUTE(output!$B$1,
                   "f_type", 'feature type'!BD51),
                   "f_var", 'feature variety'!BD51))
&amp; CHAR(10)</f>
        <v xml:space="preserve">BeginPlot
	x=55,y=17
	TerrainType=TERRAIN_GRASS
	PlotType=1
	FeatureType=FEATURE_FOREST, FeatureVariety=2
EndPlot
</v>
      </c>
      <c r="BF53" t="str">
        <f ca="1">SUBSTITUTE(SUBSTITUTE(SUBSTITUTE(SUBSTITUTE($A$1,
"x_coord",BF$2),
"y_coord",$A53),
"t_type",'terrain type'!BE51),
"p_type", 'plot type'!BE51)
&amp; IF(LEFT(resources!BE51, 6) = "BONUS_", CHAR(9) &amp; "BonusType=" &amp; resources!BE51 &amp; CHAR(10), "")
&amp; IF('goody huts'!BE51, "	ImprovementType=IMPROVEMENT_GOODY_HUT" &amp; CHAR(10), "")
&amp; IF(ISBLANK(OFFSET('rivers (2)'!$A$1, 2 * (67 - $A53), 2 * BF$2 + 1)), "", SUBSTITUTE($C$1, "&lt;direc&gt;", RIGHT(OFFSET('rivers (2)'!$A$1, 2 * (67 - $A53), 2 * BF$2 + 1), 1)))
&amp; IF(ISBLANK(OFFSET('rivers (2)'!$A$1, 2 * (67 - $A53) + 1, 2 * BF$2)), "", SUBSTITUTE($D$1, "&lt;direc&gt;", RIGHT(OFFSET('rivers (2)'!$A$1, 2 * (67 - $A53) + 1, 2 * BF$2), 1)))
&amp; IF(ISBLANK('feature type'!BE51), "EndPlot", SUBSTITUTE(SUBSTITUTE(output!$B$1,
                   "f_type", 'feature type'!BE51),
                   "f_var", 'feature variety'!BE51))
&amp; CHAR(10)</f>
        <v xml:space="preserve">BeginPlot
	x=56,y=17
	TerrainType=TERRAIN_GRASS
	PlotType=2
	BonusType=BONUS_STONE
	FeatureType=FEATURE_FOREST, FeatureVariety=2
EndPlot
</v>
      </c>
      <c r="BG53" t="str">
        <f ca="1">SUBSTITUTE(SUBSTITUTE(SUBSTITUTE(SUBSTITUTE($A$1,
"x_coord",BG$2),
"y_coord",$A53),
"t_type",'terrain type'!BF51),
"p_type", 'plot type'!BF51)
&amp; IF(LEFT(resources!BF51, 6) = "BONUS_", CHAR(9) &amp; "BonusType=" &amp; resources!BF51 &amp; CHAR(10), "")
&amp; IF('goody huts'!BF51, "	ImprovementType=IMPROVEMENT_GOODY_HUT" &amp; CHAR(10), "")
&amp; IF(ISBLANK(OFFSET('rivers (2)'!$A$1, 2 * (67 - $A53), 2 * BG$2 + 1)), "", SUBSTITUTE($C$1, "&lt;direc&gt;", RIGHT(OFFSET('rivers (2)'!$A$1, 2 * (67 - $A53), 2 * BG$2 + 1), 1)))
&amp; IF(ISBLANK(OFFSET('rivers (2)'!$A$1, 2 * (67 - $A53) + 1, 2 * BG$2)), "", SUBSTITUTE($D$1, "&lt;direc&gt;", RIGHT(OFFSET('rivers (2)'!$A$1, 2 * (67 - $A53) + 1, 2 * BG$2), 1)))
&amp; IF(ISBLANK('feature type'!BF51), "EndPlot", SUBSTITUTE(SUBSTITUTE(output!$B$1,
                   "f_type", 'feature type'!BF51),
                   "f_var", 'feature variety'!BF51))
&amp; CHAR(10)</f>
        <v xml:space="preserve">BeginPlot
	x=57,y=17
	TerrainType=TERRAIN_GRASS
	PlotType=2
	FeatureType=FEATURE_FOREST, FeatureVariety=2
EndPlot
</v>
      </c>
      <c r="BH53" t="str">
        <f ca="1">SUBSTITUTE(SUBSTITUTE(SUBSTITUTE(SUBSTITUTE($A$1,
"x_coord",BH$2),
"y_coord",$A53),
"t_type",'terrain type'!BG51),
"p_type", 'plot type'!BG51)
&amp; IF(LEFT(resources!BG51, 6) = "BONUS_", CHAR(9) &amp; "BonusType=" &amp; resources!BG51 &amp; CHAR(10), "")
&amp; IF('goody huts'!BG51, "	ImprovementType=IMPROVEMENT_GOODY_HUT" &amp; CHAR(10), "")
&amp; IF(ISBLANK(OFFSET('rivers (2)'!$A$1, 2 * (67 - $A53), 2 * BH$2 + 1)), "", SUBSTITUTE($C$1, "&lt;direc&gt;", RIGHT(OFFSET('rivers (2)'!$A$1, 2 * (67 - $A53), 2 * BH$2 + 1), 1)))
&amp; IF(ISBLANK(OFFSET('rivers (2)'!$A$1, 2 * (67 - $A53) + 1, 2 * BH$2)), "", SUBSTITUTE($D$1, "&lt;direc&gt;", RIGHT(OFFSET('rivers (2)'!$A$1, 2 * (67 - $A53) + 1, 2 * BH$2), 1)))
&amp; IF(ISBLANK('feature type'!BG51), "EndPlot", SUBSTITUTE(SUBSTITUTE(output!$B$1,
                   "f_type", 'feature type'!BG51),
                   "f_var", 'feature variety'!BG51))
&amp; CHAR(10)</f>
        <v xml:space="preserve">BeginPlot
	x=58,y=17
	TerrainType=TERRAIN_GRASS
	PlotType=2
	FeatureType=FEATURE_FOREST, FeatureVariety=2
EndPlot
</v>
      </c>
      <c r="BI53" t="str">
        <f ca="1">SUBSTITUTE(SUBSTITUTE(SUBSTITUTE(SUBSTITUTE($A$1,
"x_coord",BI$2),
"y_coord",$A53),
"t_type",'terrain type'!BH51),
"p_type", 'plot type'!BH51)
&amp; IF(LEFT(resources!BH51, 6) = "BONUS_", CHAR(9) &amp; "BonusType=" &amp; resources!BH51 &amp; CHAR(10), "")
&amp; IF('goody huts'!BH51, "	ImprovementType=IMPROVEMENT_GOODY_HUT" &amp; CHAR(10), "")
&amp; IF(ISBLANK(OFFSET('rivers (2)'!$A$1, 2 * (67 - $A53), 2 * BI$2 + 1)), "", SUBSTITUTE($C$1, "&lt;direc&gt;", RIGHT(OFFSET('rivers (2)'!$A$1, 2 * (67 - $A53), 2 * BI$2 + 1), 1)))
&amp; IF(ISBLANK(OFFSET('rivers (2)'!$A$1, 2 * (67 - $A53) + 1, 2 * BI$2)), "", SUBSTITUTE($D$1, "&lt;direc&gt;", RIGHT(OFFSET('rivers (2)'!$A$1, 2 * (67 - $A53) + 1, 2 * BI$2), 1)))
&amp; IF(ISBLANK('feature type'!BH51), "EndPlot", SUBSTITUTE(SUBSTITUTE(output!$B$1,
                   "f_type", 'feature type'!BH51),
                   "f_var", 'feature variety'!BH51))
&amp; CHAR(10)</f>
        <v xml:space="preserve">BeginPlot
	x=59,y=17
	TerrainType=TERRAIN_GRASS
	PlotType=2
EndPlot
</v>
      </c>
      <c r="BJ53" t="str">
        <f ca="1">SUBSTITUTE(SUBSTITUTE(SUBSTITUTE(SUBSTITUTE($A$1,
"x_coord",BJ$2),
"y_coord",$A53),
"t_type",'terrain type'!BI51),
"p_type", 'plot type'!BI51)
&amp; IF(LEFT(resources!BI51, 6) = "BONUS_", CHAR(9) &amp; "BonusType=" &amp; resources!BI51 &amp; CHAR(10), "")
&amp; IF('goody huts'!BI51, "	ImprovementType=IMPROVEMENT_GOODY_HUT" &amp; CHAR(10), "")
&amp; IF(ISBLANK(OFFSET('rivers (2)'!$A$1, 2 * (67 - $A53), 2 * BJ$2 + 1)), "", SUBSTITUTE($C$1, "&lt;direc&gt;", RIGHT(OFFSET('rivers (2)'!$A$1, 2 * (67 - $A53), 2 * BJ$2 + 1), 1)))
&amp; IF(ISBLANK(OFFSET('rivers (2)'!$A$1, 2 * (67 - $A53) + 1, 2 * BJ$2)), "", SUBSTITUTE($D$1, "&lt;direc&gt;", RIGHT(OFFSET('rivers (2)'!$A$1, 2 * (67 - $A53) + 1, 2 * BJ$2), 1)))
&amp; IF(ISBLANK('feature type'!BI51), "EndPlot", SUBSTITUTE(SUBSTITUTE(output!$B$1,
                   "f_type", 'feature type'!BI51),
                   "f_var", 'feature variety'!BI51))
&amp; CHAR(10)</f>
        <v xml:space="preserve">BeginPlot
	x=60,y=17
	TerrainType=TERRAIN_GRASS
	PlotType=2
	FeatureType=FEATURE_FOREST, FeatureVariety=2
EndPlot
</v>
      </c>
      <c r="BK53" t="str">
        <f ca="1">SUBSTITUTE(SUBSTITUTE(SUBSTITUTE(SUBSTITUTE($A$1,
"x_coord",BK$2),
"y_coord",$A53),
"t_type",'terrain type'!BJ51),
"p_type", 'plot type'!BJ51)
&amp; IF(LEFT(resources!BJ51, 6) = "BONUS_", CHAR(9) &amp; "BonusType=" &amp; resources!BJ51 &amp; CHAR(10), "")
&amp; IF('goody huts'!BJ51, "	ImprovementType=IMPROVEMENT_GOODY_HUT" &amp; CHAR(10), "")
&amp; IF(ISBLANK(OFFSET('rivers (2)'!$A$1, 2 * (67 - $A53), 2 * BK$2 + 1)), "", SUBSTITUTE($C$1, "&lt;direc&gt;", RIGHT(OFFSET('rivers (2)'!$A$1, 2 * (67 - $A53), 2 * BK$2 + 1), 1)))
&amp; IF(ISBLANK(OFFSET('rivers (2)'!$A$1, 2 * (67 - $A53) + 1, 2 * BK$2)), "", SUBSTITUTE($D$1, "&lt;direc&gt;", RIGHT(OFFSET('rivers (2)'!$A$1, 2 * (67 - $A53) + 1, 2 * BK$2), 1)))
&amp; IF(ISBLANK('feature type'!BJ51), "EndPlot", SUBSTITUTE(SUBSTITUTE(output!$B$1,
                   "f_type", 'feature type'!BJ51),
                   "f_var", 'feature variety'!BJ51))
&amp; CHAR(10)</f>
        <v xml:space="preserve">BeginPlot
	x=61,y=17
	TerrainType=TERRAIN_GRASS
	PlotType=2
	RiverWEDirection=1
	isNOfRiver
	FeatureType=FEATURE_FOREST, FeatureVariety=2
EndPlot
</v>
      </c>
      <c r="BL53" t="str">
        <f ca="1">SUBSTITUTE(SUBSTITUTE(SUBSTITUTE(SUBSTITUTE($A$1,
"x_coord",BL$2),
"y_coord",$A53),
"t_type",'terrain type'!BK51),
"p_type", 'plot type'!BK51)
&amp; IF(LEFT(resources!BK51, 6) = "BONUS_", CHAR(9) &amp; "BonusType=" &amp; resources!BK51 &amp; CHAR(10), "")
&amp; IF('goody huts'!BK51, "	ImprovementType=IMPROVEMENT_GOODY_HUT" &amp; CHAR(10), "")
&amp; IF(ISBLANK(OFFSET('rivers (2)'!$A$1, 2 * (67 - $A53), 2 * BL$2 + 1)), "", SUBSTITUTE($C$1, "&lt;direc&gt;", RIGHT(OFFSET('rivers (2)'!$A$1, 2 * (67 - $A53), 2 * BL$2 + 1), 1)))
&amp; IF(ISBLANK(OFFSET('rivers (2)'!$A$1, 2 * (67 - $A53) + 1, 2 * BL$2)), "", SUBSTITUTE($D$1, "&lt;direc&gt;", RIGHT(OFFSET('rivers (2)'!$A$1, 2 * (67 - $A53) + 1, 2 * BL$2), 1)))
&amp; IF(ISBLANK('feature type'!BK51), "EndPlot", SUBSTITUTE(SUBSTITUTE(output!$B$1,
                   "f_type", 'feature type'!BK51),
                   "f_var", 'feature variety'!BK51))
&amp; CHAR(10)</f>
        <v xml:space="preserve">BeginPlot
	x=62,y=17
	TerrainType=TERRAIN_GRASS
	PlotType=2
	RiverNSDirection=0
	isWOfRiver
	RiverWEDirection=1
	isNOfRiver
	FeatureType=FEATURE_FOREST, FeatureVariety=2
EndPlot
</v>
      </c>
      <c r="BM53" t="str">
        <f ca="1">SUBSTITUTE(SUBSTITUTE(SUBSTITUTE(SUBSTITUTE($A$1,
"x_coord",BM$2),
"y_coord",$A53),
"t_type",'terrain type'!BL51),
"p_type", 'plot type'!BL51)
&amp; IF(LEFT(resources!BL51, 6) = "BONUS_", CHAR(9) &amp; "BonusType=" &amp; resources!BL51 &amp; CHAR(10), "")
&amp; IF('goody huts'!BL51, "	ImprovementType=IMPROVEMENT_GOODY_HUT" &amp; CHAR(10), "")
&amp; IF(ISBLANK(OFFSET('rivers (2)'!$A$1, 2 * (67 - $A53), 2 * BM$2 + 1)), "", SUBSTITUTE($C$1, "&lt;direc&gt;", RIGHT(OFFSET('rivers (2)'!$A$1, 2 * (67 - $A53), 2 * BM$2 + 1), 1)))
&amp; IF(ISBLANK(OFFSET('rivers (2)'!$A$1, 2 * (67 - $A53) + 1, 2 * BM$2)), "", SUBSTITUTE($D$1, "&lt;direc&gt;", RIGHT(OFFSET('rivers (2)'!$A$1, 2 * (67 - $A53) + 1, 2 * BM$2), 1)))
&amp; IF(ISBLANK('feature type'!BL51), "EndPlot", SUBSTITUTE(SUBSTITUTE(output!$B$1,
                   "f_type", 'feature type'!BL51),
                   "f_var", 'feature variety'!BL51))
&amp; CHAR(10)</f>
        <v xml:space="preserve">BeginPlot
	x=63,y=17
	TerrainType=TERRAIN_GRASS
	PlotType=2
	FeatureType=FEATURE_FOREST, FeatureVariety=2
EndPlot
</v>
      </c>
      <c r="BN53" t="str">
        <f ca="1">SUBSTITUTE(SUBSTITUTE(SUBSTITUTE(SUBSTITUTE($A$1,
"x_coord",BN$2),
"y_coord",$A53),
"t_type",'terrain type'!BM51),
"p_type", 'plot type'!BM51)
&amp; IF(LEFT(resources!BM51, 6) = "BONUS_", CHAR(9) &amp; "BonusType=" &amp; resources!BM51 &amp; CHAR(10), "")
&amp; IF('goody huts'!BM51, "	ImprovementType=IMPROVEMENT_GOODY_HUT" &amp; CHAR(10), "")
&amp; IF(ISBLANK(OFFSET('rivers (2)'!$A$1, 2 * (67 - $A53), 2 * BN$2 + 1)), "", SUBSTITUTE($C$1, "&lt;direc&gt;", RIGHT(OFFSET('rivers (2)'!$A$1, 2 * (67 - $A53), 2 * BN$2 + 1), 1)))
&amp; IF(ISBLANK(OFFSET('rivers (2)'!$A$1, 2 * (67 - $A53) + 1, 2 * BN$2)), "", SUBSTITUTE($D$1, "&lt;direc&gt;", RIGHT(OFFSET('rivers (2)'!$A$1, 2 * (67 - $A53) + 1, 2 * BN$2), 1)))
&amp; IF(ISBLANK('feature type'!BM51), "EndPlot", SUBSTITUTE(SUBSTITUTE(output!$B$1,
                   "f_type", 'feature type'!BM51),
                   "f_var", 'feature variety'!BM51))
&amp; CHAR(10)</f>
        <v xml:space="preserve">BeginPlot
	x=64,y=17
	TerrainType=TERRAIN_GRASS
	PlotType=2
	FeatureType=FEATURE_FOREST, FeatureVariety=2
EndPlot
</v>
      </c>
      <c r="BO53" t="str">
        <f ca="1">SUBSTITUTE(SUBSTITUTE(SUBSTITUTE(SUBSTITUTE($A$1,
"x_coord",BO$2),
"y_coord",$A53),
"t_type",'terrain type'!BN51),
"p_type", 'plot type'!BN51)
&amp; IF(LEFT(resources!BN51, 6) = "BONUS_", CHAR(9) &amp; "BonusType=" &amp; resources!BN51 &amp; CHAR(10), "")
&amp; IF('goody huts'!BN51, "	ImprovementType=IMPROVEMENT_GOODY_HUT" &amp; CHAR(10), "")
&amp; IF(ISBLANK(OFFSET('rivers (2)'!$A$1, 2 * (67 - $A53), 2 * BO$2 + 1)), "", SUBSTITUTE($C$1, "&lt;direc&gt;", RIGHT(OFFSET('rivers (2)'!$A$1, 2 * (67 - $A53), 2 * BO$2 + 1), 1)))
&amp; IF(ISBLANK(OFFSET('rivers (2)'!$A$1, 2 * (67 - $A53) + 1, 2 * BO$2)), "", SUBSTITUTE($D$1, "&lt;direc&gt;", RIGHT(OFFSET('rivers (2)'!$A$1, 2 * (67 - $A53) + 1, 2 * BO$2), 1)))
&amp; IF(ISBLANK('feature type'!BN51), "EndPlot", SUBSTITUTE(SUBSTITUTE(output!$B$1,
                   "f_type", 'feature type'!BN51),
                   "f_var", 'feature variety'!BN51))
&amp; CHAR(10)</f>
        <v xml:space="preserve">BeginPlot
	x=65,y=17
	TerrainType=TERRAIN_GRASS
	PlotType=2
	FeatureType=FEATURE_FOREST, FeatureVariety=2
EndPlot
</v>
      </c>
      <c r="BP53" t="str">
        <f ca="1">SUBSTITUTE(SUBSTITUTE(SUBSTITUTE(SUBSTITUTE($A$1,
"x_coord",BP$2),
"y_coord",$A53),
"t_type",'terrain type'!BO51),
"p_type", 'plot type'!BO51)
&amp; IF(LEFT(resources!BO51, 6) = "BONUS_", CHAR(9) &amp; "BonusType=" &amp; resources!BO51 &amp; CHAR(10), "")
&amp; IF('goody huts'!BO51, "	ImprovementType=IMPROVEMENT_GOODY_HUT" &amp; CHAR(10), "")
&amp; IF(ISBLANK(OFFSET('rivers (2)'!$A$1, 2 * (67 - $A53), 2 * BP$2 + 1)), "", SUBSTITUTE($C$1, "&lt;direc&gt;", RIGHT(OFFSET('rivers (2)'!$A$1, 2 * (67 - $A53), 2 * BP$2 + 1), 1)))
&amp; IF(ISBLANK(OFFSET('rivers (2)'!$A$1, 2 * (67 - $A53) + 1, 2 * BP$2)), "", SUBSTITUTE($D$1, "&lt;direc&gt;", RIGHT(OFFSET('rivers (2)'!$A$1, 2 * (67 - $A53) + 1, 2 * BP$2), 1)))
&amp; IF(ISBLANK('feature type'!BO51), "EndPlot", SUBSTITUTE(SUBSTITUTE(output!$B$1,
                   "f_type", 'feature type'!BO51),
                   "f_var", 'feature variety'!BO51))
&amp; CHAR(10)</f>
        <v xml:space="preserve">BeginPlot
	x=66,y=17
	TerrainType=TERRAIN_GRASS
	PlotType=2
	RiverNSDirection=0
	isWOfRiver
	RiverWEDirection=1
	isNOfRiver
EndPlot
</v>
      </c>
      <c r="BQ53" t="str">
        <f ca="1">SUBSTITUTE(SUBSTITUTE(SUBSTITUTE(SUBSTITUTE($A$1,
"x_coord",BQ$2),
"y_coord",$A53),
"t_type",'terrain type'!BP51),
"p_type", 'plot type'!BP51)
&amp; IF(LEFT(resources!BP51, 6) = "BONUS_", CHAR(9) &amp; "BonusType=" &amp; resources!BP51 &amp; CHAR(10), "")
&amp; IF('goody huts'!BP51, "	ImprovementType=IMPROVEMENT_GOODY_HUT" &amp; CHAR(10), "")
&amp; IF(ISBLANK(OFFSET('rivers (2)'!$A$1, 2 * (67 - $A53), 2 * BQ$2 + 1)), "", SUBSTITUTE($C$1, "&lt;direc&gt;", RIGHT(OFFSET('rivers (2)'!$A$1, 2 * (67 - $A53), 2 * BQ$2 + 1), 1)))
&amp; IF(ISBLANK(OFFSET('rivers (2)'!$A$1, 2 * (67 - $A53) + 1, 2 * BQ$2)), "", SUBSTITUTE($D$1, "&lt;direc&gt;", RIGHT(OFFSET('rivers (2)'!$A$1, 2 * (67 - $A53) + 1, 2 * BQ$2), 1)))
&amp; IF(ISBLANK('feature type'!BP51), "EndPlot", SUBSTITUTE(SUBSTITUTE(output!$B$1,
                   "f_type", 'feature type'!BP51),
                   "f_var", 'feature variety'!BP51))
&amp; CHAR(10)</f>
        <v xml:space="preserve">BeginPlot
	x=67,y=17
	TerrainType=TERRAIN_GRASS
	PlotType=2
	FeatureType=FEATURE_FOREST, FeatureVariety=2
EndPlot
</v>
      </c>
      <c r="BR53" t="str">
        <f ca="1">SUBSTITUTE(SUBSTITUTE(SUBSTITUTE(SUBSTITUTE($A$1,
"x_coord",BR$2),
"y_coord",$A53),
"t_type",'terrain type'!BQ51),
"p_type", 'plot type'!BQ51)
&amp; IF(LEFT(resources!BQ51, 6) = "BONUS_", CHAR(9) &amp; "BonusType=" &amp; resources!BQ51 &amp; CHAR(10), "")
&amp; IF('goody huts'!BQ51, "	ImprovementType=IMPROVEMENT_GOODY_HUT" &amp; CHAR(10), "")
&amp; IF(ISBLANK(OFFSET('rivers (2)'!$A$1, 2 * (67 - $A53), 2 * BR$2 + 1)), "", SUBSTITUTE($C$1, "&lt;direc&gt;", RIGHT(OFFSET('rivers (2)'!$A$1, 2 * (67 - $A53), 2 * BR$2 + 1), 1)))
&amp; IF(ISBLANK(OFFSET('rivers (2)'!$A$1, 2 * (67 - $A53) + 1, 2 * BR$2)), "", SUBSTITUTE($D$1, "&lt;direc&gt;", RIGHT(OFFSET('rivers (2)'!$A$1, 2 * (67 - $A53) + 1, 2 * BR$2), 1)))
&amp; IF(ISBLANK('feature type'!BQ51), "EndPlot", SUBSTITUTE(SUBSTITUTE(output!$B$1,
                   "f_type", 'feature type'!BQ51),
                   "f_var", 'feature variety'!BQ51))
&amp; CHAR(10)</f>
        <v xml:space="preserve">BeginPlot
	x=68,y=17
	TerrainType=TERRAIN_GRASS
	PlotType=2
EndPlot
</v>
      </c>
      <c r="BS53" t="str">
        <f ca="1">SUBSTITUTE(SUBSTITUTE(SUBSTITUTE(SUBSTITUTE($A$1,
"x_coord",BS$2),
"y_coord",$A53),
"t_type",'terrain type'!BR51),
"p_type", 'plot type'!BR51)
&amp; IF(LEFT(resources!BR51, 6) = "BONUS_", CHAR(9) &amp; "BonusType=" &amp; resources!BR51 &amp; CHAR(10), "")
&amp; IF('goody huts'!BR51, "	ImprovementType=IMPROVEMENT_GOODY_HUT" &amp; CHAR(10), "")
&amp; IF(ISBLANK(OFFSET('rivers (2)'!$A$1, 2 * (67 - $A53), 2 * BS$2 + 1)), "", SUBSTITUTE($C$1, "&lt;direc&gt;", RIGHT(OFFSET('rivers (2)'!$A$1, 2 * (67 - $A53), 2 * BS$2 + 1), 1)))
&amp; IF(ISBLANK(OFFSET('rivers (2)'!$A$1, 2 * (67 - $A53) + 1, 2 * BS$2)), "", SUBSTITUTE($D$1, "&lt;direc&gt;", RIGHT(OFFSET('rivers (2)'!$A$1, 2 * (67 - $A53) + 1, 2 * BS$2), 1)))
&amp; IF(ISBLANK('feature type'!BR51), "EndPlot", SUBSTITUTE(SUBSTITUTE(output!$B$1,
                   "f_type", 'feature type'!BR51),
                   "f_var", 'feature variety'!BR51))
&amp; CHAR(10)</f>
        <v xml:space="preserve">BeginPlot
	x=69,y=17
	TerrainType=TERRAIN_GRASS
	PlotType=2
EndPlot
</v>
      </c>
      <c r="BT53" t="str">
        <f ca="1">SUBSTITUTE(SUBSTITUTE(SUBSTITUTE(SUBSTITUTE($A$1,
"x_coord",BT$2),
"y_coord",$A53),
"t_type",'terrain type'!BS51),
"p_type", 'plot type'!BS51)
&amp; IF(LEFT(resources!BS51, 6) = "BONUS_", CHAR(9) &amp; "BonusType=" &amp; resources!BS51 &amp; CHAR(10), "")
&amp; IF('goody huts'!BS51, "	ImprovementType=IMPROVEMENT_GOODY_HUT" &amp; CHAR(10), "")
&amp; IF(ISBLANK(OFFSET('rivers (2)'!$A$1, 2 * (67 - $A53), 2 * BT$2 + 1)), "", SUBSTITUTE($C$1, "&lt;direc&gt;", RIGHT(OFFSET('rivers (2)'!$A$1, 2 * (67 - $A53), 2 * BT$2 + 1), 1)))
&amp; IF(ISBLANK(OFFSET('rivers (2)'!$A$1, 2 * (67 - $A53) + 1, 2 * BT$2)), "", SUBSTITUTE($D$1, "&lt;direc&gt;", RIGHT(OFFSET('rivers (2)'!$A$1, 2 * (67 - $A53) + 1, 2 * BT$2), 1)))
&amp; IF(ISBLANK('feature type'!BS51), "EndPlot", SUBSTITUTE(SUBSTITUTE(output!$B$1,
                   "f_type", 'feature type'!BS51),
                   "f_var", 'feature variety'!BS51))
&amp; CHAR(10)</f>
        <v xml:space="preserve">BeginPlot
	x=70,y=17
	TerrainType=TERRAIN_GRASS
	PlotType=1
EndPlot
</v>
      </c>
      <c r="BU53" t="str">
        <f ca="1">SUBSTITUTE(SUBSTITUTE(SUBSTITUTE(SUBSTITUTE($A$1,
"x_coord",BU$2),
"y_coord",$A53),
"t_type",'terrain type'!BT51),
"p_type", 'plot type'!BT51)
&amp; IF(LEFT(resources!BT51, 6) = "BONUS_", CHAR(9) &amp; "BonusType=" &amp; resources!BT51 &amp; CHAR(10), "")
&amp; IF('goody huts'!BT51, "	ImprovementType=IMPROVEMENT_GOODY_HUT" &amp; CHAR(10), "")
&amp; IF(ISBLANK(OFFSET('rivers (2)'!$A$1, 2 * (67 - $A53), 2 * BU$2 + 1)), "", SUBSTITUTE($C$1, "&lt;direc&gt;", RIGHT(OFFSET('rivers (2)'!$A$1, 2 * (67 - $A53), 2 * BU$2 + 1), 1)))
&amp; IF(ISBLANK(OFFSET('rivers (2)'!$A$1, 2 * (67 - $A53) + 1, 2 * BU$2)), "", SUBSTITUTE($D$1, "&lt;direc&gt;", RIGHT(OFFSET('rivers (2)'!$A$1, 2 * (67 - $A53) + 1, 2 * BU$2), 1)))
&amp; IF(ISBLANK('feature type'!BT51), "EndPlot", SUBSTITUTE(SUBSTITUTE(output!$B$1,
                   "f_type", 'feature type'!BT51),
                   "f_var", 'feature variety'!BT51))
&amp; CHAR(10)</f>
        <v xml:space="preserve">BeginPlot
	x=71,y=17
	TerrainType=TERRAIN_GRASS
	PlotType=2
EndPlot
</v>
      </c>
      <c r="BV53" t="str">
        <f ca="1">SUBSTITUTE(SUBSTITUTE(SUBSTITUTE(SUBSTITUTE($A$1,
"x_coord",BV$2),
"y_coord",$A53),
"t_type",'terrain type'!BU51),
"p_type", 'plot type'!BU51)
&amp; IF(LEFT(resources!BU51, 6) = "BONUS_", CHAR(9) &amp; "BonusType=" &amp; resources!BU51 &amp; CHAR(10), "")
&amp; IF('goody huts'!BU51, "	ImprovementType=IMPROVEMENT_GOODY_HUT" &amp; CHAR(10), "")
&amp; IF(ISBLANK(OFFSET('rivers (2)'!$A$1, 2 * (67 - $A53), 2 * BV$2 + 1)), "", SUBSTITUTE($C$1, "&lt;direc&gt;", RIGHT(OFFSET('rivers (2)'!$A$1, 2 * (67 - $A53), 2 * BV$2 + 1), 1)))
&amp; IF(ISBLANK(OFFSET('rivers (2)'!$A$1, 2 * (67 - $A53) + 1, 2 * BV$2)), "", SUBSTITUTE($D$1, "&lt;direc&gt;", RIGHT(OFFSET('rivers (2)'!$A$1, 2 * (67 - $A53) + 1, 2 * BV$2), 1)))
&amp; IF(ISBLANK('feature type'!BU51), "EndPlot", SUBSTITUTE(SUBSTITUTE(output!$B$1,
                   "f_type", 'feature type'!BU51),
                   "f_var", 'feature variety'!BU51))
&amp; CHAR(10)</f>
        <v xml:space="preserve">BeginPlot
	x=72,y=17
	TerrainType=TERRAIN_GRASS
	PlotType=2
EndPlot
</v>
      </c>
      <c r="BW53" t="str">
        <f ca="1">SUBSTITUTE(SUBSTITUTE(SUBSTITUTE(SUBSTITUTE($A$1,
"x_coord",BW$2),
"y_coord",$A53),
"t_type",'terrain type'!BV51),
"p_type", 'plot type'!BV51)
&amp; IF(LEFT(resources!BV51, 6) = "BONUS_", CHAR(9) &amp; "BonusType=" &amp; resources!BV51 &amp; CHAR(10), "")
&amp; IF('goody huts'!BV51, "	ImprovementType=IMPROVEMENT_GOODY_HUT" &amp; CHAR(10), "")
&amp; IF(ISBLANK(OFFSET('rivers (2)'!$A$1, 2 * (67 - $A53), 2 * BW$2 + 1)), "", SUBSTITUTE($C$1, "&lt;direc&gt;", RIGHT(OFFSET('rivers (2)'!$A$1, 2 * (67 - $A53), 2 * BW$2 + 1), 1)))
&amp; IF(ISBLANK(OFFSET('rivers (2)'!$A$1, 2 * (67 - $A53) + 1, 2 * BW$2)), "", SUBSTITUTE($D$1, "&lt;direc&gt;", RIGHT(OFFSET('rivers (2)'!$A$1, 2 * (67 - $A53) + 1, 2 * BW$2), 1)))
&amp; IF(ISBLANK('feature type'!BV51), "EndPlot", SUBSTITUTE(SUBSTITUTE(output!$B$1,
                   "f_type", 'feature type'!BV51),
                   "f_var", 'feature variety'!BV51))
&amp; CHAR(10)</f>
        <v xml:space="preserve">BeginPlot
	x=73,y=17
	TerrainType=TERRAIN_COAST
	PlotType=3
EndPlot
</v>
      </c>
      <c r="BX53" t="str">
        <f ca="1">SUBSTITUTE(SUBSTITUTE(SUBSTITUTE(SUBSTITUTE($A$1,
"x_coord",BX$2),
"y_coord",$A53),
"t_type",'terrain type'!BW51),
"p_type", 'plot type'!BW51)
&amp; IF(LEFT(resources!BW51, 6) = "BONUS_", CHAR(9) &amp; "BonusType=" &amp; resources!BW51 &amp; CHAR(10), "")
&amp; IF('goody huts'!BW51, "	ImprovementType=IMPROVEMENT_GOODY_HUT" &amp; CHAR(10), "")
&amp; IF(ISBLANK(OFFSET('rivers (2)'!$A$1, 2 * (67 - $A53), 2 * BX$2 + 1)), "", SUBSTITUTE($C$1, "&lt;direc&gt;", RIGHT(OFFSET('rivers (2)'!$A$1, 2 * (67 - $A53), 2 * BX$2 + 1), 1)))
&amp; IF(ISBLANK(OFFSET('rivers (2)'!$A$1, 2 * (67 - $A53) + 1, 2 * BX$2)), "", SUBSTITUTE($D$1, "&lt;direc&gt;", RIGHT(OFFSET('rivers (2)'!$A$1, 2 * (67 - $A53) + 1, 2 * BX$2), 1)))
&amp; IF(ISBLANK('feature type'!BW51), "EndPlot", SUBSTITUTE(SUBSTITUTE(output!$B$1,
                   "f_type", 'feature type'!BW51),
                   "f_var", 'feature variety'!BW51))
&amp; CHAR(10)</f>
        <v xml:space="preserve">BeginPlot
	x=74,y=17
	TerrainType=TERRAIN_OCEAN
	PlotType=3
EndPlot
</v>
      </c>
      <c r="BY53" t="str">
        <f ca="1">SUBSTITUTE(SUBSTITUTE(SUBSTITUTE(SUBSTITUTE($A$1,
"x_coord",BY$2),
"y_coord",$A53),
"t_type",'terrain type'!BX51),
"p_type", 'plot type'!BX51)
&amp; IF(LEFT(resources!BX51, 6) = "BONUS_", CHAR(9) &amp; "BonusType=" &amp; resources!BX51 &amp; CHAR(10), "")
&amp; IF('goody huts'!BX51, "	ImprovementType=IMPROVEMENT_GOODY_HUT" &amp; CHAR(10), "")
&amp; IF(ISBLANK(OFFSET('rivers (2)'!$A$1, 2 * (67 - $A53), 2 * BY$2 + 1)), "", SUBSTITUTE($C$1, "&lt;direc&gt;", RIGHT(OFFSET('rivers (2)'!$A$1, 2 * (67 - $A53), 2 * BY$2 + 1), 1)))
&amp; IF(ISBLANK(OFFSET('rivers (2)'!$A$1, 2 * (67 - $A53) + 1, 2 * BY$2)), "", SUBSTITUTE($D$1, "&lt;direc&gt;", RIGHT(OFFSET('rivers (2)'!$A$1, 2 * (67 - $A53) + 1, 2 * BY$2), 1)))
&amp; IF(ISBLANK('feature type'!BX51), "EndPlot", SUBSTITUTE(SUBSTITUTE(output!$B$1,
                   "f_type", 'feature type'!BX51),
                   "f_var", 'feature variety'!BX51))
&amp; CHAR(10)</f>
        <v xml:space="preserve">BeginPlot
	x=75,y=17
	TerrainType=TERRAIN_OCEAN
	PlotType=3
EndPlot
</v>
      </c>
      <c r="BZ53" t="str">
        <f ca="1">SUBSTITUTE(SUBSTITUTE(SUBSTITUTE(SUBSTITUTE($A$1,
"x_coord",BZ$2),
"y_coord",$A53),
"t_type",'terrain type'!BY51),
"p_type", 'plot type'!BY51)
&amp; IF(LEFT(resources!BY51, 6) = "BONUS_", CHAR(9) &amp; "BonusType=" &amp; resources!BY51 &amp; CHAR(10), "")
&amp; IF('goody huts'!BY51, "	ImprovementType=IMPROVEMENT_GOODY_HUT" &amp; CHAR(10), "")
&amp; IF(ISBLANK(OFFSET('rivers (2)'!$A$1, 2 * (67 - $A53), 2 * BZ$2 + 1)), "", SUBSTITUTE($C$1, "&lt;direc&gt;", RIGHT(OFFSET('rivers (2)'!$A$1, 2 * (67 - $A53), 2 * BZ$2 + 1), 1)))
&amp; IF(ISBLANK(OFFSET('rivers (2)'!$A$1, 2 * (67 - $A53) + 1, 2 * BZ$2)), "", SUBSTITUTE($D$1, "&lt;direc&gt;", RIGHT(OFFSET('rivers (2)'!$A$1, 2 * (67 - $A53) + 1, 2 * BZ$2), 1)))
&amp; IF(ISBLANK('feature type'!BY51), "EndPlot", SUBSTITUTE(SUBSTITUTE(output!$B$1,
                   "f_type", 'feature type'!BY51),
                   "f_var", 'feature variety'!BY51))
&amp; CHAR(10)</f>
        <v xml:space="preserve">BeginPlot
	x=76,y=17
	TerrainType=TERRAIN_OCEAN
	PlotType=3
EndPlot
</v>
      </c>
      <c r="CA53" t="str">
        <f ca="1">SUBSTITUTE(SUBSTITUTE(SUBSTITUTE(SUBSTITUTE($A$1,
"x_coord",CA$2),
"y_coord",$A53),
"t_type",'terrain type'!BZ51),
"p_type", 'plot type'!BZ51)
&amp; IF(LEFT(resources!BZ51, 6) = "BONUS_", CHAR(9) &amp; "BonusType=" &amp; resources!BZ51 &amp; CHAR(10), "")
&amp; IF('goody huts'!BZ51, "	ImprovementType=IMPROVEMENT_GOODY_HUT" &amp; CHAR(10), "")
&amp; IF(ISBLANK(OFFSET('rivers (2)'!$A$1, 2 * (67 - $A53), 2 * CA$2 + 1)), "", SUBSTITUTE($C$1, "&lt;direc&gt;", RIGHT(OFFSET('rivers (2)'!$A$1, 2 * (67 - $A53), 2 * CA$2 + 1), 1)))
&amp; IF(ISBLANK(OFFSET('rivers (2)'!$A$1, 2 * (67 - $A53) + 1, 2 * CA$2)), "", SUBSTITUTE($D$1, "&lt;direc&gt;", RIGHT(OFFSET('rivers (2)'!$A$1, 2 * (67 - $A53) + 1, 2 * CA$2), 1)))
&amp; IF(ISBLANK('feature type'!BZ51), "EndPlot", SUBSTITUTE(SUBSTITUTE(output!$B$1,
                   "f_type", 'feature type'!BZ51),
                   "f_var", 'feature variety'!BZ51))
&amp; CHAR(10)</f>
        <v xml:space="preserve">BeginPlot
	x=77,y=17
	TerrainType=TERRAIN_OCEAN
	PlotType=3
EndPlot
</v>
      </c>
      <c r="CB53" t="str">
        <f ca="1">SUBSTITUTE(SUBSTITUTE(SUBSTITUTE(SUBSTITUTE($A$1,
"x_coord",CB$2),
"y_coord",$A53),
"t_type",'terrain type'!CA51),
"p_type", 'plot type'!CA51)
&amp; IF(LEFT(resources!CA51, 6) = "BONUS_", CHAR(9) &amp; "BonusType=" &amp; resources!CA51 &amp; CHAR(10), "")
&amp; IF('goody huts'!CA51, "	ImprovementType=IMPROVEMENT_GOODY_HUT" &amp; CHAR(10), "")
&amp; IF(ISBLANK(OFFSET('rivers (2)'!$A$1, 2 * (67 - $A53), 2 * CB$2 + 1)), "", SUBSTITUTE($C$1, "&lt;direc&gt;", RIGHT(OFFSET('rivers (2)'!$A$1, 2 * (67 - $A53), 2 * CB$2 + 1), 1)))
&amp; IF(ISBLANK(OFFSET('rivers (2)'!$A$1, 2 * (67 - $A53) + 1, 2 * CB$2)), "", SUBSTITUTE($D$1, "&lt;direc&gt;", RIGHT(OFFSET('rivers (2)'!$A$1, 2 * (67 - $A53) + 1, 2 * CB$2), 1)))
&amp; IF(ISBLANK('feature type'!CA51), "EndPlot", SUBSTITUTE(SUBSTITUTE(output!$B$1,
                   "f_type", 'feature type'!CA51),
                   "f_var", 'feature variety'!CA51))
&amp; CHAR(10)</f>
        <v xml:space="preserve">BeginPlot
	x=78,y=17
	TerrainType=TERRAIN_OCEAN
	PlotType=3
EndPlot
</v>
      </c>
      <c r="CC53" t="str">
        <f ca="1">SUBSTITUTE(SUBSTITUTE(SUBSTITUTE(SUBSTITUTE($A$1,
"x_coord",CC$2),
"y_coord",$A53),
"t_type",'terrain type'!CB51),
"p_type", 'plot type'!CB51)
&amp; IF(LEFT(resources!CB51, 6) = "BONUS_", CHAR(9) &amp; "BonusType=" &amp; resources!CB51 &amp; CHAR(10), "")
&amp; IF('goody huts'!CB51, "	ImprovementType=IMPROVEMENT_GOODY_HUT" &amp; CHAR(10), "")
&amp; IF(ISBLANK(OFFSET('rivers (2)'!$A$1, 2 * (67 - $A53), 2 * CC$2 + 1)), "", SUBSTITUTE($C$1, "&lt;direc&gt;", RIGHT(OFFSET('rivers (2)'!$A$1, 2 * (67 - $A53), 2 * CC$2 + 1), 1)))
&amp; IF(ISBLANK(OFFSET('rivers (2)'!$A$1, 2 * (67 - $A53) + 1, 2 * CC$2)), "", SUBSTITUTE($D$1, "&lt;direc&gt;", RIGHT(OFFSET('rivers (2)'!$A$1, 2 * (67 - $A53) + 1, 2 * CC$2), 1)))
&amp; IF(ISBLANK('feature type'!CB51), "EndPlot", SUBSTITUTE(SUBSTITUTE(output!$B$1,
                   "f_type", 'feature type'!CB51),
                   "f_var", 'feature variety'!CB51))
&amp; CHAR(10)</f>
        <v xml:space="preserve">BeginPlot
	x=79,y=17
	TerrainType=TERRAIN_OCEAN
	PlotType=3
EndPlot
</v>
      </c>
      <c r="CD53" t="str">
        <f ca="1">SUBSTITUTE(SUBSTITUTE(SUBSTITUTE(SUBSTITUTE($A$1,
"x_coord",CD$2),
"y_coord",$A53),
"t_type",'terrain type'!CC51),
"p_type", 'plot type'!CC51)
&amp; IF(LEFT(resources!CC51, 6) = "BONUS_", CHAR(9) &amp; "BonusType=" &amp; resources!CC51 &amp; CHAR(10), "")
&amp; IF('goody huts'!CC51, "	ImprovementType=IMPROVEMENT_GOODY_HUT" &amp; CHAR(10), "")
&amp; IF(ISBLANK(OFFSET('rivers (2)'!$A$1, 2 * (67 - $A53), 2 * CD$2 + 1)), "", SUBSTITUTE($C$1, "&lt;direc&gt;", RIGHT(OFFSET('rivers (2)'!$A$1, 2 * (67 - $A53), 2 * CD$2 + 1), 1)))
&amp; IF(ISBLANK(OFFSET('rivers (2)'!$A$1, 2 * (67 - $A53) + 1, 2 * CD$2)), "", SUBSTITUTE($D$1, "&lt;direc&gt;", RIGHT(OFFSET('rivers (2)'!$A$1, 2 * (67 - $A53) + 1, 2 * CD$2), 1)))
&amp; IF(ISBLANK('feature type'!CC51), "EndPlot", SUBSTITUTE(SUBSTITUTE(output!$B$1,
                   "f_type", 'feature type'!CC51),
                   "f_var", 'feature variety'!CC51))
&amp; CHAR(10)</f>
        <v xml:space="preserve">BeginPlot
	x=80,y=17
	TerrainType=TERRAIN_OCEAN
	PlotType=3
EndPlot
</v>
      </c>
      <c r="CE53" t="str">
        <f ca="1">SUBSTITUTE(SUBSTITUTE(SUBSTITUTE(SUBSTITUTE($A$1,
"x_coord",CE$2),
"y_coord",$A53),
"t_type",'terrain type'!CD51),
"p_type", 'plot type'!CD51)
&amp; IF(LEFT(resources!CD51, 6) = "BONUS_", CHAR(9) &amp; "BonusType=" &amp; resources!CD51 &amp; CHAR(10), "")
&amp; IF('goody huts'!CD51, "	ImprovementType=IMPROVEMENT_GOODY_HUT" &amp; CHAR(10), "")
&amp; IF(ISBLANK(OFFSET('rivers (2)'!$A$1, 2 * (67 - $A53), 2 * CE$2 + 1)), "", SUBSTITUTE($C$1, "&lt;direc&gt;", RIGHT(OFFSET('rivers (2)'!$A$1, 2 * (67 - $A53), 2 * CE$2 + 1), 1)))
&amp; IF(ISBLANK(OFFSET('rivers (2)'!$A$1, 2 * (67 - $A53) + 1, 2 * CE$2)), "", SUBSTITUTE($D$1, "&lt;direc&gt;", RIGHT(OFFSET('rivers (2)'!$A$1, 2 * (67 - $A53) + 1, 2 * CE$2), 1)))
&amp; IF(ISBLANK('feature type'!CD51), "EndPlot", SUBSTITUTE(SUBSTITUTE(output!$B$1,
                   "f_type", 'feature type'!CD51),
                   "f_var", 'feature variety'!CD51))
&amp; CHAR(10)</f>
        <v xml:space="preserve">BeginPlot
	x=81,y=17
	TerrainType=TERRAIN_OCEAN
	PlotType=3
EndPlot
</v>
      </c>
      <c r="CF53" t="str">
        <f ca="1">SUBSTITUTE(SUBSTITUTE(SUBSTITUTE(SUBSTITUTE($A$1,
"x_coord",CF$2),
"y_coord",$A53),
"t_type",'terrain type'!CE51),
"p_type", 'plot type'!CE51)
&amp; IF(LEFT(resources!CE51, 6) = "BONUS_", CHAR(9) &amp; "BonusType=" &amp; resources!CE51 &amp; CHAR(10), "")
&amp; IF('goody huts'!CE51, "	ImprovementType=IMPROVEMENT_GOODY_HUT" &amp; CHAR(10), "")
&amp; IF(ISBLANK(OFFSET('rivers (2)'!$A$1, 2 * (67 - $A53), 2 * CF$2 + 1)), "", SUBSTITUTE($C$1, "&lt;direc&gt;", RIGHT(OFFSET('rivers (2)'!$A$1, 2 * (67 - $A53), 2 * CF$2 + 1), 1)))
&amp; IF(ISBLANK(OFFSET('rivers (2)'!$A$1, 2 * (67 - $A53) + 1, 2 * CF$2)), "", SUBSTITUTE($D$1, "&lt;direc&gt;", RIGHT(OFFSET('rivers (2)'!$A$1, 2 * (67 - $A53) + 1, 2 * CF$2), 1)))
&amp; IF(ISBLANK('feature type'!CE51), "EndPlot", SUBSTITUTE(SUBSTITUTE(output!$B$1,
                   "f_type", 'feature type'!CE51),
                   "f_var", 'feature variety'!CE51))
&amp; CHAR(10)</f>
        <v xml:space="preserve">BeginPlot
	x=82,y=17
	TerrainType=TERRAIN_OCEAN
	PlotType=3
EndPlot
</v>
      </c>
      <c r="CG53" t="str">
        <f ca="1">SUBSTITUTE(SUBSTITUTE(SUBSTITUTE(SUBSTITUTE($A$1,
"x_coord",CG$2),
"y_coord",$A53),
"t_type",'terrain type'!CF51),
"p_type", 'plot type'!CF51)
&amp; IF(LEFT(resources!CF51, 6) = "BONUS_", CHAR(9) &amp; "BonusType=" &amp; resources!CF51 &amp; CHAR(10), "")
&amp; IF('goody huts'!CF51, "	ImprovementType=IMPROVEMENT_GOODY_HUT" &amp; CHAR(10), "")
&amp; IF(ISBLANK(OFFSET('rivers (2)'!$A$1, 2 * (67 - $A53), 2 * CG$2 + 1)), "", SUBSTITUTE($C$1, "&lt;direc&gt;", RIGHT(OFFSET('rivers (2)'!$A$1, 2 * (67 - $A53), 2 * CG$2 + 1), 1)))
&amp; IF(ISBLANK(OFFSET('rivers (2)'!$A$1, 2 * (67 - $A53) + 1, 2 * CG$2)), "", SUBSTITUTE($D$1, "&lt;direc&gt;", RIGHT(OFFSET('rivers (2)'!$A$1, 2 * (67 - $A53) + 1, 2 * CG$2), 1)))
&amp; IF(ISBLANK('feature type'!CF51), "EndPlot", SUBSTITUTE(SUBSTITUTE(output!$B$1,
                   "f_type", 'feature type'!CF51),
                   "f_var", 'feature variety'!CF51))
&amp; CHAR(10)</f>
        <v xml:space="preserve">BeginPlot
	x=83,y=17
	TerrainType=TERRAIN_OCEAN
	PlotType=3
EndPlot
</v>
      </c>
      <c r="CH53" t="str">
        <f ca="1">SUBSTITUTE(SUBSTITUTE(SUBSTITUTE(SUBSTITUTE($A$1,
"x_coord",CH$2),
"y_coord",$A53),
"t_type",'terrain type'!CG51),
"p_type", 'plot type'!CG51)
&amp; IF(LEFT(resources!CG51, 6) = "BONUS_", CHAR(9) &amp; "BonusType=" &amp; resources!CG51 &amp; CHAR(10), "")
&amp; IF('goody huts'!CG51, "	ImprovementType=IMPROVEMENT_GOODY_HUT" &amp; CHAR(10), "")
&amp; IF(ISBLANK(OFFSET('rivers (2)'!$A$1, 2 * (67 - $A53), 2 * CH$2 + 1)), "", SUBSTITUTE($C$1, "&lt;direc&gt;", RIGHT(OFFSET('rivers (2)'!$A$1, 2 * (67 - $A53), 2 * CH$2 + 1), 1)))
&amp; IF(ISBLANK(OFFSET('rivers (2)'!$A$1, 2 * (67 - $A53) + 1, 2 * CH$2)), "", SUBSTITUTE($D$1, "&lt;direc&gt;", RIGHT(OFFSET('rivers (2)'!$A$1, 2 * (67 - $A53) + 1, 2 * CH$2), 1)))
&amp; IF(ISBLANK('feature type'!CG51), "EndPlot", SUBSTITUTE(SUBSTITUTE(output!$B$1,
                   "f_type", 'feature type'!CG51),
                   "f_var", 'feature variety'!CG51))
&amp; CHAR(10)</f>
        <v xml:space="preserve">BeginPlot
	x=84,y=17
	TerrainType=TERRAIN_COAST
	PlotType=3
EndPlot
</v>
      </c>
      <c r="CI53" t="str">
        <f ca="1">SUBSTITUTE(SUBSTITUTE(SUBSTITUTE(SUBSTITUTE($A$1,
"x_coord",CI$2),
"y_coord",$A53),
"t_type",'terrain type'!CH51),
"p_type", 'plot type'!CH51)
&amp; IF(LEFT(resources!CH51, 6) = "BONUS_", CHAR(9) &amp; "BonusType=" &amp; resources!CH51 &amp; CHAR(10), "")
&amp; IF('goody huts'!CH51, "	ImprovementType=IMPROVEMENT_GOODY_HUT" &amp; CHAR(10), "")
&amp; IF(ISBLANK(OFFSET('rivers (2)'!$A$1, 2 * (67 - $A53), 2 * CI$2 + 1)), "", SUBSTITUTE($C$1, "&lt;direc&gt;", RIGHT(OFFSET('rivers (2)'!$A$1, 2 * (67 - $A53), 2 * CI$2 + 1), 1)))
&amp; IF(ISBLANK(OFFSET('rivers (2)'!$A$1, 2 * (67 - $A53) + 1, 2 * CI$2)), "", SUBSTITUTE($D$1, "&lt;direc&gt;", RIGHT(OFFSET('rivers (2)'!$A$1, 2 * (67 - $A53) + 1, 2 * CI$2), 1)))
&amp; IF(ISBLANK('feature type'!CH51), "EndPlot", SUBSTITUTE(SUBSTITUTE(output!$B$1,
                   "f_type", 'feature type'!CH51),
                   "f_var", 'feature variety'!CH51))
&amp; CHAR(10)</f>
        <v xml:space="preserve">BeginPlot
	x=85,y=17
	TerrainType=TERRAIN_COAST
	PlotType=3
EndPlot
</v>
      </c>
      <c r="CJ53" t="str">
        <f ca="1">SUBSTITUTE(SUBSTITUTE(SUBSTITUTE(SUBSTITUTE($A$1,
"x_coord",CJ$2),
"y_coord",$A53),
"t_type",'terrain type'!CI51),
"p_type", 'plot type'!CI51)
&amp; IF(LEFT(resources!CI51, 6) = "BONUS_", CHAR(9) &amp; "BonusType=" &amp; resources!CI51 &amp; CHAR(10), "")
&amp; IF('goody huts'!CI51, "	ImprovementType=IMPROVEMENT_GOODY_HUT" &amp; CHAR(10), "")
&amp; IF(ISBLANK(OFFSET('rivers (2)'!$A$1, 2 * (67 - $A53), 2 * CJ$2 + 1)), "", SUBSTITUTE($C$1, "&lt;direc&gt;", RIGHT(OFFSET('rivers (2)'!$A$1, 2 * (67 - $A53), 2 * CJ$2 + 1), 1)))
&amp; IF(ISBLANK(OFFSET('rivers (2)'!$A$1, 2 * (67 - $A53) + 1, 2 * CJ$2)), "", SUBSTITUTE($D$1, "&lt;direc&gt;", RIGHT(OFFSET('rivers (2)'!$A$1, 2 * (67 - $A53) + 1, 2 * CJ$2), 1)))
&amp; IF(ISBLANK('feature type'!CI51), "EndPlot", SUBSTITUTE(SUBSTITUTE(output!$B$1,
                   "f_type", 'feature type'!CI51),
                   "f_var", 'feature variety'!CI51))
&amp; CHAR(10)</f>
        <v xml:space="preserve">BeginPlot
	x=86,y=17
	TerrainType=TERRAIN_COAST
	PlotType=3
	BonusType=BONUS_CLAM
EndPlot
</v>
      </c>
      <c r="CK53" t="str">
        <f ca="1">SUBSTITUTE(SUBSTITUTE(SUBSTITUTE(SUBSTITUTE($A$1,
"x_coord",CK$2),
"y_coord",$A53),
"t_type",'terrain type'!CJ51),
"p_type", 'plot type'!CJ51)
&amp; IF(LEFT(resources!CJ51, 6) = "BONUS_", CHAR(9) &amp; "BonusType=" &amp; resources!CJ51 &amp; CHAR(10), "")
&amp; IF('goody huts'!CJ51, "	ImprovementType=IMPROVEMENT_GOODY_HUT" &amp; CHAR(10), "")
&amp; IF(ISBLANK(OFFSET('rivers (2)'!$A$1, 2 * (67 - $A53), 2 * CK$2 + 1)), "", SUBSTITUTE($C$1, "&lt;direc&gt;", RIGHT(OFFSET('rivers (2)'!$A$1, 2 * (67 - $A53), 2 * CK$2 + 1), 1)))
&amp; IF(ISBLANK(OFFSET('rivers (2)'!$A$1, 2 * (67 - $A53) + 1, 2 * CK$2)), "", SUBSTITUTE($D$1, "&lt;direc&gt;", RIGHT(OFFSET('rivers (2)'!$A$1, 2 * (67 - $A53) + 1, 2 * CK$2), 1)))
&amp; IF(ISBLANK('feature type'!CJ51), "EndPlot", SUBSTITUTE(SUBSTITUTE(output!$B$1,
                   "f_type", 'feature type'!CJ51),
                   "f_var", 'feature variety'!CJ51))
&amp; CHAR(10)</f>
        <v xml:space="preserve">BeginPlot
	x=87,y=17
	TerrainType=TERRAIN_COAST
	PlotType=3
	FeatureType=FEATURE_FOREST, FeatureVariety=4
EndPlot
</v>
      </c>
      <c r="CL53" t="str">
        <f ca="1">SUBSTITUTE(SUBSTITUTE(SUBSTITUTE(SUBSTITUTE($A$1,
"x_coord",CL$2),
"y_coord",$A53),
"t_type",'terrain type'!CK51),
"p_type", 'plot type'!CK51)
&amp; IF(LEFT(resources!CK51, 6) = "BONUS_", CHAR(9) &amp; "BonusType=" &amp; resources!CK51 &amp; CHAR(10), "")
&amp; IF('goody huts'!CK51, "	ImprovementType=IMPROVEMENT_GOODY_HUT" &amp; CHAR(10), "")
&amp; IF(ISBLANK(OFFSET('rivers (2)'!$A$1, 2 * (67 - $A53), 2 * CL$2 + 1)), "", SUBSTITUTE($C$1, "&lt;direc&gt;", RIGHT(OFFSET('rivers (2)'!$A$1, 2 * (67 - $A53), 2 * CL$2 + 1), 1)))
&amp; IF(ISBLANK(OFFSET('rivers (2)'!$A$1, 2 * (67 - $A53) + 1, 2 * CL$2)), "", SUBSTITUTE($D$1, "&lt;direc&gt;", RIGHT(OFFSET('rivers (2)'!$A$1, 2 * (67 - $A53) + 1, 2 * CL$2), 1)))
&amp; IF(ISBLANK('feature type'!CK51), "EndPlot", SUBSTITUTE(SUBSTITUTE(output!$B$1,
                   "f_type", 'feature type'!CK51),
                   "f_var", 'feature variety'!CK51))
&amp; CHAR(10)</f>
        <v xml:space="preserve">BeginPlot
	x=88,y=17
	TerrainType=TERRAIN_GRASS
	PlotType=1
	FeatureType=FEATURE_FOREST, FeatureVariety=4
EndPlot
</v>
      </c>
      <c r="CM53" t="str">
        <f ca="1">SUBSTITUTE(SUBSTITUTE(SUBSTITUTE(SUBSTITUTE($A$1,
"x_coord",CM$2),
"y_coord",$A53),
"t_type",'terrain type'!CL51),
"p_type", 'plot type'!CL51)
&amp; IF(LEFT(resources!CL51, 6) = "BONUS_", CHAR(9) &amp; "BonusType=" &amp; resources!CL51 &amp; CHAR(10), "")
&amp; IF('goody huts'!CL51, "	ImprovementType=IMPROVEMENT_GOODY_HUT" &amp; CHAR(10), "")
&amp; IF(ISBLANK(OFFSET('rivers (2)'!$A$1, 2 * (67 - $A53), 2 * CM$2 + 1)), "", SUBSTITUTE($C$1, "&lt;direc&gt;", RIGHT(OFFSET('rivers (2)'!$A$1, 2 * (67 - $A53), 2 * CM$2 + 1), 1)))
&amp; IF(ISBLANK(OFFSET('rivers (2)'!$A$1, 2 * (67 - $A53) + 1, 2 * CM$2)), "", SUBSTITUTE($D$1, "&lt;direc&gt;", RIGHT(OFFSET('rivers (2)'!$A$1, 2 * (67 - $A53) + 1, 2 * CM$2), 1)))
&amp; IF(ISBLANK('feature type'!CL51), "EndPlot", SUBSTITUTE(SUBSTITUTE(output!$B$1,
                   "f_type", 'feature type'!CL51),
                   "f_var", 'feature variety'!CL51))
&amp; CHAR(10)</f>
        <v xml:space="preserve">BeginPlot
	x=89,y=17
	TerrainType=TERRAIN_GRASS
	PlotType=2
	FeatureType=FEATURE_FOREST, FeatureVariety=4
EndPlot
</v>
      </c>
      <c r="CN53" t="str">
        <f ca="1">SUBSTITUTE(SUBSTITUTE(SUBSTITUTE(SUBSTITUTE($A$1,
"x_coord",CN$2),
"y_coord",$A53),
"t_type",'terrain type'!CM51),
"p_type", 'plot type'!CM51)
&amp; IF(LEFT(resources!CM51, 6) = "BONUS_", CHAR(9) &amp; "BonusType=" &amp; resources!CM51 &amp; CHAR(10), "")
&amp; IF('goody huts'!CM51, "	ImprovementType=IMPROVEMENT_GOODY_HUT" &amp; CHAR(10), "")
&amp; IF(ISBLANK(OFFSET('rivers (2)'!$A$1, 2 * (67 - $A53), 2 * CN$2 + 1)), "", SUBSTITUTE($C$1, "&lt;direc&gt;", RIGHT(OFFSET('rivers (2)'!$A$1, 2 * (67 - $A53), 2 * CN$2 + 1), 1)))
&amp; IF(ISBLANK(OFFSET('rivers (2)'!$A$1, 2 * (67 - $A53) + 1, 2 * CN$2)), "", SUBSTITUTE($D$1, "&lt;direc&gt;", RIGHT(OFFSET('rivers (2)'!$A$1, 2 * (67 - $A53) + 1, 2 * CN$2), 1)))
&amp; IF(ISBLANK('feature type'!CM51), "EndPlot", SUBSTITUTE(SUBSTITUTE(output!$B$1,
                   "f_type", 'feature type'!CM51),
                   "f_var", 'feature variety'!CM51))
&amp; CHAR(10)</f>
        <v xml:space="preserve">BeginPlot
	x=90,y=17
	TerrainType=TERRAIN_GRASS
	PlotType=2
	FeatureType=FEATURE_FOREST, FeatureVariety=4
EndPlot
</v>
      </c>
      <c r="CO53" t="str">
        <f ca="1">SUBSTITUTE(SUBSTITUTE(SUBSTITUTE(SUBSTITUTE($A$1,
"x_coord",CO$2),
"y_coord",$A53),
"t_type",'terrain type'!CN51),
"p_type", 'plot type'!CN51)
&amp; IF(LEFT(resources!CN51, 6) = "BONUS_", CHAR(9) &amp; "BonusType=" &amp; resources!CN51 &amp; CHAR(10), "")
&amp; IF('goody huts'!CN51, "	ImprovementType=IMPROVEMENT_GOODY_HUT" &amp; CHAR(10), "")
&amp; IF(ISBLANK(OFFSET('rivers (2)'!$A$1, 2 * (67 - $A53), 2 * CO$2 + 1)), "", SUBSTITUTE($C$1, "&lt;direc&gt;", RIGHT(OFFSET('rivers (2)'!$A$1, 2 * (67 - $A53), 2 * CO$2 + 1), 1)))
&amp; IF(ISBLANK(OFFSET('rivers (2)'!$A$1, 2 * (67 - $A53) + 1, 2 * CO$2)), "", SUBSTITUTE($D$1, "&lt;direc&gt;", RIGHT(OFFSET('rivers (2)'!$A$1, 2 * (67 - $A53) + 1, 2 * CO$2), 1)))
&amp; IF(ISBLANK('feature type'!CN51), "EndPlot", SUBSTITUTE(SUBSTITUTE(output!$B$1,
                   "f_type", 'feature type'!CN51),
                   "f_var", 'feature variety'!CN51))
&amp; CHAR(10)</f>
        <v xml:space="preserve">BeginPlot
	x=91,y=17
	TerrainType=TERRAIN_GRASS
	PlotType=2
EndPlot
</v>
      </c>
      <c r="CP53" t="str">
        <f ca="1">SUBSTITUTE(SUBSTITUTE(SUBSTITUTE(SUBSTITUTE($A$1,
"x_coord",CP$2),
"y_coord",$A53),
"t_type",'terrain type'!CO51),
"p_type", 'plot type'!CO51)
&amp; IF(LEFT(resources!CO51, 6) = "BONUS_", CHAR(9) &amp; "BonusType=" &amp; resources!CO51 &amp; CHAR(10), "")
&amp; IF('goody huts'!CO51, "	ImprovementType=IMPROVEMENT_GOODY_HUT" &amp; CHAR(10), "")
&amp; IF(ISBLANK(OFFSET('rivers (2)'!$A$1, 2 * (67 - $A53), 2 * CP$2 + 1)), "", SUBSTITUTE($C$1, "&lt;direc&gt;", RIGHT(OFFSET('rivers (2)'!$A$1, 2 * (67 - $A53), 2 * CP$2 + 1), 1)))
&amp; IF(ISBLANK(OFFSET('rivers (2)'!$A$1, 2 * (67 - $A53) + 1, 2 * CP$2)), "", SUBSTITUTE($D$1, "&lt;direc&gt;", RIGHT(OFFSET('rivers (2)'!$A$1, 2 * (67 - $A53) + 1, 2 * CP$2), 1)))
&amp; IF(ISBLANK('feature type'!CO51), "EndPlot", SUBSTITUTE(SUBSTITUTE(output!$B$1,
                   "f_type", 'feature type'!CO51),
                   "f_var", 'feature variety'!CO51))
&amp; CHAR(10)</f>
        <v xml:space="preserve">BeginPlot
	x=92,y=17
	TerrainType=TERRAIN_GRASS
	PlotType=1
	FeatureType=FEATURE_FOREST, FeatureVariety=4
EndPlot
</v>
      </c>
      <c r="CQ53" t="str">
        <f ca="1">SUBSTITUTE(SUBSTITUTE(SUBSTITUTE(SUBSTITUTE($A$1,
"x_coord",CQ$2),
"y_coord",$A53),
"t_type",'terrain type'!CP51),
"p_type", 'plot type'!CP51)
&amp; IF(LEFT(resources!CP51, 6) = "BONUS_", CHAR(9) &amp; "BonusType=" &amp; resources!CP51 &amp; CHAR(10), "")
&amp; IF('goody huts'!CP51, "	ImprovementType=IMPROVEMENT_GOODY_HUT" &amp; CHAR(10), "")
&amp; IF(ISBLANK(OFFSET('rivers (2)'!$A$1, 2 * (67 - $A53), 2 * CQ$2 + 1)), "", SUBSTITUTE($C$1, "&lt;direc&gt;", RIGHT(OFFSET('rivers (2)'!$A$1, 2 * (67 - $A53), 2 * CQ$2 + 1), 1)))
&amp; IF(ISBLANK(OFFSET('rivers (2)'!$A$1, 2 * (67 - $A53) + 1, 2 * CQ$2)), "", SUBSTITUTE($D$1, "&lt;direc&gt;", RIGHT(OFFSET('rivers (2)'!$A$1, 2 * (67 - $A53) + 1, 2 * CQ$2), 1)))
&amp; IF(ISBLANK('feature type'!CP51), "EndPlot", SUBSTITUTE(SUBSTITUTE(output!$B$1,
                   "f_type", 'feature type'!CP51),
                   "f_var", 'feature variety'!CP51))
&amp; CHAR(10)</f>
        <v xml:space="preserve">BeginPlot
	x=93,y=17
	TerrainType=TERRAIN_GRASS
	PlotType=2
	FeatureType=FEATURE_FOREST, FeatureVariety=4
EndPlot
</v>
      </c>
      <c r="CR53" t="str">
        <f ca="1">SUBSTITUTE(SUBSTITUTE(SUBSTITUTE(SUBSTITUTE($A$1,
"x_coord",CR$2),
"y_coord",$A53),
"t_type",'terrain type'!CQ51),
"p_type", 'plot type'!CQ51)
&amp; IF(LEFT(resources!CQ51, 6) = "BONUS_", CHAR(9) &amp; "BonusType=" &amp; resources!CQ51 &amp; CHAR(10), "")
&amp; IF('goody huts'!CQ51, "	ImprovementType=IMPROVEMENT_GOODY_HUT" &amp; CHAR(10), "")
&amp; IF(ISBLANK(OFFSET('rivers (2)'!$A$1, 2 * (67 - $A53), 2 * CR$2 + 1)), "", SUBSTITUTE($C$1, "&lt;direc&gt;", RIGHT(OFFSET('rivers (2)'!$A$1, 2 * (67 - $A53), 2 * CR$2 + 1), 1)))
&amp; IF(ISBLANK(OFFSET('rivers (2)'!$A$1, 2 * (67 - $A53) + 1, 2 * CR$2)), "", SUBSTITUTE($D$1, "&lt;direc&gt;", RIGHT(OFFSET('rivers (2)'!$A$1, 2 * (67 - $A53) + 1, 2 * CR$2), 1)))
&amp; IF(ISBLANK('feature type'!CQ51), "EndPlot", SUBSTITUTE(SUBSTITUTE(output!$B$1,
                   "f_type", 'feature type'!CQ51),
                   "f_var", 'feature variety'!CQ51))
&amp; CHAR(10)</f>
        <v xml:space="preserve">BeginPlot
	x=94,y=17
	TerrainType=TERRAIN_GRASS
	PlotType=2
EndPlot
</v>
      </c>
      <c r="CS53" t="str">
        <f ca="1">SUBSTITUTE(SUBSTITUTE(SUBSTITUTE(SUBSTITUTE($A$1,
"x_coord",CS$2),
"y_coord",$A53),
"t_type",'terrain type'!CR51),
"p_type", 'plot type'!CR51)
&amp; IF(LEFT(resources!CR51, 6) = "BONUS_", CHAR(9) &amp; "BonusType=" &amp; resources!CR51 &amp; CHAR(10), "")
&amp; IF('goody huts'!CR51, "	ImprovementType=IMPROVEMENT_GOODY_HUT" &amp; CHAR(10), "")
&amp; IF(ISBLANK(OFFSET('rivers (2)'!$A$1, 2 * (67 - $A53), 2 * CS$2 + 1)), "", SUBSTITUTE($C$1, "&lt;direc&gt;", RIGHT(OFFSET('rivers (2)'!$A$1, 2 * (67 - $A53), 2 * CS$2 + 1), 1)))
&amp; IF(ISBLANK(OFFSET('rivers (2)'!$A$1, 2 * (67 - $A53) + 1, 2 * CS$2)), "", SUBSTITUTE($D$1, "&lt;direc&gt;", RIGHT(OFFSET('rivers (2)'!$A$1, 2 * (67 - $A53) + 1, 2 * CS$2), 1)))
&amp; IF(ISBLANK('feature type'!CR51), "EndPlot", SUBSTITUTE(SUBSTITUTE(output!$B$1,
                   "f_type", 'feature type'!CR51),
                   "f_var", 'feature variety'!CR51))
&amp; CHAR(10)</f>
        <v xml:space="preserve">BeginPlot
	x=95,y=17
	TerrainType=TERRAIN_GRASS
	PlotType=2
	RiverNSDirection=0
	isWOfRiver
EndPlot
</v>
      </c>
      <c r="CT53" t="str">
        <f ca="1">SUBSTITUTE(SUBSTITUTE(SUBSTITUTE(SUBSTITUTE($A$1,
"x_coord",CT$2),
"y_coord",$A53),
"t_type",'terrain type'!CS51),
"p_type", 'plot type'!CS51)
&amp; IF(LEFT(resources!CS51, 6) = "BONUS_", CHAR(9) &amp; "BonusType=" &amp; resources!CS51 &amp; CHAR(10), "")
&amp; IF('goody huts'!CS51, "	ImprovementType=IMPROVEMENT_GOODY_HUT" &amp; CHAR(10), "")
&amp; IF(ISBLANK(OFFSET('rivers (2)'!$A$1, 2 * (67 - $A53), 2 * CT$2 + 1)), "", SUBSTITUTE($C$1, "&lt;direc&gt;", RIGHT(OFFSET('rivers (2)'!$A$1, 2 * (67 - $A53), 2 * CT$2 + 1), 1)))
&amp; IF(ISBLANK(OFFSET('rivers (2)'!$A$1, 2 * (67 - $A53) + 1, 2 * CT$2)), "", SUBSTITUTE($D$1, "&lt;direc&gt;", RIGHT(OFFSET('rivers (2)'!$A$1, 2 * (67 - $A53) + 1, 2 * CT$2), 1)))
&amp; IF(ISBLANK('feature type'!CS51), "EndPlot", SUBSTITUTE(SUBSTITUTE(output!$B$1,
                   "f_type", 'feature type'!CS51),
                   "f_var", 'feature variety'!CS51))
&amp; CHAR(10)</f>
        <v xml:space="preserve">BeginPlot
	x=96,y=17
	TerrainType=TERRAIN_GRASS
	PlotType=2
	RiverNSDirection=0
	isWOfRiver
	RiverWEDirection=1
	isNOfRiver
EndPlot
</v>
      </c>
      <c r="CU53" t="str">
        <f ca="1">SUBSTITUTE(SUBSTITUTE(SUBSTITUTE(SUBSTITUTE($A$1,
"x_coord",CU$2),
"y_coord",$A53),
"t_type",'terrain type'!CT51),
"p_type", 'plot type'!CT51)
&amp; IF(LEFT(resources!CT51, 6) = "BONUS_", CHAR(9) &amp; "BonusType=" &amp; resources!CT51 &amp; CHAR(10), "")
&amp; IF('goody huts'!CT51, "	ImprovementType=IMPROVEMENT_GOODY_HUT" &amp; CHAR(10), "")
&amp; IF(ISBLANK(OFFSET('rivers (2)'!$A$1, 2 * (67 - $A53), 2 * CU$2 + 1)), "", SUBSTITUTE($C$1, "&lt;direc&gt;", RIGHT(OFFSET('rivers (2)'!$A$1, 2 * (67 - $A53), 2 * CU$2 + 1), 1)))
&amp; IF(ISBLANK(OFFSET('rivers (2)'!$A$1, 2 * (67 - $A53) + 1, 2 * CU$2)), "", SUBSTITUTE($D$1, "&lt;direc&gt;", RIGHT(OFFSET('rivers (2)'!$A$1, 2 * (67 - $A53) + 1, 2 * CU$2), 1)))
&amp; IF(ISBLANK('feature type'!CT51), "EndPlot", SUBSTITUTE(SUBSTITUTE(output!$B$1,
                   "f_type", 'feature type'!CT51),
                   "f_var", 'feature variety'!CT51))
&amp; CHAR(10)</f>
        <v xml:space="preserve">BeginPlot
	x=97,y=17
	TerrainType=TERRAIN_GRASS
	PlotType=2
	FeatureType=FEATURE_FOREST, FeatureVariety=4
EndPlot
</v>
      </c>
      <c r="CV53" t="str">
        <f ca="1">SUBSTITUTE(SUBSTITUTE(SUBSTITUTE(SUBSTITUTE($A$1,
"x_coord",CV$2),
"y_coord",$A53),
"t_type",'terrain type'!CU51),
"p_type", 'plot type'!CU51)
&amp; IF(LEFT(resources!CU51, 6) = "BONUS_", CHAR(9) &amp; "BonusType=" &amp; resources!CU51 &amp; CHAR(10), "")
&amp; IF('goody huts'!CU51, "	ImprovementType=IMPROVEMENT_GOODY_HUT" &amp; CHAR(10), "")
&amp; IF(ISBLANK(OFFSET('rivers (2)'!$A$1, 2 * (67 - $A53), 2 * CV$2 + 1)), "", SUBSTITUTE($C$1, "&lt;direc&gt;", RIGHT(OFFSET('rivers (2)'!$A$1, 2 * (67 - $A53), 2 * CV$2 + 1), 1)))
&amp; IF(ISBLANK(OFFSET('rivers (2)'!$A$1, 2 * (67 - $A53) + 1, 2 * CV$2)), "", SUBSTITUTE($D$1, "&lt;direc&gt;", RIGHT(OFFSET('rivers (2)'!$A$1, 2 * (67 - $A53) + 1, 2 * CV$2), 1)))
&amp; IF(ISBLANK('feature type'!CU51), "EndPlot", SUBSTITUTE(SUBSTITUTE(output!$B$1,
                   "f_type", 'feature type'!CU51),
                   "f_var", 'feature variety'!CU51))
&amp; CHAR(10)</f>
        <v xml:space="preserve">BeginPlot
	x=98,y=17
	TerrainType=TERRAIN_GRASS
	PlotType=2
EndPlot
</v>
      </c>
      <c r="CW53" t="str">
        <f ca="1">SUBSTITUTE(SUBSTITUTE(SUBSTITUTE(SUBSTITUTE($A$1,
"x_coord",CW$2),
"y_coord",$A53),
"t_type",'terrain type'!CV51),
"p_type", 'plot type'!CV51)
&amp; IF(LEFT(resources!CV51, 6) = "BONUS_", CHAR(9) &amp; "BonusType=" &amp; resources!CV51 &amp; CHAR(10), "")
&amp; IF('goody huts'!CV51, "	ImprovementType=IMPROVEMENT_GOODY_HUT" &amp; CHAR(10), "")
&amp; IF(ISBLANK(OFFSET('rivers (2)'!$A$1, 2 * (67 - $A53), 2 * CW$2 + 1)), "", SUBSTITUTE($C$1, "&lt;direc&gt;", RIGHT(OFFSET('rivers (2)'!$A$1, 2 * (67 - $A53), 2 * CW$2 + 1), 1)))
&amp; IF(ISBLANK(OFFSET('rivers (2)'!$A$1, 2 * (67 - $A53) + 1, 2 * CW$2)), "", SUBSTITUTE($D$1, "&lt;direc&gt;", RIGHT(OFFSET('rivers (2)'!$A$1, 2 * (67 - $A53) + 1, 2 * CW$2), 1)))
&amp; IF(ISBLANK('feature type'!CV51), "EndPlot", SUBSTITUTE(SUBSTITUTE(output!$B$1,
                   "f_type", 'feature type'!CV51),
                   "f_var", 'feature variety'!CV51))
&amp; CHAR(10)</f>
        <v xml:space="preserve">BeginPlot
	x=99,y=17
	TerrainType=TERRAIN_GRASS
	PlotType=2
	FeatureType=FEATURE_FOREST, FeatureVariety=4
EndPlot
</v>
      </c>
      <c r="CX53" t="str">
        <f ca="1">SUBSTITUTE(SUBSTITUTE(SUBSTITUTE(SUBSTITUTE($A$1,
"x_coord",CX$2),
"y_coord",$A53),
"t_type",'terrain type'!CW51),
"p_type", 'plot type'!CW51)
&amp; IF(LEFT(resources!CW51, 6) = "BONUS_", CHAR(9) &amp; "BonusType=" &amp; resources!CW51 &amp; CHAR(10), "")
&amp; IF('goody huts'!CW51, "	ImprovementType=IMPROVEMENT_GOODY_HUT" &amp; CHAR(10), "")
&amp; IF(ISBLANK(OFFSET('rivers (2)'!$A$1, 2 * (67 - $A53), 2 * CX$2 + 1)), "", SUBSTITUTE($C$1, "&lt;direc&gt;", RIGHT(OFFSET('rivers (2)'!$A$1, 2 * (67 - $A53), 2 * CX$2 + 1), 1)))
&amp; IF(ISBLANK(OFFSET('rivers (2)'!$A$1, 2 * (67 - $A53) + 1, 2 * CX$2)), "", SUBSTITUTE($D$1, "&lt;direc&gt;", RIGHT(OFFSET('rivers (2)'!$A$1, 2 * (67 - $A53) + 1, 2 * CX$2), 1)))
&amp; IF(ISBLANK('feature type'!CW51), "EndPlot", SUBSTITUTE(SUBSTITUTE(output!$B$1,
                   "f_type", 'feature type'!CW51),
                   "f_var", 'feature variety'!CW51))
&amp; CHAR(10)</f>
        <v xml:space="preserve">BeginPlot
	x=100,y=17
	TerrainType=TERRAIN_GRASS
	PlotType=2
EndPlot
</v>
      </c>
      <c r="CY53" t="str">
        <f ca="1">SUBSTITUTE(SUBSTITUTE(SUBSTITUTE(SUBSTITUTE($A$1,
"x_coord",CY$2),
"y_coord",$A53),
"t_type",'terrain type'!CX51),
"p_type", 'plot type'!CX51)
&amp; IF(LEFT(resources!CX51, 6) = "BONUS_", CHAR(9) &amp; "BonusType=" &amp; resources!CX51 &amp; CHAR(10), "")
&amp; IF('goody huts'!CX51, "	ImprovementType=IMPROVEMENT_GOODY_HUT" &amp; CHAR(10), "")
&amp; IF(ISBLANK(OFFSET('rivers (2)'!$A$1, 2 * (67 - $A53), 2 * CY$2 + 1)), "", SUBSTITUTE($C$1, "&lt;direc&gt;", RIGHT(OFFSET('rivers (2)'!$A$1, 2 * (67 - $A53), 2 * CY$2 + 1), 1)))
&amp; IF(ISBLANK(OFFSET('rivers (2)'!$A$1, 2 * (67 - $A53) + 1, 2 * CY$2)), "", SUBSTITUTE($D$1, "&lt;direc&gt;", RIGHT(OFFSET('rivers (2)'!$A$1, 2 * (67 - $A53) + 1, 2 * CY$2), 1)))
&amp; IF(ISBLANK('feature type'!CX51), "EndPlot", SUBSTITUTE(SUBSTITUTE(output!$B$1,
                   "f_type", 'feature type'!CX51),
                   "f_var", 'feature variety'!CX51))
&amp; CHAR(10)</f>
        <v xml:space="preserve">BeginPlot
	x=101,y=17
	TerrainType=TERRAIN_GRASS
	PlotType=1
	FeatureType=FEATURE_FOREST, FeatureVariety=4
EndPlot
</v>
      </c>
      <c r="CZ53" t="str">
        <f ca="1">SUBSTITUTE(SUBSTITUTE(SUBSTITUTE(SUBSTITUTE($A$1,
"x_coord",CZ$2),
"y_coord",$A53),
"t_type",'terrain type'!CY51),
"p_type", 'plot type'!CY51)
&amp; IF(LEFT(resources!CY51, 6) = "BONUS_", CHAR(9) &amp; "BonusType=" &amp; resources!CY51 &amp; CHAR(10), "")
&amp; IF('goody huts'!CY51, "	ImprovementType=IMPROVEMENT_GOODY_HUT" &amp; CHAR(10), "")
&amp; IF(ISBLANK(OFFSET('rivers (2)'!$A$1, 2 * (67 - $A53), 2 * CZ$2 + 1)), "", SUBSTITUTE($C$1, "&lt;direc&gt;", RIGHT(OFFSET('rivers (2)'!$A$1, 2 * (67 - $A53), 2 * CZ$2 + 1), 1)))
&amp; IF(ISBLANK(OFFSET('rivers (2)'!$A$1, 2 * (67 - $A53) + 1, 2 * CZ$2)), "", SUBSTITUTE($D$1, "&lt;direc&gt;", RIGHT(OFFSET('rivers (2)'!$A$1, 2 * (67 - $A53) + 1, 2 * CZ$2), 1)))
&amp; IF(ISBLANK('feature type'!CY51), "EndPlot", SUBSTITUTE(SUBSTITUTE(output!$B$1,
                   "f_type", 'feature type'!CY51),
                   "f_var", 'feature variety'!CY51))
&amp; CHAR(10)</f>
        <v xml:space="preserve">BeginPlot
	x=102,y=17
	TerrainType=TERRAIN_GRASS
	PlotType=2
	FeatureType=FEATURE_FOREST, FeatureVariety=4
EndPlot
</v>
      </c>
      <c r="DA53" t="str">
        <f ca="1">SUBSTITUTE(SUBSTITUTE(SUBSTITUTE(SUBSTITUTE($A$1,
"x_coord",DA$2),
"y_coord",$A53),
"t_type",'terrain type'!CZ51),
"p_type", 'plot type'!CZ51)
&amp; IF(LEFT(resources!CZ51, 6) = "BONUS_", CHAR(9) &amp; "BonusType=" &amp; resources!CZ51 &amp; CHAR(10), "")
&amp; IF('goody huts'!CZ51, "	ImprovementType=IMPROVEMENT_GOODY_HUT" &amp; CHAR(10), "")
&amp; IF(ISBLANK(OFFSET('rivers (2)'!$A$1, 2 * (67 - $A53), 2 * DA$2 + 1)), "", SUBSTITUTE($C$1, "&lt;direc&gt;", RIGHT(OFFSET('rivers (2)'!$A$1, 2 * (67 - $A53), 2 * DA$2 + 1), 1)))
&amp; IF(ISBLANK(OFFSET('rivers (2)'!$A$1, 2 * (67 - $A53) + 1, 2 * DA$2)), "", SUBSTITUTE($D$1, "&lt;direc&gt;", RIGHT(OFFSET('rivers (2)'!$A$1, 2 * (67 - $A53) + 1, 2 * DA$2), 1)))
&amp; IF(ISBLANK('feature type'!CZ51), "EndPlot", SUBSTITUTE(SUBSTITUTE(output!$B$1,
                   "f_type", 'feature type'!CZ51),
                   "f_var", 'feature variety'!CZ51))
&amp; CHAR(10)</f>
        <v xml:space="preserve">BeginPlot
	x=103,y=17
	TerrainType=TERRAIN_GRASS
	PlotType=1
	FeatureType=FEATURE_FOREST, FeatureVariety=4
EndPlot
</v>
      </c>
      <c r="DB53" t="str">
        <f ca="1">SUBSTITUTE(SUBSTITUTE(SUBSTITUTE(SUBSTITUTE($A$1,
"x_coord",DB$2),
"y_coord",$A53),
"t_type",'terrain type'!DA51),
"p_type", 'plot type'!DA51)
&amp; IF(LEFT(resources!DA51, 6) = "BONUS_", CHAR(9) &amp; "BonusType=" &amp; resources!DA51 &amp; CHAR(10), "")
&amp; IF('goody huts'!DA51, "	ImprovementType=IMPROVEMENT_GOODY_HUT" &amp; CHAR(10), "")
&amp; IF(ISBLANK(OFFSET('rivers (2)'!$A$1, 2 * (67 - $A53), 2 * DB$2 + 1)), "", SUBSTITUTE($C$1, "&lt;direc&gt;", RIGHT(OFFSET('rivers (2)'!$A$1, 2 * (67 - $A53), 2 * DB$2 + 1), 1)))
&amp; IF(ISBLANK(OFFSET('rivers (2)'!$A$1, 2 * (67 - $A53) + 1, 2 * DB$2)), "", SUBSTITUTE($D$1, "&lt;direc&gt;", RIGHT(OFFSET('rivers (2)'!$A$1, 2 * (67 - $A53) + 1, 2 * DB$2), 1)))
&amp; IF(ISBLANK('feature type'!DA51), "EndPlot", SUBSTITUTE(SUBSTITUTE(output!$B$1,
                   "f_type", 'feature type'!DA51),
                   "f_var", 'feature variety'!DA51))
&amp; CHAR(10)</f>
        <v xml:space="preserve">BeginPlot
	x=104,y=17
	TerrainType=TERRAIN_GRASS
	PlotType=2
	FeatureType=FEATURE_FOREST, FeatureVariety=4
EndPlot
</v>
      </c>
      <c r="DC53" t="str">
        <f ca="1">SUBSTITUTE(SUBSTITUTE(SUBSTITUTE(SUBSTITUTE($A$1,
"x_coord",DC$2),
"y_coord",$A53),
"t_type",'terrain type'!DB51),
"p_type", 'plot type'!DB51)
&amp; IF(LEFT(resources!DB51, 6) = "BONUS_", CHAR(9) &amp; "BonusType=" &amp; resources!DB51 &amp; CHAR(10), "")
&amp; IF('goody huts'!DB51, "	ImprovementType=IMPROVEMENT_GOODY_HUT" &amp; CHAR(10), "")
&amp; IF(ISBLANK(OFFSET('rivers (2)'!$A$1, 2 * (67 - $A53), 2 * DC$2 + 1)), "", SUBSTITUTE($C$1, "&lt;direc&gt;", RIGHT(OFFSET('rivers (2)'!$A$1, 2 * (67 - $A53), 2 * DC$2 + 1), 1)))
&amp; IF(ISBLANK(OFFSET('rivers (2)'!$A$1, 2 * (67 - $A53) + 1, 2 * DC$2)), "", SUBSTITUTE($D$1, "&lt;direc&gt;", RIGHT(OFFSET('rivers (2)'!$A$1, 2 * (67 - $A53) + 1, 2 * DC$2), 1)))
&amp; IF(ISBLANK('feature type'!DB51), "EndPlot", SUBSTITUTE(SUBSTITUTE(output!$B$1,
                   "f_type", 'feature type'!DB51),
                   "f_var", 'feature variety'!DB51))
&amp; CHAR(10)</f>
        <v xml:space="preserve">BeginPlot
	x=105,y=17
	TerrainType=TERRAIN_GRASS
	PlotType=2
	BonusType=BONUS_GEMS
EndPlot
</v>
      </c>
      <c r="DD53" t="str">
        <f ca="1">SUBSTITUTE(SUBSTITUTE(SUBSTITUTE(SUBSTITUTE($A$1,
"x_coord",DD$2),
"y_coord",$A53),
"t_type",'terrain type'!DC51),
"p_type", 'plot type'!DC51)
&amp; IF(LEFT(resources!DC51, 6) = "BONUS_", CHAR(9) &amp; "BonusType=" &amp; resources!DC51 &amp; CHAR(10), "")
&amp; IF('goody huts'!DC51, "	ImprovementType=IMPROVEMENT_GOODY_HUT" &amp; CHAR(10), "")
&amp; IF(ISBLANK(OFFSET('rivers (2)'!$A$1, 2 * (67 - $A53), 2 * DD$2 + 1)), "", SUBSTITUTE($C$1, "&lt;direc&gt;", RIGHT(OFFSET('rivers (2)'!$A$1, 2 * (67 - $A53), 2 * DD$2 + 1), 1)))
&amp; IF(ISBLANK(OFFSET('rivers (2)'!$A$1, 2 * (67 - $A53) + 1, 2 * DD$2)), "", SUBSTITUTE($D$1, "&lt;direc&gt;", RIGHT(OFFSET('rivers (2)'!$A$1, 2 * (67 - $A53) + 1, 2 * DD$2), 1)))
&amp; IF(ISBLANK('feature type'!DC51), "EndPlot", SUBSTITUTE(SUBSTITUTE(output!$B$1,
                   "f_type", 'feature type'!DC51),
                   "f_var", 'feature variety'!DC51))
&amp; CHAR(10)</f>
        <v xml:space="preserve">BeginPlot
	x=106,y=17
	TerrainType=TERRAIN_GRASS
	PlotType=2
	FeatureType=FEATURE_FOREST, FeatureVariety=4
EndPlot
</v>
      </c>
      <c r="DE53" t="str">
        <f ca="1">SUBSTITUTE(SUBSTITUTE(SUBSTITUTE(SUBSTITUTE($A$1,
"x_coord",DE$2),
"y_coord",$A53),
"t_type",'terrain type'!DD51),
"p_type", 'plot type'!DD51)
&amp; IF(LEFT(resources!DD51, 6) = "BONUS_", CHAR(9) &amp; "BonusType=" &amp; resources!DD51 &amp; CHAR(10), "")
&amp; IF('goody huts'!DD51, "	ImprovementType=IMPROVEMENT_GOODY_HUT" &amp; CHAR(10), "")
&amp; IF(ISBLANK(OFFSET('rivers (2)'!$A$1, 2 * (67 - $A53), 2 * DE$2 + 1)), "", SUBSTITUTE($C$1, "&lt;direc&gt;", RIGHT(OFFSET('rivers (2)'!$A$1, 2 * (67 - $A53), 2 * DE$2 + 1), 1)))
&amp; IF(ISBLANK(OFFSET('rivers (2)'!$A$1, 2 * (67 - $A53) + 1, 2 * DE$2)), "", SUBSTITUTE($D$1, "&lt;direc&gt;", RIGHT(OFFSET('rivers (2)'!$A$1, 2 * (67 - $A53) + 1, 2 * DE$2), 1)))
&amp; IF(ISBLANK('feature type'!DD51), "EndPlot", SUBSTITUTE(SUBSTITUTE(output!$B$1,
                   "f_type", 'feature type'!DD51),
                   "f_var", 'feature variety'!DD51))
&amp; CHAR(10)</f>
        <v xml:space="preserve">BeginPlot
	x=107,y=17
	TerrainType=TERRAIN_GRASS
	PlotType=2
	FeatureType=FEATURE_FOREST, FeatureVariety=4
EndPlot
</v>
      </c>
      <c r="DF53" t="str">
        <f ca="1">SUBSTITUTE(SUBSTITUTE(SUBSTITUTE(SUBSTITUTE($A$1,
"x_coord",DF$2),
"y_coord",$A53),
"t_type",'terrain type'!DE51),
"p_type", 'plot type'!DE51)
&amp; IF(LEFT(resources!DE51, 6) = "BONUS_", CHAR(9) &amp; "BonusType=" &amp; resources!DE51 &amp; CHAR(10), "")
&amp; IF('goody huts'!DE51, "	ImprovementType=IMPROVEMENT_GOODY_HUT" &amp; CHAR(10), "")
&amp; IF(ISBLANK(OFFSET('rivers (2)'!$A$1, 2 * (67 - $A53), 2 * DF$2 + 1)), "", SUBSTITUTE($C$1, "&lt;direc&gt;", RIGHT(OFFSET('rivers (2)'!$A$1, 2 * (67 - $A53), 2 * DF$2 + 1), 1)))
&amp; IF(ISBLANK(OFFSET('rivers (2)'!$A$1, 2 * (67 - $A53) + 1, 2 * DF$2)), "", SUBSTITUTE($D$1, "&lt;direc&gt;", RIGHT(OFFSET('rivers (2)'!$A$1, 2 * (67 - $A53) + 1, 2 * DF$2), 1)))
&amp; IF(ISBLANK('feature type'!DE51), "EndPlot", SUBSTITUTE(SUBSTITUTE(output!$B$1,
                   "f_type", 'feature type'!DE51),
                   "f_var", 'feature variety'!DE51))
&amp; CHAR(10)</f>
        <v xml:space="preserve">BeginPlot
	x=108,y=17
	TerrainType=TERRAIN_COAST
	PlotType=3
EndPlot
</v>
      </c>
      <c r="DG53" t="str">
        <f ca="1">SUBSTITUTE(SUBSTITUTE(SUBSTITUTE(SUBSTITUTE($A$1,
"x_coord",DG$2),
"y_coord",$A53),
"t_type",'terrain type'!DF51),
"p_type", 'plot type'!DF51)
&amp; IF(LEFT(resources!DF51, 6) = "BONUS_", CHAR(9) &amp; "BonusType=" &amp; resources!DF51 &amp; CHAR(10), "")
&amp; IF('goody huts'!DF51, "	ImprovementType=IMPROVEMENT_GOODY_HUT" &amp; CHAR(10), "")
&amp; IF(ISBLANK(OFFSET('rivers (2)'!$A$1, 2 * (67 - $A53), 2 * DG$2 + 1)), "", SUBSTITUTE($C$1, "&lt;direc&gt;", RIGHT(OFFSET('rivers (2)'!$A$1, 2 * (67 - $A53), 2 * DG$2 + 1), 1)))
&amp; IF(ISBLANK(OFFSET('rivers (2)'!$A$1, 2 * (67 - $A53) + 1, 2 * DG$2)), "", SUBSTITUTE($D$1, "&lt;direc&gt;", RIGHT(OFFSET('rivers (2)'!$A$1, 2 * (67 - $A53) + 1, 2 * DG$2), 1)))
&amp; IF(ISBLANK('feature type'!DF51), "EndPlot", SUBSTITUTE(SUBSTITUTE(output!$B$1,
                   "f_type", 'feature type'!DF51),
                   "f_var", 'feature variety'!DF51))
&amp; CHAR(10)</f>
        <v xml:space="preserve">BeginPlot
	x=109,y=17
	TerrainType=TERRAIN_COAST
	PlotType=3
EndPlot
</v>
      </c>
      <c r="DH53" t="str">
        <f ca="1">SUBSTITUTE(SUBSTITUTE(SUBSTITUTE(SUBSTITUTE($A$1,
"x_coord",DH$2),
"y_coord",$A53),
"t_type",'terrain type'!DG51),
"p_type", 'plot type'!DG51)
&amp; IF(LEFT(resources!DG51, 6) = "BONUS_", CHAR(9) &amp; "BonusType=" &amp; resources!DG51 &amp; CHAR(10), "")
&amp; IF('goody huts'!DG51, "	ImprovementType=IMPROVEMENT_GOODY_HUT" &amp; CHAR(10), "")
&amp; IF(ISBLANK(OFFSET('rivers (2)'!$A$1, 2 * (67 - $A53), 2 * DH$2 + 1)), "", SUBSTITUTE($C$1, "&lt;direc&gt;", RIGHT(OFFSET('rivers (2)'!$A$1, 2 * (67 - $A53), 2 * DH$2 + 1), 1)))
&amp; IF(ISBLANK(OFFSET('rivers (2)'!$A$1, 2 * (67 - $A53) + 1, 2 * DH$2)), "", SUBSTITUTE($D$1, "&lt;direc&gt;", RIGHT(OFFSET('rivers (2)'!$A$1, 2 * (67 - $A53) + 1, 2 * DH$2), 1)))
&amp; IF(ISBLANK('feature type'!DG51), "EndPlot", SUBSTITUTE(SUBSTITUTE(output!$B$1,
                   "f_type", 'feature type'!DG51),
                   "f_var", 'feature variety'!DG51))
&amp; CHAR(10)</f>
        <v xml:space="preserve">BeginPlot
	x=110,y=17
	TerrainType=TERRAIN_COAST
	PlotType=3
EndPlot
</v>
      </c>
      <c r="DI53" t="str">
        <f ca="1">SUBSTITUTE(SUBSTITUTE(SUBSTITUTE(SUBSTITUTE($A$1,
"x_coord",DI$2),
"y_coord",$A53),
"t_type",'terrain type'!DH51),
"p_type", 'plot type'!DH51)
&amp; IF(LEFT(resources!DH51, 6) = "BONUS_", CHAR(9) &amp; "BonusType=" &amp; resources!DH51 &amp; CHAR(10), "")
&amp; IF('goody huts'!DH51, "	ImprovementType=IMPROVEMENT_GOODY_HUT" &amp; CHAR(10), "")
&amp; IF(ISBLANK(OFFSET('rivers (2)'!$A$1, 2 * (67 - $A53), 2 * DI$2 + 1)), "", SUBSTITUTE($C$1, "&lt;direc&gt;", RIGHT(OFFSET('rivers (2)'!$A$1, 2 * (67 - $A53), 2 * DI$2 + 1), 1)))
&amp; IF(ISBLANK(OFFSET('rivers (2)'!$A$1, 2 * (67 - $A53) + 1, 2 * DI$2)), "", SUBSTITUTE($D$1, "&lt;direc&gt;", RIGHT(OFFSET('rivers (2)'!$A$1, 2 * (67 - $A53) + 1, 2 * DI$2), 1)))
&amp; IF(ISBLANK('feature type'!DH51), "EndPlot", SUBSTITUTE(SUBSTITUTE(output!$B$1,
                   "f_type", 'feature type'!DH51),
                   "f_var", 'feature variety'!DH51))
&amp; CHAR(10)</f>
        <v xml:space="preserve">BeginPlot
	x=111,y=17
	TerrainType=TERRAIN_OCEAN
	PlotType=3
EndPlot
</v>
      </c>
      <c r="DJ53" t="str">
        <f ca="1">SUBSTITUTE(SUBSTITUTE(SUBSTITUTE(SUBSTITUTE($A$1,
"x_coord",DJ$2),
"y_coord",$A53),
"t_type",'terrain type'!DI51),
"p_type", 'plot type'!DI51)
&amp; IF(LEFT(resources!DI51, 6) = "BONUS_", CHAR(9) &amp; "BonusType=" &amp; resources!DI51 &amp; CHAR(10), "")
&amp; IF('goody huts'!DI51, "	ImprovementType=IMPROVEMENT_GOODY_HUT" &amp; CHAR(10), "")
&amp; IF(ISBLANK(OFFSET('rivers (2)'!$A$1, 2 * (67 - $A53), 2 * DJ$2 + 1)), "", SUBSTITUTE($C$1, "&lt;direc&gt;", RIGHT(OFFSET('rivers (2)'!$A$1, 2 * (67 - $A53), 2 * DJ$2 + 1), 1)))
&amp; IF(ISBLANK(OFFSET('rivers (2)'!$A$1, 2 * (67 - $A53) + 1, 2 * DJ$2)), "", SUBSTITUTE($D$1, "&lt;direc&gt;", RIGHT(OFFSET('rivers (2)'!$A$1, 2 * (67 - $A53) + 1, 2 * DJ$2), 1)))
&amp; IF(ISBLANK('feature type'!DI51), "EndPlot", SUBSTITUTE(SUBSTITUTE(output!$B$1,
                   "f_type", 'feature type'!DI51),
                   "f_var", 'feature variety'!DI51))
&amp; CHAR(10)</f>
        <v xml:space="preserve">BeginPlot
	x=112,y=17
	TerrainType=TERRAIN_OCEAN
	PlotType=3
EndPlot
</v>
      </c>
      <c r="DK53" t="str">
        <f ca="1">SUBSTITUTE(SUBSTITUTE(SUBSTITUTE(SUBSTITUTE($A$1,
"x_coord",DK$2),
"y_coord",$A53),
"t_type",'terrain type'!DJ51),
"p_type", 'plot type'!DJ51)
&amp; IF(LEFT(resources!DJ51, 6) = "BONUS_", CHAR(9) &amp; "BonusType=" &amp; resources!DJ51 &amp; CHAR(10), "")
&amp; IF('goody huts'!DJ51, "	ImprovementType=IMPROVEMENT_GOODY_HUT" &amp; CHAR(10), "")
&amp; IF(ISBLANK(OFFSET('rivers (2)'!$A$1, 2 * (67 - $A53), 2 * DK$2 + 1)), "", SUBSTITUTE($C$1, "&lt;direc&gt;", RIGHT(OFFSET('rivers (2)'!$A$1, 2 * (67 - $A53), 2 * DK$2 + 1), 1)))
&amp; IF(ISBLANK(OFFSET('rivers (2)'!$A$1, 2 * (67 - $A53) + 1, 2 * DK$2)), "", SUBSTITUTE($D$1, "&lt;direc&gt;", RIGHT(OFFSET('rivers (2)'!$A$1, 2 * (67 - $A53) + 1, 2 * DK$2), 1)))
&amp; IF(ISBLANK('feature type'!DJ51), "EndPlot", SUBSTITUTE(SUBSTITUTE(output!$B$1,
                   "f_type", 'feature type'!DJ51),
                   "f_var", 'feature variety'!DJ51))
&amp; CHAR(10)</f>
        <v xml:space="preserve">BeginPlot
	x=113,y=17
	TerrainType=TERRAIN_OCEAN
	PlotType=3
EndPlot
</v>
      </c>
      <c r="DL53" t="str">
        <f ca="1">SUBSTITUTE(SUBSTITUTE(SUBSTITUTE(SUBSTITUTE($A$1,
"x_coord",DL$2),
"y_coord",$A53),
"t_type",'terrain type'!DK51),
"p_type", 'plot type'!DK51)
&amp; IF(LEFT(resources!DK51, 6) = "BONUS_", CHAR(9) &amp; "BonusType=" &amp; resources!DK51 &amp; CHAR(10), "")
&amp; IF('goody huts'!DK51, "	ImprovementType=IMPROVEMENT_GOODY_HUT" &amp; CHAR(10), "")
&amp; IF(ISBLANK(OFFSET('rivers (2)'!$A$1, 2 * (67 - $A53), 2 * DL$2 + 1)), "", SUBSTITUTE($C$1, "&lt;direc&gt;", RIGHT(OFFSET('rivers (2)'!$A$1, 2 * (67 - $A53), 2 * DL$2 + 1), 1)))
&amp; IF(ISBLANK(OFFSET('rivers (2)'!$A$1, 2 * (67 - $A53) + 1, 2 * DL$2)), "", SUBSTITUTE($D$1, "&lt;direc&gt;", RIGHT(OFFSET('rivers (2)'!$A$1, 2 * (67 - $A53) + 1, 2 * DL$2), 1)))
&amp; IF(ISBLANK('feature type'!DK51), "EndPlot", SUBSTITUTE(SUBSTITUTE(output!$B$1,
                   "f_type", 'feature type'!DK51),
                   "f_var", 'feature variety'!DK51))
&amp; CHAR(10)</f>
        <v xml:space="preserve">BeginPlot
	x=114,y=17
	TerrainType=TERRAIN_OCEAN
	PlotType=3
EndPlot
</v>
      </c>
      <c r="DM53" t="str">
        <f ca="1">SUBSTITUTE(SUBSTITUTE(SUBSTITUTE(SUBSTITUTE($A$1,
"x_coord",DM$2),
"y_coord",$A53),
"t_type",'terrain type'!DL51),
"p_type", 'plot type'!DL51)
&amp; IF(LEFT(resources!DL51, 6) = "BONUS_", CHAR(9) &amp; "BonusType=" &amp; resources!DL51 &amp; CHAR(10), "")
&amp; IF('goody huts'!DL51, "	ImprovementType=IMPROVEMENT_GOODY_HUT" &amp; CHAR(10), "")
&amp; IF(ISBLANK(OFFSET('rivers (2)'!$A$1, 2 * (67 - $A53), 2 * DM$2 + 1)), "", SUBSTITUTE($C$1, "&lt;direc&gt;", RIGHT(OFFSET('rivers (2)'!$A$1, 2 * (67 - $A53), 2 * DM$2 + 1), 1)))
&amp; IF(ISBLANK(OFFSET('rivers (2)'!$A$1, 2 * (67 - $A53) + 1, 2 * DM$2)), "", SUBSTITUTE($D$1, "&lt;direc&gt;", RIGHT(OFFSET('rivers (2)'!$A$1, 2 * (67 - $A53) + 1, 2 * DM$2), 1)))
&amp; IF(ISBLANK('feature type'!DL51), "EndPlot", SUBSTITUTE(SUBSTITUTE(output!$B$1,
                   "f_type", 'feature type'!DL51),
                   "f_var", 'feature variety'!DL51))
&amp; CHAR(10)</f>
        <v xml:space="preserve">BeginPlot
	x=115,y=17
	TerrainType=TERRAIN_OCEAN
	PlotType=3
EndPlot
</v>
      </c>
      <c r="DN53" t="str">
        <f ca="1">SUBSTITUTE(SUBSTITUTE(SUBSTITUTE(SUBSTITUTE($A$1,
"x_coord",DN$2),
"y_coord",$A53),
"t_type",'terrain type'!DM51),
"p_type", 'plot type'!DM51)
&amp; IF(LEFT(resources!DM51, 6) = "BONUS_", CHAR(9) &amp; "BonusType=" &amp; resources!DM51 &amp; CHAR(10), "")
&amp; IF('goody huts'!DM51, "	ImprovementType=IMPROVEMENT_GOODY_HUT" &amp; CHAR(10), "")
&amp; IF(ISBLANK(OFFSET('rivers (2)'!$A$1, 2 * (67 - $A53), 2 * DN$2 + 1)), "", SUBSTITUTE($C$1, "&lt;direc&gt;", RIGHT(OFFSET('rivers (2)'!$A$1, 2 * (67 - $A53), 2 * DN$2 + 1), 1)))
&amp; IF(ISBLANK(OFFSET('rivers (2)'!$A$1, 2 * (67 - $A53) + 1, 2 * DN$2)), "", SUBSTITUTE($D$1, "&lt;direc&gt;", RIGHT(OFFSET('rivers (2)'!$A$1, 2 * (67 - $A53) + 1, 2 * DN$2), 1)))
&amp; IF(ISBLANK('feature type'!DM51), "EndPlot", SUBSTITUTE(SUBSTITUTE(output!$B$1,
                   "f_type", 'feature type'!DM51),
                   "f_var", 'feature variety'!DM51))
&amp; CHAR(10)</f>
        <v xml:space="preserve">BeginPlot
	x=116,y=17
	TerrainType=TERRAIN_OCEAN
	PlotType=3
EndPlot
</v>
      </c>
      <c r="DO53" t="str">
        <f ca="1">SUBSTITUTE(SUBSTITUTE(SUBSTITUTE(SUBSTITUTE($A$1,
"x_coord",DO$2),
"y_coord",$A53),
"t_type",'terrain type'!DN51),
"p_type", 'plot type'!DN51)
&amp; IF(LEFT(resources!DN51, 6) = "BONUS_", CHAR(9) &amp; "BonusType=" &amp; resources!DN51 &amp; CHAR(10), "")
&amp; IF('goody huts'!DN51, "	ImprovementType=IMPROVEMENT_GOODY_HUT" &amp; CHAR(10), "")
&amp; IF(ISBLANK(OFFSET('rivers (2)'!$A$1, 2 * (67 - $A53), 2 * DO$2 + 1)), "", SUBSTITUTE($C$1, "&lt;direc&gt;", RIGHT(OFFSET('rivers (2)'!$A$1, 2 * (67 - $A53), 2 * DO$2 + 1), 1)))
&amp; IF(ISBLANK(OFFSET('rivers (2)'!$A$1, 2 * (67 - $A53) + 1, 2 * DO$2)), "", SUBSTITUTE($D$1, "&lt;direc&gt;", RIGHT(OFFSET('rivers (2)'!$A$1, 2 * (67 - $A53) + 1, 2 * DO$2), 1)))
&amp; IF(ISBLANK('feature type'!DN51), "EndPlot", SUBSTITUTE(SUBSTITUTE(output!$B$1,
                   "f_type", 'feature type'!DN51),
                   "f_var", 'feature variety'!DN51))
&amp; CHAR(10)</f>
        <v xml:space="preserve">BeginPlot
	x=117,y=17
	TerrainType=TERRAIN_OCEAN
	PlotType=3
EndPlot
</v>
      </c>
      <c r="DP53" t="str">
        <f ca="1">SUBSTITUTE(SUBSTITUTE(SUBSTITUTE(SUBSTITUTE($A$1,
"x_coord",DP$2),
"y_coord",$A53),
"t_type",'terrain type'!DO51),
"p_type", 'plot type'!DO51)
&amp; IF(LEFT(resources!DO51, 6) = "BONUS_", CHAR(9) &amp; "BonusType=" &amp; resources!DO51 &amp; CHAR(10), "")
&amp; IF('goody huts'!DO51, "	ImprovementType=IMPROVEMENT_GOODY_HUT" &amp; CHAR(10), "")
&amp; IF(ISBLANK(OFFSET('rivers (2)'!$A$1, 2 * (67 - $A53), 2 * DP$2 + 1)), "", SUBSTITUTE($C$1, "&lt;direc&gt;", RIGHT(OFFSET('rivers (2)'!$A$1, 2 * (67 - $A53), 2 * DP$2 + 1), 1)))
&amp; IF(ISBLANK(OFFSET('rivers (2)'!$A$1, 2 * (67 - $A53) + 1, 2 * DP$2)), "", SUBSTITUTE($D$1, "&lt;direc&gt;", RIGHT(OFFSET('rivers (2)'!$A$1, 2 * (67 - $A53) + 1, 2 * DP$2), 1)))
&amp; IF(ISBLANK('feature type'!DO51), "EndPlot", SUBSTITUTE(SUBSTITUTE(output!$B$1,
                   "f_type", 'feature type'!DO51),
                   "f_var", 'feature variety'!DO51))
&amp; CHAR(10)</f>
        <v xml:space="preserve">BeginPlot
	x=118,y=17
	TerrainType=TERRAIN_OCEAN
	PlotType=3
EndPlot
</v>
      </c>
      <c r="DQ53" t="str">
        <f ca="1">SUBSTITUTE(SUBSTITUTE(SUBSTITUTE(SUBSTITUTE($A$1,
"x_coord",DQ$2),
"y_coord",$A53),
"t_type",'terrain type'!DP51),
"p_type", 'plot type'!DP51)
&amp; IF(LEFT(resources!DP51, 6) = "BONUS_", CHAR(9) &amp; "BonusType=" &amp; resources!DP51 &amp; CHAR(10), "")
&amp; IF('goody huts'!DP51, "	ImprovementType=IMPROVEMENT_GOODY_HUT" &amp; CHAR(10), "")
&amp; IF(ISBLANK(OFFSET('rivers (2)'!$A$1, 2 * (67 - $A53), 2 * DQ$2 + 1)), "", SUBSTITUTE($C$1, "&lt;direc&gt;", RIGHT(OFFSET('rivers (2)'!$A$1, 2 * (67 - $A53), 2 * DQ$2 + 1), 1)))
&amp; IF(ISBLANK(OFFSET('rivers (2)'!$A$1, 2 * (67 - $A53) + 1, 2 * DQ$2)), "", SUBSTITUTE($D$1, "&lt;direc&gt;", RIGHT(OFFSET('rivers (2)'!$A$1, 2 * (67 - $A53) + 1, 2 * DQ$2), 1)))
&amp; IF(ISBLANK('feature type'!DP51), "EndPlot", SUBSTITUTE(SUBSTITUTE(output!$B$1,
                   "f_type", 'feature type'!DP51),
                   "f_var", 'feature variety'!DP51))
&amp; CHAR(10)</f>
        <v xml:space="preserve">BeginPlot
	x=119,y=17
	TerrainType=TERRAIN_OCEAN
	PlotType=3
EndPlot
</v>
      </c>
      <c r="DR53" t="str">
        <f ca="1">SUBSTITUTE(SUBSTITUTE(SUBSTITUTE(SUBSTITUTE($A$1,
"x_coord",DR$2),
"y_coord",$A53),
"t_type",'terrain type'!DQ51),
"p_type", 'plot type'!DQ51)
&amp; IF(LEFT(resources!DQ51, 6) = "BONUS_", CHAR(9) &amp; "BonusType=" &amp; resources!DQ51 &amp; CHAR(10), "")
&amp; IF('goody huts'!DQ51, "	ImprovementType=IMPROVEMENT_GOODY_HUT" &amp; CHAR(10), "")
&amp; IF(ISBLANK(OFFSET('rivers (2)'!$A$1, 2 * (67 - $A53), 2 * DR$2 + 1)), "", SUBSTITUTE($C$1, "&lt;direc&gt;", RIGHT(OFFSET('rivers (2)'!$A$1, 2 * (67 - $A53), 2 * DR$2 + 1), 1)))
&amp; IF(ISBLANK(OFFSET('rivers (2)'!$A$1, 2 * (67 - $A53) + 1, 2 * DR$2)), "", SUBSTITUTE($D$1, "&lt;direc&gt;", RIGHT(OFFSET('rivers (2)'!$A$1, 2 * (67 - $A53) + 1, 2 * DR$2), 1)))
&amp; IF(ISBLANK('feature type'!DQ51), "EndPlot", SUBSTITUTE(SUBSTITUTE(output!$B$1,
                   "f_type", 'feature type'!DQ51),
                   "f_var", 'feature variety'!DQ51))
&amp; CHAR(10)</f>
        <v xml:space="preserve">BeginPlot
	x=120,y=17
	TerrainType=TERRAIN_OCEAN
	PlotType=3
EndPlot
</v>
      </c>
      <c r="DS53" t="str">
        <f ca="1">SUBSTITUTE(SUBSTITUTE(SUBSTITUTE(SUBSTITUTE($A$1,
"x_coord",DS$2),
"y_coord",$A53),
"t_type",'terrain type'!DR51),
"p_type", 'plot type'!DR51)
&amp; IF(LEFT(resources!DR51, 6) = "BONUS_", CHAR(9) &amp; "BonusType=" &amp; resources!DR51 &amp; CHAR(10), "")
&amp; IF('goody huts'!DR51, "	ImprovementType=IMPROVEMENT_GOODY_HUT" &amp; CHAR(10), "")
&amp; IF(ISBLANK(OFFSET('rivers (2)'!$A$1, 2 * (67 - $A53), 2 * DS$2 + 1)), "", SUBSTITUTE($C$1, "&lt;direc&gt;", RIGHT(OFFSET('rivers (2)'!$A$1, 2 * (67 - $A53), 2 * DS$2 + 1), 1)))
&amp; IF(ISBLANK(OFFSET('rivers (2)'!$A$1, 2 * (67 - $A53) + 1, 2 * DS$2)), "", SUBSTITUTE($D$1, "&lt;direc&gt;", RIGHT(OFFSET('rivers (2)'!$A$1, 2 * (67 - $A53) + 1, 2 * DS$2), 1)))
&amp; IF(ISBLANK('feature type'!DR51), "EndPlot", SUBSTITUTE(SUBSTITUTE(output!$B$1,
                   "f_type", 'feature type'!DR51),
                   "f_var", 'feature variety'!DR51))
&amp; CHAR(10)</f>
        <v xml:space="preserve">BeginPlot
	x=121,y=17
	TerrainType=TERRAIN_OCEAN
	PlotType=3
EndPlot
</v>
      </c>
      <c r="DT53" t="str">
        <f ca="1">SUBSTITUTE(SUBSTITUTE(SUBSTITUTE(SUBSTITUTE($A$1,
"x_coord",DT$2),
"y_coord",$A53),
"t_type",'terrain type'!DS51),
"p_type", 'plot type'!DS51)
&amp; IF(LEFT(resources!DS51, 6) = "BONUS_", CHAR(9) &amp; "BonusType=" &amp; resources!DS51 &amp; CHAR(10), "")
&amp; IF('goody huts'!DS51, "	ImprovementType=IMPROVEMENT_GOODY_HUT" &amp; CHAR(10), "")
&amp; IF(ISBLANK(OFFSET('rivers (2)'!$A$1, 2 * (67 - $A53), 2 * DT$2 + 1)), "", SUBSTITUTE($C$1, "&lt;direc&gt;", RIGHT(OFFSET('rivers (2)'!$A$1, 2 * (67 - $A53), 2 * DT$2 + 1), 1)))
&amp; IF(ISBLANK(OFFSET('rivers (2)'!$A$1, 2 * (67 - $A53) + 1, 2 * DT$2)), "", SUBSTITUTE($D$1, "&lt;direc&gt;", RIGHT(OFFSET('rivers (2)'!$A$1, 2 * (67 - $A53) + 1, 2 * DT$2), 1)))
&amp; IF(ISBLANK('feature type'!DS51), "EndPlot", SUBSTITUTE(SUBSTITUTE(output!$B$1,
                   "f_type", 'feature type'!DS51),
                   "f_var", 'feature variety'!DS51))
&amp; CHAR(10)</f>
        <v xml:space="preserve">BeginPlot
	x=122,y=17
	TerrainType=TERRAIN_OCEAN
	PlotType=3
EndPlot
</v>
      </c>
      <c r="DU53" t="str">
        <f ca="1">SUBSTITUTE(SUBSTITUTE(SUBSTITUTE(SUBSTITUTE($A$1,
"x_coord",DU$2),
"y_coord",$A53),
"t_type",'terrain type'!DT51),
"p_type", 'plot type'!DT51)
&amp; IF(LEFT(resources!DT51, 6) = "BONUS_", CHAR(9) &amp; "BonusType=" &amp; resources!DT51 &amp; CHAR(10), "")
&amp; IF('goody huts'!DT51, "	ImprovementType=IMPROVEMENT_GOODY_HUT" &amp; CHAR(10), "")
&amp; IF(ISBLANK(OFFSET('rivers (2)'!$A$1, 2 * (67 - $A53), 2 * DU$2 + 1)), "", SUBSTITUTE($C$1, "&lt;direc&gt;", RIGHT(OFFSET('rivers (2)'!$A$1, 2 * (67 - $A53), 2 * DU$2 + 1), 1)))
&amp; IF(ISBLANK(OFFSET('rivers (2)'!$A$1, 2 * (67 - $A53) + 1, 2 * DU$2)), "", SUBSTITUTE($D$1, "&lt;direc&gt;", RIGHT(OFFSET('rivers (2)'!$A$1, 2 * (67 - $A53) + 1, 2 * DU$2), 1)))
&amp; IF(ISBLANK('feature type'!DT51), "EndPlot", SUBSTITUTE(SUBSTITUTE(output!$B$1,
                   "f_type", 'feature type'!DT51),
                   "f_var", 'feature variety'!DT51))
&amp; CHAR(10)</f>
        <v xml:space="preserve">BeginPlot
	x=123,y=17
	TerrainType=TERRAIN_OCEAN
	PlotType=3
EndPlot
</v>
      </c>
    </row>
    <row r="54" spans="1:125" x14ac:dyDescent="0.25">
      <c r="A54" s="10">
        <v>16</v>
      </c>
      <c r="B54" t="str">
        <f ca="1">SUBSTITUTE(SUBSTITUTE(SUBSTITUTE(SUBSTITUTE($A$1,
"x_coord",B$2),
"y_coord",$A54),
"t_type",'terrain type'!A52),
"p_type", 'plot type'!A52)
&amp; IF(LEFT(resources!A52, 6) = "BONUS_", CHAR(9) &amp; "BonusType=" &amp; resources!A52 &amp; CHAR(10), "")
&amp; IF('goody huts'!A52, "	ImprovementType=IMPROVEMENT_GOODY_HUT" &amp; CHAR(10), "")
&amp; IF(ISBLANK(OFFSET('rivers (2)'!$A$1, 2 * (67 - $A54), 2 * B$2 + 1)), "", SUBSTITUTE($C$1, "&lt;direc&gt;", RIGHT(OFFSET('rivers (2)'!$A$1, 2 * (67 - $A54), 2 * B$2 + 1), 1)))
&amp; IF(ISBLANK(OFFSET('rivers (2)'!$A$1, 2 * (67 - $A54) + 1, 2 * B$2)), "", SUBSTITUTE($D$1, "&lt;direc&gt;", RIGHT(OFFSET('rivers (2)'!$A$1, 2 * (67 - $A54) + 1, 2 * B$2), 1)))
&amp; IF(ISBLANK('feature type'!A52), "EndPlot", SUBSTITUTE(SUBSTITUTE(output!$B$1,
                   "f_type", 'feature type'!A52),
                   "f_var", 'feature variety'!A52))
&amp; CHAR(10)</f>
        <v xml:space="preserve">BeginPlot
	x=0,y=16
	TerrainType=TERRAIN_OCEAN
	PlotType=3
EndPlot
</v>
      </c>
      <c r="C54" t="str">
        <f ca="1">SUBSTITUTE(SUBSTITUTE(SUBSTITUTE(SUBSTITUTE($A$1,
"x_coord",C$2),
"y_coord",$A54),
"t_type",'terrain type'!B52),
"p_type", 'plot type'!B52)
&amp; IF(LEFT(resources!B52, 6) = "BONUS_", CHAR(9) &amp; "BonusType=" &amp; resources!B52 &amp; CHAR(10), "")
&amp; IF('goody huts'!B52, "	ImprovementType=IMPROVEMENT_GOODY_HUT" &amp; CHAR(10), "")
&amp; IF(ISBLANK(OFFSET('rivers (2)'!$A$1, 2 * (67 - $A54), 2 * C$2 + 1)), "", SUBSTITUTE($C$1, "&lt;direc&gt;", RIGHT(OFFSET('rivers (2)'!$A$1, 2 * (67 - $A54), 2 * C$2 + 1), 1)))
&amp; IF(ISBLANK(OFFSET('rivers (2)'!$A$1, 2 * (67 - $A54) + 1, 2 * C$2)), "", SUBSTITUTE($D$1, "&lt;direc&gt;", RIGHT(OFFSET('rivers (2)'!$A$1, 2 * (67 - $A54) + 1, 2 * C$2), 1)))
&amp; IF(ISBLANK('feature type'!B52), "EndPlot", SUBSTITUTE(SUBSTITUTE(output!$B$1,
                   "f_type", 'feature type'!B52),
                   "f_var", 'feature variety'!B52))
&amp; CHAR(10)</f>
        <v xml:space="preserve">BeginPlot
	x=1,y=16
	TerrainType=TERRAIN_COAST
	PlotType=3
EndPlot
</v>
      </c>
      <c r="D54" t="str">
        <f ca="1">SUBSTITUTE(SUBSTITUTE(SUBSTITUTE(SUBSTITUTE($A$1,
"x_coord",D$2),
"y_coord",$A54),
"t_type",'terrain type'!C52),
"p_type", 'plot type'!C52)
&amp; IF(LEFT(resources!C52, 6) = "BONUS_", CHAR(9) &amp; "BonusType=" &amp; resources!C52 &amp; CHAR(10), "")
&amp; IF('goody huts'!C52, "	ImprovementType=IMPROVEMENT_GOODY_HUT" &amp; CHAR(10), "")
&amp; IF(ISBLANK(OFFSET('rivers (2)'!$A$1, 2 * (67 - $A54), 2 * D$2 + 1)), "", SUBSTITUTE($C$1, "&lt;direc&gt;", RIGHT(OFFSET('rivers (2)'!$A$1, 2 * (67 - $A54), 2 * D$2 + 1), 1)))
&amp; IF(ISBLANK(OFFSET('rivers (2)'!$A$1, 2 * (67 - $A54) + 1, 2 * D$2)), "", SUBSTITUTE($D$1, "&lt;direc&gt;", RIGHT(OFFSET('rivers (2)'!$A$1, 2 * (67 - $A54) + 1, 2 * D$2), 1)))
&amp; IF(ISBLANK('feature type'!C52), "EndPlot", SUBSTITUTE(SUBSTITUTE(output!$B$1,
                   "f_type", 'feature type'!C52),
                   "f_var", 'feature variety'!C52))
&amp; CHAR(10)</f>
        <v xml:space="preserve">BeginPlot
	x=2,y=16
	TerrainType=TERRAIN_GRASS
	PlotType=0
EndPlot
</v>
      </c>
      <c r="E54" t="str">
        <f ca="1">SUBSTITUTE(SUBSTITUTE(SUBSTITUTE(SUBSTITUTE($A$1,
"x_coord",E$2),
"y_coord",$A54),
"t_type",'terrain type'!D52),
"p_type", 'plot type'!D52)
&amp; IF(LEFT(resources!D52, 6) = "BONUS_", CHAR(9) &amp; "BonusType=" &amp; resources!D52 &amp; CHAR(10), "")
&amp; IF('goody huts'!D52, "	ImprovementType=IMPROVEMENT_GOODY_HUT" &amp; CHAR(10), "")
&amp; IF(ISBLANK(OFFSET('rivers (2)'!$A$1, 2 * (67 - $A54), 2 * E$2 + 1)), "", SUBSTITUTE($C$1, "&lt;direc&gt;", RIGHT(OFFSET('rivers (2)'!$A$1, 2 * (67 - $A54), 2 * E$2 + 1), 1)))
&amp; IF(ISBLANK(OFFSET('rivers (2)'!$A$1, 2 * (67 - $A54) + 1, 2 * E$2)), "", SUBSTITUTE($D$1, "&lt;direc&gt;", RIGHT(OFFSET('rivers (2)'!$A$1, 2 * (67 - $A54) + 1, 2 * E$2), 1)))
&amp; IF(ISBLANK('feature type'!D52), "EndPlot", SUBSTITUTE(SUBSTITUTE(output!$B$1,
                   "f_type", 'feature type'!D52),
                   "f_var", 'feature variety'!D52))
&amp; CHAR(10)</f>
        <v xml:space="preserve">BeginPlot
	x=3,y=16
	TerrainType=TERRAIN_COAST
	PlotType=3
EndPlot
</v>
      </c>
      <c r="F54" t="str">
        <f ca="1">SUBSTITUTE(SUBSTITUTE(SUBSTITUTE(SUBSTITUTE($A$1,
"x_coord",F$2),
"y_coord",$A54),
"t_type",'terrain type'!E52),
"p_type", 'plot type'!E52)
&amp; IF(LEFT(resources!E52, 6) = "BONUS_", CHAR(9) &amp; "BonusType=" &amp; resources!E52 &amp; CHAR(10), "")
&amp; IF('goody huts'!E52, "	ImprovementType=IMPROVEMENT_GOODY_HUT" &amp; CHAR(10), "")
&amp; IF(ISBLANK(OFFSET('rivers (2)'!$A$1, 2 * (67 - $A54), 2 * F$2 + 1)), "", SUBSTITUTE($C$1, "&lt;direc&gt;", RIGHT(OFFSET('rivers (2)'!$A$1, 2 * (67 - $A54), 2 * F$2 + 1), 1)))
&amp; IF(ISBLANK(OFFSET('rivers (2)'!$A$1, 2 * (67 - $A54) + 1, 2 * F$2)), "", SUBSTITUTE($D$1, "&lt;direc&gt;", RIGHT(OFFSET('rivers (2)'!$A$1, 2 * (67 - $A54) + 1, 2 * F$2), 1)))
&amp; IF(ISBLANK('feature type'!E52), "EndPlot", SUBSTITUTE(SUBSTITUTE(output!$B$1,
                   "f_type", 'feature type'!E52),
                   "f_var", 'feature variety'!E52))
&amp; CHAR(10)</f>
        <v xml:space="preserve">BeginPlot
	x=4,y=16
	TerrainType=TERRAIN_OCEAN
	PlotType=3
EndPlot
</v>
      </c>
      <c r="G54" t="str">
        <f ca="1">SUBSTITUTE(SUBSTITUTE(SUBSTITUTE(SUBSTITUTE($A$1,
"x_coord",G$2),
"y_coord",$A54),
"t_type",'terrain type'!F52),
"p_type", 'plot type'!F52)
&amp; IF(LEFT(resources!F52, 6) = "BONUS_", CHAR(9) &amp; "BonusType=" &amp; resources!F52 &amp; CHAR(10), "")
&amp; IF('goody huts'!F52, "	ImprovementType=IMPROVEMENT_GOODY_HUT" &amp; CHAR(10), "")
&amp; IF(ISBLANK(OFFSET('rivers (2)'!$A$1, 2 * (67 - $A54), 2 * G$2 + 1)), "", SUBSTITUTE($C$1, "&lt;direc&gt;", RIGHT(OFFSET('rivers (2)'!$A$1, 2 * (67 - $A54), 2 * G$2 + 1), 1)))
&amp; IF(ISBLANK(OFFSET('rivers (2)'!$A$1, 2 * (67 - $A54) + 1, 2 * G$2)), "", SUBSTITUTE($D$1, "&lt;direc&gt;", RIGHT(OFFSET('rivers (2)'!$A$1, 2 * (67 - $A54) + 1, 2 * G$2), 1)))
&amp; IF(ISBLANK('feature type'!F52), "EndPlot", SUBSTITUTE(SUBSTITUTE(output!$B$1,
                   "f_type", 'feature type'!F52),
                   "f_var", 'feature variety'!F52))
&amp; CHAR(10)</f>
        <v xml:space="preserve">BeginPlot
	x=5,y=16
	TerrainType=TERRAIN_OCEAN
	PlotType=3
EndPlot
</v>
      </c>
      <c r="H54" t="str">
        <f ca="1">SUBSTITUTE(SUBSTITUTE(SUBSTITUTE(SUBSTITUTE($A$1,
"x_coord",H$2),
"y_coord",$A54),
"t_type",'terrain type'!G52),
"p_type", 'plot type'!G52)
&amp; IF(LEFT(resources!G52, 6) = "BONUS_", CHAR(9) &amp; "BonusType=" &amp; resources!G52 &amp; CHAR(10), "")
&amp; IF('goody huts'!G52, "	ImprovementType=IMPROVEMENT_GOODY_HUT" &amp; CHAR(10), "")
&amp; IF(ISBLANK(OFFSET('rivers (2)'!$A$1, 2 * (67 - $A54), 2 * H$2 + 1)), "", SUBSTITUTE($C$1, "&lt;direc&gt;", RIGHT(OFFSET('rivers (2)'!$A$1, 2 * (67 - $A54), 2 * H$2 + 1), 1)))
&amp; IF(ISBLANK(OFFSET('rivers (2)'!$A$1, 2 * (67 - $A54) + 1, 2 * H$2)), "", SUBSTITUTE($D$1, "&lt;direc&gt;", RIGHT(OFFSET('rivers (2)'!$A$1, 2 * (67 - $A54) + 1, 2 * H$2), 1)))
&amp; IF(ISBLANK('feature type'!G52), "EndPlot", SUBSTITUTE(SUBSTITUTE(output!$B$1,
                   "f_type", 'feature type'!G52),
                   "f_var", 'feature variety'!G52))
&amp; CHAR(10)</f>
        <v xml:space="preserve">BeginPlot
	x=6,y=16
	TerrainType=TERRAIN_OCEAN
	PlotType=3
EndPlot
</v>
      </c>
      <c r="I54" t="str">
        <f ca="1">SUBSTITUTE(SUBSTITUTE(SUBSTITUTE(SUBSTITUTE($A$1,
"x_coord",I$2),
"y_coord",$A54),
"t_type",'terrain type'!H52),
"p_type", 'plot type'!H52)
&amp; IF(LEFT(resources!H52, 6) = "BONUS_", CHAR(9) &amp; "BonusType=" &amp; resources!H52 &amp; CHAR(10), "")
&amp; IF('goody huts'!H52, "	ImprovementType=IMPROVEMENT_GOODY_HUT" &amp; CHAR(10), "")
&amp; IF(ISBLANK(OFFSET('rivers (2)'!$A$1, 2 * (67 - $A54), 2 * I$2 + 1)), "", SUBSTITUTE($C$1, "&lt;direc&gt;", RIGHT(OFFSET('rivers (2)'!$A$1, 2 * (67 - $A54), 2 * I$2 + 1), 1)))
&amp; IF(ISBLANK(OFFSET('rivers (2)'!$A$1, 2 * (67 - $A54) + 1, 2 * I$2)), "", SUBSTITUTE($D$1, "&lt;direc&gt;", RIGHT(OFFSET('rivers (2)'!$A$1, 2 * (67 - $A54) + 1, 2 * I$2), 1)))
&amp; IF(ISBLANK('feature type'!H52), "EndPlot", SUBSTITUTE(SUBSTITUTE(output!$B$1,
                   "f_type", 'feature type'!H52),
                   "f_var", 'feature variety'!H52))
&amp; CHAR(10)</f>
        <v xml:space="preserve">BeginPlot
	x=7,y=16
	TerrainType=TERRAIN_OCEAN
	PlotType=3
EndPlot
</v>
      </c>
      <c r="J54" t="str">
        <f ca="1">SUBSTITUTE(SUBSTITUTE(SUBSTITUTE(SUBSTITUTE($A$1,
"x_coord",J$2),
"y_coord",$A54),
"t_type",'terrain type'!I52),
"p_type", 'plot type'!I52)
&amp; IF(LEFT(resources!I52, 6) = "BONUS_", CHAR(9) &amp; "BonusType=" &amp; resources!I52 &amp; CHAR(10), "")
&amp; IF('goody huts'!I52, "	ImprovementType=IMPROVEMENT_GOODY_HUT" &amp; CHAR(10), "")
&amp; IF(ISBLANK(OFFSET('rivers (2)'!$A$1, 2 * (67 - $A54), 2 * J$2 + 1)), "", SUBSTITUTE($C$1, "&lt;direc&gt;", RIGHT(OFFSET('rivers (2)'!$A$1, 2 * (67 - $A54), 2 * J$2 + 1), 1)))
&amp; IF(ISBLANK(OFFSET('rivers (2)'!$A$1, 2 * (67 - $A54) + 1, 2 * J$2)), "", SUBSTITUTE($D$1, "&lt;direc&gt;", RIGHT(OFFSET('rivers (2)'!$A$1, 2 * (67 - $A54) + 1, 2 * J$2), 1)))
&amp; IF(ISBLANK('feature type'!I52), "EndPlot", SUBSTITUTE(SUBSTITUTE(output!$B$1,
                   "f_type", 'feature type'!I52),
                   "f_var", 'feature variety'!I52))
&amp; CHAR(10)</f>
        <v xml:space="preserve">BeginPlot
	x=8,y=16
	TerrainType=TERRAIN_OCEAN
	PlotType=3
EndPlot
</v>
      </c>
      <c r="K54" t="str">
        <f ca="1">SUBSTITUTE(SUBSTITUTE(SUBSTITUTE(SUBSTITUTE($A$1,
"x_coord",K$2),
"y_coord",$A54),
"t_type",'terrain type'!J52),
"p_type", 'plot type'!J52)
&amp; IF(LEFT(resources!J52, 6) = "BONUS_", CHAR(9) &amp; "BonusType=" &amp; resources!J52 &amp; CHAR(10), "")
&amp; IF('goody huts'!J52, "	ImprovementType=IMPROVEMENT_GOODY_HUT" &amp; CHAR(10), "")
&amp; IF(ISBLANK(OFFSET('rivers (2)'!$A$1, 2 * (67 - $A54), 2 * K$2 + 1)), "", SUBSTITUTE($C$1, "&lt;direc&gt;", RIGHT(OFFSET('rivers (2)'!$A$1, 2 * (67 - $A54), 2 * K$2 + 1), 1)))
&amp; IF(ISBLANK(OFFSET('rivers (2)'!$A$1, 2 * (67 - $A54) + 1, 2 * K$2)), "", SUBSTITUTE($D$1, "&lt;direc&gt;", RIGHT(OFFSET('rivers (2)'!$A$1, 2 * (67 - $A54) + 1, 2 * K$2), 1)))
&amp; IF(ISBLANK('feature type'!J52), "EndPlot", SUBSTITUTE(SUBSTITUTE(output!$B$1,
                   "f_type", 'feature type'!J52),
                   "f_var", 'feature variety'!J52))
&amp; CHAR(10)</f>
        <v xml:space="preserve">BeginPlot
	x=9,y=16
	TerrainType=TERRAIN_COAST
	PlotType=3
EndPlot
</v>
      </c>
      <c r="L54" t="str">
        <f ca="1">SUBSTITUTE(SUBSTITUTE(SUBSTITUTE(SUBSTITUTE($A$1,
"x_coord",L$2),
"y_coord",$A54),
"t_type",'terrain type'!K52),
"p_type", 'plot type'!K52)
&amp; IF(LEFT(resources!K52, 6) = "BONUS_", CHAR(9) &amp; "BonusType=" &amp; resources!K52 &amp; CHAR(10), "")
&amp; IF('goody huts'!K52, "	ImprovementType=IMPROVEMENT_GOODY_HUT" &amp; CHAR(10), "")
&amp; IF(ISBLANK(OFFSET('rivers (2)'!$A$1, 2 * (67 - $A54), 2 * L$2 + 1)), "", SUBSTITUTE($C$1, "&lt;direc&gt;", RIGHT(OFFSET('rivers (2)'!$A$1, 2 * (67 - $A54), 2 * L$2 + 1), 1)))
&amp; IF(ISBLANK(OFFSET('rivers (2)'!$A$1, 2 * (67 - $A54) + 1, 2 * L$2)), "", SUBSTITUTE($D$1, "&lt;direc&gt;", RIGHT(OFFSET('rivers (2)'!$A$1, 2 * (67 - $A54) + 1, 2 * L$2), 1)))
&amp; IF(ISBLANK('feature type'!K52), "EndPlot", SUBSTITUTE(SUBSTITUTE(output!$B$1,
                   "f_type", 'feature type'!K52),
                   "f_var", 'feature variety'!K52))
&amp; CHAR(10)</f>
        <v xml:space="preserve">BeginPlot
	x=10,y=16
	TerrainType=TERRAIN_GRASS
	PlotType=2
	RiverNSDirection=2
	isWOfRiver
	FeatureType=FEATURE_FOREST, FeatureVariety=3
EndPlot
</v>
      </c>
      <c r="M54" t="str">
        <f ca="1">SUBSTITUTE(SUBSTITUTE(SUBSTITUTE(SUBSTITUTE($A$1,
"x_coord",M$2),
"y_coord",$A54),
"t_type",'terrain type'!L52),
"p_type", 'plot type'!L52)
&amp; IF(LEFT(resources!L52, 6) = "BONUS_", CHAR(9) &amp; "BonusType=" &amp; resources!L52 &amp; CHAR(10), "")
&amp; IF('goody huts'!L52, "	ImprovementType=IMPROVEMENT_GOODY_HUT" &amp; CHAR(10), "")
&amp; IF(ISBLANK(OFFSET('rivers (2)'!$A$1, 2 * (67 - $A54), 2 * M$2 + 1)), "", SUBSTITUTE($C$1, "&lt;direc&gt;", RIGHT(OFFSET('rivers (2)'!$A$1, 2 * (67 - $A54), 2 * M$2 + 1), 1)))
&amp; IF(ISBLANK(OFFSET('rivers (2)'!$A$1, 2 * (67 - $A54) + 1, 2 * M$2)), "", SUBSTITUTE($D$1, "&lt;direc&gt;", RIGHT(OFFSET('rivers (2)'!$A$1, 2 * (67 - $A54) + 1, 2 * M$2), 1)))
&amp; IF(ISBLANK('feature type'!L52), "EndPlot", SUBSTITUTE(SUBSTITUTE(output!$B$1,
                   "f_type", 'feature type'!L52),
                   "f_var", 'feature variety'!L52))
&amp; CHAR(10)</f>
        <v xml:space="preserve">BeginPlot
	x=11,y=16
	TerrainType=TERRAIN_PLAINS
	PlotType=1
	RiverNSDirection=0
	isWOfRiver
EndPlot
</v>
      </c>
      <c r="N54" t="str">
        <f ca="1">SUBSTITUTE(SUBSTITUTE(SUBSTITUTE(SUBSTITUTE($A$1,
"x_coord",N$2),
"y_coord",$A54),
"t_type",'terrain type'!M52),
"p_type", 'plot type'!M52)
&amp; IF(LEFT(resources!M52, 6) = "BONUS_", CHAR(9) &amp; "BonusType=" &amp; resources!M52 &amp; CHAR(10), "")
&amp; IF('goody huts'!M52, "	ImprovementType=IMPROVEMENT_GOODY_HUT" &amp; CHAR(10), "")
&amp; IF(ISBLANK(OFFSET('rivers (2)'!$A$1, 2 * (67 - $A54), 2 * N$2 + 1)), "", SUBSTITUTE($C$1, "&lt;direc&gt;", RIGHT(OFFSET('rivers (2)'!$A$1, 2 * (67 - $A54), 2 * N$2 + 1), 1)))
&amp; IF(ISBLANK(OFFSET('rivers (2)'!$A$1, 2 * (67 - $A54) + 1, 2 * N$2)), "", SUBSTITUTE($D$1, "&lt;direc&gt;", RIGHT(OFFSET('rivers (2)'!$A$1, 2 * (67 - $A54) + 1, 2 * N$2), 1)))
&amp; IF(ISBLANK('feature type'!M52), "EndPlot", SUBSTITUTE(SUBSTITUTE(output!$B$1,
                   "f_type", 'feature type'!M52),
                   "f_var", 'feature variety'!M52))
&amp; CHAR(10)</f>
        <v xml:space="preserve">BeginPlot
	x=12,y=16
	TerrainType=TERRAIN_GRASS
	PlotType=2
	FeatureType=FEATURE_FOREST, FeatureVariety=3
EndPlot
</v>
      </c>
      <c r="O54" t="str">
        <f ca="1">SUBSTITUTE(SUBSTITUTE(SUBSTITUTE(SUBSTITUTE($A$1,
"x_coord",O$2),
"y_coord",$A54),
"t_type",'terrain type'!N52),
"p_type", 'plot type'!N52)
&amp; IF(LEFT(resources!N52, 6) = "BONUS_", CHAR(9) &amp; "BonusType=" &amp; resources!N52 &amp; CHAR(10), "")
&amp; IF('goody huts'!N52, "	ImprovementType=IMPROVEMENT_GOODY_HUT" &amp; CHAR(10), "")
&amp; IF(ISBLANK(OFFSET('rivers (2)'!$A$1, 2 * (67 - $A54), 2 * O$2 + 1)), "", SUBSTITUTE($C$1, "&lt;direc&gt;", RIGHT(OFFSET('rivers (2)'!$A$1, 2 * (67 - $A54), 2 * O$2 + 1), 1)))
&amp; IF(ISBLANK(OFFSET('rivers (2)'!$A$1, 2 * (67 - $A54) + 1, 2 * O$2)), "", SUBSTITUTE($D$1, "&lt;direc&gt;", RIGHT(OFFSET('rivers (2)'!$A$1, 2 * (67 - $A54) + 1, 2 * O$2), 1)))
&amp; IF(ISBLANK('feature type'!N52), "EndPlot", SUBSTITUTE(SUBSTITUTE(output!$B$1,
                   "f_type", 'feature type'!N52),
                   "f_var", 'feature variety'!N52))
&amp; CHAR(10)</f>
        <v xml:space="preserve">BeginPlot
	x=13,y=16
	TerrainType=TERRAIN_COAST
	PlotType=3
EndPlot
</v>
      </c>
      <c r="P54" t="str">
        <f ca="1">SUBSTITUTE(SUBSTITUTE(SUBSTITUTE(SUBSTITUTE($A$1,
"x_coord",P$2),
"y_coord",$A54),
"t_type",'terrain type'!O52),
"p_type", 'plot type'!O52)
&amp; IF(LEFT(resources!O52, 6) = "BONUS_", CHAR(9) &amp; "BonusType=" &amp; resources!O52 &amp; CHAR(10), "")
&amp; IF('goody huts'!O52, "	ImprovementType=IMPROVEMENT_GOODY_HUT" &amp; CHAR(10), "")
&amp; IF(ISBLANK(OFFSET('rivers (2)'!$A$1, 2 * (67 - $A54), 2 * P$2 + 1)), "", SUBSTITUTE($C$1, "&lt;direc&gt;", RIGHT(OFFSET('rivers (2)'!$A$1, 2 * (67 - $A54), 2 * P$2 + 1), 1)))
&amp; IF(ISBLANK(OFFSET('rivers (2)'!$A$1, 2 * (67 - $A54) + 1, 2 * P$2)), "", SUBSTITUTE($D$1, "&lt;direc&gt;", RIGHT(OFFSET('rivers (2)'!$A$1, 2 * (67 - $A54) + 1, 2 * P$2), 1)))
&amp; IF(ISBLANK('feature type'!O52), "EndPlot", SUBSTITUTE(SUBSTITUTE(output!$B$1,
                   "f_type", 'feature type'!O52),
                   "f_var", 'feature variety'!O52))
&amp; CHAR(10)</f>
        <v xml:space="preserve">BeginPlot
	x=14,y=16
	TerrainType=TERRAIN_GRASS
	PlotType=2
EndPlot
</v>
      </c>
      <c r="Q54" t="str">
        <f ca="1">SUBSTITUTE(SUBSTITUTE(SUBSTITUTE(SUBSTITUTE($A$1,
"x_coord",Q$2),
"y_coord",$A54),
"t_type",'terrain type'!P52),
"p_type", 'plot type'!P52)
&amp; IF(LEFT(resources!P52, 6) = "BONUS_", CHAR(9) &amp; "BonusType=" &amp; resources!P52 &amp; CHAR(10), "")
&amp; IF('goody huts'!P52, "	ImprovementType=IMPROVEMENT_GOODY_HUT" &amp; CHAR(10), "")
&amp; IF(ISBLANK(OFFSET('rivers (2)'!$A$1, 2 * (67 - $A54), 2 * Q$2 + 1)), "", SUBSTITUTE($C$1, "&lt;direc&gt;", RIGHT(OFFSET('rivers (2)'!$A$1, 2 * (67 - $A54), 2 * Q$2 + 1), 1)))
&amp; IF(ISBLANK(OFFSET('rivers (2)'!$A$1, 2 * (67 - $A54) + 1, 2 * Q$2)), "", SUBSTITUTE($D$1, "&lt;direc&gt;", RIGHT(OFFSET('rivers (2)'!$A$1, 2 * (67 - $A54) + 1, 2 * Q$2), 1)))
&amp; IF(ISBLANK('feature type'!P52), "EndPlot", SUBSTITUTE(SUBSTITUTE(output!$B$1,
                   "f_type", 'feature type'!P52),
                   "f_var", 'feature variety'!P52))
&amp; CHAR(10)</f>
        <v xml:space="preserve">BeginPlot
	x=15,y=16
	TerrainType=TERRAIN_GRASS
	PlotType=1
	RiverNSDirection=2
	isWOfRiver
	FeatureType=FEATURE_FOREST, FeatureVariety=1
EndPlot
</v>
      </c>
      <c r="R54" t="str">
        <f ca="1">SUBSTITUTE(SUBSTITUTE(SUBSTITUTE(SUBSTITUTE($A$1,
"x_coord",R$2),
"y_coord",$A54),
"t_type",'terrain type'!Q52),
"p_type", 'plot type'!Q52)
&amp; IF(LEFT(resources!Q52, 6) = "BONUS_", CHAR(9) &amp; "BonusType=" &amp; resources!Q52 &amp; CHAR(10), "")
&amp; IF('goody huts'!Q52, "	ImprovementType=IMPROVEMENT_GOODY_HUT" &amp; CHAR(10), "")
&amp; IF(ISBLANK(OFFSET('rivers (2)'!$A$1, 2 * (67 - $A54), 2 * R$2 + 1)), "", SUBSTITUTE($C$1, "&lt;direc&gt;", RIGHT(OFFSET('rivers (2)'!$A$1, 2 * (67 - $A54), 2 * R$2 + 1), 1)))
&amp; IF(ISBLANK(OFFSET('rivers (2)'!$A$1, 2 * (67 - $A54) + 1, 2 * R$2)), "", SUBSTITUTE($D$1, "&lt;direc&gt;", RIGHT(OFFSET('rivers (2)'!$A$1, 2 * (67 - $A54) + 1, 2 * R$2), 1)))
&amp; IF(ISBLANK('feature type'!Q52), "EndPlot", SUBSTITUTE(SUBSTITUTE(output!$B$1,
                   "f_type", 'feature type'!Q52),
                   "f_var", 'feature variety'!Q52))
&amp; CHAR(10)</f>
        <v xml:space="preserve">BeginPlot
	x=16,y=16
	TerrainType=TERRAIN_GRASS
	PlotType=2
	RiverWEDirection=1
	isNOfRiver
	FeatureType=FEATURE_FOREST, FeatureVariety=1
EndPlot
</v>
      </c>
      <c r="S54" t="str">
        <f ca="1">SUBSTITUTE(SUBSTITUTE(SUBSTITUTE(SUBSTITUTE($A$1,
"x_coord",S$2),
"y_coord",$A54),
"t_type",'terrain type'!R52),
"p_type", 'plot type'!R52)
&amp; IF(LEFT(resources!R52, 6) = "BONUS_", CHAR(9) &amp; "BonusType=" &amp; resources!R52 &amp; CHAR(10), "")
&amp; IF('goody huts'!R52, "	ImprovementType=IMPROVEMENT_GOODY_HUT" &amp; CHAR(10), "")
&amp; IF(ISBLANK(OFFSET('rivers (2)'!$A$1, 2 * (67 - $A54), 2 * S$2 + 1)), "", SUBSTITUTE($C$1, "&lt;direc&gt;", RIGHT(OFFSET('rivers (2)'!$A$1, 2 * (67 - $A54), 2 * S$2 + 1), 1)))
&amp; IF(ISBLANK(OFFSET('rivers (2)'!$A$1, 2 * (67 - $A54) + 1, 2 * S$2)), "", SUBSTITUTE($D$1, "&lt;direc&gt;", RIGHT(OFFSET('rivers (2)'!$A$1, 2 * (67 - $A54) + 1, 2 * S$2), 1)))
&amp; IF(ISBLANK('feature type'!R52), "EndPlot", SUBSTITUTE(SUBSTITUTE(output!$B$1,
                   "f_type", 'feature type'!R52),
                   "f_var", 'feature variety'!R52))
&amp; CHAR(10)</f>
        <v xml:space="preserve">BeginPlot
	x=17,y=16
	TerrainType=TERRAIN_COAST
	PlotType=3
	BonusType=BONUS_CLAM
EndPlot
</v>
      </c>
      <c r="T54" t="str">
        <f ca="1">SUBSTITUTE(SUBSTITUTE(SUBSTITUTE(SUBSTITUTE($A$1,
"x_coord",T$2),
"y_coord",$A54),
"t_type",'terrain type'!S52),
"p_type", 'plot type'!S52)
&amp; IF(LEFT(resources!S52, 6) = "BONUS_", CHAR(9) &amp; "BonusType=" &amp; resources!S52 &amp; CHAR(10), "")
&amp; IF('goody huts'!S52, "	ImprovementType=IMPROVEMENT_GOODY_HUT" &amp; CHAR(10), "")
&amp; IF(ISBLANK(OFFSET('rivers (2)'!$A$1, 2 * (67 - $A54), 2 * T$2 + 1)), "", SUBSTITUTE($C$1, "&lt;direc&gt;", RIGHT(OFFSET('rivers (2)'!$A$1, 2 * (67 - $A54), 2 * T$2 + 1), 1)))
&amp; IF(ISBLANK(OFFSET('rivers (2)'!$A$1, 2 * (67 - $A54) + 1, 2 * T$2)), "", SUBSTITUTE($D$1, "&lt;direc&gt;", RIGHT(OFFSET('rivers (2)'!$A$1, 2 * (67 - $A54) + 1, 2 * T$2), 1)))
&amp; IF(ISBLANK('feature type'!S52), "EndPlot", SUBSTITUTE(SUBSTITUTE(output!$B$1,
                   "f_type", 'feature type'!S52),
                   "f_var", 'feature variety'!S52))
&amp; CHAR(10)</f>
        <v xml:space="preserve">BeginPlot
	x=18,y=16
	TerrainType=TERRAIN_COAST
	PlotType=3
	BonusType=BONUS_CRAB
EndPlot
</v>
      </c>
      <c r="U54" t="str">
        <f ca="1">SUBSTITUTE(SUBSTITUTE(SUBSTITUTE(SUBSTITUTE($A$1,
"x_coord",U$2),
"y_coord",$A54),
"t_type",'terrain type'!T52),
"p_type", 'plot type'!T52)
&amp; IF(LEFT(resources!T52, 6) = "BONUS_", CHAR(9) &amp; "BonusType=" &amp; resources!T52 &amp; CHAR(10), "")
&amp; IF('goody huts'!T52, "	ImprovementType=IMPROVEMENT_GOODY_HUT" &amp; CHAR(10), "")
&amp; IF(ISBLANK(OFFSET('rivers (2)'!$A$1, 2 * (67 - $A54), 2 * U$2 + 1)), "", SUBSTITUTE($C$1, "&lt;direc&gt;", RIGHT(OFFSET('rivers (2)'!$A$1, 2 * (67 - $A54), 2 * U$2 + 1), 1)))
&amp; IF(ISBLANK(OFFSET('rivers (2)'!$A$1, 2 * (67 - $A54) + 1, 2 * U$2)), "", SUBSTITUTE($D$1, "&lt;direc&gt;", RIGHT(OFFSET('rivers (2)'!$A$1, 2 * (67 - $A54) + 1, 2 * U$2), 1)))
&amp; IF(ISBLANK('feature type'!T52), "EndPlot", SUBSTITUTE(SUBSTITUTE(output!$B$1,
                   "f_type", 'feature type'!T52),
                   "f_var", 'feature variety'!T52))
&amp; CHAR(10)</f>
        <v xml:space="preserve">BeginPlot
	x=19,y=16
	TerrainType=TERRAIN_COAST
	PlotType=3
EndPlot
</v>
      </c>
      <c r="V54" t="str">
        <f ca="1">SUBSTITUTE(SUBSTITUTE(SUBSTITUTE(SUBSTITUTE($A$1,
"x_coord",V$2),
"y_coord",$A54),
"t_type",'terrain type'!U52),
"p_type", 'plot type'!U52)
&amp; IF(LEFT(resources!U52, 6) = "BONUS_", CHAR(9) &amp; "BonusType=" &amp; resources!U52 &amp; CHAR(10), "")
&amp; IF('goody huts'!U52, "	ImprovementType=IMPROVEMENT_GOODY_HUT" &amp; CHAR(10), "")
&amp; IF(ISBLANK(OFFSET('rivers (2)'!$A$1, 2 * (67 - $A54), 2 * V$2 + 1)), "", SUBSTITUTE($C$1, "&lt;direc&gt;", RIGHT(OFFSET('rivers (2)'!$A$1, 2 * (67 - $A54), 2 * V$2 + 1), 1)))
&amp; IF(ISBLANK(OFFSET('rivers (2)'!$A$1, 2 * (67 - $A54) + 1, 2 * V$2)), "", SUBSTITUTE($D$1, "&lt;direc&gt;", RIGHT(OFFSET('rivers (2)'!$A$1, 2 * (67 - $A54) + 1, 2 * V$2), 1)))
&amp; IF(ISBLANK('feature type'!U52), "EndPlot", SUBSTITUTE(SUBSTITUTE(output!$B$1,
                   "f_type", 'feature type'!U52),
                   "f_var", 'feature variety'!U52))
&amp; CHAR(10)</f>
        <v xml:space="preserve">BeginPlot
	x=20,y=16
	TerrainType=TERRAIN_GRASS
	PlotType=2
	BonusType=BONUS_URANIUM
EndPlot
</v>
      </c>
      <c r="W54" t="str">
        <f ca="1">SUBSTITUTE(SUBSTITUTE(SUBSTITUTE(SUBSTITUTE($A$1,
"x_coord",W$2),
"y_coord",$A54),
"t_type",'terrain type'!V52),
"p_type", 'plot type'!V52)
&amp; IF(LEFT(resources!V52, 6) = "BONUS_", CHAR(9) &amp; "BonusType=" &amp; resources!V52 &amp; CHAR(10), "")
&amp; IF('goody huts'!V52, "	ImprovementType=IMPROVEMENT_GOODY_HUT" &amp; CHAR(10), "")
&amp; IF(ISBLANK(OFFSET('rivers (2)'!$A$1, 2 * (67 - $A54), 2 * W$2 + 1)), "", SUBSTITUTE($C$1, "&lt;direc&gt;", RIGHT(OFFSET('rivers (2)'!$A$1, 2 * (67 - $A54), 2 * W$2 + 1), 1)))
&amp; IF(ISBLANK(OFFSET('rivers (2)'!$A$1, 2 * (67 - $A54) + 1, 2 * W$2)), "", SUBSTITUTE($D$1, "&lt;direc&gt;", RIGHT(OFFSET('rivers (2)'!$A$1, 2 * (67 - $A54) + 1, 2 * W$2), 1)))
&amp; IF(ISBLANK('feature type'!V52), "EndPlot", SUBSTITUTE(SUBSTITUTE(output!$B$1,
                   "f_type", 'feature type'!V52),
                   "f_var", 'feature variety'!V52))
&amp; CHAR(10)</f>
        <v xml:space="preserve">BeginPlot
	x=21,y=16
	TerrainType=TERRAIN_GRASS
	PlotType=2
	BonusType=BONUS_CORN
EndPlot
</v>
      </c>
      <c r="X54" t="str">
        <f ca="1">SUBSTITUTE(SUBSTITUTE(SUBSTITUTE(SUBSTITUTE($A$1,
"x_coord",X$2),
"y_coord",$A54),
"t_type",'terrain type'!W52),
"p_type", 'plot type'!W52)
&amp; IF(LEFT(resources!W52, 6) = "BONUS_", CHAR(9) &amp; "BonusType=" &amp; resources!W52 &amp; CHAR(10), "")
&amp; IF('goody huts'!W52, "	ImprovementType=IMPROVEMENT_GOODY_HUT" &amp; CHAR(10), "")
&amp; IF(ISBLANK(OFFSET('rivers (2)'!$A$1, 2 * (67 - $A54), 2 * X$2 + 1)), "", SUBSTITUTE($C$1, "&lt;direc&gt;", RIGHT(OFFSET('rivers (2)'!$A$1, 2 * (67 - $A54), 2 * X$2 + 1), 1)))
&amp; IF(ISBLANK(OFFSET('rivers (2)'!$A$1, 2 * (67 - $A54) + 1, 2 * X$2)), "", SUBSTITUTE($D$1, "&lt;direc&gt;", RIGHT(OFFSET('rivers (2)'!$A$1, 2 * (67 - $A54) + 1, 2 * X$2), 1)))
&amp; IF(ISBLANK('feature type'!W52), "EndPlot", SUBSTITUTE(SUBSTITUTE(output!$B$1,
                   "f_type", 'feature type'!W52),
                   "f_var", 'feature variety'!W52))
&amp; CHAR(10)</f>
        <v xml:space="preserve">BeginPlot
	x=22,y=16
	TerrainType=TERRAIN_GRASS
	PlotType=2
	RiverNSDirection=2
	isWOfRiver
	RiverWEDirection=3
	isNOfRiver
	FeatureType=FEATURE_FOREST, FeatureVariety=1
EndPlot
</v>
      </c>
      <c r="Y54" t="str">
        <f ca="1">SUBSTITUTE(SUBSTITUTE(SUBSTITUTE(SUBSTITUTE($A$1,
"x_coord",Y$2),
"y_coord",$A54),
"t_type",'terrain type'!X52),
"p_type", 'plot type'!X52)
&amp; IF(LEFT(resources!X52, 6) = "BONUS_", CHAR(9) &amp; "BonusType=" &amp; resources!X52 &amp; CHAR(10), "")
&amp; IF('goody huts'!X52, "	ImprovementType=IMPROVEMENT_GOODY_HUT" &amp; CHAR(10), "")
&amp; IF(ISBLANK(OFFSET('rivers (2)'!$A$1, 2 * (67 - $A54), 2 * Y$2 + 1)), "", SUBSTITUTE($C$1, "&lt;direc&gt;", RIGHT(OFFSET('rivers (2)'!$A$1, 2 * (67 - $A54), 2 * Y$2 + 1), 1)))
&amp; IF(ISBLANK(OFFSET('rivers (2)'!$A$1, 2 * (67 - $A54) + 1, 2 * Y$2)), "", SUBSTITUTE($D$1, "&lt;direc&gt;", RIGHT(OFFSET('rivers (2)'!$A$1, 2 * (67 - $A54) + 1, 2 * Y$2), 1)))
&amp; IF(ISBLANK('feature type'!X52), "EndPlot", SUBSTITUTE(SUBSTITUTE(output!$B$1,
                   "f_type", 'feature type'!X52),
                   "f_var", 'feature variety'!X52))
&amp; CHAR(10)</f>
        <v xml:space="preserve">BeginPlot
	x=23,y=16
	TerrainType=TERRAIN_GRASS
	PlotType=2
	FeatureType=FEATURE_FOREST, FeatureVariety=1
EndPlot
</v>
      </c>
      <c r="Z54" t="str">
        <f ca="1">SUBSTITUTE(SUBSTITUTE(SUBSTITUTE(SUBSTITUTE($A$1,
"x_coord",Z$2),
"y_coord",$A54),
"t_type",'terrain type'!Y52),
"p_type", 'plot type'!Y52)
&amp; IF(LEFT(resources!Y52, 6) = "BONUS_", CHAR(9) &amp; "BonusType=" &amp; resources!Y52 &amp; CHAR(10), "")
&amp; IF('goody huts'!Y52, "	ImprovementType=IMPROVEMENT_GOODY_HUT" &amp; CHAR(10), "")
&amp; IF(ISBLANK(OFFSET('rivers (2)'!$A$1, 2 * (67 - $A54), 2 * Z$2 + 1)), "", SUBSTITUTE($C$1, "&lt;direc&gt;", RIGHT(OFFSET('rivers (2)'!$A$1, 2 * (67 - $A54), 2 * Z$2 + 1), 1)))
&amp; IF(ISBLANK(OFFSET('rivers (2)'!$A$1, 2 * (67 - $A54) + 1, 2 * Z$2)), "", SUBSTITUTE($D$1, "&lt;direc&gt;", RIGHT(OFFSET('rivers (2)'!$A$1, 2 * (67 - $A54) + 1, 2 * Z$2), 1)))
&amp; IF(ISBLANK('feature type'!Y52), "EndPlot", SUBSTITUTE(SUBSTITUTE(output!$B$1,
                   "f_type", 'feature type'!Y52),
                   "f_var", 'feature variety'!Y52))
&amp; CHAR(10)</f>
        <v xml:space="preserve">BeginPlot
	x=24,y=16
	TerrainType=TERRAIN_GRASS
	PlotType=2
	FeatureType=FEATURE_FOREST, FeatureVariety=1
EndPlot
</v>
      </c>
      <c r="AA54" t="str">
        <f ca="1">SUBSTITUTE(SUBSTITUTE(SUBSTITUTE(SUBSTITUTE($A$1,
"x_coord",AA$2),
"y_coord",$A54),
"t_type",'terrain type'!Z52),
"p_type", 'plot type'!Z52)
&amp; IF(LEFT(resources!Z52, 6) = "BONUS_", CHAR(9) &amp; "BonusType=" &amp; resources!Z52 &amp; CHAR(10), "")
&amp; IF('goody huts'!Z52, "	ImprovementType=IMPROVEMENT_GOODY_HUT" &amp; CHAR(10), "")
&amp; IF(ISBLANK(OFFSET('rivers (2)'!$A$1, 2 * (67 - $A54), 2 * AA$2 + 1)), "", SUBSTITUTE($C$1, "&lt;direc&gt;", RIGHT(OFFSET('rivers (2)'!$A$1, 2 * (67 - $A54), 2 * AA$2 + 1), 1)))
&amp; IF(ISBLANK(OFFSET('rivers (2)'!$A$1, 2 * (67 - $A54) + 1, 2 * AA$2)), "", SUBSTITUTE($D$1, "&lt;direc&gt;", RIGHT(OFFSET('rivers (2)'!$A$1, 2 * (67 - $A54) + 1, 2 * AA$2), 1)))
&amp; IF(ISBLANK('feature type'!Z52), "EndPlot", SUBSTITUTE(SUBSTITUTE(output!$B$1,
                   "f_type", 'feature type'!Z52),
                   "f_var", 'feature variety'!Z52))
&amp; CHAR(10)</f>
        <v xml:space="preserve">BeginPlot
	x=25,y=16
	TerrainType=TERRAIN_COAST
	PlotType=3
EndPlot
</v>
      </c>
      <c r="AB54" t="str">
        <f ca="1">SUBSTITUTE(SUBSTITUTE(SUBSTITUTE(SUBSTITUTE($A$1,
"x_coord",AB$2),
"y_coord",$A54),
"t_type",'terrain type'!AA52),
"p_type", 'plot type'!AA52)
&amp; IF(LEFT(resources!AA52, 6) = "BONUS_", CHAR(9) &amp; "BonusType=" &amp; resources!AA52 &amp; CHAR(10), "")
&amp; IF('goody huts'!AA52, "	ImprovementType=IMPROVEMENT_GOODY_HUT" &amp; CHAR(10), "")
&amp; IF(ISBLANK(OFFSET('rivers (2)'!$A$1, 2 * (67 - $A54), 2 * AB$2 + 1)), "", SUBSTITUTE($C$1, "&lt;direc&gt;", RIGHT(OFFSET('rivers (2)'!$A$1, 2 * (67 - $A54), 2 * AB$2 + 1), 1)))
&amp; IF(ISBLANK(OFFSET('rivers (2)'!$A$1, 2 * (67 - $A54) + 1, 2 * AB$2)), "", SUBSTITUTE($D$1, "&lt;direc&gt;", RIGHT(OFFSET('rivers (2)'!$A$1, 2 * (67 - $A54) + 1, 2 * AB$2), 1)))
&amp; IF(ISBLANK('feature type'!AA52), "EndPlot", SUBSTITUTE(SUBSTITUTE(output!$B$1,
                   "f_type", 'feature type'!AA52),
                   "f_var", 'feature variety'!AA52))
&amp; CHAR(10)</f>
        <v xml:space="preserve">BeginPlot
	x=26,y=16
	TerrainType=TERRAIN_GRASS
	PlotType=2
EndPlot
</v>
      </c>
      <c r="AC54" t="str">
        <f ca="1">SUBSTITUTE(SUBSTITUTE(SUBSTITUTE(SUBSTITUTE($A$1,
"x_coord",AC$2),
"y_coord",$A54),
"t_type",'terrain type'!AB52),
"p_type", 'plot type'!AB52)
&amp; IF(LEFT(resources!AB52, 6) = "BONUS_", CHAR(9) &amp; "BonusType=" &amp; resources!AB52 &amp; CHAR(10), "")
&amp; IF('goody huts'!AB52, "	ImprovementType=IMPROVEMENT_GOODY_HUT" &amp; CHAR(10), "")
&amp; IF(ISBLANK(OFFSET('rivers (2)'!$A$1, 2 * (67 - $A54), 2 * AC$2 + 1)), "", SUBSTITUTE($C$1, "&lt;direc&gt;", RIGHT(OFFSET('rivers (2)'!$A$1, 2 * (67 - $A54), 2 * AC$2 + 1), 1)))
&amp; IF(ISBLANK(OFFSET('rivers (2)'!$A$1, 2 * (67 - $A54) + 1, 2 * AC$2)), "", SUBSTITUTE($D$1, "&lt;direc&gt;", RIGHT(OFFSET('rivers (2)'!$A$1, 2 * (67 - $A54) + 1, 2 * AC$2), 1)))
&amp; IF(ISBLANK('feature type'!AB52), "EndPlot", SUBSTITUTE(SUBSTITUTE(output!$B$1,
                   "f_type", 'feature type'!AB52),
                   "f_var", 'feature variety'!AB52))
&amp; CHAR(10)</f>
        <v xml:space="preserve">BeginPlot
	x=27,y=16
	TerrainType=TERRAIN_GRASS
	PlotType=2
	FeatureType=FEATURE_FOREST, FeatureVariety=1
EndPlot
</v>
      </c>
      <c r="AD54" t="str">
        <f ca="1">SUBSTITUTE(SUBSTITUTE(SUBSTITUTE(SUBSTITUTE($A$1,
"x_coord",AD$2),
"y_coord",$A54),
"t_type",'terrain type'!AC52),
"p_type", 'plot type'!AC52)
&amp; IF(LEFT(resources!AC52, 6) = "BONUS_", CHAR(9) &amp; "BonusType=" &amp; resources!AC52 &amp; CHAR(10), "")
&amp; IF('goody huts'!AC52, "	ImprovementType=IMPROVEMENT_GOODY_HUT" &amp; CHAR(10), "")
&amp; IF(ISBLANK(OFFSET('rivers (2)'!$A$1, 2 * (67 - $A54), 2 * AD$2 + 1)), "", SUBSTITUTE($C$1, "&lt;direc&gt;", RIGHT(OFFSET('rivers (2)'!$A$1, 2 * (67 - $A54), 2 * AD$2 + 1), 1)))
&amp; IF(ISBLANK(OFFSET('rivers (2)'!$A$1, 2 * (67 - $A54) + 1, 2 * AD$2)), "", SUBSTITUTE($D$1, "&lt;direc&gt;", RIGHT(OFFSET('rivers (2)'!$A$1, 2 * (67 - $A54) + 1, 2 * AD$2), 1)))
&amp; IF(ISBLANK('feature type'!AC52), "EndPlot", SUBSTITUTE(SUBSTITUTE(output!$B$1,
                   "f_type", 'feature type'!AC52),
                   "f_var", 'feature variety'!AC52))
&amp; CHAR(10)</f>
        <v xml:space="preserve">BeginPlot
	x=28,y=16
	TerrainType=TERRAIN_GRASS
	PlotType=1
	RiverNSDirection=2
	isWOfRiver
	RiverWEDirection=3
	isNOfRiver
	FeatureType=FEATURE_FOREST, FeatureVariety=1
EndPlot
</v>
      </c>
      <c r="AE54" t="str">
        <f ca="1">SUBSTITUTE(SUBSTITUTE(SUBSTITUTE(SUBSTITUTE($A$1,
"x_coord",AE$2),
"y_coord",$A54),
"t_type",'terrain type'!AD52),
"p_type", 'plot type'!AD52)
&amp; IF(LEFT(resources!AD52, 6) = "BONUS_", CHAR(9) &amp; "BonusType=" &amp; resources!AD52 &amp; CHAR(10), "")
&amp; IF('goody huts'!AD52, "	ImprovementType=IMPROVEMENT_GOODY_HUT" &amp; CHAR(10), "")
&amp; IF(ISBLANK(OFFSET('rivers (2)'!$A$1, 2 * (67 - $A54), 2 * AE$2 + 1)), "", SUBSTITUTE($C$1, "&lt;direc&gt;", RIGHT(OFFSET('rivers (2)'!$A$1, 2 * (67 - $A54), 2 * AE$2 + 1), 1)))
&amp; IF(ISBLANK(OFFSET('rivers (2)'!$A$1, 2 * (67 - $A54) + 1, 2 * AE$2)), "", SUBSTITUTE($D$1, "&lt;direc&gt;", RIGHT(OFFSET('rivers (2)'!$A$1, 2 * (67 - $A54) + 1, 2 * AE$2), 1)))
&amp; IF(ISBLANK('feature type'!AD52), "EndPlot", SUBSTITUTE(SUBSTITUTE(output!$B$1,
                   "f_type", 'feature type'!AD52),
                   "f_var", 'feature variety'!AD52))
&amp; CHAR(10)</f>
        <v xml:space="preserve">BeginPlot
	x=29,y=16
	TerrainType=TERRAIN_GRASS
	PlotType=2
	FeatureType=FEATURE_FOREST, FeatureVariety=1
EndPlot
</v>
      </c>
      <c r="AF54" t="str">
        <f ca="1">SUBSTITUTE(SUBSTITUTE(SUBSTITUTE(SUBSTITUTE($A$1,
"x_coord",AF$2),
"y_coord",$A54),
"t_type",'terrain type'!AE52),
"p_type", 'plot type'!AE52)
&amp; IF(LEFT(resources!AE52, 6) = "BONUS_", CHAR(9) &amp; "BonusType=" &amp; resources!AE52 &amp; CHAR(10), "")
&amp; IF('goody huts'!AE52, "	ImprovementType=IMPROVEMENT_GOODY_HUT" &amp; CHAR(10), "")
&amp; IF(ISBLANK(OFFSET('rivers (2)'!$A$1, 2 * (67 - $A54), 2 * AF$2 + 1)), "", SUBSTITUTE($C$1, "&lt;direc&gt;", RIGHT(OFFSET('rivers (2)'!$A$1, 2 * (67 - $A54), 2 * AF$2 + 1), 1)))
&amp; IF(ISBLANK(OFFSET('rivers (2)'!$A$1, 2 * (67 - $A54) + 1, 2 * AF$2)), "", SUBSTITUTE($D$1, "&lt;direc&gt;", RIGHT(OFFSET('rivers (2)'!$A$1, 2 * (67 - $A54) + 1, 2 * AF$2), 1)))
&amp; IF(ISBLANK('feature type'!AE52), "EndPlot", SUBSTITUTE(SUBSTITUTE(output!$B$1,
                   "f_type", 'feature type'!AE52),
                   "f_var", 'feature variety'!AE52))
&amp; CHAR(10)</f>
        <v xml:space="preserve">BeginPlot
	x=30,y=16
	TerrainType=TERRAIN_GRASS
	PlotType=2
EndPlot
</v>
      </c>
      <c r="AG54" t="str">
        <f ca="1">SUBSTITUTE(SUBSTITUTE(SUBSTITUTE(SUBSTITUTE($A$1,
"x_coord",AG$2),
"y_coord",$A54),
"t_type",'terrain type'!AF52),
"p_type", 'plot type'!AF52)
&amp; IF(LEFT(resources!AF52, 6) = "BONUS_", CHAR(9) &amp; "BonusType=" &amp; resources!AF52 &amp; CHAR(10), "")
&amp; IF('goody huts'!AF52, "	ImprovementType=IMPROVEMENT_GOODY_HUT" &amp; CHAR(10), "")
&amp; IF(ISBLANK(OFFSET('rivers (2)'!$A$1, 2 * (67 - $A54), 2 * AG$2 + 1)), "", SUBSTITUTE($C$1, "&lt;direc&gt;", RIGHT(OFFSET('rivers (2)'!$A$1, 2 * (67 - $A54), 2 * AG$2 + 1), 1)))
&amp; IF(ISBLANK(OFFSET('rivers (2)'!$A$1, 2 * (67 - $A54) + 1, 2 * AG$2)), "", SUBSTITUTE($D$1, "&lt;direc&gt;", RIGHT(OFFSET('rivers (2)'!$A$1, 2 * (67 - $A54) + 1, 2 * AG$2), 1)))
&amp; IF(ISBLANK('feature type'!AF52), "EndPlot", SUBSTITUTE(SUBSTITUTE(output!$B$1,
                   "f_type", 'feature type'!AF52),
                   "f_var", 'feature variety'!AF52))
&amp; CHAR(10)</f>
        <v xml:space="preserve">BeginPlot
	x=31,y=16
	TerrainType=TERRAIN_COAST
	PlotType=3
EndPlot
</v>
      </c>
      <c r="AH54" t="str">
        <f ca="1">SUBSTITUTE(SUBSTITUTE(SUBSTITUTE(SUBSTITUTE($A$1,
"x_coord",AH$2),
"y_coord",$A54),
"t_type",'terrain type'!AG52),
"p_type", 'plot type'!AG52)
&amp; IF(LEFT(resources!AG52, 6) = "BONUS_", CHAR(9) &amp; "BonusType=" &amp; resources!AG52 &amp; CHAR(10), "")
&amp; IF('goody huts'!AG52, "	ImprovementType=IMPROVEMENT_GOODY_HUT" &amp; CHAR(10), "")
&amp; IF(ISBLANK(OFFSET('rivers (2)'!$A$1, 2 * (67 - $A54), 2 * AH$2 + 1)), "", SUBSTITUTE($C$1, "&lt;direc&gt;", RIGHT(OFFSET('rivers (2)'!$A$1, 2 * (67 - $A54), 2 * AH$2 + 1), 1)))
&amp; IF(ISBLANK(OFFSET('rivers (2)'!$A$1, 2 * (67 - $A54) + 1, 2 * AH$2)), "", SUBSTITUTE($D$1, "&lt;direc&gt;", RIGHT(OFFSET('rivers (2)'!$A$1, 2 * (67 - $A54) + 1, 2 * AH$2), 1)))
&amp; IF(ISBLANK('feature type'!AG52), "EndPlot", SUBSTITUTE(SUBSTITUTE(output!$B$1,
                   "f_type", 'feature type'!AG52),
                   "f_var", 'feature variety'!AG52))
&amp; CHAR(10)</f>
        <v xml:space="preserve">BeginPlot
	x=32,y=16
	TerrainType=TERRAIN_GRASS
	PlotType=2
	RiverNSDirection=0
	isWOfRiver
	FeatureType=FEATURE_FOREST, FeatureVariety=3
EndPlot
</v>
      </c>
      <c r="AI54" t="str">
        <f ca="1">SUBSTITUTE(SUBSTITUTE(SUBSTITUTE(SUBSTITUTE($A$1,
"x_coord",AI$2),
"y_coord",$A54),
"t_type",'terrain type'!AH52),
"p_type", 'plot type'!AH52)
&amp; IF(LEFT(resources!AH52, 6) = "BONUS_", CHAR(9) &amp; "BonusType=" &amp; resources!AH52 &amp; CHAR(10), "")
&amp; IF('goody huts'!AH52, "	ImprovementType=IMPROVEMENT_GOODY_HUT" &amp; CHAR(10), "")
&amp; IF(ISBLANK(OFFSET('rivers (2)'!$A$1, 2 * (67 - $A54), 2 * AI$2 + 1)), "", SUBSTITUTE($C$1, "&lt;direc&gt;", RIGHT(OFFSET('rivers (2)'!$A$1, 2 * (67 - $A54), 2 * AI$2 + 1), 1)))
&amp; IF(ISBLANK(OFFSET('rivers (2)'!$A$1, 2 * (67 - $A54) + 1, 2 * AI$2)), "", SUBSTITUTE($D$1, "&lt;direc&gt;", RIGHT(OFFSET('rivers (2)'!$A$1, 2 * (67 - $A54) + 1, 2 * AI$2), 1)))
&amp; IF(ISBLANK('feature type'!AH52), "EndPlot", SUBSTITUTE(SUBSTITUTE(output!$B$1,
                   "f_type", 'feature type'!AH52),
                   "f_var", 'feature variety'!AH52))
&amp; CHAR(10)</f>
        <v xml:space="preserve">BeginPlot
	x=33,y=16
	TerrainType=TERRAIN_PLAINS
	PlotType=1
	RiverWEDirection=3
	isNOfRiver
EndPlot
</v>
      </c>
      <c r="AJ54" t="str">
        <f ca="1">SUBSTITUTE(SUBSTITUTE(SUBSTITUTE(SUBSTITUTE($A$1,
"x_coord",AJ$2),
"y_coord",$A54),
"t_type",'terrain type'!AI52),
"p_type", 'plot type'!AI52)
&amp; IF(LEFT(resources!AI52, 6) = "BONUS_", CHAR(9) &amp; "BonusType=" &amp; resources!AI52 &amp; CHAR(10), "")
&amp; IF('goody huts'!AI52, "	ImprovementType=IMPROVEMENT_GOODY_HUT" &amp; CHAR(10), "")
&amp; IF(ISBLANK(OFFSET('rivers (2)'!$A$1, 2 * (67 - $A54), 2 * AJ$2 + 1)), "", SUBSTITUTE($C$1, "&lt;direc&gt;", RIGHT(OFFSET('rivers (2)'!$A$1, 2 * (67 - $A54), 2 * AJ$2 + 1), 1)))
&amp; IF(ISBLANK(OFFSET('rivers (2)'!$A$1, 2 * (67 - $A54) + 1, 2 * AJ$2)), "", SUBSTITUTE($D$1, "&lt;direc&gt;", RIGHT(OFFSET('rivers (2)'!$A$1, 2 * (67 - $A54) + 1, 2 * AJ$2), 1)))
&amp; IF(ISBLANK('feature type'!AI52), "EndPlot", SUBSTITUTE(SUBSTITUTE(output!$B$1,
                   "f_type", 'feature type'!AI52),
                   "f_var", 'feature variety'!AI52))
&amp; CHAR(10)</f>
        <v xml:space="preserve">BeginPlot
	x=34,y=16
	TerrainType=TERRAIN_COAST
	PlotType=3
	BonusType=BONUS_WHALE
EndPlot
</v>
      </c>
      <c r="AK54" t="str">
        <f ca="1">SUBSTITUTE(SUBSTITUTE(SUBSTITUTE(SUBSTITUTE($A$1,
"x_coord",AK$2),
"y_coord",$A54),
"t_type",'terrain type'!AJ52),
"p_type", 'plot type'!AJ52)
&amp; IF(LEFT(resources!AJ52, 6) = "BONUS_", CHAR(9) &amp; "BonusType=" &amp; resources!AJ52 &amp; CHAR(10), "")
&amp; IF('goody huts'!AJ52, "	ImprovementType=IMPROVEMENT_GOODY_HUT" &amp; CHAR(10), "")
&amp; IF(ISBLANK(OFFSET('rivers (2)'!$A$1, 2 * (67 - $A54), 2 * AK$2 + 1)), "", SUBSTITUTE($C$1, "&lt;direc&gt;", RIGHT(OFFSET('rivers (2)'!$A$1, 2 * (67 - $A54), 2 * AK$2 + 1), 1)))
&amp; IF(ISBLANK(OFFSET('rivers (2)'!$A$1, 2 * (67 - $A54) + 1, 2 * AK$2)), "", SUBSTITUTE($D$1, "&lt;direc&gt;", RIGHT(OFFSET('rivers (2)'!$A$1, 2 * (67 - $A54) + 1, 2 * AK$2), 1)))
&amp; IF(ISBLANK('feature type'!AJ52), "EndPlot", SUBSTITUTE(SUBSTITUTE(output!$B$1,
                   "f_type", 'feature type'!AJ52),
                   "f_var", 'feature variety'!AJ52))
&amp; CHAR(10)</f>
        <v xml:space="preserve">BeginPlot
	x=35,y=16
	TerrainType=TERRAIN_COAST
	PlotType=3
EndPlot
</v>
      </c>
      <c r="AL54" t="str">
        <f ca="1">SUBSTITUTE(SUBSTITUTE(SUBSTITUTE(SUBSTITUTE($A$1,
"x_coord",AL$2),
"y_coord",$A54),
"t_type",'terrain type'!AK52),
"p_type", 'plot type'!AK52)
&amp; IF(LEFT(resources!AK52, 6) = "BONUS_", CHAR(9) &amp; "BonusType=" &amp; resources!AK52 &amp; CHAR(10), "")
&amp; IF('goody huts'!AK52, "	ImprovementType=IMPROVEMENT_GOODY_HUT" &amp; CHAR(10), "")
&amp; IF(ISBLANK(OFFSET('rivers (2)'!$A$1, 2 * (67 - $A54), 2 * AL$2 + 1)), "", SUBSTITUTE($C$1, "&lt;direc&gt;", RIGHT(OFFSET('rivers (2)'!$A$1, 2 * (67 - $A54), 2 * AL$2 + 1), 1)))
&amp; IF(ISBLANK(OFFSET('rivers (2)'!$A$1, 2 * (67 - $A54) + 1, 2 * AL$2)), "", SUBSTITUTE($D$1, "&lt;direc&gt;", RIGHT(OFFSET('rivers (2)'!$A$1, 2 * (67 - $A54) + 1, 2 * AL$2), 1)))
&amp; IF(ISBLANK('feature type'!AK52), "EndPlot", SUBSTITUTE(SUBSTITUTE(output!$B$1,
                   "f_type", 'feature type'!AK52),
                   "f_var", 'feature variety'!AK52))
&amp; CHAR(10)</f>
        <v xml:space="preserve">BeginPlot
	x=36,y=16
	TerrainType=TERRAIN_COAST
	PlotType=3
EndPlot
</v>
      </c>
      <c r="AM54" t="str">
        <f ca="1">SUBSTITUTE(SUBSTITUTE(SUBSTITUTE(SUBSTITUTE($A$1,
"x_coord",AM$2),
"y_coord",$A54),
"t_type",'terrain type'!AL52),
"p_type", 'plot type'!AL52)
&amp; IF(LEFT(resources!AL52, 6) = "BONUS_", CHAR(9) &amp; "BonusType=" &amp; resources!AL52 &amp; CHAR(10), "")
&amp; IF('goody huts'!AL52, "	ImprovementType=IMPROVEMENT_GOODY_HUT" &amp; CHAR(10), "")
&amp; IF(ISBLANK(OFFSET('rivers (2)'!$A$1, 2 * (67 - $A54), 2 * AM$2 + 1)), "", SUBSTITUTE($C$1, "&lt;direc&gt;", RIGHT(OFFSET('rivers (2)'!$A$1, 2 * (67 - $A54), 2 * AM$2 + 1), 1)))
&amp; IF(ISBLANK(OFFSET('rivers (2)'!$A$1, 2 * (67 - $A54) + 1, 2 * AM$2)), "", SUBSTITUTE($D$1, "&lt;direc&gt;", RIGHT(OFFSET('rivers (2)'!$A$1, 2 * (67 - $A54) + 1, 2 * AM$2), 1)))
&amp; IF(ISBLANK('feature type'!AL52), "EndPlot", SUBSTITUTE(SUBSTITUTE(output!$B$1,
                   "f_type", 'feature type'!AL52),
                   "f_var", 'feature variety'!AL52))
&amp; CHAR(10)</f>
        <v xml:space="preserve">BeginPlot
	x=37,y=16
	TerrainType=TERRAIN_OCEAN
	PlotType=3
EndPlot
</v>
      </c>
      <c r="AN54" t="str">
        <f ca="1">SUBSTITUTE(SUBSTITUTE(SUBSTITUTE(SUBSTITUTE($A$1,
"x_coord",AN$2),
"y_coord",$A54),
"t_type",'terrain type'!AM52),
"p_type", 'plot type'!AM52)
&amp; IF(LEFT(resources!AM52, 6) = "BONUS_", CHAR(9) &amp; "BonusType=" &amp; resources!AM52 &amp; CHAR(10), "")
&amp; IF('goody huts'!AM52, "	ImprovementType=IMPROVEMENT_GOODY_HUT" &amp; CHAR(10), "")
&amp; IF(ISBLANK(OFFSET('rivers (2)'!$A$1, 2 * (67 - $A54), 2 * AN$2 + 1)), "", SUBSTITUTE($C$1, "&lt;direc&gt;", RIGHT(OFFSET('rivers (2)'!$A$1, 2 * (67 - $A54), 2 * AN$2 + 1), 1)))
&amp; IF(ISBLANK(OFFSET('rivers (2)'!$A$1, 2 * (67 - $A54) + 1, 2 * AN$2)), "", SUBSTITUTE($D$1, "&lt;direc&gt;", RIGHT(OFFSET('rivers (2)'!$A$1, 2 * (67 - $A54) + 1, 2 * AN$2), 1)))
&amp; IF(ISBLANK('feature type'!AM52), "EndPlot", SUBSTITUTE(SUBSTITUTE(output!$B$1,
                   "f_type", 'feature type'!AM52),
                   "f_var", 'feature variety'!AM52))
&amp; CHAR(10)</f>
        <v xml:space="preserve">BeginPlot
	x=38,y=16
	TerrainType=TERRAIN_OCEAN
	PlotType=3
EndPlot
</v>
      </c>
      <c r="AO54" t="str">
        <f ca="1">SUBSTITUTE(SUBSTITUTE(SUBSTITUTE(SUBSTITUTE($A$1,
"x_coord",AO$2),
"y_coord",$A54),
"t_type",'terrain type'!AN52),
"p_type", 'plot type'!AN52)
&amp; IF(LEFT(resources!AN52, 6) = "BONUS_", CHAR(9) &amp; "BonusType=" &amp; resources!AN52 &amp; CHAR(10), "")
&amp; IF('goody huts'!AN52, "	ImprovementType=IMPROVEMENT_GOODY_HUT" &amp; CHAR(10), "")
&amp; IF(ISBLANK(OFFSET('rivers (2)'!$A$1, 2 * (67 - $A54), 2 * AO$2 + 1)), "", SUBSTITUTE($C$1, "&lt;direc&gt;", RIGHT(OFFSET('rivers (2)'!$A$1, 2 * (67 - $A54), 2 * AO$2 + 1), 1)))
&amp; IF(ISBLANK(OFFSET('rivers (2)'!$A$1, 2 * (67 - $A54) + 1, 2 * AO$2)), "", SUBSTITUTE($D$1, "&lt;direc&gt;", RIGHT(OFFSET('rivers (2)'!$A$1, 2 * (67 - $A54) + 1, 2 * AO$2), 1)))
&amp; IF(ISBLANK('feature type'!AN52), "EndPlot", SUBSTITUTE(SUBSTITUTE(output!$B$1,
                   "f_type", 'feature type'!AN52),
                   "f_var", 'feature variety'!AN52))
&amp; CHAR(10)</f>
        <v xml:space="preserve">BeginPlot
	x=39,y=16
	TerrainType=TERRAIN_OCEAN
	PlotType=3
EndPlot
</v>
      </c>
      <c r="AP54" t="str">
        <f ca="1">SUBSTITUTE(SUBSTITUTE(SUBSTITUTE(SUBSTITUTE($A$1,
"x_coord",AP$2),
"y_coord",$A54),
"t_type",'terrain type'!AO52),
"p_type", 'plot type'!AO52)
&amp; IF(LEFT(resources!AO52, 6) = "BONUS_", CHAR(9) &amp; "BonusType=" &amp; resources!AO52 &amp; CHAR(10), "")
&amp; IF('goody huts'!AO52, "	ImprovementType=IMPROVEMENT_GOODY_HUT" &amp; CHAR(10), "")
&amp; IF(ISBLANK(OFFSET('rivers (2)'!$A$1, 2 * (67 - $A54), 2 * AP$2 + 1)), "", SUBSTITUTE($C$1, "&lt;direc&gt;", RIGHT(OFFSET('rivers (2)'!$A$1, 2 * (67 - $A54), 2 * AP$2 + 1), 1)))
&amp; IF(ISBLANK(OFFSET('rivers (2)'!$A$1, 2 * (67 - $A54) + 1, 2 * AP$2)), "", SUBSTITUTE($D$1, "&lt;direc&gt;", RIGHT(OFFSET('rivers (2)'!$A$1, 2 * (67 - $A54) + 1, 2 * AP$2), 1)))
&amp; IF(ISBLANK('feature type'!AO52), "EndPlot", SUBSTITUTE(SUBSTITUTE(output!$B$1,
                   "f_type", 'feature type'!AO52),
                   "f_var", 'feature variety'!AO52))
&amp; CHAR(10)</f>
        <v xml:space="preserve">BeginPlot
	x=40,y=16
	TerrainType=TERRAIN_OCEAN
	PlotType=3
EndPlot
</v>
      </c>
      <c r="AQ54" t="str">
        <f ca="1">SUBSTITUTE(SUBSTITUTE(SUBSTITUTE(SUBSTITUTE($A$1,
"x_coord",AQ$2),
"y_coord",$A54),
"t_type",'terrain type'!AP52),
"p_type", 'plot type'!AP52)
&amp; IF(LEFT(resources!AP52, 6) = "BONUS_", CHAR(9) &amp; "BonusType=" &amp; resources!AP52 &amp; CHAR(10), "")
&amp; IF('goody huts'!AP52, "	ImprovementType=IMPROVEMENT_GOODY_HUT" &amp; CHAR(10), "")
&amp; IF(ISBLANK(OFFSET('rivers (2)'!$A$1, 2 * (67 - $A54), 2 * AQ$2 + 1)), "", SUBSTITUTE($C$1, "&lt;direc&gt;", RIGHT(OFFSET('rivers (2)'!$A$1, 2 * (67 - $A54), 2 * AQ$2 + 1), 1)))
&amp; IF(ISBLANK(OFFSET('rivers (2)'!$A$1, 2 * (67 - $A54) + 1, 2 * AQ$2)), "", SUBSTITUTE($D$1, "&lt;direc&gt;", RIGHT(OFFSET('rivers (2)'!$A$1, 2 * (67 - $A54) + 1, 2 * AQ$2), 1)))
&amp; IF(ISBLANK('feature type'!AP52), "EndPlot", SUBSTITUTE(SUBSTITUTE(output!$B$1,
                   "f_type", 'feature type'!AP52),
                   "f_var", 'feature variety'!AP52))
&amp; CHAR(10)</f>
        <v xml:space="preserve">BeginPlot
	x=41,y=16
	TerrainType=TERRAIN_COAST
	PlotType=3
EndPlot
</v>
      </c>
      <c r="AR54" t="str">
        <f ca="1">SUBSTITUTE(SUBSTITUTE(SUBSTITUTE(SUBSTITUTE($A$1,
"x_coord",AR$2),
"y_coord",$A54),
"t_type",'terrain type'!AQ52),
"p_type", 'plot type'!AQ52)
&amp; IF(LEFT(resources!AQ52, 6) = "BONUS_", CHAR(9) &amp; "BonusType=" &amp; resources!AQ52 &amp; CHAR(10), "")
&amp; IF('goody huts'!AQ52, "	ImprovementType=IMPROVEMENT_GOODY_HUT" &amp; CHAR(10), "")
&amp; IF(ISBLANK(OFFSET('rivers (2)'!$A$1, 2 * (67 - $A54), 2 * AR$2 + 1)), "", SUBSTITUTE($C$1, "&lt;direc&gt;", RIGHT(OFFSET('rivers (2)'!$A$1, 2 * (67 - $A54), 2 * AR$2 + 1), 1)))
&amp; IF(ISBLANK(OFFSET('rivers (2)'!$A$1, 2 * (67 - $A54) + 1, 2 * AR$2)), "", SUBSTITUTE($D$1, "&lt;direc&gt;", RIGHT(OFFSET('rivers (2)'!$A$1, 2 * (67 - $A54) + 1, 2 * AR$2), 1)))
&amp; IF(ISBLANK('feature type'!AQ52), "EndPlot", SUBSTITUTE(SUBSTITUTE(output!$B$1,
                   "f_type", 'feature type'!AQ52),
                   "f_var", 'feature variety'!AQ52))
&amp; CHAR(10)</f>
        <v xml:space="preserve">BeginPlot
	x=42,y=16
	TerrainType=TERRAIN_GRASS
	PlotType=0
EndPlot
</v>
      </c>
      <c r="AS54" t="str">
        <f ca="1">SUBSTITUTE(SUBSTITUTE(SUBSTITUTE(SUBSTITUTE($A$1,
"x_coord",AS$2),
"y_coord",$A54),
"t_type",'terrain type'!AR52),
"p_type", 'plot type'!AR52)
&amp; IF(LEFT(resources!AR52, 6) = "BONUS_", CHAR(9) &amp; "BonusType=" &amp; resources!AR52 &amp; CHAR(10), "")
&amp; IF('goody huts'!AR52, "	ImprovementType=IMPROVEMENT_GOODY_HUT" &amp; CHAR(10), "")
&amp; IF(ISBLANK(OFFSET('rivers (2)'!$A$1, 2 * (67 - $A54), 2 * AS$2 + 1)), "", SUBSTITUTE($C$1, "&lt;direc&gt;", RIGHT(OFFSET('rivers (2)'!$A$1, 2 * (67 - $A54), 2 * AS$2 + 1), 1)))
&amp; IF(ISBLANK(OFFSET('rivers (2)'!$A$1, 2 * (67 - $A54) + 1, 2 * AS$2)), "", SUBSTITUTE($D$1, "&lt;direc&gt;", RIGHT(OFFSET('rivers (2)'!$A$1, 2 * (67 - $A54) + 1, 2 * AS$2), 1)))
&amp; IF(ISBLANK('feature type'!AR52), "EndPlot", SUBSTITUTE(SUBSTITUTE(output!$B$1,
                   "f_type", 'feature type'!AR52),
                   "f_var", 'feature variety'!AR52))
&amp; CHAR(10)</f>
        <v xml:space="preserve">BeginPlot
	x=43,y=16
	TerrainType=TERRAIN_COAST
	PlotType=3
EndPlot
</v>
      </c>
      <c r="AT54" t="str">
        <f ca="1">SUBSTITUTE(SUBSTITUTE(SUBSTITUTE(SUBSTITUTE($A$1,
"x_coord",AT$2),
"y_coord",$A54),
"t_type",'terrain type'!AS52),
"p_type", 'plot type'!AS52)
&amp; IF(LEFT(resources!AS52, 6) = "BONUS_", CHAR(9) &amp; "BonusType=" &amp; resources!AS52 &amp; CHAR(10), "")
&amp; IF('goody huts'!AS52, "	ImprovementType=IMPROVEMENT_GOODY_HUT" &amp; CHAR(10), "")
&amp; IF(ISBLANK(OFFSET('rivers (2)'!$A$1, 2 * (67 - $A54), 2 * AT$2 + 1)), "", SUBSTITUTE($C$1, "&lt;direc&gt;", RIGHT(OFFSET('rivers (2)'!$A$1, 2 * (67 - $A54), 2 * AT$2 + 1), 1)))
&amp; IF(ISBLANK(OFFSET('rivers (2)'!$A$1, 2 * (67 - $A54) + 1, 2 * AT$2)), "", SUBSTITUTE($D$1, "&lt;direc&gt;", RIGHT(OFFSET('rivers (2)'!$A$1, 2 * (67 - $A54) + 1, 2 * AT$2), 1)))
&amp; IF(ISBLANK('feature type'!AS52), "EndPlot", SUBSTITUTE(SUBSTITUTE(output!$B$1,
                   "f_type", 'feature type'!AS52),
                   "f_var", 'feature variety'!AS52))
&amp; CHAR(10)</f>
        <v xml:space="preserve">BeginPlot
	x=44,y=16
	TerrainType=TERRAIN_OCEAN
	PlotType=3
EndPlot
</v>
      </c>
      <c r="AU54" t="str">
        <f ca="1">SUBSTITUTE(SUBSTITUTE(SUBSTITUTE(SUBSTITUTE($A$1,
"x_coord",AU$2),
"y_coord",$A54),
"t_type",'terrain type'!AT52),
"p_type", 'plot type'!AT52)
&amp; IF(LEFT(resources!AT52, 6) = "BONUS_", CHAR(9) &amp; "BonusType=" &amp; resources!AT52 &amp; CHAR(10), "")
&amp; IF('goody huts'!AT52, "	ImprovementType=IMPROVEMENT_GOODY_HUT" &amp; CHAR(10), "")
&amp; IF(ISBLANK(OFFSET('rivers (2)'!$A$1, 2 * (67 - $A54), 2 * AU$2 + 1)), "", SUBSTITUTE($C$1, "&lt;direc&gt;", RIGHT(OFFSET('rivers (2)'!$A$1, 2 * (67 - $A54), 2 * AU$2 + 1), 1)))
&amp; IF(ISBLANK(OFFSET('rivers (2)'!$A$1, 2 * (67 - $A54) + 1, 2 * AU$2)), "", SUBSTITUTE($D$1, "&lt;direc&gt;", RIGHT(OFFSET('rivers (2)'!$A$1, 2 * (67 - $A54) + 1, 2 * AU$2), 1)))
&amp; IF(ISBLANK('feature type'!AT52), "EndPlot", SUBSTITUTE(SUBSTITUTE(output!$B$1,
                   "f_type", 'feature type'!AT52),
                   "f_var", 'feature variety'!AT52))
&amp; CHAR(10)</f>
        <v xml:space="preserve">BeginPlot
	x=45,y=16
	TerrainType=TERRAIN_OCEAN
	PlotType=3
EndPlot
</v>
      </c>
      <c r="AV54" t="str">
        <f ca="1">SUBSTITUTE(SUBSTITUTE(SUBSTITUTE(SUBSTITUTE($A$1,
"x_coord",AV$2),
"y_coord",$A54),
"t_type",'terrain type'!AU52),
"p_type", 'plot type'!AU52)
&amp; IF(LEFT(resources!AU52, 6) = "BONUS_", CHAR(9) &amp; "BonusType=" &amp; resources!AU52 &amp; CHAR(10), "")
&amp; IF('goody huts'!AU52, "	ImprovementType=IMPROVEMENT_GOODY_HUT" &amp; CHAR(10), "")
&amp; IF(ISBLANK(OFFSET('rivers (2)'!$A$1, 2 * (67 - $A54), 2 * AV$2 + 1)), "", SUBSTITUTE($C$1, "&lt;direc&gt;", RIGHT(OFFSET('rivers (2)'!$A$1, 2 * (67 - $A54), 2 * AV$2 + 1), 1)))
&amp; IF(ISBLANK(OFFSET('rivers (2)'!$A$1, 2 * (67 - $A54) + 1, 2 * AV$2)), "", SUBSTITUTE($D$1, "&lt;direc&gt;", RIGHT(OFFSET('rivers (2)'!$A$1, 2 * (67 - $A54) + 1, 2 * AV$2), 1)))
&amp; IF(ISBLANK('feature type'!AU52), "EndPlot", SUBSTITUTE(SUBSTITUTE(output!$B$1,
                   "f_type", 'feature type'!AU52),
                   "f_var", 'feature variety'!AU52))
&amp; CHAR(10)</f>
        <v xml:space="preserve">BeginPlot
	x=46,y=16
	TerrainType=TERRAIN_OCEAN
	PlotType=3
EndPlot
</v>
      </c>
      <c r="AW54" t="str">
        <f ca="1">SUBSTITUTE(SUBSTITUTE(SUBSTITUTE(SUBSTITUTE($A$1,
"x_coord",AW$2),
"y_coord",$A54),
"t_type",'terrain type'!AV52),
"p_type", 'plot type'!AV52)
&amp; IF(LEFT(resources!AV52, 6) = "BONUS_", CHAR(9) &amp; "BonusType=" &amp; resources!AV52 &amp; CHAR(10), "")
&amp; IF('goody huts'!AV52, "	ImprovementType=IMPROVEMENT_GOODY_HUT" &amp; CHAR(10), "")
&amp; IF(ISBLANK(OFFSET('rivers (2)'!$A$1, 2 * (67 - $A54), 2 * AW$2 + 1)), "", SUBSTITUTE($C$1, "&lt;direc&gt;", RIGHT(OFFSET('rivers (2)'!$A$1, 2 * (67 - $A54), 2 * AW$2 + 1), 1)))
&amp; IF(ISBLANK(OFFSET('rivers (2)'!$A$1, 2 * (67 - $A54) + 1, 2 * AW$2)), "", SUBSTITUTE($D$1, "&lt;direc&gt;", RIGHT(OFFSET('rivers (2)'!$A$1, 2 * (67 - $A54) + 1, 2 * AW$2), 1)))
&amp; IF(ISBLANK('feature type'!AV52), "EndPlot", SUBSTITUTE(SUBSTITUTE(output!$B$1,
                   "f_type", 'feature type'!AV52),
                   "f_var", 'feature variety'!AV52))
&amp; CHAR(10)</f>
        <v xml:space="preserve">BeginPlot
	x=47,y=16
	TerrainType=TERRAIN_COAST
	PlotType=3
EndPlot
</v>
      </c>
      <c r="AX54" t="str">
        <f ca="1">SUBSTITUTE(SUBSTITUTE(SUBSTITUTE(SUBSTITUTE($A$1,
"x_coord",AX$2),
"y_coord",$A54),
"t_type",'terrain type'!AW52),
"p_type", 'plot type'!AW52)
&amp; IF(LEFT(resources!AW52, 6) = "BONUS_", CHAR(9) &amp; "BonusType=" &amp; resources!AW52 &amp; CHAR(10), "")
&amp; IF('goody huts'!AW52, "	ImprovementType=IMPROVEMENT_GOODY_HUT" &amp; CHAR(10), "")
&amp; IF(ISBLANK(OFFSET('rivers (2)'!$A$1, 2 * (67 - $A54), 2 * AX$2 + 1)), "", SUBSTITUTE($C$1, "&lt;direc&gt;", RIGHT(OFFSET('rivers (2)'!$A$1, 2 * (67 - $A54), 2 * AX$2 + 1), 1)))
&amp; IF(ISBLANK(OFFSET('rivers (2)'!$A$1, 2 * (67 - $A54) + 1, 2 * AX$2)), "", SUBSTITUTE($D$1, "&lt;direc&gt;", RIGHT(OFFSET('rivers (2)'!$A$1, 2 * (67 - $A54) + 1, 2 * AX$2), 1)))
&amp; IF(ISBLANK('feature type'!AW52), "EndPlot", SUBSTITUTE(SUBSTITUTE(output!$B$1,
                   "f_type", 'feature type'!AW52),
                   "f_var", 'feature variety'!AW52))
&amp; CHAR(10)</f>
        <v xml:space="preserve">BeginPlot
	x=48,y=16
	TerrainType=TERRAIN_COAST
	PlotType=3
EndPlot
</v>
      </c>
      <c r="AY54" t="str">
        <f ca="1">SUBSTITUTE(SUBSTITUTE(SUBSTITUTE(SUBSTITUTE($A$1,
"x_coord",AY$2),
"y_coord",$A54),
"t_type",'terrain type'!AX52),
"p_type", 'plot type'!AX52)
&amp; IF(LEFT(resources!AX52, 6) = "BONUS_", CHAR(9) &amp; "BonusType=" &amp; resources!AX52 &amp; CHAR(10), "")
&amp; IF('goody huts'!AX52, "	ImprovementType=IMPROVEMENT_GOODY_HUT" &amp; CHAR(10), "")
&amp; IF(ISBLANK(OFFSET('rivers (2)'!$A$1, 2 * (67 - $A54), 2 * AY$2 + 1)), "", SUBSTITUTE($C$1, "&lt;direc&gt;", RIGHT(OFFSET('rivers (2)'!$A$1, 2 * (67 - $A54), 2 * AY$2 + 1), 1)))
&amp; IF(ISBLANK(OFFSET('rivers (2)'!$A$1, 2 * (67 - $A54) + 1, 2 * AY$2)), "", SUBSTITUTE($D$1, "&lt;direc&gt;", RIGHT(OFFSET('rivers (2)'!$A$1, 2 * (67 - $A54) + 1, 2 * AY$2), 1)))
&amp; IF(ISBLANK('feature type'!AX52), "EndPlot", SUBSTITUTE(SUBSTITUTE(output!$B$1,
                   "f_type", 'feature type'!AX52),
                   "f_var", 'feature variety'!AX52))
&amp; CHAR(10)</f>
        <v xml:space="preserve">BeginPlot
	x=49,y=16
	TerrainType=TERRAIN_COAST
	PlotType=3
	BonusType=BONUS_CLAM
EndPlot
</v>
      </c>
      <c r="AZ54" t="str">
        <f ca="1">SUBSTITUTE(SUBSTITUTE(SUBSTITUTE(SUBSTITUTE($A$1,
"x_coord",AZ$2),
"y_coord",$A54),
"t_type",'terrain type'!AY52),
"p_type", 'plot type'!AY52)
&amp; IF(LEFT(resources!AY52, 6) = "BONUS_", CHAR(9) &amp; "BonusType=" &amp; resources!AY52 &amp; CHAR(10), "")
&amp; IF('goody huts'!AY52, "	ImprovementType=IMPROVEMENT_GOODY_HUT" &amp; CHAR(10), "")
&amp; IF(ISBLANK(OFFSET('rivers (2)'!$A$1, 2 * (67 - $A54), 2 * AZ$2 + 1)), "", SUBSTITUTE($C$1, "&lt;direc&gt;", RIGHT(OFFSET('rivers (2)'!$A$1, 2 * (67 - $A54), 2 * AZ$2 + 1), 1)))
&amp; IF(ISBLANK(OFFSET('rivers (2)'!$A$1, 2 * (67 - $A54) + 1, 2 * AZ$2)), "", SUBSTITUTE($D$1, "&lt;direc&gt;", RIGHT(OFFSET('rivers (2)'!$A$1, 2 * (67 - $A54) + 1, 2 * AZ$2), 1)))
&amp; IF(ISBLANK('feature type'!AY52), "EndPlot", SUBSTITUTE(SUBSTITUTE(output!$B$1,
                   "f_type", 'feature type'!AY52),
                   "f_var", 'feature variety'!AY52))
&amp; CHAR(10)</f>
        <v xml:space="preserve">BeginPlot
	x=50,y=16
	TerrainType=TERRAIN_GRASS
	PlotType=2
	FeatureType=FEATURE_FOREST, FeatureVariety=2
EndPlot
</v>
      </c>
      <c r="BA54" t="str">
        <f ca="1">SUBSTITUTE(SUBSTITUTE(SUBSTITUTE(SUBSTITUTE($A$1,
"x_coord",BA$2),
"y_coord",$A54),
"t_type",'terrain type'!AZ52),
"p_type", 'plot type'!AZ52)
&amp; IF(LEFT(resources!AZ52, 6) = "BONUS_", CHAR(9) &amp; "BonusType=" &amp; resources!AZ52 &amp; CHAR(10), "")
&amp; IF('goody huts'!AZ52, "	ImprovementType=IMPROVEMENT_GOODY_HUT" &amp; CHAR(10), "")
&amp; IF(ISBLANK(OFFSET('rivers (2)'!$A$1, 2 * (67 - $A54), 2 * BA$2 + 1)), "", SUBSTITUTE($C$1, "&lt;direc&gt;", RIGHT(OFFSET('rivers (2)'!$A$1, 2 * (67 - $A54), 2 * BA$2 + 1), 1)))
&amp; IF(ISBLANK(OFFSET('rivers (2)'!$A$1, 2 * (67 - $A54) + 1, 2 * BA$2)), "", SUBSTITUTE($D$1, "&lt;direc&gt;", RIGHT(OFFSET('rivers (2)'!$A$1, 2 * (67 - $A54) + 1, 2 * BA$2), 1)))
&amp; IF(ISBLANK('feature type'!AZ52), "EndPlot", SUBSTITUTE(SUBSTITUTE(output!$B$1,
                   "f_type", 'feature type'!AZ52),
                   "f_var", 'feature variety'!AZ52))
&amp; CHAR(10)</f>
        <v xml:space="preserve">BeginPlot
	x=51,y=16
	TerrainType=TERRAIN_GRASS
	PlotType=2
	FeatureType=FEATURE_FOREST, FeatureVariety=2
EndPlot
</v>
      </c>
      <c r="BB54" t="str">
        <f ca="1">SUBSTITUTE(SUBSTITUTE(SUBSTITUTE(SUBSTITUTE($A$1,
"x_coord",BB$2),
"y_coord",$A54),
"t_type",'terrain type'!BA52),
"p_type", 'plot type'!BA52)
&amp; IF(LEFT(resources!BA52, 6) = "BONUS_", CHAR(9) &amp; "BonusType=" &amp; resources!BA52 &amp; CHAR(10), "")
&amp; IF('goody huts'!BA52, "	ImprovementType=IMPROVEMENT_GOODY_HUT" &amp; CHAR(10), "")
&amp; IF(ISBLANK(OFFSET('rivers (2)'!$A$1, 2 * (67 - $A54), 2 * BB$2 + 1)), "", SUBSTITUTE($C$1, "&lt;direc&gt;", RIGHT(OFFSET('rivers (2)'!$A$1, 2 * (67 - $A54), 2 * BB$2 + 1), 1)))
&amp; IF(ISBLANK(OFFSET('rivers (2)'!$A$1, 2 * (67 - $A54) + 1, 2 * BB$2)), "", SUBSTITUTE($D$1, "&lt;direc&gt;", RIGHT(OFFSET('rivers (2)'!$A$1, 2 * (67 - $A54) + 1, 2 * BB$2), 1)))
&amp; IF(ISBLANK('feature type'!BA52), "EndPlot", SUBSTITUTE(SUBSTITUTE(output!$B$1,
                   "f_type", 'feature type'!BA52),
                   "f_var", 'feature variety'!BA52))
&amp; CHAR(10)</f>
        <v xml:space="preserve">BeginPlot
	x=52,y=16
	TerrainType=TERRAIN_GRASS
	PlotType=2
	FeatureType=FEATURE_FOREST, FeatureVariety=2
EndPlot
</v>
      </c>
      <c r="BC54" t="str">
        <f ca="1">SUBSTITUTE(SUBSTITUTE(SUBSTITUTE(SUBSTITUTE($A$1,
"x_coord",BC$2),
"y_coord",$A54),
"t_type",'terrain type'!BB52),
"p_type", 'plot type'!BB52)
&amp; IF(LEFT(resources!BB52, 6) = "BONUS_", CHAR(9) &amp; "BonusType=" &amp; resources!BB52 &amp; CHAR(10), "")
&amp; IF('goody huts'!BB52, "	ImprovementType=IMPROVEMENT_GOODY_HUT" &amp; CHAR(10), "")
&amp; IF(ISBLANK(OFFSET('rivers (2)'!$A$1, 2 * (67 - $A54), 2 * BC$2 + 1)), "", SUBSTITUTE($C$1, "&lt;direc&gt;", RIGHT(OFFSET('rivers (2)'!$A$1, 2 * (67 - $A54), 2 * BC$2 + 1), 1)))
&amp; IF(ISBLANK(OFFSET('rivers (2)'!$A$1, 2 * (67 - $A54) + 1, 2 * BC$2)), "", SUBSTITUTE($D$1, "&lt;direc&gt;", RIGHT(OFFSET('rivers (2)'!$A$1, 2 * (67 - $A54) + 1, 2 * BC$2), 1)))
&amp; IF(ISBLANK('feature type'!BB52), "EndPlot", SUBSTITUTE(SUBSTITUTE(output!$B$1,
                   "f_type", 'feature type'!BB52),
                   "f_var", 'feature variety'!BB52))
&amp; CHAR(10)</f>
        <v xml:space="preserve">BeginPlot
	x=53,y=16
	TerrainType=TERRAIN_GRASS
	PlotType=2
	RiverNSDirection=2
	isWOfRiver
	FeatureType=FEATURE_FOREST, FeatureVariety=2
EndPlot
</v>
      </c>
      <c r="BD54" t="str">
        <f ca="1">SUBSTITUTE(SUBSTITUTE(SUBSTITUTE(SUBSTITUTE($A$1,
"x_coord",BD$2),
"y_coord",$A54),
"t_type",'terrain type'!BC52),
"p_type", 'plot type'!BC52)
&amp; IF(LEFT(resources!BC52, 6) = "BONUS_", CHAR(9) &amp; "BonusType=" &amp; resources!BC52 &amp; CHAR(10), "")
&amp; IF('goody huts'!BC52, "	ImprovementType=IMPROVEMENT_GOODY_HUT" &amp; CHAR(10), "")
&amp; IF(ISBLANK(OFFSET('rivers (2)'!$A$1, 2 * (67 - $A54), 2 * BD$2 + 1)), "", SUBSTITUTE($C$1, "&lt;direc&gt;", RIGHT(OFFSET('rivers (2)'!$A$1, 2 * (67 - $A54), 2 * BD$2 + 1), 1)))
&amp; IF(ISBLANK(OFFSET('rivers (2)'!$A$1, 2 * (67 - $A54) + 1, 2 * BD$2)), "", SUBSTITUTE($D$1, "&lt;direc&gt;", RIGHT(OFFSET('rivers (2)'!$A$1, 2 * (67 - $A54) + 1, 2 * BD$2), 1)))
&amp; IF(ISBLANK('feature type'!BC52), "EndPlot", SUBSTITUTE(SUBSTITUTE(output!$B$1,
                   "f_type", 'feature type'!BC52),
                   "f_var", 'feature variety'!BC52))
&amp; CHAR(10)</f>
        <v xml:space="preserve">BeginPlot
	x=54,y=16
	TerrainType=TERRAIN_GRASS
	PlotType=1
EndPlot
</v>
      </c>
      <c r="BE54" t="str">
        <f ca="1">SUBSTITUTE(SUBSTITUTE(SUBSTITUTE(SUBSTITUTE($A$1,
"x_coord",BE$2),
"y_coord",$A54),
"t_type",'terrain type'!BD52),
"p_type", 'plot type'!BD52)
&amp; IF(LEFT(resources!BD52, 6) = "BONUS_", CHAR(9) &amp; "BonusType=" &amp; resources!BD52 &amp; CHAR(10), "")
&amp; IF('goody huts'!BD52, "	ImprovementType=IMPROVEMENT_GOODY_HUT" &amp; CHAR(10), "")
&amp; IF(ISBLANK(OFFSET('rivers (2)'!$A$1, 2 * (67 - $A54), 2 * BE$2 + 1)), "", SUBSTITUTE($C$1, "&lt;direc&gt;", RIGHT(OFFSET('rivers (2)'!$A$1, 2 * (67 - $A54), 2 * BE$2 + 1), 1)))
&amp; IF(ISBLANK(OFFSET('rivers (2)'!$A$1, 2 * (67 - $A54) + 1, 2 * BE$2)), "", SUBSTITUTE($D$1, "&lt;direc&gt;", RIGHT(OFFSET('rivers (2)'!$A$1, 2 * (67 - $A54) + 1, 2 * BE$2), 1)))
&amp; IF(ISBLANK('feature type'!BD52), "EndPlot", SUBSTITUTE(SUBSTITUTE(output!$B$1,
                   "f_type", 'feature type'!BD52),
                   "f_var", 'feature variety'!BD52))
&amp; CHAR(10)</f>
        <v xml:space="preserve">BeginPlot
	x=55,y=16
	TerrainType=TERRAIN_GRASS
	PlotType=2
	FeatureType=FEATURE_FOREST, FeatureVariety=2
EndPlot
</v>
      </c>
      <c r="BF54" t="str">
        <f ca="1">SUBSTITUTE(SUBSTITUTE(SUBSTITUTE(SUBSTITUTE($A$1,
"x_coord",BF$2),
"y_coord",$A54),
"t_type",'terrain type'!BE52),
"p_type", 'plot type'!BE52)
&amp; IF(LEFT(resources!BE52, 6) = "BONUS_", CHAR(9) &amp; "BonusType=" &amp; resources!BE52 &amp; CHAR(10), "")
&amp; IF('goody huts'!BE52, "	ImprovementType=IMPROVEMENT_GOODY_HUT" &amp; CHAR(10), "")
&amp; IF(ISBLANK(OFFSET('rivers (2)'!$A$1, 2 * (67 - $A54), 2 * BF$2 + 1)), "", SUBSTITUTE($C$1, "&lt;direc&gt;", RIGHT(OFFSET('rivers (2)'!$A$1, 2 * (67 - $A54), 2 * BF$2 + 1), 1)))
&amp; IF(ISBLANK(OFFSET('rivers (2)'!$A$1, 2 * (67 - $A54) + 1, 2 * BF$2)), "", SUBSTITUTE($D$1, "&lt;direc&gt;", RIGHT(OFFSET('rivers (2)'!$A$1, 2 * (67 - $A54) + 1, 2 * BF$2), 1)))
&amp; IF(ISBLANK('feature type'!BE52), "EndPlot", SUBSTITUTE(SUBSTITUTE(output!$B$1,
                   "f_type", 'feature type'!BE52),
                   "f_var", 'feature variety'!BE52))
&amp; CHAR(10)</f>
        <v xml:space="preserve">BeginPlot
	x=56,y=16
	TerrainType=TERRAIN_GRASS
	PlotType=1
	FeatureType=FEATURE_FOREST, FeatureVariety=2
EndPlot
</v>
      </c>
      <c r="BG54" t="str">
        <f ca="1">SUBSTITUTE(SUBSTITUTE(SUBSTITUTE(SUBSTITUTE($A$1,
"x_coord",BG$2),
"y_coord",$A54),
"t_type",'terrain type'!BF52),
"p_type", 'plot type'!BF52)
&amp; IF(LEFT(resources!BF52, 6) = "BONUS_", CHAR(9) &amp; "BonusType=" &amp; resources!BF52 &amp; CHAR(10), "")
&amp; IF('goody huts'!BF52, "	ImprovementType=IMPROVEMENT_GOODY_HUT" &amp; CHAR(10), "")
&amp; IF(ISBLANK(OFFSET('rivers (2)'!$A$1, 2 * (67 - $A54), 2 * BG$2 + 1)), "", SUBSTITUTE($C$1, "&lt;direc&gt;", RIGHT(OFFSET('rivers (2)'!$A$1, 2 * (67 - $A54), 2 * BG$2 + 1), 1)))
&amp; IF(ISBLANK(OFFSET('rivers (2)'!$A$1, 2 * (67 - $A54) + 1, 2 * BG$2)), "", SUBSTITUTE($D$1, "&lt;direc&gt;", RIGHT(OFFSET('rivers (2)'!$A$1, 2 * (67 - $A54) + 1, 2 * BG$2), 1)))
&amp; IF(ISBLANK('feature type'!BF52), "EndPlot", SUBSTITUTE(SUBSTITUTE(output!$B$1,
                   "f_type", 'feature type'!BF52),
                   "f_var", 'feature variety'!BF52))
&amp; CHAR(10)</f>
        <v xml:space="preserve">BeginPlot
	x=57,y=16
	TerrainType=TERRAIN_GRASS
	PlotType=2
EndPlot
</v>
      </c>
      <c r="BH54" t="str">
        <f ca="1">SUBSTITUTE(SUBSTITUTE(SUBSTITUTE(SUBSTITUTE($A$1,
"x_coord",BH$2),
"y_coord",$A54),
"t_type",'terrain type'!BG52),
"p_type", 'plot type'!BG52)
&amp; IF(LEFT(resources!BG52, 6) = "BONUS_", CHAR(9) &amp; "BonusType=" &amp; resources!BG52 &amp; CHAR(10), "")
&amp; IF('goody huts'!BG52, "	ImprovementType=IMPROVEMENT_GOODY_HUT" &amp; CHAR(10), "")
&amp; IF(ISBLANK(OFFSET('rivers (2)'!$A$1, 2 * (67 - $A54), 2 * BH$2 + 1)), "", SUBSTITUTE($C$1, "&lt;direc&gt;", RIGHT(OFFSET('rivers (2)'!$A$1, 2 * (67 - $A54), 2 * BH$2 + 1), 1)))
&amp; IF(ISBLANK(OFFSET('rivers (2)'!$A$1, 2 * (67 - $A54) + 1, 2 * BH$2)), "", SUBSTITUTE($D$1, "&lt;direc&gt;", RIGHT(OFFSET('rivers (2)'!$A$1, 2 * (67 - $A54) + 1, 2 * BH$2), 1)))
&amp; IF(ISBLANK('feature type'!BG52), "EndPlot", SUBSTITUTE(SUBSTITUTE(output!$B$1,
                   "f_type", 'feature type'!BG52),
                   "f_var", 'feature variety'!BG52))
&amp; CHAR(10)</f>
        <v xml:space="preserve">BeginPlot
	x=58,y=16
	TerrainType=TERRAIN_GRASS
	PlotType=2
EndPlot
</v>
      </c>
      <c r="BI54" t="str">
        <f ca="1">SUBSTITUTE(SUBSTITUTE(SUBSTITUTE(SUBSTITUTE($A$1,
"x_coord",BI$2),
"y_coord",$A54),
"t_type",'terrain type'!BH52),
"p_type", 'plot type'!BH52)
&amp; IF(LEFT(resources!BH52, 6) = "BONUS_", CHAR(9) &amp; "BonusType=" &amp; resources!BH52 &amp; CHAR(10), "")
&amp; IF('goody huts'!BH52, "	ImprovementType=IMPROVEMENT_GOODY_HUT" &amp; CHAR(10), "")
&amp; IF(ISBLANK(OFFSET('rivers (2)'!$A$1, 2 * (67 - $A54), 2 * BI$2 + 1)), "", SUBSTITUTE($C$1, "&lt;direc&gt;", RIGHT(OFFSET('rivers (2)'!$A$1, 2 * (67 - $A54), 2 * BI$2 + 1), 1)))
&amp; IF(ISBLANK(OFFSET('rivers (2)'!$A$1, 2 * (67 - $A54) + 1, 2 * BI$2)), "", SUBSTITUTE($D$1, "&lt;direc&gt;", RIGHT(OFFSET('rivers (2)'!$A$1, 2 * (67 - $A54) + 1, 2 * BI$2), 1)))
&amp; IF(ISBLANK('feature type'!BH52), "EndPlot", SUBSTITUTE(SUBSTITUTE(output!$B$1,
                   "f_type", 'feature type'!BH52),
                   "f_var", 'feature variety'!BH52))
&amp; CHAR(10)</f>
        <v xml:space="preserve">BeginPlot
	x=59,y=16
	TerrainType=TERRAIN_GRASS
	PlotType=2
	BonusType=BONUS_IRON
EndPlot
</v>
      </c>
      <c r="BJ54" t="str">
        <f ca="1">SUBSTITUTE(SUBSTITUTE(SUBSTITUTE(SUBSTITUTE($A$1,
"x_coord",BJ$2),
"y_coord",$A54),
"t_type",'terrain type'!BI52),
"p_type", 'plot type'!BI52)
&amp; IF(LEFT(resources!BI52, 6) = "BONUS_", CHAR(9) &amp; "BonusType=" &amp; resources!BI52 &amp; CHAR(10), "")
&amp; IF('goody huts'!BI52, "	ImprovementType=IMPROVEMENT_GOODY_HUT" &amp; CHAR(10), "")
&amp; IF(ISBLANK(OFFSET('rivers (2)'!$A$1, 2 * (67 - $A54), 2 * BJ$2 + 1)), "", SUBSTITUTE($C$1, "&lt;direc&gt;", RIGHT(OFFSET('rivers (2)'!$A$1, 2 * (67 - $A54), 2 * BJ$2 + 1), 1)))
&amp; IF(ISBLANK(OFFSET('rivers (2)'!$A$1, 2 * (67 - $A54) + 1, 2 * BJ$2)), "", SUBSTITUTE($D$1, "&lt;direc&gt;", RIGHT(OFFSET('rivers (2)'!$A$1, 2 * (67 - $A54) + 1, 2 * BJ$2), 1)))
&amp; IF(ISBLANK('feature type'!BI52), "EndPlot", SUBSTITUTE(SUBSTITUTE(output!$B$1,
                   "f_type", 'feature type'!BI52),
                   "f_var", 'feature variety'!BI52))
&amp; CHAR(10)</f>
        <v xml:space="preserve">BeginPlot
	x=60,y=16
	TerrainType=TERRAIN_GRASS
	PlotType=2
	FeatureType=FEATURE_FOREST, FeatureVariety=2
EndPlot
</v>
      </c>
      <c r="BK54" t="str">
        <f ca="1">SUBSTITUTE(SUBSTITUTE(SUBSTITUTE(SUBSTITUTE($A$1,
"x_coord",BK$2),
"y_coord",$A54),
"t_type",'terrain type'!BJ52),
"p_type", 'plot type'!BJ52)
&amp; IF(LEFT(resources!BJ52, 6) = "BONUS_", CHAR(9) &amp; "BonusType=" &amp; resources!BJ52 &amp; CHAR(10), "")
&amp; IF('goody huts'!BJ52, "	ImprovementType=IMPROVEMENT_GOODY_HUT" &amp; CHAR(10), "")
&amp; IF(ISBLANK(OFFSET('rivers (2)'!$A$1, 2 * (67 - $A54), 2 * BK$2 + 1)), "", SUBSTITUTE($C$1, "&lt;direc&gt;", RIGHT(OFFSET('rivers (2)'!$A$1, 2 * (67 - $A54), 2 * BK$2 + 1), 1)))
&amp; IF(ISBLANK(OFFSET('rivers (2)'!$A$1, 2 * (67 - $A54) + 1, 2 * BK$2)), "", SUBSTITUTE($D$1, "&lt;direc&gt;", RIGHT(OFFSET('rivers (2)'!$A$1, 2 * (67 - $A54) + 1, 2 * BK$2), 1)))
&amp; IF(ISBLANK('feature type'!BJ52), "EndPlot", SUBSTITUTE(SUBSTITUTE(output!$B$1,
                   "f_type", 'feature type'!BJ52),
                   "f_var", 'feature variety'!BJ52))
&amp; CHAR(10)</f>
        <v xml:space="preserve">BeginPlot
	x=61,y=16
	TerrainType=TERRAIN_GRASS
	PlotType=2
EndPlot
</v>
      </c>
      <c r="BL54" t="str">
        <f ca="1">SUBSTITUTE(SUBSTITUTE(SUBSTITUTE(SUBSTITUTE($A$1,
"x_coord",BL$2),
"y_coord",$A54),
"t_type",'terrain type'!BK52),
"p_type", 'plot type'!BK52)
&amp; IF(LEFT(resources!BK52, 6) = "BONUS_", CHAR(9) &amp; "BonusType=" &amp; resources!BK52 &amp; CHAR(10), "")
&amp; IF('goody huts'!BK52, "	ImprovementType=IMPROVEMENT_GOODY_HUT" &amp; CHAR(10), "")
&amp; IF(ISBLANK(OFFSET('rivers (2)'!$A$1, 2 * (67 - $A54), 2 * BL$2 + 1)), "", SUBSTITUTE($C$1, "&lt;direc&gt;", RIGHT(OFFSET('rivers (2)'!$A$1, 2 * (67 - $A54), 2 * BL$2 + 1), 1)))
&amp; IF(ISBLANK(OFFSET('rivers (2)'!$A$1, 2 * (67 - $A54) + 1, 2 * BL$2)), "", SUBSTITUTE($D$1, "&lt;direc&gt;", RIGHT(OFFSET('rivers (2)'!$A$1, 2 * (67 - $A54) + 1, 2 * BL$2), 1)))
&amp; IF(ISBLANK('feature type'!BK52), "EndPlot", SUBSTITUTE(SUBSTITUTE(output!$B$1,
                   "f_type", 'feature type'!BK52),
                   "f_var", 'feature variety'!BK52))
&amp; CHAR(10)</f>
        <v xml:space="preserve">BeginPlot
	x=62,y=16
	TerrainType=TERRAIN_GRASS
	PlotType=2
	FeatureType=FEATURE_FOREST, FeatureVariety=2
EndPlot
</v>
      </c>
      <c r="BM54" t="str">
        <f ca="1">SUBSTITUTE(SUBSTITUTE(SUBSTITUTE(SUBSTITUTE($A$1,
"x_coord",BM$2),
"y_coord",$A54),
"t_type",'terrain type'!BL52),
"p_type", 'plot type'!BL52)
&amp; IF(LEFT(resources!BL52, 6) = "BONUS_", CHAR(9) &amp; "BonusType=" &amp; resources!BL52 &amp; CHAR(10), "")
&amp; IF('goody huts'!BL52, "	ImprovementType=IMPROVEMENT_GOODY_HUT" &amp; CHAR(10), "")
&amp; IF(ISBLANK(OFFSET('rivers (2)'!$A$1, 2 * (67 - $A54), 2 * BM$2 + 1)), "", SUBSTITUTE($C$1, "&lt;direc&gt;", RIGHT(OFFSET('rivers (2)'!$A$1, 2 * (67 - $A54), 2 * BM$2 + 1), 1)))
&amp; IF(ISBLANK(OFFSET('rivers (2)'!$A$1, 2 * (67 - $A54) + 1, 2 * BM$2)), "", SUBSTITUTE($D$1, "&lt;direc&gt;", RIGHT(OFFSET('rivers (2)'!$A$1, 2 * (67 - $A54) + 1, 2 * BM$2), 1)))
&amp; IF(ISBLANK('feature type'!BL52), "EndPlot", SUBSTITUTE(SUBSTITUTE(output!$B$1,
                   "f_type", 'feature type'!BL52),
                   "f_var", 'feature variety'!BL52))
&amp; CHAR(10)</f>
        <v xml:space="preserve">BeginPlot
	x=63,y=16
	TerrainType=TERRAIN_GRASS
	PlotType=2
EndPlot
</v>
      </c>
      <c r="BN54" t="str">
        <f ca="1">SUBSTITUTE(SUBSTITUTE(SUBSTITUTE(SUBSTITUTE($A$1,
"x_coord",BN$2),
"y_coord",$A54),
"t_type",'terrain type'!BM52),
"p_type", 'plot type'!BM52)
&amp; IF(LEFT(resources!BM52, 6) = "BONUS_", CHAR(9) &amp; "BonusType=" &amp; resources!BM52 &amp; CHAR(10), "")
&amp; IF('goody huts'!BM52, "	ImprovementType=IMPROVEMENT_GOODY_HUT" &amp; CHAR(10), "")
&amp; IF(ISBLANK(OFFSET('rivers (2)'!$A$1, 2 * (67 - $A54), 2 * BN$2 + 1)), "", SUBSTITUTE($C$1, "&lt;direc&gt;", RIGHT(OFFSET('rivers (2)'!$A$1, 2 * (67 - $A54), 2 * BN$2 + 1), 1)))
&amp; IF(ISBLANK(OFFSET('rivers (2)'!$A$1, 2 * (67 - $A54) + 1, 2 * BN$2)), "", SUBSTITUTE($D$1, "&lt;direc&gt;", RIGHT(OFFSET('rivers (2)'!$A$1, 2 * (67 - $A54) + 1, 2 * BN$2), 1)))
&amp; IF(ISBLANK('feature type'!BM52), "EndPlot", SUBSTITUTE(SUBSTITUTE(output!$B$1,
                   "f_type", 'feature type'!BM52),
                   "f_var", 'feature variety'!BM52))
&amp; CHAR(10)</f>
        <v xml:space="preserve">BeginPlot
	x=64,y=16
	TerrainType=TERRAIN_GRASS
	PlotType=2
	FeatureType=FEATURE_FOREST, FeatureVariety=2
EndPlot
</v>
      </c>
      <c r="BO54" t="str">
        <f ca="1">SUBSTITUTE(SUBSTITUTE(SUBSTITUTE(SUBSTITUTE($A$1,
"x_coord",BO$2),
"y_coord",$A54),
"t_type",'terrain type'!BN52),
"p_type", 'plot type'!BN52)
&amp; IF(LEFT(resources!BN52, 6) = "BONUS_", CHAR(9) &amp; "BonusType=" &amp; resources!BN52 &amp; CHAR(10), "")
&amp; IF('goody huts'!BN52, "	ImprovementType=IMPROVEMENT_GOODY_HUT" &amp; CHAR(10), "")
&amp; IF(ISBLANK(OFFSET('rivers (2)'!$A$1, 2 * (67 - $A54), 2 * BO$2 + 1)), "", SUBSTITUTE($C$1, "&lt;direc&gt;", RIGHT(OFFSET('rivers (2)'!$A$1, 2 * (67 - $A54), 2 * BO$2 + 1), 1)))
&amp; IF(ISBLANK(OFFSET('rivers (2)'!$A$1, 2 * (67 - $A54) + 1, 2 * BO$2)), "", SUBSTITUTE($D$1, "&lt;direc&gt;", RIGHT(OFFSET('rivers (2)'!$A$1, 2 * (67 - $A54) + 1, 2 * BO$2), 1)))
&amp; IF(ISBLANK('feature type'!BN52), "EndPlot", SUBSTITUTE(SUBSTITUTE(output!$B$1,
                   "f_type", 'feature type'!BN52),
                   "f_var", 'feature variety'!BN52))
&amp; CHAR(10)</f>
        <v xml:space="preserve">BeginPlot
	x=65,y=16
	TerrainType=TERRAIN_GRASS
	PlotType=1
	RiverNSDirection=0
	isWOfRiver
	FeatureType=FEATURE_FOREST, FeatureVariety=2
EndPlot
</v>
      </c>
      <c r="BP54" t="str">
        <f ca="1">SUBSTITUTE(SUBSTITUTE(SUBSTITUTE(SUBSTITUTE($A$1,
"x_coord",BP$2),
"y_coord",$A54),
"t_type",'terrain type'!BO52),
"p_type", 'plot type'!BO52)
&amp; IF(LEFT(resources!BO52, 6) = "BONUS_", CHAR(9) &amp; "BonusType=" &amp; resources!BO52 &amp; CHAR(10), "")
&amp; IF('goody huts'!BO52, "	ImprovementType=IMPROVEMENT_GOODY_HUT" &amp; CHAR(10), "")
&amp; IF(ISBLANK(OFFSET('rivers (2)'!$A$1, 2 * (67 - $A54), 2 * BP$2 + 1)), "", SUBSTITUTE($C$1, "&lt;direc&gt;", RIGHT(OFFSET('rivers (2)'!$A$1, 2 * (67 - $A54), 2 * BP$2 + 1), 1)))
&amp; IF(ISBLANK(OFFSET('rivers (2)'!$A$1, 2 * (67 - $A54) + 1, 2 * BP$2)), "", SUBSTITUTE($D$1, "&lt;direc&gt;", RIGHT(OFFSET('rivers (2)'!$A$1, 2 * (67 - $A54) + 1, 2 * BP$2), 1)))
&amp; IF(ISBLANK('feature type'!BO52), "EndPlot", SUBSTITUTE(SUBSTITUTE(output!$B$1,
                   "f_type", 'feature type'!BO52),
                   "f_var", 'feature variety'!BO52))
&amp; CHAR(10)</f>
        <v xml:space="preserve">BeginPlot
	x=66,y=16
	TerrainType=TERRAIN_GRASS
	PlotType=2
	FeatureType=FEATURE_FOREST, FeatureVariety=2
EndPlot
</v>
      </c>
      <c r="BQ54" t="str">
        <f ca="1">SUBSTITUTE(SUBSTITUTE(SUBSTITUTE(SUBSTITUTE($A$1,
"x_coord",BQ$2),
"y_coord",$A54),
"t_type",'terrain type'!BP52),
"p_type", 'plot type'!BP52)
&amp; IF(LEFT(resources!BP52, 6) = "BONUS_", CHAR(9) &amp; "BonusType=" &amp; resources!BP52 &amp; CHAR(10), "")
&amp; IF('goody huts'!BP52, "	ImprovementType=IMPROVEMENT_GOODY_HUT" &amp; CHAR(10), "")
&amp; IF(ISBLANK(OFFSET('rivers (2)'!$A$1, 2 * (67 - $A54), 2 * BQ$2 + 1)), "", SUBSTITUTE($C$1, "&lt;direc&gt;", RIGHT(OFFSET('rivers (2)'!$A$1, 2 * (67 - $A54), 2 * BQ$2 + 1), 1)))
&amp; IF(ISBLANK(OFFSET('rivers (2)'!$A$1, 2 * (67 - $A54) + 1, 2 * BQ$2)), "", SUBSTITUTE($D$1, "&lt;direc&gt;", RIGHT(OFFSET('rivers (2)'!$A$1, 2 * (67 - $A54) + 1, 2 * BQ$2), 1)))
&amp; IF(ISBLANK('feature type'!BP52), "EndPlot", SUBSTITUTE(SUBSTITUTE(output!$B$1,
                   "f_type", 'feature type'!BP52),
                   "f_var", 'feature variety'!BP52))
&amp; CHAR(10)</f>
        <v xml:space="preserve">BeginPlot
	x=67,y=16
	TerrainType=TERRAIN_GRASS
	PlotType=2
	FeatureType=FEATURE_FOREST, FeatureVariety=2
EndPlot
</v>
      </c>
      <c r="BR54" t="str">
        <f ca="1">SUBSTITUTE(SUBSTITUTE(SUBSTITUTE(SUBSTITUTE($A$1,
"x_coord",BR$2),
"y_coord",$A54),
"t_type",'terrain type'!BQ52),
"p_type", 'plot type'!BQ52)
&amp; IF(LEFT(resources!BQ52, 6) = "BONUS_", CHAR(9) &amp; "BonusType=" &amp; resources!BQ52 &amp; CHAR(10), "")
&amp; IF('goody huts'!BQ52, "	ImprovementType=IMPROVEMENT_GOODY_HUT" &amp; CHAR(10), "")
&amp; IF(ISBLANK(OFFSET('rivers (2)'!$A$1, 2 * (67 - $A54), 2 * BR$2 + 1)), "", SUBSTITUTE($C$1, "&lt;direc&gt;", RIGHT(OFFSET('rivers (2)'!$A$1, 2 * (67 - $A54), 2 * BR$2 + 1), 1)))
&amp; IF(ISBLANK(OFFSET('rivers (2)'!$A$1, 2 * (67 - $A54) + 1, 2 * BR$2)), "", SUBSTITUTE($D$1, "&lt;direc&gt;", RIGHT(OFFSET('rivers (2)'!$A$1, 2 * (67 - $A54) + 1, 2 * BR$2), 1)))
&amp; IF(ISBLANK('feature type'!BQ52), "EndPlot", SUBSTITUTE(SUBSTITUTE(output!$B$1,
                   "f_type", 'feature type'!BQ52),
                   "f_var", 'feature variety'!BQ52))
&amp; CHAR(10)</f>
        <v xml:space="preserve">BeginPlot
	x=68,y=16
	TerrainType=TERRAIN_GRASS
	PlotType=2
EndPlot
</v>
      </c>
      <c r="BS54" t="str">
        <f ca="1">SUBSTITUTE(SUBSTITUTE(SUBSTITUTE(SUBSTITUTE($A$1,
"x_coord",BS$2),
"y_coord",$A54),
"t_type",'terrain type'!BR52),
"p_type", 'plot type'!BR52)
&amp; IF(LEFT(resources!BR52, 6) = "BONUS_", CHAR(9) &amp; "BonusType=" &amp; resources!BR52 &amp; CHAR(10), "")
&amp; IF('goody huts'!BR52, "	ImprovementType=IMPROVEMENT_GOODY_HUT" &amp; CHAR(10), "")
&amp; IF(ISBLANK(OFFSET('rivers (2)'!$A$1, 2 * (67 - $A54), 2 * BS$2 + 1)), "", SUBSTITUTE($C$1, "&lt;direc&gt;", RIGHT(OFFSET('rivers (2)'!$A$1, 2 * (67 - $A54), 2 * BS$2 + 1), 1)))
&amp; IF(ISBLANK(OFFSET('rivers (2)'!$A$1, 2 * (67 - $A54) + 1, 2 * BS$2)), "", SUBSTITUTE($D$1, "&lt;direc&gt;", RIGHT(OFFSET('rivers (2)'!$A$1, 2 * (67 - $A54) + 1, 2 * BS$2), 1)))
&amp; IF(ISBLANK('feature type'!BR52), "EndPlot", SUBSTITUTE(SUBSTITUTE(output!$B$1,
                   "f_type", 'feature type'!BR52),
                   "f_var", 'feature variety'!BR52))
&amp; CHAR(10)</f>
        <v xml:space="preserve">BeginPlot
	x=69,y=16
	TerrainType=TERRAIN_GRASS
	PlotType=1
	FeatureType=FEATURE_FOREST, FeatureVariety=2
EndPlot
</v>
      </c>
      <c r="BT54" t="str">
        <f ca="1">SUBSTITUTE(SUBSTITUTE(SUBSTITUTE(SUBSTITUTE($A$1,
"x_coord",BT$2),
"y_coord",$A54),
"t_type",'terrain type'!BS52),
"p_type", 'plot type'!BS52)
&amp; IF(LEFT(resources!BS52, 6) = "BONUS_", CHAR(9) &amp; "BonusType=" &amp; resources!BS52 &amp; CHAR(10), "")
&amp; IF('goody huts'!BS52, "	ImprovementType=IMPROVEMENT_GOODY_HUT" &amp; CHAR(10), "")
&amp; IF(ISBLANK(OFFSET('rivers (2)'!$A$1, 2 * (67 - $A54), 2 * BT$2 + 1)), "", SUBSTITUTE($C$1, "&lt;direc&gt;", RIGHT(OFFSET('rivers (2)'!$A$1, 2 * (67 - $A54), 2 * BT$2 + 1), 1)))
&amp; IF(ISBLANK(OFFSET('rivers (2)'!$A$1, 2 * (67 - $A54) + 1, 2 * BT$2)), "", SUBSTITUTE($D$1, "&lt;direc&gt;", RIGHT(OFFSET('rivers (2)'!$A$1, 2 * (67 - $A54) + 1, 2 * BT$2), 1)))
&amp; IF(ISBLANK('feature type'!BS52), "EndPlot", SUBSTITUTE(SUBSTITUTE(output!$B$1,
                   "f_type", 'feature type'!BS52),
                   "f_var", 'feature variety'!BS52))
&amp; CHAR(10)</f>
        <v xml:space="preserve">BeginPlot
	x=70,y=16
	TerrainType=TERRAIN_COAST
	PlotType=3
	FeatureType=FEATURE_FOREST, FeatureVariety=2
EndPlot
</v>
      </c>
      <c r="BU54" t="str">
        <f ca="1">SUBSTITUTE(SUBSTITUTE(SUBSTITUTE(SUBSTITUTE($A$1,
"x_coord",BU$2),
"y_coord",$A54),
"t_type",'terrain type'!BT52),
"p_type", 'plot type'!BT52)
&amp; IF(LEFT(resources!BT52, 6) = "BONUS_", CHAR(9) &amp; "BonusType=" &amp; resources!BT52 &amp; CHAR(10), "")
&amp; IF('goody huts'!BT52, "	ImprovementType=IMPROVEMENT_GOODY_HUT" &amp; CHAR(10), "")
&amp; IF(ISBLANK(OFFSET('rivers (2)'!$A$1, 2 * (67 - $A54), 2 * BU$2 + 1)), "", SUBSTITUTE($C$1, "&lt;direc&gt;", RIGHT(OFFSET('rivers (2)'!$A$1, 2 * (67 - $A54), 2 * BU$2 + 1), 1)))
&amp; IF(ISBLANK(OFFSET('rivers (2)'!$A$1, 2 * (67 - $A54) + 1, 2 * BU$2)), "", SUBSTITUTE($D$1, "&lt;direc&gt;", RIGHT(OFFSET('rivers (2)'!$A$1, 2 * (67 - $A54) + 1, 2 * BU$2), 1)))
&amp; IF(ISBLANK('feature type'!BT52), "EndPlot", SUBSTITUTE(SUBSTITUTE(output!$B$1,
                   "f_type", 'feature type'!BT52),
                   "f_var", 'feature variety'!BT52))
&amp; CHAR(10)</f>
        <v xml:space="preserve">BeginPlot
	x=71,y=16
	TerrainType=TERRAIN_COAST
	PlotType=3
	BonusType=BONUS_FISH
EndPlot
</v>
      </c>
      <c r="BV54" t="str">
        <f ca="1">SUBSTITUTE(SUBSTITUTE(SUBSTITUTE(SUBSTITUTE($A$1,
"x_coord",BV$2),
"y_coord",$A54),
"t_type",'terrain type'!BU52),
"p_type", 'plot type'!BU52)
&amp; IF(LEFT(resources!BU52, 6) = "BONUS_", CHAR(9) &amp; "BonusType=" &amp; resources!BU52 &amp; CHAR(10), "")
&amp; IF('goody huts'!BU52, "	ImprovementType=IMPROVEMENT_GOODY_HUT" &amp; CHAR(10), "")
&amp; IF(ISBLANK(OFFSET('rivers (2)'!$A$1, 2 * (67 - $A54), 2 * BV$2 + 1)), "", SUBSTITUTE($C$1, "&lt;direc&gt;", RIGHT(OFFSET('rivers (2)'!$A$1, 2 * (67 - $A54), 2 * BV$2 + 1), 1)))
&amp; IF(ISBLANK(OFFSET('rivers (2)'!$A$1, 2 * (67 - $A54) + 1, 2 * BV$2)), "", SUBSTITUTE($D$1, "&lt;direc&gt;", RIGHT(OFFSET('rivers (2)'!$A$1, 2 * (67 - $A54) + 1, 2 * BV$2), 1)))
&amp; IF(ISBLANK('feature type'!BU52), "EndPlot", SUBSTITUTE(SUBSTITUTE(output!$B$1,
                   "f_type", 'feature type'!BU52),
                   "f_var", 'feature variety'!BU52))
&amp; CHAR(10)</f>
        <v xml:space="preserve">BeginPlot
	x=72,y=16
	TerrainType=TERRAIN_COAST
	PlotType=3
EndPlot
</v>
      </c>
      <c r="BW54" t="str">
        <f ca="1">SUBSTITUTE(SUBSTITUTE(SUBSTITUTE(SUBSTITUTE($A$1,
"x_coord",BW$2),
"y_coord",$A54),
"t_type",'terrain type'!BV52),
"p_type", 'plot type'!BV52)
&amp; IF(LEFT(resources!BV52, 6) = "BONUS_", CHAR(9) &amp; "BonusType=" &amp; resources!BV52 &amp; CHAR(10), "")
&amp; IF('goody huts'!BV52, "	ImprovementType=IMPROVEMENT_GOODY_HUT" &amp; CHAR(10), "")
&amp; IF(ISBLANK(OFFSET('rivers (2)'!$A$1, 2 * (67 - $A54), 2 * BW$2 + 1)), "", SUBSTITUTE($C$1, "&lt;direc&gt;", RIGHT(OFFSET('rivers (2)'!$A$1, 2 * (67 - $A54), 2 * BW$2 + 1), 1)))
&amp; IF(ISBLANK(OFFSET('rivers (2)'!$A$1, 2 * (67 - $A54) + 1, 2 * BW$2)), "", SUBSTITUTE($D$1, "&lt;direc&gt;", RIGHT(OFFSET('rivers (2)'!$A$1, 2 * (67 - $A54) + 1, 2 * BW$2), 1)))
&amp; IF(ISBLANK('feature type'!BV52), "EndPlot", SUBSTITUTE(SUBSTITUTE(output!$B$1,
                   "f_type", 'feature type'!BV52),
                   "f_var", 'feature variety'!BV52))
&amp; CHAR(10)</f>
        <v xml:space="preserve">BeginPlot
	x=73,y=16
	TerrainType=TERRAIN_COAST
	PlotType=3
EndPlot
</v>
      </c>
      <c r="BX54" t="str">
        <f ca="1">SUBSTITUTE(SUBSTITUTE(SUBSTITUTE(SUBSTITUTE($A$1,
"x_coord",BX$2),
"y_coord",$A54),
"t_type",'terrain type'!BW52),
"p_type", 'plot type'!BW52)
&amp; IF(LEFT(resources!BW52, 6) = "BONUS_", CHAR(9) &amp; "BonusType=" &amp; resources!BW52 &amp; CHAR(10), "")
&amp; IF('goody huts'!BW52, "	ImprovementType=IMPROVEMENT_GOODY_HUT" &amp; CHAR(10), "")
&amp; IF(ISBLANK(OFFSET('rivers (2)'!$A$1, 2 * (67 - $A54), 2 * BX$2 + 1)), "", SUBSTITUTE($C$1, "&lt;direc&gt;", RIGHT(OFFSET('rivers (2)'!$A$1, 2 * (67 - $A54), 2 * BX$2 + 1), 1)))
&amp; IF(ISBLANK(OFFSET('rivers (2)'!$A$1, 2 * (67 - $A54) + 1, 2 * BX$2)), "", SUBSTITUTE($D$1, "&lt;direc&gt;", RIGHT(OFFSET('rivers (2)'!$A$1, 2 * (67 - $A54) + 1, 2 * BX$2), 1)))
&amp; IF(ISBLANK('feature type'!BW52), "EndPlot", SUBSTITUTE(SUBSTITUTE(output!$B$1,
                   "f_type", 'feature type'!BW52),
                   "f_var", 'feature variety'!BW52))
&amp; CHAR(10)</f>
        <v xml:space="preserve">BeginPlot
	x=74,y=16
	TerrainType=TERRAIN_OCEAN
	PlotType=3
EndPlot
</v>
      </c>
      <c r="BY54" t="str">
        <f ca="1">SUBSTITUTE(SUBSTITUTE(SUBSTITUTE(SUBSTITUTE($A$1,
"x_coord",BY$2),
"y_coord",$A54),
"t_type",'terrain type'!BX52),
"p_type", 'plot type'!BX52)
&amp; IF(LEFT(resources!BX52, 6) = "BONUS_", CHAR(9) &amp; "BonusType=" &amp; resources!BX52 &amp; CHAR(10), "")
&amp; IF('goody huts'!BX52, "	ImprovementType=IMPROVEMENT_GOODY_HUT" &amp; CHAR(10), "")
&amp; IF(ISBLANK(OFFSET('rivers (2)'!$A$1, 2 * (67 - $A54), 2 * BY$2 + 1)), "", SUBSTITUTE($C$1, "&lt;direc&gt;", RIGHT(OFFSET('rivers (2)'!$A$1, 2 * (67 - $A54), 2 * BY$2 + 1), 1)))
&amp; IF(ISBLANK(OFFSET('rivers (2)'!$A$1, 2 * (67 - $A54) + 1, 2 * BY$2)), "", SUBSTITUTE($D$1, "&lt;direc&gt;", RIGHT(OFFSET('rivers (2)'!$A$1, 2 * (67 - $A54) + 1, 2 * BY$2), 1)))
&amp; IF(ISBLANK('feature type'!BX52), "EndPlot", SUBSTITUTE(SUBSTITUTE(output!$B$1,
                   "f_type", 'feature type'!BX52),
                   "f_var", 'feature variety'!BX52))
&amp; CHAR(10)</f>
        <v xml:space="preserve">BeginPlot
	x=75,y=16
	TerrainType=TERRAIN_OCEAN
	PlotType=3
EndPlot
</v>
      </c>
      <c r="BZ54" t="str">
        <f ca="1">SUBSTITUTE(SUBSTITUTE(SUBSTITUTE(SUBSTITUTE($A$1,
"x_coord",BZ$2),
"y_coord",$A54),
"t_type",'terrain type'!BY52),
"p_type", 'plot type'!BY52)
&amp; IF(LEFT(resources!BY52, 6) = "BONUS_", CHAR(9) &amp; "BonusType=" &amp; resources!BY52 &amp; CHAR(10), "")
&amp; IF('goody huts'!BY52, "	ImprovementType=IMPROVEMENT_GOODY_HUT" &amp; CHAR(10), "")
&amp; IF(ISBLANK(OFFSET('rivers (2)'!$A$1, 2 * (67 - $A54), 2 * BZ$2 + 1)), "", SUBSTITUTE($C$1, "&lt;direc&gt;", RIGHT(OFFSET('rivers (2)'!$A$1, 2 * (67 - $A54), 2 * BZ$2 + 1), 1)))
&amp; IF(ISBLANK(OFFSET('rivers (2)'!$A$1, 2 * (67 - $A54) + 1, 2 * BZ$2)), "", SUBSTITUTE($D$1, "&lt;direc&gt;", RIGHT(OFFSET('rivers (2)'!$A$1, 2 * (67 - $A54) + 1, 2 * BZ$2), 1)))
&amp; IF(ISBLANK('feature type'!BY52), "EndPlot", SUBSTITUTE(SUBSTITUTE(output!$B$1,
                   "f_type", 'feature type'!BY52),
                   "f_var", 'feature variety'!BY52))
&amp; CHAR(10)</f>
        <v xml:space="preserve">BeginPlot
	x=76,y=16
	TerrainType=TERRAIN_OCEAN
	PlotType=3
EndPlot
</v>
      </c>
      <c r="CA54" t="str">
        <f ca="1">SUBSTITUTE(SUBSTITUTE(SUBSTITUTE(SUBSTITUTE($A$1,
"x_coord",CA$2),
"y_coord",$A54),
"t_type",'terrain type'!BZ52),
"p_type", 'plot type'!BZ52)
&amp; IF(LEFT(resources!BZ52, 6) = "BONUS_", CHAR(9) &amp; "BonusType=" &amp; resources!BZ52 &amp; CHAR(10), "")
&amp; IF('goody huts'!BZ52, "	ImprovementType=IMPROVEMENT_GOODY_HUT" &amp; CHAR(10), "")
&amp; IF(ISBLANK(OFFSET('rivers (2)'!$A$1, 2 * (67 - $A54), 2 * CA$2 + 1)), "", SUBSTITUTE($C$1, "&lt;direc&gt;", RIGHT(OFFSET('rivers (2)'!$A$1, 2 * (67 - $A54), 2 * CA$2 + 1), 1)))
&amp; IF(ISBLANK(OFFSET('rivers (2)'!$A$1, 2 * (67 - $A54) + 1, 2 * CA$2)), "", SUBSTITUTE($D$1, "&lt;direc&gt;", RIGHT(OFFSET('rivers (2)'!$A$1, 2 * (67 - $A54) + 1, 2 * CA$2), 1)))
&amp; IF(ISBLANK('feature type'!BZ52), "EndPlot", SUBSTITUTE(SUBSTITUTE(output!$B$1,
                   "f_type", 'feature type'!BZ52),
                   "f_var", 'feature variety'!BZ52))
&amp; CHAR(10)</f>
        <v xml:space="preserve">BeginPlot
	x=77,y=16
	TerrainType=TERRAIN_OCEAN
	PlotType=3
EndPlot
</v>
      </c>
      <c r="CB54" t="str">
        <f ca="1">SUBSTITUTE(SUBSTITUTE(SUBSTITUTE(SUBSTITUTE($A$1,
"x_coord",CB$2),
"y_coord",$A54),
"t_type",'terrain type'!CA52),
"p_type", 'plot type'!CA52)
&amp; IF(LEFT(resources!CA52, 6) = "BONUS_", CHAR(9) &amp; "BonusType=" &amp; resources!CA52 &amp; CHAR(10), "")
&amp; IF('goody huts'!CA52, "	ImprovementType=IMPROVEMENT_GOODY_HUT" &amp; CHAR(10), "")
&amp; IF(ISBLANK(OFFSET('rivers (2)'!$A$1, 2 * (67 - $A54), 2 * CB$2 + 1)), "", SUBSTITUTE($C$1, "&lt;direc&gt;", RIGHT(OFFSET('rivers (2)'!$A$1, 2 * (67 - $A54), 2 * CB$2 + 1), 1)))
&amp; IF(ISBLANK(OFFSET('rivers (2)'!$A$1, 2 * (67 - $A54) + 1, 2 * CB$2)), "", SUBSTITUTE($D$1, "&lt;direc&gt;", RIGHT(OFFSET('rivers (2)'!$A$1, 2 * (67 - $A54) + 1, 2 * CB$2), 1)))
&amp; IF(ISBLANK('feature type'!CA52), "EndPlot", SUBSTITUTE(SUBSTITUTE(output!$B$1,
                   "f_type", 'feature type'!CA52),
                   "f_var", 'feature variety'!CA52))
&amp; CHAR(10)</f>
        <v xml:space="preserve">BeginPlot
	x=78,y=16
	TerrainType=TERRAIN_OCEAN
	PlotType=3
EndPlot
</v>
      </c>
      <c r="CC54" t="str">
        <f ca="1">SUBSTITUTE(SUBSTITUTE(SUBSTITUTE(SUBSTITUTE($A$1,
"x_coord",CC$2),
"y_coord",$A54),
"t_type",'terrain type'!CB52),
"p_type", 'plot type'!CB52)
&amp; IF(LEFT(resources!CB52, 6) = "BONUS_", CHAR(9) &amp; "BonusType=" &amp; resources!CB52 &amp; CHAR(10), "")
&amp; IF('goody huts'!CB52, "	ImprovementType=IMPROVEMENT_GOODY_HUT" &amp; CHAR(10), "")
&amp; IF(ISBLANK(OFFSET('rivers (2)'!$A$1, 2 * (67 - $A54), 2 * CC$2 + 1)), "", SUBSTITUTE($C$1, "&lt;direc&gt;", RIGHT(OFFSET('rivers (2)'!$A$1, 2 * (67 - $A54), 2 * CC$2 + 1), 1)))
&amp; IF(ISBLANK(OFFSET('rivers (2)'!$A$1, 2 * (67 - $A54) + 1, 2 * CC$2)), "", SUBSTITUTE($D$1, "&lt;direc&gt;", RIGHT(OFFSET('rivers (2)'!$A$1, 2 * (67 - $A54) + 1, 2 * CC$2), 1)))
&amp; IF(ISBLANK('feature type'!CB52), "EndPlot", SUBSTITUTE(SUBSTITUTE(output!$B$1,
                   "f_type", 'feature type'!CB52),
                   "f_var", 'feature variety'!CB52))
&amp; CHAR(10)</f>
        <v xml:space="preserve">BeginPlot
	x=79,y=16
	TerrainType=TERRAIN_OCEAN
	PlotType=3
EndPlot
</v>
      </c>
      <c r="CD54" t="str">
        <f ca="1">SUBSTITUTE(SUBSTITUTE(SUBSTITUTE(SUBSTITUTE($A$1,
"x_coord",CD$2),
"y_coord",$A54),
"t_type",'terrain type'!CC52),
"p_type", 'plot type'!CC52)
&amp; IF(LEFT(resources!CC52, 6) = "BONUS_", CHAR(9) &amp; "BonusType=" &amp; resources!CC52 &amp; CHAR(10), "")
&amp; IF('goody huts'!CC52, "	ImprovementType=IMPROVEMENT_GOODY_HUT" &amp; CHAR(10), "")
&amp; IF(ISBLANK(OFFSET('rivers (2)'!$A$1, 2 * (67 - $A54), 2 * CD$2 + 1)), "", SUBSTITUTE($C$1, "&lt;direc&gt;", RIGHT(OFFSET('rivers (2)'!$A$1, 2 * (67 - $A54), 2 * CD$2 + 1), 1)))
&amp; IF(ISBLANK(OFFSET('rivers (2)'!$A$1, 2 * (67 - $A54) + 1, 2 * CD$2)), "", SUBSTITUTE($D$1, "&lt;direc&gt;", RIGHT(OFFSET('rivers (2)'!$A$1, 2 * (67 - $A54) + 1, 2 * CD$2), 1)))
&amp; IF(ISBLANK('feature type'!CC52), "EndPlot", SUBSTITUTE(SUBSTITUTE(output!$B$1,
                   "f_type", 'feature type'!CC52),
                   "f_var", 'feature variety'!CC52))
&amp; CHAR(10)</f>
        <v xml:space="preserve">BeginPlot
	x=80,y=16
	TerrainType=TERRAIN_OCEAN
	PlotType=3
EndPlot
</v>
      </c>
      <c r="CE54" t="str">
        <f ca="1">SUBSTITUTE(SUBSTITUTE(SUBSTITUTE(SUBSTITUTE($A$1,
"x_coord",CE$2),
"y_coord",$A54),
"t_type",'terrain type'!CD52),
"p_type", 'plot type'!CD52)
&amp; IF(LEFT(resources!CD52, 6) = "BONUS_", CHAR(9) &amp; "BonusType=" &amp; resources!CD52 &amp; CHAR(10), "")
&amp; IF('goody huts'!CD52, "	ImprovementType=IMPROVEMENT_GOODY_HUT" &amp; CHAR(10), "")
&amp; IF(ISBLANK(OFFSET('rivers (2)'!$A$1, 2 * (67 - $A54), 2 * CE$2 + 1)), "", SUBSTITUTE($C$1, "&lt;direc&gt;", RIGHT(OFFSET('rivers (2)'!$A$1, 2 * (67 - $A54), 2 * CE$2 + 1), 1)))
&amp; IF(ISBLANK(OFFSET('rivers (2)'!$A$1, 2 * (67 - $A54) + 1, 2 * CE$2)), "", SUBSTITUTE($D$1, "&lt;direc&gt;", RIGHT(OFFSET('rivers (2)'!$A$1, 2 * (67 - $A54) + 1, 2 * CE$2), 1)))
&amp; IF(ISBLANK('feature type'!CD52), "EndPlot", SUBSTITUTE(SUBSTITUTE(output!$B$1,
                   "f_type", 'feature type'!CD52),
                   "f_var", 'feature variety'!CD52))
&amp; CHAR(10)</f>
        <v xml:space="preserve">BeginPlot
	x=81,y=16
	TerrainType=TERRAIN_OCEAN
	PlotType=3
EndPlot
</v>
      </c>
      <c r="CF54" t="str">
        <f ca="1">SUBSTITUTE(SUBSTITUTE(SUBSTITUTE(SUBSTITUTE($A$1,
"x_coord",CF$2),
"y_coord",$A54),
"t_type",'terrain type'!CE52),
"p_type", 'plot type'!CE52)
&amp; IF(LEFT(resources!CE52, 6) = "BONUS_", CHAR(9) &amp; "BonusType=" &amp; resources!CE52 &amp; CHAR(10), "")
&amp; IF('goody huts'!CE52, "	ImprovementType=IMPROVEMENT_GOODY_HUT" &amp; CHAR(10), "")
&amp; IF(ISBLANK(OFFSET('rivers (2)'!$A$1, 2 * (67 - $A54), 2 * CF$2 + 1)), "", SUBSTITUTE($C$1, "&lt;direc&gt;", RIGHT(OFFSET('rivers (2)'!$A$1, 2 * (67 - $A54), 2 * CF$2 + 1), 1)))
&amp; IF(ISBLANK(OFFSET('rivers (2)'!$A$1, 2 * (67 - $A54) + 1, 2 * CF$2)), "", SUBSTITUTE($D$1, "&lt;direc&gt;", RIGHT(OFFSET('rivers (2)'!$A$1, 2 * (67 - $A54) + 1, 2 * CF$2), 1)))
&amp; IF(ISBLANK('feature type'!CE52), "EndPlot", SUBSTITUTE(SUBSTITUTE(output!$B$1,
                   "f_type", 'feature type'!CE52),
                   "f_var", 'feature variety'!CE52))
&amp; CHAR(10)</f>
        <v xml:space="preserve">BeginPlot
	x=82,y=16
	TerrainType=TERRAIN_OCEAN
	PlotType=3
EndPlot
</v>
      </c>
      <c r="CG54" t="str">
        <f ca="1">SUBSTITUTE(SUBSTITUTE(SUBSTITUTE(SUBSTITUTE($A$1,
"x_coord",CG$2),
"y_coord",$A54),
"t_type",'terrain type'!CF52),
"p_type", 'plot type'!CF52)
&amp; IF(LEFT(resources!CF52, 6) = "BONUS_", CHAR(9) &amp; "BonusType=" &amp; resources!CF52 &amp; CHAR(10), "")
&amp; IF('goody huts'!CF52, "	ImprovementType=IMPROVEMENT_GOODY_HUT" &amp; CHAR(10), "")
&amp; IF(ISBLANK(OFFSET('rivers (2)'!$A$1, 2 * (67 - $A54), 2 * CG$2 + 1)), "", SUBSTITUTE($C$1, "&lt;direc&gt;", RIGHT(OFFSET('rivers (2)'!$A$1, 2 * (67 - $A54), 2 * CG$2 + 1), 1)))
&amp; IF(ISBLANK(OFFSET('rivers (2)'!$A$1, 2 * (67 - $A54) + 1, 2 * CG$2)), "", SUBSTITUTE($D$1, "&lt;direc&gt;", RIGHT(OFFSET('rivers (2)'!$A$1, 2 * (67 - $A54) + 1, 2 * CG$2), 1)))
&amp; IF(ISBLANK('feature type'!CF52), "EndPlot", SUBSTITUTE(SUBSTITUTE(output!$B$1,
                   "f_type", 'feature type'!CF52),
                   "f_var", 'feature variety'!CF52))
&amp; CHAR(10)</f>
        <v xml:space="preserve">BeginPlot
	x=83,y=16
	TerrainType=TERRAIN_OCEAN
	PlotType=3
EndPlot
</v>
      </c>
      <c r="CH54" t="str">
        <f ca="1">SUBSTITUTE(SUBSTITUTE(SUBSTITUTE(SUBSTITUTE($A$1,
"x_coord",CH$2),
"y_coord",$A54),
"t_type",'terrain type'!CG52),
"p_type", 'plot type'!CG52)
&amp; IF(LEFT(resources!CG52, 6) = "BONUS_", CHAR(9) &amp; "BonusType=" &amp; resources!CG52 &amp; CHAR(10), "")
&amp; IF('goody huts'!CG52, "	ImprovementType=IMPROVEMENT_GOODY_HUT" &amp; CHAR(10), "")
&amp; IF(ISBLANK(OFFSET('rivers (2)'!$A$1, 2 * (67 - $A54), 2 * CH$2 + 1)), "", SUBSTITUTE($C$1, "&lt;direc&gt;", RIGHT(OFFSET('rivers (2)'!$A$1, 2 * (67 - $A54), 2 * CH$2 + 1), 1)))
&amp; IF(ISBLANK(OFFSET('rivers (2)'!$A$1, 2 * (67 - $A54) + 1, 2 * CH$2)), "", SUBSTITUTE($D$1, "&lt;direc&gt;", RIGHT(OFFSET('rivers (2)'!$A$1, 2 * (67 - $A54) + 1, 2 * CH$2), 1)))
&amp; IF(ISBLANK('feature type'!CG52), "EndPlot", SUBSTITUTE(SUBSTITUTE(output!$B$1,
                   "f_type", 'feature type'!CG52),
                   "f_var", 'feature variety'!CG52))
&amp; CHAR(10)</f>
        <v xml:space="preserve">BeginPlot
	x=84,y=16
	TerrainType=TERRAIN_COAST
	PlotType=3
EndPlot
</v>
      </c>
      <c r="CI54" t="str">
        <f ca="1">SUBSTITUTE(SUBSTITUTE(SUBSTITUTE(SUBSTITUTE($A$1,
"x_coord",CI$2),
"y_coord",$A54),
"t_type",'terrain type'!CH52),
"p_type", 'plot type'!CH52)
&amp; IF(LEFT(resources!CH52, 6) = "BONUS_", CHAR(9) &amp; "BonusType=" &amp; resources!CH52 &amp; CHAR(10), "")
&amp; IF('goody huts'!CH52, "	ImprovementType=IMPROVEMENT_GOODY_HUT" &amp; CHAR(10), "")
&amp; IF(ISBLANK(OFFSET('rivers (2)'!$A$1, 2 * (67 - $A54), 2 * CI$2 + 1)), "", SUBSTITUTE($C$1, "&lt;direc&gt;", RIGHT(OFFSET('rivers (2)'!$A$1, 2 * (67 - $A54), 2 * CI$2 + 1), 1)))
&amp; IF(ISBLANK(OFFSET('rivers (2)'!$A$1, 2 * (67 - $A54) + 1, 2 * CI$2)), "", SUBSTITUTE($D$1, "&lt;direc&gt;", RIGHT(OFFSET('rivers (2)'!$A$1, 2 * (67 - $A54) + 1, 2 * CI$2), 1)))
&amp; IF(ISBLANK('feature type'!CH52), "EndPlot", SUBSTITUTE(SUBSTITUTE(output!$B$1,
                   "f_type", 'feature type'!CH52),
                   "f_var", 'feature variety'!CH52))
&amp; CHAR(10)</f>
        <v xml:space="preserve">BeginPlot
	x=85,y=16
	TerrainType=TERRAIN_COAST
	PlotType=3
EndPlot
</v>
      </c>
      <c r="CJ54" t="str">
        <f ca="1">SUBSTITUTE(SUBSTITUTE(SUBSTITUTE(SUBSTITUTE($A$1,
"x_coord",CJ$2),
"y_coord",$A54),
"t_type",'terrain type'!CI52),
"p_type", 'plot type'!CI52)
&amp; IF(LEFT(resources!CI52, 6) = "BONUS_", CHAR(9) &amp; "BonusType=" &amp; resources!CI52 &amp; CHAR(10), "")
&amp; IF('goody huts'!CI52, "	ImprovementType=IMPROVEMENT_GOODY_HUT" &amp; CHAR(10), "")
&amp; IF(ISBLANK(OFFSET('rivers (2)'!$A$1, 2 * (67 - $A54), 2 * CJ$2 + 1)), "", SUBSTITUTE($C$1, "&lt;direc&gt;", RIGHT(OFFSET('rivers (2)'!$A$1, 2 * (67 - $A54), 2 * CJ$2 + 1), 1)))
&amp; IF(ISBLANK(OFFSET('rivers (2)'!$A$1, 2 * (67 - $A54) + 1, 2 * CJ$2)), "", SUBSTITUTE($D$1, "&lt;direc&gt;", RIGHT(OFFSET('rivers (2)'!$A$1, 2 * (67 - $A54) + 1, 2 * CJ$2), 1)))
&amp; IF(ISBLANK('feature type'!CI52), "EndPlot", SUBSTITUTE(SUBSTITUTE(output!$B$1,
                   "f_type", 'feature type'!CI52),
                   "f_var", 'feature variety'!CI52))
&amp; CHAR(10)</f>
        <v xml:space="preserve">BeginPlot
	x=86,y=16
	TerrainType=TERRAIN_GRASS
	PlotType=1
EndPlot
</v>
      </c>
      <c r="CK54" t="str">
        <f ca="1">SUBSTITUTE(SUBSTITUTE(SUBSTITUTE(SUBSTITUTE($A$1,
"x_coord",CK$2),
"y_coord",$A54),
"t_type",'terrain type'!CJ52),
"p_type", 'plot type'!CJ52)
&amp; IF(LEFT(resources!CJ52, 6) = "BONUS_", CHAR(9) &amp; "BonusType=" &amp; resources!CJ52 &amp; CHAR(10), "")
&amp; IF('goody huts'!CJ52, "	ImprovementType=IMPROVEMENT_GOODY_HUT" &amp; CHAR(10), "")
&amp; IF(ISBLANK(OFFSET('rivers (2)'!$A$1, 2 * (67 - $A54), 2 * CK$2 + 1)), "", SUBSTITUTE($C$1, "&lt;direc&gt;", RIGHT(OFFSET('rivers (2)'!$A$1, 2 * (67 - $A54), 2 * CK$2 + 1), 1)))
&amp; IF(ISBLANK(OFFSET('rivers (2)'!$A$1, 2 * (67 - $A54) + 1, 2 * CK$2)), "", SUBSTITUTE($D$1, "&lt;direc&gt;", RIGHT(OFFSET('rivers (2)'!$A$1, 2 * (67 - $A54) + 1, 2 * CK$2), 1)))
&amp; IF(ISBLANK('feature type'!CJ52), "EndPlot", SUBSTITUTE(SUBSTITUTE(output!$B$1,
                   "f_type", 'feature type'!CJ52),
                   "f_var", 'feature variety'!CJ52))
&amp; CHAR(10)</f>
        <v xml:space="preserve">BeginPlot
	x=87,y=16
	TerrainType=TERRAIN_GRASS
	PlotType=1
	FeatureType=FEATURE_FOREST, FeatureVariety=4
EndPlot
</v>
      </c>
      <c r="CL54" t="str">
        <f ca="1">SUBSTITUTE(SUBSTITUTE(SUBSTITUTE(SUBSTITUTE($A$1,
"x_coord",CL$2),
"y_coord",$A54),
"t_type",'terrain type'!CK52),
"p_type", 'plot type'!CK52)
&amp; IF(LEFT(resources!CK52, 6) = "BONUS_", CHAR(9) &amp; "BonusType=" &amp; resources!CK52 &amp; CHAR(10), "")
&amp; IF('goody huts'!CK52, "	ImprovementType=IMPROVEMENT_GOODY_HUT" &amp; CHAR(10), "")
&amp; IF(ISBLANK(OFFSET('rivers (2)'!$A$1, 2 * (67 - $A54), 2 * CL$2 + 1)), "", SUBSTITUTE($C$1, "&lt;direc&gt;", RIGHT(OFFSET('rivers (2)'!$A$1, 2 * (67 - $A54), 2 * CL$2 + 1), 1)))
&amp; IF(ISBLANK(OFFSET('rivers (2)'!$A$1, 2 * (67 - $A54) + 1, 2 * CL$2)), "", SUBSTITUTE($D$1, "&lt;direc&gt;", RIGHT(OFFSET('rivers (2)'!$A$1, 2 * (67 - $A54) + 1, 2 * CL$2), 1)))
&amp; IF(ISBLANK('feature type'!CK52), "EndPlot", SUBSTITUTE(SUBSTITUTE(output!$B$1,
                   "f_type", 'feature type'!CK52),
                   "f_var", 'feature variety'!CK52))
&amp; CHAR(10)</f>
        <v xml:space="preserve">BeginPlot
	x=88,y=16
	TerrainType=TERRAIN_GRASS
	PlotType=1
	FeatureType=FEATURE_FOREST, FeatureVariety=4
EndPlot
</v>
      </c>
      <c r="CM54" t="str">
        <f ca="1">SUBSTITUTE(SUBSTITUTE(SUBSTITUTE(SUBSTITUTE($A$1,
"x_coord",CM$2),
"y_coord",$A54),
"t_type",'terrain type'!CL52),
"p_type", 'plot type'!CL52)
&amp; IF(LEFT(resources!CL52, 6) = "BONUS_", CHAR(9) &amp; "BonusType=" &amp; resources!CL52 &amp; CHAR(10), "")
&amp; IF('goody huts'!CL52, "	ImprovementType=IMPROVEMENT_GOODY_HUT" &amp; CHAR(10), "")
&amp; IF(ISBLANK(OFFSET('rivers (2)'!$A$1, 2 * (67 - $A54), 2 * CM$2 + 1)), "", SUBSTITUTE($C$1, "&lt;direc&gt;", RIGHT(OFFSET('rivers (2)'!$A$1, 2 * (67 - $A54), 2 * CM$2 + 1), 1)))
&amp; IF(ISBLANK(OFFSET('rivers (2)'!$A$1, 2 * (67 - $A54) + 1, 2 * CM$2)), "", SUBSTITUTE($D$1, "&lt;direc&gt;", RIGHT(OFFSET('rivers (2)'!$A$1, 2 * (67 - $A54) + 1, 2 * CM$2), 1)))
&amp; IF(ISBLANK('feature type'!CL52), "EndPlot", SUBSTITUTE(SUBSTITUTE(output!$B$1,
                   "f_type", 'feature type'!CL52),
                   "f_var", 'feature variety'!CL52))
&amp; CHAR(10)</f>
        <v xml:space="preserve">BeginPlot
	x=89,y=16
	TerrainType=TERRAIN_GRASS
	PlotType=2
	FeatureType=FEATURE_FOREST, FeatureVariety=4
EndPlot
</v>
      </c>
      <c r="CN54" t="str">
        <f ca="1">SUBSTITUTE(SUBSTITUTE(SUBSTITUTE(SUBSTITUTE($A$1,
"x_coord",CN$2),
"y_coord",$A54),
"t_type",'terrain type'!CM52),
"p_type", 'plot type'!CM52)
&amp; IF(LEFT(resources!CM52, 6) = "BONUS_", CHAR(9) &amp; "BonusType=" &amp; resources!CM52 &amp; CHAR(10), "")
&amp; IF('goody huts'!CM52, "	ImprovementType=IMPROVEMENT_GOODY_HUT" &amp; CHAR(10), "")
&amp; IF(ISBLANK(OFFSET('rivers (2)'!$A$1, 2 * (67 - $A54), 2 * CN$2 + 1)), "", SUBSTITUTE($C$1, "&lt;direc&gt;", RIGHT(OFFSET('rivers (2)'!$A$1, 2 * (67 - $A54), 2 * CN$2 + 1), 1)))
&amp; IF(ISBLANK(OFFSET('rivers (2)'!$A$1, 2 * (67 - $A54) + 1, 2 * CN$2)), "", SUBSTITUTE($D$1, "&lt;direc&gt;", RIGHT(OFFSET('rivers (2)'!$A$1, 2 * (67 - $A54) + 1, 2 * CN$2), 1)))
&amp; IF(ISBLANK('feature type'!CM52), "EndPlot", SUBSTITUTE(SUBSTITUTE(output!$B$1,
                   "f_type", 'feature type'!CM52),
                   "f_var", 'feature variety'!CM52))
&amp; CHAR(10)</f>
        <v xml:space="preserve">BeginPlot
	x=90,y=16
	TerrainType=TERRAIN_GRASS
	PlotType=2
EndPlot
</v>
      </c>
      <c r="CO54" t="str">
        <f ca="1">SUBSTITUTE(SUBSTITUTE(SUBSTITUTE(SUBSTITUTE($A$1,
"x_coord",CO$2),
"y_coord",$A54),
"t_type",'terrain type'!CN52),
"p_type", 'plot type'!CN52)
&amp; IF(LEFT(resources!CN52, 6) = "BONUS_", CHAR(9) &amp; "BonusType=" &amp; resources!CN52 &amp; CHAR(10), "")
&amp; IF('goody huts'!CN52, "	ImprovementType=IMPROVEMENT_GOODY_HUT" &amp; CHAR(10), "")
&amp; IF(ISBLANK(OFFSET('rivers (2)'!$A$1, 2 * (67 - $A54), 2 * CO$2 + 1)), "", SUBSTITUTE($C$1, "&lt;direc&gt;", RIGHT(OFFSET('rivers (2)'!$A$1, 2 * (67 - $A54), 2 * CO$2 + 1), 1)))
&amp; IF(ISBLANK(OFFSET('rivers (2)'!$A$1, 2 * (67 - $A54) + 1, 2 * CO$2)), "", SUBSTITUTE($D$1, "&lt;direc&gt;", RIGHT(OFFSET('rivers (2)'!$A$1, 2 * (67 - $A54) + 1, 2 * CO$2), 1)))
&amp; IF(ISBLANK('feature type'!CN52), "EndPlot", SUBSTITUTE(SUBSTITUTE(output!$B$1,
                   "f_type", 'feature type'!CN52),
                   "f_var", 'feature variety'!CN52))
&amp; CHAR(10)</f>
        <v xml:space="preserve">BeginPlot
	x=91,y=16
	TerrainType=TERRAIN_GRASS
	PlotType=2
EndPlot
</v>
      </c>
      <c r="CP54" t="str">
        <f ca="1">SUBSTITUTE(SUBSTITUTE(SUBSTITUTE(SUBSTITUTE($A$1,
"x_coord",CP$2),
"y_coord",$A54),
"t_type",'terrain type'!CO52),
"p_type", 'plot type'!CO52)
&amp; IF(LEFT(resources!CO52, 6) = "BONUS_", CHAR(9) &amp; "BonusType=" &amp; resources!CO52 &amp; CHAR(10), "")
&amp; IF('goody huts'!CO52, "	ImprovementType=IMPROVEMENT_GOODY_HUT" &amp; CHAR(10), "")
&amp; IF(ISBLANK(OFFSET('rivers (2)'!$A$1, 2 * (67 - $A54), 2 * CP$2 + 1)), "", SUBSTITUTE($C$1, "&lt;direc&gt;", RIGHT(OFFSET('rivers (2)'!$A$1, 2 * (67 - $A54), 2 * CP$2 + 1), 1)))
&amp; IF(ISBLANK(OFFSET('rivers (2)'!$A$1, 2 * (67 - $A54) + 1, 2 * CP$2)), "", SUBSTITUTE($D$1, "&lt;direc&gt;", RIGHT(OFFSET('rivers (2)'!$A$1, 2 * (67 - $A54) + 1, 2 * CP$2), 1)))
&amp; IF(ISBLANK('feature type'!CO52), "EndPlot", SUBSTITUTE(SUBSTITUTE(output!$B$1,
                   "f_type", 'feature type'!CO52),
                   "f_var", 'feature variety'!CO52))
&amp; CHAR(10)</f>
        <v xml:space="preserve">BeginPlot
	x=92,y=16
	TerrainType=TERRAIN_GRASS
	PlotType=1
	BonusType=BONUS_COW
EndPlot
</v>
      </c>
      <c r="CQ54" t="str">
        <f ca="1">SUBSTITUTE(SUBSTITUTE(SUBSTITUTE(SUBSTITUTE($A$1,
"x_coord",CQ$2),
"y_coord",$A54),
"t_type",'terrain type'!CP52),
"p_type", 'plot type'!CP52)
&amp; IF(LEFT(resources!CP52, 6) = "BONUS_", CHAR(9) &amp; "BonusType=" &amp; resources!CP52 &amp; CHAR(10), "")
&amp; IF('goody huts'!CP52, "	ImprovementType=IMPROVEMENT_GOODY_HUT" &amp; CHAR(10), "")
&amp; IF(ISBLANK(OFFSET('rivers (2)'!$A$1, 2 * (67 - $A54), 2 * CQ$2 + 1)), "", SUBSTITUTE($C$1, "&lt;direc&gt;", RIGHT(OFFSET('rivers (2)'!$A$1, 2 * (67 - $A54), 2 * CQ$2 + 1), 1)))
&amp; IF(ISBLANK(OFFSET('rivers (2)'!$A$1, 2 * (67 - $A54) + 1, 2 * CQ$2)), "", SUBSTITUTE($D$1, "&lt;direc&gt;", RIGHT(OFFSET('rivers (2)'!$A$1, 2 * (67 - $A54) + 1, 2 * CQ$2), 1)))
&amp; IF(ISBLANK('feature type'!CP52), "EndPlot", SUBSTITUTE(SUBSTITUTE(output!$B$1,
                   "f_type", 'feature type'!CP52),
                   "f_var", 'feature variety'!CP52))
&amp; CHAR(10)</f>
        <v xml:space="preserve">BeginPlot
	x=93,y=16
	TerrainType=TERRAIN_GRASS
	PlotType=2
	FeatureType=FEATURE_FOREST, FeatureVariety=4
EndPlot
</v>
      </c>
      <c r="CR54" t="str">
        <f ca="1">SUBSTITUTE(SUBSTITUTE(SUBSTITUTE(SUBSTITUTE($A$1,
"x_coord",CR$2),
"y_coord",$A54),
"t_type",'terrain type'!CQ52),
"p_type", 'plot type'!CQ52)
&amp; IF(LEFT(resources!CQ52, 6) = "BONUS_", CHAR(9) &amp; "BonusType=" &amp; resources!CQ52 &amp; CHAR(10), "")
&amp; IF('goody huts'!CQ52, "	ImprovementType=IMPROVEMENT_GOODY_HUT" &amp; CHAR(10), "")
&amp; IF(ISBLANK(OFFSET('rivers (2)'!$A$1, 2 * (67 - $A54), 2 * CR$2 + 1)), "", SUBSTITUTE($C$1, "&lt;direc&gt;", RIGHT(OFFSET('rivers (2)'!$A$1, 2 * (67 - $A54), 2 * CR$2 + 1), 1)))
&amp; IF(ISBLANK(OFFSET('rivers (2)'!$A$1, 2 * (67 - $A54) + 1, 2 * CR$2)), "", SUBSTITUTE($D$1, "&lt;direc&gt;", RIGHT(OFFSET('rivers (2)'!$A$1, 2 * (67 - $A54) + 1, 2 * CR$2), 1)))
&amp; IF(ISBLANK('feature type'!CQ52), "EndPlot", SUBSTITUTE(SUBSTITUTE(output!$B$1,
                   "f_type", 'feature type'!CQ52),
                   "f_var", 'feature variety'!CQ52))
&amp; CHAR(10)</f>
        <v xml:space="preserve">BeginPlot
	x=94,y=16
	TerrainType=TERRAIN_GRASS
	PlotType=2
	RiverWEDirection=1
	isNOfRiver
	FeatureType=FEATURE_FOREST, FeatureVariety=4
EndPlot
</v>
      </c>
      <c r="CS54" t="str">
        <f ca="1">SUBSTITUTE(SUBSTITUTE(SUBSTITUTE(SUBSTITUTE($A$1,
"x_coord",CS$2),
"y_coord",$A54),
"t_type",'terrain type'!CR52),
"p_type", 'plot type'!CR52)
&amp; IF(LEFT(resources!CR52, 6) = "BONUS_", CHAR(9) &amp; "BonusType=" &amp; resources!CR52 &amp; CHAR(10), "")
&amp; IF('goody huts'!CR52, "	ImprovementType=IMPROVEMENT_GOODY_HUT" &amp; CHAR(10), "")
&amp; IF(ISBLANK(OFFSET('rivers (2)'!$A$1, 2 * (67 - $A54), 2 * CS$2 + 1)), "", SUBSTITUTE($C$1, "&lt;direc&gt;", RIGHT(OFFSET('rivers (2)'!$A$1, 2 * (67 - $A54), 2 * CS$2 + 1), 1)))
&amp; IF(ISBLANK(OFFSET('rivers (2)'!$A$1, 2 * (67 - $A54) + 1, 2 * CS$2)), "", SUBSTITUTE($D$1, "&lt;direc&gt;", RIGHT(OFFSET('rivers (2)'!$A$1, 2 * (67 - $A54) + 1, 2 * CS$2), 1)))
&amp; IF(ISBLANK('feature type'!CR52), "EndPlot", SUBSTITUTE(SUBSTITUTE(output!$B$1,
                   "f_type", 'feature type'!CR52),
                   "f_var", 'feature variety'!CR52))
&amp; CHAR(10)</f>
        <v xml:space="preserve">BeginPlot
	x=95,y=16
	TerrainType=TERRAIN_GRASS
	PlotType=2
	RiverNSDirection=0
	isWOfRiver
	RiverWEDirection=1
	isNOfRiver
	FeatureType=FEATURE_FOREST, FeatureVariety=4
EndPlot
</v>
      </c>
      <c r="CT54" t="str">
        <f ca="1">SUBSTITUTE(SUBSTITUTE(SUBSTITUTE(SUBSTITUTE($A$1,
"x_coord",CT$2),
"y_coord",$A54),
"t_type",'terrain type'!CS52),
"p_type", 'plot type'!CS52)
&amp; IF(LEFT(resources!CS52, 6) = "BONUS_", CHAR(9) &amp; "BonusType=" &amp; resources!CS52 &amp; CHAR(10), "")
&amp; IF('goody huts'!CS52, "	ImprovementType=IMPROVEMENT_GOODY_HUT" &amp; CHAR(10), "")
&amp; IF(ISBLANK(OFFSET('rivers (2)'!$A$1, 2 * (67 - $A54), 2 * CT$2 + 1)), "", SUBSTITUTE($C$1, "&lt;direc&gt;", RIGHT(OFFSET('rivers (2)'!$A$1, 2 * (67 - $A54), 2 * CT$2 + 1), 1)))
&amp; IF(ISBLANK(OFFSET('rivers (2)'!$A$1, 2 * (67 - $A54) + 1, 2 * CT$2)), "", SUBSTITUTE($D$1, "&lt;direc&gt;", RIGHT(OFFSET('rivers (2)'!$A$1, 2 * (67 - $A54) + 1, 2 * CT$2), 1)))
&amp; IF(ISBLANK('feature type'!CS52), "EndPlot", SUBSTITUTE(SUBSTITUTE(output!$B$1,
                   "f_type", 'feature type'!CS52),
                   "f_var", 'feature variety'!CS52))
&amp; CHAR(10)</f>
        <v xml:space="preserve">BeginPlot
	x=96,y=16
	TerrainType=TERRAIN_GRASS
	PlotType=2
	FeatureType=FEATURE_FOREST, FeatureVariety=4
EndPlot
</v>
      </c>
      <c r="CU54" t="str">
        <f ca="1">SUBSTITUTE(SUBSTITUTE(SUBSTITUTE(SUBSTITUTE($A$1,
"x_coord",CU$2),
"y_coord",$A54),
"t_type",'terrain type'!CT52),
"p_type", 'plot type'!CT52)
&amp; IF(LEFT(resources!CT52, 6) = "BONUS_", CHAR(9) &amp; "BonusType=" &amp; resources!CT52 &amp; CHAR(10), "")
&amp; IF('goody huts'!CT52, "	ImprovementType=IMPROVEMENT_GOODY_HUT" &amp; CHAR(10), "")
&amp; IF(ISBLANK(OFFSET('rivers (2)'!$A$1, 2 * (67 - $A54), 2 * CU$2 + 1)), "", SUBSTITUTE($C$1, "&lt;direc&gt;", RIGHT(OFFSET('rivers (2)'!$A$1, 2 * (67 - $A54), 2 * CU$2 + 1), 1)))
&amp; IF(ISBLANK(OFFSET('rivers (2)'!$A$1, 2 * (67 - $A54) + 1, 2 * CU$2)), "", SUBSTITUTE($D$1, "&lt;direc&gt;", RIGHT(OFFSET('rivers (2)'!$A$1, 2 * (67 - $A54) + 1, 2 * CU$2), 1)))
&amp; IF(ISBLANK('feature type'!CT52), "EndPlot", SUBSTITUTE(SUBSTITUTE(output!$B$1,
                   "f_type", 'feature type'!CT52),
                   "f_var", 'feature variety'!CT52))
&amp; CHAR(10)</f>
        <v xml:space="preserve">BeginPlot
	x=97,y=16
	TerrainType=TERRAIN_GRASS
	PlotType=1
EndPlot
</v>
      </c>
      <c r="CV54" t="str">
        <f ca="1">SUBSTITUTE(SUBSTITUTE(SUBSTITUTE(SUBSTITUTE($A$1,
"x_coord",CV$2),
"y_coord",$A54),
"t_type",'terrain type'!CU52),
"p_type", 'plot type'!CU52)
&amp; IF(LEFT(resources!CU52, 6) = "BONUS_", CHAR(9) &amp; "BonusType=" &amp; resources!CU52 &amp; CHAR(10), "")
&amp; IF('goody huts'!CU52, "	ImprovementType=IMPROVEMENT_GOODY_HUT" &amp; CHAR(10), "")
&amp; IF(ISBLANK(OFFSET('rivers (2)'!$A$1, 2 * (67 - $A54), 2 * CV$2 + 1)), "", SUBSTITUTE($C$1, "&lt;direc&gt;", RIGHT(OFFSET('rivers (2)'!$A$1, 2 * (67 - $A54), 2 * CV$2 + 1), 1)))
&amp; IF(ISBLANK(OFFSET('rivers (2)'!$A$1, 2 * (67 - $A54) + 1, 2 * CV$2)), "", SUBSTITUTE($D$1, "&lt;direc&gt;", RIGHT(OFFSET('rivers (2)'!$A$1, 2 * (67 - $A54) + 1, 2 * CV$2), 1)))
&amp; IF(ISBLANK('feature type'!CU52), "EndPlot", SUBSTITUTE(SUBSTITUTE(output!$B$1,
                   "f_type", 'feature type'!CU52),
                   "f_var", 'feature variety'!CU52))
&amp; CHAR(10)</f>
        <v xml:space="preserve">BeginPlot
	x=98,y=16
	TerrainType=TERRAIN_GRASS
	PlotType=1
	FeatureType=FEATURE_FOREST, FeatureVariety=4
EndPlot
</v>
      </c>
      <c r="CW54" t="str">
        <f ca="1">SUBSTITUTE(SUBSTITUTE(SUBSTITUTE(SUBSTITUTE($A$1,
"x_coord",CW$2),
"y_coord",$A54),
"t_type",'terrain type'!CV52),
"p_type", 'plot type'!CV52)
&amp; IF(LEFT(resources!CV52, 6) = "BONUS_", CHAR(9) &amp; "BonusType=" &amp; resources!CV52 &amp; CHAR(10), "")
&amp; IF('goody huts'!CV52, "	ImprovementType=IMPROVEMENT_GOODY_HUT" &amp; CHAR(10), "")
&amp; IF(ISBLANK(OFFSET('rivers (2)'!$A$1, 2 * (67 - $A54), 2 * CW$2 + 1)), "", SUBSTITUTE($C$1, "&lt;direc&gt;", RIGHT(OFFSET('rivers (2)'!$A$1, 2 * (67 - $A54), 2 * CW$2 + 1), 1)))
&amp; IF(ISBLANK(OFFSET('rivers (2)'!$A$1, 2 * (67 - $A54) + 1, 2 * CW$2)), "", SUBSTITUTE($D$1, "&lt;direc&gt;", RIGHT(OFFSET('rivers (2)'!$A$1, 2 * (67 - $A54) + 1, 2 * CW$2), 1)))
&amp; IF(ISBLANK('feature type'!CV52), "EndPlot", SUBSTITUTE(SUBSTITUTE(output!$B$1,
                   "f_type", 'feature type'!CV52),
                   "f_var", 'feature variety'!CV52))
&amp; CHAR(10)</f>
        <v xml:space="preserve">BeginPlot
	x=99,y=16
	TerrainType=TERRAIN_GRASS
	PlotType=2
EndPlot
</v>
      </c>
      <c r="CX54" t="str">
        <f ca="1">SUBSTITUTE(SUBSTITUTE(SUBSTITUTE(SUBSTITUTE($A$1,
"x_coord",CX$2),
"y_coord",$A54),
"t_type",'terrain type'!CW52),
"p_type", 'plot type'!CW52)
&amp; IF(LEFT(resources!CW52, 6) = "BONUS_", CHAR(9) &amp; "BonusType=" &amp; resources!CW52 &amp; CHAR(10), "")
&amp; IF('goody huts'!CW52, "	ImprovementType=IMPROVEMENT_GOODY_HUT" &amp; CHAR(10), "")
&amp; IF(ISBLANK(OFFSET('rivers (2)'!$A$1, 2 * (67 - $A54), 2 * CX$2 + 1)), "", SUBSTITUTE($C$1, "&lt;direc&gt;", RIGHT(OFFSET('rivers (2)'!$A$1, 2 * (67 - $A54), 2 * CX$2 + 1), 1)))
&amp; IF(ISBLANK(OFFSET('rivers (2)'!$A$1, 2 * (67 - $A54) + 1, 2 * CX$2)), "", SUBSTITUTE($D$1, "&lt;direc&gt;", RIGHT(OFFSET('rivers (2)'!$A$1, 2 * (67 - $A54) + 1, 2 * CX$2), 1)))
&amp; IF(ISBLANK('feature type'!CW52), "EndPlot", SUBSTITUTE(SUBSTITUTE(output!$B$1,
                   "f_type", 'feature type'!CW52),
                   "f_var", 'feature variety'!CW52))
&amp; CHAR(10)</f>
        <v xml:space="preserve">BeginPlot
	x=100,y=16
	TerrainType=TERRAIN_GRASS
	PlotType=2
EndPlot
</v>
      </c>
      <c r="CY54" t="str">
        <f ca="1">SUBSTITUTE(SUBSTITUTE(SUBSTITUTE(SUBSTITUTE($A$1,
"x_coord",CY$2),
"y_coord",$A54),
"t_type",'terrain type'!CX52),
"p_type", 'plot type'!CX52)
&amp; IF(LEFT(resources!CX52, 6) = "BONUS_", CHAR(9) &amp; "BonusType=" &amp; resources!CX52 &amp; CHAR(10), "")
&amp; IF('goody huts'!CX52, "	ImprovementType=IMPROVEMENT_GOODY_HUT" &amp; CHAR(10), "")
&amp; IF(ISBLANK(OFFSET('rivers (2)'!$A$1, 2 * (67 - $A54), 2 * CY$2 + 1)), "", SUBSTITUTE($C$1, "&lt;direc&gt;", RIGHT(OFFSET('rivers (2)'!$A$1, 2 * (67 - $A54), 2 * CY$2 + 1), 1)))
&amp; IF(ISBLANK(OFFSET('rivers (2)'!$A$1, 2 * (67 - $A54) + 1, 2 * CY$2)), "", SUBSTITUTE($D$1, "&lt;direc&gt;", RIGHT(OFFSET('rivers (2)'!$A$1, 2 * (67 - $A54) + 1, 2 * CY$2), 1)))
&amp; IF(ISBLANK('feature type'!CX52), "EndPlot", SUBSTITUTE(SUBSTITUTE(output!$B$1,
                   "f_type", 'feature type'!CX52),
                   "f_var", 'feature variety'!CX52))
&amp; CHAR(10)</f>
        <v xml:space="preserve">BeginPlot
	x=101,y=16
	TerrainType=TERRAIN_GRASS
	PlotType=1
EndPlot
</v>
      </c>
      <c r="CZ54" t="str">
        <f ca="1">SUBSTITUTE(SUBSTITUTE(SUBSTITUTE(SUBSTITUTE($A$1,
"x_coord",CZ$2),
"y_coord",$A54),
"t_type",'terrain type'!CY52),
"p_type", 'plot type'!CY52)
&amp; IF(LEFT(resources!CY52, 6) = "BONUS_", CHAR(9) &amp; "BonusType=" &amp; resources!CY52 &amp; CHAR(10), "")
&amp; IF('goody huts'!CY52, "	ImprovementType=IMPROVEMENT_GOODY_HUT" &amp; CHAR(10), "")
&amp; IF(ISBLANK(OFFSET('rivers (2)'!$A$1, 2 * (67 - $A54), 2 * CZ$2 + 1)), "", SUBSTITUTE($C$1, "&lt;direc&gt;", RIGHT(OFFSET('rivers (2)'!$A$1, 2 * (67 - $A54), 2 * CZ$2 + 1), 1)))
&amp; IF(ISBLANK(OFFSET('rivers (2)'!$A$1, 2 * (67 - $A54) + 1, 2 * CZ$2)), "", SUBSTITUTE($D$1, "&lt;direc&gt;", RIGHT(OFFSET('rivers (2)'!$A$1, 2 * (67 - $A54) + 1, 2 * CZ$2), 1)))
&amp; IF(ISBLANK('feature type'!CY52), "EndPlot", SUBSTITUTE(SUBSTITUTE(output!$B$1,
                   "f_type", 'feature type'!CY52),
                   "f_var", 'feature variety'!CY52))
&amp; CHAR(10)</f>
        <v xml:space="preserve">BeginPlot
	x=102,y=16
	TerrainType=TERRAIN_GRASS
	PlotType=1
	FeatureType=FEATURE_FOREST, FeatureVariety=4
EndPlot
</v>
      </c>
      <c r="DA54" t="str">
        <f ca="1">SUBSTITUTE(SUBSTITUTE(SUBSTITUTE(SUBSTITUTE($A$1,
"x_coord",DA$2),
"y_coord",$A54),
"t_type",'terrain type'!CZ52),
"p_type", 'plot type'!CZ52)
&amp; IF(LEFT(resources!CZ52, 6) = "BONUS_", CHAR(9) &amp; "BonusType=" &amp; resources!CZ52 &amp; CHAR(10), "")
&amp; IF('goody huts'!CZ52, "	ImprovementType=IMPROVEMENT_GOODY_HUT" &amp; CHAR(10), "")
&amp; IF(ISBLANK(OFFSET('rivers (2)'!$A$1, 2 * (67 - $A54), 2 * DA$2 + 1)), "", SUBSTITUTE($C$1, "&lt;direc&gt;", RIGHT(OFFSET('rivers (2)'!$A$1, 2 * (67 - $A54), 2 * DA$2 + 1), 1)))
&amp; IF(ISBLANK(OFFSET('rivers (2)'!$A$1, 2 * (67 - $A54) + 1, 2 * DA$2)), "", SUBSTITUTE($D$1, "&lt;direc&gt;", RIGHT(OFFSET('rivers (2)'!$A$1, 2 * (67 - $A54) + 1, 2 * DA$2), 1)))
&amp; IF(ISBLANK('feature type'!CZ52), "EndPlot", SUBSTITUTE(SUBSTITUTE(output!$B$1,
                   "f_type", 'feature type'!CZ52),
                   "f_var", 'feature variety'!CZ52))
&amp; CHAR(10)</f>
        <v xml:space="preserve">BeginPlot
	x=103,y=16
	TerrainType=TERRAIN_GRASS
	PlotType=1
	ImprovementType=IMPROVEMENT_GOODY_HUT
	FeatureType=FEATURE_FOREST, FeatureVariety=4
EndPlot
</v>
      </c>
      <c r="DB54" t="str">
        <f ca="1">SUBSTITUTE(SUBSTITUTE(SUBSTITUTE(SUBSTITUTE($A$1,
"x_coord",DB$2),
"y_coord",$A54),
"t_type",'terrain type'!DA52),
"p_type", 'plot type'!DA52)
&amp; IF(LEFT(resources!DA52, 6) = "BONUS_", CHAR(9) &amp; "BonusType=" &amp; resources!DA52 &amp; CHAR(10), "")
&amp; IF('goody huts'!DA52, "	ImprovementType=IMPROVEMENT_GOODY_HUT" &amp; CHAR(10), "")
&amp; IF(ISBLANK(OFFSET('rivers (2)'!$A$1, 2 * (67 - $A54), 2 * DB$2 + 1)), "", SUBSTITUTE($C$1, "&lt;direc&gt;", RIGHT(OFFSET('rivers (2)'!$A$1, 2 * (67 - $A54), 2 * DB$2 + 1), 1)))
&amp; IF(ISBLANK(OFFSET('rivers (2)'!$A$1, 2 * (67 - $A54) + 1, 2 * DB$2)), "", SUBSTITUTE($D$1, "&lt;direc&gt;", RIGHT(OFFSET('rivers (2)'!$A$1, 2 * (67 - $A54) + 1, 2 * DB$2), 1)))
&amp; IF(ISBLANK('feature type'!DA52), "EndPlot", SUBSTITUTE(SUBSTITUTE(output!$B$1,
                   "f_type", 'feature type'!DA52),
                   "f_var", 'feature variety'!DA52))
&amp; CHAR(10)</f>
        <v xml:space="preserve">BeginPlot
	x=104,y=16
	TerrainType=TERRAIN_GRASS
	PlotType=2
EndPlot
</v>
      </c>
      <c r="DC54" t="str">
        <f ca="1">SUBSTITUTE(SUBSTITUTE(SUBSTITUTE(SUBSTITUTE($A$1,
"x_coord",DC$2),
"y_coord",$A54),
"t_type",'terrain type'!DB52),
"p_type", 'plot type'!DB52)
&amp; IF(LEFT(resources!DB52, 6) = "BONUS_", CHAR(9) &amp; "BonusType=" &amp; resources!DB52 &amp; CHAR(10), "")
&amp; IF('goody huts'!DB52, "	ImprovementType=IMPROVEMENT_GOODY_HUT" &amp; CHAR(10), "")
&amp; IF(ISBLANK(OFFSET('rivers (2)'!$A$1, 2 * (67 - $A54), 2 * DC$2 + 1)), "", SUBSTITUTE($C$1, "&lt;direc&gt;", RIGHT(OFFSET('rivers (2)'!$A$1, 2 * (67 - $A54), 2 * DC$2 + 1), 1)))
&amp; IF(ISBLANK(OFFSET('rivers (2)'!$A$1, 2 * (67 - $A54) + 1, 2 * DC$2)), "", SUBSTITUTE($D$1, "&lt;direc&gt;", RIGHT(OFFSET('rivers (2)'!$A$1, 2 * (67 - $A54) + 1, 2 * DC$2), 1)))
&amp; IF(ISBLANK('feature type'!DB52), "EndPlot", SUBSTITUTE(SUBSTITUTE(output!$B$1,
                   "f_type", 'feature type'!DB52),
                   "f_var", 'feature variety'!DB52))
&amp; CHAR(10)</f>
        <v xml:space="preserve">BeginPlot
	x=105,y=16
	TerrainType=TERRAIN_GRASS
	PlotType=2
EndPlot
</v>
      </c>
      <c r="DD54" t="str">
        <f ca="1">SUBSTITUTE(SUBSTITUTE(SUBSTITUTE(SUBSTITUTE($A$1,
"x_coord",DD$2),
"y_coord",$A54),
"t_type",'terrain type'!DC52),
"p_type", 'plot type'!DC52)
&amp; IF(LEFT(resources!DC52, 6) = "BONUS_", CHAR(9) &amp; "BonusType=" &amp; resources!DC52 &amp; CHAR(10), "")
&amp; IF('goody huts'!DC52, "	ImprovementType=IMPROVEMENT_GOODY_HUT" &amp; CHAR(10), "")
&amp; IF(ISBLANK(OFFSET('rivers (2)'!$A$1, 2 * (67 - $A54), 2 * DD$2 + 1)), "", SUBSTITUTE($C$1, "&lt;direc&gt;", RIGHT(OFFSET('rivers (2)'!$A$1, 2 * (67 - $A54), 2 * DD$2 + 1), 1)))
&amp; IF(ISBLANK(OFFSET('rivers (2)'!$A$1, 2 * (67 - $A54) + 1, 2 * DD$2)), "", SUBSTITUTE($D$1, "&lt;direc&gt;", RIGHT(OFFSET('rivers (2)'!$A$1, 2 * (67 - $A54) + 1, 2 * DD$2), 1)))
&amp; IF(ISBLANK('feature type'!DC52), "EndPlot", SUBSTITUTE(SUBSTITUTE(output!$B$1,
                   "f_type", 'feature type'!DC52),
                   "f_var", 'feature variety'!DC52))
&amp; CHAR(10)</f>
        <v xml:space="preserve">BeginPlot
	x=106,y=16
	TerrainType=TERRAIN_GRASS
	PlotType=2
EndPlot
</v>
      </c>
      <c r="DE54" t="str">
        <f ca="1">SUBSTITUTE(SUBSTITUTE(SUBSTITUTE(SUBSTITUTE($A$1,
"x_coord",DE$2),
"y_coord",$A54),
"t_type",'terrain type'!DD52),
"p_type", 'plot type'!DD52)
&amp; IF(LEFT(resources!DD52, 6) = "BONUS_", CHAR(9) &amp; "BonusType=" &amp; resources!DD52 &amp; CHAR(10), "")
&amp; IF('goody huts'!DD52, "	ImprovementType=IMPROVEMENT_GOODY_HUT" &amp; CHAR(10), "")
&amp; IF(ISBLANK(OFFSET('rivers (2)'!$A$1, 2 * (67 - $A54), 2 * DE$2 + 1)), "", SUBSTITUTE($C$1, "&lt;direc&gt;", RIGHT(OFFSET('rivers (2)'!$A$1, 2 * (67 - $A54), 2 * DE$2 + 1), 1)))
&amp; IF(ISBLANK(OFFSET('rivers (2)'!$A$1, 2 * (67 - $A54) + 1, 2 * DE$2)), "", SUBSTITUTE($D$1, "&lt;direc&gt;", RIGHT(OFFSET('rivers (2)'!$A$1, 2 * (67 - $A54) + 1, 2 * DE$2), 1)))
&amp; IF(ISBLANK('feature type'!DD52), "EndPlot", SUBSTITUTE(SUBSTITUTE(output!$B$1,
                   "f_type", 'feature type'!DD52),
                   "f_var", 'feature variety'!DD52))
&amp; CHAR(10)</f>
        <v xml:space="preserve">BeginPlot
	x=107,y=16
	TerrainType=TERRAIN_GRASS
	PlotType=2
	FeatureType=FEATURE_FOREST, FeatureVariety=4
EndPlot
</v>
      </c>
      <c r="DF54" t="str">
        <f ca="1">SUBSTITUTE(SUBSTITUTE(SUBSTITUTE(SUBSTITUTE($A$1,
"x_coord",DF$2),
"y_coord",$A54),
"t_type",'terrain type'!DE52),
"p_type", 'plot type'!DE52)
&amp; IF(LEFT(resources!DE52, 6) = "BONUS_", CHAR(9) &amp; "BonusType=" &amp; resources!DE52 &amp; CHAR(10), "")
&amp; IF('goody huts'!DE52, "	ImprovementType=IMPROVEMENT_GOODY_HUT" &amp; CHAR(10), "")
&amp; IF(ISBLANK(OFFSET('rivers (2)'!$A$1, 2 * (67 - $A54), 2 * DF$2 + 1)), "", SUBSTITUTE($C$1, "&lt;direc&gt;", RIGHT(OFFSET('rivers (2)'!$A$1, 2 * (67 - $A54), 2 * DF$2 + 1), 1)))
&amp; IF(ISBLANK(OFFSET('rivers (2)'!$A$1, 2 * (67 - $A54) + 1, 2 * DF$2)), "", SUBSTITUTE($D$1, "&lt;direc&gt;", RIGHT(OFFSET('rivers (2)'!$A$1, 2 * (67 - $A54) + 1, 2 * DF$2), 1)))
&amp; IF(ISBLANK('feature type'!DE52), "EndPlot", SUBSTITUTE(SUBSTITUTE(output!$B$1,
                   "f_type", 'feature type'!DE52),
                   "f_var", 'feature variety'!DE52))
&amp; CHAR(10)</f>
        <v xml:space="preserve">BeginPlot
	x=108,y=16
	TerrainType=TERRAIN_GRASS
	PlotType=2
	RiverWEDirection=1
	isNOfRiver
EndPlot
</v>
      </c>
      <c r="DG54" t="str">
        <f ca="1">SUBSTITUTE(SUBSTITUTE(SUBSTITUTE(SUBSTITUTE($A$1,
"x_coord",DG$2),
"y_coord",$A54),
"t_type",'terrain type'!DF52),
"p_type", 'plot type'!DF52)
&amp; IF(LEFT(resources!DF52, 6) = "BONUS_", CHAR(9) &amp; "BonusType=" &amp; resources!DF52 &amp; CHAR(10), "")
&amp; IF('goody huts'!DF52, "	ImprovementType=IMPROVEMENT_GOODY_HUT" &amp; CHAR(10), "")
&amp; IF(ISBLANK(OFFSET('rivers (2)'!$A$1, 2 * (67 - $A54), 2 * DG$2 + 1)), "", SUBSTITUTE($C$1, "&lt;direc&gt;", RIGHT(OFFSET('rivers (2)'!$A$1, 2 * (67 - $A54), 2 * DG$2 + 1), 1)))
&amp; IF(ISBLANK(OFFSET('rivers (2)'!$A$1, 2 * (67 - $A54) + 1, 2 * DG$2)), "", SUBSTITUTE($D$1, "&lt;direc&gt;", RIGHT(OFFSET('rivers (2)'!$A$1, 2 * (67 - $A54) + 1, 2 * DG$2), 1)))
&amp; IF(ISBLANK('feature type'!DF52), "EndPlot", SUBSTITUTE(SUBSTITUTE(output!$B$1,
                   "f_type", 'feature type'!DF52),
                   "f_var", 'feature variety'!DF52))
&amp; CHAR(10)</f>
        <v xml:space="preserve">BeginPlot
	x=109,y=16
	TerrainType=TERRAIN_GRASS
	PlotType=2
	BonusType=BONUS_ALUMINUM
	RiverWEDirection=1
	isNOfRiver
EndPlot
</v>
      </c>
      <c r="DH54" t="str">
        <f ca="1">SUBSTITUTE(SUBSTITUTE(SUBSTITUTE(SUBSTITUTE($A$1,
"x_coord",DH$2),
"y_coord",$A54),
"t_type",'terrain type'!DG52),
"p_type", 'plot type'!DG52)
&amp; IF(LEFT(resources!DG52, 6) = "BONUS_", CHAR(9) &amp; "BonusType=" &amp; resources!DG52 &amp; CHAR(10), "")
&amp; IF('goody huts'!DG52, "	ImprovementType=IMPROVEMENT_GOODY_HUT" &amp; CHAR(10), "")
&amp; IF(ISBLANK(OFFSET('rivers (2)'!$A$1, 2 * (67 - $A54), 2 * DH$2 + 1)), "", SUBSTITUTE($C$1, "&lt;direc&gt;", RIGHT(OFFSET('rivers (2)'!$A$1, 2 * (67 - $A54), 2 * DH$2 + 1), 1)))
&amp; IF(ISBLANK(OFFSET('rivers (2)'!$A$1, 2 * (67 - $A54) + 1, 2 * DH$2)), "", SUBSTITUTE($D$1, "&lt;direc&gt;", RIGHT(OFFSET('rivers (2)'!$A$1, 2 * (67 - $A54) + 1, 2 * DH$2), 1)))
&amp; IF(ISBLANK('feature type'!DG52), "EndPlot", SUBSTITUTE(SUBSTITUTE(output!$B$1,
                   "f_type", 'feature type'!DG52),
                   "f_var", 'feature variety'!DG52))
&amp; CHAR(10)</f>
        <v xml:space="preserve">BeginPlot
	x=110,y=16
	TerrainType=TERRAIN_COAST
	PlotType=3
EndPlot
</v>
      </c>
      <c r="DI54" t="str">
        <f ca="1">SUBSTITUTE(SUBSTITUTE(SUBSTITUTE(SUBSTITUTE($A$1,
"x_coord",DI$2),
"y_coord",$A54),
"t_type",'terrain type'!DH52),
"p_type", 'plot type'!DH52)
&amp; IF(LEFT(resources!DH52, 6) = "BONUS_", CHAR(9) &amp; "BonusType=" &amp; resources!DH52 &amp; CHAR(10), "")
&amp; IF('goody huts'!DH52, "	ImprovementType=IMPROVEMENT_GOODY_HUT" &amp; CHAR(10), "")
&amp; IF(ISBLANK(OFFSET('rivers (2)'!$A$1, 2 * (67 - $A54), 2 * DI$2 + 1)), "", SUBSTITUTE($C$1, "&lt;direc&gt;", RIGHT(OFFSET('rivers (2)'!$A$1, 2 * (67 - $A54), 2 * DI$2 + 1), 1)))
&amp; IF(ISBLANK(OFFSET('rivers (2)'!$A$1, 2 * (67 - $A54) + 1, 2 * DI$2)), "", SUBSTITUTE($D$1, "&lt;direc&gt;", RIGHT(OFFSET('rivers (2)'!$A$1, 2 * (67 - $A54) + 1, 2 * DI$2), 1)))
&amp; IF(ISBLANK('feature type'!DH52), "EndPlot", SUBSTITUTE(SUBSTITUTE(output!$B$1,
                   "f_type", 'feature type'!DH52),
                   "f_var", 'feature variety'!DH52))
&amp; CHAR(10)</f>
        <v xml:space="preserve">BeginPlot
	x=111,y=16
	TerrainType=TERRAIN_OCEAN
	PlotType=3
EndPlot
</v>
      </c>
      <c r="DJ54" t="str">
        <f ca="1">SUBSTITUTE(SUBSTITUTE(SUBSTITUTE(SUBSTITUTE($A$1,
"x_coord",DJ$2),
"y_coord",$A54),
"t_type",'terrain type'!DI52),
"p_type", 'plot type'!DI52)
&amp; IF(LEFT(resources!DI52, 6) = "BONUS_", CHAR(9) &amp; "BonusType=" &amp; resources!DI52 &amp; CHAR(10), "")
&amp; IF('goody huts'!DI52, "	ImprovementType=IMPROVEMENT_GOODY_HUT" &amp; CHAR(10), "")
&amp; IF(ISBLANK(OFFSET('rivers (2)'!$A$1, 2 * (67 - $A54), 2 * DJ$2 + 1)), "", SUBSTITUTE($C$1, "&lt;direc&gt;", RIGHT(OFFSET('rivers (2)'!$A$1, 2 * (67 - $A54), 2 * DJ$2 + 1), 1)))
&amp; IF(ISBLANK(OFFSET('rivers (2)'!$A$1, 2 * (67 - $A54) + 1, 2 * DJ$2)), "", SUBSTITUTE($D$1, "&lt;direc&gt;", RIGHT(OFFSET('rivers (2)'!$A$1, 2 * (67 - $A54) + 1, 2 * DJ$2), 1)))
&amp; IF(ISBLANK('feature type'!DI52), "EndPlot", SUBSTITUTE(SUBSTITUTE(output!$B$1,
                   "f_type", 'feature type'!DI52),
                   "f_var", 'feature variety'!DI52))
&amp; CHAR(10)</f>
        <v xml:space="preserve">BeginPlot
	x=112,y=16
	TerrainType=TERRAIN_OCEAN
	PlotType=3
EndPlot
</v>
      </c>
      <c r="DK54" t="str">
        <f ca="1">SUBSTITUTE(SUBSTITUTE(SUBSTITUTE(SUBSTITUTE($A$1,
"x_coord",DK$2),
"y_coord",$A54),
"t_type",'terrain type'!DJ52),
"p_type", 'plot type'!DJ52)
&amp; IF(LEFT(resources!DJ52, 6) = "BONUS_", CHAR(9) &amp; "BonusType=" &amp; resources!DJ52 &amp; CHAR(10), "")
&amp; IF('goody huts'!DJ52, "	ImprovementType=IMPROVEMENT_GOODY_HUT" &amp; CHAR(10), "")
&amp; IF(ISBLANK(OFFSET('rivers (2)'!$A$1, 2 * (67 - $A54), 2 * DK$2 + 1)), "", SUBSTITUTE($C$1, "&lt;direc&gt;", RIGHT(OFFSET('rivers (2)'!$A$1, 2 * (67 - $A54), 2 * DK$2 + 1), 1)))
&amp; IF(ISBLANK(OFFSET('rivers (2)'!$A$1, 2 * (67 - $A54) + 1, 2 * DK$2)), "", SUBSTITUTE($D$1, "&lt;direc&gt;", RIGHT(OFFSET('rivers (2)'!$A$1, 2 * (67 - $A54) + 1, 2 * DK$2), 1)))
&amp; IF(ISBLANK('feature type'!DJ52), "EndPlot", SUBSTITUTE(SUBSTITUTE(output!$B$1,
                   "f_type", 'feature type'!DJ52),
                   "f_var", 'feature variety'!DJ52))
&amp; CHAR(10)</f>
        <v xml:space="preserve">BeginPlot
	x=113,y=16
	TerrainType=TERRAIN_OCEAN
	PlotType=3
EndPlot
</v>
      </c>
      <c r="DL54" t="str">
        <f ca="1">SUBSTITUTE(SUBSTITUTE(SUBSTITUTE(SUBSTITUTE($A$1,
"x_coord",DL$2),
"y_coord",$A54),
"t_type",'terrain type'!DK52),
"p_type", 'plot type'!DK52)
&amp; IF(LEFT(resources!DK52, 6) = "BONUS_", CHAR(9) &amp; "BonusType=" &amp; resources!DK52 &amp; CHAR(10), "")
&amp; IF('goody huts'!DK52, "	ImprovementType=IMPROVEMENT_GOODY_HUT" &amp; CHAR(10), "")
&amp; IF(ISBLANK(OFFSET('rivers (2)'!$A$1, 2 * (67 - $A54), 2 * DL$2 + 1)), "", SUBSTITUTE($C$1, "&lt;direc&gt;", RIGHT(OFFSET('rivers (2)'!$A$1, 2 * (67 - $A54), 2 * DL$2 + 1), 1)))
&amp; IF(ISBLANK(OFFSET('rivers (2)'!$A$1, 2 * (67 - $A54) + 1, 2 * DL$2)), "", SUBSTITUTE($D$1, "&lt;direc&gt;", RIGHT(OFFSET('rivers (2)'!$A$1, 2 * (67 - $A54) + 1, 2 * DL$2), 1)))
&amp; IF(ISBLANK('feature type'!DK52), "EndPlot", SUBSTITUTE(SUBSTITUTE(output!$B$1,
                   "f_type", 'feature type'!DK52),
                   "f_var", 'feature variety'!DK52))
&amp; CHAR(10)</f>
        <v xml:space="preserve">BeginPlot
	x=114,y=16
	TerrainType=TERRAIN_OCEAN
	PlotType=3
EndPlot
</v>
      </c>
      <c r="DM54" t="str">
        <f ca="1">SUBSTITUTE(SUBSTITUTE(SUBSTITUTE(SUBSTITUTE($A$1,
"x_coord",DM$2),
"y_coord",$A54),
"t_type",'terrain type'!DL52),
"p_type", 'plot type'!DL52)
&amp; IF(LEFT(resources!DL52, 6) = "BONUS_", CHAR(9) &amp; "BonusType=" &amp; resources!DL52 &amp; CHAR(10), "")
&amp; IF('goody huts'!DL52, "	ImprovementType=IMPROVEMENT_GOODY_HUT" &amp; CHAR(10), "")
&amp; IF(ISBLANK(OFFSET('rivers (2)'!$A$1, 2 * (67 - $A54), 2 * DM$2 + 1)), "", SUBSTITUTE($C$1, "&lt;direc&gt;", RIGHT(OFFSET('rivers (2)'!$A$1, 2 * (67 - $A54), 2 * DM$2 + 1), 1)))
&amp; IF(ISBLANK(OFFSET('rivers (2)'!$A$1, 2 * (67 - $A54) + 1, 2 * DM$2)), "", SUBSTITUTE($D$1, "&lt;direc&gt;", RIGHT(OFFSET('rivers (2)'!$A$1, 2 * (67 - $A54) + 1, 2 * DM$2), 1)))
&amp; IF(ISBLANK('feature type'!DL52), "EndPlot", SUBSTITUTE(SUBSTITUTE(output!$B$1,
                   "f_type", 'feature type'!DL52),
                   "f_var", 'feature variety'!DL52))
&amp; CHAR(10)</f>
        <v xml:space="preserve">BeginPlot
	x=115,y=16
	TerrainType=TERRAIN_OCEAN
	PlotType=3
EndPlot
</v>
      </c>
      <c r="DN54" t="str">
        <f ca="1">SUBSTITUTE(SUBSTITUTE(SUBSTITUTE(SUBSTITUTE($A$1,
"x_coord",DN$2),
"y_coord",$A54),
"t_type",'terrain type'!DM52),
"p_type", 'plot type'!DM52)
&amp; IF(LEFT(resources!DM52, 6) = "BONUS_", CHAR(9) &amp; "BonusType=" &amp; resources!DM52 &amp; CHAR(10), "")
&amp; IF('goody huts'!DM52, "	ImprovementType=IMPROVEMENT_GOODY_HUT" &amp; CHAR(10), "")
&amp; IF(ISBLANK(OFFSET('rivers (2)'!$A$1, 2 * (67 - $A54), 2 * DN$2 + 1)), "", SUBSTITUTE($C$1, "&lt;direc&gt;", RIGHT(OFFSET('rivers (2)'!$A$1, 2 * (67 - $A54), 2 * DN$2 + 1), 1)))
&amp; IF(ISBLANK(OFFSET('rivers (2)'!$A$1, 2 * (67 - $A54) + 1, 2 * DN$2)), "", SUBSTITUTE($D$1, "&lt;direc&gt;", RIGHT(OFFSET('rivers (2)'!$A$1, 2 * (67 - $A54) + 1, 2 * DN$2), 1)))
&amp; IF(ISBLANK('feature type'!DM52), "EndPlot", SUBSTITUTE(SUBSTITUTE(output!$B$1,
                   "f_type", 'feature type'!DM52),
                   "f_var", 'feature variety'!DM52))
&amp; CHAR(10)</f>
        <v xml:space="preserve">BeginPlot
	x=116,y=16
	TerrainType=TERRAIN_OCEAN
	PlotType=3
EndPlot
</v>
      </c>
      <c r="DO54" t="str">
        <f ca="1">SUBSTITUTE(SUBSTITUTE(SUBSTITUTE(SUBSTITUTE($A$1,
"x_coord",DO$2),
"y_coord",$A54),
"t_type",'terrain type'!DN52),
"p_type", 'plot type'!DN52)
&amp; IF(LEFT(resources!DN52, 6) = "BONUS_", CHAR(9) &amp; "BonusType=" &amp; resources!DN52 &amp; CHAR(10), "")
&amp; IF('goody huts'!DN52, "	ImprovementType=IMPROVEMENT_GOODY_HUT" &amp; CHAR(10), "")
&amp; IF(ISBLANK(OFFSET('rivers (2)'!$A$1, 2 * (67 - $A54), 2 * DO$2 + 1)), "", SUBSTITUTE($C$1, "&lt;direc&gt;", RIGHT(OFFSET('rivers (2)'!$A$1, 2 * (67 - $A54), 2 * DO$2 + 1), 1)))
&amp; IF(ISBLANK(OFFSET('rivers (2)'!$A$1, 2 * (67 - $A54) + 1, 2 * DO$2)), "", SUBSTITUTE($D$1, "&lt;direc&gt;", RIGHT(OFFSET('rivers (2)'!$A$1, 2 * (67 - $A54) + 1, 2 * DO$2), 1)))
&amp; IF(ISBLANK('feature type'!DN52), "EndPlot", SUBSTITUTE(SUBSTITUTE(output!$B$1,
                   "f_type", 'feature type'!DN52),
                   "f_var", 'feature variety'!DN52))
&amp; CHAR(10)</f>
        <v xml:space="preserve">BeginPlot
	x=117,y=16
	TerrainType=TERRAIN_OCEAN
	PlotType=3
EndPlot
</v>
      </c>
      <c r="DP54" t="str">
        <f ca="1">SUBSTITUTE(SUBSTITUTE(SUBSTITUTE(SUBSTITUTE($A$1,
"x_coord",DP$2),
"y_coord",$A54),
"t_type",'terrain type'!DO52),
"p_type", 'plot type'!DO52)
&amp; IF(LEFT(resources!DO52, 6) = "BONUS_", CHAR(9) &amp; "BonusType=" &amp; resources!DO52 &amp; CHAR(10), "")
&amp; IF('goody huts'!DO52, "	ImprovementType=IMPROVEMENT_GOODY_HUT" &amp; CHAR(10), "")
&amp; IF(ISBLANK(OFFSET('rivers (2)'!$A$1, 2 * (67 - $A54), 2 * DP$2 + 1)), "", SUBSTITUTE($C$1, "&lt;direc&gt;", RIGHT(OFFSET('rivers (2)'!$A$1, 2 * (67 - $A54), 2 * DP$2 + 1), 1)))
&amp; IF(ISBLANK(OFFSET('rivers (2)'!$A$1, 2 * (67 - $A54) + 1, 2 * DP$2)), "", SUBSTITUTE($D$1, "&lt;direc&gt;", RIGHT(OFFSET('rivers (2)'!$A$1, 2 * (67 - $A54) + 1, 2 * DP$2), 1)))
&amp; IF(ISBLANK('feature type'!DO52), "EndPlot", SUBSTITUTE(SUBSTITUTE(output!$B$1,
                   "f_type", 'feature type'!DO52),
                   "f_var", 'feature variety'!DO52))
&amp; CHAR(10)</f>
        <v xml:space="preserve">BeginPlot
	x=118,y=16
	TerrainType=TERRAIN_OCEAN
	PlotType=3
EndPlot
</v>
      </c>
      <c r="DQ54" t="str">
        <f ca="1">SUBSTITUTE(SUBSTITUTE(SUBSTITUTE(SUBSTITUTE($A$1,
"x_coord",DQ$2),
"y_coord",$A54),
"t_type",'terrain type'!DP52),
"p_type", 'plot type'!DP52)
&amp; IF(LEFT(resources!DP52, 6) = "BONUS_", CHAR(9) &amp; "BonusType=" &amp; resources!DP52 &amp; CHAR(10), "")
&amp; IF('goody huts'!DP52, "	ImprovementType=IMPROVEMENT_GOODY_HUT" &amp; CHAR(10), "")
&amp; IF(ISBLANK(OFFSET('rivers (2)'!$A$1, 2 * (67 - $A54), 2 * DQ$2 + 1)), "", SUBSTITUTE($C$1, "&lt;direc&gt;", RIGHT(OFFSET('rivers (2)'!$A$1, 2 * (67 - $A54), 2 * DQ$2 + 1), 1)))
&amp; IF(ISBLANK(OFFSET('rivers (2)'!$A$1, 2 * (67 - $A54) + 1, 2 * DQ$2)), "", SUBSTITUTE($D$1, "&lt;direc&gt;", RIGHT(OFFSET('rivers (2)'!$A$1, 2 * (67 - $A54) + 1, 2 * DQ$2), 1)))
&amp; IF(ISBLANK('feature type'!DP52), "EndPlot", SUBSTITUTE(SUBSTITUTE(output!$B$1,
                   "f_type", 'feature type'!DP52),
                   "f_var", 'feature variety'!DP52))
&amp; CHAR(10)</f>
        <v xml:space="preserve">BeginPlot
	x=119,y=16
	TerrainType=TERRAIN_OCEAN
	PlotType=3
EndPlot
</v>
      </c>
      <c r="DR54" t="str">
        <f ca="1">SUBSTITUTE(SUBSTITUTE(SUBSTITUTE(SUBSTITUTE($A$1,
"x_coord",DR$2),
"y_coord",$A54),
"t_type",'terrain type'!DQ52),
"p_type", 'plot type'!DQ52)
&amp; IF(LEFT(resources!DQ52, 6) = "BONUS_", CHAR(9) &amp; "BonusType=" &amp; resources!DQ52 &amp; CHAR(10), "")
&amp; IF('goody huts'!DQ52, "	ImprovementType=IMPROVEMENT_GOODY_HUT" &amp; CHAR(10), "")
&amp; IF(ISBLANK(OFFSET('rivers (2)'!$A$1, 2 * (67 - $A54), 2 * DR$2 + 1)), "", SUBSTITUTE($C$1, "&lt;direc&gt;", RIGHT(OFFSET('rivers (2)'!$A$1, 2 * (67 - $A54), 2 * DR$2 + 1), 1)))
&amp; IF(ISBLANK(OFFSET('rivers (2)'!$A$1, 2 * (67 - $A54) + 1, 2 * DR$2)), "", SUBSTITUTE($D$1, "&lt;direc&gt;", RIGHT(OFFSET('rivers (2)'!$A$1, 2 * (67 - $A54) + 1, 2 * DR$2), 1)))
&amp; IF(ISBLANK('feature type'!DQ52), "EndPlot", SUBSTITUTE(SUBSTITUTE(output!$B$1,
                   "f_type", 'feature type'!DQ52),
                   "f_var", 'feature variety'!DQ52))
&amp; CHAR(10)</f>
        <v xml:space="preserve">BeginPlot
	x=120,y=16
	TerrainType=TERRAIN_OCEAN
	PlotType=3
EndPlot
</v>
      </c>
      <c r="DS54" t="str">
        <f ca="1">SUBSTITUTE(SUBSTITUTE(SUBSTITUTE(SUBSTITUTE($A$1,
"x_coord",DS$2),
"y_coord",$A54),
"t_type",'terrain type'!DR52),
"p_type", 'plot type'!DR52)
&amp; IF(LEFT(resources!DR52, 6) = "BONUS_", CHAR(9) &amp; "BonusType=" &amp; resources!DR52 &amp; CHAR(10), "")
&amp; IF('goody huts'!DR52, "	ImprovementType=IMPROVEMENT_GOODY_HUT" &amp; CHAR(10), "")
&amp; IF(ISBLANK(OFFSET('rivers (2)'!$A$1, 2 * (67 - $A54), 2 * DS$2 + 1)), "", SUBSTITUTE($C$1, "&lt;direc&gt;", RIGHT(OFFSET('rivers (2)'!$A$1, 2 * (67 - $A54), 2 * DS$2 + 1), 1)))
&amp; IF(ISBLANK(OFFSET('rivers (2)'!$A$1, 2 * (67 - $A54) + 1, 2 * DS$2)), "", SUBSTITUTE($D$1, "&lt;direc&gt;", RIGHT(OFFSET('rivers (2)'!$A$1, 2 * (67 - $A54) + 1, 2 * DS$2), 1)))
&amp; IF(ISBLANK('feature type'!DR52), "EndPlot", SUBSTITUTE(SUBSTITUTE(output!$B$1,
                   "f_type", 'feature type'!DR52),
                   "f_var", 'feature variety'!DR52))
&amp; CHAR(10)</f>
        <v xml:space="preserve">BeginPlot
	x=121,y=16
	TerrainType=TERRAIN_OCEAN
	PlotType=3
EndPlot
</v>
      </c>
      <c r="DT54" t="str">
        <f ca="1">SUBSTITUTE(SUBSTITUTE(SUBSTITUTE(SUBSTITUTE($A$1,
"x_coord",DT$2),
"y_coord",$A54),
"t_type",'terrain type'!DS52),
"p_type", 'plot type'!DS52)
&amp; IF(LEFT(resources!DS52, 6) = "BONUS_", CHAR(9) &amp; "BonusType=" &amp; resources!DS52 &amp; CHAR(10), "")
&amp; IF('goody huts'!DS52, "	ImprovementType=IMPROVEMENT_GOODY_HUT" &amp; CHAR(10), "")
&amp; IF(ISBLANK(OFFSET('rivers (2)'!$A$1, 2 * (67 - $A54), 2 * DT$2 + 1)), "", SUBSTITUTE($C$1, "&lt;direc&gt;", RIGHT(OFFSET('rivers (2)'!$A$1, 2 * (67 - $A54), 2 * DT$2 + 1), 1)))
&amp; IF(ISBLANK(OFFSET('rivers (2)'!$A$1, 2 * (67 - $A54) + 1, 2 * DT$2)), "", SUBSTITUTE($D$1, "&lt;direc&gt;", RIGHT(OFFSET('rivers (2)'!$A$1, 2 * (67 - $A54) + 1, 2 * DT$2), 1)))
&amp; IF(ISBLANK('feature type'!DS52), "EndPlot", SUBSTITUTE(SUBSTITUTE(output!$B$1,
                   "f_type", 'feature type'!DS52),
                   "f_var", 'feature variety'!DS52))
&amp; CHAR(10)</f>
        <v xml:space="preserve">BeginPlot
	x=122,y=16
	TerrainType=TERRAIN_OCEAN
	PlotType=3
EndPlot
</v>
      </c>
      <c r="DU54" t="str">
        <f ca="1">SUBSTITUTE(SUBSTITUTE(SUBSTITUTE(SUBSTITUTE($A$1,
"x_coord",DU$2),
"y_coord",$A54),
"t_type",'terrain type'!DT52),
"p_type", 'plot type'!DT52)
&amp; IF(LEFT(resources!DT52, 6) = "BONUS_", CHAR(9) &amp; "BonusType=" &amp; resources!DT52 &amp; CHAR(10), "")
&amp; IF('goody huts'!DT52, "	ImprovementType=IMPROVEMENT_GOODY_HUT" &amp; CHAR(10), "")
&amp; IF(ISBLANK(OFFSET('rivers (2)'!$A$1, 2 * (67 - $A54), 2 * DU$2 + 1)), "", SUBSTITUTE($C$1, "&lt;direc&gt;", RIGHT(OFFSET('rivers (2)'!$A$1, 2 * (67 - $A54), 2 * DU$2 + 1), 1)))
&amp; IF(ISBLANK(OFFSET('rivers (2)'!$A$1, 2 * (67 - $A54) + 1, 2 * DU$2)), "", SUBSTITUTE($D$1, "&lt;direc&gt;", RIGHT(OFFSET('rivers (2)'!$A$1, 2 * (67 - $A54) + 1, 2 * DU$2), 1)))
&amp; IF(ISBLANK('feature type'!DT52), "EndPlot", SUBSTITUTE(SUBSTITUTE(output!$B$1,
                   "f_type", 'feature type'!DT52),
                   "f_var", 'feature variety'!DT52))
&amp; CHAR(10)</f>
        <v xml:space="preserve">BeginPlot
	x=123,y=16
	TerrainType=TERRAIN_OCEAN
	PlotType=3
EndPlot
</v>
      </c>
    </row>
    <row r="55" spans="1:125" x14ac:dyDescent="0.25">
      <c r="A55" s="10">
        <v>15</v>
      </c>
      <c r="B55" t="str">
        <f ca="1">SUBSTITUTE(SUBSTITUTE(SUBSTITUTE(SUBSTITUTE($A$1,
"x_coord",B$2),
"y_coord",$A55),
"t_type",'terrain type'!A53),
"p_type", 'plot type'!A53)
&amp; IF(LEFT(resources!A53, 6) = "BONUS_", CHAR(9) &amp; "BonusType=" &amp; resources!A53 &amp; CHAR(10), "")
&amp; IF('goody huts'!A53, "	ImprovementType=IMPROVEMENT_GOODY_HUT" &amp; CHAR(10), "")
&amp; IF(ISBLANK(OFFSET('rivers (2)'!$A$1, 2 * (67 - $A55), 2 * B$2 + 1)), "", SUBSTITUTE($C$1, "&lt;direc&gt;", RIGHT(OFFSET('rivers (2)'!$A$1, 2 * (67 - $A55), 2 * B$2 + 1), 1)))
&amp; IF(ISBLANK(OFFSET('rivers (2)'!$A$1, 2 * (67 - $A55) + 1, 2 * B$2)), "", SUBSTITUTE($D$1, "&lt;direc&gt;", RIGHT(OFFSET('rivers (2)'!$A$1, 2 * (67 - $A55) + 1, 2 * B$2), 1)))
&amp; IF(ISBLANK('feature type'!A53), "EndPlot", SUBSTITUTE(SUBSTITUTE(output!$B$1,
                   "f_type", 'feature type'!A53),
                   "f_var", 'feature variety'!A53))
&amp; CHAR(10)</f>
        <v xml:space="preserve">BeginPlot
	x=0,y=15
	TerrainType=TERRAIN_OCEAN
	PlotType=3
EndPlot
</v>
      </c>
      <c r="C55" t="str">
        <f ca="1">SUBSTITUTE(SUBSTITUTE(SUBSTITUTE(SUBSTITUTE($A$1,
"x_coord",C$2),
"y_coord",$A55),
"t_type",'terrain type'!B53),
"p_type", 'plot type'!B53)
&amp; IF(LEFT(resources!B53, 6) = "BONUS_", CHAR(9) &amp; "BonusType=" &amp; resources!B53 &amp; CHAR(10), "")
&amp; IF('goody huts'!B53, "	ImprovementType=IMPROVEMENT_GOODY_HUT" &amp; CHAR(10), "")
&amp; IF(ISBLANK(OFFSET('rivers (2)'!$A$1, 2 * (67 - $A55), 2 * C$2 + 1)), "", SUBSTITUTE($C$1, "&lt;direc&gt;", RIGHT(OFFSET('rivers (2)'!$A$1, 2 * (67 - $A55), 2 * C$2 + 1), 1)))
&amp; IF(ISBLANK(OFFSET('rivers (2)'!$A$1, 2 * (67 - $A55) + 1, 2 * C$2)), "", SUBSTITUTE($D$1, "&lt;direc&gt;", RIGHT(OFFSET('rivers (2)'!$A$1, 2 * (67 - $A55) + 1, 2 * C$2), 1)))
&amp; IF(ISBLANK('feature type'!B53), "EndPlot", SUBSTITUTE(SUBSTITUTE(output!$B$1,
                   "f_type", 'feature type'!B53),
                   "f_var", 'feature variety'!B53))
&amp; CHAR(10)</f>
        <v xml:space="preserve">BeginPlot
	x=1,y=15
	TerrainType=TERRAIN_COAST
	PlotType=3
EndPlot
</v>
      </c>
      <c r="D55" t="str">
        <f ca="1">SUBSTITUTE(SUBSTITUTE(SUBSTITUTE(SUBSTITUTE($A$1,
"x_coord",D$2),
"y_coord",$A55),
"t_type",'terrain type'!C53),
"p_type", 'plot type'!C53)
&amp; IF(LEFT(resources!C53, 6) = "BONUS_", CHAR(9) &amp; "BonusType=" &amp; resources!C53 &amp; CHAR(10), "")
&amp; IF('goody huts'!C53, "	ImprovementType=IMPROVEMENT_GOODY_HUT" &amp; CHAR(10), "")
&amp; IF(ISBLANK(OFFSET('rivers (2)'!$A$1, 2 * (67 - $A55), 2 * D$2 + 1)), "", SUBSTITUTE($C$1, "&lt;direc&gt;", RIGHT(OFFSET('rivers (2)'!$A$1, 2 * (67 - $A55), 2 * D$2 + 1), 1)))
&amp; IF(ISBLANK(OFFSET('rivers (2)'!$A$1, 2 * (67 - $A55) + 1, 2 * D$2)), "", SUBSTITUTE($D$1, "&lt;direc&gt;", RIGHT(OFFSET('rivers (2)'!$A$1, 2 * (67 - $A55) + 1, 2 * D$2), 1)))
&amp; IF(ISBLANK('feature type'!C53), "EndPlot", SUBSTITUTE(SUBSTITUTE(output!$B$1,
                   "f_type", 'feature type'!C53),
                   "f_var", 'feature variety'!C53))
&amp; CHAR(10)</f>
        <v xml:space="preserve">BeginPlot
	x=2,y=15
	TerrainType=TERRAIN_GRASS
	PlotType=0
EndPlot
</v>
      </c>
      <c r="E55" t="str">
        <f ca="1">SUBSTITUTE(SUBSTITUTE(SUBSTITUTE(SUBSTITUTE($A$1,
"x_coord",E$2),
"y_coord",$A55),
"t_type",'terrain type'!D53),
"p_type", 'plot type'!D53)
&amp; IF(LEFT(resources!D53, 6) = "BONUS_", CHAR(9) &amp; "BonusType=" &amp; resources!D53 &amp; CHAR(10), "")
&amp; IF('goody huts'!D53, "	ImprovementType=IMPROVEMENT_GOODY_HUT" &amp; CHAR(10), "")
&amp; IF(ISBLANK(OFFSET('rivers (2)'!$A$1, 2 * (67 - $A55), 2 * E$2 + 1)), "", SUBSTITUTE($C$1, "&lt;direc&gt;", RIGHT(OFFSET('rivers (2)'!$A$1, 2 * (67 - $A55), 2 * E$2 + 1), 1)))
&amp; IF(ISBLANK(OFFSET('rivers (2)'!$A$1, 2 * (67 - $A55) + 1, 2 * E$2)), "", SUBSTITUTE($D$1, "&lt;direc&gt;", RIGHT(OFFSET('rivers (2)'!$A$1, 2 * (67 - $A55) + 1, 2 * E$2), 1)))
&amp; IF(ISBLANK('feature type'!D53), "EndPlot", SUBSTITUTE(SUBSTITUTE(output!$B$1,
                   "f_type", 'feature type'!D53),
                   "f_var", 'feature variety'!D53))
&amp; CHAR(10)</f>
        <v xml:space="preserve">BeginPlot
	x=3,y=15
	TerrainType=TERRAIN_COAST
	PlotType=3
EndPlot
</v>
      </c>
      <c r="F55" t="str">
        <f ca="1">SUBSTITUTE(SUBSTITUTE(SUBSTITUTE(SUBSTITUTE($A$1,
"x_coord",F$2),
"y_coord",$A55),
"t_type",'terrain type'!E53),
"p_type", 'plot type'!E53)
&amp; IF(LEFT(resources!E53, 6) = "BONUS_", CHAR(9) &amp; "BonusType=" &amp; resources!E53 &amp; CHAR(10), "")
&amp; IF('goody huts'!E53, "	ImprovementType=IMPROVEMENT_GOODY_HUT" &amp; CHAR(10), "")
&amp; IF(ISBLANK(OFFSET('rivers (2)'!$A$1, 2 * (67 - $A55), 2 * F$2 + 1)), "", SUBSTITUTE($C$1, "&lt;direc&gt;", RIGHT(OFFSET('rivers (2)'!$A$1, 2 * (67 - $A55), 2 * F$2 + 1), 1)))
&amp; IF(ISBLANK(OFFSET('rivers (2)'!$A$1, 2 * (67 - $A55) + 1, 2 * F$2)), "", SUBSTITUTE($D$1, "&lt;direc&gt;", RIGHT(OFFSET('rivers (2)'!$A$1, 2 * (67 - $A55) + 1, 2 * F$2), 1)))
&amp; IF(ISBLANK('feature type'!E53), "EndPlot", SUBSTITUTE(SUBSTITUTE(output!$B$1,
                   "f_type", 'feature type'!E53),
                   "f_var", 'feature variety'!E53))
&amp; CHAR(10)</f>
        <v xml:space="preserve">BeginPlot
	x=4,y=15
	TerrainType=TERRAIN_OCEAN
	PlotType=3
EndPlot
</v>
      </c>
      <c r="G55" t="str">
        <f ca="1">SUBSTITUTE(SUBSTITUTE(SUBSTITUTE(SUBSTITUTE($A$1,
"x_coord",G$2),
"y_coord",$A55),
"t_type",'terrain type'!F53),
"p_type", 'plot type'!F53)
&amp; IF(LEFT(resources!F53, 6) = "BONUS_", CHAR(9) &amp; "BonusType=" &amp; resources!F53 &amp; CHAR(10), "")
&amp; IF('goody huts'!F53, "	ImprovementType=IMPROVEMENT_GOODY_HUT" &amp; CHAR(10), "")
&amp; IF(ISBLANK(OFFSET('rivers (2)'!$A$1, 2 * (67 - $A55), 2 * G$2 + 1)), "", SUBSTITUTE($C$1, "&lt;direc&gt;", RIGHT(OFFSET('rivers (2)'!$A$1, 2 * (67 - $A55), 2 * G$2 + 1), 1)))
&amp; IF(ISBLANK(OFFSET('rivers (2)'!$A$1, 2 * (67 - $A55) + 1, 2 * G$2)), "", SUBSTITUTE($D$1, "&lt;direc&gt;", RIGHT(OFFSET('rivers (2)'!$A$1, 2 * (67 - $A55) + 1, 2 * G$2), 1)))
&amp; IF(ISBLANK('feature type'!F53), "EndPlot", SUBSTITUTE(SUBSTITUTE(output!$B$1,
                   "f_type", 'feature type'!F53),
                   "f_var", 'feature variety'!F53))
&amp; CHAR(10)</f>
        <v xml:space="preserve">BeginPlot
	x=5,y=15
	TerrainType=TERRAIN_OCEAN
	PlotType=3
EndPlot
</v>
      </c>
      <c r="H55" t="str">
        <f ca="1">SUBSTITUTE(SUBSTITUTE(SUBSTITUTE(SUBSTITUTE($A$1,
"x_coord",H$2),
"y_coord",$A55),
"t_type",'terrain type'!G53),
"p_type", 'plot type'!G53)
&amp; IF(LEFT(resources!G53, 6) = "BONUS_", CHAR(9) &amp; "BonusType=" &amp; resources!G53 &amp; CHAR(10), "")
&amp; IF('goody huts'!G53, "	ImprovementType=IMPROVEMENT_GOODY_HUT" &amp; CHAR(10), "")
&amp; IF(ISBLANK(OFFSET('rivers (2)'!$A$1, 2 * (67 - $A55), 2 * H$2 + 1)), "", SUBSTITUTE($C$1, "&lt;direc&gt;", RIGHT(OFFSET('rivers (2)'!$A$1, 2 * (67 - $A55), 2 * H$2 + 1), 1)))
&amp; IF(ISBLANK(OFFSET('rivers (2)'!$A$1, 2 * (67 - $A55) + 1, 2 * H$2)), "", SUBSTITUTE($D$1, "&lt;direc&gt;", RIGHT(OFFSET('rivers (2)'!$A$1, 2 * (67 - $A55) + 1, 2 * H$2), 1)))
&amp; IF(ISBLANK('feature type'!G53), "EndPlot", SUBSTITUTE(SUBSTITUTE(output!$B$1,
                   "f_type", 'feature type'!G53),
                   "f_var", 'feature variety'!G53))
&amp; CHAR(10)</f>
        <v xml:space="preserve">BeginPlot
	x=6,y=15
	TerrainType=TERRAIN_OCEAN
	PlotType=3
EndPlot
</v>
      </c>
      <c r="I55" t="str">
        <f ca="1">SUBSTITUTE(SUBSTITUTE(SUBSTITUTE(SUBSTITUTE($A$1,
"x_coord",I$2),
"y_coord",$A55),
"t_type",'terrain type'!H53),
"p_type", 'plot type'!H53)
&amp; IF(LEFT(resources!H53, 6) = "BONUS_", CHAR(9) &amp; "BonusType=" &amp; resources!H53 &amp; CHAR(10), "")
&amp; IF('goody huts'!H53, "	ImprovementType=IMPROVEMENT_GOODY_HUT" &amp; CHAR(10), "")
&amp; IF(ISBLANK(OFFSET('rivers (2)'!$A$1, 2 * (67 - $A55), 2 * I$2 + 1)), "", SUBSTITUTE($C$1, "&lt;direc&gt;", RIGHT(OFFSET('rivers (2)'!$A$1, 2 * (67 - $A55), 2 * I$2 + 1), 1)))
&amp; IF(ISBLANK(OFFSET('rivers (2)'!$A$1, 2 * (67 - $A55) + 1, 2 * I$2)), "", SUBSTITUTE($D$1, "&lt;direc&gt;", RIGHT(OFFSET('rivers (2)'!$A$1, 2 * (67 - $A55) + 1, 2 * I$2), 1)))
&amp; IF(ISBLANK('feature type'!H53), "EndPlot", SUBSTITUTE(SUBSTITUTE(output!$B$1,
                   "f_type", 'feature type'!H53),
                   "f_var", 'feature variety'!H53))
&amp; CHAR(10)</f>
        <v xml:space="preserve">BeginPlot
	x=7,y=15
	TerrainType=TERRAIN_OCEAN
	PlotType=3
EndPlot
</v>
      </c>
      <c r="J55" t="str">
        <f ca="1">SUBSTITUTE(SUBSTITUTE(SUBSTITUTE(SUBSTITUTE($A$1,
"x_coord",J$2),
"y_coord",$A55),
"t_type",'terrain type'!I53),
"p_type", 'plot type'!I53)
&amp; IF(LEFT(resources!I53, 6) = "BONUS_", CHAR(9) &amp; "BonusType=" &amp; resources!I53 &amp; CHAR(10), "")
&amp; IF('goody huts'!I53, "	ImprovementType=IMPROVEMENT_GOODY_HUT" &amp; CHAR(10), "")
&amp; IF(ISBLANK(OFFSET('rivers (2)'!$A$1, 2 * (67 - $A55), 2 * J$2 + 1)), "", SUBSTITUTE($C$1, "&lt;direc&gt;", RIGHT(OFFSET('rivers (2)'!$A$1, 2 * (67 - $A55), 2 * J$2 + 1), 1)))
&amp; IF(ISBLANK(OFFSET('rivers (2)'!$A$1, 2 * (67 - $A55) + 1, 2 * J$2)), "", SUBSTITUTE($D$1, "&lt;direc&gt;", RIGHT(OFFSET('rivers (2)'!$A$1, 2 * (67 - $A55) + 1, 2 * J$2), 1)))
&amp; IF(ISBLANK('feature type'!I53), "EndPlot", SUBSTITUTE(SUBSTITUTE(output!$B$1,
                   "f_type", 'feature type'!I53),
                   "f_var", 'feature variety'!I53))
&amp; CHAR(10)</f>
        <v xml:space="preserve">BeginPlot
	x=8,y=15
	TerrainType=TERRAIN_COAST
	PlotType=3
EndPlot
</v>
      </c>
      <c r="K55" t="str">
        <f ca="1">SUBSTITUTE(SUBSTITUTE(SUBSTITUTE(SUBSTITUTE($A$1,
"x_coord",K$2),
"y_coord",$A55),
"t_type",'terrain type'!J53),
"p_type", 'plot type'!J53)
&amp; IF(LEFT(resources!J53, 6) = "BONUS_", CHAR(9) &amp; "BonusType=" &amp; resources!J53 &amp; CHAR(10), "")
&amp; IF('goody huts'!J53, "	ImprovementType=IMPROVEMENT_GOODY_HUT" &amp; CHAR(10), "")
&amp; IF(ISBLANK(OFFSET('rivers (2)'!$A$1, 2 * (67 - $A55), 2 * K$2 + 1)), "", SUBSTITUTE($C$1, "&lt;direc&gt;", RIGHT(OFFSET('rivers (2)'!$A$1, 2 * (67 - $A55), 2 * K$2 + 1), 1)))
&amp; IF(ISBLANK(OFFSET('rivers (2)'!$A$1, 2 * (67 - $A55) + 1, 2 * K$2)), "", SUBSTITUTE($D$1, "&lt;direc&gt;", RIGHT(OFFSET('rivers (2)'!$A$1, 2 * (67 - $A55) + 1, 2 * K$2), 1)))
&amp; IF(ISBLANK('feature type'!J53), "EndPlot", SUBSTITUTE(SUBSTITUTE(output!$B$1,
                   "f_type", 'feature type'!J53),
                   "f_var", 'feature variety'!J53))
&amp; CHAR(10)</f>
        <v xml:space="preserve">BeginPlot
	x=9,y=15
	TerrainType=TERRAIN_COAST
	PlotType=3
EndPlot
</v>
      </c>
      <c r="L55" t="str">
        <f ca="1">SUBSTITUTE(SUBSTITUTE(SUBSTITUTE(SUBSTITUTE($A$1,
"x_coord",L$2),
"y_coord",$A55),
"t_type",'terrain type'!K53),
"p_type", 'plot type'!K53)
&amp; IF(LEFT(resources!K53, 6) = "BONUS_", CHAR(9) &amp; "BonusType=" &amp; resources!K53 &amp; CHAR(10), "")
&amp; IF('goody huts'!K53, "	ImprovementType=IMPROVEMENT_GOODY_HUT" &amp; CHAR(10), "")
&amp; IF(ISBLANK(OFFSET('rivers (2)'!$A$1, 2 * (67 - $A55), 2 * L$2 + 1)), "", SUBSTITUTE($C$1, "&lt;direc&gt;", RIGHT(OFFSET('rivers (2)'!$A$1, 2 * (67 - $A55), 2 * L$2 + 1), 1)))
&amp; IF(ISBLANK(OFFSET('rivers (2)'!$A$1, 2 * (67 - $A55) + 1, 2 * L$2)), "", SUBSTITUTE($D$1, "&lt;direc&gt;", RIGHT(OFFSET('rivers (2)'!$A$1, 2 * (67 - $A55) + 1, 2 * L$2), 1)))
&amp; IF(ISBLANK('feature type'!K53), "EndPlot", SUBSTITUTE(SUBSTITUTE(output!$B$1,
                   "f_type", 'feature type'!K53),
                   "f_var", 'feature variety'!K53))
&amp; CHAR(10)</f>
        <v xml:space="preserve">BeginPlot
	x=10,y=15
	TerrainType=TERRAIN_COAST
	PlotType=3
EndPlot
</v>
      </c>
      <c r="M55" t="str">
        <f ca="1">SUBSTITUTE(SUBSTITUTE(SUBSTITUTE(SUBSTITUTE($A$1,
"x_coord",M$2),
"y_coord",$A55),
"t_type",'terrain type'!L53),
"p_type", 'plot type'!L53)
&amp; IF(LEFT(resources!L53, 6) = "BONUS_", CHAR(9) &amp; "BonusType=" &amp; resources!L53 &amp; CHAR(10), "")
&amp; IF('goody huts'!L53, "	ImprovementType=IMPROVEMENT_GOODY_HUT" &amp; CHAR(10), "")
&amp; IF(ISBLANK(OFFSET('rivers (2)'!$A$1, 2 * (67 - $A55), 2 * M$2 + 1)), "", SUBSTITUTE($C$1, "&lt;direc&gt;", RIGHT(OFFSET('rivers (2)'!$A$1, 2 * (67 - $A55), 2 * M$2 + 1), 1)))
&amp; IF(ISBLANK(OFFSET('rivers (2)'!$A$1, 2 * (67 - $A55) + 1, 2 * M$2)), "", SUBSTITUTE($D$1, "&lt;direc&gt;", RIGHT(OFFSET('rivers (2)'!$A$1, 2 * (67 - $A55) + 1, 2 * M$2), 1)))
&amp; IF(ISBLANK('feature type'!L53), "EndPlot", SUBSTITUTE(SUBSTITUTE(output!$B$1,
                   "f_type", 'feature type'!L53),
                   "f_var", 'feature variety'!L53))
&amp; CHAR(10)</f>
        <v xml:space="preserve">BeginPlot
	x=11,y=15
	TerrainType=TERRAIN_GRASS
	PlotType=2
	RiverNSDirection=0
	isWOfRiver
	FeatureType=FEATURE_FOREST, FeatureVariety=3
EndPlot
</v>
      </c>
      <c r="N55" t="str">
        <f ca="1">SUBSTITUTE(SUBSTITUTE(SUBSTITUTE(SUBSTITUTE($A$1,
"x_coord",N$2),
"y_coord",$A55),
"t_type",'terrain type'!M53),
"p_type", 'plot type'!M53)
&amp; IF(LEFT(resources!M53, 6) = "BONUS_", CHAR(9) &amp; "BonusType=" &amp; resources!M53 &amp; CHAR(10), "")
&amp; IF('goody huts'!M53, "	ImprovementType=IMPROVEMENT_GOODY_HUT" &amp; CHAR(10), "")
&amp; IF(ISBLANK(OFFSET('rivers (2)'!$A$1, 2 * (67 - $A55), 2 * N$2 + 1)), "", SUBSTITUTE($C$1, "&lt;direc&gt;", RIGHT(OFFSET('rivers (2)'!$A$1, 2 * (67 - $A55), 2 * N$2 + 1), 1)))
&amp; IF(ISBLANK(OFFSET('rivers (2)'!$A$1, 2 * (67 - $A55) + 1, 2 * N$2)), "", SUBSTITUTE($D$1, "&lt;direc&gt;", RIGHT(OFFSET('rivers (2)'!$A$1, 2 * (67 - $A55) + 1, 2 * N$2), 1)))
&amp; IF(ISBLANK('feature type'!M53), "EndPlot", SUBSTITUTE(SUBSTITUTE(output!$B$1,
                   "f_type", 'feature type'!M53),
                   "f_var", 'feature variety'!M53))
&amp; CHAR(10)</f>
        <v xml:space="preserve">BeginPlot
	x=12,y=15
	TerrainType=TERRAIN_GRASS
	PlotType=2
	FeatureType=FEATURE_FOREST, FeatureVariety=3
EndPlot
</v>
      </c>
      <c r="O55" t="str">
        <f ca="1">SUBSTITUTE(SUBSTITUTE(SUBSTITUTE(SUBSTITUTE($A$1,
"x_coord",O$2),
"y_coord",$A55),
"t_type",'terrain type'!N53),
"p_type", 'plot type'!N53)
&amp; IF(LEFT(resources!N53, 6) = "BONUS_", CHAR(9) &amp; "BonusType=" &amp; resources!N53 &amp; CHAR(10), "")
&amp; IF('goody huts'!N53, "	ImprovementType=IMPROVEMENT_GOODY_HUT" &amp; CHAR(10), "")
&amp; IF(ISBLANK(OFFSET('rivers (2)'!$A$1, 2 * (67 - $A55), 2 * O$2 + 1)), "", SUBSTITUTE($C$1, "&lt;direc&gt;", RIGHT(OFFSET('rivers (2)'!$A$1, 2 * (67 - $A55), 2 * O$2 + 1), 1)))
&amp; IF(ISBLANK(OFFSET('rivers (2)'!$A$1, 2 * (67 - $A55) + 1, 2 * O$2)), "", SUBSTITUTE($D$1, "&lt;direc&gt;", RIGHT(OFFSET('rivers (2)'!$A$1, 2 * (67 - $A55) + 1, 2 * O$2), 1)))
&amp; IF(ISBLANK('feature type'!N53), "EndPlot", SUBSTITUTE(SUBSTITUTE(output!$B$1,
                   "f_type", 'feature type'!N53),
                   "f_var", 'feature variety'!N53))
&amp; CHAR(10)</f>
        <v xml:space="preserve">BeginPlot
	x=13,y=15
	TerrainType=TERRAIN_COAST
	PlotType=3
EndPlot
</v>
      </c>
      <c r="P55" t="str">
        <f ca="1">SUBSTITUTE(SUBSTITUTE(SUBSTITUTE(SUBSTITUTE($A$1,
"x_coord",P$2),
"y_coord",$A55),
"t_type",'terrain type'!O53),
"p_type", 'plot type'!O53)
&amp; IF(LEFT(resources!O53, 6) = "BONUS_", CHAR(9) &amp; "BonusType=" &amp; resources!O53 &amp; CHAR(10), "")
&amp; IF('goody huts'!O53, "	ImprovementType=IMPROVEMENT_GOODY_HUT" &amp; CHAR(10), "")
&amp; IF(ISBLANK(OFFSET('rivers (2)'!$A$1, 2 * (67 - $A55), 2 * P$2 + 1)), "", SUBSTITUTE($C$1, "&lt;direc&gt;", RIGHT(OFFSET('rivers (2)'!$A$1, 2 * (67 - $A55), 2 * P$2 + 1), 1)))
&amp; IF(ISBLANK(OFFSET('rivers (2)'!$A$1, 2 * (67 - $A55) + 1, 2 * P$2)), "", SUBSTITUTE($D$1, "&lt;direc&gt;", RIGHT(OFFSET('rivers (2)'!$A$1, 2 * (67 - $A55) + 1, 2 * P$2), 1)))
&amp; IF(ISBLANK('feature type'!O53), "EndPlot", SUBSTITUTE(SUBSTITUTE(output!$B$1,
                   "f_type", 'feature type'!O53),
                   "f_var", 'feature variety'!O53))
&amp; CHAR(10)</f>
        <v xml:space="preserve">BeginPlot
	x=14,y=15
	TerrainType=TERRAIN_COAST
	PlotType=3
EndPlot
</v>
      </c>
      <c r="Q55" t="str">
        <f ca="1">SUBSTITUTE(SUBSTITUTE(SUBSTITUTE(SUBSTITUTE($A$1,
"x_coord",Q$2),
"y_coord",$A55),
"t_type",'terrain type'!P53),
"p_type", 'plot type'!P53)
&amp; IF(LEFT(resources!P53, 6) = "BONUS_", CHAR(9) &amp; "BonusType=" &amp; resources!P53 &amp; CHAR(10), "")
&amp; IF('goody huts'!P53, "	ImprovementType=IMPROVEMENT_GOODY_HUT" &amp; CHAR(10), "")
&amp; IF(ISBLANK(OFFSET('rivers (2)'!$A$1, 2 * (67 - $A55), 2 * Q$2 + 1)), "", SUBSTITUTE($C$1, "&lt;direc&gt;", RIGHT(OFFSET('rivers (2)'!$A$1, 2 * (67 - $A55), 2 * Q$2 + 1), 1)))
&amp; IF(ISBLANK(OFFSET('rivers (2)'!$A$1, 2 * (67 - $A55) + 1, 2 * Q$2)), "", SUBSTITUTE($D$1, "&lt;direc&gt;", RIGHT(OFFSET('rivers (2)'!$A$1, 2 * (67 - $A55) + 1, 2 * Q$2), 1)))
&amp; IF(ISBLANK('feature type'!P53), "EndPlot", SUBSTITUTE(SUBSTITUTE(output!$B$1,
                   "f_type", 'feature type'!P53),
                   "f_var", 'feature variety'!P53))
&amp; CHAR(10)</f>
        <v xml:space="preserve">BeginPlot
	x=15,y=15
	TerrainType=TERRAIN_GRASS
	PlotType=2
	FeatureType=FEATURE_FOREST, FeatureVariety=1
EndPlot
</v>
      </c>
      <c r="R55" t="str">
        <f ca="1">SUBSTITUTE(SUBSTITUTE(SUBSTITUTE(SUBSTITUTE($A$1,
"x_coord",R$2),
"y_coord",$A55),
"t_type",'terrain type'!Q53),
"p_type", 'plot type'!Q53)
&amp; IF(LEFT(resources!Q53, 6) = "BONUS_", CHAR(9) &amp; "BonusType=" &amp; resources!Q53 &amp; CHAR(10), "")
&amp; IF('goody huts'!Q53, "	ImprovementType=IMPROVEMENT_GOODY_HUT" &amp; CHAR(10), "")
&amp; IF(ISBLANK(OFFSET('rivers (2)'!$A$1, 2 * (67 - $A55), 2 * R$2 + 1)), "", SUBSTITUTE($C$1, "&lt;direc&gt;", RIGHT(OFFSET('rivers (2)'!$A$1, 2 * (67 - $A55), 2 * R$2 + 1), 1)))
&amp; IF(ISBLANK(OFFSET('rivers (2)'!$A$1, 2 * (67 - $A55) + 1, 2 * R$2)), "", SUBSTITUTE($D$1, "&lt;direc&gt;", RIGHT(OFFSET('rivers (2)'!$A$1, 2 * (67 - $A55) + 1, 2 * R$2), 1)))
&amp; IF(ISBLANK('feature type'!Q53), "EndPlot", SUBSTITUTE(SUBSTITUTE(output!$B$1,
                   "f_type", 'feature type'!Q53),
                   "f_var", 'feature variety'!Q53))
&amp; CHAR(10)</f>
        <v xml:space="preserve">BeginPlot
	x=16,y=15
	TerrainType=TERRAIN_GRASS
	PlotType=1
	RiverNSDirection=2
	isWOfRiver
	FeatureType=FEATURE_FOREST, FeatureVariety=1
EndPlot
</v>
      </c>
      <c r="S55" t="str">
        <f ca="1">SUBSTITUTE(SUBSTITUTE(SUBSTITUTE(SUBSTITUTE($A$1,
"x_coord",S$2),
"y_coord",$A55),
"t_type",'terrain type'!R53),
"p_type", 'plot type'!R53)
&amp; IF(LEFT(resources!R53, 6) = "BONUS_", CHAR(9) &amp; "BonusType=" &amp; resources!R53 &amp; CHAR(10), "")
&amp; IF('goody huts'!R53, "	ImprovementType=IMPROVEMENT_GOODY_HUT" &amp; CHAR(10), "")
&amp; IF(ISBLANK(OFFSET('rivers (2)'!$A$1, 2 * (67 - $A55), 2 * S$2 + 1)), "", SUBSTITUTE($C$1, "&lt;direc&gt;", RIGHT(OFFSET('rivers (2)'!$A$1, 2 * (67 - $A55), 2 * S$2 + 1), 1)))
&amp; IF(ISBLANK(OFFSET('rivers (2)'!$A$1, 2 * (67 - $A55) + 1, 2 * S$2)), "", SUBSTITUTE($D$1, "&lt;direc&gt;", RIGHT(OFFSET('rivers (2)'!$A$1, 2 * (67 - $A55) + 1, 2 * S$2), 1)))
&amp; IF(ISBLANK('feature type'!R53), "EndPlot", SUBSTITUTE(SUBSTITUTE(output!$B$1,
                   "f_type", 'feature type'!R53),
                   "f_var", 'feature variety'!R53))
&amp; CHAR(10)</f>
        <v xml:space="preserve">BeginPlot
	x=17,y=15
	TerrainType=TERRAIN_GRASS
	PlotType=2
	FeatureType=FEATURE_FOREST, FeatureVariety=1
EndPlot
</v>
      </c>
      <c r="T55" t="str">
        <f ca="1">SUBSTITUTE(SUBSTITUTE(SUBSTITUTE(SUBSTITUTE($A$1,
"x_coord",T$2),
"y_coord",$A55),
"t_type",'terrain type'!S53),
"p_type", 'plot type'!S53)
&amp; IF(LEFT(resources!S53, 6) = "BONUS_", CHAR(9) &amp; "BonusType=" &amp; resources!S53 &amp; CHAR(10), "")
&amp; IF('goody huts'!S53, "	ImprovementType=IMPROVEMENT_GOODY_HUT" &amp; CHAR(10), "")
&amp; IF(ISBLANK(OFFSET('rivers (2)'!$A$1, 2 * (67 - $A55), 2 * T$2 + 1)), "", SUBSTITUTE($C$1, "&lt;direc&gt;", RIGHT(OFFSET('rivers (2)'!$A$1, 2 * (67 - $A55), 2 * T$2 + 1), 1)))
&amp; IF(ISBLANK(OFFSET('rivers (2)'!$A$1, 2 * (67 - $A55) + 1, 2 * T$2)), "", SUBSTITUTE($D$1, "&lt;direc&gt;", RIGHT(OFFSET('rivers (2)'!$A$1, 2 * (67 - $A55) + 1, 2 * T$2), 1)))
&amp; IF(ISBLANK('feature type'!S53), "EndPlot", SUBSTITUTE(SUBSTITUTE(output!$B$1,
                   "f_type", 'feature type'!S53),
                   "f_var", 'feature variety'!S53))
&amp; CHAR(10)</f>
        <v xml:space="preserve">BeginPlot
	x=18,y=15
	TerrainType=TERRAIN_COAST
	PlotType=3
EndPlot
</v>
      </c>
      <c r="U55" t="str">
        <f ca="1">SUBSTITUTE(SUBSTITUTE(SUBSTITUTE(SUBSTITUTE($A$1,
"x_coord",U$2),
"y_coord",$A55),
"t_type",'terrain type'!T53),
"p_type", 'plot type'!T53)
&amp; IF(LEFT(resources!T53, 6) = "BONUS_", CHAR(9) &amp; "BonusType=" &amp; resources!T53 &amp; CHAR(10), "")
&amp; IF('goody huts'!T53, "	ImprovementType=IMPROVEMENT_GOODY_HUT" &amp; CHAR(10), "")
&amp; IF(ISBLANK(OFFSET('rivers (2)'!$A$1, 2 * (67 - $A55), 2 * U$2 + 1)), "", SUBSTITUTE($C$1, "&lt;direc&gt;", RIGHT(OFFSET('rivers (2)'!$A$1, 2 * (67 - $A55), 2 * U$2 + 1), 1)))
&amp; IF(ISBLANK(OFFSET('rivers (2)'!$A$1, 2 * (67 - $A55) + 1, 2 * U$2)), "", SUBSTITUTE($D$1, "&lt;direc&gt;", RIGHT(OFFSET('rivers (2)'!$A$1, 2 * (67 - $A55) + 1, 2 * U$2), 1)))
&amp; IF(ISBLANK('feature type'!T53), "EndPlot", SUBSTITUTE(SUBSTITUTE(output!$B$1,
                   "f_type", 'feature type'!T53),
                   "f_var", 'feature variety'!T53))
&amp; CHAR(10)</f>
        <v xml:space="preserve">BeginPlot
	x=19,y=15
	TerrainType=TERRAIN_COAST
	PlotType=3
EndPlot
</v>
      </c>
      <c r="V55" t="str">
        <f ca="1">SUBSTITUTE(SUBSTITUTE(SUBSTITUTE(SUBSTITUTE($A$1,
"x_coord",V$2),
"y_coord",$A55),
"t_type",'terrain type'!U53),
"p_type", 'plot type'!U53)
&amp; IF(LEFT(resources!U53, 6) = "BONUS_", CHAR(9) &amp; "BonusType=" &amp; resources!U53 &amp; CHAR(10), "")
&amp; IF('goody huts'!U53, "	ImprovementType=IMPROVEMENT_GOODY_HUT" &amp; CHAR(10), "")
&amp; IF(ISBLANK(OFFSET('rivers (2)'!$A$1, 2 * (67 - $A55), 2 * V$2 + 1)), "", SUBSTITUTE($C$1, "&lt;direc&gt;", RIGHT(OFFSET('rivers (2)'!$A$1, 2 * (67 - $A55), 2 * V$2 + 1), 1)))
&amp; IF(ISBLANK(OFFSET('rivers (2)'!$A$1, 2 * (67 - $A55) + 1, 2 * V$2)), "", SUBSTITUTE($D$1, "&lt;direc&gt;", RIGHT(OFFSET('rivers (2)'!$A$1, 2 * (67 - $A55) + 1, 2 * V$2), 1)))
&amp; IF(ISBLANK('feature type'!U53), "EndPlot", SUBSTITUTE(SUBSTITUTE(output!$B$1,
                   "f_type", 'feature type'!U53),
                   "f_var", 'feature variety'!U53))
&amp; CHAR(10)</f>
        <v xml:space="preserve">BeginPlot
	x=20,y=15
	TerrainType=TERRAIN_COAST
	PlotType=3
EndPlot
</v>
      </c>
      <c r="W55" t="str">
        <f ca="1">SUBSTITUTE(SUBSTITUTE(SUBSTITUTE(SUBSTITUTE($A$1,
"x_coord",W$2),
"y_coord",$A55),
"t_type",'terrain type'!V53),
"p_type", 'plot type'!V53)
&amp; IF(LEFT(resources!V53, 6) = "BONUS_", CHAR(9) &amp; "BonusType=" &amp; resources!V53 &amp; CHAR(10), "")
&amp; IF('goody huts'!V53, "	ImprovementType=IMPROVEMENT_GOODY_HUT" &amp; CHAR(10), "")
&amp; IF(ISBLANK(OFFSET('rivers (2)'!$A$1, 2 * (67 - $A55), 2 * W$2 + 1)), "", SUBSTITUTE($C$1, "&lt;direc&gt;", RIGHT(OFFSET('rivers (2)'!$A$1, 2 * (67 - $A55), 2 * W$2 + 1), 1)))
&amp; IF(ISBLANK(OFFSET('rivers (2)'!$A$1, 2 * (67 - $A55) + 1, 2 * W$2)), "", SUBSTITUTE($D$1, "&lt;direc&gt;", RIGHT(OFFSET('rivers (2)'!$A$1, 2 * (67 - $A55) + 1, 2 * W$2), 1)))
&amp; IF(ISBLANK('feature type'!V53), "EndPlot", SUBSTITUTE(SUBSTITUTE(output!$B$1,
                   "f_type", 'feature type'!V53),
                   "f_var", 'feature variety'!V53))
&amp; CHAR(10)</f>
        <v xml:space="preserve">BeginPlot
	x=21,y=15
	TerrainType=TERRAIN_GRASS
	PlotType=2
	RiverNSDirection=2
	isWOfRiver
	FeatureType=FEATURE_FOREST, FeatureVariety=1
EndPlot
</v>
      </c>
      <c r="X55" t="str">
        <f ca="1">SUBSTITUTE(SUBSTITUTE(SUBSTITUTE(SUBSTITUTE($A$1,
"x_coord",X$2),
"y_coord",$A55),
"t_type",'terrain type'!W53),
"p_type", 'plot type'!W53)
&amp; IF(LEFT(resources!W53, 6) = "BONUS_", CHAR(9) &amp; "BonusType=" &amp; resources!W53 &amp; CHAR(10), "")
&amp; IF('goody huts'!W53, "	ImprovementType=IMPROVEMENT_GOODY_HUT" &amp; CHAR(10), "")
&amp; IF(ISBLANK(OFFSET('rivers (2)'!$A$1, 2 * (67 - $A55), 2 * X$2 + 1)), "", SUBSTITUTE($C$1, "&lt;direc&gt;", RIGHT(OFFSET('rivers (2)'!$A$1, 2 * (67 - $A55), 2 * X$2 + 1), 1)))
&amp; IF(ISBLANK(OFFSET('rivers (2)'!$A$1, 2 * (67 - $A55) + 1, 2 * X$2)), "", SUBSTITUTE($D$1, "&lt;direc&gt;", RIGHT(OFFSET('rivers (2)'!$A$1, 2 * (67 - $A55) + 1, 2 * X$2), 1)))
&amp; IF(ISBLANK('feature type'!W53), "EndPlot", SUBSTITUTE(SUBSTITUTE(output!$B$1,
                   "f_type", 'feature type'!W53),
                   "f_var", 'feature variety'!W53))
&amp; CHAR(10)</f>
        <v xml:space="preserve">BeginPlot
	x=22,y=15
	TerrainType=TERRAIN_GRASS
	PlotType=1
	RiverWEDirection=1
	isNOfRiver
	FeatureType=FEATURE_FOREST, FeatureVariety=1
EndPlot
</v>
      </c>
      <c r="Y55" t="str">
        <f ca="1">SUBSTITUTE(SUBSTITUTE(SUBSTITUTE(SUBSTITUTE($A$1,
"x_coord",Y$2),
"y_coord",$A55),
"t_type",'terrain type'!X53),
"p_type", 'plot type'!X53)
&amp; IF(LEFT(resources!X53, 6) = "BONUS_", CHAR(9) &amp; "BonusType=" &amp; resources!X53 &amp; CHAR(10), "")
&amp; IF('goody huts'!X53, "	ImprovementType=IMPROVEMENT_GOODY_HUT" &amp; CHAR(10), "")
&amp; IF(ISBLANK(OFFSET('rivers (2)'!$A$1, 2 * (67 - $A55), 2 * Y$2 + 1)), "", SUBSTITUTE($C$1, "&lt;direc&gt;", RIGHT(OFFSET('rivers (2)'!$A$1, 2 * (67 - $A55), 2 * Y$2 + 1), 1)))
&amp; IF(ISBLANK(OFFSET('rivers (2)'!$A$1, 2 * (67 - $A55) + 1, 2 * Y$2)), "", SUBSTITUTE($D$1, "&lt;direc&gt;", RIGHT(OFFSET('rivers (2)'!$A$1, 2 * (67 - $A55) + 1, 2 * Y$2), 1)))
&amp; IF(ISBLANK('feature type'!X53), "EndPlot", SUBSTITUTE(SUBSTITUTE(output!$B$1,
                   "f_type", 'feature type'!X53),
                   "f_var", 'feature variety'!X53))
&amp; CHAR(10)</f>
        <v xml:space="preserve">BeginPlot
	x=23,y=15
	TerrainType=TERRAIN_GRASS
	PlotType=2
	BonusType=BONUS_GOLD
EndPlot
</v>
      </c>
      <c r="Z55" t="str">
        <f ca="1">SUBSTITUTE(SUBSTITUTE(SUBSTITUTE(SUBSTITUTE($A$1,
"x_coord",Z$2),
"y_coord",$A55),
"t_type",'terrain type'!Y53),
"p_type", 'plot type'!Y53)
&amp; IF(LEFT(resources!Y53, 6) = "BONUS_", CHAR(9) &amp; "BonusType=" &amp; resources!Y53 &amp; CHAR(10), "")
&amp; IF('goody huts'!Y53, "	ImprovementType=IMPROVEMENT_GOODY_HUT" &amp; CHAR(10), "")
&amp; IF(ISBLANK(OFFSET('rivers (2)'!$A$1, 2 * (67 - $A55), 2 * Z$2 + 1)), "", SUBSTITUTE($C$1, "&lt;direc&gt;", RIGHT(OFFSET('rivers (2)'!$A$1, 2 * (67 - $A55), 2 * Z$2 + 1), 1)))
&amp; IF(ISBLANK(OFFSET('rivers (2)'!$A$1, 2 * (67 - $A55) + 1, 2 * Z$2)), "", SUBSTITUTE($D$1, "&lt;direc&gt;", RIGHT(OFFSET('rivers (2)'!$A$1, 2 * (67 - $A55) + 1, 2 * Z$2), 1)))
&amp; IF(ISBLANK('feature type'!Y53), "EndPlot", SUBSTITUTE(SUBSTITUTE(output!$B$1,
                   "f_type", 'feature type'!Y53),
                   "f_var", 'feature variety'!Y53))
&amp; CHAR(10)</f>
        <v xml:space="preserve">BeginPlot
	x=24,y=15
	TerrainType=TERRAIN_COAST
	PlotType=3
EndPlot
</v>
      </c>
      <c r="AA55" t="str">
        <f ca="1">SUBSTITUTE(SUBSTITUTE(SUBSTITUTE(SUBSTITUTE($A$1,
"x_coord",AA$2),
"y_coord",$A55),
"t_type",'terrain type'!Z53),
"p_type", 'plot type'!Z53)
&amp; IF(LEFT(resources!Z53, 6) = "BONUS_", CHAR(9) &amp; "BonusType=" &amp; resources!Z53 &amp; CHAR(10), "")
&amp; IF('goody huts'!Z53, "	ImprovementType=IMPROVEMENT_GOODY_HUT" &amp; CHAR(10), "")
&amp; IF(ISBLANK(OFFSET('rivers (2)'!$A$1, 2 * (67 - $A55), 2 * AA$2 + 1)), "", SUBSTITUTE($C$1, "&lt;direc&gt;", RIGHT(OFFSET('rivers (2)'!$A$1, 2 * (67 - $A55), 2 * AA$2 + 1), 1)))
&amp; IF(ISBLANK(OFFSET('rivers (2)'!$A$1, 2 * (67 - $A55) + 1, 2 * AA$2)), "", SUBSTITUTE($D$1, "&lt;direc&gt;", RIGHT(OFFSET('rivers (2)'!$A$1, 2 * (67 - $A55) + 1, 2 * AA$2), 1)))
&amp; IF(ISBLANK('feature type'!Z53), "EndPlot", SUBSTITUTE(SUBSTITUTE(output!$B$1,
                   "f_type", 'feature type'!Z53),
                   "f_var", 'feature variety'!Z53))
&amp; CHAR(10)</f>
        <v xml:space="preserve">BeginPlot
	x=25,y=15
	TerrainType=TERRAIN_COAST
	PlotType=3
EndPlot
</v>
      </c>
      <c r="AB55" t="str">
        <f ca="1">SUBSTITUTE(SUBSTITUTE(SUBSTITUTE(SUBSTITUTE($A$1,
"x_coord",AB$2),
"y_coord",$A55),
"t_type",'terrain type'!AA53),
"p_type", 'plot type'!AA53)
&amp; IF(LEFT(resources!AA53, 6) = "BONUS_", CHAR(9) &amp; "BonusType=" &amp; resources!AA53 &amp; CHAR(10), "")
&amp; IF('goody huts'!AA53, "	ImprovementType=IMPROVEMENT_GOODY_HUT" &amp; CHAR(10), "")
&amp; IF(ISBLANK(OFFSET('rivers (2)'!$A$1, 2 * (67 - $A55), 2 * AB$2 + 1)), "", SUBSTITUTE($C$1, "&lt;direc&gt;", RIGHT(OFFSET('rivers (2)'!$A$1, 2 * (67 - $A55), 2 * AB$2 + 1), 1)))
&amp; IF(ISBLANK(OFFSET('rivers (2)'!$A$1, 2 * (67 - $A55) + 1, 2 * AB$2)), "", SUBSTITUTE($D$1, "&lt;direc&gt;", RIGHT(OFFSET('rivers (2)'!$A$1, 2 * (67 - $A55) + 1, 2 * AB$2), 1)))
&amp; IF(ISBLANK('feature type'!AA53), "EndPlot", SUBSTITUTE(SUBSTITUTE(output!$B$1,
                   "f_type", 'feature type'!AA53),
                   "f_var", 'feature variety'!AA53))
&amp; CHAR(10)</f>
        <v xml:space="preserve">BeginPlot
	x=26,y=15
	TerrainType=TERRAIN_COAST
	PlotType=3
EndPlot
</v>
      </c>
      <c r="AC55" t="str">
        <f ca="1">SUBSTITUTE(SUBSTITUTE(SUBSTITUTE(SUBSTITUTE($A$1,
"x_coord",AC$2),
"y_coord",$A55),
"t_type",'terrain type'!AB53),
"p_type", 'plot type'!AB53)
&amp; IF(LEFT(resources!AB53, 6) = "BONUS_", CHAR(9) &amp; "BonusType=" &amp; resources!AB53 &amp; CHAR(10), "")
&amp; IF('goody huts'!AB53, "	ImprovementType=IMPROVEMENT_GOODY_HUT" &amp; CHAR(10), "")
&amp; IF(ISBLANK(OFFSET('rivers (2)'!$A$1, 2 * (67 - $A55), 2 * AC$2 + 1)), "", SUBSTITUTE($C$1, "&lt;direc&gt;", RIGHT(OFFSET('rivers (2)'!$A$1, 2 * (67 - $A55), 2 * AC$2 + 1), 1)))
&amp; IF(ISBLANK(OFFSET('rivers (2)'!$A$1, 2 * (67 - $A55) + 1, 2 * AC$2)), "", SUBSTITUTE($D$1, "&lt;direc&gt;", RIGHT(OFFSET('rivers (2)'!$A$1, 2 * (67 - $A55) + 1, 2 * AC$2), 1)))
&amp; IF(ISBLANK('feature type'!AB53), "EndPlot", SUBSTITUTE(SUBSTITUTE(output!$B$1,
                   "f_type", 'feature type'!AB53),
                   "f_var", 'feature variety'!AB53))
&amp; CHAR(10)</f>
        <v xml:space="preserve">BeginPlot
	x=27,y=15
	TerrainType=TERRAIN_GRASS
	PlotType=1
	RiverNSDirection=2
	isWOfRiver
	FeatureType=FEATURE_FOREST, FeatureVariety=1
EndPlot
</v>
      </c>
      <c r="AD55" t="str">
        <f ca="1">SUBSTITUTE(SUBSTITUTE(SUBSTITUTE(SUBSTITUTE($A$1,
"x_coord",AD$2),
"y_coord",$A55),
"t_type",'terrain type'!AC53),
"p_type", 'plot type'!AC53)
&amp; IF(LEFT(resources!AC53, 6) = "BONUS_", CHAR(9) &amp; "BonusType=" &amp; resources!AC53 &amp; CHAR(10), "")
&amp; IF('goody huts'!AC53, "	ImprovementType=IMPROVEMENT_GOODY_HUT" &amp; CHAR(10), "")
&amp; IF(ISBLANK(OFFSET('rivers (2)'!$A$1, 2 * (67 - $A55), 2 * AD$2 + 1)), "", SUBSTITUTE($C$1, "&lt;direc&gt;", RIGHT(OFFSET('rivers (2)'!$A$1, 2 * (67 - $A55), 2 * AD$2 + 1), 1)))
&amp; IF(ISBLANK(OFFSET('rivers (2)'!$A$1, 2 * (67 - $A55) + 1, 2 * AD$2)), "", SUBSTITUTE($D$1, "&lt;direc&gt;", RIGHT(OFFSET('rivers (2)'!$A$1, 2 * (67 - $A55) + 1, 2 * AD$2), 1)))
&amp; IF(ISBLANK('feature type'!AC53), "EndPlot", SUBSTITUTE(SUBSTITUTE(output!$B$1,
                   "f_type", 'feature type'!AC53),
                   "f_var", 'feature variety'!AC53))
&amp; CHAR(10)</f>
        <v xml:space="preserve">BeginPlot
	x=28,y=15
	TerrainType=TERRAIN_GRASS
	PlotType=2
	FeatureType=FEATURE_FOREST, FeatureVariety=1
EndPlot
</v>
      </c>
      <c r="AE55" t="str">
        <f ca="1">SUBSTITUTE(SUBSTITUTE(SUBSTITUTE(SUBSTITUTE($A$1,
"x_coord",AE$2),
"y_coord",$A55),
"t_type",'terrain type'!AD53),
"p_type", 'plot type'!AD53)
&amp; IF(LEFT(resources!AD53, 6) = "BONUS_", CHAR(9) &amp; "BonusType=" &amp; resources!AD53 &amp; CHAR(10), "")
&amp; IF('goody huts'!AD53, "	ImprovementType=IMPROVEMENT_GOODY_HUT" &amp; CHAR(10), "")
&amp; IF(ISBLANK(OFFSET('rivers (2)'!$A$1, 2 * (67 - $A55), 2 * AE$2 + 1)), "", SUBSTITUTE($C$1, "&lt;direc&gt;", RIGHT(OFFSET('rivers (2)'!$A$1, 2 * (67 - $A55), 2 * AE$2 + 1), 1)))
&amp; IF(ISBLANK(OFFSET('rivers (2)'!$A$1, 2 * (67 - $A55) + 1, 2 * AE$2)), "", SUBSTITUTE($D$1, "&lt;direc&gt;", RIGHT(OFFSET('rivers (2)'!$A$1, 2 * (67 - $A55) + 1, 2 * AE$2), 1)))
&amp; IF(ISBLANK('feature type'!AD53), "EndPlot", SUBSTITUTE(SUBSTITUTE(output!$B$1,
                   "f_type", 'feature type'!AD53),
                   "f_var", 'feature variety'!AD53))
&amp; CHAR(10)</f>
        <v xml:space="preserve">BeginPlot
	x=29,y=15
	TerrainType=TERRAIN_GRASS
	PlotType=2
	FeatureType=FEATURE_FOREST, FeatureVariety=1
EndPlot
</v>
      </c>
      <c r="AF55" t="str">
        <f ca="1">SUBSTITUTE(SUBSTITUTE(SUBSTITUTE(SUBSTITUTE($A$1,
"x_coord",AF$2),
"y_coord",$A55),
"t_type",'terrain type'!AE53),
"p_type", 'plot type'!AE53)
&amp; IF(LEFT(resources!AE53, 6) = "BONUS_", CHAR(9) &amp; "BonusType=" &amp; resources!AE53 &amp; CHAR(10), "")
&amp; IF('goody huts'!AE53, "	ImprovementType=IMPROVEMENT_GOODY_HUT" &amp; CHAR(10), "")
&amp; IF(ISBLANK(OFFSET('rivers (2)'!$A$1, 2 * (67 - $A55), 2 * AF$2 + 1)), "", SUBSTITUTE($C$1, "&lt;direc&gt;", RIGHT(OFFSET('rivers (2)'!$A$1, 2 * (67 - $A55), 2 * AF$2 + 1), 1)))
&amp; IF(ISBLANK(OFFSET('rivers (2)'!$A$1, 2 * (67 - $A55) + 1, 2 * AF$2)), "", SUBSTITUTE($D$1, "&lt;direc&gt;", RIGHT(OFFSET('rivers (2)'!$A$1, 2 * (67 - $A55) + 1, 2 * AF$2), 1)))
&amp; IF(ISBLANK('feature type'!AE53), "EndPlot", SUBSTITUTE(SUBSTITUTE(output!$B$1,
                   "f_type", 'feature type'!AE53),
                   "f_var", 'feature variety'!AE53))
&amp; CHAR(10)</f>
        <v xml:space="preserve">BeginPlot
	x=30,y=15
	TerrainType=TERRAIN_COAST
	PlotType=3
EndPlot
</v>
      </c>
      <c r="AG55" t="str">
        <f ca="1">SUBSTITUTE(SUBSTITUTE(SUBSTITUTE(SUBSTITUTE($A$1,
"x_coord",AG$2),
"y_coord",$A55),
"t_type",'terrain type'!AF53),
"p_type", 'plot type'!AF53)
&amp; IF(LEFT(resources!AF53, 6) = "BONUS_", CHAR(9) &amp; "BonusType=" &amp; resources!AF53 &amp; CHAR(10), "")
&amp; IF('goody huts'!AF53, "	ImprovementType=IMPROVEMENT_GOODY_HUT" &amp; CHAR(10), "")
&amp; IF(ISBLANK(OFFSET('rivers (2)'!$A$1, 2 * (67 - $A55), 2 * AG$2 + 1)), "", SUBSTITUTE($C$1, "&lt;direc&gt;", RIGHT(OFFSET('rivers (2)'!$A$1, 2 * (67 - $A55), 2 * AG$2 + 1), 1)))
&amp; IF(ISBLANK(OFFSET('rivers (2)'!$A$1, 2 * (67 - $A55) + 1, 2 * AG$2)), "", SUBSTITUTE($D$1, "&lt;direc&gt;", RIGHT(OFFSET('rivers (2)'!$A$1, 2 * (67 - $A55) + 1, 2 * AG$2), 1)))
&amp; IF(ISBLANK('feature type'!AF53), "EndPlot", SUBSTITUTE(SUBSTITUTE(output!$B$1,
                   "f_type", 'feature type'!AF53),
                   "f_var", 'feature variety'!AF53))
&amp; CHAR(10)</f>
        <v xml:space="preserve">BeginPlot
	x=31,y=15
	TerrainType=TERRAIN_COAST
	PlotType=3
EndPlot
</v>
      </c>
      <c r="AH55" t="str">
        <f ca="1">SUBSTITUTE(SUBSTITUTE(SUBSTITUTE(SUBSTITUTE($A$1,
"x_coord",AH$2),
"y_coord",$A55),
"t_type",'terrain type'!AG53),
"p_type", 'plot type'!AG53)
&amp; IF(LEFT(resources!AG53, 6) = "BONUS_", CHAR(9) &amp; "BonusType=" &amp; resources!AG53 &amp; CHAR(10), "")
&amp; IF('goody huts'!AG53, "	ImprovementType=IMPROVEMENT_GOODY_HUT" &amp; CHAR(10), "")
&amp; IF(ISBLANK(OFFSET('rivers (2)'!$A$1, 2 * (67 - $A55), 2 * AH$2 + 1)), "", SUBSTITUTE($C$1, "&lt;direc&gt;", RIGHT(OFFSET('rivers (2)'!$A$1, 2 * (67 - $A55), 2 * AH$2 + 1), 1)))
&amp; IF(ISBLANK(OFFSET('rivers (2)'!$A$1, 2 * (67 - $A55) + 1, 2 * AH$2)), "", SUBSTITUTE($D$1, "&lt;direc&gt;", RIGHT(OFFSET('rivers (2)'!$A$1, 2 * (67 - $A55) + 1, 2 * AH$2), 1)))
&amp; IF(ISBLANK('feature type'!AG53), "EndPlot", SUBSTITUTE(SUBSTITUTE(output!$B$1,
                   "f_type", 'feature type'!AG53),
                   "f_var", 'feature variety'!AG53))
&amp; CHAR(10)</f>
        <v xml:space="preserve">BeginPlot
	x=32,y=15
	TerrainType=TERRAIN_GRASS
	PlotType=2
	FeatureType=FEATURE_FOREST, FeatureVariety=3
EndPlot
</v>
      </c>
      <c r="AI55" t="str">
        <f ca="1">SUBSTITUTE(SUBSTITUTE(SUBSTITUTE(SUBSTITUTE($A$1,
"x_coord",AI$2),
"y_coord",$A55),
"t_type",'terrain type'!AH53),
"p_type", 'plot type'!AH53)
&amp; IF(LEFT(resources!AH53, 6) = "BONUS_", CHAR(9) &amp; "BonusType=" &amp; resources!AH53 &amp; CHAR(10), "")
&amp; IF('goody huts'!AH53, "	ImprovementType=IMPROVEMENT_GOODY_HUT" &amp; CHAR(10), "")
&amp; IF(ISBLANK(OFFSET('rivers (2)'!$A$1, 2 * (67 - $A55), 2 * AI$2 + 1)), "", SUBSTITUTE($C$1, "&lt;direc&gt;", RIGHT(OFFSET('rivers (2)'!$A$1, 2 * (67 - $A55), 2 * AI$2 + 1), 1)))
&amp; IF(ISBLANK(OFFSET('rivers (2)'!$A$1, 2 * (67 - $A55) + 1, 2 * AI$2)), "", SUBSTITUTE($D$1, "&lt;direc&gt;", RIGHT(OFFSET('rivers (2)'!$A$1, 2 * (67 - $A55) + 1, 2 * AI$2), 1)))
&amp; IF(ISBLANK('feature type'!AH53), "EndPlot", SUBSTITUTE(SUBSTITUTE(output!$B$1,
                   "f_type", 'feature type'!AH53),
                   "f_var", 'feature variety'!AH53))
&amp; CHAR(10)</f>
        <v xml:space="preserve">BeginPlot
	x=33,y=15
	TerrainType=TERRAIN_GRASS
	PlotType=2
	RiverNSDirection=0
	isWOfRiver
	FeatureType=FEATURE_FOREST, FeatureVariety=3
EndPlot
</v>
      </c>
      <c r="AJ55" t="str">
        <f ca="1">SUBSTITUTE(SUBSTITUTE(SUBSTITUTE(SUBSTITUTE($A$1,
"x_coord",AJ$2),
"y_coord",$A55),
"t_type",'terrain type'!AI53),
"p_type", 'plot type'!AI53)
&amp; IF(LEFT(resources!AI53, 6) = "BONUS_", CHAR(9) &amp; "BonusType=" &amp; resources!AI53 &amp; CHAR(10), "")
&amp; IF('goody huts'!AI53, "	ImprovementType=IMPROVEMENT_GOODY_HUT" &amp; CHAR(10), "")
&amp; IF(ISBLANK(OFFSET('rivers (2)'!$A$1, 2 * (67 - $A55), 2 * AJ$2 + 1)), "", SUBSTITUTE($C$1, "&lt;direc&gt;", RIGHT(OFFSET('rivers (2)'!$A$1, 2 * (67 - $A55), 2 * AJ$2 + 1), 1)))
&amp; IF(ISBLANK(OFFSET('rivers (2)'!$A$1, 2 * (67 - $A55) + 1, 2 * AJ$2)), "", SUBSTITUTE($D$1, "&lt;direc&gt;", RIGHT(OFFSET('rivers (2)'!$A$1, 2 * (67 - $A55) + 1, 2 * AJ$2), 1)))
&amp; IF(ISBLANK('feature type'!AI53), "EndPlot", SUBSTITUTE(SUBSTITUTE(output!$B$1,
                   "f_type", 'feature type'!AI53),
                   "f_var", 'feature variety'!AI53))
&amp; CHAR(10)</f>
        <v xml:space="preserve">BeginPlot
	x=34,y=15
	TerrainType=TERRAIN_GRASS
	PlotType=2
	FeatureType=FEATURE_FOREST, FeatureVariety=3
EndPlot
</v>
      </c>
      <c r="AK55" t="str">
        <f ca="1">SUBSTITUTE(SUBSTITUTE(SUBSTITUTE(SUBSTITUTE($A$1,
"x_coord",AK$2),
"y_coord",$A55),
"t_type",'terrain type'!AJ53),
"p_type", 'plot type'!AJ53)
&amp; IF(LEFT(resources!AJ53, 6) = "BONUS_", CHAR(9) &amp; "BonusType=" &amp; resources!AJ53 &amp; CHAR(10), "")
&amp; IF('goody huts'!AJ53, "	ImprovementType=IMPROVEMENT_GOODY_HUT" &amp; CHAR(10), "")
&amp; IF(ISBLANK(OFFSET('rivers (2)'!$A$1, 2 * (67 - $A55), 2 * AK$2 + 1)), "", SUBSTITUTE($C$1, "&lt;direc&gt;", RIGHT(OFFSET('rivers (2)'!$A$1, 2 * (67 - $A55), 2 * AK$2 + 1), 1)))
&amp; IF(ISBLANK(OFFSET('rivers (2)'!$A$1, 2 * (67 - $A55) + 1, 2 * AK$2)), "", SUBSTITUTE($D$1, "&lt;direc&gt;", RIGHT(OFFSET('rivers (2)'!$A$1, 2 * (67 - $A55) + 1, 2 * AK$2), 1)))
&amp; IF(ISBLANK('feature type'!AJ53), "EndPlot", SUBSTITUTE(SUBSTITUTE(output!$B$1,
                   "f_type", 'feature type'!AJ53),
                   "f_var", 'feature variety'!AJ53))
&amp; CHAR(10)</f>
        <v xml:space="preserve">BeginPlot
	x=35,y=15
	TerrainType=TERRAIN_COAST
	PlotType=3
EndPlot
</v>
      </c>
      <c r="AL55" t="str">
        <f ca="1">SUBSTITUTE(SUBSTITUTE(SUBSTITUTE(SUBSTITUTE($A$1,
"x_coord",AL$2),
"y_coord",$A55),
"t_type",'terrain type'!AK53),
"p_type", 'plot type'!AK53)
&amp; IF(LEFT(resources!AK53, 6) = "BONUS_", CHAR(9) &amp; "BonusType=" &amp; resources!AK53 &amp; CHAR(10), "")
&amp; IF('goody huts'!AK53, "	ImprovementType=IMPROVEMENT_GOODY_HUT" &amp; CHAR(10), "")
&amp; IF(ISBLANK(OFFSET('rivers (2)'!$A$1, 2 * (67 - $A55), 2 * AL$2 + 1)), "", SUBSTITUTE($C$1, "&lt;direc&gt;", RIGHT(OFFSET('rivers (2)'!$A$1, 2 * (67 - $A55), 2 * AL$2 + 1), 1)))
&amp; IF(ISBLANK(OFFSET('rivers (2)'!$A$1, 2 * (67 - $A55) + 1, 2 * AL$2)), "", SUBSTITUTE($D$1, "&lt;direc&gt;", RIGHT(OFFSET('rivers (2)'!$A$1, 2 * (67 - $A55) + 1, 2 * AL$2), 1)))
&amp; IF(ISBLANK('feature type'!AK53), "EndPlot", SUBSTITUTE(SUBSTITUTE(output!$B$1,
                   "f_type", 'feature type'!AK53),
                   "f_var", 'feature variety'!AK53))
&amp; CHAR(10)</f>
        <v xml:space="preserve">BeginPlot
	x=36,y=15
	TerrainType=TERRAIN_OCEAN
	PlotType=3
EndPlot
</v>
      </c>
      <c r="AM55" t="str">
        <f ca="1">SUBSTITUTE(SUBSTITUTE(SUBSTITUTE(SUBSTITUTE($A$1,
"x_coord",AM$2),
"y_coord",$A55),
"t_type",'terrain type'!AL53),
"p_type", 'plot type'!AL53)
&amp; IF(LEFT(resources!AL53, 6) = "BONUS_", CHAR(9) &amp; "BonusType=" &amp; resources!AL53 &amp; CHAR(10), "")
&amp; IF('goody huts'!AL53, "	ImprovementType=IMPROVEMENT_GOODY_HUT" &amp; CHAR(10), "")
&amp; IF(ISBLANK(OFFSET('rivers (2)'!$A$1, 2 * (67 - $A55), 2 * AM$2 + 1)), "", SUBSTITUTE($C$1, "&lt;direc&gt;", RIGHT(OFFSET('rivers (2)'!$A$1, 2 * (67 - $A55), 2 * AM$2 + 1), 1)))
&amp; IF(ISBLANK(OFFSET('rivers (2)'!$A$1, 2 * (67 - $A55) + 1, 2 * AM$2)), "", SUBSTITUTE($D$1, "&lt;direc&gt;", RIGHT(OFFSET('rivers (2)'!$A$1, 2 * (67 - $A55) + 1, 2 * AM$2), 1)))
&amp; IF(ISBLANK('feature type'!AL53), "EndPlot", SUBSTITUTE(SUBSTITUTE(output!$B$1,
                   "f_type", 'feature type'!AL53),
                   "f_var", 'feature variety'!AL53))
&amp; CHAR(10)</f>
        <v xml:space="preserve">BeginPlot
	x=37,y=15
	TerrainType=TERRAIN_OCEAN
	PlotType=3
EndPlot
</v>
      </c>
      <c r="AN55" t="str">
        <f ca="1">SUBSTITUTE(SUBSTITUTE(SUBSTITUTE(SUBSTITUTE($A$1,
"x_coord",AN$2),
"y_coord",$A55),
"t_type",'terrain type'!AM53),
"p_type", 'plot type'!AM53)
&amp; IF(LEFT(resources!AM53, 6) = "BONUS_", CHAR(9) &amp; "BonusType=" &amp; resources!AM53 &amp; CHAR(10), "")
&amp; IF('goody huts'!AM53, "	ImprovementType=IMPROVEMENT_GOODY_HUT" &amp; CHAR(10), "")
&amp; IF(ISBLANK(OFFSET('rivers (2)'!$A$1, 2 * (67 - $A55), 2 * AN$2 + 1)), "", SUBSTITUTE($C$1, "&lt;direc&gt;", RIGHT(OFFSET('rivers (2)'!$A$1, 2 * (67 - $A55), 2 * AN$2 + 1), 1)))
&amp; IF(ISBLANK(OFFSET('rivers (2)'!$A$1, 2 * (67 - $A55) + 1, 2 * AN$2)), "", SUBSTITUTE($D$1, "&lt;direc&gt;", RIGHT(OFFSET('rivers (2)'!$A$1, 2 * (67 - $A55) + 1, 2 * AN$2), 1)))
&amp; IF(ISBLANK('feature type'!AM53), "EndPlot", SUBSTITUTE(SUBSTITUTE(output!$B$1,
                   "f_type", 'feature type'!AM53),
                   "f_var", 'feature variety'!AM53))
&amp; CHAR(10)</f>
        <v xml:space="preserve">BeginPlot
	x=38,y=15
	TerrainType=TERRAIN_OCEAN
	PlotType=3
EndPlot
</v>
      </c>
      <c r="AO55" t="str">
        <f ca="1">SUBSTITUTE(SUBSTITUTE(SUBSTITUTE(SUBSTITUTE($A$1,
"x_coord",AO$2),
"y_coord",$A55),
"t_type",'terrain type'!AN53),
"p_type", 'plot type'!AN53)
&amp; IF(LEFT(resources!AN53, 6) = "BONUS_", CHAR(9) &amp; "BonusType=" &amp; resources!AN53 &amp; CHAR(10), "")
&amp; IF('goody huts'!AN53, "	ImprovementType=IMPROVEMENT_GOODY_HUT" &amp; CHAR(10), "")
&amp; IF(ISBLANK(OFFSET('rivers (2)'!$A$1, 2 * (67 - $A55), 2 * AO$2 + 1)), "", SUBSTITUTE($C$1, "&lt;direc&gt;", RIGHT(OFFSET('rivers (2)'!$A$1, 2 * (67 - $A55), 2 * AO$2 + 1), 1)))
&amp; IF(ISBLANK(OFFSET('rivers (2)'!$A$1, 2 * (67 - $A55) + 1, 2 * AO$2)), "", SUBSTITUTE($D$1, "&lt;direc&gt;", RIGHT(OFFSET('rivers (2)'!$A$1, 2 * (67 - $A55) + 1, 2 * AO$2), 1)))
&amp; IF(ISBLANK('feature type'!AN53), "EndPlot", SUBSTITUTE(SUBSTITUTE(output!$B$1,
                   "f_type", 'feature type'!AN53),
                   "f_var", 'feature variety'!AN53))
&amp; CHAR(10)</f>
        <v xml:space="preserve">BeginPlot
	x=39,y=15
	TerrainType=TERRAIN_OCEAN
	PlotType=3
EndPlot
</v>
      </c>
      <c r="AP55" t="str">
        <f ca="1">SUBSTITUTE(SUBSTITUTE(SUBSTITUTE(SUBSTITUTE($A$1,
"x_coord",AP$2),
"y_coord",$A55),
"t_type",'terrain type'!AO53),
"p_type", 'plot type'!AO53)
&amp; IF(LEFT(resources!AO53, 6) = "BONUS_", CHAR(9) &amp; "BonusType=" &amp; resources!AO53 &amp; CHAR(10), "")
&amp; IF('goody huts'!AO53, "	ImprovementType=IMPROVEMENT_GOODY_HUT" &amp; CHAR(10), "")
&amp; IF(ISBLANK(OFFSET('rivers (2)'!$A$1, 2 * (67 - $A55), 2 * AP$2 + 1)), "", SUBSTITUTE($C$1, "&lt;direc&gt;", RIGHT(OFFSET('rivers (2)'!$A$1, 2 * (67 - $A55), 2 * AP$2 + 1), 1)))
&amp; IF(ISBLANK(OFFSET('rivers (2)'!$A$1, 2 * (67 - $A55) + 1, 2 * AP$2)), "", SUBSTITUTE($D$1, "&lt;direc&gt;", RIGHT(OFFSET('rivers (2)'!$A$1, 2 * (67 - $A55) + 1, 2 * AP$2), 1)))
&amp; IF(ISBLANK('feature type'!AO53), "EndPlot", SUBSTITUTE(SUBSTITUTE(output!$B$1,
                   "f_type", 'feature type'!AO53),
                   "f_var", 'feature variety'!AO53))
&amp; CHAR(10)</f>
        <v xml:space="preserve">BeginPlot
	x=40,y=15
	TerrainType=TERRAIN_OCEAN
	PlotType=3
EndPlot
</v>
      </c>
      <c r="AQ55" t="str">
        <f ca="1">SUBSTITUTE(SUBSTITUTE(SUBSTITUTE(SUBSTITUTE($A$1,
"x_coord",AQ$2),
"y_coord",$A55),
"t_type",'terrain type'!AP53),
"p_type", 'plot type'!AP53)
&amp; IF(LEFT(resources!AP53, 6) = "BONUS_", CHAR(9) &amp; "BonusType=" &amp; resources!AP53 &amp; CHAR(10), "")
&amp; IF('goody huts'!AP53, "	ImprovementType=IMPROVEMENT_GOODY_HUT" &amp; CHAR(10), "")
&amp; IF(ISBLANK(OFFSET('rivers (2)'!$A$1, 2 * (67 - $A55), 2 * AQ$2 + 1)), "", SUBSTITUTE($C$1, "&lt;direc&gt;", RIGHT(OFFSET('rivers (2)'!$A$1, 2 * (67 - $A55), 2 * AQ$2 + 1), 1)))
&amp; IF(ISBLANK(OFFSET('rivers (2)'!$A$1, 2 * (67 - $A55) + 1, 2 * AQ$2)), "", SUBSTITUTE($D$1, "&lt;direc&gt;", RIGHT(OFFSET('rivers (2)'!$A$1, 2 * (67 - $A55) + 1, 2 * AQ$2), 1)))
&amp; IF(ISBLANK('feature type'!AP53), "EndPlot", SUBSTITUTE(SUBSTITUTE(output!$B$1,
                   "f_type", 'feature type'!AP53),
                   "f_var", 'feature variety'!AP53))
&amp; CHAR(10)</f>
        <v xml:space="preserve">BeginPlot
	x=41,y=15
	TerrainType=TERRAIN_COAST
	PlotType=3
EndPlot
</v>
      </c>
      <c r="AR55" t="str">
        <f ca="1">SUBSTITUTE(SUBSTITUTE(SUBSTITUTE(SUBSTITUTE($A$1,
"x_coord",AR$2),
"y_coord",$A55),
"t_type",'terrain type'!AQ53),
"p_type", 'plot type'!AQ53)
&amp; IF(LEFT(resources!AQ53, 6) = "BONUS_", CHAR(9) &amp; "BonusType=" &amp; resources!AQ53 &amp; CHAR(10), "")
&amp; IF('goody huts'!AQ53, "	ImprovementType=IMPROVEMENT_GOODY_HUT" &amp; CHAR(10), "")
&amp; IF(ISBLANK(OFFSET('rivers (2)'!$A$1, 2 * (67 - $A55), 2 * AR$2 + 1)), "", SUBSTITUTE($C$1, "&lt;direc&gt;", RIGHT(OFFSET('rivers (2)'!$A$1, 2 * (67 - $A55), 2 * AR$2 + 1), 1)))
&amp; IF(ISBLANK(OFFSET('rivers (2)'!$A$1, 2 * (67 - $A55) + 1, 2 * AR$2)), "", SUBSTITUTE($D$1, "&lt;direc&gt;", RIGHT(OFFSET('rivers (2)'!$A$1, 2 * (67 - $A55) + 1, 2 * AR$2), 1)))
&amp; IF(ISBLANK('feature type'!AQ53), "EndPlot", SUBSTITUTE(SUBSTITUTE(output!$B$1,
                   "f_type", 'feature type'!AQ53),
                   "f_var", 'feature variety'!AQ53))
&amp; CHAR(10)</f>
        <v xml:space="preserve">BeginPlot
	x=42,y=15
	TerrainType=TERRAIN_GRASS
	PlotType=0
EndPlot
</v>
      </c>
      <c r="AS55" t="str">
        <f ca="1">SUBSTITUTE(SUBSTITUTE(SUBSTITUTE(SUBSTITUTE($A$1,
"x_coord",AS$2),
"y_coord",$A55),
"t_type",'terrain type'!AR53),
"p_type", 'plot type'!AR53)
&amp; IF(LEFT(resources!AR53, 6) = "BONUS_", CHAR(9) &amp; "BonusType=" &amp; resources!AR53 &amp; CHAR(10), "")
&amp; IF('goody huts'!AR53, "	ImprovementType=IMPROVEMENT_GOODY_HUT" &amp; CHAR(10), "")
&amp; IF(ISBLANK(OFFSET('rivers (2)'!$A$1, 2 * (67 - $A55), 2 * AS$2 + 1)), "", SUBSTITUTE($C$1, "&lt;direc&gt;", RIGHT(OFFSET('rivers (2)'!$A$1, 2 * (67 - $A55), 2 * AS$2 + 1), 1)))
&amp; IF(ISBLANK(OFFSET('rivers (2)'!$A$1, 2 * (67 - $A55) + 1, 2 * AS$2)), "", SUBSTITUTE($D$1, "&lt;direc&gt;", RIGHT(OFFSET('rivers (2)'!$A$1, 2 * (67 - $A55) + 1, 2 * AS$2), 1)))
&amp; IF(ISBLANK('feature type'!AR53), "EndPlot", SUBSTITUTE(SUBSTITUTE(output!$B$1,
                   "f_type", 'feature type'!AR53),
                   "f_var", 'feature variety'!AR53))
&amp; CHAR(10)</f>
        <v xml:space="preserve">BeginPlot
	x=43,y=15
	TerrainType=TERRAIN_COAST
	PlotType=3
EndPlot
</v>
      </c>
      <c r="AT55" t="str">
        <f ca="1">SUBSTITUTE(SUBSTITUTE(SUBSTITUTE(SUBSTITUTE($A$1,
"x_coord",AT$2),
"y_coord",$A55),
"t_type",'terrain type'!AS53),
"p_type", 'plot type'!AS53)
&amp; IF(LEFT(resources!AS53, 6) = "BONUS_", CHAR(9) &amp; "BonusType=" &amp; resources!AS53 &amp; CHAR(10), "")
&amp; IF('goody huts'!AS53, "	ImprovementType=IMPROVEMENT_GOODY_HUT" &amp; CHAR(10), "")
&amp; IF(ISBLANK(OFFSET('rivers (2)'!$A$1, 2 * (67 - $A55), 2 * AT$2 + 1)), "", SUBSTITUTE($C$1, "&lt;direc&gt;", RIGHT(OFFSET('rivers (2)'!$A$1, 2 * (67 - $A55), 2 * AT$2 + 1), 1)))
&amp; IF(ISBLANK(OFFSET('rivers (2)'!$A$1, 2 * (67 - $A55) + 1, 2 * AT$2)), "", SUBSTITUTE($D$1, "&lt;direc&gt;", RIGHT(OFFSET('rivers (2)'!$A$1, 2 * (67 - $A55) + 1, 2 * AT$2), 1)))
&amp; IF(ISBLANK('feature type'!AS53), "EndPlot", SUBSTITUTE(SUBSTITUTE(output!$B$1,
                   "f_type", 'feature type'!AS53),
                   "f_var", 'feature variety'!AS53))
&amp; CHAR(10)</f>
        <v xml:space="preserve">BeginPlot
	x=44,y=15
	TerrainType=TERRAIN_OCEAN
	PlotType=3
EndPlot
</v>
      </c>
      <c r="AU55" t="str">
        <f ca="1">SUBSTITUTE(SUBSTITUTE(SUBSTITUTE(SUBSTITUTE($A$1,
"x_coord",AU$2),
"y_coord",$A55),
"t_type",'terrain type'!AT53),
"p_type", 'plot type'!AT53)
&amp; IF(LEFT(resources!AT53, 6) = "BONUS_", CHAR(9) &amp; "BonusType=" &amp; resources!AT53 &amp; CHAR(10), "")
&amp; IF('goody huts'!AT53, "	ImprovementType=IMPROVEMENT_GOODY_HUT" &amp; CHAR(10), "")
&amp; IF(ISBLANK(OFFSET('rivers (2)'!$A$1, 2 * (67 - $A55), 2 * AU$2 + 1)), "", SUBSTITUTE($C$1, "&lt;direc&gt;", RIGHT(OFFSET('rivers (2)'!$A$1, 2 * (67 - $A55), 2 * AU$2 + 1), 1)))
&amp; IF(ISBLANK(OFFSET('rivers (2)'!$A$1, 2 * (67 - $A55) + 1, 2 * AU$2)), "", SUBSTITUTE($D$1, "&lt;direc&gt;", RIGHT(OFFSET('rivers (2)'!$A$1, 2 * (67 - $A55) + 1, 2 * AU$2), 1)))
&amp; IF(ISBLANK('feature type'!AT53), "EndPlot", SUBSTITUTE(SUBSTITUTE(output!$B$1,
                   "f_type", 'feature type'!AT53),
                   "f_var", 'feature variety'!AT53))
&amp; CHAR(10)</f>
        <v xml:space="preserve">BeginPlot
	x=45,y=15
	TerrainType=TERRAIN_OCEAN
	PlotType=3
EndPlot
</v>
      </c>
      <c r="AV55" t="str">
        <f ca="1">SUBSTITUTE(SUBSTITUTE(SUBSTITUTE(SUBSTITUTE($A$1,
"x_coord",AV$2),
"y_coord",$A55),
"t_type",'terrain type'!AU53),
"p_type", 'plot type'!AU53)
&amp; IF(LEFT(resources!AU53, 6) = "BONUS_", CHAR(9) &amp; "BonusType=" &amp; resources!AU53 &amp; CHAR(10), "")
&amp; IF('goody huts'!AU53, "	ImprovementType=IMPROVEMENT_GOODY_HUT" &amp; CHAR(10), "")
&amp; IF(ISBLANK(OFFSET('rivers (2)'!$A$1, 2 * (67 - $A55), 2 * AV$2 + 1)), "", SUBSTITUTE($C$1, "&lt;direc&gt;", RIGHT(OFFSET('rivers (2)'!$A$1, 2 * (67 - $A55), 2 * AV$2 + 1), 1)))
&amp; IF(ISBLANK(OFFSET('rivers (2)'!$A$1, 2 * (67 - $A55) + 1, 2 * AV$2)), "", SUBSTITUTE($D$1, "&lt;direc&gt;", RIGHT(OFFSET('rivers (2)'!$A$1, 2 * (67 - $A55) + 1, 2 * AV$2), 1)))
&amp; IF(ISBLANK('feature type'!AU53), "EndPlot", SUBSTITUTE(SUBSTITUTE(output!$B$1,
                   "f_type", 'feature type'!AU53),
                   "f_var", 'feature variety'!AU53))
&amp; CHAR(10)</f>
        <v xml:space="preserve">BeginPlot
	x=46,y=15
	TerrainType=TERRAIN_OCEAN
	PlotType=3
EndPlot
</v>
      </c>
      <c r="AW55" t="str">
        <f ca="1">SUBSTITUTE(SUBSTITUTE(SUBSTITUTE(SUBSTITUTE($A$1,
"x_coord",AW$2),
"y_coord",$A55),
"t_type",'terrain type'!AV53),
"p_type", 'plot type'!AV53)
&amp; IF(LEFT(resources!AV53, 6) = "BONUS_", CHAR(9) &amp; "BonusType=" &amp; resources!AV53 &amp; CHAR(10), "")
&amp; IF('goody huts'!AV53, "	ImprovementType=IMPROVEMENT_GOODY_HUT" &amp; CHAR(10), "")
&amp; IF(ISBLANK(OFFSET('rivers (2)'!$A$1, 2 * (67 - $A55), 2 * AW$2 + 1)), "", SUBSTITUTE($C$1, "&lt;direc&gt;", RIGHT(OFFSET('rivers (2)'!$A$1, 2 * (67 - $A55), 2 * AW$2 + 1), 1)))
&amp; IF(ISBLANK(OFFSET('rivers (2)'!$A$1, 2 * (67 - $A55) + 1, 2 * AW$2)), "", SUBSTITUTE($D$1, "&lt;direc&gt;", RIGHT(OFFSET('rivers (2)'!$A$1, 2 * (67 - $A55) + 1, 2 * AW$2), 1)))
&amp; IF(ISBLANK('feature type'!AV53), "EndPlot", SUBSTITUTE(SUBSTITUTE(output!$B$1,
                   "f_type", 'feature type'!AV53),
                   "f_var", 'feature variety'!AV53))
&amp; CHAR(10)</f>
        <v xml:space="preserve">BeginPlot
	x=47,y=15
	TerrainType=TERRAIN_COAST
	PlotType=3
EndPlot
</v>
      </c>
      <c r="AX55" t="str">
        <f ca="1">SUBSTITUTE(SUBSTITUTE(SUBSTITUTE(SUBSTITUTE($A$1,
"x_coord",AX$2),
"y_coord",$A55),
"t_type",'terrain type'!AW53),
"p_type", 'plot type'!AW53)
&amp; IF(LEFT(resources!AW53, 6) = "BONUS_", CHAR(9) &amp; "BonusType=" &amp; resources!AW53 &amp; CHAR(10), "")
&amp; IF('goody huts'!AW53, "	ImprovementType=IMPROVEMENT_GOODY_HUT" &amp; CHAR(10), "")
&amp; IF(ISBLANK(OFFSET('rivers (2)'!$A$1, 2 * (67 - $A55), 2 * AX$2 + 1)), "", SUBSTITUTE($C$1, "&lt;direc&gt;", RIGHT(OFFSET('rivers (2)'!$A$1, 2 * (67 - $A55), 2 * AX$2 + 1), 1)))
&amp; IF(ISBLANK(OFFSET('rivers (2)'!$A$1, 2 * (67 - $A55) + 1, 2 * AX$2)), "", SUBSTITUTE($D$1, "&lt;direc&gt;", RIGHT(OFFSET('rivers (2)'!$A$1, 2 * (67 - $A55) + 1, 2 * AX$2), 1)))
&amp; IF(ISBLANK('feature type'!AW53), "EndPlot", SUBSTITUTE(SUBSTITUTE(output!$B$1,
                   "f_type", 'feature type'!AW53),
                   "f_var", 'feature variety'!AW53))
&amp; CHAR(10)</f>
        <v xml:space="preserve">BeginPlot
	x=48,y=15
	TerrainType=TERRAIN_GRASS
	PlotType=2
	BonusType=BONUS_MARBLE
EndPlot
</v>
      </c>
      <c r="AY55" t="str">
        <f ca="1">SUBSTITUTE(SUBSTITUTE(SUBSTITUTE(SUBSTITUTE($A$1,
"x_coord",AY$2),
"y_coord",$A55),
"t_type",'terrain type'!AX53),
"p_type", 'plot type'!AX53)
&amp; IF(LEFT(resources!AX53, 6) = "BONUS_", CHAR(9) &amp; "BonusType=" &amp; resources!AX53 &amp; CHAR(10), "")
&amp; IF('goody huts'!AX53, "	ImprovementType=IMPROVEMENT_GOODY_HUT" &amp; CHAR(10), "")
&amp; IF(ISBLANK(OFFSET('rivers (2)'!$A$1, 2 * (67 - $A55), 2 * AY$2 + 1)), "", SUBSTITUTE($C$1, "&lt;direc&gt;", RIGHT(OFFSET('rivers (2)'!$A$1, 2 * (67 - $A55), 2 * AY$2 + 1), 1)))
&amp; IF(ISBLANK(OFFSET('rivers (2)'!$A$1, 2 * (67 - $A55) + 1, 2 * AY$2)), "", SUBSTITUTE($D$1, "&lt;direc&gt;", RIGHT(OFFSET('rivers (2)'!$A$1, 2 * (67 - $A55) + 1, 2 * AY$2), 1)))
&amp; IF(ISBLANK('feature type'!AX53), "EndPlot", SUBSTITUTE(SUBSTITUTE(output!$B$1,
                   "f_type", 'feature type'!AX53),
                   "f_var", 'feature variety'!AX53))
&amp; CHAR(10)</f>
        <v xml:space="preserve">BeginPlot
	x=49,y=15
	TerrainType=TERRAIN_GRASS
	PlotType=2
EndPlot
</v>
      </c>
      <c r="AZ55" t="str">
        <f ca="1">SUBSTITUTE(SUBSTITUTE(SUBSTITUTE(SUBSTITUTE($A$1,
"x_coord",AZ$2),
"y_coord",$A55),
"t_type",'terrain type'!AY53),
"p_type", 'plot type'!AY53)
&amp; IF(LEFT(resources!AY53, 6) = "BONUS_", CHAR(9) &amp; "BonusType=" &amp; resources!AY53 &amp; CHAR(10), "")
&amp; IF('goody huts'!AY53, "	ImprovementType=IMPROVEMENT_GOODY_HUT" &amp; CHAR(10), "")
&amp; IF(ISBLANK(OFFSET('rivers (2)'!$A$1, 2 * (67 - $A55), 2 * AZ$2 + 1)), "", SUBSTITUTE($C$1, "&lt;direc&gt;", RIGHT(OFFSET('rivers (2)'!$A$1, 2 * (67 - $A55), 2 * AZ$2 + 1), 1)))
&amp; IF(ISBLANK(OFFSET('rivers (2)'!$A$1, 2 * (67 - $A55) + 1, 2 * AZ$2)), "", SUBSTITUTE($D$1, "&lt;direc&gt;", RIGHT(OFFSET('rivers (2)'!$A$1, 2 * (67 - $A55) + 1, 2 * AZ$2), 1)))
&amp; IF(ISBLANK('feature type'!AY53), "EndPlot", SUBSTITUTE(SUBSTITUTE(output!$B$1,
                   "f_type", 'feature type'!AY53),
                   "f_var", 'feature variety'!AY53))
&amp; CHAR(10)</f>
        <v xml:space="preserve">BeginPlot
	x=50,y=15
	TerrainType=TERRAIN_GRASS
	PlotType=2
	BonusType=BONUS_DYE
	FeatureType=FEATURE_FOREST, FeatureVariety=2
EndPlot
</v>
      </c>
      <c r="BA55" t="str">
        <f ca="1">SUBSTITUTE(SUBSTITUTE(SUBSTITUTE(SUBSTITUTE($A$1,
"x_coord",BA$2),
"y_coord",$A55),
"t_type",'terrain type'!AZ53),
"p_type", 'plot type'!AZ53)
&amp; IF(LEFT(resources!AZ53, 6) = "BONUS_", CHAR(9) &amp; "BonusType=" &amp; resources!AZ53 &amp; CHAR(10), "")
&amp; IF('goody huts'!AZ53, "	ImprovementType=IMPROVEMENT_GOODY_HUT" &amp; CHAR(10), "")
&amp; IF(ISBLANK(OFFSET('rivers (2)'!$A$1, 2 * (67 - $A55), 2 * BA$2 + 1)), "", SUBSTITUTE($C$1, "&lt;direc&gt;", RIGHT(OFFSET('rivers (2)'!$A$1, 2 * (67 - $A55), 2 * BA$2 + 1), 1)))
&amp; IF(ISBLANK(OFFSET('rivers (2)'!$A$1, 2 * (67 - $A55) + 1, 2 * BA$2)), "", SUBSTITUTE($D$1, "&lt;direc&gt;", RIGHT(OFFSET('rivers (2)'!$A$1, 2 * (67 - $A55) + 1, 2 * BA$2), 1)))
&amp; IF(ISBLANK('feature type'!AZ53), "EndPlot", SUBSTITUTE(SUBSTITUTE(output!$B$1,
                   "f_type", 'feature type'!AZ53),
                   "f_var", 'feature variety'!AZ53))
&amp; CHAR(10)</f>
        <v xml:space="preserve">BeginPlot
	x=51,y=15
	TerrainType=TERRAIN_GRASS
	PlotType=2
	RiverWEDirection=3
	isNOfRiver
	FeatureType=FEATURE_FOREST, FeatureVariety=2
EndPlot
</v>
      </c>
      <c r="BB55" t="str">
        <f ca="1">SUBSTITUTE(SUBSTITUTE(SUBSTITUTE(SUBSTITUTE($A$1,
"x_coord",BB$2),
"y_coord",$A55),
"t_type",'terrain type'!BA53),
"p_type", 'plot type'!BA53)
&amp; IF(LEFT(resources!BA53, 6) = "BONUS_", CHAR(9) &amp; "BonusType=" &amp; resources!BA53 &amp; CHAR(10), "")
&amp; IF('goody huts'!BA53, "	ImprovementType=IMPROVEMENT_GOODY_HUT" &amp; CHAR(10), "")
&amp; IF(ISBLANK(OFFSET('rivers (2)'!$A$1, 2 * (67 - $A55), 2 * BB$2 + 1)), "", SUBSTITUTE($C$1, "&lt;direc&gt;", RIGHT(OFFSET('rivers (2)'!$A$1, 2 * (67 - $A55), 2 * BB$2 + 1), 1)))
&amp; IF(ISBLANK(OFFSET('rivers (2)'!$A$1, 2 * (67 - $A55) + 1, 2 * BB$2)), "", SUBSTITUTE($D$1, "&lt;direc&gt;", RIGHT(OFFSET('rivers (2)'!$A$1, 2 * (67 - $A55) + 1, 2 * BB$2), 1)))
&amp; IF(ISBLANK('feature type'!BA53), "EndPlot", SUBSTITUTE(SUBSTITUTE(output!$B$1,
                   "f_type", 'feature type'!BA53),
                   "f_var", 'feature variety'!BA53))
&amp; CHAR(10)</f>
        <v xml:space="preserve">BeginPlot
	x=52,y=15
	TerrainType=TERRAIN_GRASS
	PlotType=2
	RiverWEDirection=3
	isNOfRiver
	FeatureType=FEATURE_FOREST, FeatureVariety=2
EndPlot
</v>
      </c>
      <c r="BC55" t="str">
        <f ca="1">SUBSTITUTE(SUBSTITUTE(SUBSTITUTE(SUBSTITUTE($A$1,
"x_coord",BC$2),
"y_coord",$A55),
"t_type",'terrain type'!BB53),
"p_type", 'plot type'!BB53)
&amp; IF(LEFT(resources!BB53, 6) = "BONUS_", CHAR(9) &amp; "BonusType=" &amp; resources!BB53 &amp; CHAR(10), "")
&amp; IF('goody huts'!BB53, "	ImprovementType=IMPROVEMENT_GOODY_HUT" &amp; CHAR(10), "")
&amp; IF(ISBLANK(OFFSET('rivers (2)'!$A$1, 2 * (67 - $A55), 2 * BC$2 + 1)), "", SUBSTITUTE($C$1, "&lt;direc&gt;", RIGHT(OFFSET('rivers (2)'!$A$1, 2 * (67 - $A55), 2 * BC$2 + 1), 1)))
&amp; IF(ISBLANK(OFFSET('rivers (2)'!$A$1, 2 * (67 - $A55) + 1, 2 * BC$2)), "", SUBSTITUTE($D$1, "&lt;direc&gt;", RIGHT(OFFSET('rivers (2)'!$A$1, 2 * (67 - $A55) + 1, 2 * BC$2), 1)))
&amp; IF(ISBLANK('feature type'!BB53), "EndPlot", SUBSTITUTE(SUBSTITUTE(output!$B$1,
                   "f_type", 'feature type'!BB53),
                   "f_var", 'feature variety'!BB53))
&amp; CHAR(10)</f>
        <v xml:space="preserve">BeginPlot
	x=53,y=15
	TerrainType=TERRAIN_GRASS
	PlotType=2
	RiverNSDirection=2
	isWOfRiver
	RiverWEDirection=3
	isNOfRiver
EndPlot
</v>
      </c>
      <c r="BD55" t="str">
        <f ca="1">SUBSTITUTE(SUBSTITUTE(SUBSTITUTE(SUBSTITUTE($A$1,
"x_coord",BD$2),
"y_coord",$A55),
"t_type",'terrain type'!BC53),
"p_type", 'plot type'!BC53)
&amp; IF(LEFT(resources!BC53, 6) = "BONUS_", CHAR(9) &amp; "BonusType=" &amp; resources!BC53 &amp; CHAR(10), "")
&amp; IF('goody huts'!BC53, "	ImprovementType=IMPROVEMENT_GOODY_HUT" &amp; CHAR(10), "")
&amp; IF(ISBLANK(OFFSET('rivers (2)'!$A$1, 2 * (67 - $A55), 2 * BD$2 + 1)), "", SUBSTITUTE($C$1, "&lt;direc&gt;", RIGHT(OFFSET('rivers (2)'!$A$1, 2 * (67 - $A55), 2 * BD$2 + 1), 1)))
&amp; IF(ISBLANK(OFFSET('rivers (2)'!$A$1, 2 * (67 - $A55) + 1, 2 * BD$2)), "", SUBSTITUTE($D$1, "&lt;direc&gt;", RIGHT(OFFSET('rivers (2)'!$A$1, 2 * (67 - $A55) + 1, 2 * BD$2), 1)))
&amp; IF(ISBLANK('feature type'!BC53), "EndPlot", SUBSTITUTE(SUBSTITUTE(output!$B$1,
                   "f_type", 'feature type'!BC53),
                   "f_var", 'feature variety'!BC53))
&amp; CHAR(10)</f>
        <v xml:space="preserve">BeginPlot
	x=54,y=15
	TerrainType=TERRAIN_GRASS
	PlotType=1
EndPlot
</v>
      </c>
      <c r="BE55" t="str">
        <f ca="1">SUBSTITUTE(SUBSTITUTE(SUBSTITUTE(SUBSTITUTE($A$1,
"x_coord",BE$2),
"y_coord",$A55),
"t_type",'terrain type'!BD53),
"p_type", 'plot type'!BD53)
&amp; IF(LEFT(resources!BD53, 6) = "BONUS_", CHAR(9) &amp; "BonusType=" &amp; resources!BD53 &amp; CHAR(10), "")
&amp; IF('goody huts'!BD53, "	ImprovementType=IMPROVEMENT_GOODY_HUT" &amp; CHAR(10), "")
&amp; IF(ISBLANK(OFFSET('rivers (2)'!$A$1, 2 * (67 - $A55), 2 * BE$2 + 1)), "", SUBSTITUTE($C$1, "&lt;direc&gt;", RIGHT(OFFSET('rivers (2)'!$A$1, 2 * (67 - $A55), 2 * BE$2 + 1), 1)))
&amp; IF(ISBLANK(OFFSET('rivers (2)'!$A$1, 2 * (67 - $A55) + 1, 2 * BE$2)), "", SUBSTITUTE($D$1, "&lt;direc&gt;", RIGHT(OFFSET('rivers (2)'!$A$1, 2 * (67 - $A55) + 1, 2 * BE$2), 1)))
&amp; IF(ISBLANK('feature type'!BD53), "EndPlot", SUBSTITUTE(SUBSTITUTE(output!$B$1,
                   "f_type", 'feature type'!BD53),
                   "f_var", 'feature variety'!BD53))
&amp; CHAR(10)</f>
        <v xml:space="preserve">BeginPlot
	x=55,y=15
	TerrainType=TERRAIN_GRASS
	PlotType=1
EndPlot
</v>
      </c>
      <c r="BF55" t="str">
        <f ca="1">SUBSTITUTE(SUBSTITUTE(SUBSTITUTE(SUBSTITUTE($A$1,
"x_coord",BF$2),
"y_coord",$A55),
"t_type",'terrain type'!BE53),
"p_type", 'plot type'!BE53)
&amp; IF(LEFT(resources!BE53, 6) = "BONUS_", CHAR(9) &amp; "BonusType=" &amp; resources!BE53 &amp; CHAR(10), "")
&amp; IF('goody huts'!BE53, "	ImprovementType=IMPROVEMENT_GOODY_HUT" &amp; CHAR(10), "")
&amp; IF(ISBLANK(OFFSET('rivers (2)'!$A$1, 2 * (67 - $A55), 2 * BF$2 + 1)), "", SUBSTITUTE($C$1, "&lt;direc&gt;", RIGHT(OFFSET('rivers (2)'!$A$1, 2 * (67 - $A55), 2 * BF$2 + 1), 1)))
&amp; IF(ISBLANK(OFFSET('rivers (2)'!$A$1, 2 * (67 - $A55) + 1, 2 * BF$2)), "", SUBSTITUTE($D$1, "&lt;direc&gt;", RIGHT(OFFSET('rivers (2)'!$A$1, 2 * (67 - $A55) + 1, 2 * BF$2), 1)))
&amp; IF(ISBLANK('feature type'!BE53), "EndPlot", SUBSTITUTE(SUBSTITUTE(output!$B$1,
                   "f_type", 'feature type'!BE53),
                   "f_var", 'feature variety'!BE53))
&amp; CHAR(10)</f>
        <v xml:space="preserve">BeginPlot
	x=56,y=15
	TerrainType=TERRAIN_GRASS
	PlotType=1
	RiverNSDirection=2
	isWOfRiver
	FeatureType=FEATURE_FOREST, FeatureVariety=2
EndPlot
</v>
      </c>
      <c r="BG55" t="str">
        <f ca="1">SUBSTITUTE(SUBSTITUTE(SUBSTITUTE(SUBSTITUTE($A$1,
"x_coord",BG$2),
"y_coord",$A55),
"t_type",'terrain type'!BF53),
"p_type", 'plot type'!BF53)
&amp; IF(LEFT(resources!BF53, 6) = "BONUS_", CHAR(9) &amp; "BonusType=" &amp; resources!BF53 &amp; CHAR(10), "")
&amp; IF('goody huts'!BF53, "	ImprovementType=IMPROVEMENT_GOODY_HUT" &amp; CHAR(10), "")
&amp; IF(ISBLANK(OFFSET('rivers (2)'!$A$1, 2 * (67 - $A55), 2 * BG$2 + 1)), "", SUBSTITUTE($C$1, "&lt;direc&gt;", RIGHT(OFFSET('rivers (2)'!$A$1, 2 * (67 - $A55), 2 * BG$2 + 1), 1)))
&amp; IF(ISBLANK(OFFSET('rivers (2)'!$A$1, 2 * (67 - $A55) + 1, 2 * BG$2)), "", SUBSTITUTE($D$1, "&lt;direc&gt;", RIGHT(OFFSET('rivers (2)'!$A$1, 2 * (67 - $A55) + 1, 2 * BG$2), 1)))
&amp; IF(ISBLANK('feature type'!BF53), "EndPlot", SUBSTITUTE(SUBSTITUTE(output!$B$1,
                   "f_type", 'feature type'!BF53),
                   "f_var", 'feature variety'!BF53))
&amp; CHAR(10)</f>
        <v xml:space="preserve">BeginPlot
	x=57,y=15
	TerrainType=TERRAIN_GRASS
	PlotType=2
	FeatureType=FEATURE_FOREST, FeatureVariety=2
EndPlot
</v>
      </c>
      <c r="BH55" t="str">
        <f ca="1">SUBSTITUTE(SUBSTITUTE(SUBSTITUTE(SUBSTITUTE($A$1,
"x_coord",BH$2),
"y_coord",$A55),
"t_type",'terrain type'!BG53),
"p_type", 'plot type'!BG53)
&amp; IF(LEFT(resources!BG53, 6) = "BONUS_", CHAR(9) &amp; "BonusType=" &amp; resources!BG53 &amp; CHAR(10), "")
&amp; IF('goody huts'!BG53, "	ImprovementType=IMPROVEMENT_GOODY_HUT" &amp; CHAR(10), "")
&amp; IF(ISBLANK(OFFSET('rivers (2)'!$A$1, 2 * (67 - $A55), 2 * BH$2 + 1)), "", SUBSTITUTE($C$1, "&lt;direc&gt;", RIGHT(OFFSET('rivers (2)'!$A$1, 2 * (67 - $A55), 2 * BH$2 + 1), 1)))
&amp; IF(ISBLANK(OFFSET('rivers (2)'!$A$1, 2 * (67 - $A55) + 1, 2 * BH$2)), "", SUBSTITUTE($D$1, "&lt;direc&gt;", RIGHT(OFFSET('rivers (2)'!$A$1, 2 * (67 - $A55) + 1, 2 * BH$2), 1)))
&amp; IF(ISBLANK('feature type'!BG53), "EndPlot", SUBSTITUTE(SUBSTITUTE(output!$B$1,
                   "f_type", 'feature type'!BG53),
                   "f_var", 'feature variety'!BG53))
&amp; CHAR(10)</f>
        <v xml:space="preserve">BeginPlot
	x=58,y=15
	TerrainType=TERRAIN_GRASS
	PlotType=2
	FeatureType=FEATURE_FOREST, FeatureVariety=2
EndPlot
</v>
      </c>
      <c r="BI55" t="str">
        <f ca="1">SUBSTITUTE(SUBSTITUTE(SUBSTITUTE(SUBSTITUTE($A$1,
"x_coord",BI$2),
"y_coord",$A55),
"t_type",'terrain type'!BH53),
"p_type", 'plot type'!BH53)
&amp; IF(LEFT(resources!BH53, 6) = "BONUS_", CHAR(9) &amp; "BonusType=" &amp; resources!BH53 &amp; CHAR(10), "")
&amp; IF('goody huts'!BH53, "	ImprovementType=IMPROVEMENT_GOODY_HUT" &amp; CHAR(10), "")
&amp; IF(ISBLANK(OFFSET('rivers (2)'!$A$1, 2 * (67 - $A55), 2 * BI$2 + 1)), "", SUBSTITUTE($C$1, "&lt;direc&gt;", RIGHT(OFFSET('rivers (2)'!$A$1, 2 * (67 - $A55), 2 * BI$2 + 1), 1)))
&amp; IF(ISBLANK(OFFSET('rivers (2)'!$A$1, 2 * (67 - $A55) + 1, 2 * BI$2)), "", SUBSTITUTE($D$1, "&lt;direc&gt;", RIGHT(OFFSET('rivers (2)'!$A$1, 2 * (67 - $A55) + 1, 2 * BI$2), 1)))
&amp; IF(ISBLANK('feature type'!BH53), "EndPlot", SUBSTITUTE(SUBSTITUTE(output!$B$1,
                   "f_type", 'feature type'!BH53),
                   "f_var", 'feature variety'!BH53))
&amp; CHAR(10)</f>
        <v xml:space="preserve">BeginPlot
	x=59,y=15
	TerrainType=TERRAIN_GRASS
	PlotType=1
	BonusType=BONUS_SHEEP
	FeatureType=FEATURE_FOREST, FeatureVariety=2
EndPlot
</v>
      </c>
      <c r="BJ55" t="str">
        <f ca="1">SUBSTITUTE(SUBSTITUTE(SUBSTITUTE(SUBSTITUTE($A$1,
"x_coord",BJ$2),
"y_coord",$A55),
"t_type",'terrain type'!BI53),
"p_type", 'plot type'!BI53)
&amp; IF(LEFT(resources!BI53, 6) = "BONUS_", CHAR(9) &amp; "BonusType=" &amp; resources!BI53 &amp; CHAR(10), "")
&amp; IF('goody huts'!BI53, "	ImprovementType=IMPROVEMENT_GOODY_HUT" &amp; CHAR(10), "")
&amp; IF(ISBLANK(OFFSET('rivers (2)'!$A$1, 2 * (67 - $A55), 2 * BJ$2 + 1)), "", SUBSTITUTE($C$1, "&lt;direc&gt;", RIGHT(OFFSET('rivers (2)'!$A$1, 2 * (67 - $A55), 2 * BJ$2 + 1), 1)))
&amp; IF(ISBLANK(OFFSET('rivers (2)'!$A$1, 2 * (67 - $A55) + 1, 2 * BJ$2)), "", SUBSTITUTE($D$1, "&lt;direc&gt;", RIGHT(OFFSET('rivers (2)'!$A$1, 2 * (67 - $A55) + 1, 2 * BJ$2), 1)))
&amp; IF(ISBLANK('feature type'!BI53), "EndPlot", SUBSTITUTE(SUBSTITUTE(output!$B$1,
                   "f_type", 'feature type'!BI53),
                   "f_var", 'feature variety'!BI53))
&amp; CHAR(10)</f>
        <v xml:space="preserve">BeginPlot
	x=60,y=15
	TerrainType=TERRAIN_GRASS
	PlotType=1
EndPlot
</v>
      </c>
      <c r="BK55" t="str">
        <f ca="1">SUBSTITUTE(SUBSTITUTE(SUBSTITUTE(SUBSTITUTE($A$1,
"x_coord",BK$2),
"y_coord",$A55),
"t_type",'terrain type'!BJ53),
"p_type", 'plot type'!BJ53)
&amp; IF(LEFT(resources!BJ53, 6) = "BONUS_", CHAR(9) &amp; "BonusType=" &amp; resources!BJ53 &amp; CHAR(10), "")
&amp; IF('goody huts'!BJ53, "	ImprovementType=IMPROVEMENT_GOODY_HUT" &amp; CHAR(10), "")
&amp; IF(ISBLANK(OFFSET('rivers (2)'!$A$1, 2 * (67 - $A55), 2 * BK$2 + 1)), "", SUBSTITUTE($C$1, "&lt;direc&gt;", RIGHT(OFFSET('rivers (2)'!$A$1, 2 * (67 - $A55), 2 * BK$2 + 1), 1)))
&amp; IF(ISBLANK(OFFSET('rivers (2)'!$A$1, 2 * (67 - $A55) + 1, 2 * BK$2)), "", SUBSTITUTE($D$1, "&lt;direc&gt;", RIGHT(OFFSET('rivers (2)'!$A$1, 2 * (67 - $A55) + 1, 2 * BK$2), 1)))
&amp; IF(ISBLANK('feature type'!BJ53), "EndPlot", SUBSTITUTE(SUBSTITUTE(output!$B$1,
                   "f_type", 'feature type'!BJ53),
                   "f_var", 'feature variety'!BJ53))
&amp; CHAR(10)</f>
        <v xml:space="preserve">BeginPlot
	x=61,y=15
	TerrainType=TERRAIN_GRASS
	PlotType=2
	FeatureType=FEATURE_FOREST, FeatureVariety=2
EndPlot
</v>
      </c>
      <c r="BL55" t="str">
        <f ca="1">SUBSTITUTE(SUBSTITUTE(SUBSTITUTE(SUBSTITUTE($A$1,
"x_coord",BL$2),
"y_coord",$A55),
"t_type",'terrain type'!BK53),
"p_type", 'plot type'!BK53)
&amp; IF(LEFT(resources!BK53, 6) = "BONUS_", CHAR(9) &amp; "BonusType=" &amp; resources!BK53 &amp; CHAR(10), "")
&amp; IF('goody huts'!BK53, "	ImprovementType=IMPROVEMENT_GOODY_HUT" &amp; CHAR(10), "")
&amp; IF(ISBLANK(OFFSET('rivers (2)'!$A$1, 2 * (67 - $A55), 2 * BL$2 + 1)), "", SUBSTITUTE($C$1, "&lt;direc&gt;", RIGHT(OFFSET('rivers (2)'!$A$1, 2 * (67 - $A55), 2 * BL$2 + 1), 1)))
&amp; IF(ISBLANK(OFFSET('rivers (2)'!$A$1, 2 * (67 - $A55) + 1, 2 * BL$2)), "", SUBSTITUTE($D$1, "&lt;direc&gt;", RIGHT(OFFSET('rivers (2)'!$A$1, 2 * (67 - $A55) + 1, 2 * BL$2), 1)))
&amp; IF(ISBLANK('feature type'!BK53), "EndPlot", SUBSTITUTE(SUBSTITUTE(output!$B$1,
                   "f_type", 'feature type'!BK53),
                   "f_var", 'feature variety'!BK53))
&amp; CHAR(10)</f>
        <v xml:space="preserve">BeginPlot
	x=62,y=15
	TerrainType=TERRAIN_GRASS
	PlotType=2
	ImprovementType=IMPROVEMENT_GOODY_HUT
EndPlot
</v>
      </c>
      <c r="BM55" t="str">
        <f ca="1">SUBSTITUTE(SUBSTITUTE(SUBSTITUTE(SUBSTITUTE($A$1,
"x_coord",BM$2),
"y_coord",$A55),
"t_type",'terrain type'!BL53),
"p_type", 'plot type'!BL53)
&amp; IF(LEFT(resources!BL53, 6) = "BONUS_", CHAR(9) &amp; "BonusType=" &amp; resources!BL53 &amp; CHAR(10), "")
&amp; IF('goody huts'!BL53, "	ImprovementType=IMPROVEMENT_GOODY_HUT" &amp; CHAR(10), "")
&amp; IF(ISBLANK(OFFSET('rivers (2)'!$A$1, 2 * (67 - $A55), 2 * BM$2 + 1)), "", SUBSTITUTE($C$1, "&lt;direc&gt;", RIGHT(OFFSET('rivers (2)'!$A$1, 2 * (67 - $A55), 2 * BM$2 + 1), 1)))
&amp; IF(ISBLANK(OFFSET('rivers (2)'!$A$1, 2 * (67 - $A55) + 1, 2 * BM$2)), "", SUBSTITUTE($D$1, "&lt;direc&gt;", RIGHT(OFFSET('rivers (2)'!$A$1, 2 * (67 - $A55) + 1, 2 * BM$2), 1)))
&amp; IF(ISBLANK('feature type'!BL53), "EndPlot", SUBSTITUTE(SUBSTITUTE(output!$B$1,
                   "f_type", 'feature type'!BL53),
                   "f_var", 'feature variety'!BL53))
&amp; CHAR(10)</f>
        <v xml:space="preserve">BeginPlot
	x=63,y=15
	TerrainType=TERRAIN_GRASS
	PlotType=2
EndPlot
</v>
      </c>
      <c r="BN55" t="str">
        <f ca="1">SUBSTITUTE(SUBSTITUTE(SUBSTITUTE(SUBSTITUTE($A$1,
"x_coord",BN$2),
"y_coord",$A55),
"t_type",'terrain type'!BM53),
"p_type", 'plot type'!BM53)
&amp; IF(LEFT(resources!BM53, 6) = "BONUS_", CHAR(9) &amp; "BonusType=" &amp; resources!BM53 &amp; CHAR(10), "")
&amp; IF('goody huts'!BM53, "	ImprovementType=IMPROVEMENT_GOODY_HUT" &amp; CHAR(10), "")
&amp; IF(ISBLANK(OFFSET('rivers (2)'!$A$1, 2 * (67 - $A55), 2 * BN$2 + 1)), "", SUBSTITUTE($C$1, "&lt;direc&gt;", RIGHT(OFFSET('rivers (2)'!$A$1, 2 * (67 - $A55), 2 * BN$2 + 1), 1)))
&amp; IF(ISBLANK(OFFSET('rivers (2)'!$A$1, 2 * (67 - $A55) + 1, 2 * BN$2)), "", SUBSTITUTE($D$1, "&lt;direc&gt;", RIGHT(OFFSET('rivers (2)'!$A$1, 2 * (67 - $A55) + 1, 2 * BN$2), 1)))
&amp; IF(ISBLANK('feature type'!BM53), "EndPlot", SUBSTITUTE(SUBSTITUTE(output!$B$1,
                   "f_type", 'feature type'!BM53),
                   "f_var", 'feature variety'!BM53))
&amp; CHAR(10)</f>
        <v xml:space="preserve">BeginPlot
	x=64,y=15
	TerrainType=TERRAIN_GRASS
	PlotType=2
EndPlot
</v>
      </c>
      <c r="BO55" t="str">
        <f ca="1">SUBSTITUTE(SUBSTITUTE(SUBSTITUTE(SUBSTITUTE($A$1,
"x_coord",BO$2),
"y_coord",$A55),
"t_type",'terrain type'!BN53),
"p_type", 'plot type'!BN53)
&amp; IF(LEFT(resources!BN53, 6) = "BONUS_", CHAR(9) &amp; "BonusType=" &amp; resources!BN53 &amp; CHAR(10), "")
&amp; IF('goody huts'!BN53, "	ImprovementType=IMPROVEMENT_GOODY_HUT" &amp; CHAR(10), "")
&amp; IF(ISBLANK(OFFSET('rivers (2)'!$A$1, 2 * (67 - $A55), 2 * BO$2 + 1)), "", SUBSTITUTE($C$1, "&lt;direc&gt;", RIGHT(OFFSET('rivers (2)'!$A$1, 2 * (67 - $A55), 2 * BO$2 + 1), 1)))
&amp; IF(ISBLANK(OFFSET('rivers (2)'!$A$1, 2 * (67 - $A55) + 1, 2 * BO$2)), "", SUBSTITUTE($D$1, "&lt;direc&gt;", RIGHT(OFFSET('rivers (2)'!$A$1, 2 * (67 - $A55) + 1, 2 * BO$2), 1)))
&amp; IF(ISBLANK('feature type'!BN53), "EndPlot", SUBSTITUTE(SUBSTITUTE(output!$B$1,
                   "f_type", 'feature type'!BN53),
                   "f_var", 'feature variety'!BN53))
&amp; CHAR(10)</f>
        <v xml:space="preserve">BeginPlot
	x=65,y=15
	TerrainType=TERRAIN_GRASS
	PlotType=1
	RiverNSDirection=0
	isWOfRiver
	FeatureType=FEATURE_FOREST, FeatureVariety=2
EndPlot
</v>
      </c>
      <c r="BP55" t="str">
        <f ca="1">SUBSTITUTE(SUBSTITUTE(SUBSTITUTE(SUBSTITUTE($A$1,
"x_coord",BP$2),
"y_coord",$A55),
"t_type",'terrain type'!BO53),
"p_type", 'plot type'!BO53)
&amp; IF(LEFT(resources!BO53, 6) = "BONUS_", CHAR(9) &amp; "BonusType=" &amp; resources!BO53 &amp; CHAR(10), "")
&amp; IF('goody huts'!BO53, "	ImprovementType=IMPROVEMENT_GOODY_HUT" &amp; CHAR(10), "")
&amp; IF(ISBLANK(OFFSET('rivers (2)'!$A$1, 2 * (67 - $A55), 2 * BP$2 + 1)), "", SUBSTITUTE($C$1, "&lt;direc&gt;", RIGHT(OFFSET('rivers (2)'!$A$1, 2 * (67 - $A55), 2 * BP$2 + 1), 1)))
&amp; IF(ISBLANK(OFFSET('rivers (2)'!$A$1, 2 * (67 - $A55) + 1, 2 * BP$2)), "", SUBSTITUTE($D$1, "&lt;direc&gt;", RIGHT(OFFSET('rivers (2)'!$A$1, 2 * (67 - $A55) + 1, 2 * BP$2), 1)))
&amp; IF(ISBLANK('feature type'!BO53), "EndPlot", SUBSTITUTE(SUBSTITUTE(output!$B$1,
                   "f_type", 'feature type'!BO53),
                   "f_var", 'feature variety'!BO53))
&amp; CHAR(10)</f>
        <v xml:space="preserve">BeginPlot
	x=66,y=15
	TerrainType=TERRAIN_GRASS
	PlotType=2
	FeatureType=FEATURE_FOREST, FeatureVariety=2
EndPlot
</v>
      </c>
      <c r="BQ55" t="str">
        <f ca="1">SUBSTITUTE(SUBSTITUTE(SUBSTITUTE(SUBSTITUTE($A$1,
"x_coord",BQ$2),
"y_coord",$A55),
"t_type",'terrain type'!BP53),
"p_type", 'plot type'!BP53)
&amp; IF(LEFT(resources!BP53, 6) = "BONUS_", CHAR(9) &amp; "BonusType=" &amp; resources!BP53 &amp; CHAR(10), "")
&amp; IF('goody huts'!BP53, "	ImprovementType=IMPROVEMENT_GOODY_HUT" &amp; CHAR(10), "")
&amp; IF(ISBLANK(OFFSET('rivers (2)'!$A$1, 2 * (67 - $A55), 2 * BQ$2 + 1)), "", SUBSTITUTE($C$1, "&lt;direc&gt;", RIGHT(OFFSET('rivers (2)'!$A$1, 2 * (67 - $A55), 2 * BQ$2 + 1), 1)))
&amp; IF(ISBLANK(OFFSET('rivers (2)'!$A$1, 2 * (67 - $A55) + 1, 2 * BQ$2)), "", SUBSTITUTE($D$1, "&lt;direc&gt;", RIGHT(OFFSET('rivers (2)'!$A$1, 2 * (67 - $A55) + 1, 2 * BQ$2), 1)))
&amp; IF(ISBLANK('feature type'!BP53), "EndPlot", SUBSTITUTE(SUBSTITUTE(output!$B$1,
                   "f_type", 'feature type'!BP53),
                   "f_var", 'feature variety'!BP53))
&amp; CHAR(10)</f>
        <v xml:space="preserve">BeginPlot
	x=67,y=15
	TerrainType=TERRAIN_GRASS
	PlotType=2
EndPlot
</v>
      </c>
      <c r="BR55" t="str">
        <f ca="1">SUBSTITUTE(SUBSTITUTE(SUBSTITUTE(SUBSTITUTE($A$1,
"x_coord",BR$2),
"y_coord",$A55),
"t_type",'terrain type'!BQ53),
"p_type", 'plot type'!BQ53)
&amp; IF(LEFT(resources!BQ53, 6) = "BONUS_", CHAR(9) &amp; "BonusType=" &amp; resources!BQ53 &amp; CHAR(10), "")
&amp; IF('goody huts'!BQ53, "	ImprovementType=IMPROVEMENT_GOODY_HUT" &amp; CHAR(10), "")
&amp; IF(ISBLANK(OFFSET('rivers (2)'!$A$1, 2 * (67 - $A55), 2 * BR$2 + 1)), "", SUBSTITUTE($C$1, "&lt;direc&gt;", RIGHT(OFFSET('rivers (2)'!$A$1, 2 * (67 - $A55), 2 * BR$2 + 1), 1)))
&amp; IF(ISBLANK(OFFSET('rivers (2)'!$A$1, 2 * (67 - $A55) + 1, 2 * BR$2)), "", SUBSTITUTE($D$1, "&lt;direc&gt;", RIGHT(OFFSET('rivers (2)'!$A$1, 2 * (67 - $A55) + 1, 2 * BR$2), 1)))
&amp; IF(ISBLANK('feature type'!BQ53), "EndPlot", SUBSTITUTE(SUBSTITUTE(output!$B$1,
                   "f_type", 'feature type'!BQ53),
                   "f_var", 'feature variety'!BQ53))
&amp; CHAR(10)</f>
        <v xml:space="preserve">BeginPlot
	x=68,y=15
	TerrainType=TERRAIN_GRASS
	PlotType=2
EndPlot
</v>
      </c>
      <c r="BS55" t="str">
        <f ca="1">SUBSTITUTE(SUBSTITUTE(SUBSTITUTE(SUBSTITUTE($A$1,
"x_coord",BS$2),
"y_coord",$A55),
"t_type",'terrain type'!BR53),
"p_type", 'plot type'!BR53)
&amp; IF(LEFT(resources!BR53, 6) = "BONUS_", CHAR(9) &amp; "BonusType=" &amp; resources!BR53 &amp; CHAR(10), "")
&amp; IF('goody huts'!BR53, "	ImprovementType=IMPROVEMENT_GOODY_HUT" &amp; CHAR(10), "")
&amp; IF(ISBLANK(OFFSET('rivers (2)'!$A$1, 2 * (67 - $A55), 2 * BS$2 + 1)), "", SUBSTITUTE($C$1, "&lt;direc&gt;", RIGHT(OFFSET('rivers (2)'!$A$1, 2 * (67 - $A55), 2 * BS$2 + 1), 1)))
&amp; IF(ISBLANK(OFFSET('rivers (2)'!$A$1, 2 * (67 - $A55) + 1, 2 * BS$2)), "", SUBSTITUTE($D$1, "&lt;direc&gt;", RIGHT(OFFSET('rivers (2)'!$A$1, 2 * (67 - $A55) + 1, 2 * BS$2), 1)))
&amp; IF(ISBLANK('feature type'!BR53), "EndPlot", SUBSTITUTE(SUBSTITUTE(output!$B$1,
                   "f_type", 'feature type'!BR53),
                   "f_var", 'feature variety'!BR53))
&amp; CHAR(10)</f>
        <v xml:space="preserve">BeginPlot
	x=69,y=15
	TerrainType=TERRAIN_GRASS
	PlotType=1
EndPlot
</v>
      </c>
      <c r="BT55" t="str">
        <f ca="1">SUBSTITUTE(SUBSTITUTE(SUBSTITUTE(SUBSTITUTE($A$1,
"x_coord",BT$2),
"y_coord",$A55),
"t_type",'terrain type'!BS53),
"p_type", 'plot type'!BS53)
&amp; IF(LEFT(resources!BS53, 6) = "BONUS_", CHAR(9) &amp; "BonusType=" &amp; resources!BS53 &amp; CHAR(10), "")
&amp; IF('goody huts'!BS53, "	ImprovementType=IMPROVEMENT_GOODY_HUT" &amp; CHAR(10), "")
&amp; IF(ISBLANK(OFFSET('rivers (2)'!$A$1, 2 * (67 - $A55), 2 * BT$2 + 1)), "", SUBSTITUTE($C$1, "&lt;direc&gt;", RIGHT(OFFSET('rivers (2)'!$A$1, 2 * (67 - $A55), 2 * BT$2 + 1), 1)))
&amp; IF(ISBLANK(OFFSET('rivers (2)'!$A$1, 2 * (67 - $A55) + 1, 2 * BT$2)), "", SUBSTITUTE($D$1, "&lt;direc&gt;", RIGHT(OFFSET('rivers (2)'!$A$1, 2 * (67 - $A55) + 1, 2 * BT$2), 1)))
&amp; IF(ISBLANK('feature type'!BS53), "EndPlot", SUBSTITUTE(SUBSTITUTE(output!$B$1,
                   "f_type", 'feature type'!BS53),
                   "f_var", 'feature variety'!BS53))
&amp; CHAR(10)</f>
        <v xml:space="preserve">BeginPlot
	x=70,y=15
	TerrainType=TERRAIN_GRASS
	PlotType=1
	FeatureType=FEATURE_FOREST, FeatureVariety=2
EndPlot
</v>
      </c>
      <c r="BU55" t="str">
        <f ca="1">SUBSTITUTE(SUBSTITUTE(SUBSTITUTE(SUBSTITUTE($A$1,
"x_coord",BU$2),
"y_coord",$A55),
"t_type",'terrain type'!BT53),
"p_type", 'plot type'!BT53)
&amp; IF(LEFT(resources!BT53, 6) = "BONUS_", CHAR(9) &amp; "BonusType=" &amp; resources!BT53 &amp; CHAR(10), "")
&amp; IF('goody huts'!BT53, "	ImprovementType=IMPROVEMENT_GOODY_HUT" &amp; CHAR(10), "")
&amp; IF(ISBLANK(OFFSET('rivers (2)'!$A$1, 2 * (67 - $A55), 2 * BU$2 + 1)), "", SUBSTITUTE($C$1, "&lt;direc&gt;", RIGHT(OFFSET('rivers (2)'!$A$1, 2 * (67 - $A55), 2 * BU$2 + 1), 1)))
&amp; IF(ISBLANK(OFFSET('rivers (2)'!$A$1, 2 * (67 - $A55) + 1, 2 * BU$2)), "", SUBSTITUTE($D$1, "&lt;direc&gt;", RIGHT(OFFSET('rivers (2)'!$A$1, 2 * (67 - $A55) + 1, 2 * BU$2), 1)))
&amp; IF(ISBLANK('feature type'!BT53), "EndPlot", SUBSTITUTE(SUBSTITUTE(output!$B$1,
                   "f_type", 'feature type'!BT53),
                   "f_var", 'feature variety'!BT53))
&amp; CHAR(10)</f>
        <v xml:space="preserve">BeginPlot
	x=71,y=15
	TerrainType=TERRAIN_GRASS
	PlotType=1
EndPlot
</v>
      </c>
      <c r="BV55" t="str">
        <f ca="1">SUBSTITUTE(SUBSTITUTE(SUBSTITUTE(SUBSTITUTE($A$1,
"x_coord",BV$2),
"y_coord",$A55),
"t_type",'terrain type'!BU53),
"p_type", 'plot type'!BU53)
&amp; IF(LEFT(resources!BU53, 6) = "BONUS_", CHAR(9) &amp; "BonusType=" &amp; resources!BU53 &amp; CHAR(10), "")
&amp; IF('goody huts'!BU53, "	ImprovementType=IMPROVEMENT_GOODY_HUT" &amp; CHAR(10), "")
&amp; IF(ISBLANK(OFFSET('rivers (2)'!$A$1, 2 * (67 - $A55), 2 * BV$2 + 1)), "", SUBSTITUTE($C$1, "&lt;direc&gt;", RIGHT(OFFSET('rivers (2)'!$A$1, 2 * (67 - $A55), 2 * BV$2 + 1), 1)))
&amp; IF(ISBLANK(OFFSET('rivers (2)'!$A$1, 2 * (67 - $A55) + 1, 2 * BV$2)), "", SUBSTITUTE($D$1, "&lt;direc&gt;", RIGHT(OFFSET('rivers (2)'!$A$1, 2 * (67 - $A55) + 1, 2 * BV$2), 1)))
&amp; IF(ISBLANK('feature type'!BU53), "EndPlot", SUBSTITUTE(SUBSTITUTE(output!$B$1,
                   "f_type", 'feature type'!BU53),
                   "f_var", 'feature variety'!BU53))
&amp; CHAR(10)</f>
        <v xml:space="preserve">BeginPlot
	x=72,y=15
	TerrainType=TERRAIN_COAST
	PlotType=3
EndPlot
</v>
      </c>
      <c r="BW55" t="str">
        <f ca="1">SUBSTITUTE(SUBSTITUTE(SUBSTITUTE(SUBSTITUTE($A$1,
"x_coord",BW$2),
"y_coord",$A55),
"t_type",'terrain type'!BV53),
"p_type", 'plot type'!BV53)
&amp; IF(LEFT(resources!BV53, 6) = "BONUS_", CHAR(9) &amp; "BonusType=" &amp; resources!BV53 &amp; CHAR(10), "")
&amp; IF('goody huts'!BV53, "	ImprovementType=IMPROVEMENT_GOODY_HUT" &amp; CHAR(10), "")
&amp; IF(ISBLANK(OFFSET('rivers (2)'!$A$1, 2 * (67 - $A55), 2 * BW$2 + 1)), "", SUBSTITUTE($C$1, "&lt;direc&gt;", RIGHT(OFFSET('rivers (2)'!$A$1, 2 * (67 - $A55), 2 * BW$2 + 1), 1)))
&amp; IF(ISBLANK(OFFSET('rivers (2)'!$A$1, 2 * (67 - $A55) + 1, 2 * BW$2)), "", SUBSTITUTE($D$1, "&lt;direc&gt;", RIGHT(OFFSET('rivers (2)'!$A$1, 2 * (67 - $A55) + 1, 2 * BW$2), 1)))
&amp; IF(ISBLANK('feature type'!BV53), "EndPlot", SUBSTITUTE(SUBSTITUTE(output!$B$1,
                   "f_type", 'feature type'!BV53),
                   "f_var", 'feature variety'!BV53))
&amp; CHAR(10)</f>
        <v xml:space="preserve">BeginPlot
	x=73,y=15
	TerrainType=TERRAIN_COAST
	PlotType=3
	BonusType=BONUS_CRAB
EndPlot
</v>
      </c>
      <c r="BX55" t="str">
        <f ca="1">SUBSTITUTE(SUBSTITUTE(SUBSTITUTE(SUBSTITUTE($A$1,
"x_coord",BX$2),
"y_coord",$A55),
"t_type",'terrain type'!BW53),
"p_type", 'plot type'!BW53)
&amp; IF(LEFT(resources!BW53, 6) = "BONUS_", CHAR(9) &amp; "BonusType=" &amp; resources!BW53 &amp; CHAR(10), "")
&amp; IF('goody huts'!BW53, "	ImprovementType=IMPROVEMENT_GOODY_HUT" &amp; CHAR(10), "")
&amp; IF(ISBLANK(OFFSET('rivers (2)'!$A$1, 2 * (67 - $A55), 2 * BX$2 + 1)), "", SUBSTITUTE($C$1, "&lt;direc&gt;", RIGHT(OFFSET('rivers (2)'!$A$1, 2 * (67 - $A55), 2 * BX$2 + 1), 1)))
&amp; IF(ISBLANK(OFFSET('rivers (2)'!$A$1, 2 * (67 - $A55) + 1, 2 * BX$2)), "", SUBSTITUTE($D$1, "&lt;direc&gt;", RIGHT(OFFSET('rivers (2)'!$A$1, 2 * (67 - $A55) + 1, 2 * BX$2), 1)))
&amp; IF(ISBLANK('feature type'!BW53), "EndPlot", SUBSTITUTE(SUBSTITUTE(output!$B$1,
                   "f_type", 'feature type'!BW53),
                   "f_var", 'feature variety'!BW53))
&amp; CHAR(10)</f>
        <v xml:space="preserve">BeginPlot
	x=74,y=15
	TerrainType=TERRAIN_OCEAN
	PlotType=3
EndPlot
</v>
      </c>
      <c r="BY55" t="str">
        <f ca="1">SUBSTITUTE(SUBSTITUTE(SUBSTITUTE(SUBSTITUTE($A$1,
"x_coord",BY$2),
"y_coord",$A55),
"t_type",'terrain type'!BX53),
"p_type", 'plot type'!BX53)
&amp; IF(LEFT(resources!BX53, 6) = "BONUS_", CHAR(9) &amp; "BonusType=" &amp; resources!BX53 &amp; CHAR(10), "")
&amp; IF('goody huts'!BX53, "	ImprovementType=IMPROVEMENT_GOODY_HUT" &amp; CHAR(10), "")
&amp; IF(ISBLANK(OFFSET('rivers (2)'!$A$1, 2 * (67 - $A55), 2 * BY$2 + 1)), "", SUBSTITUTE($C$1, "&lt;direc&gt;", RIGHT(OFFSET('rivers (2)'!$A$1, 2 * (67 - $A55), 2 * BY$2 + 1), 1)))
&amp; IF(ISBLANK(OFFSET('rivers (2)'!$A$1, 2 * (67 - $A55) + 1, 2 * BY$2)), "", SUBSTITUTE($D$1, "&lt;direc&gt;", RIGHT(OFFSET('rivers (2)'!$A$1, 2 * (67 - $A55) + 1, 2 * BY$2), 1)))
&amp; IF(ISBLANK('feature type'!BX53), "EndPlot", SUBSTITUTE(SUBSTITUTE(output!$B$1,
                   "f_type", 'feature type'!BX53),
                   "f_var", 'feature variety'!BX53))
&amp; CHAR(10)</f>
        <v xml:space="preserve">BeginPlot
	x=75,y=15
	TerrainType=TERRAIN_OCEAN
	PlotType=3
EndPlot
</v>
      </c>
      <c r="BZ55" t="str">
        <f ca="1">SUBSTITUTE(SUBSTITUTE(SUBSTITUTE(SUBSTITUTE($A$1,
"x_coord",BZ$2),
"y_coord",$A55),
"t_type",'terrain type'!BY53),
"p_type", 'plot type'!BY53)
&amp; IF(LEFT(resources!BY53, 6) = "BONUS_", CHAR(9) &amp; "BonusType=" &amp; resources!BY53 &amp; CHAR(10), "")
&amp; IF('goody huts'!BY53, "	ImprovementType=IMPROVEMENT_GOODY_HUT" &amp; CHAR(10), "")
&amp; IF(ISBLANK(OFFSET('rivers (2)'!$A$1, 2 * (67 - $A55), 2 * BZ$2 + 1)), "", SUBSTITUTE($C$1, "&lt;direc&gt;", RIGHT(OFFSET('rivers (2)'!$A$1, 2 * (67 - $A55), 2 * BZ$2 + 1), 1)))
&amp; IF(ISBLANK(OFFSET('rivers (2)'!$A$1, 2 * (67 - $A55) + 1, 2 * BZ$2)), "", SUBSTITUTE($D$1, "&lt;direc&gt;", RIGHT(OFFSET('rivers (2)'!$A$1, 2 * (67 - $A55) + 1, 2 * BZ$2), 1)))
&amp; IF(ISBLANK('feature type'!BY53), "EndPlot", SUBSTITUTE(SUBSTITUTE(output!$B$1,
                   "f_type", 'feature type'!BY53),
                   "f_var", 'feature variety'!BY53))
&amp; CHAR(10)</f>
        <v xml:space="preserve">BeginPlot
	x=76,y=15
	TerrainType=TERRAIN_OCEAN
	PlotType=3
EndPlot
</v>
      </c>
      <c r="CA55" t="str">
        <f ca="1">SUBSTITUTE(SUBSTITUTE(SUBSTITUTE(SUBSTITUTE($A$1,
"x_coord",CA$2),
"y_coord",$A55),
"t_type",'terrain type'!BZ53),
"p_type", 'plot type'!BZ53)
&amp; IF(LEFT(resources!BZ53, 6) = "BONUS_", CHAR(9) &amp; "BonusType=" &amp; resources!BZ53 &amp; CHAR(10), "")
&amp; IF('goody huts'!BZ53, "	ImprovementType=IMPROVEMENT_GOODY_HUT" &amp; CHAR(10), "")
&amp; IF(ISBLANK(OFFSET('rivers (2)'!$A$1, 2 * (67 - $A55), 2 * CA$2 + 1)), "", SUBSTITUTE($C$1, "&lt;direc&gt;", RIGHT(OFFSET('rivers (2)'!$A$1, 2 * (67 - $A55), 2 * CA$2 + 1), 1)))
&amp; IF(ISBLANK(OFFSET('rivers (2)'!$A$1, 2 * (67 - $A55) + 1, 2 * CA$2)), "", SUBSTITUTE($D$1, "&lt;direc&gt;", RIGHT(OFFSET('rivers (2)'!$A$1, 2 * (67 - $A55) + 1, 2 * CA$2), 1)))
&amp; IF(ISBLANK('feature type'!BZ53), "EndPlot", SUBSTITUTE(SUBSTITUTE(output!$B$1,
                   "f_type", 'feature type'!BZ53),
                   "f_var", 'feature variety'!BZ53))
&amp; CHAR(10)</f>
        <v xml:space="preserve">BeginPlot
	x=77,y=15
	TerrainType=TERRAIN_OCEAN
	PlotType=3
EndPlot
</v>
      </c>
      <c r="CB55" t="str">
        <f ca="1">SUBSTITUTE(SUBSTITUTE(SUBSTITUTE(SUBSTITUTE($A$1,
"x_coord",CB$2),
"y_coord",$A55),
"t_type",'terrain type'!CA53),
"p_type", 'plot type'!CA53)
&amp; IF(LEFT(resources!CA53, 6) = "BONUS_", CHAR(9) &amp; "BonusType=" &amp; resources!CA53 &amp; CHAR(10), "")
&amp; IF('goody huts'!CA53, "	ImprovementType=IMPROVEMENT_GOODY_HUT" &amp; CHAR(10), "")
&amp; IF(ISBLANK(OFFSET('rivers (2)'!$A$1, 2 * (67 - $A55), 2 * CB$2 + 1)), "", SUBSTITUTE($C$1, "&lt;direc&gt;", RIGHT(OFFSET('rivers (2)'!$A$1, 2 * (67 - $A55), 2 * CB$2 + 1), 1)))
&amp; IF(ISBLANK(OFFSET('rivers (2)'!$A$1, 2 * (67 - $A55) + 1, 2 * CB$2)), "", SUBSTITUTE($D$1, "&lt;direc&gt;", RIGHT(OFFSET('rivers (2)'!$A$1, 2 * (67 - $A55) + 1, 2 * CB$2), 1)))
&amp; IF(ISBLANK('feature type'!CA53), "EndPlot", SUBSTITUTE(SUBSTITUTE(output!$B$1,
                   "f_type", 'feature type'!CA53),
                   "f_var", 'feature variety'!CA53))
&amp; CHAR(10)</f>
        <v xml:space="preserve">BeginPlot
	x=78,y=15
	TerrainType=TERRAIN_OCEAN
	PlotType=3
EndPlot
</v>
      </c>
      <c r="CC55" t="str">
        <f ca="1">SUBSTITUTE(SUBSTITUTE(SUBSTITUTE(SUBSTITUTE($A$1,
"x_coord",CC$2),
"y_coord",$A55),
"t_type",'terrain type'!CB53),
"p_type", 'plot type'!CB53)
&amp; IF(LEFT(resources!CB53, 6) = "BONUS_", CHAR(9) &amp; "BonusType=" &amp; resources!CB53 &amp; CHAR(10), "")
&amp; IF('goody huts'!CB53, "	ImprovementType=IMPROVEMENT_GOODY_HUT" &amp; CHAR(10), "")
&amp; IF(ISBLANK(OFFSET('rivers (2)'!$A$1, 2 * (67 - $A55), 2 * CC$2 + 1)), "", SUBSTITUTE($C$1, "&lt;direc&gt;", RIGHT(OFFSET('rivers (2)'!$A$1, 2 * (67 - $A55), 2 * CC$2 + 1), 1)))
&amp; IF(ISBLANK(OFFSET('rivers (2)'!$A$1, 2 * (67 - $A55) + 1, 2 * CC$2)), "", SUBSTITUTE($D$1, "&lt;direc&gt;", RIGHT(OFFSET('rivers (2)'!$A$1, 2 * (67 - $A55) + 1, 2 * CC$2), 1)))
&amp; IF(ISBLANK('feature type'!CB53), "EndPlot", SUBSTITUTE(SUBSTITUTE(output!$B$1,
                   "f_type", 'feature type'!CB53),
                   "f_var", 'feature variety'!CB53))
&amp; CHAR(10)</f>
        <v xml:space="preserve">BeginPlot
	x=79,y=15
	TerrainType=TERRAIN_OCEAN
	PlotType=3
EndPlot
</v>
      </c>
      <c r="CD55" t="str">
        <f ca="1">SUBSTITUTE(SUBSTITUTE(SUBSTITUTE(SUBSTITUTE($A$1,
"x_coord",CD$2),
"y_coord",$A55),
"t_type",'terrain type'!CC53),
"p_type", 'plot type'!CC53)
&amp; IF(LEFT(resources!CC53, 6) = "BONUS_", CHAR(9) &amp; "BonusType=" &amp; resources!CC53 &amp; CHAR(10), "")
&amp; IF('goody huts'!CC53, "	ImprovementType=IMPROVEMENT_GOODY_HUT" &amp; CHAR(10), "")
&amp; IF(ISBLANK(OFFSET('rivers (2)'!$A$1, 2 * (67 - $A55), 2 * CD$2 + 1)), "", SUBSTITUTE($C$1, "&lt;direc&gt;", RIGHT(OFFSET('rivers (2)'!$A$1, 2 * (67 - $A55), 2 * CD$2 + 1), 1)))
&amp; IF(ISBLANK(OFFSET('rivers (2)'!$A$1, 2 * (67 - $A55) + 1, 2 * CD$2)), "", SUBSTITUTE($D$1, "&lt;direc&gt;", RIGHT(OFFSET('rivers (2)'!$A$1, 2 * (67 - $A55) + 1, 2 * CD$2), 1)))
&amp; IF(ISBLANK('feature type'!CC53), "EndPlot", SUBSTITUTE(SUBSTITUTE(output!$B$1,
                   "f_type", 'feature type'!CC53),
                   "f_var", 'feature variety'!CC53))
&amp; CHAR(10)</f>
        <v xml:space="preserve">BeginPlot
	x=80,y=15
	TerrainType=TERRAIN_OCEAN
	PlotType=3
EndPlot
</v>
      </c>
      <c r="CE55" t="str">
        <f ca="1">SUBSTITUTE(SUBSTITUTE(SUBSTITUTE(SUBSTITUTE($A$1,
"x_coord",CE$2),
"y_coord",$A55),
"t_type",'terrain type'!CD53),
"p_type", 'plot type'!CD53)
&amp; IF(LEFT(resources!CD53, 6) = "BONUS_", CHAR(9) &amp; "BonusType=" &amp; resources!CD53 &amp; CHAR(10), "")
&amp; IF('goody huts'!CD53, "	ImprovementType=IMPROVEMENT_GOODY_HUT" &amp; CHAR(10), "")
&amp; IF(ISBLANK(OFFSET('rivers (2)'!$A$1, 2 * (67 - $A55), 2 * CE$2 + 1)), "", SUBSTITUTE($C$1, "&lt;direc&gt;", RIGHT(OFFSET('rivers (2)'!$A$1, 2 * (67 - $A55), 2 * CE$2 + 1), 1)))
&amp; IF(ISBLANK(OFFSET('rivers (2)'!$A$1, 2 * (67 - $A55) + 1, 2 * CE$2)), "", SUBSTITUTE($D$1, "&lt;direc&gt;", RIGHT(OFFSET('rivers (2)'!$A$1, 2 * (67 - $A55) + 1, 2 * CE$2), 1)))
&amp; IF(ISBLANK('feature type'!CD53), "EndPlot", SUBSTITUTE(SUBSTITUTE(output!$B$1,
                   "f_type", 'feature type'!CD53),
                   "f_var", 'feature variety'!CD53))
&amp; CHAR(10)</f>
        <v xml:space="preserve">BeginPlot
	x=81,y=15
	TerrainType=TERRAIN_OCEAN
	PlotType=3
EndPlot
</v>
      </c>
      <c r="CF55" t="str">
        <f ca="1">SUBSTITUTE(SUBSTITUTE(SUBSTITUTE(SUBSTITUTE($A$1,
"x_coord",CF$2),
"y_coord",$A55),
"t_type",'terrain type'!CE53),
"p_type", 'plot type'!CE53)
&amp; IF(LEFT(resources!CE53, 6) = "BONUS_", CHAR(9) &amp; "BonusType=" &amp; resources!CE53 &amp; CHAR(10), "")
&amp; IF('goody huts'!CE53, "	ImprovementType=IMPROVEMENT_GOODY_HUT" &amp; CHAR(10), "")
&amp; IF(ISBLANK(OFFSET('rivers (2)'!$A$1, 2 * (67 - $A55), 2 * CF$2 + 1)), "", SUBSTITUTE($C$1, "&lt;direc&gt;", RIGHT(OFFSET('rivers (2)'!$A$1, 2 * (67 - $A55), 2 * CF$2 + 1), 1)))
&amp; IF(ISBLANK(OFFSET('rivers (2)'!$A$1, 2 * (67 - $A55) + 1, 2 * CF$2)), "", SUBSTITUTE($D$1, "&lt;direc&gt;", RIGHT(OFFSET('rivers (2)'!$A$1, 2 * (67 - $A55) + 1, 2 * CF$2), 1)))
&amp; IF(ISBLANK('feature type'!CE53), "EndPlot", SUBSTITUTE(SUBSTITUTE(output!$B$1,
                   "f_type", 'feature type'!CE53),
                   "f_var", 'feature variety'!CE53))
&amp; CHAR(10)</f>
        <v xml:space="preserve">BeginPlot
	x=82,y=15
	TerrainType=TERRAIN_OCEAN
	PlotType=3
EndPlot
</v>
      </c>
      <c r="CG55" t="str">
        <f ca="1">SUBSTITUTE(SUBSTITUTE(SUBSTITUTE(SUBSTITUTE($A$1,
"x_coord",CG$2),
"y_coord",$A55),
"t_type",'terrain type'!CF53),
"p_type", 'plot type'!CF53)
&amp; IF(LEFT(resources!CF53, 6) = "BONUS_", CHAR(9) &amp; "BonusType=" &amp; resources!CF53 &amp; CHAR(10), "")
&amp; IF('goody huts'!CF53, "	ImprovementType=IMPROVEMENT_GOODY_HUT" &amp; CHAR(10), "")
&amp; IF(ISBLANK(OFFSET('rivers (2)'!$A$1, 2 * (67 - $A55), 2 * CG$2 + 1)), "", SUBSTITUTE($C$1, "&lt;direc&gt;", RIGHT(OFFSET('rivers (2)'!$A$1, 2 * (67 - $A55), 2 * CG$2 + 1), 1)))
&amp; IF(ISBLANK(OFFSET('rivers (2)'!$A$1, 2 * (67 - $A55) + 1, 2 * CG$2)), "", SUBSTITUTE($D$1, "&lt;direc&gt;", RIGHT(OFFSET('rivers (2)'!$A$1, 2 * (67 - $A55) + 1, 2 * CG$2), 1)))
&amp; IF(ISBLANK('feature type'!CF53), "EndPlot", SUBSTITUTE(SUBSTITUTE(output!$B$1,
                   "f_type", 'feature type'!CF53),
                   "f_var", 'feature variety'!CF53))
&amp; CHAR(10)</f>
        <v xml:space="preserve">BeginPlot
	x=83,y=15
	TerrainType=TERRAIN_OCEAN
	PlotType=3
EndPlot
</v>
      </c>
      <c r="CH55" t="str">
        <f ca="1">SUBSTITUTE(SUBSTITUTE(SUBSTITUTE(SUBSTITUTE($A$1,
"x_coord",CH$2),
"y_coord",$A55),
"t_type",'terrain type'!CG53),
"p_type", 'plot type'!CG53)
&amp; IF(LEFT(resources!CG53, 6) = "BONUS_", CHAR(9) &amp; "BonusType=" &amp; resources!CG53 &amp; CHAR(10), "")
&amp; IF('goody huts'!CG53, "	ImprovementType=IMPROVEMENT_GOODY_HUT" &amp; CHAR(10), "")
&amp; IF(ISBLANK(OFFSET('rivers (2)'!$A$1, 2 * (67 - $A55), 2 * CH$2 + 1)), "", SUBSTITUTE($C$1, "&lt;direc&gt;", RIGHT(OFFSET('rivers (2)'!$A$1, 2 * (67 - $A55), 2 * CH$2 + 1), 1)))
&amp; IF(ISBLANK(OFFSET('rivers (2)'!$A$1, 2 * (67 - $A55) + 1, 2 * CH$2)), "", SUBSTITUTE($D$1, "&lt;direc&gt;", RIGHT(OFFSET('rivers (2)'!$A$1, 2 * (67 - $A55) + 1, 2 * CH$2), 1)))
&amp; IF(ISBLANK('feature type'!CG53), "EndPlot", SUBSTITUTE(SUBSTITUTE(output!$B$1,
                   "f_type", 'feature type'!CG53),
                   "f_var", 'feature variety'!CG53))
&amp; CHAR(10)</f>
        <v xml:space="preserve">BeginPlot
	x=84,y=15
	TerrainType=TERRAIN_COAST
	PlotType=3
EndPlot
</v>
      </c>
      <c r="CI55" t="str">
        <f ca="1">SUBSTITUTE(SUBSTITUTE(SUBSTITUTE(SUBSTITUTE($A$1,
"x_coord",CI$2),
"y_coord",$A55),
"t_type",'terrain type'!CH53),
"p_type", 'plot type'!CH53)
&amp; IF(LEFT(resources!CH53, 6) = "BONUS_", CHAR(9) &amp; "BonusType=" &amp; resources!CH53 &amp; CHAR(10), "")
&amp; IF('goody huts'!CH53, "	ImprovementType=IMPROVEMENT_GOODY_HUT" &amp; CHAR(10), "")
&amp; IF(ISBLANK(OFFSET('rivers (2)'!$A$1, 2 * (67 - $A55), 2 * CI$2 + 1)), "", SUBSTITUTE($C$1, "&lt;direc&gt;", RIGHT(OFFSET('rivers (2)'!$A$1, 2 * (67 - $A55), 2 * CI$2 + 1), 1)))
&amp; IF(ISBLANK(OFFSET('rivers (2)'!$A$1, 2 * (67 - $A55) + 1, 2 * CI$2)), "", SUBSTITUTE($D$1, "&lt;direc&gt;", RIGHT(OFFSET('rivers (2)'!$A$1, 2 * (67 - $A55) + 1, 2 * CI$2), 1)))
&amp; IF(ISBLANK('feature type'!CH53), "EndPlot", SUBSTITUTE(SUBSTITUTE(output!$B$1,
                   "f_type", 'feature type'!CH53),
                   "f_var", 'feature variety'!CH53))
&amp; CHAR(10)</f>
        <v xml:space="preserve">BeginPlot
	x=85,y=15
	TerrainType=TERRAIN_GRASS
	PlotType=2
	RiverWEDirection=3
	isNOfRiver
EndPlot
</v>
      </c>
      <c r="CJ55" t="str">
        <f ca="1">SUBSTITUTE(SUBSTITUTE(SUBSTITUTE(SUBSTITUTE($A$1,
"x_coord",CJ$2),
"y_coord",$A55),
"t_type",'terrain type'!CI53),
"p_type", 'plot type'!CI53)
&amp; IF(LEFT(resources!CI53, 6) = "BONUS_", CHAR(9) &amp; "BonusType=" &amp; resources!CI53 &amp; CHAR(10), "")
&amp; IF('goody huts'!CI53, "	ImprovementType=IMPROVEMENT_GOODY_HUT" &amp; CHAR(10), "")
&amp; IF(ISBLANK(OFFSET('rivers (2)'!$A$1, 2 * (67 - $A55), 2 * CJ$2 + 1)), "", SUBSTITUTE($C$1, "&lt;direc&gt;", RIGHT(OFFSET('rivers (2)'!$A$1, 2 * (67 - $A55), 2 * CJ$2 + 1), 1)))
&amp; IF(ISBLANK(OFFSET('rivers (2)'!$A$1, 2 * (67 - $A55) + 1, 2 * CJ$2)), "", SUBSTITUTE($D$1, "&lt;direc&gt;", RIGHT(OFFSET('rivers (2)'!$A$1, 2 * (67 - $A55) + 1, 2 * CJ$2), 1)))
&amp; IF(ISBLANK('feature type'!CI53), "EndPlot", SUBSTITUTE(SUBSTITUTE(output!$B$1,
                   "f_type", 'feature type'!CI53),
                   "f_var", 'feature variety'!CI53))
&amp; CHAR(10)</f>
        <v xml:space="preserve">BeginPlot
	x=86,y=15
	TerrainType=TERRAIN_GRASS
	PlotType=2
	RiverWEDirection=3
	isNOfRiver
EndPlot
</v>
      </c>
      <c r="CK55" t="str">
        <f ca="1">SUBSTITUTE(SUBSTITUTE(SUBSTITUTE(SUBSTITUTE($A$1,
"x_coord",CK$2),
"y_coord",$A55),
"t_type",'terrain type'!CJ53),
"p_type", 'plot type'!CJ53)
&amp; IF(LEFT(resources!CJ53, 6) = "BONUS_", CHAR(9) &amp; "BonusType=" &amp; resources!CJ53 &amp; CHAR(10), "")
&amp; IF('goody huts'!CJ53, "	ImprovementType=IMPROVEMENT_GOODY_HUT" &amp; CHAR(10), "")
&amp; IF(ISBLANK(OFFSET('rivers (2)'!$A$1, 2 * (67 - $A55), 2 * CK$2 + 1)), "", SUBSTITUTE($C$1, "&lt;direc&gt;", RIGHT(OFFSET('rivers (2)'!$A$1, 2 * (67 - $A55), 2 * CK$2 + 1), 1)))
&amp; IF(ISBLANK(OFFSET('rivers (2)'!$A$1, 2 * (67 - $A55) + 1, 2 * CK$2)), "", SUBSTITUTE($D$1, "&lt;direc&gt;", RIGHT(OFFSET('rivers (2)'!$A$1, 2 * (67 - $A55) + 1, 2 * CK$2), 1)))
&amp; IF(ISBLANK('feature type'!CJ53), "EndPlot", SUBSTITUTE(SUBSTITUTE(output!$B$1,
                   "f_type", 'feature type'!CJ53),
                   "f_var", 'feature variety'!CJ53))
&amp; CHAR(10)</f>
        <v xml:space="preserve">BeginPlot
	x=87,y=15
	TerrainType=TERRAIN_GRASS
	PlotType=1
	FeatureType=FEATURE_FOREST, FeatureVariety=4
EndPlot
</v>
      </c>
      <c r="CL55" t="str">
        <f ca="1">SUBSTITUTE(SUBSTITUTE(SUBSTITUTE(SUBSTITUTE($A$1,
"x_coord",CL$2),
"y_coord",$A55),
"t_type",'terrain type'!CK53),
"p_type", 'plot type'!CK53)
&amp; IF(LEFT(resources!CK53, 6) = "BONUS_", CHAR(9) &amp; "BonusType=" &amp; resources!CK53 &amp; CHAR(10), "")
&amp; IF('goody huts'!CK53, "	ImprovementType=IMPROVEMENT_GOODY_HUT" &amp; CHAR(10), "")
&amp; IF(ISBLANK(OFFSET('rivers (2)'!$A$1, 2 * (67 - $A55), 2 * CL$2 + 1)), "", SUBSTITUTE($C$1, "&lt;direc&gt;", RIGHT(OFFSET('rivers (2)'!$A$1, 2 * (67 - $A55), 2 * CL$2 + 1), 1)))
&amp; IF(ISBLANK(OFFSET('rivers (2)'!$A$1, 2 * (67 - $A55) + 1, 2 * CL$2)), "", SUBSTITUTE($D$1, "&lt;direc&gt;", RIGHT(OFFSET('rivers (2)'!$A$1, 2 * (67 - $A55) + 1, 2 * CL$2), 1)))
&amp; IF(ISBLANK('feature type'!CK53), "EndPlot", SUBSTITUTE(SUBSTITUTE(output!$B$1,
                   "f_type", 'feature type'!CK53),
                   "f_var", 'feature variety'!CK53))
&amp; CHAR(10)</f>
        <v xml:space="preserve">BeginPlot
	x=88,y=15
	TerrainType=TERRAIN_GRASS
	PlotType=1
	FeatureType=FEATURE_FOREST, FeatureVariety=4
EndPlot
</v>
      </c>
      <c r="CM55" t="str">
        <f ca="1">SUBSTITUTE(SUBSTITUTE(SUBSTITUTE(SUBSTITUTE($A$1,
"x_coord",CM$2),
"y_coord",$A55),
"t_type",'terrain type'!CL53),
"p_type", 'plot type'!CL53)
&amp; IF(LEFT(resources!CL53, 6) = "BONUS_", CHAR(9) &amp; "BonusType=" &amp; resources!CL53 &amp; CHAR(10), "")
&amp; IF('goody huts'!CL53, "	ImprovementType=IMPROVEMENT_GOODY_HUT" &amp; CHAR(10), "")
&amp; IF(ISBLANK(OFFSET('rivers (2)'!$A$1, 2 * (67 - $A55), 2 * CM$2 + 1)), "", SUBSTITUTE($C$1, "&lt;direc&gt;", RIGHT(OFFSET('rivers (2)'!$A$1, 2 * (67 - $A55), 2 * CM$2 + 1), 1)))
&amp; IF(ISBLANK(OFFSET('rivers (2)'!$A$1, 2 * (67 - $A55) + 1, 2 * CM$2)), "", SUBSTITUTE($D$1, "&lt;direc&gt;", RIGHT(OFFSET('rivers (2)'!$A$1, 2 * (67 - $A55) + 1, 2 * CM$2), 1)))
&amp; IF(ISBLANK('feature type'!CL53), "EndPlot", SUBSTITUTE(SUBSTITUTE(output!$B$1,
                   "f_type", 'feature type'!CL53),
                   "f_var", 'feature variety'!CL53))
&amp; CHAR(10)</f>
        <v xml:space="preserve">BeginPlot
	x=89,y=15
	TerrainType=TERRAIN_GRASS
	PlotType=2
	BonusType=BONUS_SPICES
	ImprovementType=IMPROVEMENT_GOODY_HUT
	FeatureType=FEATURE_FOREST, FeatureVariety=4
EndPlot
</v>
      </c>
      <c r="CN55" t="str">
        <f ca="1">SUBSTITUTE(SUBSTITUTE(SUBSTITUTE(SUBSTITUTE($A$1,
"x_coord",CN$2),
"y_coord",$A55),
"t_type",'terrain type'!CM53),
"p_type", 'plot type'!CM53)
&amp; IF(LEFT(resources!CM53, 6) = "BONUS_", CHAR(9) &amp; "BonusType=" &amp; resources!CM53 &amp; CHAR(10), "")
&amp; IF('goody huts'!CM53, "	ImprovementType=IMPROVEMENT_GOODY_HUT" &amp; CHAR(10), "")
&amp; IF(ISBLANK(OFFSET('rivers (2)'!$A$1, 2 * (67 - $A55), 2 * CN$2 + 1)), "", SUBSTITUTE($C$1, "&lt;direc&gt;", RIGHT(OFFSET('rivers (2)'!$A$1, 2 * (67 - $A55), 2 * CN$2 + 1), 1)))
&amp; IF(ISBLANK(OFFSET('rivers (2)'!$A$1, 2 * (67 - $A55) + 1, 2 * CN$2)), "", SUBSTITUTE($D$1, "&lt;direc&gt;", RIGHT(OFFSET('rivers (2)'!$A$1, 2 * (67 - $A55) + 1, 2 * CN$2), 1)))
&amp; IF(ISBLANK('feature type'!CM53), "EndPlot", SUBSTITUTE(SUBSTITUTE(output!$B$1,
                   "f_type", 'feature type'!CM53),
                   "f_var", 'feature variety'!CM53))
&amp; CHAR(10)</f>
        <v xml:space="preserve">BeginPlot
	x=90,y=15
	TerrainType=TERRAIN_GRASS
	PlotType=2
	FeatureType=FEATURE_FOREST, FeatureVariety=4
EndPlot
</v>
      </c>
      <c r="CO55" t="str">
        <f ca="1">SUBSTITUTE(SUBSTITUTE(SUBSTITUTE(SUBSTITUTE($A$1,
"x_coord",CO$2),
"y_coord",$A55),
"t_type",'terrain type'!CN53),
"p_type", 'plot type'!CN53)
&amp; IF(LEFT(resources!CN53, 6) = "BONUS_", CHAR(9) &amp; "BonusType=" &amp; resources!CN53 &amp; CHAR(10), "")
&amp; IF('goody huts'!CN53, "	ImprovementType=IMPROVEMENT_GOODY_HUT" &amp; CHAR(10), "")
&amp; IF(ISBLANK(OFFSET('rivers (2)'!$A$1, 2 * (67 - $A55), 2 * CO$2 + 1)), "", SUBSTITUTE($C$1, "&lt;direc&gt;", RIGHT(OFFSET('rivers (2)'!$A$1, 2 * (67 - $A55), 2 * CO$2 + 1), 1)))
&amp; IF(ISBLANK(OFFSET('rivers (2)'!$A$1, 2 * (67 - $A55) + 1, 2 * CO$2)), "", SUBSTITUTE($D$1, "&lt;direc&gt;", RIGHT(OFFSET('rivers (2)'!$A$1, 2 * (67 - $A55) + 1, 2 * CO$2), 1)))
&amp; IF(ISBLANK('feature type'!CN53), "EndPlot", SUBSTITUTE(SUBSTITUTE(output!$B$1,
                   "f_type", 'feature type'!CN53),
                   "f_var", 'feature variety'!CN53))
&amp; CHAR(10)</f>
        <v xml:space="preserve">BeginPlot
	x=91,y=15
	TerrainType=TERRAIN_GRASS
	PlotType=1
EndPlot
</v>
      </c>
      <c r="CP55" t="str">
        <f ca="1">SUBSTITUTE(SUBSTITUTE(SUBSTITUTE(SUBSTITUTE($A$1,
"x_coord",CP$2),
"y_coord",$A55),
"t_type",'terrain type'!CO53),
"p_type", 'plot type'!CO53)
&amp; IF(LEFT(resources!CO53, 6) = "BONUS_", CHAR(9) &amp; "BonusType=" &amp; resources!CO53 &amp; CHAR(10), "")
&amp; IF('goody huts'!CO53, "	ImprovementType=IMPROVEMENT_GOODY_HUT" &amp; CHAR(10), "")
&amp; IF(ISBLANK(OFFSET('rivers (2)'!$A$1, 2 * (67 - $A55), 2 * CP$2 + 1)), "", SUBSTITUTE($C$1, "&lt;direc&gt;", RIGHT(OFFSET('rivers (2)'!$A$1, 2 * (67 - $A55), 2 * CP$2 + 1), 1)))
&amp; IF(ISBLANK(OFFSET('rivers (2)'!$A$1, 2 * (67 - $A55) + 1, 2 * CP$2)), "", SUBSTITUTE($D$1, "&lt;direc&gt;", RIGHT(OFFSET('rivers (2)'!$A$1, 2 * (67 - $A55) + 1, 2 * CP$2), 1)))
&amp; IF(ISBLANK('feature type'!CO53), "EndPlot", SUBSTITUTE(SUBSTITUTE(output!$B$1,
                   "f_type", 'feature type'!CO53),
                   "f_var", 'feature variety'!CO53))
&amp; CHAR(10)</f>
        <v xml:space="preserve">BeginPlot
	x=92,y=15
	TerrainType=TERRAIN_GRASS
	PlotType=2
	RiverWEDirection=3
	isNOfRiver
	FeatureType=FEATURE_FOREST, FeatureVariety=4
EndPlot
</v>
      </c>
      <c r="CQ55" t="str">
        <f ca="1">SUBSTITUTE(SUBSTITUTE(SUBSTITUTE(SUBSTITUTE($A$1,
"x_coord",CQ$2),
"y_coord",$A55),
"t_type",'terrain type'!CP53),
"p_type", 'plot type'!CP53)
&amp; IF(LEFT(resources!CP53, 6) = "BONUS_", CHAR(9) &amp; "BonusType=" &amp; resources!CP53 &amp; CHAR(10), "")
&amp; IF('goody huts'!CP53, "	ImprovementType=IMPROVEMENT_GOODY_HUT" &amp; CHAR(10), "")
&amp; IF(ISBLANK(OFFSET('rivers (2)'!$A$1, 2 * (67 - $A55), 2 * CQ$2 + 1)), "", SUBSTITUTE($C$1, "&lt;direc&gt;", RIGHT(OFFSET('rivers (2)'!$A$1, 2 * (67 - $A55), 2 * CQ$2 + 1), 1)))
&amp; IF(ISBLANK(OFFSET('rivers (2)'!$A$1, 2 * (67 - $A55) + 1, 2 * CQ$2)), "", SUBSTITUTE($D$1, "&lt;direc&gt;", RIGHT(OFFSET('rivers (2)'!$A$1, 2 * (67 - $A55) + 1, 2 * CQ$2), 1)))
&amp; IF(ISBLANK('feature type'!CP53), "EndPlot", SUBSTITUTE(SUBSTITUTE(output!$B$1,
                   "f_type", 'feature type'!CP53),
                   "f_var", 'feature variety'!CP53))
&amp; CHAR(10)</f>
        <v xml:space="preserve">BeginPlot
	x=93,y=15
	TerrainType=TERRAIN_GRASS
	PlotType=2
	RiverNSDirection=0
	isWOfRiver
	RiverWEDirection=3
	isNOfRiver
	FeatureType=FEATURE_FOREST, FeatureVariety=4
EndPlot
</v>
      </c>
      <c r="CR55" t="str">
        <f ca="1">SUBSTITUTE(SUBSTITUTE(SUBSTITUTE(SUBSTITUTE($A$1,
"x_coord",CR$2),
"y_coord",$A55),
"t_type",'terrain type'!CQ53),
"p_type", 'plot type'!CQ53)
&amp; IF(LEFT(resources!CQ53, 6) = "BONUS_", CHAR(9) &amp; "BonusType=" &amp; resources!CQ53 &amp; CHAR(10), "")
&amp; IF('goody huts'!CQ53, "	ImprovementType=IMPROVEMENT_GOODY_HUT" &amp; CHAR(10), "")
&amp; IF(ISBLANK(OFFSET('rivers (2)'!$A$1, 2 * (67 - $A55), 2 * CR$2 + 1)), "", SUBSTITUTE($C$1, "&lt;direc&gt;", RIGHT(OFFSET('rivers (2)'!$A$1, 2 * (67 - $A55), 2 * CR$2 + 1), 1)))
&amp; IF(ISBLANK(OFFSET('rivers (2)'!$A$1, 2 * (67 - $A55) + 1, 2 * CR$2)), "", SUBSTITUTE($D$1, "&lt;direc&gt;", RIGHT(OFFSET('rivers (2)'!$A$1, 2 * (67 - $A55) + 1, 2 * CR$2), 1)))
&amp; IF(ISBLANK('feature type'!CQ53), "EndPlot", SUBSTITUTE(SUBSTITUTE(output!$B$1,
                   "f_type", 'feature type'!CQ53),
                   "f_var", 'feature variety'!CQ53))
&amp; CHAR(10)</f>
        <v xml:space="preserve">BeginPlot
	x=94,y=15
	TerrainType=TERRAIN_GRASS
	PlotType=2
	FeatureType=FEATURE_FOREST, FeatureVariety=4
EndPlot
</v>
      </c>
      <c r="CS55" t="str">
        <f ca="1">SUBSTITUTE(SUBSTITUTE(SUBSTITUTE(SUBSTITUTE($A$1,
"x_coord",CS$2),
"y_coord",$A55),
"t_type",'terrain type'!CR53),
"p_type", 'plot type'!CR53)
&amp; IF(LEFT(resources!CR53, 6) = "BONUS_", CHAR(9) &amp; "BonusType=" &amp; resources!CR53 &amp; CHAR(10), "")
&amp; IF('goody huts'!CR53, "	ImprovementType=IMPROVEMENT_GOODY_HUT" &amp; CHAR(10), "")
&amp; IF(ISBLANK(OFFSET('rivers (2)'!$A$1, 2 * (67 - $A55), 2 * CS$2 + 1)), "", SUBSTITUTE($C$1, "&lt;direc&gt;", RIGHT(OFFSET('rivers (2)'!$A$1, 2 * (67 - $A55), 2 * CS$2 + 1), 1)))
&amp; IF(ISBLANK(OFFSET('rivers (2)'!$A$1, 2 * (67 - $A55) + 1, 2 * CS$2)), "", SUBSTITUTE($D$1, "&lt;direc&gt;", RIGHT(OFFSET('rivers (2)'!$A$1, 2 * (67 - $A55) + 1, 2 * CS$2), 1)))
&amp; IF(ISBLANK('feature type'!CR53), "EndPlot", SUBSTITUTE(SUBSTITUTE(output!$B$1,
                   "f_type", 'feature type'!CR53),
                   "f_var", 'feature variety'!CR53))
&amp; CHAR(10)</f>
        <v xml:space="preserve">BeginPlot
	x=95,y=15
	TerrainType=TERRAIN_GRASS
	PlotType=2
	BonusType=BONUS_HORSE
	FeatureType=FEATURE_FOREST, FeatureVariety=4
EndPlot
</v>
      </c>
      <c r="CT55" t="str">
        <f ca="1">SUBSTITUTE(SUBSTITUTE(SUBSTITUTE(SUBSTITUTE($A$1,
"x_coord",CT$2),
"y_coord",$A55),
"t_type",'terrain type'!CS53),
"p_type", 'plot type'!CS53)
&amp; IF(LEFT(resources!CS53, 6) = "BONUS_", CHAR(9) &amp; "BonusType=" &amp; resources!CS53 &amp; CHAR(10), "")
&amp; IF('goody huts'!CS53, "	ImprovementType=IMPROVEMENT_GOODY_HUT" &amp; CHAR(10), "")
&amp; IF(ISBLANK(OFFSET('rivers (2)'!$A$1, 2 * (67 - $A55), 2 * CT$2 + 1)), "", SUBSTITUTE($C$1, "&lt;direc&gt;", RIGHT(OFFSET('rivers (2)'!$A$1, 2 * (67 - $A55), 2 * CT$2 + 1), 1)))
&amp; IF(ISBLANK(OFFSET('rivers (2)'!$A$1, 2 * (67 - $A55) + 1, 2 * CT$2)), "", SUBSTITUTE($D$1, "&lt;direc&gt;", RIGHT(OFFSET('rivers (2)'!$A$1, 2 * (67 - $A55) + 1, 2 * CT$2), 1)))
&amp; IF(ISBLANK('feature type'!CS53), "EndPlot", SUBSTITUTE(SUBSTITUTE(output!$B$1,
                   "f_type", 'feature type'!CS53),
                   "f_var", 'feature variety'!CS53))
&amp; CHAR(10)</f>
        <v xml:space="preserve">BeginPlot
	x=96,y=15
	TerrainType=TERRAIN_GRASS
	PlotType=1
EndPlot
</v>
      </c>
      <c r="CU55" t="str">
        <f ca="1">SUBSTITUTE(SUBSTITUTE(SUBSTITUTE(SUBSTITUTE($A$1,
"x_coord",CU$2),
"y_coord",$A55),
"t_type",'terrain type'!CT53),
"p_type", 'plot type'!CT53)
&amp; IF(LEFT(resources!CT53, 6) = "BONUS_", CHAR(9) &amp; "BonusType=" &amp; resources!CT53 &amp; CHAR(10), "")
&amp; IF('goody huts'!CT53, "	ImprovementType=IMPROVEMENT_GOODY_HUT" &amp; CHAR(10), "")
&amp; IF(ISBLANK(OFFSET('rivers (2)'!$A$1, 2 * (67 - $A55), 2 * CU$2 + 1)), "", SUBSTITUTE($C$1, "&lt;direc&gt;", RIGHT(OFFSET('rivers (2)'!$A$1, 2 * (67 - $A55), 2 * CU$2 + 1), 1)))
&amp; IF(ISBLANK(OFFSET('rivers (2)'!$A$1, 2 * (67 - $A55) + 1, 2 * CU$2)), "", SUBSTITUTE($D$1, "&lt;direc&gt;", RIGHT(OFFSET('rivers (2)'!$A$1, 2 * (67 - $A55) + 1, 2 * CU$2), 1)))
&amp; IF(ISBLANK('feature type'!CT53), "EndPlot", SUBSTITUTE(SUBSTITUTE(output!$B$1,
                   "f_type", 'feature type'!CT53),
                   "f_var", 'feature variety'!CT53))
&amp; CHAR(10)</f>
        <v xml:space="preserve">BeginPlot
	x=97,y=15
	TerrainType=TERRAIN_GRASS
	PlotType=1
EndPlot
</v>
      </c>
      <c r="CV55" t="str">
        <f ca="1">SUBSTITUTE(SUBSTITUTE(SUBSTITUTE(SUBSTITUTE($A$1,
"x_coord",CV$2),
"y_coord",$A55),
"t_type",'terrain type'!CU53),
"p_type", 'plot type'!CU53)
&amp; IF(LEFT(resources!CU53, 6) = "BONUS_", CHAR(9) &amp; "BonusType=" &amp; resources!CU53 &amp; CHAR(10), "")
&amp; IF('goody huts'!CU53, "	ImprovementType=IMPROVEMENT_GOODY_HUT" &amp; CHAR(10), "")
&amp; IF(ISBLANK(OFFSET('rivers (2)'!$A$1, 2 * (67 - $A55), 2 * CV$2 + 1)), "", SUBSTITUTE($C$1, "&lt;direc&gt;", RIGHT(OFFSET('rivers (2)'!$A$1, 2 * (67 - $A55), 2 * CV$2 + 1), 1)))
&amp; IF(ISBLANK(OFFSET('rivers (2)'!$A$1, 2 * (67 - $A55) + 1, 2 * CV$2)), "", SUBSTITUTE($D$1, "&lt;direc&gt;", RIGHT(OFFSET('rivers (2)'!$A$1, 2 * (67 - $A55) + 1, 2 * CV$2), 1)))
&amp; IF(ISBLANK('feature type'!CU53), "EndPlot", SUBSTITUTE(SUBSTITUTE(output!$B$1,
                   "f_type", 'feature type'!CU53),
                   "f_var", 'feature variety'!CU53))
&amp; CHAR(10)</f>
        <v xml:space="preserve">BeginPlot
	x=98,y=15
	TerrainType=TERRAIN_GRASS
	PlotType=1
EndPlot
</v>
      </c>
      <c r="CW55" t="str">
        <f ca="1">SUBSTITUTE(SUBSTITUTE(SUBSTITUTE(SUBSTITUTE($A$1,
"x_coord",CW$2),
"y_coord",$A55),
"t_type",'terrain type'!CV53),
"p_type", 'plot type'!CV53)
&amp; IF(LEFT(resources!CV53, 6) = "BONUS_", CHAR(9) &amp; "BonusType=" &amp; resources!CV53 &amp; CHAR(10), "")
&amp; IF('goody huts'!CV53, "	ImprovementType=IMPROVEMENT_GOODY_HUT" &amp; CHAR(10), "")
&amp; IF(ISBLANK(OFFSET('rivers (2)'!$A$1, 2 * (67 - $A55), 2 * CW$2 + 1)), "", SUBSTITUTE($C$1, "&lt;direc&gt;", RIGHT(OFFSET('rivers (2)'!$A$1, 2 * (67 - $A55), 2 * CW$2 + 1), 1)))
&amp; IF(ISBLANK(OFFSET('rivers (2)'!$A$1, 2 * (67 - $A55) + 1, 2 * CW$2)), "", SUBSTITUTE($D$1, "&lt;direc&gt;", RIGHT(OFFSET('rivers (2)'!$A$1, 2 * (67 - $A55) + 1, 2 * CW$2), 1)))
&amp; IF(ISBLANK('feature type'!CV53), "EndPlot", SUBSTITUTE(SUBSTITUTE(output!$B$1,
                   "f_type", 'feature type'!CV53),
                   "f_var", 'feature variety'!CV53))
&amp; CHAR(10)</f>
        <v xml:space="preserve">BeginPlot
	x=99,y=15
	TerrainType=TERRAIN_GRASS
	PlotType=2
EndPlot
</v>
      </c>
      <c r="CX55" t="str">
        <f ca="1">SUBSTITUTE(SUBSTITUTE(SUBSTITUTE(SUBSTITUTE($A$1,
"x_coord",CX$2),
"y_coord",$A55),
"t_type",'terrain type'!CW53),
"p_type", 'plot type'!CW53)
&amp; IF(LEFT(resources!CW53, 6) = "BONUS_", CHAR(9) &amp; "BonusType=" &amp; resources!CW53 &amp; CHAR(10), "")
&amp; IF('goody huts'!CW53, "	ImprovementType=IMPROVEMENT_GOODY_HUT" &amp; CHAR(10), "")
&amp; IF(ISBLANK(OFFSET('rivers (2)'!$A$1, 2 * (67 - $A55), 2 * CX$2 + 1)), "", SUBSTITUTE($C$1, "&lt;direc&gt;", RIGHT(OFFSET('rivers (2)'!$A$1, 2 * (67 - $A55), 2 * CX$2 + 1), 1)))
&amp; IF(ISBLANK(OFFSET('rivers (2)'!$A$1, 2 * (67 - $A55) + 1, 2 * CX$2)), "", SUBSTITUTE($D$1, "&lt;direc&gt;", RIGHT(OFFSET('rivers (2)'!$A$1, 2 * (67 - $A55) + 1, 2 * CX$2), 1)))
&amp; IF(ISBLANK('feature type'!CW53), "EndPlot", SUBSTITUTE(SUBSTITUTE(output!$B$1,
                   "f_type", 'feature type'!CW53),
                   "f_var", 'feature variety'!CW53))
&amp; CHAR(10)</f>
        <v xml:space="preserve">BeginPlot
	x=100,y=15
	TerrainType=TERRAIN_GRASS
	PlotType=2
EndPlot
</v>
      </c>
      <c r="CY55" t="str">
        <f ca="1">SUBSTITUTE(SUBSTITUTE(SUBSTITUTE(SUBSTITUTE($A$1,
"x_coord",CY$2),
"y_coord",$A55),
"t_type",'terrain type'!CX53),
"p_type", 'plot type'!CX53)
&amp; IF(LEFT(resources!CX53, 6) = "BONUS_", CHAR(9) &amp; "BonusType=" &amp; resources!CX53 &amp; CHAR(10), "")
&amp; IF('goody huts'!CX53, "	ImprovementType=IMPROVEMENT_GOODY_HUT" &amp; CHAR(10), "")
&amp; IF(ISBLANK(OFFSET('rivers (2)'!$A$1, 2 * (67 - $A55), 2 * CY$2 + 1)), "", SUBSTITUTE($C$1, "&lt;direc&gt;", RIGHT(OFFSET('rivers (2)'!$A$1, 2 * (67 - $A55), 2 * CY$2 + 1), 1)))
&amp; IF(ISBLANK(OFFSET('rivers (2)'!$A$1, 2 * (67 - $A55) + 1, 2 * CY$2)), "", SUBSTITUTE($D$1, "&lt;direc&gt;", RIGHT(OFFSET('rivers (2)'!$A$1, 2 * (67 - $A55) + 1, 2 * CY$2), 1)))
&amp; IF(ISBLANK('feature type'!CX53), "EndPlot", SUBSTITUTE(SUBSTITUTE(output!$B$1,
                   "f_type", 'feature type'!CX53),
                   "f_var", 'feature variety'!CX53))
&amp; CHAR(10)</f>
        <v xml:space="preserve">BeginPlot
	x=101,y=15
	TerrainType=TERRAIN_GRASS
	PlotType=1
	FeatureType=FEATURE_FOREST, FeatureVariety=4
EndPlot
</v>
      </c>
      <c r="CZ55" t="str">
        <f ca="1">SUBSTITUTE(SUBSTITUTE(SUBSTITUTE(SUBSTITUTE($A$1,
"x_coord",CZ$2),
"y_coord",$A55),
"t_type",'terrain type'!CY53),
"p_type", 'plot type'!CY53)
&amp; IF(LEFT(resources!CY53, 6) = "BONUS_", CHAR(9) &amp; "BonusType=" &amp; resources!CY53 &amp; CHAR(10), "")
&amp; IF('goody huts'!CY53, "	ImprovementType=IMPROVEMENT_GOODY_HUT" &amp; CHAR(10), "")
&amp; IF(ISBLANK(OFFSET('rivers (2)'!$A$1, 2 * (67 - $A55), 2 * CZ$2 + 1)), "", SUBSTITUTE($C$1, "&lt;direc&gt;", RIGHT(OFFSET('rivers (2)'!$A$1, 2 * (67 - $A55), 2 * CZ$2 + 1), 1)))
&amp; IF(ISBLANK(OFFSET('rivers (2)'!$A$1, 2 * (67 - $A55) + 1, 2 * CZ$2)), "", SUBSTITUTE($D$1, "&lt;direc&gt;", RIGHT(OFFSET('rivers (2)'!$A$1, 2 * (67 - $A55) + 1, 2 * CZ$2), 1)))
&amp; IF(ISBLANK('feature type'!CY53), "EndPlot", SUBSTITUTE(SUBSTITUTE(output!$B$1,
                   "f_type", 'feature type'!CY53),
                   "f_var", 'feature variety'!CY53))
&amp; CHAR(10)</f>
        <v xml:space="preserve">BeginPlot
	x=102,y=15
	TerrainType=TERRAIN_GRASS
	PlotType=1
	FeatureType=FEATURE_FOREST, FeatureVariety=4
EndPlot
</v>
      </c>
      <c r="DA55" t="str">
        <f ca="1">SUBSTITUTE(SUBSTITUTE(SUBSTITUTE(SUBSTITUTE($A$1,
"x_coord",DA$2),
"y_coord",$A55),
"t_type",'terrain type'!CZ53),
"p_type", 'plot type'!CZ53)
&amp; IF(LEFT(resources!CZ53, 6) = "BONUS_", CHAR(9) &amp; "BonusType=" &amp; resources!CZ53 &amp; CHAR(10), "")
&amp; IF('goody huts'!CZ53, "	ImprovementType=IMPROVEMENT_GOODY_HUT" &amp; CHAR(10), "")
&amp; IF(ISBLANK(OFFSET('rivers (2)'!$A$1, 2 * (67 - $A55), 2 * DA$2 + 1)), "", SUBSTITUTE($C$1, "&lt;direc&gt;", RIGHT(OFFSET('rivers (2)'!$A$1, 2 * (67 - $A55), 2 * DA$2 + 1), 1)))
&amp; IF(ISBLANK(OFFSET('rivers (2)'!$A$1, 2 * (67 - $A55) + 1, 2 * DA$2)), "", SUBSTITUTE($D$1, "&lt;direc&gt;", RIGHT(OFFSET('rivers (2)'!$A$1, 2 * (67 - $A55) + 1, 2 * DA$2), 1)))
&amp; IF(ISBLANK('feature type'!CZ53), "EndPlot", SUBSTITUTE(SUBSTITUTE(output!$B$1,
                   "f_type", 'feature type'!CZ53),
                   "f_var", 'feature variety'!CZ53))
&amp; CHAR(10)</f>
        <v xml:space="preserve">BeginPlot
	x=103,y=15
	TerrainType=TERRAIN_GRASS
	PlotType=1
	FeatureType=FEATURE_FOREST, FeatureVariety=4
EndPlot
</v>
      </c>
      <c r="DB55" t="str">
        <f ca="1">SUBSTITUTE(SUBSTITUTE(SUBSTITUTE(SUBSTITUTE($A$1,
"x_coord",DB$2),
"y_coord",$A55),
"t_type",'terrain type'!DA53),
"p_type", 'plot type'!DA53)
&amp; IF(LEFT(resources!DA53, 6) = "BONUS_", CHAR(9) &amp; "BonusType=" &amp; resources!DA53 &amp; CHAR(10), "")
&amp; IF('goody huts'!DA53, "	ImprovementType=IMPROVEMENT_GOODY_HUT" &amp; CHAR(10), "")
&amp; IF(ISBLANK(OFFSET('rivers (2)'!$A$1, 2 * (67 - $A55), 2 * DB$2 + 1)), "", SUBSTITUTE($C$1, "&lt;direc&gt;", RIGHT(OFFSET('rivers (2)'!$A$1, 2 * (67 - $A55), 2 * DB$2 + 1), 1)))
&amp; IF(ISBLANK(OFFSET('rivers (2)'!$A$1, 2 * (67 - $A55) + 1, 2 * DB$2)), "", SUBSTITUTE($D$1, "&lt;direc&gt;", RIGHT(OFFSET('rivers (2)'!$A$1, 2 * (67 - $A55) + 1, 2 * DB$2), 1)))
&amp; IF(ISBLANK('feature type'!DA53), "EndPlot", SUBSTITUTE(SUBSTITUTE(output!$B$1,
                   "f_type", 'feature type'!DA53),
                   "f_var", 'feature variety'!DA53))
&amp; CHAR(10)</f>
        <v xml:space="preserve">BeginPlot
	x=104,y=15
	TerrainType=TERRAIN_GRASS
	PlotType=2
	FeatureType=FEATURE_FOREST, FeatureVariety=4
EndPlot
</v>
      </c>
      <c r="DC55" t="str">
        <f ca="1">SUBSTITUTE(SUBSTITUTE(SUBSTITUTE(SUBSTITUTE($A$1,
"x_coord",DC$2),
"y_coord",$A55),
"t_type",'terrain type'!DB53),
"p_type", 'plot type'!DB53)
&amp; IF(LEFT(resources!DB53, 6) = "BONUS_", CHAR(9) &amp; "BonusType=" &amp; resources!DB53 &amp; CHAR(10), "")
&amp; IF('goody huts'!DB53, "	ImprovementType=IMPROVEMENT_GOODY_HUT" &amp; CHAR(10), "")
&amp; IF(ISBLANK(OFFSET('rivers (2)'!$A$1, 2 * (67 - $A55), 2 * DC$2 + 1)), "", SUBSTITUTE($C$1, "&lt;direc&gt;", RIGHT(OFFSET('rivers (2)'!$A$1, 2 * (67 - $A55), 2 * DC$2 + 1), 1)))
&amp; IF(ISBLANK(OFFSET('rivers (2)'!$A$1, 2 * (67 - $A55) + 1, 2 * DC$2)), "", SUBSTITUTE($D$1, "&lt;direc&gt;", RIGHT(OFFSET('rivers (2)'!$A$1, 2 * (67 - $A55) + 1, 2 * DC$2), 1)))
&amp; IF(ISBLANK('feature type'!DB53), "EndPlot", SUBSTITUTE(SUBSTITUTE(output!$B$1,
                   "f_type", 'feature type'!DB53),
                   "f_var", 'feature variety'!DB53))
&amp; CHAR(10)</f>
        <v xml:space="preserve">BeginPlot
	x=105,y=15
	TerrainType=TERRAIN_GRASS
	PlotType=2
EndPlot
</v>
      </c>
      <c r="DD55" t="str">
        <f ca="1">SUBSTITUTE(SUBSTITUTE(SUBSTITUTE(SUBSTITUTE($A$1,
"x_coord",DD$2),
"y_coord",$A55),
"t_type",'terrain type'!DC53),
"p_type", 'plot type'!DC53)
&amp; IF(LEFT(resources!DC53, 6) = "BONUS_", CHAR(9) &amp; "BonusType=" &amp; resources!DC53 &amp; CHAR(10), "")
&amp; IF('goody huts'!DC53, "	ImprovementType=IMPROVEMENT_GOODY_HUT" &amp; CHAR(10), "")
&amp; IF(ISBLANK(OFFSET('rivers (2)'!$A$1, 2 * (67 - $A55), 2 * DD$2 + 1)), "", SUBSTITUTE($C$1, "&lt;direc&gt;", RIGHT(OFFSET('rivers (2)'!$A$1, 2 * (67 - $A55), 2 * DD$2 + 1), 1)))
&amp; IF(ISBLANK(OFFSET('rivers (2)'!$A$1, 2 * (67 - $A55) + 1, 2 * DD$2)), "", SUBSTITUTE($D$1, "&lt;direc&gt;", RIGHT(OFFSET('rivers (2)'!$A$1, 2 * (67 - $A55) + 1, 2 * DD$2), 1)))
&amp; IF(ISBLANK('feature type'!DC53), "EndPlot", SUBSTITUTE(SUBSTITUTE(output!$B$1,
                   "f_type", 'feature type'!DC53),
                   "f_var", 'feature variety'!DC53))
&amp; CHAR(10)</f>
        <v xml:space="preserve">BeginPlot
	x=106,y=15
	TerrainType=TERRAIN_GRASS
	PlotType=1
EndPlot
</v>
      </c>
      <c r="DE55" t="str">
        <f ca="1">SUBSTITUTE(SUBSTITUTE(SUBSTITUTE(SUBSTITUTE($A$1,
"x_coord",DE$2),
"y_coord",$A55),
"t_type",'terrain type'!DD53),
"p_type", 'plot type'!DD53)
&amp; IF(LEFT(resources!DD53, 6) = "BONUS_", CHAR(9) &amp; "BonusType=" &amp; resources!DD53 &amp; CHAR(10), "")
&amp; IF('goody huts'!DD53, "	ImprovementType=IMPROVEMENT_GOODY_HUT" &amp; CHAR(10), "")
&amp; IF(ISBLANK(OFFSET('rivers (2)'!$A$1, 2 * (67 - $A55), 2 * DE$2 + 1)), "", SUBSTITUTE($C$1, "&lt;direc&gt;", RIGHT(OFFSET('rivers (2)'!$A$1, 2 * (67 - $A55), 2 * DE$2 + 1), 1)))
&amp; IF(ISBLANK(OFFSET('rivers (2)'!$A$1, 2 * (67 - $A55) + 1, 2 * DE$2)), "", SUBSTITUTE($D$1, "&lt;direc&gt;", RIGHT(OFFSET('rivers (2)'!$A$1, 2 * (67 - $A55) + 1, 2 * DE$2), 1)))
&amp; IF(ISBLANK('feature type'!DD53), "EndPlot", SUBSTITUTE(SUBSTITUTE(output!$B$1,
                   "f_type", 'feature type'!DD53),
                   "f_var", 'feature variety'!DD53))
&amp; CHAR(10)</f>
        <v xml:space="preserve">BeginPlot
	x=107,y=15
	TerrainType=TERRAIN_GRASS
	PlotType=2
	RiverNSDirection=0
	isWOfRiver
	FeatureType=FEATURE_FOREST, FeatureVariety=4
EndPlot
</v>
      </c>
      <c r="DF55" t="str">
        <f ca="1">SUBSTITUTE(SUBSTITUTE(SUBSTITUTE(SUBSTITUTE($A$1,
"x_coord",DF$2),
"y_coord",$A55),
"t_type",'terrain type'!DE53),
"p_type", 'plot type'!DE53)
&amp; IF(LEFT(resources!DE53, 6) = "BONUS_", CHAR(9) &amp; "BonusType=" &amp; resources!DE53 &amp; CHAR(10), "")
&amp; IF('goody huts'!DE53, "	ImprovementType=IMPROVEMENT_GOODY_HUT" &amp; CHAR(10), "")
&amp; IF(ISBLANK(OFFSET('rivers (2)'!$A$1, 2 * (67 - $A55), 2 * DF$2 + 1)), "", SUBSTITUTE($C$1, "&lt;direc&gt;", RIGHT(OFFSET('rivers (2)'!$A$1, 2 * (67 - $A55), 2 * DF$2 + 1), 1)))
&amp; IF(ISBLANK(OFFSET('rivers (2)'!$A$1, 2 * (67 - $A55) + 1, 2 * DF$2)), "", SUBSTITUTE($D$1, "&lt;direc&gt;", RIGHT(OFFSET('rivers (2)'!$A$1, 2 * (67 - $A55) + 1, 2 * DF$2), 1)))
&amp; IF(ISBLANK('feature type'!DE53), "EndPlot", SUBSTITUTE(SUBSTITUTE(output!$B$1,
                   "f_type", 'feature type'!DE53),
                   "f_var", 'feature variety'!DE53))
&amp; CHAR(10)</f>
        <v xml:space="preserve">BeginPlot
	x=108,y=15
	TerrainType=TERRAIN_GRASS
	PlotType=2
EndPlot
</v>
      </c>
      <c r="DG55" t="str">
        <f ca="1">SUBSTITUTE(SUBSTITUTE(SUBSTITUTE(SUBSTITUTE($A$1,
"x_coord",DG$2),
"y_coord",$A55),
"t_type",'terrain type'!DF53),
"p_type", 'plot type'!DF53)
&amp; IF(LEFT(resources!DF53, 6) = "BONUS_", CHAR(9) &amp; "BonusType=" &amp; resources!DF53 &amp; CHAR(10), "")
&amp; IF('goody huts'!DF53, "	ImprovementType=IMPROVEMENT_GOODY_HUT" &amp; CHAR(10), "")
&amp; IF(ISBLANK(OFFSET('rivers (2)'!$A$1, 2 * (67 - $A55), 2 * DG$2 + 1)), "", SUBSTITUTE($C$1, "&lt;direc&gt;", RIGHT(OFFSET('rivers (2)'!$A$1, 2 * (67 - $A55), 2 * DG$2 + 1), 1)))
&amp; IF(ISBLANK(OFFSET('rivers (2)'!$A$1, 2 * (67 - $A55) + 1, 2 * DG$2)), "", SUBSTITUTE($D$1, "&lt;direc&gt;", RIGHT(OFFSET('rivers (2)'!$A$1, 2 * (67 - $A55) + 1, 2 * DG$2), 1)))
&amp; IF(ISBLANK('feature type'!DF53), "EndPlot", SUBSTITUTE(SUBSTITUTE(output!$B$1,
                   "f_type", 'feature type'!DF53),
                   "f_var", 'feature variety'!DF53))
&amp; CHAR(10)</f>
        <v xml:space="preserve">BeginPlot
	x=109,y=15
	TerrainType=TERRAIN_GRASS
	PlotType=2
	BonusType=BONUS_PIG
EndPlot
</v>
      </c>
      <c r="DH55" t="str">
        <f ca="1">SUBSTITUTE(SUBSTITUTE(SUBSTITUTE(SUBSTITUTE($A$1,
"x_coord",DH$2),
"y_coord",$A55),
"t_type",'terrain type'!DG53),
"p_type", 'plot type'!DG53)
&amp; IF(LEFT(resources!DG53, 6) = "BONUS_", CHAR(9) &amp; "BonusType=" &amp; resources!DG53 &amp; CHAR(10), "")
&amp; IF('goody huts'!DG53, "	ImprovementType=IMPROVEMENT_GOODY_HUT" &amp; CHAR(10), "")
&amp; IF(ISBLANK(OFFSET('rivers (2)'!$A$1, 2 * (67 - $A55), 2 * DH$2 + 1)), "", SUBSTITUTE($C$1, "&lt;direc&gt;", RIGHT(OFFSET('rivers (2)'!$A$1, 2 * (67 - $A55), 2 * DH$2 + 1), 1)))
&amp; IF(ISBLANK(OFFSET('rivers (2)'!$A$1, 2 * (67 - $A55) + 1, 2 * DH$2)), "", SUBSTITUTE($D$1, "&lt;direc&gt;", RIGHT(OFFSET('rivers (2)'!$A$1, 2 * (67 - $A55) + 1, 2 * DH$2), 1)))
&amp; IF(ISBLANK('feature type'!DG53), "EndPlot", SUBSTITUTE(SUBSTITUTE(output!$B$1,
                   "f_type", 'feature type'!DG53),
                   "f_var", 'feature variety'!DG53))
&amp; CHAR(10)</f>
        <v xml:space="preserve">BeginPlot
	x=110,y=15
	TerrainType=TERRAIN_COAST
	PlotType=3
EndPlot
</v>
      </c>
      <c r="DI55" t="str">
        <f ca="1">SUBSTITUTE(SUBSTITUTE(SUBSTITUTE(SUBSTITUTE($A$1,
"x_coord",DI$2),
"y_coord",$A55),
"t_type",'terrain type'!DH53),
"p_type", 'plot type'!DH53)
&amp; IF(LEFT(resources!DH53, 6) = "BONUS_", CHAR(9) &amp; "BonusType=" &amp; resources!DH53 &amp; CHAR(10), "")
&amp; IF('goody huts'!DH53, "	ImprovementType=IMPROVEMENT_GOODY_HUT" &amp; CHAR(10), "")
&amp; IF(ISBLANK(OFFSET('rivers (2)'!$A$1, 2 * (67 - $A55), 2 * DI$2 + 1)), "", SUBSTITUTE($C$1, "&lt;direc&gt;", RIGHT(OFFSET('rivers (2)'!$A$1, 2 * (67 - $A55), 2 * DI$2 + 1), 1)))
&amp; IF(ISBLANK(OFFSET('rivers (2)'!$A$1, 2 * (67 - $A55) + 1, 2 * DI$2)), "", SUBSTITUTE($D$1, "&lt;direc&gt;", RIGHT(OFFSET('rivers (2)'!$A$1, 2 * (67 - $A55) + 1, 2 * DI$2), 1)))
&amp; IF(ISBLANK('feature type'!DH53), "EndPlot", SUBSTITUTE(SUBSTITUTE(output!$B$1,
                   "f_type", 'feature type'!DH53),
                   "f_var", 'feature variety'!DH53))
&amp; CHAR(10)</f>
        <v xml:space="preserve">BeginPlot
	x=111,y=15
	TerrainType=TERRAIN_OCEAN
	PlotType=3
EndPlot
</v>
      </c>
      <c r="DJ55" t="str">
        <f ca="1">SUBSTITUTE(SUBSTITUTE(SUBSTITUTE(SUBSTITUTE($A$1,
"x_coord",DJ$2),
"y_coord",$A55),
"t_type",'terrain type'!DI53),
"p_type", 'plot type'!DI53)
&amp; IF(LEFT(resources!DI53, 6) = "BONUS_", CHAR(9) &amp; "BonusType=" &amp; resources!DI53 &amp; CHAR(10), "")
&amp; IF('goody huts'!DI53, "	ImprovementType=IMPROVEMENT_GOODY_HUT" &amp; CHAR(10), "")
&amp; IF(ISBLANK(OFFSET('rivers (2)'!$A$1, 2 * (67 - $A55), 2 * DJ$2 + 1)), "", SUBSTITUTE($C$1, "&lt;direc&gt;", RIGHT(OFFSET('rivers (2)'!$A$1, 2 * (67 - $A55), 2 * DJ$2 + 1), 1)))
&amp; IF(ISBLANK(OFFSET('rivers (2)'!$A$1, 2 * (67 - $A55) + 1, 2 * DJ$2)), "", SUBSTITUTE($D$1, "&lt;direc&gt;", RIGHT(OFFSET('rivers (2)'!$A$1, 2 * (67 - $A55) + 1, 2 * DJ$2), 1)))
&amp; IF(ISBLANK('feature type'!DI53), "EndPlot", SUBSTITUTE(SUBSTITUTE(output!$B$1,
                   "f_type", 'feature type'!DI53),
                   "f_var", 'feature variety'!DI53))
&amp; CHAR(10)</f>
        <v xml:space="preserve">BeginPlot
	x=112,y=15
	TerrainType=TERRAIN_OCEAN
	PlotType=3
EndPlot
</v>
      </c>
      <c r="DK55" t="str">
        <f ca="1">SUBSTITUTE(SUBSTITUTE(SUBSTITUTE(SUBSTITUTE($A$1,
"x_coord",DK$2),
"y_coord",$A55),
"t_type",'terrain type'!DJ53),
"p_type", 'plot type'!DJ53)
&amp; IF(LEFT(resources!DJ53, 6) = "BONUS_", CHAR(9) &amp; "BonusType=" &amp; resources!DJ53 &amp; CHAR(10), "")
&amp; IF('goody huts'!DJ53, "	ImprovementType=IMPROVEMENT_GOODY_HUT" &amp; CHAR(10), "")
&amp; IF(ISBLANK(OFFSET('rivers (2)'!$A$1, 2 * (67 - $A55), 2 * DK$2 + 1)), "", SUBSTITUTE($C$1, "&lt;direc&gt;", RIGHT(OFFSET('rivers (2)'!$A$1, 2 * (67 - $A55), 2 * DK$2 + 1), 1)))
&amp; IF(ISBLANK(OFFSET('rivers (2)'!$A$1, 2 * (67 - $A55) + 1, 2 * DK$2)), "", SUBSTITUTE($D$1, "&lt;direc&gt;", RIGHT(OFFSET('rivers (2)'!$A$1, 2 * (67 - $A55) + 1, 2 * DK$2), 1)))
&amp; IF(ISBLANK('feature type'!DJ53), "EndPlot", SUBSTITUTE(SUBSTITUTE(output!$B$1,
                   "f_type", 'feature type'!DJ53),
                   "f_var", 'feature variety'!DJ53))
&amp; CHAR(10)</f>
        <v xml:space="preserve">BeginPlot
	x=113,y=15
	TerrainType=TERRAIN_OCEAN
	PlotType=3
EndPlot
</v>
      </c>
      <c r="DL55" t="str">
        <f ca="1">SUBSTITUTE(SUBSTITUTE(SUBSTITUTE(SUBSTITUTE($A$1,
"x_coord",DL$2),
"y_coord",$A55),
"t_type",'terrain type'!DK53),
"p_type", 'plot type'!DK53)
&amp; IF(LEFT(resources!DK53, 6) = "BONUS_", CHAR(9) &amp; "BonusType=" &amp; resources!DK53 &amp; CHAR(10), "")
&amp; IF('goody huts'!DK53, "	ImprovementType=IMPROVEMENT_GOODY_HUT" &amp; CHAR(10), "")
&amp; IF(ISBLANK(OFFSET('rivers (2)'!$A$1, 2 * (67 - $A55), 2 * DL$2 + 1)), "", SUBSTITUTE($C$1, "&lt;direc&gt;", RIGHT(OFFSET('rivers (2)'!$A$1, 2 * (67 - $A55), 2 * DL$2 + 1), 1)))
&amp; IF(ISBLANK(OFFSET('rivers (2)'!$A$1, 2 * (67 - $A55) + 1, 2 * DL$2)), "", SUBSTITUTE($D$1, "&lt;direc&gt;", RIGHT(OFFSET('rivers (2)'!$A$1, 2 * (67 - $A55) + 1, 2 * DL$2), 1)))
&amp; IF(ISBLANK('feature type'!DK53), "EndPlot", SUBSTITUTE(SUBSTITUTE(output!$B$1,
                   "f_type", 'feature type'!DK53),
                   "f_var", 'feature variety'!DK53))
&amp; CHAR(10)</f>
        <v xml:space="preserve">BeginPlot
	x=114,y=15
	TerrainType=TERRAIN_OCEAN
	PlotType=3
EndPlot
</v>
      </c>
      <c r="DM55" t="str">
        <f ca="1">SUBSTITUTE(SUBSTITUTE(SUBSTITUTE(SUBSTITUTE($A$1,
"x_coord",DM$2),
"y_coord",$A55),
"t_type",'terrain type'!DL53),
"p_type", 'plot type'!DL53)
&amp; IF(LEFT(resources!DL53, 6) = "BONUS_", CHAR(9) &amp; "BonusType=" &amp; resources!DL53 &amp; CHAR(10), "")
&amp; IF('goody huts'!DL53, "	ImprovementType=IMPROVEMENT_GOODY_HUT" &amp; CHAR(10), "")
&amp; IF(ISBLANK(OFFSET('rivers (2)'!$A$1, 2 * (67 - $A55), 2 * DM$2 + 1)), "", SUBSTITUTE($C$1, "&lt;direc&gt;", RIGHT(OFFSET('rivers (2)'!$A$1, 2 * (67 - $A55), 2 * DM$2 + 1), 1)))
&amp; IF(ISBLANK(OFFSET('rivers (2)'!$A$1, 2 * (67 - $A55) + 1, 2 * DM$2)), "", SUBSTITUTE($D$1, "&lt;direc&gt;", RIGHT(OFFSET('rivers (2)'!$A$1, 2 * (67 - $A55) + 1, 2 * DM$2), 1)))
&amp; IF(ISBLANK('feature type'!DL53), "EndPlot", SUBSTITUTE(SUBSTITUTE(output!$B$1,
                   "f_type", 'feature type'!DL53),
                   "f_var", 'feature variety'!DL53))
&amp; CHAR(10)</f>
        <v xml:space="preserve">BeginPlot
	x=115,y=15
	TerrainType=TERRAIN_OCEAN
	PlotType=3
EndPlot
</v>
      </c>
      <c r="DN55" t="str">
        <f ca="1">SUBSTITUTE(SUBSTITUTE(SUBSTITUTE(SUBSTITUTE($A$1,
"x_coord",DN$2),
"y_coord",$A55),
"t_type",'terrain type'!DM53),
"p_type", 'plot type'!DM53)
&amp; IF(LEFT(resources!DM53, 6) = "BONUS_", CHAR(9) &amp; "BonusType=" &amp; resources!DM53 &amp; CHAR(10), "")
&amp; IF('goody huts'!DM53, "	ImprovementType=IMPROVEMENT_GOODY_HUT" &amp; CHAR(10), "")
&amp; IF(ISBLANK(OFFSET('rivers (2)'!$A$1, 2 * (67 - $A55), 2 * DN$2 + 1)), "", SUBSTITUTE($C$1, "&lt;direc&gt;", RIGHT(OFFSET('rivers (2)'!$A$1, 2 * (67 - $A55), 2 * DN$2 + 1), 1)))
&amp; IF(ISBLANK(OFFSET('rivers (2)'!$A$1, 2 * (67 - $A55) + 1, 2 * DN$2)), "", SUBSTITUTE($D$1, "&lt;direc&gt;", RIGHT(OFFSET('rivers (2)'!$A$1, 2 * (67 - $A55) + 1, 2 * DN$2), 1)))
&amp; IF(ISBLANK('feature type'!DM53), "EndPlot", SUBSTITUTE(SUBSTITUTE(output!$B$1,
                   "f_type", 'feature type'!DM53),
                   "f_var", 'feature variety'!DM53))
&amp; CHAR(10)</f>
        <v xml:space="preserve">BeginPlot
	x=116,y=15
	TerrainType=TERRAIN_OCEAN
	PlotType=3
EndPlot
</v>
      </c>
      <c r="DO55" t="str">
        <f ca="1">SUBSTITUTE(SUBSTITUTE(SUBSTITUTE(SUBSTITUTE($A$1,
"x_coord",DO$2),
"y_coord",$A55),
"t_type",'terrain type'!DN53),
"p_type", 'plot type'!DN53)
&amp; IF(LEFT(resources!DN53, 6) = "BONUS_", CHAR(9) &amp; "BonusType=" &amp; resources!DN53 &amp; CHAR(10), "")
&amp; IF('goody huts'!DN53, "	ImprovementType=IMPROVEMENT_GOODY_HUT" &amp; CHAR(10), "")
&amp; IF(ISBLANK(OFFSET('rivers (2)'!$A$1, 2 * (67 - $A55), 2 * DO$2 + 1)), "", SUBSTITUTE($C$1, "&lt;direc&gt;", RIGHT(OFFSET('rivers (2)'!$A$1, 2 * (67 - $A55), 2 * DO$2 + 1), 1)))
&amp; IF(ISBLANK(OFFSET('rivers (2)'!$A$1, 2 * (67 - $A55) + 1, 2 * DO$2)), "", SUBSTITUTE($D$1, "&lt;direc&gt;", RIGHT(OFFSET('rivers (2)'!$A$1, 2 * (67 - $A55) + 1, 2 * DO$2), 1)))
&amp; IF(ISBLANK('feature type'!DN53), "EndPlot", SUBSTITUTE(SUBSTITUTE(output!$B$1,
                   "f_type", 'feature type'!DN53),
                   "f_var", 'feature variety'!DN53))
&amp; CHAR(10)</f>
        <v xml:space="preserve">BeginPlot
	x=117,y=15
	TerrainType=TERRAIN_OCEAN
	PlotType=3
EndPlot
</v>
      </c>
      <c r="DP55" t="str">
        <f ca="1">SUBSTITUTE(SUBSTITUTE(SUBSTITUTE(SUBSTITUTE($A$1,
"x_coord",DP$2),
"y_coord",$A55),
"t_type",'terrain type'!DO53),
"p_type", 'plot type'!DO53)
&amp; IF(LEFT(resources!DO53, 6) = "BONUS_", CHAR(9) &amp; "BonusType=" &amp; resources!DO53 &amp; CHAR(10), "")
&amp; IF('goody huts'!DO53, "	ImprovementType=IMPROVEMENT_GOODY_HUT" &amp; CHAR(10), "")
&amp; IF(ISBLANK(OFFSET('rivers (2)'!$A$1, 2 * (67 - $A55), 2 * DP$2 + 1)), "", SUBSTITUTE($C$1, "&lt;direc&gt;", RIGHT(OFFSET('rivers (2)'!$A$1, 2 * (67 - $A55), 2 * DP$2 + 1), 1)))
&amp; IF(ISBLANK(OFFSET('rivers (2)'!$A$1, 2 * (67 - $A55) + 1, 2 * DP$2)), "", SUBSTITUTE($D$1, "&lt;direc&gt;", RIGHT(OFFSET('rivers (2)'!$A$1, 2 * (67 - $A55) + 1, 2 * DP$2), 1)))
&amp; IF(ISBLANK('feature type'!DO53), "EndPlot", SUBSTITUTE(SUBSTITUTE(output!$B$1,
                   "f_type", 'feature type'!DO53),
                   "f_var", 'feature variety'!DO53))
&amp; CHAR(10)</f>
        <v xml:space="preserve">BeginPlot
	x=118,y=15
	TerrainType=TERRAIN_OCEAN
	PlotType=3
EndPlot
</v>
      </c>
      <c r="DQ55" t="str">
        <f ca="1">SUBSTITUTE(SUBSTITUTE(SUBSTITUTE(SUBSTITUTE($A$1,
"x_coord",DQ$2),
"y_coord",$A55),
"t_type",'terrain type'!DP53),
"p_type", 'plot type'!DP53)
&amp; IF(LEFT(resources!DP53, 6) = "BONUS_", CHAR(9) &amp; "BonusType=" &amp; resources!DP53 &amp; CHAR(10), "")
&amp; IF('goody huts'!DP53, "	ImprovementType=IMPROVEMENT_GOODY_HUT" &amp; CHAR(10), "")
&amp; IF(ISBLANK(OFFSET('rivers (2)'!$A$1, 2 * (67 - $A55), 2 * DQ$2 + 1)), "", SUBSTITUTE($C$1, "&lt;direc&gt;", RIGHT(OFFSET('rivers (2)'!$A$1, 2 * (67 - $A55), 2 * DQ$2 + 1), 1)))
&amp; IF(ISBLANK(OFFSET('rivers (2)'!$A$1, 2 * (67 - $A55) + 1, 2 * DQ$2)), "", SUBSTITUTE($D$1, "&lt;direc&gt;", RIGHT(OFFSET('rivers (2)'!$A$1, 2 * (67 - $A55) + 1, 2 * DQ$2), 1)))
&amp; IF(ISBLANK('feature type'!DP53), "EndPlot", SUBSTITUTE(SUBSTITUTE(output!$B$1,
                   "f_type", 'feature type'!DP53),
                   "f_var", 'feature variety'!DP53))
&amp; CHAR(10)</f>
        <v xml:space="preserve">BeginPlot
	x=119,y=15
	TerrainType=TERRAIN_OCEAN
	PlotType=3
EndPlot
</v>
      </c>
      <c r="DR55" t="str">
        <f ca="1">SUBSTITUTE(SUBSTITUTE(SUBSTITUTE(SUBSTITUTE($A$1,
"x_coord",DR$2),
"y_coord",$A55),
"t_type",'terrain type'!DQ53),
"p_type", 'plot type'!DQ53)
&amp; IF(LEFT(resources!DQ53, 6) = "BONUS_", CHAR(9) &amp; "BonusType=" &amp; resources!DQ53 &amp; CHAR(10), "")
&amp; IF('goody huts'!DQ53, "	ImprovementType=IMPROVEMENT_GOODY_HUT" &amp; CHAR(10), "")
&amp; IF(ISBLANK(OFFSET('rivers (2)'!$A$1, 2 * (67 - $A55), 2 * DR$2 + 1)), "", SUBSTITUTE($C$1, "&lt;direc&gt;", RIGHT(OFFSET('rivers (2)'!$A$1, 2 * (67 - $A55), 2 * DR$2 + 1), 1)))
&amp; IF(ISBLANK(OFFSET('rivers (2)'!$A$1, 2 * (67 - $A55) + 1, 2 * DR$2)), "", SUBSTITUTE($D$1, "&lt;direc&gt;", RIGHT(OFFSET('rivers (2)'!$A$1, 2 * (67 - $A55) + 1, 2 * DR$2), 1)))
&amp; IF(ISBLANK('feature type'!DQ53), "EndPlot", SUBSTITUTE(SUBSTITUTE(output!$B$1,
                   "f_type", 'feature type'!DQ53),
                   "f_var", 'feature variety'!DQ53))
&amp; CHAR(10)</f>
        <v xml:space="preserve">BeginPlot
	x=120,y=15
	TerrainType=TERRAIN_OCEAN
	PlotType=3
EndPlot
</v>
      </c>
      <c r="DS55" t="str">
        <f ca="1">SUBSTITUTE(SUBSTITUTE(SUBSTITUTE(SUBSTITUTE($A$1,
"x_coord",DS$2),
"y_coord",$A55),
"t_type",'terrain type'!DR53),
"p_type", 'plot type'!DR53)
&amp; IF(LEFT(resources!DR53, 6) = "BONUS_", CHAR(9) &amp; "BonusType=" &amp; resources!DR53 &amp; CHAR(10), "")
&amp; IF('goody huts'!DR53, "	ImprovementType=IMPROVEMENT_GOODY_HUT" &amp; CHAR(10), "")
&amp; IF(ISBLANK(OFFSET('rivers (2)'!$A$1, 2 * (67 - $A55), 2 * DS$2 + 1)), "", SUBSTITUTE($C$1, "&lt;direc&gt;", RIGHT(OFFSET('rivers (2)'!$A$1, 2 * (67 - $A55), 2 * DS$2 + 1), 1)))
&amp; IF(ISBLANK(OFFSET('rivers (2)'!$A$1, 2 * (67 - $A55) + 1, 2 * DS$2)), "", SUBSTITUTE($D$1, "&lt;direc&gt;", RIGHT(OFFSET('rivers (2)'!$A$1, 2 * (67 - $A55) + 1, 2 * DS$2), 1)))
&amp; IF(ISBLANK('feature type'!DR53), "EndPlot", SUBSTITUTE(SUBSTITUTE(output!$B$1,
                   "f_type", 'feature type'!DR53),
                   "f_var", 'feature variety'!DR53))
&amp; CHAR(10)</f>
        <v xml:space="preserve">BeginPlot
	x=121,y=15
	TerrainType=TERRAIN_OCEAN
	PlotType=3
EndPlot
</v>
      </c>
      <c r="DT55" t="str">
        <f ca="1">SUBSTITUTE(SUBSTITUTE(SUBSTITUTE(SUBSTITUTE($A$1,
"x_coord",DT$2),
"y_coord",$A55),
"t_type",'terrain type'!DS53),
"p_type", 'plot type'!DS53)
&amp; IF(LEFT(resources!DS53, 6) = "BONUS_", CHAR(9) &amp; "BonusType=" &amp; resources!DS53 &amp; CHAR(10), "")
&amp; IF('goody huts'!DS53, "	ImprovementType=IMPROVEMENT_GOODY_HUT" &amp; CHAR(10), "")
&amp; IF(ISBLANK(OFFSET('rivers (2)'!$A$1, 2 * (67 - $A55), 2 * DT$2 + 1)), "", SUBSTITUTE($C$1, "&lt;direc&gt;", RIGHT(OFFSET('rivers (2)'!$A$1, 2 * (67 - $A55), 2 * DT$2 + 1), 1)))
&amp; IF(ISBLANK(OFFSET('rivers (2)'!$A$1, 2 * (67 - $A55) + 1, 2 * DT$2)), "", SUBSTITUTE($D$1, "&lt;direc&gt;", RIGHT(OFFSET('rivers (2)'!$A$1, 2 * (67 - $A55) + 1, 2 * DT$2), 1)))
&amp; IF(ISBLANK('feature type'!DS53), "EndPlot", SUBSTITUTE(SUBSTITUTE(output!$B$1,
                   "f_type", 'feature type'!DS53),
                   "f_var", 'feature variety'!DS53))
&amp; CHAR(10)</f>
        <v xml:space="preserve">BeginPlot
	x=122,y=15
	TerrainType=TERRAIN_OCEAN
	PlotType=3
EndPlot
</v>
      </c>
      <c r="DU55" t="str">
        <f ca="1">SUBSTITUTE(SUBSTITUTE(SUBSTITUTE(SUBSTITUTE($A$1,
"x_coord",DU$2),
"y_coord",$A55),
"t_type",'terrain type'!DT53),
"p_type", 'plot type'!DT53)
&amp; IF(LEFT(resources!DT53, 6) = "BONUS_", CHAR(9) &amp; "BonusType=" &amp; resources!DT53 &amp; CHAR(10), "")
&amp; IF('goody huts'!DT53, "	ImprovementType=IMPROVEMENT_GOODY_HUT" &amp; CHAR(10), "")
&amp; IF(ISBLANK(OFFSET('rivers (2)'!$A$1, 2 * (67 - $A55), 2 * DU$2 + 1)), "", SUBSTITUTE($C$1, "&lt;direc&gt;", RIGHT(OFFSET('rivers (2)'!$A$1, 2 * (67 - $A55), 2 * DU$2 + 1), 1)))
&amp; IF(ISBLANK(OFFSET('rivers (2)'!$A$1, 2 * (67 - $A55) + 1, 2 * DU$2)), "", SUBSTITUTE($D$1, "&lt;direc&gt;", RIGHT(OFFSET('rivers (2)'!$A$1, 2 * (67 - $A55) + 1, 2 * DU$2), 1)))
&amp; IF(ISBLANK('feature type'!DT53), "EndPlot", SUBSTITUTE(SUBSTITUTE(output!$B$1,
                   "f_type", 'feature type'!DT53),
                   "f_var", 'feature variety'!DT53))
&amp; CHAR(10)</f>
        <v xml:space="preserve">BeginPlot
	x=123,y=15
	TerrainType=TERRAIN_OCEAN
	PlotType=3
EndPlot
</v>
      </c>
    </row>
    <row r="56" spans="1:125" x14ac:dyDescent="0.25">
      <c r="A56" s="10">
        <v>14</v>
      </c>
      <c r="B56" t="str">
        <f ca="1">SUBSTITUTE(SUBSTITUTE(SUBSTITUTE(SUBSTITUTE($A$1,
"x_coord",B$2),
"y_coord",$A56),
"t_type",'terrain type'!A54),
"p_type", 'plot type'!A54)
&amp; IF(LEFT(resources!A54, 6) = "BONUS_", CHAR(9) &amp; "BonusType=" &amp; resources!A54 &amp; CHAR(10), "")
&amp; IF('goody huts'!A54, "	ImprovementType=IMPROVEMENT_GOODY_HUT" &amp; CHAR(10), "")
&amp; IF(ISBLANK(OFFSET('rivers (2)'!$A$1, 2 * (67 - $A56), 2 * B$2 + 1)), "", SUBSTITUTE($C$1, "&lt;direc&gt;", RIGHT(OFFSET('rivers (2)'!$A$1, 2 * (67 - $A56), 2 * B$2 + 1), 1)))
&amp; IF(ISBLANK(OFFSET('rivers (2)'!$A$1, 2 * (67 - $A56) + 1, 2 * B$2)), "", SUBSTITUTE($D$1, "&lt;direc&gt;", RIGHT(OFFSET('rivers (2)'!$A$1, 2 * (67 - $A56) + 1, 2 * B$2), 1)))
&amp; IF(ISBLANK('feature type'!A54), "EndPlot", SUBSTITUTE(SUBSTITUTE(output!$B$1,
                   "f_type", 'feature type'!A54),
                   "f_var", 'feature variety'!A54))
&amp; CHAR(10)</f>
        <v xml:space="preserve">BeginPlot
	x=0,y=14
	TerrainType=TERRAIN_OCEAN
	PlotType=3
EndPlot
</v>
      </c>
      <c r="C56" t="str">
        <f ca="1">SUBSTITUTE(SUBSTITUTE(SUBSTITUTE(SUBSTITUTE($A$1,
"x_coord",C$2),
"y_coord",$A56),
"t_type",'terrain type'!B54),
"p_type", 'plot type'!B54)
&amp; IF(LEFT(resources!B54, 6) = "BONUS_", CHAR(9) &amp; "BonusType=" &amp; resources!B54 &amp; CHAR(10), "")
&amp; IF('goody huts'!B54, "	ImprovementType=IMPROVEMENT_GOODY_HUT" &amp; CHAR(10), "")
&amp; IF(ISBLANK(OFFSET('rivers (2)'!$A$1, 2 * (67 - $A56), 2 * C$2 + 1)), "", SUBSTITUTE($C$1, "&lt;direc&gt;", RIGHT(OFFSET('rivers (2)'!$A$1, 2 * (67 - $A56), 2 * C$2 + 1), 1)))
&amp; IF(ISBLANK(OFFSET('rivers (2)'!$A$1, 2 * (67 - $A56) + 1, 2 * C$2)), "", SUBSTITUTE($D$1, "&lt;direc&gt;", RIGHT(OFFSET('rivers (2)'!$A$1, 2 * (67 - $A56) + 1, 2 * C$2), 1)))
&amp; IF(ISBLANK('feature type'!B54), "EndPlot", SUBSTITUTE(SUBSTITUTE(output!$B$1,
                   "f_type", 'feature type'!B54),
                   "f_var", 'feature variety'!B54))
&amp; CHAR(10)</f>
        <v xml:space="preserve">BeginPlot
	x=1,y=14
	TerrainType=TERRAIN_COAST
	PlotType=3
EndPlot
</v>
      </c>
      <c r="D56" t="str">
        <f ca="1">SUBSTITUTE(SUBSTITUTE(SUBSTITUTE(SUBSTITUTE($A$1,
"x_coord",D$2),
"y_coord",$A56),
"t_type",'terrain type'!C54),
"p_type", 'plot type'!C54)
&amp; IF(LEFT(resources!C54, 6) = "BONUS_", CHAR(9) &amp; "BonusType=" &amp; resources!C54 &amp; CHAR(10), "")
&amp; IF('goody huts'!C54, "	ImprovementType=IMPROVEMENT_GOODY_HUT" &amp; CHAR(10), "")
&amp; IF(ISBLANK(OFFSET('rivers (2)'!$A$1, 2 * (67 - $A56), 2 * D$2 + 1)), "", SUBSTITUTE($C$1, "&lt;direc&gt;", RIGHT(OFFSET('rivers (2)'!$A$1, 2 * (67 - $A56), 2 * D$2 + 1), 1)))
&amp; IF(ISBLANK(OFFSET('rivers (2)'!$A$1, 2 * (67 - $A56) + 1, 2 * D$2)), "", SUBSTITUTE($D$1, "&lt;direc&gt;", RIGHT(OFFSET('rivers (2)'!$A$1, 2 * (67 - $A56) + 1, 2 * D$2), 1)))
&amp; IF(ISBLANK('feature type'!C54), "EndPlot", SUBSTITUTE(SUBSTITUTE(output!$B$1,
                   "f_type", 'feature type'!C54),
                   "f_var", 'feature variety'!C54))
&amp; CHAR(10)</f>
        <v xml:space="preserve">BeginPlot
	x=2,y=14
	TerrainType=TERRAIN_GRASS
	PlotType=0
EndPlot
</v>
      </c>
      <c r="E56" t="str">
        <f ca="1">SUBSTITUTE(SUBSTITUTE(SUBSTITUTE(SUBSTITUTE($A$1,
"x_coord",E$2),
"y_coord",$A56),
"t_type",'terrain type'!D54),
"p_type", 'plot type'!D54)
&amp; IF(LEFT(resources!D54, 6) = "BONUS_", CHAR(9) &amp; "BonusType=" &amp; resources!D54 &amp; CHAR(10), "")
&amp; IF('goody huts'!D54, "	ImprovementType=IMPROVEMENT_GOODY_HUT" &amp; CHAR(10), "")
&amp; IF(ISBLANK(OFFSET('rivers (2)'!$A$1, 2 * (67 - $A56), 2 * E$2 + 1)), "", SUBSTITUTE($C$1, "&lt;direc&gt;", RIGHT(OFFSET('rivers (2)'!$A$1, 2 * (67 - $A56), 2 * E$2 + 1), 1)))
&amp; IF(ISBLANK(OFFSET('rivers (2)'!$A$1, 2 * (67 - $A56) + 1, 2 * E$2)), "", SUBSTITUTE($D$1, "&lt;direc&gt;", RIGHT(OFFSET('rivers (2)'!$A$1, 2 * (67 - $A56) + 1, 2 * E$2), 1)))
&amp; IF(ISBLANK('feature type'!D54), "EndPlot", SUBSTITUTE(SUBSTITUTE(output!$B$1,
                   "f_type", 'feature type'!D54),
                   "f_var", 'feature variety'!D54))
&amp; CHAR(10)</f>
        <v xml:space="preserve">BeginPlot
	x=3,y=14
	TerrainType=TERRAIN_COAST
	PlotType=3
EndPlot
</v>
      </c>
      <c r="F56" t="str">
        <f ca="1">SUBSTITUTE(SUBSTITUTE(SUBSTITUTE(SUBSTITUTE($A$1,
"x_coord",F$2),
"y_coord",$A56),
"t_type",'terrain type'!E54),
"p_type", 'plot type'!E54)
&amp; IF(LEFT(resources!E54, 6) = "BONUS_", CHAR(9) &amp; "BonusType=" &amp; resources!E54 &amp; CHAR(10), "")
&amp; IF('goody huts'!E54, "	ImprovementType=IMPROVEMENT_GOODY_HUT" &amp; CHAR(10), "")
&amp; IF(ISBLANK(OFFSET('rivers (2)'!$A$1, 2 * (67 - $A56), 2 * F$2 + 1)), "", SUBSTITUTE($C$1, "&lt;direc&gt;", RIGHT(OFFSET('rivers (2)'!$A$1, 2 * (67 - $A56), 2 * F$2 + 1), 1)))
&amp; IF(ISBLANK(OFFSET('rivers (2)'!$A$1, 2 * (67 - $A56) + 1, 2 * F$2)), "", SUBSTITUTE($D$1, "&lt;direc&gt;", RIGHT(OFFSET('rivers (2)'!$A$1, 2 * (67 - $A56) + 1, 2 * F$2), 1)))
&amp; IF(ISBLANK('feature type'!E54), "EndPlot", SUBSTITUTE(SUBSTITUTE(output!$B$1,
                   "f_type", 'feature type'!E54),
                   "f_var", 'feature variety'!E54))
&amp; CHAR(10)</f>
        <v xml:space="preserve">BeginPlot
	x=4,y=14
	TerrainType=TERRAIN_OCEAN
	PlotType=3
EndPlot
</v>
      </c>
      <c r="G56" t="str">
        <f ca="1">SUBSTITUTE(SUBSTITUTE(SUBSTITUTE(SUBSTITUTE($A$1,
"x_coord",G$2),
"y_coord",$A56),
"t_type",'terrain type'!F54),
"p_type", 'plot type'!F54)
&amp; IF(LEFT(resources!F54, 6) = "BONUS_", CHAR(9) &amp; "BonusType=" &amp; resources!F54 &amp; CHAR(10), "")
&amp; IF('goody huts'!F54, "	ImprovementType=IMPROVEMENT_GOODY_HUT" &amp; CHAR(10), "")
&amp; IF(ISBLANK(OFFSET('rivers (2)'!$A$1, 2 * (67 - $A56), 2 * G$2 + 1)), "", SUBSTITUTE($C$1, "&lt;direc&gt;", RIGHT(OFFSET('rivers (2)'!$A$1, 2 * (67 - $A56), 2 * G$2 + 1), 1)))
&amp; IF(ISBLANK(OFFSET('rivers (2)'!$A$1, 2 * (67 - $A56) + 1, 2 * G$2)), "", SUBSTITUTE($D$1, "&lt;direc&gt;", RIGHT(OFFSET('rivers (2)'!$A$1, 2 * (67 - $A56) + 1, 2 * G$2), 1)))
&amp; IF(ISBLANK('feature type'!F54), "EndPlot", SUBSTITUTE(SUBSTITUTE(output!$B$1,
                   "f_type", 'feature type'!F54),
                   "f_var", 'feature variety'!F54))
&amp; CHAR(10)</f>
        <v xml:space="preserve">BeginPlot
	x=5,y=14
	TerrainType=TERRAIN_OCEAN
	PlotType=3
EndPlot
</v>
      </c>
      <c r="H56" t="str">
        <f ca="1">SUBSTITUTE(SUBSTITUTE(SUBSTITUTE(SUBSTITUTE($A$1,
"x_coord",H$2),
"y_coord",$A56),
"t_type",'terrain type'!G54),
"p_type", 'plot type'!G54)
&amp; IF(LEFT(resources!G54, 6) = "BONUS_", CHAR(9) &amp; "BonusType=" &amp; resources!G54 &amp; CHAR(10), "")
&amp; IF('goody huts'!G54, "	ImprovementType=IMPROVEMENT_GOODY_HUT" &amp; CHAR(10), "")
&amp; IF(ISBLANK(OFFSET('rivers (2)'!$A$1, 2 * (67 - $A56), 2 * H$2 + 1)), "", SUBSTITUTE($C$1, "&lt;direc&gt;", RIGHT(OFFSET('rivers (2)'!$A$1, 2 * (67 - $A56), 2 * H$2 + 1), 1)))
&amp; IF(ISBLANK(OFFSET('rivers (2)'!$A$1, 2 * (67 - $A56) + 1, 2 * H$2)), "", SUBSTITUTE($D$1, "&lt;direc&gt;", RIGHT(OFFSET('rivers (2)'!$A$1, 2 * (67 - $A56) + 1, 2 * H$2), 1)))
&amp; IF(ISBLANK('feature type'!G54), "EndPlot", SUBSTITUTE(SUBSTITUTE(output!$B$1,
                   "f_type", 'feature type'!G54),
                   "f_var", 'feature variety'!G54))
&amp; CHAR(10)</f>
        <v xml:space="preserve">BeginPlot
	x=6,y=14
	TerrainType=TERRAIN_OCEAN
	PlotType=3
EndPlot
</v>
      </c>
      <c r="I56" t="str">
        <f ca="1">SUBSTITUTE(SUBSTITUTE(SUBSTITUTE(SUBSTITUTE($A$1,
"x_coord",I$2),
"y_coord",$A56),
"t_type",'terrain type'!H54),
"p_type", 'plot type'!H54)
&amp; IF(LEFT(resources!H54, 6) = "BONUS_", CHAR(9) &amp; "BonusType=" &amp; resources!H54 &amp; CHAR(10), "")
&amp; IF('goody huts'!H54, "	ImprovementType=IMPROVEMENT_GOODY_HUT" &amp; CHAR(10), "")
&amp; IF(ISBLANK(OFFSET('rivers (2)'!$A$1, 2 * (67 - $A56), 2 * I$2 + 1)), "", SUBSTITUTE($C$1, "&lt;direc&gt;", RIGHT(OFFSET('rivers (2)'!$A$1, 2 * (67 - $A56), 2 * I$2 + 1), 1)))
&amp; IF(ISBLANK(OFFSET('rivers (2)'!$A$1, 2 * (67 - $A56) + 1, 2 * I$2)), "", SUBSTITUTE($D$1, "&lt;direc&gt;", RIGHT(OFFSET('rivers (2)'!$A$1, 2 * (67 - $A56) + 1, 2 * I$2), 1)))
&amp; IF(ISBLANK('feature type'!H54), "EndPlot", SUBSTITUTE(SUBSTITUTE(output!$B$1,
                   "f_type", 'feature type'!H54),
                   "f_var", 'feature variety'!H54))
&amp; CHAR(10)</f>
        <v xml:space="preserve">BeginPlot
	x=7,y=14
	TerrainType=TERRAIN_OCEAN
	PlotType=3
EndPlot
</v>
      </c>
      <c r="J56" t="str">
        <f ca="1">SUBSTITUTE(SUBSTITUTE(SUBSTITUTE(SUBSTITUTE($A$1,
"x_coord",J$2),
"y_coord",$A56),
"t_type",'terrain type'!I54),
"p_type", 'plot type'!I54)
&amp; IF(LEFT(resources!I54, 6) = "BONUS_", CHAR(9) &amp; "BonusType=" &amp; resources!I54 &amp; CHAR(10), "")
&amp; IF('goody huts'!I54, "	ImprovementType=IMPROVEMENT_GOODY_HUT" &amp; CHAR(10), "")
&amp; IF(ISBLANK(OFFSET('rivers (2)'!$A$1, 2 * (67 - $A56), 2 * J$2 + 1)), "", SUBSTITUTE($C$1, "&lt;direc&gt;", RIGHT(OFFSET('rivers (2)'!$A$1, 2 * (67 - $A56), 2 * J$2 + 1), 1)))
&amp; IF(ISBLANK(OFFSET('rivers (2)'!$A$1, 2 * (67 - $A56) + 1, 2 * J$2)), "", SUBSTITUTE($D$1, "&lt;direc&gt;", RIGHT(OFFSET('rivers (2)'!$A$1, 2 * (67 - $A56) + 1, 2 * J$2), 1)))
&amp; IF(ISBLANK('feature type'!I54), "EndPlot", SUBSTITUTE(SUBSTITUTE(output!$B$1,
                   "f_type", 'feature type'!I54),
                   "f_var", 'feature variety'!I54))
&amp; CHAR(10)</f>
        <v xml:space="preserve">BeginPlot
	x=8,y=14
	TerrainType=TERRAIN_COAST
	PlotType=3
EndPlot
</v>
      </c>
      <c r="K56" t="str">
        <f ca="1">SUBSTITUTE(SUBSTITUTE(SUBSTITUTE(SUBSTITUTE($A$1,
"x_coord",K$2),
"y_coord",$A56),
"t_type",'terrain type'!J54),
"p_type", 'plot type'!J54)
&amp; IF(LEFT(resources!J54, 6) = "BONUS_", CHAR(9) &amp; "BonusType=" &amp; resources!J54 &amp; CHAR(10), "")
&amp; IF('goody huts'!J54, "	ImprovementType=IMPROVEMENT_GOODY_HUT" &amp; CHAR(10), "")
&amp; IF(ISBLANK(OFFSET('rivers (2)'!$A$1, 2 * (67 - $A56), 2 * K$2 + 1)), "", SUBSTITUTE($C$1, "&lt;direc&gt;", RIGHT(OFFSET('rivers (2)'!$A$1, 2 * (67 - $A56), 2 * K$2 + 1), 1)))
&amp; IF(ISBLANK(OFFSET('rivers (2)'!$A$1, 2 * (67 - $A56) + 1, 2 * K$2)), "", SUBSTITUTE($D$1, "&lt;direc&gt;", RIGHT(OFFSET('rivers (2)'!$A$1, 2 * (67 - $A56) + 1, 2 * K$2), 1)))
&amp; IF(ISBLANK('feature type'!J54), "EndPlot", SUBSTITUTE(SUBSTITUTE(output!$B$1,
                   "f_type", 'feature type'!J54),
                   "f_var", 'feature variety'!J54))
&amp; CHAR(10)</f>
        <v xml:space="preserve">BeginPlot
	x=9,y=14
	TerrainType=TERRAIN_COAST
	PlotType=3
EndPlot
</v>
      </c>
      <c r="L56" t="str">
        <f ca="1">SUBSTITUTE(SUBSTITUTE(SUBSTITUTE(SUBSTITUTE($A$1,
"x_coord",L$2),
"y_coord",$A56),
"t_type",'terrain type'!K54),
"p_type", 'plot type'!K54)
&amp; IF(LEFT(resources!K54, 6) = "BONUS_", CHAR(9) &amp; "BonusType=" &amp; resources!K54 &amp; CHAR(10), "")
&amp; IF('goody huts'!K54, "	ImprovementType=IMPROVEMENT_GOODY_HUT" &amp; CHAR(10), "")
&amp; IF(ISBLANK(OFFSET('rivers (2)'!$A$1, 2 * (67 - $A56), 2 * L$2 + 1)), "", SUBSTITUTE($C$1, "&lt;direc&gt;", RIGHT(OFFSET('rivers (2)'!$A$1, 2 * (67 - $A56), 2 * L$2 + 1), 1)))
&amp; IF(ISBLANK(OFFSET('rivers (2)'!$A$1, 2 * (67 - $A56) + 1, 2 * L$2)), "", SUBSTITUTE($D$1, "&lt;direc&gt;", RIGHT(OFFSET('rivers (2)'!$A$1, 2 * (67 - $A56) + 1, 2 * L$2), 1)))
&amp; IF(ISBLANK('feature type'!K54), "EndPlot", SUBSTITUTE(SUBSTITUTE(output!$B$1,
                   "f_type", 'feature type'!K54),
                   "f_var", 'feature variety'!K54))
&amp; CHAR(10)</f>
        <v xml:space="preserve">BeginPlot
	x=10,y=14
	TerrainType=TERRAIN_COAST
	PlotType=3
EndPlot
</v>
      </c>
      <c r="M56" t="str">
        <f ca="1">SUBSTITUTE(SUBSTITUTE(SUBSTITUTE(SUBSTITUTE($A$1,
"x_coord",M$2),
"y_coord",$A56),
"t_type",'terrain type'!L54),
"p_type", 'plot type'!L54)
&amp; IF(LEFT(resources!L54, 6) = "BONUS_", CHAR(9) &amp; "BonusType=" &amp; resources!L54 &amp; CHAR(10), "")
&amp; IF('goody huts'!L54, "	ImprovementType=IMPROVEMENT_GOODY_HUT" &amp; CHAR(10), "")
&amp; IF(ISBLANK(OFFSET('rivers (2)'!$A$1, 2 * (67 - $A56), 2 * M$2 + 1)), "", SUBSTITUTE($C$1, "&lt;direc&gt;", RIGHT(OFFSET('rivers (2)'!$A$1, 2 * (67 - $A56), 2 * M$2 + 1), 1)))
&amp; IF(ISBLANK(OFFSET('rivers (2)'!$A$1, 2 * (67 - $A56) + 1, 2 * M$2)), "", SUBSTITUTE($D$1, "&lt;direc&gt;", RIGHT(OFFSET('rivers (2)'!$A$1, 2 * (67 - $A56) + 1, 2 * M$2), 1)))
&amp; IF(ISBLANK('feature type'!L54), "EndPlot", SUBSTITUTE(SUBSTITUTE(output!$B$1,
                   "f_type", 'feature type'!L54),
                   "f_var", 'feature variety'!L54))
&amp; CHAR(10)</f>
        <v xml:space="preserve">BeginPlot
	x=11,y=14
	TerrainType=TERRAIN_GRASS
	PlotType=2
	FeatureType=FEATURE_FOREST, FeatureVariety=3
EndPlot
</v>
      </c>
      <c r="N56" t="str">
        <f ca="1">SUBSTITUTE(SUBSTITUTE(SUBSTITUTE(SUBSTITUTE($A$1,
"x_coord",N$2),
"y_coord",$A56),
"t_type",'terrain type'!M54),
"p_type", 'plot type'!M54)
&amp; IF(LEFT(resources!M54, 6) = "BONUS_", CHAR(9) &amp; "BonusType=" &amp; resources!M54 &amp; CHAR(10), "")
&amp; IF('goody huts'!M54, "	ImprovementType=IMPROVEMENT_GOODY_HUT" &amp; CHAR(10), "")
&amp; IF(ISBLANK(OFFSET('rivers (2)'!$A$1, 2 * (67 - $A56), 2 * N$2 + 1)), "", SUBSTITUTE($C$1, "&lt;direc&gt;", RIGHT(OFFSET('rivers (2)'!$A$1, 2 * (67 - $A56), 2 * N$2 + 1), 1)))
&amp; IF(ISBLANK(OFFSET('rivers (2)'!$A$1, 2 * (67 - $A56) + 1, 2 * N$2)), "", SUBSTITUTE($D$1, "&lt;direc&gt;", RIGHT(OFFSET('rivers (2)'!$A$1, 2 * (67 - $A56) + 1, 2 * N$2), 1)))
&amp; IF(ISBLANK('feature type'!M54), "EndPlot", SUBSTITUTE(SUBSTITUTE(output!$B$1,
                   "f_type", 'feature type'!M54),
                   "f_var", 'feature variety'!M54))
&amp; CHAR(10)</f>
        <v xml:space="preserve">BeginPlot
	x=12,y=14
	TerrainType=TERRAIN_GRASS
	PlotType=2
	FeatureType=FEATURE_FOREST, FeatureVariety=3
EndPlot
</v>
      </c>
      <c r="O56" t="str">
        <f ca="1">SUBSTITUTE(SUBSTITUTE(SUBSTITUTE(SUBSTITUTE($A$1,
"x_coord",O$2),
"y_coord",$A56),
"t_type",'terrain type'!N54),
"p_type", 'plot type'!N54)
&amp; IF(LEFT(resources!N54, 6) = "BONUS_", CHAR(9) &amp; "BonusType=" &amp; resources!N54 &amp; CHAR(10), "")
&amp; IF('goody huts'!N54, "	ImprovementType=IMPROVEMENT_GOODY_HUT" &amp; CHAR(10), "")
&amp; IF(ISBLANK(OFFSET('rivers (2)'!$A$1, 2 * (67 - $A56), 2 * O$2 + 1)), "", SUBSTITUTE($C$1, "&lt;direc&gt;", RIGHT(OFFSET('rivers (2)'!$A$1, 2 * (67 - $A56), 2 * O$2 + 1), 1)))
&amp; IF(ISBLANK(OFFSET('rivers (2)'!$A$1, 2 * (67 - $A56) + 1, 2 * O$2)), "", SUBSTITUTE($D$1, "&lt;direc&gt;", RIGHT(OFFSET('rivers (2)'!$A$1, 2 * (67 - $A56) + 1, 2 * O$2), 1)))
&amp; IF(ISBLANK('feature type'!N54), "EndPlot", SUBSTITUTE(SUBSTITUTE(output!$B$1,
                   "f_type", 'feature type'!N54),
                   "f_var", 'feature variety'!N54))
&amp; CHAR(10)</f>
        <v xml:space="preserve">BeginPlot
	x=13,y=14
	TerrainType=TERRAIN_COAST
	PlotType=3
EndPlot
</v>
      </c>
      <c r="P56" t="str">
        <f ca="1">SUBSTITUTE(SUBSTITUTE(SUBSTITUTE(SUBSTITUTE($A$1,
"x_coord",P$2),
"y_coord",$A56),
"t_type",'terrain type'!O54),
"p_type", 'plot type'!O54)
&amp; IF(LEFT(resources!O54, 6) = "BONUS_", CHAR(9) &amp; "BonusType=" &amp; resources!O54 &amp; CHAR(10), "")
&amp; IF('goody huts'!O54, "	ImprovementType=IMPROVEMENT_GOODY_HUT" &amp; CHAR(10), "")
&amp; IF(ISBLANK(OFFSET('rivers (2)'!$A$1, 2 * (67 - $A56), 2 * P$2 + 1)), "", SUBSTITUTE($C$1, "&lt;direc&gt;", RIGHT(OFFSET('rivers (2)'!$A$1, 2 * (67 - $A56), 2 * P$2 + 1), 1)))
&amp; IF(ISBLANK(OFFSET('rivers (2)'!$A$1, 2 * (67 - $A56) + 1, 2 * P$2)), "", SUBSTITUTE($D$1, "&lt;direc&gt;", RIGHT(OFFSET('rivers (2)'!$A$1, 2 * (67 - $A56) + 1, 2 * P$2), 1)))
&amp; IF(ISBLANK('feature type'!O54), "EndPlot", SUBSTITUTE(SUBSTITUTE(output!$B$1,
                   "f_type", 'feature type'!O54),
                   "f_var", 'feature variety'!O54))
&amp; CHAR(10)</f>
        <v xml:space="preserve">BeginPlot
	x=14,y=14
	TerrainType=TERRAIN_COAST
	PlotType=3
EndPlot
</v>
      </c>
      <c r="Q56" t="str">
        <f ca="1">SUBSTITUTE(SUBSTITUTE(SUBSTITUTE(SUBSTITUTE($A$1,
"x_coord",Q$2),
"y_coord",$A56),
"t_type",'terrain type'!P54),
"p_type", 'plot type'!P54)
&amp; IF(LEFT(resources!P54, 6) = "BONUS_", CHAR(9) &amp; "BonusType=" &amp; resources!P54 &amp; CHAR(10), "")
&amp; IF('goody huts'!P54, "	ImprovementType=IMPROVEMENT_GOODY_HUT" &amp; CHAR(10), "")
&amp; IF(ISBLANK(OFFSET('rivers (2)'!$A$1, 2 * (67 - $A56), 2 * Q$2 + 1)), "", SUBSTITUTE($C$1, "&lt;direc&gt;", RIGHT(OFFSET('rivers (2)'!$A$1, 2 * (67 - $A56), 2 * Q$2 + 1), 1)))
&amp; IF(ISBLANK(OFFSET('rivers (2)'!$A$1, 2 * (67 - $A56) + 1, 2 * Q$2)), "", SUBSTITUTE($D$1, "&lt;direc&gt;", RIGHT(OFFSET('rivers (2)'!$A$1, 2 * (67 - $A56) + 1, 2 * Q$2), 1)))
&amp; IF(ISBLANK('feature type'!P54), "EndPlot", SUBSTITUTE(SUBSTITUTE(output!$B$1,
                   "f_type", 'feature type'!P54),
                   "f_var", 'feature variety'!P54))
&amp; CHAR(10)</f>
        <v xml:space="preserve">BeginPlot
	x=15,y=14
	TerrainType=TERRAIN_GRASS
	PlotType=2
	BonusType=BONUS_PIG
	FeatureType=FEATURE_FOREST, FeatureVariety=1
EndPlot
</v>
      </c>
      <c r="R56" t="str">
        <f ca="1">SUBSTITUTE(SUBSTITUTE(SUBSTITUTE(SUBSTITUTE($A$1,
"x_coord",R$2),
"y_coord",$A56),
"t_type",'terrain type'!Q54),
"p_type", 'plot type'!Q54)
&amp; IF(LEFT(resources!Q54, 6) = "BONUS_", CHAR(9) &amp; "BonusType=" &amp; resources!Q54 &amp; CHAR(10), "")
&amp; IF('goody huts'!Q54, "	ImprovementType=IMPROVEMENT_GOODY_HUT" &amp; CHAR(10), "")
&amp; IF(ISBLANK(OFFSET('rivers (2)'!$A$1, 2 * (67 - $A56), 2 * R$2 + 1)), "", SUBSTITUTE($C$1, "&lt;direc&gt;", RIGHT(OFFSET('rivers (2)'!$A$1, 2 * (67 - $A56), 2 * R$2 + 1), 1)))
&amp; IF(ISBLANK(OFFSET('rivers (2)'!$A$1, 2 * (67 - $A56) + 1, 2 * R$2)), "", SUBSTITUTE($D$1, "&lt;direc&gt;", RIGHT(OFFSET('rivers (2)'!$A$1, 2 * (67 - $A56) + 1, 2 * R$2), 1)))
&amp; IF(ISBLANK('feature type'!Q54), "EndPlot", SUBSTITUTE(SUBSTITUTE(output!$B$1,
                   "f_type", 'feature type'!Q54),
                   "f_var", 'feature variety'!Q54))
&amp; CHAR(10)</f>
        <v xml:space="preserve">BeginPlot
	x=16,y=14
	TerrainType=TERRAIN_GRASS
	PlotType=2
	RiverNSDirection=2
	isWOfRiver
	RiverWEDirection=3
	isNOfRiver
	FeatureType=FEATURE_FOREST, FeatureVariety=1
EndPlot
</v>
      </c>
      <c r="S56" t="str">
        <f ca="1">SUBSTITUTE(SUBSTITUTE(SUBSTITUTE(SUBSTITUTE($A$1,
"x_coord",S$2),
"y_coord",$A56),
"t_type",'terrain type'!R54),
"p_type", 'plot type'!R54)
&amp; IF(LEFT(resources!R54, 6) = "BONUS_", CHAR(9) &amp; "BonusType=" &amp; resources!R54 &amp; CHAR(10), "")
&amp; IF('goody huts'!R54, "	ImprovementType=IMPROVEMENT_GOODY_HUT" &amp; CHAR(10), "")
&amp; IF(ISBLANK(OFFSET('rivers (2)'!$A$1, 2 * (67 - $A56), 2 * S$2 + 1)), "", SUBSTITUTE($C$1, "&lt;direc&gt;", RIGHT(OFFSET('rivers (2)'!$A$1, 2 * (67 - $A56), 2 * S$2 + 1), 1)))
&amp; IF(ISBLANK(OFFSET('rivers (2)'!$A$1, 2 * (67 - $A56) + 1, 2 * S$2)), "", SUBSTITUTE($D$1, "&lt;direc&gt;", RIGHT(OFFSET('rivers (2)'!$A$1, 2 * (67 - $A56) + 1, 2 * S$2), 1)))
&amp; IF(ISBLANK('feature type'!R54), "EndPlot", SUBSTITUTE(SUBSTITUTE(output!$B$1,
                   "f_type", 'feature type'!R54),
                   "f_var", 'feature variety'!R54))
&amp; CHAR(10)</f>
        <v xml:space="preserve">BeginPlot
	x=17,y=14
	TerrainType=TERRAIN_GRASS
	PlotType=1
	FeatureType=FEATURE_FOREST, FeatureVariety=1
EndPlot
</v>
      </c>
      <c r="T56" t="str">
        <f ca="1">SUBSTITUTE(SUBSTITUTE(SUBSTITUTE(SUBSTITUTE($A$1,
"x_coord",T$2),
"y_coord",$A56),
"t_type",'terrain type'!S54),
"p_type", 'plot type'!S54)
&amp; IF(LEFT(resources!S54, 6) = "BONUS_", CHAR(9) &amp; "BonusType=" &amp; resources!S54 &amp; CHAR(10), "")
&amp; IF('goody huts'!S54, "	ImprovementType=IMPROVEMENT_GOODY_HUT" &amp; CHAR(10), "")
&amp; IF(ISBLANK(OFFSET('rivers (2)'!$A$1, 2 * (67 - $A56), 2 * T$2 + 1)), "", SUBSTITUTE($C$1, "&lt;direc&gt;", RIGHT(OFFSET('rivers (2)'!$A$1, 2 * (67 - $A56), 2 * T$2 + 1), 1)))
&amp; IF(ISBLANK(OFFSET('rivers (2)'!$A$1, 2 * (67 - $A56) + 1, 2 * T$2)), "", SUBSTITUTE($D$1, "&lt;direc&gt;", RIGHT(OFFSET('rivers (2)'!$A$1, 2 * (67 - $A56) + 1, 2 * T$2), 1)))
&amp; IF(ISBLANK('feature type'!S54), "EndPlot", SUBSTITUTE(SUBSTITUTE(output!$B$1,
                   "f_type", 'feature type'!S54),
                   "f_var", 'feature variety'!S54))
&amp; CHAR(10)</f>
        <v xml:space="preserve">BeginPlot
	x=18,y=14
	TerrainType=TERRAIN_COAST
	PlotType=3
EndPlot
</v>
      </c>
      <c r="U56" t="str">
        <f ca="1">SUBSTITUTE(SUBSTITUTE(SUBSTITUTE(SUBSTITUTE($A$1,
"x_coord",U$2),
"y_coord",$A56),
"t_type",'terrain type'!T54),
"p_type", 'plot type'!T54)
&amp; IF(LEFT(resources!T54, 6) = "BONUS_", CHAR(9) &amp; "BonusType=" &amp; resources!T54 &amp; CHAR(10), "")
&amp; IF('goody huts'!T54, "	ImprovementType=IMPROVEMENT_GOODY_HUT" &amp; CHAR(10), "")
&amp; IF(ISBLANK(OFFSET('rivers (2)'!$A$1, 2 * (67 - $A56), 2 * U$2 + 1)), "", SUBSTITUTE($C$1, "&lt;direc&gt;", RIGHT(OFFSET('rivers (2)'!$A$1, 2 * (67 - $A56), 2 * U$2 + 1), 1)))
&amp; IF(ISBLANK(OFFSET('rivers (2)'!$A$1, 2 * (67 - $A56) + 1, 2 * U$2)), "", SUBSTITUTE($D$1, "&lt;direc&gt;", RIGHT(OFFSET('rivers (2)'!$A$1, 2 * (67 - $A56) + 1, 2 * U$2), 1)))
&amp; IF(ISBLANK('feature type'!T54), "EndPlot", SUBSTITUTE(SUBSTITUTE(output!$B$1,
                   "f_type", 'feature type'!T54),
                   "f_var", 'feature variety'!T54))
&amp; CHAR(10)</f>
        <v xml:space="preserve">BeginPlot
	x=19,y=14
	TerrainType=TERRAIN_COAST
	PlotType=3
EndPlot
</v>
      </c>
      <c r="V56" t="str">
        <f ca="1">SUBSTITUTE(SUBSTITUTE(SUBSTITUTE(SUBSTITUTE($A$1,
"x_coord",V$2),
"y_coord",$A56),
"t_type",'terrain type'!U54),
"p_type", 'plot type'!U54)
&amp; IF(LEFT(resources!U54, 6) = "BONUS_", CHAR(9) &amp; "BonusType=" &amp; resources!U54 &amp; CHAR(10), "")
&amp; IF('goody huts'!U54, "	ImprovementType=IMPROVEMENT_GOODY_HUT" &amp; CHAR(10), "")
&amp; IF(ISBLANK(OFFSET('rivers (2)'!$A$1, 2 * (67 - $A56), 2 * V$2 + 1)), "", SUBSTITUTE($C$1, "&lt;direc&gt;", RIGHT(OFFSET('rivers (2)'!$A$1, 2 * (67 - $A56), 2 * V$2 + 1), 1)))
&amp; IF(ISBLANK(OFFSET('rivers (2)'!$A$1, 2 * (67 - $A56) + 1, 2 * V$2)), "", SUBSTITUTE($D$1, "&lt;direc&gt;", RIGHT(OFFSET('rivers (2)'!$A$1, 2 * (67 - $A56) + 1, 2 * V$2), 1)))
&amp; IF(ISBLANK('feature type'!U54), "EndPlot", SUBSTITUTE(SUBSTITUTE(output!$B$1,
                   "f_type", 'feature type'!U54),
                   "f_var", 'feature variety'!U54))
&amp; CHAR(10)</f>
        <v xml:space="preserve">BeginPlot
	x=20,y=14
	TerrainType=TERRAIN_COAST
	PlotType=3
EndPlot
</v>
      </c>
      <c r="W56" t="str">
        <f ca="1">SUBSTITUTE(SUBSTITUTE(SUBSTITUTE(SUBSTITUTE($A$1,
"x_coord",W$2),
"y_coord",$A56),
"t_type",'terrain type'!V54),
"p_type", 'plot type'!V54)
&amp; IF(LEFT(resources!V54, 6) = "BONUS_", CHAR(9) &amp; "BonusType=" &amp; resources!V54 &amp; CHAR(10), "")
&amp; IF('goody huts'!V54, "	ImprovementType=IMPROVEMENT_GOODY_HUT" &amp; CHAR(10), "")
&amp; IF(ISBLANK(OFFSET('rivers (2)'!$A$1, 2 * (67 - $A56), 2 * W$2 + 1)), "", SUBSTITUTE($C$1, "&lt;direc&gt;", RIGHT(OFFSET('rivers (2)'!$A$1, 2 * (67 - $A56), 2 * W$2 + 1), 1)))
&amp; IF(ISBLANK(OFFSET('rivers (2)'!$A$1, 2 * (67 - $A56) + 1, 2 * W$2)), "", SUBSTITUTE($D$1, "&lt;direc&gt;", RIGHT(OFFSET('rivers (2)'!$A$1, 2 * (67 - $A56) + 1, 2 * W$2), 1)))
&amp; IF(ISBLANK('feature type'!V54), "EndPlot", SUBSTITUTE(SUBSTITUTE(output!$B$1,
                   "f_type", 'feature type'!V54),
                   "f_var", 'feature variety'!V54))
&amp; CHAR(10)</f>
        <v xml:space="preserve">BeginPlot
	x=21,y=14
	TerrainType=TERRAIN_GRASS
	PlotType=2
EndPlot
</v>
      </c>
      <c r="X56" t="str">
        <f ca="1">SUBSTITUTE(SUBSTITUTE(SUBSTITUTE(SUBSTITUTE($A$1,
"x_coord",X$2),
"y_coord",$A56),
"t_type",'terrain type'!W54),
"p_type", 'plot type'!W54)
&amp; IF(LEFT(resources!W54, 6) = "BONUS_", CHAR(9) &amp; "BonusType=" &amp; resources!W54 &amp; CHAR(10), "")
&amp; IF('goody huts'!W54, "	ImprovementType=IMPROVEMENT_GOODY_HUT" &amp; CHAR(10), "")
&amp; IF(ISBLANK(OFFSET('rivers (2)'!$A$1, 2 * (67 - $A56), 2 * X$2 + 1)), "", SUBSTITUTE($C$1, "&lt;direc&gt;", RIGHT(OFFSET('rivers (2)'!$A$1, 2 * (67 - $A56), 2 * X$2 + 1), 1)))
&amp; IF(ISBLANK(OFFSET('rivers (2)'!$A$1, 2 * (67 - $A56) + 1, 2 * X$2)), "", SUBSTITUTE($D$1, "&lt;direc&gt;", RIGHT(OFFSET('rivers (2)'!$A$1, 2 * (67 - $A56) + 1, 2 * X$2), 1)))
&amp; IF(ISBLANK('feature type'!W54), "EndPlot", SUBSTITUTE(SUBSTITUTE(output!$B$1,
                   "f_type", 'feature type'!W54),
                   "f_var", 'feature variety'!W54))
&amp; CHAR(10)</f>
        <v xml:space="preserve">BeginPlot
	x=22,y=14
	TerrainType=TERRAIN_GRASS
	PlotType=2
	RiverNSDirection=2
	isWOfRiver
EndPlot
</v>
      </c>
      <c r="Y56" t="str">
        <f ca="1">SUBSTITUTE(SUBSTITUTE(SUBSTITUTE(SUBSTITUTE($A$1,
"x_coord",Y$2),
"y_coord",$A56),
"t_type",'terrain type'!X54),
"p_type", 'plot type'!X54)
&amp; IF(LEFT(resources!X54, 6) = "BONUS_", CHAR(9) &amp; "BonusType=" &amp; resources!X54 &amp; CHAR(10), "")
&amp; IF('goody huts'!X54, "	ImprovementType=IMPROVEMENT_GOODY_HUT" &amp; CHAR(10), "")
&amp; IF(ISBLANK(OFFSET('rivers (2)'!$A$1, 2 * (67 - $A56), 2 * Y$2 + 1)), "", SUBSTITUTE($C$1, "&lt;direc&gt;", RIGHT(OFFSET('rivers (2)'!$A$1, 2 * (67 - $A56), 2 * Y$2 + 1), 1)))
&amp; IF(ISBLANK(OFFSET('rivers (2)'!$A$1, 2 * (67 - $A56) + 1, 2 * Y$2)), "", SUBSTITUTE($D$1, "&lt;direc&gt;", RIGHT(OFFSET('rivers (2)'!$A$1, 2 * (67 - $A56) + 1, 2 * Y$2), 1)))
&amp; IF(ISBLANK('feature type'!X54), "EndPlot", SUBSTITUTE(SUBSTITUTE(output!$B$1,
                   "f_type", 'feature type'!X54),
                   "f_var", 'feature variety'!X54))
&amp; CHAR(10)</f>
        <v xml:space="preserve">BeginPlot
	x=23,y=14
	TerrainType=TERRAIN_GRASS
	PlotType=1
EndPlot
</v>
      </c>
      <c r="Z56" t="str">
        <f ca="1">SUBSTITUTE(SUBSTITUTE(SUBSTITUTE(SUBSTITUTE($A$1,
"x_coord",Z$2),
"y_coord",$A56),
"t_type",'terrain type'!Y54),
"p_type", 'plot type'!Y54)
&amp; IF(LEFT(resources!Y54, 6) = "BONUS_", CHAR(9) &amp; "BonusType=" &amp; resources!Y54 &amp; CHAR(10), "")
&amp; IF('goody huts'!Y54, "	ImprovementType=IMPROVEMENT_GOODY_HUT" &amp; CHAR(10), "")
&amp; IF(ISBLANK(OFFSET('rivers (2)'!$A$1, 2 * (67 - $A56), 2 * Z$2 + 1)), "", SUBSTITUTE($C$1, "&lt;direc&gt;", RIGHT(OFFSET('rivers (2)'!$A$1, 2 * (67 - $A56), 2 * Z$2 + 1), 1)))
&amp; IF(ISBLANK(OFFSET('rivers (2)'!$A$1, 2 * (67 - $A56) + 1, 2 * Z$2)), "", SUBSTITUTE($D$1, "&lt;direc&gt;", RIGHT(OFFSET('rivers (2)'!$A$1, 2 * (67 - $A56) + 1, 2 * Z$2), 1)))
&amp; IF(ISBLANK('feature type'!Y54), "EndPlot", SUBSTITUTE(SUBSTITUTE(output!$B$1,
                   "f_type", 'feature type'!Y54),
                   "f_var", 'feature variety'!Y54))
&amp; CHAR(10)</f>
        <v xml:space="preserve">BeginPlot
	x=24,y=14
	TerrainType=TERRAIN_COAST
	PlotType=3
EndPlot
</v>
      </c>
      <c r="AA56" t="str">
        <f ca="1">SUBSTITUTE(SUBSTITUTE(SUBSTITUTE(SUBSTITUTE($A$1,
"x_coord",AA$2),
"y_coord",$A56),
"t_type",'terrain type'!Z54),
"p_type", 'plot type'!Z54)
&amp; IF(LEFT(resources!Z54, 6) = "BONUS_", CHAR(9) &amp; "BonusType=" &amp; resources!Z54 &amp; CHAR(10), "")
&amp; IF('goody huts'!Z54, "	ImprovementType=IMPROVEMENT_GOODY_HUT" &amp; CHAR(10), "")
&amp; IF(ISBLANK(OFFSET('rivers (2)'!$A$1, 2 * (67 - $A56), 2 * AA$2 + 1)), "", SUBSTITUTE($C$1, "&lt;direc&gt;", RIGHT(OFFSET('rivers (2)'!$A$1, 2 * (67 - $A56), 2 * AA$2 + 1), 1)))
&amp; IF(ISBLANK(OFFSET('rivers (2)'!$A$1, 2 * (67 - $A56) + 1, 2 * AA$2)), "", SUBSTITUTE($D$1, "&lt;direc&gt;", RIGHT(OFFSET('rivers (2)'!$A$1, 2 * (67 - $A56) + 1, 2 * AA$2), 1)))
&amp; IF(ISBLANK('feature type'!Z54), "EndPlot", SUBSTITUTE(SUBSTITUTE(output!$B$1,
                   "f_type", 'feature type'!Z54),
                   "f_var", 'feature variety'!Z54))
&amp; CHAR(10)</f>
        <v xml:space="preserve">BeginPlot
	x=25,y=14
	TerrainType=TERRAIN_COAST
	PlotType=3
EndPlot
</v>
      </c>
      <c r="AB56" t="str">
        <f ca="1">SUBSTITUTE(SUBSTITUTE(SUBSTITUTE(SUBSTITUTE($A$1,
"x_coord",AB$2),
"y_coord",$A56),
"t_type",'terrain type'!AA54),
"p_type", 'plot type'!AA54)
&amp; IF(LEFT(resources!AA54, 6) = "BONUS_", CHAR(9) &amp; "BonusType=" &amp; resources!AA54 &amp; CHAR(10), "")
&amp; IF('goody huts'!AA54, "	ImprovementType=IMPROVEMENT_GOODY_HUT" &amp; CHAR(10), "")
&amp; IF(ISBLANK(OFFSET('rivers (2)'!$A$1, 2 * (67 - $A56), 2 * AB$2 + 1)), "", SUBSTITUTE($C$1, "&lt;direc&gt;", RIGHT(OFFSET('rivers (2)'!$A$1, 2 * (67 - $A56), 2 * AB$2 + 1), 1)))
&amp; IF(ISBLANK(OFFSET('rivers (2)'!$A$1, 2 * (67 - $A56) + 1, 2 * AB$2)), "", SUBSTITUTE($D$1, "&lt;direc&gt;", RIGHT(OFFSET('rivers (2)'!$A$1, 2 * (67 - $A56) + 1, 2 * AB$2), 1)))
&amp; IF(ISBLANK('feature type'!AA54), "EndPlot", SUBSTITUTE(SUBSTITUTE(output!$B$1,
                   "f_type", 'feature type'!AA54),
                   "f_var", 'feature variety'!AA54))
&amp; CHAR(10)</f>
        <v xml:space="preserve">BeginPlot
	x=26,y=14
	TerrainType=TERRAIN_COAST
	PlotType=3
EndPlot
</v>
      </c>
      <c r="AC56" t="str">
        <f ca="1">SUBSTITUTE(SUBSTITUTE(SUBSTITUTE(SUBSTITUTE($A$1,
"x_coord",AC$2),
"y_coord",$A56),
"t_type",'terrain type'!AB54),
"p_type", 'plot type'!AB54)
&amp; IF(LEFT(resources!AB54, 6) = "BONUS_", CHAR(9) &amp; "BonusType=" &amp; resources!AB54 &amp; CHAR(10), "")
&amp; IF('goody huts'!AB54, "	ImprovementType=IMPROVEMENT_GOODY_HUT" &amp; CHAR(10), "")
&amp; IF(ISBLANK(OFFSET('rivers (2)'!$A$1, 2 * (67 - $A56), 2 * AC$2 + 1)), "", SUBSTITUTE($C$1, "&lt;direc&gt;", RIGHT(OFFSET('rivers (2)'!$A$1, 2 * (67 - $A56), 2 * AC$2 + 1), 1)))
&amp; IF(ISBLANK(OFFSET('rivers (2)'!$A$1, 2 * (67 - $A56) + 1, 2 * AC$2)), "", SUBSTITUTE($D$1, "&lt;direc&gt;", RIGHT(OFFSET('rivers (2)'!$A$1, 2 * (67 - $A56) + 1, 2 * AC$2), 1)))
&amp; IF(ISBLANK('feature type'!AB54), "EndPlot", SUBSTITUTE(SUBSTITUTE(output!$B$1,
                   "f_type", 'feature type'!AB54),
                   "f_var", 'feature variety'!AB54))
&amp; CHAR(10)</f>
        <v xml:space="preserve">BeginPlot
	x=27,y=14
	TerrainType=TERRAIN_GRASS
	PlotType=2
	RiverNSDirection=2
	isWOfRiver
EndPlot
</v>
      </c>
      <c r="AD56" t="str">
        <f ca="1">SUBSTITUTE(SUBSTITUTE(SUBSTITUTE(SUBSTITUTE($A$1,
"x_coord",AD$2),
"y_coord",$A56),
"t_type",'terrain type'!AC54),
"p_type", 'plot type'!AC54)
&amp; IF(LEFT(resources!AC54, 6) = "BONUS_", CHAR(9) &amp; "BonusType=" &amp; resources!AC54 &amp; CHAR(10), "")
&amp; IF('goody huts'!AC54, "	ImprovementType=IMPROVEMENT_GOODY_HUT" &amp; CHAR(10), "")
&amp; IF(ISBLANK(OFFSET('rivers (2)'!$A$1, 2 * (67 - $A56), 2 * AD$2 + 1)), "", SUBSTITUTE($C$1, "&lt;direc&gt;", RIGHT(OFFSET('rivers (2)'!$A$1, 2 * (67 - $A56), 2 * AD$2 + 1), 1)))
&amp; IF(ISBLANK(OFFSET('rivers (2)'!$A$1, 2 * (67 - $A56) + 1, 2 * AD$2)), "", SUBSTITUTE($D$1, "&lt;direc&gt;", RIGHT(OFFSET('rivers (2)'!$A$1, 2 * (67 - $A56) + 1, 2 * AD$2), 1)))
&amp; IF(ISBLANK('feature type'!AC54), "EndPlot", SUBSTITUTE(SUBSTITUTE(output!$B$1,
                   "f_type", 'feature type'!AC54),
                   "f_var", 'feature variety'!AC54))
&amp; CHAR(10)</f>
        <v xml:space="preserve">BeginPlot
	x=28,y=14
	TerrainType=TERRAIN_GRASS
	PlotType=1
EndPlot
</v>
      </c>
      <c r="AE56" t="str">
        <f ca="1">SUBSTITUTE(SUBSTITUTE(SUBSTITUTE(SUBSTITUTE($A$1,
"x_coord",AE$2),
"y_coord",$A56),
"t_type",'terrain type'!AD54),
"p_type", 'plot type'!AD54)
&amp; IF(LEFT(resources!AD54, 6) = "BONUS_", CHAR(9) &amp; "BonusType=" &amp; resources!AD54 &amp; CHAR(10), "")
&amp; IF('goody huts'!AD54, "	ImprovementType=IMPROVEMENT_GOODY_HUT" &amp; CHAR(10), "")
&amp; IF(ISBLANK(OFFSET('rivers (2)'!$A$1, 2 * (67 - $A56), 2 * AE$2 + 1)), "", SUBSTITUTE($C$1, "&lt;direc&gt;", RIGHT(OFFSET('rivers (2)'!$A$1, 2 * (67 - $A56), 2 * AE$2 + 1), 1)))
&amp; IF(ISBLANK(OFFSET('rivers (2)'!$A$1, 2 * (67 - $A56) + 1, 2 * AE$2)), "", SUBSTITUTE($D$1, "&lt;direc&gt;", RIGHT(OFFSET('rivers (2)'!$A$1, 2 * (67 - $A56) + 1, 2 * AE$2), 1)))
&amp; IF(ISBLANK('feature type'!AD54), "EndPlot", SUBSTITUTE(SUBSTITUTE(output!$B$1,
                   "f_type", 'feature type'!AD54),
                   "f_var", 'feature variety'!AD54))
&amp; CHAR(10)</f>
        <v xml:space="preserve">BeginPlot
	x=29,y=14
	TerrainType=TERRAIN_GRASS
	PlotType=2
	FeatureType=FEATURE_FOREST, FeatureVariety=1
EndPlot
</v>
      </c>
      <c r="AF56" t="str">
        <f ca="1">SUBSTITUTE(SUBSTITUTE(SUBSTITUTE(SUBSTITUTE($A$1,
"x_coord",AF$2),
"y_coord",$A56),
"t_type",'terrain type'!AE54),
"p_type", 'plot type'!AE54)
&amp; IF(LEFT(resources!AE54, 6) = "BONUS_", CHAR(9) &amp; "BonusType=" &amp; resources!AE54 &amp; CHAR(10), "")
&amp; IF('goody huts'!AE54, "	ImprovementType=IMPROVEMENT_GOODY_HUT" &amp; CHAR(10), "")
&amp; IF(ISBLANK(OFFSET('rivers (2)'!$A$1, 2 * (67 - $A56), 2 * AF$2 + 1)), "", SUBSTITUTE($C$1, "&lt;direc&gt;", RIGHT(OFFSET('rivers (2)'!$A$1, 2 * (67 - $A56), 2 * AF$2 + 1), 1)))
&amp; IF(ISBLANK(OFFSET('rivers (2)'!$A$1, 2 * (67 - $A56) + 1, 2 * AF$2)), "", SUBSTITUTE($D$1, "&lt;direc&gt;", RIGHT(OFFSET('rivers (2)'!$A$1, 2 * (67 - $A56) + 1, 2 * AF$2), 1)))
&amp; IF(ISBLANK('feature type'!AE54), "EndPlot", SUBSTITUTE(SUBSTITUTE(output!$B$1,
                   "f_type", 'feature type'!AE54),
                   "f_var", 'feature variety'!AE54))
&amp; CHAR(10)</f>
        <v xml:space="preserve">BeginPlot
	x=30,y=14
	TerrainType=TERRAIN_COAST
	PlotType=3
EndPlot
</v>
      </c>
      <c r="AG56" t="str">
        <f ca="1">SUBSTITUTE(SUBSTITUTE(SUBSTITUTE(SUBSTITUTE($A$1,
"x_coord",AG$2),
"y_coord",$A56),
"t_type",'terrain type'!AF54),
"p_type", 'plot type'!AF54)
&amp; IF(LEFT(resources!AF54, 6) = "BONUS_", CHAR(9) &amp; "BonusType=" &amp; resources!AF54 &amp; CHAR(10), "")
&amp; IF('goody huts'!AF54, "	ImprovementType=IMPROVEMENT_GOODY_HUT" &amp; CHAR(10), "")
&amp; IF(ISBLANK(OFFSET('rivers (2)'!$A$1, 2 * (67 - $A56), 2 * AG$2 + 1)), "", SUBSTITUTE($C$1, "&lt;direc&gt;", RIGHT(OFFSET('rivers (2)'!$A$1, 2 * (67 - $A56), 2 * AG$2 + 1), 1)))
&amp; IF(ISBLANK(OFFSET('rivers (2)'!$A$1, 2 * (67 - $A56) + 1, 2 * AG$2)), "", SUBSTITUTE($D$1, "&lt;direc&gt;", RIGHT(OFFSET('rivers (2)'!$A$1, 2 * (67 - $A56) + 1, 2 * AG$2), 1)))
&amp; IF(ISBLANK('feature type'!AF54), "EndPlot", SUBSTITUTE(SUBSTITUTE(output!$B$1,
                   "f_type", 'feature type'!AF54),
                   "f_var", 'feature variety'!AF54))
&amp; CHAR(10)</f>
        <v xml:space="preserve">BeginPlot
	x=31,y=14
	TerrainType=TERRAIN_COAST
	PlotType=3
EndPlot
</v>
      </c>
      <c r="AH56" t="str">
        <f ca="1">SUBSTITUTE(SUBSTITUTE(SUBSTITUTE(SUBSTITUTE($A$1,
"x_coord",AH$2),
"y_coord",$A56),
"t_type",'terrain type'!AG54),
"p_type", 'plot type'!AG54)
&amp; IF(LEFT(resources!AG54, 6) = "BONUS_", CHAR(9) &amp; "BonusType=" &amp; resources!AG54 &amp; CHAR(10), "")
&amp; IF('goody huts'!AG54, "	ImprovementType=IMPROVEMENT_GOODY_HUT" &amp; CHAR(10), "")
&amp; IF(ISBLANK(OFFSET('rivers (2)'!$A$1, 2 * (67 - $A56), 2 * AH$2 + 1)), "", SUBSTITUTE($C$1, "&lt;direc&gt;", RIGHT(OFFSET('rivers (2)'!$A$1, 2 * (67 - $A56), 2 * AH$2 + 1), 1)))
&amp; IF(ISBLANK(OFFSET('rivers (2)'!$A$1, 2 * (67 - $A56) + 1, 2 * AH$2)), "", SUBSTITUTE($D$1, "&lt;direc&gt;", RIGHT(OFFSET('rivers (2)'!$A$1, 2 * (67 - $A56) + 1, 2 * AH$2), 1)))
&amp; IF(ISBLANK('feature type'!AG54), "EndPlot", SUBSTITUTE(SUBSTITUTE(output!$B$1,
                   "f_type", 'feature type'!AG54),
                   "f_var", 'feature variety'!AG54))
&amp; CHAR(10)</f>
        <v xml:space="preserve">BeginPlot
	x=32,y=14
	TerrainType=TERRAIN_GRASS
	PlotType=2
	BonusType=BONUS_INCENSE
	FeatureType=FEATURE_FOREST, FeatureVariety=3
EndPlot
</v>
      </c>
      <c r="AI56" t="str">
        <f ca="1">SUBSTITUTE(SUBSTITUTE(SUBSTITUTE(SUBSTITUTE($A$1,
"x_coord",AI$2),
"y_coord",$A56),
"t_type",'terrain type'!AH54),
"p_type", 'plot type'!AH54)
&amp; IF(LEFT(resources!AH54, 6) = "BONUS_", CHAR(9) &amp; "BonusType=" &amp; resources!AH54 &amp; CHAR(10), "")
&amp; IF('goody huts'!AH54, "	ImprovementType=IMPROVEMENT_GOODY_HUT" &amp; CHAR(10), "")
&amp; IF(ISBLANK(OFFSET('rivers (2)'!$A$1, 2 * (67 - $A56), 2 * AI$2 + 1)), "", SUBSTITUTE($C$1, "&lt;direc&gt;", RIGHT(OFFSET('rivers (2)'!$A$1, 2 * (67 - $A56), 2 * AI$2 + 1), 1)))
&amp; IF(ISBLANK(OFFSET('rivers (2)'!$A$1, 2 * (67 - $A56) + 1, 2 * AI$2)), "", SUBSTITUTE($D$1, "&lt;direc&gt;", RIGHT(OFFSET('rivers (2)'!$A$1, 2 * (67 - $A56) + 1, 2 * AI$2), 1)))
&amp; IF(ISBLANK('feature type'!AH54), "EndPlot", SUBSTITUTE(SUBSTITUTE(output!$B$1,
                   "f_type", 'feature type'!AH54),
                   "f_var", 'feature variety'!AH54))
&amp; CHAR(10)</f>
        <v xml:space="preserve">BeginPlot
	x=33,y=14
	TerrainType=TERRAIN_GRASS
	PlotType=2
	RiverNSDirection=0
	isWOfRiver
	RiverWEDirection=1
	isNOfRiver
	FeatureType=FEATURE_FOREST, FeatureVariety=3
EndPlot
</v>
      </c>
      <c r="AJ56" t="str">
        <f ca="1">SUBSTITUTE(SUBSTITUTE(SUBSTITUTE(SUBSTITUTE($A$1,
"x_coord",AJ$2),
"y_coord",$A56),
"t_type",'terrain type'!AI54),
"p_type", 'plot type'!AI54)
&amp; IF(LEFT(resources!AI54, 6) = "BONUS_", CHAR(9) &amp; "BonusType=" &amp; resources!AI54 &amp; CHAR(10), "")
&amp; IF('goody huts'!AI54, "	ImprovementType=IMPROVEMENT_GOODY_HUT" &amp; CHAR(10), "")
&amp; IF(ISBLANK(OFFSET('rivers (2)'!$A$1, 2 * (67 - $A56), 2 * AJ$2 + 1)), "", SUBSTITUTE($C$1, "&lt;direc&gt;", RIGHT(OFFSET('rivers (2)'!$A$1, 2 * (67 - $A56), 2 * AJ$2 + 1), 1)))
&amp; IF(ISBLANK(OFFSET('rivers (2)'!$A$1, 2 * (67 - $A56) + 1, 2 * AJ$2)), "", SUBSTITUTE($D$1, "&lt;direc&gt;", RIGHT(OFFSET('rivers (2)'!$A$1, 2 * (67 - $A56) + 1, 2 * AJ$2), 1)))
&amp; IF(ISBLANK('feature type'!AI54), "EndPlot", SUBSTITUTE(SUBSTITUTE(output!$B$1,
                   "f_type", 'feature type'!AI54),
                   "f_var", 'feature variety'!AI54))
&amp; CHAR(10)</f>
        <v xml:space="preserve">BeginPlot
	x=34,y=14
	TerrainType=TERRAIN_GRASS
	PlotType=2
	FeatureType=FEATURE_FOREST, FeatureVariety=3
EndPlot
</v>
      </c>
      <c r="AK56" t="str">
        <f ca="1">SUBSTITUTE(SUBSTITUTE(SUBSTITUTE(SUBSTITUTE($A$1,
"x_coord",AK$2),
"y_coord",$A56),
"t_type",'terrain type'!AJ54),
"p_type", 'plot type'!AJ54)
&amp; IF(LEFT(resources!AJ54, 6) = "BONUS_", CHAR(9) &amp; "BonusType=" &amp; resources!AJ54 &amp; CHAR(10), "")
&amp; IF('goody huts'!AJ54, "	ImprovementType=IMPROVEMENT_GOODY_HUT" &amp; CHAR(10), "")
&amp; IF(ISBLANK(OFFSET('rivers (2)'!$A$1, 2 * (67 - $A56), 2 * AK$2 + 1)), "", SUBSTITUTE($C$1, "&lt;direc&gt;", RIGHT(OFFSET('rivers (2)'!$A$1, 2 * (67 - $A56), 2 * AK$2 + 1), 1)))
&amp; IF(ISBLANK(OFFSET('rivers (2)'!$A$1, 2 * (67 - $A56) + 1, 2 * AK$2)), "", SUBSTITUTE($D$1, "&lt;direc&gt;", RIGHT(OFFSET('rivers (2)'!$A$1, 2 * (67 - $A56) + 1, 2 * AK$2), 1)))
&amp; IF(ISBLANK('feature type'!AJ54), "EndPlot", SUBSTITUTE(SUBSTITUTE(output!$B$1,
                   "f_type", 'feature type'!AJ54),
                   "f_var", 'feature variety'!AJ54))
&amp; CHAR(10)</f>
        <v xml:space="preserve">BeginPlot
	x=35,y=14
	TerrainType=TERRAIN_COAST
	PlotType=3
EndPlot
</v>
      </c>
      <c r="AL56" t="str">
        <f ca="1">SUBSTITUTE(SUBSTITUTE(SUBSTITUTE(SUBSTITUTE($A$1,
"x_coord",AL$2),
"y_coord",$A56),
"t_type",'terrain type'!AK54),
"p_type", 'plot type'!AK54)
&amp; IF(LEFT(resources!AK54, 6) = "BONUS_", CHAR(9) &amp; "BonusType=" &amp; resources!AK54 &amp; CHAR(10), "")
&amp; IF('goody huts'!AK54, "	ImprovementType=IMPROVEMENT_GOODY_HUT" &amp; CHAR(10), "")
&amp; IF(ISBLANK(OFFSET('rivers (2)'!$A$1, 2 * (67 - $A56), 2 * AL$2 + 1)), "", SUBSTITUTE($C$1, "&lt;direc&gt;", RIGHT(OFFSET('rivers (2)'!$A$1, 2 * (67 - $A56), 2 * AL$2 + 1), 1)))
&amp; IF(ISBLANK(OFFSET('rivers (2)'!$A$1, 2 * (67 - $A56) + 1, 2 * AL$2)), "", SUBSTITUTE($D$1, "&lt;direc&gt;", RIGHT(OFFSET('rivers (2)'!$A$1, 2 * (67 - $A56) + 1, 2 * AL$2), 1)))
&amp; IF(ISBLANK('feature type'!AK54), "EndPlot", SUBSTITUTE(SUBSTITUTE(output!$B$1,
                   "f_type", 'feature type'!AK54),
                   "f_var", 'feature variety'!AK54))
&amp; CHAR(10)</f>
        <v xml:space="preserve">BeginPlot
	x=36,y=14
	TerrainType=TERRAIN_OCEAN
	PlotType=3
EndPlot
</v>
      </c>
      <c r="AM56" t="str">
        <f ca="1">SUBSTITUTE(SUBSTITUTE(SUBSTITUTE(SUBSTITUTE($A$1,
"x_coord",AM$2),
"y_coord",$A56),
"t_type",'terrain type'!AL54),
"p_type", 'plot type'!AL54)
&amp; IF(LEFT(resources!AL54, 6) = "BONUS_", CHAR(9) &amp; "BonusType=" &amp; resources!AL54 &amp; CHAR(10), "")
&amp; IF('goody huts'!AL54, "	ImprovementType=IMPROVEMENT_GOODY_HUT" &amp; CHAR(10), "")
&amp; IF(ISBLANK(OFFSET('rivers (2)'!$A$1, 2 * (67 - $A56), 2 * AM$2 + 1)), "", SUBSTITUTE($C$1, "&lt;direc&gt;", RIGHT(OFFSET('rivers (2)'!$A$1, 2 * (67 - $A56), 2 * AM$2 + 1), 1)))
&amp; IF(ISBLANK(OFFSET('rivers (2)'!$A$1, 2 * (67 - $A56) + 1, 2 * AM$2)), "", SUBSTITUTE($D$1, "&lt;direc&gt;", RIGHT(OFFSET('rivers (2)'!$A$1, 2 * (67 - $A56) + 1, 2 * AM$2), 1)))
&amp; IF(ISBLANK('feature type'!AL54), "EndPlot", SUBSTITUTE(SUBSTITUTE(output!$B$1,
                   "f_type", 'feature type'!AL54),
                   "f_var", 'feature variety'!AL54))
&amp; CHAR(10)</f>
        <v xml:space="preserve">BeginPlot
	x=37,y=14
	TerrainType=TERRAIN_OCEAN
	PlotType=3
EndPlot
</v>
      </c>
      <c r="AN56" t="str">
        <f ca="1">SUBSTITUTE(SUBSTITUTE(SUBSTITUTE(SUBSTITUTE($A$1,
"x_coord",AN$2),
"y_coord",$A56),
"t_type",'terrain type'!AM54),
"p_type", 'plot type'!AM54)
&amp; IF(LEFT(resources!AM54, 6) = "BONUS_", CHAR(9) &amp; "BonusType=" &amp; resources!AM54 &amp; CHAR(10), "")
&amp; IF('goody huts'!AM54, "	ImprovementType=IMPROVEMENT_GOODY_HUT" &amp; CHAR(10), "")
&amp; IF(ISBLANK(OFFSET('rivers (2)'!$A$1, 2 * (67 - $A56), 2 * AN$2 + 1)), "", SUBSTITUTE($C$1, "&lt;direc&gt;", RIGHT(OFFSET('rivers (2)'!$A$1, 2 * (67 - $A56), 2 * AN$2 + 1), 1)))
&amp; IF(ISBLANK(OFFSET('rivers (2)'!$A$1, 2 * (67 - $A56) + 1, 2 * AN$2)), "", SUBSTITUTE($D$1, "&lt;direc&gt;", RIGHT(OFFSET('rivers (2)'!$A$1, 2 * (67 - $A56) + 1, 2 * AN$2), 1)))
&amp; IF(ISBLANK('feature type'!AM54), "EndPlot", SUBSTITUTE(SUBSTITUTE(output!$B$1,
                   "f_type", 'feature type'!AM54),
                   "f_var", 'feature variety'!AM54))
&amp; CHAR(10)</f>
        <v xml:space="preserve">BeginPlot
	x=38,y=14
	TerrainType=TERRAIN_OCEAN
	PlotType=3
EndPlot
</v>
      </c>
      <c r="AO56" t="str">
        <f ca="1">SUBSTITUTE(SUBSTITUTE(SUBSTITUTE(SUBSTITUTE($A$1,
"x_coord",AO$2),
"y_coord",$A56),
"t_type",'terrain type'!AN54),
"p_type", 'plot type'!AN54)
&amp; IF(LEFT(resources!AN54, 6) = "BONUS_", CHAR(9) &amp; "BonusType=" &amp; resources!AN54 &amp; CHAR(10), "")
&amp; IF('goody huts'!AN54, "	ImprovementType=IMPROVEMENT_GOODY_HUT" &amp; CHAR(10), "")
&amp; IF(ISBLANK(OFFSET('rivers (2)'!$A$1, 2 * (67 - $A56), 2 * AO$2 + 1)), "", SUBSTITUTE($C$1, "&lt;direc&gt;", RIGHT(OFFSET('rivers (2)'!$A$1, 2 * (67 - $A56), 2 * AO$2 + 1), 1)))
&amp; IF(ISBLANK(OFFSET('rivers (2)'!$A$1, 2 * (67 - $A56) + 1, 2 * AO$2)), "", SUBSTITUTE($D$1, "&lt;direc&gt;", RIGHT(OFFSET('rivers (2)'!$A$1, 2 * (67 - $A56) + 1, 2 * AO$2), 1)))
&amp; IF(ISBLANK('feature type'!AN54), "EndPlot", SUBSTITUTE(SUBSTITUTE(output!$B$1,
                   "f_type", 'feature type'!AN54),
                   "f_var", 'feature variety'!AN54))
&amp; CHAR(10)</f>
        <v xml:space="preserve">BeginPlot
	x=39,y=14
	TerrainType=TERRAIN_OCEAN
	PlotType=3
EndPlot
</v>
      </c>
      <c r="AP56" t="str">
        <f ca="1">SUBSTITUTE(SUBSTITUTE(SUBSTITUTE(SUBSTITUTE($A$1,
"x_coord",AP$2),
"y_coord",$A56),
"t_type",'terrain type'!AO54),
"p_type", 'plot type'!AO54)
&amp; IF(LEFT(resources!AO54, 6) = "BONUS_", CHAR(9) &amp; "BonusType=" &amp; resources!AO54 &amp; CHAR(10), "")
&amp; IF('goody huts'!AO54, "	ImprovementType=IMPROVEMENT_GOODY_HUT" &amp; CHAR(10), "")
&amp; IF(ISBLANK(OFFSET('rivers (2)'!$A$1, 2 * (67 - $A56), 2 * AP$2 + 1)), "", SUBSTITUTE($C$1, "&lt;direc&gt;", RIGHT(OFFSET('rivers (2)'!$A$1, 2 * (67 - $A56), 2 * AP$2 + 1), 1)))
&amp; IF(ISBLANK(OFFSET('rivers (2)'!$A$1, 2 * (67 - $A56) + 1, 2 * AP$2)), "", SUBSTITUTE($D$1, "&lt;direc&gt;", RIGHT(OFFSET('rivers (2)'!$A$1, 2 * (67 - $A56) + 1, 2 * AP$2), 1)))
&amp; IF(ISBLANK('feature type'!AO54), "EndPlot", SUBSTITUTE(SUBSTITUTE(output!$B$1,
                   "f_type", 'feature type'!AO54),
                   "f_var", 'feature variety'!AO54))
&amp; CHAR(10)</f>
        <v xml:space="preserve">BeginPlot
	x=40,y=14
	TerrainType=TERRAIN_OCEAN
	PlotType=3
EndPlot
</v>
      </c>
      <c r="AQ56" t="str">
        <f ca="1">SUBSTITUTE(SUBSTITUTE(SUBSTITUTE(SUBSTITUTE($A$1,
"x_coord",AQ$2),
"y_coord",$A56),
"t_type",'terrain type'!AP54),
"p_type", 'plot type'!AP54)
&amp; IF(LEFT(resources!AP54, 6) = "BONUS_", CHAR(9) &amp; "BonusType=" &amp; resources!AP54 &amp; CHAR(10), "")
&amp; IF('goody huts'!AP54, "	ImprovementType=IMPROVEMENT_GOODY_HUT" &amp; CHAR(10), "")
&amp; IF(ISBLANK(OFFSET('rivers (2)'!$A$1, 2 * (67 - $A56), 2 * AQ$2 + 1)), "", SUBSTITUTE($C$1, "&lt;direc&gt;", RIGHT(OFFSET('rivers (2)'!$A$1, 2 * (67 - $A56), 2 * AQ$2 + 1), 1)))
&amp; IF(ISBLANK(OFFSET('rivers (2)'!$A$1, 2 * (67 - $A56) + 1, 2 * AQ$2)), "", SUBSTITUTE($D$1, "&lt;direc&gt;", RIGHT(OFFSET('rivers (2)'!$A$1, 2 * (67 - $A56) + 1, 2 * AQ$2), 1)))
&amp; IF(ISBLANK('feature type'!AP54), "EndPlot", SUBSTITUTE(SUBSTITUTE(output!$B$1,
                   "f_type", 'feature type'!AP54),
                   "f_var", 'feature variety'!AP54))
&amp; CHAR(10)</f>
        <v xml:space="preserve">BeginPlot
	x=41,y=14
	TerrainType=TERRAIN_COAST
	PlotType=3
EndPlot
</v>
      </c>
      <c r="AR56" t="str">
        <f ca="1">SUBSTITUTE(SUBSTITUTE(SUBSTITUTE(SUBSTITUTE($A$1,
"x_coord",AR$2),
"y_coord",$A56),
"t_type",'terrain type'!AQ54),
"p_type", 'plot type'!AQ54)
&amp; IF(LEFT(resources!AQ54, 6) = "BONUS_", CHAR(9) &amp; "BonusType=" &amp; resources!AQ54 &amp; CHAR(10), "")
&amp; IF('goody huts'!AQ54, "	ImprovementType=IMPROVEMENT_GOODY_HUT" &amp; CHAR(10), "")
&amp; IF(ISBLANK(OFFSET('rivers (2)'!$A$1, 2 * (67 - $A56), 2 * AR$2 + 1)), "", SUBSTITUTE($C$1, "&lt;direc&gt;", RIGHT(OFFSET('rivers (2)'!$A$1, 2 * (67 - $A56), 2 * AR$2 + 1), 1)))
&amp; IF(ISBLANK(OFFSET('rivers (2)'!$A$1, 2 * (67 - $A56) + 1, 2 * AR$2)), "", SUBSTITUTE($D$1, "&lt;direc&gt;", RIGHT(OFFSET('rivers (2)'!$A$1, 2 * (67 - $A56) + 1, 2 * AR$2), 1)))
&amp; IF(ISBLANK('feature type'!AQ54), "EndPlot", SUBSTITUTE(SUBSTITUTE(output!$B$1,
                   "f_type", 'feature type'!AQ54),
                   "f_var", 'feature variety'!AQ54))
&amp; CHAR(10)</f>
        <v xml:space="preserve">BeginPlot
	x=42,y=14
	TerrainType=TERRAIN_GRASS
	PlotType=0
EndPlot
</v>
      </c>
      <c r="AS56" t="str">
        <f ca="1">SUBSTITUTE(SUBSTITUTE(SUBSTITUTE(SUBSTITUTE($A$1,
"x_coord",AS$2),
"y_coord",$A56),
"t_type",'terrain type'!AR54),
"p_type", 'plot type'!AR54)
&amp; IF(LEFT(resources!AR54, 6) = "BONUS_", CHAR(9) &amp; "BonusType=" &amp; resources!AR54 &amp; CHAR(10), "")
&amp; IF('goody huts'!AR54, "	ImprovementType=IMPROVEMENT_GOODY_HUT" &amp; CHAR(10), "")
&amp; IF(ISBLANK(OFFSET('rivers (2)'!$A$1, 2 * (67 - $A56), 2 * AS$2 + 1)), "", SUBSTITUTE($C$1, "&lt;direc&gt;", RIGHT(OFFSET('rivers (2)'!$A$1, 2 * (67 - $A56), 2 * AS$2 + 1), 1)))
&amp; IF(ISBLANK(OFFSET('rivers (2)'!$A$1, 2 * (67 - $A56) + 1, 2 * AS$2)), "", SUBSTITUTE($D$1, "&lt;direc&gt;", RIGHT(OFFSET('rivers (2)'!$A$1, 2 * (67 - $A56) + 1, 2 * AS$2), 1)))
&amp; IF(ISBLANK('feature type'!AR54), "EndPlot", SUBSTITUTE(SUBSTITUTE(output!$B$1,
                   "f_type", 'feature type'!AR54),
                   "f_var", 'feature variety'!AR54))
&amp; CHAR(10)</f>
        <v xml:space="preserve">BeginPlot
	x=43,y=14
	TerrainType=TERRAIN_COAST
	PlotType=3
EndPlot
</v>
      </c>
      <c r="AT56" t="str">
        <f ca="1">SUBSTITUTE(SUBSTITUTE(SUBSTITUTE(SUBSTITUTE($A$1,
"x_coord",AT$2),
"y_coord",$A56),
"t_type",'terrain type'!AS54),
"p_type", 'plot type'!AS54)
&amp; IF(LEFT(resources!AS54, 6) = "BONUS_", CHAR(9) &amp; "BonusType=" &amp; resources!AS54 &amp; CHAR(10), "")
&amp; IF('goody huts'!AS54, "	ImprovementType=IMPROVEMENT_GOODY_HUT" &amp; CHAR(10), "")
&amp; IF(ISBLANK(OFFSET('rivers (2)'!$A$1, 2 * (67 - $A56), 2 * AT$2 + 1)), "", SUBSTITUTE($C$1, "&lt;direc&gt;", RIGHT(OFFSET('rivers (2)'!$A$1, 2 * (67 - $A56), 2 * AT$2 + 1), 1)))
&amp; IF(ISBLANK(OFFSET('rivers (2)'!$A$1, 2 * (67 - $A56) + 1, 2 * AT$2)), "", SUBSTITUTE($D$1, "&lt;direc&gt;", RIGHT(OFFSET('rivers (2)'!$A$1, 2 * (67 - $A56) + 1, 2 * AT$2), 1)))
&amp; IF(ISBLANK('feature type'!AS54), "EndPlot", SUBSTITUTE(SUBSTITUTE(output!$B$1,
                   "f_type", 'feature type'!AS54),
                   "f_var", 'feature variety'!AS54))
&amp; CHAR(10)</f>
        <v xml:space="preserve">BeginPlot
	x=44,y=14
	TerrainType=TERRAIN_OCEAN
	PlotType=3
EndPlot
</v>
      </c>
      <c r="AU56" t="str">
        <f ca="1">SUBSTITUTE(SUBSTITUTE(SUBSTITUTE(SUBSTITUTE($A$1,
"x_coord",AU$2),
"y_coord",$A56),
"t_type",'terrain type'!AT54),
"p_type", 'plot type'!AT54)
&amp; IF(LEFT(resources!AT54, 6) = "BONUS_", CHAR(9) &amp; "BonusType=" &amp; resources!AT54 &amp; CHAR(10), "")
&amp; IF('goody huts'!AT54, "	ImprovementType=IMPROVEMENT_GOODY_HUT" &amp; CHAR(10), "")
&amp; IF(ISBLANK(OFFSET('rivers (2)'!$A$1, 2 * (67 - $A56), 2 * AU$2 + 1)), "", SUBSTITUTE($C$1, "&lt;direc&gt;", RIGHT(OFFSET('rivers (2)'!$A$1, 2 * (67 - $A56), 2 * AU$2 + 1), 1)))
&amp; IF(ISBLANK(OFFSET('rivers (2)'!$A$1, 2 * (67 - $A56) + 1, 2 * AU$2)), "", SUBSTITUTE($D$1, "&lt;direc&gt;", RIGHT(OFFSET('rivers (2)'!$A$1, 2 * (67 - $A56) + 1, 2 * AU$2), 1)))
&amp; IF(ISBLANK('feature type'!AT54), "EndPlot", SUBSTITUTE(SUBSTITUTE(output!$B$1,
                   "f_type", 'feature type'!AT54),
                   "f_var", 'feature variety'!AT54))
&amp; CHAR(10)</f>
        <v xml:space="preserve">BeginPlot
	x=45,y=14
	TerrainType=TERRAIN_OCEAN
	PlotType=3
EndPlot
</v>
      </c>
      <c r="AV56" t="str">
        <f ca="1">SUBSTITUTE(SUBSTITUTE(SUBSTITUTE(SUBSTITUTE($A$1,
"x_coord",AV$2),
"y_coord",$A56),
"t_type",'terrain type'!AU54),
"p_type", 'plot type'!AU54)
&amp; IF(LEFT(resources!AU54, 6) = "BONUS_", CHAR(9) &amp; "BonusType=" &amp; resources!AU54 &amp; CHAR(10), "")
&amp; IF('goody huts'!AU54, "	ImprovementType=IMPROVEMENT_GOODY_HUT" &amp; CHAR(10), "")
&amp; IF(ISBLANK(OFFSET('rivers (2)'!$A$1, 2 * (67 - $A56), 2 * AV$2 + 1)), "", SUBSTITUTE($C$1, "&lt;direc&gt;", RIGHT(OFFSET('rivers (2)'!$A$1, 2 * (67 - $A56), 2 * AV$2 + 1), 1)))
&amp; IF(ISBLANK(OFFSET('rivers (2)'!$A$1, 2 * (67 - $A56) + 1, 2 * AV$2)), "", SUBSTITUTE($D$1, "&lt;direc&gt;", RIGHT(OFFSET('rivers (2)'!$A$1, 2 * (67 - $A56) + 1, 2 * AV$2), 1)))
&amp; IF(ISBLANK('feature type'!AU54), "EndPlot", SUBSTITUTE(SUBSTITUTE(output!$B$1,
                   "f_type", 'feature type'!AU54),
                   "f_var", 'feature variety'!AU54))
&amp; CHAR(10)</f>
        <v xml:space="preserve">BeginPlot
	x=46,y=14
	TerrainType=TERRAIN_OCEAN
	PlotType=3
EndPlot
</v>
      </c>
      <c r="AW56" t="str">
        <f ca="1">SUBSTITUTE(SUBSTITUTE(SUBSTITUTE(SUBSTITUTE($A$1,
"x_coord",AW$2),
"y_coord",$A56),
"t_type",'terrain type'!AV54),
"p_type", 'plot type'!AV54)
&amp; IF(LEFT(resources!AV54, 6) = "BONUS_", CHAR(9) &amp; "BonusType=" &amp; resources!AV54 &amp; CHAR(10), "")
&amp; IF('goody huts'!AV54, "	ImprovementType=IMPROVEMENT_GOODY_HUT" &amp; CHAR(10), "")
&amp; IF(ISBLANK(OFFSET('rivers (2)'!$A$1, 2 * (67 - $A56), 2 * AW$2 + 1)), "", SUBSTITUTE($C$1, "&lt;direc&gt;", RIGHT(OFFSET('rivers (2)'!$A$1, 2 * (67 - $A56), 2 * AW$2 + 1), 1)))
&amp; IF(ISBLANK(OFFSET('rivers (2)'!$A$1, 2 * (67 - $A56) + 1, 2 * AW$2)), "", SUBSTITUTE($D$1, "&lt;direc&gt;", RIGHT(OFFSET('rivers (2)'!$A$1, 2 * (67 - $A56) + 1, 2 * AW$2), 1)))
&amp; IF(ISBLANK('feature type'!AV54), "EndPlot", SUBSTITUTE(SUBSTITUTE(output!$B$1,
                   "f_type", 'feature type'!AV54),
                   "f_var", 'feature variety'!AV54))
&amp; CHAR(10)</f>
        <v xml:space="preserve">BeginPlot
	x=47,y=14
	TerrainType=TERRAIN_COAST
	PlotType=3
EndPlot
</v>
      </c>
      <c r="AX56" t="str">
        <f ca="1">SUBSTITUTE(SUBSTITUTE(SUBSTITUTE(SUBSTITUTE($A$1,
"x_coord",AX$2),
"y_coord",$A56),
"t_type",'terrain type'!AW54),
"p_type", 'plot type'!AW54)
&amp; IF(LEFT(resources!AW54, 6) = "BONUS_", CHAR(9) &amp; "BonusType=" &amp; resources!AW54 &amp; CHAR(10), "")
&amp; IF('goody huts'!AW54, "	ImprovementType=IMPROVEMENT_GOODY_HUT" &amp; CHAR(10), "")
&amp; IF(ISBLANK(OFFSET('rivers (2)'!$A$1, 2 * (67 - $A56), 2 * AX$2 + 1)), "", SUBSTITUTE($C$1, "&lt;direc&gt;", RIGHT(OFFSET('rivers (2)'!$A$1, 2 * (67 - $A56), 2 * AX$2 + 1), 1)))
&amp; IF(ISBLANK(OFFSET('rivers (2)'!$A$1, 2 * (67 - $A56) + 1, 2 * AX$2)), "", SUBSTITUTE($D$1, "&lt;direc&gt;", RIGHT(OFFSET('rivers (2)'!$A$1, 2 * (67 - $A56) + 1, 2 * AX$2), 1)))
&amp; IF(ISBLANK('feature type'!AW54), "EndPlot", SUBSTITUTE(SUBSTITUTE(output!$B$1,
                   "f_type", 'feature type'!AW54),
                   "f_var", 'feature variety'!AW54))
&amp; CHAR(10)</f>
        <v xml:space="preserve">BeginPlot
	x=48,y=14
	TerrainType=TERRAIN_GRASS
	PlotType=2
EndPlot
</v>
      </c>
      <c r="AY56" t="str">
        <f ca="1">SUBSTITUTE(SUBSTITUTE(SUBSTITUTE(SUBSTITUTE($A$1,
"x_coord",AY$2),
"y_coord",$A56),
"t_type",'terrain type'!AX54),
"p_type", 'plot type'!AX54)
&amp; IF(LEFT(resources!AX54, 6) = "BONUS_", CHAR(9) &amp; "BonusType=" &amp; resources!AX54 &amp; CHAR(10), "")
&amp; IF('goody huts'!AX54, "	ImprovementType=IMPROVEMENT_GOODY_HUT" &amp; CHAR(10), "")
&amp; IF(ISBLANK(OFFSET('rivers (2)'!$A$1, 2 * (67 - $A56), 2 * AY$2 + 1)), "", SUBSTITUTE($C$1, "&lt;direc&gt;", RIGHT(OFFSET('rivers (2)'!$A$1, 2 * (67 - $A56), 2 * AY$2 + 1), 1)))
&amp; IF(ISBLANK(OFFSET('rivers (2)'!$A$1, 2 * (67 - $A56) + 1, 2 * AY$2)), "", SUBSTITUTE($D$1, "&lt;direc&gt;", RIGHT(OFFSET('rivers (2)'!$A$1, 2 * (67 - $A56) + 1, 2 * AY$2), 1)))
&amp; IF(ISBLANK('feature type'!AX54), "EndPlot", SUBSTITUTE(SUBSTITUTE(output!$B$1,
                   "f_type", 'feature type'!AX54),
                   "f_var", 'feature variety'!AX54))
&amp; CHAR(10)</f>
        <v xml:space="preserve">BeginPlot
	x=49,y=14
	TerrainType=TERRAIN_GRASS
	PlotType=2
	BonusType=BONUS_SHEEP
EndPlot
</v>
      </c>
      <c r="AZ56" t="str">
        <f ca="1">SUBSTITUTE(SUBSTITUTE(SUBSTITUTE(SUBSTITUTE($A$1,
"x_coord",AZ$2),
"y_coord",$A56),
"t_type",'terrain type'!AY54),
"p_type", 'plot type'!AY54)
&amp; IF(LEFT(resources!AY54, 6) = "BONUS_", CHAR(9) &amp; "BonusType=" &amp; resources!AY54 &amp; CHAR(10), "")
&amp; IF('goody huts'!AY54, "	ImprovementType=IMPROVEMENT_GOODY_HUT" &amp; CHAR(10), "")
&amp; IF(ISBLANK(OFFSET('rivers (2)'!$A$1, 2 * (67 - $A56), 2 * AZ$2 + 1)), "", SUBSTITUTE($C$1, "&lt;direc&gt;", RIGHT(OFFSET('rivers (2)'!$A$1, 2 * (67 - $A56), 2 * AZ$2 + 1), 1)))
&amp; IF(ISBLANK(OFFSET('rivers (2)'!$A$1, 2 * (67 - $A56) + 1, 2 * AZ$2)), "", SUBSTITUTE($D$1, "&lt;direc&gt;", RIGHT(OFFSET('rivers (2)'!$A$1, 2 * (67 - $A56) + 1, 2 * AZ$2), 1)))
&amp; IF(ISBLANK('feature type'!AY54), "EndPlot", SUBSTITUTE(SUBSTITUTE(output!$B$1,
                   "f_type", 'feature type'!AY54),
                   "f_var", 'feature variety'!AY54))
&amp; CHAR(10)</f>
        <v xml:space="preserve">BeginPlot
	x=50,y=14
	TerrainType=TERRAIN_GRASS
	PlotType=2
	RiverNSDirection=2
	isWOfRiver
	FeatureType=FEATURE_FOREST, FeatureVariety=2
EndPlot
</v>
      </c>
      <c r="BA56" t="str">
        <f ca="1">SUBSTITUTE(SUBSTITUTE(SUBSTITUTE(SUBSTITUTE($A$1,
"x_coord",BA$2),
"y_coord",$A56),
"t_type",'terrain type'!AZ54),
"p_type", 'plot type'!AZ54)
&amp; IF(LEFT(resources!AZ54, 6) = "BONUS_", CHAR(9) &amp; "BonusType=" &amp; resources!AZ54 &amp; CHAR(10), "")
&amp; IF('goody huts'!AZ54, "	ImprovementType=IMPROVEMENT_GOODY_HUT" &amp; CHAR(10), "")
&amp; IF(ISBLANK(OFFSET('rivers (2)'!$A$1, 2 * (67 - $A56), 2 * BA$2 + 1)), "", SUBSTITUTE($C$1, "&lt;direc&gt;", RIGHT(OFFSET('rivers (2)'!$A$1, 2 * (67 - $A56), 2 * BA$2 + 1), 1)))
&amp; IF(ISBLANK(OFFSET('rivers (2)'!$A$1, 2 * (67 - $A56) + 1, 2 * BA$2)), "", SUBSTITUTE($D$1, "&lt;direc&gt;", RIGHT(OFFSET('rivers (2)'!$A$1, 2 * (67 - $A56) + 1, 2 * BA$2), 1)))
&amp; IF(ISBLANK('feature type'!AZ54), "EndPlot", SUBSTITUTE(SUBSTITUTE(output!$B$1,
                   "f_type", 'feature type'!AZ54),
                   "f_var", 'feature variety'!AZ54))
&amp; CHAR(10)</f>
        <v xml:space="preserve">BeginPlot
	x=51,y=14
	TerrainType=TERRAIN_GRASS
	PlotType=1
	ImprovementType=IMPROVEMENT_GOODY_HUT
	FeatureType=FEATURE_FOREST, FeatureVariety=2
EndPlot
</v>
      </c>
      <c r="BB56" t="str">
        <f ca="1">SUBSTITUTE(SUBSTITUTE(SUBSTITUTE(SUBSTITUTE($A$1,
"x_coord",BB$2),
"y_coord",$A56),
"t_type",'terrain type'!BA54),
"p_type", 'plot type'!BA54)
&amp; IF(LEFT(resources!BA54, 6) = "BONUS_", CHAR(9) &amp; "BonusType=" &amp; resources!BA54 &amp; CHAR(10), "")
&amp; IF('goody huts'!BA54, "	ImprovementType=IMPROVEMENT_GOODY_HUT" &amp; CHAR(10), "")
&amp; IF(ISBLANK(OFFSET('rivers (2)'!$A$1, 2 * (67 - $A56), 2 * BB$2 + 1)), "", SUBSTITUTE($C$1, "&lt;direc&gt;", RIGHT(OFFSET('rivers (2)'!$A$1, 2 * (67 - $A56), 2 * BB$2 + 1), 1)))
&amp; IF(ISBLANK(OFFSET('rivers (2)'!$A$1, 2 * (67 - $A56) + 1, 2 * BB$2)), "", SUBSTITUTE($D$1, "&lt;direc&gt;", RIGHT(OFFSET('rivers (2)'!$A$1, 2 * (67 - $A56) + 1, 2 * BB$2), 1)))
&amp; IF(ISBLANK('feature type'!BA54), "EndPlot", SUBSTITUTE(SUBSTITUTE(output!$B$1,
                   "f_type", 'feature type'!BA54),
                   "f_var", 'feature variety'!BA54))
&amp; CHAR(10)</f>
        <v xml:space="preserve">BeginPlot
	x=52,y=14
	TerrainType=TERRAIN_GRASS
	PlotType=2
	FeatureType=FEATURE_FOREST, FeatureVariety=2
EndPlot
</v>
      </c>
      <c r="BC56" t="str">
        <f ca="1">SUBSTITUTE(SUBSTITUTE(SUBSTITUTE(SUBSTITUTE($A$1,
"x_coord",BC$2),
"y_coord",$A56),
"t_type",'terrain type'!BB54),
"p_type", 'plot type'!BB54)
&amp; IF(LEFT(resources!BB54, 6) = "BONUS_", CHAR(9) &amp; "BonusType=" &amp; resources!BB54 &amp; CHAR(10), "")
&amp; IF('goody huts'!BB54, "	ImprovementType=IMPROVEMENT_GOODY_HUT" &amp; CHAR(10), "")
&amp; IF(ISBLANK(OFFSET('rivers (2)'!$A$1, 2 * (67 - $A56), 2 * BC$2 + 1)), "", SUBSTITUTE($C$1, "&lt;direc&gt;", RIGHT(OFFSET('rivers (2)'!$A$1, 2 * (67 - $A56), 2 * BC$2 + 1), 1)))
&amp; IF(ISBLANK(OFFSET('rivers (2)'!$A$1, 2 * (67 - $A56) + 1, 2 * BC$2)), "", SUBSTITUTE($D$1, "&lt;direc&gt;", RIGHT(OFFSET('rivers (2)'!$A$1, 2 * (67 - $A56) + 1, 2 * BC$2), 1)))
&amp; IF(ISBLANK('feature type'!BB54), "EndPlot", SUBSTITUTE(SUBSTITUTE(output!$B$1,
                   "f_type", 'feature type'!BB54),
                   "f_var", 'feature variety'!BB54))
&amp; CHAR(10)</f>
        <v xml:space="preserve">BeginPlot
	x=53,y=14
	TerrainType=TERRAIN_GRASS
	PlotType=2
	FeatureType=FEATURE_FOREST, FeatureVariety=2
EndPlot
</v>
      </c>
      <c r="BD56" t="str">
        <f ca="1">SUBSTITUTE(SUBSTITUTE(SUBSTITUTE(SUBSTITUTE($A$1,
"x_coord",BD$2),
"y_coord",$A56),
"t_type",'terrain type'!BC54),
"p_type", 'plot type'!BC54)
&amp; IF(LEFT(resources!BC54, 6) = "BONUS_", CHAR(9) &amp; "BonusType=" &amp; resources!BC54 &amp; CHAR(10), "")
&amp; IF('goody huts'!BC54, "	ImprovementType=IMPROVEMENT_GOODY_HUT" &amp; CHAR(10), "")
&amp; IF(ISBLANK(OFFSET('rivers (2)'!$A$1, 2 * (67 - $A56), 2 * BD$2 + 1)), "", SUBSTITUTE($C$1, "&lt;direc&gt;", RIGHT(OFFSET('rivers (2)'!$A$1, 2 * (67 - $A56), 2 * BD$2 + 1), 1)))
&amp; IF(ISBLANK(OFFSET('rivers (2)'!$A$1, 2 * (67 - $A56) + 1, 2 * BD$2)), "", SUBSTITUTE($D$1, "&lt;direc&gt;", RIGHT(OFFSET('rivers (2)'!$A$1, 2 * (67 - $A56) + 1, 2 * BD$2), 1)))
&amp; IF(ISBLANK('feature type'!BC54), "EndPlot", SUBSTITUTE(SUBSTITUTE(output!$B$1,
                   "f_type", 'feature type'!BC54),
                   "f_var", 'feature variety'!BC54))
&amp; CHAR(10)</f>
        <v xml:space="preserve">BeginPlot
	x=54,y=14
	TerrainType=TERRAIN_GRASS
	PlotType=1
EndPlot
</v>
      </c>
      <c r="BE56" t="str">
        <f ca="1">SUBSTITUTE(SUBSTITUTE(SUBSTITUTE(SUBSTITUTE($A$1,
"x_coord",BE$2),
"y_coord",$A56),
"t_type",'terrain type'!BD54),
"p_type", 'plot type'!BD54)
&amp; IF(LEFT(resources!BD54, 6) = "BONUS_", CHAR(9) &amp; "BonusType=" &amp; resources!BD54 &amp; CHAR(10), "")
&amp; IF('goody huts'!BD54, "	ImprovementType=IMPROVEMENT_GOODY_HUT" &amp; CHAR(10), "")
&amp; IF(ISBLANK(OFFSET('rivers (2)'!$A$1, 2 * (67 - $A56), 2 * BE$2 + 1)), "", SUBSTITUTE($C$1, "&lt;direc&gt;", RIGHT(OFFSET('rivers (2)'!$A$1, 2 * (67 - $A56), 2 * BE$2 + 1), 1)))
&amp; IF(ISBLANK(OFFSET('rivers (2)'!$A$1, 2 * (67 - $A56) + 1, 2 * BE$2)), "", SUBSTITUTE($D$1, "&lt;direc&gt;", RIGHT(OFFSET('rivers (2)'!$A$1, 2 * (67 - $A56) + 1, 2 * BE$2), 1)))
&amp; IF(ISBLANK('feature type'!BD54), "EndPlot", SUBSTITUTE(SUBSTITUTE(output!$B$1,
                   "f_type", 'feature type'!BD54),
                   "f_var", 'feature variety'!BD54))
&amp; CHAR(10)</f>
        <v xml:space="preserve">BeginPlot
	x=55,y=14
	TerrainType=TERRAIN_GRASS
	PlotType=1
	FeatureType=FEATURE_FOREST, FeatureVariety=2
EndPlot
</v>
      </c>
      <c r="BF56" t="str">
        <f ca="1">SUBSTITUTE(SUBSTITUTE(SUBSTITUTE(SUBSTITUTE($A$1,
"x_coord",BF$2),
"y_coord",$A56),
"t_type",'terrain type'!BE54),
"p_type", 'plot type'!BE54)
&amp; IF(LEFT(resources!BE54, 6) = "BONUS_", CHAR(9) &amp; "BonusType=" &amp; resources!BE54 &amp; CHAR(10), "")
&amp; IF('goody huts'!BE54, "	ImprovementType=IMPROVEMENT_GOODY_HUT" &amp; CHAR(10), "")
&amp; IF(ISBLANK(OFFSET('rivers (2)'!$A$1, 2 * (67 - $A56), 2 * BF$2 + 1)), "", SUBSTITUTE($C$1, "&lt;direc&gt;", RIGHT(OFFSET('rivers (2)'!$A$1, 2 * (67 - $A56), 2 * BF$2 + 1), 1)))
&amp; IF(ISBLANK(OFFSET('rivers (2)'!$A$1, 2 * (67 - $A56) + 1, 2 * BF$2)), "", SUBSTITUTE($D$1, "&lt;direc&gt;", RIGHT(OFFSET('rivers (2)'!$A$1, 2 * (67 - $A56) + 1, 2 * BF$2), 1)))
&amp; IF(ISBLANK('feature type'!BE54), "EndPlot", SUBSTITUTE(SUBSTITUTE(output!$B$1,
                   "f_type", 'feature type'!BE54),
                   "f_var", 'feature variety'!BE54))
&amp; CHAR(10)</f>
        <v xml:space="preserve">BeginPlot
	x=56,y=14
	TerrainType=TERRAIN_GRASS
	PlotType=1
	ImprovementType=IMPROVEMENT_GOODY_HUT
	RiverNSDirection=2
	isWOfRiver
	RiverWEDirection=3
	isNOfRiver
	FeatureType=FEATURE_FOREST, FeatureVariety=2
EndPlot
</v>
      </c>
      <c r="BG56" t="str">
        <f ca="1">SUBSTITUTE(SUBSTITUTE(SUBSTITUTE(SUBSTITUTE($A$1,
"x_coord",BG$2),
"y_coord",$A56),
"t_type",'terrain type'!BF54),
"p_type", 'plot type'!BF54)
&amp; IF(LEFT(resources!BF54, 6) = "BONUS_", CHAR(9) &amp; "BonusType=" &amp; resources!BF54 &amp; CHAR(10), "")
&amp; IF('goody huts'!BF54, "	ImprovementType=IMPROVEMENT_GOODY_HUT" &amp; CHAR(10), "")
&amp; IF(ISBLANK(OFFSET('rivers (2)'!$A$1, 2 * (67 - $A56), 2 * BG$2 + 1)), "", SUBSTITUTE($C$1, "&lt;direc&gt;", RIGHT(OFFSET('rivers (2)'!$A$1, 2 * (67 - $A56), 2 * BG$2 + 1), 1)))
&amp; IF(ISBLANK(OFFSET('rivers (2)'!$A$1, 2 * (67 - $A56) + 1, 2 * BG$2)), "", SUBSTITUTE($D$1, "&lt;direc&gt;", RIGHT(OFFSET('rivers (2)'!$A$1, 2 * (67 - $A56) + 1, 2 * BG$2), 1)))
&amp; IF(ISBLANK('feature type'!BF54), "EndPlot", SUBSTITUTE(SUBSTITUTE(output!$B$1,
                   "f_type", 'feature type'!BF54),
                   "f_var", 'feature variety'!BF54))
&amp; CHAR(10)</f>
        <v xml:space="preserve">BeginPlot
	x=57,y=14
	TerrainType=TERRAIN_GRASS
	PlotType=2
	FeatureType=FEATURE_FOREST, FeatureVariety=2
EndPlot
</v>
      </c>
      <c r="BH56" t="str">
        <f ca="1">SUBSTITUTE(SUBSTITUTE(SUBSTITUTE(SUBSTITUTE($A$1,
"x_coord",BH$2),
"y_coord",$A56),
"t_type",'terrain type'!BG54),
"p_type", 'plot type'!BG54)
&amp; IF(LEFT(resources!BG54, 6) = "BONUS_", CHAR(9) &amp; "BonusType=" &amp; resources!BG54 &amp; CHAR(10), "")
&amp; IF('goody huts'!BG54, "	ImprovementType=IMPROVEMENT_GOODY_HUT" &amp; CHAR(10), "")
&amp; IF(ISBLANK(OFFSET('rivers (2)'!$A$1, 2 * (67 - $A56), 2 * BH$2 + 1)), "", SUBSTITUTE($C$1, "&lt;direc&gt;", RIGHT(OFFSET('rivers (2)'!$A$1, 2 * (67 - $A56), 2 * BH$2 + 1), 1)))
&amp; IF(ISBLANK(OFFSET('rivers (2)'!$A$1, 2 * (67 - $A56) + 1, 2 * BH$2)), "", SUBSTITUTE($D$1, "&lt;direc&gt;", RIGHT(OFFSET('rivers (2)'!$A$1, 2 * (67 - $A56) + 1, 2 * BH$2), 1)))
&amp; IF(ISBLANK('feature type'!BG54), "EndPlot", SUBSTITUTE(SUBSTITUTE(output!$B$1,
                   "f_type", 'feature type'!BG54),
                   "f_var", 'feature variety'!BG54))
&amp; CHAR(10)</f>
        <v xml:space="preserve">BeginPlot
	x=58,y=14
	TerrainType=TERRAIN_GRASS
	PlotType=2
	FeatureType=FEATURE_FOREST, FeatureVariety=2
EndPlot
</v>
      </c>
      <c r="BI56" t="str">
        <f ca="1">SUBSTITUTE(SUBSTITUTE(SUBSTITUTE(SUBSTITUTE($A$1,
"x_coord",BI$2),
"y_coord",$A56),
"t_type",'terrain type'!BH54),
"p_type", 'plot type'!BH54)
&amp; IF(LEFT(resources!BH54, 6) = "BONUS_", CHAR(9) &amp; "BonusType=" &amp; resources!BH54 &amp; CHAR(10), "")
&amp; IF('goody huts'!BH54, "	ImprovementType=IMPROVEMENT_GOODY_HUT" &amp; CHAR(10), "")
&amp; IF(ISBLANK(OFFSET('rivers (2)'!$A$1, 2 * (67 - $A56), 2 * BI$2 + 1)), "", SUBSTITUTE($C$1, "&lt;direc&gt;", RIGHT(OFFSET('rivers (2)'!$A$1, 2 * (67 - $A56), 2 * BI$2 + 1), 1)))
&amp; IF(ISBLANK(OFFSET('rivers (2)'!$A$1, 2 * (67 - $A56) + 1, 2 * BI$2)), "", SUBSTITUTE($D$1, "&lt;direc&gt;", RIGHT(OFFSET('rivers (2)'!$A$1, 2 * (67 - $A56) + 1, 2 * BI$2), 1)))
&amp; IF(ISBLANK('feature type'!BH54), "EndPlot", SUBSTITUTE(SUBSTITUTE(output!$B$1,
                   "f_type", 'feature type'!BH54),
                   "f_var", 'feature variety'!BH54))
&amp; CHAR(10)</f>
        <v xml:space="preserve">BeginPlot
	x=59,y=14
	TerrainType=TERRAIN_GRASS
	PlotType=1
	RiverWEDirection=3
	isNOfRiver
EndPlot
</v>
      </c>
      <c r="BJ56" t="str">
        <f ca="1">SUBSTITUTE(SUBSTITUTE(SUBSTITUTE(SUBSTITUTE($A$1,
"x_coord",BJ$2),
"y_coord",$A56),
"t_type",'terrain type'!BI54),
"p_type", 'plot type'!BI54)
&amp; IF(LEFT(resources!BI54, 6) = "BONUS_", CHAR(9) &amp; "BonusType=" &amp; resources!BI54 &amp; CHAR(10), "")
&amp; IF('goody huts'!BI54, "	ImprovementType=IMPROVEMENT_GOODY_HUT" &amp; CHAR(10), "")
&amp; IF(ISBLANK(OFFSET('rivers (2)'!$A$1, 2 * (67 - $A56), 2 * BJ$2 + 1)), "", SUBSTITUTE($C$1, "&lt;direc&gt;", RIGHT(OFFSET('rivers (2)'!$A$1, 2 * (67 - $A56), 2 * BJ$2 + 1), 1)))
&amp; IF(ISBLANK(OFFSET('rivers (2)'!$A$1, 2 * (67 - $A56) + 1, 2 * BJ$2)), "", SUBSTITUTE($D$1, "&lt;direc&gt;", RIGHT(OFFSET('rivers (2)'!$A$1, 2 * (67 - $A56) + 1, 2 * BJ$2), 1)))
&amp; IF(ISBLANK('feature type'!BI54), "EndPlot", SUBSTITUTE(SUBSTITUTE(output!$B$1,
                   "f_type", 'feature type'!BI54),
                   "f_var", 'feature variety'!BI54))
&amp; CHAR(10)</f>
        <v xml:space="preserve">BeginPlot
	x=60,y=14
	TerrainType=TERRAIN_GRASS
	PlotType=1
EndPlot
</v>
      </c>
      <c r="BK56" t="str">
        <f ca="1">SUBSTITUTE(SUBSTITUTE(SUBSTITUTE(SUBSTITUTE($A$1,
"x_coord",BK$2),
"y_coord",$A56),
"t_type",'terrain type'!BJ54),
"p_type", 'plot type'!BJ54)
&amp; IF(LEFT(resources!BJ54, 6) = "BONUS_", CHAR(9) &amp; "BonusType=" &amp; resources!BJ54 &amp; CHAR(10), "")
&amp; IF('goody huts'!BJ54, "	ImprovementType=IMPROVEMENT_GOODY_HUT" &amp; CHAR(10), "")
&amp; IF(ISBLANK(OFFSET('rivers (2)'!$A$1, 2 * (67 - $A56), 2 * BK$2 + 1)), "", SUBSTITUTE($C$1, "&lt;direc&gt;", RIGHT(OFFSET('rivers (2)'!$A$1, 2 * (67 - $A56), 2 * BK$2 + 1), 1)))
&amp; IF(ISBLANK(OFFSET('rivers (2)'!$A$1, 2 * (67 - $A56) + 1, 2 * BK$2)), "", SUBSTITUTE($D$1, "&lt;direc&gt;", RIGHT(OFFSET('rivers (2)'!$A$1, 2 * (67 - $A56) + 1, 2 * BK$2), 1)))
&amp; IF(ISBLANK('feature type'!BJ54), "EndPlot", SUBSTITUTE(SUBSTITUTE(output!$B$1,
                   "f_type", 'feature type'!BJ54),
                   "f_var", 'feature variety'!BJ54))
&amp; CHAR(10)</f>
        <v xml:space="preserve">BeginPlot
	x=61,y=14
	TerrainType=TERRAIN_GRASS
	PlotType=1
EndPlot
</v>
      </c>
      <c r="BL56" t="str">
        <f ca="1">SUBSTITUTE(SUBSTITUTE(SUBSTITUTE(SUBSTITUTE($A$1,
"x_coord",BL$2),
"y_coord",$A56),
"t_type",'terrain type'!BK54),
"p_type", 'plot type'!BK54)
&amp; IF(LEFT(resources!BK54, 6) = "BONUS_", CHAR(9) &amp; "BonusType=" &amp; resources!BK54 &amp; CHAR(10), "")
&amp; IF('goody huts'!BK54, "	ImprovementType=IMPROVEMENT_GOODY_HUT" &amp; CHAR(10), "")
&amp; IF(ISBLANK(OFFSET('rivers (2)'!$A$1, 2 * (67 - $A56), 2 * BL$2 + 1)), "", SUBSTITUTE($C$1, "&lt;direc&gt;", RIGHT(OFFSET('rivers (2)'!$A$1, 2 * (67 - $A56), 2 * BL$2 + 1), 1)))
&amp; IF(ISBLANK(OFFSET('rivers (2)'!$A$1, 2 * (67 - $A56) + 1, 2 * BL$2)), "", SUBSTITUTE($D$1, "&lt;direc&gt;", RIGHT(OFFSET('rivers (2)'!$A$1, 2 * (67 - $A56) + 1, 2 * BL$2), 1)))
&amp; IF(ISBLANK('feature type'!BK54), "EndPlot", SUBSTITUTE(SUBSTITUTE(output!$B$1,
                   "f_type", 'feature type'!BK54),
                   "f_var", 'feature variety'!BK54))
&amp; CHAR(10)</f>
        <v xml:space="preserve">BeginPlot
	x=62,y=14
	TerrainType=TERRAIN_GRASS
	PlotType=2
EndPlot
</v>
      </c>
      <c r="BM56" t="str">
        <f ca="1">SUBSTITUTE(SUBSTITUTE(SUBSTITUTE(SUBSTITUTE($A$1,
"x_coord",BM$2),
"y_coord",$A56),
"t_type",'terrain type'!BL54),
"p_type", 'plot type'!BL54)
&amp; IF(LEFT(resources!BL54, 6) = "BONUS_", CHAR(9) &amp; "BonusType=" &amp; resources!BL54 &amp; CHAR(10), "")
&amp; IF('goody huts'!BL54, "	ImprovementType=IMPROVEMENT_GOODY_HUT" &amp; CHAR(10), "")
&amp; IF(ISBLANK(OFFSET('rivers (2)'!$A$1, 2 * (67 - $A56), 2 * BM$2 + 1)), "", SUBSTITUTE($C$1, "&lt;direc&gt;", RIGHT(OFFSET('rivers (2)'!$A$1, 2 * (67 - $A56), 2 * BM$2 + 1), 1)))
&amp; IF(ISBLANK(OFFSET('rivers (2)'!$A$1, 2 * (67 - $A56) + 1, 2 * BM$2)), "", SUBSTITUTE($D$1, "&lt;direc&gt;", RIGHT(OFFSET('rivers (2)'!$A$1, 2 * (67 - $A56) + 1, 2 * BM$2), 1)))
&amp; IF(ISBLANK('feature type'!BL54), "EndPlot", SUBSTITUTE(SUBSTITUTE(output!$B$1,
                   "f_type", 'feature type'!BL54),
                   "f_var", 'feature variety'!BL54))
&amp; CHAR(10)</f>
        <v xml:space="preserve">BeginPlot
	x=63,y=14
	TerrainType=TERRAIN_GRASS
	PlotType=2
EndPlot
</v>
      </c>
      <c r="BN56" t="str">
        <f ca="1">SUBSTITUTE(SUBSTITUTE(SUBSTITUTE(SUBSTITUTE($A$1,
"x_coord",BN$2),
"y_coord",$A56),
"t_type",'terrain type'!BM54),
"p_type", 'plot type'!BM54)
&amp; IF(LEFT(resources!BM54, 6) = "BONUS_", CHAR(9) &amp; "BonusType=" &amp; resources!BM54 &amp; CHAR(10), "")
&amp; IF('goody huts'!BM54, "	ImprovementType=IMPROVEMENT_GOODY_HUT" &amp; CHAR(10), "")
&amp; IF(ISBLANK(OFFSET('rivers (2)'!$A$1, 2 * (67 - $A56), 2 * BN$2 + 1)), "", SUBSTITUTE($C$1, "&lt;direc&gt;", RIGHT(OFFSET('rivers (2)'!$A$1, 2 * (67 - $A56), 2 * BN$2 + 1), 1)))
&amp; IF(ISBLANK(OFFSET('rivers (2)'!$A$1, 2 * (67 - $A56) + 1, 2 * BN$2)), "", SUBSTITUTE($D$1, "&lt;direc&gt;", RIGHT(OFFSET('rivers (2)'!$A$1, 2 * (67 - $A56) + 1, 2 * BN$2), 1)))
&amp; IF(ISBLANK('feature type'!BM54), "EndPlot", SUBSTITUTE(SUBSTITUTE(output!$B$1,
                   "f_type", 'feature type'!BM54),
                   "f_var", 'feature variety'!BM54))
&amp; CHAR(10)</f>
        <v xml:space="preserve">BeginPlot
	x=64,y=14
	TerrainType=TERRAIN_GRASS
	PlotType=2
	FeatureType=FEATURE_FOREST, FeatureVariety=2
EndPlot
</v>
      </c>
      <c r="BO56" t="str">
        <f ca="1">SUBSTITUTE(SUBSTITUTE(SUBSTITUTE(SUBSTITUTE($A$1,
"x_coord",BO$2),
"y_coord",$A56),
"t_type",'terrain type'!BN54),
"p_type", 'plot type'!BN54)
&amp; IF(LEFT(resources!BN54, 6) = "BONUS_", CHAR(9) &amp; "BonusType=" &amp; resources!BN54 &amp; CHAR(10), "")
&amp; IF('goody huts'!BN54, "	ImprovementType=IMPROVEMENT_GOODY_HUT" &amp; CHAR(10), "")
&amp; IF(ISBLANK(OFFSET('rivers (2)'!$A$1, 2 * (67 - $A56), 2 * BO$2 + 1)), "", SUBSTITUTE($C$1, "&lt;direc&gt;", RIGHT(OFFSET('rivers (2)'!$A$1, 2 * (67 - $A56), 2 * BO$2 + 1), 1)))
&amp; IF(ISBLANK(OFFSET('rivers (2)'!$A$1, 2 * (67 - $A56) + 1, 2 * BO$2)), "", SUBSTITUTE($D$1, "&lt;direc&gt;", RIGHT(OFFSET('rivers (2)'!$A$1, 2 * (67 - $A56) + 1, 2 * BO$2), 1)))
&amp; IF(ISBLANK('feature type'!BN54), "EndPlot", SUBSTITUTE(SUBSTITUTE(output!$B$1,
                   "f_type", 'feature type'!BN54),
                   "f_var", 'feature variety'!BN54))
&amp; CHAR(10)</f>
        <v xml:space="preserve">BeginPlot
	x=65,y=14
	TerrainType=TERRAIN_GRASS
	PlotType=2
	FeatureType=FEATURE_FOREST, FeatureVariety=2
EndPlot
</v>
      </c>
      <c r="BP56" t="str">
        <f ca="1">SUBSTITUTE(SUBSTITUTE(SUBSTITUTE(SUBSTITUTE($A$1,
"x_coord",BP$2),
"y_coord",$A56),
"t_type",'terrain type'!BO54),
"p_type", 'plot type'!BO54)
&amp; IF(LEFT(resources!BO54, 6) = "BONUS_", CHAR(9) &amp; "BonusType=" &amp; resources!BO54 &amp; CHAR(10), "")
&amp; IF('goody huts'!BO54, "	ImprovementType=IMPROVEMENT_GOODY_HUT" &amp; CHAR(10), "")
&amp; IF(ISBLANK(OFFSET('rivers (2)'!$A$1, 2 * (67 - $A56), 2 * BP$2 + 1)), "", SUBSTITUTE($C$1, "&lt;direc&gt;", RIGHT(OFFSET('rivers (2)'!$A$1, 2 * (67 - $A56), 2 * BP$2 + 1), 1)))
&amp; IF(ISBLANK(OFFSET('rivers (2)'!$A$1, 2 * (67 - $A56) + 1, 2 * BP$2)), "", SUBSTITUTE($D$1, "&lt;direc&gt;", RIGHT(OFFSET('rivers (2)'!$A$1, 2 * (67 - $A56) + 1, 2 * BP$2), 1)))
&amp; IF(ISBLANK('feature type'!BO54), "EndPlot", SUBSTITUTE(SUBSTITUTE(output!$B$1,
                   "f_type", 'feature type'!BO54),
                   "f_var", 'feature variety'!BO54))
&amp; CHAR(10)</f>
        <v xml:space="preserve">BeginPlot
	x=66,y=14
	TerrainType=TERRAIN_GRASS
	PlotType=1
	FeatureType=FEATURE_FOREST, FeatureVariety=2
EndPlot
</v>
      </c>
      <c r="BQ56" t="str">
        <f ca="1">SUBSTITUTE(SUBSTITUTE(SUBSTITUTE(SUBSTITUTE($A$1,
"x_coord",BQ$2),
"y_coord",$A56),
"t_type",'terrain type'!BP54),
"p_type", 'plot type'!BP54)
&amp; IF(LEFT(resources!BP54, 6) = "BONUS_", CHAR(9) &amp; "BonusType=" &amp; resources!BP54 &amp; CHAR(10), "")
&amp; IF('goody huts'!BP54, "	ImprovementType=IMPROVEMENT_GOODY_HUT" &amp; CHAR(10), "")
&amp; IF(ISBLANK(OFFSET('rivers (2)'!$A$1, 2 * (67 - $A56), 2 * BQ$2 + 1)), "", SUBSTITUTE($C$1, "&lt;direc&gt;", RIGHT(OFFSET('rivers (2)'!$A$1, 2 * (67 - $A56), 2 * BQ$2 + 1), 1)))
&amp; IF(ISBLANK(OFFSET('rivers (2)'!$A$1, 2 * (67 - $A56) + 1, 2 * BQ$2)), "", SUBSTITUTE($D$1, "&lt;direc&gt;", RIGHT(OFFSET('rivers (2)'!$A$1, 2 * (67 - $A56) + 1, 2 * BQ$2), 1)))
&amp; IF(ISBLANK('feature type'!BP54), "EndPlot", SUBSTITUTE(SUBSTITUTE(output!$B$1,
                   "f_type", 'feature type'!BP54),
                   "f_var", 'feature variety'!BP54))
&amp; CHAR(10)</f>
        <v xml:space="preserve">BeginPlot
	x=67,y=14
	TerrainType=TERRAIN_GRASS
	PlotType=2
	FeatureType=FEATURE_FOREST, FeatureVariety=2
EndPlot
</v>
      </c>
      <c r="BR56" t="str">
        <f ca="1">SUBSTITUTE(SUBSTITUTE(SUBSTITUTE(SUBSTITUTE($A$1,
"x_coord",BR$2),
"y_coord",$A56),
"t_type",'terrain type'!BQ54),
"p_type", 'plot type'!BQ54)
&amp; IF(LEFT(resources!BQ54, 6) = "BONUS_", CHAR(9) &amp; "BonusType=" &amp; resources!BQ54 &amp; CHAR(10), "")
&amp; IF('goody huts'!BQ54, "	ImprovementType=IMPROVEMENT_GOODY_HUT" &amp; CHAR(10), "")
&amp; IF(ISBLANK(OFFSET('rivers (2)'!$A$1, 2 * (67 - $A56), 2 * BR$2 + 1)), "", SUBSTITUTE($C$1, "&lt;direc&gt;", RIGHT(OFFSET('rivers (2)'!$A$1, 2 * (67 - $A56), 2 * BR$2 + 1), 1)))
&amp; IF(ISBLANK(OFFSET('rivers (2)'!$A$1, 2 * (67 - $A56) + 1, 2 * BR$2)), "", SUBSTITUTE($D$1, "&lt;direc&gt;", RIGHT(OFFSET('rivers (2)'!$A$1, 2 * (67 - $A56) + 1, 2 * BR$2), 1)))
&amp; IF(ISBLANK('feature type'!BQ54), "EndPlot", SUBSTITUTE(SUBSTITUTE(output!$B$1,
                   "f_type", 'feature type'!BQ54),
                   "f_var", 'feature variety'!BQ54))
&amp; CHAR(10)</f>
        <v xml:space="preserve">BeginPlot
	x=68,y=14
	TerrainType=TERRAIN_GRASS
	PlotType=2
EndPlot
</v>
      </c>
      <c r="BS56" t="str">
        <f ca="1">SUBSTITUTE(SUBSTITUTE(SUBSTITUTE(SUBSTITUTE($A$1,
"x_coord",BS$2),
"y_coord",$A56),
"t_type",'terrain type'!BR54),
"p_type", 'plot type'!BR54)
&amp; IF(LEFT(resources!BR54, 6) = "BONUS_", CHAR(9) &amp; "BonusType=" &amp; resources!BR54 &amp; CHAR(10), "")
&amp; IF('goody huts'!BR54, "	ImprovementType=IMPROVEMENT_GOODY_HUT" &amp; CHAR(10), "")
&amp; IF(ISBLANK(OFFSET('rivers (2)'!$A$1, 2 * (67 - $A56), 2 * BS$2 + 1)), "", SUBSTITUTE($C$1, "&lt;direc&gt;", RIGHT(OFFSET('rivers (2)'!$A$1, 2 * (67 - $A56), 2 * BS$2 + 1), 1)))
&amp; IF(ISBLANK(OFFSET('rivers (2)'!$A$1, 2 * (67 - $A56) + 1, 2 * BS$2)), "", SUBSTITUTE($D$1, "&lt;direc&gt;", RIGHT(OFFSET('rivers (2)'!$A$1, 2 * (67 - $A56) + 1, 2 * BS$2), 1)))
&amp; IF(ISBLANK('feature type'!BR54), "EndPlot", SUBSTITUTE(SUBSTITUTE(output!$B$1,
                   "f_type", 'feature type'!BR54),
                   "f_var", 'feature variety'!BR54))
&amp; CHAR(10)</f>
        <v xml:space="preserve">BeginPlot
	x=69,y=14
	TerrainType=TERRAIN_GRASS
	PlotType=1
EndPlot
</v>
      </c>
      <c r="BT56" t="str">
        <f ca="1">SUBSTITUTE(SUBSTITUTE(SUBSTITUTE(SUBSTITUTE($A$1,
"x_coord",BT$2),
"y_coord",$A56),
"t_type",'terrain type'!BS54),
"p_type", 'plot type'!BS54)
&amp; IF(LEFT(resources!BS54, 6) = "BONUS_", CHAR(9) &amp; "BonusType=" &amp; resources!BS54 &amp; CHAR(10), "")
&amp; IF('goody huts'!BS54, "	ImprovementType=IMPROVEMENT_GOODY_HUT" &amp; CHAR(10), "")
&amp; IF(ISBLANK(OFFSET('rivers (2)'!$A$1, 2 * (67 - $A56), 2 * BT$2 + 1)), "", SUBSTITUTE($C$1, "&lt;direc&gt;", RIGHT(OFFSET('rivers (2)'!$A$1, 2 * (67 - $A56), 2 * BT$2 + 1), 1)))
&amp; IF(ISBLANK(OFFSET('rivers (2)'!$A$1, 2 * (67 - $A56) + 1, 2 * BT$2)), "", SUBSTITUTE($D$1, "&lt;direc&gt;", RIGHT(OFFSET('rivers (2)'!$A$1, 2 * (67 - $A56) + 1, 2 * BT$2), 1)))
&amp; IF(ISBLANK('feature type'!BS54), "EndPlot", SUBSTITUTE(SUBSTITUTE(output!$B$1,
                   "f_type", 'feature type'!BS54),
                   "f_var", 'feature variety'!BS54))
&amp; CHAR(10)</f>
        <v xml:space="preserve">BeginPlot
	x=70,y=14
	TerrainType=TERRAIN_GRASS
	PlotType=1
	BonusType=BONUS_MARBLE
	RiverWEDirection=1
	isNOfRiver
	FeatureType=FEATURE_FOREST, FeatureVariety=2
EndPlot
</v>
      </c>
      <c r="BU56" t="str">
        <f ca="1">SUBSTITUTE(SUBSTITUTE(SUBSTITUTE(SUBSTITUTE($A$1,
"x_coord",BU$2),
"y_coord",$A56),
"t_type",'terrain type'!BT54),
"p_type", 'plot type'!BT54)
&amp; IF(LEFT(resources!BT54, 6) = "BONUS_", CHAR(9) &amp; "BonusType=" &amp; resources!BT54 &amp; CHAR(10), "")
&amp; IF('goody huts'!BT54, "	ImprovementType=IMPROVEMENT_GOODY_HUT" &amp; CHAR(10), "")
&amp; IF(ISBLANK(OFFSET('rivers (2)'!$A$1, 2 * (67 - $A56), 2 * BU$2 + 1)), "", SUBSTITUTE($C$1, "&lt;direc&gt;", RIGHT(OFFSET('rivers (2)'!$A$1, 2 * (67 - $A56), 2 * BU$2 + 1), 1)))
&amp; IF(ISBLANK(OFFSET('rivers (2)'!$A$1, 2 * (67 - $A56) + 1, 2 * BU$2)), "", SUBSTITUTE($D$1, "&lt;direc&gt;", RIGHT(OFFSET('rivers (2)'!$A$1, 2 * (67 - $A56) + 1, 2 * BU$2), 1)))
&amp; IF(ISBLANK('feature type'!BT54), "EndPlot", SUBSTITUTE(SUBSTITUTE(output!$B$1,
                   "f_type", 'feature type'!BT54),
                   "f_var", 'feature variety'!BT54))
&amp; CHAR(10)</f>
        <v xml:space="preserve">BeginPlot
	x=71,y=14
	TerrainType=TERRAIN_GRASS
	PlotType=2
	RiverNSDirection=0
	isWOfRiver
	RiverWEDirection=1
	isNOfRiver
EndPlot
</v>
      </c>
      <c r="BV56" t="str">
        <f ca="1">SUBSTITUTE(SUBSTITUTE(SUBSTITUTE(SUBSTITUTE($A$1,
"x_coord",BV$2),
"y_coord",$A56),
"t_type",'terrain type'!BU54),
"p_type", 'plot type'!BU54)
&amp; IF(LEFT(resources!BU54, 6) = "BONUS_", CHAR(9) &amp; "BonusType=" &amp; resources!BU54 &amp; CHAR(10), "")
&amp; IF('goody huts'!BU54, "	ImprovementType=IMPROVEMENT_GOODY_HUT" &amp; CHAR(10), "")
&amp; IF(ISBLANK(OFFSET('rivers (2)'!$A$1, 2 * (67 - $A56), 2 * BV$2 + 1)), "", SUBSTITUTE($C$1, "&lt;direc&gt;", RIGHT(OFFSET('rivers (2)'!$A$1, 2 * (67 - $A56), 2 * BV$2 + 1), 1)))
&amp; IF(ISBLANK(OFFSET('rivers (2)'!$A$1, 2 * (67 - $A56) + 1, 2 * BV$2)), "", SUBSTITUTE($D$1, "&lt;direc&gt;", RIGHT(OFFSET('rivers (2)'!$A$1, 2 * (67 - $A56) + 1, 2 * BV$2), 1)))
&amp; IF(ISBLANK('feature type'!BU54), "EndPlot", SUBSTITUTE(SUBSTITUTE(output!$B$1,
                   "f_type", 'feature type'!BU54),
                   "f_var", 'feature variety'!BU54))
&amp; CHAR(10)</f>
        <v xml:space="preserve">BeginPlot
	x=72,y=14
	TerrainType=TERRAIN_GRASS
	PlotType=2
	ImprovementType=IMPROVEMENT_GOODY_HUT
EndPlot
</v>
      </c>
      <c r="BW56" t="str">
        <f ca="1">SUBSTITUTE(SUBSTITUTE(SUBSTITUTE(SUBSTITUTE($A$1,
"x_coord",BW$2),
"y_coord",$A56),
"t_type",'terrain type'!BV54),
"p_type", 'plot type'!BV54)
&amp; IF(LEFT(resources!BV54, 6) = "BONUS_", CHAR(9) &amp; "BonusType=" &amp; resources!BV54 &amp; CHAR(10), "")
&amp; IF('goody huts'!BV54, "	ImprovementType=IMPROVEMENT_GOODY_HUT" &amp; CHAR(10), "")
&amp; IF(ISBLANK(OFFSET('rivers (2)'!$A$1, 2 * (67 - $A56), 2 * BW$2 + 1)), "", SUBSTITUTE($C$1, "&lt;direc&gt;", RIGHT(OFFSET('rivers (2)'!$A$1, 2 * (67 - $A56), 2 * BW$2 + 1), 1)))
&amp; IF(ISBLANK(OFFSET('rivers (2)'!$A$1, 2 * (67 - $A56) + 1, 2 * BW$2)), "", SUBSTITUTE($D$1, "&lt;direc&gt;", RIGHT(OFFSET('rivers (2)'!$A$1, 2 * (67 - $A56) + 1, 2 * BW$2), 1)))
&amp; IF(ISBLANK('feature type'!BV54), "EndPlot", SUBSTITUTE(SUBSTITUTE(output!$B$1,
                   "f_type", 'feature type'!BV54),
                   "f_var", 'feature variety'!BV54))
&amp; CHAR(10)</f>
        <v xml:space="preserve">BeginPlot
	x=73,y=14
	TerrainType=TERRAIN_COAST
	PlotType=3
EndPlot
</v>
      </c>
      <c r="BX56" t="str">
        <f ca="1">SUBSTITUTE(SUBSTITUTE(SUBSTITUTE(SUBSTITUTE($A$1,
"x_coord",BX$2),
"y_coord",$A56),
"t_type",'terrain type'!BW54),
"p_type", 'plot type'!BW54)
&amp; IF(LEFT(resources!BW54, 6) = "BONUS_", CHAR(9) &amp; "BonusType=" &amp; resources!BW54 &amp; CHAR(10), "")
&amp; IF('goody huts'!BW54, "	ImprovementType=IMPROVEMENT_GOODY_HUT" &amp; CHAR(10), "")
&amp; IF(ISBLANK(OFFSET('rivers (2)'!$A$1, 2 * (67 - $A56), 2 * BX$2 + 1)), "", SUBSTITUTE($C$1, "&lt;direc&gt;", RIGHT(OFFSET('rivers (2)'!$A$1, 2 * (67 - $A56), 2 * BX$2 + 1), 1)))
&amp; IF(ISBLANK(OFFSET('rivers (2)'!$A$1, 2 * (67 - $A56) + 1, 2 * BX$2)), "", SUBSTITUTE($D$1, "&lt;direc&gt;", RIGHT(OFFSET('rivers (2)'!$A$1, 2 * (67 - $A56) + 1, 2 * BX$2), 1)))
&amp; IF(ISBLANK('feature type'!BW54), "EndPlot", SUBSTITUTE(SUBSTITUTE(output!$B$1,
                   "f_type", 'feature type'!BW54),
                   "f_var", 'feature variety'!BW54))
&amp; CHAR(10)</f>
        <v xml:space="preserve">BeginPlot
	x=74,y=14
	TerrainType=TERRAIN_OCEAN
	PlotType=3
EndPlot
</v>
      </c>
      <c r="BY56" t="str">
        <f ca="1">SUBSTITUTE(SUBSTITUTE(SUBSTITUTE(SUBSTITUTE($A$1,
"x_coord",BY$2),
"y_coord",$A56),
"t_type",'terrain type'!BX54),
"p_type", 'plot type'!BX54)
&amp; IF(LEFT(resources!BX54, 6) = "BONUS_", CHAR(9) &amp; "BonusType=" &amp; resources!BX54 &amp; CHAR(10), "")
&amp; IF('goody huts'!BX54, "	ImprovementType=IMPROVEMENT_GOODY_HUT" &amp; CHAR(10), "")
&amp; IF(ISBLANK(OFFSET('rivers (2)'!$A$1, 2 * (67 - $A56), 2 * BY$2 + 1)), "", SUBSTITUTE($C$1, "&lt;direc&gt;", RIGHT(OFFSET('rivers (2)'!$A$1, 2 * (67 - $A56), 2 * BY$2 + 1), 1)))
&amp; IF(ISBLANK(OFFSET('rivers (2)'!$A$1, 2 * (67 - $A56) + 1, 2 * BY$2)), "", SUBSTITUTE($D$1, "&lt;direc&gt;", RIGHT(OFFSET('rivers (2)'!$A$1, 2 * (67 - $A56) + 1, 2 * BY$2), 1)))
&amp; IF(ISBLANK('feature type'!BX54), "EndPlot", SUBSTITUTE(SUBSTITUTE(output!$B$1,
                   "f_type", 'feature type'!BX54),
                   "f_var", 'feature variety'!BX54))
&amp; CHAR(10)</f>
        <v xml:space="preserve">BeginPlot
	x=75,y=14
	TerrainType=TERRAIN_OCEAN
	PlotType=3
EndPlot
</v>
      </c>
      <c r="BZ56" t="str">
        <f ca="1">SUBSTITUTE(SUBSTITUTE(SUBSTITUTE(SUBSTITUTE($A$1,
"x_coord",BZ$2),
"y_coord",$A56),
"t_type",'terrain type'!BY54),
"p_type", 'plot type'!BY54)
&amp; IF(LEFT(resources!BY54, 6) = "BONUS_", CHAR(9) &amp; "BonusType=" &amp; resources!BY54 &amp; CHAR(10), "")
&amp; IF('goody huts'!BY54, "	ImprovementType=IMPROVEMENT_GOODY_HUT" &amp; CHAR(10), "")
&amp; IF(ISBLANK(OFFSET('rivers (2)'!$A$1, 2 * (67 - $A56), 2 * BZ$2 + 1)), "", SUBSTITUTE($C$1, "&lt;direc&gt;", RIGHT(OFFSET('rivers (2)'!$A$1, 2 * (67 - $A56), 2 * BZ$2 + 1), 1)))
&amp; IF(ISBLANK(OFFSET('rivers (2)'!$A$1, 2 * (67 - $A56) + 1, 2 * BZ$2)), "", SUBSTITUTE($D$1, "&lt;direc&gt;", RIGHT(OFFSET('rivers (2)'!$A$1, 2 * (67 - $A56) + 1, 2 * BZ$2), 1)))
&amp; IF(ISBLANK('feature type'!BY54), "EndPlot", SUBSTITUTE(SUBSTITUTE(output!$B$1,
                   "f_type", 'feature type'!BY54),
                   "f_var", 'feature variety'!BY54))
&amp; CHAR(10)</f>
        <v xml:space="preserve">BeginPlot
	x=76,y=14
	TerrainType=TERRAIN_OCEAN
	PlotType=3
EndPlot
</v>
      </c>
      <c r="CA56" t="str">
        <f ca="1">SUBSTITUTE(SUBSTITUTE(SUBSTITUTE(SUBSTITUTE($A$1,
"x_coord",CA$2),
"y_coord",$A56),
"t_type",'terrain type'!BZ54),
"p_type", 'plot type'!BZ54)
&amp; IF(LEFT(resources!BZ54, 6) = "BONUS_", CHAR(9) &amp; "BonusType=" &amp; resources!BZ54 &amp; CHAR(10), "")
&amp; IF('goody huts'!BZ54, "	ImprovementType=IMPROVEMENT_GOODY_HUT" &amp; CHAR(10), "")
&amp; IF(ISBLANK(OFFSET('rivers (2)'!$A$1, 2 * (67 - $A56), 2 * CA$2 + 1)), "", SUBSTITUTE($C$1, "&lt;direc&gt;", RIGHT(OFFSET('rivers (2)'!$A$1, 2 * (67 - $A56), 2 * CA$2 + 1), 1)))
&amp; IF(ISBLANK(OFFSET('rivers (2)'!$A$1, 2 * (67 - $A56) + 1, 2 * CA$2)), "", SUBSTITUTE($D$1, "&lt;direc&gt;", RIGHT(OFFSET('rivers (2)'!$A$1, 2 * (67 - $A56) + 1, 2 * CA$2), 1)))
&amp; IF(ISBLANK('feature type'!BZ54), "EndPlot", SUBSTITUTE(SUBSTITUTE(output!$B$1,
                   "f_type", 'feature type'!BZ54),
                   "f_var", 'feature variety'!BZ54))
&amp; CHAR(10)</f>
        <v xml:space="preserve">BeginPlot
	x=77,y=14
	TerrainType=TERRAIN_OCEAN
	PlotType=3
EndPlot
</v>
      </c>
      <c r="CB56" t="str">
        <f ca="1">SUBSTITUTE(SUBSTITUTE(SUBSTITUTE(SUBSTITUTE($A$1,
"x_coord",CB$2),
"y_coord",$A56),
"t_type",'terrain type'!CA54),
"p_type", 'plot type'!CA54)
&amp; IF(LEFT(resources!CA54, 6) = "BONUS_", CHAR(9) &amp; "BonusType=" &amp; resources!CA54 &amp; CHAR(10), "")
&amp; IF('goody huts'!CA54, "	ImprovementType=IMPROVEMENT_GOODY_HUT" &amp; CHAR(10), "")
&amp; IF(ISBLANK(OFFSET('rivers (2)'!$A$1, 2 * (67 - $A56), 2 * CB$2 + 1)), "", SUBSTITUTE($C$1, "&lt;direc&gt;", RIGHT(OFFSET('rivers (2)'!$A$1, 2 * (67 - $A56), 2 * CB$2 + 1), 1)))
&amp; IF(ISBLANK(OFFSET('rivers (2)'!$A$1, 2 * (67 - $A56) + 1, 2 * CB$2)), "", SUBSTITUTE($D$1, "&lt;direc&gt;", RIGHT(OFFSET('rivers (2)'!$A$1, 2 * (67 - $A56) + 1, 2 * CB$2), 1)))
&amp; IF(ISBLANK('feature type'!CA54), "EndPlot", SUBSTITUTE(SUBSTITUTE(output!$B$1,
                   "f_type", 'feature type'!CA54),
                   "f_var", 'feature variety'!CA54))
&amp; CHAR(10)</f>
        <v xml:space="preserve">BeginPlot
	x=78,y=14
	TerrainType=TERRAIN_OCEAN
	PlotType=3
EndPlot
</v>
      </c>
      <c r="CC56" t="str">
        <f ca="1">SUBSTITUTE(SUBSTITUTE(SUBSTITUTE(SUBSTITUTE($A$1,
"x_coord",CC$2),
"y_coord",$A56),
"t_type",'terrain type'!CB54),
"p_type", 'plot type'!CB54)
&amp; IF(LEFT(resources!CB54, 6) = "BONUS_", CHAR(9) &amp; "BonusType=" &amp; resources!CB54 &amp; CHAR(10), "")
&amp; IF('goody huts'!CB54, "	ImprovementType=IMPROVEMENT_GOODY_HUT" &amp; CHAR(10), "")
&amp; IF(ISBLANK(OFFSET('rivers (2)'!$A$1, 2 * (67 - $A56), 2 * CC$2 + 1)), "", SUBSTITUTE($C$1, "&lt;direc&gt;", RIGHT(OFFSET('rivers (2)'!$A$1, 2 * (67 - $A56), 2 * CC$2 + 1), 1)))
&amp; IF(ISBLANK(OFFSET('rivers (2)'!$A$1, 2 * (67 - $A56) + 1, 2 * CC$2)), "", SUBSTITUTE($D$1, "&lt;direc&gt;", RIGHT(OFFSET('rivers (2)'!$A$1, 2 * (67 - $A56) + 1, 2 * CC$2), 1)))
&amp; IF(ISBLANK('feature type'!CB54), "EndPlot", SUBSTITUTE(SUBSTITUTE(output!$B$1,
                   "f_type", 'feature type'!CB54),
                   "f_var", 'feature variety'!CB54))
&amp; CHAR(10)</f>
        <v xml:space="preserve">BeginPlot
	x=79,y=14
	TerrainType=TERRAIN_OCEAN
	PlotType=3
EndPlot
</v>
      </c>
      <c r="CD56" t="str">
        <f ca="1">SUBSTITUTE(SUBSTITUTE(SUBSTITUTE(SUBSTITUTE($A$1,
"x_coord",CD$2),
"y_coord",$A56),
"t_type",'terrain type'!CC54),
"p_type", 'plot type'!CC54)
&amp; IF(LEFT(resources!CC54, 6) = "BONUS_", CHAR(9) &amp; "BonusType=" &amp; resources!CC54 &amp; CHAR(10), "")
&amp; IF('goody huts'!CC54, "	ImprovementType=IMPROVEMENT_GOODY_HUT" &amp; CHAR(10), "")
&amp; IF(ISBLANK(OFFSET('rivers (2)'!$A$1, 2 * (67 - $A56), 2 * CD$2 + 1)), "", SUBSTITUTE($C$1, "&lt;direc&gt;", RIGHT(OFFSET('rivers (2)'!$A$1, 2 * (67 - $A56), 2 * CD$2 + 1), 1)))
&amp; IF(ISBLANK(OFFSET('rivers (2)'!$A$1, 2 * (67 - $A56) + 1, 2 * CD$2)), "", SUBSTITUTE($D$1, "&lt;direc&gt;", RIGHT(OFFSET('rivers (2)'!$A$1, 2 * (67 - $A56) + 1, 2 * CD$2), 1)))
&amp; IF(ISBLANK('feature type'!CC54), "EndPlot", SUBSTITUTE(SUBSTITUTE(output!$B$1,
                   "f_type", 'feature type'!CC54),
                   "f_var", 'feature variety'!CC54))
&amp; CHAR(10)</f>
        <v xml:space="preserve">BeginPlot
	x=80,y=14
	TerrainType=TERRAIN_OCEAN
	PlotType=3
EndPlot
</v>
      </c>
      <c r="CE56" t="str">
        <f ca="1">SUBSTITUTE(SUBSTITUTE(SUBSTITUTE(SUBSTITUTE($A$1,
"x_coord",CE$2),
"y_coord",$A56),
"t_type",'terrain type'!CD54),
"p_type", 'plot type'!CD54)
&amp; IF(LEFT(resources!CD54, 6) = "BONUS_", CHAR(9) &amp; "BonusType=" &amp; resources!CD54 &amp; CHAR(10), "")
&amp; IF('goody huts'!CD54, "	ImprovementType=IMPROVEMENT_GOODY_HUT" &amp; CHAR(10), "")
&amp; IF(ISBLANK(OFFSET('rivers (2)'!$A$1, 2 * (67 - $A56), 2 * CE$2 + 1)), "", SUBSTITUTE($C$1, "&lt;direc&gt;", RIGHT(OFFSET('rivers (2)'!$A$1, 2 * (67 - $A56), 2 * CE$2 + 1), 1)))
&amp; IF(ISBLANK(OFFSET('rivers (2)'!$A$1, 2 * (67 - $A56) + 1, 2 * CE$2)), "", SUBSTITUTE($D$1, "&lt;direc&gt;", RIGHT(OFFSET('rivers (2)'!$A$1, 2 * (67 - $A56) + 1, 2 * CE$2), 1)))
&amp; IF(ISBLANK('feature type'!CD54), "EndPlot", SUBSTITUTE(SUBSTITUTE(output!$B$1,
                   "f_type", 'feature type'!CD54),
                   "f_var", 'feature variety'!CD54))
&amp; CHAR(10)</f>
        <v xml:space="preserve">BeginPlot
	x=81,y=14
	TerrainType=TERRAIN_OCEAN
	PlotType=3
EndPlot
</v>
      </c>
      <c r="CF56" t="str">
        <f ca="1">SUBSTITUTE(SUBSTITUTE(SUBSTITUTE(SUBSTITUTE($A$1,
"x_coord",CF$2),
"y_coord",$A56),
"t_type",'terrain type'!CE54),
"p_type", 'plot type'!CE54)
&amp; IF(LEFT(resources!CE54, 6) = "BONUS_", CHAR(9) &amp; "BonusType=" &amp; resources!CE54 &amp; CHAR(10), "")
&amp; IF('goody huts'!CE54, "	ImprovementType=IMPROVEMENT_GOODY_HUT" &amp; CHAR(10), "")
&amp; IF(ISBLANK(OFFSET('rivers (2)'!$A$1, 2 * (67 - $A56), 2 * CF$2 + 1)), "", SUBSTITUTE($C$1, "&lt;direc&gt;", RIGHT(OFFSET('rivers (2)'!$A$1, 2 * (67 - $A56), 2 * CF$2 + 1), 1)))
&amp; IF(ISBLANK(OFFSET('rivers (2)'!$A$1, 2 * (67 - $A56) + 1, 2 * CF$2)), "", SUBSTITUTE($D$1, "&lt;direc&gt;", RIGHT(OFFSET('rivers (2)'!$A$1, 2 * (67 - $A56) + 1, 2 * CF$2), 1)))
&amp; IF(ISBLANK('feature type'!CE54), "EndPlot", SUBSTITUTE(SUBSTITUTE(output!$B$1,
                   "f_type", 'feature type'!CE54),
                   "f_var", 'feature variety'!CE54))
&amp; CHAR(10)</f>
        <v xml:space="preserve">BeginPlot
	x=82,y=14
	TerrainType=TERRAIN_OCEAN
	PlotType=3
EndPlot
</v>
      </c>
      <c r="CG56" t="str">
        <f ca="1">SUBSTITUTE(SUBSTITUTE(SUBSTITUTE(SUBSTITUTE($A$1,
"x_coord",CG$2),
"y_coord",$A56),
"t_type",'terrain type'!CF54),
"p_type", 'plot type'!CF54)
&amp; IF(LEFT(resources!CF54, 6) = "BONUS_", CHAR(9) &amp; "BonusType=" &amp; resources!CF54 &amp; CHAR(10), "")
&amp; IF('goody huts'!CF54, "	ImprovementType=IMPROVEMENT_GOODY_HUT" &amp; CHAR(10), "")
&amp; IF(ISBLANK(OFFSET('rivers (2)'!$A$1, 2 * (67 - $A56), 2 * CG$2 + 1)), "", SUBSTITUTE($C$1, "&lt;direc&gt;", RIGHT(OFFSET('rivers (2)'!$A$1, 2 * (67 - $A56), 2 * CG$2 + 1), 1)))
&amp; IF(ISBLANK(OFFSET('rivers (2)'!$A$1, 2 * (67 - $A56) + 1, 2 * CG$2)), "", SUBSTITUTE($D$1, "&lt;direc&gt;", RIGHT(OFFSET('rivers (2)'!$A$1, 2 * (67 - $A56) + 1, 2 * CG$2), 1)))
&amp; IF(ISBLANK('feature type'!CF54), "EndPlot", SUBSTITUTE(SUBSTITUTE(output!$B$1,
                   "f_type", 'feature type'!CF54),
                   "f_var", 'feature variety'!CF54))
&amp; CHAR(10)</f>
        <v xml:space="preserve">BeginPlot
	x=83,y=14
	TerrainType=TERRAIN_OCEAN
	PlotType=3
EndPlot
</v>
      </c>
      <c r="CH56" t="str">
        <f ca="1">SUBSTITUTE(SUBSTITUTE(SUBSTITUTE(SUBSTITUTE($A$1,
"x_coord",CH$2),
"y_coord",$A56),
"t_type",'terrain type'!CG54),
"p_type", 'plot type'!CG54)
&amp; IF(LEFT(resources!CG54, 6) = "BONUS_", CHAR(9) &amp; "BonusType=" &amp; resources!CG54 &amp; CHAR(10), "")
&amp; IF('goody huts'!CG54, "	ImprovementType=IMPROVEMENT_GOODY_HUT" &amp; CHAR(10), "")
&amp; IF(ISBLANK(OFFSET('rivers (2)'!$A$1, 2 * (67 - $A56), 2 * CH$2 + 1)), "", SUBSTITUTE($C$1, "&lt;direc&gt;", RIGHT(OFFSET('rivers (2)'!$A$1, 2 * (67 - $A56), 2 * CH$2 + 1), 1)))
&amp; IF(ISBLANK(OFFSET('rivers (2)'!$A$1, 2 * (67 - $A56) + 1, 2 * CH$2)), "", SUBSTITUTE($D$1, "&lt;direc&gt;", RIGHT(OFFSET('rivers (2)'!$A$1, 2 * (67 - $A56) + 1, 2 * CH$2), 1)))
&amp; IF(ISBLANK('feature type'!CG54), "EndPlot", SUBSTITUTE(SUBSTITUTE(output!$B$1,
                   "f_type", 'feature type'!CG54),
                   "f_var", 'feature variety'!CG54))
&amp; CHAR(10)</f>
        <v xml:space="preserve">BeginPlot
	x=84,y=14
	TerrainType=TERRAIN_COAST
	PlotType=3
EndPlot
</v>
      </c>
      <c r="CI56" t="str">
        <f ca="1">SUBSTITUTE(SUBSTITUTE(SUBSTITUTE(SUBSTITUTE($A$1,
"x_coord",CI$2),
"y_coord",$A56),
"t_type",'terrain type'!CH54),
"p_type", 'plot type'!CH54)
&amp; IF(LEFT(resources!CH54, 6) = "BONUS_", CHAR(9) &amp; "BonusType=" &amp; resources!CH54 &amp; CHAR(10), "")
&amp; IF('goody huts'!CH54, "	ImprovementType=IMPROVEMENT_GOODY_HUT" &amp; CHAR(10), "")
&amp; IF(ISBLANK(OFFSET('rivers (2)'!$A$1, 2 * (67 - $A56), 2 * CI$2 + 1)), "", SUBSTITUTE($C$1, "&lt;direc&gt;", RIGHT(OFFSET('rivers (2)'!$A$1, 2 * (67 - $A56), 2 * CI$2 + 1), 1)))
&amp; IF(ISBLANK(OFFSET('rivers (2)'!$A$1, 2 * (67 - $A56) + 1, 2 * CI$2)), "", SUBSTITUTE($D$1, "&lt;direc&gt;", RIGHT(OFFSET('rivers (2)'!$A$1, 2 * (67 - $A56) + 1, 2 * CI$2), 1)))
&amp; IF(ISBLANK('feature type'!CH54), "EndPlot", SUBSTITUTE(SUBSTITUTE(output!$B$1,
                   "f_type", 'feature type'!CH54),
                   "f_var", 'feature variety'!CH54))
&amp; CHAR(10)</f>
        <v xml:space="preserve">BeginPlot
	x=85,y=14
	TerrainType=TERRAIN_GRASS
	PlotType=2
EndPlot
</v>
      </c>
      <c r="CJ56" t="str">
        <f ca="1">SUBSTITUTE(SUBSTITUTE(SUBSTITUTE(SUBSTITUTE($A$1,
"x_coord",CJ$2),
"y_coord",$A56),
"t_type",'terrain type'!CI54),
"p_type", 'plot type'!CI54)
&amp; IF(LEFT(resources!CI54, 6) = "BONUS_", CHAR(9) &amp; "BonusType=" &amp; resources!CI54 &amp; CHAR(10), "")
&amp; IF('goody huts'!CI54, "	ImprovementType=IMPROVEMENT_GOODY_HUT" &amp; CHAR(10), "")
&amp; IF(ISBLANK(OFFSET('rivers (2)'!$A$1, 2 * (67 - $A56), 2 * CJ$2 + 1)), "", SUBSTITUTE($C$1, "&lt;direc&gt;", RIGHT(OFFSET('rivers (2)'!$A$1, 2 * (67 - $A56), 2 * CJ$2 + 1), 1)))
&amp; IF(ISBLANK(OFFSET('rivers (2)'!$A$1, 2 * (67 - $A56) + 1, 2 * CJ$2)), "", SUBSTITUTE($D$1, "&lt;direc&gt;", RIGHT(OFFSET('rivers (2)'!$A$1, 2 * (67 - $A56) + 1, 2 * CJ$2), 1)))
&amp; IF(ISBLANK('feature type'!CI54), "EndPlot", SUBSTITUTE(SUBSTITUTE(output!$B$1,
                   "f_type", 'feature type'!CI54),
                   "f_var", 'feature variety'!CI54))
&amp; CHAR(10)</f>
        <v xml:space="preserve">BeginPlot
	x=86,y=14
	TerrainType=TERRAIN_GRASS
	PlotType=2
	RiverNSDirection=0
	isWOfRiver
EndPlot
</v>
      </c>
      <c r="CK56" t="str">
        <f ca="1">SUBSTITUTE(SUBSTITUTE(SUBSTITUTE(SUBSTITUTE($A$1,
"x_coord",CK$2),
"y_coord",$A56),
"t_type",'terrain type'!CJ54),
"p_type", 'plot type'!CJ54)
&amp; IF(LEFT(resources!CJ54, 6) = "BONUS_", CHAR(9) &amp; "BonusType=" &amp; resources!CJ54 &amp; CHAR(10), "")
&amp; IF('goody huts'!CJ54, "	ImprovementType=IMPROVEMENT_GOODY_HUT" &amp; CHAR(10), "")
&amp; IF(ISBLANK(OFFSET('rivers (2)'!$A$1, 2 * (67 - $A56), 2 * CK$2 + 1)), "", SUBSTITUTE($C$1, "&lt;direc&gt;", RIGHT(OFFSET('rivers (2)'!$A$1, 2 * (67 - $A56), 2 * CK$2 + 1), 1)))
&amp; IF(ISBLANK(OFFSET('rivers (2)'!$A$1, 2 * (67 - $A56) + 1, 2 * CK$2)), "", SUBSTITUTE($D$1, "&lt;direc&gt;", RIGHT(OFFSET('rivers (2)'!$A$1, 2 * (67 - $A56) + 1, 2 * CK$2), 1)))
&amp; IF(ISBLANK('feature type'!CJ54), "EndPlot", SUBSTITUTE(SUBSTITUTE(output!$B$1,
                   "f_type", 'feature type'!CJ54),
                   "f_var", 'feature variety'!CJ54))
&amp; CHAR(10)</f>
        <v xml:space="preserve">BeginPlot
	x=87,y=14
	TerrainType=TERRAIN_GRASS
	PlotType=2
EndPlot
</v>
      </c>
      <c r="CL56" t="str">
        <f ca="1">SUBSTITUTE(SUBSTITUTE(SUBSTITUTE(SUBSTITUTE($A$1,
"x_coord",CL$2),
"y_coord",$A56),
"t_type",'terrain type'!CK54),
"p_type", 'plot type'!CK54)
&amp; IF(LEFT(resources!CK54, 6) = "BONUS_", CHAR(9) &amp; "BonusType=" &amp; resources!CK54 &amp; CHAR(10), "")
&amp; IF('goody huts'!CK54, "	ImprovementType=IMPROVEMENT_GOODY_HUT" &amp; CHAR(10), "")
&amp; IF(ISBLANK(OFFSET('rivers (2)'!$A$1, 2 * (67 - $A56), 2 * CL$2 + 1)), "", SUBSTITUTE($C$1, "&lt;direc&gt;", RIGHT(OFFSET('rivers (2)'!$A$1, 2 * (67 - $A56), 2 * CL$2 + 1), 1)))
&amp; IF(ISBLANK(OFFSET('rivers (2)'!$A$1, 2 * (67 - $A56) + 1, 2 * CL$2)), "", SUBSTITUTE($D$1, "&lt;direc&gt;", RIGHT(OFFSET('rivers (2)'!$A$1, 2 * (67 - $A56) + 1, 2 * CL$2), 1)))
&amp; IF(ISBLANK('feature type'!CK54), "EndPlot", SUBSTITUTE(SUBSTITUTE(output!$B$1,
                   "f_type", 'feature type'!CK54),
                   "f_var", 'feature variety'!CK54))
&amp; CHAR(10)</f>
        <v xml:space="preserve">BeginPlot
	x=88,y=14
	TerrainType=TERRAIN_GRASS
	PlotType=2
	FeatureType=FEATURE_FOREST, FeatureVariety=4
EndPlot
</v>
      </c>
      <c r="CM56" t="str">
        <f ca="1">SUBSTITUTE(SUBSTITUTE(SUBSTITUTE(SUBSTITUTE($A$1,
"x_coord",CM$2),
"y_coord",$A56),
"t_type",'terrain type'!CL54),
"p_type", 'plot type'!CL54)
&amp; IF(LEFT(resources!CL54, 6) = "BONUS_", CHAR(9) &amp; "BonusType=" &amp; resources!CL54 &amp; CHAR(10), "")
&amp; IF('goody huts'!CL54, "	ImprovementType=IMPROVEMENT_GOODY_HUT" &amp; CHAR(10), "")
&amp; IF(ISBLANK(OFFSET('rivers (2)'!$A$1, 2 * (67 - $A56), 2 * CM$2 + 1)), "", SUBSTITUTE($C$1, "&lt;direc&gt;", RIGHT(OFFSET('rivers (2)'!$A$1, 2 * (67 - $A56), 2 * CM$2 + 1), 1)))
&amp; IF(ISBLANK(OFFSET('rivers (2)'!$A$1, 2 * (67 - $A56) + 1, 2 * CM$2)), "", SUBSTITUTE($D$1, "&lt;direc&gt;", RIGHT(OFFSET('rivers (2)'!$A$1, 2 * (67 - $A56) + 1, 2 * CM$2), 1)))
&amp; IF(ISBLANK('feature type'!CL54), "EndPlot", SUBSTITUTE(SUBSTITUTE(output!$B$1,
                   "f_type", 'feature type'!CL54),
                   "f_var", 'feature variety'!CL54))
&amp; CHAR(10)</f>
        <v xml:space="preserve">BeginPlot
	x=89,y=14
	TerrainType=TERRAIN_GRASS
	PlotType=1
	FeatureType=FEATURE_FOREST, FeatureVariety=4
EndPlot
</v>
      </c>
      <c r="CN56" t="str">
        <f ca="1">SUBSTITUTE(SUBSTITUTE(SUBSTITUTE(SUBSTITUTE($A$1,
"x_coord",CN$2),
"y_coord",$A56),
"t_type",'terrain type'!CM54),
"p_type", 'plot type'!CM54)
&amp; IF(LEFT(resources!CM54, 6) = "BONUS_", CHAR(9) &amp; "BonusType=" &amp; resources!CM54 &amp; CHAR(10), "")
&amp; IF('goody huts'!CM54, "	ImprovementType=IMPROVEMENT_GOODY_HUT" &amp; CHAR(10), "")
&amp; IF(ISBLANK(OFFSET('rivers (2)'!$A$1, 2 * (67 - $A56), 2 * CN$2 + 1)), "", SUBSTITUTE($C$1, "&lt;direc&gt;", RIGHT(OFFSET('rivers (2)'!$A$1, 2 * (67 - $A56), 2 * CN$2 + 1), 1)))
&amp; IF(ISBLANK(OFFSET('rivers (2)'!$A$1, 2 * (67 - $A56) + 1, 2 * CN$2)), "", SUBSTITUTE($D$1, "&lt;direc&gt;", RIGHT(OFFSET('rivers (2)'!$A$1, 2 * (67 - $A56) + 1, 2 * CN$2), 1)))
&amp; IF(ISBLANK('feature type'!CM54), "EndPlot", SUBSTITUTE(SUBSTITUTE(output!$B$1,
                   "f_type", 'feature type'!CM54),
                   "f_var", 'feature variety'!CM54))
&amp; CHAR(10)</f>
        <v xml:space="preserve">BeginPlot
	x=90,y=14
	TerrainType=TERRAIN_GRASS
	PlotType=2
	FeatureType=FEATURE_FOREST, FeatureVariety=4
EndPlot
</v>
      </c>
      <c r="CO56" t="str">
        <f ca="1">SUBSTITUTE(SUBSTITUTE(SUBSTITUTE(SUBSTITUTE($A$1,
"x_coord",CO$2),
"y_coord",$A56),
"t_type",'terrain type'!CN54),
"p_type", 'plot type'!CN54)
&amp; IF(LEFT(resources!CN54, 6) = "BONUS_", CHAR(9) &amp; "BonusType=" &amp; resources!CN54 &amp; CHAR(10), "")
&amp; IF('goody huts'!CN54, "	ImprovementType=IMPROVEMENT_GOODY_HUT" &amp; CHAR(10), "")
&amp; IF(ISBLANK(OFFSET('rivers (2)'!$A$1, 2 * (67 - $A56), 2 * CO$2 + 1)), "", SUBSTITUTE($C$1, "&lt;direc&gt;", RIGHT(OFFSET('rivers (2)'!$A$1, 2 * (67 - $A56), 2 * CO$2 + 1), 1)))
&amp; IF(ISBLANK(OFFSET('rivers (2)'!$A$1, 2 * (67 - $A56) + 1, 2 * CO$2)), "", SUBSTITUTE($D$1, "&lt;direc&gt;", RIGHT(OFFSET('rivers (2)'!$A$1, 2 * (67 - $A56) + 1, 2 * CO$2), 1)))
&amp; IF(ISBLANK('feature type'!CN54), "EndPlot", SUBSTITUTE(SUBSTITUTE(output!$B$1,
                   "f_type", 'feature type'!CN54),
                   "f_var", 'feature variety'!CN54))
&amp; CHAR(10)</f>
        <v xml:space="preserve">BeginPlot
	x=91,y=14
	TerrainType=TERRAIN_GRASS
	PlotType=2
	RiverNSDirection=2
	isWOfRiver
	FeatureType=FEATURE_FOREST, FeatureVariety=4
EndPlot
</v>
      </c>
      <c r="CP56" t="str">
        <f ca="1">SUBSTITUTE(SUBSTITUTE(SUBSTITUTE(SUBSTITUTE($A$1,
"x_coord",CP$2),
"y_coord",$A56),
"t_type",'terrain type'!CO54),
"p_type", 'plot type'!CO54)
&amp; IF(LEFT(resources!CO54, 6) = "BONUS_", CHAR(9) &amp; "BonusType=" &amp; resources!CO54 &amp; CHAR(10), "")
&amp; IF('goody huts'!CO54, "	ImprovementType=IMPROVEMENT_GOODY_HUT" &amp; CHAR(10), "")
&amp; IF(ISBLANK(OFFSET('rivers (2)'!$A$1, 2 * (67 - $A56), 2 * CP$2 + 1)), "", SUBSTITUTE($C$1, "&lt;direc&gt;", RIGHT(OFFSET('rivers (2)'!$A$1, 2 * (67 - $A56), 2 * CP$2 + 1), 1)))
&amp; IF(ISBLANK(OFFSET('rivers (2)'!$A$1, 2 * (67 - $A56) + 1, 2 * CP$2)), "", SUBSTITUTE($D$1, "&lt;direc&gt;", RIGHT(OFFSET('rivers (2)'!$A$1, 2 * (67 - $A56) + 1, 2 * CP$2), 1)))
&amp; IF(ISBLANK('feature type'!CO54), "EndPlot", SUBSTITUTE(SUBSTITUTE(output!$B$1,
                   "f_type", 'feature type'!CO54),
                   "f_var", 'feature variety'!CO54))
&amp; CHAR(10)</f>
        <v xml:space="preserve">BeginPlot
	x=92,y=14
	TerrainType=TERRAIN_GRASS
	PlotType=2
	RiverNSDirection=2
	isWOfRiver
	RiverWEDirection=3
	isNOfRiver
	FeatureType=FEATURE_FOREST, FeatureVariety=4
EndPlot
</v>
      </c>
      <c r="CQ56" t="str">
        <f ca="1">SUBSTITUTE(SUBSTITUTE(SUBSTITUTE(SUBSTITUTE($A$1,
"x_coord",CQ$2),
"y_coord",$A56),
"t_type",'terrain type'!CP54),
"p_type", 'plot type'!CP54)
&amp; IF(LEFT(resources!CP54, 6) = "BONUS_", CHAR(9) &amp; "BonusType=" &amp; resources!CP54 &amp; CHAR(10), "")
&amp; IF('goody huts'!CP54, "	ImprovementType=IMPROVEMENT_GOODY_HUT" &amp; CHAR(10), "")
&amp; IF(ISBLANK(OFFSET('rivers (2)'!$A$1, 2 * (67 - $A56), 2 * CQ$2 + 1)), "", SUBSTITUTE($C$1, "&lt;direc&gt;", RIGHT(OFFSET('rivers (2)'!$A$1, 2 * (67 - $A56), 2 * CQ$2 + 1), 1)))
&amp; IF(ISBLANK(OFFSET('rivers (2)'!$A$1, 2 * (67 - $A56) + 1, 2 * CQ$2)), "", SUBSTITUTE($D$1, "&lt;direc&gt;", RIGHT(OFFSET('rivers (2)'!$A$1, 2 * (67 - $A56) + 1, 2 * CQ$2), 1)))
&amp; IF(ISBLANK('feature type'!CP54), "EndPlot", SUBSTITUTE(SUBSTITUTE(output!$B$1,
                   "f_type", 'feature type'!CP54),
                   "f_var", 'feature variety'!CP54))
&amp; CHAR(10)</f>
        <v xml:space="preserve">BeginPlot
	x=93,y=14
	TerrainType=TERRAIN_GRASS
	PlotType=2
	RiverNSDirection=2
	isWOfRiver
EndPlot
</v>
      </c>
      <c r="CR56" t="str">
        <f ca="1">SUBSTITUTE(SUBSTITUTE(SUBSTITUTE(SUBSTITUTE($A$1,
"x_coord",CR$2),
"y_coord",$A56),
"t_type",'terrain type'!CQ54),
"p_type", 'plot type'!CQ54)
&amp; IF(LEFT(resources!CQ54, 6) = "BONUS_", CHAR(9) &amp; "BonusType=" &amp; resources!CQ54 &amp; CHAR(10), "")
&amp; IF('goody huts'!CQ54, "	ImprovementType=IMPROVEMENT_GOODY_HUT" &amp; CHAR(10), "")
&amp; IF(ISBLANK(OFFSET('rivers (2)'!$A$1, 2 * (67 - $A56), 2 * CR$2 + 1)), "", SUBSTITUTE($C$1, "&lt;direc&gt;", RIGHT(OFFSET('rivers (2)'!$A$1, 2 * (67 - $A56), 2 * CR$2 + 1), 1)))
&amp; IF(ISBLANK(OFFSET('rivers (2)'!$A$1, 2 * (67 - $A56) + 1, 2 * CR$2)), "", SUBSTITUTE($D$1, "&lt;direc&gt;", RIGHT(OFFSET('rivers (2)'!$A$1, 2 * (67 - $A56) + 1, 2 * CR$2), 1)))
&amp; IF(ISBLANK('feature type'!CQ54), "EndPlot", SUBSTITUTE(SUBSTITUTE(output!$B$1,
                   "f_type", 'feature type'!CQ54),
                   "f_var", 'feature variety'!CQ54))
&amp; CHAR(10)</f>
        <v xml:space="preserve">BeginPlot
	x=94,y=14
	TerrainType=TERRAIN_GRASS
	PlotType=2
EndPlot
</v>
      </c>
      <c r="CS56" t="str">
        <f ca="1">SUBSTITUTE(SUBSTITUTE(SUBSTITUTE(SUBSTITUTE($A$1,
"x_coord",CS$2),
"y_coord",$A56),
"t_type",'terrain type'!CR54),
"p_type", 'plot type'!CR54)
&amp; IF(LEFT(resources!CR54, 6) = "BONUS_", CHAR(9) &amp; "BonusType=" &amp; resources!CR54 &amp; CHAR(10), "")
&amp; IF('goody huts'!CR54, "	ImprovementType=IMPROVEMENT_GOODY_HUT" &amp; CHAR(10), "")
&amp; IF(ISBLANK(OFFSET('rivers (2)'!$A$1, 2 * (67 - $A56), 2 * CS$2 + 1)), "", SUBSTITUTE($C$1, "&lt;direc&gt;", RIGHT(OFFSET('rivers (2)'!$A$1, 2 * (67 - $A56), 2 * CS$2 + 1), 1)))
&amp; IF(ISBLANK(OFFSET('rivers (2)'!$A$1, 2 * (67 - $A56) + 1, 2 * CS$2)), "", SUBSTITUTE($D$1, "&lt;direc&gt;", RIGHT(OFFSET('rivers (2)'!$A$1, 2 * (67 - $A56) + 1, 2 * CS$2), 1)))
&amp; IF(ISBLANK('feature type'!CR54), "EndPlot", SUBSTITUTE(SUBSTITUTE(output!$B$1,
                   "f_type", 'feature type'!CR54),
                   "f_var", 'feature variety'!CR54))
&amp; CHAR(10)</f>
        <v xml:space="preserve">BeginPlot
	x=95,y=14
	TerrainType=TERRAIN_GRASS
	PlotType=2
	FeatureType=FEATURE_FOREST, FeatureVariety=4
EndPlot
</v>
      </c>
      <c r="CT56" t="str">
        <f ca="1">SUBSTITUTE(SUBSTITUTE(SUBSTITUTE(SUBSTITUTE($A$1,
"x_coord",CT$2),
"y_coord",$A56),
"t_type",'terrain type'!CS54),
"p_type", 'plot type'!CS54)
&amp; IF(LEFT(resources!CS54, 6) = "BONUS_", CHAR(9) &amp; "BonusType=" &amp; resources!CS54 &amp; CHAR(10), "")
&amp; IF('goody huts'!CS54, "	ImprovementType=IMPROVEMENT_GOODY_HUT" &amp; CHAR(10), "")
&amp; IF(ISBLANK(OFFSET('rivers (2)'!$A$1, 2 * (67 - $A56), 2 * CT$2 + 1)), "", SUBSTITUTE($C$1, "&lt;direc&gt;", RIGHT(OFFSET('rivers (2)'!$A$1, 2 * (67 - $A56), 2 * CT$2 + 1), 1)))
&amp; IF(ISBLANK(OFFSET('rivers (2)'!$A$1, 2 * (67 - $A56) + 1, 2 * CT$2)), "", SUBSTITUTE($D$1, "&lt;direc&gt;", RIGHT(OFFSET('rivers (2)'!$A$1, 2 * (67 - $A56) + 1, 2 * CT$2), 1)))
&amp; IF(ISBLANK('feature type'!CS54), "EndPlot", SUBSTITUTE(SUBSTITUTE(output!$B$1,
                   "f_type", 'feature type'!CS54),
                   "f_var", 'feature variety'!CS54))
&amp; CHAR(10)</f>
        <v xml:space="preserve">BeginPlot
	x=96,y=14
	TerrainType=TERRAIN_GRASS
	PlotType=2
EndPlot
</v>
      </c>
      <c r="CU56" t="str">
        <f ca="1">SUBSTITUTE(SUBSTITUTE(SUBSTITUTE(SUBSTITUTE($A$1,
"x_coord",CU$2),
"y_coord",$A56),
"t_type",'terrain type'!CT54),
"p_type", 'plot type'!CT54)
&amp; IF(LEFT(resources!CT54, 6) = "BONUS_", CHAR(9) &amp; "BonusType=" &amp; resources!CT54 &amp; CHAR(10), "")
&amp; IF('goody huts'!CT54, "	ImprovementType=IMPROVEMENT_GOODY_HUT" &amp; CHAR(10), "")
&amp; IF(ISBLANK(OFFSET('rivers (2)'!$A$1, 2 * (67 - $A56), 2 * CU$2 + 1)), "", SUBSTITUTE($C$1, "&lt;direc&gt;", RIGHT(OFFSET('rivers (2)'!$A$1, 2 * (67 - $A56), 2 * CU$2 + 1), 1)))
&amp; IF(ISBLANK(OFFSET('rivers (2)'!$A$1, 2 * (67 - $A56) + 1, 2 * CU$2)), "", SUBSTITUTE($D$1, "&lt;direc&gt;", RIGHT(OFFSET('rivers (2)'!$A$1, 2 * (67 - $A56) + 1, 2 * CU$2), 1)))
&amp; IF(ISBLANK('feature type'!CT54), "EndPlot", SUBSTITUTE(SUBSTITUTE(output!$B$1,
                   "f_type", 'feature type'!CT54),
                   "f_var", 'feature variety'!CT54))
&amp; CHAR(10)</f>
        <v xml:space="preserve">BeginPlot
	x=97,y=14
	TerrainType=TERRAIN_GRASS
	PlotType=2
	RiverWEDirection=3
	isNOfRiver
EndPlot
</v>
      </c>
      <c r="CV56" t="str">
        <f ca="1">SUBSTITUTE(SUBSTITUTE(SUBSTITUTE(SUBSTITUTE($A$1,
"x_coord",CV$2),
"y_coord",$A56),
"t_type",'terrain type'!CU54),
"p_type", 'plot type'!CU54)
&amp; IF(LEFT(resources!CU54, 6) = "BONUS_", CHAR(9) &amp; "BonusType=" &amp; resources!CU54 &amp; CHAR(10), "")
&amp; IF('goody huts'!CU54, "	ImprovementType=IMPROVEMENT_GOODY_HUT" &amp; CHAR(10), "")
&amp; IF(ISBLANK(OFFSET('rivers (2)'!$A$1, 2 * (67 - $A56), 2 * CV$2 + 1)), "", SUBSTITUTE($C$1, "&lt;direc&gt;", RIGHT(OFFSET('rivers (2)'!$A$1, 2 * (67 - $A56), 2 * CV$2 + 1), 1)))
&amp; IF(ISBLANK(OFFSET('rivers (2)'!$A$1, 2 * (67 - $A56) + 1, 2 * CV$2)), "", SUBSTITUTE($D$1, "&lt;direc&gt;", RIGHT(OFFSET('rivers (2)'!$A$1, 2 * (67 - $A56) + 1, 2 * CV$2), 1)))
&amp; IF(ISBLANK('feature type'!CU54), "EndPlot", SUBSTITUTE(SUBSTITUTE(output!$B$1,
                   "f_type", 'feature type'!CU54),
                   "f_var", 'feature variety'!CU54))
&amp; CHAR(10)</f>
        <v xml:space="preserve">BeginPlot
	x=98,y=14
	TerrainType=TERRAIN_GRASS
	PlotType=2
	RiverWEDirection=3
	isNOfRiver
EndPlot
</v>
      </c>
      <c r="CW56" t="str">
        <f ca="1">SUBSTITUTE(SUBSTITUTE(SUBSTITUTE(SUBSTITUTE($A$1,
"x_coord",CW$2),
"y_coord",$A56),
"t_type",'terrain type'!CV54),
"p_type", 'plot type'!CV54)
&amp; IF(LEFT(resources!CV54, 6) = "BONUS_", CHAR(9) &amp; "BonusType=" &amp; resources!CV54 &amp; CHAR(10), "")
&amp; IF('goody huts'!CV54, "	ImprovementType=IMPROVEMENT_GOODY_HUT" &amp; CHAR(10), "")
&amp; IF(ISBLANK(OFFSET('rivers (2)'!$A$1, 2 * (67 - $A56), 2 * CW$2 + 1)), "", SUBSTITUTE($C$1, "&lt;direc&gt;", RIGHT(OFFSET('rivers (2)'!$A$1, 2 * (67 - $A56), 2 * CW$2 + 1), 1)))
&amp; IF(ISBLANK(OFFSET('rivers (2)'!$A$1, 2 * (67 - $A56) + 1, 2 * CW$2)), "", SUBSTITUTE($D$1, "&lt;direc&gt;", RIGHT(OFFSET('rivers (2)'!$A$1, 2 * (67 - $A56) + 1, 2 * CW$2), 1)))
&amp; IF(ISBLANK('feature type'!CV54), "EndPlot", SUBSTITUTE(SUBSTITUTE(output!$B$1,
                   "f_type", 'feature type'!CV54),
                   "f_var", 'feature variety'!CV54))
&amp; CHAR(10)</f>
        <v xml:space="preserve">BeginPlot
	x=99,y=14
	TerrainType=TERRAIN_GRASS
	PlotType=2
	ImprovementType=IMPROVEMENT_GOODY_HUT
	RiverWEDirection=3
	isNOfRiver
	FeatureType=FEATURE_FOREST, FeatureVariety=4
EndPlot
</v>
      </c>
      <c r="CX56" t="str">
        <f ca="1">SUBSTITUTE(SUBSTITUTE(SUBSTITUTE(SUBSTITUTE($A$1,
"x_coord",CX$2),
"y_coord",$A56),
"t_type",'terrain type'!CW54),
"p_type", 'plot type'!CW54)
&amp; IF(LEFT(resources!CW54, 6) = "BONUS_", CHAR(9) &amp; "BonusType=" &amp; resources!CW54 &amp; CHAR(10), "")
&amp; IF('goody huts'!CW54, "	ImprovementType=IMPROVEMENT_GOODY_HUT" &amp; CHAR(10), "")
&amp; IF(ISBLANK(OFFSET('rivers (2)'!$A$1, 2 * (67 - $A56), 2 * CX$2 + 1)), "", SUBSTITUTE($C$1, "&lt;direc&gt;", RIGHT(OFFSET('rivers (2)'!$A$1, 2 * (67 - $A56), 2 * CX$2 + 1), 1)))
&amp; IF(ISBLANK(OFFSET('rivers (2)'!$A$1, 2 * (67 - $A56) + 1, 2 * CX$2)), "", SUBSTITUTE($D$1, "&lt;direc&gt;", RIGHT(OFFSET('rivers (2)'!$A$1, 2 * (67 - $A56) + 1, 2 * CX$2), 1)))
&amp; IF(ISBLANK('feature type'!CW54), "EndPlot", SUBSTITUTE(SUBSTITUTE(output!$B$1,
                   "f_type", 'feature type'!CW54),
                   "f_var", 'feature variety'!CW54))
&amp; CHAR(10)</f>
        <v xml:space="preserve">BeginPlot
	x=100,y=14
	TerrainType=TERRAIN_GRASS
	PlotType=2
	RiverWEDirection=3
	isNOfRiver
	FeatureType=FEATURE_FOREST, FeatureVariety=4
EndPlot
</v>
      </c>
      <c r="CY56" t="str">
        <f ca="1">SUBSTITUTE(SUBSTITUTE(SUBSTITUTE(SUBSTITUTE($A$1,
"x_coord",CY$2),
"y_coord",$A56),
"t_type",'terrain type'!CX54),
"p_type", 'plot type'!CX54)
&amp; IF(LEFT(resources!CX54, 6) = "BONUS_", CHAR(9) &amp; "BonusType=" &amp; resources!CX54 &amp; CHAR(10), "")
&amp; IF('goody huts'!CX54, "	ImprovementType=IMPROVEMENT_GOODY_HUT" &amp; CHAR(10), "")
&amp; IF(ISBLANK(OFFSET('rivers (2)'!$A$1, 2 * (67 - $A56), 2 * CY$2 + 1)), "", SUBSTITUTE($C$1, "&lt;direc&gt;", RIGHT(OFFSET('rivers (2)'!$A$1, 2 * (67 - $A56), 2 * CY$2 + 1), 1)))
&amp; IF(ISBLANK(OFFSET('rivers (2)'!$A$1, 2 * (67 - $A56) + 1, 2 * CY$2)), "", SUBSTITUTE($D$1, "&lt;direc&gt;", RIGHT(OFFSET('rivers (2)'!$A$1, 2 * (67 - $A56) + 1, 2 * CY$2), 1)))
&amp; IF(ISBLANK('feature type'!CX54), "EndPlot", SUBSTITUTE(SUBSTITUTE(output!$B$1,
                   "f_type", 'feature type'!CX54),
                   "f_var", 'feature variety'!CX54))
&amp; CHAR(10)</f>
        <v xml:space="preserve">BeginPlot
	x=101,y=14
	TerrainType=TERRAIN_GRASS
	PlotType=2
	RiverWEDirection=3
	isNOfRiver
EndPlot
</v>
      </c>
      <c r="CZ56" t="str">
        <f ca="1">SUBSTITUTE(SUBSTITUTE(SUBSTITUTE(SUBSTITUTE($A$1,
"x_coord",CZ$2),
"y_coord",$A56),
"t_type",'terrain type'!CY54),
"p_type", 'plot type'!CY54)
&amp; IF(LEFT(resources!CY54, 6) = "BONUS_", CHAR(9) &amp; "BonusType=" &amp; resources!CY54 &amp; CHAR(10), "")
&amp; IF('goody huts'!CY54, "	ImprovementType=IMPROVEMENT_GOODY_HUT" &amp; CHAR(10), "")
&amp; IF(ISBLANK(OFFSET('rivers (2)'!$A$1, 2 * (67 - $A56), 2 * CZ$2 + 1)), "", SUBSTITUTE($C$1, "&lt;direc&gt;", RIGHT(OFFSET('rivers (2)'!$A$1, 2 * (67 - $A56), 2 * CZ$2 + 1), 1)))
&amp; IF(ISBLANK(OFFSET('rivers (2)'!$A$1, 2 * (67 - $A56) + 1, 2 * CZ$2)), "", SUBSTITUTE($D$1, "&lt;direc&gt;", RIGHT(OFFSET('rivers (2)'!$A$1, 2 * (67 - $A56) + 1, 2 * CZ$2), 1)))
&amp; IF(ISBLANK('feature type'!CY54), "EndPlot", SUBSTITUTE(SUBSTITUTE(output!$B$1,
                   "f_type", 'feature type'!CY54),
                   "f_var", 'feature variety'!CY54))
&amp; CHAR(10)</f>
        <v xml:space="preserve">BeginPlot
	x=102,y=14
	TerrainType=TERRAIN_GRASS
	PlotType=2
	RiverWEDirection=3
	isNOfRiver
EndPlot
</v>
      </c>
      <c r="DA56" t="str">
        <f ca="1">SUBSTITUTE(SUBSTITUTE(SUBSTITUTE(SUBSTITUTE($A$1,
"x_coord",DA$2),
"y_coord",$A56),
"t_type",'terrain type'!CZ54),
"p_type", 'plot type'!CZ54)
&amp; IF(LEFT(resources!CZ54, 6) = "BONUS_", CHAR(9) &amp; "BonusType=" &amp; resources!CZ54 &amp; CHAR(10), "")
&amp; IF('goody huts'!CZ54, "	ImprovementType=IMPROVEMENT_GOODY_HUT" &amp; CHAR(10), "")
&amp; IF(ISBLANK(OFFSET('rivers (2)'!$A$1, 2 * (67 - $A56), 2 * DA$2 + 1)), "", SUBSTITUTE($C$1, "&lt;direc&gt;", RIGHT(OFFSET('rivers (2)'!$A$1, 2 * (67 - $A56), 2 * DA$2 + 1), 1)))
&amp; IF(ISBLANK(OFFSET('rivers (2)'!$A$1, 2 * (67 - $A56) + 1, 2 * DA$2)), "", SUBSTITUTE($D$1, "&lt;direc&gt;", RIGHT(OFFSET('rivers (2)'!$A$1, 2 * (67 - $A56) + 1, 2 * DA$2), 1)))
&amp; IF(ISBLANK('feature type'!CZ54), "EndPlot", SUBSTITUTE(SUBSTITUTE(output!$B$1,
                   "f_type", 'feature type'!CZ54),
                   "f_var", 'feature variety'!CZ54))
&amp; CHAR(10)</f>
        <v xml:space="preserve">BeginPlot
	x=103,y=14
	TerrainType=TERRAIN_GRASS
	PlotType=2
	FeatureType=FEATURE_FOREST, FeatureVariety=4
EndPlot
</v>
      </c>
      <c r="DB56" t="str">
        <f ca="1">SUBSTITUTE(SUBSTITUTE(SUBSTITUTE(SUBSTITUTE($A$1,
"x_coord",DB$2),
"y_coord",$A56),
"t_type",'terrain type'!DA54),
"p_type", 'plot type'!DA54)
&amp; IF(LEFT(resources!DA54, 6) = "BONUS_", CHAR(9) &amp; "BonusType=" &amp; resources!DA54 &amp; CHAR(10), "")
&amp; IF('goody huts'!DA54, "	ImprovementType=IMPROVEMENT_GOODY_HUT" &amp; CHAR(10), "")
&amp; IF(ISBLANK(OFFSET('rivers (2)'!$A$1, 2 * (67 - $A56), 2 * DB$2 + 1)), "", SUBSTITUTE($C$1, "&lt;direc&gt;", RIGHT(OFFSET('rivers (2)'!$A$1, 2 * (67 - $A56), 2 * DB$2 + 1), 1)))
&amp; IF(ISBLANK(OFFSET('rivers (2)'!$A$1, 2 * (67 - $A56) + 1, 2 * DB$2)), "", SUBSTITUTE($D$1, "&lt;direc&gt;", RIGHT(OFFSET('rivers (2)'!$A$1, 2 * (67 - $A56) + 1, 2 * DB$2), 1)))
&amp; IF(ISBLANK('feature type'!DA54), "EndPlot", SUBSTITUTE(SUBSTITUTE(output!$B$1,
                   "f_type", 'feature type'!DA54),
                   "f_var", 'feature variety'!DA54))
&amp; CHAR(10)</f>
        <v xml:space="preserve">BeginPlot
	x=104,y=14
	TerrainType=TERRAIN_GRASS
	PlotType=2
	FeatureType=FEATURE_FOREST, FeatureVariety=4
EndPlot
</v>
      </c>
      <c r="DC56" t="str">
        <f ca="1">SUBSTITUTE(SUBSTITUTE(SUBSTITUTE(SUBSTITUTE($A$1,
"x_coord",DC$2),
"y_coord",$A56),
"t_type",'terrain type'!DB54),
"p_type", 'plot type'!DB54)
&amp; IF(LEFT(resources!DB54, 6) = "BONUS_", CHAR(9) &amp; "BonusType=" &amp; resources!DB54 &amp; CHAR(10), "")
&amp; IF('goody huts'!DB54, "	ImprovementType=IMPROVEMENT_GOODY_HUT" &amp; CHAR(10), "")
&amp; IF(ISBLANK(OFFSET('rivers (2)'!$A$1, 2 * (67 - $A56), 2 * DC$2 + 1)), "", SUBSTITUTE($C$1, "&lt;direc&gt;", RIGHT(OFFSET('rivers (2)'!$A$1, 2 * (67 - $A56), 2 * DC$2 + 1), 1)))
&amp; IF(ISBLANK(OFFSET('rivers (2)'!$A$1, 2 * (67 - $A56) + 1, 2 * DC$2)), "", SUBSTITUTE($D$1, "&lt;direc&gt;", RIGHT(OFFSET('rivers (2)'!$A$1, 2 * (67 - $A56) + 1, 2 * DC$2), 1)))
&amp; IF(ISBLANK('feature type'!DB54), "EndPlot", SUBSTITUTE(SUBSTITUTE(output!$B$1,
                   "f_type", 'feature type'!DB54),
                   "f_var", 'feature variety'!DB54))
&amp; CHAR(10)</f>
        <v xml:space="preserve">BeginPlot
	x=105,y=14
	TerrainType=TERRAIN_GRASS
	PlotType=1
	FeatureType=FEATURE_FOREST, FeatureVariety=4
EndPlot
</v>
      </c>
      <c r="DD56" t="str">
        <f ca="1">SUBSTITUTE(SUBSTITUTE(SUBSTITUTE(SUBSTITUTE($A$1,
"x_coord",DD$2),
"y_coord",$A56),
"t_type",'terrain type'!DC54),
"p_type", 'plot type'!DC54)
&amp; IF(LEFT(resources!DC54, 6) = "BONUS_", CHAR(9) &amp; "BonusType=" &amp; resources!DC54 &amp; CHAR(10), "")
&amp; IF('goody huts'!DC54, "	ImprovementType=IMPROVEMENT_GOODY_HUT" &amp; CHAR(10), "")
&amp; IF(ISBLANK(OFFSET('rivers (2)'!$A$1, 2 * (67 - $A56), 2 * DD$2 + 1)), "", SUBSTITUTE($C$1, "&lt;direc&gt;", RIGHT(OFFSET('rivers (2)'!$A$1, 2 * (67 - $A56), 2 * DD$2 + 1), 1)))
&amp; IF(ISBLANK(OFFSET('rivers (2)'!$A$1, 2 * (67 - $A56) + 1, 2 * DD$2)), "", SUBSTITUTE($D$1, "&lt;direc&gt;", RIGHT(OFFSET('rivers (2)'!$A$1, 2 * (67 - $A56) + 1, 2 * DD$2), 1)))
&amp; IF(ISBLANK('feature type'!DC54), "EndPlot", SUBSTITUTE(SUBSTITUTE(output!$B$1,
                   "f_type", 'feature type'!DC54),
                   "f_var", 'feature variety'!DC54))
&amp; CHAR(10)</f>
        <v xml:space="preserve">BeginPlot
	x=106,y=14
	TerrainType=TERRAIN_GRASS
	PlotType=1
	BonusType=BONUS_CORN
	FeatureType=FEATURE_FOREST, FeatureVariety=4
EndPlot
</v>
      </c>
      <c r="DE56" t="str">
        <f ca="1">SUBSTITUTE(SUBSTITUTE(SUBSTITUTE(SUBSTITUTE($A$1,
"x_coord",DE$2),
"y_coord",$A56),
"t_type",'terrain type'!DD54),
"p_type", 'plot type'!DD54)
&amp; IF(LEFT(resources!DD54, 6) = "BONUS_", CHAR(9) &amp; "BonusType=" &amp; resources!DD54 &amp; CHAR(10), "")
&amp; IF('goody huts'!DD54, "	ImprovementType=IMPROVEMENT_GOODY_HUT" &amp; CHAR(10), "")
&amp; IF(ISBLANK(OFFSET('rivers (2)'!$A$1, 2 * (67 - $A56), 2 * DE$2 + 1)), "", SUBSTITUTE($C$1, "&lt;direc&gt;", RIGHT(OFFSET('rivers (2)'!$A$1, 2 * (67 - $A56), 2 * DE$2 + 1), 1)))
&amp; IF(ISBLANK(OFFSET('rivers (2)'!$A$1, 2 * (67 - $A56) + 1, 2 * DE$2)), "", SUBSTITUTE($D$1, "&lt;direc&gt;", RIGHT(OFFSET('rivers (2)'!$A$1, 2 * (67 - $A56) + 1, 2 * DE$2), 1)))
&amp; IF(ISBLANK('feature type'!DD54), "EndPlot", SUBSTITUTE(SUBSTITUTE(output!$B$1,
                   "f_type", 'feature type'!DD54),
                   "f_var", 'feature variety'!DD54))
&amp; CHAR(10)</f>
        <v xml:space="preserve">BeginPlot
	x=107,y=14
	TerrainType=TERRAIN_GRASS
	PlotType=2
	BonusType=BONUS_DEER
	RiverNSDirection=0
	isWOfRiver
	RiverWEDirection=1
	isNOfRiver
	FeatureType=FEATURE_FOREST, FeatureVariety=4
EndPlot
</v>
      </c>
      <c r="DF56" t="str">
        <f ca="1">SUBSTITUTE(SUBSTITUTE(SUBSTITUTE(SUBSTITUTE($A$1,
"x_coord",DF$2),
"y_coord",$A56),
"t_type",'terrain type'!DE54),
"p_type", 'plot type'!DE54)
&amp; IF(LEFT(resources!DE54, 6) = "BONUS_", CHAR(9) &amp; "BonusType=" &amp; resources!DE54 &amp; CHAR(10), "")
&amp; IF('goody huts'!DE54, "	ImprovementType=IMPROVEMENT_GOODY_HUT" &amp; CHAR(10), "")
&amp; IF(ISBLANK(OFFSET('rivers (2)'!$A$1, 2 * (67 - $A56), 2 * DF$2 + 1)), "", SUBSTITUTE($C$1, "&lt;direc&gt;", RIGHT(OFFSET('rivers (2)'!$A$1, 2 * (67 - $A56), 2 * DF$2 + 1), 1)))
&amp; IF(ISBLANK(OFFSET('rivers (2)'!$A$1, 2 * (67 - $A56) + 1, 2 * DF$2)), "", SUBSTITUTE($D$1, "&lt;direc&gt;", RIGHT(OFFSET('rivers (2)'!$A$1, 2 * (67 - $A56) + 1, 2 * DF$2), 1)))
&amp; IF(ISBLANK('feature type'!DE54), "EndPlot", SUBSTITUTE(SUBSTITUTE(output!$B$1,
                   "f_type", 'feature type'!DE54),
                   "f_var", 'feature variety'!DE54))
&amp; CHAR(10)</f>
        <v xml:space="preserve">BeginPlot
	x=108,y=14
	TerrainType=TERRAIN_GRASS
	PlotType=2
EndPlot
</v>
      </c>
      <c r="DG56" t="str">
        <f ca="1">SUBSTITUTE(SUBSTITUTE(SUBSTITUTE(SUBSTITUTE($A$1,
"x_coord",DG$2),
"y_coord",$A56),
"t_type",'terrain type'!DF54),
"p_type", 'plot type'!DF54)
&amp; IF(LEFT(resources!DF54, 6) = "BONUS_", CHAR(9) &amp; "BonusType=" &amp; resources!DF54 &amp; CHAR(10), "")
&amp; IF('goody huts'!DF54, "	ImprovementType=IMPROVEMENT_GOODY_HUT" &amp; CHAR(10), "")
&amp; IF(ISBLANK(OFFSET('rivers (2)'!$A$1, 2 * (67 - $A56), 2 * DG$2 + 1)), "", SUBSTITUTE($C$1, "&lt;direc&gt;", RIGHT(OFFSET('rivers (2)'!$A$1, 2 * (67 - $A56), 2 * DG$2 + 1), 1)))
&amp; IF(ISBLANK(OFFSET('rivers (2)'!$A$1, 2 * (67 - $A56) + 1, 2 * DG$2)), "", SUBSTITUTE($D$1, "&lt;direc&gt;", RIGHT(OFFSET('rivers (2)'!$A$1, 2 * (67 - $A56) + 1, 2 * DG$2), 1)))
&amp; IF(ISBLANK('feature type'!DF54), "EndPlot", SUBSTITUTE(SUBSTITUTE(output!$B$1,
                   "f_type", 'feature type'!DF54),
                   "f_var", 'feature variety'!DF54))
&amp; CHAR(10)</f>
        <v xml:space="preserve">BeginPlot
	x=109,y=14
	TerrainType=TERRAIN_GRASS
	PlotType=2
EndPlot
</v>
      </c>
      <c r="DH56" t="str">
        <f ca="1">SUBSTITUTE(SUBSTITUTE(SUBSTITUTE(SUBSTITUTE($A$1,
"x_coord",DH$2),
"y_coord",$A56),
"t_type",'terrain type'!DG54),
"p_type", 'plot type'!DG54)
&amp; IF(LEFT(resources!DG54, 6) = "BONUS_", CHAR(9) &amp; "BonusType=" &amp; resources!DG54 &amp; CHAR(10), "")
&amp; IF('goody huts'!DG54, "	ImprovementType=IMPROVEMENT_GOODY_HUT" &amp; CHAR(10), "")
&amp; IF(ISBLANK(OFFSET('rivers (2)'!$A$1, 2 * (67 - $A56), 2 * DH$2 + 1)), "", SUBSTITUTE($C$1, "&lt;direc&gt;", RIGHT(OFFSET('rivers (2)'!$A$1, 2 * (67 - $A56), 2 * DH$2 + 1), 1)))
&amp; IF(ISBLANK(OFFSET('rivers (2)'!$A$1, 2 * (67 - $A56) + 1, 2 * DH$2)), "", SUBSTITUTE($D$1, "&lt;direc&gt;", RIGHT(OFFSET('rivers (2)'!$A$1, 2 * (67 - $A56) + 1, 2 * DH$2), 1)))
&amp; IF(ISBLANK('feature type'!DG54), "EndPlot", SUBSTITUTE(SUBSTITUTE(output!$B$1,
                   "f_type", 'feature type'!DG54),
                   "f_var", 'feature variety'!DG54))
&amp; CHAR(10)</f>
        <v xml:space="preserve">BeginPlot
	x=110,y=14
	TerrainType=TERRAIN_COAST
	PlotType=3
EndPlot
</v>
      </c>
      <c r="DI56" t="str">
        <f ca="1">SUBSTITUTE(SUBSTITUTE(SUBSTITUTE(SUBSTITUTE($A$1,
"x_coord",DI$2),
"y_coord",$A56),
"t_type",'terrain type'!DH54),
"p_type", 'plot type'!DH54)
&amp; IF(LEFT(resources!DH54, 6) = "BONUS_", CHAR(9) &amp; "BonusType=" &amp; resources!DH54 &amp; CHAR(10), "")
&amp; IF('goody huts'!DH54, "	ImprovementType=IMPROVEMENT_GOODY_HUT" &amp; CHAR(10), "")
&amp; IF(ISBLANK(OFFSET('rivers (2)'!$A$1, 2 * (67 - $A56), 2 * DI$2 + 1)), "", SUBSTITUTE($C$1, "&lt;direc&gt;", RIGHT(OFFSET('rivers (2)'!$A$1, 2 * (67 - $A56), 2 * DI$2 + 1), 1)))
&amp; IF(ISBLANK(OFFSET('rivers (2)'!$A$1, 2 * (67 - $A56) + 1, 2 * DI$2)), "", SUBSTITUTE($D$1, "&lt;direc&gt;", RIGHT(OFFSET('rivers (2)'!$A$1, 2 * (67 - $A56) + 1, 2 * DI$2), 1)))
&amp; IF(ISBLANK('feature type'!DH54), "EndPlot", SUBSTITUTE(SUBSTITUTE(output!$B$1,
                   "f_type", 'feature type'!DH54),
                   "f_var", 'feature variety'!DH54))
&amp; CHAR(10)</f>
        <v xml:space="preserve">BeginPlot
	x=111,y=14
	TerrainType=TERRAIN_OCEAN
	PlotType=3
EndPlot
</v>
      </c>
      <c r="DJ56" t="str">
        <f ca="1">SUBSTITUTE(SUBSTITUTE(SUBSTITUTE(SUBSTITUTE($A$1,
"x_coord",DJ$2),
"y_coord",$A56),
"t_type",'terrain type'!DI54),
"p_type", 'plot type'!DI54)
&amp; IF(LEFT(resources!DI54, 6) = "BONUS_", CHAR(9) &amp; "BonusType=" &amp; resources!DI54 &amp; CHAR(10), "")
&amp; IF('goody huts'!DI54, "	ImprovementType=IMPROVEMENT_GOODY_HUT" &amp; CHAR(10), "")
&amp; IF(ISBLANK(OFFSET('rivers (2)'!$A$1, 2 * (67 - $A56), 2 * DJ$2 + 1)), "", SUBSTITUTE($C$1, "&lt;direc&gt;", RIGHT(OFFSET('rivers (2)'!$A$1, 2 * (67 - $A56), 2 * DJ$2 + 1), 1)))
&amp; IF(ISBLANK(OFFSET('rivers (2)'!$A$1, 2 * (67 - $A56) + 1, 2 * DJ$2)), "", SUBSTITUTE($D$1, "&lt;direc&gt;", RIGHT(OFFSET('rivers (2)'!$A$1, 2 * (67 - $A56) + 1, 2 * DJ$2), 1)))
&amp; IF(ISBLANK('feature type'!DI54), "EndPlot", SUBSTITUTE(SUBSTITUTE(output!$B$1,
                   "f_type", 'feature type'!DI54),
                   "f_var", 'feature variety'!DI54))
&amp; CHAR(10)</f>
        <v xml:space="preserve">BeginPlot
	x=112,y=14
	TerrainType=TERRAIN_OCEAN
	PlotType=3
EndPlot
</v>
      </c>
      <c r="DK56" t="str">
        <f ca="1">SUBSTITUTE(SUBSTITUTE(SUBSTITUTE(SUBSTITUTE($A$1,
"x_coord",DK$2),
"y_coord",$A56),
"t_type",'terrain type'!DJ54),
"p_type", 'plot type'!DJ54)
&amp; IF(LEFT(resources!DJ54, 6) = "BONUS_", CHAR(9) &amp; "BonusType=" &amp; resources!DJ54 &amp; CHAR(10), "")
&amp; IF('goody huts'!DJ54, "	ImprovementType=IMPROVEMENT_GOODY_HUT" &amp; CHAR(10), "")
&amp; IF(ISBLANK(OFFSET('rivers (2)'!$A$1, 2 * (67 - $A56), 2 * DK$2 + 1)), "", SUBSTITUTE($C$1, "&lt;direc&gt;", RIGHT(OFFSET('rivers (2)'!$A$1, 2 * (67 - $A56), 2 * DK$2 + 1), 1)))
&amp; IF(ISBLANK(OFFSET('rivers (2)'!$A$1, 2 * (67 - $A56) + 1, 2 * DK$2)), "", SUBSTITUTE($D$1, "&lt;direc&gt;", RIGHT(OFFSET('rivers (2)'!$A$1, 2 * (67 - $A56) + 1, 2 * DK$2), 1)))
&amp; IF(ISBLANK('feature type'!DJ54), "EndPlot", SUBSTITUTE(SUBSTITUTE(output!$B$1,
                   "f_type", 'feature type'!DJ54),
                   "f_var", 'feature variety'!DJ54))
&amp; CHAR(10)</f>
        <v xml:space="preserve">BeginPlot
	x=113,y=14
	TerrainType=TERRAIN_OCEAN
	PlotType=3
EndPlot
</v>
      </c>
      <c r="DL56" t="str">
        <f ca="1">SUBSTITUTE(SUBSTITUTE(SUBSTITUTE(SUBSTITUTE($A$1,
"x_coord",DL$2),
"y_coord",$A56),
"t_type",'terrain type'!DK54),
"p_type", 'plot type'!DK54)
&amp; IF(LEFT(resources!DK54, 6) = "BONUS_", CHAR(9) &amp; "BonusType=" &amp; resources!DK54 &amp; CHAR(10), "")
&amp; IF('goody huts'!DK54, "	ImprovementType=IMPROVEMENT_GOODY_HUT" &amp; CHAR(10), "")
&amp; IF(ISBLANK(OFFSET('rivers (2)'!$A$1, 2 * (67 - $A56), 2 * DL$2 + 1)), "", SUBSTITUTE($C$1, "&lt;direc&gt;", RIGHT(OFFSET('rivers (2)'!$A$1, 2 * (67 - $A56), 2 * DL$2 + 1), 1)))
&amp; IF(ISBLANK(OFFSET('rivers (2)'!$A$1, 2 * (67 - $A56) + 1, 2 * DL$2)), "", SUBSTITUTE($D$1, "&lt;direc&gt;", RIGHT(OFFSET('rivers (2)'!$A$1, 2 * (67 - $A56) + 1, 2 * DL$2), 1)))
&amp; IF(ISBLANK('feature type'!DK54), "EndPlot", SUBSTITUTE(SUBSTITUTE(output!$B$1,
                   "f_type", 'feature type'!DK54),
                   "f_var", 'feature variety'!DK54))
&amp; CHAR(10)</f>
        <v xml:space="preserve">BeginPlot
	x=114,y=14
	TerrainType=TERRAIN_OCEAN
	PlotType=3
EndPlot
</v>
      </c>
      <c r="DM56" t="str">
        <f ca="1">SUBSTITUTE(SUBSTITUTE(SUBSTITUTE(SUBSTITUTE($A$1,
"x_coord",DM$2),
"y_coord",$A56),
"t_type",'terrain type'!DL54),
"p_type", 'plot type'!DL54)
&amp; IF(LEFT(resources!DL54, 6) = "BONUS_", CHAR(9) &amp; "BonusType=" &amp; resources!DL54 &amp; CHAR(10), "")
&amp; IF('goody huts'!DL54, "	ImprovementType=IMPROVEMENT_GOODY_HUT" &amp; CHAR(10), "")
&amp; IF(ISBLANK(OFFSET('rivers (2)'!$A$1, 2 * (67 - $A56), 2 * DM$2 + 1)), "", SUBSTITUTE($C$1, "&lt;direc&gt;", RIGHT(OFFSET('rivers (2)'!$A$1, 2 * (67 - $A56), 2 * DM$2 + 1), 1)))
&amp; IF(ISBLANK(OFFSET('rivers (2)'!$A$1, 2 * (67 - $A56) + 1, 2 * DM$2)), "", SUBSTITUTE($D$1, "&lt;direc&gt;", RIGHT(OFFSET('rivers (2)'!$A$1, 2 * (67 - $A56) + 1, 2 * DM$2), 1)))
&amp; IF(ISBLANK('feature type'!DL54), "EndPlot", SUBSTITUTE(SUBSTITUTE(output!$B$1,
                   "f_type", 'feature type'!DL54),
                   "f_var", 'feature variety'!DL54))
&amp; CHAR(10)</f>
        <v xml:space="preserve">BeginPlot
	x=115,y=14
	TerrainType=TERRAIN_OCEAN
	PlotType=3
EndPlot
</v>
      </c>
      <c r="DN56" t="str">
        <f ca="1">SUBSTITUTE(SUBSTITUTE(SUBSTITUTE(SUBSTITUTE($A$1,
"x_coord",DN$2),
"y_coord",$A56),
"t_type",'terrain type'!DM54),
"p_type", 'plot type'!DM54)
&amp; IF(LEFT(resources!DM54, 6) = "BONUS_", CHAR(9) &amp; "BonusType=" &amp; resources!DM54 &amp; CHAR(10), "")
&amp; IF('goody huts'!DM54, "	ImprovementType=IMPROVEMENT_GOODY_HUT" &amp; CHAR(10), "")
&amp; IF(ISBLANK(OFFSET('rivers (2)'!$A$1, 2 * (67 - $A56), 2 * DN$2 + 1)), "", SUBSTITUTE($C$1, "&lt;direc&gt;", RIGHT(OFFSET('rivers (2)'!$A$1, 2 * (67 - $A56), 2 * DN$2 + 1), 1)))
&amp; IF(ISBLANK(OFFSET('rivers (2)'!$A$1, 2 * (67 - $A56) + 1, 2 * DN$2)), "", SUBSTITUTE($D$1, "&lt;direc&gt;", RIGHT(OFFSET('rivers (2)'!$A$1, 2 * (67 - $A56) + 1, 2 * DN$2), 1)))
&amp; IF(ISBLANK('feature type'!DM54), "EndPlot", SUBSTITUTE(SUBSTITUTE(output!$B$1,
                   "f_type", 'feature type'!DM54),
                   "f_var", 'feature variety'!DM54))
&amp; CHAR(10)</f>
        <v xml:space="preserve">BeginPlot
	x=116,y=14
	TerrainType=TERRAIN_OCEAN
	PlotType=3
EndPlot
</v>
      </c>
      <c r="DO56" t="str">
        <f ca="1">SUBSTITUTE(SUBSTITUTE(SUBSTITUTE(SUBSTITUTE($A$1,
"x_coord",DO$2),
"y_coord",$A56),
"t_type",'terrain type'!DN54),
"p_type", 'plot type'!DN54)
&amp; IF(LEFT(resources!DN54, 6) = "BONUS_", CHAR(9) &amp; "BonusType=" &amp; resources!DN54 &amp; CHAR(10), "")
&amp; IF('goody huts'!DN54, "	ImprovementType=IMPROVEMENT_GOODY_HUT" &amp; CHAR(10), "")
&amp; IF(ISBLANK(OFFSET('rivers (2)'!$A$1, 2 * (67 - $A56), 2 * DO$2 + 1)), "", SUBSTITUTE($C$1, "&lt;direc&gt;", RIGHT(OFFSET('rivers (2)'!$A$1, 2 * (67 - $A56), 2 * DO$2 + 1), 1)))
&amp; IF(ISBLANK(OFFSET('rivers (2)'!$A$1, 2 * (67 - $A56) + 1, 2 * DO$2)), "", SUBSTITUTE($D$1, "&lt;direc&gt;", RIGHT(OFFSET('rivers (2)'!$A$1, 2 * (67 - $A56) + 1, 2 * DO$2), 1)))
&amp; IF(ISBLANK('feature type'!DN54), "EndPlot", SUBSTITUTE(SUBSTITUTE(output!$B$1,
                   "f_type", 'feature type'!DN54),
                   "f_var", 'feature variety'!DN54))
&amp; CHAR(10)</f>
        <v xml:space="preserve">BeginPlot
	x=117,y=14
	TerrainType=TERRAIN_OCEAN
	PlotType=3
EndPlot
</v>
      </c>
      <c r="DP56" t="str">
        <f ca="1">SUBSTITUTE(SUBSTITUTE(SUBSTITUTE(SUBSTITUTE($A$1,
"x_coord",DP$2),
"y_coord",$A56),
"t_type",'terrain type'!DO54),
"p_type", 'plot type'!DO54)
&amp; IF(LEFT(resources!DO54, 6) = "BONUS_", CHAR(9) &amp; "BonusType=" &amp; resources!DO54 &amp; CHAR(10), "")
&amp; IF('goody huts'!DO54, "	ImprovementType=IMPROVEMENT_GOODY_HUT" &amp; CHAR(10), "")
&amp; IF(ISBLANK(OFFSET('rivers (2)'!$A$1, 2 * (67 - $A56), 2 * DP$2 + 1)), "", SUBSTITUTE($C$1, "&lt;direc&gt;", RIGHT(OFFSET('rivers (2)'!$A$1, 2 * (67 - $A56), 2 * DP$2 + 1), 1)))
&amp; IF(ISBLANK(OFFSET('rivers (2)'!$A$1, 2 * (67 - $A56) + 1, 2 * DP$2)), "", SUBSTITUTE($D$1, "&lt;direc&gt;", RIGHT(OFFSET('rivers (2)'!$A$1, 2 * (67 - $A56) + 1, 2 * DP$2), 1)))
&amp; IF(ISBLANK('feature type'!DO54), "EndPlot", SUBSTITUTE(SUBSTITUTE(output!$B$1,
                   "f_type", 'feature type'!DO54),
                   "f_var", 'feature variety'!DO54))
&amp; CHAR(10)</f>
        <v xml:space="preserve">BeginPlot
	x=118,y=14
	TerrainType=TERRAIN_OCEAN
	PlotType=3
EndPlot
</v>
      </c>
      <c r="DQ56" t="str">
        <f ca="1">SUBSTITUTE(SUBSTITUTE(SUBSTITUTE(SUBSTITUTE($A$1,
"x_coord",DQ$2),
"y_coord",$A56),
"t_type",'terrain type'!DP54),
"p_type", 'plot type'!DP54)
&amp; IF(LEFT(resources!DP54, 6) = "BONUS_", CHAR(9) &amp; "BonusType=" &amp; resources!DP54 &amp; CHAR(10), "")
&amp; IF('goody huts'!DP54, "	ImprovementType=IMPROVEMENT_GOODY_HUT" &amp; CHAR(10), "")
&amp; IF(ISBLANK(OFFSET('rivers (2)'!$A$1, 2 * (67 - $A56), 2 * DQ$2 + 1)), "", SUBSTITUTE($C$1, "&lt;direc&gt;", RIGHT(OFFSET('rivers (2)'!$A$1, 2 * (67 - $A56), 2 * DQ$2 + 1), 1)))
&amp; IF(ISBLANK(OFFSET('rivers (2)'!$A$1, 2 * (67 - $A56) + 1, 2 * DQ$2)), "", SUBSTITUTE($D$1, "&lt;direc&gt;", RIGHT(OFFSET('rivers (2)'!$A$1, 2 * (67 - $A56) + 1, 2 * DQ$2), 1)))
&amp; IF(ISBLANK('feature type'!DP54), "EndPlot", SUBSTITUTE(SUBSTITUTE(output!$B$1,
                   "f_type", 'feature type'!DP54),
                   "f_var", 'feature variety'!DP54))
&amp; CHAR(10)</f>
        <v xml:space="preserve">BeginPlot
	x=119,y=14
	TerrainType=TERRAIN_OCEAN
	PlotType=3
EndPlot
</v>
      </c>
      <c r="DR56" t="str">
        <f ca="1">SUBSTITUTE(SUBSTITUTE(SUBSTITUTE(SUBSTITUTE($A$1,
"x_coord",DR$2),
"y_coord",$A56),
"t_type",'terrain type'!DQ54),
"p_type", 'plot type'!DQ54)
&amp; IF(LEFT(resources!DQ54, 6) = "BONUS_", CHAR(9) &amp; "BonusType=" &amp; resources!DQ54 &amp; CHAR(10), "")
&amp; IF('goody huts'!DQ54, "	ImprovementType=IMPROVEMENT_GOODY_HUT" &amp; CHAR(10), "")
&amp; IF(ISBLANK(OFFSET('rivers (2)'!$A$1, 2 * (67 - $A56), 2 * DR$2 + 1)), "", SUBSTITUTE($C$1, "&lt;direc&gt;", RIGHT(OFFSET('rivers (2)'!$A$1, 2 * (67 - $A56), 2 * DR$2 + 1), 1)))
&amp; IF(ISBLANK(OFFSET('rivers (2)'!$A$1, 2 * (67 - $A56) + 1, 2 * DR$2)), "", SUBSTITUTE($D$1, "&lt;direc&gt;", RIGHT(OFFSET('rivers (2)'!$A$1, 2 * (67 - $A56) + 1, 2 * DR$2), 1)))
&amp; IF(ISBLANK('feature type'!DQ54), "EndPlot", SUBSTITUTE(SUBSTITUTE(output!$B$1,
                   "f_type", 'feature type'!DQ54),
                   "f_var", 'feature variety'!DQ54))
&amp; CHAR(10)</f>
        <v xml:space="preserve">BeginPlot
	x=120,y=14
	TerrainType=TERRAIN_OCEAN
	PlotType=3
EndPlot
</v>
      </c>
      <c r="DS56" t="str">
        <f ca="1">SUBSTITUTE(SUBSTITUTE(SUBSTITUTE(SUBSTITUTE($A$1,
"x_coord",DS$2),
"y_coord",$A56),
"t_type",'terrain type'!DR54),
"p_type", 'plot type'!DR54)
&amp; IF(LEFT(resources!DR54, 6) = "BONUS_", CHAR(9) &amp; "BonusType=" &amp; resources!DR54 &amp; CHAR(10), "")
&amp; IF('goody huts'!DR54, "	ImprovementType=IMPROVEMENT_GOODY_HUT" &amp; CHAR(10), "")
&amp; IF(ISBLANK(OFFSET('rivers (2)'!$A$1, 2 * (67 - $A56), 2 * DS$2 + 1)), "", SUBSTITUTE($C$1, "&lt;direc&gt;", RIGHT(OFFSET('rivers (2)'!$A$1, 2 * (67 - $A56), 2 * DS$2 + 1), 1)))
&amp; IF(ISBLANK(OFFSET('rivers (2)'!$A$1, 2 * (67 - $A56) + 1, 2 * DS$2)), "", SUBSTITUTE($D$1, "&lt;direc&gt;", RIGHT(OFFSET('rivers (2)'!$A$1, 2 * (67 - $A56) + 1, 2 * DS$2), 1)))
&amp; IF(ISBLANK('feature type'!DR54), "EndPlot", SUBSTITUTE(SUBSTITUTE(output!$B$1,
                   "f_type", 'feature type'!DR54),
                   "f_var", 'feature variety'!DR54))
&amp; CHAR(10)</f>
        <v xml:space="preserve">BeginPlot
	x=121,y=14
	TerrainType=TERRAIN_OCEAN
	PlotType=3
EndPlot
</v>
      </c>
      <c r="DT56" t="str">
        <f ca="1">SUBSTITUTE(SUBSTITUTE(SUBSTITUTE(SUBSTITUTE($A$1,
"x_coord",DT$2),
"y_coord",$A56),
"t_type",'terrain type'!DS54),
"p_type", 'plot type'!DS54)
&amp; IF(LEFT(resources!DS54, 6) = "BONUS_", CHAR(9) &amp; "BonusType=" &amp; resources!DS54 &amp; CHAR(10), "")
&amp; IF('goody huts'!DS54, "	ImprovementType=IMPROVEMENT_GOODY_HUT" &amp; CHAR(10), "")
&amp; IF(ISBLANK(OFFSET('rivers (2)'!$A$1, 2 * (67 - $A56), 2 * DT$2 + 1)), "", SUBSTITUTE($C$1, "&lt;direc&gt;", RIGHT(OFFSET('rivers (2)'!$A$1, 2 * (67 - $A56), 2 * DT$2 + 1), 1)))
&amp; IF(ISBLANK(OFFSET('rivers (2)'!$A$1, 2 * (67 - $A56) + 1, 2 * DT$2)), "", SUBSTITUTE($D$1, "&lt;direc&gt;", RIGHT(OFFSET('rivers (2)'!$A$1, 2 * (67 - $A56) + 1, 2 * DT$2), 1)))
&amp; IF(ISBLANK('feature type'!DS54), "EndPlot", SUBSTITUTE(SUBSTITUTE(output!$B$1,
                   "f_type", 'feature type'!DS54),
                   "f_var", 'feature variety'!DS54))
&amp; CHAR(10)</f>
        <v xml:space="preserve">BeginPlot
	x=122,y=14
	TerrainType=TERRAIN_OCEAN
	PlotType=3
EndPlot
</v>
      </c>
      <c r="DU56" t="str">
        <f ca="1">SUBSTITUTE(SUBSTITUTE(SUBSTITUTE(SUBSTITUTE($A$1,
"x_coord",DU$2),
"y_coord",$A56),
"t_type",'terrain type'!DT54),
"p_type", 'plot type'!DT54)
&amp; IF(LEFT(resources!DT54, 6) = "BONUS_", CHAR(9) &amp; "BonusType=" &amp; resources!DT54 &amp; CHAR(10), "")
&amp; IF('goody huts'!DT54, "	ImprovementType=IMPROVEMENT_GOODY_HUT" &amp; CHAR(10), "")
&amp; IF(ISBLANK(OFFSET('rivers (2)'!$A$1, 2 * (67 - $A56), 2 * DU$2 + 1)), "", SUBSTITUTE($C$1, "&lt;direc&gt;", RIGHT(OFFSET('rivers (2)'!$A$1, 2 * (67 - $A56), 2 * DU$2 + 1), 1)))
&amp; IF(ISBLANK(OFFSET('rivers (2)'!$A$1, 2 * (67 - $A56) + 1, 2 * DU$2)), "", SUBSTITUTE($D$1, "&lt;direc&gt;", RIGHT(OFFSET('rivers (2)'!$A$1, 2 * (67 - $A56) + 1, 2 * DU$2), 1)))
&amp; IF(ISBLANK('feature type'!DT54), "EndPlot", SUBSTITUTE(SUBSTITUTE(output!$B$1,
                   "f_type", 'feature type'!DT54),
                   "f_var", 'feature variety'!DT54))
&amp; CHAR(10)</f>
        <v xml:space="preserve">BeginPlot
	x=123,y=14
	TerrainType=TERRAIN_OCEAN
	PlotType=3
EndPlot
</v>
      </c>
    </row>
    <row r="57" spans="1:125" x14ac:dyDescent="0.25">
      <c r="A57" s="10">
        <v>13</v>
      </c>
      <c r="B57" t="str">
        <f ca="1">SUBSTITUTE(SUBSTITUTE(SUBSTITUTE(SUBSTITUTE($A$1,
"x_coord",B$2),
"y_coord",$A57),
"t_type",'terrain type'!A55),
"p_type", 'plot type'!A55)
&amp; IF(LEFT(resources!A55, 6) = "BONUS_", CHAR(9) &amp; "BonusType=" &amp; resources!A55 &amp; CHAR(10), "")
&amp; IF('goody huts'!A55, "	ImprovementType=IMPROVEMENT_GOODY_HUT" &amp; CHAR(10), "")
&amp; IF(ISBLANK(OFFSET('rivers (2)'!$A$1, 2 * (67 - $A57), 2 * B$2 + 1)), "", SUBSTITUTE($C$1, "&lt;direc&gt;", RIGHT(OFFSET('rivers (2)'!$A$1, 2 * (67 - $A57), 2 * B$2 + 1), 1)))
&amp; IF(ISBLANK(OFFSET('rivers (2)'!$A$1, 2 * (67 - $A57) + 1, 2 * B$2)), "", SUBSTITUTE($D$1, "&lt;direc&gt;", RIGHT(OFFSET('rivers (2)'!$A$1, 2 * (67 - $A57) + 1, 2 * B$2), 1)))
&amp; IF(ISBLANK('feature type'!A55), "EndPlot", SUBSTITUTE(SUBSTITUTE(output!$B$1,
                   "f_type", 'feature type'!A55),
                   "f_var", 'feature variety'!A55))
&amp; CHAR(10)</f>
        <v xml:space="preserve">BeginPlot
	x=0,y=13
	TerrainType=TERRAIN_OCEAN
	PlotType=3
EndPlot
</v>
      </c>
      <c r="C57" t="str">
        <f ca="1">SUBSTITUTE(SUBSTITUTE(SUBSTITUTE(SUBSTITUTE($A$1,
"x_coord",C$2),
"y_coord",$A57),
"t_type",'terrain type'!B55),
"p_type", 'plot type'!B55)
&amp; IF(LEFT(resources!B55, 6) = "BONUS_", CHAR(9) &amp; "BonusType=" &amp; resources!B55 &amp; CHAR(10), "")
&amp; IF('goody huts'!B55, "	ImprovementType=IMPROVEMENT_GOODY_HUT" &amp; CHAR(10), "")
&amp; IF(ISBLANK(OFFSET('rivers (2)'!$A$1, 2 * (67 - $A57), 2 * C$2 + 1)), "", SUBSTITUTE($C$1, "&lt;direc&gt;", RIGHT(OFFSET('rivers (2)'!$A$1, 2 * (67 - $A57), 2 * C$2 + 1), 1)))
&amp; IF(ISBLANK(OFFSET('rivers (2)'!$A$1, 2 * (67 - $A57) + 1, 2 * C$2)), "", SUBSTITUTE($D$1, "&lt;direc&gt;", RIGHT(OFFSET('rivers (2)'!$A$1, 2 * (67 - $A57) + 1, 2 * C$2), 1)))
&amp; IF(ISBLANK('feature type'!B55), "EndPlot", SUBSTITUTE(SUBSTITUTE(output!$B$1,
                   "f_type", 'feature type'!B55),
                   "f_var", 'feature variety'!B55))
&amp; CHAR(10)</f>
        <v xml:space="preserve">BeginPlot
	x=1,y=13
	TerrainType=TERRAIN_COAST
	PlotType=3
EndPlot
</v>
      </c>
      <c r="D57" t="str">
        <f ca="1">SUBSTITUTE(SUBSTITUTE(SUBSTITUTE(SUBSTITUTE($A$1,
"x_coord",D$2),
"y_coord",$A57),
"t_type",'terrain type'!C55),
"p_type", 'plot type'!C55)
&amp; IF(LEFT(resources!C55, 6) = "BONUS_", CHAR(9) &amp; "BonusType=" &amp; resources!C55 &amp; CHAR(10), "")
&amp; IF('goody huts'!C55, "	ImprovementType=IMPROVEMENT_GOODY_HUT" &amp; CHAR(10), "")
&amp; IF(ISBLANK(OFFSET('rivers (2)'!$A$1, 2 * (67 - $A57), 2 * D$2 + 1)), "", SUBSTITUTE($C$1, "&lt;direc&gt;", RIGHT(OFFSET('rivers (2)'!$A$1, 2 * (67 - $A57), 2 * D$2 + 1), 1)))
&amp; IF(ISBLANK(OFFSET('rivers (2)'!$A$1, 2 * (67 - $A57) + 1, 2 * D$2)), "", SUBSTITUTE($D$1, "&lt;direc&gt;", RIGHT(OFFSET('rivers (2)'!$A$1, 2 * (67 - $A57) + 1, 2 * D$2), 1)))
&amp; IF(ISBLANK('feature type'!C55), "EndPlot", SUBSTITUTE(SUBSTITUTE(output!$B$1,
                   "f_type", 'feature type'!C55),
                   "f_var", 'feature variety'!C55))
&amp; CHAR(10)</f>
        <v xml:space="preserve">BeginPlot
	x=2,y=13
	TerrainType=TERRAIN_GRASS
	PlotType=0
EndPlot
</v>
      </c>
      <c r="E57" t="str">
        <f ca="1">SUBSTITUTE(SUBSTITUTE(SUBSTITUTE(SUBSTITUTE($A$1,
"x_coord",E$2),
"y_coord",$A57),
"t_type",'terrain type'!D55),
"p_type", 'plot type'!D55)
&amp; IF(LEFT(resources!D55, 6) = "BONUS_", CHAR(9) &amp; "BonusType=" &amp; resources!D55 &amp; CHAR(10), "")
&amp; IF('goody huts'!D55, "	ImprovementType=IMPROVEMENT_GOODY_HUT" &amp; CHAR(10), "")
&amp; IF(ISBLANK(OFFSET('rivers (2)'!$A$1, 2 * (67 - $A57), 2 * E$2 + 1)), "", SUBSTITUTE($C$1, "&lt;direc&gt;", RIGHT(OFFSET('rivers (2)'!$A$1, 2 * (67 - $A57), 2 * E$2 + 1), 1)))
&amp; IF(ISBLANK(OFFSET('rivers (2)'!$A$1, 2 * (67 - $A57) + 1, 2 * E$2)), "", SUBSTITUTE($D$1, "&lt;direc&gt;", RIGHT(OFFSET('rivers (2)'!$A$1, 2 * (67 - $A57) + 1, 2 * E$2), 1)))
&amp; IF(ISBLANK('feature type'!D55), "EndPlot", SUBSTITUTE(SUBSTITUTE(output!$B$1,
                   "f_type", 'feature type'!D55),
                   "f_var", 'feature variety'!D55))
&amp; CHAR(10)</f>
        <v xml:space="preserve">BeginPlot
	x=3,y=13
	TerrainType=TERRAIN_COAST
	PlotType=3
EndPlot
</v>
      </c>
      <c r="F57" t="str">
        <f ca="1">SUBSTITUTE(SUBSTITUTE(SUBSTITUTE(SUBSTITUTE($A$1,
"x_coord",F$2),
"y_coord",$A57),
"t_type",'terrain type'!E55),
"p_type", 'plot type'!E55)
&amp; IF(LEFT(resources!E55, 6) = "BONUS_", CHAR(9) &amp; "BonusType=" &amp; resources!E55 &amp; CHAR(10), "")
&amp; IF('goody huts'!E55, "	ImprovementType=IMPROVEMENT_GOODY_HUT" &amp; CHAR(10), "")
&amp; IF(ISBLANK(OFFSET('rivers (2)'!$A$1, 2 * (67 - $A57), 2 * F$2 + 1)), "", SUBSTITUTE($C$1, "&lt;direc&gt;", RIGHT(OFFSET('rivers (2)'!$A$1, 2 * (67 - $A57), 2 * F$2 + 1), 1)))
&amp; IF(ISBLANK(OFFSET('rivers (2)'!$A$1, 2 * (67 - $A57) + 1, 2 * F$2)), "", SUBSTITUTE($D$1, "&lt;direc&gt;", RIGHT(OFFSET('rivers (2)'!$A$1, 2 * (67 - $A57) + 1, 2 * F$2), 1)))
&amp; IF(ISBLANK('feature type'!E55), "EndPlot", SUBSTITUTE(SUBSTITUTE(output!$B$1,
                   "f_type", 'feature type'!E55),
                   "f_var", 'feature variety'!E55))
&amp; CHAR(10)</f>
        <v xml:space="preserve">BeginPlot
	x=4,y=13
	TerrainType=TERRAIN_OCEAN
	PlotType=3
EndPlot
</v>
      </c>
      <c r="G57" t="str">
        <f ca="1">SUBSTITUTE(SUBSTITUTE(SUBSTITUTE(SUBSTITUTE($A$1,
"x_coord",G$2),
"y_coord",$A57),
"t_type",'terrain type'!F55),
"p_type", 'plot type'!F55)
&amp; IF(LEFT(resources!F55, 6) = "BONUS_", CHAR(9) &amp; "BonusType=" &amp; resources!F55 &amp; CHAR(10), "")
&amp; IF('goody huts'!F55, "	ImprovementType=IMPROVEMENT_GOODY_HUT" &amp; CHAR(10), "")
&amp; IF(ISBLANK(OFFSET('rivers (2)'!$A$1, 2 * (67 - $A57), 2 * G$2 + 1)), "", SUBSTITUTE($C$1, "&lt;direc&gt;", RIGHT(OFFSET('rivers (2)'!$A$1, 2 * (67 - $A57), 2 * G$2 + 1), 1)))
&amp; IF(ISBLANK(OFFSET('rivers (2)'!$A$1, 2 * (67 - $A57) + 1, 2 * G$2)), "", SUBSTITUTE($D$1, "&lt;direc&gt;", RIGHT(OFFSET('rivers (2)'!$A$1, 2 * (67 - $A57) + 1, 2 * G$2), 1)))
&amp; IF(ISBLANK('feature type'!F55), "EndPlot", SUBSTITUTE(SUBSTITUTE(output!$B$1,
                   "f_type", 'feature type'!F55),
                   "f_var", 'feature variety'!F55))
&amp; CHAR(10)</f>
        <v xml:space="preserve">BeginPlot
	x=5,y=13
	TerrainType=TERRAIN_OCEAN
	PlotType=3
EndPlot
</v>
      </c>
      <c r="H57" t="str">
        <f ca="1">SUBSTITUTE(SUBSTITUTE(SUBSTITUTE(SUBSTITUTE($A$1,
"x_coord",H$2),
"y_coord",$A57),
"t_type",'terrain type'!G55),
"p_type", 'plot type'!G55)
&amp; IF(LEFT(resources!G55, 6) = "BONUS_", CHAR(9) &amp; "BonusType=" &amp; resources!G55 &amp; CHAR(10), "")
&amp; IF('goody huts'!G55, "	ImprovementType=IMPROVEMENT_GOODY_HUT" &amp; CHAR(10), "")
&amp; IF(ISBLANK(OFFSET('rivers (2)'!$A$1, 2 * (67 - $A57), 2 * H$2 + 1)), "", SUBSTITUTE($C$1, "&lt;direc&gt;", RIGHT(OFFSET('rivers (2)'!$A$1, 2 * (67 - $A57), 2 * H$2 + 1), 1)))
&amp; IF(ISBLANK(OFFSET('rivers (2)'!$A$1, 2 * (67 - $A57) + 1, 2 * H$2)), "", SUBSTITUTE($D$1, "&lt;direc&gt;", RIGHT(OFFSET('rivers (2)'!$A$1, 2 * (67 - $A57) + 1, 2 * H$2), 1)))
&amp; IF(ISBLANK('feature type'!G55), "EndPlot", SUBSTITUTE(SUBSTITUTE(output!$B$1,
                   "f_type", 'feature type'!G55),
                   "f_var", 'feature variety'!G55))
&amp; CHAR(10)</f>
        <v xml:space="preserve">BeginPlot
	x=6,y=13
	TerrainType=TERRAIN_OCEAN
	PlotType=3
EndPlot
</v>
      </c>
      <c r="I57" t="str">
        <f ca="1">SUBSTITUTE(SUBSTITUTE(SUBSTITUTE(SUBSTITUTE($A$1,
"x_coord",I$2),
"y_coord",$A57),
"t_type",'terrain type'!H55),
"p_type", 'plot type'!H55)
&amp; IF(LEFT(resources!H55, 6) = "BONUS_", CHAR(9) &amp; "BonusType=" &amp; resources!H55 &amp; CHAR(10), "")
&amp; IF('goody huts'!H55, "	ImprovementType=IMPROVEMENT_GOODY_HUT" &amp; CHAR(10), "")
&amp; IF(ISBLANK(OFFSET('rivers (2)'!$A$1, 2 * (67 - $A57), 2 * I$2 + 1)), "", SUBSTITUTE($C$1, "&lt;direc&gt;", RIGHT(OFFSET('rivers (2)'!$A$1, 2 * (67 - $A57), 2 * I$2 + 1), 1)))
&amp; IF(ISBLANK(OFFSET('rivers (2)'!$A$1, 2 * (67 - $A57) + 1, 2 * I$2)), "", SUBSTITUTE($D$1, "&lt;direc&gt;", RIGHT(OFFSET('rivers (2)'!$A$1, 2 * (67 - $A57) + 1, 2 * I$2), 1)))
&amp; IF(ISBLANK('feature type'!H55), "EndPlot", SUBSTITUTE(SUBSTITUTE(output!$B$1,
                   "f_type", 'feature type'!H55),
                   "f_var", 'feature variety'!H55))
&amp; CHAR(10)</f>
        <v xml:space="preserve">BeginPlot
	x=7,y=13
	TerrainType=TERRAIN_OCEAN
	PlotType=3
EndPlot
</v>
      </c>
      <c r="J57" t="str">
        <f ca="1">SUBSTITUTE(SUBSTITUTE(SUBSTITUTE(SUBSTITUTE($A$1,
"x_coord",J$2),
"y_coord",$A57),
"t_type",'terrain type'!I55),
"p_type", 'plot type'!I55)
&amp; IF(LEFT(resources!I55, 6) = "BONUS_", CHAR(9) &amp; "BonusType=" &amp; resources!I55 &amp; CHAR(10), "")
&amp; IF('goody huts'!I55, "	ImprovementType=IMPROVEMENT_GOODY_HUT" &amp; CHAR(10), "")
&amp; IF(ISBLANK(OFFSET('rivers (2)'!$A$1, 2 * (67 - $A57), 2 * J$2 + 1)), "", SUBSTITUTE($C$1, "&lt;direc&gt;", RIGHT(OFFSET('rivers (2)'!$A$1, 2 * (67 - $A57), 2 * J$2 + 1), 1)))
&amp; IF(ISBLANK(OFFSET('rivers (2)'!$A$1, 2 * (67 - $A57) + 1, 2 * J$2)), "", SUBSTITUTE($D$1, "&lt;direc&gt;", RIGHT(OFFSET('rivers (2)'!$A$1, 2 * (67 - $A57) + 1, 2 * J$2), 1)))
&amp; IF(ISBLANK('feature type'!I55), "EndPlot", SUBSTITUTE(SUBSTITUTE(output!$B$1,
                   "f_type", 'feature type'!I55),
                   "f_var", 'feature variety'!I55))
&amp; CHAR(10)</f>
        <v xml:space="preserve">BeginPlot
	x=8,y=13
	TerrainType=TERRAIN_COAST
	PlotType=3
EndPlot
</v>
      </c>
      <c r="K57" t="str">
        <f ca="1">SUBSTITUTE(SUBSTITUTE(SUBSTITUTE(SUBSTITUTE($A$1,
"x_coord",K$2),
"y_coord",$A57),
"t_type",'terrain type'!J55),
"p_type", 'plot type'!J55)
&amp; IF(LEFT(resources!J55, 6) = "BONUS_", CHAR(9) &amp; "BonusType=" &amp; resources!J55 &amp; CHAR(10), "")
&amp; IF('goody huts'!J55, "	ImprovementType=IMPROVEMENT_GOODY_HUT" &amp; CHAR(10), "")
&amp; IF(ISBLANK(OFFSET('rivers (2)'!$A$1, 2 * (67 - $A57), 2 * K$2 + 1)), "", SUBSTITUTE($C$1, "&lt;direc&gt;", RIGHT(OFFSET('rivers (2)'!$A$1, 2 * (67 - $A57), 2 * K$2 + 1), 1)))
&amp; IF(ISBLANK(OFFSET('rivers (2)'!$A$1, 2 * (67 - $A57) + 1, 2 * K$2)), "", SUBSTITUTE($D$1, "&lt;direc&gt;", RIGHT(OFFSET('rivers (2)'!$A$1, 2 * (67 - $A57) + 1, 2 * K$2), 1)))
&amp; IF(ISBLANK('feature type'!J55), "EndPlot", SUBSTITUTE(SUBSTITUTE(output!$B$1,
                   "f_type", 'feature type'!J55),
                   "f_var", 'feature variety'!J55))
&amp; CHAR(10)</f>
        <v xml:space="preserve">BeginPlot
	x=9,y=13
	TerrainType=TERRAIN_COAST
	PlotType=3
EndPlot
</v>
      </c>
      <c r="L57" t="str">
        <f ca="1">SUBSTITUTE(SUBSTITUTE(SUBSTITUTE(SUBSTITUTE($A$1,
"x_coord",L$2),
"y_coord",$A57),
"t_type",'terrain type'!K55),
"p_type", 'plot type'!K55)
&amp; IF(LEFT(resources!K55, 6) = "BONUS_", CHAR(9) &amp; "BonusType=" &amp; resources!K55 &amp; CHAR(10), "")
&amp; IF('goody huts'!K55, "	ImprovementType=IMPROVEMENT_GOODY_HUT" &amp; CHAR(10), "")
&amp; IF(ISBLANK(OFFSET('rivers (2)'!$A$1, 2 * (67 - $A57), 2 * L$2 + 1)), "", SUBSTITUTE($C$1, "&lt;direc&gt;", RIGHT(OFFSET('rivers (2)'!$A$1, 2 * (67 - $A57), 2 * L$2 + 1), 1)))
&amp; IF(ISBLANK(OFFSET('rivers (2)'!$A$1, 2 * (67 - $A57) + 1, 2 * L$2)), "", SUBSTITUTE($D$1, "&lt;direc&gt;", RIGHT(OFFSET('rivers (2)'!$A$1, 2 * (67 - $A57) + 1, 2 * L$2), 1)))
&amp; IF(ISBLANK('feature type'!K55), "EndPlot", SUBSTITUTE(SUBSTITUTE(output!$B$1,
                   "f_type", 'feature type'!K55),
                   "f_var", 'feature variety'!K55))
&amp; CHAR(10)</f>
        <v xml:space="preserve">BeginPlot
	x=10,y=13
	TerrainType=TERRAIN_GRASS
	PlotType=2
	RiverNSDirection=0
	isWOfRiver
	FeatureType=FEATURE_FOREST, FeatureVariety=3
EndPlot
</v>
      </c>
      <c r="M57" t="str">
        <f ca="1">SUBSTITUTE(SUBSTITUTE(SUBSTITUTE(SUBSTITUTE($A$1,
"x_coord",M$2),
"y_coord",$A57),
"t_type",'terrain type'!L55),
"p_type", 'plot type'!L55)
&amp; IF(LEFT(resources!L55, 6) = "BONUS_", CHAR(9) &amp; "BonusType=" &amp; resources!L55 &amp; CHAR(10), "")
&amp; IF('goody huts'!L55, "	ImprovementType=IMPROVEMENT_GOODY_HUT" &amp; CHAR(10), "")
&amp; IF(ISBLANK(OFFSET('rivers (2)'!$A$1, 2 * (67 - $A57), 2 * M$2 + 1)), "", SUBSTITUTE($C$1, "&lt;direc&gt;", RIGHT(OFFSET('rivers (2)'!$A$1, 2 * (67 - $A57), 2 * M$2 + 1), 1)))
&amp; IF(ISBLANK(OFFSET('rivers (2)'!$A$1, 2 * (67 - $A57) + 1, 2 * M$2)), "", SUBSTITUTE($D$1, "&lt;direc&gt;", RIGHT(OFFSET('rivers (2)'!$A$1, 2 * (67 - $A57) + 1, 2 * M$2), 1)))
&amp; IF(ISBLANK('feature type'!L55), "EndPlot", SUBSTITUTE(SUBSTITUTE(output!$B$1,
                   "f_type", 'feature type'!L55),
                   "f_var", 'feature variety'!L55))
&amp; CHAR(10)</f>
        <v xml:space="preserve">BeginPlot
	x=11,y=13
	TerrainType=TERRAIN_PLAINS
	PlotType=1
	RiverWEDirection=3
	isNOfRiver
EndPlot
</v>
      </c>
      <c r="N57" t="str">
        <f ca="1">SUBSTITUTE(SUBSTITUTE(SUBSTITUTE(SUBSTITUTE($A$1,
"x_coord",N$2),
"y_coord",$A57),
"t_type",'terrain type'!M55),
"p_type", 'plot type'!M55)
&amp; IF(LEFT(resources!M55, 6) = "BONUS_", CHAR(9) &amp; "BonusType=" &amp; resources!M55 &amp; CHAR(10), "")
&amp; IF('goody huts'!M55, "	ImprovementType=IMPROVEMENT_GOODY_HUT" &amp; CHAR(10), "")
&amp; IF(ISBLANK(OFFSET('rivers (2)'!$A$1, 2 * (67 - $A57), 2 * N$2 + 1)), "", SUBSTITUTE($C$1, "&lt;direc&gt;", RIGHT(OFFSET('rivers (2)'!$A$1, 2 * (67 - $A57), 2 * N$2 + 1), 1)))
&amp; IF(ISBLANK(OFFSET('rivers (2)'!$A$1, 2 * (67 - $A57) + 1, 2 * N$2)), "", SUBSTITUTE($D$1, "&lt;direc&gt;", RIGHT(OFFSET('rivers (2)'!$A$1, 2 * (67 - $A57) + 1, 2 * N$2), 1)))
&amp; IF(ISBLANK('feature type'!M55), "EndPlot", SUBSTITUTE(SUBSTITUTE(output!$B$1,
                   "f_type", 'feature type'!M55),
                   "f_var", 'feature variety'!M55))
&amp; CHAR(10)</f>
        <v xml:space="preserve">BeginPlot
	x=12,y=13
	TerrainType=TERRAIN_GRASS
	PlotType=2
	FeatureType=FEATURE_FOREST, FeatureVariety=3
EndPlot
</v>
      </c>
      <c r="O57" t="str">
        <f ca="1">SUBSTITUTE(SUBSTITUTE(SUBSTITUTE(SUBSTITUTE($A$1,
"x_coord",O$2),
"y_coord",$A57),
"t_type",'terrain type'!N55),
"p_type", 'plot type'!N55)
&amp; IF(LEFT(resources!N55, 6) = "BONUS_", CHAR(9) &amp; "BonusType=" &amp; resources!N55 &amp; CHAR(10), "")
&amp; IF('goody huts'!N55, "	ImprovementType=IMPROVEMENT_GOODY_HUT" &amp; CHAR(10), "")
&amp; IF(ISBLANK(OFFSET('rivers (2)'!$A$1, 2 * (67 - $A57), 2 * O$2 + 1)), "", SUBSTITUTE($C$1, "&lt;direc&gt;", RIGHT(OFFSET('rivers (2)'!$A$1, 2 * (67 - $A57), 2 * O$2 + 1), 1)))
&amp; IF(ISBLANK(OFFSET('rivers (2)'!$A$1, 2 * (67 - $A57) + 1, 2 * O$2)), "", SUBSTITUTE($D$1, "&lt;direc&gt;", RIGHT(OFFSET('rivers (2)'!$A$1, 2 * (67 - $A57) + 1, 2 * O$2), 1)))
&amp; IF(ISBLANK('feature type'!N55), "EndPlot", SUBSTITUTE(SUBSTITUTE(output!$B$1,
                   "f_type", 'feature type'!N55),
                   "f_var", 'feature variety'!N55))
&amp; CHAR(10)</f>
        <v xml:space="preserve">BeginPlot
	x=13,y=13
	TerrainType=TERRAIN_COAST
	PlotType=3
EndPlot
</v>
      </c>
      <c r="P57" t="str">
        <f ca="1">SUBSTITUTE(SUBSTITUTE(SUBSTITUTE(SUBSTITUTE($A$1,
"x_coord",P$2),
"y_coord",$A57),
"t_type",'terrain type'!O55),
"p_type", 'plot type'!O55)
&amp; IF(LEFT(resources!O55, 6) = "BONUS_", CHAR(9) &amp; "BonusType=" &amp; resources!O55 &amp; CHAR(10), "")
&amp; IF('goody huts'!O55, "	ImprovementType=IMPROVEMENT_GOODY_HUT" &amp; CHAR(10), "")
&amp; IF(ISBLANK(OFFSET('rivers (2)'!$A$1, 2 * (67 - $A57), 2 * P$2 + 1)), "", SUBSTITUTE($C$1, "&lt;direc&gt;", RIGHT(OFFSET('rivers (2)'!$A$1, 2 * (67 - $A57), 2 * P$2 + 1), 1)))
&amp; IF(ISBLANK(OFFSET('rivers (2)'!$A$1, 2 * (67 - $A57) + 1, 2 * P$2)), "", SUBSTITUTE($D$1, "&lt;direc&gt;", RIGHT(OFFSET('rivers (2)'!$A$1, 2 * (67 - $A57) + 1, 2 * P$2), 1)))
&amp; IF(ISBLANK('feature type'!O55), "EndPlot", SUBSTITUTE(SUBSTITUTE(output!$B$1,
                   "f_type", 'feature type'!O55),
                   "f_var", 'feature variety'!O55))
&amp; CHAR(10)</f>
        <v xml:space="preserve">BeginPlot
	x=14,y=13
	TerrainType=TERRAIN_GRASS
	PlotType=2
EndPlot
</v>
      </c>
      <c r="Q57" t="str">
        <f ca="1">SUBSTITUTE(SUBSTITUTE(SUBSTITUTE(SUBSTITUTE($A$1,
"x_coord",Q$2),
"y_coord",$A57),
"t_type",'terrain type'!P55),
"p_type", 'plot type'!P55)
&amp; IF(LEFT(resources!P55, 6) = "BONUS_", CHAR(9) &amp; "BonusType=" &amp; resources!P55 &amp; CHAR(10), "")
&amp; IF('goody huts'!P55, "	ImprovementType=IMPROVEMENT_GOODY_HUT" &amp; CHAR(10), "")
&amp; IF(ISBLANK(OFFSET('rivers (2)'!$A$1, 2 * (67 - $A57), 2 * Q$2 + 1)), "", SUBSTITUTE($C$1, "&lt;direc&gt;", RIGHT(OFFSET('rivers (2)'!$A$1, 2 * (67 - $A57), 2 * Q$2 + 1), 1)))
&amp; IF(ISBLANK(OFFSET('rivers (2)'!$A$1, 2 * (67 - $A57) + 1, 2 * Q$2)), "", SUBSTITUTE($D$1, "&lt;direc&gt;", RIGHT(OFFSET('rivers (2)'!$A$1, 2 * (67 - $A57) + 1, 2 * Q$2), 1)))
&amp; IF(ISBLANK('feature type'!P55), "EndPlot", SUBSTITUTE(SUBSTITUTE(output!$B$1,
                   "f_type", 'feature type'!P55),
                   "f_var", 'feature variety'!P55))
&amp; CHAR(10)</f>
        <v xml:space="preserve">BeginPlot
	x=15,y=13
	TerrainType=TERRAIN_GRASS
	PlotType=2
	RiverNSDirection=2
	isWOfRiver
	RiverWEDirection=3
	isNOfRiver
	FeatureType=FEATURE_FOREST, FeatureVariety=1
EndPlot
</v>
      </c>
      <c r="R57" t="str">
        <f ca="1">SUBSTITUTE(SUBSTITUTE(SUBSTITUTE(SUBSTITUTE($A$1,
"x_coord",R$2),
"y_coord",$A57),
"t_type",'terrain type'!Q55),
"p_type", 'plot type'!Q55)
&amp; IF(LEFT(resources!Q55, 6) = "BONUS_", CHAR(9) &amp; "BonusType=" &amp; resources!Q55 &amp; CHAR(10), "")
&amp; IF('goody huts'!Q55, "	ImprovementType=IMPROVEMENT_GOODY_HUT" &amp; CHAR(10), "")
&amp; IF(ISBLANK(OFFSET('rivers (2)'!$A$1, 2 * (67 - $A57), 2 * R$2 + 1)), "", SUBSTITUTE($C$1, "&lt;direc&gt;", RIGHT(OFFSET('rivers (2)'!$A$1, 2 * (67 - $A57), 2 * R$2 + 1), 1)))
&amp; IF(ISBLANK(OFFSET('rivers (2)'!$A$1, 2 * (67 - $A57) + 1, 2 * R$2)), "", SUBSTITUTE($D$1, "&lt;direc&gt;", RIGHT(OFFSET('rivers (2)'!$A$1, 2 * (67 - $A57) + 1, 2 * R$2), 1)))
&amp; IF(ISBLANK('feature type'!Q55), "EndPlot", SUBSTITUTE(SUBSTITUTE(output!$B$1,
                   "f_type", 'feature type'!Q55),
                   "f_var", 'feature variety'!Q55))
&amp; CHAR(10)</f>
        <v xml:space="preserve">BeginPlot
	x=16,y=13
	TerrainType=TERRAIN_GRASS
	PlotType=1
	FeatureType=FEATURE_FOREST, FeatureVariety=1
EndPlot
</v>
      </c>
      <c r="S57" t="str">
        <f ca="1">SUBSTITUTE(SUBSTITUTE(SUBSTITUTE(SUBSTITUTE($A$1,
"x_coord",S$2),
"y_coord",$A57),
"t_type",'terrain type'!R55),
"p_type", 'plot type'!R55)
&amp; IF(LEFT(resources!R55, 6) = "BONUS_", CHAR(9) &amp; "BonusType=" &amp; resources!R55 &amp; CHAR(10), "")
&amp; IF('goody huts'!R55, "	ImprovementType=IMPROVEMENT_GOODY_HUT" &amp; CHAR(10), "")
&amp; IF(ISBLANK(OFFSET('rivers (2)'!$A$1, 2 * (67 - $A57), 2 * S$2 + 1)), "", SUBSTITUTE($C$1, "&lt;direc&gt;", RIGHT(OFFSET('rivers (2)'!$A$1, 2 * (67 - $A57), 2 * S$2 + 1), 1)))
&amp; IF(ISBLANK(OFFSET('rivers (2)'!$A$1, 2 * (67 - $A57) + 1, 2 * S$2)), "", SUBSTITUTE($D$1, "&lt;direc&gt;", RIGHT(OFFSET('rivers (2)'!$A$1, 2 * (67 - $A57) + 1, 2 * S$2), 1)))
&amp; IF(ISBLANK('feature type'!R55), "EndPlot", SUBSTITUTE(SUBSTITUTE(output!$B$1,
                   "f_type", 'feature type'!R55),
                   "f_var", 'feature variety'!R55))
&amp; CHAR(10)</f>
        <v xml:space="preserve">BeginPlot
	x=17,y=13
	TerrainType=TERRAIN_COAST
	PlotType=3
EndPlot
</v>
      </c>
      <c r="T57" t="str">
        <f ca="1">SUBSTITUTE(SUBSTITUTE(SUBSTITUTE(SUBSTITUTE($A$1,
"x_coord",T$2),
"y_coord",$A57),
"t_type",'terrain type'!S55),
"p_type", 'plot type'!S55)
&amp; IF(LEFT(resources!S55, 6) = "BONUS_", CHAR(9) &amp; "BonusType=" &amp; resources!S55 &amp; CHAR(10), "")
&amp; IF('goody huts'!S55, "	ImprovementType=IMPROVEMENT_GOODY_HUT" &amp; CHAR(10), "")
&amp; IF(ISBLANK(OFFSET('rivers (2)'!$A$1, 2 * (67 - $A57), 2 * T$2 + 1)), "", SUBSTITUTE($C$1, "&lt;direc&gt;", RIGHT(OFFSET('rivers (2)'!$A$1, 2 * (67 - $A57), 2 * T$2 + 1), 1)))
&amp; IF(ISBLANK(OFFSET('rivers (2)'!$A$1, 2 * (67 - $A57) + 1, 2 * T$2)), "", SUBSTITUTE($D$1, "&lt;direc&gt;", RIGHT(OFFSET('rivers (2)'!$A$1, 2 * (67 - $A57) + 1, 2 * T$2), 1)))
&amp; IF(ISBLANK('feature type'!S55), "EndPlot", SUBSTITUTE(SUBSTITUTE(output!$B$1,
                   "f_type", 'feature type'!S55),
                   "f_var", 'feature variety'!S55))
&amp; CHAR(10)</f>
        <v xml:space="preserve">BeginPlot
	x=18,y=13
	TerrainType=TERRAIN_COAST
	PlotType=3
	BonusType=BONUS_OIL
EndPlot
</v>
      </c>
      <c r="U57" t="str">
        <f ca="1">SUBSTITUTE(SUBSTITUTE(SUBSTITUTE(SUBSTITUTE($A$1,
"x_coord",U$2),
"y_coord",$A57),
"t_type",'terrain type'!T55),
"p_type", 'plot type'!T55)
&amp; IF(LEFT(resources!T55, 6) = "BONUS_", CHAR(9) &amp; "BonusType=" &amp; resources!T55 &amp; CHAR(10), "")
&amp; IF('goody huts'!T55, "	ImprovementType=IMPROVEMENT_GOODY_HUT" &amp; CHAR(10), "")
&amp; IF(ISBLANK(OFFSET('rivers (2)'!$A$1, 2 * (67 - $A57), 2 * U$2 + 1)), "", SUBSTITUTE($C$1, "&lt;direc&gt;", RIGHT(OFFSET('rivers (2)'!$A$1, 2 * (67 - $A57), 2 * U$2 + 1), 1)))
&amp; IF(ISBLANK(OFFSET('rivers (2)'!$A$1, 2 * (67 - $A57) + 1, 2 * U$2)), "", SUBSTITUTE($D$1, "&lt;direc&gt;", RIGHT(OFFSET('rivers (2)'!$A$1, 2 * (67 - $A57) + 1, 2 * U$2), 1)))
&amp; IF(ISBLANK('feature type'!T55), "EndPlot", SUBSTITUTE(SUBSTITUTE(output!$B$1,
                   "f_type", 'feature type'!T55),
                   "f_var", 'feature variety'!T55))
&amp; CHAR(10)</f>
        <v xml:space="preserve">BeginPlot
	x=19,y=13
	TerrainType=TERRAIN_COAST
	PlotType=3
EndPlot
</v>
      </c>
      <c r="V57" t="str">
        <f ca="1">SUBSTITUTE(SUBSTITUTE(SUBSTITUTE(SUBSTITUTE($A$1,
"x_coord",V$2),
"y_coord",$A57),
"t_type",'terrain type'!U55),
"p_type", 'plot type'!U55)
&amp; IF(LEFT(resources!U55, 6) = "BONUS_", CHAR(9) &amp; "BonusType=" &amp; resources!U55 &amp; CHAR(10), "")
&amp; IF('goody huts'!U55, "	ImprovementType=IMPROVEMENT_GOODY_HUT" &amp; CHAR(10), "")
&amp; IF(ISBLANK(OFFSET('rivers (2)'!$A$1, 2 * (67 - $A57), 2 * V$2 + 1)), "", SUBSTITUTE($C$1, "&lt;direc&gt;", RIGHT(OFFSET('rivers (2)'!$A$1, 2 * (67 - $A57), 2 * V$2 + 1), 1)))
&amp; IF(ISBLANK(OFFSET('rivers (2)'!$A$1, 2 * (67 - $A57) + 1, 2 * V$2)), "", SUBSTITUTE($D$1, "&lt;direc&gt;", RIGHT(OFFSET('rivers (2)'!$A$1, 2 * (67 - $A57) + 1, 2 * V$2), 1)))
&amp; IF(ISBLANK('feature type'!U55), "EndPlot", SUBSTITUTE(SUBSTITUTE(output!$B$1,
                   "f_type", 'feature type'!U55),
                   "f_var", 'feature variety'!U55))
&amp; CHAR(10)</f>
        <v xml:space="preserve">BeginPlot
	x=20,y=13
	TerrainType=TERRAIN_GRASS
	PlotType=2
	FeatureType=FEATURE_FOREST, FeatureVariety=1
EndPlot
</v>
      </c>
      <c r="W57" t="str">
        <f ca="1">SUBSTITUTE(SUBSTITUTE(SUBSTITUTE(SUBSTITUTE($A$1,
"x_coord",W$2),
"y_coord",$A57),
"t_type",'terrain type'!V55),
"p_type", 'plot type'!V55)
&amp; IF(LEFT(resources!V55, 6) = "BONUS_", CHAR(9) &amp; "BonusType=" &amp; resources!V55 &amp; CHAR(10), "")
&amp; IF('goody huts'!V55, "	ImprovementType=IMPROVEMENT_GOODY_HUT" &amp; CHAR(10), "")
&amp; IF(ISBLANK(OFFSET('rivers (2)'!$A$1, 2 * (67 - $A57), 2 * W$2 + 1)), "", SUBSTITUTE($C$1, "&lt;direc&gt;", RIGHT(OFFSET('rivers (2)'!$A$1, 2 * (67 - $A57), 2 * W$2 + 1), 1)))
&amp; IF(ISBLANK(OFFSET('rivers (2)'!$A$1, 2 * (67 - $A57) + 1, 2 * W$2)), "", SUBSTITUTE($D$1, "&lt;direc&gt;", RIGHT(OFFSET('rivers (2)'!$A$1, 2 * (67 - $A57) + 1, 2 * W$2), 1)))
&amp; IF(ISBLANK('feature type'!V55), "EndPlot", SUBSTITUTE(SUBSTITUTE(output!$B$1,
                   "f_type", 'feature type'!V55),
                   "f_var", 'feature variety'!V55))
&amp; CHAR(10)</f>
        <v xml:space="preserve">BeginPlot
	x=21,y=13
	TerrainType=TERRAIN_GRASS
	PlotType=2
	FeatureType=FEATURE_FOREST, FeatureVariety=1
EndPlot
</v>
      </c>
      <c r="X57" t="str">
        <f ca="1">SUBSTITUTE(SUBSTITUTE(SUBSTITUTE(SUBSTITUTE($A$1,
"x_coord",X$2),
"y_coord",$A57),
"t_type",'terrain type'!W55),
"p_type", 'plot type'!W55)
&amp; IF(LEFT(resources!W55, 6) = "BONUS_", CHAR(9) &amp; "BonusType=" &amp; resources!W55 &amp; CHAR(10), "")
&amp; IF('goody huts'!W55, "	ImprovementType=IMPROVEMENT_GOODY_HUT" &amp; CHAR(10), "")
&amp; IF(ISBLANK(OFFSET('rivers (2)'!$A$1, 2 * (67 - $A57), 2 * X$2 + 1)), "", SUBSTITUTE($C$1, "&lt;direc&gt;", RIGHT(OFFSET('rivers (2)'!$A$1, 2 * (67 - $A57), 2 * X$2 + 1), 1)))
&amp; IF(ISBLANK(OFFSET('rivers (2)'!$A$1, 2 * (67 - $A57) + 1, 2 * X$2)), "", SUBSTITUTE($D$1, "&lt;direc&gt;", RIGHT(OFFSET('rivers (2)'!$A$1, 2 * (67 - $A57) + 1, 2 * X$2), 1)))
&amp; IF(ISBLANK('feature type'!W55), "EndPlot", SUBSTITUTE(SUBSTITUTE(output!$B$1,
                   "f_type", 'feature type'!W55),
                   "f_var", 'feature variety'!W55))
&amp; CHAR(10)</f>
        <v xml:space="preserve">BeginPlot
	x=22,y=13
	TerrainType=TERRAIN_GRASS
	PlotType=2
	RiverNSDirection=2
	isWOfRiver
	RiverWEDirection=3
	isNOfRiver
	FeatureType=FEATURE_FOREST, FeatureVariety=1
EndPlot
</v>
      </c>
      <c r="Y57" t="str">
        <f ca="1">SUBSTITUTE(SUBSTITUTE(SUBSTITUTE(SUBSTITUTE($A$1,
"x_coord",Y$2),
"y_coord",$A57),
"t_type",'terrain type'!X55),
"p_type", 'plot type'!X55)
&amp; IF(LEFT(resources!X55, 6) = "BONUS_", CHAR(9) &amp; "BonusType=" &amp; resources!X55 &amp; CHAR(10), "")
&amp; IF('goody huts'!X55, "	ImprovementType=IMPROVEMENT_GOODY_HUT" &amp; CHAR(10), "")
&amp; IF(ISBLANK(OFFSET('rivers (2)'!$A$1, 2 * (67 - $A57), 2 * Y$2 + 1)), "", SUBSTITUTE($C$1, "&lt;direc&gt;", RIGHT(OFFSET('rivers (2)'!$A$1, 2 * (67 - $A57), 2 * Y$2 + 1), 1)))
&amp; IF(ISBLANK(OFFSET('rivers (2)'!$A$1, 2 * (67 - $A57) + 1, 2 * Y$2)), "", SUBSTITUTE($D$1, "&lt;direc&gt;", RIGHT(OFFSET('rivers (2)'!$A$1, 2 * (67 - $A57) + 1, 2 * Y$2), 1)))
&amp; IF(ISBLANK('feature type'!X55), "EndPlot", SUBSTITUTE(SUBSTITUTE(output!$B$1,
                   "f_type", 'feature type'!X55),
                   "f_var", 'feature variety'!X55))
&amp; CHAR(10)</f>
        <v xml:space="preserve">BeginPlot
	x=23,y=13
	TerrainType=TERRAIN_GRASS
	PlotType=1
	BonusType=BONUS_SILVER
	FeatureType=FEATURE_FOREST, FeatureVariety=1
EndPlot
</v>
      </c>
      <c r="Z57" t="str">
        <f ca="1">SUBSTITUTE(SUBSTITUTE(SUBSTITUTE(SUBSTITUTE($A$1,
"x_coord",Z$2),
"y_coord",$A57),
"t_type",'terrain type'!Y55),
"p_type", 'plot type'!Y55)
&amp; IF(LEFT(resources!Y55, 6) = "BONUS_", CHAR(9) &amp; "BonusType=" &amp; resources!Y55 &amp; CHAR(10), "")
&amp; IF('goody huts'!Y55, "	ImprovementType=IMPROVEMENT_GOODY_HUT" &amp; CHAR(10), "")
&amp; IF(ISBLANK(OFFSET('rivers (2)'!$A$1, 2 * (67 - $A57), 2 * Z$2 + 1)), "", SUBSTITUTE($C$1, "&lt;direc&gt;", RIGHT(OFFSET('rivers (2)'!$A$1, 2 * (67 - $A57), 2 * Z$2 + 1), 1)))
&amp; IF(ISBLANK(OFFSET('rivers (2)'!$A$1, 2 * (67 - $A57) + 1, 2 * Z$2)), "", SUBSTITUTE($D$1, "&lt;direc&gt;", RIGHT(OFFSET('rivers (2)'!$A$1, 2 * (67 - $A57) + 1, 2 * Z$2), 1)))
&amp; IF(ISBLANK('feature type'!Y55), "EndPlot", SUBSTITUTE(SUBSTITUTE(output!$B$1,
                   "f_type", 'feature type'!Y55),
                   "f_var", 'feature variety'!Y55))
&amp; CHAR(10)</f>
        <v xml:space="preserve">BeginPlot
	x=24,y=13
	TerrainType=TERRAIN_GRASS
	PlotType=2
	FeatureType=FEATURE_FOREST, FeatureVariety=1
EndPlot
</v>
      </c>
      <c r="AA57" t="str">
        <f ca="1">SUBSTITUTE(SUBSTITUTE(SUBSTITUTE(SUBSTITUTE($A$1,
"x_coord",AA$2),
"y_coord",$A57),
"t_type",'terrain type'!Z55),
"p_type", 'plot type'!Z55)
&amp; IF(LEFT(resources!Z55, 6) = "BONUS_", CHAR(9) &amp; "BonusType=" &amp; resources!Z55 &amp; CHAR(10), "")
&amp; IF('goody huts'!Z55, "	ImprovementType=IMPROVEMENT_GOODY_HUT" &amp; CHAR(10), "")
&amp; IF(ISBLANK(OFFSET('rivers (2)'!$A$1, 2 * (67 - $A57), 2 * AA$2 + 1)), "", SUBSTITUTE($C$1, "&lt;direc&gt;", RIGHT(OFFSET('rivers (2)'!$A$1, 2 * (67 - $A57), 2 * AA$2 + 1), 1)))
&amp; IF(ISBLANK(OFFSET('rivers (2)'!$A$1, 2 * (67 - $A57) + 1, 2 * AA$2)), "", SUBSTITUTE($D$1, "&lt;direc&gt;", RIGHT(OFFSET('rivers (2)'!$A$1, 2 * (67 - $A57) + 1, 2 * AA$2), 1)))
&amp; IF(ISBLANK('feature type'!Z55), "EndPlot", SUBSTITUTE(SUBSTITUTE(output!$B$1,
                   "f_type", 'feature type'!Z55),
                   "f_var", 'feature variety'!Z55))
&amp; CHAR(10)</f>
        <v xml:space="preserve">BeginPlot
	x=25,y=13
	TerrainType=TERRAIN_COAST
	PlotType=3
EndPlot
</v>
      </c>
      <c r="AB57" t="str">
        <f ca="1">SUBSTITUTE(SUBSTITUTE(SUBSTITUTE(SUBSTITUTE($A$1,
"x_coord",AB$2),
"y_coord",$A57),
"t_type",'terrain type'!AA55),
"p_type", 'plot type'!AA55)
&amp; IF(LEFT(resources!AA55, 6) = "BONUS_", CHAR(9) &amp; "BonusType=" &amp; resources!AA55 &amp; CHAR(10), "")
&amp; IF('goody huts'!AA55, "	ImprovementType=IMPROVEMENT_GOODY_HUT" &amp; CHAR(10), "")
&amp; IF(ISBLANK(OFFSET('rivers (2)'!$A$1, 2 * (67 - $A57), 2 * AB$2 + 1)), "", SUBSTITUTE($C$1, "&lt;direc&gt;", RIGHT(OFFSET('rivers (2)'!$A$1, 2 * (67 - $A57), 2 * AB$2 + 1), 1)))
&amp; IF(ISBLANK(OFFSET('rivers (2)'!$A$1, 2 * (67 - $A57) + 1, 2 * AB$2)), "", SUBSTITUTE($D$1, "&lt;direc&gt;", RIGHT(OFFSET('rivers (2)'!$A$1, 2 * (67 - $A57) + 1, 2 * AB$2), 1)))
&amp; IF(ISBLANK('feature type'!AA55), "EndPlot", SUBSTITUTE(SUBSTITUTE(output!$B$1,
                   "f_type", 'feature type'!AA55),
                   "f_var", 'feature variety'!AA55))
&amp; CHAR(10)</f>
        <v xml:space="preserve">BeginPlot
	x=26,y=13
	TerrainType=TERRAIN_GRASS
	PlotType=2
	BonusType=BONUS_DYE
EndPlot
</v>
      </c>
      <c r="AC57" t="str">
        <f ca="1">SUBSTITUTE(SUBSTITUTE(SUBSTITUTE(SUBSTITUTE($A$1,
"x_coord",AC$2),
"y_coord",$A57),
"t_type",'terrain type'!AB55),
"p_type", 'plot type'!AB55)
&amp; IF(LEFT(resources!AB55, 6) = "BONUS_", CHAR(9) &amp; "BonusType=" &amp; resources!AB55 &amp; CHAR(10), "")
&amp; IF('goody huts'!AB55, "	ImprovementType=IMPROVEMENT_GOODY_HUT" &amp; CHAR(10), "")
&amp; IF(ISBLANK(OFFSET('rivers (2)'!$A$1, 2 * (67 - $A57), 2 * AC$2 + 1)), "", SUBSTITUTE($C$1, "&lt;direc&gt;", RIGHT(OFFSET('rivers (2)'!$A$1, 2 * (67 - $A57), 2 * AC$2 + 1), 1)))
&amp; IF(ISBLANK(OFFSET('rivers (2)'!$A$1, 2 * (67 - $A57) + 1, 2 * AC$2)), "", SUBSTITUTE($D$1, "&lt;direc&gt;", RIGHT(OFFSET('rivers (2)'!$A$1, 2 * (67 - $A57) + 1, 2 * AC$2), 1)))
&amp; IF(ISBLANK('feature type'!AB55), "EndPlot", SUBSTITUTE(SUBSTITUTE(output!$B$1,
                   "f_type", 'feature type'!AB55),
                   "f_var", 'feature variety'!AB55))
&amp; CHAR(10)</f>
        <v xml:space="preserve">BeginPlot
	x=27,y=13
	TerrainType=TERRAIN_GRASS
	PlotType=2
	RiverNSDirection=2
	isWOfRiver
EndPlot
</v>
      </c>
      <c r="AD57" t="str">
        <f ca="1">SUBSTITUTE(SUBSTITUTE(SUBSTITUTE(SUBSTITUTE($A$1,
"x_coord",AD$2),
"y_coord",$A57),
"t_type",'terrain type'!AC55),
"p_type", 'plot type'!AC55)
&amp; IF(LEFT(resources!AC55, 6) = "BONUS_", CHAR(9) &amp; "BonusType=" &amp; resources!AC55 &amp; CHAR(10), "")
&amp; IF('goody huts'!AC55, "	ImprovementType=IMPROVEMENT_GOODY_HUT" &amp; CHAR(10), "")
&amp; IF(ISBLANK(OFFSET('rivers (2)'!$A$1, 2 * (67 - $A57), 2 * AD$2 + 1)), "", SUBSTITUTE($C$1, "&lt;direc&gt;", RIGHT(OFFSET('rivers (2)'!$A$1, 2 * (67 - $A57), 2 * AD$2 + 1), 1)))
&amp; IF(ISBLANK(OFFSET('rivers (2)'!$A$1, 2 * (67 - $A57) + 1, 2 * AD$2)), "", SUBSTITUTE($D$1, "&lt;direc&gt;", RIGHT(OFFSET('rivers (2)'!$A$1, 2 * (67 - $A57) + 1, 2 * AD$2), 1)))
&amp; IF(ISBLANK('feature type'!AC55), "EndPlot", SUBSTITUTE(SUBSTITUTE(output!$B$1,
                   "f_type", 'feature type'!AC55),
                   "f_var", 'feature variety'!AC55))
&amp; CHAR(10)</f>
        <v xml:space="preserve">BeginPlot
	x=28,y=13
	TerrainType=TERRAIN_GRASS
	PlotType=2
EndPlot
</v>
      </c>
      <c r="AE57" t="str">
        <f ca="1">SUBSTITUTE(SUBSTITUTE(SUBSTITUTE(SUBSTITUTE($A$1,
"x_coord",AE$2),
"y_coord",$A57),
"t_type",'terrain type'!AD55),
"p_type", 'plot type'!AD55)
&amp; IF(LEFT(resources!AD55, 6) = "BONUS_", CHAR(9) &amp; "BonusType=" &amp; resources!AD55 &amp; CHAR(10), "")
&amp; IF('goody huts'!AD55, "	ImprovementType=IMPROVEMENT_GOODY_HUT" &amp; CHAR(10), "")
&amp; IF(ISBLANK(OFFSET('rivers (2)'!$A$1, 2 * (67 - $A57), 2 * AE$2 + 1)), "", SUBSTITUTE($C$1, "&lt;direc&gt;", RIGHT(OFFSET('rivers (2)'!$A$1, 2 * (67 - $A57), 2 * AE$2 + 1), 1)))
&amp; IF(ISBLANK(OFFSET('rivers (2)'!$A$1, 2 * (67 - $A57) + 1, 2 * AE$2)), "", SUBSTITUTE($D$1, "&lt;direc&gt;", RIGHT(OFFSET('rivers (2)'!$A$1, 2 * (67 - $A57) + 1, 2 * AE$2), 1)))
&amp; IF(ISBLANK('feature type'!AD55), "EndPlot", SUBSTITUTE(SUBSTITUTE(output!$B$1,
                   "f_type", 'feature type'!AD55),
                   "f_var", 'feature variety'!AD55))
&amp; CHAR(10)</f>
        <v xml:space="preserve">BeginPlot
	x=29,y=13
	TerrainType=TERRAIN_GRASS
	PlotType=1
	RiverWEDirection=3
	isNOfRiver
	FeatureType=FEATURE_FOREST, FeatureVariety=1
EndPlot
</v>
      </c>
      <c r="AF57" t="str">
        <f ca="1">SUBSTITUTE(SUBSTITUTE(SUBSTITUTE(SUBSTITUTE($A$1,
"x_coord",AF$2),
"y_coord",$A57),
"t_type",'terrain type'!AE55),
"p_type", 'plot type'!AE55)
&amp; IF(LEFT(resources!AE55, 6) = "BONUS_", CHAR(9) &amp; "BonusType=" &amp; resources!AE55 &amp; CHAR(10), "")
&amp; IF('goody huts'!AE55, "	ImprovementType=IMPROVEMENT_GOODY_HUT" &amp; CHAR(10), "")
&amp; IF(ISBLANK(OFFSET('rivers (2)'!$A$1, 2 * (67 - $A57), 2 * AF$2 + 1)), "", SUBSTITUTE($C$1, "&lt;direc&gt;", RIGHT(OFFSET('rivers (2)'!$A$1, 2 * (67 - $A57), 2 * AF$2 + 1), 1)))
&amp; IF(ISBLANK(OFFSET('rivers (2)'!$A$1, 2 * (67 - $A57) + 1, 2 * AF$2)), "", SUBSTITUTE($D$1, "&lt;direc&gt;", RIGHT(OFFSET('rivers (2)'!$A$1, 2 * (67 - $A57) + 1, 2 * AF$2), 1)))
&amp; IF(ISBLANK('feature type'!AE55), "EndPlot", SUBSTITUTE(SUBSTITUTE(output!$B$1,
                   "f_type", 'feature type'!AE55),
                   "f_var", 'feature variety'!AE55))
&amp; CHAR(10)</f>
        <v xml:space="preserve">BeginPlot
	x=30,y=13
	TerrainType=TERRAIN_GRASS
	PlotType=2
	FeatureType=FEATURE_FOREST, FeatureVariety=1
EndPlot
</v>
      </c>
      <c r="AG57" t="str">
        <f ca="1">SUBSTITUTE(SUBSTITUTE(SUBSTITUTE(SUBSTITUTE($A$1,
"x_coord",AG$2),
"y_coord",$A57),
"t_type",'terrain type'!AF55),
"p_type", 'plot type'!AF55)
&amp; IF(LEFT(resources!AF55, 6) = "BONUS_", CHAR(9) &amp; "BonusType=" &amp; resources!AF55 &amp; CHAR(10), "")
&amp; IF('goody huts'!AF55, "	ImprovementType=IMPROVEMENT_GOODY_HUT" &amp; CHAR(10), "")
&amp; IF(ISBLANK(OFFSET('rivers (2)'!$A$1, 2 * (67 - $A57), 2 * AG$2 + 1)), "", SUBSTITUTE($C$1, "&lt;direc&gt;", RIGHT(OFFSET('rivers (2)'!$A$1, 2 * (67 - $A57), 2 * AG$2 + 1), 1)))
&amp; IF(ISBLANK(OFFSET('rivers (2)'!$A$1, 2 * (67 - $A57) + 1, 2 * AG$2)), "", SUBSTITUTE($D$1, "&lt;direc&gt;", RIGHT(OFFSET('rivers (2)'!$A$1, 2 * (67 - $A57) + 1, 2 * AG$2), 1)))
&amp; IF(ISBLANK('feature type'!AF55), "EndPlot", SUBSTITUTE(SUBSTITUTE(output!$B$1,
                   "f_type", 'feature type'!AF55),
                   "f_var", 'feature variety'!AF55))
&amp; CHAR(10)</f>
        <v xml:space="preserve">BeginPlot
	x=31,y=13
	TerrainType=TERRAIN_COAST
	PlotType=3
EndPlot
</v>
      </c>
      <c r="AH57" t="str">
        <f ca="1">SUBSTITUTE(SUBSTITUTE(SUBSTITUTE(SUBSTITUTE($A$1,
"x_coord",AH$2),
"y_coord",$A57),
"t_type",'terrain type'!AG55),
"p_type", 'plot type'!AG55)
&amp; IF(LEFT(resources!AG55, 6) = "BONUS_", CHAR(9) &amp; "BonusType=" &amp; resources!AG55 &amp; CHAR(10), "")
&amp; IF('goody huts'!AG55, "	ImprovementType=IMPROVEMENT_GOODY_HUT" &amp; CHAR(10), "")
&amp; IF(ISBLANK(OFFSET('rivers (2)'!$A$1, 2 * (67 - $A57), 2 * AH$2 + 1)), "", SUBSTITUTE($C$1, "&lt;direc&gt;", RIGHT(OFFSET('rivers (2)'!$A$1, 2 * (67 - $A57), 2 * AH$2 + 1), 1)))
&amp; IF(ISBLANK(OFFSET('rivers (2)'!$A$1, 2 * (67 - $A57) + 1, 2 * AH$2)), "", SUBSTITUTE($D$1, "&lt;direc&gt;", RIGHT(OFFSET('rivers (2)'!$A$1, 2 * (67 - $A57) + 1, 2 * AH$2), 1)))
&amp; IF(ISBLANK('feature type'!AG55), "EndPlot", SUBSTITUTE(SUBSTITUTE(output!$B$1,
                   "f_type", 'feature type'!AG55),
                   "f_var", 'feature variety'!AG55))
&amp; CHAR(10)</f>
        <v xml:space="preserve">BeginPlot
	x=32,y=13
	TerrainType=TERRAIN_GRASS
	PlotType=2
	RiverNSDirection=0
	isWOfRiver
	FeatureType=FEATURE_FOREST, FeatureVariety=3
EndPlot
</v>
      </c>
      <c r="AI57" t="str">
        <f ca="1">SUBSTITUTE(SUBSTITUTE(SUBSTITUTE(SUBSTITUTE($A$1,
"x_coord",AI$2),
"y_coord",$A57),
"t_type",'terrain type'!AH55),
"p_type", 'plot type'!AH55)
&amp; IF(LEFT(resources!AH55, 6) = "BONUS_", CHAR(9) &amp; "BonusType=" &amp; resources!AH55 &amp; CHAR(10), "")
&amp; IF('goody huts'!AH55, "	ImprovementType=IMPROVEMENT_GOODY_HUT" &amp; CHAR(10), "")
&amp; IF(ISBLANK(OFFSET('rivers (2)'!$A$1, 2 * (67 - $A57), 2 * AI$2 + 1)), "", SUBSTITUTE($C$1, "&lt;direc&gt;", RIGHT(OFFSET('rivers (2)'!$A$1, 2 * (67 - $A57), 2 * AI$2 + 1), 1)))
&amp; IF(ISBLANK(OFFSET('rivers (2)'!$A$1, 2 * (67 - $A57) + 1, 2 * AI$2)), "", SUBSTITUTE($D$1, "&lt;direc&gt;", RIGHT(OFFSET('rivers (2)'!$A$1, 2 * (67 - $A57) + 1, 2 * AI$2), 1)))
&amp; IF(ISBLANK('feature type'!AH55), "EndPlot", SUBSTITUTE(SUBSTITUTE(output!$B$1,
                   "f_type", 'feature type'!AH55),
                   "f_var", 'feature variety'!AH55))
&amp; CHAR(10)</f>
        <v xml:space="preserve">BeginPlot
	x=33,y=13
	TerrainType=TERRAIN_PLAINS
	PlotType=1
EndPlot
</v>
      </c>
      <c r="AJ57" t="str">
        <f ca="1">SUBSTITUTE(SUBSTITUTE(SUBSTITUTE(SUBSTITUTE($A$1,
"x_coord",AJ$2),
"y_coord",$A57),
"t_type",'terrain type'!AI55),
"p_type", 'plot type'!AI55)
&amp; IF(LEFT(resources!AI55, 6) = "BONUS_", CHAR(9) &amp; "BonusType=" &amp; resources!AI55 &amp; CHAR(10), "")
&amp; IF('goody huts'!AI55, "	ImprovementType=IMPROVEMENT_GOODY_HUT" &amp; CHAR(10), "")
&amp; IF(ISBLANK(OFFSET('rivers (2)'!$A$1, 2 * (67 - $A57), 2 * AJ$2 + 1)), "", SUBSTITUTE($C$1, "&lt;direc&gt;", RIGHT(OFFSET('rivers (2)'!$A$1, 2 * (67 - $A57), 2 * AJ$2 + 1), 1)))
&amp; IF(ISBLANK(OFFSET('rivers (2)'!$A$1, 2 * (67 - $A57) + 1, 2 * AJ$2)), "", SUBSTITUTE($D$1, "&lt;direc&gt;", RIGHT(OFFSET('rivers (2)'!$A$1, 2 * (67 - $A57) + 1, 2 * AJ$2), 1)))
&amp; IF(ISBLANK('feature type'!AI55), "EndPlot", SUBSTITUTE(SUBSTITUTE(output!$B$1,
                   "f_type", 'feature type'!AI55),
                   "f_var", 'feature variety'!AI55))
&amp; CHAR(10)</f>
        <v xml:space="preserve">BeginPlot
	x=34,y=13
	TerrainType=TERRAIN_COAST
	PlotType=3
EndPlot
</v>
      </c>
      <c r="AK57" t="str">
        <f ca="1">SUBSTITUTE(SUBSTITUTE(SUBSTITUTE(SUBSTITUTE($A$1,
"x_coord",AK$2),
"y_coord",$A57),
"t_type",'terrain type'!AJ55),
"p_type", 'plot type'!AJ55)
&amp; IF(LEFT(resources!AJ55, 6) = "BONUS_", CHAR(9) &amp; "BonusType=" &amp; resources!AJ55 &amp; CHAR(10), "")
&amp; IF('goody huts'!AJ55, "	ImprovementType=IMPROVEMENT_GOODY_HUT" &amp; CHAR(10), "")
&amp; IF(ISBLANK(OFFSET('rivers (2)'!$A$1, 2 * (67 - $A57), 2 * AK$2 + 1)), "", SUBSTITUTE($C$1, "&lt;direc&gt;", RIGHT(OFFSET('rivers (2)'!$A$1, 2 * (67 - $A57), 2 * AK$2 + 1), 1)))
&amp; IF(ISBLANK(OFFSET('rivers (2)'!$A$1, 2 * (67 - $A57) + 1, 2 * AK$2)), "", SUBSTITUTE($D$1, "&lt;direc&gt;", RIGHT(OFFSET('rivers (2)'!$A$1, 2 * (67 - $A57) + 1, 2 * AK$2), 1)))
&amp; IF(ISBLANK('feature type'!AJ55), "EndPlot", SUBSTITUTE(SUBSTITUTE(output!$B$1,
                   "f_type", 'feature type'!AJ55),
                   "f_var", 'feature variety'!AJ55))
&amp; CHAR(10)</f>
        <v xml:space="preserve">BeginPlot
	x=35,y=13
	TerrainType=TERRAIN_COAST
	PlotType=3
EndPlot
</v>
      </c>
      <c r="AL57" t="str">
        <f ca="1">SUBSTITUTE(SUBSTITUTE(SUBSTITUTE(SUBSTITUTE($A$1,
"x_coord",AL$2),
"y_coord",$A57),
"t_type",'terrain type'!AK55),
"p_type", 'plot type'!AK55)
&amp; IF(LEFT(resources!AK55, 6) = "BONUS_", CHAR(9) &amp; "BonusType=" &amp; resources!AK55 &amp; CHAR(10), "")
&amp; IF('goody huts'!AK55, "	ImprovementType=IMPROVEMENT_GOODY_HUT" &amp; CHAR(10), "")
&amp; IF(ISBLANK(OFFSET('rivers (2)'!$A$1, 2 * (67 - $A57), 2 * AL$2 + 1)), "", SUBSTITUTE($C$1, "&lt;direc&gt;", RIGHT(OFFSET('rivers (2)'!$A$1, 2 * (67 - $A57), 2 * AL$2 + 1), 1)))
&amp; IF(ISBLANK(OFFSET('rivers (2)'!$A$1, 2 * (67 - $A57) + 1, 2 * AL$2)), "", SUBSTITUTE($D$1, "&lt;direc&gt;", RIGHT(OFFSET('rivers (2)'!$A$1, 2 * (67 - $A57) + 1, 2 * AL$2), 1)))
&amp; IF(ISBLANK('feature type'!AK55), "EndPlot", SUBSTITUTE(SUBSTITUTE(output!$B$1,
                   "f_type", 'feature type'!AK55),
                   "f_var", 'feature variety'!AK55))
&amp; CHAR(10)</f>
        <v xml:space="preserve">BeginPlot
	x=36,y=13
	TerrainType=TERRAIN_OCEAN
	PlotType=3
EndPlot
</v>
      </c>
      <c r="AM57" t="str">
        <f ca="1">SUBSTITUTE(SUBSTITUTE(SUBSTITUTE(SUBSTITUTE($A$1,
"x_coord",AM$2),
"y_coord",$A57),
"t_type",'terrain type'!AL55),
"p_type", 'plot type'!AL55)
&amp; IF(LEFT(resources!AL55, 6) = "BONUS_", CHAR(9) &amp; "BonusType=" &amp; resources!AL55 &amp; CHAR(10), "")
&amp; IF('goody huts'!AL55, "	ImprovementType=IMPROVEMENT_GOODY_HUT" &amp; CHAR(10), "")
&amp; IF(ISBLANK(OFFSET('rivers (2)'!$A$1, 2 * (67 - $A57), 2 * AM$2 + 1)), "", SUBSTITUTE($C$1, "&lt;direc&gt;", RIGHT(OFFSET('rivers (2)'!$A$1, 2 * (67 - $A57), 2 * AM$2 + 1), 1)))
&amp; IF(ISBLANK(OFFSET('rivers (2)'!$A$1, 2 * (67 - $A57) + 1, 2 * AM$2)), "", SUBSTITUTE($D$1, "&lt;direc&gt;", RIGHT(OFFSET('rivers (2)'!$A$1, 2 * (67 - $A57) + 1, 2 * AM$2), 1)))
&amp; IF(ISBLANK('feature type'!AL55), "EndPlot", SUBSTITUTE(SUBSTITUTE(output!$B$1,
                   "f_type", 'feature type'!AL55),
                   "f_var", 'feature variety'!AL55))
&amp; CHAR(10)</f>
        <v xml:space="preserve">BeginPlot
	x=37,y=13
	TerrainType=TERRAIN_OCEAN
	PlotType=3
EndPlot
</v>
      </c>
      <c r="AN57" t="str">
        <f ca="1">SUBSTITUTE(SUBSTITUTE(SUBSTITUTE(SUBSTITUTE($A$1,
"x_coord",AN$2),
"y_coord",$A57),
"t_type",'terrain type'!AM55),
"p_type", 'plot type'!AM55)
&amp; IF(LEFT(resources!AM55, 6) = "BONUS_", CHAR(9) &amp; "BonusType=" &amp; resources!AM55 &amp; CHAR(10), "")
&amp; IF('goody huts'!AM55, "	ImprovementType=IMPROVEMENT_GOODY_HUT" &amp; CHAR(10), "")
&amp; IF(ISBLANK(OFFSET('rivers (2)'!$A$1, 2 * (67 - $A57), 2 * AN$2 + 1)), "", SUBSTITUTE($C$1, "&lt;direc&gt;", RIGHT(OFFSET('rivers (2)'!$A$1, 2 * (67 - $A57), 2 * AN$2 + 1), 1)))
&amp; IF(ISBLANK(OFFSET('rivers (2)'!$A$1, 2 * (67 - $A57) + 1, 2 * AN$2)), "", SUBSTITUTE($D$1, "&lt;direc&gt;", RIGHT(OFFSET('rivers (2)'!$A$1, 2 * (67 - $A57) + 1, 2 * AN$2), 1)))
&amp; IF(ISBLANK('feature type'!AM55), "EndPlot", SUBSTITUTE(SUBSTITUTE(output!$B$1,
                   "f_type", 'feature type'!AM55),
                   "f_var", 'feature variety'!AM55))
&amp; CHAR(10)</f>
        <v xml:space="preserve">BeginPlot
	x=38,y=13
	TerrainType=TERRAIN_OCEAN
	PlotType=3
EndPlot
</v>
      </c>
      <c r="AO57" t="str">
        <f ca="1">SUBSTITUTE(SUBSTITUTE(SUBSTITUTE(SUBSTITUTE($A$1,
"x_coord",AO$2),
"y_coord",$A57),
"t_type",'terrain type'!AN55),
"p_type", 'plot type'!AN55)
&amp; IF(LEFT(resources!AN55, 6) = "BONUS_", CHAR(9) &amp; "BonusType=" &amp; resources!AN55 &amp; CHAR(10), "")
&amp; IF('goody huts'!AN55, "	ImprovementType=IMPROVEMENT_GOODY_HUT" &amp; CHAR(10), "")
&amp; IF(ISBLANK(OFFSET('rivers (2)'!$A$1, 2 * (67 - $A57), 2 * AO$2 + 1)), "", SUBSTITUTE($C$1, "&lt;direc&gt;", RIGHT(OFFSET('rivers (2)'!$A$1, 2 * (67 - $A57), 2 * AO$2 + 1), 1)))
&amp; IF(ISBLANK(OFFSET('rivers (2)'!$A$1, 2 * (67 - $A57) + 1, 2 * AO$2)), "", SUBSTITUTE($D$1, "&lt;direc&gt;", RIGHT(OFFSET('rivers (2)'!$A$1, 2 * (67 - $A57) + 1, 2 * AO$2), 1)))
&amp; IF(ISBLANK('feature type'!AN55), "EndPlot", SUBSTITUTE(SUBSTITUTE(output!$B$1,
                   "f_type", 'feature type'!AN55),
                   "f_var", 'feature variety'!AN55))
&amp; CHAR(10)</f>
        <v xml:space="preserve">BeginPlot
	x=39,y=13
	TerrainType=TERRAIN_OCEAN
	PlotType=3
EndPlot
</v>
      </c>
      <c r="AP57" t="str">
        <f ca="1">SUBSTITUTE(SUBSTITUTE(SUBSTITUTE(SUBSTITUTE($A$1,
"x_coord",AP$2),
"y_coord",$A57),
"t_type",'terrain type'!AO55),
"p_type", 'plot type'!AO55)
&amp; IF(LEFT(resources!AO55, 6) = "BONUS_", CHAR(9) &amp; "BonusType=" &amp; resources!AO55 &amp; CHAR(10), "")
&amp; IF('goody huts'!AO55, "	ImprovementType=IMPROVEMENT_GOODY_HUT" &amp; CHAR(10), "")
&amp; IF(ISBLANK(OFFSET('rivers (2)'!$A$1, 2 * (67 - $A57), 2 * AP$2 + 1)), "", SUBSTITUTE($C$1, "&lt;direc&gt;", RIGHT(OFFSET('rivers (2)'!$A$1, 2 * (67 - $A57), 2 * AP$2 + 1), 1)))
&amp; IF(ISBLANK(OFFSET('rivers (2)'!$A$1, 2 * (67 - $A57) + 1, 2 * AP$2)), "", SUBSTITUTE($D$1, "&lt;direc&gt;", RIGHT(OFFSET('rivers (2)'!$A$1, 2 * (67 - $A57) + 1, 2 * AP$2), 1)))
&amp; IF(ISBLANK('feature type'!AO55), "EndPlot", SUBSTITUTE(SUBSTITUTE(output!$B$1,
                   "f_type", 'feature type'!AO55),
                   "f_var", 'feature variety'!AO55))
&amp; CHAR(10)</f>
        <v xml:space="preserve">BeginPlot
	x=40,y=13
	TerrainType=TERRAIN_OCEAN
	PlotType=3
EndPlot
</v>
      </c>
      <c r="AQ57" t="str">
        <f ca="1">SUBSTITUTE(SUBSTITUTE(SUBSTITUTE(SUBSTITUTE($A$1,
"x_coord",AQ$2),
"y_coord",$A57),
"t_type",'terrain type'!AP55),
"p_type", 'plot type'!AP55)
&amp; IF(LEFT(resources!AP55, 6) = "BONUS_", CHAR(9) &amp; "BonusType=" &amp; resources!AP55 &amp; CHAR(10), "")
&amp; IF('goody huts'!AP55, "	ImprovementType=IMPROVEMENT_GOODY_HUT" &amp; CHAR(10), "")
&amp; IF(ISBLANK(OFFSET('rivers (2)'!$A$1, 2 * (67 - $A57), 2 * AQ$2 + 1)), "", SUBSTITUTE($C$1, "&lt;direc&gt;", RIGHT(OFFSET('rivers (2)'!$A$1, 2 * (67 - $A57), 2 * AQ$2 + 1), 1)))
&amp; IF(ISBLANK(OFFSET('rivers (2)'!$A$1, 2 * (67 - $A57) + 1, 2 * AQ$2)), "", SUBSTITUTE($D$1, "&lt;direc&gt;", RIGHT(OFFSET('rivers (2)'!$A$1, 2 * (67 - $A57) + 1, 2 * AQ$2), 1)))
&amp; IF(ISBLANK('feature type'!AP55), "EndPlot", SUBSTITUTE(SUBSTITUTE(output!$B$1,
                   "f_type", 'feature type'!AP55),
                   "f_var", 'feature variety'!AP55))
&amp; CHAR(10)</f>
        <v xml:space="preserve">BeginPlot
	x=41,y=13
	TerrainType=TERRAIN_COAST
	PlotType=3
EndPlot
</v>
      </c>
      <c r="AR57" t="str">
        <f ca="1">SUBSTITUTE(SUBSTITUTE(SUBSTITUTE(SUBSTITUTE($A$1,
"x_coord",AR$2),
"y_coord",$A57),
"t_type",'terrain type'!AQ55),
"p_type", 'plot type'!AQ55)
&amp; IF(LEFT(resources!AQ55, 6) = "BONUS_", CHAR(9) &amp; "BonusType=" &amp; resources!AQ55 &amp; CHAR(10), "")
&amp; IF('goody huts'!AQ55, "	ImprovementType=IMPROVEMENT_GOODY_HUT" &amp; CHAR(10), "")
&amp; IF(ISBLANK(OFFSET('rivers (2)'!$A$1, 2 * (67 - $A57), 2 * AR$2 + 1)), "", SUBSTITUTE($C$1, "&lt;direc&gt;", RIGHT(OFFSET('rivers (2)'!$A$1, 2 * (67 - $A57), 2 * AR$2 + 1), 1)))
&amp; IF(ISBLANK(OFFSET('rivers (2)'!$A$1, 2 * (67 - $A57) + 1, 2 * AR$2)), "", SUBSTITUTE($D$1, "&lt;direc&gt;", RIGHT(OFFSET('rivers (2)'!$A$1, 2 * (67 - $A57) + 1, 2 * AR$2), 1)))
&amp; IF(ISBLANK('feature type'!AQ55), "EndPlot", SUBSTITUTE(SUBSTITUTE(output!$B$1,
                   "f_type", 'feature type'!AQ55),
                   "f_var", 'feature variety'!AQ55))
&amp; CHAR(10)</f>
        <v xml:space="preserve">BeginPlot
	x=42,y=13
	TerrainType=TERRAIN_GRASS
	PlotType=0
EndPlot
</v>
      </c>
      <c r="AS57" t="str">
        <f ca="1">SUBSTITUTE(SUBSTITUTE(SUBSTITUTE(SUBSTITUTE($A$1,
"x_coord",AS$2),
"y_coord",$A57),
"t_type",'terrain type'!AR55),
"p_type", 'plot type'!AR55)
&amp; IF(LEFT(resources!AR55, 6) = "BONUS_", CHAR(9) &amp; "BonusType=" &amp; resources!AR55 &amp; CHAR(10), "")
&amp; IF('goody huts'!AR55, "	ImprovementType=IMPROVEMENT_GOODY_HUT" &amp; CHAR(10), "")
&amp; IF(ISBLANK(OFFSET('rivers (2)'!$A$1, 2 * (67 - $A57), 2 * AS$2 + 1)), "", SUBSTITUTE($C$1, "&lt;direc&gt;", RIGHT(OFFSET('rivers (2)'!$A$1, 2 * (67 - $A57), 2 * AS$2 + 1), 1)))
&amp; IF(ISBLANK(OFFSET('rivers (2)'!$A$1, 2 * (67 - $A57) + 1, 2 * AS$2)), "", SUBSTITUTE($D$1, "&lt;direc&gt;", RIGHT(OFFSET('rivers (2)'!$A$1, 2 * (67 - $A57) + 1, 2 * AS$2), 1)))
&amp; IF(ISBLANK('feature type'!AR55), "EndPlot", SUBSTITUTE(SUBSTITUTE(output!$B$1,
                   "f_type", 'feature type'!AR55),
                   "f_var", 'feature variety'!AR55))
&amp; CHAR(10)</f>
        <v xml:space="preserve">BeginPlot
	x=43,y=13
	TerrainType=TERRAIN_COAST
	PlotType=3
EndPlot
</v>
      </c>
      <c r="AT57" t="str">
        <f ca="1">SUBSTITUTE(SUBSTITUTE(SUBSTITUTE(SUBSTITUTE($A$1,
"x_coord",AT$2),
"y_coord",$A57),
"t_type",'terrain type'!AS55),
"p_type", 'plot type'!AS55)
&amp; IF(LEFT(resources!AS55, 6) = "BONUS_", CHAR(9) &amp; "BonusType=" &amp; resources!AS55 &amp; CHAR(10), "")
&amp; IF('goody huts'!AS55, "	ImprovementType=IMPROVEMENT_GOODY_HUT" &amp; CHAR(10), "")
&amp; IF(ISBLANK(OFFSET('rivers (2)'!$A$1, 2 * (67 - $A57), 2 * AT$2 + 1)), "", SUBSTITUTE($C$1, "&lt;direc&gt;", RIGHT(OFFSET('rivers (2)'!$A$1, 2 * (67 - $A57), 2 * AT$2 + 1), 1)))
&amp; IF(ISBLANK(OFFSET('rivers (2)'!$A$1, 2 * (67 - $A57) + 1, 2 * AT$2)), "", SUBSTITUTE($D$1, "&lt;direc&gt;", RIGHT(OFFSET('rivers (2)'!$A$1, 2 * (67 - $A57) + 1, 2 * AT$2), 1)))
&amp; IF(ISBLANK('feature type'!AS55), "EndPlot", SUBSTITUTE(SUBSTITUTE(output!$B$1,
                   "f_type", 'feature type'!AS55),
                   "f_var", 'feature variety'!AS55))
&amp; CHAR(10)</f>
        <v xml:space="preserve">BeginPlot
	x=44,y=13
	TerrainType=TERRAIN_OCEAN
	PlotType=3
EndPlot
</v>
      </c>
      <c r="AU57" t="str">
        <f ca="1">SUBSTITUTE(SUBSTITUTE(SUBSTITUTE(SUBSTITUTE($A$1,
"x_coord",AU$2),
"y_coord",$A57),
"t_type",'terrain type'!AT55),
"p_type", 'plot type'!AT55)
&amp; IF(LEFT(resources!AT55, 6) = "BONUS_", CHAR(9) &amp; "BonusType=" &amp; resources!AT55 &amp; CHAR(10), "")
&amp; IF('goody huts'!AT55, "	ImprovementType=IMPROVEMENT_GOODY_HUT" &amp; CHAR(10), "")
&amp; IF(ISBLANK(OFFSET('rivers (2)'!$A$1, 2 * (67 - $A57), 2 * AU$2 + 1)), "", SUBSTITUTE($C$1, "&lt;direc&gt;", RIGHT(OFFSET('rivers (2)'!$A$1, 2 * (67 - $A57), 2 * AU$2 + 1), 1)))
&amp; IF(ISBLANK(OFFSET('rivers (2)'!$A$1, 2 * (67 - $A57) + 1, 2 * AU$2)), "", SUBSTITUTE($D$1, "&lt;direc&gt;", RIGHT(OFFSET('rivers (2)'!$A$1, 2 * (67 - $A57) + 1, 2 * AU$2), 1)))
&amp; IF(ISBLANK('feature type'!AT55), "EndPlot", SUBSTITUTE(SUBSTITUTE(output!$B$1,
                   "f_type", 'feature type'!AT55),
                   "f_var", 'feature variety'!AT55))
&amp; CHAR(10)</f>
        <v xml:space="preserve">BeginPlot
	x=45,y=13
	TerrainType=TERRAIN_OCEAN
	PlotType=3
EndPlot
</v>
      </c>
      <c r="AV57" t="str">
        <f ca="1">SUBSTITUTE(SUBSTITUTE(SUBSTITUTE(SUBSTITUTE($A$1,
"x_coord",AV$2),
"y_coord",$A57),
"t_type",'terrain type'!AU55),
"p_type", 'plot type'!AU55)
&amp; IF(LEFT(resources!AU55, 6) = "BONUS_", CHAR(9) &amp; "BonusType=" &amp; resources!AU55 &amp; CHAR(10), "")
&amp; IF('goody huts'!AU55, "	ImprovementType=IMPROVEMENT_GOODY_HUT" &amp; CHAR(10), "")
&amp; IF(ISBLANK(OFFSET('rivers (2)'!$A$1, 2 * (67 - $A57), 2 * AV$2 + 1)), "", SUBSTITUTE($C$1, "&lt;direc&gt;", RIGHT(OFFSET('rivers (2)'!$A$1, 2 * (67 - $A57), 2 * AV$2 + 1), 1)))
&amp; IF(ISBLANK(OFFSET('rivers (2)'!$A$1, 2 * (67 - $A57) + 1, 2 * AV$2)), "", SUBSTITUTE($D$1, "&lt;direc&gt;", RIGHT(OFFSET('rivers (2)'!$A$1, 2 * (67 - $A57) + 1, 2 * AV$2), 1)))
&amp; IF(ISBLANK('feature type'!AU55), "EndPlot", SUBSTITUTE(SUBSTITUTE(output!$B$1,
                   "f_type", 'feature type'!AU55),
                   "f_var", 'feature variety'!AU55))
&amp; CHAR(10)</f>
        <v xml:space="preserve">BeginPlot
	x=46,y=13
	TerrainType=TERRAIN_OCEAN
	PlotType=3
EndPlot
</v>
      </c>
      <c r="AW57" t="str">
        <f ca="1">SUBSTITUTE(SUBSTITUTE(SUBSTITUTE(SUBSTITUTE($A$1,
"x_coord",AW$2),
"y_coord",$A57),
"t_type",'terrain type'!AV55),
"p_type", 'plot type'!AV55)
&amp; IF(LEFT(resources!AV55, 6) = "BONUS_", CHAR(9) &amp; "BonusType=" &amp; resources!AV55 &amp; CHAR(10), "")
&amp; IF('goody huts'!AV55, "	ImprovementType=IMPROVEMENT_GOODY_HUT" &amp; CHAR(10), "")
&amp; IF(ISBLANK(OFFSET('rivers (2)'!$A$1, 2 * (67 - $A57), 2 * AW$2 + 1)), "", SUBSTITUTE($C$1, "&lt;direc&gt;", RIGHT(OFFSET('rivers (2)'!$A$1, 2 * (67 - $A57), 2 * AW$2 + 1), 1)))
&amp; IF(ISBLANK(OFFSET('rivers (2)'!$A$1, 2 * (67 - $A57) + 1, 2 * AW$2)), "", SUBSTITUTE($D$1, "&lt;direc&gt;", RIGHT(OFFSET('rivers (2)'!$A$1, 2 * (67 - $A57) + 1, 2 * AW$2), 1)))
&amp; IF(ISBLANK('feature type'!AV55), "EndPlot", SUBSTITUTE(SUBSTITUTE(output!$B$1,
                   "f_type", 'feature type'!AV55),
                   "f_var", 'feature variety'!AV55))
&amp; CHAR(10)</f>
        <v xml:space="preserve">BeginPlot
	x=47,y=13
	TerrainType=TERRAIN_COAST
	PlotType=3
EndPlot
</v>
      </c>
      <c r="AX57" t="str">
        <f ca="1">SUBSTITUTE(SUBSTITUTE(SUBSTITUTE(SUBSTITUTE($A$1,
"x_coord",AX$2),
"y_coord",$A57),
"t_type",'terrain type'!AW55),
"p_type", 'plot type'!AW55)
&amp; IF(LEFT(resources!AW55, 6) = "BONUS_", CHAR(9) &amp; "BonusType=" &amp; resources!AW55 &amp; CHAR(10), "")
&amp; IF('goody huts'!AW55, "	ImprovementType=IMPROVEMENT_GOODY_HUT" &amp; CHAR(10), "")
&amp; IF(ISBLANK(OFFSET('rivers (2)'!$A$1, 2 * (67 - $A57), 2 * AX$2 + 1)), "", SUBSTITUTE($C$1, "&lt;direc&gt;", RIGHT(OFFSET('rivers (2)'!$A$1, 2 * (67 - $A57), 2 * AX$2 + 1), 1)))
&amp; IF(ISBLANK(OFFSET('rivers (2)'!$A$1, 2 * (67 - $A57) + 1, 2 * AX$2)), "", SUBSTITUTE($D$1, "&lt;direc&gt;", RIGHT(OFFSET('rivers (2)'!$A$1, 2 * (67 - $A57) + 1, 2 * AX$2), 1)))
&amp; IF(ISBLANK('feature type'!AW55), "EndPlot", SUBSTITUTE(SUBSTITUTE(output!$B$1,
                   "f_type", 'feature type'!AW55),
                   "f_var", 'feature variety'!AW55))
&amp; CHAR(10)</f>
        <v xml:space="preserve">BeginPlot
	x=48,y=13
	TerrainType=TERRAIN_GRASS
	PlotType=2
EndPlot
</v>
      </c>
      <c r="AY57" t="str">
        <f ca="1">SUBSTITUTE(SUBSTITUTE(SUBSTITUTE(SUBSTITUTE($A$1,
"x_coord",AY$2),
"y_coord",$A57),
"t_type",'terrain type'!AX55),
"p_type", 'plot type'!AX55)
&amp; IF(LEFT(resources!AX55, 6) = "BONUS_", CHAR(9) &amp; "BonusType=" &amp; resources!AX55 &amp; CHAR(10), "")
&amp; IF('goody huts'!AX55, "	ImprovementType=IMPROVEMENT_GOODY_HUT" &amp; CHAR(10), "")
&amp; IF(ISBLANK(OFFSET('rivers (2)'!$A$1, 2 * (67 - $A57), 2 * AY$2 + 1)), "", SUBSTITUTE($C$1, "&lt;direc&gt;", RIGHT(OFFSET('rivers (2)'!$A$1, 2 * (67 - $A57), 2 * AY$2 + 1), 1)))
&amp; IF(ISBLANK(OFFSET('rivers (2)'!$A$1, 2 * (67 - $A57) + 1, 2 * AY$2)), "", SUBSTITUTE($D$1, "&lt;direc&gt;", RIGHT(OFFSET('rivers (2)'!$A$1, 2 * (67 - $A57) + 1, 2 * AY$2), 1)))
&amp; IF(ISBLANK('feature type'!AX55), "EndPlot", SUBSTITUTE(SUBSTITUTE(output!$B$1,
                   "f_type", 'feature type'!AX55),
                   "f_var", 'feature variety'!AX55))
&amp; CHAR(10)</f>
        <v xml:space="preserve">BeginPlot
	x=49,y=13
	TerrainType=TERRAIN_GRASS
	PlotType=2
EndPlot
</v>
      </c>
      <c r="AZ57" t="str">
        <f ca="1">SUBSTITUTE(SUBSTITUTE(SUBSTITUTE(SUBSTITUTE($A$1,
"x_coord",AZ$2),
"y_coord",$A57),
"t_type",'terrain type'!AY55),
"p_type", 'plot type'!AY55)
&amp; IF(LEFT(resources!AY55, 6) = "BONUS_", CHAR(9) &amp; "BonusType=" &amp; resources!AY55 &amp; CHAR(10), "")
&amp; IF('goody huts'!AY55, "	ImprovementType=IMPROVEMENT_GOODY_HUT" &amp; CHAR(10), "")
&amp; IF(ISBLANK(OFFSET('rivers (2)'!$A$1, 2 * (67 - $A57), 2 * AZ$2 + 1)), "", SUBSTITUTE($C$1, "&lt;direc&gt;", RIGHT(OFFSET('rivers (2)'!$A$1, 2 * (67 - $A57), 2 * AZ$2 + 1), 1)))
&amp; IF(ISBLANK(OFFSET('rivers (2)'!$A$1, 2 * (67 - $A57) + 1, 2 * AZ$2)), "", SUBSTITUTE($D$1, "&lt;direc&gt;", RIGHT(OFFSET('rivers (2)'!$A$1, 2 * (67 - $A57) + 1, 2 * AZ$2), 1)))
&amp; IF(ISBLANK('feature type'!AY55), "EndPlot", SUBSTITUTE(SUBSTITUTE(output!$B$1,
                   "f_type", 'feature type'!AY55),
                   "f_var", 'feature variety'!AY55))
&amp; CHAR(10)</f>
        <v xml:space="preserve">BeginPlot
	x=50,y=13
	TerrainType=TERRAIN_GRASS
	PlotType=2
	RiverNSDirection=2
	isWOfRiver
EndPlot
</v>
      </c>
      <c r="BA57" t="str">
        <f ca="1">SUBSTITUTE(SUBSTITUTE(SUBSTITUTE(SUBSTITUTE($A$1,
"x_coord",BA$2),
"y_coord",$A57),
"t_type",'terrain type'!AZ55),
"p_type", 'plot type'!AZ55)
&amp; IF(LEFT(resources!AZ55, 6) = "BONUS_", CHAR(9) &amp; "BonusType=" &amp; resources!AZ55 &amp; CHAR(10), "")
&amp; IF('goody huts'!AZ55, "	ImprovementType=IMPROVEMENT_GOODY_HUT" &amp; CHAR(10), "")
&amp; IF(ISBLANK(OFFSET('rivers (2)'!$A$1, 2 * (67 - $A57), 2 * BA$2 + 1)), "", SUBSTITUTE($C$1, "&lt;direc&gt;", RIGHT(OFFSET('rivers (2)'!$A$1, 2 * (67 - $A57), 2 * BA$2 + 1), 1)))
&amp; IF(ISBLANK(OFFSET('rivers (2)'!$A$1, 2 * (67 - $A57) + 1, 2 * BA$2)), "", SUBSTITUTE($D$1, "&lt;direc&gt;", RIGHT(OFFSET('rivers (2)'!$A$1, 2 * (67 - $A57) + 1, 2 * BA$2), 1)))
&amp; IF(ISBLANK('feature type'!AZ55), "EndPlot", SUBSTITUTE(SUBSTITUTE(output!$B$1,
                   "f_type", 'feature type'!AZ55),
                   "f_var", 'feature variety'!AZ55))
&amp; CHAR(10)</f>
        <v xml:space="preserve">BeginPlot
	x=51,y=13
	TerrainType=TERRAIN_GRASS
	PlotType=1
	FeatureType=FEATURE_FOREST, FeatureVariety=2
EndPlot
</v>
      </c>
      <c r="BB57" t="str">
        <f ca="1">SUBSTITUTE(SUBSTITUTE(SUBSTITUTE(SUBSTITUTE($A$1,
"x_coord",BB$2),
"y_coord",$A57),
"t_type",'terrain type'!BA55),
"p_type", 'plot type'!BA55)
&amp; IF(LEFT(resources!BA55, 6) = "BONUS_", CHAR(9) &amp; "BonusType=" &amp; resources!BA55 &amp; CHAR(10), "")
&amp; IF('goody huts'!BA55, "	ImprovementType=IMPROVEMENT_GOODY_HUT" &amp; CHAR(10), "")
&amp; IF(ISBLANK(OFFSET('rivers (2)'!$A$1, 2 * (67 - $A57), 2 * BB$2 + 1)), "", SUBSTITUTE($C$1, "&lt;direc&gt;", RIGHT(OFFSET('rivers (2)'!$A$1, 2 * (67 - $A57), 2 * BB$2 + 1), 1)))
&amp; IF(ISBLANK(OFFSET('rivers (2)'!$A$1, 2 * (67 - $A57) + 1, 2 * BB$2)), "", SUBSTITUTE($D$1, "&lt;direc&gt;", RIGHT(OFFSET('rivers (2)'!$A$1, 2 * (67 - $A57) + 1, 2 * BB$2), 1)))
&amp; IF(ISBLANK('feature type'!BA55), "EndPlot", SUBSTITUTE(SUBSTITUTE(output!$B$1,
                   "f_type", 'feature type'!BA55),
                   "f_var", 'feature variety'!BA55))
&amp; CHAR(10)</f>
        <v xml:space="preserve">BeginPlot
	x=52,y=13
	TerrainType=TERRAIN_GRASS
	PlotType=1
	BonusType=BONUS_DEER
	FeatureType=FEATURE_FOREST, FeatureVariety=2
EndPlot
</v>
      </c>
      <c r="BC57" t="str">
        <f ca="1">SUBSTITUTE(SUBSTITUTE(SUBSTITUTE(SUBSTITUTE($A$1,
"x_coord",BC$2),
"y_coord",$A57),
"t_type",'terrain type'!BB55),
"p_type", 'plot type'!BB55)
&amp; IF(LEFT(resources!BB55, 6) = "BONUS_", CHAR(9) &amp; "BonusType=" &amp; resources!BB55 &amp; CHAR(10), "")
&amp; IF('goody huts'!BB55, "	ImprovementType=IMPROVEMENT_GOODY_HUT" &amp; CHAR(10), "")
&amp; IF(ISBLANK(OFFSET('rivers (2)'!$A$1, 2 * (67 - $A57), 2 * BC$2 + 1)), "", SUBSTITUTE($C$1, "&lt;direc&gt;", RIGHT(OFFSET('rivers (2)'!$A$1, 2 * (67 - $A57), 2 * BC$2 + 1), 1)))
&amp; IF(ISBLANK(OFFSET('rivers (2)'!$A$1, 2 * (67 - $A57) + 1, 2 * BC$2)), "", SUBSTITUTE($D$1, "&lt;direc&gt;", RIGHT(OFFSET('rivers (2)'!$A$1, 2 * (67 - $A57) + 1, 2 * BC$2), 1)))
&amp; IF(ISBLANK('feature type'!BB55), "EndPlot", SUBSTITUTE(SUBSTITUTE(output!$B$1,
                   "f_type", 'feature type'!BB55),
                   "f_var", 'feature variety'!BB55))
&amp; CHAR(10)</f>
        <v xml:space="preserve">BeginPlot
	x=53,y=13
	TerrainType=TERRAIN_GRASS
	PlotType=2
	FeatureType=FEATURE_FOREST, FeatureVariety=2
EndPlot
</v>
      </c>
      <c r="BD57" t="str">
        <f ca="1">SUBSTITUTE(SUBSTITUTE(SUBSTITUTE(SUBSTITUTE($A$1,
"x_coord",BD$2),
"y_coord",$A57),
"t_type",'terrain type'!BC55),
"p_type", 'plot type'!BC55)
&amp; IF(LEFT(resources!BC55, 6) = "BONUS_", CHAR(9) &amp; "BonusType=" &amp; resources!BC55 &amp; CHAR(10), "")
&amp; IF('goody huts'!BC55, "	ImprovementType=IMPROVEMENT_GOODY_HUT" &amp; CHAR(10), "")
&amp; IF(ISBLANK(OFFSET('rivers (2)'!$A$1, 2 * (67 - $A57), 2 * BD$2 + 1)), "", SUBSTITUTE($C$1, "&lt;direc&gt;", RIGHT(OFFSET('rivers (2)'!$A$1, 2 * (67 - $A57), 2 * BD$2 + 1), 1)))
&amp; IF(ISBLANK(OFFSET('rivers (2)'!$A$1, 2 * (67 - $A57) + 1, 2 * BD$2)), "", SUBSTITUTE($D$1, "&lt;direc&gt;", RIGHT(OFFSET('rivers (2)'!$A$1, 2 * (67 - $A57) + 1, 2 * BD$2), 1)))
&amp; IF(ISBLANK('feature type'!BC55), "EndPlot", SUBSTITUTE(SUBSTITUTE(output!$B$1,
                   "f_type", 'feature type'!BC55),
                   "f_var", 'feature variety'!BC55))
&amp; CHAR(10)</f>
        <v xml:space="preserve">BeginPlot
	x=54,y=13
	TerrainType=TERRAIN_GRASS
	PlotType=2
	FeatureType=FEATURE_FOREST, FeatureVariety=2
EndPlot
</v>
      </c>
      <c r="BE57" t="str">
        <f ca="1">SUBSTITUTE(SUBSTITUTE(SUBSTITUTE(SUBSTITUTE($A$1,
"x_coord",BE$2),
"y_coord",$A57),
"t_type",'terrain type'!BD55),
"p_type", 'plot type'!BD55)
&amp; IF(LEFT(resources!BD55, 6) = "BONUS_", CHAR(9) &amp; "BonusType=" &amp; resources!BD55 &amp; CHAR(10), "")
&amp; IF('goody huts'!BD55, "	ImprovementType=IMPROVEMENT_GOODY_HUT" &amp; CHAR(10), "")
&amp; IF(ISBLANK(OFFSET('rivers (2)'!$A$1, 2 * (67 - $A57), 2 * BE$2 + 1)), "", SUBSTITUTE($C$1, "&lt;direc&gt;", RIGHT(OFFSET('rivers (2)'!$A$1, 2 * (67 - $A57), 2 * BE$2 + 1), 1)))
&amp; IF(ISBLANK(OFFSET('rivers (2)'!$A$1, 2 * (67 - $A57) + 1, 2 * BE$2)), "", SUBSTITUTE($D$1, "&lt;direc&gt;", RIGHT(OFFSET('rivers (2)'!$A$1, 2 * (67 - $A57) + 1, 2 * BE$2), 1)))
&amp; IF(ISBLANK('feature type'!BD55), "EndPlot", SUBSTITUTE(SUBSTITUTE(output!$B$1,
                   "f_type", 'feature type'!BD55),
                   "f_var", 'feature variety'!BD55))
&amp; CHAR(10)</f>
        <v xml:space="preserve">BeginPlot
	x=55,y=13
	TerrainType=TERRAIN_GRASS
	PlotType=2
	RiverNSDirection=2
	isWOfRiver
	FeatureType=FEATURE_FOREST, FeatureVariety=2
EndPlot
</v>
      </c>
      <c r="BF57" t="str">
        <f ca="1">SUBSTITUTE(SUBSTITUTE(SUBSTITUTE(SUBSTITUTE($A$1,
"x_coord",BF$2),
"y_coord",$A57),
"t_type",'terrain type'!BE55),
"p_type", 'plot type'!BE55)
&amp; IF(LEFT(resources!BE55, 6) = "BONUS_", CHAR(9) &amp; "BonusType=" &amp; resources!BE55 &amp; CHAR(10), "")
&amp; IF('goody huts'!BE55, "	ImprovementType=IMPROVEMENT_GOODY_HUT" &amp; CHAR(10), "")
&amp; IF(ISBLANK(OFFSET('rivers (2)'!$A$1, 2 * (67 - $A57), 2 * BF$2 + 1)), "", SUBSTITUTE($C$1, "&lt;direc&gt;", RIGHT(OFFSET('rivers (2)'!$A$1, 2 * (67 - $A57), 2 * BF$2 + 1), 1)))
&amp; IF(ISBLANK(OFFSET('rivers (2)'!$A$1, 2 * (67 - $A57) + 1, 2 * BF$2)), "", SUBSTITUTE($D$1, "&lt;direc&gt;", RIGHT(OFFSET('rivers (2)'!$A$1, 2 * (67 - $A57) + 1, 2 * BF$2), 1)))
&amp; IF(ISBLANK('feature type'!BE55), "EndPlot", SUBSTITUTE(SUBSTITUTE(output!$B$1,
                   "f_type", 'feature type'!BE55),
                   "f_var", 'feature variety'!BE55))
&amp; CHAR(10)</f>
        <v xml:space="preserve">BeginPlot
	x=56,y=13
	TerrainType=TERRAIN_GRASS
	PlotType=2
EndPlot
</v>
      </c>
      <c r="BG57" t="str">
        <f ca="1">SUBSTITUTE(SUBSTITUTE(SUBSTITUTE(SUBSTITUTE($A$1,
"x_coord",BG$2),
"y_coord",$A57),
"t_type",'terrain type'!BF55),
"p_type", 'plot type'!BF55)
&amp; IF(LEFT(resources!BF55, 6) = "BONUS_", CHAR(9) &amp; "BonusType=" &amp; resources!BF55 &amp; CHAR(10), "")
&amp; IF('goody huts'!BF55, "	ImprovementType=IMPROVEMENT_GOODY_HUT" &amp; CHAR(10), "")
&amp; IF(ISBLANK(OFFSET('rivers (2)'!$A$1, 2 * (67 - $A57), 2 * BG$2 + 1)), "", SUBSTITUTE($C$1, "&lt;direc&gt;", RIGHT(OFFSET('rivers (2)'!$A$1, 2 * (67 - $A57), 2 * BG$2 + 1), 1)))
&amp; IF(ISBLANK(OFFSET('rivers (2)'!$A$1, 2 * (67 - $A57) + 1, 2 * BG$2)), "", SUBSTITUTE($D$1, "&lt;direc&gt;", RIGHT(OFFSET('rivers (2)'!$A$1, 2 * (67 - $A57) + 1, 2 * BG$2), 1)))
&amp; IF(ISBLANK('feature type'!BF55), "EndPlot", SUBSTITUTE(SUBSTITUTE(output!$B$1,
                   "f_type", 'feature type'!BF55),
                   "f_var", 'feature variety'!BF55))
&amp; CHAR(10)</f>
        <v xml:space="preserve">BeginPlot
	x=57,y=13
	TerrainType=TERRAIN_GRASS
	PlotType=2
EndPlot
</v>
      </c>
      <c r="BH57" t="str">
        <f ca="1">SUBSTITUTE(SUBSTITUTE(SUBSTITUTE(SUBSTITUTE($A$1,
"x_coord",BH$2),
"y_coord",$A57),
"t_type",'terrain type'!BG55),
"p_type", 'plot type'!BG55)
&amp; IF(LEFT(resources!BG55, 6) = "BONUS_", CHAR(9) &amp; "BonusType=" &amp; resources!BG55 &amp; CHAR(10), "")
&amp; IF('goody huts'!BG55, "	ImprovementType=IMPROVEMENT_GOODY_HUT" &amp; CHAR(10), "")
&amp; IF(ISBLANK(OFFSET('rivers (2)'!$A$1, 2 * (67 - $A57), 2 * BH$2 + 1)), "", SUBSTITUTE($C$1, "&lt;direc&gt;", RIGHT(OFFSET('rivers (2)'!$A$1, 2 * (67 - $A57), 2 * BH$2 + 1), 1)))
&amp; IF(ISBLANK(OFFSET('rivers (2)'!$A$1, 2 * (67 - $A57) + 1, 2 * BH$2)), "", SUBSTITUTE($D$1, "&lt;direc&gt;", RIGHT(OFFSET('rivers (2)'!$A$1, 2 * (67 - $A57) + 1, 2 * BH$2), 1)))
&amp; IF(ISBLANK('feature type'!BG55), "EndPlot", SUBSTITUTE(SUBSTITUTE(output!$B$1,
                   "f_type", 'feature type'!BG55),
                   "f_var", 'feature variety'!BG55))
&amp; CHAR(10)</f>
        <v xml:space="preserve">BeginPlot
	x=58,y=13
	TerrainType=TERRAIN_GRASS
	PlotType=2
	RiverNSDirection=2
	isWOfRiver
	FeatureType=FEATURE_FOREST, FeatureVariety=2
EndPlot
</v>
      </c>
      <c r="BI57" t="str">
        <f ca="1">SUBSTITUTE(SUBSTITUTE(SUBSTITUTE(SUBSTITUTE($A$1,
"x_coord",BI$2),
"y_coord",$A57),
"t_type",'terrain type'!BH55),
"p_type", 'plot type'!BH55)
&amp; IF(LEFT(resources!BH55, 6) = "BONUS_", CHAR(9) &amp; "BonusType=" &amp; resources!BH55 &amp; CHAR(10), "")
&amp; IF('goody huts'!BH55, "	ImprovementType=IMPROVEMENT_GOODY_HUT" &amp; CHAR(10), "")
&amp; IF(ISBLANK(OFFSET('rivers (2)'!$A$1, 2 * (67 - $A57), 2 * BI$2 + 1)), "", SUBSTITUTE($C$1, "&lt;direc&gt;", RIGHT(OFFSET('rivers (2)'!$A$1, 2 * (67 - $A57), 2 * BI$2 + 1), 1)))
&amp; IF(ISBLANK(OFFSET('rivers (2)'!$A$1, 2 * (67 - $A57) + 1, 2 * BI$2)), "", SUBSTITUTE($D$1, "&lt;direc&gt;", RIGHT(OFFSET('rivers (2)'!$A$1, 2 * (67 - $A57) + 1, 2 * BI$2), 1)))
&amp; IF(ISBLANK('feature type'!BH55), "EndPlot", SUBSTITUTE(SUBSTITUTE(output!$B$1,
                   "f_type", 'feature type'!BH55),
                   "f_var", 'feature variety'!BH55))
&amp; CHAR(10)</f>
        <v xml:space="preserve">BeginPlot
	x=59,y=13
	TerrainType=TERRAIN_GRASS
	PlotType=2
EndPlot
</v>
      </c>
      <c r="BJ57" t="str">
        <f ca="1">SUBSTITUTE(SUBSTITUTE(SUBSTITUTE(SUBSTITUTE($A$1,
"x_coord",BJ$2),
"y_coord",$A57),
"t_type",'terrain type'!BI55),
"p_type", 'plot type'!BI55)
&amp; IF(LEFT(resources!BI55, 6) = "BONUS_", CHAR(9) &amp; "BonusType=" &amp; resources!BI55 &amp; CHAR(10), "")
&amp; IF('goody huts'!BI55, "	ImprovementType=IMPROVEMENT_GOODY_HUT" &amp; CHAR(10), "")
&amp; IF(ISBLANK(OFFSET('rivers (2)'!$A$1, 2 * (67 - $A57), 2 * BJ$2 + 1)), "", SUBSTITUTE($C$1, "&lt;direc&gt;", RIGHT(OFFSET('rivers (2)'!$A$1, 2 * (67 - $A57), 2 * BJ$2 + 1), 1)))
&amp; IF(ISBLANK(OFFSET('rivers (2)'!$A$1, 2 * (67 - $A57) + 1, 2 * BJ$2)), "", SUBSTITUTE($D$1, "&lt;direc&gt;", RIGHT(OFFSET('rivers (2)'!$A$1, 2 * (67 - $A57) + 1, 2 * BJ$2), 1)))
&amp; IF(ISBLANK('feature type'!BI55), "EndPlot", SUBSTITUTE(SUBSTITUTE(output!$B$1,
                   "f_type", 'feature type'!BI55),
                   "f_var", 'feature variety'!BI55))
&amp; CHAR(10)</f>
        <v xml:space="preserve">BeginPlot
	x=60,y=13
	TerrainType=TERRAIN_GRASS
	PlotType=2
EndPlot
</v>
      </c>
      <c r="BK57" t="str">
        <f ca="1">SUBSTITUTE(SUBSTITUTE(SUBSTITUTE(SUBSTITUTE($A$1,
"x_coord",BK$2),
"y_coord",$A57),
"t_type",'terrain type'!BJ55),
"p_type", 'plot type'!BJ55)
&amp; IF(LEFT(resources!BJ55, 6) = "BONUS_", CHAR(9) &amp; "BonusType=" &amp; resources!BJ55 &amp; CHAR(10), "")
&amp; IF('goody huts'!BJ55, "	ImprovementType=IMPROVEMENT_GOODY_HUT" &amp; CHAR(10), "")
&amp; IF(ISBLANK(OFFSET('rivers (2)'!$A$1, 2 * (67 - $A57), 2 * BK$2 + 1)), "", SUBSTITUTE($C$1, "&lt;direc&gt;", RIGHT(OFFSET('rivers (2)'!$A$1, 2 * (67 - $A57), 2 * BK$2 + 1), 1)))
&amp; IF(ISBLANK(OFFSET('rivers (2)'!$A$1, 2 * (67 - $A57) + 1, 2 * BK$2)), "", SUBSTITUTE($D$1, "&lt;direc&gt;", RIGHT(OFFSET('rivers (2)'!$A$1, 2 * (67 - $A57) + 1, 2 * BK$2), 1)))
&amp; IF(ISBLANK('feature type'!BJ55), "EndPlot", SUBSTITUTE(SUBSTITUTE(output!$B$1,
                   "f_type", 'feature type'!BJ55),
                   "f_var", 'feature variety'!BJ55))
&amp; CHAR(10)</f>
        <v xml:space="preserve">BeginPlot
	x=61,y=13
	TerrainType=TERRAIN_GRASS
	PlotType=2
EndPlot
</v>
      </c>
      <c r="BL57" t="str">
        <f ca="1">SUBSTITUTE(SUBSTITUTE(SUBSTITUTE(SUBSTITUTE($A$1,
"x_coord",BL$2),
"y_coord",$A57),
"t_type",'terrain type'!BK55),
"p_type", 'plot type'!BK55)
&amp; IF(LEFT(resources!BK55, 6) = "BONUS_", CHAR(9) &amp; "BonusType=" &amp; resources!BK55 &amp; CHAR(10), "")
&amp; IF('goody huts'!BK55, "	ImprovementType=IMPROVEMENT_GOODY_HUT" &amp; CHAR(10), "")
&amp; IF(ISBLANK(OFFSET('rivers (2)'!$A$1, 2 * (67 - $A57), 2 * BL$2 + 1)), "", SUBSTITUTE($C$1, "&lt;direc&gt;", RIGHT(OFFSET('rivers (2)'!$A$1, 2 * (67 - $A57), 2 * BL$2 + 1), 1)))
&amp; IF(ISBLANK(OFFSET('rivers (2)'!$A$1, 2 * (67 - $A57) + 1, 2 * BL$2)), "", SUBSTITUTE($D$1, "&lt;direc&gt;", RIGHT(OFFSET('rivers (2)'!$A$1, 2 * (67 - $A57) + 1, 2 * BL$2), 1)))
&amp; IF(ISBLANK('feature type'!BK55), "EndPlot", SUBSTITUTE(SUBSTITUTE(output!$B$1,
                   "f_type", 'feature type'!BK55),
                   "f_var", 'feature variety'!BK55))
&amp; CHAR(10)</f>
        <v xml:space="preserve">BeginPlot
	x=62,y=13
	TerrainType=TERRAIN_GRASS
	PlotType=2
	FeatureType=FEATURE_FOREST, FeatureVariety=2
EndPlot
</v>
      </c>
      <c r="BM57" t="str">
        <f ca="1">SUBSTITUTE(SUBSTITUTE(SUBSTITUTE(SUBSTITUTE($A$1,
"x_coord",BM$2),
"y_coord",$A57),
"t_type",'terrain type'!BL55),
"p_type", 'plot type'!BL55)
&amp; IF(LEFT(resources!BL55, 6) = "BONUS_", CHAR(9) &amp; "BonusType=" &amp; resources!BL55 &amp; CHAR(10), "")
&amp; IF('goody huts'!BL55, "	ImprovementType=IMPROVEMENT_GOODY_HUT" &amp; CHAR(10), "")
&amp; IF(ISBLANK(OFFSET('rivers (2)'!$A$1, 2 * (67 - $A57), 2 * BM$2 + 1)), "", SUBSTITUTE($C$1, "&lt;direc&gt;", RIGHT(OFFSET('rivers (2)'!$A$1, 2 * (67 - $A57), 2 * BM$2 + 1), 1)))
&amp; IF(ISBLANK(OFFSET('rivers (2)'!$A$1, 2 * (67 - $A57) + 1, 2 * BM$2)), "", SUBSTITUTE($D$1, "&lt;direc&gt;", RIGHT(OFFSET('rivers (2)'!$A$1, 2 * (67 - $A57) + 1, 2 * BM$2), 1)))
&amp; IF(ISBLANK('feature type'!BL55), "EndPlot", SUBSTITUTE(SUBSTITUTE(output!$B$1,
                   "f_type", 'feature type'!BL55),
                   "f_var", 'feature variety'!BL55))
&amp; CHAR(10)</f>
        <v xml:space="preserve">BeginPlot
	x=63,y=13
	TerrainType=TERRAIN_GRASS
	PlotType=2
	FeatureType=FEATURE_FOREST, FeatureVariety=2
EndPlot
</v>
      </c>
      <c r="BN57" t="str">
        <f ca="1">SUBSTITUTE(SUBSTITUTE(SUBSTITUTE(SUBSTITUTE($A$1,
"x_coord",BN$2),
"y_coord",$A57),
"t_type",'terrain type'!BM55),
"p_type", 'plot type'!BM55)
&amp; IF(LEFT(resources!BM55, 6) = "BONUS_", CHAR(9) &amp; "BonusType=" &amp; resources!BM55 &amp; CHAR(10), "")
&amp; IF('goody huts'!BM55, "	ImprovementType=IMPROVEMENT_GOODY_HUT" &amp; CHAR(10), "")
&amp; IF(ISBLANK(OFFSET('rivers (2)'!$A$1, 2 * (67 - $A57), 2 * BN$2 + 1)), "", SUBSTITUTE($C$1, "&lt;direc&gt;", RIGHT(OFFSET('rivers (2)'!$A$1, 2 * (67 - $A57), 2 * BN$2 + 1), 1)))
&amp; IF(ISBLANK(OFFSET('rivers (2)'!$A$1, 2 * (67 - $A57) + 1, 2 * BN$2)), "", SUBSTITUTE($D$1, "&lt;direc&gt;", RIGHT(OFFSET('rivers (2)'!$A$1, 2 * (67 - $A57) + 1, 2 * BN$2), 1)))
&amp; IF(ISBLANK('feature type'!BM55), "EndPlot", SUBSTITUTE(SUBSTITUTE(output!$B$1,
                   "f_type", 'feature type'!BM55),
                   "f_var", 'feature variety'!BM55))
&amp; CHAR(10)</f>
        <v xml:space="preserve">BeginPlot
	x=64,y=13
	TerrainType=TERRAIN_GRASS
	PlotType=2
EndPlot
</v>
      </c>
      <c r="BO57" t="str">
        <f ca="1">SUBSTITUTE(SUBSTITUTE(SUBSTITUTE(SUBSTITUTE($A$1,
"x_coord",BO$2),
"y_coord",$A57),
"t_type",'terrain type'!BN55),
"p_type", 'plot type'!BN55)
&amp; IF(LEFT(resources!BN55, 6) = "BONUS_", CHAR(9) &amp; "BonusType=" &amp; resources!BN55 &amp; CHAR(10), "")
&amp; IF('goody huts'!BN55, "	ImprovementType=IMPROVEMENT_GOODY_HUT" &amp; CHAR(10), "")
&amp; IF(ISBLANK(OFFSET('rivers (2)'!$A$1, 2 * (67 - $A57), 2 * BO$2 + 1)), "", SUBSTITUTE($C$1, "&lt;direc&gt;", RIGHT(OFFSET('rivers (2)'!$A$1, 2 * (67 - $A57), 2 * BO$2 + 1), 1)))
&amp; IF(ISBLANK(OFFSET('rivers (2)'!$A$1, 2 * (67 - $A57) + 1, 2 * BO$2)), "", SUBSTITUTE($D$1, "&lt;direc&gt;", RIGHT(OFFSET('rivers (2)'!$A$1, 2 * (67 - $A57) + 1, 2 * BO$2), 1)))
&amp; IF(ISBLANK('feature type'!BN55), "EndPlot", SUBSTITUTE(SUBSTITUTE(output!$B$1,
                   "f_type", 'feature type'!BN55),
                   "f_var", 'feature variety'!BN55))
&amp; CHAR(10)</f>
        <v xml:space="preserve">BeginPlot
	x=65,y=13
	TerrainType=TERRAIN_GRASS
	PlotType=2
EndPlot
</v>
      </c>
      <c r="BP57" t="str">
        <f ca="1">SUBSTITUTE(SUBSTITUTE(SUBSTITUTE(SUBSTITUTE($A$1,
"x_coord",BP$2),
"y_coord",$A57),
"t_type",'terrain type'!BO55),
"p_type", 'plot type'!BO55)
&amp; IF(LEFT(resources!BO55, 6) = "BONUS_", CHAR(9) &amp; "BonusType=" &amp; resources!BO55 &amp; CHAR(10), "")
&amp; IF('goody huts'!BO55, "	ImprovementType=IMPROVEMENT_GOODY_HUT" &amp; CHAR(10), "")
&amp; IF(ISBLANK(OFFSET('rivers (2)'!$A$1, 2 * (67 - $A57), 2 * BP$2 + 1)), "", SUBSTITUTE($C$1, "&lt;direc&gt;", RIGHT(OFFSET('rivers (2)'!$A$1, 2 * (67 - $A57), 2 * BP$2 + 1), 1)))
&amp; IF(ISBLANK(OFFSET('rivers (2)'!$A$1, 2 * (67 - $A57) + 1, 2 * BP$2)), "", SUBSTITUTE($D$1, "&lt;direc&gt;", RIGHT(OFFSET('rivers (2)'!$A$1, 2 * (67 - $A57) + 1, 2 * BP$2), 1)))
&amp; IF(ISBLANK('feature type'!BO55), "EndPlot", SUBSTITUTE(SUBSTITUTE(output!$B$1,
                   "f_type", 'feature type'!BO55),
                   "f_var", 'feature variety'!BO55))
&amp; CHAR(10)</f>
        <v xml:space="preserve">BeginPlot
	x=66,y=13
	TerrainType=TERRAIN_GRASS
	PlotType=2
	FeatureType=FEATURE_FOREST, FeatureVariety=2
EndPlot
</v>
      </c>
      <c r="BQ57" t="str">
        <f ca="1">SUBSTITUTE(SUBSTITUTE(SUBSTITUTE(SUBSTITUTE($A$1,
"x_coord",BQ$2),
"y_coord",$A57),
"t_type",'terrain type'!BP55),
"p_type", 'plot type'!BP55)
&amp; IF(LEFT(resources!BP55, 6) = "BONUS_", CHAR(9) &amp; "BonusType=" &amp; resources!BP55 &amp; CHAR(10), "")
&amp; IF('goody huts'!BP55, "	ImprovementType=IMPROVEMENT_GOODY_HUT" &amp; CHAR(10), "")
&amp; IF(ISBLANK(OFFSET('rivers (2)'!$A$1, 2 * (67 - $A57), 2 * BQ$2 + 1)), "", SUBSTITUTE($C$1, "&lt;direc&gt;", RIGHT(OFFSET('rivers (2)'!$A$1, 2 * (67 - $A57), 2 * BQ$2 + 1), 1)))
&amp; IF(ISBLANK(OFFSET('rivers (2)'!$A$1, 2 * (67 - $A57) + 1, 2 * BQ$2)), "", SUBSTITUTE($D$1, "&lt;direc&gt;", RIGHT(OFFSET('rivers (2)'!$A$1, 2 * (67 - $A57) + 1, 2 * BQ$2), 1)))
&amp; IF(ISBLANK('feature type'!BP55), "EndPlot", SUBSTITUTE(SUBSTITUTE(output!$B$1,
                   "f_type", 'feature type'!BP55),
                   "f_var", 'feature variety'!BP55))
&amp; CHAR(10)</f>
        <v xml:space="preserve">BeginPlot
	x=67,y=13
	TerrainType=TERRAIN_GRASS
	PlotType=2
	FeatureType=FEATURE_FOREST, FeatureVariety=2
EndPlot
</v>
      </c>
      <c r="BR57" t="str">
        <f ca="1">SUBSTITUTE(SUBSTITUTE(SUBSTITUTE(SUBSTITUTE($A$1,
"x_coord",BR$2),
"y_coord",$A57),
"t_type",'terrain type'!BQ55),
"p_type", 'plot type'!BQ55)
&amp; IF(LEFT(resources!BQ55, 6) = "BONUS_", CHAR(9) &amp; "BonusType=" &amp; resources!BQ55 &amp; CHAR(10), "")
&amp; IF('goody huts'!BQ55, "	ImprovementType=IMPROVEMENT_GOODY_HUT" &amp; CHAR(10), "")
&amp; IF(ISBLANK(OFFSET('rivers (2)'!$A$1, 2 * (67 - $A57), 2 * BR$2 + 1)), "", SUBSTITUTE($C$1, "&lt;direc&gt;", RIGHT(OFFSET('rivers (2)'!$A$1, 2 * (67 - $A57), 2 * BR$2 + 1), 1)))
&amp; IF(ISBLANK(OFFSET('rivers (2)'!$A$1, 2 * (67 - $A57) + 1, 2 * BR$2)), "", SUBSTITUTE($D$1, "&lt;direc&gt;", RIGHT(OFFSET('rivers (2)'!$A$1, 2 * (67 - $A57) + 1, 2 * BR$2), 1)))
&amp; IF(ISBLANK('feature type'!BQ55), "EndPlot", SUBSTITUTE(SUBSTITUTE(output!$B$1,
                   "f_type", 'feature type'!BQ55),
                   "f_var", 'feature variety'!BQ55))
&amp; CHAR(10)</f>
        <v xml:space="preserve">BeginPlot
	x=68,y=13
	TerrainType=TERRAIN_GRASS
	PlotType=1
	FeatureType=FEATURE_FOREST, FeatureVariety=2
EndPlot
</v>
      </c>
      <c r="BS57" t="str">
        <f ca="1">SUBSTITUTE(SUBSTITUTE(SUBSTITUTE(SUBSTITUTE($A$1,
"x_coord",BS$2),
"y_coord",$A57),
"t_type",'terrain type'!BR55),
"p_type", 'plot type'!BR55)
&amp; IF(LEFT(resources!BR55, 6) = "BONUS_", CHAR(9) &amp; "BonusType=" &amp; resources!BR55 &amp; CHAR(10), "")
&amp; IF('goody huts'!BR55, "	ImprovementType=IMPROVEMENT_GOODY_HUT" &amp; CHAR(10), "")
&amp; IF(ISBLANK(OFFSET('rivers (2)'!$A$1, 2 * (67 - $A57), 2 * BS$2 + 1)), "", SUBSTITUTE($C$1, "&lt;direc&gt;", RIGHT(OFFSET('rivers (2)'!$A$1, 2 * (67 - $A57), 2 * BS$2 + 1), 1)))
&amp; IF(ISBLANK(OFFSET('rivers (2)'!$A$1, 2 * (67 - $A57) + 1, 2 * BS$2)), "", SUBSTITUTE($D$1, "&lt;direc&gt;", RIGHT(OFFSET('rivers (2)'!$A$1, 2 * (67 - $A57) + 1, 2 * BS$2), 1)))
&amp; IF(ISBLANK('feature type'!BR55), "EndPlot", SUBSTITUTE(SUBSTITUTE(output!$B$1,
                   "f_type", 'feature type'!BR55),
                   "f_var", 'feature variety'!BR55))
&amp; CHAR(10)</f>
        <v xml:space="preserve">BeginPlot
	x=69,y=13
	TerrainType=TERRAIN_GRASS
	PlotType=2
	RiverNSDirection=0
	isWOfRiver
	RiverWEDirection=1
	isNOfRiver
	FeatureType=FEATURE_FOREST, FeatureVariety=2
EndPlot
</v>
      </c>
      <c r="BT57" t="str">
        <f ca="1">SUBSTITUTE(SUBSTITUTE(SUBSTITUTE(SUBSTITUTE($A$1,
"x_coord",BT$2),
"y_coord",$A57),
"t_type",'terrain type'!BS55),
"p_type", 'plot type'!BS55)
&amp; IF(LEFT(resources!BS55, 6) = "BONUS_", CHAR(9) &amp; "BonusType=" &amp; resources!BS55 &amp; CHAR(10), "")
&amp; IF('goody huts'!BS55, "	ImprovementType=IMPROVEMENT_GOODY_HUT" &amp; CHAR(10), "")
&amp; IF(ISBLANK(OFFSET('rivers (2)'!$A$1, 2 * (67 - $A57), 2 * BT$2 + 1)), "", SUBSTITUTE($C$1, "&lt;direc&gt;", RIGHT(OFFSET('rivers (2)'!$A$1, 2 * (67 - $A57), 2 * BT$2 + 1), 1)))
&amp; IF(ISBLANK(OFFSET('rivers (2)'!$A$1, 2 * (67 - $A57) + 1, 2 * BT$2)), "", SUBSTITUTE($D$1, "&lt;direc&gt;", RIGHT(OFFSET('rivers (2)'!$A$1, 2 * (67 - $A57) + 1, 2 * BT$2), 1)))
&amp; IF(ISBLANK('feature type'!BS55), "EndPlot", SUBSTITUTE(SUBSTITUTE(output!$B$1,
                   "f_type", 'feature type'!BS55),
                   "f_var", 'feature variety'!BS55))
&amp; CHAR(10)</f>
        <v xml:space="preserve">BeginPlot
	x=70,y=13
	TerrainType=TERRAIN_GRASS
	PlotType=2
	FeatureType=FEATURE_FOREST, FeatureVariety=2
EndPlot
</v>
      </c>
      <c r="BU57" t="str">
        <f ca="1">SUBSTITUTE(SUBSTITUTE(SUBSTITUTE(SUBSTITUTE($A$1,
"x_coord",BU$2),
"y_coord",$A57),
"t_type",'terrain type'!BT55),
"p_type", 'plot type'!BT55)
&amp; IF(LEFT(resources!BT55, 6) = "BONUS_", CHAR(9) &amp; "BonusType=" &amp; resources!BT55 &amp; CHAR(10), "")
&amp; IF('goody huts'!BT55, "	ImprovementType=IMPROVEMENT_GOODY_HUT" &amp; CHAR(10), "")
&amp; IF(ISBLANK(OFFSET('rivers (2)'!$A$1, 2 * (67 - $A57), 2 * BU$2 + 1)), "", SUBSTITUTE($C$1, "&lt;direc&gt;", RIGHT(OFFSET('rivers (2)'!$A$1, 2 * (67 - $A57), 2 * BU$2 + 1), 1)))
&amp; IF(ISBLANK(OFFSET('rivers (2)'!$A$1, 2 * (67 - $A57) + 1, 2 * BU$2)), "", SUBSTITUTE($D$1, "&lt;direc&gt;", RIGHT(OFFSET('rivers (2)'!$A$1, 2 * (67 - $A57) + 1, 2 * BU$2), 1)))
&amp; IF(ISBLANK('feature type'!BT55), "EndPlot", SUBSTITUTE(SUBSTITUTE(output!$B$1,
                   "f_type", 'feature type'!BT55),
                   "f_var", 'feature variety'!BT55))
&amp; CHAR(10)</f>
        <v xml:space="preserve">BeginPlot
	x=71,y=13
	TerrainType=TERRAIN_GRASS
	PlotType=2
EndPlot
</v>
      </c>
      <c r="BV57" t="str">
        <f ca="1">SUBSTITUTE(SUBSTITUTE(SUBSTITUTE(SUBSTITUTE($A$1,
"x_coord",BV$2),
"y_coord",$A57),
"t_type",'terrain type'!BU55),
"p_type", 'plot type'!BU55)
&amp; IF(LEFT(resources!BU55, 6) = "BONUS_", CHAR(9) &amp; "BonusType=" &amp; resources!BU55 &amp; CHAR(10), "")
&amp; IF('goody huts'!BU55, "	ImprovementType=IMPROVEMENT_GOODY_HUT" &amp; CHAR(10), "")
&amp; IF(ISBLANK(OFFSET('rivers (2)'!$A$1, 2 * (67 - $A57), 2 * BV$2 + 1)), "", SUBSTITUTE($C$1, "&lt;direc&gt;", RIGHT(OFFSET('rivers (2)'!$A$1, 2 * (67 - $A57), 2 * BV$2 + 1), 1)))
&amp; IF(ISBLANK(OFFSET('rivers (2)'!$A$1, 2 * (67 - $A57) + 1, 2 * BV$2)), "", SUBSTITUTE($D$1, "&lt;direc&gt;", RIGHT(OFFSET('rivers (2)'!$A$1, 2 * (67 - $A57) + 1, 2 * BV$2), 1)))
&amp; IF(ISBLANK('feature type'!BU55), "EndPlot", SUBSTITUTE(SUBSTITUTE(output!$B$1,
                   "f_type", 'feature type'!BU55),
                   "f_var", 'feature variety'!BU55))
&amp; CHAR(10)</f>
        <v xml:space="preserve">BeginPlot
	x=72,y=13
	TerrainType=TERRAIN_GRASS
	PlotType=2
	BonusType=BONUS_COAL
EndPlot
</v>
      </c>
      <c r="BW57" t="str">
        <f ca="1">SUBSTITUTE(SUBSTITUTE(SUBSTITUTE(SUBSTITUTE($A$1,
"x_coord",BW$2),
"y_coord",$A57),
"t_type",'terrain type'!BV55),
"p_type", 'plot type'!BV55)
&amp; IF(LEFT(resources!BV55, 6) = "BONUS_", CHAR(9) &amp; "BonusType=" &amp; resources!BV55 &amp; CHAR(10), "")
&amp; IF('goody huts'!BV55, "	ImprovementType=IMPROVEMENT_GOODY_HUT" &amp; CHAR(10), "")
&amp; IF(ISBLANK(OFFSET('rivers (2)'!$A$1, 2 * (67 - $A57), 2 * BW$2 + 1)), "", SUBSTITUTE($C$1, "&lt;direc&gt;", RIGHT(OFFSET('rivers (2)'!$A$1, 2 * (67 - $A57), 2 * BW$2 + 1), 1)))
&amp; IF(ISBLANK(OFFSET('rivers (2)'!$A$1, 2 * (67 - $A57) + 1, 2 * BW$2)), "", SUBSTITUTE($D$1, "&lt;direc&gt;", RIGHT(OFFSET('rivers (2)'!$A$1, 2 * (67 - $A57) + 1, 2 * BW$2), 1)))
&amp; IF(ISBLANK('feature type'!BV55), "EndPlot", SUBSTITUTE(SUBSTITUTE(output!$B$1,
                   "f_type", 'feature type'!BV55),
                   "f_var", 'feature variety'!BV55))
&amp; CHAR(10)</f>
        <v xml:space="preserve">BeginPlot
	x=73,y=13
	TerrainType=TERRAIN_COAST
	PlotType=3
EndPlot
</v>
      </c>
      <c r="BX57" t="str">
        <f ca="1">SUBSTITUTE(SUBSTITUTE(SUBSTITUTE(SUBSTITUTE($A$1,
"x_coord",BX$2),
"y_coord",$A57),
"t_type",'terrain type'!BW55),
"p_type", 'plot type'!BW55)
&amp; IF(LEFT(resources!BW55, 6) = "BONUS_", CHAR(9) &amp; "BonusType=" &amp; resources!BW55 &amp; CHAR(10), "")
&amp; IF('goody huts'!BW55, "	ImprovementType=IMPROVEMENT_GOODY_HUT" &amp; CHAR(10), "")
&amp; IF(ISBLANK(OFFSET('rivers (2)'!$A$1, 2 * (67 - $A57), 2 * BX$2 + 1)), "", SUBSTITUTE($C$1, "&lt;direc&gt;", RIGHT(OFFSET('rivers (2)'!$A$1, 2 * (67 - $A57), 2 * BX$2 + 1), 1)))
&amp; IF(ISBLANK(OFFSET('rivers (2)'!$A$1, 2 * (67 - $A57) + 1, 2 * BX$2)), "", SUBSTITUTE($D$1, "&lt;direc&gt;", RIGHT(OFFSET('rivers (2)'!$A$1, 2 * (67 - $A57) + 1, 2 * BX$2), 1)))
&amp; IF(ISBLANK('feature type'!BW55), "EndPlot", SUBSTITUTE(SUBSTITUTE(output!$B$1,
                   "f_type", 'feature type'!BW55),
                   "f_var", 'feature variety'!BW55))
&amp; CHAR(10)</f>
        <v xml:space="preserve">BeginPlot
	x=74,y=13
	TerrainType=TERRAIN_OCEAN
	PlotType=3
EndPlot
</v>
      </c>
      <c r="BY57" t="str">
        <f ca="1">SUBSTITUTE(SUBSTITUTE(SUBSTITUTE(SUBSTITUTE($A$1,
"x_coord",BY$2),
"y_coord",$A57),
"t_type",'terrain type'!BX55),
"p_type", 'plot type'!BX55)
&amp; IF(LEFT(resources!BX55, 6) = "BONUS_", CHAR(9) &amp; "BonusType=" &amp; resources!BX55 &amp; CHAR(10), "")
&amp; IF('goody huts'!BX55, "	ImprovementType=IMPROVEMENT_GOODY_HUT" &amp; CHAR(10), "")
&amp; IF(ISBLANK(OFFSET('rivers (2)'!$A$1, 2 * (67 - $A57), 2 * BY$2 + 1)), "", SUBSTITUTE($C$1, "&lt;direc&gt;", RIGHT(OFFSET('rivers (2)'!$A$1, 2 * (67 - $A57), 2 * BY$2 + 1), 1)))
&amp; IF(ISBLANK(OFFSET('rivers (2)'!$A$1, 2 * (67 - $A57) + 1, 2 * BY$2)), "", SUBSTITUTE($D$1, "&lt;direc&gt;", RIGHT(OFFSET('rivers (2)'!$A$1, 2 * (67 - $A57) + 1, 2 * BY$2), 1)))
&amp; IF(ISBLANK('feature type'!BX55), "EndPlot", SUBSTITUTE(SUBSTITUTE(output!$B$1,
                   "f_type", 'feature type'!BX55),
                   "f_var", 'feature variety'!BX55))
&amp; CHAR(10)</f>
        <v xml:space="preserve">BeginPlot
	x=75,y=13
	TerrainType=TERRAIN_OCEAN
	PlotType=3
EndPlot
</v>
      </c>
      <c r="BZ57" t="str">
        <f ca="1">SUBSTITUTE(SUBSTITUTE(SUBSTITUTE(SUBSTITUTE($A$1,
"x_coord",BZ$2),
"y_coord",$A57),
"t_type",'terrain type'!BY55),
"p_type", 'plot type'!BY55)
&amp; IF(LEFT(resources!BY55, 6) = "BONUS_", CHAR(9) &amp; "BonusType=" &amp; resources!BY55 &amp; CHAR(10), "")
&amp; IF('goody huts'!BY55, "	ImprovementType=IMPROVEMENT_GOODY_HUT" &amp; CHAR(10), "")
&amp; IF(ISBLANK(OFFSET('rivers (2)'!$A$1, 2 * (67 - $A57), 2 * BZ$2 + 1)), "", SUBSTITUTE($C$1, "&lt;direc&gt;", RIGHT(OFFSET('rivers (2)'!$A$1, 2 * (67 - $A57), 2 * BZ$2 + 1), 1)))
&amp; IF(ISBLANK(OFFSET('rivers (2)'!$A$1, 2 * (67 - $A57) + 1, 2 * BZ$2)), "", SUBSTITUTE($D$1, "&lt;direc&gt;", RIGHT(OFFSET('rivers (2)'!$A$1, 2 * (67 - $A57) + 1, 2 * BZ$2), 1)))
&amp; IF(ISBLANK('feature type'!BY55), "EndPlot", SUBSTITUTE(SUBSTITUTE(output!$B$1,
                   "f_type", 'feature type'!BY55),
                   "f_var", 'feature variety'!BY55))
&amp; CHAR(10)</f>
        <v xml:space="preserve">BeginPlot
	x=76,y=13
	TerrainType=TERRAIN_OCEAN
	PlotType=3
EndPlot
</v>
      </c>
      <c r="CA57" t="str">
        <f ca="1">SUBSTITUTE(SUBSTITUTE(SUBSTITUTE(SUBSTITUTE($A$1,
"x_coord",CA$2),
"y_coord",$A57),
"t_type",'terrain type'!BZ55),
"p_type", 'plot type'!BZ55)
&amp; IF(LEFT(resources!BZ55, 6) = "BONUS_", CHAR(9) &amp; "BonusType=" &amp; resources!BZ55 &amp; CHAR(10), "")
&amp; IF('goody huts'!BZ55, "	ImprovementType=IMPROVEMENT_GOODY_HUT" &amp; CHAR(10), "")
&amp; IF(ISBLANK(OFFSET('rivers (2)'!$A$1, 2 * (67 - $A57), 2 * CA$2 + 1)), "", SUBSTITUTE($C$1, "&lt;direc&gt;", RIGHT(OFFSET('rivers (2)'!$A$1, 2 * (67 - $A57), 2 * CA$2 + 1), 1)))
&amp; IF(ISBLANK(OFFSET('rivers (2)'!$A$1, 2 * (67 - $A57) + 1, 2 * CA$2)), "", SUBSTITUTE($D$1, "&lt;direc&gt;", RIGHT(OFFSET('rivers (2)'!$A$1, 2 * (67 - $A57) + 1, 2 * CA$2), 1)))
&amp; IF(ISBLANK('feature type'!BZ55), "EndPlot", SUBSTITUTE(SUBSTITUTE(output!$B$1,
                   "f_type", 'feature type'!BZ55),
                   "f_var", 'feature variety'!BZ55))
&amp; CHAR(10)</f>
        <v xml:space="preserve">BeginPlot
	x=77,y=13
	TerrainType=TERRAIN_OCEAN
	PlotType=3
EndPlot
</v>
      </c>
      <c r="CB57" t="str">
        <f ca="1">SUBSTITUTE(SUBSTITUTE(SUBSTITUTE(SUBSTITUTE($A$1,
"x_coord",CB$2),
"y_coord",$A57),
"t_type",'terrain type'!CA55),
"p_type", 'plot type'!CA55)
&amp; IF(LEFT(resources!CA55, 6) = "BONUS_", CHAR(9) &amp; "BonusType=" &amp; resources!CA55 &amp; CHAR(10), "")
&amp; IF('goody huts'!CA55, "	ImprovementType=IMPROVEMENT_GOODY_HUT" &amp; CHAR(10), "")
&amp; IF(ISBLANK(OFFSET('rivers (2)'!$A$1, 2 * (67 - $A57), 2 * CB$2 + 1)), "", SUBSTITUTE($C$1, "&lt;direc&gt;", RIGHT(OFFSET('rivers (2)'!$A$1, 2 * (67 - $A57), 2 * CB$2 + 1), 1)))
&amp; IF(ISBLANK(OFFSET('rivers (2)'!$A$1, 2 * (67 - $A57) + 1, 2 * CB$2)), "", SUBSTITUTE($D$1, "&lt;direc&gt;", RIGHT(OFFSET('rivers (2)'!$A$1, 2 * (67 - $A57) + 1, 2 * CB$2), 1)))
&amp; IF(ISBLANK('feature type'!CA55), "EndPlot", SUBSTITUTE(SUBSTITUTE(output!$B$1,
                   "f_type", 'feature type'!CA55),
                   "f_var", 'feature variety'!CA55))
&amp; CHAR(10)</f>
        <v xml:space="preserve">BeginPlot
	x=78,y=13
	TerrainType=TERRAIN_OCEAN
	PlotType=3
EndPlot
</v>
      </c>
      <c r="CC57" t="str">
        <f ca="1">SUBSTITUTE(SUBSTITUTE(SUBSTITUTE(SUBSTITUTE($A$1,
"x_coord",CC$2),
"y_coord",$A57),
"t_type",'terrain type'!CB55),
"p_type", 'plot type'!CB55)
&amp; IF(LEFT(resources!CB55, 6) = "BONUS_", CHAR(9) &amp; "BonusType=" &amp; resources!CB55 &amp; CHAR(10), "")
&amp; IF('goody huts'!CB55, "	ImprovementType=IMPROVEMENT_GOODY_HUT" &amp; CHAR(10), "")
&amp; IF(ISBLANK(OFFSET('rivers (2)'!$A$1, 2 * (67 - $A57), 2 * CC$2 + 1)), "", SUBSTITUTE($C$1, "&lt;direc&gt;", RIGHT(OFFSET('rivers (2)'!$A$1, 2 * (67 - $A57), 2 * CC$2 + 1), 1)))
&amp; IF(ISBLANK(OFFSET('rivers (2)'!$A$1, 2 * (67 - $A57) + 1, 2 * CC$2)), "", SUBSTITUTE($D$1, "&lt;direc&gt;", RIGHT(OFFSET('rivers (2)'!$A$1, 2 * (67 - $A57) + 1, 2 * CC$2), 1)))
&amp; IF(ISBLANK('feature type'!CB55), "EndPlot", SUBSTITUTE(SUBSTITUTE(output!$B$1,
                   "f_type", 'feature type'!CB55),
                   "f_var", 'feature variety'!CB55))
&amp; CHAR(10)</f>
        <v xml:space="preserve">BeginPlot
	x=79,y=13
	TerrainType=TERRAIN_OCEAN
	PlotType=3
EndPlot
</v>
      </c>
      <c r="CD57" t="str">
        <f ca="1">SUBSTITUTE(SUBSTITUTE(SUBSTITUTE(SUBSTITUTE($A$1,
"x_coord",CD$2),
"y_coord",$A57),
"t_type",'terrain type'!CC55),
"p_type", 'plot type'!CC55)
&amp; IF(LEFT(resources!CC55, 6) = "BONUS_", CHAR(9) &amp; "BonusType=" &amp; resources!CC55 &amp; CHAR(10), "")
&amp; IF('goody huts'!CC55, "	ImprovementType=IMPROVEMENT_GOODY_HUT" &amp; CHAR(10), "")
&amp; IF(ISBLANK(OFFSET('rivers (2)'!$A$1, 2 * (67 - $A57), 2 * CD$2 + 1)), "", SUBSTITUTE($C$1, "&lt;direc&gt;", RIGHT(OFFSET('rivers (2)'!$A$1, 2 * (67 - $A57), 2 * CD$2 + 1), 1)))
&amp; IF(ISBLANK(OFFSET('rivers (2)'!$A$1, 2 * (67 - $A57) + 1, 2 * CD$2)), "", SUBSTITUTE($D$1, "&lt;direc&gt;", RIGHT(OFFSET('rivers (2)'!$A$1, 2 * (67 - $A57) + 1, 2 * CD$2), 1)))
&amp; IF(ISBLANK('feature type'!CC55), "EndPlot", SUBSTITUTE(SUBSTITUTE(output!$B$1,
                   "f_type", 'feature type'!CC55),
                   "f_var", 'feature variety'!CC55))
&amp; CHAR(10)</f>
        <v xml:space="preserve">BeginPlot
	x=80,y=13
	TerrainType=TERRAIN_OCEAN
	PlotType=3
EndPlot
</v>
      </c>
      <c r="CE57" t="str">
        <f ca="1">SUBSTITUTE(SUBSTITUTE(SUBSTITUTE(SUBSTITUTE($A$1,
"x_coord",CE$2),
"y_coord",$A57),
"t_type",'terrain type'!CD55),
"p_type", 'plot type'!CD55)
&amp; IF(LEFT(resources!CD55, 6) = "BONUS_", CHAR(9) &amp; "BonusType=" &amp; resources!CD55 &amp; CHAR(10), "")
&amp; IF('goody huts'!CD55, "	ImprovementType=IMPROVEMENT_GOODY_HUT" &amp; CHAR(10), "")
&amp; IF(ISBLANK(OFFSET('rivers (2)'!$A$1, 2 * (67 - $A57), 2 * CE$2 + 1)), "", SUBSTITUTE($C$1, "&lt;direc&gt;", RIGHT(OFFSET('rivers (2)'!$A$1, 2 * (67 - $A57), 2 * CE$2 + 1), 1)))
&amp; IF(ISBLANK(OFFSET('rivers (2)'!$A$1, 2 * (67 - $A57) + 1, 2 * CE$2)), "", SUBSTITUTE($D$1, "&lt;direc&gt;", RIGHT(OFFSET('rivers (2)'!$A$1, 2 * (67 - $A57) + 1, 2 * CE$2), 1)))
&amp; IF(ISBLANK('feature type'!CD55), "EndPlot", SUBSTITUTE(SUBSTITUTE(output!$B$1,
                   "f_type", 'feature type'!CD55),
                   "f_var", 'feature variety'!CD55))
&amp; CHAR(10)</f>
        <v xml:space="preserve">BeginPlot
	x=81,y=13
	TerrainType=TERRAIN_OCEAN
	PlotType=3
EndPlot
</v>
      </c>
      <c r="CF57" t="str">
        <f ca="1">SUBSTITUTE(SUBSTITUTE(SUBSTITUTE(SUBSTITUTE($A$1,
"x_coord",CF$2),
"y_coord",$A57),
"t_type",'terrain type'!CE55),
"p_type", 'plot type'!CE55)
&amp; IF(LEFT(resources!CE55, 6) = "BONUS_", CHAR(9) &amp; "BonusType=" &amp; resources!CE55 &amp; CHAR(10), "")
&amp; IF('goody huts'!CE55, "	ImprovementType=IMPROVEMENT_GOODY_HUT" &amp; CHAR(10), "")
&amp; IF(ISBLANK(OFFSET('rivers (2)'!$A$1, 2 * (67 - $A57), 2 * CF$2 + 1)), "", SUBSTITUTE($C$1, "&lt;direc&gt;", RIGHT(OFFSET('rivers (2)'!$A$1, 2 * (67 - $A57), 2 * CF$2 + 1), 1)))
&amp; IF(ISBLANK(OFFSET('rivers (2)'!$A$1, 2 * (67 - $A57) + 1, 2 * CF$2)), "", SUBSTITUTE($D$1, "&lt;direc&gt;", RIGHT(OFFSET('rivers (2)'!$A$1, 2 * (67 - $A57) + 1, 2 * CF$2), 1)))
&amp; IF(ISBLANK('feature type'!CE55), "EndPlot", SUBSTITUTE(SUBSTITUTE(output!$B$1,
                   "f_type", 'feature type'!CE55),
                   "f_var", 'feature variety'!CE55))
&amp; CHAR(10)</f>
        <v xml:space="preserve">BeginPlot
	x=82,y=13
	TerrainType=TERRAIN_OCEAN
	PlotType=3
EndPlot
</v>
      </c>
      <c r="CG57" t="str">
        <f ca="1">SUBSTITUTE(SUBSTITUTE(SUBSTITUTE(SUBSTITUTE($A$1,
"x_coord",CG$2),
"y_coord",$A57),
"t_type",'terrain type'!CF55),
"p_type", 'plot type'!CF55)
&amp; IF(LEFT(resources!CF55, 6) = "BONUS_", CHAR(9) &amp; "BonusType=" &amp; resources!CF55 &amp; CHAR(10), "")
&amp; IF('goody huts'!CF55, "	ImprovementType=IMPROVEMENT_GOODY_HUT" &amp; CHAR(10), "")
&amp; IF(ISBLANK(OFFSET('rivers (2)'!$A$1, 2 * (67 - $A57), 2 * CG$2 + 1)), "", SUBSTITUTE($C$1, "&lt;direc&gt;", RIGHT(OFFSET('rivers (2)'!$A$1, 2 * (67 - $A57), 2 * CG$2 + 1), 1)))
&amp; IF(ISBLANK(OFFSET('rivers (2)'!$A$1, 2 * (67 - $A57) + 1, 2 * CG$2)), "", SUBSTITUTE($D$1, "&lt;direc&gt;", RIGHT(OFFSET('rivers (2)'!$A$1, 2 * (67 - $A57) + 1, 2 * CG$2), 1)))
&amp; IF(ISBLANK('feature type'!CF55), "EndPlot", SUBSTITUTE(SUBSTITUTE(output!$B$1,
                   "f_type", 'feature type'!CF55),
                   "f_var", 'feature variety'!CF55))
&amp; CHAR(10)</f>
        <v xml:space="preserve">BeginPlot
	x=83,y=13
	TerrainType=TERRAIN_OCEAN
	PlotType=3
EndPlot
</v>
      </c>
      <c r="CH57" t="str">
        <f ca="1">SUBSTITUTE(SUBSTITUTE(SUBSTITUTE(SUBSTITUTE($A$1,
"x_coord",CH$2),
"y_coord",$A57),
"t_type",'terrain type'!CG55),
"p_type", 'plot type'!CG55)
&amp; IF(LEFT(resources!CG55, 6) = "BONUS_", CHAR(9) &amp; "BonusType=" &amp; resources!CG55 &amp; CHAR(10), "")
&amp; IF('goody huts'!CG55, "	ImprovementType=IMPROVEMENT_GOODY_HUT" &amp; CHAR(10), "")
&amp; IF(ISBLANK(OFFSET('rivers (2)'!$A$1, 2 * (67 - $A57), 2 * CH$2 + 1)), "", SUBSTITUTE($C$1, "&lt;direc&gt;", RIGHT(OFFSET('rivers (2)'!$A$1, 2 * (67 - $A57), 2 * CH$2 + 1), 1)))
&amp; IF(ISBLANK(OFFSET('rivers (2)'!$A$1, 2 * (67 - $A57) + 1, 2 * CH$2)), "", SUBSTITUTE($D$1, "&lt;direc&gt;", RIGHT(OFFSET('rivers (2)'!$A$1, 2 * (67 - $A57) + 1, 2 * CH$2), 1)))
&amp; IF(ISBLANK('feature type'!CG55), "EndPlot", SUBSTITUTE(SUBSTITUTE(output!$B$1,
                   "f_type", 'feature type'!CG55),
                   "f_var", 'feature variety'!CG55))
&amp; CHAR(10)</f>
        <v xml:space="preserve">BeginPlot
	x=84,y=13
	TerrainType=TERRAIN_COAST
	PlotType=3
EndPlot
</v>
      </c>
      <c r="CI57" t="str">
        <f ca="1">SUBSTITUTE(SUBSTITUTE(SUBSTITUTE(SUBSTITUTE($A$1,
"x_coord",CI$2),
"y_coord",$A57),
"t_type",'terrain type'!CH55),
"p_type", 'plot type'!CH55)
&amp; IF(LEFT(resources!CH55, 6) = "BONUS_", CHAR(9) &amp; "BonusType=" &amp; resources!CH55 &amp; CHAR(10), "")
&amp; IF('goody huts'!CH55, "	ImprovementType=IMPROVEMENT_GOODY_HUT" &amp; CHAR(10), "")
&amp; IF(ISBLANK(OFFSET('rivers (2)'!$A$1, 2 * (67 - $A57), 2 * CI$2 + 1)), "", SUBSTITUTE($C$1, "&lt;direc&gt;", RIGHT(OFFSET('rivers (2)'!$A$1, 2 * (67 - $A57), 2 * CI$2 + 1), 1)))
&amp; IF(ISBLANK(OFFSET('rivers (2)'!$A$1, 2 * (67 - $A57) + 1, 2 * CI$2)), "", SUBSTITUTE($D$1, "&lt;direc&gt;", RIGHT(OFFSET('rivers (2)'!$A$1, 2 * (67 - $A57) + 1, 2 * CI$2), 1)))
&amp; IF(ISBLANK('feature type'!CH55), "EndPlot", SUBSTITUTE(SUBSTITUTE(output!$B$1,
                   "f_type", 'feature type'!CH55),
                   "f_var", 'feature variety'!CH55))
&amp; CHAR(10)</f>
        <v xml:space="preserve">BeginPlot
	x=85,y=13
	TerrainType=TERRAIN_COAST
	PlotType=3
EndPlot
</v>
      </c>
      <c r="CJ57" t="str">
        <f ca="1">SUBSTITUTE(SUBSTITUTE(SUBSTITUTE(SUBSTITUTE($A$1,
"x_coord",CJ$2),
"y_coord",$A57),
"t_type",'terrain type'!CI55),
"p_type", 'plot type'!CI55)
&amp; IF(LEFT(resources!CI55, 6) = "BONUS_", CHAR(9) &amp; "BonusType=" &amp; resources!CI55 &amp; CHAR(10), "")
&amp; IF('goody huts'!CI55, "	ImprovementType=IMPROVEMENT_GOODY_HUT" &amp; CHAR(10), "")
&amp; IF(ISBLANK(OFFSET('rivers (2)'!$A$1, 2 * (67 - $A57), 2 * CJ$2 + 1)), "", SUBSTITUTE($C$1, "&lt;direc&gt;", RIGHT(OFFSET('rivers (2)'!$A$1, 2 * (67 - $A57), 2 * CJ$2 + 1), 1)))
&amp; IF(ISBLANK(OFFSET('rivers (2)'!$A$1, 2 * (67 - $A57) + 1, 2 * CJ$2)), "", SUBSTITUTE($D$1, "&lt;direc&gt;", RIGHT(OFFSET('rivers (2)'!$A$1, 2 * (67 - $A57) + 1, 2 * CJ$2), 1)))
&amp; IF(ISBLANK('feature type'!CI55), "EndPlot", SUBSTITUTE(SUBSTITUTE(output!$B$1,
                   "f_type", 'feature type'!CI55),
                   "f_var", 'feature variety'!CI55))
&amp; CHAR(10)</f>
        <v xml:space="preserve">BeginPlot
	x=86,y=13
	TerrainType=TERRAIN_COAST
	PlotType=3
	RiverNSDirection=0
	isWOfRiver
EndPlot
</v>
      </c>
      <c r="CK57" t="str">
        <f ca="1">SUBSTITUTE(SUBSTITUTE(SUBSTITUTE(SUBSTITUTE($A$1,
"x_coord",CK$2),
"y_coord",$A57),
"t_type",'terrain type'!CJ55),
"p_type", 'plot type'!CJ55)
&amp; IF(LEFT(resources!CJ55, 6) = "BONUS_", CHAR(9) &amp; "BonusType=" &amp; resources!CJ55 &amp; CHAR(10), "")
&amp; IF('goody huts'!CJ55, "	ImprovementType=IMPROVEMENT_GOODY_HUT" &amp; CHAR(10), "")
&amp; IF(ISBLANK(OFFSET('rivers (2)'!$A$1, 2 * (67 - $A57), 2 * CK$2 + 1)), "", SUBSTITUTE($C$1, "&lt;direc&gt;", RIGHT(OFFSET('rivers (2)'!$A$1, 2 * (67 - $A57), 2 * CK$2 + 1), 1)))
&amp; IF(ISBLANK(OFFSET('rivers (2)'!$A$1, 2 * (67 - $A57) + 1, 2 * CK$2)), "", SUBSTITUTE($D$1, "&lt;direc&gt;", RIGHT(OFFSET('rivers (2)'!$A$1, 2 * (67 - $A57) + 1, 2 * CK$2), 1)))
&amp; IF(ISBLANK('feature type'!CJ55), "EndPlot", SUBSTITUTE(SUBSTITUTE(output!$B$1,
                   "f_type", 'feature type'!CJ55),
                   "f_var", 'feature variety'!CJ55))
&amp; CHAR(10)</f>
        <v xml:space="preserve">BeginPlot
	x=87,y=13
	TerrainType=TERRAIN_GRASS
	PlotType=1
EndPlot
</v>
      </c>
      <c r="CL57" t="str">
        <f ca="1">SUBSTITUTE(SUBSTITUTE(SUBSTITUTE(SUBSTITUTE($A$1,
"x_coord",CL$2),
"y_coord",$A57),
"t_type",'terrain type'!CK55),
"p_type", 'plot type'!CK55)
&amp; IF(LEFT(resources!CK55, 6) = "BONUS_", CHAR(9) &amp; "BonusType=" &amp; resources!CK55 &amp; CHAR(10), "")
&amp; IF('goody huts'!CK55, "	ImprovementType=IMPROVEMENT_GOODY_HUT" &amp; CHAR(10), "")
&amp; IF(ISBLANK(OFFSET('rivers (2)'!$A$1, 2 * (67 - $A57), 2 * CL$2 + 1)), "", SUBSTITUTE($C$1, "&lt;direc&gt;", RIGHT(OFFSET('rivers (2)'!$A$1, 2 * (67 - $A57), 2 * CL$2 + 1), 1)))
&amp; IF(ISBLANK(OFFSET('rivers (2)'!$A$1, 2 * (67 - $A57) + 1, 2 * CL$2)), "", SUBSTITUTE($D$1, "&lt;direc&gt;", RIGHT(OFFSET('rivers (2)'!$A$1, 2 * (67 - $A57) + 1, 2 * CL$2), 1)))
&amp; IF(ISBLANK('feature type'!CK55), "EndPlot", SUBSTITUTE(SUBSTITUTE(output!$B$1,
                   "f_type", 'feature type'!CK55),
                   "f_var", 'feature variety'!CK55))
&amp; CHAR(10)</f>
        <v xml:space="preserve">BeginPlot
	x=88,y=13
	TerrainType=TERRAIN_GRASS
	PlotType=1
EndPlot
</v>
      </c>
      <c r="CM57" t="str">
        <f ca="1">SUBSTITUTE(SUBSTITUTE(SUBSTITUTE(SUBSTITUTE($A$1,
"x_coord",CM$2),
"y_coord",$A57),
"t_type",'terrain type'!CL55),
"p_type", 'plot type'!CL55)
&amp; IF(LEFT(resources!CL55, 6) = "BONUS_", CHAR(9) &amp; "BonusType=" &amp; resources!CL55 &amp; CHAR(10), "")
&amp; IF('goody huts'!CL55, "	ImprovementType=IMPROVEMENT_GOODY_HUT" &amp; CHAR(10), "")
&amp; IF(ISBLANK(OFFSET('rivers (2)'!$A$1, 2 * (67 - $A57), 2 * CM$2 + 1)), "", SUBSTITUTE($C$1, "&lt;direc&gt;", RIGHT(OFFSET('rivers (2)'!$A$1, 2 * (67 - $A57), 2 * CM$2 + 1), 1)))
&amp; IF(ISBLANK(OFFSET('rivers (2)'!$A$1, 2 * (67 - $A57) + 1, 2 * CM$2)), "", SUBSTITUTE($D$1, "&lt;direc&gt;", RIGHT(OFFSET('rivers (2)'!$A$1, 2 * (67 - $A57) + 1, 2 * CM$2), 1)))
&amp; IF(ISBLANK('feature type'!CL55), "EndPlot", SUBSTITUTE(SUBSTITUTE(output!$B$1,
                   "f_type", 'feature type'!CL55),
                   "f_var", 'feature variety'!CL55))
&amp; CHAR(10)</f>
        <v xml:space="preserve">BeginPlot
	x=89,y=13
	TerrainType=TERRAIN_GRASS
	PlotType=2
	BonusType=BONUS_IRON
	RiverWEDirection=1
	isNOfRiver
	FeatureType=FEATURE_FOREST, FeatureVariety=4
EndPlot
</v>
      </c>
      <c r="CN57" t="str">
        <f ca="1">SUBSTITUTE(SUBSTITUTE(SUBSTITUTE(SUBSTITUTE($A$1,
"x_coord",CN$2),
"y_coord",$A57),
"t_type",'terrain type'!CM55),
"p_type", 'plot type'!CM55)
&amp; IF(LEFT(resources!CM55, 6) = "BONUS_", CHAR(9) &amp; "BonusType=" &amp; resources!CM55 &amp; CHAR(10), "")
&amp; IF('goody huts'!CM55, "	ImprovementType=IMPROVEMENT_GOODY_HUT" &amp; CHAR(10), "")
&amp; IF(ISBLANK(OFFSET('rivers (2)'!$A$1, 2 * (67 - $A57), 2 * CN$2 + 1)), "", SUBSTITUTE($C$1, "&lt;direc&gt;", RIGHT(OFFSET('rivers (2)'!$A$1, 2 * (67 - $A57), 2 * CN$2 + 1), 1)))
&amp; IF(ISBLANK(OFFSET('rivers (2)'!$A$1, 2 * (67 - $A57) + 1, 2 * CN$2)), "", SUBSTITUTE($D$1, "&lt;direc&gt;", RIGHT(OFFSET('rivers (2)'!$A$1, 2 * (67 - $A57) + 1, 2 * CN$2), 1)))
&amp; IF(ISBLANK('feature type'!CM55), "EndPlot", SUBSTITUTE(SUBSTITUTE(output!$B$1,
                   "f_type", 'feature type'!CM55),
                   "f_var", 'feature variety'!CM55))
&amp; CHAR(10)</f>
        <v xml:space="preserve">BeginPlot
	x=90,y=13
	TerrainType=TERRAIN_GRASS
	PlotType=2
	RiverWEDirection=1
	isNOfRiver
EndPlot
</v>
      </c>
      <c r="CO57" t="str">
        <f ca="1">SUBSTITUTE(SUBSTITUTE(SUBSTITUTE(SUBSTITUTE($A$1,
"x_coord",CO$2),
"y_coord",$A57),
"t_type",'terrain type'!CN55),
"p_type", 'plot type'!CN55)
&amp; IF(LEFT(resources!CN55, 6) = "BONUS_", CHAR(9) &amp; "BonusType=" &amp; resources!CN55 &amp; CHAR(10), "")
&amp; IF('goody huts'!CN55, "	ImprovementType=IMPROVEMENT_GOODY_HUT" &amp; CHAR(10), "")
&amp; IF(ISBLANK(OFFSET('rivers (2)'!$A$1, 2 * (67 - $A57), 2 * CO$2 + 1)), "", SUBSTITUTE($C$1, "&lt;direc&gt;", RIGHT(OFFSET('rivers (2)'!$A$1, 2 * (67 - $A57), 2 * CO$2 + 1), 1)))
&amp; IF(ISBLANK(OFFSET('rivers (2)'!$A$1, 2 * (67 - $A57) + 1, 2 * CO$2)), "", SUBSTITUTE($D$1, "&lt;direc&gt;", RIGHT(OFFSET('rivers (2)'!$A$1, 2 * (67 - $A57) + 1, 2 * CO$2), 1)))
&amp; IF(ISBLANK('feature type'!CN55), "EndPlot", SUBSTITUTE(SUBSTITUTE(output!$B$1,
                   "f_type", 'feature type'!CN55),
                   "f_var", 'feature variety'!CN55))
&amp; CHAR(10)</f>
        <v xml:space="preserve">BeginPlot
	x=91,y=13
	TerrainType=TERRAIN_GRASS
	PlotType=2
	BonusType=BONUS_BANANA
	RiverNSDirection=0
	isWOfRiver
	RiverWEDirection=1
	isNOfRiver
	FeatureType=FEATURE_FOREST, FeatureVariety=4
EndPlot
</v>
      </c>
      <c r="CP57" t="str">
        <f ca="1">SUBSTITUTE(SUBSTITUTE(SUBSTITUTE(SUBSTITUTE($A$1,
"x_coord",CP$2),
"y_coord",$A57),
"t_type",'terrain type'!CO55),
"p_type", 'plot type'!CO55)
&amp; IF(LEFT(resources!CO55, 6) = "BONUS_", CHAR(9) &amp; "BonusType=" &amp; resources!CO55 &amp; CHAR(10), "")
&amp; IF('goody huts'!CO55, "	ImprovementType=IMPROVEMENT_GOODY_HUT" &amp; CHAR(10), "")
&amp; IF(ISBLANK(OFFSET('rivers (2)'!$A$1, 2 * (67 - $A57), 2 * CP$2 + 1)), "", SUBSTITUTE($C$1, "&lt;direc&gt;", RIGHT(OFFSET('rivers (2)'!$A$1, 2 * (67 - $A57), 2 * CP$2 + 1), 1)))
&amp; IF(ISBLANK(OFFSET('rivers (2)'!$A$1, 2 * (67 - $A57) + 1, 2 * CP$2)), "", SUBSTITUTE($D$1, "&lt;direc&gt;", RIGHT(OFFSET('rivers (2)'!$A$1, 2 * (67 - $A57) + 1, 2 * CP$2), 1)))
&amp; IF(ISBLANK('feature type'!CO55), "EndPlot", SUBSTITUTE(SUBSTITUTE(output!$B$1,
                   "f_type", 'feature type'!CO55),
                   "f_var", 'feature variety'!CO55))
&amp; CHAR(10)</f>
        <v xml:space="preserve">BeginPlot
	x=92,y=13
	TerrainType=TERRAIN_GRASS
	PlotType=1
EndPlot
</v>
      </c>
      <c r="CQ57" t="str">
        <f ca="1">SUBSTITUTE(SUBSTITUTE(SUBSTITUTE(SUBSTITUTE($A$1,
"x_coord",CQ$2),
"y_coord",$A57),
"t_type",'terrain type'!CP55),
"p_type", 'plot type'!CP55)
&amp; IF(LEFT(resources!CP55, 6) = "BONUS_", CHAR(9) &amp; "BonusType=" &amp; resources!CP55 &amp; CHAR(10), "")
&amp; IF('goody huts'!CP55, "	ImprovementType=IMPROVEMENT_GOODY_HUT" &amp; CHAR(10), "")
&amp; IF(ISBLANK(OFFSET('rivers (2)'!$A$1, 2 * (67 - $A57), 2 * CQ$2 + 1)), "", SUBSTITUTE($C$1, "&lt;direc&gt;", RIGHT(OFFSET('rivers (2)'!$A$1, 2 * (67 - $A57), 2 * CQ$2 + 1), 1)))
&amp; IF(ISBLANK(OFFSET('rivers (2)'!$A$1, 2 * (67 - $A57) + 1, 2 * CQ$2)), "", SUBSTITUTE($D$1, "&lt;direc&gt;", RIGHT(OFFSET('rivers (2)'!$A$1, 2 * (67 - $A57) + 1, 2 * CQ$2), 1)))
&amp; IF(ISBLANK('feature type'!CP55), "EndPlot", SUBSTITUTE(SUBSTITUTE(output!$B$1,
                   "f_type", 'feature type'!CP55),
                   "f_var", 'feature variety'!CP55))
&amp; CHAR(10)</f>
        <v xml:space="preserve">BeginPlot
	x=93,y=13
	TerrainType=TERRAIN_GRASS
	PlotType=2
	RiverNSDirection=2
	isWOfRiver
EndPlot
</v>
      </c>
      <c r="CR57" t="str">
        <f ca="1">SUBSTITUTE(SUBSTITUTE(SUBSTITUTE(SUBSTITUTE($A$1,
"x_coord",CR$2),
"y_coord",$A57),
"t_type",'terrain type'!CQ55),
"p_type", 'plot type'!CQ55)
&amp; IF(LEFT(resources!CQ55, 6) = "BONUS_", CHAR(9) &amp; "BonusType=" &amp; resources!CQ55 &amp; CHAR(10), "")
&amp; IF('goody huts'!CQ55, "	ImprovementType=IMPROVEMENT_GOODY_HUT" &amp; CHAR(10), "")
&amp; IF(ISBLANK(OFFSET('rivers (2)'!$A$1, 2 * (67 - $A57), 2 * CR$2 + 1)), "", SUBSTITUTE($C$1, "&lt;direc&gt;", RIGHT(OFFSET('rivers (2)'!$A$1, 2 * (67 - $A57), 2 * CR$2 + 1), 1)))
&amp; IF(ISBLANK(OFFSET('rivers (2)'!$A$1, 2 * (67 - $A57) + 1, 2 * CR$2)), "", SUBSTITUTE($D$1, "&lt;direc&gt;", RIGHT(OFFSET('rivers (2)'!$A$1, 2 * (67 - $A57) + 1, 2 * CR$2), 1)))
&amp; IF(ISBLANK('feature type'!CQ55), "EndPlot", SUBSTITUTE(SUBSTITUTE(output!$B$1,
                   "f_type", 'feature type'!CQ55),
                   "f_var", 'feature variety'!CQ55))
&amp; CHAR(10)</f>
        <v xml:space="preserve">BeginPlot
	x=94,y=13
	TerrainType=TERRAIN_GRASS
	PlotType=1
	FeatureType=FEATURE_FOREST, FeatureVariety=4
EndPlot
</v>
      </c>
      <c r="CS57" t="str">
        <f ca="1">SUBSTITUTE(SUBSTITUTE(SUBSTITUTE(SUBSTITUTE($A$1,
"x_coord",CS$2),
"y_coord",$A57),
"t_type",'terrain type'!CR55),
"p_type", 'plot type'!CR55)
&amp; IF(LEFT(resources!CR55, 6) = "BONUS_", CHAR(9) &amp; "BonusType=" &amp; resources!CR55 &amp; CHAR(10), "")
&amp; IF('goody huts'!CR55, "	ImprovementType=IMPROVEMENT_GOODY_HUT" &amp; CHAR(10), "")
&amp; IF(ISBLANK(OFFSET('rivers (2)'!$A$1, 2 * (67 - $A57), 2 * CS$2 + 1)), "", SUBSTITUTE($C$1, "&lt;direc&gt;", RIGHT(OFFSET('rivers (2)'!$A$1, 2 * (67 - $A57), 2 * CS$2 + 1), 1)))
&amp; IF(ISBLANK(OFFSET('rivers (2)'!$A$1, 2 * (67 - $A57) + 1, 2 * CS$2)), "", SUBSTITUTE($D$1, "&lt;direc&gt;", RIGHT(OFFSET('rivers (2)'!$A$1, 2 * (67 - $A57) + 1, 2 * CS$2), 1)))
&amp; IF(ISBLANK('feature type'!CR55), "EndPlot", SUBSTITUTE(SUBSTITUTE(output!$B$1,
                   "f_type", 'feature type'!CR55),
                   "f_var", 'feature variety'!CR55))
&amp; CHAR(10)</f>
        <v xml:space="preserve">BeginPlot
	x=95,y=13
	TerrainType=TERRAIN_GRASS
	PlotType=2
EndPlot
</v>
      </c>
      <c r="CT57" t="str">
        <f ca="1">SUBSTITUTE(SUBSTITUTE(SUBSTITUTE(SUBSTITUTE($A$1,
"x_coord",CT$2),
"y_coord",$A57),
"t_type",'terrain type'!CS55),
"p_type", 'plot type'!CS55)
&amp; IF(LEFT(resources!CS55, 6) = "BONUS_", CHAR(9) &amp; "BonusType=" &amp; resources!CS55 &amp; CHAR(10), "")
&amp; IF('goody huts'!CS55, "	ImprovementType=IMPROVEMENT_GOODY_HUT" &amp; CHAR(10), "")
&amp; IF(ISBLANK(OFFSET('rivers (2)'!$A$1, 2 * (67 - $A57), 2 * CT$2 + 1)), "", SUBSTITUTE($C$1, "&lt;direc&gt;", RIGHT(OFFSET('rivers (2)'!$A$1, 2 * (67 - $A57), 2 * CT$2 + 1), 1)))
&amp; IF(ISBLANK(OFFSET('rivers (2)'!$A$1, 2 * (67 - $A57) + 1, 2 * CT$2)), "", SUBSTITUTE($D$1, "&lt;direc&gt;", RIGHT(OFFSET('rivers (2)'!$A$1, 2 * (67 - $A57) + 1, 2 * CT$2), 1)))
&amp; IF(ISBLANK('feature type'!CS55), "EndPlot", SUBSTITUTE(SUBSTITUTE(output!$B$1,
                   "f_type", 'feature type'!CS55),
                   "f_var", 'feature variety'!CS55))
&amp; CHAR(10)</f>
        <v xml:space="preserve">BeginPlot
	x=96,y=13
	TerrainType=TERRAIN_GRASS
	PlotType=2
	RiverNSDirection=2
	isWOfRiver
	FeatureType=FEATURE_FOREST, FeatureVariety=4
EndPlot
</v>
      </c>
      <c r="CU57" t="str">
        <f ca="1">SUBSTITUTE(SUBSTITUTE(SUBSTITUTE(SUBSTITUTE($A$1,
"x_coord",CU$2),
"y_coord",$A57),
"t_type",'terrain type'!CT55),
"p_type", 'plot type'!CT55)
&amp; IF(LEFT(resources!CT55, 6) = "BONUS_", CHAR(9) &amp; "BonusType=" &amp; resources!CT55 &amp; CHAR(10), "")
&amp; IF('goody huts'!CT55, "	ImprovementType=IMPROVEMENT_GOODY_HUT" &amp; CHAR(10), "")
&amp; IF(ISBLANK(OFFSET('rivers (2)'!$A$1, 2 * (67 - $A57), 2 * CU$2 + 1)), "", SUBSTITUTE($C$1, "&lt;direc&gt;", RIGHT(OFFSET('rivers (2)'!$A$1, 2 * (67 - $A57), 2 * CU$2 + 1), 1)))
&amp; IF(ISBLANK(OFFSET('rivers (2)'!$A$1, 2 * (67 - $A57) + 1, 2 * CU$2)), "", SUBSTITUTE($D$1, "&lt;direc&gt;", RIGHT(OFFSET('rivers (2)'!$A$1, 2 * (67 - $A57) + 1, 2 * CU$2), 1)))
&amp; IF(ISBLANK('feature type'!CT55), "EndPlot", SUBSTITUTE(SUBSTITUTE(output!$B$1,
                   "f_type", 'feature type'!CT55),
                   "f_var", 'feature variety'!CT55))
&amp; CHAR(10)</f>
        <v xml:space="preserve">BeginPlot
	x=97,y=13
	TerrainType=TERRAIN_GRASS
	PlotType=1
	BonusType=BONUS_WINE
	FeatureType=FEATURE_FOREST, FeatureVariety=4
EndPlot
</v>
      </c>
      <c r="CV57" t="str">
        <f ca="1">SUBSTITUTE(SUBSTITUTE(SUBSTITUTE(SUBSTITUTE($A$1,
"x_coord",CV$2),
"y_coord",$A57),
"t_type",'terrain type'!CU55),
"p_type", 'plot type'!CU55)
&amp; IF(LEFT(resources!CU55, 6) = "BONUS_", CHAR(9) &amp; "BonusType=" &amp; resources!CU55 &amp; CHAR(10), "")
&amp; IF('goody huts'!CU55, "	ImprovementType=IMPROVEMENT_GOODY_HUT" &amp; CHAR(10), "")
&amp; IF(ISBLANK(OFFSET('rivers (2)'!$A$1, 2 * (67 - $A57), 2 * CV$2 + 1)), "", SUBSTITUTE($C$1, "&lt;direc&gt;", RIGHT(OFFSET('rivers (2)'!$A$1, 2 * (67 - $A57), 2 * CV$2 + 1), 1)))
&amp; IF(ISBLANK(OFFSET('rivers (2)'!$A$1, 2 * (67 - $A57) + 1, 2 * CV$2)), "", SUBSTITUTE($D$1, "&lt;direc&gt;", RIGHT(OFFSET('rivers (2)'!$A$1, 2 * (67 - $A57) + 1, 2 * CV$2), 1)))
&amp; IF(ISBLANK('feature type'!CU55), "EndPlot", SUBSTITUTE(SUBSTITUTE(output!$B$1,
                   "f_type", 'feature type'!CU55),
                   "f_var", 'feature variety'!CU55))
&amp; CHAR(10)</f>
        <v xml:space="preserve">BeginPlot
	x=98,y=13
	TerrainType=TERRAIN_GRASS
	PlotType=2
	FeatureType=FEATURE_FOREST, FeatureVariety=4
EndPlot
</v>
      </c>
      <c r="CW57" t="str">
        <f ca="1">SUBSTITUTE(SUBSTITUTE(SUBSTITUTE(SUBSTITUTE($A$1,
"x_coord",CW$2),
"y_coord",$A57),
"t_type",'terrain type'!CV55),
"p_type", 'plot type'!CV55)
&amp; IF(LEFT(resources!CV55, 6) = "BONUS_", CHAR(9) &amp; "BonusType=" &amp; resources!CV55 &amp; CHAR(10), "")
&amp; IF('goody huts'!CV55, "	ImprovementType=IMPROVEMENT_GOODY_HUT" &amp; CHAR(10), "")
&amp; IF(ISBLANK(OFFSET('rivers (2)'!$A$1, 2 * (67 - $A57), 2 * CW$2 + 1)), "", SUBSTITUTE($C$1, "&lt;direc&gt;", RIGHT(OFFSET('rivers (2)'!$A$1, 2 * (67 - $A57), 2 * CW$2 + 1), 1)))
&amp; IF(ISBLANK(OFFSET('rivers (2)'!$A$1, 2 * (67 - $A57) + 1, 2 * CW$2)), "", SUBSTITUTE($D$1, "&lt;direc&gt;", RIGHT(OFFSET('rivers (2)'!$A$1, 2 * (67 - $A57) + 1, 2 * CW$2), 1)))
&amp; IF(ISBLANK('feature type'!CV55), "EndPlot", SUBSTITUTE(SUBSTITUTE(output!$B$1,
                   "f_type", 'feature type'!CV55),
                   "f_var", 'feature variety'!CV55))
&amp; CHAR(10)</f>
        <v xml:space="preserve">BeginPlot
	x=99,y=13
	TerrainType=TERRAIN_GRASS
	PlotType=2
	BonusType=BONUS_IRON
	FeatureType=FEATURE_FOREST, FeatureVariety=4
EndPlot
</v>
      </c>
      <c r="CX57" t="str">
        <f ca="1">SUBSTITUTE(SUBSTITUTE(SUBSTITUTE(SUBSTITUTE($A$1,
"x_coord",CX$2),
"y_coord",$A57),
"t_type",'terrain type'!CW55),
"p_type", 'plot type'!CW55)
&amp; IF(LEFT(resources!CW55, 6) = "BONUS_", CHAR(9) &amp; "BonusType=" &amp; resources!CW55 &amp; CHAR(10), "")
&amp; IF('goody huts'!CW55, "	ImprovementType=IMPROVEMENT_GOODY_HUT" &amp; CHAR(10), "")
&amp; IF(ISBLANK(OFFSET('rivers (2)'!$A$1, 2 * (67 - $A57), 2 * CX$2 + 1)), "", SUBSTITUTE($C$1, "&lt;direc&gt;", RIGHT(OFFSET('rivers (2)'!$A$1, 2 * (67 - $A57), 2 * CX$2 + 1), 1)))
&amp; IF(ISBLANK(OFFSET('rivers (2)'!$A$1, 2 * (67 - $A57) + 1, 2 * CX$2)), "", SUBSTITUTE($D$1, "&lt;direc&gt;", RIGHT(OFFSET('rivers (2)'!$A$1, 2 * (67 - $A57) + 1, 2 * CX$2), 1)))
&amp; IF(ISBLANK('feature type'!CW55), "EndPlot", SUBSTITUTE(SUBSTITUTE(output!$B$1,
                   "f_type", 'feature type'!CW55),
                   "f_var", 'feature variety'!CW55))
&amp; CHAR(10)</f>
        <v xml:space="preserve">BeginPlot
	x=100,y=13
	TerrainType=TERRAIN_GRASS
	PlotType=2
EndPlot
</v>
      </c>
      <c r="CY57" t="str">
        <f ca="1">SUBSTITUTE(SUBSTITUTE(SUBSTITUTE(SUBSTITUTE($A$1,
"x_coord",CY$2),
"y_coord",$A57),
"t_type",'terrain type'!CX55),
"p_type", 'plot type'!CX55)
&amp; IF(LEFT(resources!CX55, 6) = "BONUS_", CHAR(9) &amp; "BonusType=" &amp; resources!CX55 &amp; CHAR(10), "")
&amp; IF('goody huts'!CX55, "	ImprovementType=IMPROVEMENT_GOODY_HUT" &amp; CHAR(10), "")
&amp; IF(ISBLANK(OFFSET('rivers (2)'!$A$1, 2 * (67 - $A57), 2 * CY$2 + 1)), "", SUBSTITUTE($C$1, "&lt;direc&gt;", RIGHT(OFFSET('rivers (2)'!$A$1, 2 * (67 - $A57), 2 * CY$2 + 1), 1)))
&amp; IF(ISBLANK(OFFSET('rivers (2)'!$A$1, 2 * (67 - $A57) + 1, 2 * CY$2)), "", SUBSTITUTE($D$1, "&lt;direc&gt;", RIGHT(OFFSET('rivers (2)'!$A$1, 2 * (67 - $A57) + 1, 2 * CY$2), 1)))
&amp; IF(ISBLANK('feature type'!CX55), "EndPlot", SUBSTITUTE(SUBSTITUTE(output!$B$1,
                   "f_type", 'feature type'!CX55),
                   "f_var", 'feature variety'!CX55))
&amp; CHAR(10)</f>
        <v xml:space="preserve">BeginPlot
	x=101,y=13
	TerrainType=TERRAIN_GRASS
	PlotType=2
EndPlot
</v>
      </c>
      <c r="CZ57" t="str">
        <f ca="1">SUBSTITUTE(SUBSTITUTE(SUBSTITUTE(SUBSTITUTE($A$1,
"x_coord",CZ$2),
"y_coord",$A57),
"t_type",'terrain type'!CY55),
"p_type", 'plot type'!CY55)
&amp; IF(LEFT(resources!CY55, 6) = "BONUS_", CHAR(9) &amp; "BonusType=" &amp; resources!CY55 &amp; CHAR(10), "")
&amp; IF('goody huts'!CY55, "	ImprovementType=IMPROVEMENT_GOODY_HUT" &amp; CHAR(10), "")
&amp; IF(ISBLANK(OFFSET('rivers (2)'!$A$1, 2 * (67 - $A57), 2 * CZ$2 + 1)), "", SUBSTITUTE($C$1, "&lt;direc&gt;", RIGHT(OFFSET('rivers (2)'!$A$1, 2 * (67 - $A57), 2 * CZ$2 + 1), 1)))
&amp; IF(ISBLANK(OFFSET('rivers (2)'!$A$1, 2 * (67 - $A57) + 1, 2 * CZ$2)), "", SUBSTITUTE($D$1, "&lt;direc&gt;", RIGHT(OFFSET('rivers (2)'!$A$1, 2 * (67 - $A57) + 1, 2 * CZ$2), 1)))
&amp; IF(ISBLANK('feature type'!CY55), "EndPlot", SUBSTITUTE(SUBSTITUTE(output!$B$1,
                   "f_type", 'feature type'!CY55),
                   "f_var", 'feature variety'!CY55))
&amp; CHAR(10)</f>
        <v xml:space="preserve">BeginPlot
	x=102,y=13
	TerrainType=TERRAIN_GRASS
	PlotType=1
EndPlot
</v>
      </c>
      <c r="DA57" t="str">
        <f ca="1">SUBSTITUTE(SUBSTITUTE(SUBSTITUTE(SUBSTITUTE($A$1,
"x_coord",DA$2),
"y_coord",$A57),
"t_type",'terrain type'!CZ55),
"p_type", 'plot type'!CZ55)
&amp; IF(LEFT(resources!CZ55, 6) = "BONUS_", CHAR(9) &amp; "BonusType=" &amp; resources!CZ55 &amp; CHAR(10), "")
&amp; IF('goody huts'!CZ55, "	ImprovementType=IMPROVEMENT_GOODY_HUT" &amp; CHAR(10), "")
&amp; IF(ISBLANK(OFFSET('rivers (2)'!$A$1, 2 * (67 - $A57), 2 * DA$2 + 1)), "", SUBSTITUTE($C$1, "&lt;direc&gt;", RIGHT(OFFSET('rivers (2)'!$A$1, 2 * (67 - $A57), 2 * DA$2 + 1), 1)))
&amp; IF(ISBLANK(OFFSET('rivers (2)'!$A$1, 2 * (67 - $A57) + 1, 2 * DA$2)), "", SUBSTITUTE($D$1, "&lt;direc&gt;", RIGHT(OFFSET('rivers (2)'!$A$1, 2 * (67 - $A57) + 1, 2 * DA$2), 1)))
&amp; IF(ISBLANK('feature type'!CZ55), "EndPlot", SUBSTITUTE(SUBSTITUTE(output!$B$1,
                   "f_type", 'feature type'!CZ55),
                   "f_var", 'feature variety'!CZ55))
&amp; CHAR(10)</f>
        <v xml:space="preserve">BeginPlot
	x=103,y=13
	TerrainType=TERRAIN_GRASS
	PlotType=1
	FeatureType=FEATURE_FOREST, FeatureVariety=4
EndPlot
</v>
      </c>
      <c r="DB57" t="str">
        <f ca="1">SUBSTITUTE(SUBSTITUTE(SUBSTITUTE(SUBSTITUTE($A$1,
"x_coord",DB$2),
"y_coord",$A57),
"t_type",'terrain type'!DA55),
"p_type", 'plot type'!DA55)
&amp; IF(LEFT(resources!DA55, 6) = "BONUS_", CHAR(9) &amp; "BonusType=" &amp; resources!DA55 &amp; CHAR(10), "")
&amp; IF('goody huts'!DA55, "	ImprovementType=IMPROVEMENT_GOODY_HUT" &amp; CHAR(10), "")
&amp; IF(ISBLANK(OFFSET('rivers (2)'!$A$1, 2 * (67 - $A57), 2 * DB$2 + 1)), "", SUBSTITUTE($C$1, "&lt;direc&gt;", RIGHT(OFFSET('rivers (2)'!$A$1, 2 * (67 - $A57), 2 * DB$2 + 1), 1)))
&amp; IF(ISBLANK(OFFSET('rivers (2)'!$A$1, 2 * (67 - $A57) + 1, 2 * DB$2)), "", SUBSTITUTE($D$1, "&lt;direc&gt;", RIGHT(OFFSET('rivers (2)'!$A$1, 2 * (67 - $A57) + 1, 2 * DB$2), 1)))
&amp; IF(ISBLANK('feature type'!DA55), "EndPlot", SUBSTITUTE(SUBSTITUTE(output!$B$1,
                   "f_type", 'feature type'!DA55),
                   "f_var", 'feature variety'!DA55))
&amp; CHAR(10)</f>
        <v xml:space="preserve">BeginPlot
	x=104,y=13
	TerrainType=TERRAIN_GRASS
	PlotType=2
EndPlot
</v>
      </c>
      <c r="DC57" t="str">
        <f ca="1">SUBSTITUTE(SUBSTITUTE(SUBSTITUTE(SUBSTITUTE($A$1,
"x_coord",DC$2),
"y_coord",$A57),
"t_type",'terrain type'!DB55),
"p_type", 'plot type'!DB55)
&amp; IF(LEFT(resources!DB55, 6) = "BONUS_", CHAR(9) &amp; "BonusType=" &amp; resources!DB55 &amp; CHAR(10), "")
&amp; IF('goody huts'!DB55, "	ImprovementType=IMPROVEMENT_GOODY_HUT" &amp; CHAR(10), "")
&amp; IF(ISBLANK(OFFSET('rivers (2)'!$A$1, 2 * (67 - $A57), 2 * DC$2 + 1)), "", SUBSTITUTE($C$1, "&lt;direc&gt;", RIGHT(OFFSET('rivers (2)'!$A$1, 2 * (67 - $A57), 2 * DC$2 + 1), 1)))
&amp; IF(ISBLANK(OFFSET('rivers (2)'!$A$1, 2 * (67 - $A57) + 1, 2 * DC$2)), "", SUBSTITUTE($D$1, "&lt;direc&gt;", RIGHT(OFFSET('rivers (2)'!$A$1, 2 * (67 - $A57) + 1, 2 * DC$2), 1)))
&amp; IF(ISBLANK('feature type'!DB55), "EndPlot", SUBSTITUTE(SUBSTITUTE(output!$B$1,
                   "f_type", 'feature type'!DB55),
                   "f_var", 'feature variety'!DB55))
&amp; CHAR(10)</f>
        <v xml:space="preserve">BeginPlot
	x=105,y=13
	TerrainType=TERRAIN_GRASS
	PlotType=2
	BonusType=BONUS_BANANA
EndPlot
</v>
      </c>
      <c r="DD57" t="str">
        <f ca="1">SUBSTITUTE(SUBSTITUTE(SUBSTITUTE(SUBSTITUTE($A$1,
"x_coord",DD$2),
"y_coord",$A57),
"t_type",'terrain type'!DC55),
"p_type", 'plot type'!DC55)
&amp; IF(LEFT(resources!DC55, 6) = "BONUS_", CHAR(9) &amp; "BonusType=" &amp; resources!DC55 &amp; CHAR(10), "")
&amp; IF('goody huts'!DC55, "	ImprovementType=IMPROVEMENT_GOODY_HUT" &amp; CHAR(10), "")
&amp; IF(ISBLANK(OFFSET('rivers (2)'!$A$1, 2 * (67 - $A57), 2 * DD$2 + 1)), "", SUBSTITUTE($C$1, "&lt;direc&gt;", RIGHT(OFFSET('rivers (2)'!$A$1, 2 * (67 - $A57), 2 * DD$2 + 1), 1)))
&amp; IF(ISBLANK(OFFSET('rivers (2)'!$A$1, 2 * (67 - $A57) + 1, 2 * DD$2)), "", SUBSTITUTE($D$1, "&lt;direc&gt;", RIGHT(OFFSET('rivers (2)'!$A$1, 2 * (67 - $A57) + 1, 2 * DD$2), 1)))
&amp; IF(ISBLANK('feature type'!DC55), "EndPlot", SUBSTITUTE(SUBSTITUTE(output!$B$1,
                   "f_type", 'feature type'!DC55),
                   "f_var", 'feature variety'!DC55))
&amp; CHAR(10)</f>
        <v xml:space="preserve">BeginPlot
	x=106,y=13
	TerrainType=TERRAIN_GRASS
	PlotType=2
	RiverNSDirection=2
	isWOfRiver
EndPlot
</v>
      </c>
      <c r="DE57" t="str">
        <f ca="1">SUBSTITUTE(SUBSTITUTE(SUBSTITUTE(SUBSTITUTE($A$1,
"x_coord",DE$2),
"y_coord",$A57),
"t_type",'terrain type'!DD55),
"p_type", 'plot type'!DD55)
&amp; IF(LEFT(resources!DD55, 6) = "BONUS_", CHAR(9) &amp; "BonusType=" &amp; resources!DD55 &amp; CHAR(10), "")
&amp; IF('goody huts'!DD55, "	ImprovementType=IMPROVEMENT_GOODY_HUT" &amp; CHAR(10), "")
&amp; IF(ISBLANK(OFFSET('rivers (2)'!$A$1, 2 * (67 - $A57), 2 * DE$2 + 1)), "", SUBSTITUTE($C$1, "&lt;direc&gt;", RIGHT(OFFSET('rivers (2)'!$A$1, 2 * (67 - $A57), 2 * DE$2 + 1), 1)))
&amp; IF(ISBLANK(OFFSET('rivers (2)'!$A$1, 2 * (67 - $A57) + 1, 2 * DE$2)), "", SUBSTITUTE($D$1, "&lt;direc&gt;", RIGHT(OFFSET('rivers (2)'!$A$1, 2 * (67 - $A57) + 1, 2 * DE$2), 1)))
&amp; IF(ISBLANK('feature type'!DD55), "EndPlot", SUBSTITUTE(SUBSTITUTE(output!$B$1,
                   "f_type", 'feature type'!DD55),
                   "f_var", 'feature variety'!DD55))
&amp; CHAR(10)</f>
        <v xml:space="preserve">BeginPlot
	x=107,y=13
	TerrainType=TERRAIN_GRASS
	PlotType=1
EndPlot
</v>
      </c>
      <c r="DF57" t="str">
        <f ca="1">SUBSTITUTE(SUBSTITUTE(SUBSTITUTE(SUBSTITUTE($A$1,
"x_coord",DF$2),
"y_coord",$A57),
"t_type",'terrain type'!DE55),
"p_type", 'plot type'!DE55)
&amp; IF(LEFT(resources!DE55, 6) = "BONUS_", CHAR(9) &amp; "BonusType=" &amp; resources!DE55 &amp; CHAR(10), "")
&amp; IF('goody huts'!DE55, "	ImprovementType=IMPROVEMENT_GOODY_HUT" &amp; CHAR(10), "")
&amp; IF(ISBLANK(OFFSET('rivers (2)'!$A$1, 2 * (67 - $A57), 2 * DF$2 + 1)), "", SUBSTITUTE($C$1, "&lt;direc&gt;", RIGHT(OFFSET('rivers (2)'!$A$1, 2 * (67 - $A57), 2 * DF$2 + 1), 1)))
&amp; IF(ISBLANK(OFFSET('rivers (2)'!$A$1, 2 * (67 - $A57) + 1, 2 * DF$2)), "", SUBSTITUTE($D$1, "&lt;direc&gt;", RIGHT(OFFSET('rivers (2)'!$A$1, 2 * (67 - $A57) + 1, 2 * DF$2), 1)))
&amp; IF(ISBLANK('feature type'!DE55), "EndPlot", SUBSTITUTE(SUBSTITUTE(output!$B$1,
                   "f_type", 'feature type'!DE55),
                   "f_var", 'feature variety'!DE55))
&amp; CHAR(10)</f>
        <v xml:space="preserve">BeginPlot
	x=108,y=13
	TerrainType=TERRAIN_COAST
	PlotType=3
EndPlot
</v>
      </c>
      <c r="DG57" t="str">
        <f ca="1">SUBSTITUTE(SUBSTITUTE(SUBSTITUTE(SUBSTITUTE($A$1,
"x_coord",DG$2),
"y_coord",$A57),
"t_type",'terrain type'!DF55),
"p_type", 'plot type'!DF55)
&amp; IF(LEFT(resources!DF55, 6) = "BONUS_", CHAR(9) &amp; "BonusType=" &amp; resources!DF55 &amp; CHAR(10), "")
&amp; IF('goody huts'!DF55, "	ImprovementType=IMPROVEMENT_GOODY_HUT" &amp; CHAR(10), "")
&amp; IF(ISBLANK(OFFSET('rivers (2)'!$A$1, 2 * (67 - $A57), 2 * DG$2 + 1)), "", SUBSTITUTE($C$1, "&lt;direc&gt;", RIGHT(OFFSET('rivers (2)'!$A$1, 2 * (67 - $A57), 2 * DG$2 + 1), 1)))
&amp; IF(ISBLANK(OFFSET('rivers (2)'!$A$1, 2 * (67 - $A57) + 1, 2 * DG$2)), "", SUBSTITUTE($D$1, "&lt;direc&gt;", RIGHT(OFFSET('rivers (2)'!$A$1, 2 * (67 - $A57) + 1, 2 * DG$2), 1)))
&amp; IF(ISBLANK('feature type'!DF55), "EndPlot", SUBSTITUTE(SUBSTITUTE(output!$B$1,
                   "f_type", 'feature type'!DF55),
                   "f_var", 'feature variety'!DF55))
&amp; CHAR(10)</f>
        <v xml:space="preserve">BeginPlot
	x=109,y=13
	TerrainType=TERRAIN_GRASS
	PlotType=2
EndPlot
</v>
      </c>
      <c r="DH57" t="str">
        <f ca="1">SUBSTITUTE(SUBSTITUTE(SUBSTITUTE(SUBSTITUTE($A$1,
"x_coord",DH$2),
"y_coord",$A57),
"t_type",'terrain type'!DG55),
"p_type", 'plot type'!DG55)
&amp; IF(LEFT(resources!DG55, 6) = "BONUS_", CHAR(9) &amp; "BonusType=" &amp; resources!DG55 &amp; CHAR(10), "")
&amp; IF('goody huts'!DG55, "	ImprovementType=IMPROVEMENT_GOODY_HUT" &amp; CHAR(10), "")
&amp; IF(ISBLANK(OFFSET('rivers (2)'!$A$1, 2 * (67 - $A57), 2 * DH$2 + 1)), "", SUBSTITUTE($C$1, "&lt;direc&gt;", RIGHT(OFFSET('rivers (2)'!$A$1, 2 * (67 - $A57), 2 * DH$2 + 1), 1)))
&amp; IF(ISBLANK(OFFSET('rivers (2)'!$A$1, 2 * (67 - $A57) + 1, 2 * DH$2)), "", SUBSTITUTE($D$1, "&lt;direc&gt;", RIGHT(OFFSET('rivers (2)'!$A$1, 2 * (67 - $A57) + 1, 2 * DH$2), 1)))
&amp; IF(ISBLANK('feature type'!DG55), "EndPlot", SUBSTITUTE(SUBSTITUTE(output!$B$1,
                   "f_type", 'feature type'!DG55),
                   "f_var", 'feature variety'!DG55))
&amp; CHAR(10)</f>
        <v xml:space="preserve">BeginPlot
	x=110,y=13
	TerrainType=TERRAIN_COAST
	PlotType=3
EndPlot
</v>
      </c>
      <c r="DI57" t="str">
        <f ca="1">SUBSTITUTE(SUBSTITUTE(SUBSTITUTE(SUBSTITUTE($A$1,
"x_coord",DI$2),
"y_coord",$A57),
"t_type",'terrain type'!DH55),
"p_type", 'plot type'!DH55)
&amp; IF(LEFT(resources!DH55, 6) = "BONUS_", CHAR(9) &amp; "BonusType=" &amp; resources!DH55 &amp; CHAR(10), "")
&amp; IF('goody huts'!DH55, "	ImprovementType=IMPROVEMENT_GOODY_HUT" &amp; CHAR(10), "")
&amp; IF(ISBLANK(OFFSET('rivers (2)'!$A$1, 2 * (67 - $A57), 2 * DI$2 + 1)), "", SUBSTITUTE($C$1, "&lt;direc&gt;", RIGHT(OFFSET('rivers (2)'!$A$1, 2 * (67 - $A57), 2 * DI$2 + 1), 1)))
&amp; IF(ISBLANK(OFFSET('rivers (2)'!$A$1, 2 * (67 - $A57) + 1, 2 * DI$2)), "", SUBSTITUTE($D$1, "&lt;direc&gt;", RIGHT(OFFSET('rivers (2)'!$A$1, 2 * (67 - $A57) + 1, 2 * DI$2), 1)))
&amp; IF(ISBLANK('feature type'!DH55), "EndPlot", SUBSTITUTE(SUBSTITUTE(output!$B$1,
                   "f_type", 'feature type'!DH55),
                   "f_var", 'feature variety'!DH55))
&amp; CHAR(10)</f>
        <v xml:space="preserve">BeginPlot
	x=111,y=13
	TerrainType=TERRAIN_OCEAN
	PlotType=3
EndPlot
</v>
      </c>
      <c r="DJ57" t="str">
        <f ca="1">SUBSTITUTE(SUBSTITUTE(SUBSTITUTE(SUBSTITUTE($A$1,
"x_coord",DJ$2),
"y_coord",$A57),
"t_type",'terrain type'!DI55),
"p_type", 'plot type'!DI55)
&amp; IF(LEFT(resources!DI55, 6) = "BONUS_", CHAR(9) &amp; "BonusType=" &amp; resources!DI55 &amp; CHAR(10), "")
&amp; IF('goody huts'!DI55, "	ImprovementType=IMPROVEMENT_GOODY_HUT" &amp; CHAR(10), "")
&amp; IF(ISBLANK(OFFSET('rivers (2)'!$A$1, 2 * (67 - $A57), 2 * DJ$2 + 1)), "", SUBSTITUTE($C$1, "&lt;direc&gt;", RIGHT(OFFSET('rivers (2)'!$A$1, 2 * (67 - $A57), 2 * DJ$2 + 1), 1)))
&amp; IF(ISBLANK(OFFSET('rivers (2)'!$A$1, 2 * (67 - $A57) + 1, 2 * DJ$2)), "", SUBSTITUTE($D$1, "&lt;direc&gt;", RIGHT(OFFSET('rivers (2)'!$A$1, 2 * (67 - $A57) + 1, 2 * DJ$2), 1)))
&amp; IF(ISBLANK('feature type'!DI55), "EndPlot", SUBSTITUTE(SUBSTITUTE(output!$B$1,
                   "f_type", 'feature type'!DI55),
                   "f_var", 'feature variety'!DI55))
&amp; CHAR(10)</f>
        <v xml:space="preserve">BeginPlot
	x=112,y=13
	TerrainType=TERRAIN_OCEAN
	PlotType=3
EndPlot
</v>
      </c>
      <c r="DK57" t="str">
        <f ca="1">SUBSTITUTE(SUBSTITUTE(SUBSTITUTE(SUBSTITUTE($A$1,
"x_coord",DK$2),
"y_coord",$A57),
"t_type",'terrain type'!DJ55),
"p_type", 'plot type'!DJ55)
&amp; IF(LEFT(resources!DJ55, 6) = "BONUS_", CHAR(9) &amp; "BonusType=" &amp; resources!DJ55 &amp; CHAR(10), "")
&amp; IF('goody huts'!DJ55, "	ImprovementType=IMPROVEMENT_GOODY_HUT" &amp; CHAR(10), "")
&amp; IF(ISBLANK(OFFSET('rivers (2)'!$A$1, 2 * (67 - $A57), 2 * DK$2 + 1)), "", SUBSTITUTE($C$1, "&lt;direc&gt;", RIGHT(OFFSET('rivers (2)'!$A$1, 2 * (67 - $A57), 2 * DK$2 + 1), 1)))
&amp; IF(ISBLANK(OFFSET('rivers (2)'!$A$1, 2 * (67 - $A57) + 1, 2 * DK$2)), "", SUBSTITUTE($D$1, "&lt;direc&gt;", RIGHT(OFFSET('rivers (2)'!$A$1, 2 * (67 - $A57) + 1, 2 * DK$2), 1)))
&amp; IF(ISBLANK('feature type'!DJ55), "EndPlot", SUBSTITUTE(SUBSTITUTE(output!$B$1,
                   "f_type", 'feature type'!DJ55),
                   "f_var", 'feature variety'!DJ55))
&amp; CHAR(10)</f>
        <v xml:space="preserve">BeginPlot
	x=113,y=13
	TerrainType=TERRAIN_OCEAN
	PlotType=3
EndPlot
</v>
      </c>
      <c r="DL57" t="str">
        <f ca="1">SUBSTITUTE(SUBSTITUTE(SUBSTITUTE(SUBSTITUTE($A$1,
"x_coord",DL$2),
"y_coord",$A57),
"t_type",'terrain type'!DK55),
"p_type", 'plot type'!DK55)
&amp; IF(LEFT(resources!DK55, 6) = "BONUS_", CHAR(9) &amp; "BonusType=" &amp; resources!DK55 &amp; CHAR(10), "")
&amp; IF('goody huts'!DK55, "	ImprovementType=IMPROVEMENT_GOODY_HUT" &amp; CHAR(10), "")
&amp; IF(ISBLANK(OFFSET('rivers (2)'!$A$1, 2 * (67 - $A57), 2 * DL$2 + 1)), "", SUBSTITUTE($C$1, "&lt;direc&gt;", RIGHT(OFFSET('rivers (2)'!$A$1, 2 * (67 - $A57), 2 * DL$2 + 1), 1)))
&amp; IF(ISBLANK(OFFSET('rivers (2)'!$A$1, 2 * (67 - $A57) + 1, 2 * DL$2)), "", SUBSTITUTE($D$1, "&lt;direc&gt;", RIGHT(OFFSET('rivers (2)'!$A$1, 2 * (67 - $A57) + 1, 2 * DL$2), 1)))
&amp; IF(ISBLANK('feature type'!DK55), "EndPlot", SUBSTITUTE(SUBSTITUTE(output!$B$1,
                   "f_type", 'feature type'!DK55),
                   "f_var", 'feature variety'!DK55))
&amp; CHAR(10)</f>
        <v xml:space="preserve">BeginPlot
	x=114,y=13
	TerrainType=TERRAIN_OCEAN
	PlotType=3
EndPlot
</v>
      </c>
      <c r="DM57" t="str">
        <f ca="1">SUBSTITUTE(SUBSTITUTE(SUBSTITUTE(SUBSTITUTE($A$1,
"x_coord",DM$2),
"y_coord",$A57),
"t_type",'terrain type'!DL55),
"p_type", 'plot type'!DL55)
&amp; IF(LEFT(resources!DL55, 6) = "BONUS_", CHAR(9) &amp; "BonusType=" &amp; resources!DL55 &amp; CHAR(10), "")
&amp; IF('goody huts'!DL55, "	ImprovementType=IMPROVEMENT_GOODY_HUT" &amp; CHAR(10), "")
&amp; IF(ISBLANK(OFFSET('rivers (2)'!$A$1, 2 * (67 - $A57), 2 * DM$2 + 1)), "", SUBSTITUTE($C$1, "&lt;direc&gt;", RIGHT(OFFSET('rivers (2)'!$A$1, 2 * (67 - $A57), 2 * DM$2 + 1), 1)))
&amp; IF(ISBLANK(OFFSET('rivers (2)'!$A$1, 2 * (67 - $A57) + 1, 2 * DM$2)), "", SUBSTITUTE($D$1, "&lt;direc&gt;", RIGHT(OFFSET('rivers (2)'!$A$1, 2 * (67 - $A57) + 1, 2 * DM$2), 1)))
&amp; IF(ISBLANK('feature type'!DL55), "EndPlot", SUBSTITUTE(SUBSTITUTE(output!$B$1,
                   "f_type", 'feature type'!DL55),
                   "f_var", 'feature variety'!DL55))
&amp; CHAR(10)</f>
        <v xml:space="preserve">BeginPlot
	x=115,y=13
	TerrainType=TERRAIN_OCEAN
	PlotType=3
EndPlot
</v>
      </c>
      <c r="DN57" t="str">
        <f ca="1">SUBSTITUTE(SUBSTITUTE(SUBSTITUTE(SUBSTITUTE($A$1,
"x_coord",DN$2),
"y_coord",$A57),
"t_type",'terrain type'!DM55),
"p_type", 'plot type'!DM55)
&amp; IF(LEFT(resources!DM55, 6) = "BONUS_", CHAR(9) &amp; "BonusType=" &amp; resources!DM55 &amp; CHAR(10), "")
&amp; IF('goody huts'!DM55, "	ImprovementType=IMPROVEMENT_GOODY_HUT" &amp; CHAR(10), "")
&amp; IF(ISBLANK(OFFSET('rivers (2)'!$A$1, 2 * (67 - $A57), 2 * DN$2 + 1)), "", SUBSTITUTE($C$1, "&lt;direc&gt;", RIGHT(OFFSET('rivers (2)'!$A$1, 2 * (67 - $A57), 2 * DN$2 + 1), 1)))
&amp; IF(ISBLANK(OFFSET('rivers (2)'!$A$1, 2 * (67 - $A57) + 1, 2 * DN$2)), "", SUBSTITUTE($D$1, "&lt;direc&gt;", RIGHT(OFFSET('rivers (2)'!$A$1, 2 * (67 - $A57) + 1, 2 * DN$2), 1)))
&amp; IF(ISBLANK('feature type'!DM55), "EndPlot", SUBSTITUTE(SUBSTITUTE(output!$B$1,
                   "f_type", 'feature type'!DM55),
                   "f_var", 'feature variety'!DM55))
&amp; CHAR(10)</f>
        <v xml:space="preserve">BeginPlot
	x=116,y=13
	TerrainType=TERRAIN_OCEAN
	PlotType=3
EndPlot
</v>
      </c>
      <c r="DO57" t="str">
        <f ca="1">SUBSTITUTE(SUBSTITUTE(SUBSTITUTE(SUBSTITUTE($A$1,
"x_coord",DO$2),
"y_coord",$A57),
"t_type",'terrain type'!DN55),
"p_type", 'plot type'!DN55)
&amp; IF(LEFT(resources!DN55, 6) = "BONUS_", CHAR(9) &amp; "BonusType=" &amp; resources!DN55 &amp; CHAR(10), "")
&amp; IF('goody huts'!DN55, "	ImprovementType=IMPROVEMENT_GOODY_HUT" &amp; CHAR(10), "")
&amp; IF(ISBLANK(OFFSET('rivers (2)'!$A$1, 2 * (67 - $A57), 2 * DO$2 + 1)), "", SUBSTITUTE($C$1, "&lt;direc&gt;", RIGHT(OFFSET('rivers (2)'!$A$1, 2 * (67 - $A57), 2 * DO$2 + 1), 1)))
&amp; IF(ISBLANK(OFFSET('rivers (2)'!$A$1, 2 * (67 - $A57) + 1, 2 * DO$2)), "", SUBSTITUTE($D$1, "&lt;direc&gt;", RIGHT(OFFSET('rivers (2)'!$A$1, 2 * (67 - $A57) + 1, 2 * DO$2), 1)))
&amp; IF(ISBLANK('feature type'!DN55), "EndPlot", SUBSTITUTE(SUBSTITUTE(output!$B$1,
                   "f_type", 'feature type'!DN55),
                   "f_var", 'feature variety'!DN55))
&amp; CHAR(10)</f>
        <v xml:space="preserve">BeginPlot
	x=117,y=13
	TerrainType=TERRAIN_OCEAN
	PlotType=3
EndPlot
</v>
      </c>
      <c r="DP57" t="str">
        <f ca="1">SUBSTITUTE(SUBSTITUTE(SUBSTITUTE(SUBSTITUTE($A$1,
"x_coord",DP$2),
"y_coord",$A57),
"t_type",'terrain type'!DO55),
"p_type", 'plot type'!DO55)
&amp; IF(LEFT(resources!DO55, 6) = "BONUS_", CHAR(9) &amp; "BonusType=" &amp; resources!DO55 &amp; CHAR(10), "")
&amp; IF('goody huts'!DO55, "	ImprovementType=IMPROVEMENT_GOODY_HUT" &amp; CHAR(10), "")
&amp; IF(ISBLANK(OFFSET('rivers (2)'!$A$1, 2 * (67 - $A57), 2 * DP$2 + 1)), "", SUBSTITUTE($C$1, "&lt;direc&gt;", RIGHT(OFFSET('rivers (2)'!$A$1, 2 * (67 - $A57), 2 * DP$2 + 1), 1)))
&amp; IF(ISBLANK(OFFSET('rivers (2)'!$A$1, 2 * (67 - $A57) + 1, 2 * DP$2)), "", SUBSTITUTE($D$1, "&lt;direc&gt;", RIGHT(OFFSET('rivers (2)'!$A$1, 2 * (67 - $A57) + 1, 2 * DP$2), 1)))
&amp; IF(ISBLANK('feature type'!DO55), "EndPlot", SUBSTITUTE(SUBSTITUTE(output!$B$1,
                   "f_type", 'feature type'!DO55),
                   "f_var", 'feature variety'!DO55))
&amp; CHAR(10)</f>
        <v xml:space="preserve">BeginPlot
	x=118,y=13
	TerrainType=TERRAIN_OCEAN
	PlotType=3
EndPlot
</v>
      </c>
      <c r="DQ57" t="str">
        <f ca="1">SUBSTITUTE(SUBSTITUTE(SUBSTITUTE(SUBSTITUTE($A$1,
"x_coord",DQ$2),
"y_coord",$A57),
"t_type",'terrain type'!DP55),
"p_type", 'plot type'!DP55)
&amp; IF(LEFT(resources!DP55, 6) = "BONUS_", CHAR(9) &amp; "BonusType=" &amp; resources!DP55 &amp; CHAR(10), "")
&amp; IF('goody huts'!DP55, "	ImprovementType=IMPROVEMENT_GOODY_HUT" &amp; CHAR(10), "")
&amp; IF(ISBLANK(OFFSET('rivers (2)'!$A$1, 2 * (67 - $A57), 2 * DQ$2 + 1)), "", SUBSTITUTE($C$1, "&lt;direc&gt;", RIGHT(OFFSET('rivers (2)'!$A$1, 2 * (67 - $A57), 2 * DQ$2 + 1), 1)))
&amp; IF(ISBLANK(OFFSET('rivers (2)'!$A$1, 2 * (67 - $A57) + 1, 2 * DQ$2)), "", SUBSTITUTE($D$1, "&lt;direc&gt;", RIGHT(OFFSET('rivers (2)'!$A$1, 2 * (67 - $A57) + 1, 2 * DQ$2), 1)))
&amp; IF(ISBLANK('feature type'!DP55), "EndPlot", SUBSTITUTE(SUBSTITUTE(output!$B$1,
                   "f_type", 'feature type'!DP55),
                   "f_var", 'feature variety'!DP55))
&amp; CHAR(10)</f>
        <v xml:space="preserve">BeginPlot
	x=119,y=13
	TerrainType=TERRAIN_OCEAN
	PlotType=3
EndPlot
</v>
      </c>
      <c r="DR57" t="str">
        <f ca="1">SUBSTITUTE(SUBSTITUTE(SUBSTITUTE(SUBSTITUTE($A$1,
"x_coord",DR$2),
"y_coord",$A57),
"t_type",'terrain type'!DQ55),
"p_type", 'plot type'!DQ55)
&amp; IF(LEFT(resources!DQ55, 6) = "BONUS_", CHAR(9) &amp; "BonusType=" &amp; resources!DQ55 &amp; CHAR(10), "")
&amp; IF('goody huts'!DQ55, "	ImprovementType=IMPROVEMENT_GOODY_HUT" &amp; CHAR(10), "")
&amp; IF(ISBLANK(OFFSET('rivers (2)'!$A$1, 2 * (67 - $A57), 2 * DR$2 + 1)), "", SUBSTITUTE($C$1, "&lt;direc&gt;", RIGHT(OFFSET('rivers (2)'!$A$1, 2 * (67 - $A57), 2 * DR$2 + 1), 1)))
&amp; IF(ISBLANK(OFFSET('rivers (2)'!$A$1, 2 * (67 - $A57) + 1, 2 * DR$2)), "", SUBSTITUTE($D$1, "&lt;direc&gt;", RIGHT(OFFSET('rivers (2)'!$A$1, 2 * (67 - $A57) + 1, 2 * DR$2), 1)))
&amp; IF(ISBLANK('feature type'!DQ55), "EndPlot", SUBSTITUTE(SUBSTITUTE(output!$B$1,
                   "f_type", 'feature type'!DQ55),
                   "f_var", 'feature variety'!DQ55))
&amp; CHAR(10)</f>
        <v xml:space="preserve">BeginPlot
	x=120,y=13
	TerrainType=TERRAIN_OCEAN
	PlotType=3
EndPlot
</v>
      </c>
      <c r="DS57" t="str">
        <f ca="1">SUBSTITUTE(SUBSTITUTE(SUBSTITUTE(SUBSTITUTE($A$1,
"x_coord",DS$2),
"y_coord",$A57),
"t_type",'terrain type'!DR55),
"p_type", 'plot type'!DR55)
&amp; IF(LEFT(resources!DR55, 6) = "BONUS_", CHAR(9) &amp; "BonusType=" &amp; resources!DR55 &amp; CHAR(10), "")
&amp; IF('goody huts'!DR55, "	ImprovementType=IMPROVEMENT_GOODY_HUT" &amp; CHAR(10), "")
&amp; IF(ISBLANK(OFFSET('rivers (2)'!$A$1, 2 * (67 - $A57), 2 * DS$2 + 1)), "", SUBSTITUTE($C$1, "&lt;direc&gt;", RIGHT(OFFSET('rivers (2)'!$A$1, 2 * (67 - $A57), 2 * DS$2 + 1), 1)))
&amp; IF(ISBLANK(OFFSET('rivers (2)'!$A$1, 2 * (67 - $A57) + 1, 2 * DS$2)), "", SUBSTITUTE($D$1, "&lt;direc&gt;", RIGHT(OFFSET('rivers (2)'!$A$1, 2 * (67 - $A57) + 1, 2 * DS$2), 1)))
&amp; IF(ISBLANK('feature type'!DR55), "EndPlot", SUBSTITUTE(SUBSTITUTE(output!$B$1,
                   "f_type", 'feature type'!DR55),
                   "f_var", 'feature variety'!DR55))
&amp; CHAR(10)</f>
        <v xml:space="preserve">BeginPlot
	x=121,y=13
	TerrainType=TERRAIN_OCEAN
	PlotType=3
EndPlot
</v>
      </c>
      <c r="DT57" t="str">
        <f ca="1">SUBSTITUTE(SUBSTITUTE(SUBSTITUTE(SUBSTITUTE($A$1,
"x_coord",DT$2),
"y_coord",$A57),
"t_type",'terrain type'!DS55),
"p_type", 'plot type'!DS55)
&amp; IF(LEFT(resources!DS55, 6) = "BONUS_", CHAR(9) &amp; "BonusType=" &amp; resources!DS55 &amp; CHAR(10), "")
&amp; IF('goody huts'!DS55, "	ImprovementType=IMPROVEMENT_GOODY_HUT" &amp; CHAR(10), "")
&amp; IF(ISBLANK(OFFSET('rivers (2)'!$A$1, 2 * (67 - $A57), 2 * DT$2 + 1)), "", SUBSTITUTE($C$1, "&lt;direc&gt;", RIGHT(OFFSET('rivers (2)'!$A$1, 2 * (67 - $A57), 2 * DT$2 + 1), 1)))
&amp; IF(ISBLANK(OFFSET('rivers (2)'!$A$1, 2 * (67 - $A57) + 1, 2 * DT$2)), "", SUBSTITUTE($D$1, "&lt;direc&gt;", RIGHT(OFFSET('rivers (2)'!$A$1, 2 * (67 - $A57) + 1, 2 * DT$2), 1)))
&amp; IF(ISBLANK('feature type'!DS55), "EndPlot", SUBSTITUTE(SUBSTITUTE(output!$B$1,
                   "f_type", 'feature type'!DS55),
                   "f_var", 'feature variety'!DS55))
&amp; CHAR(10)</f>
        <v xml:space="preserve">BeginPlot
	x=122,y=13
	TerrainType=TERRAIN_OCEAN
	PlotType=3
EndPlot
</v>
      </c>
      <c r="DU57" t="str">
        <f ca="1">SUBSTITUTE(SUBSTITUTE(SUBSTITUTE(SUBSTITUTE($A$1,
"x_coord",DU$2),
"y_coord",$A57),
"t_type",'terrain type'!DT55),
"p_type", 'plot type'!DT55)
&amp; IF(LEFT(resources!DT55, 6) = "BONUS_", CHAR(9) &amp; "BonusType=" &amp; resources!DT55 &amp; CHAR(10), "")
&amp; IF('goody huts'!DT55, "	ImprovementType=IMPROVEMENT_GOODY_HUT" &amp; CHAR(10), "")
&amp; IF(ISBLANK(OFFSET('rivers (2)'!$A$1, 2 * (67 - $A57), 2 * DU$2 + 1)), "", SUBSTITUTE($C$1, "&lt;direc&gt;", RIGHT(OFFSET('rivers (2)'!$A$1, 2 * (67 - $A57), 2 * DU$2 + 1), 1)))
&amp; IF(ISBLANK(OFFSET('rivers (2)'!$A$1, 2 * (67 - $A57) + 1, 2 * DU$2)), "", SUBSTITUTE($D$1, "&lt;direc&gt;", RIGHT(OFFSET('rivers (2)'!$A$1, 2 * (67 - $A57) + 1, 2 * DU$2), 1)))
&amp; IF(ISBLANK('feature type'!DT55), "EndPlot", SUBSTITUTE(SUBSTITUTE(output!$B$1,
                   "f_type", 'feature type'!DT55),
                   "f_var", 'feature variety'!DT55))
&amp; CHAR(10)</f>
        <v xml:space="preserve">BeginPlot
	x=123,y=13
	TerrainType=TERRAIN_OCEAN
	PlotType=3
EndPlot
</v>
      </c>
    </row>
    <row r="58" spans="1:125" x14ac:dyDescent="0.25">
      <c r="A58" s="10">
        <v>12</v>
      </c>
      <c r="B58" t="str">
        <f ca="1">SUBSTITUTE(SUBSTITUTE(SUBSTITUTE(SUBSTITUTE($A$1,
"x_coord",B$2),
"y_coord",$A58),
"t_type",'terrain type'!A56),
"p_type", 'plot type'!A56)
&amp; IF(LEFT(resources!A56, 6) = "BONUS_", CHAR(9) &amp; "BonusType=" &amp; resources!A56 &amp; CHAR(10), "")
&amp; IF('goody huts'!A56, "	ImprovementType=IMPROVEMENT_GOODY_HUT" &amp; CHAR(10), "")
&amp; IF(ISBLANK(OFFSET('rivers (2)'!$A$1, 2 * (67 - $A58), 2 * B$2 + 1)), "", SUBSTITUTE($C$1, "&lt;direc&gt;", RIGHT(OFFSET('rivers (2)'!$A$1, 2 * (67 - $A58), 2 * B$2 + 1), 1)))
&amp; IF(ISBLANK(OFFSET('rivers (2)'!$A$1, 2 * (67 - $A58) + 1, 2 * B$2)), "", SUBSTITUTE($D$1, "&lt;direc&gt;", RIGHT(OFFSET('rivers (2)'!$A$1, 2 * (67 - $A58) + 1, 2 * B$2), 1)))
&amp; IF(ISBLANK('feature type'!A56), "EndPlot", SUBSTITUTE(SUBSTITUTE(output!$B$1,
                   "f_type", 'feature type'!A56),
                   "f_var", 'feature variety'!A56))
&amp; CHAR(10)</f>
        <v xml:space="preserve">BeginPlot
	x=0,y=12
	TerrainType=TERRAIN_OCEAN
	PlotType=3
EndPlot
</v>
      </c>
      <c r="C58" t="str">
        <f ca="1">SUBSTITUTE(SUBSTITUTE(SUBSTITUTE(SUBSTITUTE($A$1,
"x_coord",C$2),
"y_coord",$A58),
"t_type",'terrain type'!B56),
"p_type", 'plot type'!B56)
&amp; IF(LEFT(resources!B56, 6) = "BONUS_", CHAR(9) &amp; "BonusType=" &amp; resources!B56 &amp; CHAR(10), "")
&amp; IF('goody huts'!B56, "	ImprovementType=IMPROVEMENT_GOODY_HUT" &amp; CHAR(10), "")
&amp; IF(ISBLANK(OFFSET('rivers (2)'!$A$1, 2 * (67 - $A58), 2 * C$2 + 1)), "", SUBSTITUTE($C$1, "&lt;direc&gt;", RIGHT(OFFSET('rivers (2)'!$A$1, 2 * (67 - $A58), 2 * C$2 + 1), 1)))
&amp; IF(ISBLANK(OFFSET('rivers (2)'!$A$1, 2 * (67 - $A58) + 1, 2 * C$2)), "", SUBSTITUTE($D$1, "&lt;direc&gt;", RIGHT(OFFSET('rivers (2)'!$A$1, 2 * (67 - $A58) + 1, 2 * C$2), 1)))
&amp; IF(ISBLANK('feature type'!B56), "EndPlot", SUBSTITUTE(SUBSTITUTE(output!$B$1,
                   "f_type", 'feature type'!B56),
                   "f_var", 'feature variety'!B56))
&amp; CHAR(10)</f>
        <v xml:space="preserve">BeginPlot
	x=1,y=12
	TerrainType=TERRAIN_COAST
	PlotType=3
EndPlot
</v>
      </c>
      <c r="D58" t="str">
        <f ca="1">SUBSTITUTE(SUBSTITUTE(SUBSTITUTE(SUBSTITUTE($A$1,
"x_coord",D$2),
"y_coord",$A58),
"t_type",'terrain type'!C56),
"p_type", 'plot type'!C56)
&amp; IF(LEFT(resources!C56, 6) = "BONUS_", CHAR(9) &amp; "BonusType=" &amp; resources!C56 &amp; CHAR(10), "")
&amp; IF('goody huts'!C56, "	ImprovementType=IMPROVEMENT_GOODY_HUT" &amp; CHAR(10), "")
&amp; IF(ISBLANK(OFFSET('rivers (2)'!$A$1, 2 * (67 - $A58), 2 * D$2 + 1)), "", SUBSTITUTE($C$1, "&lt;direc&gt;", RIGHT(OFFSET('rivers (2)'!$A$1, 2 * (67 - $A58), 2 * D$2 + 1), 1)))
&amp; IF(ISBLANK(OFFSET('rivers (2)'!$A$1, 2 * (67 - $A58) + 1, 2 * D$2)), "", SUBSTITUTE($D$1, "&lt;direc&gt;", RIGHT(OFFSET('rivers (2)'!$A$1, 2 * (67 - $A58) + 1, 2 * D$2), 1)))
&amp; IF(ISBLANK('feature type'!C56), "EndPlot", SUBSTITUTE(SUBSTITUTE(output!$B$1,
                   "f_type", 'feature type'!C56),
                   "f_var", 'feature variety'!C56))
&amp; CHAR(10)</f>
        <v xml:space="preserve">BeginPlot
	x=2,y=12
	TerrainType=TERRAIN_GRASS
	PlotType=0
EndPlot
</v>
      </c>
      <c r="E58" t="str">
        <f ca="1">SUBSTITUTE(SUBSTITUTE(SUBSTITUTE(SUBSTITUTE($A$1,
"x_coord",E$2),
"y_coord",$A58),
"t_type",'terrain type'!D56),
"p_type", 'plot type'!D56)
&amp; IF(LEFT(resources!D56, 6) = "BONUS_", CHAR(9) &amp; "BonusType=" &amp; resources!D56 &amp; CHAR(10), "")
&amp; IF('goody huts'!D56, "	ImprovementType=IMPROVEMENT_GOODY_HUT" &amp; CHAR(10), "")
&amp; IF(ISBLANK(OFFSET('rivers (2)'!$A$1, 2 * (67 - $A58), 2 * E$2 + 1)), "", SUBSTITUTE($C$1, "&lt;direc&gt;", RIGHT(OFFSET('rivers (2)'!$A$1, 2 * (67 - $A58), 2 * E$2 + 1), 1)))
&amp; IF(ISBLANK(OFFSET('rivers (2)'!$A$1, 2 * (67 - $A58) + 1, 2 * E$2)), "", SUBSTITUTE($D$1, "&lt;direc&gt;", RIGHT(OFFSET('rivers (2)'!$A$1, 2 * (67 - $A58) + 1, 2 * E$2), 1)))
&amp; IF(ISBLANK('feature type'!D56), "EndPlot", SUBSTITUTE(SUBSTITUTE(output!$B$1,
                   "f_type", 'feature type'!D56),
                   "f_var", 'feature variety'!D56))
&amp; CHAR(10)</f>
        <v xml:space="preserve">BeginPlot
	x=3,y=12
	TerrainType=TERRAIN_COAST
	PlotType=3
EndPlot
</v>
      </c>
      <c r="F58" t="str">
        <f ca="1">SUBSTITUTE(SUBSTITUTE(SUBSTITUTE(SUBSTITUTE($A$1,
"x_coord",F$2),
"y_coord",$A58),
"t_type",'terrain type'!E56),
"p_type", 'plot type'!E56)
&amp; IF(LEFT(resources!E56, 6) = "BONUS_", CHAR(9) &amp; "BonusType=" &amp; resources!E56 &amp; CHAR(10), "")
&amp; IF('goody huts'!E56, "	ImprovementType=IMPROVEMENT_GOODY_HUT" &amp; CHAR(10), "")
&amp; IF(ISBLANK(OFFSET('rivers (2)'!$A$1, 2 * (67 - $A58), 2 * F$2 + 1)), "", SUBSTITUTE($C$1, "&lt;direc&gt;", RIGHT(OFFSET('rivers (2)'!$A$1, 2 * (67 - $A58), 2 * F$2 + 1), 1)))
&amp; IF(ISBLANK(OFFSET('rivers (2)'!$A$1, 2 * (67 - $A58) + 1, 2 * F$2)), "", SUBSTITUTE($D$1, "&lt;direc&gt;", RIGHT(OFFSET('rivers (2)'!$A$1, 2 * (67 - $A58) + 1, 2 * F$2), 1)))
&amp; IF(ISBLANK('feature type'!E56), "EndPlot", SUBSTITUTE(SUBSTITUTE(output!$B$1,
                   "f_type", 'feature type'!E56),
                   "f_var", 'feature variety'!E56))
&amp; CHAR(10)</f>
        <v xml:space="preserve">BeginPlot
	x=4,y=12
	TerrainType=TERRAIN_OCEAN
	PlotType=3
EndPlot
</v>
      </c>
      <c r="G58" t="str">
        <f ca="1">SUBSTITUTE(SUBSTITUTE(SUBSTITUTE(SUBSTITUTE($A$1,
"x_coord",G$2),
"y_coord",$A58),
"t_type",'terrain type'!F56),
"p_type", 'plot type'!F56)
&amp; IF(LEFT(resources!F56, 6) = "BONUS_", CHAR(9) &amp; "BonusType=" &amp; resources!F56 &amp; CHAR(10), "")
&amp; IF('goody huts'!F56, "	ImprovementType=IMPROVEMENT_GOODY_HUT" &amp; CHAR(10), "")
&amp; IF(ISBLANK(OFFSET('rivers (2)'!$A$1, 2 * (67 - $A58), 2 * G$2 + 1)), "", SUBSTITUTE($C$1, "&lt;direc&gt;", RIGHT(OFFSET('rivers (2)'!$A$1, 2 * (67 - $A58), 2 * G$2 + 1), 1)))
&amp; IF(ISBLANK(OFFSET('rivers (2)'!$A$1, 2 * (67 - $A58) + 1, 2 * G$2)), "", SUBSTITUTE($D$1, "&lt;direc&gt;", RIGHT(OFFSET('rivers (2)'!$A$1, 2 * (67 - $A58) + 1, 2 * G$2), 1)))
&amp; IF(ISBLANK('feature type'!F56), "EndPlot", SUBSTITUTE(SUBSTITUTE(output!$B$1,
                   "f_type", 'feature type'!F56),
                   "f_var", 'feature variety'!F56))
&amp; CHAR(10)</f>
        <v xml:space="preserve">BeginPlot
	x=5,y=12
	TerrainType=TERRAIN_OCEAN
	PlotType=3
EndPlot
</v>
      </c>
      <c r="H58" t="str">
        <f ca="1">SUBSTITUTE(SUBSTITUTE(SUBSTITUTE(SUBSTITUTE($A$1,
"x_coord",H$2),
"y_coord",$A58),
"t_type",'terrain type'!G56),
"p_type", 'plot type'!G56)
&amp; IF(LEFT(resources!G56, 6) = "BONUS_", CHAR(9) &amp; "BonusType=" &amp; resources!G56 &amp; CHAR(10), "")
&amp; IF('goody huts'!G56, "	ImprovementType=IMPROVEMENT_GOODY_HUT" &amp; CHAR(10), "")
&amp; IF(ISBLANK(OFFSET('rivers (2)'!$A$1, 2 * (67 - $A58), 2 * H$2 + 1)), "", SUBSTITUTE($C$1, "&lt;direc&gt;", RIGHT(OFFSET('rivers (2)'!$A$1, 2 * (67 - $A58), 2 * H$2 + 1), 1)))
&amp; IF(ISBLANK(OFFSET('rivers (2)'!$A$1, 2 * (67 - $A58) + 1, 2 * H$2)), "", SUBSTITUTE($D$1, "&lt;direc&gt;", RIGHT(OFFSET('rivers (2)'!$A$1, 2 * (67 - $A58) + 1, 2 * H$2), 1)))
&amp; IF(ISBLANK('feature type'!G56), "EndPlot", SUBSTITUTE(SUBSTITUTE(output!$B$1,
                   "f_type", 'feature type'!G56),
                   "f_var", 'feature variety'!G56))
&amp; CHAR(10)</f>
        <v xml:space="preserve">BeginPlot
	x=6,y=12
	TerrainType=TERRAIN_OCEAN
	PlotType=3
EndPlot
</v>
      </c>
      <c r="I58" t="str">
        <f ca="1">SUBSTITUTE(SUBSTITUTE(SUBSTITUTE(SUBSTITUTE($A$1,
"x_coord",I$2),
"y_coord",$A58),
"t_type",'terrain type'!H56),
"p_type", 'plot type'!H56)
&amp; IF(LEFT(resources!H56, 6) = "BONUS_", CHAR(9) &amp; "BonusType=" &amp; resources!H56 &amp; CHAR(10), "")
&amp; IF('goody huts'!H56, "	ImprovementType=IMPROVEMENT_GOODY_HUT" &amp; CHAR(10), "")
&amp; IF(ISBLANK(OFFSET('rivers (2)'!$A$1, 2 * (67 - $A58), 2 * I$2 + 1)), "", SUBSTITUTE($C$1, "&lt;direc&gt;", RIGHT(OFFSET('rivers (2)'!$A$1, 2 * (67 - $A58), 2 * I$2 + 1), 1)))
&amp; IF(ISBLANK(OFFSET('rivers (2)'!$A$1, 2 * (67 - $A58) + 1, 2 * I$2)), "", SUBSTITUTE($D$1, "&lt;direc&gt;", RIGHT(OFFSET('rivers (2)'!$A$1, 2 * (67 - $A58) + 1, 2 * I$2), 1)))
&amp; IF(ISBLANK('feature type'!H56), "EndPlot", SUBSTITUTE(SUBSTITUTE(output!$B$1,
                   "f_type", 'feature type'!H56),
                   "f_var", 'feature variety'!H56))
&amp; CHAR(10)</f>
        <v xml:space="preserve">BeginPlot
	x=7,y=12
	TerrainType=TERRAIN_OCEAN
	PlotType=3
EndPlot
</v>
      </c>
      <c r="J58" t="str">
        <f ca="1">SUBSTITUTE(SUBSTITUTE(SUBSTITUTE(SUBSTITUTE($A$1,
"x_coord",J$2),
"y_coord",$A58),
"t_type",'terrain type'!I56),
"p_type", 'plot type'!I56)
&amp; IF(LEFT(resources!I56, 6) = "BONUS_", CHAR(9) &amp; "BonusType=" &amp; resources!I56 &amp; CHAR(10), "")
&amp; IF('goody huts'!I56, "	ImprovementType=IMPROVEMENT_GOODY_HUT" &amp; CHAR(10), "")
&amp; IF(ISBLANK(OFFSET('rivers (2)'!$A$1, 2 * (67 - $A58), 2 * J$2 + 1)), "", SUBSTITUTE($C$1, "&lt;direc&gt;", RIGHT(OFFSET('rivers (2)'!$A$1, 2 * (67 - $A58), 2 * J$2 + 1), 1)))
&amp; IF(ISBLANK(OFFSET('rivers (2)'!$A$1, 2 * (67 - $A58) + 1, 2 * J$2)), "", SUBSTITUTE($D$1, "&lt;direc&gt;", RIGHT(OFFSET('rivers (2)'!$A$1, 2 * (67 - $A58) + 1, 2 * J$2), 1)))
&amp; IF(ISBLANK('feature type'!I56), "EndPlot", SUBSTITUTE(SUBSTITUTE(output!$B$1,
                   "f_type", 'feature type'!I56),
                   "f_var", 'feature variety'!I56))
&amp; CHAR(10)</f>
        <v xml:space="preserve">BeginPlot
	x=8,y=12
	TerrainType=TERRAIN_COAST
	PlotType=3
EndPlot
</v>
      </c>
      <c r="K58" t="str">
        <f ca="1">SUBSTITUTE(SUBSTITUTE(SUBSTITUTE(SUBSTITUTE($A$1,
"x_coord",K$2),
"y_coord",$A58),
"t_type",'terrain type'!J56),
"p_type", 'plot type'!J56)
&amp; IF(LEFT(resources!J56, 6) = "BONUS_", CHAR(9) &amp; "BonusType=" &amp; resources!J56 &amp; CHAR(10), "")
&amp; IF('goody huts'!J56, "	ImprovementType=IMPROVEMENT_GOODY_HUT" &amp; CHAR(10), "")
&amp; IF(ISBLANK(OFFSET('rivers (2)'!$A$1, 2 * (67 - $A58), 2 * K$2 + 1)), "", SUBSTITUTE($C$1, "&lt;direc&gt;", RIGHT(OFFSET('rivers (2)'!$A$1, 2 * (67 - $A58), 2 * K$2 + 1), 1)))
&amp; IF(ISBLANK(OFFSET('rivers (2)'!$A$1, 2 * (67 - $A58) + 1, 2 * K$2)), "", SUBSTITUTE($D$1, "&lt;direc&gt;", RIGHT(OFFSET('rivers (2)'!$A$1, 2 * (67 - $A58) + 1, 2 * K$2), 1)))
&amp; IF(ISBLANK('feature type'!J56), "EndPlot", SUBSTITUTE(SUBSTITUTE(output!$B$1,
                   "f_type", 'feature type'!J56),
                   "f_var", 'feature variety'!J56))
&amp; CHAR(10)</f>
        <v xml:space="preserve">BeginPlot
	x=9,y=12
	TerrainType=TERRAIN_COAST
	PlotType=3
EndPlot
</v>
      </c>
      <c r="L58" t="str">
        <f ca="1">SUBSTITUTE(SUBSTITUTE(SUBSTITUTE(SUBSTITUTE($A$1,
"x_coord",L$2),
"y_coord",$A58),
"t_type",'terrain type'!K56),
"p_type", 'plot type'!K56)
&amp; IF(LEFT(resources!K56, 6) = "BONUS_", CHAR(9) &amp; "BonusType=" &amp; resources!K56 &amp; CHAR(10), "")
&amp; IF('goody huts'!K56, "	ImprovementType=IMPROVEMENT_GOODY_HUT" &amp; CHAR(10), "")
&amp; IF(ISBLANK(OFFSET('rivers (2)'!$A$1, 2 * (67 - $A58), 2 * L$2 + 1)), "", SUBSTITUTE($C$1, "&lt;direc&gt;", RIGHT(OFFSET('rivers (2)'!$A$1, 2 * (67 - $A58), 2 * L$2 + 1), 1)))
&amp; IF(ISBLANK(OFFSET('rivers (2)'!$A$1, 2 * (67 - $A58) + 1, 2 * L$2)), "", SUBSTITUTE($D$1, "&lt;direc&gt;", RIGHT(OFFSET('rivers (2)'!$A$1, 2 * (67 - $A58) + 1, 2 * L$2), 1)))
&amp; IF(ISBLANK('feature type'!K56), "EndPlot", SUBSTITUTE(SUBSTITUTE(output!$B$1,
                   "f_type", 'feature type'!K56),
                   "f_var", 'feature variety'!K56))
&amp; CHAR(10)</f>
        <v xml:space="preserve">BeginPlot
	x=10,y=12
	TerrainType=TERRAIN_GRASS
	PlotType=2
	FeatureType=FEATURE_FOREST, FeatureVariety=3
EndPlot
</v>
      </c>
      <c r="M58" t="str">
        <f ca="1">SUBSTITUTE(SUBSTITUTE(SUBSTITUTE(SUBSTITUTE($A$1,
"x_coord",M$2),
"y_coord",$A58),
"t_type",'terrain type'!L56),
"p_type", 'plot type'!L56)
&amp; IF(LEFT(resources!L56, 6) = "BONUS_", CHAR(9) &amp; "BonusType=" &amp; resources!L56 &amp; CHAR(10), "")
&amp; IF('goody huts'!L56, "	ImprovementType=IMPROVEMENT_GOODY_HUT" &amp; CHAR(10), "")
&amp; IF(ISBLANK(OFFSET('rivers (2)'!$A$1, 2 * (67 - $A58), 2 * M$2 + 1)), "", SUBSTITUTE($C$1, "&lt;direc&gt;", RIGHT(OFFSET('rivers (2)'!$A$1, 2 * (67 - $A58), 2 * M$2 + 1), 1)))
&amp; IF(ISBLANK(OFFSET('rivers (2)'!$A$1, 2 * (67 - $A58) + 1, 2 * M$2)), "", SUBSTITUTE($D$1, "&lt;direc&gt;", RIGHT(OFFSET('rivers (2)'!$A$1, 2 * (67 - $A58) + 1, 2 * M$2), 1)))
&amp; IF(ISBLANK('feature type'!L56), "EndPlot", SUBSTITUTE(SUBSTITUTE(output!$B$1,
                   "f_type", 'feature type'!L56),
                   "f_var", 'feature variety'!L56))
&amp; CHAR(10)</f>
        <v xml:space="preserve">BeginPlot
	x=11,y=12
	TerrainType=TERRAIN_GRASS
	PlotType=2
	FeatureType=FEATURE_FOREST, FeatureVariety=3
EndPlot
</v>
      </c>
      <c r="N58" t="str">
        <f ca="1">SUBSTITUTE(SUBSTITUTE(SUBSTITUTE(SUBSTITUTE($A$1,
"x_coord",N$2),
"y_coord",$A58),
"t_type",'terrain type'!M56),
"p_type", 'plot type'!M56)
&amp; IF(LEFT(resources!M56, 6) = "BONUS_", CHAR(9) &amp; "BonusType=" &amp; resources!M56 &amp; CHAR(10), "")
&amp; IF('goody huts'!M56, "	ImprovementType=IMPROVEMENT_GOODY_HUT" &amp; CHAR(10), "")
&amp; IF(ISBLANK(OFFSET('rivers (2)'!$A$1, 2 * (67 - $A58), 2 * N$2 + 1)), "", SUBSTITUTE($C$1, "&lt;direc&gt;", RIGHT(OFFSET('rivers (2)'!$A$1, 2 * (67 - $A58), 2 * N$2 + 1), 1)))
&amp; IF(ISBLANK(OFFSET('rivers (2)'!$A$1, 2 * (67 - $A58) + 1, 2 * N$2)), "", SUBSTITUTE($D$1, "&lt;direc&gt;", RIGHT(OFFSET('rivers (2)'!$A$1, 2 * (67 - $A58) + 1, 2 * N$2), 1)))
&amp; IF(ISBLANK('feature type'!M56), "EndPlot", SUBSTITUTE(SUBSTITUTE(output!$B$1,
                   "f_type", 'feature type'!M56),
                   "f_var", 'feature variety'!M56))
&amp; CHAR(10)</f>
        <v xml:space="preserve">BeginPlot
	x=12,y=12
	TerrainType=TERRAIN_GRASS
	PlotType=2
	FeatureType=FEATURE_FOREST, FeatureVariety=3
EndPlot
</v>
      </c>
      <c r="O58" t="str">
        <f ca="1">SUBSTITUTE(SUBSTITUTE(SUBSTITUTE(SUBSTITUTE($A$1,
"x_coord",O$2),
"y_coord",$A58),
"t_type",'terrain type'!N56),
"p_type", 'plot type'!N56)
&amp; IF(LEFT(resources!N56, 6) = "BONUS_", CHAR(9) &amp; "BonusType=" &amp; resources!N56 &amp; CHAR(10), "")
&amp; IF('goody huts'!N56, "	ImprovementType=IMPROVEMENT_GOODY_HUT" &amp; CHAR(10), "")
&amp; IF(ISBLANK(OFFSET('rivers (2)'!$A$1, 2 * (67 - $A58), 2 * O$2 + 1)), "", SUBSTITUTE($C$1, "&lt;direc&gt;", RIGHT(OFFSET('rivers (2)'!$A$1, 2 * (67 - $A58), 2 * O$2 + 1), 1)))
&amp; IF(ISBLANK(OFFSET('rivers (2)'!$A$1, 2 * (67 - $A58) + 1, 2 * O$2)), "", SUBSTITUTE($D$1, "&lt;direc&gt;", RIGHT(OFFSET('rivers (2)'!$A$1, 2 * (67 - $A58) + 1, 2 * O$2), 1)))
&amp; IF(ISBLANK('feature type'!N56), "EndPlot", SUBSTITUTE(SUBSTITUTE(output!$B$1,
                   "f_type", 'feature type'!N56),
                   "f_var", 'feature variety'!N56))
&amp; CHAR(10)</f>
        <v xml:space="preserve">BeginPlot
	x=13,y=12
	TerrainType=TERRAIN_COAST
	PlotType=3
EndPlot
</v>
      </c>
      <c r="P58" t="str">
        <f ca="1">SUBSTITUTE(SUBSTITUTE(SUBSTITUTE(SUBSTITUTE($A$1,
"x_coord",P$2),
"y_coord",$A58),
"t_type",'terrain type'!O56),
"p_type", 'plot type'!O56)
&amp; IF(LEFT(resources!O56, 6) = "BONUS_", CHAR(9) &amp; "BonusType=" &amp; resources!O56 &amp; CHAR(10), "")
&amp; IF('goody huts'!O56, "	ImprovementType=IMPROVEMENT_GOODY_HUT" &amp; CHAR(10), "")
&amp; IF(ISBLANK(OFFSET('rivers (2)'!$A$1, 2 * (67 - $A58), 2 * P$2 + 1)), "", SUBSTITUTE($C$1, "&lt;direc&gt;", RIGHT(OFFSET('rivers (2)'!$A$1, 2 * (67 - $A58), 2 * P$2 + 1), 1)))
&amp; IF(ISBLANK(OFFSET('rivers (2)'!$A$1, 2 * (67 - $A58) + 1, 2 * P$2)), "", SUBSTITUTE($D$1, "&lt;direc&gt;", RIGHT(OFFSET('rivers (2)'!$A$1, 2 * (67 - $A58) + 1, 2 * P$2), 1)))
&amp; IF(ISBLANK('feature type'!O56), "EndPlot", SUBSTITUTE(SUBSTITUTE(output!$B$1,
                   "f_type", 'feature type'!O56),
                   "f_var", 'feature variety'!O56))
&amp; CHAR(10)</f>
        <v xml:space="preserve">BeginPlot
	x=14,y=12
	TerrainType=TERRAIN_GRASS
	PlotType=2
	RiverNSDirection=2
	isWOfRiver
	RiverWEDirection=3
	isNOfRiver
EndPlot
</v>
      </c>
      <c r="Q58" t="str">
        <f ca="1">SUBSTITUTE(SUBSTITUTE(SUBSTITUTE(SUBSTITUTE($A$1,
"x_coord",Q$2),
"y_coord",$A58),
"t_type",'terrain type'!P56),
"p_type", 'plot type'!P56)
&amp; IF(LEFT(resources!P56, 6) = "BONUS_", CHAR(9) &amp; "BonusType=" &amp; resources!P56 &amp; CHAR(10), "")
&amp; IF('goody huts'!P56, "	ImprovementType=IMPROVEMENT_GOODY_HUT" &amp; CHAR(10), "")
&amp; IF(ISBLANK(OFFSET('rivers (2)'!$A$1, 2 * (67 - $A58), 2 * Q$2 + 1)), "", SUBSTITUTE($C$1, "&lt;direc&gt;", RIGHT(OFFSET('rivers (2)'!$A$1, 2 * (67 - $A58), 2 * Q$2 + 1), 1)))
&amp; IF(ISBLANK(OFFSET('rivers (2)'!$A$1, 2 * (67 - $A58) + 1, 2 * Q$2)), "", SUBSTITUTE($D$1, "&lt;direc&gt;", RIGHT(OFFSET('rivers (2)'!$A$1, 2 * (67 - $A58) + 1, 2 * Q$2), 1)))
&amp; IF(ISBLANK('feature type'!P56), "EndPlot", SUBSTITUTE(SUBSTITUTE(output!$B$1,
                   "f_type", 'feature type'!P56),
                   "f_var", 'feature variety'!P56))
&amp; CHAR(10)</f>
        <v xml:space="preserve">BeginPlot
	x=15,y=12
	TerrainType=TERRAIN_GRASS
	PlotType=1
EndPlot
</v>
      </c>
      <c r="R58" t="str">
        <f ca="1">SUBSTITUTE(SUBSTITUTE(SUBSTITUTE(SUBSTITUTE($A$1,
"x_coord",R$2),
"y_coord",$A58),
"t_type",'terrain type'!Q56),
"p_type", 'plot type'!Q56)
&amp; IF(LEFT(resources!Q56, 6) = "BONUS_", CHAR(9) &amp; "BonusType=" &amp; resources!Q56 &amp; CHAR(10), "")
&amp; IF('goody huts'!Q56, "	ImprovementType=IMPROVEMENT_GOODY_HUT" &amp; CHAR(10), "")
&amp; IF(ISBLANK(OFFSET('rivers (2)'!$A$1, 2 * (67 - $A58), 2 * R$2 + 1)), "", SUBSTITUTE($C$1, "&lt;direc&gt;", RIGHT(OFFSET('rivers (2)'!$A$1, 2 * (67 - $A58), 2 * R$2 + 1), 1)))
&amp; IF(ISBLANK(OFFSET('rivers (2)'!$A$1, 2 * (67 - $A58) + 1, 2 * R$2)), "", SUBSTITUTE($D$1, "&lt;direc&gt;", RIGHT(OFFSET('rivers (2)'!$A$1, 2 * (67 - $A58) + 1, 2 * R$2), 1)))
&amp; IF(ISBLANK('feature type'!Q56), "EndPlot", SUBSTITUTE(SUBSTITUTE(output!$B$1,
                   "f_type", 'feature type'!Q56),
                   "f_var", 'feature variety'!Q56))
&amp; CHAR(10)</f>
        <v xml:space="preserve">BeginPlot
	x=16,y=12
	TerrainType=TERRAIN_PLAINS
	PlotType=1
	RiverNSDirection=2
	isWOfRiver
EndPlot
</v>
      </c>
      <c r="S58" t="str">
        <f ca="1">SUBSTITUTE(SUBSTITUTE(SUBSTITUTE(SUBSTITUTE($A$1,
"x_coord",S$2),
"y_coord",$A58),
"t_type",'terrain type'!R56),
"p_type", 'plot type'!R56)
&amp; IF(LEFT(resources!R56, 6) = "BONUS_", CHAR(9) &amp; "BonusType=" &amp; resources!R56 &amp; CHAR(10), "")
&amp; IF('goody huts'!R56, "	ImprovementType=IMPROVEMENT_GOODY_HUT" &amp; CHAR(10), "")
&amp; IF(ISBLANK(OFFSET('rivers (2)'!$A$1, 2 * (67 - $A58), 2 * S$2 + 1)), "", SUBSTITUTE($C$1, "&lt;direc&gt;", RIGHT(OFFSET('rivers (2)'!$A$1, 2 * (67 - $A58), 2 * S$2 + 1), 1)))
&amp; IF(ISBLANK(OFFSET('rivers (2)'!$A$1, 2 * (67 - $A58) + 1, 2 * S$2)), "", SUBSTITUTE($D$1, "&lt;direc&gt;", RIGHT(OFFSET('rivers (2)'!$A$1, 2 * (67 - $A58) + 1, 2 * S$2), 1)))
&amp; IF(ISBLANK('feature type'!R56), "EndPlot", SUBSTITUTE(SUBSTITUTE(output!$B$1,
                   "f_type", 'feature type'!R56),
                   "f_var", 'feature variety'!R56))
&amp; CHAR(10)</f>
        <v xml:space="preserve">BeginPlot
	x=17,y=12
	TerrainType=TERRAIN_GRASS
	PlotType=2
EndPlot
</v>
      </c>
      <c r="T58" t="str">
        <f ca="1">SUBSTITUTE(SUBSTITUTE(SUBSTITUTE(SUBSTITUTE($A$1,
"x_coord",T$2),
"y_coord",$A58),
"t_type",'terrain type'!S56),
"p_type", 'plot type'!S56)
&amp; IF(LEFT(resources!S56, 6) = "BONUS_", CHAR(9) &amp; "BonusType=" &amp; resources!S56 &amp; CHAR(10), "")
&amp; IF('goody huts'!S56, "	ImprovementType=IMPROVEMENT_GOODY_HUT" &amp; CHAR(10), "")
&amp; IF(ISBLANK(OFFSET('rivers (2)'!$A$1, 2 * (67 - $A58), 2 * T$2 + 1)), "", SUBSTITUTE($C$1, "&lt;direc&gt;", RIGHT(OFFSET('rivers (2)'!$A$1, 2 * (67 - $A58), 2 * T$2 + 1), 1)))
&amp; IF(ISBLANK(OFFSET('rivers (2)'!$A$1, 2 * (67 - $A58) + 1, 2 * T$2)), "", SUBSTITUTE($D$1, "&lt;direc&gt;", RIGHT(OFFSET('rivers (2)'!$A$1, 2 * (67 - $A58) + 1, 2 * T$2), 1)))
&amp; IF(ISBLANK('feature type'!S56), "EndPlot", SUBSTITUTE(SUBSTITUTE(output!$B$1,
                   "f_type", 'feature type'!S56),
                   "f_var", 'feature variety'!S56))
&amp; CHAR(10)</f>
        <v xml:space="preserve">BeginPlot
	x=18,y=12
	TerrainType=TERRAIN_GRASS
	PlotType=2
	BonusType=BONUS_HORSE
EndPlot
</v>
      </c>
      <c r="U58" t="str">
        <f ca="1">SUBSTITUTE(SUBSTITUTE(SUBSTITUTE(SUBSTITUTE($A$1,
"x_coord",U$2),
"y_coord",$A58),
"t_type",'terrain type'!T56),
"p_type", 'plot type'!T56)
&amp; IF(LEFT(resources!T56, 6) = "BONUS_", CHAR(9) &amp; "BonusType=" &amp; resources!T56 &amp; CHAR(10), "")
&amp; IF('goody huts'!T56, "	ImprovementType=IMPROVEMENT_GOODY_HUT" &amp; CHAR(10), "")
&amp; IF(ISBLANK(OFFSET('rivers (2)'!$A$1, 2 * (67 - $A58), 2 * U$2 + 1)), "", SUBSTITUTE($C$1, "&lt;direc&gt;", RIGHT(OFFSET('rivers (2)'!$A$1, 2 * (67 - $A58), 2 * U$2 + 1), 1)))
&amp; IF(ISBLANK(OFFSET('rivers (2)'!$A$1, 2 * (67 - $A58) + 1, 2 * U$2)), "", SUBSTITUTE($D$1, "&lt;direc&gt;", RIGHT(OFFSET('rivers (2)'!$A$1, 2 * (67 - $A58) + 1, 2 * U$2), 1)))
&amp; IF(ISBLANK('feature type'!T56), "EndPlot", SUBSTITUTE(SUBSTITUTE(output!$B$1,
                   "f_type", 'feature type'!T56),
                   "f_var", 'feature variety'!T56))
&amp; CHAR(10)</f>
        <v xml:space="preserve">BeginPlot
	x=19,y=12
	TerrainType=TERRAIN_COAST
	PlotType=3
EndPlot
</v>
      </c>
      <c r="V58" t="str">
        <f ca="1">SUBSTITUTE(SUBSTITUTE(SUBSTITUTE(SUBSTITUTE($A$1,
"x_coord",V$2),
"y_coord",$A58),
"t_type",'terrain type'!U56),
"p_type", 'plot type'!U56)
&amp; IF(LEFT(resources!U56, 6) = "BONUS_", CHAR(9) &amp; "BonusType=" &amp; resources!U56 &amp; CHAR(10), "")
&amp; IF('goody huts'!U56, "	ImprovementType=IMPROVEMENT_GOODY_HUT" &amp; CHAR(10), "")
&amp; IF(ISBLANK(OFFSET('rivers (2)'!$A$1, 2 * (67 - $A58), 2 * V$2 + 1)), "", SUBSTITUTE($C$1, "&lt;direc&gt;", RIGHT(OFFSET('rivers (2)'!$A$1, 2 * (67 - $A58), 2 * V$2 + 1), 1)))
&amp; IF(ISBLANK(OFFSET('rivers (2)'!$A$1, 2 * (67 - $A58) + 1, 2 * V$2)), "", SUBSTITUTE($D$1, "&lt;direc&gt;", RIGHT(OFFSET('rivers (2)'!$A$1, 2 * (67 - $A58) + 1, 2 * V$2), 1)))
&amp; IF(ISBLANK('feature type'!U56), "EndPlot", SUBSTITUTE(SUBSTITUTE(output!$B$1,
                   "f_type", 'feature type'!U56),
                   "f_var", 'feature variety'!U56))
&amp; CHAR(10)</f>
        <v xml:space="preserve">BeginPlot
	x=20,y=12
	TerrainType=TERRAIN_GRASS
	PlotType=2
	FeatureType=FEATURE_FOREST, FeatureVariety=1
EndPlot
</v>
      </c>
      <c r="W58" t="str">
        <f ca="1">SUBSTITUTE(SUBSTITUTE(SUBSTITUTE(SUBSTITUTE($A$1,
"x_coord",W$2),
"y_coord",$A58),
"t_type",'terrain type'!V56),
"p_type", 'plot type'!V56)
&amp; IF(LEFT(resources!V56, 6) = "BONUS_", CHAR(9) &amp; "BonusType=" &amp; resources!V56 &amp; CHAR(10), "")
&amp; IF('goody huts'!V56, "	ImprovementType=IMPROVEMENT_GOODY_HUT" &amp; CHAR(10), "")
&amp; IF(ISBLANK(OFFSET('rivers (2)'!$A$1, 2 * (67 - $A58), 2 * W$2 + 1)), "", SUBSTITUTE($C$1, "&lt;direc&gt;", RIGHT(OFFSET('rivers (2)'!$A$1, 2 * (67 - $A58), 2 * W$2 + 1), 1)))
&amp; IF(ISBLANK(OFFSET('rivers (2)'!$A$1, 2 * (67 - $A58) + 1, 2 * W$2)), "", SUBSTITUTE($D$1, "&lt;direc&gt;", RIGHT(OFFSET('rivers (2)'!$A$1, 2 * (67 - $A58) + 1, 2 * W$2), 1)))
&amp; IF(ISBLANK('feature type'!V56), "EndPlot", SUBSTITUTE(SUBSTITUTE(output!$B$1,
                   "f_type", 'feature type'!V56),
                   "f_var", 'feature variety'!V56))
&amp; CHAR(10)</f>
        <v xml:space="preserve">BeginPlot
	x=21,y=12
	TerrainType=TERRAIN_GRASS
	PlotType=2
	RiverNSDirection=2
	isWOfRiver
	FeatureType=FEATURE_FOREST, FeatureVariety=1
EndPlot
</v>
      </c>
      <c r="X58" t="str">
        <f ca="1">SUBSTITUTE(SUBSTITUTE(SUBSTITUTE(SUBSTITUTE($A$1,
"x_coord",X$2),
"y_coord",$A58),
"t_type",'terrain type'!W56),
"p_type", 'plot type'!W56)
&amp; IF(LEFT(resources!W56, 6) = "BONUS_", CHAR(9) &amp; "BonusType=" &amp; resources!W56 &amp; CHAR(10), "")
&amp; IF('goody huts'!W56, "	ImprovementType=IMPROVEMENT_GOODY_HUT" &amp; CHAR(10), "")
&amp; IF(ISBLANK(OFFSET('rivers (2)'!$A$1, 2 * (67 - $A58), 2 * X$2 + 1)), "", SUBSTITUTE($C$1, "&lt;direc&gt;", RIGHT(OFFSET('rivers (2)'!$A$1, 2 * (67 - $A58), 2 * X$2 + 1), 1)))
&amp; IF(ISBLANK(OFFSET('rivers (2)'!$A$1, 2 * (67 - $A58) + 1, 2 * X$2)), "", SUBSTITUTE($D$1, "&lt;direc&gt;", RIGHT(OFFSET('rivers (2)'!$A$1, 2 * (67 - $A58) + 1, 2 * X$2), 1)))
&amp; IF(ISBLANK('feature type'!W56), "EndPlot", SUBSTITUTE(SUBSTITUTE(output!$B$1,
                   "f_type", 'feature type'!W56),
                   "f_var", 'feature variety'!W56))
&amp; CHAR(10)</f>
        <v xml:space="preserve">BeginPlot
	x=22,y=12
	TerrainType=TERRAIN_PLAINS
	PlotType=1
	RiverWEDirection=1
	isNOfRiver
EndPlot
</v>
      </c>
      <c r="Y58" t="str">
        <f ca="1">SUBSTITUTE(SUBSTITUTE(SUBSTITUTE(SUBSTITUTE($A$1,
"x_coord",Y$2),
"y_coord",$A58),
"t_type",'terrain type'!X56),
"p_type", 'plot type'!X56)
&amp; IF(LEFT(resources!X56, 6) = "BONUS_", CHAR(9) &amp; "BonusType=" &amp; resources!X56 &amp; CHAR(10), "")
&amp; IF('goody huts'!X56, "	ImprovementType=IMPROVEMENT_GOODY_HUT" &amp; CHAR(10), "")
&amp; IF(ISBLANK(OFFSET('rivers (2)'!$A$1, 2 * (67 - $A58), 2 * Y$2 + 1)), "", SUBSTITUTE($C$1, "&lt;direc&gt;", RIGHT(OFFSET('rivers (2)'!$A$1, 2 * (67 - $A58), 2 * Y$2 + 1), 1)))
&amp; IF(ISBLANK(OFFSET('rivers (2)'!$A$1, 2 * (67 - $A58) + 1, 2 * Y$2)), "", SUBSTITUTE($D$1, "&lt;direc&gt;", RIGHT(OFFSET('rivers (2)'!$A$1, 2 * (67 - $A58) + 1, 2 * Y$2), 1)))
&amp; IF(ISBLANK('feature type'!X56), "EndPlot", SUBSTITUTE(SUBSTITUTE(output!$B$1,
                   "f_type", 'feature type'!X56),
                   "f_var", 'feature variety'!X56))
&amp; CHAR(10)</f>
        <v xml:space="preserve">BeginPlot
	x=23,y=12
	TerrainType=TERRAIN_COAST
	PlotType=3
	BonusType=BONUS_FISH
EndPlot
</v>
      </c>
      <c r="Z58" t="str">
        <f ca="1">SUBSTITUTE(SUBSTITUTE(SUBSTITUTE(SUBSTITUTE($A$1,
"x_coord",Z$2),
"y_coord",$A58),
"t_type",'terrain type'!Y56),
"p_type", 'plot type'!Y56)
&amp; IF(LEFT(resources!Y56, 6) = "BONUS_", CHAR(9) &amp; "BonusType=" &amp; resources!Y56 &amp; CHAR(10), "")
&amp; IF('goody huts'!Y56, "	ImprovementType=IMPROVEMENT_GOODY_HUT" &amp; CHAR(10), "")
&amp; IF(ISBLANK(OFFSET('rivers (2)'!$A$1, 2 * (67 - $A58), 2 * Z$2 + 1)), "", SUBSTITUTE($C$1, "&lt;direc&gt;", RIGHT(OFFSET('rivers (2)'!$A$1, 2 * (67 - $A58), 2 * Z$2 + 1), 1)))
&amp; IF(ISBLANK(OFFSET('rivers (2)'!$A$1, 2 * (67 - $A58) + 1, 2 * Z$2)), "", SUBSTITUTE($D$1, "&lt;direc&gt;", RIGHT(OFFSET('rivers (2)'!$A$1, 2 * (67 - $A58) + 1, 2 * Z$2), 1)))
&amp; IF(ISBLANK('feature type'!Y56), "EndPlot", SUBSTITUTE(SUBSTITUTE(output!$B$1,
                   "f_type", 'feature type'!Y56),
                   "f_var", 'feature variety'!Y56))
&amp; CHAR(10)</f>
        <v xml:space="preserve">BeginPlot
	x=24,y=12
	TerrainType=TERRAIN_COAST
	PlotType=3
	BonusType=BONUS_CLAM
EndPlot
</v>
      </c>
      <c r="AA58" t="str">
        <f ca="1">SUBSTITUTE(SUBSTITUTE(SUBSTITUTE(SUBSTITUTE($A$1,
"x_coord",AA$2),
"y_coord",$A58),
"t_type",'terrain type'!Z56),
"p_type", 'plot type'!Z56)
&amp; IF(LEFT(resources!Z56, 6) = "BONUS_", CHAR(9) &amp; "BonusType=" &amp; resources!Z56 &amp; CHAR(10), "")
&amp; IF('goody huts'!Z56, "	ImprovementType=IMPROVEMENT_GOODY_HUT" &amp; CHAR(10), "")
&amp; IF(ISBLANK(OFFSET('rivers (2)'!$A$1, 2 * (67 - $A58), 2 * AA$2 + 1)), "", SUBSTITUTE($C$1, "&lt;direc&gt;", RIGHT(OFFSET('rivers (2)'!$A$1, 2 * (67 - $A58), 2 * AA$2 + 1), 1)))
&amp; IF(ISBLANK(OFFSET('rivers (2)'!$A$1, 2 * (67 - $A58) + 1, 2 * AA$2)), "", SUBSTITUTE($D$1, "&lt;direc&gt;", RIGHT(OFFSET('rivers (2)'!$A$1, 2 * (67 - $A58) + 1, 2 * AA$2), 1)))
&amp; IF(ISBLANK('feature type'!Z56), "EndPlot", SUBSTITUTE(SUBSTITUTE(output!$B$1,
                   "f_type", 'feature type'!Z56),
                   "f_var", 'feature variety'!Z56))
&amp; CHAR(10)</f>
        <v xml:space="preserve">BeginPlot
	x=25,y=12
	TerrainType=TERRAIN_COAST
	PlotType=3
EndPlot
</v>
      </c>
      <c r="AB58" t="str">
        <f ca="1">SUBSTITUTE(SUBSTITUTE(SUBSTITUTE(SUBSTITUTE($A$1,
"x_coord",AB$2),
"y_coord",$A58),
"t_type",'terrain type'!AA56),
"p_type", 'plot type'!AA56)
&amp; IF(LEFT(resources!AA56, 6) = "BONUS_", CHAR(9) &amp; "BonusType=" &amp; resources!AA56 &amp; CHAR(10), "")
&amp; IF('goody huts'!AA56, "	ImprovementType=IMPROVEMENT_GOODY_HUT" &amp; CHAR(10), "")
&amp; IF(ISBLANK(OFFSET('rivers (2)'!$A$1, 2 * (67 - $A58), 2 * AB$2 + 1)), "", SUBSTITUTE($C$1, "&lt;direc&gt;", RIGHT(OFFSET('rivers (2)'!$A$1, 2 * (67 - $A58), 2 * AB$2 + 1), 1)))
&amp; IF(ISBLANK(OFFSET('rivers (2)'!$A$1, 2 * (67 - $A58) + 1, 2 * AB$2)), "", SUBSTITUTE($D$1, "&lt;direc&gt;", RIGHT(OFFSET('rivers (2)'!$A$1, 2 * (67 - $A58) + 1, 2 * AB$2), 1)))
&amp; IF(ISBLANK('feature type'!AA56), "EndPlot", SUBSTITUTE(SUBSTITUTE(output!$B$1,
                   "f_type", 'feature type'!AA56),
                   "f_var", 'feature variety'!AA56))
&amp; CHAR(10)</f>
        <v xml:space="preserve">BeginPlot
	x=26,y=12
	TerrainType=TERRAIN_COAST
	PlotType=3
EndPlot
</v>
      </c>
      <c r="AC58" t="str">
        <f ca="1">SUBSTITUTE(SUBSTITUTE(SUBSTITUTE(SUBSTITUTE($A$1,
"x_coord",AC$2),
"y_coord",$A58),
"t_type",'terrain type'!AB56),
"p_type", 'plot type'!AB56)
&amp; IF(LEFT(resources!AB56, 6) = "BONUS_", CHAR(9) &amp; "BonusType=" &amp; resources!AB56 &amp; CHAR(10), "")
&amp; IF('goody huts'!AB56, "	ImprovementType=IMPROVEMENT_GOODY_HUT" &amp; CHAR(10), "")
&amp; IF(ISBLANK(OFFSET('rivers (2)'!$A$1, 2 * (67 - $A58), 2 * AC$2 + 1)), "", SUBSTITUTE($C$1, "&lt;direc&gt;", RIGHT(OFFSET('rivers (2)'!$A$1, 2 * (67 - $A58), 2 * AC$2 + 1), 1)))
&amp; IF(ISBLANK(OFFSET('rivers (2)'!$A$1, 2 * (67 - $A58) + 1, 2 * AC$2)), "", SUBSTITUTE($D$1, "&lt;direc&gt;", RIGHT(OFFSET('rivers (2)'!$A$1, 2 * (67 - $A58) + 1, 2 * AC$2), 1)))
&amp; IF(ISBLANK('feature type'!AB56), "EndPlot", SUBSTITUTE(SUBSTITUTE(output!$B$1,
                   "f_type", 'feature type'!AB56),
                   "f_var", 'feature variety'!AB56))
&amp; CHAR(10)</f>
        <v xml:space="preserve">BeginPlot
	x=27,y=12
	TerrainType=TERRAIN_COAST
	PlotType=3
	BonusType=BONUS_FISH
EndPlot
</v>
      </c>
      <c r="AD58" t="str">
        <f ca="1">SUBSTITUTE(SUBSTITUTE(SUBSTITUTE(SUBSTITUTE($A$1,
"x_coord",AD$2),
"y_coord",$A58),
"t_type",'terrain type'!AC56),
"p_type", 'plot type'!AC56)
&amp; IF(LEFT(resources!AC56, 6) = "BONUS_", CHAR(9) &amp; "BonusType=" &amp; resources!AC56 &amp; CHAR(10), "")
&amp; IF('goody huts'!AC56, "	ImprovementType=IMPROVEMENT_GOODY_HUT" &amp; CHAR(10), "")
&amp; IF(ISBLANK(OFFSET('rivers (2)'!$A$1, 2 * (67 - $A58), 2 * AD$2 + 1)), "", SUBSTITUTE($C$1, "&lt;direc&gt;", RIGHT(OFFSET('rivers (2)'!$A$1, 2 * (67 - $A58), 2 * AD$2 + 1), 1)))
&amp; IF(ISBLANK(OFFSET('rivers (2)'!$A$1, 2 * (67 - $A58) + 1, 2 * AD$2)), "", SUBSTITUTE($D$1, "&lt;direc&gt;", RIGHT(OFFSET('rivers (2)'!$A$1, 2 * (67 - $A58) + 1, 2 * AD$2), 1)))
&amp; IF(ISBLANK('feature type'!AC56), "EndPlot", SUBSTITUTE(SUBSTITUTE(output!$B$1,
                   "f_type", 'feature type'!AC56),
                   "f_var", 'feature variety'!AC56))
&amp; CHAR(10)</f>
        <v xml:space="preserve">BeginPlot
	x=28,y=12
	TerrainType=TERRAIN_PLAINS
	PlotType=1
	RiverNSDirection=2
	isWOfRiver
	RiverWEDirection=3
	isNOfRiver
EndPlot
</v>
      </c>
      <c r="AE58" t="str">
        <f ca="1">SUBSTITUTE(SUBSTITUTE(SUBSTITUTE(SUBSTITUTE($A$1,
"x_coord",AE$2),
"y_coord",$A58),
"t_type",'terrain type'!AD56),
"p_type", 'plot type'!AD56)
&amp; IF(LEFT(resources!AD56, 6) = "BONUS_", CHAR(9) &amp; "BonusType=" &amp; resources!AD56 &amp; CHAR(10), "")
&amp; IF('goody huts'!AD56, "	ImprovementType=IMPROVEMENT_GOODY_HUT" &amp; CHAR(10), "")
&amp; IF(ISBLANK(OFFSET('rivers (2)'!$A$1, 2 * (67 - $A58), 2 * AE$2 + 1)), "", SUBSTITUTE($C$1, "&lt;direc&gt;", RIGHT(OFFSET('rivers (2)'!$A$1, 2 * (67 - $A58), 2 * AE$2 + 1), 1)))
&amp; IF(ISBLANK(OFFSET('rivers (2)'!$A$1, 2 * (67 - $A58) + 1, 2 * AE$2)), "", SUBSTITUTE($D$1, "&lt;direc&gt;", RIGHT(OFFSET('rivers (2)'!$A$1, 2 * (67 - $A58) + 1, 2 * AE$2), 1)))
&amp; IF(ISBLANK('feature type'!AD56), "EndPlot", SUBSTITUTE(SUBSTITUTE(output!$B$1,
                   "f_type", 'feature type'!AD56),
                   "f_var", 'feature variety'!AD56))
&amp; CHAR(10)</f>
        <v xml:space="preserve">BeginPlot
	x=29,y=12
	TerrainType=TERRAIN_GRASS
	PlotType=2
EndPlot
</v>
      </c>
      <c r="AF58" t="str">
        <f ca="1">SUBSTITUTE(SUBSTITUTE(SUBSTITUTE(SUBSTITUTE($A$1,
"x_coord",AF$2),
"y_coord",$A58),
"t_type",'terrain type'!AE56),
"p_type", 'plot type'!AE56)
&amp; IF(LEFT(resources!AE56, 6) = "BONUS_", CHAR(9) &amp; "BonusType=" &amp; resources!AE56 &amp; CHAR(10), "")
&amp; IF('goody huts'!AE56, "	ImprovementType=IMPROVEMENT_GOODY_HUT" &amp; CHAR(10), "")
&amp; IF(ISBLANK(OFFSET('rivers (2)'!$A$1, 2 * (67 - $A58), 2 * AF$2 + 1)), "", SUBSTITUTE($C$1, "&lt;direc&gt;", RIGHT(OFFSET('rivers (2)'!$A$1, 2 * (67 - $A58), 2 * AF$2 + 1), 1)))
&amp; IF(ISBLANK(OFFSET('rivers (2)'!$A$1, 2 * (67 - $A58) + 1, 2 * AF$2)), "", SUBSTITUTE($D$1, "&lt;direc&gt;", RIGHT(OFFSET('rivers (2)'!$A$1, 2 * (67 - $A58) + 1, 2 * AF$2), 1)))
&amp; IF(ISBLANK('feature type'!AE56), "EndPlot", SUBSTITUTE(SUBSTITUTE(output!$B$1,
                   "f_type", 'feature type'!AE56),
                   "f_var", 'feature variety'!AE56))
&amp; CHAR(10)</f>
        <v xml:space="preserve">BeginPlot
	x=30,y=12
	TerrainType=TERRAIN_GRASS
	PlotType=2
	FeatureType=FEATURE_FOREST, FeatureVariety=1
EndPlot
</v>
      </c>
      <c r="AG58" t="str">
        <f ca="1">SUBSTITUTE(SUBSTITUTE(SUBSTITUTE(SUBSTITUTE($A$1,
"x_coord",AG$2),
"y_coord",$A58),
"t_type",'terrain type'!AF56),
"p_type", 'plot type'!AF56)
&amp; IF(LEFT(resources!AF56, 6) = "BONUS_", CHAR(9) &amp; "BonusType=" &amp; resources!AF56 &amp; CHAR(10), "")
&amp; IF('goody huts'!AF56, "	ImprovementType=IMPROVEMENT_GOODY_HUT" &amp; CHAR(10), "")
&amp; IF(ISBLANK(OFFSET('rivers (2)'!$A$1, 2 * (67 - $A58), 2 * AG$2 + 1)), "", SUBSTITUTE($C$1, "&lt;direc&gt;", RIGHT(OFFSET('rivers (2)'!$A$1, 2 * (67 - $A58), 2 * AG$2 + 1), 1)))
&amp; IF(ISBLANK(OFFSET('rivers (2)'!$A$1, 2 * (67 - $A58) + 1, 2 * AG$2)), "", SUBSTITUTE($D$1, "&lt;direc&gt;", RIGHT(OFFSET('rivers (2)'!$A$1, 2 * (67 - $A58) + 1, 2 * AG$2), 1)))
&amp; IF(ISBLANK('feature type'!AF56), "EndPlot", SUBSTITUTE(SUBSTITUTE(output!$B$1,
                   "f_type", 'feature type'!AF56),
                   "f_var", 'feature variety'!AF56))
&amp; CHAR(10)</f>
        <v xml:space="preserve">BeginPlot
	x=31,y=12
	TerrainType=TERRAIN_COAST
	PlotType=3
EndPlot
</v>
      </c>
      <c r="AH58" t="str">
        <f ca="1">SUBSTITUTE(SUBSTITUTE(SUBSTITUTE(SUBSTITUTE($A$1,
"x_coord",AH$2),
"y_coord",$A58),
"t_type",'terrain type'!AG56),
"p_type", 'plot type'!AG56)
&amp; IF(LEFT(resources!AG56, 6) = "BONUS_", CHAR(9) &amp; "BonusType=" &amp; resources!AG56 &amp; CHAR(10), "")
&amp; IF('goody huts'!AG56, "	ImprovementType=IMPROVEMENT_GOODY_HUT" &amp; CHAR(10), "")
&amp; IF(ISBLANK(OFFSET('rivers (2)'!$A$1, 2 * (67 - $A58), 2 * AH$2 + 1)), "", SUBSTITUTE($C$1, "&lt;direc&gt;", RIGHT(OFFSET('rivers (2)'!$A$1, 2 * (67 - $A58), 2 * AH$2 + 1), 1)))
&amp; IF(ISBLANK(OFFSET('rivers (2)'!$A$1, 2 * (67 - $A58) + 1, 2 * AH$2)), "", SUBSTITUTE($D$1, "&lt;direc&gt;", RIGHT(OFFSET('rivers (2)'!$A$1, 2 * (67 - $A58) + 1, 2 * AH$2), 1)))
&amp; IF(ISBLANK('feature type'!AG56), "EndPlot", SUBSTITUTE(SUBSTITUTE(output!$B$1,
                   "f_type", 'feature type'!AG56),
                   "f_var", 'feature variety'!AG56))
&amp; CHAR(10)</f>
        <v xml:space="preserve">BeginPlot
	x=32,y=12
	TerrainType=TERRAIN_GRASS
	PlotType=2
	RiverNSDirection=0
	isWOfRiver
	FeatureType=FEATURE_FOREST, FeatureVariety=3
EndPlot
</v>
      </c>
      <c r="AI58" t="str">
        <f ca="1">SUBSTITUTE(SUBSTITUTE(SUBSTITUTE(SUBSTITUTE($A$1,
"x_coord",AI$2),
"y_coord",$A58),
"t_type",'terrain type'!AH56),
"p_type", 'plot type'!AH56)
&amp; IF(LEFT(resources!AH56, 6) = "BONUS_", CHAR(9) &amp; "BonusType=" &amp; resources!AH56 &amp; CHAR(10), "")
&amp; IF('goody huts'!AH56, "	ImprovementType=IMPROVEMENT_GOODY_HUT" &amp; CHAR(10), "")
&amp; IF(ISBLANK(OFFSET('rivers (2)'!$A$1, 2 * (67 - $A58), 2 * AI$2 + 1)), "", SUBSTITUTE($C$1, "&lt;direc&gt;", RIGHT(OFFSET('rivers (2)'!$A$1, 2 * (67 - $A58), 2 * AI$2 + 1), 1)))
&amp; IF(ISBLANK(OFFSET('rivers (2)'!$A$1, 2 * (67 - $A58) + 1, 2 * AI$2)), "", SUBSTITUTE($D$1, "&lt;direc&gt;", RIGHT(OFFSET('rivers (2)'!$A$1, 2 * (67 - $A58) + 1, 2 * AI$2), 1)))
&amp; IF(ISBLANK('feature type'!AH56), "EndPlot", SUBSTITUTE(SUBSTITUTE(output!$B$1,
                   "f_type", 'feature type'!AH56),
                   "f_var", 'feature variety'!AH56))
&amp; CHAR(10)</f>
        <v xml:space="preserve">BeginPlot
	x=33,y=12
	TerrainType=TERRAIN_GRASS
	PlotType=2
	FeatureType=FEATURE_FOREST, FeatureVariety=3
EndPlot
</v>
      </c>
      <c r="AJ58" t="str">
        <f ca="1">SUBSTITUTE(SUBSTITUTE(SUBSTITUTE(SUBSTITUTE($A$1,
"x_coord",AJ$2),
"y_coord",$A58),
"t_type",'terrain type'!AI56),
"p_type", 'plot type'!AI56)
&amp; IF(LEFT(resources!AI56, 6) = "BONUS_", CHAR(9) &amp; "BonusType=" &amp; resources!AI56 &amp; CHAR(10), "")
&amp; IF('goody huts'!AI56, "	ImprovementType=IMPROVEMENT_GOODY_HUT" &amp; CHAR(10), "")
&amp; IF(ISBLANK(OFFSET('rivers (2)'!$A$1, 2 * (67 - $A58), 2 * AJ$2 + 1)), "", SUBSTITUTE($C$1, "&lt;direc&gt;", RIGHT(OFFSET('rivers (2)'!$A$1, 2 * (67 - $A58), 2 * AJ$2 + 1), 1)))
&amp; IF(ISBLANK(OFFSET('rivers (2)'!$A$1, 2 * (67 - $A58) + 1, 2 * AJ$2)), "", SUBSTITUTE($D$1, "&lt;direc&gt;", RIGHT(OFFSET('rivers (2)'!$A$1, 2 * (67 - $A58) + 1, 2 * AJ$2), 1)))
&amp; IF(ISBLANK('feature type'!AI56), "EndPlot", SUBSTITUTE(SUBSTITUTE(output!$B$1,
                   "f_type", 'feature type'!AI56),
                   "f_var", 'feature variety'!AI56))
&amp; CHAR(10)</f>
        <v xml:space="preserve">BeginPlot
	x=34,y=12
	TerrainType=TERRAIN_GRASS
	PlotType=2
	FeatureType=FEATURE_FOREST, FeatureVariety=3
EndPlot
</v>
      </c>
      <c r="AK58" t="str">
        <f ca="1">SUBSTITUTE(SUBSTITUTE(SUBSTITUTE(SUBSTITUTE($A$1,
"x_coord",AK$2),
"y_coord",$A58),
"t_type",'terrain type'!AJ56),
"p_type", 'plot type'!AJ56)
&amp; IF(LEFT(resources!AJ56, 6) = "BONUS_", CHAR(9) &amp; "BonusType=" &amp; resources!AJ56 &amp; CHAR(10), "")
&amp; IF('goody huts'!AJ56, "	ImprovementType=IMPROVEMENT_GOODY_HUT" &amp; CHAR(10), "")
&amp; IF(ISBLANK(OFFSET('rivers (2)'!$A$1, 2 * (67 - $A58), 2 * AK$2 + 1)), "", SUBSTITUTE($C$1, "&lt;direc&gt;", RIGHT(OFFSET('rivers (2)'!$A$1, 2 * (67 - $A58), 2 * AK$2 + 1), 1)))
&amp; IF(ISBLANK(OFFSET('rivers (2)'!$A$1, 2 * (67 - $A58) + 1, 2 * AK$2)), "", SUBSTITUTE($D$1, "&lt;direc&gt;", RIGHT(OFFSET('rivers (2)'!$A$1, 2 * (67 - $A58) + 1, 2 * AK$2), 1)))
&amp; IF(ISBLANK('feature type'!AJ56), "EndPlot", SUBSTITUTE(SUBSTITUTE(output!$B$1,
                   "f_type", 'feature type'!AJ56),
                   "f_var", 'feature variety'!AJ56))
&amp; CHAR(10)</f>
        <v xml:space="preserve">BeginPlot
	x=35,y=12
	TerrainType=TERRAIN_COAST
	PlotType=3
EndPlot
</v>
      </c>
      <c r="AL58" t="str">
        <f ca="1">SUBSTITUTE(SUBSTITUTE(SUBSTITUTE(SUBSTITUTE($A$1,
"x_coord",AL$2),
"y_coord",$A58),
"t_type",'terrain type'!AK56),
"p_type", 'plot type'!AK56)
&amp; IF(LEFT(resources!AK56, 6) = "BONUS_", CHAR(9) &amp; "BonusType=" &amp; resources!AK56 &amp; CHAR(10), "")
&amp; IF('goody huts'!AK56, "	ImprovementType=IMPROVEMENT_GOODY_HUT" &amp; CHAR(10), "")
&amp; IF(ISBLANK(OFFSET('rivers (2)'!$A$1, 2 * (67 - $A58), 2 * AL$2 + 1)), "", SUBSTITUTE($C$1, "&lt;direc&gt;", RIGHT(OFFSET('rivers (2)'!$A$1, 2 * (67 - $A58), 2 * AL$2 + 1), 1)))
&amp; IF(ISBLANK(OFFSET('rivers (2)'!$A$1, 2 * (67 - $A58) + 1, 2 * AL$2)), "", SUBSTITUTE($D$1, "&lt;direc&gt;", RIGHT(OFFSET('rivers (2)'!$A$1, 2 * (67 - $A58) + 1, 2 * AL$2), 1)))
&amp; IF(ISBLANK('feature type'!AK56), "EndPlot", SUBSTITUTE(SUBSTITUTE(output!$B$1,
                   "f_type", 'feature type'!AK56),
                   "f_var", 'feature variety'!AK56))
&amp; CHAR(10)</f>
        <v xml:space="preserve">BeginPlot
	x=36,y=12
	TerrainType=TERRAIN_COAST
	PlotType=3
EndPlot
</v>
      </c>
      <c r="AM58" t="str">
        <f ca="1">SUBSTITUTE(SUBSTITUTE(SUBSTITUTE(SUBSTITUTE($A$1,
"x_coord",AM$2),
"y_coord",$A58),
"t_type",'terrain type'!AL56),
"p_type", 'plot type'!AL56)
&amp; IF(LEFT(resources!AL56, 6) = "BONUS_", CHAR(9) &amp; "BonusType=" &amp; resources!AL56 &amp; CHAR(10), "")
&amp; IF('goody huts'!AL56, "	ImprovementType=IMPROVEMENT_GOODY_HUT" &amp; CHAR(10), "")
&amp; IF(ISBLANK(OFFSET('rivers (2)'!$A$1, 2 * (67 - $A58), 2 * AM$2 + 1)), "", SUBSTITUTE($C$1, "&lt;direc&gt;", RIGHT(OFFSET('rivers (2)'!$A$1, 2 * (67 - $A58), 2 * AM$2 + 1), 1)))
&amp; IF(ISBLANK(OFFSET('rivers (2)'!$A$1, 2 * (67 - $A58) + 1, 2 * AM$2)), "", SUBSTITUTE($D$1, "&lt;direc&gt;", RIGHT(OFFSET('rivers (2)'!$A$1, 2 * (67 - $A58) + 1, 2 * AM$2), 1)))
&amp; IF(ISBLANK('feature type'!AL56), "EndPlot", SUBSTITUTE(SUBSTITUTE(output!$B$1,
                   "f_type", 'feature type'!AL56),
                   "f_var", 'feature variety'!AL56))
&amp; CHAR(10)</f>
        <v xml:space="preserve">BeginPlot
	x=37,y=12
	TerrainType=TERRAIN_OCEAN
	PlotType=3
EndPlot
</v>
      </c>
      <c r="AN58" t="str">
        <f ca="1">SUBSTITUTE(SUBSTITUTE(SUBSTITUTE(SUBSTITUTE($A$1,
"x_coord",AN$2),
"y_coord",$A58),
"t_type",'terrain type'!AM56),
"p_type", 'plot type'!AM56)
&amp; IF(LEFT(resources!AM56, 6) = "BONUS_", CHAR(9) &amp; "BonusType=" &amp; resources!AM56 &amp; CHAR(10), "")
&amp; IF('goody huts'!AM56, "	ImprovementType=IMPROVEMENT_GOODY_HUT" &amp; CHAR(10), "")
&amp; IF(ISBLANK(OFFSET('rivers (2)'!$A$1, 2 * (67 - $A58), 2 * AN$2 + 1)), "", SUBSTITUTE($C$1, "&lt;direc&gt;", RIGHT(OFFSET('rivers (2)'!$A$1, 2 * (67 - $A58), 2 * AN$2 + 1), 1)))
&amp; IF(ISBLANK(OFFSET('rivers (2)'!$A$1, 2 * (67 - $A58) + 1, 2 * AN$2)), "", SUBSTITUTE($D$1, "&lt;direc&gt;", RIGHT(OFFSET('rivers (2)'!$A$1, 2 * (67 - $A58) + 1, 2 * AN$2), 1)))
&amp; IF(ISBLANK('feature type'!AM56), "EndPlot", SUBSTITUTE(SUBSTITUTE(output!$B$1,
                   "f_type", 'feature type'!AM56),
                   "f_var", 'feature variety'!AM56))
&amp; CHAR(10)</f>
        <v xml:space="preserve">BeginPlot
	x=38,y=12
	TerrainType=TERRAIN_OCEAN
	PlotType=3
EndPlot
</v>
      </c>
      <c r="AO58" t="str">
        <f ca="1">SUBSTITUTE(SUBSTITUTE(SUBSTITUTE(SUBSTITUTE($A$1,
"x_coord",AO$2),
"y_coord",$A58),
"t_type",'terrain type'!AN56),
"p_type", 'plot type'!AN56)
&amp; IF(LEFT(resources!AN56, 6) = "BONUS_", CHAR(9) &amp; "BonusType=" &amp; resources!AN56 &amp; CHAR(10), "")
&amp; IF('goody huts'!AN56, "	ImprovementType=IMPROVEMENT_GOODY_HUT" &amp; CHAR(10), "")
&amp; IF(ISBLANK(OFFSET('rivers (2)'!$A$1, 2 * (67 - $A58), 2 * AO$2 + 1)), "", SUBSTITUTE($C$1, "&lt;direc&gt;", RIGHT(OFFSET('rivers (2)'!$A$1, 2 * (67 - $A58), 2 * AO$2 + 1), 1)))
&amp; IF(ISBLANK(OFFSET('rivers (2)'!$A$1, 2 * (67 - $A58) + 1, 2 * AO$2)), "", SUBSTITUTE($D$1, "&lt;direc&gt;", RIGHT(OFFSET('rivers (2)'!$A$1, 2 * (67 - $A58) + 1, 2 * AO$2), 1)))
&amp; IF(ISBLANK('feature type'!AN56), "EndPlot", SUBSTITUTE(SUBSTITUTE(output!$B$1,
                   "f_type", 'feature type'!AN56),
                   "f_var", 'feature variety'!AN56))
&amp; CHAR(10)</f>
        <v xml:space="preserve">BeginPlot
	x=39,y=12
	TerrainType=TERRAIN_OCEAN
	PlotType=3
EndPlot
</v>
      </c>
      <c r="AP58" t="str">
        <f ca="1">SUBSTITUTE(SUBSTITUTE(SUBSTITUTE(SUBSTITUTE($A$1,
"x_coord",AP$2),
"y_coord",$A58),
"t_type",'terrain type'!AO56),
"p_type", 'plot type'!AO56)
&amp; IF(LEFT(resources!AO56, 6) = "BONUS_", CHAR(9) &amp; "BonusType=" &amp; resources!AO56 &amp; CHAR(10), "")
&amp; IF('goody huts'!AO56, "	ImprovementType=IMPROVEMENT_GOODY_HUT" &amp; CHAR(10), "")
&amp; IF(ISBLANK(OFFSET('rivers (2)'!$A$1, 2 * (67 - $A58), 2 * AP$2 + 1)), "", SUBSTITUTE($C$1, "&lt;direc&gt;", RIGHT(OFFSET('rivers (2)'!$A$1, 2 * (67 - $A58), 2 * AP$2 + 1), 1)))
&amp; IF(ISBLANK(OFFSET('rivers (2)'!$A$1, 2 * (67 - $A58) + 1, 2 * AP$2)), "", SUBSTITUTE($D$1, "&lt;direc&gt;", RIGHT(OFFSET('rivers (2)'!$A$1, 2 * (67 - $A58) + 1, 2 * AP$2), 1)))
&amp; IF(ISBLANK('feature type'!AO56), "EndPlot", SUBSTITUTE(SUBSTITUTE(output!$B$1,
                   "f_type", 'feature type'!AO56),
                   "f_var", 'feature variety'!AO56))
&amp; CHAR(10)</f>
        <v xml:space="preserve">BeginPlot
	x=40,y=12
	TerrainType=TERRAIN_OCEAN
	PlotType=3
EndPlot
</v>
      </c>
      <c r="AQ58" t="str">
        <f ca="1">SUBSTITUTE(SUBSTITUTE(SUBSTITUTE(SUBSTITUTE($A$1,
"x_coord",AQ$2),
"y_coord",$A58),
"t_type",'terrain type'!AP56),
"p_type", 'plot type'!AP56)
&amp; IF(LEFT(resources!AP56, 6) = "BONUS_", CHAR(9) &amp; "BonusType=" &amp; resources!AP56 &amp; CHAR(10), "")
&amp; IF('goody huts'!AP56, "	ImprovementType=IMPROVEMENT_GOODY_HUT" &amp; CHAR(10), "")
&amp; IF(ISBLANK(OFFSET('rivers (2)'!$A$1, 2 * (67 - $A58), 2 * AQ$2 + 1)), "", SUBSTITUTE($C$1, "&lt;direc&gt;", RIGHT(OFFSET('rivers (2)'!$A$1, 2 * (67 - $A58), 2 * AQ$2 + 1), 1)))
&amp; IF(ISBLANK(OFFSET('rivers (2)'!$A$1, 2 * (67 - $A58) + 1, 2 * AQ$2)), "", SUBSTITUTE($D$1, "&lt;direc&gt;", RIGHT(OFFSET('rivers (2)'!$A$1, 2 * (67 - $A58) + 1, 2 * AQ$2), 1)))
&amp; IF(ISBLANK('feature type'!AP56), "EndPlot", SUBSTITUTE(SUBSTITUTE(output!$B$1,
                   "f_type", 'feature type'!AP56),
                   "f_var", 'feature variety'!AP56))
&amp; CHAR(10)</f>
        <v xml:space="preserve">BeginPlot
	x=41,y=12
	TerrainType=TERRAIN_COAST
	PlotType=3
EndPlot
</v>
      </c>
      <c r="AR58" t="str">
        <f ca="1">SUBSTITUTE(SUBSTITUTE(SUBSTITUTE(SUBSTITUTE($A$1,
"x_coord",AR$2),
"y_coord",$A58),
"t_type",'terrain type'!AQ56),
"p_type", 'plot type'!AQ56)
&amp; IF(LEFT(resources!AQ56, 6) = "BONUS_", CHAR(9) &amp; "BonusType=" &amp; resources!AQ56 &amp; CHAR(10), "")
&amp; IF('goody huts'!AQ56, "	ImprovementType=IMPROVEMENT_GOODY_HUT" &amp; CHAR(10), "")
&amp; IF(ISBLANK(OFFSET('rivers (2)'!$A$1, 2 * (67 - $A58), 2 * AR$2 + 1)), "", SUBSTITUTE($C$1, "&lt;direc&gt;", RIGHT(OFFSET('rivers (2)'!$A$1, 2 * (67 - $A58), 2 * AR$2 + 1), 1)))
&amp; IF(ISBLANK(OFFSET('rivers (2)'!$A$1, 2 * (67 - $A58) + 1, 2 * AR$2)), "", SUBSTITUTE($D$1, "&lt;direc&gt;", RIGHT(OFFSET('rivers (2)'!$A$1, 2 * (67 - $A58) + 1, 2 * AR$2), 1)))
&amp; IF(ISBLANK('feature type'!AQ56), "EndPlot", SUBSTITUTE(SUBSTITUTE(output!$B$1,
                   "f_type", 'feature type'!AQ56),
                   "f_var", 'feature variety'!AQ56))
&amp; CHAR(10)</f>
        <v xml:space="preserve">BeginPlot
	x=42,y=12
	TerrainType=TERRAIN_GRASS
	PlotType=0
EndPlot
</v>
      </c>
      <c r="AS58" t="str">
        <f ca="1">SUBSTITUTE(SUBSTITUTE(SUBSTITUTE(SUBSTITUTE($A$1,
"x_coord",AS$2),
"y_coord",$A58),
"t_type",'terrain type'!AR56),
"p_type", 'plot type'!AR56)
&amp; IF(LEFT(resources!AR56, 6) = "BONUS_", CHAR(9) &amp; "BonusType=" &amp; resources!AR56 &amp; CHAR(10), "")
&amp; IF('goody huts'!AR56, "	ImprovementType=IMPROVEMENT_GOODY_HUT" &amp; CHAR(10), "")
&amp; IF(ISBLANK(OFFSET('rivers (2)'!$A$1, 2 * (67 - $A58), 2 * AS$2 + 1)), "", SUBSTITUTE($C$1, "&lt;direc&gt;", RIGHT(OFFSET('rivers (2)'!$A$1, 2 * (67 - $A58), 2 * AS$2 + 1), 1)))
&amp; IF(ISBLANK(OFFSET('rivers (2)'!$A$1, 2 * (67 - $A58) + 1, 2 * AS$2)), "", SUBSTITUTE($D$1, "&lt;direc&gt;", RIGHT(OFFSET('rivers (2)'!$A$1, 2 * (67 - $A58) + 1, 2 * AS$2), 1)))
&amp; IF(ISBLANK('feature type'!AR56), "EndPlot", SUBSTITUTE(SUBSTITUTE(output!$B$1,
                   "f_type", 'feature type'!AR56),
                   "f_var", 'feature variety'!AR56))
&amp; CHAR(10)</f>
        <v xml:space="preserve">BeginPlot
	x=43,y=12
	TerrainType=TERRAIN_COAST
	PlotType=3
EndPlot
</v>
      </c>
      <c r="AT58" t="str">
        <f ca="1">SUBSTITUTE(SUBSTITUTE(SUBSTITUTE(SUBSTITUTE($A$1,
"x_coord",AT$2),
"y_coord",$A58),
"t_type",'terrain type'!AS56),
"p_type", 'plot type'!AS56)
&amp; IF(LEFT(resources!AS56, 6) = "BONUS_", CHAR(9) &amp; "BonusType=" &amp; resources!AS56 &amp; CHAR(10), "")
&amp; IF('goody huts'!AS56, "	ImprovementType=IMPROVEMENT_GOODY_HUT" &amp; CHAR(10), "")
&amp; IF(ISBLANK(OFFSET('rivers (2)'!$A$1, 2 * (67 - $A58), 2 * AT$2 + 1)), "", SUBSTITUTE($C$1, "&lt;direc&gt;", RIGHT(OFFSET('rivers (2)'!$A$1, 2 * (67 - $A58), 2 * AT$2 + 1), 1)))
&amp; IF(ISBLANK(OFFSET('rivers (2)'!$A$1, 2 * (67 - $A58) + 1, 2 * AT$2)), "", SUBSTITUTE($D$1, "&lt;direc&gt;", RIGHT(OFFSET('rivers (2)'!$A$1, 2 * (67 - $A58) + 1, 2 * AT$2), 1)))
&amp; IF(ISBLANK('feature type'!AS56), "EndPlot", SUBSTITUTE(SUBSTITUTE(output!$B$1,
                   "f_type", 'feature type'!AS56),
                   "f_var", 'feature variety'!AS56))
&amp; CHAR(10)</f>
        <v xml:space="preserve">BeginPlot
	x=44,y=12
	TerrainType=TERRAIN_OCEAN
	PlotType=3
EndPlot
</v>
      </c>
      <c r="AU58" t="str">
        <f ca="1">SUBSTITUTE(SUBSTITUTE(SUBSTITUTE(SUBSTITUTE($A$1,
"x_coord",AU$2),
"y_coord",$A58),
"t_type",'terrain type'!AT56),
"p_type", 'plot type'!AT56)
&amp; IF(LEFT(resources!AT56, 6) = "BONUS_", CHAR(9) &amp; "BonusType=" &amp; resources!AT56 &amp; CHAR(10), "")
&amp; IF('goody huts'!AT56, "	ImprovementType=IMPROVEMENT_GOODY_HUT" &amp; CHAR(10), "")
&amp; IF(ISBLANK(OFFSET('rivers (2)'!$A$1, 2 * (67 - $A58), 2 * AU$2 + 1)), "", SUBSTITUTE($C$1, "&lt;direc&gt;", RIGHT(OFFSET('rivers (2)'!$A$1, 2 * (67 - $A58), 2 * AU$2 + 1), 1)))
&amp; IF(ISBLANK(OFFSET('rivers (2)'!$A$1, 2 * (67 - $A58) + 1, 2 * AU$2)), "", SUBSTITUTE($D$1, "&lt;direc&gt;", RIGHT(OFFSET('rivers (2)'!$A$1, 2 * (67 - $A58) + 1, 2 * AU$2), 1)))
&amp; IF(ISBLANK('feature type'!AT56), "EndPlot", SUBSTITUTE(SUBSTITUTE(output!$B$1,
                   "f_type", 'feature type'!AT56),
                   "f_var", 'feature variety'!AT56))
&amp; CHAR(10)</f>
        <v xml:space="preserve">BeginPlot
	x=45,y=12
	TerrainType=TERRAIN_OCEAN
	PlotType=3
EndPlot
</v>
      </c>
      <c r="AV58" t="str">
        <f ca="1">SUBSTITUTE(SUBSTITUTE(SUBSTITUTE(SUBSTITUTE($A$1,
"x_coord",AV$2),
"y_coord",$A58),
"t_type",'terrain type'!AU56),
"p_type", 'plot type'!AU56)
&amp; IF(LEFT(resources!AU56, 6) = "BONUS_", CHAR(9) &amp; "BonusType=" &amp; resources!AU56 &amp; CHAR(10), "")
&amp; IF('goody huts'!AU56, "	ImprovementType=IMPROVEMENT_GOODY_HUT" &amp; CHAR(10), "")
&amp; IF(ISBLANK(OFFSET('rivers (2)'!$A$1, 2 * (67 - $A58), 2 * AV$2 + 1)), "", SUBSTITUTE($C$1, "&lt;direc&gt;", RIGHT(OFFSET('rivers (2)'!$A$1, 2 * (67 - $A58), 2 * AV$2 + 1), 1)))
&amp; IF(ISBLANK(OFFSET('rivers (2)'!$A$1, 2 * (67 - $A58) + 1, 2 * AV$2)), "", SUBSTITUTE($D$1, "&lt;direc&gt;", RIGHT(OFFSET('rivers (2)'!$A$1, 2 * (67 - $A58) + 1, 2 * AV$2), 1)))
&amp; IF(ISBLANK('feature type'!AU56), "EndPlot", SUBSTITUTE(SUBSTITUTE(output!$B$1,
                   "f_type", 'feature type'!AU56),
                   "f_var", 'feature variety'!AU56))
&amp; CHAR(10)</f>
        <v xml:space="preserve">BeginPlot
	x=46,y=12
	TerrainType=TERRAIN_OCEAN
	PlotType=3
EndPlot
</v>
      </c>
      <c r="AW58" t="str">
        <f ca="1">SUBSTITUTE(SUBSTITUTE(SUBSTITUTE(SUBSTITUTE($A$1,
"x_coord",AW$2),
"y_coord",$A58),
"t_type",'terrain type'!AV56),
"p_type", 'plot type'!AV56)
&amp; IF(LEFT(resources!AV56, 6) = "BONUS_", CHAR(9) &amp; "BonusType=" &amp; resources!AV56 &amp; CHAR(10), "")
&amp; IF('goody huts'!AV56, "	ImprovementType=IMPROVEMENT_GOODY_HUT" &amp; CHAR(10), "")
&amp; IF(ISBLANK(OFFSET('rivers (2)'!$A$1, 2 * (67 - $A58), 2 * AW$2 + 1)), "", SUBSTITUTE($C$1, "&lt;direc&gt;", RIGHT(OFFSET('rivers (2)'!$A$1, 2 * (67 - $A58), 2 * AW$2 + 1), 1)))
&amp; IF(ISBLANK(OFFSET('rivers (2)'!$A$1, 2 * (67 - $A58) + 1, 2 * AW$2)), "", SUBSTITUTE($D$1, "&lt;direc&gt;", RIGHT(OFFSET('rivers (2)'!$A$1, 2 * (67 - $A58) + 1, 2 * AW$2), 1)))
&amp; IF(ISBLANK('feature type'!AV56), "EndPlot", SUBSTITUTE(SUBSTITUTE(output!$B$1,
                   "f_type", 'feature type'!AV56),
                   "f_var", 'feature variety'!AV56))
&amp; CHAR(10)</f>
        <v xml:space="preserve">BeginPlot
	x=47,y=12
	TerrainType=TERRAIN_COAST
	PlotType=3
EndPlot
</v>
      </c>
      <c r="AX58" t="str">
        <f ca="1">SUBSTITUTE(SUBSTITUTE(SUBSTITUTE(SUBSTITUTE($A$1,
"x_coord",AX$2),
"y_coord",$A58),
"t_type",'terrain type'!AW56),
"p_type", 'plot type'!AW56)
&amp; IF(LEFT(resources!AW56, 6) = "BONUS_", CHAR(9) &amp; "BonusType=" &amp; resources!AW56 &amp; CHAR(10), "")
&amp; IF('goody huts'!AW56, "	ImprovementType=IMPROVEMENT_GOODY_HUT" &amp; CHAR(10), "")
&amp; IF(ISBLANK(OFFSET('rivers (2)'!$A$1, 2 * (67 - $A58), 2 * AX$2 + 1)), "", SUBSTITUTE($C$1, "&lt;direc&gt;", RIGHT(OFFSET('rivers (2)'!$A$1, 2 * (67 - $A58), 2 * AX$2 + 1), 1)))
&amp; IF(ISBLANK(OFFSET('rivers (2)'!$A$1, 2 * (67 - $A58) + 1, 2 * AX$2)), "", SUBSTITUTE($D$1, "&lt;direc&gt;", RIGHT(OFFSET('rivers (2)'!$A$1, 2 * (67 - $A58) + 1, 2 * AX$2), 1)))
&amp; IF(ISBLANK('feature type'!AW56), "EndPlot", SUBSTITUTE(SUBSTITUTE(output!$B$1,
                   "f_type", 'feature type'!AW56),
                   "f_var", 'feature variety'!AW56))
&amp; CHAR(10)</f>
        <v xml:space="preserve">BeginPlot
	x=48,y=12
	TerrainType=TERRAIN_GRASS
	PlotType=2
EndPlot
</v>
      </c>
      <c r="AY58" t="str">
        <f ca="1">SUBSTITUTE(SUBSTITUTE(SUBSTITUTE(SUBSTITUTE($A$1,
"x_coord",AY$2),
"y_coord",$A58),
"t_type",'terrain type'!AX56),
"p_type", 'plot type'!AX56)
&amp; IF(LEFT(resources!AX56, 6) = "BONUS_", CHAR(9) &amp; "BonusType=" &amp; resources!AX56 &amp; CHAR(10), "")
&amp; IF('goody huts'!AX56, "	ImprovementType=IMPROVEMENT_GOODY_HUT" &amp; CHAR(10), "")
&amp; IF(ISBLANK(OFFSET('rivers (2)'!$A$1, 2 * (67 - $A58), 2 * AY$2 + 1)), "", SUBSTITUTE($C$1, "&lt;direc&gt;", RIGHT(OFFSET('rivers (2)'!$A$1, 2 * (67 - $A58), 2 * AY$2 + 1), 1)))
&amp; IF(ISBLANK(OFFSET('rivers (2)'!$A$1, 2 * (67 - $A58) + 1, 2 * AY$2)), "", SUBSTITUTE($D$1, "&lt;direc&gt;", RIGHT(OFFSET('rivers (2)'!$A$1, 2 * (67 - $A58) + 1, 2 * AY$2), 1)))
&amp; IF(ISBLANK('feature type'!AX56), "EndPlot", SUBSTITUTE(SUBSTITUTE(output!$B$1,
                   "f_type", 'feature type'!AX56),
                   "f_var", 'feature variety'!AX56))
&amp; CHAR(10)</f>
        <v xml:space="preserve">BeginPlot
	x=49,y=12
	TerrainType=TERRAIN_COAST
	PlotType=3
EndPlot
</v>
      </c>
      <c r="AZ58" t="str">
        <f ca="1">SUBSTITUTE(SUBSTITUTE(SUBSTITUTE(SUBSTITUTE($A$1,
"x_coord",AZ$2),
"y_coord",$A58),
"t_type",'terrain type'!AY56),
"p_type", 'plot type'!AY56)
&amp; IF(LEFT(resources!AY56, 6) = "BONUS_", CHAR(9) &amp; "BonusType=" &amp; resources!AY56 &amp; CHAR(10), "")
&amp; IF('goody huts'!AY56, "	ImprovementType=IMPROVEMENT_GOODY_HUT" &amp; CHAR(10), "")
&amp; IF(ISBLANK(OFFSET('rivers (2)'!$A$1, 2 * (67 - $A58), 2 * AZ$2 + 1)), "", SUBSTITUTE($C$1, "&lt;direc&gt;", RIGHT(OFFSET('rivers (2)'!$A$1, 2 * (67 - $A58), 2 * AZ$2 + 1), 1)))
&amp; IF(ISBLANK(OFFSET('rivers (2)'!$A$1, 2 * (67 - $A58) + 1, 2 * AZ$2)), "", SUBSTITUTE($D$1, "&lt;direc&gt;", RIGHT(OFFSET('rivers (2)'!$A$1, 2 * (67 - $A58) + 1, 2 * AZ$2), 1)))
&amp; IF(ISBLANK('feature type'!AY56), "EndPlot", SUBSTITUTE(SUBSTITUTE(output!$B$1,
                   "f_type", 'feature type'!AY56),
                   "f_var", 'feature variety'!AY56))
&amp; CHAR(10)</f>
        <v xml:space="preserve">BeginPlot
	x=50,y=12
	TerrainType=TERRAIN_GRASS
	PlotType=1
	RiverNSDirection=2
	isWOfRiver
	RiverWEDirection=3
	isNOfRiver
EndPlot
</v>
      </c>
      <c r="BA58" t="str">
        <f ca="1">SUBSTITUTE(SUBSTITUTE(SUBSTITUTE(SUBSTITUTE($A$1,
"x_coord",BA$2),
"y_coord",$A58),
"t_type",'terrain type'!AZ56),
"p_type", 'plot type'!AZ56)
&amp; IF(LEFT(resources!AZ56, 6) = "BONUS_", CHAR(9) &amp; "BonusType=" &amp; resources!AZ56 &amp; CHAR(10), "")
&amp; IF('goody huts'!AZ56, "	ImprovementType=IMPROVEMENT_GOODY_HUT" &amp; CHAR(10), "")
&amp; IF(ISBLANK(OFFSET('rivers (2)'!$A$1, 2 * (67 - $A58), 2 * BA$2 + 1)), "", SUBSTITUTE($C$1, "&lt;direc&gt;", RIGHT(OFFSET('rivers (2)'!$A$1, 2 * (67 - $A58), 2 * BA$2 + 1), 1)))
&amp; IF(ISBLANK(OFFSET('rivers (2)'!$A$1, 2 * (67 - $A58) + 1, 2 * BA$2)), "", SUBSTITUTE($D$1, "&lt;direc&gt;", RIGHT(OFFSET('rivers (2)'!$A$1, 2 * (67 - $A58) + 1, 2 * BA$2), 1)))
&amp; IF(ISBLANK('feature type'!AZ56), "EndPlot", SUBSTITUTE(SUBSTITUTE(output!$B$1,
                   "f_type", 'feature type'!AZ56),
                   "f_var", 'feature variety'!AZ56))
&amp; CHAR(10)</f>
        <v xml:space="preserve">BeginPlot
	x=51,y=12
	TerrainType=TERRAIN_GRASS
	PlotType=2
EndPlot
</v>
      </c>
      <c r="BB58" t="str">
        <f ca="1">SUBSTITUTE(SUBSTITUTE(SUBSTITUTE(SUBSTITUTE($A$1,
"x_coord",BB$2),
"y_coord",$A58),
"t_type",'terrain type'!BA56),
"p_type", 'plot type'!BA56)
&amp; IF(LEFT(resources!BA56, 6) = "BONUS_", CHAR(9) &amp; "BonusType=" &amp; resources!BA56 &amp; CHAR(10), "")
&amp; IF('goody huts'!BA56, "	ImprovementType=IMPROVEMENT_GOODY_HUT" &amp; CHAR(10), "")
&amp; IF(ISBLANK(OFFSET('rivers (2)'!$A$1, 2 * (67 - $A58), 2 * BB$2 + 1)), "", SUBSTITUTE($C$1, "&lt;direc&gt;", RIGHT(OFFSET('rivers (2)'!$A$1, 2 * (67 - $A58), 2 * BB$2 + 1), 1)))
&amp; IF(ISBLANK(OFFSET('rivers (2)'!$A$1, 2 * (67 - $A58) + 1, 2 * BB$2)), "", SUBSTITUTE($D$1, "&lt;direc&gt;", RIGHT(OFFSET('rivers (2)'!$A$1, 2 * (67 - $A58) + 1, 2 * BB$2), 1)))
&amp; IF(ISBLANK('feature type'!BA56), "EndPlot", SUBSTITUTE(SUBSTITUTE(output!$B$1,
                   "f_type", 'feature type'!BA56),
                   "f_var", 'feature variety'!BA56))
&amp; CHAR(10)</f>
        <v xml:space="preserve">BeginPlot
	x=52,y=12
	TerrainType=TERRAIN_GRASS
	PlotType=2
	FeatureType=FEATURE_FOREST, FeatureVariety=2
EndPlot
</v>
      </c>
      <c r="BC58" t="str">
        <f ca="1">SUBSTITUTE(SUBSTITUTE(SUBSTITUTE(SUBSTITUTE($A$1,
"x_coord",BC$2),
"y_coord",$A58),
"t_type",'terrain type'!BB56),
"p_type", 'plot type'!BB56)
&amp; IF(LEFT(resources!BB56, 6) = "BONUS_", CHAR(9) &amp; "BonusType=" &amp; resources!BB56 &amp; CHAR(10), "")
&amp; IF('goody huts'!BB56, "	ImprovementType=IMPROVEMENT_GOODY_HUT" &amp; CHAR(10), "")
&amp; IF(ISBLANK(OFFSET('rivers (2)'!$A$1, 2 * (67 - $A58), 2 * BC$2 + 1)), "", SUBSTITUTE($C$1, "&lt;direc&gt;", RIGHT(OFFSET('rivers (2)'!$A$1, 2 * (67 - $A58), 2 * BC$2 + 1), 1)))
&amp; IF(ISBLANK(OFFSET('rivers (2)'!$A$1, 2 * (67 - $A58) + 1, 2 * BC$2)), "", SUBSTITUTE($D$1, "&lt;direc&gt;", RIGHT(OFFSET('rivers (2)'!$A$1, 2 * (67 - $A58) + 1, 2 * BC$2), 1)))
&amp; IF(ISBLANK('feature type'!BB56), "EndPlot", SUBSTITUTE(SUBSTITUTE(output!$B$1,
                   "f_type", 'feature type'!BB56),
                   "f_var", 'feature variety'!BB56))
&amp; CHAR(10)</f>
        <v xml:space="preserve">BeginPlot
	x=53,y=12
	TerrainType=TERRAIN_GRASS
	PlotType=2
EndPlot
</v>
      </c>
      <c r="BD58" t="str">
        <f ca="1">SUBSTITUTE(SUBSTITUTE(SUBSTITUTE(SUBSTITUTE($A$1,
"x_coord",BD$2),
"y_coord",$A58),
"t_type",'terrain type'!BC56),
"p_type", 'plot type'!BC56)
&amp; IF(LEFT(resources!BC56, 6) = "BONUS_", CHAR(9) &amp; "BonusType=" &amp; resources!BC56 &amp; CHAR(10), "")
&amp; IF('goody huts'!BC56, "	ImprovementType=IMPROVEMENT_GOODY_HUT" &amp; CHAR(10), "")
&amp; IF(ISBLANK(OFFSET('rivers (2)'!$A$1, 2 * (67 - $A58), 2 * BD$2 + 1)), "", SUBSTITUTE($C$1, "&lt;direc&gt;", RIGHT(OFFSET('rivers (2)'!$A$1, 2 * (67 - $A58), 2 * BD$2 + 1), 1)))
&amp; IF(ISBLANK(OFFSET('rivers (2)'!$A$1, 2 * (67 - $A58) + 1, 2 * BD$2)), "", SUBSTITUTE($D$1, "&lt;direc&gt;", RIGHT(OFFSET('rivers (2)'!$A$1, 2 * (67 - $A58) + 1, 2 * BD$2), 1)))
&amp; IF(ISBLANK('feature type'!BC56), "EndPlot", SUBSTITUTE(SUBSTITUTE(output!$B$1,
                   "f_type", 'feature type'!BC56),
                   "f_var", 'feature variety'!BC56))
&amp; CHAR(10)</f>
        <v xml:space="preserve">BeginPlot
	x=54,y=12
	TerrainType=TERRAIN_GRASS
	PlotType=1
	FeatureType=FEATURE_FOREST, FeatureVariety=2
EndPlot
</v>
      </c>
      <c r="BE58" t="str">
        <f ca="1">SUBSTITUTE(SUBSTITUTE(SUBSTITUTE(SUBSTITUTE($A$1,
"x_coord",BE$2),
"y_coord",$A58),
"t_type",'terrain type'!BD56),
"p_type", 'plot type'!BD56)
&amp; IF(LEFT(resources!BD56, 6) = "BONUS_", CHAR(9) &amp; "BonusType=" &amp; resources!BD56 &amp; CHAR(10), "")
&amp; IF('goody huts'!BD56, "	ImprovementType=IMPROVEMENT_GOODY_HUT" &amp; CHAR(10), "")
&amp; IF(ISBLANK(OFFSET('rivers (2)'!$A$1, 2 * (67 - $A58), 2 * BE$2 + 1)), "", SUBSTITUTE($C$1, "&lt;direc&gt;", RIGHT(OFFSET('rivers (2)'!$A$1, 2 * (67 - $A58), 2 * BE$2 + 1), 1)))
&amp; IF(ISBLANK(OFFSET('rivers (2)'!$A$1, 2 * (67 - $A58) + 1, 2 * BE$2)), "", SUBSTITUTE($D$1, "&lt;direc&gt;", RIGHT(OFFSET('rivers (2)'!$A$1, 2 * (67 - $A58) + 1, 2 * BE$2), 1)))
&amp; IF(ISBLANK('feature type'!BD56), "EndPlot", SUBSTITUTE(SUBSTITUTE(output!$B$1,
                   "f_type", 'feature type'!BD56),
                   "f_var", 'feature variety'!BD56))
&amp; CHAR(10)</f>
        <v xml:space="preserve">BeginPlot
	x=55,y=12
	TerrainType=TERRAIN_GRASS
	PlotType=1
	RiverNSDirection=2
	isWOfRiver
EndPlot
</v>
      </c>
      <c r="BF58" t="str">
        <f ca="1">SUBSTITUTE(SUBSTITUTE(SUBSTITUTE(SUBSTITUTE($A$1,
"x_coord",BF$2),
"y_coord",$A58),
"t_type",'terrain type'!BE56),
"p_type", 'plot type'!BE56)
&amp; IF(LEFT(resources!BE56, 6) = "BONUS_", CHAR(9) &amp; "BonusType=" &amp; resources!BE56 &amp; CHAR(10), "")
&amp; IF('goody huts'!BE56, "	ImprovementType=IMPROVEMENT_GOODY_HUT" &amp; CHAR(10), "")
&amp; IF(ISBLANK(OFFSET('rivers (2)'!$A$1, 2 * (67 - $A58), 2 * BF$2 + 1)), "", SUBSTITUTE($C$1, "&lt;direc&gt;", RIGHT(OFFSET('rivers (2)'!$A$1, 2 * (67 - $A58), 2 * BF$2 + 1), 1)))
&amp; IF(ISBLANK(OFFSET('rivers (2)'!$A$1, 2 * (67 - $A58) + 1, 2 * BF$2)), "", SUBSTITUTE($D$1, "&lt;direc&gt;", RIGHT(OFFSET('rivers (2)'!$A$1, 2 * (67 - $A58) + 1, 2 * BF$2), 1)))
&amp; IF(ISBLANK('feature type'!BE56), "EndPlot", SUBSTITUTE(SUBSTITUTE(output!$B$1,
                   "f_type", 'feature type'!BE56),
                   "f_var", 'feature variety'!BE56))
&amp; CHAR(10)</f>
        <v xml:space="preserve">BeginPlot
	x=56,y=12
	TerrainType=TERRAIN_GRASS
	PlotType=2
EndPlot
</v>
      </c>
      <c r="BG58" t="str">
        <f ca="1">SUBSTITUTE(SUBSTITUTE(SUBSTITUTE(SUBSTITUTE($A$1,
"x_coord",BG$2),
"y_coord",$A58),
"t_type",'terrain type'!BF56),
"p_type", 'plot type'!BF56)
&amp; IF(LEFT(resources!BF56, 6) = "BONUS_", CHAR(9) &amp; "BonusType=" &amp; resources!BF56 &amp; CHAR(10), "")
&amp; IF('goody huts'!BF56, "	ImprovementType=IMPROVEMENT_GOODY_HUT" &amp; CHAR(10), "")
&amp; IF(ISBLANK(OFFSET('rivers (2)'!$A$1, 2 * (67 - $A58), 2 * BG$2 + 1)), "", SUBSTITUTE($C$1, "&lt;direc&gt;", RIGHT(OFFSET('rivers (2)'!$A$1, 2 * (67 - $A58), 2 * BG$2 + 1), 1)))
&amp; IF(ISBLANK(OFFSET('rivers (2)'!$A$1, 2 * (67 - $A58) + 1, 2 * BG$2)), "", SUBSTITUTE($D$1, "&lt;direc&gt;", RIGHT(OFFSET('rivers (2)'!$A$1, 2 * (67 - $A58) + 1, 2 * BG$2), 1)))
&amp; IF(ISBLANK('feature type'!BF56), "EndPlot", SUBSTITUTE(SUBSTITUTE(output!$B$1,
                   "f_type", 'feature type'!BF56),
                   "f_var", 'feature variety'!BF56))
&amp; CHAR(10)</f>
        <v xml:space="preserve">BeginPlot
	x=57,y=12
	TerrainType=TERRAIN_GRASS
	PlotType=2
	FeatureType=FEATURE_FOREST, FeatureVariety=2
EndPlot
</v>
      </c>
      <c r="BH58" t="str">
        <f ca="1">SUBSTITUTE(SUBSTITUTE(SUBSTITUTE(SUBSTITUTE($A$1,
"x_coord",BH$2),
"y_coord",$A58),
"t_type",'terrain type'!BG56),
"p_type", 'plot type'!BG56)
&amp; IF(LEFT(resources!BG56, 6) = "BONUS_", CHAR(9) &amp; "BonusType=" &amp; resources!BG56 &amp; CHAR(10), "")
&amp; IF('goody huts'!BG56, "	ImprovementType=IMPROVEMENT_GOODY_HUT" &amp; CHAR(10), "")
&amp; IF(ISBLANK(OFFSET('rivers (2)'!$A$1, 2 * (67 - $A58), 2 * BH$2 + 1)), "", SUBSTITUTE($C$1, "&lt;direc&gt;", RIGHT(OFFSET('rivers (2)'!$A$1, 2 * (67 - $A58), 2 * BH$2 + 1), 1)))
&amp; IF(ISBLANK(OFFSET('rivers (2)'!$A$1, 2 * (67 - $A58) + 1, 2 * BH$2)), "", SUBSTITUTE($D$1, "&lt;direc&gt;", RIGHT(OFFSET('rivers (2)'!$A$1, 2 * (67 - $A58) + 1, 2 * BH$2), 1)))
&amp; IF(ISBLANK('feature type'!BG56), "EndPlot", SUBSTITUTE(SUBSTITUTE(output!$B$1,
                   "f_type", 'feature type'!BG56),
                   "f_var", 'feature variety'!BG56))
&amp; CHAR(10)</f>
        <v xml:space="preserve">BeginPlot
	x=58,y=12
	TerrainType=TERRAIN_GRASS
	PlotType=2
	RiverNSDirection=2
	isWOfRiver
	RiverWEDirection=3
	isNOfRiver
EndPlot
</v>
      </c>
      <c r="BI58" t="str">
        <f ca="1">SUBSTITUTE(SUBSTITUTE(SUBSTITUTE(SUBSTITUTE($A$1,
"x_coord",BI$2),
"y_coord",$A58),
"t_type",'terrain type'!BH56),
"p_type", 'plot type'!BH56)
&amp; IF(LEFT(resources!BH56, 6) = "BONUS_", CHAR(9) &amp; "BonusType=" &amp; resources!BH56 &amp; CHAR(10), "")
&amp; IF('goody huts'!BH56, "	ImprovementType=IMPROVEMENT_GOODY_HUT" &amp; CHAR(10), "")
&amp; IF(ISBLANK(OFFSET('rivers (2)'!$A$1, 2 * (67 - $A58), 2 * BI$2 + 1)), "", SUBSTITUTE($C$1, "&lt;direc&gt;", RIGHT(OFFSET('rivers (2)'!$A$1, 2 * (67 - $A58), 2 * BI$2 + 1), 1)))
&amp; IF(ISBLANK(OFFSET('rivers (2)'!$A$1, 2 * (67 - $A58) + 1, 2 * BI$2)), "", SUBSTITUTE($D$1, "&lt;direc&gt;", RIGHT(OFFSET('rivers (2)'!$A$1, 2 * (67 - $A58) + 1, 2 * BI$2), 1)))
&amp; IF(ISBLANK('feature type'!BH56), "EndPlot", SUBSTITUTE(SUBSTITUTE(output!$B$1,
                   "f_type", 'feature type'!BH56),
                   "f_var", 'feature variety'!BH56))
&amp; CHAR(10)</f>
        <v xml:space="preserve">BeginPlot
	x=59,y=12
	TerrainType=TERRAIN_GRASS
	PlotType=2
	FeatureType=FEATURE_FOREST, FeatureVariety=2
EndPlot
</v>
      </c>
      <c r="BJ58" t="str">
        <f ca="1">SUBSTITUTE(SUBSTITUTE(SUBSTITUTE(SUBSTITUTE($A$1,
"x_coord",BJ$2),
"y_coord",$A58),
"t_type",'terrain type'!BI56),
"p_type", 'plot type'!BI56)
&amp; IF(LEFT(resources!BI56, 6) = "BONUS_", CHAR(9) &amp; "BonusType=" &amp; resources!BI56 &amp; CHAR(10), "")
&amp; IF('goody huts'!BI56, "	ImprovementType=IMPROVEMENT_GOODY_HUT" &amp; CHAR(10), "")
&amp; IF(ISBLANK(OFFSET('rivers (2)'!$A$1, 2 * (67 - $A58), 2 * BJ$2 + 1)), "", SUBSTITUTE($C$1, "&lt;direc&gt;", RIGHT(OFFSET('rivers (2)'!$A$1, 2 * (67 - $A58), 2 * BJ$2 + 1), 1)))
&amp; IF(ISBLANK(OFFSET('rivers (2)'!$A$1, 2 * (67 - $A58) + 1, 2 * BJ$2)), "", SUBSTITUTE($D$1, "&lt;direc&gt;", RIGHT(OFFSET('rivers (2)'!$A$1, 2 * (67 - $A58) + 1, 2 * BJ$2), 1)))
&amp; IF(ISBLANK('feature type'!BI56), "EndPlot", SUBSTITUTE(SUBSTITUTE(output!$B$1,
                   "f_type", 'feature type'!BI56),
                   "f_var", 'feature variety'!BI56))
&amp; CHAR(10)</f>
        <v xml:space="preserve">BeginPlot
	x=60,y=12
	TerrainType=TERRAIN_GRASS
	PlotType=1
	FeatureType=FEATURE_FOREST, FeatureVariety=2
EndPlot
</v>
      </c>
      <c r="BK58" t="str">
        <f ca="1">SUBSTITUTE(SUBSTITUTE(SUBSTITUTE(SUBSTITUTE($A$1,
"x_coord",BK$2),
"y_coord",$A58),
"t_type",'terrain type'!BJ56),
"p_type", 'plot type'!BJ56)
&amp; IF(LEFT(resources!BJ56, 6) = "BONUS_", CHAR(9) &amp; "BonusType=" &amp; resources!BJ56 &amp; CHAR(10), "")
&amp; IF('goody huts'!BJ56, "	ImprovementType=IMPROVEMENT_GOODY_HUT" &amp; CHAR(10), "")
&amp; IF(ISBLANK(OFFSET('rivers (2)'!$A$1, 2 * (67 - $A58), 2 * BK$2 + 1)), "", SUBSTITUTE($C$1, "&lt;direc&gt;", RIGHT(OFFSET('rivers (2)'!$A$1, 2 * (67 - $A58), 2 * BK$2 + 1), 1)))
&amp; IF(ISBLANK(OFFSET('rivers (2)'!$A$1, 2 * (67 - $A58) + 1, 2 * BK$2)), "", SUBSTITUTE($D$1, "&lt;direc&gt;", RIGHT(OFFSET('rivers (2)'!$A$1, 2 * (67 - $A58) + 1, 2 * BK$2), 1)))
&amp; IF(ISBLANK('feature type'!BJ56), "EndPlot", SUBSTITUTE(SUBSTITUTE(output!$B$1,
                   "f_type", 'feature type'!BJ56),
                   "f_var", 'feature variety'!BJ56))
&amp; CHAR(10)</f>
        <v xml:space="preserve">BeginPlot
	x=61,y=12
	TerrainType=TERRAIN_GRASS
	PlotType=2
	RiverNSDirection=2
	isWOfRiver
	FeatureType=FEATURE_FOREST, FeatureVariety=2
EndPlot
</v>
      </c>
      <c r="BL58" t="str">
        <f ca="1">SUBSTITUTE(SUBSTITUTE(SUBSTITUTE(SUBSTITUTE($A$1,
"x_coord",BL$2),
"y_coord",$A58),
"t_type",'terrain type'!BK56),
"p_type", 'plot type'!BK56)
&amp; IF(LEFT(resources!BK56, 6) = "BONUS_", CHAR(9) &amp; "BonusType=" &amp; resources!BK56 &amp; CHAR(10), "")
&amp; IF('goody huts'!BK56, "	ImprovementType=IMPROVEMENT_GOODY_HUT" &amp; CHAR(10), "")
&amp; IF(ISBLANK(OFFSET('rivers (2)'!$A$1, 2 * (67 - $A58), 2 * BL$2 + 1)), "", SUBSTITUTE($C$1, "&lt;direc&gt;", RIGHT(OFFSET('rivers (2)'!$A$1, 2 * (67 - $A58), 2 * BL$2 + 1), 1)))
&amp; IF(ISBLANK(OFFSET('rivers (2)'!$A$1, 2 * (67 - $A58) + 1, 2 * BL$2)), "", SUBSTITUTE($D$1, "&lt;direc&gt;", RIGHT(OFFSET('rivers (2)'!$A$1, 2 * (67 - $A58) + 1, 2 * BL$2), 1)))
&amp; IF(ISBLANK('feature type'!BK56), "EndPlot", SUBSTITUTE(SUBSTITUTE(output!$B$1,
                   "f_type", 'feature type'!BK56),
                   "f_var", 'feature variety'!BK56))
&amp; CHAR(10)</f>
        <v xml:space="preserve">BeginPlot
	x=62,y=12
	TerrainType=TERRAIN_GRASS
	PlotType=2
	FeatureType=FEATURE_FOREST, FeatureVariety=2
EndPlot
</v>
      </c>
      <c r="BM58" t="str">
        <f ca="1">SUBSTITUTE(SUBSTITUTE(SUBSTITUTE(SUBSTITUTE($A$1,
"x_coord",BM$2),
"y_coord",$A58),
"t_type",'terrain type'!BL56),
"p_type", 'plot type'!BL56)
&amp; IF(LEFT(resources!BL56, 6) = "BONUS_", CHAR(9) &amp; "BonusType=" &amp; resources!BL56 &amp; CHAR(10), "")
&amp; IF('goody huts'!BL56, "	ImprovementType=IMPROVEMENT_GOODY_HUT" &amp; CHAR(10), "")
&amp; IF(ISBLANK(OFFSET('rivers (2)'!$A$1, 2 * (67 - $A58), 2 * BM$2 + 1)), "", SUBSTITUTE($C$1, "&lt;direc&gt;", RIGHT(OFFSET('rivers (2)'!$A$1, 2 * (67 - $A58), 2 * BM$2 + 1), 1)))
&amp; IF(ISBLANK(OFFSET('rivers (2)'!$A$1, 2 * (67 - $A58) + 1, 2 * BM$2)), "", SUBSTITUTE($D$1, "&lt;direc&gt;", RIGHT(OFFSET('rivers (2)'!$A$1, 2 * (67 - $A58) + 1, 2 * BM$2), 1)))
&amp; IF(ISBLANK('feature type'!BL56), "EndPlot", SUBSTITUTE(SUBSTITUTE(output!$B$1,
                   "f_type", 'feature type'!BL56),
                   "f_var", 'feature variety'!BL56))
&amp; CHAR(10)</f>
        <v xml:space="preserve">BeginPlot
	x=63,y=12
	TerrainType=TERRAIN_GRASS
	PlotType=1
	BonusType=BONUS_URANIUM
EndPlot
</v>
      </c>
      <c r="BN58" t="str">
        <f ca="1">SUBSTITUTE(SUBSTITUTE(SUBSTITUTE(SUBSTITUTE($A$1,
"x_coord",BN$2),
"y_coord",$A58),
"t_type",'terrain type'!BM56),
"p_type", 'plot type'!BM56)
&amp; IF(LEFT(resources!BM56, 6) = "BONUS_", CHAR(9) &amp; "BonusType=" &amp; resources!BM56 &amp; CHAR(10), "")
&amp; IF('goody huts'!BM56, "	ImprovementType=IMPROVEMENT_GOODY_HUT" &amp; CHAR(10), "")
&amp; IF(ISBLANK(OFFSET('rivers (2)'!$A$1, 2 * (67 - $A58), 2 * BN$2 + 1)), "", SUBSTITUTE($C$1, "&lt;direc&gt;", RIGHT(OFFSET('rivers (2)'!$A$1, 2 * (67 - $A58), 2 * BN$2 + 1), 1)))
&amp; IF(ISBLANK(OFFSET('rivers (2)'!$A$1, 2 * (67 - $A58) + 1, 2 * BN$2)), "", SUBSTITUTE($D$1, "&lt;direc&gt;", RIGHT(OFFSET('rivers (2)'!$A$1, 2 * (67 - $A58) + 1, 2 * BN$2), 1)))
&amp; IF(ISBLANK('feature type'!BM56), "EndPlot", SUBSTITUTE(SUBSTITUTE(output!$B$1,
                   "f_type", 'feature type'!BM56),
                   "f_var", 'feature variety'!BM56))
&amp; CHAR(10)</f>
        <v xml:space="preserve">BeginPlot
	x=64,y=12
	TerrainType=TERRAIN_GRASS
	PlotType=2
EndPlot
</v>
      </c>
      <c r="BO58" t="str">
        <f ca="1">SUBSTITUTE(SUBSTITUTE(SUBSTITUTE(SUBSTITUTE($A$1,
"x_coord",BO$2),
"y_coord",$A58),
"t_type",'terrain type'!BN56),
"p_type", 'plot type'!BN56)
&amp; IF(LEFT(resources!BN56, 6) = "BONUS_", CHAR(9) &amp; "BonusType=" &amp; resources!BN56 &amp; CHAR(10), "")
&amp; IF('goody huts'!BN56, "	ImprovementType=IMPROVEMENT_GOODY_HUT" &amp; CHAR(10), "")
&amp; IF(ISBLANK(OFFSET('rivers (2)'!$A$1, 2 * (67 - $A58), 2 * BO$2 + 1)), "", SUBSTITUTE($C$1, "&lt;direc&gt;", RIGHT(OFFSET('rivers (2)'!$A$1, 2 * (67 - $A58), 2 * BO$2 + 1), 1)))
&amp; IF(ISBLANK(OFFSET('rivers (2)'!$A$1, 2 * (67 - $A58) + 1, 2 * BO$2)), "", SUBSTITUTE($D$1, "&lt;direc&gt;", RIGHT(OFFSET('rivers (2)'!$A$1, 2 * (67 - $A58) + 1, 2 * BO$2), 1)))
&amp; IF(ISBLANK('feature type'!BN56), "EndPlot", SUBSTITUTE(SUBSTITUTE(output!$B$1,
                   "f_type", 'feature type'!BN56),
                   "f_var", 'feature variety'!BN56))
&amp; CHAR(10)</f>
        <v xml:space="preserve">BeginPlot
	x=65,y=12
	TerrainType=TERRAIN_GRASS
	PlotType=1
EndPlot
</v>
      </c>
      <c r="BP58" t="str">
        <f ca="1">SUBSTITUTE(SUBSTITUTE(SUBSTITUTE(SUBSTITUTE($A$1,
"x_coord",BP$2),
"y_coord",$A58),
"t_type",'terrain type'!BO56),
"p_type", 'plot type'!BO56)
&amp; IF(LEFT(resources!BO56, 6) = "BONUS_", CHAR(9) &amp; "BonusType=" &amp; resources!BO56 &amp; CHAR(10), "")
&amp; IF('goody huts'!BO56, "	ImprovementType=IMPROVEMENT_GOODY_HUT" &amp; CHAR(10), "")
&amp; IF(ISBLANK(OFFSET('rivers (2)'!$A$1, 2 * (67 - $A58), 2 * BP$2 + 1)), "", SUBSTITUTE($C$1, "&lt;direc&gt;", RIGHT(OFFSET('rivers (2)'!$A$1, 2 * (67 - $A58), 2 * BP$2 + 1), 1)))
&amp; IF(ISBLANK(OFFSET('rivers (2)'!$A$1, 2 * (67 - $A58) + 1, 2 * BP$2)), "", SUBSTITUTE($D$1, "&lt;direc&gt;", RIGHT(OFFSET('rivers (2)'!$A$1, 2 * (67 - $A58) + 1, 2 * BP$2), 1)))
&amp; IF(ISBLANK('feature type'!BO56), "EndPlot", SUBSTITUTE(SUBSTITUTE(output!$B$1,
                   "f_type", 'feature type'!BO56),
                   "f_var", 'feature variety'!BO56))
&amp; CHAR(10)</f>
        <v xml:space="preserve">BeginPlot
	x=66,y=12
	TerrainType=TERRAIN_GRASS
	PlotType=2
	FeatureType=FEATURE_FOREST, FeatureVariety=2
EndPlot
</v>
      </c>
      <c r="BQ58" t="str">
        <f ca="1">SUBSTITUTE(SUBSTITUTE(SUBSTITUTE(SUBSTITUTE($A$1,
"x_coord",BQ$2),
"y_coord",$A58),
"t_type",'terrain type'!BP56),
"p_type", 'plot type'!BP56)
&amp; IF(LEFT(resources!BP56, 6) = "BONUS_", CHAR(9) &amp; "BonusType=" &amp; resources!BP56 &amp; CHAR(10), "")
&amp; IF('goody huts'!BP56, "	ImprovementType=IMPROVEMENT_GOODY_HUT" &amp; CHAR(10), "")
&amp; IF(ISBLANK(OFFSET('rivers (2)'!$A$1, 2 * (67 - $A58), 2 * BQ$2 + 1)), "", SUBSTITUTE($C$1, "&lt;direc&gt;", RIGHT(OFFSET('rivers (2)'!$A$1, 2 * (67 - $A58), 2 * BQ$2 + 1), 1)))
&amp; IF(ISBLANK(OFFSET('rivers (2)'!$A$1, 2 * (67 - $A58) + 1, 2 * BQ$2)), "", SUBSTITUTE($D$1, "&lt;direc&gt;", RIGHT(OFFSET('rivers (2)'!$A$1, 2 * (67 - $A58) + 1, 2 * BQ$2), 1)))
&amp; IF(ISBLANK('feature type'!BP56), "EndPlot", SUBSTITUTE(SUBSTITUTE(output!$B$1,
                   "f_type", 'feature type'!BP56),
                   "f_var", 'feature variety'!BP56))
&amp; CHAR(10)</f>
        <v xml:space="preserve">BeginPlot
	x=67,y=12
	TerrainType=TERRAIN_GRASS
	PlotType=2
EndPlot
</v>
      </c>
      <c r="BR58" t="str">
        <f ca="1">SUBSTITUTE(SUBSTITUTE(SUBSTITUTE(SUBSTITUTE($A$1,
"x_coord",BR$2),
"y_coord",$A58),
"t_type",'terrain type'!BQ56),
"p_type", 'plot type'!BQ56)
&amp; IF(LEFT(resources!BQ56, 6) = "BONUS_", CHAR(9) &amp; "BonusType=" &amp; resources!BQ56 &amp; CHAR(10), "")
&amp; IF('goody huts'!BQ56, "	ImprovementType=IMPROVEMENT_GOODY_HUT" &amp; CHAR(10), "")
&amp; IF(ISBLANK(OFFSET('rivers (2)'!$A$1, 2 * (67 - $A58), 2 * BR$2 + 1)), "", SUBSTITUTE($C$1, "&lt;direc&gt;", RIGHT(OFFSET('rivers (2)'!$A$1, 2 * (67 - $A58), 2 * BR$2 + 1), 1)))
&amp; IF(ISBLANK(OFFSET('rivers (2)'!$A$1, 2 * (67 - $A58) + 1, 2 * BR$2)), "", SUBSTITUTE($D$1, "&lt;direc&gt;", RIGHT(OFFSET('rivers (2)'!$A$1, 2 * (67 - $A58) + 1, 2 * BR$2), 1)))
&amp; IF(ISBLANK('feature type'!BQ56), "EndPlot", SUBSTITUTE(SUBSTITUTE(output!$B$1,
                   "f_type", 'feature type'!BQ56),
                   "f_var", 'feature variety'!BQ56))
&amp; CHAR(10)</f>
        <v xml:space="preserve">BeginPlot
	x=68,y=12
	TerrainType=TERRAIN_GRASS
	PlotType=2
	ImprovementType=IMPROVEMENT_GOODY_HUT
	RiverNSDirection=0
	isWOfRiver
EndPlot
</v>
      </c>
      <c r="BS58" t="str">
        <f ca="1">SUBSTITUTE(SUBSTITUTE(SUBSTITUTE(SUBSTITUTE($A$1,
"x_coord",BS$2),
"y_coord",$A58),
"t_type",'terrain type'!BR56),
"p_type", 'plot type'!BR56)
&amp; IF(LEFT(resources!BR56, 6) = "BONUS_", CHAR(9) &amp; "BonusType=" &amp; resources!BR56 &amp; CHAR(10), "")
&amp; IF('goody huts'!BR56, "	ImprovementType=IMPROVEMENT_GOODY_HUT" &amp; CHAR(10), "")
&amp; IF(ISBLANK(OFFSET('rivers (2)'!$A$1, 2 * (67 - $A58), 2 * BS$2 + 1)), "", SUBSTITUTE($C$1, "&lt;direc&gt;", RIGHT(OFFSET('rivers (2)'!$A$1, 2 * (67 - $A58), 2 * BS$2 + 1), 1)))
&amp; IF(ISBLANK(OFFSET('rivers (2)'!$A$1, 2 * (67 - $A58) + 1, 2 * BS$2)), "", SUBSTITUTE($D$1, "&lt;direc&gt;", RIGHT(OFFSET('rivers (2)'!$A$1, 2 * (67 - $A58) + 1, 2 * BS$2), 1)))
&amp; IF(ISBLANK('feature type'!BR56), "EndPlot", SUBSTITUTE(SUBSTITUTE(output!$B$1,
                   "f_type", 'feature type'!BR56),
                   "f_var", 'feature variety'!BR56))
&amp; CHAR(10)</f>
        <v xml:space="preserve">BeginPlot
	x=69,y=12
	TerrainType=TERRAIN_GRASS
	PlotType=1
EndPlot
</v>
      </c>
      <c r="BT58" t="str">
        <f ca="1">SUBSTITUTE(SUBSTITUTE(SUBSTITUTE(SUBSTITUTE($A$1,
"x_coord",BT$2),
"y_coord",$A58),
"t_type",'terrain type'!BS56),
"p_type", 'plot type'!BS56)
&amp; IF(LEFT(resources!BS56, 6) = "BONUS_", CHAR(9) &amp; "BonusType=" &amp; resources!BS56 &amp; CHAR(10), "")
&amp; IF('goody huts'!BS56, "	ImprovementType=IMPROVEMENT_GOODY_HUT" &amp; CHAR(10), "")
&amp; IF(ISBLANK(OFFSET('rivers (2)'!$A$1, 2 * (67 - $A58), 2 * BT$2 + 1)), "", SUBSTITUTE($C$1, "&lt;direc&gt;", RIGHT(OFFSET('rivers (2)'!$A$1, 2 * (67 - $A58), 2 * BT$2 + 1), 1)))
&amp; IF(ISBLANK(OFFSET('rivers (2)'!$A$1, 2 * (67 - $A58) + 1, 2 * BT$2)), "", SUBSTITUTE($D$1, "&lt;direc&gt;", RIGHT(OFFSET('rivers (2)'!$A$1, 2 * (67 - $A58) + 1, 2 * BT$2), 1)))
&amp; IF(ISBLANK('feature type'!BS56), "EndPlot", SUBSTITUTE(SUBSTITUTE(output!$B$1,
                   "f_type", 'feature type'!BS56),
                   "f_var", 'feature variety'!BS56))
&amp; CHAR(10)</f>
        <v xml:space="preserve">BeginPlot
	x=70,y=12
	TerrainType=TERRAIN_GRASS
	PlotType=1
EndPlot
</v>
      </c>
      <c r="BU58" t="str">
        <f ca="1">SUBSTITUTE(SUBSTITUTE(SUBSTITUTE(SUBSTITUTE($A$1,
"x_coord",BU$2),
"y_coord",$A58),
"t_type",'terrain type'!BT56),
"p_type", 'plot type'!BT56)
&amp; IF(LEFT(resources!BT56, 6) = "BONUS_", CHAR(9) &amp; "BonusType=" &amp; resources!BT56 &amp; CHAR(10), "")
&amp; IF('goody huts'!BT56, "	ImprovementType=IMPROVEMENT_GOODY_HUT" &amp; CHAR(10), "")
&amp; IF(ISBLANK(OFFSET('rivers (2)'!$A$1, 2 * (67 - $A58), 2 * BU$2 + 1)), "", SUBSTITUTE($C$1, "&lt;direc&gt;", RIGHT(OFFSET('rivers (2)'!$A$1, 2 * (67 - $A58), 2 * BU$2 + 1), 1)))
&amp; IF(ISBLANK(OFFSET('rivers (2)'!$A$1, 2 * (67 - $A58) + 1, 2 * BU$2)), "", SUBSTITUTE($D$1, "&lt;direc&gt;", RIGHT(OFFSET('rivers (2)'!$A$1, 2 * (67 - $A58) + 1, 2 * BU$2), 1)))
&amp; IF(ISBLANK('feature type'!BT56), "EndPlot", SUBSTITUTE(SUBSTITUTE(output!$B$1,
                   "f_type", 'feature type'!BT56),
                   "f_var", 'feature variety'!BT56))
&amp; CHAR(10)</f>
        <v xml:space="preserve">BeginPlot
	x=71,y=12
	TerrainType=TERRAIN_COAST
	PlotType=3
EndPlot
</v>
      </c>
      <c r="BV58" t="str">
        <f ca="1">SUBSTITUTE(SUBSTITUTE(SUBSTITUTE(SUBSTITUTE($A$1,
"x_coord",BV$2),
"y_coord",$A58),
"t_type",'terrain type'!BU56),
"p_type", 'plot type'!BU56)
&amp; IF(LEFT(resources!BU56, 6) = "BONUS_", CHAR(9) &amp; "BonusType=" &amp; resources!BU56 &amp; CHAR(10), "")
&amp; IF('goody huts'!BU56, "	ImprovementType=IMPROVEMENT_GOODY_HUT" &amp; CHAR(10), "")
&amp; IF(ISBLANK(OFFSET('rivers (2)'!$A$1, 2 * (67 - $A58), 2 * BV$2 + 1)), "", SUBSTITUTE($C$1, "&lt;direc&gt;", RIGHT(OFFSET('rivers (2)'!$A$1, 2 * (67 - $A58), 2 * BV$2 + 1), 1)))
&amp; IF(ISBLANK(OFFSET('rivers (2)'!$A$1, 2 * (67 - $A58) + 1, 2 * BV$2)), "", SUBSTITUTE($D$1, "&lt;direc&gt;", RIGHT(OFFSET('rivers (2)'!$A$1, 2 * (67 - $A58) + 1, 2 * BV$2), 1)))
&amp; IF(ISBLANK('feature type'!BU56), "EndPlot", SUBSTITUTE(SUBSTITUTE(output!$B$1,
                   "f_type", 'feature type'!BU56),
                   "f_var", 'feature variety'!BU56))
&amp; CHAR(10)</f>
        <v xml:space="preserve">BeginPlot
	x=72,y=12
	TerrainType=TERRAIN_COAST
	PlotType=3
EndPlot
</v>
      </c>
      <c r="BW58" t="str">
        <f ca="1">SUBSTITUTE(SUBSTITUTE(SUBSTITUTE(SUBSTITUTE($A$1,
"x_coord",BW$2),
"y_coord",$A58),
"t_type",'terrain type'!BV56),
"p_type", 'plot type'!BV56)
&amp; IF(LEFT(resources!BV56, 6) = "BONUS_", CHAR(9) &amp; "BonusType=" &amp; resources!BV56 &amp; CHAR(10), "")
&amp; IF('goody huts'!BV56, "	ImprovementType=IMPROVEMENT_GOODY_HUT" &amp; CHAR(10), "")
&amp; IF(ISBLANK(OFFSET('rivers (2)'!$A$1, 2 * (67 - $A58), 2 * BW$2 + 1)), "", SUBSTITUTE($C$1, "&lt;direc&gt;", RIGHT(OFFSET('rivers (2)'!$A$1, 2 * (67 - $A58), 2 * BW$2 + 1), 1)))
&amp; IF(ISBLANK(OFFSET('rivers (2)'!$A$1, 2 * (67 - $A58) + 1, 2 * BW$2)), "", SUBSTITUTE($D$1, "&lt;direc&gt;", RIGHT(OFFSET('rivers (2)'!$A$1, 2 * (67 - $A58) + 1, 2 * BW$2), 1)))
&amp; IF(ISBLANK('feature type'!BV56), "EndPlot", SUBSTITUTE(SUBSTITUTE(output!$B$1,
                   "f_type", 'feature type'!BV56),
                   "f_var", 'feature variety'!BV56))
&amp; CHAR(10)</f>
        <v xml:space="preserve">BeginPlot
	x=73,y=12
	TerrainType=TERRAIN_COAST
	PlotType=3
EndPlot
</v>
      </c>
      <c r="BX58" t="str">
        <f ca="1">SUBSTITUTE(SUBSTITUTE(SUBSTITUTE(SUBSTITUTE($A$1,
"x_coord",BX$2),
"y_coord",$A58),
"t_type",'terrain type'!BW56),
"p_type", 'plot type'!BW56)
&amp; IF(LEFT(resources!BW56, 6) = "BONUS_", CHAR(9) &amp; "BonusType=" &amp; resources!BW56 &amp; CHAR(10), "")
&amp; IF('goody huts'!BW56, "	ImprovementType=IMPROVEMENT_GOODY_HUT" &amp; CHAR(10), "")
&amp; IF(ISBLANK(OFFSET('rivers (2)'!$A$1, 2 * (67 - $A58), 2 * BX$2 + 1)), "", SUBSTITUTE($C$1, "&lt;direc&gt;", RIGHT(OFFSET('rivers (2)'!$A$1, 2 * (67 - $A58), 2 * BX$2 + 1), 1)))
&amp; IF(ISBLANK(OFFSET('rivers (2)'!$A$1, 2 * (67 - $A58) + 1, 2 * BX$2)), "", SUBSTITUTE($D$1, "&lt;direc&gt;", RIGHT(OFFSET('rivers (2)'!$A$1, 2 * (67 - $A58) + 1, 2 * BX$2), 1)))
&amp; IF(ISBLANK('feature type'!BW56), "EndPlot", SUBSTITUTE(SUBSTITUTE(output!$B$1,
                   "f_type", 'feature type'!BW56),
                   "f_var", 'feature variety'!BW56))
&amp; CHAR(10)</f>
        <v xml:space="preserve">BeginPlot
	x=74,y=12
	TerrainType=TERRAIN_OCEAN
	PlotType=3
EndPlot
</v>
      </c>
      <c r="BY58" t="str">
        <f ca="1">SUBSTITUTE(SUBSTITUTE(SUBSTITUTE(SUBSTITUTE($A$1,
"x_coord",BY$2),
"y_coord",$A58),
"t_type",'terrain type'!BX56),
"p_type", 'plot type'!BX56)
&amp; IF(LEFT(resources!BX56, 6) = "BONUS_", CHAR(9) &amp; "BonusType=" &amp; resources!BX56 &amp; CHAR(10), "")
&amp; IF('goody huts'!BX56, "	ImprovementType=IMPROVEMENT_GOODY_HUT" &amp; CHAR(10), "")
&amp; IF(ISBLANK(OFFSET('rivers (2)'!$A$1, 2 * (67 - $A58), 2 * BY$2 + 1)), "", SUBSTITUTE($C$1, "&lt;direc&gt;", RIGHT(OFFSET('rivers (2)'!$A$1, 2 * (67 - $A58), 2 * BY$2 + 1), 1)))
&amp; IF(ISBLANK(OFFSET('rivers (2)'!$A$1, 2 * (67 - $A58) + 1, 2 * BY$2)), "", SUBSTITUTE($D$1, "&lt;direc&gt;", RIGHT(OFFSET('rivers (2)'!$A$1, 2 * (67 - $A58) + 1, 2 * BY$2), 1)))
&amp; IF(ISBLANK('feature type'!BX56), "EndPlot", SUBSTITUTE(SUBSTITUTE(output!$B$1,
                   "f_type", 'feature type'!BX56),
                   "f_var", 'feature variety'!BX56))
&amp; CHAR(10)</f>
        <v xml:space="preserve">BeginPlot
	x=75,y=12
	TerrainType=TERRAIN_OCEAN
	PlotType=3
EndPlot
</v>
      </c>
      <c r="BZ58" t="str">
        <f ca="1">SUBSTITUTE(SUBSTITUTE(SUBSTITUTE(SUBSTITUTE($A$1,
"x_coord",BZ$2),
"y_coord",$A58),
"t_type",'terrain type'!BY56),
"p_type", 'plot type'!BY56)
&amp; IF(LEFT(resources!BY56, 6) = "BONUS_", CHAR(9) &amp; "BonusType=" &amp; resources!BY56 &amp; CHAR(10), "")
&amp; IF('goody huts'!BY56, "	ImprovementType=IMPROVEMENT_GOODY_HUT" &amp; CHAR(10), "")
&amp; IF(ISBLANK(OFFSET('rivers (2)'!$A$1, 2 * (67 - $A58), 2 * BZ$2 + 1)), "", SUBSTITUTE($C$1, "&lt;direc&gt;", RIGHT(OFFSET('rivers (2)'!$A$1, 2 * (67 - $A58), 2 * BZ$2 + 1), 1)))
&amp; IF(ISBLANK(OFFSET('rivers (2)'!$A$1, 2 * (67 - $A58) + 1, 2 * BZ$2)), "", SUBSTITUTE($D$1, "&lt;direc&gt;", RIGHT(OFFSET('rivers (2)'!$A$1, 2 * (67 - $A58) + 1, 2 * BZ$2), 1)))
&amp; IF(ISBLANK('feature type'!BY56), "EndPlot", SUBSTITUTE(SUBSTITUTE(output!$B$1,
                   "f_type", 'feature type'!BY56),
                   "f_var", 'feature variety'!BY56))
&amp; CHAR(10)</f>
        <v xml:space="preserve">BeginPlot
	x=76,y=12
	TerrainType=TERRAIN_OCEAN
	PlotType=3
EndPlot
</v>
      </c>
      <c r="CA58" t="str">
        <f ca="1">SUBSTITUTE(SUBSTITUTE(SUBSTITUTE(SUBSTITUTE($A$1,
"x_coord",CA$2),
"y_coord",$A58),
"t_type",'terrain type'!BZ56),
"p_type", 'plot type'!BZ56)
&amp; IF(LEFT(resources!BZ56, 6) = "BONUS_", CHAR(9) &amp; "BonusType=" &amp; resources!BZ56 &amp; CHAR(10), "")
&amp; IF('goody huts'!BZ56, "	ImprovementType=IMPROVEMENT_GOODY_HUT" &amp; CHAR(10), "")
&amp; IF(ISBLANK(OFFSET('rivers (2)'!$A$1, 2 * (67 - $A58), 2 * CA$2 + 1)), "", SUBSTITUTE($C$1, "&lt;direc&gt;", RIGHT(OFFSET('rivers (2)'!$A$1, 2 * (67 - $A58), 2 * CA$2 + 1), 1)))
&amp; IF(ISBLANK(OFFSET('rivers (2)'!$A$1, 2 * (67 - $A58) + 1, 2 * CA$2)), "", SUBSTITUTE($D$1, "&lt;direc&gt;", RIGHT(OFFSET('rivers (2)'!$A$1, 2 * (67 - $A58) + 1, 2 * CA$2), 1)))
&amp; IF(ISBLANK('feature type'!BZ56), "EndPlot", SUBSTITUTE(SUBSTITUTE(output!$B$1,
                   "f_type", 'feature type'!BZ56),
                   "f_var", 'feature variety'!BZ56))
&amp; CHAR(10)</f>
        <v xml:space="preserve">BeginPlot
	x=77,y=12
	TerrainType=TERRAIN_OCEAN
	PlotType=3
EndPlot
</v>
      </c>
      <c r="CB58" t="str">
        <f ca="1">SUBSTITUTE(SUBSTITUTE(SUBSTITUTE(SUBSTITUTE($A$1,
"x_coord",CB$2),
"y_coord",$A58),
"t_type",'terrain type'!CA56),
"p_type", 'plot type'!CA56)
&amp; IF(LEFT(resources!CA56, 6) = "BONUS_", CHAR(9) &amp; "BonusType=" &amp; resources!CA56 &amp; CHAR(10), "")
&amp; IF('goody huts'!CA56, "	ImprovementType=IMPROVEMENT_GOODY_HUT" &amp; CHAR(10), "")
&amp; IF(ISBLANK(OFFSET('rivers (2)'!$A$1, 2 * (67 - $A58), 2 * CB$2 + 1)), "", SUBSTITUTE($C$1, "&lt;direc&gt;", RIGHT(OFFSET('rivers (2)'!$A$1, 2 * (67 - $A58), 2 * CB$2 + 1), 1)))
&amp; IF(ISBLANK(OFFSET('rivers (2)'!$A$1, 2 * (67 - $A58) + 1, 2 * CB$2)), "", SUBSTITUTE($D$1, "&lt;direc&gt;", RIGHT(OFFSET('rivers (2)'!$A$1, 2 * (67 - $A58) + 1, 2 * CB$2), 1)))
&amp; IF(ISBLANK('feature type'!CA56), "EndPlot", SUBSTITUTE(SUBSTITUTE(output!$B$1,
                   "f_type", 'feature type'!CA56),
                   "f_var", 'feature variety'!CA56))
&amp; CHAR(10)</f>
        <v xml:space="preserve">BeginPlot
	x=78,y=12
	TerrainType=TERRAIN_OCEAN
	PlotType=3
EndPlot
</v>
      </c>
      <c r="CC58" t="str">
        <f ca="1">SUBSTITUTE(SUBSTITUTE(SUBSTITUTE(SUBSTITUTE($A$1,
"x_coord",CC$2),
"y_coord",$A58),
"t_type",'terrain type'!CB56),
"p_type", 'plot type'!CB56)
&amp; IF(LEFT(resources!CB56, 6) = "BONUS_", CHAR(9) &amp; "BonusType=" &amp; resources!CB56 &amp; CHAR(10), "")
&amp; IF('goody huts'!CB56, "	ImprovementType=IMPROVEMENT_GOODY_HUT" &amp; CHAR(10), "")
&amp; IF(ISBLANK(OFFSET('rivers (2)'!$A$1, 2 * (67 - $A58), 2 * CC$2 + 1)), "", SUBSTITUTE($C$1, "&lt;direc&gt;", RIGHT(OFFSET('rivers (2)'!$A$1, 2 * (67 - $A58), 2 * CC$2 + 1), 1)))
&amp; IF(ISBLANK(OFFSET('rivers (2)'!$A$1, 2 * (67 - $A58) + 1, 2 * CC$2)), "", SUBSTITUTE($D$1, "&lt;direc&gt;", RIGHT(OFFSET('rivers (2)'!$A$1, 2 * (67 - $A58) + 1, 2 * CC$2), 1)))
&amp; IF(ISBLANK('feature type'!CB56), "EndPlot", SUBSTITUTE(SUBSTITUTE(output!$B$1,
                   "f_type", 'feature type'!CB56),
                   "f_var", 'feature variety'!CB56))
&amp; CHAR(10)</f>
        <v xml:space="preserve">BeginPlot
	x=79,y=12
	TerrainType=TERRAIN_OCEAN
	PlotType=3
EndPlot
</v>
      </c>
      <c r="CD58" t="str">
        <f ca="1">SUBSTITUTE(SUBSTITUTE(SUBSTITUTE(SUBSTITUTE($A$1,
"x_coord",CD$2),
"y_coord",$A58),
"t_type",'terrain type'!CC56),
"p_type", 'plot type'!CC56)
&amp; IF(LEFT(resources!CC56, 6) = "BONUS_", CHAR(9) &amp; "BonusType=" &amp; resources!CC56 &amp; CHAR(10), "")
&amp; IF('goody huts'!CC56, "	ImprovementType=IMPROVEMENT_GOODY_HUT" &amp; CHAR(10), "")
&amp; IF(ISBLANK(OFFSET('rivers (2)'!$A$1, 2 * (67 - $A58), 2 * CD$2 + 1)), "", SUBSTITUTE($C$1, "&lt;direc&gt;", RIGHT(OFFSET('rivers (2)'!$A$1, 2 * (67 - $A58), 2 * CD$2 + 1), 1)))
&amp; IF(ISBLANK(OFFSET('rivers (2)'!$A$1, 2 * (67 - $A58) + 1, 2 * CD$2)), "", SUBSTITUTE($D$1, "&lt;direc&gt;", RIGHT(OFFSET('rivers (2)'!$A$1, 2 * (67 - $A58) + 1, 2 * CD$2), 1)))
&amp; IF(ISBLANK('feature type'!CC56), "EndPlot", SUBSTITUTE(SUBSTITUTE(output!$B$1,
                   "f_type", 'feature type'!CC56),
                   "f_var", 'feature variety'!CC56))
&amp; CHAR(10)</f>
        <v xml:space="preserve">BeginPlot
	x=80,y=12
	TerrainType=TERRAIN_OCEAN
	PlotType=3
EndPlot
</v>
      </c>
      <c r="CE58" t="str">
        <f ca="1">SUBSTITUTE(SUBSTITUTE(SUBSTITUTE(SUBSTITUTE($A$1,
"x_coord",CE$2),
"y_coord",$A58),
"t_type",'terrain type'!CD56),
"p_type", 'plot type'!CD56)
&amp; IF(LEFT(resources!CD56, 6) = "BONUS_", CHAR(9) &amp; "BonusType=" &amp; resources!CD56 &amp; CHAR(10), "")
&amp; IF('goody huts'!CD56, "	ImprovementType=IMPROVEMENT_GOODY_HUT" &amp; CHAR(10), "")
&amp; IF(ISBLANK(OFFSET('rivers (2)'!$A$1, 2 * (67 - $A58), 2 * CE$2 + 1)), "", SUBSTITUTE($C$1, "&lt;direc&gt;", RIGHT(OFFSET('rivers (2)'!$A$1, 2 * (67 - $A58), 2 * CE$2 + 1), 1)))
&amp; IF(ISBLANK(OFFSET('rivers (2)'!$A$1, 2 * (67 - $A58) + 1, 2 * CE$2)), "", SUBSTITUTE($D$1, "&lt;direc&gt;", RIGHT(OFFSET('rivers (2)'!$A$1, 2 * (67 - $A58) + 1, 2 * CE$2), 1)))
&amp; IF(ISBLANK('feature type'!CD56), "EndPlot", SUBSTITUTE(SUBSTITUTE(output!$B$1,
                   "f_type", 'feature type'!CD56),
                   "f_var", 'feature variety'!CD56))
&amp; CHAR(10)</f>
        <v xml:space="preserve">BeginPlot
	x=81,y=12
	TerrainType=TERRAIN_OCEAN
	PlotType=3
EndPlot
</v>
      </c>
      <c r="CF58" t="str">
        <f ca="1">SUBSTITUTE(SUBSTITUTE(SUBSTITUTE(SUBSTITUTE($A$1,
"x_coord",CF$2),
"y_coord",$A58),
"t_type",'terrain type'!CE56),
"p_type", 'plot type'!CE56)
&amp; IF(LEFT(resources!CE56, 6) = "BONUS_", CHAR(9) &amp; "BonusType=" &amp; resources!CE56 &amp; CHAR(10), "")
&amp; IF('goody huts'!CE56, "	ImprovementType=IMPROVEMENT_GOODY_HUT" &amp; CHAR(10), "")
&amp; IF(ISBLANK(OFFSET('rivers (2)'!$A$1, 2 * (67 - $A58), 2 * CF$2 + 1)), "", SUBSTITUTE($C$1, "&lt;direc&gt;", RIGHT(OFFSET('rivers (2)'!$A$1, 2 * (67 - $A58), 2 * CF$2 + 1), 1)))
&amp; IF(ISBLANK(OFFSET('rivers (2)'!$A$1, 2 * (67 - $A58) + 1, 2 * CF$2)), "", SUBSTITUTE($D$1, "&lt;direc&gt;", RIGHT(OFFSET('rivers (2)'!$A$1, 2 * (67 - $A58) + 1, 2 * CF$2), 1)))
&amp; IF(ISBLANK('feature type'!CE56), "EndPlot", SUBSTITUTE(SUBSTITUTE(output!$B$1,
                   "f_type", 'feature type'!CE56),
                   "f_var", 'feature variety'!CE56))
&amp; CHAR(10)</f>
        <v xml:space="preserve">BeginPlot
	x=82,y=12
	TerrainType=TERRAIN_OCEAN
	PlotType=3
EndPlot
</v>
      </c>
      <c r="CG58" t="str">
        <f ca="1">SUBSTITUTE(SUBSTITUTE(SUBSTITUTE(SUBSTITUTE($A$1,
"x_coord",CG$2),
"y_coord",$A58),
"t_type",'terrain type'!CF56),
"p_type", 'plot type'!CF56)
&amp; IF(LEFT(resources!CF56, 6) = "BONUS_", CHAR(9) &amp; "BonusType=" &amp; resources!CF56 &amp; CHAR(10), "")
&amp; IF('goody huts'!CF56, "	ImprovementType=IMPROVEMENT_GOODY_HUT" &amp; CHAR(10), "")
&amp; IF(ISBLANK(OFFSET('rivers (2)'!$A$1, 2 * (67 - $A58), 2 * CG$2 + 1)), "", SUBSTITUTE($C$1, "&lt;direc&gt;", RIGHT(OFFSET('rivers (2)'!$A$1, 2 * (67 - $A58), 2 * CG$2 + 1), 1)))
&amp; IF(ISBLANK(OFFSET('rivers (2)'!$A$1, 2 * (67 - $A58) + 1, 2 * CG$2)), "", SUBSTITUTE($D$1, "&lt;direc&gt;", RIGHT(OFFSET('rivers (2)'!$A$1, 2 * (67 - $A58) + 1, 2 * CG$2), 1)))
&amp; IF(ISBLANK('feature type'!CF56), "EndPlot", SUBSTITUTE(SUBSTITUTE(output!$B$1,
                   "f_type", 'feature type'!CF56),
                   "f_var", 'feature variety'!CF56))
&amp; CHAR(10)</f>
        <v xml:space="preserve">BeginPlot
	x=83,y=12
	TerrainType=TERRAIN_OCEAN
	PlotType=3
EndPlot
</v>
      </c>
      <c r="CH58" t="str">
        <f ca="1">SUBSTITUTE(SUBSTITUTE(SUBSTITUTE(SUBSTITUTE($A$1,
"x_coord",CH$2),
"y_coord",$A58),
"t_type",'terrain type'!CG56),
"p_type", 'plot type'!CG56)
&amp; IF(LEFT(resources!CG56, 6) = "BONUS_", CHAR(9) &amp; "BonusType=" &amp; resources!CG56 &amp; CHAR(10), "")
&amp; IF('goody huts'!CG56, "	ImprovementType=IMPROVEMENT_GOODY_HUT" &amp; CHAR(10), "")
&amp; IF(ISBLANK(OFFSET('rivers (2)'!$A$1, 2 * (67 - $A58), 2 * CH$2 + 1)), "", SUBSTITUTE($C$1, "&lt;direc&gt;", RIGHT(OFFSET('rivers (2)'!$A$1, 2 * (67 - $A58), 2 * CH$2 + 1), 1)))
&amp; IF(ISBLANK(OFFSET('rivers (2)'!$A$1, 2 * (67 - $A58) + 1, 2 * CH$2)), "", SUBSTITUTE($D$1, "&lt;direc&gt;", RIGHT(OFFSET('rivers (2)'!$A$1, 2 * (67 - $A58) + 1, 2 * CH$2), 1)))
&amp; IF(ISBLANK('feature type'!CG56), "EndPlot", SUBSTITUTE(SUBSTITUTE(output!$B$1,
                   "f_type", 'feature type'!CG56),
                   "f_var", 'feature variety'!CG56))
&amp; CHAR(10)</f>
        <v xml:space="preserve">BeginPlot
	x=84,y=12
	TerrainType=TERRAIN_COAST
	PlotType=3
EndPlot
</v>
      </c>
      <c r="CI58" t="str">
        <f ca="1">SUBSTITUTE(SUBSTITUTE(SUBSTITUTE(SUBSTITUTE($A$1,
"x_coord",CI$2),
"y_coord",$A58),
"t_type",'terrain type'!CH56),
"p_type", 'plot type'!CH56)
&amp; IF(LEFT(resources!CH56, 6) = "BONUS_", CHAR(9) &amp; "BonusType=" &amp; resources!CH56 &amp; CHAR(10), "")
&amp; IF('goody huts'!CH56, "	ImprovementType=IMPROVEMENT_GOODY_HUT" &amp; CHAR(10), "")
&amp; IF(ISBLANK(OFFSET('rivers (2)'!$A$1, 2 * (67 - $A58), 2 * CI$2 + 1)), "", SUBSTITUTE($C$1, "&lt;direc&gt;", RIGHT(OFFSET('rivers (2)'!$A$1, 2 * (67 - $A58), 2 * CI$2 + 1), 1)))
&amp; IF(ISBLANK(OFFSET('rivers (2)'!$A$1, 2 * (67 - $A58) + 1, 2 * CI$2)), "", SUBSTITUTE($D$1, "&lt;direc&gt;", RIGHT(OFFSET('rivers (2)'!$A$1, 2 * (67 - $A58) + 1, 2 * CI$2), 1)))
&amp; IF(ISBLANK('feature type'!CH56), "EndPlot", SUBSTITUTE(SUBSTITUTE(output!$B$1,
                   "f_type", 'feature type'!CH56),
                   "f_var", 'feature variety'!CH56))
&amp; CHAR(10)</f>
        <v xml:space="preserve">BeginPlot
	x=85,y=12
	TerrainType=TERRAIN_COAST
	PlotType=3
	BonusType=BONUS_CRAB
EndPlot
</v>
      </c>
      <c r="CJ58" t="str">
        <f ca="1">SUBSTITUTE(SUBSTITUTE(SUBSTITUTE(SUBSTITUTE($A$1,
"x_coord",CJ$2),
"y_coord",$A58),
"t_type",'terrain type'!CI56),
"p_type", 'plot type'!CI56)
&amp; IF(LEFT(resources!CI56, 6) = "BONUS_", CHAR(9) &amp; "BonusType=" &amp; resources!CI56 &amp; CHAR(10), "")
&amp; IF('goody huts'!CI56, "	ImprovementType=IMPROVEMENT_GOODY_HUT" &amp; CHAR(10), "")
&amp; IF(ISBLANK(OFFSET('rivers (2)'!$A$1, 2 * (67 - $A58), 2 * CJ$2 + 1)), "", SUBSTITUTE($C$1, "&lt;direc&gt;", RIGHT(OFFSET('rivers (2)'!$A$1, 2 * (67 - $A58), 2 * CJ$2 + 1), 1)))
&amp; IF(ISBLANK(OFFSET('rivers (2)'!$A$1, 2 * (67 - $A58) + 1, 2 * CJ$2)), "", SUBSTITUTE($D$1, "&lt;direc&gt;", RIGHT(OFFSET('rivers (2)'!$A$1, 2 * (67 - $A58) + 1, 2 * CJ$2), 1)))
&amp; IF(ISBLANK('feature type'!CI56), "EndPlot", SUBSTITUTE(SUBSTITUTE(output!$B$1,
                   "f_type", 'feature type'!CI56),
                   "f_var", 'feature variety'!CI56))
&amp; CHAR(10)</f>
        <v xml:space="preserve">BeginPlot
	x=86,y=12
	TerrainType=TERRAIN_GRASS
	PlotType=2
	ImprovementType=IMPROVEMENT_GOODY_HUT
	RiverNSDirection=2
	isWOfRiver
EndPlot
</v>
      </c>
      <c r="CK58" t="str">
        <f ca="1">SUBSTITUTE(SUBSTITUTE(SUBSTITUTE(SUBSTITUTE($A$1,
"x_coord",CK$2),
"y_coord",$A58),
"t_type",'terrain type'!CJ56),
"p_type", 'plot type'!CJ56)
&amp; IF(LEFT(resources!CJ56, 6) = "BONUS_", CHAR(9) &amp; "BonusType=" &amp; resources!CJ56 &amp; CHAR(10), "")
&amp; IF('goody huts'!CJ56, "	ImprovementType=IMPROVEMENT_GOODY_HUT" &amp; CHAR(10), "")
&amp; IF(ISBLANK(OFFSET('rivers (2)'!$A$1, 2 * (67 - $A58), 2 * CK$2 + 1)), "", SUBSTITUTE($C$1, "&lt;direc&gt;", RIGHT(OFFSET('rivers (2)'!$A$1, 2 * (67 - $A58), 2 * CK$2 + 1), 1)))
&amp; IF(ISBLANK(OFFSET('rivers (2)'!$A$1, 2 * (67 - $A58) + 1, 2 * CK$2)), "", SUBSTITUTE($D$1, "&lt;direc&gt;", RIGHT(OFFSET('rivers (2)'!$A$1, 2 * (67 - $A58) + 1, 2 * CK$2), 1)))
&amp; IF(ISBLANK('feature type'!CJ56), "EndPlot", SUBSTITUTE(SUBSTITUTE(output!$B$1,
                   "f_type", 'feature type'!CJ56),
                   "f_var", 'feature variety'!CJ56))
&amp; CHAR(10)</f>
        <v xml:space="preserve">BeginPlot
	x=87,y=12
	TerrainType=TERRAIN_GRASS
	PlotType=2
	BonusType=BONUS_RICE
	FeatureType=FEATURE_FOREST, FeatureVariety=4
EndPlot
</v>
      </c>
      <c r="CL58" t="str">
        <f ca="1">SUBSTITUTE(SUBSTITUTE(SUBSTITUTE(SUBSTITUTE($A$1,
"x_coord",CL$2),
"y_coord",$A58),
"t_type",'terrain type'!CK56),
"p_type", 'plot type'!CK56)
&amp; IF(LEFT(resources!CK56, 6) = "BONUS_", CHAR(9) &amp; "BonusType=" &amp; resources!CK56 &amp; CHAR(10), "")
&amp; IF('goody huts'!CK56, "	ImprovementType=IMPROVEMENT_GOODY_HUT" &amp; CHAR(10), "")
&amp; IF(ISBLANK(OFFSET('rivers (2)'!$A$1, 2 * (67 - $A58), 2 * CL$2 + 1)), "", SUBSTITUTE($C$1, "&lt;direc&gt;", RIGHT(OFFSET('rivers (2)'!$A$1, 2 * (67 - $A58), 2 * CL$2 + 1), 1)))
&amp; IF(ISBLANK(OFFSET('rivers (2)'!$A$1, 2 * (67 - $A58) + 1, 2 * CL$2)), "", SUBSTITUTE($D$1, "&lt;direc&gt;", RIGHT(OFFSET('rivers (2)'!$A$1, 2 * (67 - $A58) + 1, 2 * CL$2), 1)))
&amp; IF(ISBLANK('feature type'!CK56), "EndPlot", SUBSTITUTE(SUBSTITUTE(output!$B$1,
                   "f_type", 'feature type'!CK56),
                   "f_var", 'feature variety'!CK56))
&amp; CHAR(10)</f>
        <v xml:space="preserve">BeginPlot
	x=88,y=12
	TerrainType=TERRAIN_GRASS
	PlotType=2
	RiverNSDirection=0
	isWOfRiver
	RiverWEDirection=1
	isNOfRiver
EndPlot
</v>
      </c>
      <c r="CM58" t="str">
        <f ca="1">SUBSTITUTE(SUBSTITUTE(SUBSTITUTE(SUBSTITUTE($A$1,
"x_coord",CM$2),
"y_coord",$A58),
"t_type",'terrain type'!CL56),
"p_type", 'plot type'!CL56)
&amp; IF(LEFT(resources!CL56, 6) = "BONUS_", CHAR(9) &amp; "BonusType=" &amp; resources!CL56 &amp; CHAR(10), "")
&amp; IF('goody huts'!CL56, "	ImprovementType=IMPROVEMENT_GOODY_HUT" &amp; CHAR(10), "")
&amp; IF(ISBLANK(OFFSET('rivers (2)'!$A$1, 2 * (67 - $A58), 2 * CM$2 + 1)), "", SUBSTITUTE($C$1, "&lt;direc&gt;", RIGHT(OFFSET('rivers (2)'!$A$1, 2 * (67 - $A58), 2 * CM$2 + 1), 1)))
&amp; IF(ISBLANK(OFFSET('rivers (2)'!$A$1, 2 * (67 - $A58) + 1, 2 * CM$2)), "", SUBSTITUTE($D$1, "&lt;direc&gt;", RIGHT(OFFSET('rivers (2)'!$A$1, 2 * (67 - $A58) + 1, 2 * CM$2), 1)))
&amp; IF(ISBLANK('feature type'!CL56), "EndPlot", SUBSTITUTE(SUBSTITUTE(output!$B$1,
                   "f_type", 'feature type'!CL56),
                   "f_var", 'feature variety'!CL56))
&amp; CHAR(10)</f>
        <v xml:space="preserve">BeginPlot
	x=89,y=12
	TerrainType=TERRAIN_GRASS
	PlotType=2
	FeatureType=FEATURE_FOREST, FeatureVariety=4
EndPlot
</v>
      </c>
      <c r="CN58" t="str">
        <f ca="1">SUBSTITUTE(SUBSTITUTE(SUBSTITUTE(SUBSTITUTE($A$1,
"x_coord",CN$2),
"y_coord",$A58),
"t_type",'terrain type'!CM56),
"p_type", 'plot type'!CM56)
&amp; IF(LEFT(resources!CM56, 6) = "BONUS_", CHAR(9) &amp; "BonusType=" &amp; resources!CM56 &amp; CHAR(10), "")
&amp; IF('goody huts'!CM56, "	ImprovementType=IMPROVEMENT_GOODY_HUT" &amp; CHAR(10), "")
&amp; IF(ISBLANK(OFFSET('rivers (2)'!$A$1, 2 * (67 - $A58), 2 * CN$2 + 1)), "", SUBSTITUTE($C$1, "&lt;direc&gt;", RIGHT(OFFSET('rivers (2)'!$A$1, 2 * (67 - $A58), 2 * CN$2 + 1), 1)))
&amp; IF(ISBLANK(OFFSET('rivers (2)'!$A$1, 2 * (67 - $A58) + 1, 2 * CN$2)), "", SUBSTITUTE($D$1, "&lt;direc&gt;", RIGHT(OFFSET('rivers (2)'!$A$1, 2 * (67 - $A58) + 1, 2 * CN$2), 1)))
&amp; IF(ISBLANK('feature type'!CM56), "EndPlot", SUBSTITUTE(SUBSTITUTE(output!$B$1,
                   "f_type", 'feature type'!CM56),
                   "f_var", 'feature variety'!CM56))
&amp; CHAR(10)</f>
        <v xml:space="preserve">BeginPlot
	x=90,y=12
	TerrainType=TERRAIN_GRASS
	PlotType=2
	FeatureType=FEATURE_FOREST, FeatureVariety=4
EndPlot
</v>
      </c>
      <c r="CO58" t="str">
        <f ca="1">SUBSTITUTE(SUBSTITUTE(SUBSTITUTE(SUBSTITUTE($A$1,
"x_coord",CO$2),
"y_coord",$A58),
"t_type",'terrain type'!CN56),
"p_type", 'plot type'!CN56)
&amp; IF(LEFT(resources!CN56, 6) = "BONUS_", CHAR(9) &amp; "BonusType=" &amp; resources!CN56 &amp; CHAR(10), "")
&amp; IF('goody huts'!CN56, "	ImprovementType=IMPROVEMENT_GOODY_HUT" &amp; CHAR(10), "")
&amp; IF(ISBLANK(OFFSET('rivers (2)'!$A$1, 2 * (67 - $A58), 2 * CO$2 + 1)), "", SUBSTITUTE($C$1, "&lt;direc&gt;", RIGHT(OFFSET('rivers (2)'!$A$1, 2 * (67 - $A58), 2 * CO$2 + 1), 1)))
&amp; IF(ISBLANK(OFFSET('rivers (2)'!$A$1, 2 * (67 - $A58) + 1, 2 * CO$2)), "", SUBSTITUTE($D$1, "&lt;direc&gt;", RIGHT(OFFSET('rivers (2)'!$A$1, 2 * (67 - $A58) + 1, 2 * CO$2), 1)))
&amp; IF(ISBLANK('feature type'!CN56), "EndPlot", SUBSTITUTE(SUBSTITUTE(output!$B$1,
                   "f_type", 'feature type'!CN56),
                   "f_var", 'feature variety'!CN56))
&amp; CHAR(10)</f>
        <v xml:space="preserve">BeginPlot
	x=91,y=12
	TerrainType=TERRAIN_GRASS
	PlotType=2
EndPlot
</v>
      </c>
      <c r="CP58" t="str">
        <f ca="1">SUBSTITUTE(SUBSTITUTE(SUBSTITUTE(SUBSTITUTE($A$1,
"x_coord",CP$2),
"y_coord",$A58),
"t_type",'terrain type'!CO56),
"p_type", 'plot type'!CO56)
&amp; IF(LEFT(resources!CO56, 6) = "BONUS_", CHAR(9) &amp; "BonusType=" &amp; resources!CO56 &amp; CHAR(10), "")
&amp; IF('goody huts'!CO56, "	ImprovementType=IMPROVEMENT_GOODY_HUT" &amp; CHAR(10), "")
&amp; IF(ISBLANK(OFFSET('rivers (2)'!$A$1, 2 * (67 - $A58), 2 * CP$2 + 1)), "", SUBSTITUTE($C$1, "&lt;direc&gt;", RIGHT(OFFSET('rivers (2)'!$A$1, 2 * (67 - $A58), 2 * CP$2 + 1), 1)))
&amp; IF(ISBLANK(OFFSET('rivers (2)'!$A$1, 2 * (67 - $A58) + 1, 2 * CP$2)), "", SUBSTITUTE($D$1, "&lt;direc&gt;", RIGHT(OFFSET('rivers (2)'!$A$1, 2 * (67 - $A58) + 1, 2 * CP$2), 1)))
&amp; IF(ISBLANK('feature type'!CO56), "EndPlot", SUBSTITUTE(SUBSTITUTE(output!$B$1,
                   "f_type", 'feature type'!CO56),
                   "f_var", 'feature variety'!CO56))
&amp; CHAR(10)</f>
        <v xml:space="preserve">BeginPlot
	x=92,y=12
	TerrainType=TERRAIN_GRASS
	PlotType=2
EndPlot
</v>
      </c>
      <c r="CQ58" t="str">
        <f ca="1">SUBSTITUTE(SUBSTITUTE(SUBSTITUTE(SUBSTITUTE($A$1,
"x_coord",CQ$2),
"y_coord",$A58),
"t_type",'terrain type'!CP56),
"p_type", 'plot type'!CP56)
&amp; IF(LEFT(resources!CP56, 6) = "BONUS_", CHAR(9) &amp; "BonusType=" &amp; resources!CP56 &amp; CHAR(10), "")
&amp; IF('goody huts'!CP56, "	ImprovementType=IMPROVEMENT_GOODY_HUT" &amp; CHAR(10), "")
&amp; IF(ISBLANK(OFFSET('rivers (2)'!$A$1, 2 * (67 - $A58), 2 * CQ$2 + 1)), "", SUBSTITUTE($C$1, "&lt;direc&gt;", RIGHT(OFFSET('rivers (2)'!$A$1, 2 * (67 - $A58), 2 * CQ$2 + 1), 1)))
&amp; IF(ISBLANK(OFFSET('rivers (2)'!$A$1, 2 * (67 - $A58) + 1, 2 * CQ$2)), "", SUBSTITUTE($D$1, "&lt;direc&gt;", RIGHT(OFFSET('rivers (2)'!$A$1, 2 * (67 - $A58) + 1, 2 * CQ$2), 1)))
&amp; IF(ISBLANK('feature type'!CP56), "EndPlot", SUBSTITUTE(SUBSTITUTE(output!$B$1,
                   "f_type", 'feature type'!CP56),
                   "f_var", 'feature variety'!CP56))
&amp; CHAR(10)</f>
        <v xml:space="preserve">BeginPlot
	x=93,y=12
	TerrainType=TERRAIN_GRASS
	PlotType=1
	RiverNSDirection=2
	isWOfRiver
EndPlot
</v>
      </c>
      <c r="CR58" t="str">
        <f ca="1">SUBSTITUTE(SUBSTITUTE(SUBSTITUTE(SUBSTITUTE($A$1,
"x_coord",CR$2),
"y_coord",$A58),
"t_type",'terrain type'!CQ56),
"p_type", 'plot type'!CQ56)
&amp; IF(LEFT(resources!CQ56, 6) = "BONUS_", CHAR(9) &amp; "BonusType=" &amp; resources!CQ56 &amp; CHAR(10), "")
&amp; IF('goody huts'!CQ56, "	ImprovementType=IMPROVEMENT_GOODY_HUT" &amp; CHAR(10), "")
&amp; IF(ISBLANK(OFFSET('rivers (2)'!$A$1, 2 * (67 - $A58), 2 * CR$2 + 1)), "", SUBSTITUTE($C$1, "&lt;direc&gt;", RIGHT(OFFSET('rivers (2)'!$A$1, 2 * (67 - $A58), 2 * CR$2 + 1), 1)))
&amp; IF(ISBLANK(OFFSET('rivers (2)'!$A$1, 2 * (67 - $A58) + 1, 2 * CR$2)), "", SUBSTITUTE($D$1, "&lt;direc&gt;", RIGHT(OFFSET('rivers (2)'!$A$1, 2 * (67 - $A58) + 1, 2 * CR$2), 1)))
&amp; IF(ISBLANK('feature type'!CQ56), "EndPlot", SUBSTITUTE(SUBSTITUTE(output!$B$1,
                   "f_type", 'feature type'!CQ56),
                   "f_var", 'feature variety'!CQ56))
&amp; CHAR(10)</f>
        <v xml:space="preserve">BeginPlot
	x=94,y=12
	TerrainType=TERRAIN_GRASS
	PlotType=2
	BonusType=BONUS_STONE
EndPlot
</v>
      </c>
      <c r="CS58" t="str">
        <f ca="1">SUBSTITUTE(SUBSTITUTE(SUBSTITUTE(SUBSTITUTE($A$1,
"x_coord",CS$2),
"y_coord",$A58),
"t_type",'terrain type'!CR56),
"p_type", 'plot type'!CR56)
&amp; IF(LEFT(resources!CR56, 6) = "BONUS_", CHAR(9) &amp; "BonusType=" &amp; resources!CR56 &amp; CHAR(10), "")
&amp; IF('goody huts'!CR56, "	ImprovementType=IMPROVEMENT_GOODY_HUT" &amp; CHAR(10), "")
&amp; IF(ISBLANK(OFFSET('rivers (2)'!$A$1, 2 * (67 - $A58), 2 * CS$2 + 1)), "", SUBSTITUTE($C$1, "&lt;direc&gt;", RIGHT(OFFSET('rivers (2)'!$A$1, 2 * (67 - $A58), 2 * CS$2 + 1), 1)))
&amp; IF(ISBLANK(OFFSET('rivers (2)'!$A$1, 2 * (67 - $A58) + 1, 2 * CS$2)), "", SUBSTITUTE($D$1, "&lt;direc&gt;", RIGHT(OFFSET('rivers (2)'!$A$1, 2 * (67 - $A58) + 1, 2 * CS$2), 1)))
&amp; IF(ISBLANK('feature type'!CR56), "EndPlot", SUBSTITUTE(SUBSTITUTE(output!$B$1,
                   "f_type", 'feature type'!CR56),
                   "f_var", 'feature variety'!CR56))
&amp; CHAR(10)</f>
        <v xml:space="preserve">BeginPlot
	x=95,y=12
	TerrainType=TERRAIN_GRASS
	PlotType=2
	FeatureType=FEATURE_FOREST, FeatureVariety=4
EndPlot
</v>
      </c>
      <c r="CT58" t="str">
        <f ca="1">SUBSTITUTE(SUBSTITUTE(SUBSTITUTE(SUBSTITUTE($A$1,
"x_coord",CT$2),
"y_coord",$A58),
"t_type",'terrain type'!CS56),
"p_type", 'plot type'!CS56)
&amp; IF(LEFT(resources!CS56, 6) = "BONUS_", CHAR(9) &amp; "BonusType=" &amp; resources!CS56 &amp; CHAR(10), "")
&amp; IF('goody huts'!CS56, "	ImprovementType=IMPROVEMENT_GOODY_HUT" &amp; CHAR(10), "")
&amp; IF(ISBLANK(OFFSET('rivers (2)'!$A$1, 2 * (67 - $A58), 2 * CT$2 + 1)), "", SUBSTITUTE($C$1, "&lt;direc&gt;", RIGHT(OFFSET('rivers (2)'!$A$1, 2 * (67 - $A58), 2 * CT$2 + 1), 1)))
&amp; IF(ISBLANK(OFFSET('rivers (2)'!$A$1, 2 * (67 - $A58) + 1, 2 * CT$2)), "", SUBSTITUTE($D$1, "&lt;direc&gt;", RIGHT(OFFSET('rivers (2)'!$A$1, 2 * (67 - $A58) + 1, 2 * CT$2), 1)))
&amp; IF(ISBLANK('feature type'!CS56), "EndPlot", SUBSTITUTE(SUBSTITUTE(output!$B$1,
                   "f_type", 'feature type'!CS56),
                   "f_var", 'feature variety'!CS56))
&amp; CHAR(10)</f>
        <v xml:space="preserve">BeginPlot
	x=96,y=12
	TerrainType=TERRAIN_GRASS
	PlotType=2
	RiverNSDirection=2
	isWOfRiver
	FeatureType=FEATURE_FOREST, FeatureVariety=4
EndPlot
</v>
      </c>
      <c r="CU58" t="str">
        <f ca="1">SUBSTITUTE(SUBSTITUTE(SUBSTITUTE(SUBSTITUTE($A$1,
"x_coord",CU$2),
"y_coord",$A58),
"t_type",'terrain type'!CT56),
"p_type", 'plot type'!CT56)
&amp; IF(LEFT(resources!CT56, 6) = "BONUS_", CHAR(9) &amp; "BonusType=" &amp; resources!CT56 &amp; CHAR(10), "")
&amp; IF('goody huts'!CT56, "	ImprovementType=IMPROVEMENT_GOODY_HUT" &amp; CHAR(10), "")
&amp; IF(ISBLANK(OFFSET('rivers (2)'!$A$1, 2 * (67 - $A58), 2 * CU$2 + 1)), "", SUBSTITUTE($C$1, "&lt;direc&gt;", RIGHT(OFFSET('rivers (2)'!$A$1, 2 * (67 - $A58), 2 * CU$2 + 1), 1)))
&amp; IF(ISBLANK(OFFSET('rivers (2)'!$A$1, 2 * (67 - $A58) + 1, 2 * CU$2)), "", SUBSTITUTE($D$1, "&lt;direc&gt;", RIGHT(OFFSET('rivers (2)'!$A$1, 2 * (67 - $A58) + 1, 2 * CU$2), 1)))
&amp; IF(ISBLANK('feature type'!CT56), "EndPlot", SUBSTITUTE(SUBSTITUTE(output!$B$1,
                   "f_type", 'feature type'!CT56),
                   "f_var", 'feature variety'!CT56))
&amp; CHAR(10)</f>
        <v xml:space="preserve">BeginPlot
	x=97,y=12
	TerrainType=TERRAIN_GRASS
	PlotType=2
EndPlot
</v>
      </c>
      <c r="CV58" t="str">
        <f ca="1">SUBSTITUTE(SUBSTITUTE(SUBSTITUTE(SUBSTITUTE($A$1,
"x_coord",CV$2),
"y_coord",$A58),
"t_type",'terrain type'!CU56),
"p_type", 'plot type'!CU56)
&amp; IF(LEFT(resources!CU56, 6) = "BONUS_", CHAR(9) &amp; "BonusType=" &amp; resources!CU56 &amp; CHAR(10), "")
&amp; IF('goody huts'!CU56, "	ImprovementType=IMPROVEMENT_GOODY_HUT" &amp; CHAR(10), "")
&amp; IF(ISBLANK(OFFSET('rivers (2)'!$A$1, 2 * (67 - $A58), 2 * CV$2 + 1)), "", SUBSTITUTE($C$1, "&lt;direc&gt;", RIGHT(OFFSET('rivers (2)'!$A$1, 2 * (67 - $A58), 2 * CV$2 + 1), 1)))
&amp; IF(ISBLANK(OFFSET('rivers (2)'!$A$1, 2 * (67 - $A58) + 1, 2 * CV$2)), "", SUBSTITUTE($D$1, "&lt;direc&gt;", RIGHT(OFFSET('rivers (2)'!$A$1, 2 * (67 - $A58) + 1, 2 * CV$2), 1)))
&amp; IF(ISBLANK('feature type'!CU56), "EndPlot", SUBSTITUTE(SUBSTITUTE(output!$B$1,
                   "f_type", 'feature type'!CU56),
                   "f_var", 'feature variety'!CU56))
&amp; CHAR(10)</f>
        <v xml:space="preserve">BeginPlot
	x=98,y=12
	TerrainType=TERRAIN_GRASS
	PlotType=2
EndPlot
</v>
      </c>
      <c r="CW58" t="str">
        <f ca="1">SUBSTITUTE(SUBSTITUTE(SUBSTITUTE(SUBSTITUTE($A$1,
"x_coord",CW$2),
"y_coord",$A58),
"t_type",'terrain type'!CV56),
"p_type", 'plot type'!CV56)
&amp; IF(LEFT(resources!CV56, 6) = "BONUS_", CHAR(9) &amp; "BonusType=" &amp; resources!CV56 &amp; CHAR(10), "")
&amp; IF('goody huts'!CV56, "	ImprovementType=IMPROVEMENT_GOODY_HUT" &amp; CHAR(10), "")
&amp; IF(ISBLANK(OFFSET('rivers (2)'!$A$1, 2 * (67 - $A58), 2 * CW$2 + 1)), "", SUBSTITUTE($C$1, "&lt;direc&gt;", RIGHT(OFFSET('rivers (2)'!$A$1, 2 * (67 - $A58), 2 * CW$2 + 1), 1)))
&amp; IF(ISBLANK(OFFSET('rivers (2)'!$A$1, 2 * (67 - $A58) + 1, 2 * CW$2)), "", SUBSTITUTE($D$1, "&lt;direc&gt;", RIGHT(OFFSET('rivers (2)'!$A$1, 2 * (67 - $A58) + 1, 2 * CW$2), 1)))
&amp; IF(ISBLANK('feature type'!CV56), "EndPlot", SUBSTITUTE(SUBSTITUTE(output!$B$1,
                   "f_type", 'feature type'!CV56),
                   "f_var", 'feature variety'!CV56))
&amp; CHAR(10)</f>
        <v xml:space="preserve">BeginPlot
	x=99,y=12
	TerrainType=TERRAIN_GRASS
	PlotType=2
EndPlot
</v>
      </c>
      <c r="CX58" t="str">
        <f ca="1">SUBSTITUTE(SUBSTITUTE(SUBSTITUTE(SUBSTITUTE($A$1,
"x_coord",CX$2),
"y_coord",$A58),
"t_type",'terrain type'!CW56),
"p_type", 'plot type'!CW56)
&amp; IF(LEFT(resources!CW56, 6) = "BONUS_", CHAR(9) &amp; "BonusType=" &amp; resources!CW56 &amp; CHAR(10), "")
&amp; IF('goody huts'!CW56, "	ImprovementType=IMPROVEMENT_GOODY_HUT" &amp; CHAR(10), "")
&amp; IF(ISBLANK(OFFSET('rivers (2)'!$A$1, 2 * (67 - $A58), 2 * CX$2 + 1)), "", SUBSTITUTE($C$1, "&lt;direc&gt;", RIGHT(OFFSET('rivers (2)'!$A$1, 2 * (67 - $A58), 2 * CX$2 + 1), 1)))
&amp; IF(ISBLANK(OFFSET('rivers (2)'!$A$1, 2 * (67 - $A58) + 1, 2 * CX$2)), "", SUBSTITUTE($D$1, "&lt;direc&gt;", RIGHT(OFFSET('rivers (2)'!$A$1, 2 * (67 - $A58) + 1, 2 * CX$2), 1)))
&amp; IF(ISBLANK('feature type'!CW56), "EndPlot", SUBSTITUTE(SUBSTITUTE(output!$B$1,
                   "f_type", 'feature type'!CW56),
                   "f_var", 'feature variety'!CW56))
&amp; CHAR(10)</f>
        <v xml:space="preserve">BeginPlot
	x=100,y=12
	TerrainType=TERRAIN_GRASS
	PlotType=2
EndPlot
</v>
      </c>
      <c r="CY58" t="str">
        <f ca="1">SUBSTITUTE(SUBSTITUTE(SUBSTITUTE(SUBSTITUTE($A$1,
"x_coord",CY$2),
"y_coord",$A58),
"t_type",'terrain type'!CX56),
"p_type", 'plot type'!CX56)
&amp; IF(LEFT(resources!CX56, 6) = "BONUS_", CHAR(9) &amp; "BonusType=" &amp; resources!CX56 &amp; CHAR(10), "")
&amp; IF('goody huts'!CX56, "	ImprovementType=IMPROVEMENT_GOODY_HUT" &amp; CHAR(10), "")
&amp; IF(ISBLANK(OFFSET('rivers (2)'!$A$1, 2 * (67 - $A58), 2 * CY$2 + 1)), "", SUBSTITUTE($C$1, "&lt;direc&gt;", RIGHT(OFFSET('rivers (2)'!$A$1, 2 * (67 - $A58), 2 * CY$2 + 1), 1)))
&amp; IF(ISBLANK(OFFSET('rivers (2)'!$A$1, 2 * (67 - $A58) + 1, 2 * CY$2)), "", SUBSTITUTE($D$1, "&lt;direc&gt;", RIGHT(OFFSET('rivers (2)'!$A$1, 2 * (67 - $A58) + 1, 2 * CY$2), 1)))
&amp; IF(ISBLANK('feature type'!CX56), "EndPlot", SUBSTITUTE(SUBSTITUTE(output!$B$1,
                   "f_type", 'feature type'!CX56),
                   "f_var", 'feature variety'!CX56))
&amp; CHAR(10)</f>
        <v xml:space="preserve">BeginPlot
	x=101,y=12
	TerrainType=TERRAIN_GRASS
	PlotType=2
	FeatureType=FEATURE_FOREST, FeatureVariety=4
EndPlot
</v>
      </c>
      <c r="CZ58" t="str">
        <f ca="1">SUBSTITUTE(SUBSTITUTE(SUBSTITUTE(SUBSTITUTE($A$1,
"x_coord",CZ$2),
"y_coord",$A58),
"t_type",'terrain type'!CY56),
"p_type", 'plot type'!CY56)
&amp; IF(LEFT(resources!CY56, 6) = "BONUS_", CHAR(9) &amp; "BonusType=" &amp; resources!CY56 &amp; CHAR(10), "")
&amp; IF('goody huts'!CY56, "	ImprovementType=IMPROVEMENT_GOODY_HUT" &amp; CHAR(10), "")
&amp; IF(ISBLANK(OFFSET('rivers (2)'!$A$1, 2 * (67 - $A58), 2 * CZ$2 + 1)), "", SUBSTITUTE($C$1, "&lt;direc&gt;", RIGHT(OFFSET('rivers (2)'!$A$1, 2 * (67 - $A58), 2 * CZ$2 + 1), 1)))
&amp; IF(ISBLANK(OFFSET('rivers (2)'!$A$1, 2 * (67 - $A58) + 1, 2 * CZ$2)), "", SUBSTITUTE($D$1, "&lt;direc&gt;", RIGHT(OFFSET('rivers (2)'!$A$1, 2 * (67 - $A58) + 1, 2 * CZ$2), 1)))
&amp; IF(ISBLANK('feature type'!CY56), "EndPlot", SUBSTITUTE(SUBSTITUTE(output!$B$1,
                   "f_type", 'feature type'!CY56),
                   "f_var", 'feature variety'!CY56))
&amp; CHAR(10)</f>
        <v xml:space="preserve">BeginPlot
	x=102,y=12
	TerrainType=TERRAIN_GRASS
	PlotType=1
EndPlot
</v>
      </c>
      <c r="DA58" t="str">
        <f ca="1">SUBSTITUTE(SUBSTITUTE(SUBSTITUTE(SUBSTITUTE($A$1,
"x_coord",DA$2),
"y_coord",$A58),
"t_type",'terrain type'!CZ56),
"p_type", 'plot type'!CZ56)
&amp; IF(LEFT(resources!CZ56, 6) = "BONUS_", CHAR(9) &amp; "BonusType=" &amp; resources!CZ56 &amp; CHAR(10), "")
&amp; IF('goody huts'!CZ56, "	ImprovementType=IMPROVEMENT_GOODY_HUT" &amp; CHAR(10), "")
&amp; IF(ISBLANK(OFFSET('rivers (2)'!$A$1, 2 * (67 - $A58), 2 * DA$2 + 1)), "", SUBSTITUTE($C$1, "&lt;direc&gt;", RIGHT(OFFSET('rivers (2)'!$A$1, 2 * (67 - $A58), 2 * DA$2 + 1), 1)))
&amp; IF(ISBLANK(OFFSET('rivers (2)'!$A$1, 2 * (67 - $A58) + 1, 2 * DA$2)), "", SUBSTITUTE($D$1, "&lt;direc&gt;", RIGHT(OFFSET('rivers (2)'!$A$1, 2 * (67 - $A58) + 1, 2 * DA$2), 1)))
&amp; IF(ISBLANK('feature type'!CZ56), "EndPlot", SUBSTITUTE(SUBSTITUTE(output!$B$1,
                   "f_type", 'feature type'!CZ56),
                   "f_var", 'feature variety'!CZ56))
&amp; CHAR(10)</f>
        <v xml:space="preserve">BeginPlot
	x=103,y=12
	TerrainType=TERRAIN_GRASS
	PlotType=1
EndPlot
</v>
      </c>
      <c r="DB58" t="str">
        <f ca="1">SUBSTITUTE(SUBSTITUTE(SUBSTITUTE(SUBSTITUTE($A$1,
"x_coord",DB$2),
"y_coord",$A58),
"t_type",'terrain type'!DA56),
"p_type", 'plot type'!DA56)
&amp; IF(LEFT(resources!DA56, 6) = "BONUS_", CHAR(9) &amp; "BonusType=" &amp; resources!DA56 &amp; CHAR(10), "")
&amp; IF('goody huts'!DA56, "	ImprovementType=IMPROVEMENT_GOODY_HUT" &amp; CHAR(10), "")
&amp; IF(ISBLANK(OFFSET('rivers (2)'!$A$1, 2 * (67 - $A58), 2 * DB$2 + 1)), "", SUBSTITUTE($C$1, "&lt;direc&gt;", RIGHT(OFFSET('rivers (2)'!$A$1, 2 * (67 - $A58), 2 * DB$2 + 1), 1)))
&amp; IF(ISBLANK(OFFSET('rivers (2)'!$A$1, 2 * (67 - $A58) + 1, 2 * DB$2)), "", SUBSTITUTE($D$1, "&lt;direc&gt;", RIGHT(OFFSET('rivers (2)'!$A$1, 2 * (67 - $A58) + 1, 2 * DB$2), 1)))
&amp; IF(ISBLANK('feature type'!DA56), "EndPlot", SUBSTITUTE(SUBSTITUTE(output!$B$1,
                   "f_type", 'feature type'!DA56),
                   "f_var", 'feature variety'!DA56))
&amp; CHAR(10)</f>
        <v xml:space="preserve">BeginPlot
	x=104,y=12
	TerrainType=TERRAIN_GRASS
	PlotType=2
EndPlot
</v>
      </c>
      <c r="DC58" t="str">
        <f ca="1">SUBSTITUTE(SUBSTITUTE(SUBSTITUTE(SUBSTITUTE($A$1,
"x_coord",DC$2),
"y_coord",$A58),
"t_type",'terrain type'!DB56),
"p_type", 'plot type'!DB56)
&amp; IF(LEFT(resources!DB56, 6) = "BONUS_", CHAR(9) &amp; "BonusType=" &amp; resources!DB56 &amp; CHAR(10), "")
&amp; IF('goody huts'!DB56, "	ImprovementType=IMPROVEMENT_GOODY_HUT" &amp; CHAR(10), "")
&amp; IF(ISBLANK(OFFSET('rivers (2)'!$A$1, 2 * (67 - $A58), 2 * DC$2 + 1)), "", SUBSTITUTE($C$1, "&lt;direc&gt;", RIGHT(OFFSET('rivers (2)'!$A$1, 2 * (67 - $A58), 2 * DC$2 + 1), 1)))
&amp; IF(ISBLANK(OFFSET('rivers (2)'!$A$1, 2 * (67 - $A58) + 1, 2 * DC$2)), "", SUBSTITUTE($D$1, "&lt;direc&gt;", RIGHT(OFFSET('rivers (2)'!$A$1, 2 * (67 - $A58) + 1, 2 * DC$2), 1)))
&amp; IF(ISBLANK('feature type'!DB56), "EndPlot", SUBSTITUTE(SUBSTITUTE(output!$B$1,
                   "f_type", 'feature type'!DB56),
                   "f_var", 'feature variety'!DB56))
&amp; CHAR(10)</f>
        <v xml:space="preserve">BeginPlot
	x=105,y=12
	TerrainType=TERRAIN_GRASS
	PlotType=1
	ImprovementType=IMPROVEMENT_GOODY_HUT
EndPlot
</v>
      </c>
      <c r="DD58" t="str">
        <f ca="1">SUBSTITUTE(SUBSTITUTE(SUBSTITUTE(SUBSTITUTE($A$1,
"x_coord",DD$2),
"y_coord",$A58),
"t_type",'terrain type'!DC56),
"p_type", 'plot type'!DC56)
&amp; IF(LEFT(resources!DC56, 6) = "BONUS_", CHAR(9) &amp; "BonusType=" &amp; resources!DC56 &amp; CHAR(10), "")
&amp; IF('goody huts'!DC56, "	ImprovementType=IMPROVEMENT_GOODY_HUT" &amp; CHAR(10), "")
&amp; IF(ISBLANK(OFFSET('rivers (2)'!$A$1, 2 * (67 - $A58), 2 * DD$2 + 1)), "", SUBSTITUTE($C$1, "&lt;direc&gt;", RIGHT(OFFSET('rivers (2)'!$A$1, 2 * (67 - $A58), 2 * DD$2 + 1), 1)))
&amp; IF(ISBLANK(OFFSET('rivers (2)'!$A$1, 2 * (67 - $A58) + 1, 2 * DD$2)), "", SUBSTITUTE($D$1, "&lt;direc&gt;", RIGHT(OFFSET('rivers (2)'!$A$1, 2 * (67 - $A58) + 1, 2 * DD$2), 1)))
&amp; IF(ISBLANK('feature type'!DC56), "EndPlot", SUBSTITUTE(SUBSTITUTE(output!$B$1,
                   "f_type", 'feature type'!DC56),
                   "f_var", 'feature variety'!DC56))
&amp; CHAR(10)</f>
        <v xml:space="preserve">BeginPlot
	x=106,y=12
	TerrainType=TERRAIN_GRASS
	PlotType=2
	RiverNSDirection=2
	isWOfRiver
EndPlot
</v>
      </c>
      <c r="DE58" t="str">
        <f ca="1">SUBSTITUTE(SUBSTITUTE(SUBSTITUTE(SUBSTITUTE($A$1,
"x_coord",DE$2),
"y_coord",$A58),
"t_type",'terrain type'!DD56),
"p_type", 'plot type'!DD56)
&amp; IF(LEFT(resources!DD56, 6) = "BONUS_", CHAR(9) &amp; "BonusType=" &amp; resources!DD56 &amp; CHAR(10), "")
&amp; IF('goody huts'!DD56, "	ImprovementType=IMPROVEMENT_GOODY_HUT" &amp; CHAR(10), "")
&amp; IF(ISBLANK(OFFSET('rivers (2)'!$A$1, 2 * (67 - $A58), 2 * DE$2 + 1)), "", SUBSTITUTE($C$1, "&lt;direc&gt;", RIGHT(OFFSET('rivers (2)'!$A$1, 2 * (67 - $A58), 2 * DE$2 + 1), 1)))
&amp; IF(ISBLANK(OFFSET('rivers (2)'!$A$1, 2 * (67 - $A58) + 1, 2 * DE$2)), "", SUBSTITUTE($D$1, "&lt;direc&gt;", RIGHT(OFFSET('rivers (2)'!$A$1, 2 * (67 - $A58) + 1, 2 * DE$2), 1)))
&amp; IF(ISBLANK('feature type'!DD56), "EndPlot", SUBSTITUTE(SUBSTITUTE(output!$B$1,
                   "f_type", 'feature type'!DD56),
                   "f_var", 'feature variety'!DD56))
&amp; CHAR(10)</f>
        <v xml:space="preserve">BeginPlot
	x=107,y=12
	TerrainType=TERRAIN_GRASS
	PlotType=2
EndPlot
</v>
      </c>
      <c r="DF58" t="str">
        <f ca="1">SUBSTITUTE(SUBSTITUTE(SUBSTITUTE(SUBSTITUTE($A$1,
"x_coord",DF$2),
"y_coord",$A58),
"t_type",'terrain type'!DE56),
"p_type", 'plot type'!DE56)
&amp; IF(LEFT(resources!DE56, 6) = "BONUS_", CHAR(9) &amp; "BonusType=" &amp; resources!DE56 &amp; CHAR(10), "")
&amp; IF('goody huts'!DE56, "	ImprovementType=IMPROVEMENT_GOODY_HUT" &amp; CHAR(10), "")
&amp; IF(ISBLANK(OFFSET('rivers (2)'!$A$1, 2 * (67 - $A58), 2 * DF$2 + 1)), "", SUBSTITUTE($C$1, "&lt;direc&gt;", RIGHT(OFFSET('rivers (2)'!$A$1, 2 * (67 - $A58), 2 * DF$2 + 1), 1)))
&amp; IF(ISBLANK(OFFSET('rivers (2)'!$A$1, 2 * (67 - $A58) + 1, 2 * DF$2)), "", SUBSTITUTE($D$1, "&lt;direc&gt;", RIGHT(OFFSET('rivers (2)'!$A$1, 2 * (67 - $A58) + 1, 2 * DF$2), 1)))
&amp; IF(ISBLANK('feature type'!DE56), "EndPlot", SUBSTITUTE(SUBSTITUTE(output!$B$1,
                   "f_type", 'feature type'!DE56),
                   "f_var", 'feature variety'!DE56))
&amp; CHAR(10)</f>
        <v xml:space="preserve">BeginPlot
	x=108,y=12
	TerrainType=TERRAIN_COAST
	PlotType=3
EndPlot
</v>
      </c>
      <c r="DG58" t="str">
        <f ca="1">SUBSTITUTE(SUBSTITUTE(SUBSTITUTE(SUBSTITUTE($A$1,
"x_coord",DG$2),
"y_coord",$A58),
"t_type",'terrain type'!DF56),
"p_type", 'plot type'!DF56)
&amp; IF(LEFT(resources!DF56, 6) = "BONUS_", CHAR(9) &amp; "BonusType=" &amp; resources!DF56 &amp; CHAR(10), "")
&amp; IF('goody huts'!DF56, "	ImprovementType=IMPROVEMENT_GOODY_HUT" &amp; CHAR(10), "")
&amp; IF(ISBLANK(OFFSET('rivers (2)'!$A$1, 2 * (67 - $A58), 2 * DG$2 + 1)), "", SUBSTITUTE($C$1, "&lt;direc&gt;", RIGHT(OFFSET('rivers (2)'!$A$1, 2 * (67 - $A58), 2 * DG$2 + 1), 1)))
&amp; IF(ISBLANK(OFFSET('rivers (2)'!$A$1, 2 * (67 - $A58) + 1, 2 * DG$2)), "", SUBSTITUTE($D$1, "&lt;direc&gt;", RIGHT(OFFSET('rivers (2)'!$A$1, 2 * (67 - $A58) + 1, 2 * DG$2), 1)))
&amp; IF(ISBLANK('feature type'!DF56), "EndPlot", SUBSTITUTE(SUBSTITUTE(output!$B$1,
                   "f_type", 'feature type'!DF56),
                   "f_var", 'feature variety'!DF56))
&amp; CHAR(10)</f>
        <v xml:space="preserve">BeginPlot
	x=109,y=12
	TerrainType=TERRAIN_COAST
	PlotType=3
EndPlot
</v>
      </c>
      <c r="DH58" t="str">
        <f ca="1">SUBSTITUTE(SUBSTITUTE(SUBSTITUTE(SUBSTITUTE($A$1,
"x_coord",DH$2),
"y_coord",$A58),
"t_type",'terrain type'!DG56),
"p_type", 'plot type'!DG56)
&amp; IF(LEFT(resources!DG56, 6) = "BONUS_", CHAR(9) &amp; "BonusType=" &amp; resources!DG56 &amp; CHAR(10), "")
&amp; IF('goody huts'!DG56, "	ImprovementType=IMPROVEMENT_GOODY_HUT" &amp; CHAR(10), "")
&amp; IF(ISBLANK(OFFSET('rivers (2)'!$A$1, 2 * (67 - $A58), 2 * DH$2 + 1)), "", SUBSTITUTE($C$1, "&lt;direc&gt;", RIGHT(OFFSET('rivers (2)'!$A$1, 2 * (67 - $A58), 2 * DH$2 + 1), 1)))
&amp; IF(ISBLANK(OFFSET('rivers (2)'!$A$1, 2 * (67 - $A58) + 1, 2 * DH$2)), "", SUBSTITUTE($D$1, "&lt;direc&gt;", RIGHT(OFFSET('rivers (2)'!$A$1, 2 * (67 - $A58) + 1, 2 * DH$2), 1)))
&amp; IF(ISBLANK('feature type'!DG56), "EndPlot", SUBSTITUTE(SUBSTITUTE(output!$B$1,
                   "f_type", 'feature type'!DG56),
                   "f_var", 'feature variety'!DG56))
&amp; CHAR(10)</f>
        <v xml:space="preserve">BeginPlot
	x=110,y=12
	TerrainType=TERRAIN_COAST
	PlotType=3
EndPlot
</v>
      </c>
      <c r="DI58" t="str">
        <f ca="1">SUBSTITUTE(SUBSTITUTE(SUBSTITUTE(SUBSTITUTE($A$1,
"x_coord",DI$2),
"y_coord",$A58),
"t_type",'terrain type'!DH56),
"p_type", 'plot type'!DH56)
&amp; IF(LEFT(resources!DH56, 6) = "BONUS_", CHAR(9) &amp; "BonusType=" &amp; resources!DH56 &amp; CHAR(10), "")
&amp; IF('goody huts'!DH56, "	ImprovementType=IMPROVEMENT_GOODY_HUT" &amp; CHAR(10), "")
&amp; IF(ISBLANK(OFFSET('rivers (2)'!$A$1, 2 * (67 - $A58), 2 * DI$2 + 1)), "", SUBSTITUTE($C$1, "&lt;direc&gt;", RIGHT(OFFSET('rivers (2)'!$A$1, 2 * (67 - $A58), 2 * DI$2 + 1), 1)))
&amp; IF(ISBLANK(OFFSET('rivers (2)'!$A$1, 2 * (67 - $A58) + 1, 2 * DI$2)), "", SUBSTITUTE($D$1, "&lt;direc&gt;", RIGHT(OFFSET('rivers (2)'!$A$1, 2 * (67 - $A58) + 1, 2 * DI$2), 1)))
&amp; IF(ISBLANK('feature type'!DH56), "EndPlot", SUBSTITUTE(SUBSTITUTE(output!$B$1,
                   "f_type", 'feature type'!DH56),
                   "f_var", 'feature variety'!DH56))
&amp; CHAR(10)</f>
        <v xml:space="preserve">BeginPlot
	x=111,y=12
	TerrainType=TERRAIN_OCEAN
	PlotType=3
EndPlot
</v>
      </c>
      <c r="DJ58" t="str">
        <f ca="1">SUBSTITUTE(SUBSTITUTE(SUBSTITUTE(SUBSTITUTE($A$1,
"x_coord",DJ$2),
"y_coord",$A58),
"t_type",'terrain type'!DI56),
"p_type", 'plot type'!DI56)
&amp; IF(LEFT(resources!DI56, 6) = "BONUS_", CHAR(9) &amp; "BonusType=" &amp; resources!DI56 &amp; CHAR(10), "")
&amp; IF('goody huts'!DI56, "	ImprovementType=IMPROVEMENT_GOODY_HUT" &amp; CHAR(10), "")
&amp; IF(ISBLANK(OFFSET('rivers (2)'!$A$1, 2 * (67 - $A58), 2 * DJ$2 + 1)), "", SUBSTITUTE($C$1, "&lt;direc&gt;", RIGHT(OFFSET('rivers (2)'!$A$1, 2 * (67 - $A58), 2 * DJ$2 + 1), 1)))
&amp; IF(ISBLANK(OFFSET('rivers (2)'!$A$1, 2 * (67 - $A58) + 1, 2 * DJ$2)), "", SUBSTITUTE($D$1, "&lt;direc&gt;", RIGHT(OFFSET('rivers (2)'!$A$1, 2 * (67 - $A58) + 1, 2 * DJ$2), 1)))
&amp; IF(ISBLANK('feature type'!DI56), "EndPlot", SUBSTITUTE(SUBSTITUTE(output!$B$1,
                   "f_type", 'feature type'!DI56),
                   "f_var", 'feature variety'!DI56))
&amp; CHAR(10)</f>
        <v xml:space="preserve">BeginPlot
	x=112,y=12
	TerrainType=TERRAIN_OCEAN
	PlotType=3
EndPlot
</v>
      </c>
      <c r="DK58" t="str">
        <f ca="1">SUBSTITUTE(SUBSTITUTE(SUBSTITUTE(SUBSTITUTE($A$1,
"x_coord",DK$2),
"y_coord",$A58),
"t_type",'terrain type'!DJ56),
"p_type", 'plot type'!DJ56)
&amp; IF(LEFT(resources!DJ56, 6) = "BONUS_", CHAR(9) &amp; "BonusType=" &amp; resources!DJ56 &amp; CHAR(10), "")
&amp; IF('goody huts'!DJ56, "	ImprovementType=IMPROVEMENT_GOODY_HUT" &amp; CHAR(10), "")
&amp; IF(ISBLANK(OFFSET('rivers (2)'!$A$1, 2 * (67 - $A58), 2 * DK$2 + 1)), "", SUBSTITUTE($C$1, "&lt;direc&gt;", RIGHT(OFFSET('rivers (2)'!$A$1, 2 * (67 - $A58), 2 * DK$2 + 1), 1)))
&amp; IF(ISBLANK(OFFSET('rivers (2)'!$A$1, 2 * (67 - $A58) + 1, 2 * DK$2)), "", SUBSTITUTE($D$1, "&lt;direc&gt;", RIGHT(OFFSET('rivers (2)'!$A$1, 2 * (67 - $A58) + 1, 2 * DK$2), 1)))
&amp; IF(ISBLANK('feature type'!DJ56), "EndPlot", SUBSTITUTE(SUBSTITUTE(output!$B$1,
                   "f_type", 'feature type'!DJ56),
                   "f_var", 'feature variety'!DJ56))
&amp; CHAR(10)</f>
        <v xml:space="preserve">BeginPlot
	x=113,y=12
	TerrainType=TERRAIN_OCEAN
	PlotType=3
EndPlot
</v>
      </c>
      <c r="DL58" t="str">
        <f ca="1">SUBSTITUTE(SUBSTITUTE(SUBSTITUTE(SUBSTITUTE($A$1,
"x_coord",DL$2),
"y_coord",$A58),
"t_type",'terrain type'!DK56),
"p_type", 'plot type'!DK56)
&amp; IF(LEFT(resources!DK56, 6) = "BONUS_", CHAR(9) &amp; "BonusType=" &amp; resources!DK56 &amp; CHAR(10), "")
&amp; IF('goody huts'!DK56, "	ImprovementType=IMPROVEMENT_GOODY_HUT" &amp; CHAR(10), "")
&amp; IF(ISBLANK(OFFSET('rivers (2)'!$A$1, 2 * (67 - $A58), 2 * DL$2 + 1)), "", SUBSTITUTE($C$1, "&lt;direc&gt;", RIGHT(OFFSET('rivers (2)'!$A$1, 2 * (67 - $A58), 2 * DL$2 + 1), 1)))
&amp; IF(ISBLANK(OFFSET('rivers (2)'!$A$1, 2 * (67 - $A58) + 1, 2 * DL$2)), "", SUBSTITUTE($D$1, "&lt;direc&gt;", RIGHT(OFFSET('rivers (2)'!$A$1, 2 * (67 - $A58) + 1, 2 * DL$2), 1)))
&amp; IF(ISBLANK('feature type'!DK56), "EndPlot", SUBSTITUTE(SUBSTITUTE(output!$B$1,
                   "f_type", 'feature type'!DK56),
                   "f_var", 'feature variety'!DK56))
&amp; CHAR(10)</f>
        <v xml:space="preserve">BeginPlot
	x=114,y=12
	TerrainType=TERRAIN_OCEAN
	PlotType=3
EndPlot
</v>
      </c>
      <c r="DM58" t="str">
        <f ca="1">SUBSTITUTE(SUBSTITUTE(SUBSTITUTE(SUBSTITUTE($A$1,
"x_coord",DM$2),
"y_coord",$A58),
"t_type",'terrain type'!DL56),
"p_type", 'plot type'!DL56)
&amp; IF(LEFT(resources!DL56, 6) = "BONUS_", CHAR(9) &amp; "BonusType=" &amp; resources!DL56 &amp; CHAR(10), "")
&amp; IF('goody huts'!DL56, "	ImprovementType=IMPROVEMENT_GOODY_HUT" &amp; CHAR(10), "")
&amp; IF(ISBLANK(OFFSET('rivers (2)'!$A$1, 2 * (67 - $A58), 2 * DM$2 + 1)), "", SUBSTITUTE($C$1, "&lt;direc&gt;", RIGHT(OFFSET('rivers (2)'!$A$1, 2 * (67 - $A58), 2 * DM$2 + 1), 1)))
&amp; IF(ISBLANK(OFFSET('rivers (2)'!$A$1, 2 * (67 - $A58) + 1, 2 * DM$2)), "", SUBSTITUTE($D$1, "&lt;direc&gt;", RIGHT(OFFSET('rivers (2)'!$A$1, 2 * (67 - $A58) + 1, 2 * DM$2), 1)))
&amp; IF(ISBLANK('feature type'!DL56), "EndPlot", SUBSTITUTE(SUBSTITUTE(output!$B$1,
                   "f_type", 'feature type'!DL56),
                   "f_var", 'feature variety'!DL56))
&amp; CHAR(10)</f>
        <v xml:space="preserve">BeginPlot
	x=115,y=12
	TerrainType=TERRAIN_OCEAN
	PlotType=3
EndPlot
</v>
      </c>
      <c r="DN58" t="str">
        <f ca="1">SUBSTITUTE(SUBSTITUTE(SUBSTITUTE(SUBSTITUTE($A$1,
"x_coord",DN$2),
"y_coord",$A58),
"t_type",'terrain type'!DM56),
"p_type", 'plot type'!DM56)
&amp; IF(LEFT(resources!DM56, 6) = "BONUS_", CHAR(9) &amp; "BonusType=" &amp; resources!DM56 &amp; CHAR(10), "")
&amp; IF('goody huts'!DM56, "	ImprovementType=IMPROVEMENT_GOODY_HUT" &amp; CHAR(10), "")
&amp; IF(ISBLANK(OFFSET('rivers (2)'!$A$1, 2 * (67 - $A58), 2 * DN$2 + 1)), "", SUBSTITUTE($C$1, "&lt;direc&gt;", RIGHT(OFFSET('rivers (2)'!$A$1, 2 * (67 - $A58), 2 * DN$2 + 1), 1)))
&amp; IF(ISBLANK(OFFSET('rivers (2)'!$A$1, 2 * (67 - $A58) + 1, 2 * DN$2)), "", SUBSTITUTE($D$1, "&lt;direc&gt;", RIGHT(OFFSET('rivers (2)'!$A$1, 2 * (67 - $A58) + 1, 2 * DN$2), 1)))
&amp; IF(ISBLANK('feature type'!DM56), "EndPlot", SUBSTITUTE(SUBSTITUTE(output!$B$1,
                   "f_type", 'feature type'!DM56),
                   "f_var", 'feature variety'!DM56))
&amp; CHAR(10)</f>
        <v xml:space="preserve">BeginPlot
	x=116,y=12
	TerrainType=TERRAIN_OCEAN
	PlotType=3
EndPlot
</v>
      </c>
      <c r="DO58" t="str">
        <f ca="1">SUBSTITUTE(SUBSTITUTE(SUBSTITUTE(SUBSTITUTE($A$1,
"x_coord",DO$2),
"y_coord",$A58),
"t_type",'terrain type'!DN56),
"p_type", 'plot type'!DN56)
&amp; IF(LEFT(resources!DN56, 6) = "BONUS_", CHAR(9) &amp; "BonusType=" &amp; resources!DN56 &amp; CHAR(10), "")
&amp; IF('goody huts'!DN56, "	ImprovementType=IMPROVEMENT_GOODY_HUT" &amp; CHAR(10), "")
&amp; IF(ISBLANK(OFFSET('rivers (2)'!$A$1, 2 * (67 - $A58), 2 * DO$2 + 1)), "", SUBSTITUTE($C$1, "&lt;direc&gt;", RIGHT(OFFSET('rivers (2)'!$A$1, 2 * (67 - $A58), 2 * DO$2 + 1), 1)))
&amp; IF(ISBLANK(OFFSET('rivers (2)'!$A$1, 2 * (67 - $A58) + 1, 2 * DO$2)), "", SUBSTITUTE($D$1, "&lt;direc&gt;", RIGHT(OFFSET('rivers (2)'!$A$1, 2 * (67 - $A58) + 1, 2 * DO$2), 1)))
&amp; IF(ISBLANK('feature type'!DN56), "EndPlot", SUBSTITUTE(SUBSTITUTE(output!$B$1,
                   "f_type", 'feature type'!DN56),
                   "f_var", 'feature variety'!DN56))
&amp; CHAR(10)</f>
        <v xml:space="preserve">BeginPlot
	x=117,y=12
	TerrainType=TERRAIN_OCEAN
	PlotType=3
EndPlot
</v>
      </c>
      <c r="DP58" t="str">
        <f ca="1">SUBSTITUTE(SUBSTITUTE(SUBSTITUTE(SUBSTITUTE($A$1,
"x_coord",DP$2),
"y_coord",$A58),
"t_type",'terrain type'!DO56),
"p_type", 'plot type'!DO56)
&amp; IF(LEFT(resources!DO56, 6) = "BONUS_", CHAR(9) &amp; "BonusType=" &amp; resources!DO56 &amp; CHAR(10), "")
&amp; IF('goody huts'!DO56, "	ImprovementType=IMPROVEMENT_GOODY_HUT" &amp; CHAR(10), "")
&amp; IF(ISBLANK(OFFSET('rivers (2)'!$A$1, 2 * (67 - $A58), 2 * DP$2 + 1)), "", SUBSTITUTE($C$1, "&lt;direc&gt;", RIGHT(OFFSET('rivers (2)'!$A$1, 2 * (67 - $A58), 2 * DP$2 + 1), 1)))
&amp; IF(ISBLANK(OFFSET('rivers (2)'!$A$1, 2 * (67 - $A58) + 1, 2 * DP$2)), "", SUBSTITUTE($D$1, "&lt;direc&gt;", RIGHT(OFFSET('rivers (2)'!$A$1, 2 * (67 - $A58) + 1, 2 * DP$2), 1)))
&amp; IF(ISBLANK('feature type'!DO56), "EndPlot", SUBSTITUTE(SUBSTITUTE(output!$B$1,
                   "f_type", 'feature type'!DO56),
                   "f_var", 'feature variety'!DO56))
&amp; CHAR(10)</f>
        <v xml:space="preserve">BeginPlot
	x=118,y=12
	TerrainType=TERRAIN_OCEAN
	PlotType=3
EndPlot
</v>
      </c>
      <c r="DQ58" t="str">
        <f ca="1">SUBSTITUTE(SUBSTITUTE(SUBSTITUTE(SUBSTITUTE($A$1,
"x_coord",DQ$2),
"y_coord",$A58),
"t_type",'terrain type'!DP56),
"p_type", 'plot type'!DP56)
&amp; IF(LEFT(resources!DP56, 6) = "BONUS_", CHAR(9) &amp; "BonusType=" &amp; resources!DP56 &amp; CHAR(10), "")
&amp; IF('goody huts'!DP56, "	ImprovementType=IMPROVEMENT_GOODY_HUT" &amp; CHAR(10), "")
&amp; IF(ISBLANK(OFFSET('rivers (2)'!$A$1, 2 * (67 - $A58), 2 * DQ$2 + 1)), "", SUBSTITUTE($C$1, "&lt;direc&gt;", RIGHT(OFFSET('rivers (2)'!$A$1, 2 * (67 - $A58), 2 * DQ$2 + 1), 1)))
&amp; IF(ISBLANK(OFFSET('rivers (2)'!$A$1, 2 * (67 - $A58) + 1, 2 * DQ$2)), "", SUBSTITUTE($D$1, "&lt;direc&gt;", RIGHT(OFFSET('rivers (2)'!$A$1, 2 * (67 - $A58) + 1, 2 * DQ$2), 1)))
&amp; IF(ISBLANK('feature type'!DP56), "EndPlot", SUBSTITUTE(SUBSTITUTE(output!$B$1,
                   "f_type", 'feature type'!DP56),
                   "f_var", 'feature variety'!DP56))
&amp; CHAR(10)</f>
        <v xml:space="preserve">BeginPlot
	x=119,y=12
	TerrainType=TERRAIN_OCEAN
	PlotType=3
EndPlot
</v>
      </c>
      <c r="DR58" t="str">
        <f ca="1">SUBSTITUTE(SUBSTITUTE(SUBSTITUTE(SUBSTITUTE($A$1,
"x_coord",DR$2),
"y_coord",$A58),
"t_type",'terrain type'!DQ56),
"p_type", 'plot type'!DQ56)
&amp; IF(LEFT(resources!DQ56, 6) = "BONUS_", CHAR(9) &amp; "BonusType=" &amp; resources!DQ56 &amp; CHAR(10), "")
&amp; IF('goody huts'!DQ56, "	ImprovementType=IMPROVEMENT_GOODY_HUT" &amp; CHAR(10), "")
&amp; IF(ISBLANK(OFFSET('rivers (2)'!$A$1, 2 * (67 - $A58), 2 * DR$2 + 1)), "", SUBSTITUTE($C$1, "&lt;direc&gt;", RIGHT(OFFSET('rivers (2)'!$A$1, 2 * (67 - $A58), 2 * DR$2 + 1), 1)))
&amp; IF(ISBLANK(OFFSET('rivers (2)'!$A$1, 2 * (67 - $A58) + 1, 2 * DR$2)), "", SUBSTITUTE($D$1, "&lt;direc&gt;", RIGHT(OFFSET('rivers (2)'!$A$1, 2 * (67 - $A58) + 1, 2 * DR$2), 1)))
&amp; IF(ISBLANK('feature type'!DQ56), "EndPlot", SUBSTITUTE(SUBSTITUTE(output!$B$1,
                   "f_type", 'feature type'!DQ56),
                   "f_var", 'feature variety'!DQ56))
&amp; CHAR(10)</f>
        <v xml:space="preserve">BeginPlot
	x=120,y=12
	TerrainType=TERRAIN_OCEAN
	PlotType=3
EndPlot
</v>
      </c>
      <c r="DS58" t="str">
        <f ca="1">SUBSTITUTE(SUBSTITUTE(SUBSTITUTE(SUBSTITUTE($A$1,
"x_coord",DS$2),
"y_coord",$A58),
"t_type",'terrain type'!DR56),
"p_type", 'plot type'!DR56)
&amp; IF(LEFT(resources!DR56, 6) = "BONUS_", CHAR(9) &amp; "BonusType=" &amp; resources!DR56 &amp; CHAR(10), "")
&amp; IF('goody huts'!DR56, "	ImprovementType=IMPROVEMENT_GOODY_HUT" &amp; CHAR(10), "")
&amp; IF(ISBLANK(OFFSET('rivers (2)'!$A$1, 2 * (67 - $A58), 2 * DS$2 + 1)), "", SUBSTITUTE($C$1, "&lt;direc&gt;", RIGHT(OFFSET('rivers (2)'!$A$1, 2 * (67 - $A58), 2 * DS$2 + 1), 1)))
&amp; IF(ISBLANK(OFFSET('rivers (2)'!$A$1, 2 * (67 - $A58) + 1, 2 * DS$2)), "", SUBSTITUTE($D$1, "&lt;direc&gt;", RIGHT(OFFSET('rivers (2)'!$A$1, 2 * (67 - $A58) + 1, 2 * DS$2), 1)))
&amp; IF(ISBLANK('feature type'!DR56), "EndPlot", SUBSTITUTE(SUBSTITUTE(output!$B$1,
                   "f_type", 'feature type'!DR56),
                   "f_var", 'feature variety'!DR56))
&amp; CHAR(10)</f>
        <v xml:space="preserve">BeginPlot
	x=121,y=12
	TerrainType=TERRAIN_OCEAN
	PlotType=3
EndPlot
</v>
      </c>
      <c r="DT58" t="str">
        <f ca="1">SUBSTITUTE(SUBSTITUTE(SUBSTITUTE(SUBSTITUTE($A$1,
"x_coord",DT$2),
"y_coord",$A58),
"t_type",'terrain type'!DS56),
"p_type", 'plot type'!DS56)
&amp; IF(LEFT(resources!DS56, 6) = "BONUS_", CHAR(9) &amp; "BonusType=" &amp; resources!DS56 &amp; CHAR(10), "")
&amp; IF('goody huts'!DS56, "	ImprovementType=IMPROVEMENT_GOODY_HUT" &amp; CHAR(10), "")
&amp; IF(ISBLANK(OFFSET('rivers (2)'!$A$1, 2 * (67 - $A58), 2 * DT$2 + 1)), "", SUBSTITUTE($C$1, "&lt;direc&gt;", RIGHT(OFFSET('rivers (2)'!$A$1, 2 * (67 - $A58), 2 * DT$2 + 1), 1)))
&amp; IF(ISBLANK(OFFSET('rivers (2)'!$A$1, 2 * (67 - $A58) + 1, 2 * DT$2)), "", SUBSTITUTE($D$1, "&lt;direc&gt;", RIGHT(OFFSET('rivers (2)'!$A$1, 2 * (67 - $A58) + 1, 2 * DT$2), 1)))
&amp; IF(ISBLANK('feature type'!DS56), "EndPlot", SUBSTITUTE(SUBSTITUTE(output!$B$1,
                   "f_type", 'feature type'!DS56),
                   "f_var", 'feature variety'!DS56))
&amp; CHAR(10)</f>
        <v xml:space="preserve">BeginPlot
	x=122,y=12
	TerrainType=TERRAIN_OCEAN
	PlotType=3
EndPlot
</v>
      </c>
      <c r="DU58" t="str">
        <f ca="1">SUBSTITUTE(SUBSTITUTE(SUBSTITUTE(SUBSTITUTE($A$1,
"x_coord",DU$2),
"y_coord",$A58),
"t_type",'terrain type'!DT56),
"p_type", 'plot type'!DT56)
&amp; IF(LEFT(resources!DT56, 6) = "BONUS_", CHAR(9) &amp; "BonusType=" &amp; resources!DT56 &amp; CHAR(10), "")
&amp; IF('goody huts'!DT56, "	ImprovementType=IMPROVEMENT_GOODY_HUT" &amp; CHAR(10), "")
&amp; IF(ISBLANK(OFFSET('rivers (2)'!$A$1, 2 * (67 - $A58), 2 * DU$2 + 1)), "", SUBSTITUTE($C$1, "&lt;direc&gt;", RIGHT(OFFSET('rivers (2)'!$A$1, 2 * (67 - $A58), 2 * DU$2 + 1), 1)))
&amp; IF(ISBLANK(OFFSET('rivers (2)'!$A$1, 2 * (67 - $A58) + 1, 2 * DU$2)), "", SUBSTITUTE($D$1, "&lt;direc&gt;", RIGHT(OFFSET('rivers (2)'!$A$1, 2 * (67 - $A58) + 1, 2 * DU$2), 1)))
&amp; IF(ISBLANK('feature type'!DT56), "EndPlot", SUBSTITUTE(SUBSTITUTE(output!$B$1,
                   "f_type", 'feature type'!DT56),
                   "f_var", 'feature variety'!DT56))
&amp; CHAR(10)</f>
        <v xml:space="preserve">BeginPlot
	x=123,y=12
	TerrainType=TERRAIN_OCEAN
	PlotType=3
EndPlot
</v>
      </c>
    </row>
    <row r="59" spans="1:125" x14ac:dyDescent="0.25">
      <c r="A59" s="10">
        <v>11</v>
      </c>
      <c r="B59" t="str">
        <f ca="1">SUBSTITUTE(SUBSTITUTE(SUBSTITUTE(SUBSTITUTE($A$1,
"x_coord",B$2),
"y_coord",$A59),
"t_type",'terrain type'!A57),
"p_type", 'plot type'!A57)
&amp; IF(LEFT(resources!A57, 6) = "BONUS_", CHAR(9) &amp; "BonusType=" &amp; resources!A57 &amp; CHAR(10), "")
&amp; IF('goody huts'!A57, "	ImprovementType=IMPROVEMENT_GOODY_HUT" &amp; CHAR(10), "")
&amp; IF(ISBLANK(OFFSET('rivers (2)'!$A$1, 2 * (67 - $A59), 2 * B$2 + 1)), "", SUBSTITUTE($C$1, "&lt;direc&gt;", RIGHT(OFFSET('rivers (2)'!$A$1, 2 * (67 - $A59), 2 * B$2 + 1), 1)))
&amp; IF(ISBLANK(OFFSET('rivers (2)'!$A$1, 2 * (67 - $A59) + 1, 2 * B$2)), "", SUBSTITUTE($D$1, "&lt;direc&gt;", RIGHT(OFFSET('rivers (2)'!$A$1, 2 * (67 - $A59) + 1, 2 * B$2), 1)))
&amp; IF(ISBLANK('feature type'!A57), "EndPlot", SUBSTITUTE(SUBSTITUTE(output!$B$1,
                   "f_type", 'feature type'!A57),
                   "f_var", 'feature variety'!A57))
&amp; CHAR(10)</f>
        <v xml:space="preserve">BeginPlot
	x=0,y=11
	TerrainType=TERRAIN_OCEAN
	PlotType=3
EndPlot
</v>
      </c>
      <c r="C59" t="str">
        <f ca="1">SUBSTITUTE(SUBSTITUTE(SUBSTITUTE(SUBSTITUTE($A$1,
"x_coord",C$2),
"y_coord",$A59),
"t_type",'terrain type'!B57),
"p_type", 'plot type'!B57)
&amp; IF(LEFT(resources!B57, 6) = "BONUS_", CHAR(9) &amp; "BonusType=" &amp; resources!B57 &amp; CHAR(10), "")
&amp; IF('goody huts'!B57, "	ImprovementType=IMPROVEMENT_GOODY_HUT" &amp; CHAR(10), "")
&amp; IF(ISBLANK(OFFSET('rivers (2)'!$A$1, 2 * (67 - $A59), 2 * C$2 + 1)), "", SUBSTITUTE($C$1, "&lt;direc&gt;", RIGHT(OFFSET('rivers (2)'!$A$1, 2 * (67 - $A59), 2 * C$2 + 1), 1)))
&amp; IF(ISBLANK(OFFSET('rivers (2)'!$A$1, 2 * (67 - $A59) + 1, 2 * C$2)), "", SUBSTITUTE($D$1, "&lt;direc&gt;", RIGHT(OFFSET('rivers (2)'!$A$1, 2 * (67 - $A59) + 1, 2 * C$2), 1)))
&amp; IF(ISBLANK('feature type'!B57), "EndPlot", SUBSTITUTE(SUBSTITUTE(output!$B$1,
                   "f_type", 'feature type'!B57),
                   "f_var", 'feature variety'!B57))
&amp; CHAR(10)</f>
        <v xml:space="preserve">BeginPlot
	x=1,y=11
	TerrainType=TERRAIN_COAST
	PlotType=3
EndPlot
</v>
      </c>
      <c r="D59" t="str">
        <f ca="1">SUBSTITUTE(SUBSTITUTE(SUBSTITUTE(SUBSTITUTE($A$1,
"x_coord",D$2),
"y_coord",$A59),
"t_type",'terrain type'!C57),
"p_type", 'plot type'!C57)
&amp; IF(LEFT(resources!C57, 6) = "BONUS_", CHAR(9) &amp; "BonusType=" &amp; resources!C57 &amp; CHAR(10), "")
&amp; IF('goody huts'!C57, "	ImprovementType=IMPROVEMENT_GOODY_HUT" &amp; CHAR(10), "")
&amp; IF(ISBLANK(OFFSET('rivers (2)'!$A$1, 2 * (67 - $A59), 2 * D$2 + 1)), "", SUBSTITUTE($C$1, "&lt;direc&gt;", RIGHT(OFFSET('rivers (2)'!$A$1, 2 * (67 - $A59), 2 * D$2 + 1), 1)))
&amp; IF(ISBLANK(OFFSET('rivers (2)'!$A$1, 2 * (67 - $A59) + 1, 2 * D$2)), "", SUBSTITUTE($D$1, "&lt;direc&gt;", RIGHT(OFFSET('rivers (2)'!$A$1, 2 * (67 - $A59) + 1, 2 * D$2), 1)))
&amp; IF(ISBLANK('feature type'!C57), "EndPlot", SUBSTITUTE(SUBSTITUTE(output!$B$1,
                   "f_type", 'feature type'!C57),
                   "f_var", 'feature variety'!C57))
&amp; CHAR(10)</f>
        <v xml:space="preserve">BeginPlot
	x=2,y=11
	TerrainType=TERRAIN_SNOW
	PlotType=0
EndPlot
</v>
      </c>
      <c r="E59" t="str">
        <f ca="1">SUBSTITUTE(SUBSTITUTE(SUBSTITUTE(SUBSTITUTE($A$1,
"x_coord",E$2),
"y_coord",$A59),
"t_type",'terrain type'!D57),
"p_type", 'plot type'!D57)
&amp; IF(LEFT(resources!D57, 6) = "BONUS_", CHAR(9) &amp; "BonusType=" &amp; resources!D57 &amp; CHAR(10), "")
&amp; IF('goody huts'!D57, "	ImprovementType=IMPROVEMENT_GOODY_HUT" &amp; CHAR(10), "")
&amp; IF(ISBLANK(OFFSET('rivers (2)'!$A$1, 2 * (67 - $A59), 2 * E$2 + 1)), "", SUBSTITUTE($C$1, "&lt;direc&gt;", RIGHT(OFFSET('rivers (2)'!$A$1, 2 * (67 - $A59), 2 * E$2 + 1), 1)))
&amp; IF(ISBLANK(OFFSET('rivers (2)'!$A$1, 2 * (67 - $A59) + 1, 2 * E$2)), "", SUBSTITUTE($D$1, "&lt;direc&gt;", RIGHT(OFFSET('rivers (2)'!$A$1, 2 * (67 - $A59) + 1, 2 * E$2), 1)))
&amp; IF(ISBLANK('feature type'!D57), "EndPlot", SUBSTITUTE(SUBSTITUTE(output!$B$1,
                   "f_type", 'feature type'!D57),
                   "f_var", 'feature variety'!D57))
&amp; CHAR(10)</f>
        <v xml:space="preserve">BeginPlot
	x=3,y=11
	TerrainType=TERRAIN_COAST
	PlotType=3
EndPlot
</v>
      </c>
      <c r="F59" t="str">
        <f ca="1">SUBSTITUTE(SUBSTITUTE(SUBSTITUTE(SUBSTITUTE($A$1,
"x_coord",F$2),
"y_coord",$A59),
"t_type",'terrain type'!E57),
"p_type", 'plot type'!E57)
&amp; IF(LEFT(resources!E57, 6) = "BONUS_", CHAR(9) &amp; "BonusType=" &amp; resources!E57 &amp; CHAR(10), "")
&amp; IF('goody huts'!E57, "	ImprovementType=IMPROVEMENT_GOODY_HUT" &amp; CHAR(10), "")
&amp; IF(ISBLANK(OFFSET('rivers (2)'!$A$1, 2 * (67 - $A59), 2 * F$2 + 1)), "", SUBSTITUTE($C$1, "&lt;direc&gt;", RIGHT(OFFSET('rivers (2)'!$A$1, 2 * (67 - $A59), 2 * F$2 + 1), 1)))
&amp; IF(ISBLANK(OFFSET('rivers (2)'!$A$1, 2 * (67 - $A59) + 1, 2 * F$2)), "", SUBSTITUTE($D$1, "&lt;direc&gt;", RIGHT(OFFSET('rivers (2)'!$A$1, 2 * (67 - $A59) + 1, 2 * F$2), 1)))
&amp; IF(ISBLANK('feature type'!E57), "EndPlot", SUBSTITUTE(SUBSTITUTE(output!$B$1,
                   "f_type", 'feature type'!E57),
                   "f_var", 'feature variety'!E57))
&amp; CHAR(10)</f>
        <v xml:space="preserve">BeginPlot
	x=4,y=11
	TerrainType=TERRAIN_OCEAN
	PlotType=3
EndPlot
</v>
      </c>
      <c r="G59" t="str">
        <f ca="1">SUBSTITUTE(SUBSTITUTE(SUBSTITUTE(SUBSTITUTE($A$1,
"x_coord",G$2),
"y_coord",$A59),
"t_type",'terrain type'!F57),
"p_type", 'plot type'!F57)
&amp; IF(LEFT(resources!F57, 6) = "BONUS_", CHAR(9) &amp; "BonusType=" &amp; resources!F57 &amp; CHAR(10), "")
&amp; IF('goody huts'!F57, "	ImprovementType=IMPROVEMENT_GOODY_HUT" &amp; CHAR(10), "")
&amp; IF(ISBLANK(OFFSET('rivers (2)'!$A$1, 2 * (67 - $A59), 2 * G$2 + 1)), "", SUBSTITUTE($C$1, "&lt;direc&gt;", RIGHT(OFFSET('rivers (2)'!$A$1, 2 * (67 - $A59), 2 * G$2 + 1), 1)))
&amp; IF(ISBLANK(OFFSET('rivers (2)'!$A$1, 2 * (67 - $A59) + 1, 2 * G$2)), "", SUBSTITUTE($D$1, "&lt;direc&gt;", RIGHT(OFFSET('rivers (2)'!$A$1, 2 * (67 - $A59) + 1, 2 * G$2), 1)))
&amp; IF(ISBLANK('feature type'!F57), "EndPlot", SUBSTITUTE(SUBSTITUTE(output!$B$1,
                   "f_type", 'feature type'!F57),
                   "f_var", 'feature variety'!F57))
&amp; CHAR(10)</f>
        <v xml:space="preserve">BeginPlot
	x=5,y=11
	TerrainType=TERRAIN_OCEAN
	PlotType=3
EndPlot
</v>
      </c>
      <c r="H59" t="str">
        <f ca="1">SUBSTITUTE(SUBSTITUTE(SUBSTITUTE(SUBSTITUTE($A$1,
"x_coord",H$2),
"y_coord",$A59),
"t_type",'terrain type'!G57),
"p_type", 'plot type'!G57)
&amp; IF(LEFT(resources!G57, 6) = "BONUS_", CHAR(9) &amp; "BonusType=" &amp; resources!G57 &amp; CHAR(10), "")
&amp; IF('goody huts'!G57, "	ImprovementType=IMPROVEMENT_GOODY_HUT" &amp; CHAR(10), "")
&amp; IF(ISBLANK(OFFSET('rivers (2)'!$A$1, 2 * (67 - $A59), 2 * H$2 + 1)), "", SUBSTITUTE($C$1, "&lt;direc&gt;", RIGHT(OFFSET('rivers (2)'!$A$1, 2 * (67 - $A59), 2 * H$2 + 1), 1)))
&amp; IF(ISBLANK(OFFSET('rivers (2)'!$A$1, 2 * (67 - $A59) + 1, 2 * H$2)), "", SUBSTITUTE($D$1, "&lt;direc&gt;", RIGHT(OFFSET('rivers (2)'!$A$1, 2 * (67 - $A59) + 1, 2 * H$2), 1)))
&amp; IF(ISBLANK('feature type'!G57), "EndPlot", SUBSTITUTE(SUBSTITUTE(output!$B$1,
                   "f_type", 'feature type'!G57),
                   "f_var", 'feature variety'!G57))
&amp; CHAR(10)</f>
        <v xml:space="preserve">BeginPlot
	x=6,y=11
	TerrainType=TERRAIN_OCEAN
	PlotType=3
EndPlot
</v>
      </c>
      <c r="I59" t="str">
        <f ca="1">SUBSTITUTE(SUBSTITUTE(SUBSTITUTE(SUBSTITUTE($A$1,
"x_coord",I$2),
"y_coord",$A59),
"t_type",'terrain type'!H57),
"p_type", 'plot type'!H57)
&amp; IF(LEFT(resources!H57, 6) = "BONUS_", CHAR(9) &amp; "BonusType=" &amp; resources!H57 &amp; CHAR(10), "")
&amp; IF('goody huts'!H57, "	ImprovementType=IMPROVEMENT_GOODY_HUT" &amp; CHAR(10), "")
&amp; IF(ISBLANK(OFFSET('rivers (2)'!$A$1, 2 * (67 - $A59), 2 * I$2 + 1)), "", SUBSTITUTE($C$1, "&lt;direc&gt;", RIGHT(OFFSET('rivers (2)'!$A$1, 2 * (67 - $A59), 2 * I$2 + 1), 1)))
&amp; IF(ISBLANK(OFFSET('rivers (2)'!$A$1, 2 * (67 - $A59) + 1, 2 * I$2)), "", SUBSTITUTE($D$1, "&lt;direc&gt;", RIGHT(OFFSET('rivers (2)'!$A$1, 2 * (67 - $A59) + 1, 2 * I$2), 1)))
&amp; IF(ISBLANK('feature type'!H57), "EndPlot", SUBSTITUTE(SUBSTITUTE(output!$B$1,
                   "f_type", 'feature type'!H57),
                   "f_var", 'feature variety'!H57))
&amp; CHAR(10)</f>
        <v xml:space="preserve">BeginPlot
	x=7,y=11
	TerrainType=TERRAIN_OCEAN
	PlotType=3
EndPlot
</v>
      </c>
      <c r="J59" t="str">
        <f ca="1">SUBSTITUTE(SUBSTITUTE(SUBSTITUTE(SUBSTITUTE($A$1,
"x_coord",J$2),
"y_coord",$A59),
"t_type",'terrain type'!I57),
"p_type", 'plot type'!I57)
&amp; IF(LEFT(resources!I57, 6) = "BONUS_", CHAR(9) &amp; "BonusType=" &amp; resources!I57 &amp; CHAR(10), "")
&amp; IF('goody huts'!I57, "	ImprovementType=IMPROVEMENT_GOODY_HUT" &amp; CHAR(10), "")
&amp; IF(ISBLANK(OFFSET('rivers (2)'!$A$1, 2 * (67 - $A59), 2 * J$2 + 1)), "", SUBSTITUTE($C$1, "&lt;direc&gt;", RIGHT(OFFSET('rivers (2)'!$A$1, 2 * (67 - $A59), 2 * J$2 + 1), 1)))
&amp; IF(ISBLANK(OFFSET('rivers (2)'!$A$1, 2 * (67 - $A59) + 1, 2 * J$2)), "", SUBSTITUTE($D$1, "&lt;direc&gt;", RIGHT(OFFSET('rivers (2)'!$A$1, 2 * (67 - $A59) + 1, 2 * J$2), 1)))
&amp; IF(ISBLANK('feature type'!I57), "EndPlot", SUBSTITUTE(SUBSTITUTE(output!$B$1,
                   "f_type", 'feature type'!I57),
                   "f_var", 'feature variety'!I57))
&amp; CHAR(10)</f>
        <v xml:space="preserve">BeginPlot
	x=8,y=11
	TerrainType=TERRAIN_OCEAN
	PlotType=3
EndPlot
</v>
      </c>
      <c r="K59" t="str">
        <f ca="1">SUBSTITUTE(SUBSTITUTE(SUBSTITUTE(SUBSTITUTE($A$1,
"x_coord",K$2),
"y_coord",$A59),
"t_type",'terrain type'!J57),
"p_type", 'plot type'!J57)
&amp; IF(LEFT(resources!J57, 6) = "BONUS_", CHAR(9) &amp; "BonusType=" &amp; resources!J57 &amp; CHAR(10), "")
&amp; IF('goody huts'!J57, "	ImprovementType=IMPROVEMENT_GOODY_HUT" &amp; CHAR(10), "")
&amp; IF(ISBLANK(OFFSET('rivers (2)'!$A$1, 2 * (67 - $A59), 2 * K$2 + 1)), "", SUBSTITUTE($C$1, "&lt;direc&gt;", RIGHT(OFFSET('rivers (2)'!$A$1, 2 * (67 - $A59), 2 * K$2 + 1), 1)))
&amp; IF(ISBLANK(OFFSET('rivers (2)'!$A$1, 2 * (67 - $A59) + 1, 2 * K$2)), "", SUBSTITUTE($D$1, "&lt;direc&gt;", RIGHT(OFFSET('rivers (2)'!$A$1, 2 * (67 - $A59) + 1, 2 * K$2), 1)))
&amp; IF(ISBLANK('feature type'!J57), "EndPlot", SUBSTITUTE(SUBSTITUTE(output!$B$1,
                   "f_type", 'feature type'!J57),
                   "f_var", 'feature variety'!J57))
&amp; CHAR(10)</f>
        <v xml:space="preserve">BeginPlot
	x=9,y=11
	TerrainType=TERRAIN_COAST
	PlotType=3
EndPlot
</v>
      </c>
      <c r="L59" t="str">
        <f ca="1">SUBSTITUTE(SUBSTITUTE(SUBSTITUTE(SUBSTITUTE($A$1,
"x_coord",L$2),
"y_coord",$A59),
"t_type",'terrain type'!K57),
"p_type", 'plot type'!K57)
&amp; IF(LEFT(resources!K57, 6) = "BONUS_", CHAR(9) &amp; "BonusType=" &amp; resources!K57 &amp; CHAR(10), "")
&amp; IF('goody huts'!K57, "	ImprovementType=IMPROVEMENT_GOODY_HUT" &amp; CHAR(10), "")
&amp; IF(ISBLANK(OFFSET('rivers (2)'!$A$1, 2 * (67 - $A59), 2 * L$2 + 1)), "", SUBSTITUTE($C$1, "&lt;direc&gt;", RIGHT(OFFSET('rivers (2)'!$A$1, 2 * (67 - $A59), 2 * L$2 + 1), 1)))
&amp; IF(ISBLANK(OFFSET('rivers (2)'!$A$1, 2 * (67 - $A59) + 1, 2 * L$2)), "", SUBSTITUTE($D$1, "&lt;direc&gt;", RIGHT(OFFSET('rivers (2)'!$A$1, 2 * (67 - $A59) + 1, 2 * L$2), 1)))
&amp; IF(ISBLANK('feature type'!K57), "EndPlot", SUBSTITUTE(SUBSTITUTE(output!$B$1,
                   "f_type", 'feature type'!K57),
                   "f_var", 'feature variety'!K57))
&amp; CHAR(10)</f>
        <v xml:space="preserve">BeginPlot
	x=10,y=11
	TerrainType=TERRAIN_GRASS
	PlotType=2
	RiverNSDirection=2
	isWOfRiver
	FeatureType=FEATURE_FOREST, FeatureVariety=3
EndPlot
</v>
      </c>
      <c r="M59" t="str">
        <f ca="1">SUBSTITUTE(SUBSTITUTE(SUBSTITUTE(SUBSTITUTE($A$1,
"x_coord",M$2),
"y_coord",$A59),
"t_type",'terrain type'!L57),
"p_type", 'plot type'!L57)
&amp; IF(LEFT(resources!L57, 6) = "BONUS_", CHAR(9) &amp; "BonusType=" &amp; resources!L57 &amp; CHAR(10), "")
&amp; IF('goody huts'!L57, "	ImprovementType=IMPROVEMENT_GOODY_HUT" &amp; CHAR(10), "")
&amp; IF(ISBLANK(OFFSET('rivers (2)'!$A$1, 2 * (67 - $A59), 2 * M$2 + 1)), "", SUBSTITUTE($C$1, "&lt;direc&gt;", RIGHT(OFFSET('rivers (2)'!$A$1, 2 * (67 - $A59), 2 * M$2 + 1), 1)))
&amp; IF(ISBLANK(OFFSET('rivers (2)'!$A$1, 2 * (67 - $A59) + 1, 2 * M$2)), "", SUBSTITUTE($D$1, "&lt;direc&gt;", RIGHT(OFFSET('rivers (2)'!$A$1, 2 * (67 - $A59) + 1, 2 * M$2), 1)))
&amp; IF(ISBLANK('feature type'!L57), "EndPlot", SUBSTITUTE(SUBSTITUTE(output!$B$1,
                   "f_type", 'feature type'!L57),
                   "f_var", 'feature variety'!L57))
&amp; CHAR(10)</f>
        <v xml:space="preserve">BeginPlot
	x=11,y=11
	TerrainType=TERRAIN_GRASS
	PlotType=2
	RiverNSDirection=2
	isWOfRiver
	RiverWEDirection=3
	isNOfRiver
	FeatureType=FEATURE_FOREST, FeatureVariety=3
EndPlot
</v>
      </c>
      <c r="N59" t="str">
        <f ca="1">SUBSTITUTE(SUBSTITUTE(SUBSTITUTE(SUBSTITUTE($A$1,
"x_coord",N$2),
"y_coord",$A59),
"t_type",'terrain type'!M57),
"p_type", 'plot type'!M57)
&amp; IF(LEFT(resources!M57, 6) = "BONUS_", CHAR(9) &amp; "BonusType=" &amp; resources!M57 &amp; CHAR(10), "")
&amp; IF('goody huts'!M57, "	ImprovementType=IMPROVEMENT_GOODY_HUT" &amp; CHAR(10), "")
&amp; IF(ISBLANK(OFFSET('rivers (2)'!$A$1, 2 * (67 - $A59), 2 * N$2 + 1)), "", SUBSTITUTE($C$1, "&lt;direc&gt;", RIGHT(OFFSET('rivers (2)'!$A$1, 2 * (67 - $A59), 2 * N$2 + 1), 1)))
&amp; IF(ISBLANK(OFFSET('rivers (2)'!$A$1, 2 * (67 - $A59) + 1, 2 * N$2)), "", SUBSTITUTE($D$1, "&lt;direc&gt;", RIGHT(OFFSET('rivers (2)'!$A$1, 2 * (67 - $A59) + 1, 2 * N$2), 1)))
&amp; IF(ISBLANK('feature type'!M57), "EndPlot", SUBSTITUTE(SUBSTITUTE(output!$B$1,
                   "f_type", 'feature type'!M57),
                   "f_var", 'feature variety'!M57))
&amp; CHAR(10)</f>
        <v xml:space="preserve">BeginPlot
	x=12,y=11
	TerrainType=TERRAIN_GRASS
	PlotType=2
	FeatureType=FEATURE_FOREST, FeatureVariety=3
EndPlot
</v>
      </c>
      <c r="O59" t="str">
        <f ca="1">SUBSTITUTE(SUBSTITUTE(SUBSTITUTE(SUBSTITUTE($A$1,
"x_coord",O$2),
"y_coord",$A59),
"t_type",'terrain type'!N57),
"p_type", 'plot type'!N57)
&amp; IF(LEFT(resources!N57, 6) = "BONUS_", CHAR(9) &amp; "BonusType=" &amp; resources!N57 &amp; CHAR(10), "")
&amp; IF('goody huts'!N57, "	ImprovementType=IMPROVEMENT_GOODY_HUT" &amp; CHAR(10), "")
&amp; IF(ISBLANK(OFFSET('rivers (2)'!$A$1, 2 * (67 - $A59), 2 * O$2 + 1)), "", SUBSTITUTE($C$1, "&lt;direc&gt;", RIGHT(OFFSET('rivers (2)'!$A$1, 2 * (67 - $A59), 2 * O$2 + 1), 1)))
&amp; IF(ISBLANK(OFFSET('rivers (2)'!$A$1, 2 * (67 - $A59) + 1, 2 * O$2)), "", SUBSTITUTE($D$1, "&lt;direc&gt;", RIGHT(OFFSET('rivers (2)'!$A$1, 2 * (67 - $A59) + 1, 2 * O$2), 1)))
&amp; IF(ISBLANK('feature type'!N57), "EndPlot", SUBSTITUTE(SUBSTITUTE(output!$B$1,
                   "f_type", 'feature type'!N57),
                   "f_var", 'feature variety'!N57))
&amp; CHAR(10)</f>
        <v xml:space="preserve">BeginPlot
	x=13,y=11
	TerrainType=TERRAIN_COAST
	PlotType=3
EndPlot
</v>
      </c>
      <c r="P59" t="str">
        <f ca="1">SUBSTITUTE(SUBSTITUTE(SUBSTITUTE(SUBSTITUTE($A$1,
"x_coord",P$2),
"y_coord",$A59),
"t_type",'terrain type'!O57),
"p_type", 'plot type'!O57)
&amp; IF(LEFT(resources!O57, 6) = "BONUS_", CHAR(9) &amp; "BonusType=" &amp; resources!O57 &amp; CHAR(10), "")
&amp; IF('goody huts'!O57, "	ImprovementType=IMPROVEMENT_GOODY_HUT" &amp; CHAR(10), "")
&amp; IF(ISBLANK(OFFSET('rivers (2)'!$A$1, 2 * (67 - $A59), 2 * P$2 + 1)), "", SUBSTITUTE($C$1, "&lt;direc&gt;", RIGHT(OFFSET('rivers (2)'!$A$1, 2 * (67 - $A59), 2 * P$2 + 1), 1)))
&amp; IF(ISBLANK(OFFSET('rivers (2)'!$A$1, 2 * (67 - $A59) + 1, 2 * P$2)), "", SUBSTITUTE($D$1, "&lt;direc&gt;", RIGHT(OFFSET('rivers (2)'!$A$1, 2 * (67 - $A59) + 1, 2 * P$2), 1)))
&amp; IF(ISBLANK('feature type'!O57), "EndPlot", SUBSTITUTE(SUBSTITUTE(output!$B$1,
                   "f_type", 'feature type'!O57),
                   "f_var", 'feature variety'!O57))
&amp; CHAR(10)</f>
        <v xml:space="preserve">BeginPlot
	x=14,y=11
	TerrainType=TERRAIN_GRASS
	PlotType=1
EndPlot
</v>
      </c>
      <c r="Q59" t="str">
        <f ca="1">SUBSTITUTE(SUBSTITUTE(SUBSTITUTE(SUBSTITUTE($A$1,
"x_coord",Q$2),
"y_coord",$A59),
"t_type",'terrain type'!P57),
"p_type", 'plot type'!P57)
&amp; IF(LEFT(resources!P57, 6) = "BONUS_", CHAR(9) &amp; "BonusType=" &amp; resources!P57 &amp; CHAR(10), "")
&amp; IF('goody huts'!P57, "	ImprovementType=IMPROVEMENT_GOODY_HUT" &amp; CHAR(10), "")
&amp; IF(ISBLANK(OFFSET('rivers (2)'!$A$1, 2 * (67 - $A59), 2 * Q$2 + 1)), "", SUBSTITUTE($C$1, "&lt;direc&gt;", RIGHT(OFFSET('rivers (2)'!$A$1, 2 * (67 - $A59), 2 * Q$2 + 1), 1)))
&amp; IF(ISBLANK(OFFSET('rivers (2)'!$A$1, 2 * (67 - $A59) + 1, 2 * Q$2)), "", SUBSTITUTE($D$1, "&lt;direc&gt;", RIGHT(OFFSET('rivers (2)'!$A$1, 2 * (67 - $A59) + 1, 2 * Q$2), 1)))
&amp; IF(ISBLANK('feature type'!P57), "EndPlot", SUBSTITUTE(SUBSTITUTE(output!$B$1,
                   "f_type", 'feature type'!P57),
                   "f_var", 'feature variety'!P57))
&amp; CHAR(10)</f>
        <v xml:space="preserve">BeginPlot
	x=15,y=11
	TerrainType=TERRAIN_GRASS
	PlotType=2
	RiverNSDirection=2
	isWOfRiver
	RiverWEDirection=1
	isNOfRiver
EndPlot
</v>
      </c>
      <c r="R59" t="str">
        <f ca="1">SUBSTITUTE(SUBSTITUTE(SUBSTITUTE(SUBSTITUTE($A$1,
"x_coord",R$2),
"y_coord",$A59),
"t_type",'terrain type'!Q57),
"p_type", 'plot type'!Q57)
&amp; IF(LEFT(resources!Q57, 6) = "BONUS_", CHAR(9) &amp; "BonusType=" &amp; resources!Q57 &amp; CHAR(10), "")
&amp; IF('goody huts'!Q57, "	ImprovementType=IMPROVEMENT_GOODY_HUT" &amp; CHAR(10), "")
&amp; IF(ISBLANK(OFFSET('rivers (2)'!$A$1, 2 * (67 - $A59), 2 * R$2 + 1)), "", SUBSTITUTE($C$1, "&lt;direc&gt;", RIGHT(OFFSET('rivers (2)'!$A$1, 2 * (67 - $A59), 2 * R$2 + 1), 1)))
&amp; IF(ISBLANK(OFFSET('rivers (2)'!$A$1, 2 * (67 - $A59) + 1, 2 * R$2)), "", SUBSTITUTE($D$1, "&lt;direc&gt;", RIGHT(OFFSET('rivers (2)'!$A$1, 2 * (67 - $A59) + 1, 2 * R$2), 1)))
&amp; IF(ISBLANK('feature type'!Q57), "EndPlot", SUBSTITUTE(SUBSTITUTE(output!$B$1,
                   "f_type", 'feature type'!Q57),
                   "f_var", 'feature variety'!Q57))
&amp; CHAR(10)</f>
        <v xml:space="preserve">BeginPlot
	x=16,y=11
	TerrainType=TERRAIN_GRASS
	PlotType=2
	RiverNSDirection=2
	isWOfRiver
EndPlot
</v>
      </c>
      <c r="S59" t="str">
        <f ca="1">SUBSTITUTE(SUBSTITUTE(SUBSTITUTE(SUBSTITUTE($A$1,
"x_coord",S$2),
"y_coord",$A59),
"t_type",'terrain type'!R57),
"p_type", 'plot type'!R57)
&amp; IF(LEFT(resources!R57, 6) = "BONUS_", CHAR(9) &amp; "BonusType=" &amp; resources!R57 &amp; CHAR(10), "")
&amp; IF('goody huts'!R57, "	ImprovementType=IMPROVEMENT_GOODY_HUT" &amp; CHAR(10), "")
&amp; IF(ISBLANK(OFFSET('rivers (2)'!$A$1, 2 * (67 - $A59), 2 * S$2 + 1)), "", SUBSTITUTE($C$1, "&lt;direc&gt;", RIGHT(OFFSET('rivers (2)'!$A$1, 2 * (67 - $A59), 2 * S$2 + 1), 1)))
&amp; IF(ISBLANK(OFFSET('rivers (2)'!$A$1, 2 * (67 - $A59) + 1, 2 * S$2)), "", SUBSTITUTE($D$1, "&lt;direc&gt;", RIGHT(OFFSET('rivers (2)'!$A$1, 2 * (67 - $A59) + 1, 2 * S$2), 1)))
&amp; IF(ISBLANK('feature type'!R57), "EndPlot", SUBSTITUTE(SUBSTITUTE(output!$B$1,
                   "f_type", 'feature type'!R57),
                   "f_var", 'feature variety'!R57))
&amp; CHAR(10)</f>
        <v xml:space="preserve">BeginPlot
	x=17,y=11
	TerrainType=TERRAIN_GRASS
	PlotType=2
	RiverWEDirection=3
	isNOfRiver
EndPlot
</v>
      </c>
      <c r="T59" t="str">
        <f ca="1">SUBSTITUTE(SUBSTITUTE(SUBSTITUTE(SUBSTITUTE($A$1,
"x_coord",T$2),
"y_coord",$A59),
"t_type",'terrain type'!S57),
"p_type", 'plot type'!S57)
&amp; IF(LEFT(resources!S57, 6) = "BONUS_", CHAR(9) &amp; "BonusType=" &amp; resources!S57 &amp; CHAR(10), "")
&amp; IF('goody huts'!S57, "	ImprovementType=IMPROVEMENT_GOODY_HUT" &amp; CHAR(10), "")
&amp; IF(ISBLANK(OFFSET('rivers (2)'!$A$1, 2 * (67 - $A59), 2 * T$2 + 1)), "", SUBSTITUTE($C$1, "&lt;direc&gt;", RIGHT(OFFSET('rivers (2)'!$A$1, 2 * (67 - $A59), 2 * T$2 + 1), 1)))
&amp; IF(ISBLANK(OFFSET('rivers (2)'!$A$1, 2 * (67 - $A59) + 1, 2 * T$2)), "", SUBSTITUTE($D$1, "&lt;direc&gt;", RIGHT(OFFSET('rivers (2)'!$A$1, 2 * (67 - $A59) + 1, 2 * T$2), 1)))
&amp; IF(ISBLANK('feature type'!S57), "EndPlot", SUBSTITUTE(SUBSTITUTE(output!$B$1,
                   "f_type", 'feature type'!S57),
                   "f_var", 'feature variety'!S57))
&amp; CHAR(10)</f>
        <v xml:space="preserve">BeginPlot
	x=18,y=11
	TerrainType=TERRAIN_GRASS
	PlotType=2
	BonusType=BONUS_RICE
EndPlot
</v>
      </c>
      <c r="U59" t="str">
        <f ca="1">SUBSTITUTE(SUBSTITUTE(SUBSTITUTE(SUBSTITUTE($A$1,
"x_coord",U$2),
"y_coord",$A59),
"t_type",'terrain type'!T57),
"p_type", 'plot type'!T57)
&amp; IF(LEFT(resources!T57, 6) = "BONUS_", CHAR(9) &amp; "BonusType=" &amp; resources!T57 &amp; CHAR(10), "")
&amp; IF('goody huts'!T57, "	ImprovementType=IMPROVEMENT_GOODY_HUT" &amp; CHAR(10), "")
&amp; IF(ISBLANK(OFFSET('rivers (2)'!$A$1, 2 * (67 - $A59), 2 * U$2 + 1)), "", SUBSTITUTE($C$1, "&lt;direc&gt;", RIGHT(OFFSET('rivers (2)'!$A$1, 2 * (67 - $A59), 2 * U$2 + 1), 1)))
&amp; IF(ISBLANK(OFFSET('rivers (2)'!$A$1, 2 * (67 - $A59) + 1, 2 * U$2)), "", SUBSTITUTE($D$1, "&lt;direc&gt;", RIGHT(OFFSET('rivers (2)'!$A$1, 2 * (67 - $A59) + 1, 2 * U$2), 1)))
&amp; IF(ISBLANK('feature type'!T57), "EndPlot", SUBSTITUTE(SUBSTITUTE(output!$B$1,
                   "f_type", 'feature type'!T57),
                   "f_var", 'feature variety'!T57))
&amp; CHAR(10)</f>
        <v xml:space="preserve">BeginPlot
	x=19,y=11
	TerrainType=TERRAIN_COAST
	PlotType=3
EndPlot
</v>
      </c>
      <c r="V59" t="str">
        <f ca="1">SUBSTITUTE(SUBSTITUTE(SUBSTITUTE(SUBSTITUTE($A$1,
"x_coord",V$2),
"y_coord",$A59),
"t_type",'terrain type'!U57),
"p_type", 'plot type'!U57)
&amp; IF(LEFT(resources!U57, 6) = "BONUS_", CHAR(9) &amp; "BonusType=" &amp; resources!U57 &amp; CHAR(10), "")
&amp; IF('goody huts'!U57, "	ImprovementType=IMPROVEMENT_GOODY_HUT" &amp; CHAR(10), "")
&amp; IF(ISBLANK(OFFSET('rivers (2)'!$A$1, 2 * (67 - $A59), 2 * V$2 + 1)), "", SUBSTITUTE($C$1, "&lt;direc&gt;", RIGHT(OFFSET('rivers (2)'!$A$1, 2 * (67 - $A59), 2 * V$2 + 1), 1)))
&amp; IF(ISBLANK(OFFSET('rivers (2)'!$A$1, 2 * (67 - $A59) + 1, 2 * V$2)), "", SUBSTITUTE($D$1, "&lt;direc&gt;", RIGHT(OFFSET('rivers (2)'!$A$1, 2 * (67 - $A59) + 1, 2 * V$2), 1)))
&amp; IF(ISBLANK('feature type'!U57), "EndPlot", SUBSTITUTE(SUBSTITUTE(output!$B$1,
                   "f_type", 'feature type'!U57),
                   "f_var", 'feature variety'!U57))
&amp; CHAR(10)</f>
        <v xml:space="preserve">BeginPlot
	x=20,y=11
	TerrainType=TERRAIN_GRASS
	PlotType=2
EndPlot
</v>
      </c>
      <c r="W59" t="str">
        <f ca="1">SUBSTITUTE(SUBSTITUTE(SUBSTITUTE(SUBSTITUTE($A$1,
"x_coord",W$2),
"y_coord",$A59),
"t_type",'terrain type'!V57),
"p_type", 'plot type'!V57)
&amp; IF(LEFT(resources!V57, 6) = "BONUS_", CHAR(9) &amp; "BonusType=" &amp; resources!V57 &amp; CHAR(10), "")
&amp; IF('goody huts'!V57, "	ImprovementType=IMPROVEMENT_GOODY_HUT" &amp; CHAR(10), "")
&amp; IF(ISBLANK(OFFSET('rivers (2)'!$A$1, 2 * (67 - $A59), 2 * W$2 + 1)), "", SUBSTITUTE($C$1, "&lt;direc&gt;", RIGHT(OFFSET('rivers (2)'!$A$1, 2 * (67 - $A59), 2 * W$2 + 1), 1)))
&amp; IF(ISBLANK(OFFSET('rivers (2)'!$A$1, 2 * (67 - $A59) + 1, 2 * W$2)), "", SUBSTITUTE($D$1, "&lt;direc&gt;", RIGHT(OFFSET('rivers (2)'!$A$1, 2 * (67 - $A59) + 1, 2 * W$2), 1)))
&amp; IF(ISBLANK('feature type'!V57), "EndPlot", SUBSTITUTE(SUBSTITUTE(output!$B$1,
                   "f_type", 'feature type'!V57),
                   "f_var", 'feature variety'!V57))
&amp; CHAR(10)</f>
        <v xml:space="preserve">BeginPlot
	x=21,y=11
	TerrainType=TERRAIN_GRASS
	PlotType=2
EndPlot
</v>
      </c>
      <c r="X59" t="str">
        <f ca="1">SUBSTITUTE(SUBSTITUTE(SUBSTITUTE(SUBSTITUTE($A$1,
"x_coord",X$2),
"y_coord",$A59),
"t_type",'terrain type'!W57),
"p_type", 'plot type'!W57)
&amp; IF(LEFT(resources!W57, 6) = "BONUS_", CHAR(9) &amp; "BonusType=" &amp; resources!W57 &amp; CHAR(10), "")
&amp; IF('goody huts'!W57, "	ImprovementType=IMPROVEMENT_GOODY_HUT" &amp; CHAR(10), "")
&amp; IF(ISBLANK(OFFSET('rivers (2)'!$A$1, 2 * (67 - $A59), 2 * X$2 + 1)), "", SUBSTITUTE($C$1, "&lt;direc&gt;", RIGHT(OFFSET('rivers (2)'!$A$1, 2 * (67 - $A59), 2 * X$2 + 1), 1)))
&amp; IF(ISBLANK(OFFSET('rivers (2)'!$A$1, 2 * (67 - $A59) + 1, 2 * X$2)), "", SUBSTITUTE($D$1, "&lt;direc&gt;", RIGHT(OFFSET('rivers (2)'!$A$1, 2 * (67 - $A59) + 1, 2 * X$2), 1)))
&amp; IF(ISBLANK('feature type'!W57), "EndPlot", SUBSTITUTE(SUBSTITUTE(output!$B$1,
                   "f_type", 'feature type'!W57),
                   "f_var", 'feature variety'!W57))
&amp; CHAR(10)</f>
        <v xml:space="preserve">BeginPlot
	x=22,y=11
	TerrainType=TERRAIN_GRASS
	PlotType=2
	RiverNSDirection=2
	isWOfRiver
EndPlot
</v>
      </c>
      <c r="Y59" t="str">
        <f ca="1">SUBSTITUTE(SUBSTITUTE(SUBSTITUTE(SUBSTITUTE($A$1,
"x_coord",Y$2),
"y_coord",$A59),
"t_type",'terrain type'!X57),
"p_type", 'plot type'!X57)
&amp; IF(LEFT(resources!X57, 6) = "BONUS_", CHAR(9) &amp; "BonusType=" &amp; resources!X57 &amp; CHAR(10), "")
&amp; IF('goody huts'!X57, "	ImprovementType=IMPROVEMENT_GOODY_HUT" &amp; CHAR(10), "")
&amp; IF(ISBLANK(OFFSET('rivers (2)'!$A$1, 2 * (67 - $A59), 2 * Y$2 + 1)), "", SUBSTITUTE($C$1, "&lt;direc&gt;", RIGHT(OFFSET('rivers (2)'!$A$1, 2 * (67 - $A59), 2 * Y$2 + 1), 1)))
&amp; IF(ISBLANK(OFFSET('rivers (2)'!$A$1, 2 * (67 - $A59) + 1, 2 * Y$2)), "", SUBSTITUTE($D$1, "&lt;direc&gt;", RIGHT(OFFSET('rivers (2)'!$A$1, 2 * (67 - $A59) + 1, 2 * Y$2), 1)))
&amp; IF(ISBLANK('feature type'!X57), "EndPlot", SUBSTITUTE(SUBSTITUTE(output!$B$1,
                   "f_type", 'feature type'!X57),
                   "f_var", 'feature variety'!X57))
&amp; CHAR(10)</f>
        <v xml:space="preserve">BeginPlot
	x=23,y=11
	TerrainType=TERRAIN_GRASS
	PlotType=1
	BonusType=BONUS_GEMS
	FeatureType=FEATURE_FOREST, FeatureVariety=1
EndPlot
</v>
      </c>
      <c r="Z59" t="str">
        <f ca="1">SUBSTITUTE(SUBSTITUTE(SUBSTITUTE(SUBSTITUTE($A$1,
"x_coord",Z$2),
"y_coord",$A59),
"t_type",'terrain type'!Y57),
"p_type", 'plot type'!Y57)
&amp; IF(LEFT(resources!Y57, 6) = "BONUS_", CHAR(9) &amp; "BonusType=" &amp; resources!Y57 &amp; CHAR(10), "")
&amp; IF('goody huts'!Y57, "	ImprovementType=IMPROVEMENT_GOODY_HUT" &amp; CHAR(10), "")
&amp; IF(ISBLANK(OFFSET('rivers (2)'!$A$1, 2 * (67 - $A59), 2 * Z$2 + 1)), "", SUBSTITUTE($C$1, "&lt;direc&gt;", RIGHT(OFFSET('rivers (2)'!$A$1, 2 * (67 - $A59), 2 * Z$2 + 1), 1)))
&amp; IF(ISBLANK(OFFSET('rivers (2)'!$A$1, 2 * (67 - $A59) + 1, 2 * Z$2)), "", SUBSTITUTE($D$1, "&lt;direc&gt;", RIGHT(OFFSET('rivers (2)'!$A$1, 2 * (67 - $A59) + 1, 2 * Z$2), 1)))
&amp; IF(ISBLANK('feature type'!Y57), "EndPlot", SUBSTITUTE(SUBSTITUTE(output!$B$1,
                   "f_type", 'feature type'!Y57),
                   "f_var", 'feature variety'!Y57))
&amp; CHAR(10)</f>
        <v xml:space="preserve">BeginPlot
	x=24,y=11
	TerrainType=TERRAIN_GRASS
	PlotType=2
	FeatureType=FEATURE_FOREST, FeatureVariety=1
EndPlot
</v>
      </c>
      <c r="AA59" t="str">
        <f ca="1">SUBSTITUTE(SUBSTITUTE(SUBSTITUTE(SUBSTITUTE($A$1,
"x_coord",AA$2),
"y_coord",$A59),
"t_type",'terrain type'!Z57),
"p_type", 'plot type'!Z57)
&amp; IF(LEFT(resources!Z57, 6) = "BONUS_", CHAR(9) &amp; "BonusType=" &amp; resources!Z57 &amp; CHAR(10), "")
&amp; IF('goody huts'!Z57, "	ImprovementType=IMPROVEMENT_GOODY_HUT" &amp; CHAR(10), "")
&amp; IF(ISBLANK(OFFSET('rivers (2)'!$A$1, 2 * (67 - $A59), 2 * AA$2 + 1)), "", SUBSTITUTE($C$1, "&lt;direc&gt;", RIGHT(OFFSET('rivers (2)'!$A$1, 2 * (67 - $A59), 2 * AA$2 + 1), 1)))
&amp; IF(ISBLANK(OFFSET('rivers (2)'!$A$1, 2 * (67 - $A59) + 1, 2 * AA$2)), "", SUBSTITUTE($D$1, "&lt;direc&gt;", RIGHT(OFFSET('rivers (2)'!$A$1, 2 * (67 - $A59) + 1, 2 * AA$2), 1)))
&amp; IF(ISBLANK('feature type'!Z57), "EndPlot", SUBSTITUTE(SUBSTITUTE(output!$B$1,
                   "f_type", 'feature type'!Z57),
                   "f_var", 'feature variety'!Z57))
&amp; CHAR(10)</f>
        <v xml:space="preserve">BeginPlot
	x=25,y=11
	TerrainType=TERRAIN_COAST
	PlotType=3
EndPlot
</v>
      </c>
      <c r="AB59" t="str">
        <f ca="1">SUBSTITUTE(SUBSTITUTE(SUBSTITUTE(SUBSTITUTE($A$1,
"x_coord",AB$2),
"y_coord",$A59),
"t_type",'terrain type'!AA57),
"p_type", 'plot type'!AA57)
&amp; IF(LEFT(resources!AA57, 6) = "BONUS_", CHAR(9) &amp; "BonusType=" &amp; resources!AA57 &amp; CHAR(10), "")
&amp; IF('goody huts'!AA57, "	ImprovementType=IMPROVEMENT_GOODY_HUT" &amp; CHAR(10), "")
&amp; IF(ISBLANK(OFFSET('rivers (2)'!$A$1, 2 * (67 - $A59), 2 * AB$2 + 1)), "", SUBSTITUTE($C$1, "&lt;direc&gt;", RIGHT(OFFSET('rivers (2)'!$A$1, 2 * (67 - $A59), 2 * AB$2 + 1), 1)))
&amp; IF(ISBLANK(OFFSET('rivers (2)'!$A$1, 2 * (67 - $A59) + 1, 2 * AB$2)), "", SUBSTITUTE($D$1, "&lt;direc&gt;", RIGHT(OFFSET('rivers (2)'!$A$1, 2 * (67 - $A59) + 1, 2 * AB$2), 1)))
&amp; IF(ISBLANK('feature type'!AA57), "EndPlot", SUBSTITUTE(SUBSTITUTE(output!$B$1,
                   "f_type", 'feature type'!AA57),
                   "f_var", 'feature variety'!AA57))
&amp; CHAR(10)</f>
        <v xml:space="preserve">BeginPlot
	x=26,y=11
	TerrainType=TERRAIN_GRASS
	PlotType=2
	BonusType=BONUS_INCENSE
EndPlot
</v>
      </c>
      <c r="AC59" t="str">
        <f ca="1">SUBSTITUTE(SUBSTITUTE(SUBSTITUTE(SUBSTITUTE($A$1,
"x_coord",AC$2),
"y_coord",$A59),
"t_type",'terrain type'!AB57),
"p_type", 'plot type'!AB57)
&amp; IF(LEFT(resources!AB57, 6) = "BONUS_", CHAR(9) &amp; "BonusType=" &amp; resources!AB57 &amp; CHAR(10), "")
&amp; IF('goody huts'!AB57, "	ImprovementType=IMPROVEMENT_GOODY_HUT" &amp; CHAR(10), "")
&amp; IF(ISBLANK(OFFSET('rivers (2)'!$A$1, 2 * (67 - $A59), 2 * AC$2 + 1)), "", SUBSTITUTE($C$1, "&lt;direc&gt;", RIGHT(OFFSET('rivers (2)'!$A$1, 2 * (67 - $A59), 2 * AC$2 + 1), 1)))
&amp; IF(ISBLANK(OFFSET('rivers (2)'!$A$1, 2 * (67 - $A59) + 1, 2 * AC$2)), "", SUBSTITUTE($D$1, "&lt;direc&gt;", RIGHT(OFFSET('rivers (2)'!$A$1, 2 * (67 - $A59) + 1, 2 * AC$2), 1)))
&amp; IF(ISBLANK('feature type'!AB57), "EndPlot", SUBSTITUTE(SUBSTITUTE(output!$B$1,
                   "f_type", 'feature type'!AB57),
                   "f_var", 'feature variety'!AB57))
&amp; CHAR(10)</f>
        <v xml:space="preserve">BeginPlot
	x=27,y=11
	TerrainType=TERRAIN_GRASS
	PlotType=1
	RiverNSDirection=2
	isWOfRiver
	RiverWEDirection=3
	isNOfRiver
EndPlot
</v>
      </c>
      <c r="AD59" t="str">
        <f ca="1">SUBSTITUTE(SUBSTITUTE(SUBSTITUTE(SUBSTITUTE($A$1,
"x_coord",AD$2),
"y_coord",$A59),
"t_type",'terrain type'!AC57),
"p_type", 'plot type'!AC57)
&amp; IF(LEFT(resources!AC57, 6) = "BONUS_", CHAR(9) &amp; "BonusType=" &amp; resources!AC57 &amp; CHAR(10), "")
&amp; IF('goody huts'!AC57, "	ImprovementType=IMPROVEMENT_GOODY_HUT" &amp; CHAR(10), "")
&amp; IF(ISBLANK(OFFSET('rivers (2)'!$A$1, 2 * (67 - $A59), 2 * AD$2 + 1)), "", SUBSTITUTE($C$1, "&lt;direc&gt;", RIGHT(OFFSET('rivers (2)'!$A$1, 2 * (67 - $A59), 2 * AD$2 + 1), 1)))
&amp; IF(ISBLANK(OFFSET('rivers (2)'!$A$1, 2 * (67 - $A59) + 1, 2 * AD$2)), "", SUBSTITUTE($D$1, "&lt;direc&gt;", RIGHT(OFFSET('rivers (2)'!$A$1, 2 * (67 - $A59) + 1, 2 * AD$2), 1)))
&amp; IF(ISBLANK('feature type'!AC57), "EndPlot", SUBSTITUTE(SUBSTITUTE(output!$B$1,
                   "f_type", 'feature type'!AC57),
                   "f_var", 'feature variety'!AC57))
&amp; CHAR(10)</f>
        <v xml:space="preserve">BeginPlot
	x=28,y=11
	TerrainType=TERRAIN_GRASS
	PlotType=2
EndPlot
</v>
      </c>
      <c r="AE59" t="str">
        <f ca="1">SUBSTITUTE(SUBSTITUTE(SUBSTITUTE(SUBSTITUTE($A$1,
"x_coord",AE$2),
"y_coord",$A59),
"t_type",'terrain type'!AD57),
"p_type", 'plot type'!AD57)
&amp; IF(LEFT(resources!AD57, 6) = "BONUS_", CHAR(9) &amp; "BonusType=" &amp; resources!AD57 &amp; CHAR(10), "")
&amp; IF('goody huts'!AD57, "	ImprovementType=IMPROVEMENT_GOODY_HUT" &amp; CHAR(10), "")
&amp; IF(ISBLANK(OFFSET('rivers (2)'!$A$1, 2 * (67 - $A59), 2 * AE$2 + 1)), "", SUBSTITUTE($C$1, "&lt;direc&gt;", RIGHT(OFFSET('rivers (2)'!$A$1, 2 * (67 - $A59), 2 * AE$2 + 1), 1)))
&amp; IF(ISBLANK(OFFSET('rivers (2)'!$A$1, 2 * (67 - $A59) + 1, 2 * AE$2)), "", SUBSTITUTE($D$1, "&lt;direc&gt;", RIGHT(OFFSET('rivers (2)'!$A$1, 2 * (67 - $A59) + 1, 2 * AE$2), 1)))
&amp; IF(ISBLANK('feature type'!AD57), "EndPlot", SUBSTITUTE(SUBSTITUTE(output!$B$1,
                   "f_type", 'feature type'!AD57),
                   "f_var", 'feature variety'!AD57))
&amp; CHAR(10)</f>
        <v xml:space="preserve">BeginPlot
	x=29,y=11
	TerrainType=TERRAIN_GRASS
	PlotType=2
EndPlot
</v>
      </c>
      <c r="AF59" t="str">
        <f ca="1">SUBSTITUTE(SUBSTITUTE(SUBSTITUTE(SUBSTITUTE($A$1,
"x_coord",AF$2),
"y_coord",$A59),
"t_type",'terrain type'!AE57),
"p_type", 'plot type'!AE57)
&amp; IF(LEFT(resources!AE57, 6) = "BONUS_", CHAR(9) &amp; "BonusType=" &amp; resources!AE57 &amp; CHAR(10), "")
&amp; IF('goody huts'!AE57, "	ImprovementType=IMPROVEMENT_GOODY_HUT" &amp; CHAR(10), "")
&amp; IF(ISBLANK(OFFSET('rivers (2)'!$A$1, 2 * (67 - $A59), 2 * AF$2 + 1)), "", SUBSTITUTE($C$1, "&lt;direc&gt;", RIGHT(OFFSET('rivers (2)'!$A$1, 2 * (67 - $A59), 2 * AF$2 + 1), 1)))
&amp; IF(ISBLANK(OFFSET('rivers (2)'!$A$1, 2 * (67 - $A59) + 1, 2 * AF$2)), "", SUBSTITUTE($D$1, "&lt;direc&gt;", RIGHT(OFFSET('rivers (2)'!$A$1, 2 * (67 - $A59) + 1, 2 * AF$2), 1)))
&amp; IF(ISBLANK('feature type'!AE57), "EndPlot", SUBSTITUTE(SUBSTITUTE(output!$B$1,
                   "f_type", 'feature type'!AE57),
                   "f_var", 'feature variety'!AE57))
&amp; CHAR(10)</f>
        <v xml:space="preserve">BeginPlot
	x=30,y=11
	TerrainType=TERRAIN_GRASS
	PlotType=2
	BonusType=BONUS_SILK
EndPlot
</v>
      </c>
      <c r="AG59" t="str">
        <f ca="1">SUBSTITUTE(SUBSTITUTE(SUBSTITUTE(SUBSTITUTE($A$1,
"x_coord",AG$2),
"y_coord",$A59),
"t_type",'terrain type'!AF57),
"p_type", 'plot type'!AF57)
&amp; IF(LEFT(resources!AF57, 6) = "BONUS_", CHAR(9) &amp; "BonusType=" &amp; resources!AF57 &amp; CHAR(10), "")
&amp; IF('goody huts'!AF57, "	ImprovementType=IMPROVEMENT_GOODY_HUT" &amp; CHAR(10), "")
&amp; IF(ISBLANK(OFFSET('rivers (2)'!$A$1, 2 * (67 - $A59), 2 * AG$2 + 1)), "", SUBSTITUTE($C$1, "&lt;direc&gt;", RIGHT(OFFSET('rivers (2)'!$A$1, 2 * (67 - $A59), 2 * AG$2 + 1), 1)))
&amp; IF(ISBLANK(OFFSET('rivers (2)'!$A$1, 2 * (67 - $A59) + 1, 2 * AG$2)), "", SUBSTITUTE($D$1, "&lt;direc&gt;", RIGHT(OFFSET('rivers (2)'!$A$1, 2 * (67 - $A59) + 1, 2 * AG$2), 1)))
&amp; IF(ISBLANK('feature type'!AF57), "EndPlot", SUBSTITUTE(SUBSTITUTE(output!$B$1,
                   "f_type", 'feature type'!AF57),
                   "f_var", 'feature variety'!AF57))
&amp; CHAR(10)</f>
        <v xml:space="preserve">BeginPlot
	x=31,y=11
	TerrainType=TERRAIN_COAST
	PlotType=3
EndPlot
</v>
      </c>
      <c r="AH59" t="str">
        <f ca="1">SUBSTITUTE(SUBSTITUTE(SUBSTITUTE(SUBSTITUTE($A$1,
"x_coord",AH$2),
"y_coord",$A59),
"t_type",'terrain type'!AG57),
"p_type", 'plot type'!AG57)
&amp; IF(LEFT(resources!AG57, 6) = "BONUS_", CHAR(9) &amp; "BonusType=" &amp; resources!AG57 &amp; CHAR(10), "")
&amp; IF('goody huts'!AG57, "	ImprovementType=IMPROVEMENT_GOODY_HUT" &amp; CHAR(10), "")
&amp; IF(ISBLANK(OFFSET('rivers (2)'!$A$1, 2 * (67 - $A59), 2 * AH$2 + 1)), "", SUBSTITUTE($C$1, "&lt;direc&gt;", RIGHT(OFFSET('rivers (2)'!$A$1, 2 * (67 - $A59), 2 * AH$2 + 1), 1)))
&amp; IF(ISBLANK(OFFSET('rivers (2)'!$A$1, 2 * (67 - $A59) + 1, 2 * AH$2)), "", SUBSTITUTE($D$1, "&lt;direc&gt;", RIGHT(OFFSET('rivers (2)'!$A$1, 2 * (67 - $A59) + 1, 2 * AH$2), 1)))
&amp; IF(ISBLANK('feature type'!AG57), "EndPlot", SUBSTITUTE(SUBSTITUTE(output!$B$1,
                   "f_type", 'feature type'!AG57),
                   "f_var", 'feature variety'!AG57))
&amp; CHAR(10)</f>
        <v xml:space="preserve">BeginPlot
	x=32,y=11
	TerrainType=TERRAIN_GRASS
	PlotType=2
	RiverNSDirection=0
	isWOfRiver
	FeatureType=FEATURE_FOREST, FeatureVariety=3
EndPlot
</v>
      </c>
      <c r="AI59" t="str">
        <f ca="1">SUBSTITUTE(SUBSTITUTE(SUBSTITUTE(SUBSTITUTE($A$1,
"x_coord",AI$2),
"y_coord",$A59),
"t_type",'terrain type'!AH57),
"p_type", 'plot type'!AH57)
&amp; IF(LEFT(resources!AH57, 6) = "BONUS_", CHAR(9) &amp; "BonusType=" &amp; resources!AH57 &amp; CHAR(10), "")
&amp; IF('goody huts'!AH57, "	ImprovementType=IMPROVEMENT_GOODY_HUT" &amp; CHAR(10), "")
&amp; IF(ISBLANK(OFFSET('rivers (2)'!$A$1, 2 * (67 - $A59), 2 * AI$2 + 1)), "", SUBSTITUTE($C$1, "&lt;direc&gt;", RIGHT(OFFSET('rivers (2)'!$A$1, 2 * (67 - $A59), 2 * AI$2 + 1), 1)))
&amp; IF(ISBLANK(OFFSET('rivers (2)'!$A$1, 2 * (67 - $A59) + 1, 2 * AI$2)), "", SUBSTITUTE($D$1, "&lt;direc&gt;", RIGHT(OFFSET('rivers (2)'!$A$1, 2 * (67 - $A59) + 1, 2 * AI$2), 1)))
&amp; IF(ISBLANK('feature type'!AH57), "EndPlot", SUBSTITUTE(SUBSTITUTE(output!$B$1,
                   "f_type", 'feature type'!AH57),
                   "f_var", 'feature variety'!AH57))
&amp; CHAR(10)</f>
        <v xml:space="preserve">BeginPlot
	x=33,y=11
	TerrainType=TERRAIN_GRASS
	PlotType=2
	RiverWEDirection=3
	isNOfRiver
	FeatureType=FEATURE_FOREST, FeatureVariety=3
EndPlot
</v>
      </c>
      <c r="AJ59" t="str">
        <f ca="1">SUBSTITUTE(SUBSTITUTE(SUBSTITUTE(SUBSTITUTE($A$1,
"x_coord",AJ$2),
"y_coord",$A59),
"t_type",'terrain type'!AI57),
"p_type", 'plot type'!AI57)
&amp; IF(LEFT(resources!AI57, 6) = "BONUS_", CHAR(9) &amp; "BonusType=" &amp; resources!AI57 &amp; CHAR(10), "")
&amp; IF('goody huts'!AI57, "	ImprovementType=IMPROVEMENT_GOODY_HUT" &amp; CHAR(10), "")
&amp; IF(ISBLANK(OFFSET('rivers (2)'!$A$1, 2 * (67 - $A59), 2 * AJ$2 + 1)), "", SUBSTITUTE($C$1, "&lt;direc&gt;", RIGHT(OFFSET('rivers (2)'!$A$1, 2 * (67 - $A59), 2 * AJ$2 + 1), 1)))
&amp; IF(ISBLANK(OFFSET('rivers (2)'!$A$1, 2 * (67 - $A59) + 1, 2 * AJ$2)), "", SUBSTITUTE($D$1, "&lt;direc&gt;", RIGHT(OFFSET('rivers (2)'!$A$1, 2 * (67 - $A59) + 1, 2 * AJ$2), 1)))
&amp; IF(ISBLANK('feature type'!AI57), "EndPlot", SUBSTITUTE(SUBSTITUTE(output!$B$1,
                   "f_type", 'feature type'!AI57),
                   "f_var", 'feature variety'!AI57))
&amp; CHAR(10)</f>
        <v xml:space="preserve">BeginPlot
	x=34,y=11
	TerrainType=TERRAIN_GRASS
	PlotType=2
	BonusType=BONUS_SHEEP
	FeatureType=FEATURE_FOREST, FeatureVariety=3
EndPlot
</v>
      </c>
      <c r="AK59" t="str">
        <f ca="1">SUBSTITUTE(SUBSTITUTE(SUBSTITUTE(SUBSTITUTE($A$1,
"x_coord",AK$2),
"y_coord",$A59),
"t_type",'terrain type'!AJ57),
"p_type", 'plot type'!AJ57)
&amp; IF(LEFT(resources!AJ57, 6) = "BONUS_", CHAR(9) &amp; "BonusType=" &amp; resources!AJ57 &amp; CHAR(10), "")
&amp; IF('goody huts'!AJ57, "	ImprovementType=IMPROVEMENT_GOODY_HUT" &amp; CHAR(10), "")
&amp; IF(ISBLANK(OFFSET('rivers (2)'!$A$1, 2 * (67 - $A59), 2 * AK$2 + 1)), "", SUBSTITUTE($C$1, "&lt;direc&gt;", RIGHT(OFFSET('rivers (2)'!$A$1, 2 * (67 - $A59), 2 * AK$2 + 1), 1)))
&amp; IF(ISBLANK(OFFSET('rivers (2)'!$A$1, 2 * (67 - $A59) + 1, 2 * AK$2)), "", SUBSTITUTE($D$1, "&lt;direc&gt;", RIGHT(OFFSET('rivers (2)'!$A$1, 2 * (67 - $A59) + 1, 2 * AK$2), 1)))
&amp; IF(ISBLANK('feature type'!AJ57), "EndPlot", SUBSTITUTE(SUBSTITUTE(output!$B$1,
                   "f_type", 'feature type'!AJ57),
                   "f_var", 'feature variety'!AJ57))
&amp; CHAR(10)</f>
        <v xml:space="preserve">BeginPlot
	x=35,y=11
	TerrainType=TERRAIN_COAST
	PlotType=3
EndPlot
</v>
      </c>
      <c r="AL59" t="str">
        <f ca="1">SUBSTITUTE(SUBSTITUTE(SUBSTITUTE(SUBSTITUTE($A$1,
"x_coord",AL$2),
"y_coord",$A59),
"t_type",'terrain type'!AK57),
"p_type", 'plot type'!AK57)
&amp; IF(LEFT(resources!AK57, 6) = "BONUS_", CHAR(9) &amp; "BonusType=" &amp; resources!AK57 &amp; CHAR(10), "")
&amp; IF('goody huts'!AK57, "	ImprovementType=IMPROVEMENT_GOODY_HUT" &amp; CHAR(10), "")
&amp; IF(ISBLANK(OFFSET('rivers (2)'!$A$1, 2 * (67 - $A59), 2 * AL$2 + 1)), "", SUBSTITUTE($C$1, "&lt;direc&gt;", RIGHT(OFFSET('rivers (2)'!$A$1, 2 * (67 - $A59), 2 * AL$2 + 1), 1)))
&amp; IF(ISBLANK(OFFSET('rivers (2)'!$A$1, 2 * (67 - $A59) + 1, 2 * AL$2)), "", SUBSTITUTE($D$1, "&lt;direc&gt;", RIGHT(OFFSET('rivers (2)'!$A$1, 2 * (67 - $A59) + 1, 2 * AL$2), 1)))
&amp; IF(ISBLANK('feature type'!AK57), "EndPlot", SUBSTITUTE(SUBSTITUTE(output!$B$1,
                   "f_type", 'feature type'!AK57),
                   "f_var", 'feature variety'!AK57))
&amp; CHAR(10)</f>
        <v xml:space="preserve">BeginPlot
	x=36,y=11
	TerrainType=TERRAIN_COAST
	PlotType=3
EndPlot
</v>
      </c>
      <c r="AM59" t="str">
        <f ca="1">SUBSTITUTE(SUBSTITUTE(SUBSTITUTE(SUBSTITUTE($A$1,
"x_coord",AM$2),
"y_coord",$A59),
"t_type",'terrain type'!AL57),
"p_type", 'plot type'!AL57)
&amp; IF(LEFT(resources!AL57, 6) = "BONUS_", CHAR(9) &amp; "BonusType=" &amp; resources!AL57 &amp; CHAR(10), "")
&amp; IF('goody huts'!AL57, "	ImprovementType=IMPROVEMENT_GOODY_HUT" &amp; CHAR(10), "")
&amp; IF(ISBLANK(OFFSET('rivers (2)'!$A$1, 2 * (67 - $A59), 2 * AM$2 + 1)), "", SUBSTITUTE($C$1, "&lt;direc&gt;", RIGHT(OFFSET('rivers (2)'!$A$1, 2 * (67 - $A59), 2 * AM$2 + 1), 1)))
&amp; IF(ISBLANK(OFFSET('rivers (2)'!$A$1, 2 * (67 - $A59) + 1, 2 * AM$2)), "", SUBSTITUTE($D$1, "&lt;direc&gt;", RIGHT(OFFSET('rivers (2)'!$A$1, 2 * (67 - $A59) + 1, 2 * AM$2), 1)))
&amp; IF(ISBLANK('feature type'!AL57), "EndPlot", SUBSTITUTE(SUBSTITUTE(output!$B$1,
                   "f_type", 'feature type'!AL57),
                   "f_var", 'feature variety'!AL57))
&amp; CHAR(10)</f>
        <v xml:space="preserve">BeginPlot
	x=37,y=11
	TerrainType=TERRAIN_OCEAN
	PlotType=3
EndPlot
</v>
      </c>
      <c r="AN59" t="str">
        <f ca="1">SUBSTITUTE(SUBSTITUTE(SUBSTITUTE(SUBSTITUTE($A$1,
"x_coord",AN$2),
"y_coord",$A59),
"t_type",'terrain type'!AM57),
"p_type", 'plot type'!AM57)
&amp; IF(LEFT(resources!AM57, 6) = "BONUS_", CHAR(9) &amp; "BonusType=" &amp; resources!AM57 &amp; CHAR(10), "")
&amp; IF('goody huts'!AM57, "	ImprovementType=IMPROVEMENT_GOODY_HUT" &amp; CHAR(10), "")
&amp; IF(ISBLANK(OFFSET('rivers (2)'!$A$1, 2 * (67 - $A59), 2 * AN$2 + 1)), "", SUBSTITUTE($C$1, "&lt;direc&gt;", RIGHT(OFFSET('rivers (2)'!$A$1, 2 * (67 - $A59), 2 * AN$2 + 1), 1)))
&amp; IF(ISBLANK(OFFSET('rivers (2)'!$A$1, 2 * (67 - $A59) + 1, 2 * AN$2)), "", SUBSTITUTE($D$1, "&lt;direc&gt;", RIGHT(OFFSET('rivers (2)'!$A$1, 2 * (67 - $A59) + 1, 2 * AN$2), 1)))
&amp; IF(ISBLANK('feature type'!AM57), "EndPlot", SUBSTITUTE(SUBSTITUTE(output!$B$1,
                   "f_type", 'feature type'!AM57),
                   "f_var", 'feature variety'!AM57))
&amp; CHAR(10)</f>
        <v xml:space="preserve">BeginPlot
	x=38,y=11
	TerrainType=TERRAIN_OCEAN
	PlotType=3
EndPlot
</v>
      </c>
      <c r="AO59" t="str">
        <f ca="1">SUBSTITUTE(SUBSTITUTE(SUBSTITUTE(SUBSTITUTE($A$1,
"x_coord",AO$2),
"y_coord",$A59),
"t_type",'terrain type'!AN57),
"p_type", 'plot type'!AN57)
&amp; IF(LEFT(resources!AN57, 6) = "BONUS_", CHAR(9) &amp; "BonusType=" &amp; resources!AN57 &amp; CHAR(10), "")
&amp; IF('goody huts'!AN57, "	ImprovementType=IMPROVEMENT_GOODY_HUT" &amp; CHAR(10), "")
&amp; IF(ISBLANK(OFFSET('rivers (2)'!$A$1, 2 * (67 - $A59), 2 * AO$2 + 1)), "", SUBSTITUTE($C$1, "&lt;direc&gt;", RIGHT(OFFSET('rivers (2)'!$A$1, 2 * (67 - $A59), 2 * AO$2 + 1), 1)))
&amp; IF(ISBLANK(OFFSET('rivers (2)'!$A$1, 2 * (67 - $A59) + 1, 2 * AO$2)), "", SUBSTITUTE($D$1, "&lt;direc&gt;", RIGHT(OFFSET('rivers (2)'!$A$1, 2 * (67 - $A59) + 1, 2 * AO$2), 1)))
&amp; IF(ISBLANK('feature type'!AN57), "EndPlot", SUBSTITUTE(SUBSTITUTE(output!$B$1,
                   "f_type", 'feature type'!AN57),
                   "f_var", 'feature variety'!AN57))
&amp; CHAR(10)</f>
        <v xml:space="preserve">BeginPlot
	x=39,y=11
	TerrainType=TERRAIN_OCEAN
	PlotType=3
EndPlot
</v>
      </c>
      <c r="AP59" t="str">
        <f ca="1">SUBSTITUTE(SUBSTITUTE(SUBSTITUTE(SUBSTITUTE($A$1,
"x_coord",AP$2),
"y_coord",$A59),
"t_type",'terrain type'!AO57),
"p_type", 'plot type'!AO57)
&amp; IF(LEFT(resources!AO57, 6) = "BONUS_", CHAR(9) &amp; "BonusType=" &amp; resources!AO57 &amp; CHAR(10), "")
&amp; IF('goody huts'!AO57, "	ImprovementType=IMPROVEMENT_GOODY_HUT" &amp; CHAR(10), "")
&amp; IF(ISBLANK(OFFSET('rivers (2)'!$A$1, 2 * (67 - $A59), 2 * AP$2 + 1)), "", SUBSTITUTE($C$1, "&lt;direc&gt;", RIGHT(OFFSET('rivers (2)'!$A$1, 2 * (67 - $A59), 2 * AP$2 + 1), 1)))
&amp; IF(ISBLANK(OFFSET('rivers (2)'!$A$1, 2 * (67 - $A59) + 1, 2 * AP$2)), "", SUBSTITUTE($D$1, "&lt;direc&gt;", RIGHT(OFFSET('rivers (2)'!$A$1, 2 * (67 - $A59) + 1, 2 * AP$2), 1)))
&amp; IF(ISBLANK('feature type'!AO57), "EndPlot", SUBSTITUTE(SUBSTITUTE(output!$B$1,
                   "f_type", 'feature type'!AO57),
                   "f_var", 'feature variety'!AO57))
&amp; CHAR(10)</f>
        <v xml:space="preserve">BeginPlot
	x=40,y=11
	TerrainType=TERRAIN_OCEAN
	PlotType=3
EndPlot
</v>
      </c>
      <c r="AQ59" t="str">
        <f ca="1">SUBSTITUTE(SUBSTITUTE(SUBSTITUTE(SUBSTITUTE($A$1,
"x_coord",AQ$2),
"y_coord",$A59),
"t_type",'terrain type'!AP57),
"p_type", 'plot type'!AP57)
&amp; IF(LEFT(resources!AP57, 6) = "BONUS_", CHAR(9) &amp; "BonusType=" &amp; resources!AP57 &amp; CHAR(10), "")
&amp; IF('goody huts'!AP57, "	ImprovementType=IMPROVEMENT_GOODY_HUT" &amp; CHAR(10), "")
&amp; IF(ISBLANK(OFFSET('rivers (2)'!$A$1, 2 * (67 - $A59), 2 * AQ$2 + 1)), "", SUBSTITUTE($C$1, "&lt;direc&gt;", RIGHT(OFFSET('rivers (2)'!$A$1, 2 * (67 - $A59), 2 * AQ$2 + 1), 1)))
&amp; IF(ISBLANK(OFFSET('rivers (2)'!$A$1, 2 * (67 - $A59) + 1, 2 * AQ$2)), "", SUBSTITUTE($D$1, "&lt;direc&gt;", RIGHT(OFFSET('rivers (2)'!$A$1, 2 * (67 - $A59) + 1, 2 * AQ$2), 1)))
&amp; IF(ISBLANK('feature type'!AP57), "EndPlot", SUBSTITUTE(SUBSTITUTE(output!$B$1,
                   "f_type", 'feature type'!AP57),
                   "f_var", 'feature variety'!AP57))
&amp; CHAR(10)</f>
        <v xml:space="preserve">BeginPlot
	x=41,y=11
	TerrainType=TERRAIN_COAST
	PlotType=3
EndPlot
</v>
      </c>
      <c r="AR59" t="str">
        <f ca="1">SUBSTITUTE(SUBSTITUTE(SUBSTITUTE(SUBSTITUTE($A$1,
"x_coord",AR$2),
"y_coord",$A59),
"t_type",'terrain type'!AQ57),
"p_type", 'plot type'!AQ57)
&amp; IF(LEFT(resources!AQ57, 6) = "BONUS_", CHAR(9) &amp; "BonusType=" &amp; resources!AQ57 &amp; CHAR(10), "")
&amp; IF('goody huts'!AQ57, "	ImprovementType=IMPROVEMENT_GOODY_HUT" &amp; CHAR(10), "")
&amp; IF(ISBLANK(OFFSET('rivers (2)'!$A$1, 2 * (67 - $A59), 2 * AR$2 + 1)), "", SUBSTITUTE($C$1, "&lt;direc&gt;", RIGHT(OFFSET('rivers (2)'!$A$1, 2 * (67 - $A59), 2 * AR$2 + 1), 1)))
&amp; IF(ISBLANK(OFFSET('rivers (2)'!$A$1, 2 * (67 - $A59) + 1, 2 * AR$2)), "", SUBSTITUTE($D$1, "&lt;direc&gt;", RIGHT(OFFSET('rivers (2)'!$A$1, 2 * (67 - $A59) + 1, 2 * AR$2), 1)))
&amp; IF(ISBLANK('feature type'!AQ57), "EndPlot", SUBSTITUTE(SUBSTITUTE(output!$B$1,
                   "f_type", 'feature type'!AQ57),
                   "f_var", 'feature variety'!AQ57))
&amp; CHAR(10)</f>
        <v xml:space="preserve">BeginPlot
	x=42,y=11
	TerrainType=TERRAIN_GRASS
	PlotType=0
EndPlot
</v>
      </c>
      <c r="AS59" t="str">
        <f ca="1">SUBSTITUTE(SUBSTITUTE(SUBSTITUTE(SUBSTITUTE($A$1,
"x_coord",AS$2),
"y_coord",$A59),
"t_type",'terrain type'!AR57),
"p_type", 'plot type'!AR57)
&amp; IF(LEFT(resources!AR57, 6) = "BONUS_", CHAR(9) &amp; "BonusType=" &amp; resources!AR57 &amp; CHAR(10), "")
&amp; IF('goody huts'!AR57, "	ImprovementType=IMPROVEMENT_GOODY_HUT" &amp; CHAR(10), "")
&amp; IF(ISBLANK(OFFSET('rivers (2)'!$A$1, 2 * (67 - $A59), 2 * AS$2 + 1)), "", SUBSTITUTE($C$1, "&lt;direc&gt;", RIGHT(OFFSET('rivers (2)'!$A$1, 2 * (67 - $A59), 2 * AS$2 + 1), 1)))
&amp; IF(ISBLANK(OFFSET('rivers (2)'!$A$1, 2 * (67 - $A59) + 1, 2 * AS$2)), "", SUBSTITUTE($D$1, "&lt;direc&gt;", RIGHT(OFFSET('rivers (2)'!$A$1, 2 * (67 - $A59) + 1, 2 * AS$2), 1)))
&amp; IF(ISBLANK('feature type'!AR57), "EndPlot", SUBSTITUTE(SUBSTITUTE(output!$B$1,
                   "f_type", 'feature type'!AR57),
                   "f_var", 'feature variety'!AR57))
&amp; CHAR(10)</f>
        <v xml:space="preserve">BeginPlot
	x=43,y=11
	TerrainType=TERRAIN_COAST
	PlotType=3
EndPlot
</v>
      </c>
      <c r="AT59" t="str">
        <f ca="1">SUBSTITUTE(SUBSTITUTE(SUBSTITUTE(SUBSTITUTE($A$1,
"x_coord",AT$2),
"y_coord",$A59),
"t_type",'terrain type'!AS57),
"p_type", 'plot type'!AS57)
&amp; IF(LEFT(resources!AS57, 6) = "BONUS_", CHAR(9) &amp; "BonusType=" &amp; resources!AS57 &amp; CHAR(10), "")
&amp; IF('goody huts'!AS57, "	ImprovementType=IMPROVEMENT_GOODY_HUT" &amp; CHAR(10), "")
&amp; IF(ISBLANK(OFFSET('rivers (2)'!$A$1, 2 * (67 - $A59), 2 * AT$2 + 1)), "", SUBSTITUTE($C$1, "&lt;direc&gt;", RIGHT(OFFSET('rivers (2)'!$A$1, 2 * (67 - $A59), 2 * AT$2 + 1), 1)))
&amp; IF(ISBLANK(OFFSET('rivers (2)'!$A$1, 2 * (67 - $A59) + 1, 2 * AT$2)), "", SUBSTITUTE($D$1, "&lt;direc&gt;", RIGHT(OFFSET('rivers (2)'!$A$1, 2 * (67 - $A59) + 1, 2 * AT$2), 1)))
&amp; IF(ISBLANK('feature type'!AS57), "EndPlot", SUBSTITUTE(SUBSTITUTE(output!$B$1,
                   "f_type", 'feature type'!AS57),
                   "f_var", 'feature variety'!AS57))
&amp; CHAR(10)</f>
        <v xml:space="preserve">BeginPlot
	x=44,y=11
	TerrainType=TERRAIN_OCEAN
	PlotType=3
EndPlot
</v>
      </c>
      <c r="AU59" t="str">
        <f ca="1">SUBSTITUTE(SUBSTITUTE(SUBSTITUTE(SUBSTITUTE($A$1,
"x_coord",AU$2),
"y_coord",$A59),
"t_type",'terrain type'!AT57),
"p_type", 'plot type'!AT57)
&amp; IF(LEFT(resources!AT57, 6) = "BONUS_", CHAR(9) &amp; "BonusType=" &amp; resources!AT57 &amp; CHAR(10), "")
&amp; IF('goody huts'!AT57, "	ImprovementType=IMPROVEMENT_GOODY_HUT" &amp; CHAR(10), "")
&amp; IF(ISBLANK(OFFSET('rivers (2)'!$A$1, 2 * (67 - $A59), 2 * AU$2 + 1)), "", SUBSTITUTE($C$1, "&lt;direc&gt;", RIGHT(OFFSET('rivers (2)'!$A$1, 2 * (67 - $A59), 2 * AU$2 + 1), 1)))
&amp; IF(ISBLANK(OFFSET('rivers (2)'!$A$1, 2 * (67 - $A59) + 1, 2 * AU$2)), "", SUBSTITUTE($D$1, "&lt;direc&gt;", RIGHT(OFFSET('rivers (2)'!$A$1, 2 * (67 - $A59) + 1, 2 * AU$2), 1)))
&amp; IF(ISBLANK('feature type'!AT57), "EndPlot", SUBSTITUTE(SUBSTITUTE(output!$B$1,
                   "f_type", 'feature type'!AT57),
                   "f_var", 'feature variety'!AT57))
&amp; CHAR(10)</f>
        <v xml:space="preserve">BeginPlot
	x=45,y=11
	TerrainType=TERRAIN_OCEAN
	PlotType=3
EndPlot
</v>
      </c>
      <c r="AV59" t="str">
        <f ca="1">SUBSTITUTE(SUBSTITUTE(SUBSTITUTE(SUBSTITUTE($A$1,
"x_coord",AV$2),
"y_coord",$A59),
"t_type",'terrain type'!AU57),
"p_type", 'plot type'!AU57)
&amp; IF(LEFT(resources!AU57, 6) = "BONUS_", CHAR(9) &amp; "BonusType=" &amp; resources!AU57 &amp; CHAR(10), "")
&amp; IF('goody huts'!AU57, "	ImprovementType=IMPROVEMENT_GOODY_HUT" &amp; CHAR(10), "")
&amp; IF(ISBLANK(OFFSET('rivers (2)'!$A$1, 2 * (67 - $A59), 2 * AV$2 + 1)), "", SUBSTITUTE($C$1, "&lt;direc&gt;", RIGHT(OFFSET('rivers (2)'!$A$1, 2 * (67 - $A59), 2 * AV$2 + 1), 1)))
&amp; IF(ISBLANK(OFFSET('rivers (2)'!$A$1, 2 * (67 - $A59) + 1, 2 * AV$2)), "", SUBSTITUTE($D$1, "&lt;direc&gt;", RIGHT(OFFSET('rivers (2)'!$A$1, 2 * (67 - $A59) + 1, 2 * AV$2), 1)))
&amp; IF(ISBLANK('feature type'!AU57), "EndPlot", SUBSTITUTE(SUBSTITUTE(output!$B$1,
                   "f_type", 'feature type'!AU57),
                   "f_var", 'feature variety'!AU57))
&amp; CHAR(10)</f>
        <v xml:space="preserve">BeginPlot
	x=46,y=11
	TerrainType=TERRAIN_OCEAN
	PlotType=3
EndPlot
</v>
      </c>
      <c r="AW59" t="str">
        <f ca="1">SUBSTITUTE(SUBSTITUTE(SUBSTITUTE(SUBSTITUTE($A$1,
"x_coord",AW$2),
"y_coord",$A59),
"t_type",'terrain type'!AV57),
"p_type", 'plot type'!AV57)
&amp; IF(LEFT(resources!AV57, 6) = "BONUS_", CHAR(9) &amp; "BonusType=" &amp; resources!AV57 &amp; CHAR(10), "")
&amp; IF('goody huts'!AV57, "	ImprovementType=IMPROVEMENT_GOODY_HUT" &amp; CHAR(10), "")
&amp; IF(ISBLANK(OFFSET('rivers (2)'!$A$1, 2 * (67 - $A59), 2 * AW$2 + 1)), "", SUBSTITUTE($C$1, "&lt;direc&gt;", RIGHT(OFFSET('rivers (2)'!$A$1, 2 * (67 - $A59), 2 * AW$2 + 1), 1)))
&amp; IF(ISBLANK(OFFSET('rivers (2)'!$A$1, 2 * (67 - $A59) + 1, 2 * AW$2)), "", SUBSTITUTE($D$1, "&lt;direc&gt;", RIGHT(OFFSET('rivers (2)'!$A$1, 2 * (67 - $A59) + 1, 2 * AW$2), 1)))
&amp; IF(ISBLANK('feature type'!AV57), "EndPlot", SUBSTITUTE(SUBSTITUTE(output!$B$1,
                   "f_type", 'feature type'!AV57),
                   "f_var", 'feature variety'!AV57))
&amp; CHAR(10)</f>
        <v xml:space="preserve">BeginPlot
	x=47,y=11
	TerrainType=TERRAIN_COAST
	PlotType=3
EndPlot
</v>
      </c>
      <c r="AX59" t="str">
        <f ca="1">SUBSTITUTE(SUBSTITUTE(SUBSTITUTE(SUBSTITUTE($A$1,
"x_coord",AX$2),
"y_coord",$A59),
"t_type",'terrain type'!AW57),
"p_type", 'plot type'!AW57)
&amp; IF(LEFT(resources!AW57, 6) = "BONUS_", CHAR(9) &amp; "BonusType=" &amp; resources!AW57 &amp; CHAR(10), "")
&amp; IF('goody huts'!AW57, "	ImprovementType=IMPROVEMENT_GOODY_HUT" &amp; CHAR(10), "")
&amp; IF(ISBLANK(OFFSET('rivers (2)'!$A$1, 2 * (67 - $A59), 2 * AX$2 + 1)), "", SUBSTITUTE($C$1, "&lt;direc&gt;", RIGHT(OFFSET('rivers (2)'!$A$1, 2 * (67 - $A59), 2 * AX$2 + 1), 1)))
&amp; IF(ISBLANK(OFFSET('rivers (2)'!$A$1, 2 * (67 - $A59) + 1, 2 * AX$2)), "", SUBSTITUTE($D$1, "&lt;direc&gt;", RIGHT(OFFSET('rivers (2)'!$A$1, 2 * (67 - $A59) + 1, 2 * AX$2), 1)))
&amp; IF(ISBLANK('feature type'!AW57), "EndPlot", SUBSTITUTE(SUBSTITUTE(output!$B$1,
                   "f_type", 'feature type'!AW57),
                   "f_var", 'feature variety'!AW57))
&amp; CHAR(10)</f>
        <v xml:space="preserve">BeginPlot
	x=48,y=11
	TerrainType=TERRAIN_COAST
	PlotType=3
EndPlot
</v>
      </c>
      <c r="AY59" t="str">
        <f ca="1">SUBSTITUTE(SUBSTITUTE(SUBSTITUTE(SUBSTITUTE($A$1,
"x_coord",AY$2),
"y_coord",$A59),
"t_type",'terrain type'!AX57),
"p_type", 'plot type'!AX57)
&amp; IF(LEFT(resources!AX57, 6) = "BONUS_", CHAR(9) &amp; "BonusType=" &amp; resources!AX57 &amp; CHAR(10), "")
&amp; IF('goody huts'!AX57, "	ImprovementType=IMPROVEMENT_GOODY_HUT" &amp; CHAR(10), "")
&amp; IF(ISBLANK(OFFSET('rivers (2)'!$A$1, 2 * (67 - $A59), 2 * AY$2 + 1)), "", SUBSTITUTE($C$1, "&lt;direc&gt;", RIGHT(OFFSET('rivers (2)'!$A$1, 2 * (67 - $A59), 2 * AY$2 + 1), 1)))
&amp; IF(ISBLANK(OFFSET('rivers (2)'!$A$1, 2 * (67 - $A59) + 1, 2 * AY$2)), "", SUBSTITUTE($D$1, "&lt;direc&gt;", RIGHT(OFFSET('rivers (2)'!$A$1, 2 * (67 - $A59) + 1, 2 * AY$2), 1)))
&amp; IF(ISBLANK('feature type'!AX57), "EndPlot", SUBSTITUTE(SUBSTITUTE(output!$B$1,
                   "f_type", 'feature type'!AX57),
                   "f_var", 'feature variety'!AX57))
&amp; CHAR(10)</f>
        <v xml:space="preserve">BeginPlot
	x=49,y=11
	TerrainType=TERRAIN_COAST
	PlotType=3
	BonusType=BONUS_FISH
EndPlot
</v>
      </c>
      <c r="AZ59" t="str">
        <f ca="1">SUBSTITUTE(SUBSTITUTE(SUBSTITUTE(SUBSTITUTE($A$1,
"x_coord",AZ$2),
"y_coord",$A59),
"t_type",'terrain type'!AY57),
"p_type", 'plot type'!AY57)
&amp; IF(LEFT(resources!AY57, 6) = "BONUS_", CHAR(9) &amp; "BonusType=" &amp; resources!AY57 &amp; CHAR(10), "")
&amp; IF('goody huts'!AY57, "	ImprovementType=IMPROVEMENT_GOODY_HUT" &amp; CHAR(10), "")
&amp; IF(ISBLANK(OFFSET('rivers (2)'!$A$1, 2 * (67 - $A59), 2 * AZ$2 + 1)), "", SUBSTITUTE($C$1, "&lt;direc&gt;", RIGHT(OFFSET('rivers (2)'!$A$1, 2 * (67 - $A59), 2 * AZ$2 + 1), 1)))
&amp; IF(ISBLANK(OFFSET('rivers (2)'!$A$1, 2 * (67 - $A59) + 1, 2 * AZ$2)), "", SUBSTITUTE($D$1, "&lt;direc&gt;", RIGHT(OFFSET('rivers (2)'!$A$1, 2 * (67 - $A59) + 1, 2 * AZ$2), 1)))
&amp; IF(ISBLANK('feature type'!AY57), "EndPlot", SUBSTITUTE(SUBSTITUTE(output!$B$1,
                   "f_type", 'feature type'!AY57),
                   "f_var", 'feature variety'!AY57))
&amp; CHAR(10)</f>
        <v xml:space="preserve">BeginPlot
	x=50,y=11
	TerrainType=TERRAIN_GRASS
	PlotType=2
	FeatureType=FEATURE_FOREST, FeatureVariety=2
EndPlot
</v>
      </c>
      <c r="BA59" t="str">
        <f ca="1">SUBSTITUTE(SUBSTITUTE(SUBSTITUTE(SUBSTITUTE($A$1,
"x_coord",BA$2),
"y_coord",$A59),
"t_type",'terrain type'!AZ57),
"p_type", 'plot type'!AZ57)
&amp; IF(LEFT(resources!AZ57, 6) = "BONUS_", CHAR(9) &amp; "BonusType=" &amp; resources!AZ57 &amp; CHAR(10), "")
&amp; IF('goody huts'!AZ57, "	ImprovementType=IMPROVEMENT_GOODY_HUT" &amp; CHAR(10), "")
&amp; IF(ISBLANK(OFFSET('rivers (2)'!$A$1, 2 * (67 - $A59), 2 * BA$2 + 1)), "", SUBSTITUTE($C$1, "&lt;direc&gt;", RIGHT(OFFSET('rivers (2)'!$A$1, 2 * (67 - $A59), 2 * BA$2 + 1), 1)))
&amp; IF(ISBLANK(OFFSET('rivers (2)'!$A$1, 2 * (67 - $A59) + 1, 2 * BA$2)), "", SUBSTITUTE($D$1, "&lt;direc&gt;", RIGHT(OFFSET('rivers (2)'!$A$1, 2 * (67 - $A59) + 1, 2 * BA$2), 1)))
&amp; IF(ISBLANK('feature type'!AZ57), "EndPlot", SUBSTITUTE(SUBSTITUTE(output!$B$1,
                   "f_type", 'feature type'!AZ57),
                   "f_var", 'feature variety'!AZ57))
&amp; CHAR(10)</f>
        <v xml:space="preserve">BeginPlot
	x=51,y=11
	TerrainType=TERRAIN_GRASS
	PlotType=2
EndPlot
</v>
      </c>
      <c r="BB59" t="str">
        <f ca="1">SUBSTITUTE(SUBSTITUTE(SUBSTITUTE(SUBSTITUTE($A$1,
"x_coord",BB$2),
"y_coord",$A59),
"t_type",'terrain type'!BA57),
"p_type", 'plot type'!BA57)
&amp; IF(LEFT(resources!BA57, 6) = "BONUS_", CHAR(9) &amp; "BonusType=" &amp; resources!BA57 &amp; CHAR(10), "")
&amp; IF('goody huts'!BA57, "	ImprovementType=IMPROVEMENT_GOODY_HUT" &amp; CHAR(10), "")
&amp; IF(ISBLANK(OFFSET('rivers (2)'!$A$1, 2 * (67 - $A59), 2 * BB$2 + 1)), "", SUBSTITUTE($C$1, "&lt;direc&gt;", RIGHT(OFFSET('rivers (2)'!$A$1, 2 * (67 - $A59), 2 * BB$2 + 1), 1)))
&amp; IF(ISBLANK(OFFSET('rivers (2)'!$A$1, 2 * (67 - $A59) + 1, 2 * BB$2)), "", SUBSTITUTE($D$1, "&lt;direc&gt;", RIGHT(OFFSET('rivers (2)'!$A$1, 2 * (67 - $A59) + 1, 2 * BB$2), 1)))
&amp; IF(ISBLANK('feature type'!BA57), "EndPlot", SUBSTITUTE(SUBSTITUTE(output!$B$1,
                   "f_type", 'feature type'!BA57),
                   "f_var", 'feature variety'!BA57))
&amp; CHAR(10)</f>
        <v xml:space="preserve">BeginPlot
	x=52,y=11
	TerrainType=TERRAIN_GRASS
	PlotType=1
	FeatureType=FEATURE_FOREST, FeatureVariety=2
EndPlot
</v>
      </c>
      <c r="BC59" t="str">
        <f ca="1">SUBSTITUTE(SUBSTITUTE(SUBSTITUTE(SUBSTITUTE($A$1,
"x_coord",BC$2),
"y_coord",$A59),
"t_type",'terrain type'!BB57),
"p_type", 'plot type'!BB57)
&amp; IF(LEFT(resources!BB57, 6) = "BONUS_", CHAR(9) &amp; "BonusType=" &amp; resources!BB57 &amp; CHAR(10), "")
&amp; IF('goody huts'!BB57, "	ImprovementType=IMPROVEMENT_GOODY_HUT" &amp; CHAR(10), "")
&amp; IF(ISBLANK(OFFSET('rivers (2)'!$A$1, 2 * (67 - $A59), 2 * BC$2 + 1)), "", SUBSTITUTE($C$1, "&lt;direc&gt;", RIGHT(OFFSET('rivers (2)'!$A$1, 2 * (67 - $A59), 2 * BC$2 + 1), 1)))
&amp; IF(ISBLANK(OFFSET('rivers (2)'!$A$1, 2 * (67 - $A59) + 1, 2 * BC$2)), "", SUBSTITUTE($D$1, "&lt;direc&gt;", RIGHT(OFFSET('rivers (2)'!$A$1, 2 * (67 - $A59) + 1, 2 * BC$2), 1)))
&amp; IF(ISBLANK('feature type'!BB57), "EndPlot", SUBSTITUTE(SUBSTITUTE(output!$B$1,
                   "f_type", 'feature type'!BB57),
                   "f_var", 'feature variety'!BB57))
&amp; CHAR(10)</f>
        <v xml:space="preserve">BeginPlot
	x=53,y=11
	TerrainType=TERRAIN_GRASS
	PlotType=2
	FeatureType=FEATURE_FOREST, FeatureVariety=2
EndPlot
</v>
      </c>
      <c r="BD59" t="str">
        <f ca="1">SUBSTITUTE(SUBSTITUTE(SUBSTITUTE(SUBSTITUTE($A$1,
"x_coord",BD$2),
"y_coord",$A59),
"t_type",'terrain type'!BC57),
"p_type", 'plot type'!BC57)
&amp; IF(LEFT(resources!BC57, 6) = "BONUS_", CHAR(9) &amp; "BonusType=" &amp; resources!BC57 &amp; CHAR(10), "")
&amp; IF('goody huts'!BC57, "	ImprovementType=IMPROVEMENT_GOODY_HUT" &amp; CHAR(10), "")
&amp; IF(ISBLANK(OFFSET('rivers (2)'!$A$1, 2 * (67 - $A59), 2 * BD$2 + 1)), "", SUBSTITUTE($C$1, "&lt;direc&gt;", RIGHT(OFFSET('rivers (2)'!$A$1, 2 * (67 - $A59), 2 * BD$2 + 1), 1)))
&amp; IF(ISBLANK(OFFSET('rivers (2)'!$A$1, 2 * (67 - $A59) + 1, 2 * BD$2)), "", SUBSTITUTE($D$1, "&lt;direc&gt;", RIGHT(OFFSET('rivers (2)'!$A$1, 2 * (67 - $A59) + 1, 2 * BD$2), 1)))
&amp; IF(ISBLANK('feature type'!BC57), "EndPlot", SUBSTITUTE(SUBSTITUTE(output!$B$1,
                   "f_type", 'feature type'!BC57),
                   "f_var", 'feature variety'!BC57))
&amp; CHAR(10)</f>
        <v xml:space="preserve">BeginPlot
	x=54,y=11
	TerrainType=TERRAIN_GRASS
	PlotType=1
EndPlot
</v>
      </c>
      <c r="BE59" t="str">
        <f ca="1">SUBSTITUTE(SUBSTITUTE(SUBSTITUTE(SUBSTITUTE($A$1,
"x_coord",BE$2),
"y_coord",$A59),
"t_type",'terrain type'!BD57),
"p_type", 'plot type'!BD57)
&amp; IF(LEFT(resources!BD57, 6) = "BONUS_", CHAR(9) &amp; "BonusType=" &amp; resources!BD57 &amp; CHAR(10), "")
&amp; IF('goody huts'!BD57, "	ImprovementType=IMPROVEMENT_GOODY_HUT" &amp; CHAR(10), "")
&amp; IF(ISBLANK(OFFSET('rivers (2)'!$A$1, 2 * (67 - $A59), 2 * BE$2 + 1)), "", SUBSTITUTE($C$1, "&lt;direc&gt;", RIGHT(OFFSET('rivers (2)'!$A$1, 2 * (67 - $A59), 2 * BE$2 + 1), 1)))
&amp; IF(ISBLANK(OFFSET('rivers (2)'!$A$1, 2 * (67 - $A59) + 1, 2 * BE$2)), "", SUBSTITUTE($D$1, "&lt;direc&gt;", RIGHT(OFFSET('rivers (2)'!$A$1, 2 * (67 - $A59) + 1, 2 * BE$2), 1)))
&amp; IF(ISBLANK('feature type'!BD57), "EndPlot", SUBSTITUTE(SUBSTITUTE(output!$B$1,
                   "f_type", 'feature type'!BD57),
                   "f_var", 'feature variety'!BD57))
&amp; CHAR(10)</f>
        <v xml:space="preserve">BeginPlot
	x=55,y=11
	TerrainType=TERRAIN_GRASS
	PlotType=1
	RiverNSDirection=2
	isWOfRiver
	RiverWEDirection=3
	isNOfRiver
EndPlot
</v>
      </c>
      <c r="BF59" t="str">
        <f ca="1">SUBSTITUTE(SUBSTITUTE(SUBSTITUTE(SUBSTITUTE($A$1,
"x_coord",BF$2),
"y_coord",$A59),
"t_type",'terrain type'!BE57),
"p_type", 'plot type'!BE57)
&amp; IF(LEFT(resources!BE57, 6) = "BONUS_", CHAR(9) &amp; "BonusType=" &amp; resources!BE57 &amp; CHAR(10), "")
&amp; IF('goody huts'!BE57, "	ImprovementType=IMPROVEMENT_GOODY_HUT" &amp; CHAR(10), "")
&amp; IF(ISBLANK(OFFSET('rivers (2)'!$A$1, 2 * (67 - $A59), 2 * BF$2 + 1)), "", SUBSTITUTE($C$1, "&lt;direc&gt;", RIGHT(OFFSET('rivers (2)'!$A$1, 2 * (67 - $A59), 2 * BF$2 + 1), 1)))
&amp; IF(ISBLANK(OFFSET('rivers (2)'!$A$1, 2 * (67 - $A59) + 1, 2 * BF$2)), "", SUBSTITUTE($D$1, "&lt;direc&gt;", RIGHT(OFFSET('rivers (2)'!$A$1, 2 * (67 - $A59) + 1, 2 * BF$2), 1)))
&amp; IF(ISBLANK('feature type'!BE57), "EndPlot", SUBSTITUTE(SUBSTITUTE(output!$B$1,
                   "f_type", 'feature type'!BE57),
                   "f_var", 'feature variety'!BE57))
&amp; CHAR(10)</f>
        <v xml:space="preserve">BeginPlot
	x=56,y=11
	TerrainType=TERRAIN_GRASS
	PlotType=2
EndPlot
</v>
      </c>
      <c r="BG59" t="str">
        <f ca="1">SUBSTITUTE(SUBSTITUTE(SUBSTITUTE(SUBSTITUTE($A$1,
"x_coord",BG$2),
"y_coord",$A59),
"t_type",'terrain type'!BF57),
"p_type", 'plot type'!BF57)
&amp; IF(LEFT(resources!BF57, 6) = "BONUS_", CHAR(9) &amp; "BonusType=" &amp; resources!BF57 &amp; CHAR(10), "")
&amp; IF('goody huts'!BF57, "	ImprovementType=IMPROVEMENT_GOODY_HUT" &amp; CHAR(10), "")
&amp; IF(ISBLANK(OFFSET('rivers (2)'!$A$1, 2 * (67 - $A59), 2 * BG$2 + 1)), "", SUBSTITUTE($C$1, "&lt;direc&gt;", RIGHT(OFFSET('rivers (2)'!$A$1, 2 * (67 - $A59), 2 * BG$2 + 1), 1)))
&amp; IF(ISBLANK(OFFSET('rivers (2)'!$A$1, 2 * (67 - $A59) + 1, 2 * BG$2)), "", SUBSTITUTE($D$1, "&lt;direc&gt;", RIGHT(OFFSET('rivers (2)'!$A$1, 2 * (67 - $A59) + 1, 2 * BG$2), 1)))
&amp; IF(ISBLANK('feature type'!BF57), "EndPlot", SUBSTITUTE(SUBSTITUTE(output!$B$1,
                   "f_type", 'feature type'!BF57),
                   "f_var", 'feature variety'!BF57))
&amp; CHAR(10)</f>
        <v xml:space="preserve">BeginPlot
	x=57,y=11
	TerrainType=TERRAIN_GRASS
	PlotType=2
	RiverNSDirection=2
	isWOfRiver
EndPlot
</v>
      </c>
      <c r="BH59" t="str">
        <f ca="1">SUBSTITUTE(SUBSTITUTE(SUBSTITUTE(SUBSTITUTE($A$1,
"x_coord",BH$2),
"y_coord",$A59),
"t_type",'terrain type'!BG57),
"p_type", 'plot type'!BG57)
&amp; IF(LEFT(resources!BG57, 6) = "BONUS_", CHAR(9) &amp; "BonusType=" &amp; resources!BG57 &amp; CHAR(10), "")
&amp; IF('goody huts'!BG57, "	ImprovementType=IMPROVEMENT_GOODY_HUT" &amp; CHAR(10), "")
&amp; IF(ISBLANK(OFFSET('rivers (2)'!$A$1, 2 * (67 - $A59), 2 * BH$2 + 1)), "", SUBSTITUTE($C$1, "&lt;direc&gt;", RIGHT(OFFSET('rivers (2)'!$A$1, 2 * (67 - $A59), 2 * BH$2 + 1), 1)))
&amp; IF(ISBLANK(OFFSET('rivers (2)'!$A$1, 2 * (67 - $A59) + 1, 2 * BH$2)), "", SUBSTITUTE($D$1, "&lt;direc&gt;", RIGHT(OFFSET('rivers (2)'!$A$1, 2 * (67 - $A59) + 1, 2 * BH$2), 1)))
&amp; IF(ISBLANK('feature type'!BG57), "EndPlot", SUBSTITUTE(SUBSTITUTE(output!$B$1,
                   "f_type", 'feature type'!BG57),
                   "f_var", 'feature variety'!BG57))
&amp; CHAR(10)</f>
        <v xml:space="preserve">BeginPlot
	x=58,y=11
	TerrainType=TERRAIN_GRASS
	PlotType=2
	FeatureType=FEATURE_FOREST, FeatureVariety=2
EndPlot
</v>
      </c>
      <c r="BI59" t="str">
        <f ca="1">SUBSTITUTE(SUBSTITUTE(SUBSTITUTE(SUBSTITUTE($A$1,
"x_coord",BI$2),
"y_coord",$A59),
"t_type",'terrain type'!BH57),
"p_type", 'plot type'!BH57)
&amp; IF(LEFT(resources!BH57, 6) = "BONUS_", CHAR(9) &amp; "BonusType=" &amp; resources!BH57 &amp; CHAR(10), "")
&amp; IF('goody huts'!BH57, "	ImprovementType=IMPROVEMENT_GOODY_HUT" &amp; CHAR(10), "")
&amp; IF(ISBLANK(OFFSET('rivers (2)'!$A$1, 2 * (67 - $A59), 2 * BI$2 + 1)), "", SUBSTITUTE($C$1, "&lt;direc&gt;", RIGHT(OFFSET('rivers (2)'!$A$1, 2 * (67 - $A59), 2 * BI$2 + 1), 1)))
&amp; IF(ISBLANK(OFFSET('rivers (2)'!$A$1, 2 * (67 - $A59) + 1, 2 * BI$2)), "", SUBSTITUTE($D$1, "&lt;direc&gt;", RIGHT(OFFSET('rivers (2)'!$A$1, 2 * (67 - $A59) + 1, 2 * BI$2), 1)))
&amp; IF(ISBLANK('feature type'!BH57), "EndPlot", SUBSTITUTE(SUBSTITUTE(output!$B$1,
                   "f_type", 'feature type'!BH57),
                   "f_var", 'feature variety'!BH57))
&amp; CHAR(10)</f>
        <v xml:space="preserve">BeginPlot
	x=59,y=11
	TerrainType=TERRAIN_GRASS
	PlotType=2
	FeatureType=FEATURE_FOREST, FeatureVariety=2
EndPlot
</v>
      </c>
      <c r="BJ59" t="str">
        <f ca="1">SUBSTITUTE(SUBSTITUTE(SUBSTITUTE(SUBSTITUTE($A$1,
"x_coord",BJ$2),
"y_coord",$A59),
"t_type",'terrain type'!BI57),
"p_type", 'plot type'!BI57)
&amp; IF(LEFT(resources!BI57, 6) = "BONUS_", CHAR(9) &amp; "BonusType=" &amp; resources!BI57 &amp; CHAR(10), "")
&amp; IF('goody huts'!BI57, "	ImprovementType=IMPROVEMENT_GOODY_HUT" &amp; CHAR(10), "")
&amp; IF(ISBLANK(OFFSET('rivers (2)'!$A$1, 2 * (67 - $A59), 2 * BJ$2 + 1)), "", SUBSTITUTE($C$1, "&lt;direc&gt;", RIGHT(OFFSET('rivers (2)'!$A$1, 2 * (67 - $A59), 2 * BJ$2 + 1), 1)))
&amp; IF(ISBLANK(OFFSET('rivers (2)'!$A$1, 2 * (67 - $A59) + 1, 2 * BJ$2)), "", SUBSTITUTE($D$1, "&lt;direc&gt;", RIGHT(OFFSET('rivers (2)'!$A$1, 2 * (67 - $A59) + 1, 2 * BJ$2), 1)))
&amp; IF(ISBLANK('feature type'!BI57), "EndPlot", SUBSTITUTE(SUBSTITUTE(output!$B$1,
                   "f_type", 'feature type'!BI57),
                   "f_var", 'feature variety'!BI57))
&amp; CHAR(10)</f>
        <v xml:space="preserve">BeginPlot
	x=60,y=11
	TerrainType=TERRAIN_GRASS
	PlotType=2
EndPlot
</v>
      </c>
      <c r="BK59" t="str">
        <f ca="1">SUBSTITUTE(SUBSTITUTE(SUBSTITUTE(SUBSTITUTE($A$1,
"x_coord",BK$2),
"y_coord",$A59),
"t_type",'terrain type'!BJ57),
"p_type", 'plot type'!BJ57)
&amp; IF(LEFT(resources!BJ57, 6) = "BONUS_", CHAR(9) &amp; "BonusType=" &amp; resources!BJ57 &amp; CHAR(10), "")
&amp; IF('goody huts'!BJ57, "	ImprovementType=IMPROVEMENT_GOODY_HUT" &amp; CHAR(10), "")
&amp; IF(ISBLANK(OFFSET('rivers (2)'!$A$1, 2 * (67 - $A59), 2 * BK$2 + 1)), "", SUBSTITUTE($C$1, "&lt;direc&gt;", RIGHT(OFFSET('rivers (2)'!$A$1, 2 * (67 - $A59), 2 * BK$2 + 1), 1)))
&amp; IF(ISBLANK(OFFSET('rivers (2)'!$A$1, 2 * (67 - $A59) + 1, 2 * BK$2)), "", SUBSTITUTE($D$1, "&lt;direc&gt;", RIGHT(OFFSET('rivers (2)'!$A$1, 2 * (67 - $A59) + 1, 2 * BK$2), 1)))
&amp; IF(ISBLANK('feature type'!BJ57), "EndPlot", SUBSTITUTE(SUBSTITUTE(output!$B$1,
                   "f_type", 'feature type'!BJ57),
                   "f_var", 'feature variety'!BJ57))
&amp; CHAR(10)</f>
        <v xml:space="preserve">BeginPlot
	x=61,y=11
	TerrainType=TERRAIN_GRASS
	PlotType=2
	RiverNSDirection=2
	isWOfRiver
EndPlot
</v>
      </c>
      <c r="BL59" t="str">
        <f ca="1">SUBSTITUTE(SUBSTITUTE(SUBSTITUTE(SUBSTITUTE($A$1,
"x_coord",BL$2),
"y_coord",$A59),
"t_type",'terrain type'!BK57),
"p_type", 'plot type'!BK57)
&amp; IF(LEFT(resources!BK57, 6) = "BONUS_", CHAR(9) &amp; "BonusType=" &amp; resources!BK57 &amp; CHAR(10), "")
&amp; IF('goody huts'!BK57, "	ImprovementType=IMPROVEMENT_GOODY_HUT" &amp; CHAR(10), "")
&amp; IF(ISBLANK(OFFSET('rivers (2)'!$A$1, 2 * (67 - $A59), 2 * BL$2 + 1)), "", SUBSTITUTE($C$1, "&lt;direc&gt;", RIGHT(OFFSET('rivers (2)'!$A$1, 2 * (67 - $A59), 2 * BL$2 + 1), 1)))
&amp; IF(ISBLANK(OFFSET('rivers (2)'!$A$1, 2 * (67 - $A59) + 1, 2 * BL$2)), "", SUBSTITUTE($D$1, "&lt;direc&gt;", RIGHT(OFFSET('rivers (2)'!$A$1, 2 * (67 - $A59) + 1, 2 * BL$2), 1)))
&amp; IF(ISBLANK('feature type'!BK57), "EndPlot", SUBSTITUTE(SUBSTITUTE(output!$B$1,
                   "f_type", 'feature type'!BK57),
                   "f_var", 'feature variety'!BK57))
&amp; CHAR(10)</f>
        <v xml:space="preserve">BeginPlot
	x=62,y=11
	TerrainType=TERRAIN_GRASS
	PlotType=2
EndPlot
</v>
      </c>
      <c r="BM59" t="str">
        <f ca="1">SUBSTITUTE(SUBSTITUTE(SUBSTITUTE(SUBSTITUTE($A$1,
"x_coord",BM$2),
"y_coord",$A59),
"t_type",'terrain type'!BL57),
"p_type", 'plot type'!BL57)
&amp; IF(LEFT(resources!BL57, 6) = "BONUS_", CHAR(9) &amp; "BonusType=" &amp; resources!BL57 &amp; CHAR(10), "")
&amp; IF('goody huts'!BL57, "	ImprovementType=IMPROVEMENT_GOODY_HUT" &amp; CHAR(10), "")
&amp; IF(ISBLANK(OFFSET('rivers (2)'!$A$1, 2 * (67 - $A59), 2 * BM$2 + 1)), "", SUBSTITUTE($C$1, "&lt;direc&gt;", RIGHT(OFFSET('rivers (2)'!$A$1, 2 * (67 - $A59), 2 * BM$2 + 1), 1)))
&amp; IF(ISBLANK(OFFSET('rivers (2)'!$A$1, 2 * (67 - $A59) + 1, 2 * BM$2)), "", SUBSTITUTE($D$1, "&lt;direc&gt;", RIGHT(OFFSET('rivers (2)'!$A$1, 2 * (67 - $A59) + 1, 2 * BM$2), 1)))
&amp; IF(ISBLANK('feature type'!BL57), "EndPlot", SUBSTITUTE(SUBSTITUTE(output!$B$1,
                   "f_type", 'feature type'!BL57),
                   "f_var", 'feature variety'!BL57))
&amp; CHAR(10)</f>
        <v xml:space="preserve">BeginPlot
	x=63,y=11
	TerrainType=TERRAIN_GRASS
	PlotType=2
EndPlot
</v>
      </c>
      <c r="BN59" t="str">
        <f ca="1">SUBSTITUTE(SUBSTITUTE(SUBSTITUTE(SUBSTITUTE($A$1,
"x_coord",BN$2),
"y_coord",$A59),
"t_type",'terrain type'!BM57),
"p_type", 'plot type'!BM57)
&amp; IF(LEFT(resources!BM57, 6) = "BONUS_", CHAR(9) &amp; "BonusType=" &amp; resources!BM57 &amp; CHAR(10), "")
&amp; IF('goody huts'!BM57, "	ImprovementType=IMPROVEMENT_GOODY_HUT" &amp; CHAR(10), "")
&amp; IF(ISBLANK(OFFSET('rivers (2)'!$A$1, 2 * (67 - $A59), 2 * BN$2 + 1)), "", SUBSTITUTE($C$1, "&lt;direc&gt;", RIGHT(OFFSET('rivers (2)'!$A$1, 2 * (67 - $A59), 2 * BN$2 + 1), 1)))
&amp; IF(ISBLANK(OFFSET('rivers (2)'!$A$1, 2 * (67 - $A59) + 1, 2 * BN$2)), "", SUBSTITUTE($D$1, "&lt;direc&gt;", RIGHT(OFFSET('rivers (2)'!$A$1, 2 * (67 - $A59) + 1, 2 * BN$2), 1)))
&amp; IF(ISBLANK('feature type'!BM57), "EndPlot", SUBSTITUTE(SUBSTITUTE(output!$B$1,
                   "f_type", 'feature type'!BM57),
                   "f_var", 'feature variety'!BM57))
&amp; CHAR(10)</f>
        <v xml:space="preserve">BeginPlot
	x=64,y=11
	TerrainType=TERRAIN_GRASS
	PlotType=1
	BonusType=BONUS_STONE
	FeatureType=FEATURE_FOREST, FeatureVariety=2
EndPlot
</v>
      </c>
      <c r="BO59" t="str">
        <f ca="1">SUBSTITUTE(SUBSTITUTE(SUBSTITUTE(SUBSTITUTE($A$1,
"x_coord",BO$2),
"y_coord",$A59),
"t_type",'terrain type'!BN57),
"p_type", 'plot type'!BN57)
&amp; IF(LEFT(resources!BN57, 6) = "BONUS_", CHAR(9) &amp; "BonusType=" &amp; resources!BN57 &amp; CHAR(10), "")
&amp; IF('goody huts'!BN57, "	ImprovementType=IMPROVEMENT_GOODY_HUT" &amp; CHAR(10), "")
&amp; IF(ISBLANK(OFFSET('rivers (2)'!$A$1, 2 * (67 - $A59), 2 * BO$2 + 1)), "", SUBSTITUTE($C$1, "&lt;direc&gt;", RIGHT(OFFSET('rivers (2)'!$A$1, 2 * (67 - $A59), 2 * BO$2 + 1), 1)))
&amp; IF(ISBLANK(OFFSET('rivers (2)'!$A$1, 2 * (67 - $A59) + 1, 2 * BO$2)), "", SUBSTITUTE($D$1, "&lt;direc&gt;", RIGHT(OFFSET('rivers (2)'!$A$1, 2 * (67 - $A59) + 1, 2 * BO$2), 1)))
&amp; IF(ISBLANK('feature type'!BN57), "EndPlot", SUBSTITUTE(SUBSTITUTE(output!$B$1,
                   "f_type", 'feature type'!BN57),
                   "f_var", 'feature variety'!BN57))
&amp; CHAR(10)</f>
        <v xml:space="preserve">BeginPlot
	x=65,y=11
	TerrainType=TERRAIN_GRASS
	PlotType=2
EndPlot
</v>
      </c>
      <c r="BP59" t="str">
        <f ca="1">SUBSTITUTE(SUBSTITUTE(SUBSTITUTE(SUBSTITUTE($A$1,
"x_coord",BP$2),
"y_coord",$A59),
"t_type",'terrain type'!BO57),
"p_type", 'plot type'!BO57)
&amp; IF(LEFT(resources!BO57, 6) = "BONUS_", CHAR(9) &amp; "BonusType=" &amp; resources!BO57 &amp; CHAR(10), "")
&amp; IF('goody huts'!BO57, "	ImprovementType=IMPROVEMENT_GOODY_HUT" &amp; CHAR(10), "")
&amp; IF(ISBLANK(OFFSET('rivers (2)'!$A$1, 2 * (67 - $A59), 2 * BP$2 + 1)), "", SUBSTITUTE($C$1, "&lt;direc&gt;", RIGHT(OFFSET('rivers (2)'!$A$1, 2 * (67 - $A59), 2 * BP$2 + 1), 1)))
&amp; IF(ISBLANK(OFFSET('rivers (2)'!$A$1, 2 * (67 - $A59) + 1, 2 * BP$2)), "", SUBSTITUTE($D$1, "&lt;direc&gt;", RIGHT(OFFSET('rivers (2)'!$A$1, 2 * (67 - $A59) + 1, 2 * BP$2), 1)))
&amp; IF(ISBLANK('feature type'!BO57), "EndPlot", SUBSTITUTE(SUBSTITUTE(output!$B$1,
                   "f_type", 'feature type'!BO57),
                   "f_var", 'feature variety'!BO57))
&amp; CHAR(10)</f>
        <v xml:space="preserve">BeginPlot
	x=66,y=11
	TerrainType=TERRAIN_GRASS
	PlotType=2
EndPlot
</v>
      </c>
      <c r="BQ59" t="str">
        <f ca="1">SUBSTITUTE(SUBSTITUTE(SUBSTITUTE(SUBSTITUTE($A$1,
"x_coord",BQ$2),
"y_coord",$A59),
"t_type",'terrain type'!BP57),
"p_type", 'plot type'!BP57)
&amp; IF(LEFT(resources!BP57, 6) = "BONUS_", CHAR(9) &amp; "BonusType=" &amp; resources!BP57 &amp; CHAR(10), "")
&amp; IF('goody huts'!BP57, "	ImprovementType=IMPROVEMENT_GOODY_HUT" &amp; CHAR(10), "")
&amp; IF(ISBLANK(OFFSET('rivers (2)'!$A$1, 2 * (67 - $A59), 2 * BQ$2 + 1)), "", SUBSTITUTE($C$1, "&lt;direc&gt;", RIGHT(OFFSET('rivers (2)'!$A$1, 2 * (67 - $A59), 2 * BQ$2 + 1), 1)))
&amp; IF(ISBLANK(OFFSET('rivers (2)'!$A$1, 2 * (67 - $A59) + 1, 2 * BQ$2)), "", SUBSTITUTE($D$1, "&lt;direc&gt;", RIGHT(OFFSET('rivers (2)'!$A$1, 2 * (67 - $A59) + 1, 2 * BQ$2), 1)))
&amp; IF(ISBLANK('feature type'!BP57), "EndPlot", SUBSTITUTE(SUBSTITUTE(output!$B$1,
                   "f_type", 'feature type'!BP57),
                   "f_var", 'feature variety'!BP57))
&amp; CHAR(10)</f>
        <v xml:space="preserve">BeginPlot
	x=67,y=11
	TerrainType=TERRAIN_GRASS
	PlotType=2
EndPlot
</v>
      </c>
      <c r="BR59" t="str">
        <f ca="1">SUBSTITUTE(SUBSTITUTE(SUBSTITUTE(SUBSTITUTE($A$1,
"x_coord",BR$2),
"y_coord",$A59),
"t_type",'terrain type'!BQ57),
"p_type", 'plot type'!BQ57)
&amp; IF(LEFT(resources!BQ57, 6) = "BONUS_", CHAR(9) &amp; "BonusType=" &amp; resources!BQ57 &amp; CHAR(10), "")
&amp; IF('goody huts'!BQ57, "	ImprovementType=IMPROVEMENT_GOODY_HUT" &amp; CHAR(10), "")
&amp; IF(ISBLANK(OFFSET('rivers (2)'!$A$1, 2 * (67 - $A59), 2 * BR$2 + 1)), "", SUBSTITUTE($C$1, "&lt;direc&gt;", RIGHT(OFFSET('rivers (2)'!$A$1, 2 * (67 - $A59), 2 * BR$2 + 1), 1)))
&amp; IF(ISBLANK(OFFSET('rivers (2)'!$A$1, 2 * (67 - $A59) + 1, 2 * BR$2)), "", SUBSTITUTE($D$1, "&lt;direc&gt;", RIGHT(OFFSET('rivers (2)'!$A$1, 2 * (67 - $A59) + 1, 2 * BR$2), 1)))
&amp; IF(ISBLANK('feature type'!BQ57), "EndPlot", SUBSTITUTE(SUBSTITUTE(output!$B$1,
                   "f_type", 'feature type'!BQ57),
                   "f_var", 'feature variety'!BQ57))
&amp; CHAR(10)</f>
        <v xml:space="preserve">BeginPlot
	x=68,y=11
	TerrainType=TERRAIN_GRASS
	PlotType=2
	BonusType=BONUS_BANANA
EndPlot
</v>
      </c>
      <c r="BS59" t="str">
        <f ca="1">SUBSTITUTE(SUBSTITUTE(SUBSTITUTE(SUBSTITUTE($A$1,
"x_coord",BS$2),
"y_coord",$A59),
"t_type",'terrain type'!BR57),
"p_type", 'plot type'!BR57)
&amp; IF(LEFT(resources!BR57, 6) = "BONUS_", CHAR(9) &amp; "BonusType=" &amp; resources!BR57 &amp; CHAR(10), "")
&amp; IF('goody huts'!BR57, "	ImprovementType=IMPROVEMENT_GOODY_HUT" &amp; CHAR(10), "")
&amp; IF(ISBLANK(OFFSET('rivers (2)'!$A$1, 2 * (67 - $A59), 2 * BS$2 + 1)), "", SUBSTITUTE($C$1, "&lt;direc&gt;", RIGHT(OFFSET('rivers (2)'!$A$1, 2 * (67 - $A59), 2 * BS$2 + 1), 1)))
&amp; IF(ISBLANK(OFFSET('rivers (2)'!$A$1, 2 * (67 - $A59) + 1, 2 * BS$2)), "", SUBSTITUTE($D$1, "&lt;direc&gt;", RIGHT(OFFSET('rivers (2)'!$A$1, 2 * (67 - $A59) + 1, 2 * BS$2), 1)))
&amp; IF(ISBLANK('feature type'!BR57), "EndPlot", SUBSTITUTE(SUBSTITUTE(output!$B$1,
                   "f_type", 'feature type'!BR57),
                   "f_var", 'feature variety'!BR57))
&amp; CHAR(10)</f>
        <v xml:space="preserve">BeginPlot
	x=69,y=11
	TerrainType=TERRAIN_GRASS
	PlotType=2
EndPlot
</v>
      </c>
      <c r="BT59" t="str">
        <f ca="1">SUBSTITUTE(SUBSTITUTE(SUBSTITUTE(SUBSTITUTE($A$1,
"x_coord",BT$2),
"y_coord",$A59),
"t_type",'terrain type'!BS57),
"p_type", 'plot type'!BS57)
&amp; IF(LEFT(resources!BS57, 6) = "BONUS_", CHAR(9) &amp; "BonusType=" &amp; resources!BS57 &amp; CHAR(10), "")
&amp; IF('goody huts'!BS57, "	ImprovementType=IMPROVEMENT_GOODY_HUT" &amp; CHAR(10), "")
&amp; IF(ISBLANK(OFFSET('rivers (2)'!$A$1, 2 * (67 - $A59), 2 * BT$2 + 1)), "", SUBSTITUTE($C$1, "&lt;direc&gt;", RIGHT(OFFSET('rivers (2)'!$A$1, 2 * (67 - $A59), 2 * BT$2 + 1), 1)))
&amp; IF(ISBLANK(OFFSET('rivers (2)'!$A$1, 2 * (67 - $A59) + 1, 2 * BT$2)), "", SUBSTITUTE($D$1, "&lt;direc&gt;", RIGHT(OFFSET('rivers (2)'!$A$1, 2 * (67 - $A59) + 1, 2 * BT$2), 1)))
&amp; IF(ISBLANK('feature type'!BS57), "EndPlot", SUBSTITUTE(SUBSTITUTE(output!$B$1,
                   "f_type", 'feature type'!BS57),
                   "f_var", 'feature variety'!BS57))
&amp; CHAR(10)</f>
        <v xml:space="preserve">BeginPlot
	x=70,y=11
	TerrainType=TERRAIN_GRASS
	PlotType=2
EndPlot
</v>
      </c>
      <c r="BU59" t="str">
        <f ca="1">SUBSTITUTE(SUBSTITUTE(SUBSTITUTE(SUBSTITUTE($A$1,
"x_coord",BU$2),
"y_coord",$A59),
"t_type",'terrain type'!BT57),
"p_type", 'plot type'!BT57)
&amp; IF(LEFT(resources!BT57, 6) = "BONUS_", CHAR(9) &amp; "BonusType=" &amp; resources!BT57 &amp; CHAR(10), "")
&amp; IF('goody huts'!BT57, "	ImprovementType=IMPROVEMENT_GOODY_HUT" &amp; CHAR(10), "")
&amp; IF(ISBLANK(OFFSET('rivers (2)'!$A$1, 2 * (67 - $A59), 2 * BU$2 + 1)), "", SUBSTITUTE($C$1, "&lt;direc&gt;", RIGHT(OFFSET('rivers (2)'!$A$1, 2 * (67 - $A59), 2 * BU$2 + 1), 1)))
&amp; IF(ISBLANK(OFFSET('rivers (2)'!$A$1, 2 * (67 - $A59) + 1, 2 * BU$2)), "", SUBSTITUTE($D$1, "&lt;direc&gt;", RIGHT(OFFSET('rivers (2)'!$A$1, 2 * (67 - $A59) + 1, 2 * BU$2), 1)))
&amp; IF(ISBLANK('feature type'!BT57), "EndPlot", SUBSTITUTE(SUBSTITUTE(output!$B$1,
                   "f_type", 'feature type'!BT57),
                   "f_var", 'feature variety'!BT57))
&amp; CHAR(10)</f>
        <v xml:space="preserve">BeginPlot
	x=71,y=11
	TerrainType=TERRAIN_GRASS
	PlotType=2
EndPlot
</v>
      </c>
      <c r="BV59" t="str">
        <f ca="1">SUBSTITUTE(SUBSTITUTE(SUBSTITUTE(SUBSTITUTE($A$1,
"x_coord",BV$2),
"y_coord",$A59),
"t_type",'terrain type'!BU57),
"p_type", 'plot type'!BU57)
&amp; IF(LEFT(resources!BU57, 6) = "BONUS_", CHAR(9) &amp; "BonusType=" &amp; resources!BU57 &amp; CHAR(10), "")
&amp; IF('goody huts'!BU57, "	ImprovementType=IMPROVEMENT_GOODY_HUT" &amp; CHAR(10), "")
&amp; IF(ISBLANK(OFFSET('rivers (2)'!$A$1, 2 * (67 - $A59), 2 * BV$2 + 1)), "", SUBSTITUTE($C$1, "&lt;direc&gt;", RIGHT(OFFSET('rivers (2)'!$A$1, 2 * (67 - $A59), 2 * BV$2 + 1), 1)))
&amp; IF(ISBLANK(OFFSET('rivers (2)'!$A$1, 2 * (67 - $A59) + 1, 2 * BV$2)), "", SUBSTITUTE($D$1, "&lt;direc&gt;", RIGHT(OFFSET('rivers (2)'!$A$1, 2 * (67 - $A59) + 1, 2 * BV$2), 1)))
&amp; IF(ISBLANK('feature type'!BU57), "EndPlot", SUBSTITUTE(SUBSTITUTE(output!$B$1,
                   "f_type", 'feature type'!BU57),
                   "f_var", 'feature variety'!BU57))
&amp; CHAR(10)</f>
        <v xml:space="preserve">BeginPlot
	x=72,y=11
	TerrainType=TERRAIN_COAST
	PlotType=3
EndPlot
</v>
      </c>
      <c r="BW59" t="str">
        <f ca="1">SUBSTITUTE(SUBSTITUTE(SUBSTITUTE(SUBSTITUTE($A$1,
"x_coord",BW$2),
"y_coord",$A59),
"t_type",'terrain type'!BV57),
"p_type", 'plot type'!BV57)
&amp; IF(LEFT(resources!BV57, 6) = "BONUS_", CHAR(9) &amp; "BonusType=" &amp; resources!BV57 &amp; CHAR(10), "")
&amp; IF('goody huts'!BV57, "	ImprovementType=IMPROVEMENT_GOODY_HUT" &amp; CHAR(10), "")
&amp; IF(ISBLANK(OFFSET('rivers (2)'!$A$1, 2 * (67 - $A59), 2 * BW$2 + 1)), "", SUBSTITUTE($C$1, "&lt;direc&gt;", RIGHT(OFFSET('rivers (2)'!$A$1, 2 * (67 - $A59), 2 * BW$2 + 1), 1)))
&amp; IF(ISBLANK(OFFSET('rivers (2)'!$A$1, 2 * (67 - $A59) + 1, 2 * BW$2)), "", SUBSTITUTE($D$1, "&lt;direc&gt;", RIGHT(OFFSET('rivers (2)'!$A$1, 2 * (67 - $A59) + 1, 2 * BW$2), 1)))
&amp; IF(ISBLANK('feature type'!BV57), "EndPlot", SUBSTITUTE(SUBSTITUTE(output!$B$1,
                   "f_type", 'feature type'!BV57),
                   "f_var", 'feature variety'!BV57))
&amp; CHAR(10)</f>
        <v xml:space="preserve">BeginPlot
	x=73,y=11
	TerrainType=TERRAIN_COAST
	PlotType=3
	BonusType=BONUS_CLAM
EndPlot
</v>
      </c>
      <c r="BX59" t="str">
        <f ca="1">SUBSTITUTE(SUBSTITUTE(SUBSTITUTE(SUBSTITUTE($A$1,
"x_coord",BX$2),
"y_coord",$A59),
"t_type",'terrain type'!BW57),
"p_type", 'plot type'!BW57)
&amp; IF(LEFT(resources!BW57, 6) = "BONUS_", CHAR(9) &amp; "BonusType=" &amp; resources!BW57 &amp; CHAR(10), "")
&amp; IF('goody huts'!BW57, "	ImprovementType=IMPROVEMENT_GOODY_HUT" &amp; CHAR(10), "")
&amp; IF(ISBLANK(OFFSET('rivers (2)'!$A$1, 2 * (67 - $A59), 2 * BX$2 + 1)), "", SUBSTITUTE($C$1, "&lt;direc&gt;", RIGHT(OFFSET('rivers (2)'!$A$1, 2 * (67 - $A59), 2 * BX$2 + 1), 1)))
&amp; IF(ISBLANK(OFFSET('rivers (2)'!$A$1, 2 * (67 - $A59) + 1, 2 * BX$2)), "", SUBSTITUTE($D$1, "&lt;direc&gt;", RIGHT(OFFSET('rivers (2)'!$A$1, 2 * (67 - $A59) + 1, 2 * BX$2), 1)))
&amp; IF(ISBLANK('feature type'!BW57), "EndPlot", SUBSTITUTE(SUBSTITUTE(output!$B$1,
                   "f_type", 'feature type'!BW57),
                   "f_var", 'feature variety'!BW57))
&amp; CHAR(10)</f>
        <v xml:space="preserve">BeginPlot
	x=74,y=11
	TerrainType=TERRAIN_OCEAN
	PlotType=3
EndPlot
</v>
      </c>
      <c r="BY59" t="str">
        <f ca="1">SUBSTITUTE(SUBSTITUTE(SUBSTITUTE(SUBSTITUTE($A$1,
"x_coord",BY$2),
"y_coord",$A59),
"t_type",'terrain type'!BX57),
"p_type", 'plot type'!BX57)
&amp; IF(LEFT(resources!BX57, 6) = "BONUS_", CHAR(9) &amp; "BonusType=" &amp; resources!BX57 &amp; CHAR(10), "")
&amp; IF('goody huts'!BX57, "	ImprovementType=IMPROVEMENT_GOODY_HUT" &amp; CHAR(10), "")
&amp; IF(ISBLANK(OFFSET('rivers (2)'!$A$1, 2 * (67 - $A59), 2 * BY$2 + 1)), "", SUBSTITUTE($C$1, "&lt;direc&gt;", RIGHT(OFFSET('rivers (2)'!$A$1, 2 * (67 - $A59), 2 * BY$2 + 1), 1)))
&amp; IF(ISBLANK(OFFSET('rivers (2)'!$A$1, 2 * (67 - $A59) + 1, 2 * BY$2)), "", SUBSTITUTE($D$1, "&lt;direc&gt;", RIGHT(OFFSET('rivers (2)'!$A$1, 2 * (67 - $A59) + 1, 2 * BY$2), 1)))
&amp; IF(ISBLANK('feature type'!BX57), "EndPlot", SUBSTITUTE(SUBSTITUTE(output!$B$1,
                   "f_type", 'feature type'!BX57),
                   "f_var", 'feature variety'!BX57))
&amp; CHAR(10)</f>
        <v xml:space="preserve">BeginPlot
	x=75,y=11
	TerrainType=TERRAIN_OCEAN
	PlotType=3
EndPlot
</v>
      </c>
      <c r="BZ59" t="str">
        <f ca="1">SUBSTITUTE(SUBSTITUTE(SUBSTITUTE(SUBSTITUTE($A$1,
"x_coord",BZ$2),
"y_coord",$A59),
"t_type",'terrain type'!BY57),
"p_type", 'plot type'!BY57)
&amp; IF(LEFT(resources!BY57, 6) = "BONUS_", CHAR(9) &amp; "BonusType=" &amp; resources!BY57 &amp; CHAR(10), "")
&amp; IF('goody huts'!BY57, "	ImprovementType=IMPROVEMENT_GOODY_HUT" &amp; CHAR(10), "")
&amp; IF(ISBLANK(OFFSET('rivers (2)'!$A$1, 2 * (67 - $A59), 2 * BZ$2 + 1)), "", SUBSTITUTE($C$1, "&lt;direc&gt;", RIGHT(OFFSET('rivers (2)'!$A$1, 2 * (67 - $A59), 2 * BZ$2 + 1), 1)))
&amp; IF(ISBLANK(OFFSET('rivers (2)'!$A$1, 2 * (67 - $A59) + 1, 2 * BZ$2)), "", SUBSTITUTE($D$1, "&lt;direc&gt;", RIGHT(OFFSET('rivers (2)'!$A$1, 2 * (67 - $A59) + 1, 2 * BZ$2), 1)))
&amp; IF(ISBLANK('feature type'!BY57), "EndPlot", SUBSTITUTE(SUBSTITUTE(output!$B$1,
                   "f_type", 'feature type'!BY57),
                   "f_var", 'feature variety'!BY57))
&amp; CHAR(10)</f>
        <v xml:space="preserve">BeginPlot
	x=76,y=11
	TerrainType=TERRAIN_OCEAN
	PlotType=3
EndPlot
</v>
      </c>
      <c r="CA59" t="str">
        <f ca="1">SUBSTITUTE(SUBSTITUTE(SUBSTITUTE(SUBSTITUTE($A$1,
"x_coord",CA$2),
"y_coord",$A59),
"t_type",'terrain type'!BZ57),
"p_type", 'plot type'!BZ57)
&amp; IF(LEFT(resources!BZ57, 6) = "BONUS_", CHAR(9) &amp; "BonusType=" &amp; resources!BZ57 &amp; CHAR(10), "")
&amp; IF('goody huts'!BZ57, "	ImprovementType=IMPROVEMENT_GOODY_HUT" &amp; CHAR(10), "")
&amp; IF(ISBLANK(OFFSET('rivers (2)'!$A$1, 2 * (67 - $A59), 2 * CA$2 + 1)), "", SUBSTITUTE($C$1, "&lt;direc&gt;", RIGHT(OFFSET('rivers (2)'!$A$1, 2 * (67 - $A59), 2 * CA$2 + 1), 1)))
&amp; IF(ISBLANK(OFFSET('rivers (2)'!$A$1, 2 * (67 - $A59) + 1, 2 * CA$2)), "", SUBSTITUTE($D$1, "&lt;direc&gt;", RIGHT(OFFSET('rivers (2)'!$A$1, 2 * (67 - $A59) + 1, 2 * CA$2), 1)))
&amp; IF(ISBLANK('feature type'!BZ57), "EndPlot", SUBSTITUTE(SUBSTITUTE(output!$B$1,
                   "f_type", 'feature type'!BZ57),
                   "f_var", 'feature variety'!BZ57))
&amp; CHAR(10)</f>
        <v xml:space="preserve">BeginPlot
	x=77,y=11
	TerrainType=TERRAIN_OCEAN
	PlotType=3
EndPlot
</v>
      </c>
      <c r="CB59" t="str">
        <f ca="1">SUBSTITUTE(SUBSTITUTE(SUBSTITUTE(SUBSTITUTE($A$1,
"x_coord",CB$2),
"y_coord",$A59),
"t_type",'terrain type'!CA57),
"p_type", 'plot type'!CA57)
&amp; IF(LEFT(resources!CA57, 6) = "BONUS_", CHAR(9) &amp; "BonusType=" &amp; resources!CA57 &amp; CHAR(10), "")
&amp; IF('goody huts'!CA57, "	ImprovementType=IMPROVEMENT_GOODY_HUT" &amp; CHAR(10), "")
&amp; IF(ISBLANK(OFFSET('rivers (2)'!$A$1, 2 * (67 - $A59), 2 * CB$2 + 1)), "", SUBSTITUTE($C$1, "&lt;direc&gt;", RIGHT(OFFSET('rivers (2)'!$A$1, 2 * (67 - $A59), 2 * CB$2 + 1), 1)))
&amp; IF(ISBLANK(OFFSET('rivers (2)'!$A$1, 2 * (67 - $A59) + 1, 2 * CB$2)), "", SUBSTITUTE($D$1, "&lt;direc&gt;", RIGHT(OFFSET('rivers (2)'!$A$1, 2 * (67 - $A59) + 1, 2 * CB$2), 1)))
&amp; IF(ISBLANK('feature type'!CA57), "EndPlot", SUBSTITUTE(SUBSTITUTE(output!$B$1,
                   "f_type", 'feature type'!CA57),
                   "f_var", 'feature variety'!CA57))
&amp; CHAR(10)</f>
        <v xml:space="preserve">BeginPlot
	x=78,y=11
	TerrainType=TERRAIN_OCEAN
	PlotType=3
EndPlot
</v>
      </c>
      <c r="CC59" t="str">
        <f ca="1">SUBSTITUTE(SUBSTITUTE(SUBSTITUTE(SUBSTITUTE($A$1,
"x_coord",CC$2),
"y_coord",$A59),
"t_type",'terrain type'!CB57),
"p_type", 'plot type'!CB57)
&amp; IF(LEFT(resources!CB57, 6) = "BONUS_", CHAR(9) &amp; "BonusType=" &amp; resources!CB57 &amp; CHAR(10), "")
&amp; IF('goody huts'!CB57, "	ImprovementType=IMPROVEMENT_GOODY_HUT" &amp; CHAR(10), "")
&amp; IF(ISBLANK(OFFSET('rivers (2)'!$A$1, 2 * (67 - $A59), 2 * CC$2 + 1)), "", SUBSTITUTE($C$1, "&lt;direc&gt;", RIGHT(OFFSET('rivers (2)'!$A$1, 2 * (67 - $A59), 2 * CC$2 + 1), 1)))
&amp; IF(ISBLANK(OFFSET('rivers (2)'!$A$1, 2 * (67 - $A59) + 1, 2 * CC$2)), "", SUBSTITUTE($D$1, "&lt;direc&gt;", RIGHT(OFFSET('rivers (2)'!$A$1, 2 * (67 - $A59) + 1, 2 * CC$2), 1)))
&amp; IF(ISBLANK('feature type'!CB57), "EndPlot", SUBSTITUTE(SUBSTITUTE(output!$B$1,
                   "f_type", 'feature type'!CB57),
                   "f_var", 'feature variety'!CB57))
&amp; CHAR(10)</f>
        <v xml:space="preserve">BeginPlot
	x=79,y=11
	TerrainType=TERRAIN_OCEAN
	PlotType=3
EndPlot
</v>
      </c>
      <c r="CD59" t="str">
        <f ca="1">SUBSTITUTE(SUBSTITUTE(SUBSTITUTE(SUBSTITUTE($A$1,
"x_coord",CD$2),
"y_coord",$A59),
"t_type",'terrain type'!CC57),
"p_type", 'plot type'!CC57)
&amp; IF(LEFT(resources!CC57, 6) = "BONUS_", CHAR(9) &amp; "BonusType=" &amp; resources!CC57 &amp; CHAR(10), "")
&amp; IF('goody huts'!CC57, "	ImprovementType=IMPROVEMENT_GOODY_HUT" &amp; CHAR(10), "")
&amp; IF(ISBLANK(OFFSET('rivers (2)'!$A$1, 2 * (67 - $A59), 2 * CD$2 + 1)), "", SUBSTITUTE($C$1, "&lt;direc&gt;", RIGHT(OFFSET('rivers (2)'!$A$1, 2 * (67 - $A59), 2 * CD$2 + 1), 1)))
&amp; IF(ISBLANK(OFFSET('rivers (2)'!$A$1, 2 * (67 - $A59) + 1, 2 * CD$2)), "", SUBSTITUTE($D$1, "&lt;direc&gt;", RIGHT(OFFSET('rivers (2)'!$A$1, 2 * (67 - $A59) + 1, 2 * CD$2), 1)))
&amp; IF(ISBLANK('feature type'!CC57), "EndPlot", SUBSTITUTE(SUBSTITUTE(output!$B$1,
                   "f_type", 'feature type'!CC57),
                   "f_var", 'feature variety'!CC57))
&amp; CHAR(10)</f>
        <v xml:space="preserve">BeginPlot
	x=80,y=11
	TerrainType=TERRAIN_OCEAN
	PlotType=3
EndPlot
</v>
      </c>
      <c r="CE59" t="str">
        <f ca="1">SUBSTITUTE(SUBSTITUTE(SUBSTITUTE(SUBSTITUTE($A$1,
"x_coord",CE$2),
"y_coord",$A59),
"t_type",'terrain type'!CD57),
"p_type", 'plot type'!CD57)
&amp; IF(LEFT(resources!CD57, 6) = "BONUS_", CHAR(9) &amp; "BonusType=" &amp; resources!CD57 &amp; CHAR(10), "")
&amp; IF('goody huts'!CD57, "	ImprovementType=IMPROVEMENT_GOODY_HUT" &amp; CHAR(10), "")
&amp; IF(ISBLANK(OFFSET('rivers (2)'!$A$1, 2 * (67 - $A59), 2 * CE$2 + 1)), "", SUBSTITUTE($C$1, "&lt;direc&gt;", RIGHT(OFFSET('rivers (2)'!$A$1, 2 * (67 - $A59), 2 * CE$2 + 1), 1)))
&amp; IF(ISBLANK(OFFSET('rivers (2)'!$A$1, 2 * (67 - $A59) + 1, 2 * CE$2)), "", SUBSTITUTE($D$1, "&lt;direc&gt;", RIGHT(OFFSET('rivers (2)'!$A$1, 2 * (67 - $A59) + 1, 2 * CE$2), 1)))
&amp; IF(ISBLANK('feature type'!CD57), "EndPlot", SUBSTITUTE(SUBSTITUTE(output!$B$1,
                   "f_type", 'feature type'!CD57),
                   "f_var", 'feature variety'!CD57))
&amp; CHAR(10)</f>
        <v xml:space="preserve">BeginPlot
	x=81,y=11
	TerrainType=TERRAIN_OCEAN
	PlotType=3
EndPlot
</v>
      </c>
      <c r="CF59" t="str">
        <f ca="1">SUBSTITUTE(SUBSTITUTE(SUBSTITUTE(SUBSTITUTE($A$1,
"x_coord",CF$2),
"y_coord",$A59),
"t_type",'terrain type'!CE57),
"p_type", 'plot type'!CE57)
&amp; IF(LEFT(resources!CE57, 6) = "BONUS_", CHAR(9) &amp; "BonusType=" &amp; resources!CE57 &amp; CHAR(10), "")
&amp; IF('goody huts'!CE57, "	ImprovementType=IMPROVEMENT_GOODY_HUT" &amp; CHAR(10), "")
&amp; IF(ISBLANK(OFFSET('rivers (2)'!$A$1, 2 * (67 - $A59), 2 * CF$2 + 1)), "", SUBSTITUTE($C$1, "&lt;direc&gt;", RIGHT(OFFSET('rivers (2)'!$A$1, 2 * (67 - $A59), 2 * CF$2 + 1), 1)))
&amp; IF(ISBLANK(OFFSET('rivers (2)'!$A$1, 2 * (67 - $A59) + 1, 2 * CF$2)), "", SUBSTITUTE($D$1, "&lt;direc&gt;", RIGHT(OFFSET('rivers (2)'!$A$1, 2 * (67 - $A59) + 1, 2 * CF$2), 1)))
&amp; IF(ISBLANK('feature type'!CE57), "EndPlot", SUBSTITUTE(SUBSTITUTE(output!$B$1,
                   "f_type", 'feature type'!CE57),
                   "f_var", 'feature variety'!CE57))
&amp; CHAR(10)</f>
        <v xml:space="preserve">BeginPlot
	x=82,y=11
	TerrainType=TERRAIN_OCEAN
	PlotType=3
EndPlot
</v>
      </c>
      <c r="CG59" t="str">
        <f ca="1">SUBSTITUTE(SUBSTITUTE(SUBSTITUTE(SUBSTITUTE($A$1,
"x_coord",CG$2),
"y_coord",$A59),
"t_type",'terrain type'!CF57),
"p_type", 'plot type'!CF57)
&amp; IF(LEFT(resources!CF57, 6) = "BONUS_", CHAR(9) &amp; "BonusType=" &amp; resources!CF57 &amp; CHAR(10), "")
&amp; IF('goody huts'!CF57, "	ImprovementType=IMPROVEMENT_GOODY_HUT" &amp; CHAR(10), "")
&amp; IF(ISBLANK(OFFSET('rivers (2)'!$A$1, 2 * (67 - $A59), 2 * CG$2 + 1)), "", SUBSTITUTE($C$1, "&lt;direc&gt;", RIGHT(OFFSET('rivers (2)'!$A$1, 2 * (67 - $A59), 2 * CG$2 + 1), 1)))
&amp; IF(ISBLANK(OFFSET('rivers (2)'!$A$1, 2 * (67 - $A59) + 1, 2 * CG$2)), "", SUBSTITUTE($D$1, "&lt;direc&gt;", RIGHT(OFFSET('rivers (2)'!$A$1, 2 * (67 - $A59) + 1, 2 * CG$2), 1)))
&amp; IF(ISBLANK('feature type'!CF57), "EndPlot", SUBSTITUTE(SUBSTITUTE(output!$B$1,
                   "f_type", 'feature type'!CF57),
                   "f_var", 'feature variety'!CF57))
&amp; CHAR(10)</f>
        <v xml:space="preserve">BeginPlot
	x=83,y=11
	TerrainType=TERRAIN_OCEAN
	PlotType=3
EndPlot
</v>
      </c>
      <c r="CH59" t="str">
        <f ca="1">SUBSTITUTE(SUBSTITUTE(SUBSTITUTE(SUBSTITUTE($A$1,
"x_coord",CH$2),
"y_coord",$A59),
"t_type",'terrain type'!CG57),
"p_type", 'plot type'!CG57)
&amp; IF(LEFT(resources!CG57, 6) = "BONUS_", CHAR(9) &amp; "BonusType=" &amp; resources!CG57 &amp; CHAR(10), "")
&amp; IF('goody huts'!CG57, "	ImprovementType=IMPROVEMENT_GOODY_HUT" &amp; CHAR(10), "")
&amp; IF(ISBLANK(OFFSET('rivers (2)'!$A$1, 2 * (67 - $A59), 2 * CH$2 + 1)), "", SUBSTITUTE($C$1, "&lt;direc&gt;", RIGHT(OFFSET('rivers (2)'!$A$1, 2 * (67 - $A59), 2 * CH$2 + 1), 1)))
&amp; IF(ISBLANK(OFFSET('rivers (2)'!$A$1, 2 * (67 - $A59) + 1, 2 * CH$2)), "", SUBSTITUTE($D$1, "&lt;direc&gt;", RIGHT(OFFSET('rivers (2)'!$A$1, 2 * (67 - $A59) + 1, 2 * CH$2), 1)))
&amp; IF(ISBLANK('feature type'!CG57), "EndPlot", SUBSTITUTE(SUBSTITUTE(output!$B$1,
                   "f_type", 'feature type'!CG57),
                   "f_var", 'feature variety'!CG57))
&amp; CHAR(10)</f>
        <v xml:space="preserve">BeginPlot
	x=84,y=11
	TerrainType=TERRAIN_COAST
	PlotType=3
EndPlot
</v>
      </c>
      <c r="CI59" t="str">
        <f ca="1">SUBSTITUTE(SUBSTITUTE(SUBSTITUTE(SUBSTITUTE($A$1,
"x_coord",CI$2),
"y_coord",$A59),
"t_type",'terrain type'!CH57),
"p_type", 'plot type'!CH57)
&amp; IF(LEFT(resources!CH57, 6) = "BONUS_", CHAR(9) &amp; "BonusType=" &amp; resources!CH57 &amp; CHAR(10), "")
&amp; IF('goody huts'!CH57, "	ImprovementType=IMPROVEMENT_GOODY_HUT" &amp; CHAR(10), "")
&amp; IF(ISBLANK(OFFSET('rivers (2)'!$A$1, 2 * (67 - $A59), 2 * CI$2 + 1)), "", SUBSTITUTE($C$1, "&lt;direc&gt;", RIGHT(OFFSET('rivers (2)'!$A$1, 2 * (67 - $A59), 2 * CI$2 + 1), 1)))
&amp; IF(ISBLANK(OFFSET('rivers (2)'!$A$1, 2 * (67 - $A59) + 1, 2 * CI$2)), "", SUBSTITUTE($D$1, "&lt;direc&gt;", RIGHT(OFFSET('rivers (2)'!$A$1, 2 * (67 - $A59) + 1, 2 * CI$2), 1)))
&amp; IF(ISBLANK('feature type'!CH57), "EndPlot", SUBSTITUTE(SUBSTITUTE(output!$B$1,
                   "f_type", 'feature type'!CH57),
                   "f_var", 'feature variety'!CH57))
&amp; CHAR(10)</f>
        <v xml:space="preserve">BeginPlot
	x=85,y=11
	TerrainType=TERRAIN_GRASS
	PlotType=2
EndPlot
</v>
      </c>
      <c r="CJ59" t="str">
        <f ca="1">SUBSTITUTE(SUBSTITUTE(SUBSTITUTE(SUBSTITUTE($A$1,
"x_coord",CJ$2),
"y_coord",$A59),
"t_type",'terrain type'!CI57),
"p_type", 'plot type'!CI57)
&amp; IF(LEFT(resources!CI57, 6) = "BONUS_", CHAR(9) &amp; "BonusType=" &amp; resources!CI57 &amp; CHAR(10), "")
&amp; IF('goody huts'!CI57, "	ImprovementType=IMPROVEMENT_GOODY_HUT" &amp; CHAR(10), "")
&amp; IF(ISBLANK(OFFSET('rivers (2)'!$A$1, 2 * (67 - $A59), 2 * CJ$2 + 1)), "", SUBSTITUTE($C$1, "&lt;direc&gt;", RIGHT(OFFSET('rivers (2)'!$A$1, 2 * (67 - $A59), 2 * CJ$2 + 1), 1)))
&amp; IF(ISBLANK(OFFSET('rivers (2)'!$A$1, 2 * (67 - $A59) + 1, 2 * CJ$2)), "", SUBSTITUTE($D$1, "&lt;direc&gt;", RIGHT(OFFSET('rivers (2)'!$A$1, 2 * (67 - $A59) + 1, 2 * CJ$2), 1)))
&amp; IF(ISBLANK('feature type'!CI57), "EndPlot", SUBSTITUTE(SUBSTITUTE(output!$B$1,
                   "f_type", 'feature type'!CI57),
                   "f_var", 'feature variety'!CI57))
&amp; CHAR(10)</f>
        <v xml:space="preserve">BeginPlot
	x=86,y=11
	TerrainType=TERRAIN_GRASS
	PlotType=2
	RiverNSDirection=2
	isWOfRiver
	FeatureType=FEATURE_FOREST, FeatureVariety=4
EndPlot
</v>
      </c>
      <c r="CK59" t="str">
        <f ca="1">SUBSTITUTE(SUBSTITUTE(SUBSTITUTE(SUBSTITUTE($A$1,
"x_coord",CK$2),
"y_coord",$A59),
"t_type",'terrain type'!CJ57),
"p_type", 'plot type'!CJ57)
&amp; IF(LEFT(resources!CJ57, 6) = "BONUS_", CHAR(9) &amp; "BonusType=" &amp; resources!CJ57 &amp; CHAR(10), "")
&amp; IF('goody huts'!CJ57, "	ImprovementType=IMPROVEMENT_GOODY_HUT" &amp; CHAR(10), "")
&amp; IF(ISBLANK(OFFSET('rivers (2)'!$A$1, 2 * (67 - $A59), 2 * CK$2 + 1)), "", SUBSTITUTE($C$1, "&lt;direc&gt;", RIGHT(OFFSET('rivers (2)'!$A$1, 2 * (67 - $A59), 2 * CK$2 + 1), 1)))
&amp; IF(ISBLANK(OFFSET('rivers (2)'!$A$1, 2 * (67 - $A59) + 1, 2 * CK$2)), "", SUBSTITUTE($D$1, "&lt;direc&gt;", RIGHT(OFFSET('rivers (2)'!$A$1, 2 * (67 - $A59) + 1, 2 * CK$2), 1)))
&amp; IF(ISBLANK('feature type'!CJ57), "EndPlot", SUBSTITUTE(SUBSTITUTE(output!$B$1,
                   "f_type", 'feature type'!CJ57),
                   "f_var", 'feature variety'!CJ57))
&amp; CHAR(10)</f>
        <v xml:space="preserve">BeginPlot
	x=87,y=11
	TerrainType=TERRAIN_GRASS
	PlotType=2
	RiverNSDirection=0
	isWOfRiver
	FeatureType=FEATURE_FOREST, FeatureVariety=4
EndPlot
</v>
      </c>
      <c r="CL59" t="str">
        <f ca="1">SUBSTITUTE(SUBSTITUTE(SUBSTITUTE(SUBSTITUTE($A$1,
"x_coord",CL$2),
"y_coord",$A59),
"t_type",'terrain type'!CK57),
"p_type", 'plot type'!CK57)
&amp; IF(LEFT(resources!CK57, 6) = "BONUS_", CHAR(9) &amp; "BonusType=" &amp; resources!CK57 &amp; CHAR(10), "")
&amp; IF('goody huts'!CK57, "	ImprovementType=IMPROVEMENT_GOODY_HUT" &amp; CHAR(10), "")
&amp; IF(ISBLANK(OFFSET('rivers (2)'!$A$1, 2 * (67 - $A59), 2 * CL$2 + 1)), "", SUBSTITUTE($C$1, "&lt;direc&gt;", RIGHT(OFFSET('rivers (2)'!$A$1, 2 * (67 - $A59), 2 * CL$2 + 1), 1)))
&amp; IF(ISBLANK(OFFSET('rivers (2)'!$A$1, 2 * (67 - $A59) + 1, 2 * CL$2)), "", SUBSTITUTE($D$1, "&lt;direc&gt;", RIGHT(OFFSET('rivers (2)'!$A$1, 2 * (67 - $A59) + 1, 2 * CL$2), 1)))
&amp; IF(ISBLANK('feature type'!CK57), "EndPlot", SUBSTITUTE(SUBSTITUTE(output!$B$1,
                   "f_type", 'feature type'!CK57),
                   "f_var", 'feature variety'!CK57))
&amp; CHAR(10)</f>
        <v xml:space="preserve">BeginPlot
	x=88,y=11
	TerrainType=TERRAIN_GRASS
	PlotType=2
	FeatureType=FEATURE_FOREST, FeatureVariety=4
EndPlot
</v>
      </c>
      <c r="CM59" t="str">
        <f ca="1">SUBSTITUTE(SUBSTITUTE(SUBSTITUTE(SUBSTITUTE($A$1,
"x_coord",CM$2),
"y_coord",$A59),
"t_type",'terrain type'!CL57),
"p_type", 'plot type'!CL57)
&amp; IF(LEFT(resources!CL57, 6) = "BONUS_", CHAR(9) &amp; "BonusType=" &amp; resources!CL57 &amp; CHAR(10), "")
&amp; IF('goody huts'!CL57, "	ImprovementType=IMPROVEMENT_GOODY_HUT" &amp; CHAR(10), "")
&amp; IF(ISBLANK(OFFSET('rivers (2)'!$A$1, 2 * (67 - $A59), 2 * CM$2 + 1)), "", SUBSTITUTE($C$1, "&lt;direc&gt;", RIGHT(OFFSET('rivers (2)'!$A$1, 2 * (67 - $A59), 2 * CM$2 + 1), 1)))
&amp; IF(ISBLANK(OFFSET('rivers (2)'!$A$1, 2 * (67 - $A59) + 1, 2 * CM$2)), "", SUBSTITUTE($D$1, "&lt;direc&gt;", RIGHT(OFFSET('rivers (2)'!$A$1, 2 * (67 - $A59) + 1, 2 * CM$2), 1)))
&amp; IF(ISBLANK('feature type'!CL57), "EndPlot", SUBSTITUTE(SUBSTITUTE(output!$B$1,
                   "f_type", 'feature type'!CL57),
                   "f_var", 'feature variety'!CL57))
&amp; CHAR(10)</f>
        <v xml:space="preserve">BeginPlot
	x=89,y=11
	TerrainType=TERRAIN_GRASS
	PlotType=2
	FeatureType=FEATURE_FOREST, FeatureVariety=4
EndPlot
</v>
      </c>
      <c r="CN59" t="str">
        <f ca="1">SUBSTITUTE(SUBSTITUTE(SUBSTITUTE(SUBSTITUTE($A$1,
"x_coord",CN$2),
"y_coord",$A59),
"t_type",'terrain type'!CM57),
"p_type", 'plot type'!CM57)
&amp; IF(LEFT(resources!CM57, 6) = "BONUS_", CHAR(9) &amp; "BonusType=" &amp; resources!CM57 &amp; CHAR(10), "")
&amp; IF('goody huts'!CM57, "	ImprovementType=IMPROVEMENT_GOODY_HUT" &amp; CHAR(10), "")
&amp; IF(ISBLANK(OFFSET('rivers (2)'!$A$1, 2 * (67 - $A59), 2 * CN$2 + 1)), "", SUBSTITUTE($C$1, "&lt;direc&gt;", RIGHT(OFFSET('rivers (2)'!$A$1, 2 * (67 - $A59), 2 * CN$2 + 1), 1)))
&amp; IF(ISBLANK(OFFSET('rivers (2)'!$A$1, 2 * (67 - $A59) + 1, 2 * CN$2)), "", SUBSTITUTE($D$1, "&lt;direc&gt;", RIGHT(OFFSET('rivers (2)'!$A$1, 2 * (67 - $A59) + 1, 2 * CN$2), 1)))
&amp; IF(ISBLANK('feature type'!CM57), "EndPlot", SUBSTITUTE(SUBSTITUTE(output!$B$1,
                   "f_type", 'feature type'!CM57),
                   "f_var", 'feature variety'!CM57))
&amp; CHAR(10)</f>
        <v xml:space="preserve">BeginPlot
	x=90,y=11
	TerrainType=TERRAIN_GRASS
	PlotType=2
EndPlot
</v>
      </c>
      <c r="CO59" t="str">
        <f ca="1">SUBSTITUTE(SUBSTITUTE(SUBSTITUTE(SUBSTITUTE($A$1,
"x_coord",CO$2),
"y_coord",$A59),
"t_type",'terrain type'!CN57),
"p_type", 'plot type'!CN57)
&amp; IF(LEFT(resources!CN57, 6) = "BONUS_", CHAR(9) &amp; "BonusType=" &amp; resources!CN57 &amp; CHAR(10), "")
&amp; IF('goody huts'!CN57, "	ImprovementType=IMPROVEMENT_GOODY_HUT" &amp; CHAR(10), "")
&amp; IF(ISBLANK(OFFSET('rivers (2)'!$A$1, 2 * (67 - $A59), 2 * CO$2 + 1)), "", SUBSTITUTE($C$1, "&lt;direc&gt;", RIGHT(OFFSET('rivers (2)'!$A$1, 2 * (67 - $A59), 2 * CO$2 + 1), 1)))
&amp; IF(ISBLANK(OFFSET('rivers (2)'!$A$1, 2 * (67 - $A59) + 1, 2 * CO$2)), "", SUBSTITUTE($D$1, "&lt;direc&gt;", RIGHT(OFFSET('rivers (2)'!$A$1, 2 * (67 - $A59) + 1, 2 * CO$2), 1)))
&amp; IF(ISBLANK('feature type'!CN57), "EndPlot", SUBSTITUTE(SUBSTITUTE(output!$B$1,
                   "f_type", 'feature type'!CN57),
                   "f_var", 'feature variety'!CN57))
&amp; CHAR(10)</f>
        <v xml:space="preserve">BeginPlot
	x=91,y=11
	TerrainType=TERRAIN_GRASS
	PlotType=1
	ImprovementType=IMPROVEMENT_GOODY_HUT
EndPlot
</v>
      </c>
      <c r="CP59" t="str">
        <f ca="1">SUBSTITUTE(SUBSTITUTE(SUBSTITUTE(SUBSTITUTE($A$1,
"x_coord",CP$2),
"y_coord",$A59),
"t_type",'terrain type'!CO57),
"p_type", 'plot type'!CO57)
&amp; IF(LEFT(resources!CO57, 6) = "BONUS_", CHAR(9) &amp; "BonusType=" &amp; resources!CO57 &amp; CHAR(10), "")
&amp; IF('goody huts'!CO57, "	ImprovementType=IMPROVEMENT_GOODY_HUT" &amp; CHAR(10), "")
&amp; IF(ISBLANK(OFFSET('rivers (2)'!$A$1, 2 * (67 - $A59), 2 * CP$2 + 1)), "", SUBSTITUTE($C$1, "&lt;direc&gt;", RIGHT(OFFSET('rivers (2)'!$A$1, 2 * (67 - $A59), 2 * CP$2 + 1), 1)))
&amp; IF(ISBLANK(OFFSET('rivers (2)'!$A$1, 2 * (67 - $A59) + 1, 2 * CP$2)), "", SUBSTITUTE($D$1, "&lt;direc&gt;", RIGHT(OFFSET('rivers (2)'!$A$1, 2 * (67 - $A59) + 1, 2 * CP$2), 1)))
&amp; IF(ISBLANK('feature type'!CO57), "EndPlot", SUBSTITUTE(SUBSTITUTE(output!$B$1,
                   "f_type", 'feature type'!CO57),
                   "f_var", 'feature variety'!CO57))
&amp; CHAR(10)</f>
        <v xml:space="preserve">BeginPlot
	x=92,y=11
	TerrainType=TERRAIN_GRASS
	PlotType=2
EndPlot
</v>
      </c>
      <c r="CQ59" t="str">
        <f ca="1">SUBSTITUTE(SUBSTITUTE(SUBSTITUTE(SUBSTITUTE($A$1,
"x_coord",CQ$2),
"y_coord",$A59),
"t_type",'terrain type'!CP57),
"p_type", 'plot type'!CP57)
&amp; IF(LEFT(resources!CP57, 6) = "BONUS_", CHAR(9) &amp; "BonusType=" &amp; resources!CP57 &amp; CHAR(10), "")
&amp; IF('goody huts'!CP57, "	ImprovementType=IMPROVEMENT_GOODY_HUT" &amp; CHAR(10), "")
&amp; IF(ISBLANK(OFFSET('rivers (2)'!$A$1, 2 * (67 - $A59), 2 * CQ$2 + 1)), "", SUBSTITUTE($C$1, "&lt;direc&gt;", RIGHT(OFFSET('rivers (2)'!$A$1, 2 * (67 - $A59), 2 * CQ$2 + 1), 1)))
&amp; IF(ISBLANK(OFFSET('rivers (2)'!$A$1, 2 * (67 - $A59) + 1, 2 * CQ$2)), "", SUBSTITUTE($D$1, "&lt;direc&gt;", RIGHT(OFFSET('rivers (2)'!$A$1, 2 * (67 - $A59) + 1, 2 * CQ$2), 1)))
&amp; IF(ISBLANK('feature type'!CP57), "EndPlot", SUBSTITUTE(SUBSTITUTE(output!$B$1,
                   "f_type", 'feature type'!CP57),
                   "f_var", 'feature variety'!CP57))
&amp; CHAR(10)</f>
        <v xml:space="preserve">BeginPlot
	x=93,y=11
	TerrainType=TERRAIN_GRASS
	PlotType=1
	RiverNSDirection=2
	isWOfRiver
EndPlot
</v>
      </c>
      <c r="CR59" t="str">
        <f ca="1">SUBSTITUTE(SUBSTITUTE(SUBSTITUTE(SUBSTITUTE($A$1,
"x_coord",CR$2),
"y_coord",$A59),
"t_type",'terrain type'!CQ57),
"p_type", 'plot type'!CQ57)
&amp; IF(LEFT(resources!CQ57, 6) = "BONUS_", CHAR(9) &amp; "BonusType=" &amp; resources!CQ57 &amp; CHAR(10), "")
&amp; IF('goody huts'!CQ57, "	ImprovementType=IMPROVEMENT_GOODY_HUT" &amp; CHAR(10), "")
&amp; IF(ISBLANK(OFFSET('rivers (2)'!$A$1, 2 * (67 - $A59), 2 * CR$2 + 1)), "", SUBSTITUTE($C$1, "&lt;direc&gt;", RIGHT(OFFSET('rivers (2)'!$A$1, 2 * (67 - $A59), 2 * CR$2 + 1), 1)))
&amp; IF(ISBLANK(OFFSET('rivers (2)'!$A$1, 2 * (67 - $A59) + 1, 2 * CR$2)), "", SUBSTITUTE($D$1, "&lt;direc&gt;", RIGHT(OFFSET('rivers (2)'!$A$1, 2 * (67 - $A59) + 1, 2 * CR$2), 1)))
&amp; IF(ISBLANK('feature type'!CQ57), "EndPlot", SUBSTITUTE(SUBSTITUTE(output!$B$1,
                   "f_type", 'feature type'!CQ57),
                   "f_var", 'feature variety'!CQ57))
&amp; CHAR(10)</f>
        <v xml:space="preserve">BeginPlot
	x=94,y=11
	TerrainType=TERRAIN_GRASS
	PlotType=2
EndPlot
</v>
      </c>
      <c r="CS59" t="str">
        <f ca="1">SUBSTITUTE(SUBSTITUTE(SUBSTITUTE(SUBSTITUTE($A$1,
"x_coord",CS$2),
"y_coord",$A59),
"t_type",'terrain type'!CR57),
"p_type", 'plot type'!CR57)
&amp; IF(LEFT(resources!CR57, 6) = "BONUS_", CHAR(9) &amp; "BonusType=" &amp; resources!CR57 &amp; CHAR(10), "")
&amp; IF('goody huts'!CR57, "	ImprovementType=IMPROVEMENT_GOODY_HUT" &amp; CHAR(10), "")
&amp; IF(ISBLANK(OFFSET('rivers (2)'!$A$1, 2 * (67 - $A59), 2 * CS$2 + 1)), "", SUBSTITUTE($C$1, "&lt;direc&gt;", RIGHT(OFFSET('rivers (2)'!$A$1, 2 * (67 - $A59), 2 * CS$2 + 1), 1)))
&amp; IF(ISBLANK(OFFSET('rivers (2)'!$A$1, 2 * (67 - $A59) + 1, 2 * CS$2)), "", SUBSTITUTE($D$1, "&lt;direc&gt;", RIGHT(OFFSET('rivers (2)'!$A$1, 2 * (67 - $A59) + 1, 2 * CS$2), 1)))
&amp; IF(ISBLANK('feature type'!CR57), "EndPlot", SUBSTITUTE(SUBSTITUTE(output!$B$1,
                   "f_type", 'feature type'!CR57),
                   "f_var", 'feature variety'!CR57))
&amp; CHAR(10)</f>
        <v xml:space="preserve">BeginPlot
	x=95,y=11
	TerrainType=TERRAIN_GRASS
	PlotType=2
EndPlot
</v>
      </c>
      <c r="CT59" t="str">
        <f ca="1">SUBSTITUTE(SUBSTITUTE(SUBSTITUTE(SUBSTITUTE($A$1,
"x_coord",CT$2),
"y_coord",$A59),
"t_type",'terrain type'!CS57),
"p_type", 'plot type'!CS57)
&amp; IF(LEFT(resources!CS57, 6) = "BONUS_", CHAR(9) &amp; "BonusType=" &amp; resources!CS57 &amp; CHAR(10), "")
&amp; IF('goody huts'!CS57, "	ImprovementType=IMPROVEMENT_GOODY_HUT" &amp; CHAR(10), "")
&amp; IF(ISBLANK(OFFSET('rivers (2)'!$A$1, 2 * (67 - $A59), 2 * CT$2 + 1)), "", SUBSTITUTE($C$1, "&lt;direc&gt;", RIGHT(OFFSET('rivers (2)'!$A$1, 2 * (67 - $A59), 2 * CT$2 + 1), 1)))
&amp; IF(ISBLANK(OFFSET('rivers (2)'!$A$1, 2 * (67 - $A59) + 1, 2 * CT$2)), "", SUBSTITUTE($D$1, "&lt;direc&gt;", RIGHT(OFFSET('rivers (2)'!$A$1, 2 * (67 - $A59) + 1, 2 * CT$2), 1)))
&amp; IF(ISBLANK('feature type'!CS57), "EndPlot", SUBSTITUTE(SUBSTITUTE(output!$B$1,
                   "f_type", 'feature type'!CS57),
                   "f_var", 'feature variety'!CS57))
&amp; CHAR(10)</f>
        <v xml:space="preserve">BeginPlot
	x=96,y=11
	TerrainType=TERRAIN_GRASS
	PlotType=2
	RiverNSDirection=2
	isWOfRiver
EndPlot
</v>
      </c>
      <c r="CU59" t="str">
        <f ca="1">SUBSTITUTE(SUBSTITUTE(SUBSTITUTE(SUBSTITUTE($A$1,
"x_coord",CU$2),
"y_coord",$A59),
"t_type",'terrain type'!CT57),
"p_type", 'plot type'!CT57)
&amp; IF(LEFT(resources!CT57, 6) = "BONUS_", CHAR(9) &amp; "BonusType=" &amp; resources!CT57 &amp; CHAR(10), "")
&amp; IF('goody huts'!CT57, "	ImprovementType=IMPROVEMENT_GOODY_HUT" &amp; CHAR(10), "")
&amp; IF(ISBLANK(OFFSET('rivers (2)'!$A$1, 2 * (67 - $A59), 2 * CU$2 + 1)), "", SUBSTITUTE($C$1, "&lt;direc&gt;", RIGHT(OFFSET('rivers (2)'!$A$1, 2 * (67 - $A59), 2 * CU$2 + 1), 1)))
&amp; IF(ISBLANK(OFFSET('rivers (2)'!$A$1, 2 * (67 - $A59) + 1, 2 * CU$2)), "", SUBSTITUTE($D$1, "&lt;direc&gt;", RIGHT(OFFSET('rivers (2)'!$A$1, 2 * (67 - $A59) + 1, 2 * CU$2), 1)))
&amp; IF(ISBLANK('feature type'!CT57), "EndPlot", SUBSTITUTE(SUBSTITUTE(output!$B$1,
                   "f_type", 'feature type'!CT57),
                   "f_var", 'feature variety'!CT57))
&amp; CHAR(10)</f>
        <v xml:space="preserve">BeginPlot
	x=97,y=11
	TerrainType=TERRAIN_GRASS
	PlotType=2
EndPlot
</v>
      </c>
      <c r="CV59" t="str">
        <f ca="1">SUBSTITUTE(SUBSTITUTE(SUBSTITUTE(SUBSTITUTE($A$1,
"x_coord",CV$2),
"y_coord",$A59),
"t_type",'terrain type'!CU57),
"p_type", 'plot type'!CU57)
&amp; IF(LEFT(resources!CU57, 6) = "BONUS_", CHAR(9) &amp; "BonusType=" &amp; resources!CU57 &amp; CHAR(10), "")
&amp; IF('goody huts'!CU57, "	ImprovementType=IMPROVEMENT_GOODY_HUT" &amp; CHAR(10), "")
&amp; IF(ISBLANK(OFFSET('rivers (2)'!$A$1, 2 * (67 - $A59), 2 * CV$2 + 1)), "", SUBSTITUTE($C$1, "&lt;direc&gt;", RIGHT(OFFSET('rivers (2)'!$A$1, 2 * (67 - $A59), 2 * CV$2 + 1), 1)))
&amp; IF(ISBLANK(OFFSET('rivers (2)'!$A$1, 2 * (67 - $A59) + 1, 2 * CV$2)), "", SUBSTITUTE($D$1, "&lt;direc&gt;", RIGHT(OFFSET('rivers (2)'!$A$1, 2 * (67 - $A59) + 1, 2 * CV$2), 1)))
&amp; IF(ISBLANK('feature type'!CU57), "EndPlot", SUBSTITUTE(SUBSTITUTE(output!$B$1,
                   "f_type", 'feature type'!CU57),
                   "f_var", 'feature variety'!CU57))
&amp; CHAR(10)</f>
        <v xml:space="preserve">BeginPlot
	x=98,y=11
	TerrainType=TERRAIN_GRASS
	PlotType=1
	FeatureType=FEATURE_FOREST, FeatureVariety=4
EndPlot
</v>
      </c>
      <c r="CW59" t="str">
        <f ca="1">SUBSTITUTE(SUBSTITUTE(SUBSTITUTE(SUBSTITUTE($A$1,
"x_coord",CW$2),
"y_coord",$A59),
"t_type",'terrain type'!CV57),
"p_type", 'plot type'!CV57)
&amp; IF(LEFT(resources!CV57, 6) = "BONUS_", CHAR(9) &amp; "BonusType=" &amp; resources!CV57 &amp; CHAR(10), "")
&amp; IF('goody huts'!CV57, "	ImprovementType=IMPROVEMENT_GOODY_HUT" &amp; CHAR(10), "")
&amp; IF(ISBLANK(OFFSET('rivers (2)'!$A$1, 2 * (67 - $A59), 2 * CW$2 + 1)), "", SUBSTITUTE($C$1, "&lt;direc&gt;", RIGHT(OFFSET('rivers (2)'!$A$1, 2 * (67 - $A59), 2 * CW$2 + 1), 1)))
&amp; IF(ISBLANK(OFFSET('rivers (2)'!$A$1, 2 * (67 - $A59) + 1, 2 * CW$2)), "", SUBSTITUTE($D$1, "&lt;direc&gt;", RIGHT(OFFSET('rivers (2)'!$A$1, 2 * (67 - $A59) + 1, 2 * CW$2), 1)))
&amp; IF(ISBLANK('feature type'!CV57), "EndPlot", SUBSTITUTE(SUBSTITUTE(output!$B$1,
                   "f_type", 'feature type'!CV57),
                   "f_var", 'feature variety'!CV57))
&amp; CHAR(10)</f>
        <v xml:space="preserve">BeginPlot
	x=99,y=11
	TerrainType=TERRAIN_GRASS
	PlotType=2
EndPlot
</v>
      </c>
      <c r="CX59" t="str">
        <f ca="1">SUBSTITUTE(SUBSTITUTE(SUBSTITUTE(SUBSTITUTE($A$1,
"x_coord",CX$2),
"y_coord",$A59),
"t_type",'terrain type'!CW57),
"p_type", 'plot type'!CW57)
&amp; IF(LEFT(resources!CW57, 6) = "BONUS_", CHAR(9) &amp; "BonusType=" &amp; resources!CW57 &amp; CHAR(10), "")
&amp; IF('goody huts'!CW57, "	ImprovementType=IMPROVEMENT_GOODY_HUT" &amp; CHAR(10), "")
&amp; IF(ISBLANK(OFFSET('rivers (2)'!$A$1, 2 * (67 - $A59), 2 * CX$2 + 1)), "", SUBSTITUTE($C$1, "&lt;direc&gt;", RIGHT(OFFSET('rivers (2)'!$A$1, 2 * (67 - $A59), 2 * CX$2 + 1), 1)))
&amp; IF(ISBLANK(OFFSET('rivers (2)'!$A$1, 2 * (67 - $A59) + 1, 2 * CX$2)), "", SUBSTITUTE($D$1, "&lt;direc&gt;", RIGHT(OFFSET('rivers (2)'!$A$1, 2 * (67 - $A59) + 1, 2 * CX$2), 1)))
&amp; IF(ISBLANK('feature type'!CW57), "EndPlot", SUBSTITUTE(SUBSTITUTE(output!$B$1,
                   "f_type", 'feature type'!CW57),
                   "f_var", 'feature variety'!CW57))
&amp; CHAR(10)</f>
        <v xml:space="preserve">BeginPlot
	x=100,y=11
	TerrainType=TERRAIN_GRASS
	PlotType=2
	FeatureType=FEATURE_FOREST, FeatureVariety=4
EndPlot
</v>
      </c>
      <c r="CY59" t="str">
        <f ca="1">SUBSTITUTE(SUBSTITUTE(SUBSTITUTE(SUBSTITUTE($A$1,
"x_coord",CY$2),
"y_coord",$A59),
"t_type",'terrain type'!CX57),
"p_type", 'plot type'!CX57)
&amp; IF(LEFT(resources!CX57, 6) = "BONUS_", CHAR(9) &amp; "BonusType=" &amp; resources!CX57 &amp; CHAR(10), "")
&amp; IF('goody huts'!CX57, "	ImprovementType=IMPROVEMENT_GOODY_HUT" &amp; CHAR(10), "")
&amp; IF(ISBLANK(OFFSET('rivers (2)'!$A$1, 2 * (67 - $A59), 2 * CY$2 + 1)), "", SUBSTITUTE($C$1, "&lt;direc&gt;", RIGHT(OFFSET('rivers (2)'!$A$1, 2 * (67 - $A59), 2 * CY$2 + 1), 1)))
&amp; IF(ISBLANK(OFFSET('rivers (2)'!$A$1, 2 * (67 - $A59) + 1, 2 * CY$2)), "", SUBSTITUTE($D$1, "&lt;direc&gt;", RIGHT(OFFSET('rivers (2)'!$A$1, 2 * (67 - $A59) + 1, 2 * CY$2), 1)))
&amp; IF(ISBLANK('feature type'!CX57), "EndPlot", SUBSTITUTE(SUBSTITUTE(output!$B$1,
                   "f_type", 'feature type'!CX57),
                   "f_var", 'feature variety'!CX57))
&amp; CHAR(10)</f>
        <v xml:space="preserve">BeginPlot
	x=101,y=11
	TerrainType=TERRAIN_GRASS
	PlotType=2
EndPlot
</v>
      </c>
      <c r="CZ59" t="str">
        <f ca="1">SUBSTITUTE(SUBSTITUTE(SUBSTITUTE(SUBSTITUTE($A$1,
"x_coord",CZ$2),
"y_coord",$A59),
"t_type",'terrain type'!CY57),
"p_type", 'plot type'!CY57)
&amp; IF(LEFT(resources!CY57, 6) = "BONUS_", CHAR(9) &amp; "BonusType=" &amp; resources!CY57 &amp; CHAR(10), "")
&amp; IF('goody huts'!CY57, "	ImprovementType=IMPROVEMENT_GOODY_HUT" &amp; CHAR(10), "")
&amp; IF(ISBLANK(OFFSET('rivers (2)'!$A$1, 2 * (67 - $A59), 2 * CZ$2 + 1)), "", SUBSTITUTE($C$1, "&lt;direc&gt;", RIGHT(OFFSET('rivers (2)'!$A$1, 2 * (67 - $A59), 2 * CZ$2 + 1), 1)))
&amp; IF(ISBLANK(OFFSET('rivers (2)'!$A$1, 2 * (67 - $A59) + 1, 2 * CZ$2)), "", SUBSTITUTE($D$1, "&lt;direc&gt;", RIGHT(OFFSET('rivers (2)'!$A$1, 2 * (67 - $A59) + 1, 2 * CZ$2), 1)))
&amp; IF(ISBLANK('feature type'!CY57), "EndPlot", SUBSTITUTE(SUBSTITUTE(output!$B$1,
                   "f_type", 'feature type'!CY57),
                   "f_var", 'feature variety'!CY57))
&amp; CHAR(10)</f>
        <v xml:space="preserve">BeginPlot
	x=102,y=11
	TerrainType=TERRAIN_GRASS
	PlotType=2
EndPlot
</v>
      </c>
      <c r="DA59" t="str">
        <f ca="1">SUBSTITUTE(SUBSTITUTE(SUBSTITUTE(SUBSTITUTE($A$1,
"x_coord",DA$2),
"y_coord",$A59),
"t_type",'terrain type'!CZ57),
"p_type", 'plot type'!CZ57)
&amp; IF(LEFT(resources!CZ57, 6) = "BONUS_", CHAR(9) &amp; "BonusType=" &amp; resources!CZ57 &amp; CHAR(10), "")
&amp; IF('goody huts'!CZ57, "	ImprovementType=IMPROVEMENT_GOODY_HUT" &amp; CHAR(10), "")
&amp; IF(ISBLANK(OFFSET('rivers (2)'!$A$1, 2 * (67 - $A59), 2 * DA$2 + 1)), "", SUBSTITUTE($C$1, "&lt;direc&gt;", RIGHT(OFFSET('rivers (2)'!$A$1, 2 * (67 - $A59), 2 * DA$2 + 1), 1)))
&amp; IF(ISBLANK(OFFSET('rivers (2)'!$A$1, 2 * (67 - $A59) + 1, 2 * DA$2)), "", SUBSTITUTE($D$1, "&lt;direc&gt;", RIGHT(OFFSET('rivers (2)'!$A$1, 2 * (67 - $A59) + 1, 2 * DA$2), 1)))
&amp; IF(ISBLANK('feature type'!CZ57), "EndPlot", SUBSTITUTE(SUBSTITUTE(output!$B$1,
                   "f_type", 'feature type'!CZ57),
                   "f_var", 'feature variety'!CZ57))
&amp; CHAR(10)</f>
        <v xml:space="preserve">BeginPlot
	x=103,y=11
	TerrainType=TERRAIN_GRASS
	PlotType=2
EndPlot
</v>
      </c>
      <c r="DB59" t="str">
        <f ca="1">SUBSTITUTE(SUBSTITUTE(SUBSTITUTE(SUBSTITUTE($A$1,
"x_coord",DB$2),
"y_coord",$A59),
"t_type",'terrain type'!DA57),
"p_type", 'plot type'!DA57)
&amp; IF(LEFT(resources!DA57, 6) = "BONUS_", CHAR(9) &amp; "BonusType=" &amp; resources!DA57 &amp; CHAR(10), "")
&amp; IF('goody huts'!DA57, "	ImprovementType=IMPROVEMENT_GOODY_HUT" &amp; CHAR(10), "")
&amp; IF(ISBLANK(OFFSET('rivers (2)'!$A$1, 2 * (67 - $A59), 2 * DB$2 + 1)), "", SUBSTITUTE($C$1, "&lt;direc&gt;", RIGHT(OFFSET('rivers (2)'!$A$1, 2 * (67 - $A59), 2 * DB$2 + 1), 1)))
&amp; IF(ISBLANK(OFFSET('rivers (2)'!$A$1, 2 * (67 - $A59) + 1, 2 * DB$2)), "", SUBSTITUTE($D$1, "&lt;direc&gt;", RIGHT(OFFSET('rivers (2)'!$A$1, 2 * (67 - $A59) + 1, 2 * DB$2), 1)))
&amp; IF(ISBLANK('feature type'!DA57), "EndPlot", SUBSTITUTE(SUBSTITUTE(output!$B$1,
                   "f_type", 'feature type'!DA57),
                   "f_var", 'feature variety'!DA57))
&amp; CHAR(10)</f>
        <v xml:space="preserve">BeginPlot
	x=104,y=11
	TerrainType=TERRAIN_GRASS
	PlotType=2
	FeatureType=FEATURE_FOREST, FeatureVariety=4
EndPlot
</v>
      </c>
      <c r="DC59" t="str">
        <f ca="1">SUBSTITUTE(SUBSTITUTE(SUBSTITUTE(SUBSTITUTE($A$1,
"x_coord",DC$2),
"y_coord",$A59),
"t_type",'terrain type'!DB57),
"p_type", 'plot type'!DB57)
&amp; IF(LEFT(resources!DB57, 6) = "BONUS_", CHAR(9) &amp; "BonusType=" &amp; resources!DB57 &amp; CHAR(10), "")
&amp; IF('goody huts'!DB57, "	ImprovementType=IMPROVEMENT_GOODY_HUT" &amp; CHAR(10), "")
&amp; IF(ISBLANK(OFFSET('rivers (2)'!$A$1, 2 * (67 - $A59), 2 * DC$2 + 1)), "", SUBSTITUTE($C$1, "&lt;direc&gt;", RIGHT(OFFSET('rivers (2)'!$A$1, 2 * (67 - $A59), 2 * DC$2 + 1), 1)))
&amp; IF(ISBLANK(OFFSET('rivers (2)'!$A$1, 2 * (67 - $A59) + 1, 2 * DC$2)), "", SUBSTITUTE($D$1, "&lt;direc&gt;", RIGHT(OFFSET('rivers (2)'!$A$1, 2 * (67 - $A59) + 1, 2 * DC$2), 1)))
&amp; IF(ISBLANK('feature type'!DB57), "EndPlot", SUBSTITUTE(SUBSTITUTE(output!$B$1,
                   "f_type", 'feature type'!DB57),
                   "f_var", 'feature variety'!DB57))
&amp; CHAR(10)</f>
        <v xml:space="preserve">BeginPlot
	x=105,y=11
	TerrainType=TERRAIN_GRASS
	PlotType=2
	BonusType=BONUS_HORSE
	FeatureType=FEATURE_FOREST, FeatureVariety=4
EndPlot
</v>
      </c>
      <c r="DD59" t="str">
        <f ca="1">SUBSTITUTE(SUBSTITUTE(SUBSTITUTE(SUBSTITUTE($A$1,
"x_coord",DD$2),
"y_coord",$A59),
"t_type",'terrain type'!DC57),
"p_type", 'plot type'!DC57)
&amp; IF(LEFT(resources!DC57, 6) = "BONUS_", CHAR(9) &amp; "BonusType=" &amp; resources!DC57 &amp; CHAR(10), "")
&amp; IF('goody huts'!DC57, "	ImprovementType=IMPROVEMENT_GOODY_HUT" &amp; CHAR(10), "")
&amp; IF(ISBLANK(OFFSET('rivers (2)'!$A$1, 2 * (67 - $A59), 2 * DD$2 + 1)), "", SUBSTITUTE($C$1, "&lt;direc&gt;", RIGHT(OFFSET('rivers (2)'!$A$1, 2 * (67 - $A59), 2 * DD$2 + 1), 1)))
&amp; IF(ISBLANK(OFFSET('rivers (2)'!$A$1, 2 * (67 - $A59) + 1, 2 * DD$2)), "", SUBSTITUTE($D$1, "&lt;direc&gt;", RIGHT(OFFSET('rivers (2)'!$A$1, 2 * (67 - $A59) + 1, 2 * DD$2), 1)))
&amp; IF(ISBLANK('feature type'!DC57), "EndPlot", SUBSTITUTE(SUBSTITUTE(output!$B$1,
                   "f_type", 'feature type'!DC57),
                   "f_var", 'feature variety'!DC57))
&amp; CHAR(10)</f>
        <v xml:space="preserve">BeginPlot
	x=106,y=11
	TerrainType=TERRAIN_GRASS
	PlotType=2
	RiverNSDirection=2
	isWOfRiver
	FeatureType=FEATURE_FOREST, FeatureVariety=4
EndPlot
</v>
      </c>
      <c r="DE59" t="str">
        <f ca="1">SUBSTITUTE(SUBSTITUTE(SUBSTITUTE(SUBSTITUTE($A$1,
"x_coord",DE$2),
"y_coord",$A59),
"t_type",'terrain type'!DD57),
"p_type", 'plot type'!DD57)
&amp; IF(LEFT(resources!DD57, 6) = "BONUS_", CHAR(9) &amp; "BonusType=" &amp; resources!DD57 &amp; CHAR(10), "")
&amp; IF('goody huts'!DD57, "	ImprovementType=IMPROVEMENT_GOODY_HUT" &amp; CHAR(10), "")
&amp; IF(ISBLANK(OFFSET('rivers (2)'!$A$1, 2 * (67 - $A59), 2 * DE$2 + 1)), "", SUBSTITUTE($C$1, "&lt;direc&gt;", RIGHT(OFFSET('rivers (2)'!$A$1, 2 * (67 - $A59), 2 * DE$2 + 1), 1)))
&amp; IF(ISBLANK(OFFSET('rivers (2)'!$A$1, 2 * (67 - $A59) + 1, 2 * DE$2)), "", SUBSTITUTE($D$1, "&lt;direc&gt;", RIGHT(OFFSET('rivers (2)'!$A$1, 2 * (67 - $A59) + 1, 2 * DE$2), 1)))
&amp; IF(ISBLANK('feature type'!DD57), "EndPlot", SUBSTITUTE(SUBSTITUTE(output!$B$1,
                   "f_type", 'feature type'!DD57),
                   "f_var", 'feature variety'!DD57))
&amp; CHAR(10)</f>
        <v xml:space="preserve">BeginPlot
	x=107,y=11
	TerrainType=TERRAIN_GRASS
	PlotType=2
	FeatureType=FEATURE_FOREST, FeatureVariety=4
EndPlot
</v>
      </c>
      <c r="DF59" t="str">
        <f ca="1">SUBSTITUTE(SUBSTITUTE(SUBSTITUTE(SUBSTITUTE($A$1,
"x_coord",DF$2),
"y_coord",$A59),
"t_type",'terrain type'!DE57),
"p_type", 'plot type'!DE57)
&amp; IF(LEFT(resources!DE57, 6) = "BONUS_", CHAR(9) &amp; "BonusType=" &amp; resources!DE57 &amp; CHAR(10), "")
&amp; IF('goody huts'!DE57, "	ImprovementType=IMPROVEMENT_GOODY_HUT" &amp; CHAR(10), "")
&amp; IF(ISBLANK(OFFSET('rivers (2)'!$A$1, 2 * (67 - $A59), 2 * DF$2 + 1)), "", SUBSTITUTE($C$1, "&lt;direc&gt;", RIGHT(OFFSET('rivers (2)'!$A$1, 2 * (67 - $A59), 2 * DF$2 + 1), 1)))
&amp; IF(ISBLANK(OFFSET('rivers (2)'!$A$1, 2 * (67 - $A59) + 1, 2 * DF$2)), "", SUBSTITUTE($D$1, "&lt;direc&gt;", RIGHT(OFFSET('rivers (2)'!$A$1, 2 * (67 - $A59) + 1, 2 * DF$2), 1)))
&amp; IF(ISBLANK('feature type'!DE57), "EndPlot", SUBSTITUTE(SUBSTITUTE(output!$B$1,
                   "f_type", 'feature type'!DE57),
                   "f_var", 'feature variety'!DE57))
&amp; CHAR(10)</f>
        <v xml:space="preserve">BeginPlot
	x=108,y=11
	TerrainType=TERRAIN_GRASS
	PlotType=2
EndPlot
</v>
      </c>
      <c r="DG59" t="str">
        <f ca="1">SUBSTITUTE(SUBSTITUTE(SUBSTITUTE(SUBSTITUTE($A$1,
"x_coord",DG$2),
"y_coord",$A59),
"t_type",'terrain type'!DF57),
"p_type", 'plot type'!DF57)
&amp; IF(LEFT(resources!DF57, 6) = "BONUS_", CHAR(9) &amp; "BonusType=" &amp; resources!DF57 &amp; CHAR(10), "")
&amp; IF('goody huts'!DF57, "	ImprovementType=IMPROVEMENT_GOODY_HUT" &amp; CHAR(10), "")
&amp; IF(ISBLANK(OFFSET('rivers (2)'!$A$1, 2 * (67 - $A59), 2 * DG$2 + 1)), "", SUBSTITUTE($C$1, "&lt;direc&gt;", RIGHT(OFFSET('rivers (2)'!$A$1, 2 * (67 - $A59), 2 * DG$2 + 1), 1)))
&amp; IF(ISBLANK(OFFSET('rivers (2)'!$A$1, 2 * (67 - $A59) + 1, 2 * DG$2)), "", SUBSTITUTE($D$1, "&lt;direc&gt;", RIGHT(OFFSET('rivers (2)'!$A$1, 2 * (67 - $A59) + 1, 2 * DG$2), 1)))
&amp; IF(ISBLANK('feature type'!DF57), "EndPlot", SUBSTITUTE(SUBSTITUTE(output!$B$1,
                   "f_type", 'feature type'!DF57),
                   "f_var", 'feature variety'!DF57))
&amp; CHAR(10)</f>
        <v xml:space="preserve">BeginPlot
	x=109,y=11
	TerrainType=TERRAIN_GRASS
	PlotType=2
EndPlot
</v>
      </c>
      <c r="DH59" t="str">
        <f ca="1">SUBSTITUTE(SUBSTITUTE(SUBSTITUTE(SUBSTITUTE($A$1,
"x_coord",DH$2),
"y_coord",$A59),
"t_type",'terrain type'!DG57),
"p_type", 'plot type'!DG57)
&amp; IF(LEFT(resources!DG57, 6) = "BONUS_", CHAR(9) &amp; "BonusType=" &amp; resources!DG57 &amp; CHAR(10), "")
&amp; IF('goody huts'!DG57, "	ImprovementType=IMPROVEMENT_GOODY_HUT" &amp; CHAR(10), "")
&amp; IF(ISBLANK(OFFSET('rivers (2)'!$A$1, 2 * (67 - $A59), 2 * DH$2 + 1)), "", SUBSTITUTE($C$1, "&lt;direc&gt;", RIGHT(OFFSET('rivers (2)'!$A$1, 2 * (67 - $A59), 2 * DH$2 + 1), 1)))
&amp; IF(ISBLANK(OFFSET('rivers (2)'!$A$1, 2 * (67 - $A59) + 1, 2 * DH$2)), "", SUBSTITUTE($D$1, "&lt;direc&gt;", RIGHT(OFFSET('rivers (2)'!$A$1, 2 * (67 - $A59) + 1, 2 * DH$2), 1)))
&amp; IF(ISBLANK('feature type'!DG57), "EndPlot", SUBSTITUTE(SUBSTITUTE(output!$B$1,
                   "f_type", 'feature type'!DG57),
                   "f_var", 'feature variety'!DG57))
&amp; CHAR(10)</f>
        <v xml:space="preserve">BeginPlot
	x=110,y=11
	TerrainType=TERRAIN_COAST
	PlotType=3
EndPlot
</v>
      </c>
      <c r="DI59" t="str">
        <f ca="1">SUBSTITUTE(SUBSTITUTE(SUBSTITUTE(SUBSTITUTE($A$1,
"x_coord",DI$2),
"y_coord",$A59),
"t_type",'terrain type'!DH57),
"p_type", 'plot type'!DH57)
&amp; IF(LEFT(resources!DH57, 6) = "BONUS_", CHAR(9) &amp; "BonusType=" &amp; resources!DH57 &amp; CHAR(10), "")
&amp; IF('goody huts'!DH57, "	ImprovementType=IMPROVEMENT_GOODY_HUT" &amp; CHAR(10), "")
&amp; IF(ISBLANK(OFFSET('rivers (2)'!$A$1, 2 * (67 - $A59), 2 * DI$2 + 1)), "", SUBSTITUTE($C$1, "&lt;direc&gt;", RIGHT(OFFSET('rivers (2)'!$A$1, 2 * (67 - $A59), 2 * DI$2 + 1), 1)))
&amp; IF(ISBLANK(OFFSET('rivers (2)'!$A$1, 2 * (67 - $A59) + 1, 2 * DI$2)), "", SUBSTITUTE($D$1, "&lt;direc&gt;", RIGHT(OFFSET('rivers (2)'!$A$1, 2 * (67 - $A59) + 1, 2 * DI$2), 1)))
&amp; IF(ISBLANK('feature type'!DH57), "EndPlot", SUBSTITUTE(SUBSTITUTE(output!$B$1,
                   "f_type", 'feature type'!DH57),
                   "f_var", 'feature variety'!DH57))
&amp; CHAR(10)</f>
        <v xml:space="preserve">BeginPlot
	x=111,y=11
	TerrainType=TERRAIN_OCEAN
	PlotType=3
EndPlot
</v>
      </c>
      <c r="DJ59" t="str">
        <f ca="1">SUBSTITUTE(SUBSTITUTE(SUBSTITUTE(SUBSTITUTE($A$1,
"x_coord",DJ$2),
"y_coord",$A59),
"t_type",'terrain type'!DI57),
"p_type", 'plot type'!DI57)
&amp; IF(LEFT(resources!DI57, 6) = "BONUS_", CHAR(9) &amp; "BonusType=" &amp; resources!DI57 &amp; CHAR(10), "")
&amp; IF('goody huts'!DI57, "	ImprovementType=IMPROVEMENT_GOODY_HUT" &amp; CHAR(10), "")
&amp; IF(ISBLANK(OFFSET('rivers (2)'!$A$1, 2 * (67 - $A59), 2 * DJ$2 + 1)), "", SUBSTITUTE($C$1, "&lt;direc&gt;", RIGHT(OFFSET('rivers (2)'!$A$1, 2 * (67 - $A59), 2 * DJ$2 + 1), 1)))
&amp; IF(ISBLANK(OFFSET('rivers (2)'!$A$1, 2 * (67 - $A59) + 1, 2 * DJ$2)), "", SUBSTITUTE($D$1, "&lt;direc&gt;", RIGHT(OFFSET('rivers (2)'!$A$1, 2 * (67 - $A59) + 1, 2 * DJ$2), 1)))
&amp; IF(ISBLANK('feature type'!DI57), "EndPlot", SUBSTITUTE(SUBSTITUTE(output!$B$1,
                   "f_type", 'feature type'!DI57),
                   "f_var", 'feature variety'!DI57))
&amp; CHAR(10)</f>
        <v xml:space="preserve">BeginPlot
	x=112,y=11
	TerrainType=TERRAIN_OCEAN
	PlotType=3
EndPlot
</v>
      </c>
      <c r="DK59" t="str">
        <f ca="1">SUBSTITUTE(SUBSTITUTE(SUBSTITUTE(SUBSTITUTE($A$1,
"x_coord",DK$2),
"y_coord",$A59),
"t_type",'terrain type'!DJ57),
"p_type", 'plot type'!DJ57)
&amp; IF(LEFT(resources!DJ57, 6) = "BONUS_", CHAR(9) &amp; "BonusType=" &amp; resources!DJ57 &amp; CHAR(10), "")
&amp; IF('goody huts'!DJ57, "	ImprovementType=IMPROVEMENT_GOODY_HUT" &amp; CHAR(10), "")
&amp; IF(ISBLANK(OFFSET('rivers (2)'!$A$1, 2 * (67 - $A59), 2 * DK$2 + 1)), "", SUBSTITUTE($C$1, "&lt;direc&gt;", RIGHT(OFFSET('rivers (2)'!$A$1, 2 * (67 - $A59), 2 * DK$2 + 1), 1)))
&amp; IF(ISBLANK(OFFSET('rivers (2)'!$A$1, 2 * (67 - $A59) + 1, 2 * DK$2)), "", SUBSTITUTE($D$1, "&lt;direc&gt;", RIGHT(OFFSET('rivers (2)'!$A$1, 2 * (67 - $A59) + 1, 2 * DK$2), 1)))
&amp; IF(ISBLANK('feature type'!DJ57), "EndPlot", SUBSTITUTE(SUBSTITUTE(output!$B$1,
                   "f_type", 'feature type'!DJ57),
                   "f_var", 'feature variety'!DJ57))
&amp; CHAR(10)</f>
        <v xml:space="preserve">BeginPlot
	x=113,y=11
	TerrainType=TERRAIN_OCEAN
	PlotType=3
EndPlot
</v>
      </c>
      <c r="DL59" t="str">
        <f ca="1">SUBSTITUTE(SUBSTITUTE(SUBSTITUTE(SUBSTITUTE($A$1,
"x_coord",DL$2),
"y_coord",$A59),
"t_type",'terrain type'!DK57),
"p_type", 'plot type'!DK57)
&amp; IF(LEFT(resources!DK57, 6) = "BONUS_", CHAR(9) &amp; "BonusType=" &amp; resources!DK57 &amp; CHAR(10), "")
&amp; IF('goody huts'!DK57, "	ImprovementType=IMPROVEMENT_GOODY_HUT" &amp; CHAR(10), "")
&amp; IF(ISBLANK(OFFSET('rivers (2)'!$A$1, 2 * (67 - $A59), 2 * DL$2 + 1)), "", SUBSTITUTE($C$1, "&lt;direc&gt;", RIGHT(OFFSET('rivers (2)'!$A$1, 2 * (67 - $A59), 2 * DL$2 + 1), 1)))
&amp; IF(ISBLANK(OFFSET('rivers (2)'!$A$1, 2 * (67 - $A59) + 1, 2 * DL$2)), "", SUBSTITUTE($D$1, "&lt;direc&gt;", RIGHT(OFFSET('rivers (2)'!$A$1, 2 * (67 - $A59) + 1, 2 * DL$2), 1)))
&amp; IF(ISBLANK('feature type'!DK57), "EndPlot", SUBSTITUTE(SUBSTITUTE(output!$B$1,
                   "f_type", 'feature type'!DK57),
                   "f_var", 'feature variety'!DK57))
&amp; CHAR(10)</f>
        <v xml:space="preserve">BeginPlot
	x=114,y=11
	TerrainType=TERRAIN_OCEAN
	PlotType=3
EndPlot
</v>
      </c>
      <c r="DM59" t="str">
        <f ca="1">SUBSTITUTE(SUBSTITUTE(SUBSTITUTE(SUBSTITUTE($A$1,
"x_coord",DM$2),
"y_coord",$A59),
"t_type",'terrain type'!DL57),
"p_type", 'plot type'!DL57)
&amp; IF(LEFT(resources!DL57, 6) = "BONUS_", CHAR(9) &amp; "BonusType=" &amp; resources!DL57 &amp; CHAR(10), "")
&amp; IF('goody huts'!DL57, "	ImprovementType=IMPROVEMENT_GOODY_HUT" &amp; CHAR(10), "")
&amp; IF(ISBLANK(OFFSET('rivers (2)'!$A$1, 2 * (67 - $A59), 2 * DM$2 + 1)), "", SUBSTITUTE($C$1, "&lt;direc&gt;", RIGHT(OFFSET('rivers (2)'!$A$1, 2 * (67 - $A59), 2 * DM$2 + 1), 1)))
&amp; IF(ISBLANK(OFFSET('rivers (2)'!$A$1, 2 * (67 - $A59) + 1, 2 * DM$2)), "", SUBSTITUTE($D$1, "&lt;direc&gt;", RIGHT(OFFSET('rivers (2)'!$A$1, 2 * (67 - $A59) + 1, 2 * DM$2), 1)))
&amp; IF(ISBLANK('feature type'!DL57), "EndPlot", SUBSTITUTE(SUBSTITUTE(output!$B$1,
                   "f_type", 'feature type'!DL57),
                   "f_var", 'feature variety'!DL57))
&amp; CHAR(10)</f>
        <v xml:space="preserve">BeginPlot
	x=115,y=11
	TerrainType=TERRAIN_OCEAN
	PlotType=3
EndPlot
</v>
      </c>
      <c r="DN59" t="str">
        <f ca="1">SUBSTITUTE(SUBSTITUTE(SUBSTITUTE(SUBSTITUTE($A$1,
"x_coord",DN$2),
"y_coord",$A59),
"t_type",'terrain type'!DM57),
"p_type", 'plot type'!DM57)
&amp; IF(LEFT(resources!DM57, 6) = "BONUS_", CHAR(9) &amp; "BonusType=" &amp; resources!DM57 &amp; CHAR(10), "")
&amp; IF('goody huts'!DM57, "	ImprovementType=IMPROVEMENT_GOODY_HUT" &amp; CHAR(10), "")
&amp; IF(ISBLANK(OFFSET('rivers (2)'!$A$1, 2 * (67 - $A59), 2 * DN$2 + 1)), "", SUBSTITUTE($C$1, "&lt;direc&gt;", RIGHT(OFFSET('rivers (2)'!$A$1, 2 * (67 - $A59), 2 * DN$2 + 1), 1)))
&amp; IF(ISBLANK(OFFSET('rivers (2)'!$A$1, 2 * (67 - $A59) + 1, 2 * DN$2)), "", SUBSTITUTE($D$1, "&lt;direc&gt;", RIGHT(OFFSET('rivers (2)'!$A$1, 2 * (67 - $A59) + 1, 2 * DN$2), 1)))
&amp; IF(ISBLANK('feature type'!DM57), "EndPlot", SUBSTITUTE(SUBSTITUTE(output!$B$1,
                   "f_type", 'feature type'!DM57),
                   "f_var", 'feature variety'!DM57))
&amp; CHAR(10)</f>
        <v xml:space="preserve">BeginPlot
	x=116,y=11
	TerrainType=TERRAIN_OCEAN
	PlotType=3
EndPlot
</v>
      </c>
      <c r="DO59" t="str">
        <f ca="1">SUBSTITUTE(SUBSTITUTE(SUBSTITUTE(SUBSTITUTE($A$1,
"x_coord",DO$2),
"y_coord",$A59),
"t_type",'terrain type'!DN57),
"p_type", 'plot type'!DN57)
&amp; IF(LEFT(resources!DN57, 6) = "BONUS_", CHAR(9) &amp; "BonusType=" &amp; resources!DN57 &amp; CHAR(10), "")
&amp; IF('goody huts'!DN57, "	ImprovementType=IMPROVEMENT_GOODY_HUT" &amp; CHAR(10), "")
&amp; IF(ISBLANK(OFFSET('rivers (2)'!$A$1, 2 * (67 - $A59), 2 * DO$2 + 1)), "", SUBSTITUTE($C$1, "&lt;direc&gt;", RIGHT(OFFSET('rivers (2)'!$A$1, 2 * (67 - $A59), 2 * DO$2 + 1), 1)))
&amp; IF(ISBLANK(OFFSET('rivers (2)'!$A$1, 2 * (67 - $A59) + 1, 2 * DO$2)), "", SUBSTITUTE($D$1, "&lt;direc&gt;", RIGHT(OFFSET('rivers (2)'!$A$1, 2 * (67 - $A59) + 1, 2 * DO$2), 1)))
&amp; IF(ISBLANK('feature type'!DN57), "EndPlot", SUBSTITUTE(SUBSTITUTE(output!$B$1,
                   "f_type", 'feature type'!DN57),
                   "f_var", 'feature variety'!DN57))
&amp; CHAR(10)</f>
        <v xml:space="preserve">BeginPlot
	x=117,y=11
	TerrainType=TERRAIN_OCEAN
	PlotType=3
EndPlot
</v>
      </c>
      <c r="DP59" t="str">
        <f ca="1">SUBSTITUTE(SUBSTITUTE(SUBSTITUTE(SUBSTITUTE($A$1,
"x_coord",DP$2),
"y_coord",$A59),
"t_type",'terrain type'!DO57),
"p_type", 'plot type'!DO57)
&amp; IF(LEFT(resources!DO57, 6) = "BONUS_", CHAR(9) &amp; "BonusType=" &amp; resources!DO57 &amp; CHAR(10), "")
&amp; IF('goody huts'!DO57, "	ImprovementType=IMPROVEMENT_GOODY_HUT" &amp; CHAR(10), "")
&amp; IF(ISBLANK(OFFSET('rivers (2)'!$A$1, 2 * (67 - $A59), 2 * DP$2 + 1)), "", SUBSTITUTE($C$1, "&lt;direc&gt;", RIGHT(OFFSET('rivers (2)'!$A$1, 2 * (67 - $A59), 2 * DP$2 + 1), 1)))
&amp; IF(ISBLANK(OFFSET('rivers (2)'!$A$1, 2 * (67 - $A59) + 1, 2 * DP$2)), "", SUBSTITUTE($D$1, "&lt;direc&gt;", RIGHT(OFFSET('rivers (2)'!$A$1, 2 * (67 - $A59) + 1, 2 * DP$2), 1)))
&amp; IF(ISBLANK('feature type'!DO57), "EndPlot", SUBSTITUTE(SUBSTITUTE(output!$B$1,
                   "f_type", 'feature type'!DO57),
                   "f_var", 'feature variety'!DO57))
&amp; CHAR(10)</f>
        <v xml:space="preserve">BeginPlot
	x=118,y=11
	TerrainType=TERRAIN_OCEAN
	PlotType=3
EndPlot
</v>
      </c>
      <c r="DQ59" t="str">
        <f ca="1">SUBSTITUTE(SUBSTITUTE(SUBSTITUTE(SUBSTITUTE($A$1,
"x_coord",DQ$2),
"y_coord",$A59),
"t_type",'terrain type'!DP57),
"p_type", 'plot type'!DP57)
&amp; IF(LEFT(resources!DP57, 6) = "BONUS_", CHAR(9) &amp; "BonusType=" &amp; resources!DP57 &amp; CHAR(10), "")
&amp; IF('goody huts'!DP57, "	ImprovementType=IMPROVEMENT_GOODY_HUT" &amp; CHAR(10), "")
&amp; IF(ISBLANK(OFFSET('rivers (2)'!$A$1, 2 * (67 - $A59), 2 * DQ$2 + 1)), "", SUBSTITUTE($C$1, "&lt;direc&gt;", RIGHT(OFFSET('rivers (2)'!$A$1, 2 * (67 - $A59), 2 * DQ$2 + 1), 1)))
&amp; IF(ISBLANK(OFFSET('rivers (2)'!$A$1, 2 * (67 - $A59) + 1, 2 * DQ$2)), "", SUBSTITUTE($D$1, "&lt;direc&gt;", RIGHT(OFFSET('rivers (2)'!$A$1, 2 * (67 - $A59) + 1, 2 * DQ$2), 1)))
&amp; IF(ISBLANK('feature type'!DP57), "EndPlot", SUBSTITUTE(SUBSTITUTE(output!$B$1,
                   "f_type", 'feature type'!DP57),
                   "f_var", 'feature variety'!DP57))
&amp; CHAR(10)</f>
        <v xml:space="preserve">BeginPlot
	x=119,y=11
	TerrainType=TERRAIN_OCEAN
	PlotType=3
EndPlot
</v>
      </c>
      <c r="DR59" t="str">
        <f ca="1">SUBSTITUTE(SUBSTITUTE(SUBSTITUTE(SUBSTITUTE($A$1,
"x_coord",DR$2),
"y_coord",$A59),
"t_type",'terrain type'!DQ57),
"p_type", 'plot type'!DQ57)
&amp; IF(LEFT(resources!DQ57, 6) = "BONUS_", CHAR(9) &amp; "BonusType=" &amp; resources!DQ57 &amp; CHAR(10), "")
&amp; IF('goody huts'!DQ57, "	ImprovementType=IMPROVEMENT_GOODY_HUT" &amp; CHAR(10), "")
&amp; IF(ISBLANK(OFFSET('rivers (2)'!$A$1, 2 * (67 - $A59), 2 * DR$2 + 1)), "", SUBSTITUTE($C$1, "&lt;direc&gt;", RIGHT(OFFSET('rivers (2)'!$A$1, 2 * (67 - $A59), 2 * DR$2 + 1), 1)))
&amp; IF(ISBLANK(OFFSET('rivers (2)'!$A$1, 2 * (67 - $A59) + 1, 2 * DR$2)), "", SUBSTITUTE($D$1, "&lt;direc&gt;", RIGHT(OFFSET('rivers (2)'!$A$1, 2 * (67 - $A59) + 1, 2 * DR$2), 1)))
&amp; IF(ISBLANK('feature type'!DQ57), "EndPlot", SUBSTITUTE(SUBSTITUTE(output!$B$1,
                   "f_type", 'feature type'!DQ57),
                   "f_var", 'feature variety'!DQ57))
&amp; CHAR(10)</f>
        <v xml:space="preserve">BeginPlot
	x=120,y=11
	TerrainType=TERRAIN_OCEAN
	PlotType=3
EndPlot
</v>
      </c>
      <c r="DS59" t="str">
        <f ca="1">SUBSTITUTE(SUBSTITUTE(SUBSTITUTE(SUBSTITUTE($A$1,
"x_coord",DS$2),
"y_coord",$A59),
"t_type",'terrain type'!DR57),
"p_type", 'plot type'!DR57)
&amp; IF(LEFT(resources!DR57, 6) = "BONUS_", CHAR(9) &amp; "BonusType=" &amp; resources!DR57 &amp; CHAR(10), "")
&amp; IF('goody huts'!DR57, "	ImprovementType=IMPROVEMENT_GOODY_HUT" &amp; CHAR(10), "")
&amp; IF(ISBLANK(OFFSET('rivers (2)'!$A$1, 2 * (67 - $A59), 2 * DS$2 + 1)), "", SUBSTITUTE($C$1, "&lt;direc&gt;", RIGHT(OFFSET('rivers (2)'!$A$1, 2 * (67 - $A59), 2 * DS$2 + 1), 1)))
&amp; IF(ISBLANK(OFFSET('rivers (2)'!$A$1, 2 * (67 - $A59) + 1, 2 * DS$2)), "", SUBSTITUTE($D$1, "&lt;direc&gt;", RIGHT(OFFSET('rivers (2)'!$A$1, 2 * (67 - $A59) + 1, 2 * DS$2), 1)))
&amp; IF(ISBLANK('feature type'!DR57), "EndPlot", SUBSTITUTE(SUBSTITUTE(output!$B$1,
                   "f_type", 'feature type'!DR57),
                   "f_var", 'feature variety'!DR57))
&amp; CHAR(10)</f>
        <v xml:space="preserve">BeginPlot
	x=121,y=11
	TerrainType=TERRAIN_OCEAN
	PlotType=3
EndPlot
</v>
      </c>
      <c r="DT59" t="str">
        <f ca="1">SUBSTITUTE(SUBSTITUTE(SUBSTITUTE(SUBSTITUTE($A$1,
"x_coord",DT$2),
"y_coord",$A59),
"t_type",'terrain type'!DS57),
"p_type", 'plot type'!DS57)
&amp; IF(LEFT(resources!DS57, 6) = "BONUS_", CHAR(9) &amp; "BonusType=" &amp; resources!DS57 &amp; CHAR(10), "")
&amp; IF('goody huts'!DS57, "	ImprovementType=IMPROVEMENT_GOODY_HUT" &amp; CHAR(10), "")
&amp; IF(ISBLANK(OFFSET('rivers (2)'!$A$1, 2 * (67 - $A59), 2 * DT$2 + 1)), "", SUBSTITUTE($C$1, "&lt;direc&gt;", RIGHT(OFFSET('rivers (2)'!$A$1, 2 * (67 - $A59), 2 * DT$2 + 1), 1)))
&amp; IF(ISBLANK(OFFSET('rivers (2)'!$A$1, 2 * (67 - $A59) + 1, 2 * DT$2)), "", SUBSTITUTE($D$1, "&lt;direc&gt;", RIGHT(OFFSET('rivers (2)'!$A$1, 2 * (67 - $A59) + 1, 2 * DT$2), 1)))
&amp; IF(ISBLANK('feature type'!DS57), "EndPlot", SUBSTITUTE(SUBSTITUTE(output!$B$1,
                   "f_type", 'feature type'!DS57),
                   "f_var", 'feature variety'!DS57))
&amp; CHAR(10)</f>
        <v xml:space="preserve">BeginPlot
	x=122,y=11
	TerrainType=TERRAIN_OCEAN
	PlotType=3
EndPlot
</v>
      </c>
      <c r="DU59" t="str">
        <f ca="1">SUBSTITUTE(SUBSTITUTE(SUBSTITUTE(SUBSTITUTE($A$1,
"x_coord",DU$2),
"y_coord",$A59),
"t_type",'terrain type'!DT57),
"p_type", 'plot type'!DT57)
&amp; IF(LEFT(resources!DT57, 6) = "BONUS_", CHAR(9) &amp; "BonusType=" &amp; resources!DT57 &amp; CHAR(10), "")
&amp; IF('goody huts'!DT57, "	ImprovementType=IMPROVEMENT_GOODY_HUT" &amp; CHAR(10), "")
&amp; IF(ISBLANK(OFFSET('rivers (2)'!$A$1, 2 * (67 - $A59), 2 * DU$2 + 1)), "", SUBSTITUTE($C$1, "&lt;direc&gt;", RIGHT(OFFSET('rivers (2)'!$A$1, 2 * (67 - $A59), 2 * DU$2 + 1), 1)))
&amp; IF(ISBLANK(OFFSET('rivers (2)'!$A$1, 2 * (67 - $A59) + 1, 2 * DU$2)), "", SUBSTITUTE($D$1, "&lt;direc&gt;", RIGHT(OFFSET('rivers (2)'!$A$1, 2 * (67 - $A59) + 1, 2 * DU$2), 1)))
&amp; IF(ISBLANK('feature type'!DT57), "EndPlot", SUBSTITUTE(SUBSTITUTE(output!$B$1,
                   "f_type", 'feature type'!DT57),
                   "f_var", 'feature variety'!DT57))
&amp; CHAR(10)</f>
        <v xml:space="preserve">BeginPlot
	x=123,y=11
	TerrainType=TERRAIN_OCEAN
	PlotType=3
EndPlot
</v>
      </c>
    </row>
    <row r="60" spans="1:125" x14ac:dyDescent="0.25">
      <c r="A60" s="10">
        <v>10</v>
      </c>
      <c r="B60" t="str">
        <f ca="1">SUBSTITUTE(SUBSTITUTE(SUBSTITUTE(SUBSTITUTE($A$1,
"x_coord",B$2),
"y_coord",$A60),
"t_type",'terrain type'!A58),
"p_type", 'plot type'!A58)
&amp; IF(LEFT(resources!A58, 6) = "BONUS_", CHAR(9) &amp; "BonusType=" &amp; resources!A58 &amp; CHAR(10), "")
&amp; IF('goody huts'!A58, "	ImprovementType=IMPROVEMENT_GOODY_HUT" &amp; CHAR(10), "")
&amp; IF(ISBLANK(OFFSET('rivers (2)'!$A$1, 2 * (67 - $A60), 2 * B$2 + 1)), "", SUBSTITUTE($C$1, "&lt;direc&gt;", RIGHT(OFFSET('rivers (2)'!$A$1, 2 * (67 - $A60), 2 * B$2 + 1), 1)))
&amp; IF(ISBLANK(OFFSET('rivers (2)'!$A$1, 2 * (67 - $A60) + 1, 2 * B$2)), "", SUBSTITUTE($D$1, "&lt;direc&gt;", RIGHT(OFFSET('rivers (2)'!$A$1, 2 * (67 - $A60) + 1, 2 * B$2), 1)))
&amp; IF(ISBLANK('feature type'!A58), "EndPlot", SUBSTITUTE(SUBSTITUTE(output!$B$1,
                   "f_type", 'feature type'!A58),
                   "f_var", 'feature variety'!A58))
&amp; CHAR(10)</f>
        <v xml:space="preserve">BeginPlot
	x=0,y=10
	TerrainType=TERRAIN_OCEAN
	PlotType=3
EndPlot
</v>
      </c>
      <c r="C60" t="str">
        <f ca="1">SUBSTITUTE(SUBSTITUTE(SUBSTITUTE(SUBSTITUTE($A$1,
"x_coord",C$2),
"y_coord",$A60),
"t_type",'terrain type'!B58),
"p_type", 'plot type'!B58)
&amp; IF(LEFT(resources!B58, 6) = "BONUS_", CHAR(9) &amp; "BonusType=" &amp; resources!B58 &amp; CHAR(10), "")
&amp; IF('goody huts'!B58, "	ImprovementType=IMPROVEMENT_GOODY_HUT" &amp; CHAR(10), "")
&amp; IF(ISBLANK(OFFSET('rivers (2)'!$A$1, 2 * (67 - $A60), 2 * C$2 + 1)), "", SUBSTITUTE($C$1, "&lt;direc&gt;", RIGHT(OFFSET('rivers (2)'!$A$1, 2 * (67 - $A60), 2 * C$2 + 1), 1)))
&amp; IF(ISBLANK(OFFSET('rivers (2)'!$A$1, 2 * (67 - $A60) + 1, 2 * C$2)), "", SUBSTITUTE($D$1, "&lt;direc&gt;", RIGHT(OFFSET('rivers (2)'!$A$1, 2 * (67 - $A60) + 1, 2 * C$2), 1)))
&amp; IF(ISBLANK('feature type'!B58), "EndPlot", SUBSTITUTE(SUBSTITUTE(output!$B$1,
                   "f_type", 'feature type'!B58),
                   "f_var", 'feature variety'!B58))
&amp; CHAR(10)</f>
        <v xml:space="preserve">BeginPlot
	x=1,y=10
	TerrainType=TERRAIN_COAST
	PlotType=3
EndPlot
</v>
      </c>
      <c r="D60" t="str">
        <f ca="1">SUBSTITUTE(SUBSTITUTE(SUBSTITUTE(SUBSTITUTE($A$1,
"x_coord",D$2),
"y_coord",$A60),
"t_type",'terrain type'!C58),
"p_type", 'plot type'!C58)
&amp; IF(LEFT(resources!C58, 6) = "BONUS_", CHAR(9) &amp; "BonusType=" &amp; resources!C58 &amp; CHAR(10), "")
&amp; IF('goody huts'!C58, "	ImprovementType=IMPROVEMENT_GOODY_HUT" &amp; CHAR(10), "")
&amp; IF(ISBLANK(OFFSET('rivers (2)'!$A$1, 2 * (67 - $A60), 2 * D$2 + 1)), "", SUBSTITUTE($C$1, "&lt;direc&gt;", RIGHT(OFFSET('rivers (2)'!$A$1, 2 * (67 - $A60), 2 * D$2 + 1), 1)))
&amp; IF(ISBLANK(OFFSET('rivers (2)'!$A$1, 2 * (67 - $A60) + 1, 2 * D$2)), "", SUBSTITUTE($D$1, "&lt;direc&gt;", RIGHT(OFFSET('rivers (2)'!$A$1, 2 * (67 - $A60) + 1, 2 * D$2), 1)))
&amp; IF(ISBLANK('feature type'!C58), "EndPlot", SUBSTITUTE(SUBSTITUTE(output!$B$1,
                   "f_type", 'feature type'!C58),
                   "f_var", 'feature variety'!C58))
&amp; CHAR(10)</f>
        <v xml:space="preserve">BeginPlot
	x=2,y=10
	TerrainType=TERRAIN_SNOW
	PlotType=0
EndPlot
</v>
      </c>
      <c r="E60" t="str">
        <f ca="1">SUBSTITUTE(SUBSTITUTE(SUBSTITUTE(SUBSTITUTE($A$1,
"x_coord",E$2),
"y_coord",$A60),
"t_type",'terrain type'!D58),
"p_type", 'plot type'!D58)
&amp; IF(LEFT(resources!D58, 6) = "BONUS_", CHAR(9) &amp; "BonusType=" &amp; resources!D58 &amp; CHAR(10), "")
&amp; IF('goody huts'!D58, "	ImprovementType=IMPROVEMENT_GOODY_HUT" &amp; CHAR(10), "")
&amp; IF(ISBLANK(OFFSET('rivers (2)'!$A$1, 2 * (67 - $A60), 2 * E$2 + 1)), "", SUBSTITUTE($C$1, "&lt;direc&gt;", RIGHT(OFFSET('rivers (2)'!$A$1, 2 * (67 - $A60), 2 * E$2 + 1), 1)))
&amp; IF(ISBLANK(OFFSET('rivers (2)'!$A$1, 2 * (67 - $A60) + 1, 2 * E$2)), "", SUBSTITUTE($D$1, "&lt;direc&gt;", RIGHT(OFFSET('rivers (2)'!$A$1, 2 * (67 - $A60) + 1, 2 * E$2), 1)))
&amp; IF(ISBLANK('feature type'!D58), "EndPlot", SUBSTITUTE(SUBSTITUTE(output!$B$1,
                   "f_type", 'feature type'!D58),
                   "f_var", 'feature variety'!D58))
&amp; CHAR(10)</f>
        <v xml:space="preserve">BeginPlot
	x=3,y=10
	TerrainType=TERRAIN_COAST
	PlotType=3
EndPlot
</v>
      </c>
      <c r="F60" t="str">
        <f ca="1">SUBSTITUTE(SUBSTITUTE(SUBSTITUTE(SUBSTITUTE($A$1,
"x_coord",F$2),
"y_coord",$A60),
"t_type",'terrain type'!E58),
"p_type", 'plot type'!E58)
&amp; IF(LEFT(resources!E58, 6) = "BONUS_", CHAR(9) &amp; "BonusType=" &amp; resources!E58 &amp; CHAR(10), "")
&amp; IF('goody huts'!E58, "	ImprovementType=IMPROVEMENT_GOODY_HUT" &amp; CHAR(10), "")
&amp; IF(ISBLANK(OFFSET('rivers (2)'!$A$1, 2 * (67 - $A60), 2 * F$2 + 1)), "", SUBSTITUTE($C$1, "&lt;direc&gt;", RIGHT(OFFSET('rivers (2)'!$A$1, 2 * (67 - $A60), 2 * F$2 + 1), 1)))
&amp; IF(ISBLANK(OFFSET('rivers (2)'!$A$1, 2 * (67 - $A60) + 1, 2 * F$2)), "", SUBSTITUTE($D$1, "&lt;direc&gt;", RIGHT(OFFSET('rivers (2)'!$A$1, 2 * (67 - $A60) + 1, 2 * F$2), 1)))
&amp; IF(ISBLANK('feature type'!E58), "EndPlot", SUBSTITUTE(SUBSTITUTE(output!$B$1,
                   "f_type", 'feature type'!E58),
                   "f_var", 'feature variety'!E58))
&amp; CHAR(10)</f>
        <v xml:space="preserve">BeginPlot
	x=4,y=10
	TerrainType=TERRAIN_OCEAN
	PlotType=3
EndPlot
</v>
      </c>
      <c r="G60" t="str">
        <f ca="1">SUBSTITUTE(SUBSTITUTE(SUBSTITUTE(SUBSTITUTE($A$1,
"x_coord",G$2),
"y_coord",$A60),
"t_type",'terrain type'!F58),
"p_type", 'plot type'!F58)
&amp; IF(LEFT(resources!F58, 6) = "BONUS_", CHAR(9) &amp; "BonusType=" &amp; resources!F58 &amp; CHAR(10), "")
&amp; IF('goody huts'!F58, "	ImprovementType=IMPROVEMENT_GOODY_HUT" &amp; CHAR(10), "")
&amp; IF(ISBLANK(OFFSET('rivers (2)'!$A$1, 2 * (67 - $A60), 2 * G$2 + 1)), "", SUBSTITUTE($C$1, "&lt;direc&gt;", RIGHT(OFFSET('rivers (2)'!$A$1, 2 * (67 - $A60), 2 * G$2 + 1), 1)))
&amp; IF(ISBLANK(OFFSET('rivers (2)'!$A$1, 2 * (67 - $A60) + 1, 2 * G$2)), "", SUBSTITUTE($D$1, "&lt;direc&gt;", RIGHT(OFFSET('rivers (2)'!$A$1, 2 * (67 - $A60) + 1, 2 * G$2), 1)))
&amp; IF(ISBLANK('feature type'!F58), "EndPlot", SUBSTITUTE(SUBSTITUTE(output!$B$1,
                   "f_type", 'feature type'!F58),
                   "f_var", 'feature variety'!F58))
&amp; CHAR(10)</f>
        <v xml:space="preserve">BeginPlot
	x=5,y=10
	TerrainType=TERRAIN_OCEAN
	PlotType=3
EndPlot
</v>
      </c>
      <c r="H60" t="str">
        <f ca="1">SUBSTITUTE(SUBSTITUTE(SUBSTITUTE(SUBSTITUTE($A$1,
"x_coord",H$2),
"y_coord",$A60),
"t_type",'terrain type'!G58),
"p_type", 'plot type'!G58)
&amp; IF(LEFT(resources!G58, 6) = "BONUS_", CHAR(9) &amp; "BonusType=" &amp; resources!G58 &amp; CHAR(10), "")
&amp; IF('goody huts'!G58, "	ImprovementType=IMPROVEMENT_GOODY_HUT" &amp; CHAR(10), "")
&amp; IF(ISBLANK(OFFSET('rivers (2)'!$A$1, 2 * (67 - $A60), 2 * H$2 + 1)), "", SUBSTITUTE($C$1, "&lt;direc&gt;", RIGHT(OFFSET('rivers (2)'!$A$1, 2 * (67 - $A60), 2 * H$2 + 1), 1)))
&amp; IF(ISBLANK(OFFSET('rivers (2)'!$A$1, 2 * (67 - $A60) + 1, 2 * H$2)), "", SUBSTITUTE($D$1, "&lt;direc&gt;", RIGHT(OFFSET('rivers (2)'!$A$1, 2 * (67 - $A60) + 1, 2 * H$2), 1)))
&amp; IF(ISBLANK('feature type'!G58), "EndPlot", SUBSTITUTE(SUBSTITUTE(output!$B$1,
                   "f_type", 'feature type'!G58),
                   "f_var", 'feature variety'!G58))
&amp; CHAR(10)</f>
        <v xml:space="preserve">BeginPlot
	x=6,y=10
	TerrainType=TERRAIN_OCEAN
	PlotType=3
EndPlot
</v>
      </c>
      <c r="I60" t="str">
        <f ca="1">SUBSTITUTE(SUBSTITUTE(SUBSTITUTE(SUBSTITUTE($A$1,
"x_coord",I$2),
"y_coord",$A60),
"t_type",'terrain type'!H58),
"p_type", 'plot type'!H58)
&amp; IF(LEFT(resources!H58, 6) = "BONUS_", CHAR(9) &amp; "BonusType=" &amp; resources!H58 &amp; CHAR(10), "")
&amp; IF('goody huts'!H58, "	ImprovementType=IMPROVEMENT_GOODY_HUT" &amp; CHAR(10), "")
&amp; IF(ISBLANK(OFFSET('rivers (2)'!$A$1, 2 * (67 - $A60), 2 * I$2 + 1)), "", SUBSTITUTE($C$1, "&lt;direc&gt;", RIGHT(OFFSET('rivers (2)'!$A$1, 2 * (67 - $A60), 2 * I$2 + 1), 1)))
&amp; IF(ISBLANK(OFFSET('rivers (2)'!$A$1, 2 * (67 - $A60) + 1, 2 * I$2)), "", SUBSTITUTE($D$1, "&lt;direc&gt;", RIGHT(OFFSET('rivers (2)'!$A$1, 2 * (67 - $A60) + 1, 2 * I$2), 1)))
&amp; IF(ISBLANK('feature type'!H58), "EndPlot", SUBSTITUTE(SUBSTITUTE(output!$B$1,
                   "f_type", 'feature type'!H58),
                   "f_var", 'feature variety'!H58))
&amp; CHAR(10)</f>
        <v xml:space="preserve">BeginPlot
	x=7,y=10
	TerrainType=TERRAIN_OCEAN
	PlotType=3
EndPlot
</v>
      </c>
      <c r="J60" t="str">
        <f ca="1">SUBSTITUTE(SUBSTITUTE(SUBSTITUTE(SUBSTITUTE($A$1,
"x_coord",J$2),
"y_coord",$A60),
"t_type",'terrain type'!I58),
"p_type", 'plot type'!I58)
&amp; IF(LEFT(resources!I58, 6) = "BONUS_", CHAR(9) &amp; "BonusType=" &amp; resources!I58 &amp; CHAR(10), "")
&amp; IF('goody huts'!I58, "	ImprovementType=IMPROVEMENT_GOODY_HUT" &amp; CHAR(10), "")
&amp; IF(ISBLANK(OFFSET('rivers (2)'!$A$1, 2 * (67 - $A60), 2 * J$2 + 1)), "", SUBSTITUTE($C$1, "&lt;direc&gt;", RIGHT(OFFSET('rivers (2)'!$A$1, 2 * (67 - $A60), 2 * J$2 + 1), 1)))
&amp; IF(ISBLANK(OFFSET('rivers (2)'!$A$1, 2 * (67 - $A60) + 1, 2 * J$2)), "", SUBSTITUTE($D$1, "&lt;direc&gt;", RIGHT(OFFSET('rivers (2)'!$A$1, 2 * (67 - $A60) + 1, 2 * J$2), 1)))
&amp; IF(ISBLANK('feature type'!I58), "EndPlot", SUBSTITUTE(SUBSTITUTE(output!$B$1,
                   "f_type", 'feature type'!I58),
                   "f_var", 'feature variety'!I58))
&amp; CHAR(10)</f>
        <v xml:space="preserve">BeginPlot
	x=8,y=10
	TerrainType=TERRAIN_OCEAN
	PlotType=3
EndPlot
</v>
      </c>
      <c r="K60" t="str">
        <f ca="1">SUBSTITUTE(SUBSTITUTE(SUBSTITUTE(SUBSTITUTE($A$1,
"x_coord",K$2),
"y_coord",$A60),
"t_type",'terrain type'!J58),
"p_type", 'plot type'!J58)
&amp; IF(LEFT(resources!J58, 6) = "BONUS_", CHAR(9) &amp; "BonusType=" &amp; resources!J58 &amp; CHAR(10), "")
&amp; IF('goody huts'!J58, "	ImprovementType=IMPROVEMENT_GOODY_HUT" &amp; CHAR(10), "")
&amp; IF(ISBLANK(OFFSET('rivers (2)'!$A$1, 2 * (67 - $A60), 2 * K$2 + 1)), "", SUBSTITUTE($C$1, "&lt;direc&gt;", RIGHT(OFFSET('rivers (2)'!$A$1, 2 * (67 - $A60), 2 * K$2 + 1), 1)))
&amp; IF(ISBLANK(OFFSET('rivers (2)'!$A$1, 2 * (67 - $A60) + 1, 2 * K$2)), "", SUBSTITUTE($D$1, "&lt;direc&gt;", RIGHT(OFFSET('rivers (2)'!$A$1, 2 * (67 - $A60) + 1, 2 * K$2), 1)))
&amp; IF(ISBLANK('feature type'!J58), "EndPlot", SUBSTITUTE(SUBSTITUTE(output!$B$1,
                   "f_type", 'feature type'!J58),
                   "f_var", 'feature variety'!J58))
&amp; CHAR(10)</f>
        <v xml:space="preserve">BeginPlot
	x=9,y=10
	TerrainType=TERRAIN_COAST
	PlotType=3
EndPlot
</v>
      </c>
      <c r="L60" t="str">
        <f ca="1">SUBSTITUTE(SUBSTITUTE(SUBSTITUTE(SUBSTITUTE($A$1,
"x_coord",L$2),
"y_coord",$A60),
"t_type",'terrain type'!K58),
"p_type", 'plot type'!K58)
&amp; IF(LEFT(resources!K58, 6) = "BONUS_", CHAR(9) &amp; "BonusType=" &amp; resources!K58 &amp; CHAR(10), "")
&amp; IF('goody huts'!K58, "	ImprovementType=IMPROVEMENT_GOODY_HUT" &amp; CHAR(10), "")
&amp; IF(ISBLANK(OFFSET('rivers (2)'!$A$1, 2 * (67 - $A60), 2 * L$2 + 1)), "", SUBSTITUTE($C$1, "&lt;direc&gt;", RIGHT(OFFSET('rivers (2)'!$A$1, 2 * (67 - $A60), 2 * L$2 + 1), 1)))
&amp; IF(ISBLANK(OFFSET('rivers (2)'!$A$1, 2 * (67 - $A60) + 1, 2 * L$2)), "", SUBSTITUTE($D$1, "&lt;direc&gt;", RIGHT(OFFSET('rivers (2)'!$A$1, 2 * (67 - $A60) + 1, 2 * L$2), 1)))
&amp; IF(ISBLANK('feature type'!K58), "EndPlot", SUBSTITUTE(SUBSTITUTE(output!$B$1,
                   "f_type", 'feature type'!K58),
                   "f_var", 'feature variety'!K58))
&amp; CHAR(10)</f>
        <v xml:space="preserve">BeginPlot
	x=10,y=10
	TerrainType=TERRAIN_GRASS
	PlotType=2
	RiverNSDirection=2
	isWOfRiver
	FeatureType=FEATURE_FOREST, FeatureVariety=3
EndPlot
</v>
      </c>
      <c r="M60" t="str">
        <f ca="1">SUBSTITUTE(SUBSTITUTE(SUBSTITUTE(SUBSTITUTE($A$1,
"x_coord",M$2),
"y_coord",$A60),
"t_type",'terrain type'!L58),
"p_type", 'plot type'!L58)
&amp; IF(LEFT(resources!L58, 6) = "BONUS_", CHAR(9) &amp; "BonusType=" &amp; resources!L58 &amp; CHAR(10), "")
&amp; IF('goody huts'!L58, "	ImprovementType=IMPROVEMENT_GOODY_HUT" &amp; CHAR(10), "")
&amp; IF(ISBLANK(OFFSET('rivers (2)'!$A$1, 2 * (67 - $A60), 2 * M$2 + 1)), "", SUBSTITUTE($C$1, "&lt;direc&gt;", RIGHT(OFFSET('rivers (2)'!$A$1, 2 * (67 - $A60), 2 * M$2 + 1), 1)))
&amp; IF(ISBLANK(OFFSET('rivers (2)'!$A$1, 2 * (67 - $A60) + 1, 2 * M$2)), "", SUBSTITUTE($D$1, "&lt;direc&gt;", RIGHT(OFFSET('rivers (2)'!$A$1, 2 * (67 - $A60) + 1, 2 * M$2), 1)))
&amp; IF(ISBLANK('feature type'!L58), "EndPlot", SUBSTITUTE(SUBSTITUTE(output!$B$1,
                   "f_type", 'feature type'!L58),
                   "f_var", 'feature variety'!L58))
&amp; CHAR(10)</f>
        <v xml:space="preserve">BeginPlot
	x=11,y=10
	TerrainType=TERRAIN_PLAINS
	PlotType=1
	RiverWEDirection=3
	isNOfRiver
EndPlot
</v>
      </c>
      <c r="N60" t="str">
        <f ca="1">SUBSTITUTE(SUBSTITUTE(SUBSTITUTE(SUBSTITUTE($A$1,
"x_coord",N$2),
"y_coord",$A60),
"t_type",'terrain type'!M58),
"p_type", 'plot type'!M58)
&amp; IF(LEFT(resources!M58, 6) = "BONUS_", CHAR(9) &amp; "BonusType=" &amp; resources!M58 &amp; CHAR(10), "")
&amp; IF('goody huts'!M58, "	ImprovementType=IMPROVEMENT_GOODY_HUT" &amp; CHAR(10), "")
&amp; IF(ISBLANK(OFFSET('rivers (2)'!$A$1, 2 * (67 - $A60), 2 * N$2 + 1)), "", SUBSTITUTE($C$1, "&lt;direc&gt;", RIGHT(OFFSET('rivers (2)'!$A$1, 2 * (67 - $A60), 2 * N$2 + 1), 1)))
&amp; IF(ISBLANK(OFFSET('rivers (2)'!$A$1, 2 * (67 - $A60) + 1, 2 * N$2)), "", SUBSTITUTE($D$1, "&lt;direc&gt;", RIGHT(OFFSET('rivers (2)'!$A$1, 2 * (67 - $A60) + 1, 2 * N$2), 1)))
&amp; IF(ISBLANK('feature type'!M58), "EndPlot", SUBSTITUTE(SUBSTITUTE(output!$B$1,
                   "f_type", 'feature type'!M58),
                   "f_var", 'feature variety'!M58))
&amp; CHAR(10)</f>
        <v xml:space="preserve">BeginPlot
	x=12,y=10
	TerrainType=TERRAIN_GRASS
	PlotType=2
	FeatureType=FEATURE_FOREST, FeatureVariety=3
EndPlot
</v>
      </c>
      <c r="O60" t="str">
        <f ca="1">SUBSTITUTE(SUBSTITUTE(SUBSTITUTE(SUBSTITUTE($A$1,
"x_coord",O$2),
"y_coord",$A60),
"t_type",'terrain type'!N58),
"p_type", 'plot type'!N58)
&amp; IF(LEFT(resources!N58, 6) = "BONUS_", CHAR(9) &amp; "BonusType=" &amp; resources!N58 &amp; CHAR(10), "")
&amp; IF('goody huts'!N58, "	ImprovementType=IMPROVEMENT_GOODY_HUT" &amp; CHAR(10), "")
&amp; IF(ISBLANK(OFFSET('rivers (2)'!$A$1, 2 * (67 - $A60), 2 * O$2 + 1)), "", SUBSTITUTE($C$1, "&lt;direc&gt;", RIGHT(OFFSET('rivers (2)'!$A$1, 2 * (67 - $A60), 2 * O$2 + 1), 1)))
&amp; IF(ISBLANK(OFFSET('rivers (2)'!$A$1, 2 * (67 - $A60) + 1, 2 * O$2)), "", SUBSTITUTE($D$1, "&lt;direc&gt;", RIGHT(OFFSET('rivers (2)'!$A$1, 2 * (67 - $A60) + 1, 2 * O$2), 1)))
&amp; IF(ISBLANK('feature type'!N58), "EndPlot", SUBSTITUTE(SUBSTITUTE(output!$B$1,
                   "f_type", 'feature type'!N58),
                   "f_var", 'feature variety'!N58))
&amp; CHAR(10)</f>
        <v xml:space="preserve">BeginPlot
	x=13,y=10
	TerrainType=TERRAIN_COAST
	PlotType=3
EndPlot
</v>
      </c>
      <c r="P60" t="str">
        <f ca="1">SUBSTITUTE(SUBSTITUTE(SUBSTITUTE(SUBSTITUTE($A$1,
"x_coord",P$2),
"y_coord",$A60),
"t_type",'terrain type'!O58),
"p_type", 'plot type'!O58)
&amp; IF(LEFT(resources!O58, 6) = "BONUS_", CHAR(9) &amp; "BonusType=" &amp; resources!O58 &amp; CHAR(10), "")
&amp; IF('goody huts'!O58, "	ImprovementType=IMPROVEMENT_GOODY_HUT" &amp; CHAR(10), "")
&amp; IF(ISBLANK(OFFSET('rivers (2)'!$A$1, 2 * (67 - $A60), 2 * P$2 + 1)), "", SUBSTITUTE($C$1, "&lt;direc&gt;", RIGHT(OFFSET('rivers (2)'!$A$1, 2 * (67 - $A60), 2 * P$2 + 1), 1)))
&amp; IF(ISBLANK(OFFSET('rivers (2)'!$A$1, 2 * (67 - $A60) + 1, 2 * P$2)), "", SUBSTITUTE($D$1, "&lt;direc&gt;", RIGHT(OFFSET('rivers (2)'!$A$1, 2 * (67 - $A60) + 1, 2 * P$2), 1)))
&amp; IF(ISBLANK('feature type'!O58), "EndPlot", SUBSTITUTE(SUBSTITUTE(output!$B$1,
                   "f_type", 'feature type'!O58),
                   "f_var", 'feature variety'!O58))
&amp; CHAR(10)</f>
        <v xml:space="preserve">BeginPlot
	x=14,y=10
	TerrainType=TERRAIN_COAST
	PlotType=3
EndPlot
</v>
      </c>
      <c r="Q60" t="str">
        <f ca="1">SUBSTITUTE(SUBSTITUTE(SUBSTITUTE(SUBSTITUTE($A$1,
"x_coord",Q$2),
"y_coord",$A60),
"t_type",'terrain type'!P58),
"p_type", 'plot type'!P58)
&amp; IF(LEFT(resources!P58, 6) = "BONUS_", CHAR(9) &amp; "BonusType=" &amp; resources!P58 &amp; CHAR(10), "")
&amp; IF('goody huts'!P58, "	ImprovementType=IMPROVEMENT_GOODY_HUT" &amp; CHAR(10), "")
&amp; IF(ISBLANK(OFFSET('rivers (2)'!$A$1, 2 * (67 - $A60), 2 * Q$2 + 1)), "", SUBSTITUTE($C$1, "&lt;direc&gt;", RIGHT(OFFSET('rivers (2)'!$A$1, 2 * (67 - $A60), 2 * Q$2 + 1), 1)))
&amp; IF(ISBLANK(OFFSET('rivers (2)'!$A$1, 2 * (67 - $A60) + 1, 2 * Q$2)), "", SUBSTITUTE($D$1, "&lt;direc&gt;", RIGHT(OFFSET('rivers (2)'!$A$1, 2 * (67 - $A60) + 1, 2 * Q$2), 1)))
&amp; IF(ISBLANK('feature type'!P58), "EndPlot", SUBSTITUTE(SUBSTITUTE(output!$B$1,
                   "f_type", 'feature type'!P58),
                   "f_var", 'feature variety'!P58))
&amp; CHAR(10)</f>
        <v xml:space="preserve">BeginPlot
	x=15,y=10
	TerrainType=TERRAIN_GRASS
	PlotType=2
	BonusType=BONUS_BANANA
	RiverNSDirection=2
	isWOfRiver
EndPlot
</v>
      </c>
      <c r="R60" t="str">
        <f ca="1">SUBSTITUTE(SUBSTITUTE(SUBSTITUTE(SUBSTITUTE($A$1,
"x_coord",R$2),
"y_coord",$A60),
"t_type",'terrain type'!Q58),
"p_type", 'plot type'!Q58)
&amp; IF(LEFT(resources!Q58, 6) = "BONUS_", CHAR(9) &amp; "BonusType=" &amp; resources!Q58 &amp; CHAR(10), "")
&amp; IF('goody huts'!Q58, "	ImprovementType=IMPROVEMENT_GOODY_HUT" &amp; CHAR(10), "")
&amp; IF(ISBLANK(OFFSET('rivers (2)'!$A$1, 2 * (67 - $A60), 2 * R$2 + 1)), "", SUBSTITUTE($C$1, "&lt;direc&gt;", RIGHT(OFFSET('rivers (2)'!$A$1, 2 * (67 - $A60), 2 * R$2 + 1), 1)))
&amp; IF(ISBLANK(OFFSET('rivers (2)'!$A$1, 2 * (67 - $A60) + 1, 2 * R$2)), "", SUBSTITUTE($D$1, "&lt;direc&gt;", RIGHT(OFFSET('rivers (2)'!$A$1, 2 * (67 - $A60) + 1, 2 * R$2), 1)))
&amp; IF(ISBLANK('feature type'!Q58), "EndPlot", SUBSTITUTE(SUBSTITUTE(output!$B$1,
                   "f_type", 'feature type'!Q58),
                   "f_var", 'feature variety'!Q58))
&amp; CHAR(10)</f>
        <v xml:space="preserve">BeginPlot
	x=16,y=10
	TerrainType=TERRAIN_GRASS
	PlotType=2
	RiverNSDirection=2
	isWOfRiver
EndPlot
</v>
      </c>
      <c r="S60" t="str">
        <f ca="1">SUBSTITUTE(SUBSTITUTE(SUBSTITUTE(SUBSTITUTE($A$1,
"x_coord",S$2),
"y_coord",$A60),
"t_type",'terrain type'!R58),
"p_type", 'plot type'!R58)
&amp; IF(LEFT(resources!R58, 6) = "BONUS_", CHAR(9) &amp; "BonusType=" &amp; resources!R58 &amp; CHAR(10), "")
&amp; IF('goody huts'!R58, "	ImprovementType=IMPROVEMENT_GOODY_HUT" &amp; CHAR(10), "")
&amp; IF(ISBLANK(OFFSET('rivers (2)'!$A$1, 2 * (67 - $A60), 2 * S$2 + 1)), "", SUBSTITUTE($C$1, "&lt;direc&gt;", RIGHT(OFFSET('rivers (2)'!$A$1, 2 * (67 - $A60), 2 * S$2 + 1), 1)))
&amp; IF(ISBLANK(OFFSET('rivers (2)'!$A$1, 2 * (67 - $A60) + 1, 2 * S$2)), "", SUBSTITUTE($D$1, "&lt;direc&gt;", RIGHT(OFFSET('rivers (2)'!$A$1, 2 * (67 - $A60) + 1, 2 * S$2), 1)))
&amp; IF(ISBLANK('feature type'!R58), "EndPlot", SUBSTITUTE(SUBSTITUTE(output!$B$1,
                   "f_type", 'feature type'!R58),
                   "f_var", 'feature variety'!R58))
&amp; CHAR(10)</f>
        <v xml:space="preserve">BeginPlot
	x=17,y=10
	TerrainType=TERRAIN_GRASS
	PlotType=2
EndPlot
</v>
      </c>
      <c r="T60" t="str">
        <f ca="1">SUBSTITUTE(SUBSTITUTE(SUBSTITUTE(SUBSTITUTE($A$1,
"x_coord",T$2),
"y_coord",$A60),
"t_type",'terrain type'!S58),
"p_type", 'plot type'!S58)
&amp; IF(LEFT(resources!S58, 6) = "BONUS_", CHAR(9) &amp; "BonusType=" &amp; resources!S58 &amp; CHAR(10), "")
&amp; IF('goody huts'!S58, "	ImprovementType=IMPROVEMENT_GOODY_HUT" &amp; CHAR(10), "")
&amp; IF(ISBLANK(OFFSET('rivers (2)'!$A$1, 2 * (67 - $A60), 2 * T$2 + 1)), "", SUBSTITUTE($C$1, "&lt;direc&gt;", RIGHT(OFFSET('rivers (2)'!$A$1, 2 * (67 - $A60), 2 * T$2 + 1), 1)))
&amp; IF(ISBLANK(OFFSET('rivers (2)'!$A$1, 2 * (67 - $A60) + 1, 2 * T$2)), "", SUBSTITUTE($D$1, "&lt;direc&gt;", RIGHT(OFFSET('rivers (2)'!$A$1, 2 * (67 - $A60) + 1, 2 * T$2), 1)))
&amp; IF(ISBLANK('feature type'!S58), "EndPlot", SUBSTITUTE(SUBSTITUTE(output!$B$1,
                   "f_type", 'feature type'!S58),
                   "f_var", 'feature variety'!S58))
&amp; CHAR(10)</f>
        <v xml:space="preserve">BeginPlot
	x=18,y=10
	TerrainType=TERRAIN_COAST
	PlotType=3
EndPlot
</v>
      </c>
      <c r="U60" t="str">
        <f ca="1">SUBSTITUTE(SUBSTITUTE(SUBSTITUTE(SUBSTITUTE($A$1,
"x_coord",U$2),
"y_coord",$A60),
"t_type",'terrain type'!T58),
"p_type", 'plot type'!T58)
&amp; IF(LEFT(resources!T58, 6) = "BONUS_", CHAR(9) &amp; "BonusType=" &amp; resources!T58 &amp; CHAR(10), "")
&amp; IF('goody huts'!T58, "	ImprovementType=IMPROVEMENT_GOODY_HUT" &amp; CHAR(10), "")
&amp; IF(ISBLANK(OFFSET('rivers (2)'!$A$1, 2 * (67 - $A60), 2 * U$2 + 1)), "", SUBSTITUTE($C$1, "&lt;direc&gt;", RIGHT(OFFSET('rivers (2)'!$A$1, 2 * (67 - $A60), 2 * U$2 + 1), 1)))
&amp; IF(ISBLANK(OFFSET('rivers (2)'!$A$1, 2 * (67 - $A60) + 1, 2 * U$2)), "", SUBSTITUTE($D$1, "&lt;direc&gt;", RIGHT(OFFSET('rivers (2)'!$A$1, 2 * (67 - $A60) + 1, 2 * U$2), 1)))
&amp; IF(ISBLANK('feature type'!T58), "EndPlot", SUBSTITUTE(SUBSTITUTE(output!$B$1,
                   "f_type", 'feature type'!T58),
                   "f_var", 'feature variety'!T58))
&amp; CHAR(10)</f>
        <v xml:space="preserve">BeginPlot
	x=19,y=10
	TerrainType=TERRAIN_COAST
	PlotType=3
EndPlot
</v>
      </c>
      <c r="V60" t="str">
        <f ca="1">SUBSTITUTE(SUBSTITUTE(SUBSTITUTE(SUBSTITUTE($A$1,
"x_coord",V$2),
"y_coord",$A60),
"t_type",'terrain type'!U58),
"p_type", 'plot type'!U58)
&amp; IF(LEFT(resources!U58, 6) = "BONUS_", CHAR(9) &amp; "BonusType=" &amp; resources!U58 &amp; CHAR(10), "")
&amp; IF('goody huts'!U58, "	ImprovementType=IMPROVEMENT_GOODY_HUT" &amp; CHAR(10), "")
&amp; IF(ISBLANK(OFFSET('rivers (2)'!$A$1, 2 * (67 - $A60), 2 * V$2 + 1)), "", SUBSTITUTE($C$1, "&lt;direc&gt;", RIGHT(OFFSET('rivers (2)'!$A$1, 2 * (67 - $A60), 2 * V$2 + 1), 1)))
&amp; IF(ISBLANK(OFFSET('rivers (2)'!$A$1, 2 * (67 - $A60) + 1, 2 * V$2)), "", SUBSTITUTE($D$1, "&lt;direc&gt;", RIGHT(OFFSET('rivers (2)'!$A$1, 2 * (67 - $A60) + 1, 2 * V$2), 1)))
&amp; IF(ISBLANK('feature type'!U58), "EndPlot", SUBSTITUTE(SUBSTITUTE(output!$B$1,
                   "f_type", 'feature type'!U58),
                   "f_var", 'feature variety'!U58))
&amp; CHAR(10)</f>
        <v xml:space="preserve">BeginPlot
	x=20,y=10
	TerrainType=TERRAIN_COAST
	PlotType=3
EndPlot
</v>
      </c>
      <c r="W60" t="str">
        <f ca="1">SUBSTITUTE(SUBSTITUTE(SUBSTITUTE(SUBSTITUTE($A$1,
"x_coord",W$2),
"y_coord",$A60),
"t_type",'terrain type'!V58),
"p_type", 'plot type'!V58)
&amp; IF(LEFT(resources!V58, 6) = "BONUS_", CHAR(9) &amp; "BonusType=" &amp; resources!V58 &amp; CHAR(10), "")
&amp; IF('goody huts'!V58, "	ImprovementType=IMPROVEMENT_GOODY_HUT" &amp; CHAR(10), "")
&amp; IF(ISBLANK(OFFSET('rivers (2)'!$A$1, 2 * (67 - $A60), 2 * W$2 + 1)), "", SUBSTITUTE($C$1, "&lt;direc&gt;", RIGHT(OFFSET('rivers (2)'!$A$1, 2 * (67 - $A60), 2 * W$2 + 1), 1)))
&amp; IF(ISBLANK(OFFSET('rivers (2)'!$A$1, 2 * (67 - $A60) + 1, 2 * W$2)), "", SUBSTITUTE($D$1, "&lt;direc&gt;", RIGHT(OFFSET('rivers (2)'!$A$1, 2 * (67 - $A60) + 1, 2 * W$2), 1)))
&amp; IF(ISBLANK('feature type'!V58), "EndPlot", SUBSTITUTE(SUBSTITUTE(output!$B$1,
                   "f_type", 'feature type'!V58),
                   "f_var", 'feature variety'!V58))
&amp; CHAR(10)</f>
        <v xml:space="preserve">BeginPlot
	x=21,y=10
	TerrainType=TERRAIN_GRASS
	PlotType=2
EndPlot
</v>
      </c>
      <c r="X60" t="str">
        <f ca="1">SUBSTITUTE(SUBSTITUTE(SUBSTITUTE(SUBSTITUTE($A$1,
"x_coord",X$2),
"y_coord",$A60),
"t_type",'terrain type'!W58),
"p_type", 'plot type'!W58)
&amp; IF(LEFT(resources!W58, 6) = "BONUS_", CHAR(9) &amp; "BonusType=" &amp; resources!W58 &amp; CHAR(10), "")
&amp; IF('goody huts'!W58, "	ImprovementType=IMPROVEMENT_GOODY_HUT" &amp; CHAR(10), "")
&amp; IF(ISBLANK(OFFSET('rivers (2)'!$A$1, 2 * (67 - $A60), 2 * X$2 + 1)), "", SUBSTITUTE($C$1, "&lt;direc&gt;", RIGHT(OFFSET('rivers (2)'!$A$1, 2 * (67 - $A60), 2 * X$2 + 1), 1)))
&amp; IF(ISBLANK(OFFSET('rivers (2)'!$A$1, 2 * (67 - $A60) + 1, 2 * X$2)), "", SUBSTITUTE($D$1, "&lt;direc&gt;", RIGHT(OFFSET('rivers (2)'!$A$1, 2 * (67 - $A60) + 1, 2 * X$2), 1)))
&amp; IF(ISBLANK('feature type'!W58), "EndPlot", SUBSTITUTE(SUBSTITUTE(output!$B$1,
                   "f_type", 'feature type'!W58),
                   "f_var", 'feature variety'!W58))
&amp; CHAR(10)</f>
        <v xml:space="preserve">BeginPlot
	x=22,y=10
	TerrainType=TERRAIN_GRASS
	PlotType=2
	RiverNSDirection=2
	isWOfRiver
EndPlot
</v>
      </c>
      <c r="Y60" t="str">
        <f ca="1">SUBSTITUTE(SUBSTITUTE(SUBSTITUTE(SUBSTITUTE($A$1,
"x_coord",Y$2),
"y_coord",$A60),
"t_type",'terrain type'!X58),
"p_type", 'plot type'!X58)
&amp; IF(LEFT(resources!X58, 6) = "BONUS_", CHAR(9) &amp; "BonusType=" &amp; resources!X58 &amp; CHAR(10), "")
&amp; IF('goody huts'!X58, "	ImprovementType=IMPROVEMENT_GOODY_HUT" &amp; CHAR(10), "")
&amp; IF(ISBLANK(OFFSET('rivers (2)'!$A$1, 2 * (67 - $A60), 2 * Y$2 + 1)), "", SUBSTITUTE($C$1, "&lt;direc&gt;", RIGHT(OFFSET('rivers (2)'!$A$1, 2 * (67 - $A60), 2 * Y$2 + 1), 1)))
&amp; IF(ISBLANK(OFFSET('rivers (2)'!$A$1, 2 * (67 - $A60) + 1, 2 * Y$2)), "", SUBSTITUTE($D$1, "&lt;direc&gt;", RIGHT(OFFSET('rivers (2)'!$A$1, 2 * (67 - $A60) + 1, 2 * Y$2), 1)))
&amp; IF(ISBLANK('feature type'!X58), "EndPlot", SUBSTITUTE(SUBSTITUTE(output!$B$1,
                   "f_type", 'feature type'!X58),
                   "f_var", 'feature variety'!X58))
&amp; CHAR(10)</f>
        <v xml:space="preserve">BeginPlot
	x=23,y=10
	TerrainType=TERRAIN_GRASS
	PlotType=2
EndPlot
</v>
      </c>
      <c r="Z60" t="str">
        <f ca="1">SUBSTITUTE(SUBSTITUTE(SUBSTITUTE(SUBSTITUTE($A$1,
"x_coord",Z$2),
"y_coord",$A60),
"t_type",'terrain type'!Y58),
"p_type", 'plot type'!Y58)
&amp; IF(LEFT(resources!Y58, 6) = "BONUS_", CHAR(9) &amp; "BonusType=" &amp; resources!Y58 &amp; CHAR(10), "")
&amp; IF('goody huts'!Y58, "	ImprovementType=IMPROVEMENT_GOODY_HUT" &amp; CHAR(10), "")
&amp; IF(ISBLANK(OFFSET('rivers (2)'!$A$1, 2 * (67 - $A60), 2 * Z$2 + 1)), "", SUBSTITUTE($C$1, "&lt;direc&gt;", RIGHT(OFFSET('rivers (2)'!$A$1, 2 * (67 - $A60), 2 * Z$2 + 1), 1)))
&amp; IF(ISBLANK(OFFSET('rivers (2)'!$A$1, 2 * (67 - $A60) + 1, 2 * Z$2)), "", SUBSTITUTE($D$1, "&lt;direc&gt;", RIGHT(OFFSET('rivers (2)'!$A$1, 2 * (67 - $A60) + 1, 2 * Z$2), 1)))
&amp; IF(ISBLANK('feature type'!Y58), "EndPlot", SUBSTITUTE(SUBSTITUTE(output!$B$1,
                   "f_type", 'feature type'!Y58),
                   "f_var", 'feature variety'!Y58))
&amp; CHAR(10)</f>
        <v xml:space="preserve">BeginPlot
	x=24,y=10
	TerrainType=TERRAIN_COAST
	PlotType=3
EndPlot
</v>
      </c>
      <c r="AA60" t="str">
        <f ca="1">SUBSTITUTE(SUBSTITUTE(SUBSTITUTE(SUBSTITUTE($A$1,
"x_coord",AA$2),
"y_coord",$A60),
"t_type",'terrain type'!Z58),
"p_type", 'plot type'!Z58)
&amp; IF(LEFT(resources!Z58, 6) = "BONUS_", CHAR(9) &amp; "BonusType=" &amp; resources!Z58 &amp; CHAR(10), "")
&amp; IF('goody huts'!Z58, "	ImprovementType=IMPROVEMENT_GOODY_HUT" &amp; CHAR(10), "")
&amp; IF(ISBLANK(OFFSET('rivers (2)'!$A$1, 2 * (67 - $A60), 2 * AA$2 + 1)), "", SUBSTITUTE($C$1, "&lt;direc&gt;", RIGHT(OFFSET('rivers (2)'!$A$1, 2 * (67 - $A60), 2 * AA$2 + 1), 1)))
&amp; IF(ISBLANK(OFFSET('rivers (2)'!$A$1, 2 * (67 - $A60) + 1, 2 * AA$2)), "", SUBSTITUTE($D$1, "&lt;direc&gt;", RIGHT(OFFSET('rivers (2)'!$A$1, 2 * (67 - $A60) + 1, 2 * AA$2), 1)))
&amp; IF(ISBLANK('feature type'!Z58), "EndPlot", SUBSTITUTE(SUBSTITUTE(output!$B$1,
                   "f_type", 'feature type'!Z58),
                   "f_var", 'feature variety'!Z58))
&amp; CHAR(10)</f>
        <v xml:space="preserve">BeginPlot
	x=25,y=10
	TerrainType=TERRAIN_COAST
	PlotType=3
EndPlot
</v>
      </c>
      <c r="AB60" t="str">
        <f ca="1">SUBSTITUTE(SUBSTITUTE(SUBSTITUTE(SUBSTITUTE($A$1,
"x_coord",AB$2),
"y_coord",$A60),
"t_type",'terrain type'!AA58),
"p_type", 'plot type'!AA58)
&amp; IF(LEFT(resources!AA58, 6) = "BONUS_", CHAR(9) &amp; "BonusType=" &amp; resources!AA58 &amp; CHAR(10), "")
&amp; IF('goody huts'!AA58, "	ImprovementType=IMPROVEMENT_GOODY_HUT" &amp; CHAR(10), "")
&amp; IF(ISBLANK(OFFSET('rivers (2)'!$A$1, 2 * (67 - $A60), 2 * AB$2 + 1)), "", SUBSTITUTE($C$1, "&lt;direc&gt;", RIGHT(OFFSET('rivers (2)'!$A$1, 2 * (67 - $A60), 2 * AB$2 + 1), 1)))
&amp; IF(ISBLANK(OFFSET('rivers (2)'!$A$1, 2 * (67 - $A60) + 1, 2 * AB$2)), "", SUBSTITUTE($D$1, "&lt;direc&gt;", RIGHT(OFFSET('rivers (2)'!$A$1, 2 * (67 - $A60) + 1, 2 * AB$2), 1)))
&amp; IF(ISBLANK('feature type'!AA58), "EndPlot", SUBSTITUTE(SUBSTITUTE(output!$B$1,
                   "f_type", 'feature type'!AA58),
                   "f_var", 'feature variety'!AA58))
&amp; CHAR(10)</f>
        <v xml:space="preserve">BeginPlot
	x=26,y=10
	TerrainType=TERRAIN_COAST
	PlotType=3
EndPlot
</v>
      </c>
      <c r="AC60" t="str">
        <f ca="1">SUBSTITUTE(SUBSTITUTE(SUBSTITUTE(SUBSTITUTE($A$1,
"x_coord",AC$2),
"y_coord",$A60),
"t_type",'terrain type'!AB58),
"p_type", 'plot type'!AB58)
&amp; IF(LEFT(resources!AB58, 6) = "BONUS_", CHAR(9) &amp; "BonusType=" &amp; resources!AB58 &amp; CHAR(10), "")
&amp; IF('goody huts'!AB58, "	ImprovementType=IMPROVEMENT_GOODY_HUT" &amp; CHAR(10), "")
&amp; IF(ISBLANK(OFFSET('rivers (2)'!$A$1, 2 * (67 - $A60), 2 * AC$2 + 1)), "", SUBSTITUTE($C$1, "&lt;direc&gt;", RIGHT(OFFSET('rivers (2)'!$A$1, 2 * (67 - $A60), 2 * AC$2 + 1), 1)))
&amp; IF(ISBLANK(OFFSET('rivers (2)'!$A$1, 2 * (67 - $A60) + 1, 2 * AC$2)), "", SUBSTITUTE($D$1, "&lt;direc&gt;", RIGHT(OFFSET('rivers (2)'!$A$1, 2 * (67 - $A60) + 1, 2 * AC$2), 1)))
&amp; IF(ISBLANK('feature type'!AB58), "EndPlot", SUBSTITUTE(SUBSTITUTE(output!$B$1,
                   "f_type", 'feature type'!AB58),
                   "f_var", 'feature variety'!AB58))
&amp; CHAR(10)</f>
        <v xml:space="preserve">BeginPlot
	x=27,y=10
	TerrainType=TERRAIN_GRASS
	PlotType=2
EndPlot
</v>
      </c>
      <c r="AD60" t="str">
        <f ca="1">SUBSTITUTE(SUBSTITUTE(SUBSTITUTE(SUBSTITUTE($A$1,
"x_coord",AD$2),
"y_coord",$A60),
"t_type",'terrain type'!AC58),
"p_type", 'plot type'!AC58)
&amp; IF(LEFT(resources!AC58, 6) = "BONUS_", CHAR(9) &amp; "BonusType=" &amp; resources!AC58 &amp; CHAR(10), "")
&amp; IF('goody huts'!AC58, "	ImprovementType=IMPROVEMENT_GOODY_HUT" &amp; CHAR(10), "")
&amp; IF(ISBLANK(OFFSET('rivers (2)'!$A$1, 2 * (67 - $A60), 2 * AD$2 + 1)), "", SUBSTITUTE($C$1, "&lt;direc&gt;", RIGHT(OFFSET('rivers (2)'!$A$1, 2 * (67 - $A60), 2 * AD$2 + 1), 1)))
&amp; IF(ISBLANK(OFFSET('rivers (2)'!$A$1, 2 * (67 - $A60) + 1, 2 * AD$2)), "", SUBSTITUTE($D$1, "&lt;direc&gt;", RIGHT(OFFSET('rivers (2)'!$A$1, 2 * (67 - $A60) + 1, 2 * AD$2), 1)))
&amp; IF(ISBLANK('feature type'!AC58), "EndPlot", SUBSTITUTE(SUBSTITUTE(output!$B$1,
                   "f_type", 'feature type'!AC58),
                   "f_var", 'feature variety'!AC58))
&amp; CHAR(10)</f>
        <v xml:space="preserve">BeginPlot
	x=28,y=10
	TerrainType=TERRAIN_GRASS
	PlotType=2
EndPlot
</v>
      </c>
      <c r="AE60" t="str">
        <f ca="1">SUBSTITUTE(SUBSTITUTE(SUBSTITUTE(SUBSTITUTE($A$1,
"x_coord",AE$2),
"y_coord",$A60),
"t_type",'terrain type'!AD58),
"p_type", 'plot type'!AD58)
&amp; IF(LEFT(resources!AD58, 6) = "BONUS_", CHAR(9) &amp; "BonusType=" &amp; resources!AD58 &amp; CHAR(10), "")
&amp; IF('goody huts'!AD58, "	ImprovementType=IMPROVEMENT_GOODY_HUT" &amp; CHAR(10), "")
&amp; IF(ISBLANK(OFFSET('rivers (2)'!$A$1, 2 * (67 - $A60), 2 * AE$2 + 1)), "", SUBSTITUTE($C$1, "&lt;direc&gt;", RIGHT(OFFSET('rivers (2)'!$A$1, 2 * (67 - $A60), 2 * AE$2 + 1), 1)))
&amp; IF(ISBLANK(OFFSET('rivers (2)'!$A$1, 2 * (67 - $A60) + 1, 2 * AE$2)), "", SUBSTITUTE($D$1, "&lt;direc&gt;", RIGHT(OFFSET('rivers (2)'!$A$1, 2 * (67 - $A60) + 1, 2 * AE$2), 1)))
&amp; IF(ISBLANK('feature type'!AD58), "EndPlot", SUBSTITUTE(SUBSTITUTE(output!$B$1,
                   "f_type", 'feature type'!AD58),
                   "f_var", 'feature variety'!AD58))
&amp; CHAR(10)</f>
        <v xml:space="preserve">BeginPlot
	x=29,y=10
	TerrainType=TERRAIN_GRASS
	PlotType=2
EndPlot
</v>
      </c>
      <c r="AF60" t="str">
        <f ca="1">SUBSTITUTE(SUBSTITUTE(SUBSTITUTE(SUBSTITUTE($A$1,
"x_coord",AF$2),
"y_coord",$A60),
"t_type",'terrain type'!AE58),
"p_type", 'plot type'!AE58)
&amp; IF(LEFT(resources!AE58, 6) = "BONUS_", CHAR(9) &amp; "BonusType=" &amp; resources!AE58 &amp; CHAR(10), "")
&amp; IF('goody huts'!AE58, "	ImprovementType=IMPROVEMENT_GOODY_HUT" &amp; CHAR(10), "")
&amp; IF(ISBLANK(OFFSET('rivers (2)'!$A$1, 2 * (67 - $A60), 2 * AF$2 + 1)), "", SUBSTITUTE($C$1, "&lt;direc&gt;", RIGHT(OFFSET('rivers (2)'!$A$1, 2 * (67 - $A60), 2 * AF$2 + 1), 1)))
&amp; IF(ISBLANK(OFFSET('rivers (2)'!$A$1, 2 * (67 - $A60) + 1, 2 * AF$2)), "", SUBSTITUTE($D$1, "&lt;direc&gt;", RIGHT(OFFSET('rivers (2)'!$A$1, 2 * (67 - $A60) + 1, 2 * AF$2), 1)))
&amp; IF(ISBLANK('feature type'!AE58), "EndPlot", SUBSTITUTE(SUBSTITUTE(output!$B$1,
                   "f_type", 'feature type'!AE58),
                   "f_var", 'feature variety'!AE58))
&amp; CHAR(10)</f>
        <v xml:space="preserve">BeginPlot
	x=30,y=10
	TerrainType=TERRAIN_COAST
	PlotType=3
EndPlot
</v>
      </c>
      <c r="AG60" t="str">
        <f ca="1">SUBSTITUTE(SUBSTITUTE(SUBSTITUTE(SUBSTITUTE($A$1,
"x_coord",AG$2),
"y_coord",$A60),
"t_type",'terrain type'!AF58),
"p_type", 'plot type'!AF58)
&amp; IF(LEFT(resources!AF58, 6) = "BONUS_", CHAR(9) &amp; "BonusType=" &amp; resources!AF58 &amp; CHAR(10), "")
&amp; IF('goody huts'!AF58, "	ImprovementType=IMPROVEMENT_GOODY_HUT" &amp; CHAR(10), "")
&amp; IF(ISBLANK(OFFSET('rivers (2)'!$A$1, 2 * (67 - $A60), 2 * AG$2 + 1)), "", SUBSTITUTE($C$1, "&lt;direc&gt;", RIGHT(OFFSET('rivers (2)'!$A$1, 2 * (67 - $A60), 2 * AG$2 + 1), 1)))
&amp; IF(ISBLANK(OFFSET('rivers (2)'!$A$1, 2 * (67 - $A60) + 1, 2 * AG$2)), "", SUBSTITUTE($D$1, "&lt;direc&gt;", RIGHT(OFFSET('rivers (2)'!$A$1, 2 * (67 - $A60) + 1, 2 * AG$2), 1)))
&amp; IF(ISBLANK('feature type'!AF58), "EndPlot", SUBSTITUTE(SUBSTITUTE(output!$B$1,
                   "f_type", 'feature type'!AF58),
                   "f_var", 'feature variety'!AF58))
&amp; CHAR(10)</f>
        <v xml:space="preserve">BeginPlot
	x=31,y=10
	TerrainType=TERRAIN_COAST
	PlotType=3
EndPlot
</v>
      </c>
      <c r="AH60" t="str">
        <f ca="1">SUBSTITUTE(SUBSTITUTE(SUBSTITUTE(SUBSTITUTE($A$1,
"x_coord",AH$2),
"y_coord",$A60),
"t_type",'terrain type'!AG58),
"p_type", 'plot type'!AG58)
&amp; IF(LEFT(resources!AG58, 6) = "BONUS_", CHAR(9) &amp; "BonusType=" &amp; resources!AG58 &amp; CHAR(10), "")
&amp; IF('goody huts'!AG58, "	ImprovementType=IMPROVEMENT_GOODY_HUT" &amp; CHAR(10), "")
&amp; IF(ISBLANK(OFFSET('rivers (2)'!$A$1, 2 * (67 - $A60), 2 * AH$2 + 1)), "", SUBSTITUTE($C$1, "&lt;direc&gt;", RIGHT(OFFSET('rivers (2)'!$A$1, 2 * (67 - $A60), 2 * AH$2 + 1), 1)))
&amp; IF(ISBLANK(OFFSET('rivers (2)'!$A$1, 2 * (67 - $A60) + 1, 2 * AH$2)), "", SUBSTITUTE($D$1, "&lt;direc&gt;", RIGHT(OFFSET('rivers (2)'!$A$1, 2 * (67 - $A60) + 1, 2 * AH$2), 1)))
&amp; IF(ISBLANK('feature type'!AG58), "EndPlot", SUBSTITUTE(SUBSTITUTE(output!$B$1,
                   "f_type", 'feature type'!AG58),
                   "f_var", 'feature variety'!AG58))
&amp; CHAR(10)</f>
        <v xml:space="preserve">BeginPlot
	x=32,y=10
	TerrainType=TERRAIN_COAST
	PlotType=3
EndPlot
</v>
      </c>
      <c r="AI60" t="str">
        <f ca="1">SUBSTITUTE(SUBSTITUTE(SUBSTITUTE(SUBSTITUTE($A$1,
"x_coord",AI$2),
"y_coord",$A60),
"t_type",'terrain type'!AH58),
"p_type", 'plot type'!AH58)
&amp; IF(LEFT(resources!AH58, 6) = "BONUS_", CHAR(9) &amp; "BonusType=" &amp; resources!AH58 &amp; CHAR(10), "")
&amp; IF('goody huts'!AH58, "	ImprovementType=IMPROVEMENT_GOODY_HUT" &amp; CHAR(10), "")
&amp; IF(ISBLANK(OFFSET('rivers (2)'!$A$1, 2 * (67 - $A60), 2 * AI$2 + 1)), "", SUBSTITUTE($C$1, "&lt;direc&gt;", RIGHT(OFFSET('rivers (2)'!$A$1, 2 * (67 - $A60), 2 * AI$2 + 1), 1)))
&amp; IF(ISBLANK(OFFSET('rivers (2)'!$A$1, 2 * (67 - $A60) + 1, 2 * AI$2)), "", SUBSTITUTE($D$1, "&lt;direc&gt;", RIGHT(OFFSET('rivers (2)'!$A$1, 2 * (67 - $A60) + 1, 2 * AI$2), 1)))
&amp; IF(ISBLANK('feature type'!AH58), "EndPlot", SUBSTITUTE(SUBSTITUTE(output!$B$1,
                   "f_type", 'feature type'!AH58),
                   "f_var", 'feature variety'!AH58))
&amp; CHAR(10)</f>
        <v xml:space="preserve">BeginPlot
	x=33,y=10
	TerrainType=TERRAIN_PLAINS
	PlotType=1
	RiverNSDirection=0
	isWOfRiver
EndPlot
</v>
      </c>
      <c r="AJ60" t="str">
        <f ca="1">SUBSTITUTE(SUBSTITUTE(SUBSTITUTE(SUBSTITUTE($A$1,
"x_coord",AJ$2),
"y_coord",$A60),
"t_type",'terrain type'!AI58),
"p_type", 'plot type'!AI58)
&amp; IF(LEFT(resources!AI58, 6) = "BONUS_", CHAR(9) &amp; "BonusType=" &amp; resources!AI58 &amp; CHAR(10), "")
&amp; IF('goody huts'!AI58, "	ImprovementType=IMPROVEMENT_GOODY_HUT" &amp; CHAR(10), "")
&amp; IF(ISBLANK(OFFSET('rivers (2)'!$A$1, 2 * (67 - $A60), 2 * AJ$2 + 1)), "", SUBSTITUTE($C$1, "&lt;direc&gt;", RIGHT(OFFSET('rivers (2)'!$A$1, 2 * (67 - $A60), 2 * AJ$2 + 1), 1)))
&amp; IF(ISBLANK(OFFSET('rivers (2)'!$A$1, 2 * (67 - $A60) + 1, 2 * AJ$2)), "", SUBSTITUTE($D$1, "&lt;direc&gt;", RIGHT(OFFSET('rivers (2)'!$A$1, 2 * (67 - $A60) + 1, 2 * AJ$2), 1)))
&amp; IF(ISBLANK('feature type'!AI58), "EndPlot", SUBSTITUTE(SUBSTITUTE(output!$B$1,
                   "f_type", 'feature type'!AI58),
                   "f_var", 'feature variety'!AI58))
&amp; CHAR(10)</f>
        <v xml:space="preserve">BeginPlot
	x=34,y=10
	TerrainType=TERRAIN_GRASS
	PlotType=2
	FeatureType=FEATURE_FOREST, FeatureVariety=3
EndPlot
</v>
      </c>
      <c r="AK60" t="str">
        <f ca="1">SUBSTITUTE(SUBSTITUTE(SUBSTITUTE(SUBSTITUTE($A$1,
"x_coord",AK$2),
"y_coord",$A60),
"t_type",'terrain type'!AJ58),
"p_type", 'plot type'!AJ58)
&amp; IF(LEFT(resources!AJ58, 6) = "BONUS_", CHAR(9) &amp; "BonusType=" &amp; resources!AJ58 &amp; CHAR(10), "")
&amp; IF('goody huts'!AJ58, "	ImprovementType=IMPROVEMENT_GOODY_HUT" &amp; CHAR(10), "")
&amp; IF(ISBLANK(OFFSET('rivers (2)'!$A$1, 2 * (67 - $A60), 2 * AK$2 + 1)), "", SUBSTITUTE($C$1, "&lt;direc&gt;", RIGHT(OFFSET('rivers (2)'!$A$1, 2 * (67 - $A60), 2 * AK$2 + 1), 1)))
&amp; IF(ISBLANK(OFFSET('rivers (2)'!$A$1, 2 * (67 - $A60) + 1, 2 * AK$2)), "", SUBSTITUTE($D$1, "&lt;direc&gt;", RIGHT(OFFSET('rivers (2)'!$A$1, 2 * (67 - $A60) + 1, 2 * AK$2), 1)))
&amp; IF(ISBLANK('feature type'!AJ58), "EndPlot", SUBSTITUTE(SUBSTITUTE(output!$B$1,
                   "f_type", 'feature type'!AJ58),
                   "f_var", 'feature variety'!AJ58))
&amp; CHAR(10)</f>
        <v xml:space="preserve">BeginPlot
	x=35,y=10
	TerrainType=TERRAIN_COAST
	PlotType=3
EndPlot
</v>
      </c>
      <c r="AL60" t="str">
        <f ca="1">SUBSTITUTE(SUBSTITUTE(SUBSTITUTE(SUBSTITUTE($A$1,
"x_coord",AL$2),
"y_coord",$A60),
"t_type",'terrain type'!AK58),
"p_type", 'plot type'!AK58)
&amp; IF(LEFT(resources!AK58, 6) = "BONUS_", CHAR(9) &amp; "BonusType=" &amp; resources!AK58 &amp; CHAR(10), "")
&amp; IF('goody huts'!AK58, "	ImprovementType=IMPROVEMENT_GOODY_HUT" &amp; CHAR(10), "")
&amp; IF(ISBLANK(OFFSET('rivers (2)'!$A$1, 2 * (67 - $A60), 2 * AL$2 + 1)), "", SUBSTITUTE($C$1, "&lt;direc&gt;", RIGHT(OFFSET('rivers (2)'!$A$1, 2 * (67 - $A60), 2 * AL$2 + 1), 1)))
&amp; IF(ISBLANK(OFFSET('rivers (2)'!$A$1, 2 * (67 - $A60) + 1, 2 * AL$2)), "", SUBSTITUTE($D$1, "&lt;direc&gt;", RIGHT(OFFSET('rivers (2)'!$A$1, 2 * (67 - $A60) + 1, 2 * AL$2), 1)))
&amp; IF(ISBLANK('feature type'!AK58), "EndPlot", SUBSTITUTE(SUBSTITUTE(output!$B$1,
                   "f_type", 'feature type'!AK58),
                   "f_var", 'feature variety'!AK58))
&amp; CHAR(10)</f>
        <v xml:space="preserve">BeginPlot
	x=36,y=10
	TerrainType=TERRAIN_COAST
	PlotType=3
EndPlot
</v>
      </c>
      <c r="AM60" t="str">
        <f ca="1">SUBSTITUTE(SUBSTITUTE(SUBSTITUTE(SUBSTITUTE($A$1,
"x_coord",AM$2),
"y_coord",$A60),
"t_type",'terrain type'!AL58),
"p_type", 'plot type'!AL58)
&amp; IF(LEFT(resources!AL58, 6) = "BONUS_", CHAR(9) &amp; "BonusType=" &amp; resources!AL58 &amp; CHAR(10), "")
&amp; IF('goody huts'!AL58, "	ImprovementType=IMPROVEMENT_GOODY_HUT" &amp; CHAR(10), "")
&amp; IF(ISBLANK(OFFSET('rivers (2)'!$A$1, 2 * (67 - $A60), 2 * AM$2 + 1)), "", SUBSTITUTE($C$1, "&lt;direc&gt;", RIGHT(OFFSET('rivers (2)'!$A$1, 2 * (67 - $A60), 2 * AM$2 + 1), 1)))
&amp; IF(ISBLANK(OFFSET('rivers (2)'!$A$1, 2 * (67 - $A60) + 1, 2 * AM$2)), "", SUBSTITUTE($D$1, "&lt;direc&gt;", RIGHT(OFFSET('rivers (2)'!$A$1, 2 * (67 - $A60) + 1, 2 * AM$2), 1)))
&amp; IF(ISBLANK('feature type'!AL58), "EndPlot", SUBSTITUTE(SUBSTITUTE(output!$B$1,
                   "f_type", 'feature type'!AL58),
                   "f_var", 'feature variety'!AL58))
&amp; CHAR(10)</f>
        <v xml:space="preserve">BeginPlot
	x=37,y=10
	TerrainType=TERRAIN_OCEAN
	PlotType=3
EndPlot
</v>
      </c>
      <c r="AN60" t="str">
        <f ca="1">SUBSTITUTE(SUBSTITUTE(SUBSTITUTE(SUBSTITUTE($A$1,
"x_coord",AN$2),
"y_coord",$A60),
"t_type",'terrain type'!AM58),
"p_type", 'plot type'!AM58)
&amp; IF(LEFT(resources!AM58, 6) = "BONUS_", CHAR(9) &amp; "BonusType=" &amp; resources!AM58 &amp; CHAR(10), "")
&amp; IF('goody huts'!AM58, "	ImprovementType=IMPROVEMENT_GOODY_HUT" &amp; CHAR(10), "")
&amp; IF(ISBLANK(OFFSET('rivers (2)'!$A$1, 2 * (67 - $A60), 2 * AN$2 + 1)), "", SUBSTITUTE($C$1, "&lt;direc&gt;", RIGHT(OFFSET('rivers (2)'!$A$1, 2 * (67 - $A60), 2 * AN$2 + 1), 1)))
&amp; IF(ISBLANK(OFFSET('rivers (2)'!$A$1, 2 * (67 - $A60) + 1, 2 * AN$2)), "", SUBSTITUTE($D$1, "&lt;direc&gt;", RIGHT(OFFSET('rivers (2)'!$A$1, 2 * (67 - $A60) + 1, 2 * AN$2), 1)))
&amp; IF(ISBLANK('feature type'!AM58), "EndPlot", SUBSTITUTE(SUBSTITUTE(output!$B$1,
                   "f_type", 'feature type'!AM58),
                   "f_var", 'feature variety'!AM58))
&amp; CHAR(10)</f>
        <v xml:space="preserve">BeginPlot
	x=38,y=10
	TerrainType=TERRAIN_OCEAN
	PlotType=3
EndPlot
</v>
      </c>
      <c r="AO60" t="str">
        <f ca="1">SUBSTITUTE(SUBSTITUTE(SUBSTITUTE(SUBSTITUTE($A$1,
"x_coord",AO$2),
"y_coord",$A60),
"t_type",'terrain type'!AN58),
"p_type", 'plot type'!AN58)
&amp; IF(LEFT(resources!AN58, 6) = "BONUS_", CHAR(9) &amp; "BonusType=" &amp; resources!AN58 &amp; CHAR(10), "")
&amp; IF('goody huts'!AN58, "	ImprovementType=IMPROVEMENT_GOODY_HUT" &amp; CHAR(10), "")
&amp; IF(ISBLANK(OFFSET('rivers (2)'!$A$1, 2 * (67 - $A60), 2 * AO$2 + 1)), "", SUBSTITUTE($C$1, "&lt;direc&gt;", RIGHT(OFFSET('rivers (2)'!$A$1, 2 * (67 - $A60), 2 * AO$2 + 1), 1)))
&amp; IF(ISBLANK(OFFSET('rivers (2)'!$A$1, 2 * (67 - $A60) + 1, 2 * AO$2)), "", SUBSTITUTE($D$1, "&lt;direc&gt;", RIGHT(OFFSET('rivers (2)'!$A$1, 2 * (67 - $A60) + 1, 2 * AO$2), 1)))
&amp; IF(ISBLANK('feature type'!AN58), "EndPlot", SUBSTITUTE(SUBSTITUTE(output!$B$1,
                   "f_type", 'feature type'!AN58),
                   "f_var", 'feature variety'!AN58))
&amp; CHAR(10)</f>
        <v xml:space="preserve">BeginPlot
	x=39,y=10
	TerrainType=TERRAIN_OCEAN
	PlotType=3
EndPlot
</v>
      </c>
      <c r="AP60" t="str">
        <f ca="1">SUBSTITUTE(SUBSTITUTE(SUBSTITUTE(SUBSTITUTE($A$1,
"x_coord",AP$2),
"y_coord",$A60),
"t_type",'terrain type'!AO58),
"p_type", 'plot type'!AO58)
&amp; IF(LEFT(resources!AO58, 6) = "BONUS_", CHAR(9) &amp; "BonusType=" &amp; resources!AO58 &amp; CHAR(10), "")
&amp; IF('goody huts'!AO58, "	ImprovementType=IMPROVEMENT_GOODY_HUT" &amp; CHAR(10), "")
&amp; IF(ISBLANK(OFFSET('rivers (2)'!$A$1, 2 * (67 - $A60), 2 * AP$2 + 1)), "", SUBSTITUTE($C$1, "&lt;direc&gt;", RIGHT(OFFSET('rivers (2)'!$A$1, 2 * (67 - $A60), 2 * AP$2 + 1), 1)))
&amp; IF(ISBLANK(OFFSET('rivers (2)'!$A$1, 2 * (67 - $A60) + 1, 2 * AP$2)), "", SUBSTITUTE($D$1, "&lt;direc&gt;", RIGHT(OFFSET('rivers (2)'!$A$1, 2 * (67 - $A60) + 1, 2 * AP$2), 1)))
&amp; IF(ISBLANK('feature type'!AO58), "EndPlot", SUBSTITUTE(SUBSTITUTE(output!$B$1,
                   "f_type", 'feature type'!AO58),
                   "f_var", 'feature variety'!AO58))
&amp; CHAR(10)</f>
        <v xml:space="preserve">BeginPlot
	x=40,y=10
	TerrainType=TERRAIN_OCEAN
	PlotType=3
EndPlot
</v>
      </c>
      <c r="AQ60" t="str">
        <f ca="1">SUBSTITUTE(SUBSTITUTE(SUBSTITUTE(SUBSTITUTE($A$1,
"x_coord",AQ$2),
"y_coord",$A60),
"t_type",'terrain type'!AP58),
"p_type", 'plot type'!AP58)
&amp; IF(LEFT(resources!AP58, 6) = "BONUS_", CHAR(9) &amp; "BonusType=" &amp; resources!AP58 &amp; CHAR(10), "")
&amp; IF('goody huts'!AP58, "	ImprovementType=IMPROVEMENT_GOODY_HUT" &amp; CHAR(10), "")
&amp; IF(ISBLANK(OFFSET('rivers (2)'!$A$1, 2 * (67 - $A60), 2 * AQ$2 + 1)), "", SUBSTITUTE($C$1, "&lt;direc&gt;", RIGHT(OFFSET('rivers (2)'!$A$1, 2 * (67 - $A60), 2 * AQ$2 + 1), 1)))
&amp; IF(ISBLANK(OFFSET('rivers (2)'!$A$1, 2 * (67 - $A60) + 1, 2 * AQ$2)), "", SUBSTITUTE($D$1, "&lt;direc&gt;", RIGHT(OFFSET('rivers (2)'!$A$1, 2 * (67 - $A60) + 1, 2 * AQ$2), 1)))
&amp; IF(ISBLANK('feature type'!AP58), "EndPlot", SUBSTITUTE(SUBSTITUTE(output!$B$1,
                   "f_type", 'feature type'!AP58),
                   "f_var", 'feature variety'!AP58))
&amp; CHAR(10)</f>
        <v xml:space="preserve">BeginPlot
	x=41,y=10
	TerrainType=TERRAIN_COAST
	PlotType=3
EndPlot
</v>
      </c>
      <c r="AR60" t="str">
        <f ca="1">SUBSTITUTE(SUBSTITUTE(SUBSTITUTE(SUBSTITUTE($A$1,
"x_coord",AR$2),
"y_coord",$A60),
"t_type",'terrain type'!AQ58),
"p_type", 'plot type'!AQ58)
&amp; IF(LEFT(resources!AQ58, 6) = "BONUS_", CHAR(9) &amp; "BonusType=" &amp; resources!AQ58 &amp; CHAR(10), "")
&amp; IF('goody huts'!AQ58, "	ImprovementType=IMPROVEMENT_GOODY_HUT" &amp; CHAR(10), "")
&amp; IF(ISBLANK(OFFSET('rivers (2)'!$A$1, 2 * (67 - $A60), 2 * AR$2 + 1)), "", SUBSTITUTE($C$1, "&lt;direc&gt;", RIGHT(OFFSET('rivers (2)'!$A$1, 2 * (67 - $A60), 2 * AR$2 + 1), 1)))
&amp; IF(ISBLANK(OFFSET('rivers (2)'!$A$1, 2 * (67 - $A60) + 1, 2 * AR$2)), "", SUBSTITUTE($D$1, "&lt;direc&gt;", RIGHT(OFFSET('rivers (2)'!$A$1, 2 * (67 - $A60) + 1, 2 * AR$2), 1)))
&amp; IF(ISBLANK('feature type'!AQ58), "EndPlot", SUBSTITUTE(SUBSTITUTE(output!$B$1,
                   "f_type", 'feature type'!AQ58),
                   "f_var", 'feature variety'!AQ58))
&amp; CHAR(10)</f>
        <v xml:space="preserve">BeginPlot
	x=42,y=10
	TerrainType=TERRAIN_GRASS
	PlotType=0
EndPlot
</v>
      </c>
      <c r="AS60" t="str">
        <f ca="1">SUBSTITUTE(SUBSTITUTE(SUBSTITUTE(SUBSTITUTE($A$1,
"x_coord",AS$2),
"y_coord",$A60),
"t_type",'terrain type'!AR58),
"p_type", 'plot type'!AR58)
&amp; IF(LEFT(resources!AR58, 6) = "BONUS_", CHAR(9) &amp; "BonusType=" &amp; resources!AR58 &amp; CHAR(10), "")
&amp; IF('goody huts'!AR58, "	ImprovementType=IMPROVEMENT_GOODY_HUT" &amp; CHAR(10), "")
&amp; IF(ISBLANK(OFFSET('rivers (2)'!$A$1, 2 * (67 - $A60), 2 * AS$2 + 1)), "", SUBSTITUTE($C$1, "&lt;direc&gt;", RIGHT(OFFSET('rivers (2)'!$A$1, 2 * (67 - $A60), 2 * AS$2 + 1), 1)))
&amp; IF(ISBLANK(OFFSET('rivers (2)'!$A$1, 2 * (67 - $A60) + 1, 2 * AS$2)), "", SUBSTITUTE($D$1, "&lt;direc&gt;", RIGHT(OFFSET('rivers (2)'!$A$1, 2 * (67 - $A60) + 1, 2 * AS$2), 1)))
&amp; IF(ISBLANK('feature type'!AR58), "EndPlot", SUBSTITUTE(SUBSTITUTE(output!$B$1,
                   "f_type", 'feature type'!AR58),
                   "f_var", 'feature variety'!AR58))
&amp; CHAR(10)</f>
        <v xml:space="preserve">BeginPlot
	x=43,y=10
	TerrainType=TERRAIN_COAST
	PlotType=3
EndPlot
</v>
      </c>
      <c r="AT60" t="str">
        <f ca="1">SUBSTITUTE(SUBSTITUTE(SUBSTITUTE(SUBSTITUTE($A$1,
"x_coord",AT$2),
"y_coord",$A60),
"t_type",'terrain type'!AS58),
"p_type", 'plot type'!AS58)
&amp; IF(LEFT(resources!AS58, 6) = "BONUS_", CHAR(9) &amp; "BonusType=" &amp; resources!AS58 &amp; CHAR(10), "")
&amp; IF('goody huts'!AS58, "	ImprovementType=IMPROVEMENT_GOODY_HUT" &amp; CHAR(10), "")
&amp; IF(ISBLANK(OFFSET('rivers (2)'!$A$1, 2 * (67 - $A60), 2 * AT$2 + 1)), "", SUBSTITUTE($C$1, "&lt;direc&gt;", RIGHT(OFFSET('rivers (2)'!$A$1, 2 * (67 - $A60), 2 * AT$2 + 1), 1)))
&amp; IF(ISBLANK(OFFSET('rivers (2)'!$A$1, 2 * (67 - $A60) + 1, 2 * AT$2)), "", SUBSTITUTE($D$1, "&lt;direc&gt;", RIGHT(OFFSET('rivers (2)'!$A$1, 2 * (67 - $A60) + 1, 2 * AT$2), 1)))
&amp; IF(ISBLANK('feature type'!AS58), "EndPlot", SUBSTITUTE(SUBSTITUTE(output!$B$1,
                   "f_type", 'feature type'!AS58),
                   "f_var", 'feature variety'!AS58))
&amp; CHAR(10)</f>
        <v xml:space="preserve">BeginPlot
	x=44,y=10
	TerrainType=TERRAIN_OCEAN
	PlotType=3
EndPlot
</v>
      </c>
      <c r="AU60" t="str">
        <f ca="1">SUBSTITUTE(SUBSTITUTE(SUBSTITUTE(SUBSTITUTE($A$1,
"x_coord",AU$2),
"y_coord",$A60),
"t_type",'terrain type'!AT58),
"p_type", 'plot type'!AT58)
&amp; IF(LEFT(resources!AT58, 6) = "BONUS_", CHAR(9) &amp; "BonusType=" &amp; resources!AT58 &amp; CHAR(10), "")
&amp; IF('goody huts'!AT58, "	ImprovementType=IMPROVEMENT_GOODY_HUT" &amp; CHAR(10), "")
&amp; IF(ISBLANK(OFFSET('rivers (2)'!$A$1, 2 * (67 - $A60), 2 * AU$2 + 1)), "", SUBSTITUTE($C$1, "&lt;direc&gt;", RIGHT(OFFSET('rivers (2)'!$A$1, 2 * (67 - $A60), 2 * AU$2 + 1), 1)))
&amp; IF(ISBLANK(OFFSET('rivers (2)'!$A$1, 2 * (67 - $A60) + 1, 2 * AU$2)), "", SUBSTITUTE($D$1, "&lt;direc&gt;", RIGHT(OFFSET('rivers (2)'!$A$1, 2 * (67 - $A60) + 1, 2 * AU$2), 1)))
&amp; IF(ISBLANK('feature type'!AT58), "EndPlot", SUBSTITUTE(SUBSTITUTE(output!$B$1,
                   "f_type", 'feature type'!AT58),
                   "f_var", 'feature variety'!AT58))
&amp; CHAR(10)</f>
        <v xml:space="preserve">BeginPlot
	x=45,y=10
	TerrainType=TERRAIN_OCEAN
	PlotType=3
EndPlot
</v>
      </c>
      <c r="AV60" t="str">
        <f ca="1">SUBSTITUTE(SUBSTITUTE(SUBSTITUTE(SUBSTITUTE($A$1,
"x_coord",AV$2),
"y_coord",$A60),
"t_type",'terrain type'!AU58),
"p_type", 'plot type'!AU58)
&amp; IF(LEFT(resources!AU58, 6) = "BONUS_", CHAR(9) &amp; "BonusType=" &amp; resources!AU58 &amp; CHAR(10), "")
&amp; IF('goody huts'!AU58, "	ImprovementType=IMPROVEMENT_GOODY_HUT" &amp; CHAR(10), "")
&amp; IF(ISBLANK(OFFSET('rivers (2)'!$A$1, 2 * (67 - $A60), 2 * AV$2 + 1)), "", SUBSTITUTE($C$1, "&lt;direc&gt;", RIGHT(OFFSET('rivers (2)'!$A$1, 2 * (67 - $A60), 2 * AV$2 + 1), 1)))
&amp; IF(ISBLANK(OFFSET('rivers (2)'!$A$1, 2 * (67 - $A60) + 1, 2 * AV$2)), "", SUBSTITUTE($D$1, "&lt;direc&gt;", RIGHT(OFFSET('rivers (2)'!$A$1, 2 * (67 - $A60) + 1, 2 * AV$2), 1)))
&amp; IF(ISBLANK('feature type'!AU58), "EndPlot", SUBSTITUTE(SUBSTITUTE(output!$B$1,
                   "f_type", 'feature type'!AU58),
                   "f_var", 'feature variety'!AU58))
&amp; CHAR(10)</f>
        <v xml:space="preserve">BeginPlot
	x=46,y=10
	TerrainType=TERRAIN_OCEAN
	PlotType=3
EndPlot
</v>
      </c>
      <c r="AW60" t="str">
        <f ca="1">SUBSTITUTE(SUBSTITUTE(SUBSTITUTE(SUBSTITUTE($A$1,
"x_coord",AW$2),
"y_coord",$A60),
"t_type",'terrain type'!AV58),
"p_type", 'plot type'!AV58)
&amp; IF(LEFT(resources!AV58, 6) = "BONUS_", CHAR(9) &amp; "BonusType=" &amp; resources!AV58 &amp; CHAR(10), "")
&amp; IF('goody huts'!AV58, "	ImprovementType=IMPROVEMENT_GOODY_HUT" &amp; CHAR(10), "")
&amp; IF(ISBLANK(OFFSET('rivers (2)'!$A$1, 2 * (67 - $A60), 2 * AW$2 + 1)), "", SUBSTITUTE($C$1, "&lt;direc&gt;", RIGHT(OFFSET('rivers (2)'!$A$1, 2 * (67 - $A60), 2 * AW$2 + 1), 1)))
&amp; IF(ISBLANK(OFFSET('rivers (2)'!$A$1, 2 * (67 - $A60) + 1, 2 * AW$2)), "", SUBSTITUTE($D$1, "&lt;direc&gt;", RIGHT(OFFSET('rivers (2)'!$A$1, 2 * (67 - $A60) + 1, 2 * AW$2), 1)))
&amp; IF(ISBLANK('feature type'!AV58), "EndPlot", SUBSTITUTE(SUBSTITUTE(output!$B$1,
                   "f_type", 'feature type'!AV58),
                   "f_var", 'feature variety'!AV58))
&amp; CHAR(10)</f>
        <v xml:space="preserve">BeginPlot
	x=47,y=10
	TerrainType=TERRAIN_COAST
	PlotType=3
EndPlot
</v>
      </c>
      <c r="AX60" t="str">
        <f ca="1">SUBSTITUTE(SUBSTITUTE(SUBSTITUTE(SUBSTITUTE($A$1,
"x_coord",AX$2),
"y_coord",$A60),
"t_type",'terrain type'!AW58),
"p_type", 'plot type'!AW58)
&amp; IF(LEFT(resources!AW58, 6) = "BONUS_", CHAR(9) &amp; "BonusType=" &amp; resources!AW58 &amp; CHAR(10), "")
&amp; IF('goody huts'!AW58, "	ImprovementType=IMPROVEMENT_GOODY_HUT" &amp; CHAR(10), "")
&amp; IF(ISBLANK(OFFSET('rivers (2)'!$A$1, 2 * (67 - $A60), 2 * AX$2 + 1)), "", SUBSTITUTE($C$1, "&lt;direc&gt;", RIGHT(OFFSET('rivers (2)'!$A$1, 2 * (67 - $A60), 2 * AX$2 + 1), 1)))
&amp; IF(ISBLANK(OFFSET('rivers (2)'!$A$1, 2 * (67 - $A60) + 1, 2 * AX$2)), "", SUBSTITUTE($D$1, "&lt;direc&gt;", RIGHT(OFFSET('rivers (2)'!$A$1, 2 * (67 - $A60) + 1, 2 * AX$2), 1)))
&amp; IF(ISBLANK('feature type'!AW58), "EndPlot", SUBSTITUTE(SUBSTITUTE(output!$B$1,
                   "f_type", 'feature type'!AW58),
                   "f_var", 'feature variety'!AW58))
&amp; CHAR(10)</f>
        <v xml:space="preserve">BeginPlot
	x=48,y=10
	TerrainType=TERRAIN_GRASS
	PlotType=2
EndPlot
</v>
      </c>
      <c r="AY60" t="str">
        <f ca="1">SUBSTITUTE(SUBSTITUTE(SUBSTITUTE(SUBSTITUTE($A$1,
"x_coord",AY$2),
"y_coord",$A60),
"t_type",'terrain type'!AX58),
"p_type", 'plot type'!AX58)
&amp; IF(LEFT(resources!AX58, 6) = "BONUS_", CHAR(9) &amp; "BonusType=" &amp; resources!AX58 &amp; CHAR(10), "")
&amp; IF('goody huts'!AX58, "	ImprovementType=IMPROVEMENT_GOODY_HUT" &amp; CHAR(10), "")
&amp; IF(ISBLANK(OFFSET('rivers (2)'!$A$1, 2 * (67 - $A60), 2 * AY$2 + 1)), "", SUBSTITUTE($C$1, "&lt;direc&gt;", RIGHT(OFFSET('rivers (2)'!$A$1, 2 * (67 - $A60), 2 * AY$2 + 1), 1)))
&amp; IF(ISBLANK(OFFSET('rivers (2)'!$A$1, 2 * (67 - $A60) + 1, 2 * AY$2)), "", SUBSTITUTE($D$1, "&lt;direc&gt;", RIGHT(OFFSET('rivers (2)'!$A$1, 2 * (67 - $A60) + 1, 2 * AY$2), 1)))
&amp; IF(ISBLANK('feature type'!AX58), "EndPlot", SUBSTITUTE(SUBSTITUTE(output!$B$1,
                   "f_type", 'feature type'!AX58),
                   "f_var", 'feature variety'!AX58))
&amp; CHAR(10)</f>
        <v xml:space="preserve">BeginPlot
	x=49,y=10
	TerrainType=TERRAIN_GRASS
	PlotType=2
	BonusType=BONUS_SPICES
	FeatureType=FEATURE_FOREST, FeatureVariety=2
EndPlot
</v>
      </c>
      <c r="AZ60" t="str">
        <f ca="1">SUBSTITUTE(SUBSTITUTE(SUBSTITUTE(SUBSTITUTE($A$1,
"x_coord",AZ$2),
"y_coord",$A60),
"t_type",'terrain type'!AY58),
"p_type", 'plot type'!AY58)
&amp; IF(LEFT(resources!AY58, 6) = "BONUS_", CHAR(9) &amp; "BonusType=" &amp; resources!AY58 &amp; CHAR(10), "")
&amp; IF('goody huts'!AY58, "	ImprovementType=IMPROVEMENT_GOODY_HUT" &amp; CHAR(10), "")
&amp; IF(ISBLANK(OFFSET('rivers (2)'!$A$1, 2 * (67 - $A60), 2 * AZ$2 + 1)), "", SUBSTITUTE($C$1, "&lt;direc&gt;", RIGHT(OFFSET('rivers (2)'!$A$1, 2 * (67 - $A60), 2 * AZ$2 + 1), 1)))
&amp; IF(ISBLANK(OFFSET('rivers (2)'!$A$1, 2 * (67 - $A60) + 1, 2 * AZ$2)), "", SUBSTITUTE($D$1, "&lt;direc&gt;", RIGHT(OFFSET('rivers (2)'!$A$1, 2 * (67 - $A60) + 1, 2 * AZ$2), 1)))
&amp; IF(ISBLANK('feature type'!AY58), "EndPlot", SUBSTITUTE(SUBSTITUTE(output!$B$1,
                   "f_type", 'feature type'!AY58),
                   "f_var", 'feature variety'!AY58))
&amp; CHAR(10)</f>
        <v xml:space="preserve">BeginPlot
	x=50,y=10
	TerrainType=TERRAIN_GRASS
	PlotType=2
	ImprovementType=IMPROVEMENT_GOODY_HUT
	FeatureType=FEATURE_FOREST, FeatureVariety=2
EndPlot
</v>
      </c>
      <c r="BA60" t="str">
        <f ca="1">SUBSTITUTE(SUBSTITUTE(SUBSTITUTE(SUBSTITUTE($A$1,
"x_coord",BA$2),
"y_coord",$A60),
"t_type",'terrain type'!AZ58),
"p_type", 'plot type'!AZ58)
&amp; IF(LEFT(resources!AZ58, 6) = "BONUS_", CHAR(9) &amp; "BonusType=" &amp; resources!AZ58 &amp; CHAR(10), "")
&amp; IF('goody huts'!AZ58, "	ImprovementType=IMPROVEMENT_GOODY_HUT" &amp; CHAR(10), "")
&amp; IF(ISBLANK(OFFSET('rivers (2)'!$A$1, 2 * (67 - $A60), 2 * BA$2 + 1)), "", SUBSTITUTE($C$1, "&lt;direc&gt;", RIGHT(OFFSET('rivers (2)'!$A$1, 2 * (67 - $A60), 2 * BA$2 + 1), 1)))
&amp; IF(ISBLANK(OFFSET('rivers (2)'!$A$1, 2 * (67 - $A60) + 1, 2 * BA$2)), "", SUBSTITUTE($D$1, "&lt;direc&gt;", RIGHT(OFFSET('rivers (2)'!$A$1, 2 * (67 - $A60) + 1, 2 * BA$2), 1)))
&amp; IF(ISBLANK('feature type'!AZ58), "EndPlot", SUBSTITUTE(SUBSTITUTE(output!$B$1,
                   "f_type", 'feature type'!AZ58),
                   "f_var", 'feature variety'!AZ58))
&amp; CHAR(10)</f>
        <v xml:space="preserve">BeginPlot
	x=51,y=10
	TerrainType=TERRAIN_GRASS
	PlotType=2
	FeatureType=FEATURE_FOREST, FeatureVariety=2
EndPlot
</v>
      </c>
      <c r="BB60" t="str">
        <f ca="1">SUBSTITUTE(SUBSTITUTE(SUBSTITUTE(SUBSTITUTE($A$1,
"x_coord",BB$2),
"y_coord",$A60),
"t_type",'terrain type'!BA58),
"p_type", 'plot type'!BA58)
&amp; IF(LEFT(resources!BA58, 6) = "BONUS_", CHAR(9) &amp; "BonusType=" &amp; resources!BA58 &amp; CHAR(10), "")
&amp; IF('goody huts'!BA58, "	ImprovementType=IMPROVEMENT_GOODY_HUT" &amp; CHAR(10), "")
&amp; IF(ISBLANK(OFFSET('rivers (2)'!$A$1, 2 * (67 - $A60), 2 * BB$2 + 1)), "", SUBSTITUTE($C$1, "&lt;direc&gt;", RIGHT(OFFSET('rivers (2)'!$A$1, 2 * (67 - $A60), 2 * BB$2 + 1), 1)))
&amp; IF(ISBLANK(OFFSET('rivers (2)'!$A$1, 2 * (67 - $A60) + 1, 2 * BB$2)), "", SUBSTITUTE($D$1, "&lt;direc&gt;", RIGHT(OFFSET('rivers (2)'!$A$1, 2 * (67 - $A60) + 1, 2 * BB$2), 1)))
&amp; IF(ISBLANK('feature type'!BA58), "EndPlot", SUBSTITUTE(SUBSTITUTE(output!$B$1,
                   "f_type", 'feature type'!BA58),
                   "f_var", 'feature variety'!BA58))
&amp; CHAR(10)</f>
        <v xml:space="preserve">BeginPlot
	x=52,y=10
	TerrainType=TERRAIN_GRASS
	PlotType=2
	FeatureType=FEATURE_FOREST, FeatureVariety=2
EndPlot
</v>
      </c>
      <c r="BC60" t="str">
        <f ca="1">SUBSTITUTE(SUBSTITUTE(SUBSTITUTE(SUBSTITUTE($A$1,
"x_coord",BC$2),
"y_coord",$A60),
"t_type",'terrain type'!BB58),
"p_type", 'plot type'!BB58)
&amp; IF(LEFT(resources!BB58, 6) = "BONUS_", CHAR(9) &amp; "BonusType=" &amp; resources!BB58 &amp; CHAR(10), "")
&amp; IF('goody huts'!BB58, "	ImprovementType=IMPROVEMENT_GOODY_HUT" &amp; CHAR(10), "")
&amp; IF(ISBLANK(OFFSET('rivers (2)'!$A$1, 2 * (67 - $A60), 2 * BC$2 + 1)), "", SUBSTITUTE($C$1, "&lt;direc&gt;", RIGHT(OFFSET('rivers (2)'!$A$1, 2 * (67 - $A60), 2 * BC$2 + 1), 1)))
&amp; IF(ISBLANK(OFFSET('rivers (2)'!$A$1, 2 * (67 - $A60) + 1, 2 * BC$2)), "", SUBSTITUTE($D$1, "&lt;direc&gt;", RIGHT(OFFSET('rivers (2)'!$A$1, 2 * (67 - $A60) + 1, 2 * BC$2), 1)))
&amp; IF(ISBLANK('feature type'!BB58), "EndPlot", SUBSTITUTE(SUBSTITUTE(output!$B$1,
                   "f_type", 'feature type'!BB58),
                   "f_var", 'feature variety'!BB58))
&amp; CHAR(10)</f>
        <v xml:space="preserve">BeginPlot
	x=53,y=10
	TerrainType=TERRAIN_GRASS
	PlotType=2
EndPlot
</v>
      </c>
      <c r="BD60" t="str">
        <f ca="1">SUBSTITUTE(SUBSTITUTE(SUBSTITUTE(SUBSTITUTE($A$1,
"x_coord",BD$2),
"y_coord",$A60),
"t_type",'terrain type'!BC58),
"p_type", 'plot type'!BC58)
&amp; IF(LEFT(resources!BC58, 6) = "BONUS_", CHAR(9) &amp; "BonusType=" &amp; resources!BC58 &amp; CHAR(10), "")
&amp; IF('goody huts'!BC58, "	ImprovementType=IMPROVEMENT_GOODY_HUT" &amp; CHAR(10), "")
&amp; IF(ISBLANK(OFFSET('rivers (2)'!$A$1, 2 * (67 - $A60), 2 * BD$2 + 1)), "", SUBSTITUTE($C$1, "&lt;direc&gt;", RIGHT(OFFSET('rivers (2)'!$A$1, 2 * (67 - $A60), 2 * BD$2 + 1), 1)))
&amp; IF(ISBLANK(OFFSET('rivers (2)'!$A$1, 2 * (67 - $A60) + 1, 2 * BD$2)), "", SUBSTITUTE($D$1, "&lt;direc&gt;", RIGHT(OFFSET('rivers (2)'!$A$1, 2 * (67 - $A60) + 1, 2 * BD$2), 1)))
&amp; IF(ISBLANK('feature type'!BC58), "EndPlot", SUBSTITUTE(SUBSTITUTE(output!$B$1,
                   "f_type", 'feature type'!BC58),
                   "f_var", 'feature variety'!BC58))
&amp; CHAR(10)</f>
        <v xml:space="preserve">BeginPlot
	x=54,y=10
	TerrainType=TERRAIN_GRASS
	PlotType=2
	RiverNSDirection=2
	isWOfRiver
	RiverWEDirection=3
	isNOfRiver
EndPlot
</v>
      </c>
      <c r="BE60" t="str">
        <f ca="1">SUBSTITUTE(SUBSTITUTE(SUBSTITUTE(SUBSTITUTE($A$1,
"x_coord",BE$2),
"y_coord",$A60),
"t_type",'terrain type'!BD58),
"p_type", 'plot type'!BD58)
&amp; IF(LEFT(resources!BD58, 6) = "BONUS_", CHAR(9) &amp; "BonusType=" &amp; resources!BD58 &amp; CHAR(10), "")
&amp; IF('goody huts'!BD58, "	ImprovementType=IMPROVEMENT_GOODY_HUT" &amp; CHAR(10), "")
&amp; IF(ISBLANK(OFFSET('rivers (2)'!$A$1, 2 * (67 - $A60), 2 * BE$2 + 1)), "", SUBSTITUTE($C$1, "&lt;direc&gt;", RIGHT(OFFSET('rivers (2)'!$A$1, 2 * (67 - $A60), 2 * BE$2 + 1), 1)))
&amp; IF(ISBLANK(OFFSET('rivers (2)'!$A$1, 2 * (67 - $A60) + 1, 2 * BE$2)), "", SUBSTITUTE($D$1, "&lt;direc&gt;", RIGHT(OFFSET('rivers (2)'!$A$1, 2 * (67 - $A60) + 1, 2 * BE$2), 1)))
&amp; IF(ISBLANK('feature type'!BD58), "EndPlot", SUBSTITUTE(SUBSTITUTE(output!$B$1,
                   "f_type", 'feature type'!BD58),
                   "f_var", 'feature variety'!BD58))
&amp; CHAR(10)</f>
        <v xml:space="preserve">BeginPlot
	x=55,y=10
	TerrainType=TERRAIN_GRASS
	PlotType=2
	RiverWEDirection=3
	isNOfRiver
EndPlot
</v>
      </c>
      <c r="BF60" t="str">
        <f ca="1">SUBSTITUTE(SUBSTITUTE(SUBSTITUTE(SUBSTITUTE($A$1,
"x_coord",BF$2),
"y_coord",$A60),
"t_type",'terrain type'!BE58),
"p_type", 'plot type'!BE58)
&amp; IF(LEFT(resources!BE58, 6) = "BONUS_", CHAR(9) &amp; "BonusType=" &amp; resources!BE58 &amp; CHAR(10), "")
&amp; IF('goody huts'!BE58, "	ImprovementType=IMPROVEMENT_GOODY_HUT" &amp; CHAR(10), "")
&amp; IF(ISBLANK(OFFSET('rivers (2)'!$A$1, 2 * (67 - $A60), 2 * BF$2 + 1)), "", SUBSTITUTE($C$1, "&lt;direc&gt;", RIGHT(OFFSET('rivers (2)'!$A$1, 2 * (67 - $A60), 2 * BF$2 + 1), 1)))
&amp; IF(ISBLANK(OFFSET('rivers (2)'!$A$1, 2 * (67 - $A60) + 1, 2 * BF$2)), "", SUBSTITUTE($D$1, "&lt;direc&gt;", RIGHT(OFFSET('rivers (2)'!$A$1, 2 * (67 - $A60) + 1, 2 * BF$2), 1)))
&amp; IF(ISBLANK('feature type'!BE58), "EndPlot", SUBSTITUTE(SUBSTITUTE(output!$B$1,
                   "f_type", 'feature type'!BE58),
                   "f_var", 'feature variety'!BE58))
&amp; CHAR(10)</f>
        <v xml:space="preserve">BeginPlot
	x=56,y=10
	TerrainType=TERRAIN_GRASS
	PlotType=2
	RiverWEDirection=3
	isNOfRiver
EndPlot
</v>
      </c>
      <c r="BG60" t="str">
        <f ca="1">SUBSTITUTE(SUBSTITUTE(SUBSTITUTE(SUBSTITUTE($A$1,
"x_coord",BG$2),
"y_coord",$A60),
"t_type",'terrain type'!BF58),
"p_type", 'plot type'!BF58)
&amp; IF(LEFT(resources!BF58, 6) = "BONUS_", CHAR(9) &amp; "BonusType=" &amp; resources!BF58 &amp; CHAR(10), "")
&amp; IF('goody huts'!BF58, "	ImprovementType=IMPROVEMENT_GOODY_HUT" &amp; CHAR(10), "")
&amp; IF(ISBLANK(OFFSET('rivers (2)'!$A$1, 2 * (67 - $A60), 2 * BG$2 + 1)), "", SUBSTITUTE($C$1, "&lt;direc&gt;", RIGHT(OFFSET('rivers (2)'!$A$1, 2 * (67 - $A60), 2 * BG$2 + 1), 1)))
&amp; IF(ISBLANK(OFFSET('rivers (2)'!$A$1, 2 * (67 - $A60) + 1, 2 * BG$2)), "", SUBSTITUTE($D$1, "&lt;direc&gt;", RIGHT(OFFSET('rivers (2)'!$A$1, 2 * (67 - $A60) + 1, 2 * BG$2), 1)))
&amp; IF(ISBLANK('feature type'!BF58), "EndPlot", SUBSTITUTE(SUBSTITUTE(output!$B$1,
                   "f_type", 'feature type'!BF58),
                   "f_var", 'feature variety'!BF58))
&amp; CHAR(10)</f>
        <v xml:space="preserve">BeginPlot
	x=57,y=10
	TerrainType=TERRAIN_GRASS
	PlotType=2
	RiverNSDirection=2
	isWOfRiver
	RiverWEDirection=3
	isNOfRiver
EndPlot
</v>
      </c>
      <c r="BH60" t="str">
        <f ca="1">SUBSTITUTE(SUBSTITUTE(SUBSTITUTE(SUBSTITUTE($A$1,
"x_coord",BH$2),
"y_coord",$A60),
"t_type",'terrain type'!BG58),
"p_type", 'plot type'!BG58)
&amp; IF(LEFT(resources!BG58, 6) = "BONUS_", CHAR(9) &amp; "BonusType=" &amp; resources!BG58 &amp; CHAR(10), "")
&amp; IF('goody huts'!BG58, "	ImprovementType=IMPROVEMENT_GOODY_HUT" &amp; CHAR(10), "")
&amp; IF(ISBLANK(OFFSET('rivers (2)'!$A$1, 2 * (67 - $A60), 2 * BH$2 + 1)), "", SUBSTITUTE($C$1, "&lt;direc&gt;", RIGHT(OFFSET('rivers (2)'!$A$1, 2 * (67 - $A60), 2 * BH$2 + 1), 1)))
&amp; IF(ISBLANK(OFFSET('rivers (2)'!$A$1, 2 * (67 - $A60) + 1, 2 * BH$2)), "", SUBSTITUTE($D$1, "&lt;direc&gt;", RIGHT(OFFSET('rivers (2)'!$A$1, 2 * (67 - $A60) + 1, 2 * BH$2), 1)))
&amp; IF(ISBLANK('feature type'!BG58), "EndPlot", SUBSTITUTE(SUBSTITUTE(output!$B$1,
                   "f_type", 'feature type'!BG58),
                   "f_var", 'feature variety'!BG58))
&amp; CHAR(10)</f>
        <v xml:space="preserve">BeginPlot
	x=58,y=10
	TerrainType=TERRAIN_GRASS
	PlotType=2
EndPlot
</v>
      </c>
      <c r="BI60" t="str">
        <f ca="1">SUBSTITUTE(SUBSTITUTE(SUBSTITUTE(SUBSTITUTE($A$1,
"x_coord",BI$2),
"y_coord",$A60),
"t_type",'terrain type'!BH58),
"p_type", 'plot type'!BH58)
&amp; IF(LEFT(resources!BH58, 6) = "BONUS_", CHAR(9) &amp; "BonusType=" &amp; resources!BH58 &amp; CHAR(10), "")
&amp; IF('goody huts'!BH58, "	ImprovementType=IMPROVEMENT_GOODY_HUT" &amp; CHAR(10), "")
&amp; IF(ISBLANK(OFFSET('rivers (2)'!$A$1, 2 * (67 - $A60), 2 * BI$2 + 1)), "", SUBSTITUTE($C$1, "&lt;direc&gt;", RIGHT(OFFSET('rivers (2)'!$A$1, 2 * (67 - $A60), 2 * BI$2 + 1), 1)))
&amp; IF(ISBLANK(OFFSET('rivers (2)'!$A$1, 2 * (67 - $A60) + 1, 2 * BI$2)), "", SUBSTITUTE($D$1, "&lt;direc&gt;", RIGHT(OFFSET('rivers (2)'!$A$1, 2 * (67 - $A60) + 1, 2 * BI$2), 1)))
&amp; IF(ISBLANK('feature type'!BH58), "EndPlot", SUBSTITUTE(SUBSTITUTE(output!$B$1,
                   "f_type", 'feature type'!BH58),
                   "f_var", 'feature variety'!BH58))
&amp; CHAR(10)</f>
        <v xml:space="preserve">BeginPlot
	x=59,y=10
	TerrainType=TERRAIN_GRASS
	PlotType=1
EndPlot
</v>
      </c>
      <c r="BJ60" t="str">
        <f ca="1">SUBSTITUTE(SUBSTITUTE(SUBSTITUTE(SUBSTITUTE($A$1,
"x_coord",BJ$2),
"y_coord",$A60),
"t_type",'terrain type'!BI58),
"p_type", 'plot type'!BI58)
&amp; IF(LEFT(resources!BI58, 6) = "BONUS_", CHAR(9) &amp; "BonusType=" &amp; resources!BI58 &amp; CHAR(10), "")
&amp; IF('goody huts'!BI58, "	ImprovementType=IMPROVEMENT_GOODY_HUT" &amp; CHAR(10), "")
&amp; IF(ISBLANK(OFFSET('rivers (2)'!$A$1, 2 * (67 - $A60), 2 * BJ$2 + 1)), "", SUBSTITUTE($C$1, "&lt;direc&gt;", RIGHT(OFFSET('rivers (2)'!$A$1, 2 * (67 - $A60), 2 * BJ$2 + 1), 1)))
&amp; IF(ISBLANK(OFFSET('rivers (2)'!$A$1, 2 * (67 - $A60) + 1, 2 * BJ$2)), "", SUBSTITUTE($D$1, "&lt;direc&gt;", RIGHT(OFFSET('rivers (2)'!$A$1, 2 * (67 - $A60) + 1, 2 * BJ$2), 1)))
&amp; IF(ISBLANK('feature type'!BI58), "EndPlot", SUBSTITUTE(SUBSTITUTE(output!$B$1,
                   "f_type", 'feature type'!BI58),
                   "f_var", 'feature variety'!BI58))
&amp; CHAR(10)</f>
        <v xml:space="preserve">BeginPlot
	x=60,y=10
	TerrainType=TERRAIN_GRASS
	PlotType=2
EndPlot
</v>
      </c>
      <c r="BK60" t="str">
        <f ca="1">SUBSTITUTE(SUBSTITUTE(SUBSTITUTE(SUBSTITUTE($A$1,
"x_coord",BK$2),
"y_coord",$A60),
"t_type",'terrain type'!BJ58),
"p_type", 'plot type'!BJ58)
&amp; IF(LEFT(resources!BJ58, 6) = "BONUS_", CHAR(9) &amp; "BonusType=" &amp; resources!BJ58 &amp; CHAR(10), "")
&amp; IF('goody huts'!BJ58, "	ImprovementType=IMPROVEMENT_GOODY_HUT" &amp; CHAR(10), "")
&amp; IF(ISBLANK(OFFSET('rivers (2)'!$A$1, 2 * (67 - $A60), 2 * BK$2 + 1)), "", SUBSTITUTE($C$1, "&lt;direc&gt;", RIGHT(OFFSET('rivers (2)'!$A$1, 2 * (67 - $A60), 2 * BK$2 + 1), 1)))
&amp; IF(ISBLANK(OFFSET('rivers (2)'!$A$1, 2 * (67 - $A60) + 1, 2 * BK$2)), "", SUBSTITUTE($D$1, "&lt;direc&gt;", RIGHT(OFFSET('rivers (2)'!$A$1, 2 * (67 - $A60) + 1, 2 * BK$2), 1)))
&amp; IF(ISBLANK('feature type'!BJ58), "EndPlot", SUBSTITUTE(SUBSTITUTE(output!$B$1,
                   "f_type", 'feature type'!BJ58),
                   "f_var", 'feature variety'!BJ58))
&amp; CHAR(10)</f>
        <v xml:space="preserve">BeginPlot
	x=61,y=10
	TerrainType=TERRAIN_GRASS
	PlotType=2
	RiverNSDirection=2
	isWOfRiver
	FeatureType=FEATURE_FOREST, FeatureVariety=2
EndPlot
</v>
      </c>
      <c r="BL60" t="str">
        <f ca="1">SUBSTITUTE(SUBSTITUTE(SUBSTITUTE(SUBSTITUTE($A$1,
"x_coord",BL$2),
"y_coord",$A60),
"t_type",'terrain type'!BK58),
"p_type", 'plot type'!BK58)
&amp; IF(LEFT(resources!BK58, 6) = "BONUS_", CHAR(9) &amp; "BonusType=" &amp; resources!BK58 &amp; CHAR(10), "")
&amp; IF('goody huts'!BK58, "	ImprovementType=IMPROVEMENT_GOODY_HUT" &amp; CHAR(10), "")
&amp; IF(ISBLANK(OFFSET('rivers (2)'!$A$1, 2 * (67 - $A60), 2 * BL$2 + 1)), "", SUBSTITUTE($C$1, "&lt;direc&gt;", RIGHT(OFFSET('rivers (2)'!$A$1, 2 * (67 - $A60), 2 * BL$2 + 1), 1)))
&amp; IF(ISBLANK(OFFSET('rivers (2)'!$A$1, 2 * (67 - $A60) + 1, 2 * BL$2)), "", SUBSTITUTE($D$1, "&lt;direc&gt;", RIGHT(OFFSET('rivers (2)'!$A$1, 2 * (67 - $A60) + 1, 2 * BL$2), 1)))
&amp; IF(ISBLANK('feature type'!BK58), "EndPlot", SUBSTITUTE(SUBSTITUTE(output!$B$1,
                   "f_type", 'feature type'!BK58),
                   "f_var", 'feature variety'!BK58))
&amp; CHAR(10)</f>
        <v xml:space="preserve">BeginPlot
	x=62,y=10
	TerrainType=TERRAIN_GRASS
	PlotType=2
	RiverWEDirection=1
	isNOfRiver
EndPlot
</v>
      </c>
      <c r="BM60" t="str">
        <f ca="1">SUBSTITUTE(SUBSTITUTE(SUBSTITUTE(SUBSTITUTE($A$1,
"x_coord",BM$2),
"y_coord",$A60),
"t_type",'terrain type'!BL58),
"p_type", 'plot type'!BL58)
&amp; IF(LEFT(resources!BL58, 6) = "BONUS_", CHAR(9) &amp; "BonusType=" &amp; resources!BL58 &amp; CHAR(10), "")
&amp; IF('goody huts'!BL58, "	ImprovementType=IMPROVEMENT_GOODY_HUT" &amp; CHAR(10), "")
&amp; IF(ISBLANK(OFFSET('rivers (2)'!$A$1, 2 * (67 - $A60), 2 * BM$2 + 1)), "", SUBSTITUTE($C$1, "&lt;direc&gt;", RIGHT(OFFSET('rivers (2)'!$A$1, 2 * (67 - $A60), 2 * BM$2 + 1), 1)))
&amp; IF(ISBLANK(OFFSET('rivers (2)'!$A$1, 2 * (67 - $A60) + 1, 2 * BM$2)), "", SUBSTITUTE($D$1, "&lt;direc&gt;", RIGHT(OFFSET('rivers (2)'!$A$1, 2 * (67 - $A60) + 1, 2 * BM$2), 1)))
&amp; IF(ISBLANK('feature type'!BL58), "EndPlot", SUBSTITUTE(SUBSTITUTE(output!$B$1,
                   "f_type", 'feature type'!BL58),
                   "f_var", 'feature variety'!BL58))
&amp; CHAR(10)</f>
        <v xml:space="preserve">BeginPlot
	x=63,y=10
	TerrainType=TERRAIN_GRASS
	PlotType=2
	RiverWEDirection=1
	isNOfRiver
	FeatureType=FEATURE_FOREST, FeatureVariety=2
EndPlot
</v>
      </c>
      <c r="BN60" t="str">
        <f ca="1">SUBSTITUTE(SUBSTITUTE(SUBSTITUTE(SUBSTITUTE($A$1,
"x_coord",BN$2),
"y_coord",$A60),
"t_type",'terrain type'!BM58),
"p_type", 'plot type'!BM58)
&amp; IF(LEFT(resources!BM58, 6) = "BONUS_", CHAR(9) &amp; "BonusType=" &amp; resources!BM58 &amp; CHAR(10), "")
&amp; IF('goody huts'!BM58, "	ImprovementType=IMPROVEMENT_GOODY_HUT" &amp; CHAR(10), "")
&amp; IF(ISBLANK(OFFSET('rivers (2)'!$A$1, 2 * (67 - $A60), 2 * BN$2 + 1)), "", SUBSTITUTE($C$1, "&lt;direc&gt;", RIGHT(OFFSET('rivers (2)'!$A$1, 2 * (67 - $A60), 2 * BN$2 + 1), 1)))
&amp; IF(ISBLANK(OFFSET('rivers (2)'!$A$1, 2 * (67 - $A60) + 1, 2 * BN$2)), "", SUBSTITUTE($D$1, "&lt;direc&gt;", RIGHT(OFFSET('rivers (2)'!$A$1, 2 * (67 - $A60) + 1, 2 * BN$2), 1)))
&amp; IF(ISBLANK('feature type'!BM58), "EndPlot", SUBSTITUTE(SUBSTITUTE(output!$B$1,
                   "f_type", 'feature type'!BM58),
                   "f_var", 'feature variety'!BM58))
&amp; CHAR(10)</f>
        <v xml:space="preserve">BeginPlot
	x=64,y=10
	TerrainType=TERRAIN_GRASS
	PlotType=1
EndPlot
</v>
      </c>
      <c r="BO60" t="str">
        <f ca="1">SUBSTITUTE(SUBSTITUTE(SUBSTITUTE(SUBSTITUTE($A$1,
"x_coord",BO$2),
"y_coord",$A60),
"t_type",'terrain type'!BN58),
"p_type", 'plot type'!BN58)
&amp; IF(LEFT(resources!BN58, 6) = "BONUS_", CHAR(9) &amp; "BonusType=" &amp; resources!BN58 &amp; CHAR(10), "")
&amp; IF('goody huts'!BN58, "	ImprovementType=IMPROVEMENT_GOODY_HUT" &amp; CHAR(10), "")
&amp; IF(ISBLANK(OFFSET('rivers (2)'!$A$1, 2 * (67 - $A60), 2 * BO$2 + 1)), "", SUBSTITUTE($C$1, "&lt;direc&gt;", RIGHT(OFFSET('rivers (2)'!$A$1, 2 * (67 - $A60), 2 * BO$2 + 1), 1)))
&amp; IF(ISBLANK(OFFSET('rivers (2)'!$A$1, 2 * (67 - $A60) + 1, 2 * BO$2)), "", SUBSTITUTE($D$1, "&lt;direc&gt;", RIGHT(OFFSET('rivers (2)'!$A$1, 2 * (67 - $A60) + 1, 2 * BO$2), 1)))
&amp; IF(ISBLANK('feature type'!BN58), "EndPlot", SUBSTITUTE(SUBSTITUTE(output!$B$1,
                   "f_type", 'feature type'!BN58),
                   "f_var", 'feature variety'!BN58))
&amp; CHAR(10)</f>
        <v xml:space="preserve">BeginPlot
	x=65,y=10
	TerrainType=TERRAIN_GRASS
	PlotType=2
EndPlot
</v>
      </c>
      <c r="BP60" t="str">
        <f ca="1">SUBSTITUTE(SUBSTITUTE(SUBSTITUTE(SUBSTITUTE($A$1,
"x_coord",BP$2),
"y_coord",$A60),
"t_type",'terrain type'!BO58),
"p_type", 'plot type'!BO58)
&amp; IF(LEFT(resources!BO58, 6) = "BONUS_", CHAR(9) &amp; "BonusType=" &amp; resources!BO58 &amp; CHAR(10), "")
&amp; IF('goody huts'!BO58, "	ImprovementType=IMPROVEMENT_GOODY_HUT" &amp; CHAR(10), "")
&amp; IF(ISBLANK(OFFSET('rivers (2)'!$A$1, 2 * (67 - $A60), 2 * BP$2 + 1)), "", SUBSTITUTE($C$1, "&lt;direc&gt;", RIGHT(OFFSET('rivers (2)'!$A$1, 2 * (67 - $A60), 2 * BP$2 + 1), 1)))
&amp; IF(ISBLANK(OFFSET('rivers (2)'!$A$1, 2 * (67 - $A60) + 1, 2 * BP$2)), "", SUBSTITUTE($D$1, "&lt;direc&gt;", RIGHT(OFFSET('rivers (2)'!$A$1, 2 * (67 - $A60) + 1, 2 * BP$2), 1)))
&amp; IF(ISBLANK('feature type'!BO58), "EndPlot", SUBSTITUTE(SUBSTITUTE(output!$B$1,
                   "f_type", 'feature type'!BO58),
                   "f_var", 'feature variety'!BO58))
&amp; CHAR(10)</f>
        <v xml:space="preserve">BeginPlot
	x=66,y=10
	TerrainType=TERRAIN_GRASS
	PlotType=1
EndPlot
</v>
      </c>
      <c r="BQ60" t="str">
        <f ca="1">SUBSTITUTE(SUBSTITUTE(SUBSTITUTE(SUBSTITUTE($A$1,
"x_coord",BQ$2),
"y_coord",$A60),
"t_type",'terrain type'!BP58),
"p_type", 'plot type'!BP58)
&amp; IF(LEFT(resources!BP58, 6) = "BONUS_", CHAR(9) &amp; "BonusType=" &amp; resources!BP58 &amp; CHAR(10), "")
&amp; IF('goody huts'!BP58, "	ImprovementType=IMPROVEMENT_GOODY_HUT" &amp; CHAR(10), "")
&amp; IF(ISBLANK(OFFSET('rivers (2)'!$A$1, 2 * (67 - $A60), 2 * BQ$2 + 1)), "", SUBSTITUTE($C$1, "&lt;direc&gt;", RIGHT(OFFSET('rivers (2)'!$A$1, 2 * (67 - $A60), 2 * BQ$2 + 1), 1)))
&amp; IF(ISBLANK(OFFSET('rivers (2)'!$A$1, 2 * (67 - $A60) + 1, 2 * BQ$2)), "", SUBSTITUTE($D$1, "&lt;direc&gt;", RIGHT(OFFSET('rivers (2)'!$A$1, 2 * (67 - $A60) + 1, 2 * BQ$2), 1)))
&amp; IF(ISBLANK('feature type'!BP58), "EndPlot", SUBSTITUTE(SUBSTITUTE(output!$B$1,
                   "f_type", 'feature type'!BP58),
                   "f_var", 'feature variety'!BP58))
&amp; CHAR(10)</f>
        <v xml:space="preserve">BeginPlot
	x=67,y=10
	TerrainType=TERRAIN_GRASS
	PlotType=2
	BonusType=BONUS_HORSE
	FeatureType=FEATURE_FOREST, FeatureVariety=2
EndPlot
</v>
      </c>
      <c r="BR60" t="str">
        <f ca="1">SUBSTITUTE(SUBSTITUTE(SUBSTITUTE(SUBSTITUTE($A$1,
"x_coord",BR$2),
"y_coord",$A60),
"t_type",'terrain type'!BQ58),
"p_type", 'plot type'!BQ58)
&amp; IF(LEFT(resources!BQ58, 6) = "BONUS_", CHAR(9) &amp; "BonusType=" &amp; resources!BQ58 &amp; CHAR(10), "")
&amp; IF('goody huts'!BQ58, "	ImprovementType=IMPROVEMENT_GOODY_HUT" &amp; CHAR(10), "")
&amp; IF(ISBLANK(OFFSET('rivers (2)'!$A$1, 2 * (67 - $A60), 2 * BR$2 + 1)), "", SUBSTITUTE($C$1, "&lt;direc&gt;", RIGHT(OFFSET('rivers (2)'!$A$1, 2 * (67 - $A60), 2 * BR$2 + 1), 1)))
&amp; IF(ISBLANK(OFFSET('rivers (2)'!$A$1, 2 * (67 - $A60) + 1, 2 * BR$2)), "", SUBSTITUTE($D$1, "&lt;direc&gt;", RIGHT(OFFSET('rivers (2)'!$A$1, 2 * (67 - $A60) + 1, 2 * BR$2), 1)))
&amp; IF(ISBLANK('feature type'!BQ58), "EndPlot", SUBSTITUTE(SUBSTITUTE(output!$B$1,
                   "f_type", 'feature type'!BQ58),
                   "f_var", 'feature variety'!BQ58))
&amp; CHAR(10)</f>
        <v xml:space="preserve">BeginPlot
	x=68,y=10
	TerrainType=TERRAIN_GRASS
	PlotType=2
	FeatureType=FEATURE_FOREST, FeatureVariety=2
EndPlot
</v>
      </c>
      <c r="BS60" t="str">
        <f ca="1">SUBSTITUTE(SUBSTITUTE(SUBSTITUTE(SUBSTITUTE($A$1,
"x_coord",BS$2),
"y_coord",$A60),
"t_type",'terrain type'!BR58),
"p_type", 'plot type'!BR58)
&amp; IF(LEFT(resources!BR58, 6) = "BONUS_", CHAR(9) &amp; "BonusType=" &amp; resources!BR58 &amp; CHAR(10), "")
&amp; IF('goody huts'!BR58, "	ImprovementType=IMPROVEMENT_GOODY_HUT" &amp; CHAR(10), "")
&amp; IF(ISBLANK(OFFSET('rivers (2)'!$A$1, 2 * (67 - $A60), 2 * BS$2 + 1)), "", SUBSTITUTE($C$1, "&lt;direc&gt;", RIGHT(OFFSET('rivers (2)'!$A$1, 2 * (67 - $A60), 2 * BS$2 + 1), 1)))
&amp; IF(ISBLANK(OFFSET('rivers (2)'!$A$1, 2 * (67 - $A60) + 1, 2 * BS$2)), "", SUBSTITUTE($D$1, "&lt;direc&gt;", RIGHT(OFFSET('rivers (2)'!$A$1, 2 * (67 - $A60) + 1, 2 * BS$2), 1)))
&amp; IF(ISBLANK('feature type'!BR58), "EndPlot", SUBSTITUTE(SUBSTITUTE(output!$B$1,
                   "f_type", 'feature type'!BR58),
                   "f_var", 'feature variety'!BR58))
&amp; CHAR(10)</f>
        <v xml:space="preserve">BeginPlot
	x=69,y=10
	TerrainType=TERRAIN_GRASS
	PlotType=2
	FeatureType=FEATURE_FOREST, FeatureVariety=2
EndPlot
</v>
      </c>
      <c r="BT60" t="str">
        <f ca="1">SUBSTITUTE(SUBSTITUTE(SUBSTITUTE(SUBSTITUTE($A$1,
"x_coord",BT$2),
"y_coord",$A60),
"t_type",'terrain type'!BS58),
"p_type", 'plot type'!BS58)
&amp; IF(LEFT(resources!BS58, 6) = "BONUS_", CHAR(9) &amp; "BonusType=" &amp; resources!BS58 &amp; CHAR(10), "")
&amp; IF('goody huts'!BS58, "	ImprovementType=IMPROVEMENT_GOODY_HUT" &amp; CHAR(10), "")
&amp; IF(ISBLANK(OFFSET('rivers (2)'!$A$1, 2 * (67 - $A60), 2 * BT$2 + 1)), "", SUBSTITUTE($C$1, "&lt;direc&gt;", RIGHT(OFFSET('rivers (2)'!$A$1, 2 * (67 - $A60), 2 * BT$2 + 1), 1)))
&amp; IF(ISBLANK(OFFSET('rivers (2)'!$A$1, 2 * (67 - $A60) + 1, 2 * BT$2)), "", SUBSTITUTE($D$1, "&lt;direc&gt;", RIGHT(OFFSET('rivers (2)'!$A$1, 2 * (67 - $A60) + 1, 2 * BT$2), 1)))
&amp; IF(ISBLANK('feature type'!BS58), "EndPlot", SUBSTITUTE(SUBSTITUTE(output!$B$1,
                   "f_type", 'feature type'!BS58),
                   "f_var", 'feature variety'!BS58))
&amp; CHAR(10)</f>
        <v xml:space="preserve">BeginPlot
	x=70,y=10
	TerrainType=TERRAIN_GRASS
	PlotType=2
	FeatureType=FEATURE_FOREST, FeatureVariety=2
EndPlot
</v>
      </c>
      <c r="BU60" t="str">
        <f ca="1">SUBSTITUTE(SUBSTITUTE(SUBSTITUTE(SUBSTITUTE($A$1,
"x_coord",BU$2),
"y_coord",$A60),
"t_type",'terrain type'!BT58),
"p_type", 'plot type'!BT58)
&amp; IF(LEFT(resources!BT58, 6) = "BONUS_", CHAR(9) &amp; "BonusType=" &amp; resources!BT58 &amp; CHAR(10), "")
&amp; IF('goody huts'!BT58, "	ImprovementType=IMPROVEMENT_GOODY_HUT" &amp; CHAR(10), "")
&amp; IF(ISBLANK(OFFSET('rivers (2)'!$A$1, 2 * (67 - $A60), 2 * BU$2 + 1)), "", SUBSTITUTE($C$1, "&lt;direc&gt;", RIGHT(OFFSET('rivers (2)'!$A$1, 2 * (67 - $A60), 2 * BU$2 + 1), 1)))
&amp; IF(ISBLANK(OFFSET('rivers (2)'!$A$1, 2 * (67 - $A60) + 1, 2 * BU$2)), "", SUBSTITUTE($D$1, "&lt;direc&gt;", RIGHT(OFFSET('rivers (2)'!$A$1, 2 * (67 - $A60) + 1, 2 * BU$2), 1)))
&amp; IF(ISBLANK('feature type'!BT58), "EndPlot", SUBSTITUTE(SUBSTITUTE(output!$B$1,
                   "f_type", 'feature type'!BT58),
                   "f_var", 'feature variety'!BT58))
&amp; CHAR(10)</f>
        <v xml:space="preserve">BeginPlot
	x=71,y=10
	TerrainType=TERRAIN_GRASS
	PlotType=2
EndPlot
</v>
      </c>
      <c r="BV60" t="str">
        <f ca="1">SUBSTITUTE(SUBSTITUTE(SUBSTITUTE(SUBSTITUTE($A$1,
"x_coord",BV$2),
"y_coord",$A60),
"t_type",'terrain type'!BU58),
"p_type", 'plot type'!BU58)
&amp; IF(LEFT(resources!BU58, 6) = "BONUS_", CHAR(9) &amp; "BonusType=" &amp; resources!BU58 &amp; CHAR(10), "")
&amp; IF('goody huts'!BU58, "	ImprovementType=IMPROVEMENT_GOODY_HUT" &amp; CHAR(10), "")
&amp; IF(ISBLANK(OFFSET('rivers (2)'!$A$1, 2 * (67 - $A60), 2 * BV$2 + 1)), "", SUBSTITUTE($C$1, "&lt;direc&gt;", RIGHT(OFFSET('rivers (2)'!$A$1, 2 * (67 - $A60), 2 * BV$2 + 1), 1)))
&amp; IF(ISBLANK(OFFSET('rivers (2)'!$A$1, 2 * (67 - $A60) + 1, 2 * BV$2)), "", SUBSTITUTE($D$1, "&lt;direc&gt;", RIGHT(OFFSET('rivers (2)'!$A$1, 2 * (67 - $A60) + 1, 2 * BV$2), 1)))
&amp; IF(ISBLANK('feature type'!BU58), "EndPlot", SUBSTITUTE(SUBSTITUTE(output!$B$1,
                   "f_type", 'feature type'!BU58),
                   "f_var", 'feature variety'!BU58))
&amp; CHAR(10)</f>
        <v xml:space="preserve">BeginPlot
	x=72,y=10
	TerrainType=TERRAIN_GRASS
	PlotType=2
EndPlot
</v>
      </c>
      <c r="BW60" t="str">
        <f ca="1">SUBSTITUTE(SUBSTITUTE(SUBSTITUTE(SUBSTITUTE($A$1,
"x_coord",BW$2),
"y_coord",$A60),
"t_type",'terrain type'!BV58),
"p_type", 'plot type'!BV58)
&amp; IF(LEFT(resources!BV58, 6) = "BONUS_", CHAR(9) &amp; "BonusType=" &amp; resources!BV58 &amp; CHAR(10), "")
&amp; IF('goody huts'!BV58, "	ImprovementType=IMPROVEMENT_GOODY_HUT" &amp; CHAR(10), "")
&amp; IF(ISBLANK(OFFSET('rivers (2)'!$A$1, 2 * (67 - $A60), 2 * BW$2 + 1)), "", SUBSTITUTE($C$1, "&lt;direc&gt;", RIGHT(OFFSET('rivers (2)'!$A$1, 2 * (67 - $A60), 2 * BW$2 + 1), 1)))
&amp; IF(ISBLANK(OFFSET('rivers (2)'!$A$1, 2 * (67 - $A60) + 1, 2 * BW$2)), "", SUBSTITUTE($D$1, "&lt;direc&gt;", RIGHT(OFFSET('rivers (2)'!$A$1, 2 * (67 - $A60) + 1, 2 * BW$2), 1)))
&amp; IF(ISBLANK('feature type'!BV58), "EndPlot", SUBSTITUTE(SUBSTITUTE(output!$B$1,
                   "f_type", 'feature type'!BV58),
                   "f_var", 'feature variety'!BV58))
&amp; CHAR(10)</f>
        <v xml:space="preserve">BeginPlot
	x=73,y=10
	TerrainType=TERRAIN_COAST
	PlotType=3
EndPlot
</v>
      </c>
      <c r="BX60" t="str">
        <f ca="1">SUBSTITUTE(SUBSTITUTE(SUBSTITUTE(SUBSTITUTE($A$1,
"x_coord",BX$2),
"y_coord",$A60),
"t_type",'terrain type'!BW58),
"p_type", 'plot type'!BW58)
&amp; IF(LEFT(resources!BW58, 6) = "BONUS_", CHAR(9) &amp; "BonusType=" &amp; resources!BW58 &amp; CHAR(10), "")
&amp; IF('goody huts'!BW58, "	ImprovementType=IMPROVEMENT_GOODY_HUT" &amp; CHAR(10), "")
&amp; IF(ISBLANK(OFFSET('rivers (2)'!$A$1, 2 * (67 - $A60), 2 * BX$2 + 1)), "", SUBSTITUTE($C$1, "&lt;direc&gt;", RIGHT(OFFSET('rivers (2)'!$A$1, 2 * (67 - $A60), 2 * BX$2 + 1), 1)))
&amp; IF(ISBLANK(OFFSET('rivers (2)'!$A$1, 2 * (67 - $A60) + 1, 2 * BX$2)), "", SUBSTITUTE($D$1, "&lt;direc&gt;", RIGHT(OFFSET('rivers (2)'!$A$1, 2 * (67 - $A60) + 1, 2 * BX$2), 1)))
&amp; IF(ISBLANK('feature type'!BW58), "EndPlot", SUBSTITUTE(SUBSTITUTE(output!$B$1,
                   "f_type", 'feature type'!BW58),
                   "f_var", 'feature variety'!BW58))
&amp; CHAR(10)</f>
        <v xml:space="preserve">BeginPlot
	x=74,y=10
	TerrainType=TERRAIN_OCEAN
	PlotType=3
EndPlot
</v>
      </c>
      <c r="BY60" t="str">
        <f ca="1">SUBSTITUTE(SUBSTITUTE(SUBSTITUTE(SUBSTITUTE($A$1,
"x_coord",BY$2),
"y_coord",$A60),
"t_type",'terrain type'!BX58),
"p_type", 'plot type'!BX58)
&amp; IF(LEFT(resources!BX58, 6) = "BONUS_", CHAR(9) &amp; "BonusType=" &amp; resources!BX58 &amp; CHAR(10), "")
&amp; IF('goody huts'!BX58, "	ImprovementType=IMPROVEMENT_GOODY_HUT" &amp; CHAR(10), "")
&amp; IF(ISBLANK(OFFSET('rivers (2)'!$A$1, 2 * (67 - $A60), 2 * BY$2 + 1)), "", SUBSTITUTE($C$1, "&lt;direc&gt;", RIGHT(OFFSET('rivers (2)'!$A$1, 2 * (67 - $A60), 2 * BY$2 + 1), 1)))
&amp; IF(ISBLANK(OFFSET('rivers (2)'!$A$1, 2 * (67 - $A60) + 1, 2 * BY$2)), "", SUBSTITUTE($D$1, "&lt;direc&gt;", RIGHT(OFFSET('rivers (2)'!$A$1, 2 * (67 - $A60) + 1, 2 * BY$2), 1)))
&amp; IF(ISBLANK('feature type'!BX58), "EndPlot", SUBSTITUTE(SUBSTITUTE(output!$B$1,
                   "f_type", 'feature type'!BX58),
                   "f_var", 'feature variety'!BX58))
&amp; CHAR(10)</f>
        <v xml:space="preserve">BeginPlot
	x=75,y=10
	TerrainType=TERRAIN_OCEAN
	PlotType=3
EndPlot
</v>
      </c>
      <c r="BZ60" t="str">
        <f ca="1">SUBSTITUTE(SUBSTITUTE(SUBSTITUTE(SUBSTITUTE($A$1,
"x_coord",BZ$2),
"y_coord",$A60),
"t_type",'terrain type'!BY58),
"p_type", 'plot type'!BY58)
&amp; IF(LEFT(resources!BY58, 6) = "BONUS_", CHAR(9) &amp; "BonusType=" &amp; resources!BY58 &amp; CHAR(10), "")
&amp; IF('goody huts'!BY58, "	ImprovementType=IMPROVEMENT_GOODY_HUT" &amp; CHAR(10), "")
&amp; IF(ISBLANK(OFFSET('rivers (2)'!$A$1, 2 * (67 - $A60), 2 * BZ$2 + 1)), "", SUBSTITUTE($C$1, "&lt;direc&gt;", RIGHT(OFFSET('rivers (2)'!$A$1, 2 * (67 - $A60), 2 * BZ$2 + 1), 1)))
&amp; IF(ISBLANK(OFFSET('rivers (2)'!$A$1, 2 * (67 - $A60) + 1, 2 * BZ$2)), "", SUBSTITUTE($D$1, "&lt;direc&gt;", RIGHT(OFFSET('rivers (2)'!$A$1, 2 * (67 - $A60) + 1, 2 * BZ$2), 1)))
&amp; IF(ISBLANK('feature type'!BY58), "EndPlot", SUBSTITUTE(SUBSTITUTE(output!$B$1,
                   "f_type", 'feature type'!BY58),
                   "f_var", 'feature variety'!BY58))
&amp; CHAR(10)</f>
        <v xml:space="preserve">BeginPlot
	x=76,y=10
	TerrainType=TERRAIN_OCEAN
	PlotType=3
EndPlot
</v>
      </c>
      <c r="CA60" t="str">
        <f ca="1">SUBSTITUTE(SUBSTITUTE(SUBSTITUTE(SUBSTITUTE($A$1,
"x_coord",CA$2),
"y_coord",$A60),
"t_type",'terrain type'!BZ58),
"p_type", 'plot type'!BZ58)
&amp; IF(LEFT(resources!BZ58, 6) = "BONUS_", CHAR(9) &amp; "BonusType=" &amp; resources!BZ58 &amp; CHAR(10), "")
&amp; IF('goody huts'!BZ58, "	ImprovementType=IMPROVEMENT_GOODY_HUT" &amp; CHAR(10), "")
&amp; IF(ISBLANK(OFFSET('rivers (2)'!$A$1, 2 * (67 - $A60), 2 * CA$2 + 1)), "", SUBSTITUTE($C$1, "&lt;direc&gt;", RIGHT(OFFSET('rivers (2)'!$A$1, 2 * (67 - $A60), 2 * CA$2 + 1), 1)))
&amp; IF(ISBLANK(OFFSET('rivers (2)'!$A$1, 2 * (67 - $A60) + 1, 2 * CA$2)), "", SUBSTITUTE($D$1, "&lt;direc&gt;", RIGHT(OFFSET('rivers (2)'!$A$1, 2 * (67 - $A60) + 1, 2 * CA$2), 1)))
&amp; IF(ISBLANK('feature type'!BZ58), "EndPlot", SUBSTITUTE(SUBSTITUTE(output!$B$1,
                   "f_type", 'feature type'!BZ58),
                   "f_var", 'feature variety'!BZ58))
&amp; CHAR(10)</f>
        <v xml:space="preserve">BeginPlot
	x=77,y=10
	TerrainType=TERRAIN_OCEAN
	PlotType=3
EndPlot
</v>
      </c>
      <c r="CB60" t="str">
        <f ca="1">SUBSTITUTE(SUBSTITUTE(SUBSTITUTE(SUBSTITUTE($A$1,
"x_coord",CB$2),
"y_coord",$A60),
"t_type",'terrain type'!CA58),
"p_type", 'plot type'!CA58)
&amp; IF(LEFT(resources!CA58, 6) = "BONUS_", CHAR(9) &amp; "BonusType=" &amp; resources!CA58 &amp; CHAR(10), "")
&amp; IF('goody huts'!CA58, "	ImprovementType=IMPROVEMENT_GOODY_HUT" &amp; CHAR(10), "")
&amp; IF(ISBLANK(OFFSET('rivers (2)'!$A$1, 2 * (67 - $A60), 2 * CB$2 + 1)), "", SUBSTITUTE($C$1, "&lt;direc&gt;", RIGHT(OFFSET('rivers (2)'!$A$1, 2 * (67 - $A60), 2 * CB$2 + 1), 1)))
&amp; IF(ISBLANK(OFFSET('rivers (2)'!$A$1, 2 * (67 - $A60) + 1, 2 * CB$2)), "", SUBSTITUTE($D$1, "&lt;direc&gt;", RIGHT(OFFSET('rivers (2)'!$A$1, 2 * (67 - $A60) + 1, 2 * CB$2), 1)))
&amp; IF(ISBLANK('feature type'!CA58), "EndPlot", SUBSTITUTE(SUBSTITUTE(output!$B$1,
                   "f_type", 'feature type'!CA58),
                   "f_var", 'feature variety'!CA58))
&amp; CHAR(10)</f>
        <v xml:space="preserve">BeginPlot
	x=78,y=10
	TerrainType=TERRAIN_OCEAN
	PlotType=3
EndPlot
</v>
      </c>
      <c r="CC60" t="str">
        <f ca="1">SUBSTITUTE(SUBSTITUTE(SUBSTITUTE(SUBSTITUTE($A$1,
"x_coord",CC$2),
"y_coord",$A60),
"t_type",'terrain type'!CB58),
"p_type", 'plot type'!CB58)
&amp; IF(LEFT(resources!CB58, 6) = "BONUS_", CHAR(9) &amp; "BonusType=" &amp; resources!CB58 &amp; CHAR(10), "")
&amp; IF('goody huts'!CB58, "	ImprovementType=IMPROVEMENT_GOODY_HUT" &amp; CHAR(10), "")
&amp; IF(ISBLANK(OFFSET('rivers (2)'!$A$1, 2 * (67 - $A60), 2 * CC$2 + 1)), "", SUBSTITUTE($C$1, "&lt;direc&gt;", RIGHT(OFFSET('rivers (2)'!$A$1, 2 * (67 - $A60), 2 * CC$2 + 1), 1)))
&amp; IF(ISBLANK(OFFSET('rivers (2)'!$A$1, 2 * (67 - $A60) + 1, 2 * CC$2)), "", SUBSTITUTE($D$1, "&lt;direc&gt;", RIGHT(OFFSET('rivers (2)'!$A$1, 2 * (67 - $A60) + 1, 2 * CC$2), 1)))
&amp; IF(ISBLANK('feature type'!CB58), "EndPlot", SUBSTITUTE(SUBSTITUTE(output!$B$1,
                   "f_type", 'feature type'!CB58),
                   "f_var", 'feature variety'!CB58))
&amp; CHAR(10)</f>
        <v xml:space="preserve">BeginPlot
	x=79,y=10
	TerrainType=TERRAIN_OCEAN
	PlotType=3
EndPlot
</v>
      </c>
      <c r="CD60" t="str">
        <f ca="1">SUBSTITUTE(SUBSTITUTE(SUBSTITUTE(SUBSTITUTE($A$1,
"x_coord",CD$2),
"y_coord",$A60),
"t_type",'terrain type'!CC58),
"p_type", 'plot type'!CC58)
&amp; IF(LEFT(resources!CC58, 6) = "BONUS_", CHAR(9) &amp; "BonusType=" &amp; resources!CC58 &amp; CHAR(10), "")
&amp; IF('goody huts'!CC58, "	ImprovementType=IMPROVEMENT_GOODY_HUT" &amp; CHAR(10), "")
&amp; IF(ISBLANK(OFFSET('rivers (2)'!$A$1, 2 * (67 - $A60), 2 * CD$2 + 1)), "", SUBSTITUTE($C$1, "&lt;direc&gt;", RIGHT(OFFSET('rivers (2)'!$A$1, 2 * (67 - $A60), 2 * CD$2 + 1), 1)))
&amp; IF(ISBLANK(OFFSET('rivers (2)'!$A$1, 2 * (67 - $A60) + 1, 2 * CD$2)), "", SUBSTITUTE($D$1, "&lt;direc&gt;", RIGHT(OFFSET('rivers (2)'!$A$1, 2 * (67 - $A60) + 1, 2 * CD$2), 1)))
&amp; IF(ISBLANK('feature type'!CC58), "EndPlot", SUBSTITUTE(SUBSTITUTE(output!$B$1,
                   "f_type", 'feature type'!CC58),
                   "f_var", 'feature variety'!CC58))
&amp; CHAR(10)</f>
        <v xml:space="preserve">BeginPlot
	x=80,y=10
	TerrainType=TERRAIN_OCEAN
	PlotType=3
EndPlot
</v>
      </c>
      <c r="CE60" t="str">
        <f ca="1">SUBSTITUTE(SUBSTITUTE(SUBSTITUTE(SUBSTITUTE($A$1,
"x_coord",CE$2),
"y_coord",$A60),
"t_type",'terrain type'!CD58),
"p_type", 'plot type'!CD58)
&amp; IF(LEFT(resources!CD58, 6) = "BONUS_", CHAR(9) &amp; "BonusType=" &amp; resources!CD58 &amp; CHAR(10), "")
&amp; IF('goody huts'!CD58, "	ImprovementType=IMPROVEMENT_GOODY_HUT" &amp; CHAR(10), "")
&amp; IF(ISBLANK(OFFSET('rivers (2)'!$A$1, 2 * (67 - $A60), 2 * CE$2 + 1)), "", SUBSTITUTE($C$1, "&lt;direc&gt;", RIGHT(OFFSET('rivers (2)'!$A$1, 2 * (67 - $A60), 2 * CE$2 + 1), 1)))
&amp; IF(ISBLANK(OFFSET('rivers (2)'!$A$1, 2 * (67 - $A60) + 1, 2 * CE$2)), "", SUBSTITUTE($D$1, "&lt;direc&gt;", RIGHT(OFFSET('rivers (2)'!$A$1, 2 * (67 - $A60) + 1, 2 * CE$2), 1)))
&amp; IF(ISBLANK('feature type'!CD58), "EndPlot", SUBSTITUTE(SUBSTITUTE(output!$B$1,
                   "f_type", 'feature type'!CD58),
                   "f_var", 'feature variety'!CD58))
&amp; CHAR(10)</f>
        <v xml:space="preserve">BeginPlot
	x=81,y=10
	TerrainType=TERRAIN_OCEAN
	PlotType=3
EndPlot
</v>
      </c>
      <c r="CF60" t="str">
        <f ca="1">SUBSTITUTE(SUBSTITUTE(SUBSTITUTE(SUBSTITUTE($A$1,
"x_coord",CF$2),
"y_coord",$A60),
"t_type",'terrain type'!CE58),
"p_type", 'plot type'!CE58)
&amp; IF(LEFT(resources!CE58, 6) = "BONUS_", CHAR(9) &amp; "BonusType=" &amp; resources!CE58 &amp; CHAR(10), "")
&amp; IF('goody huts'!CE58, "	ImprovementType=IMPROVEMENT_GOODY_HUT" &amp; CHAR(10), "")
&amp; IF(ISBLANK(OFFSET('rivers (2)'!$A$1, 2 * (67 - $A60), 2 * CF$2 + 1)), "", SUBSTITUTE($C$1, "&lt;direc&gt;", RIGHT(OFFSET('rivers (2)'!$A$1, 2 * (67 - $A60), 2 * CF$2 + 1), 1)))
&amp; IF(ISBLANK(OFFSET('rivers (2)'!$A$1, 2 * (67 - $A60) + 1, 2 * CF$2)), "", SUBSTITUTE($D$1, "&lt;direc&gt;", RIGHT(OFFSET('rivers (2)'!$A$1, 2 * (67 - $A60) + 1, 2 * CF$2), 1)))
&amp; IF(ISBLANK('feature type'!CE58), "EndPlot", SUBSTITUTE(SUBSTITUTE(output!$B$1,
                   "f_type", 'feature type'!CE58),
                   "f_var", 'feature variety'!CE58))
&amp; CHAR(10)</f>
        <v xml:space="preserve">BeginPlot
	x=82,y=10
	TerrainType=TERRAIN_OCEAN
	PlotType=3
EndPlot
</v>
      </c>
      <c r="CG60" t="str">
        <f ca="1">SUBSTITUTE(SUBSTITUTE(SUBSTITUTE(SUBSTITUTE($A$1,
"x_coord",CG$2),
"y_coord",$A60),
"t_type",'terrain type'!CF58),
"p_type", 'plot type'!CF58)
&amp; IF(LEFT(resources!CF58, 6) = "BONUS_", CHAR(9) &amp; "BonusType=" &amp; resources!CF58 &amp; CHAR(10), "")
&amp; IF('goody huts'!CF58, "	ImprovementType=IMPROVEMENT_GOODY_HUT" &amp; CHAR(10), "")
&amp; IF(ISBLANK(OFFSET('rivers (2)'!$A$1, 2 * (67 - $A60), 2 * CG$2 + 1)), "", SUBSTITUTE($C$1, "&lt;direc&gt;", RIGHT(OFFSET('rivers (2)'!$A$1, 2 * (67 - $A60), 2 * CG$2 + 1), 1)))
&amp; IF(ISBLANK(OFFSET('rivers (2)'!$A$1, 2 * (67 - $A60) + 1, 2 * CG$2)), "", SUBSTITUTE($D$1, "&lt;direc&gt;", RIGHT(OFFSET('rivers (2)'!$A$1, 2 * (67 - $A60) + 1, 2 * CG$2), 1)))
&amp; IF(ISBLANK('feature type'!CF58), "EndPlot", SUBSTITUTE(SUBSTITUTE(output!$B$1,
                   "f_type", 'feature type'!CF58),
                   "f_var", 'feature variety'!CF58))
&amp; CHAR(10)</f>
        <v xml:space="preserve">BeginPlot
	x=83,y=10
	TerrainType=TERRAIN_OCEAN
	PlotType=3
EndPlot
</v>
      </c>
      <c r="CH60" t="str">
        <f ca="1">SUBSTITUTE(SUBSTITUTE(SUBSTITUTE(SUBSTITUTE($A$1,
"x_coord",CH$2),
"y_coord",$A60),
"t_type",'terrain type'!CG58),
"p_type", 'plot type'!CG58)
&amp; IF(LEFT(resources!CG58, 6) = "BONUS_", CHAR(9) &amp; "BonusType=" &amp; resources!CG58 &amp; CHAR(10), "")
&amp; IF('goody huts'!CG58, "	ImprovementType=IMPROVEMENT_GOODY_HUT" &amp; CHAR(10), "")
&amp; IF(ISBLANK(OFFSET('rivers (2)'!$A$1, 2 * (67 - $A60), 2 * CH$2 + 1)), "", SUBSTITUTE($C$1, "&lt;direc&gt;", RIGHT(OFFSET('rivers (2)'!$A$1, 2 * (67 - $A60), 2 * CH$2 + 1), 1)))
&amp; IF(ISBLANK(OFFSET('rivers (2)'!$A$1, 2 * (67 - $A60) + 1, 2 * CH$2)), "", SUBSTITUTE($D$1, "&lt;direc&gt;", RIGHT(OFFSET('rivers (2)'!$A$1, 2 * (67 - $A60) + 1, 2 * CH$2), 1)))
&amp; IF(ISBLANK('feature type'!CG58), "EndPlot", SUBSTITUTE(SUBSTITUTE(output!$B$1,
                   "f_type", 'feature type'!CG58),
                   "f_var", 'feature variety'!CG58))
&amp; CHAR(10)</f>
        <v xml:space="preserve">BeginPlot
	x=84,y=10
	TerrainType=TERRAIN_COAST
	PlotType=3
EndPlot
</v>
      </c>
      <c r="CI60" t="str">
        <f ca="1">SUBSTITUTE(SUBSTITUTE(SUBSTITUTE(SUBSTITUTE($A$1,
"x_coord",CI$2),
"y_coord",$A60),
"t_type",'terrain type'!CH58),
"p_type", 'plot type'!CH58)
&amp; IF(LEFT(resources!CH58, 6) = "BONUS_", CHAR(9) &amp; "BonusType=" &amp; resources!CH58 &amp; CHAR(10), "")
&amp; IF('goody huts'!CH58, "	ImprovementType=IMPROVEMENT_GOODY_HUT" &amp; CHAR(10), "")
&amp; IF(ISBLANK(OFFSET('rivers (2)'!$A$1, 2 * (67 - $A60), 2 * CI$2 + 1)), "", SUBSTITUTE($C$1, "&lt;direc&gt;", RIGHT(OFFSET('rivers (2)'!$A$1, 2 * (67 - $A60), 2 * CI$2 + 1), 1)))
&amp; IF(ISBLANK(OFFSET('rivers (2)'!$A$1, 2 * (67 - $A60) + 1, 2 * CI$2)), "", SUBSTITUTE($D$1, "&lt;direc&gt;", RIGHT(OFFSET('rivers (2)'!$A$1, 2 * (67 - $A60) + 1, 2 * CI$2), 1)))
&amp; IF(ISBLANK('feature type'!CH58), "EndPlot", SUBSTITUTE(SUBSTITUTE(output!$B$1,
                   "f_type", 'feature type'!CH58),
                   "f_var", 'feature variety'!CH58))
&amp; CHAR(10)</f>
        <v xml:space="preserve">BeginPlot
	x=85,y=10
	TerrainType=TERRAIN_GRASS
	PlotType=2
	FeatureType=FEATURE_FOREST, FeatureVariety=4
EndPlot
</v>
      </c>
      <c r="CJ60" t="str">
        <f ca="1">SUBSTITUTE(SUBSTITUTE(SUBSTITUTE(SUBSTITUTE($A$1,
"x_coord",CJ$2),
"y_coord",$A60),
"t_type",'terrain type'!CI58),
"p_type", 'plot type'!CI58)
&amp; IF(LEFT(resources!CI58, 6) = "BONUS_", CHAR(9) &amp; "BonusType=" &amp; resources!CI58 &amp; CHAR(10), "")
&amp; IF('goody huts'!CI58, "	ImprovementType=IMPROVEMENT_GOODY_HUT" &amp; CHAR(10), "")
&amp; IF(ISBLANK(OFFSET('rivers (2)'!$A$1, 2 * (67 - $A60), 2 * CJ$2 + 1)), "", SUBSTITUTE($C$1, "&lt;direc&gt;", RIGHT(OFFSET('rivers (2)'!$A$1, 2 * (67 - $A60), 2 * CJ$2 + 1), 1)))
&amp; IF(ISBLANK(OFFSET('rivers (2)'!$A$1, 2 * (67 - $A60) + 1, 2 * CJ$2)), "", SUBSTITUTE($D$1, "&lt;direc&gt;", RIGHT(OFFSET('rivers (2)'!$A$1, 2 * (67 - $A60) + 1, 2 * CJ$2), 1)))
&amp; IF(ISBLANK('feature type'!CI58), "EndPlot", SUBSTITUTE(SUBSTITUTE(output!$B$1,
                   "f_type", 'feature type'!CI58),
                   "f_var", 'feature variety'!CI58))
&amp; CHAR(10)</f>
        <v xml:space="preserve">BeginPlot
	x=86,y=10
	TerrainType=TERRAIN_GRASS
	PlotType=2
	RiverNSDirection=2
	isWOfRiver
EndPlot
</v>
      </c>
      <c r="CK60" t="str">
        <f ca="1">SUBSTITUTE(SUBSTITUTE(SUBSTITUTE(SUBSTITUTE($A$1,
"x_coord",CK$2),
"y_coord",$A60),
"t_type",'terrain type'!CJ58),
"p_type", 'plot type'!CJ58)
&amp; IF(LEFT(resources!CJ58, 6) = "BONUS_", CHAR(9) &amp; "BonusType=" &amp; resources!CJ58 &amp; CHAR(10), "")
&amp; IF('goody huts'!CJ58, "	ImprovementType=IMPROVEMENT_GOODY_HUT" &amp; CHAR(10), "")
&amp; IF(ISBLANK(OFFSET('rivers (2)'!$A$1, 2 * (67 - $A60), 2 * CK$2 + 1)), "", SUBSTITUTE($C$1, "&lt;direc&gt;", RIGHT(OFFSET('rivers (2)'!$A$1, 2 * (67 - $A60), 2 * CK$2 + 1), 1)))
&amp; IF(ISBLANK(OFFSET('rivers (2)'!$A$1, 2 * (67 - $A60) + 1, 2 * CK$2)), "", SUBSTITUTE($D$1, "&lt;direc&gt;", RIGHT(OFFSET('rivers (2)'!$A$1, 2 * (67 - $A60) + 1, 2 * CK$2), 1)))
&amp; IF(ISBLANK('feature type'!CJ58), "EndPlot", SUBSTITUTE(SUBSTITUTE(output!$B$1,
                   "f_type", 'feature type'!CJ58),
                   "f_var", 'feature variety'!CJ58))
&amp; CHAR(10)</f>
        <v xml:space="preserve">BeginPlot
	x=87,y=10
	TerrainType=TERRAIN_GRASS
	PlotType=2
	RiverNSDirection=0
	isWOfRiver
EndPlot
</v>
      </c>
      <c r="CL60" t="str">
        <f ca="1">SUBSTITUTE(SUBSTITUTE(SUBSTITUTE(SUBSTITUTE($A$1,
"x_coord",CL$2),
"y_coord",$A60),
"t_type",'terrain type'!CK58),
"p_type", 'plot type'!CK58)
&amp; IF(LEFT(resources!CK58, 6) = "BONUS_", CHAR(9) &amp; "BonusType=" &amp; resources!CK58 &amp; CHAR(10), "")
&amp; IF('goody huts'!CK58, "	ImprovementType=IMPROVEMENT_GOODY_HUT" &amp; CHAR(10), "")
&amp; IF(ISBLANK(OFFSET('rivers (2)'!$A$1, 2 * (67 - $A60), 2 * CL$2 + 1)), "", SUBSTITUTE($C$1, "&lt;direc&gt;", RIGHT(OFFSET('rivers (2)'!$A$1, 2 * (67 - $A60), 2 * CL$2 + 1), 1)))
&amp; IF(ISBLANK(OFFSET('rivers (2)'!$A$1, 2 * (67 - $A60) + 1, 2 * CL$2)), "", SUBSTITUTE($D$1, "&lt;direc&gt;", RIGHT(OFFSET('rivers (2)'!$A$1, 2 * (67 - $A60) + 1, 2 * CL$2), 1)))
&amp; IF(ISBLANK('feature type'!CK58), "EndPlot", SUBSTITUTE(SUBSTITUTE(output!$B$1,
                   "f_type", 'feature type'!CK58),
                   "f_var", 'feature variety'!CK58))
&amp; CHAR(10)</f>
        <v xml:space="preserve">BeginPlot
	x=88,y=10
	TerrainType=TERRAIN_GRASS
	PlotType=2
	FeatureType=FEATURE_FOREST, FeatureVariety=4
EndPlot
</v>
      </c>
      <c r="CM60" t="str">
        <f ca="1">SUBSTITUTE(SUBSTITUTE(SUBSTITUTE(SUBSTITUTE($A$1,
"x_coord",CM$2),
"y_coord",$A60),
"t_type",'terrain type'!CL58),
"p_type", 'plot type'!CL58)
&amp; IF(LEFT(resources!CL58, 6) = "BONUS_", CHAR(9) &amp; "BonusType=" &amp; resources!CL58 &amp; CHAR(10), "")
&amp; IF('goody huts'!CL58, "	ImprovementType=IMPROVEMENT_GOODY_HUT" &amp; CHAR(10), "")
&amp; IF(ISBLANK(OFFSET('rivers (2)'!$A$1, 2 * (67 - $A60), 2 * CM$2 + 1)), "", SUBSTITUTE($C$1, "&lt;direc&gt;", RIGHT(OFFSET('rivers (2)'!$A$1, 2 * (67 - $A60), 2 * CM$2 + 1), 1)))
&amp; IF(ISBLANK(OFFSET('rivers (2)'!$A$1, 2 * (67 - $A60) + 1, 2 * CM$2)), "", SUBSTITUTE($D$1, "&lt;direc&gt;", RIGHT(OFFSET('rivers (2)'!$A$1, 2 * (67 - $A60) + 1, 2 * CM$2), 1)))
&amp; IF(ISBLANK('feature type'!CL58), "EndPlot", SUBSTITUTE(SUBSTITUTE(output!$B$1,
                   "f_type", 'feature type'!CL58),
                   "f_var", 'feature variety'!CL58))
&amp; CHAR(10)</f>
        <v xml:space="preserve">BeginPlot
	x=89,y=10
	TerrainType=TERRAIN_GRASS
	PlotType=2
	BonusType=BONUS_WHEAT
	FeatureType=FEATURE_FOREST, FeatureVariety=4
EndPlot
</v>
      </c>
      <c r="CN60" t="str">
        <f ca="1">SUBSTITUTE(SUBSTITUTE(SUBSTITUTE(SUBSTITUTE($A$1,
"x_coord",CN$2),
"y_coord",$A60),
"t_type",'terrain type'!CM58),
"p_type", 'plot type'!CM58)
&amp; IF(LEFT(resources!CM58, 6) = "BONUS_", CHAR(9) &amp; "BonusType=" &amp; resources!CM58 &amp; CHAR(10), "")
&amp; IF('goody huts'!CM58, "	ImprovementType=IMPROVEMENT_GOODY_HUT" &amp; CHAR(10), "")
&amp; IF(ISBLANK(OFFSET('rivers (2)'!$A$1, 2 * (67 - $A60), 2 * CN$2 + 1)), "", SUBSTITUTE($C$1, "&lt;direc&gt;", RIGHT(OFFSET('rivers (2)'!$A$1, 2 * (67 - $A60), 2 * CN$2 + 1), 1)))
&amp; IF(ISBLANK(OFFSET('rivers (2)'!$A$1, 2 * (67 - $A60) + 1, 2 * CN$2)), "", SUBSTITUTE($D$1, "&lt;direc&gt;", RIGHT(OFFSET('rivers (2)'!$A$1, 2 * (67 - $A60) + 1, 2 * CN$2), 1)))
&amp; IF(ISBLANK('feature type'!CM58), "EndPlot", SUBSTITUTE(SUBSTITUTE(output!$B$1,
                   "f_type", 'feature type'!CM58),
                   "f_var", 'feature variety'!CM58))
&amp; CHAR(10)</f>
        <v xml:space="preserve">BeginPlot
	x=90,y=10
	TerrainType=TERRAIN_GRASS
	PlotType=2
	FeatureType=FEATURE_FOREST, FeatureVariety=4
EndPlot
</v>
      </c>
      <c r="CO60" t="str">
        <f ca="1">SUBSTITUTE(SUBSTITUTE(SUBSTITUTE(SUBSTITUTE($A$1,
"x_coord",CO$2),
"y_coord",$A60),
"t_type",'terrain type'!CN58),
"p_type", 'plot type'!CN58)
&amp; IF(LEFT(resources!CN58, 6) = "BONUS_", CHAR(9) &amp; "BonusType=" &amp; resources!CN58 &amp; CHAR(10), "")
&amp; IF('goody huts'!CN58, "	ImprovementType=IMPROVEMENT_GOODY_HUT" &amp; CHAR(10), "")
&amp; IF(ISBLANK(OFFSET('rivers (2)'!$A$1, 2 * (67 - $A60), 2 * CO$2 + 1)), "", SUBSTITUTE($C$1, "&lt;direc&gt;", RIGHT(OFFSET('rivers (2)'!$A$1, 2 * (67 - $A60), 2 * CO$2 + 1), 1)))
&amp; IF(ISBLANK(OFFSET('rivers (2)'!$A$1, 2 * (67 - $A60) + 1, 2 * CO$2)), "", SUBSTITUTE($D$1, "&lt;direc&gt;", RIGHT(OFFSET('rivers (2)'!$A$1, 2 * (67 - $A60) + 1, 2 * CO$2), 1)))
&amp; IF(ISBLANK('feature type'!CN58), "EndPlot", SUBSTITUTE(SUBSTITUTE(output!$B$1,
                   "f_type", 'feature type'!CN58),
                   "f_var", 'feature variety'!CN58))
&amp; CHAR(10)</f>
        <v xml:space="preserve">BeginPlot
	x=91,y=10
	TerrainType=TERRAIN_GRASS
	PlotType=1
	FeatureType=FEATURE_FOREST, FeatureVariety=4
EndPlot
</v>
      </c>
      <c r="CP60" t="str">
        <f ca="1">SUBSTITUTE(SUBSTITUTE(SUBSTITUTE(SUBSTITUTE($A$1,
"x_coord",CP$2),
"y_coord",$A60),
"t_type",'terrain type'!CO58),
"p_type", 'plot type'!CO58)
&amp; IF(LEFT(resources!CO58, 6) = "BONUS_", CHAR(9) &amp; "BonusType=" &amp; resources!CO58 &amp; CHAR(10), "")
&amp; IF('goody huts'!CO58, "	ImprovementType=IMPROVEMENT_GOODY_HUT" &amp; CHAR(10), "")
&amp; IF(ISBLANK(OFFSET('rivers (2)'!$A$1, 2 * (67 - $A60), 2 * CP$2 + 1)), "", SUBSTITUTE($C$1, "&lt;direc&gt;", RIGHT(OFFSET('rivers (2)'!$A$1, 2 * (67 - $A60), 2 * CP$2 + 1), 1)))
&amp; IF(ISBLANK(OFFSET('rivers (2)'!$A$1, 2 * (67 - $A60) + 1, 2 * CP$2)), "", SUBSTITUTE($D$1, "&lt;direc&gt;", RIGHT(OFFSET('rivers (2)'!$A$1, 2 * (67 - $A60) + 1, 2 * CP$2), 1)))
&amp; IF(ISBLANK('feature type'!CO58), "EndPlot", SUBSTITUTE(SUBSTITUTE(output!$B$1,
                   "f_type", 'feature type'!CO58),
                   "f_var", 'feature variety'!CO58))
&amp; CHAR(10)</f>
        <v xml:space="preserve">BeginPlot
	x=92,y=10
	TerrainType=TERRAIN_GRASS
	PlotType=1
EndPlot
</v>
      </c>
      <c r="CQ60" t="str">
        <f ca="1">SUBSTITUTE(SUBSTITUTE(SUBSTITUTE(SUBSTITUTE($A$1,
"x_coord",CQ$2),
"y_coord",$A60),
"t_type",'terrain type'!CP58),
"p_type", 'plot type'!CP58)
&amp; IF(LEFT(resources!CP58, 6) = "BONUS_", CHAR(9) &amp; "BonusType=" &amp; resources!CP58 &amp; CHAR(10), "")
&amp; IF('goody huts'!CP58, "	ImprovementType=IMPROVEMENT_GOODY_HUT" &amp; CHAR(10), "")
&amp; IF(ISBLANK(OFFSET('rivers (2)'!$A$1, 2 * (67 - $A60), 2 * CQ$2 + 1)), "", SUBSTITUTE($C$1, "&lt;direc&gt;", RIGHT(OFFSET('rivers (2)'!$A$1, 2 * (67 - $A60), 2 * CQ$2 + 1), 1)))
&amp; IF(ISBLANK(OFFSET('rivers (2)'!$A$1, 2 * (67 - $A60) + 1, 2 * CQ$2)), "", SUBSTITUTE($D$1, "&lt;direc&gt;", RIGHT(OFFSET('rivers (2)'!$A$1, 2 * (67 - $A60) + 1, 2 * CQ$2), 1)))
&amp; IF(ISBLANK('feature type'!CP58), "EndPlot", SUBSTITUTE(SUBSTITUTE(output!$B$1,
                   "f_type", 'feature type'!CP58),
                   "f_var", 'feature variety'!CP58))
&amp; CHAR(10)</f>
        <v xml:space="preserve">BeginPlot
	x=93,y=10
	TerrainType=TERRAIN_GRASS
	PlotType=2
	RiverNSDirection=2
	isWOfRiver
	RiverWEDirection=3
	isNOfRiver
EndPlot
</v>
      </c>
      <c r="CR60" t="str">
        <f ca="1">SUBSTITUTE(SUBSTITUTE(SUBSTITUTE(SUBSTITUTE($A$1,
"x_coord",CR$2),
"y_coord",$A60),
"t_type",'terrain type'!CQ58),
"p_type", 'plot type'!CQ58)
&amp; IF(LEFT(resources!CQ58, 6) = "BONUS_", CHAR(9) &amp; "BonusType=" &amp; resources!CQ58 &amp; CHAR(10), "")
&amp; IF('goody huts'!CQ58, "	ImprovementType=IMPROVEMENT_GOODY_HUT" &amp; CHAR(10), "")
&amp; IF(ISBLANK(OFFSET('rivers (2)'!$A$1, 2 * (67 - $A60), 2 * CR$2 + 1)), "", SUBSTITUTE($C$1, "&lt;direc&gt;", RIGHT(OFFSET('rivers (2)'!$A$1, 2 * (67 - $A60), 2 * CR$2 + 1), 1)))
&amp; IF(ISBLANK(OFFSET('rivers (2)'!$A$1, 2 * (67 - $A60) + 1, 2 * CR$2)), "", SUBSTITUTE($D$1, "&lt;direc&gt;", RIGHT(OFFSET('rivers (2)'!$A$1, 2 * (67 - $A60) + 1, 2 * CR$2), 1)))
&amp; IF(ISBLANK('feature type'!CQ58), "EndPlot", SUBSTITUTE(SUBSTITUTE(output!$B$1,
                   "f_type", 'feature type'!CQ58),
                   "f_var", 'feature variety'!CQ58))
&amp; CHAR(10)</f>
        <v xml:space="preserve">BeginPlot
	x=94,y=10
	TerrainType=TERRAIN_GRASS
	PlotType=2
	BonusType=BONUS_DYE
	RiverWEDirection=3
	isNOfRiver
	FeatureType=FEATURE_FOREST, FeatureVariety=4
EndPlot
</v>
      </c>
      <c r="CS60" t="str">
        <f ca="1">SUBSTITUTE(SUBSTITUTE(SUBSTITUTE(SUBSTITUTE($A$1,
"x_coord",CS$2),
"y_coord",$A60),
"t_type",'terrain type'!CR58),
"p_type", 'plot type'!CR58)
&amp; IF(LEFT(resources!CR58, 6) = "BONUS_", CHAR(9) &amp; "BonusType=" &amp; resources!CR58 &amp; CHAR(10), "")
&amp; IF('goody huts'!CR58, "	ImprovementType=IMPROVEMENT_GOODY_HUT" &amp; CHAR(10), "")
&amp; IF(ISBLANK(OFFSET('rivers (2)'!$A$1, 2 * (67 - $A60), 2 * CS$2 + 1)), "", SUBSTITUTE($C$1, "&lt;direc&gt;", RIGHT(OFFSET('rivers (2)'!$A$1, 2 * (67 - $A60), 2 * CS$2 + 1), 1)))
&amp; IF(ISBLANK(OFFSET('rivers (2)'!$A$1, 2 * (67 - $A60) + 1, 2 * CS$2)), "", SUBSTITUTE($D$1, "&lt;direc&gt;", RIGHT(OFFSET('rivers (2)'!$A$1, 2 * (67 - $A60) + 1, 2 * CS$2), 1)))
&amp; IF(ISBLANK('feature type'!CR58), "EndPlot", SUBSTITUTE(SUBSTITUTE(output!$B$1,
                   "f_type", 'feature type'!CR58),
                   "f_var", 'feature variety'!CR58))
&amp; CHAR(10)</f>
        <v xml:space="preserve">BeginPlot
	x=95,y=10
	TerrainType=TERRAIN_GRASS
	PlotType=2
	FeatureType=FEATURE_FOREST, FeatureVariety=4
EndPlot
</v>
      </c>
      <c r="CT60" t="str">
        <f ca="1">SUBSTITUTE(SUBSTITUTE(SUBSTITUTE(SUBSTITUTE($A$1,
"x_coord",CT$2),
"y_coord",$A60),
"t_type",'terrain type'!CS58),
"p_type", 'plot type'!CS58)
&amp; IF(LEFT(resources!CS58, 6) = "BONUS_", CHAR(9) &amp; "BonusType=" &amp; resources!CS58 &amp; CHAR(10), "")
&amp; IF('goody huts'!CS58, "	ImprovementType=IMPROVEMENT_GOODY_HUT" &amp; CHAR(10), "")
&amp; IF(ISBLANK(OFFSET('rivers (2)'!$A$1, 2 * (67 - $A60), 2 * CT$2 + 1)), "", SUBSTITUTE($C$1, "&lt;direc&gt;", RIGHT(OFFSET('rivers (2)'!$A$1, 2 * (67 - $A60), 2 * CT$2 + 1), 1)))
&amp; IF(ISBLANK(OFFSET('rivers (2)'!$A$1, 2 * (67 - $A60) + 1, 2 * CT$2)), "", SUBSTITUTE($D$1, "&lt;direc&gt;", RIGHT(OFFSET('rivers (2)'!$A$1, 2 * (67 - $A60) + 1, 2 * CT$2), 1)))
&amp; IF(ISBLANK('feature type'!CS58), "EndPlot", SUBSTITUTE(SUBSTITUTE(output!$B$1,
                   "f_type", 'feature type'!CS58),
                   "f_var", 'feature variety'!CS58))
&amp; CHAR(10)</f>
        <v xml:space="preserve">BeginPlot
	x=96,y=10
	TerrainType=TERRAIN_GRASS
	PlotType=1
	RiverNSDirection=2
	isWOfRiver
	FeatureType=FEATURE_FOREST, FeatureVariety=4
EndPlot
</v>
      </c>
      <c r="CU60" t="str">
        <f ca="1">SUBSTITUTE(SUBSTITUTE(SUBSTITUTE(SUBSTITUTE($A$1,
"x_coord",CU$2),
"y_coord",$A60),
"t_type",'terrain type'!CT58),
"p_type", 'plot type'!CT58)
&amp; IF(LEFT(resources!CT58, 6) = "BONUS_", CHAR(9) &amp; "BonusType=" &amp; resources!CT58 &amp; CHAR(10), "")
&amp; IF('goody huts'!CT58, "	ImprovementType=IMPROVEMENT_GOODY_HUT" &amp; CHAR(10), "")
&amp; IF(ISBLANK(OFFSET('rivers (2)'!$A$1, 2 * (67 - $A60), 2 * CU$2 + 1)), "", SUBSTITUTE($C$1, "&lt;direc&gt;", RIGHT(OFFSET('rivers (2)'!$A$1, 2 * (67 - $A60), 2 * CU$2 + 1), 1)))
&amp; IF(ISBLANK(OFFSET('rivers (2)'!$A$1, 2 * (67 - $A60) + 1, 2 * CU$2)), "", SUBSTITUTE($D$1, "&lt;direc&gt;", RIGHT(OFFSET('rivers (2)'!$A$1, 2 * (67 - $A60) + 1, 2 * CU$2), 1)))
&amp; IF(ISBLANK('feature type'!CT58), "EndPlot", SUBSTITUTE(SUBSTITUTE(output!$B$1,
                   "f_type", 'feature type'!CT58),
                   "f_var", 'feature variety'!CT58))
&amp; CHAR(10)</f>
        <v xml:space="preserve">BeginPlot
	x=97,y=10
	TerrainType=TERRAIN_GRASS
	PlotType=2
	BonusType=BONUS_CORN
	FeatureType=FEATURE_FOREST, FeatureVariety=4
EndPlot
</v>
      </c>
      <c r="CV60" t="str">
        <f ca="1">SUBSTITUTE(SUBSTITUTE(SUBSTITUTE(SUBSTITUTE($A$1,
"x_coord",CV$2),
"y_coord",$A60),
"t_type",'terrain type'!CU58),
"p_type", 'plot type'!CU58)
&amp; IF(LEFT(resources!CU58, 6) = "BONUS_", CHAR(9) &amp; "BonusType=" &amp; resources!CU58 &amp; CHAR(10), "")
&amp; IF('goody huts'!CU58, "	ImprovementType=IMPROVEMENT_GOODY_HUT" &amp; CHAR(10), "")
&amp; IF(ISBLANK(OFFSET('rivers (2)'!$A$1, 2 * (67 - $A60), 2 * CV$2 + 1)), "", SUBSTITUTE($C$1, "&lt;direc&gt;", RIGHT(OFFSET('rivers (2)'!$A$1, 2 * (67 - $A60), 2 * CV$2 + 1), 1)))
&amp; IF(ISBLANK(OFFSET('rivers (2)'!$A$1, 2 * (67 - $A60) + 1, 2 * CV$2)), "", SUBSTITUTE($D$1, "&lt;direc&gt;", RIGHT(OFFSET('rivers (2)'!$A$1, 2 * (67 - $A60) + 1, 2 * CV$2), 1)))
&amp; IF(ISBLANK('feature type'!CU58), "EndPlot", SUBSTITUTE(SUBSTITUTE(output!$B$1,
                   "f_type", 'feature type'!CU58),
                   "f_var", 'feature variety'!CU58))
&amp; CHAR(10)</f>
        <v xml:space="preserve">BeginPlot
	x=98,y=10
	TerrainType=TERRAIN_GRASS
	PlotType=1
	FeatureType=FEATURE_FOREST, FeatureVariety=4
EndPlot
</v>
      </c>
      <c r="CW60" t="str">
        <f ca="1">SUBSTITUTE(SUBSTITUTE(SUBSTITUTE(SUBSTITUTE($A$1,
"x_coord",CW$2),
"y_coord",$A60),
"t_type",'terrain type'!CV58),
"p_type", 'plot type'!CV58)
&amp; IF(LEFT(resources!CV58, 6) = "BONUS_", CHAR(9) &amp; "BonusType=" &amp; resources!CV58 &amp; CHAR(10), "")
&amp; IF('goody huts'!CV58, "	ImprovementType=IMPROVEMENT_GOODY_HUT" &amp; CHAR(10), "")
&amp; IF(ISBLANK(OFFSET('rivers (2)'!$A$1, 2 * (67 - $A60), 2 * CW$2 + 1)), "", SUBSTITUTE($C$1, "&lt;direc&gt;", RIGHT(OFFSET('rivers (2)'!$A$1, 2 * (67 - $A60), 2 * CW$2 + 1), 1)))
&amp; IF(ISBLANK(OFFSET('rivers (2)'!$A$1, 2 * (67 - $A60) + 1, 2 * CW$2)), "", SUBSTITUTE($D$1, "&lt;direc&gt;", RIGHT(OFFSET('rivers (2)'!$A$1, 2 * (67 - $A60) + 1, 2 * CW$2), 1)))
&amp; IF(ISBLANK('feature type'!CV58), "EndPlot", SUBSTITUTE(SUBSTITUTE(output!$B$1,
                   "f_type", 'feature type'!CV58),
                   "f_var", 'feature variety'!CV58))
&amp; CHAR(10)</f>
        <v xml:space="preserve">BeginPlot
	x=99,y=10
	TerrainType=TERRAIN_GRASS
	PlotType=2
EndPlot
</v>
      </c>
      <c r="CX60" t="str">
        <f ca="1">SUBSTITUTE(SUBSTITUTE(SUBSTITUTE(SUBSTITUTE($A$1,
"x_coord",CX$2),
"y_coord",$A60),
"t_type",'terrain type'!CW58),
"p_type", 'plot type'!CW58)
&amp; IF(LEFT(resources!CW58, 6) = "BONUS_", CHAR(9) &amp; "BonusType=" &amp; resources!CW58 &amp; CHAR(10), "")
&amp; IF('goody huts'!CW58, "	ImprovementType=IMPROVEMENT_GOODY_HUT" &amp; CHAR(10), "")
&amp; IF(ISBLANK(OFFSET('rivers (2)'!$A$1, 2 * (67 - $A60), 2 * CX$2 + 1)), "", SUBSTITUTE($C$1, "&lt;direc&gt;", RIGHT(OFFSET('rivers (2)'!$A$1, 2 * (67 - $A60), 2 * CX$2 + 1), 1)))
&amp; IF(ISBLANK(OFFSET('rivers (2)'!$A$1, 2 * (67 - $A60) + 1, 2 * CX$2)), "", SUBSTITUTE($D$1, "&lt;direc&gt;", RIGHT(OFFSET('rivers (2)'!$A$1, 2 * (67 - $A60) + 1, 2 * CX$2), 1)))
&amp; IF(ISBLANK('feature type'!CW58), "EndPlot", SUBSTITUTE(SUBSTITUTE(output!$B$1,
                   "f_type", 'feature type'!CW58),
                   "f_var", 'feature variety'!CW58))
&amp; CHAR(10)</f>
        <v xml:space="preserve">BeginPlot
	x=100,y=10
	TerrainType=TERRAIN_GRASS
	PlotType=2
	FeatureType=FEATURE_FOREST, FeatureVariety=4
EndPlot
</v>
      </c>
      <c r="CY60" t="str">
        <f ca="1">SUBSTITUTE(SUBSTITUTE(SUBSTITUTE(SUBSTITUTE($A$1,
"x_coord",CY$2),
"y_coord",$A60),
"t_type",'terrain type'!CX58),
"p_type", 'plot type'!CX58)
&amp; IF(LEFT(resources!CX58, 6) = "BONUS_", CHAR(9) &amp; "BonusType=" &amp; resources!CX58 &amp; CHAR(10), "")
&amp; IF('goody huts'!CX58, "	ImprovementType=IMPROVEMENT_GOODY_HUT" &amp; CHAR(10), "")
&amp; IF(ISBLANK(OFFSET('rivers (2)'!$A$1, 2 * (67 - $A60), 2 * CY$2 + 1)), "", SUBSTITUTE($C$1, "&lt;direc&gt;", RIGHT(OFFSET('rivers (2)'!$A$1, 2 * (67 - $A60), 2 * CY$2 + 1), 1)))
&amp; IF(ISBLANK(OFFSET('rivers (2)'!$A$1, 2 * (67 - $A60) + 1, 2 * CY$2)), "", SUBSTITUTE($D$1, "&lt;direc&gt;", RIGHT(OFFSET('rivers (2)'!$A$1, 2 * (67 - $A60) + 1, 2 * CY$2), 1)))
&amp; IF(ISBLANK('feature type'!CX58), "EndPlot", SUBSTITUTE(SUBSTITUTE(output!$B$1,
                   "f_type", 'feature type'!CX58),
                   "f_var", 'feature variety'!CX58))
&amp; CHAR(10)</f>
        <v xml:space="preserve">BeginPlot
	x=101,y=10
	TerrainType=TERRAIN_GRASS
	PlotType=1
	FeatureType=FEATURE_FOREST, FeatureVariety=4
EndPlot
</v>
      </c>
      <c r="CZ60" t="str">
        <f ca="1">SUBSTITUTE(SUBSTITUTE(SUBSTITUTE(SUBSTITUTE($A$1,
"x_coord",CZ$2),
"y_coord",$A60),
"t_type",'terrain type'!CY58),
"p_type", 'plot type'!CY58)
&amp; IF(LEFT(resources!CY58, 6) = "BONUS_", CHAR(9) &amp; "BonusType=" &amp; resources!CY58 &amp; CHAR(10), "")
&amp; IF('goody huts'!CY58, "	ImprovementType=IMPROVEMENT_GOODY_HUT" &amp; CHAR(10), "")
&amp; IF(ISBLANK(OFFSET('rivers (2)'!$A$1, 2 * (67 - $A60), 2 * CZ$2 + 1)), "", SUBSTITUTE($C$1, "&lt;direc&gt;", RIGHT(OFFSET('rivers (2)'!$A$1, 2 * (67 - $A60), 2 * CZ$2 + 1), 1)))
&amp; IF(ISBLANK(OFFSET('rivers (2)'!$A$1, 2 * (67 - $A60) + 1, 2 * CZ$2)), "", SUBSTITUTE($D$1, "&lt;direc&gt;", RIGHT(OFFSET('rivers (2)'!$A$1, 2 * (67 - $A60) + 1, 2 * CZ$2), 1)))
&amp; IF(ISBLANK('feature type'!CY58), "EndPlot", SUBSTITUTE(SUBSTITUTE(output!$B$1,
                   "f_type", 'feature type'!CY58),
                   "f_var", 'feature variety'!CY58))
&amp; CHAR(10)</f>
        <v xml:space="preserve">BeginPlot
	x=102,y=10
	TerrainType=TERRAIN_GRASS
	PlotType=1
EndPlot
</v>
      </c>
      <c r="DA60" t="str">
        <f ca="1">SUBSTITUTE(SUBSTITUTE(SUBSTITUTE(SUBSTITUTE($A$1,
"x_coord",DA$2),
"y_coord",$A60),
"t_type",'terrain type'!CZ58),
"p_type", 'plot type'!CZ58)
&amp; IF(LEFT(resources!CZ58, 6) = "BONUS_", CHAR(9) &amp; "BonusType=" &amp; resources!CZ58 &amp; CHAR(10), "")
&amp; IF('goody huts'!CZ58, "	ImprovementType=IMPROVEMENT_GOODY_HUT" &amp; CHAR(10), "")
&amp; IF(ISBLANK(OFFSET('rivers (2)'!$A$1, 2 * (67 - $A60), 2 * DA$2 + 1)), "", SUBSTITUTE($C$1, "&lt;direc&gt;", RIGHT(OFFSET('rivers (2)'!$A$1, 2 * (67 - $A60), 2 * DA$2 + 1), 1)))
&amp; IF(ISBLANK(OFFSET('rivers (2)'!$A$1, 2 * (67 - $A60) + 1, 2 * DA$2)), "", SUBSTITUTE($D$1, "&lt;direc&gt;", RIGHT(OFFSET('rivers (2)'!$A$1, 2 * (67 - $A60) + 1, 2 * DA$2), 1)))
&amp; IF(ISBLANK('feature type'!CZ58), "EndPlot", SUBSTITUTE(SUBSTITUTE(output!$B$1,
                   "f_type", 'feature type'!CZ58),
                   "f_var", 'feature variety'!CZ58))
&amp; CHAR(10)</f>
        <v xml:space="preserve">BeginPlot
	x=103,y=10
	TerrainType=TERRAIN_GRASS
	PlotType=1
	FeatureType=FEATURE_FOREST, FeatureVariety=4
EndPlot
</v>
      </c>
      <c r="DB60" t="str">
        <f ca="1">SUBSTITUTE(SUBSTITUTE(SUBSTITUTE(SUBSTITUTE($A$1,
"x_coord",DB$2),
"y_coord",$A60),
"t_type",'terrain type'!DA58),
"p_type", 'plot type'!DA58)
&amp; IF(LEFT(resources!DA58, 6) = "BONUS_", CHAR(9) &amp; "BonusType=" &amp; resources!DA58 &amp; CHAR(10), "")
&amp; IF('goody huts'!DA58, "	ImprovementType=IMPROVEMENT_GOODY_HUT" &amp; CHAR(10), "")
&amp; IF(ISBLANK(OFFSET('rivers (2)'!$A$1, 2 * (67 - $A60), 2 * DB$2 + 1)), "", SUBSTITUTE($C$1, "&lt;direc&gt;", RIGHT(OFFSET('rivers (2)'!$A$1, 2 * (67 - $A60), 2 * DB$2 + 1), 1)))
&amp; IF(ISBLANK(OFFSET('rivers (2)'!$A$1, 2 * (67 - $A60) + 1, 2 * DB$2)), "", SUBSTITUTE($D$1, "&lt;direc&gt;", RIGHT(OFFSET('rivers (2)'!$A$1, 2 * (67 - $A60) + 1, 2 * DB$2), 1)))
&amp; IF(ISBLANK('feature type'!DA58), "EndPlot", SUBSTITUTE(SUBSTITUTE(output!$B$1,
                   "f_type", 'feature type'!DA58),
                   "f_var", 'feature variety'!DA58))
&amp; CHAR(10)</f>
        <v xml:space="preserve">BeginPlot
	x=104,y=10
	TerrainType=TERRAIN_GRASS
	PlotType=2
	BonusType=BONUS_COPPER
EndPlot
</v>
      </c>
      <c r="DC60" t="str">
        <f ca="1">SUBSTITUTE(SUBSTITUTE(SUBSTITUTE(SUBSTITUTE($A$1,
"x_coord",DC$2),
"y_coord",$A60),
"t_type",'terrain type'!DB58),
"p_type", 'plot type'!DB58)
&amp; IF(LEFT(resources!DB58, 6) = "BONUS_", CHAR(9) &amp; "BonusType=" &amp; resources!DB58 &amp; CHAR(10), "")
&amp; IF('goody huts'!DB58, "	ImprovementType=IMPROVEMENT_GOODY_HUT" &amp; CHAR(10), "")
&amp; IF(ISBLANK(OFFSET('rivers (2)'!$A$1, 2 * (67 - $A60), 2 * DC$2 + 1)), "", SUBSTITUTE($C$1, "&lt;direc&gt;", RIGHT(OFFSET('rivers (2)'!$A$1, 2 * (67 - $A60), 2 * DC$2 + 1), 1)))
&amp; IF(ISBLANK(OFFSET('rivers (2)'!$A$1, 2 * (67 - $A60) + 1, 2 * DC$2)), "", SUBSTITUTE($D$1, "&lt;direc&gt;", RIGHT(OFFSET('rivers (2)'!$A$1, 2 * (67 - $A60) + 1, 2 * DC$2), 1)))
&amp; IF(ISBLANK('feature type'!DB58), "EndPlot", SUBSTITUTE(SUBSTITUTE(output!$B$1,
                   "f_type", 'feature type'!DB58),
                   "f_var", 'feature variety'!DB58))
&amp; CHAR(10)</f>
        <v xml:space="preserve">BeginPlot
	x=105,y=10
	TerrainType=TERRAIN_GRASS
	PlotType=2
	FeatureType=FEATURE_FOREST, FeatureVariety=4
EndPlot
</v>
      </c>
      <c r="DD60" t="str">
        <f ca="1">SUBSTITUTE(SUBSTITUTE(SUBSTITUTE(SUBSTITUTE($A$1,
"x_coord",DD$2),
"y_coord",$A60),
"t_type",'terrain type'!DC58),
"p_type", 'plot type'!DC58)
&amp; IF(LEFT(resources!DC58, 6) = "BONUS_", CHAR(9) &amp; "BonusType=" &amp; resources!DC58 &amp; CHAR(10), "")
&amp; IF('goody huts'!DC58, "	ImprovementType=IMPROVEMENT_GOODY_HUT" &amp; CHAR(10), "")
&amp; IF(ISBLANK(OFFSET('rivers (2)'!$A$1, 2 * (67 - $A60), 2 * DD$2 + 1)), "", SUBSTITUTE($C$1, "&lt;direc&gt;", RIGHT(OFFSET('rivers (2)'!$A$1, 2 * (67 - $A60), 2 * DD$2 + 1), 1)))
&amp; IF(ISBLANK(OFFSET('rivers (2)'!$A$1, 2 * (67 - $A60) + 1, 2 * DD$2)), "", SUBSTITUTE($D$1, "&lt;direc&gt;", RIGHT(OFFSET('rivers (2)'!$A$1, 2 * (67 - $A60) + 1, 2 * DD$2), 1)))
&amp; IF(ISBLANK('feature type'!DC58), "EndPlot", SUBSTITUTE(SUBSTITUTE(output!$B$1,
                   "f_type", 'feature type'!DC58),
                   "f_var", 'feature variety'!DC58))
&amp; CHAR(10)</f>
        <v xml:space="preserve">BeginPlot
	x=106,y=10
	TerrainType=TERRAIN_GRASS
	PlotType=2
	RiverNSDirection=2
	isWOfRiver
	FeatureType=FEATURE_FOREST, FeatureVariety=4
EndPlot
</v>
      </c>
      <c r="DE60" t="str">
        <f ca="1">SUBSTITUTE(SUBSTITUTE(SUBSTITUTE(SUBSTITUTE($A$1,
"x_coord",DE$2),
"y_coord",$A60),
"t_type",'terrain type'!DD58),
"p_type", 'plot type'!DD58)
&amp; IF(LEFT(resources!DD58, 6) = "BONUS_", CHAR(9) &amp; "BonusType=" &amp; resources!DD58 &amp; CHAR(10), "")
&amp; IF('goody huts'!DD58, "	ImprovementType=IMPROVEMENT_GOODY_HUT" &amp; CHAR(10), "")
&amp; IF(ISBLANK(OFFSET('rivers (2)'!$A$1, 2 * (67 - $A60), 2 * DE$2 + 1)), "", SUBSTITUTE($C$1, "&lt;direc&gt;", RIGHT(OFFSET('rivers (2)'!$A$1, 2 * (67 - $A60), 2 * DE$2 + 1), 1)))
&amp; IF(ISBLANK(OFFSET('rivers (2)'!$A$1, 2 * (67 - $A60) + 1, 2 * DE$2)), "", SUBSTITUTE($D$1, "&lt;direc&gt;", RIGHT(OFFSET('rivers (2)'!$A$1, 2 * (67 - $A60) + 1, 2 * DE$2), 1)))
&amp; IF(ISBLANK('feature type'!DD58), "EndPlot", SUBSTITUTE(SUBSTITUTE(output!$B$1,
                   "f_type", 'feature type'!DD58),
                   "f_var", 'feature variety'!DD58))
&amp; CHAR(10)</f>
        <v xml:space="preserve">BeginPlot
	x=107,y=10
	TerrainType=TERRAIN_GRASS
	PlotType=2
EndPlot
</v>
      </c>
      <c r="DF60" t="str">
        <f ca="1">SUBSTITUTE(SUBSTITUTE(SUBSTITUTE(SUBSTITUTE($A$1,
"x_coord",DF$2),
"y_coord",$A60),
"t_type",'terrain type'!DE58),
"p_type", 'plot type'!DE58)
&amp; IF(LEFT(resources!DE58, 6) = "BONUS_", CHAR(9) &amp; "BonusType=" &amp; resources!DE58 &amp; CHAR(10), "")
&amp; IF('goody huts'!DE58, "	ImprovementType=IMPROVEMENT_GOODY_HUT" &amp; CHAR(10), "")
&amp; IF(ISBLANK(OFFSET('rivers (2)'!$A$1, 2 * (67 - $A60), 2 * DF$2 + 1)), "", SUBSTITUTE($C$1, "&lt;direc&gt;", RIGHT(OFFSET('rivers (2)'!$A$1, 2 * (67 - $A60), 2 * DF$2 + 1), 1)))
&amp; IF(ISBLANK(OFFSET('rivers (2)'!$A$1, 2 * (67 - $A60) + 1, 2 * DF$2)), "", SUBSTITUTE($D$1, "&lt;direc&gt;", RIGHT(OFFSET('rivers (2)'!$A$1, 2 * (67 - $A60) + 1, 2 * DF$2), 1)))
&amp; IF(ISBLANK('feature type'!DE58), "EndPlot", SUBSTITUTE(SUBSTITUTE(output!$B$1,
                   "f_type", 'feature type'!DE58),
                   "f_var", 'feature variety'!DE58))
&amp; CHAR(10)</f>
        <v xml:space="preserve">BeginPlot
	x=108,y=10
	TerrainType=TERRAIN_GRASS
	PlotType=1
EndPlot
</v>
      </c>
      <c r="DG60" t="str">
        <f ca="1">SUBSTITUTE(SUBSTITUTE(SUBSTITUTE(SUBSTITUTE($A$1,
"x_coord",DG$2),
"y_coord",$A60),
"t_type",'terrain type'!DF58),
"p_type", 'plot type'!DF58)
&amp; IF(LEFT(resources!DF58, 6) = "BONUS_", CHAR(9) &amp; "BonusType=" &amp; resources!DF58 &amp; CHAR(10), "")
&amp; IF('goody huts'!DF58, "	ImprovementType=IMPROVEMENT_GOODY_HUT" &amp; CHAR(10), "")
&amp; IF(ISBLANK(OFFSET('rivers (2)'!$A$1, 2 * (67 - $A60), 2 * DG$2 + 1)), "", SUBSTITUTE($C$1, "&lt;direc&gt;", RIGHT(OFFSET('rivers (2)'!$A$1, 2 * (67 - $A60), 2 * DG$2 + 1), 1)))
&amp; IF(ISBLANK(OFFSET('rivers (2)'!$A$1, 2 * (67 - $A60) + 1, 2 * DG$2)), "", SUBSTITUTE($D$1, "&lt;direc&gt;", RIGHT(OFFSET('rivers (2)'!$A$1, 2 * (67 - $A60) + 1, 2 * DG$2), 1)))
&amp; IF(ISBLANK('feature type'!DF58), "EndPlot", SUBSTITUTE(SUBSTITUTE(output!$B$1,
                   "f_type", 'feature type'!DF58),
                   "f_var", 'feature variety'!DF58))
&amp; CHAR(10)</f>
        <v xml:space="preserve">BeginPlot
	x=109,y=10
	TerrainType=TERRAIN_GRASS
	PlotType=2
EndPlot
</v>
      </c>
      <c r="DH60" t="str">
        <f ca="1">SUBSTITUTE(SUBSTITUTE(SUBSTITUTE(SUBSTITUTE($A$1,
"x_coord",DH$2),
"y_coord",$A60),
"t_type",'terrain type'!DG58),
"p_type", 'plot type'!DG58)
&amp; IF(LEFT(resources!DG58, 6) = "BONUS_", CHAR(9) &amp; "BonusType=" &amp; resources!DG58 &amp; CHAR(10), "")
&amp; IF('goody huts'!DG58, "	ImprovementType=IMPROVEMENT_GOODY_HUT" &amp; CHAR(10), "")
&amp; IF(ISBLANK(OFFSET('rivers (2)'!$A$1, 2 * (67 - $A60), 2 * DH$2 + 1)), "", SUBSTITUTE($C$1, "&lt;direc&gt;", RIGHT(OFFSET('rivers (2)'!$A$1, 2 * (67 - $A60), 2 * DH$2 + 1), 1)))
&amp; IF(ISBLANK(OFFSET('rivers (2)'!$A$1, 2 * (67 - $A60) + 1, 2 * DH$2)), "", SUBSTITUTE($D$1, "&lt;direc&gt;", RIGHT(OFFSET('rivers (2)'!$A$1, 2 * (67 - $A60) + 1, 2 * DH$2), 1)))
&amp; IF(ISBLANK('feature type'!DG58), "EndPlot", SUBSTITUTE(SUBSTITUTE(output!$B$1,
                   "f_type", 'feature type'!DG58),
                   "f_var", 'feature variety'!DG58))
&amp; CHAR(10)</f>
        <v xml:space="preserve">BeginPlot
	x=110,y=10
	TerrainType=TERRAIN_COAST
	PlotType=3
EndPlot
</v>
      </c>
      <c r="DI60" t="str">
        <f ca="1">SUBSTITUTE(SUBSTITUTE(SUBSTITUTE(SUBSTITUTE($A$1,
"x_coord",DI$2),
"y_coord",$A60),
"t_type",'terrain type'!DH58),
"p_type", 'plot type'!DH58)
&amp; IF(LEFT(resources!DH58, 6) = "BONUS_", CHAR(9) &amp; "BonusType=" &amp; resources!DH58 &amp; CHAR(10), "")
&amp; IF('goody huts'!DH58, "	ImprovementType=IMPROVEMENT_GOODY_HUT" &amp; CHAR(10), "")
&amp; IF(ISBLANK(OFFSET('rivers (2)'!$A$1, 2 * (67 - $A60), 2 * DI$2 + 1)), "", SUBSTITUTE($C$1, "&lt;direc&gt;", RIGHT(OFFSET('rivers (2)'!$A$1, 2 * (67 - $A60), 2 * DI$2 + 1), 1)))
&amp; IF(ISBLANK(OFFSET('rivers (2)'!$A$1, 2 * (67 - $A60) + 1, 2 * DI$2)), "", SUBSTITUTE($D$1, "&lt;direc&gt;", RIGHT(OFFSET('rivers (2)'!$A$1, 2 * (67 - $A60) + 1, 2 * DI$2), 1)))
&amp; IF(ISBLANK('feature type'!DH58), "EndPlot", SUBSTITUTE(SUBSTITUTE(output!$B$1,
                   "f_type", 'feature type'!DH58),
                   "f_var", 'feature variety'!DH58))
&amp; CHAR(10)</f>
        <v xml:space="preserve">BeginPlot
	x=111,y=10
	TerrainType=TERRAIN_OCEAN
	PlotType=3
EndPlot
</v>
      </c>
      <c r="DJ60" t="str">
        <f ca="1">SUBSTITUTE(SUBSTITUTE(SUBSTITUTE(SUBSTITUTE($A$1,
"x_coord",DJ$2),
"y_coord",$A60),
"t_type",'terrain type'!DI58),
"p_type", 'plot type'!DI58)
&amp; IF(LEFT(resources!DI58, 6) = "BONUS_", CHAR(9) &amp; "BonusType=" &amp; resources!DI58 &amp; CHAR(10), "")
&amp; IF('goody huts'!DI58, "	ImprovementType=IMPROVEMENT_GOODY_HUT" &amp; CHAR(10), "")
&amp; IF(ISBLANK(OFFSET('rivers (2)'!$A$1, 2 * (67 - $A60), 2 * DJ$2 + 1)), "", SUBSTITUTE($C$1, "&lt;direc&gt;", RIGHT(OFFSET('rivers (2)'!$A$1, 2 * (67 - $A60), 2 * DJ$2 + 1), 1)))
&amp; IF(ISBLANK(OFFSET('rivers (2)'!$A$1, 2 * (67 - $A60) + 1, 2 * DJ$2)), "", SUBSTITUTE($D$1, "&lt;direc&gt;", RIGHT(OFFSET('rivers (2)'!$A$1, 2 * (67 - $A60) + 1, 2 * DJ$2), 1)))
&amp; IF(ISBLANK('feature type'!DI58), "EndPlot", SUBSTITUTE(SUBSTITUTE(output!$B$1,
                   "f_type", 'feature type'!DI58),
                   "f_var", 'feature variety'!DI58))
&amp; CHAR(10)</f>
        <v xml:space="preserve">BeginPlot
	x=112,y=10
	TerrainType=TERRAIN_OCEAN
	PlotType=3
EndPlot
</v>
      </c>
      <c r="DK60" t="str">
        <f ca="1">SUBSTITUTE(SUBSTITUTE(SUBSTITUTE(SUBSTITUTE($A$1,
"x_coord",DK$2),
"y_coord",$A60),
"t_type",'terrain type'!DJ58),
"p_type", 'plot type'!DJ58)
&amp; IF(LEFT(resources!DJ58, 6) = "BONUS_", CHAR(9) &amp; "BonusType=" &amp; resources!DJ58 &amp; CHAR(10), "")
&amp; IF('goody huts'!DJ58, "	ImprovementType=IMPROVEMENT_GOODY_HUT" &amp; CHAR(10), "")
&amp; IF(ISBLANK(OFFSET('rivers (2)'!$A$1, 2 * (67 - $A60), 2 * DK$2 + 1)), "", SUBSTITUTE($C$1, "&lt;direc&gt;", RIGHT(OFFSET('rivers (2)'!$A$1, 2 * (67 - $A60), 2 * DK$2 + 1), 1)))
&amp; IF(ISBLANK(OFFSET('rivers (2)'!$A$1, 2 * (67 - $A60) + 1, 2 * DK$2)), "", SUBSTITUTE($D$1, "&lt;direc&gt;", RIGHT(OFFSET('rivers (2)'!$A$1, 2 * (67 - $A60) + 1, 2 * DK$2), 1)))
&amp; IF(ISBLANK('feature type'!DJ58), "EndPlot", SUBSTITUTE(SUBSTITUTE(output!$B$1,
                   "f_type", 'feature type'!DJ58),
                   "f_var", 'feature variety'!DJ58))
&amp; CHAR(10)</f>
        <v xml:space="preserve">BeginPlot
	x=113,y=10
	TerrainType=TERRAIN_OCEAN
	PlotType=3
EndPlot
</v>
      </c>
      <c r="DL60" t="str">
        <f ca="1">SUBSTITUTE(SUBSTITUTE(SUBSTITUTE(SUBSTITUTE($A$1,
"x_coord",DL$2),
"y_coord",$A60),
"t_type",'terrain type'!DK58),
"p_type", 'plot type'!DK58)
&amp; IF(LEFT(resources!DK58, 6) = "BONUS_", CHAR(9) &amp; "BonusType=" &amp; resources!DK58 &amp; CHAR(10), "")
&amp; IF('goody huts'!DK58, "	ImprovementType=IMPROVEMENT_GOODY_HUT" &amp; CHAR(10), "")
&amp; IF(ISBLANK(OFFSET('rivers (2)'!$A$1, 2 * (67 - $A60), 2 * DL$2 + 1)), "", SUBSTITUTE($C$1, "&lt;direc&gt;", RIGHT(OFFSET('rivers (2)'!$A$1, 2 * (67 - $A60), 2 * DL$2 + 1), 1)))
&amp; IF(ISBLANK(OFFSET('rivers (2)'!$A$1, 2 * (67 - $A60) + 1, 2 * DL$2)), "", SUBSTITUTE($D$1, "&lt;direc&gt;", RIGHT(OFFSET('rivers (2)'!$A$1, 2 * (67 - $A60) + 1, 2 * DL$2), 1)))
&amp; IF(ISBLANK('feature type'!DK58), "EndPlot", SUBSTITUTE(SUBSTITUTE(output!$B$1,
                   "f_type", 'feature type'!DK58),
                   "f_var", 'feature variety'!DK58))
&amp; CHAR(10)</f>
        <v xml:space="preserve">BeginPlot
	x=114,y=10
	TerrainType=TERRAIN_OCEAN
	PlotType=3
EndPlot
</v>
      </c>
      <c r="DM60" t="str">
        <f ca="1">SUBSTITUTE(SUBSTITUTE(SUBSTITUTE(SUBSTITUTE($A$1,
"x_coord",DM$2),
"y_coord",$A60),
"t_type",'terrain type'!DL58),
"p_type", 'plot type'!DL58)
&amp; IF(LEFT(resources!DL58, 6) = "BONUS_", CHAR(9) &amp; "BonusType=" &amp; resources!DL58 &amp; CHAR(10), "")
&amp; IF('goody huts'!DL58, "	ImprovementType=IMPROVEMENT_GOODY_HUT" &amp; CHAR(10), "")
&amp; IF(ISBLANK(OFFSET('rivers (2)'!$A$1, 2 * (67 - $A60), 2 * DM$2 + 1)), "", SUBSTITUTE($C$1, "&lt;direc&gt;", RIGHT(OFFSET('rivers (2)'!$A$1, 2 * (67 - $A60), 2 * DM$2 + 1), 1)))
&amp; IF(ISBLANK(OFFSET('rivers (2)'!$A$1, 2 * (67 - $A60) + 1, 2 * DM$2)), "", SUBSTITUTE($D$1, "&lt;direc&gt;", RIGHT(OFFSET('rivers (2)'!$A$1, 2 * (67 - $A60) + 1, 2 * DM$2), 1)))
&amp; IF(ISBLANK('feature type'!DL58), "EndPlot", SUBSTITUTE(SUBSTITUTE(output!$B$1,
                   "f_type", 'feature type'!DL58),
                   "f_var", 'feature variety'!DL58))
&amp; CHAR(10)</f>
        <v xml:space="preserve">BeginPlot
	x=115,y=10
	TerrainType=TERRAIN_OCEAN
	PlotType=3
EndPlot
</v>
      </c>
      <c r="DN60" t="str">
        <f ca="1">SUBSTITUTE(SUBSTITUTE(SUBSTITUTE(SUBSTITUTE($A$1,
"x_coord",DN$2),
"y_coord",$A60),
"t_type",'terrain type'!DM58),
"p_type", 'plot type'!DM58)
&amp; IF(LEFT(resources!DM58, 6) = "BONUS_", CHAR(9) &amp; "BonusType=" &amp; resources!DM58 &amp; CHAR(10), "")
&amp; IF('goody huts'!DM58, "	ImprovementType=IMPROVEMENT_GOODY_HUT" &amp; CHAR(10), "")
&amp; IF(ISBLANK(OFFSET('rivers (2)'!$A$1, 2 * (67 - $A60), 2 * DN$2 + 1)), "", SUBSTITUTE($C$1, "&lt;direc&gt;", RIGHT(OFFSET('rivers (2)'!$A$1, 2 * (67 - $A60), 2 * DN$2 + 1), 1)))
&amp; IF(ISBLANK(OFFSET('rivers (2)'!$A$1, 2 * (67 - $A60) + 1, 2 * DN$2)), "", SUBSTITUTE($D$1, "&lt;direc&gt;", RIGHT(OFFSET('rivers (2)'!$A$1, 2 * (67 - $A60) + 1, 2 * DN$2), 1)))
&amp; IF(ISBLANK('feature type'!DM58), "EndPlot", SUBSTITUTE(SUBSTITUTE(output!$B$1,
                   "f_type", 'feature type'!DM58),
                   "f_var", 'feature variety'!DM58))
&amp; CHAR(10)</f>
        <v xml:space="preserve">BeginPlot
	x=116,y=10
	TerrainType=TERRAIN_OCEAN
	PlotType=3
EndPlot
</v>
      </c>
      <c r="DO60" t="str">
        <f ca="1">SUBSTITUTE(SUBSTITUTE(SUBSTITUTE(SUBSTITUTE($A$1,
"x_coord",DO$2),
"y_coord",$A60),
"t_type",'terrain type'!DN58),
"p_type", 'plot type'!DN58)
&amp; IF(LEFT(resources!DN58, 6) = "BONUS_", CHAR(9) &amp; "BonusType=" &amp; resources!DN58 &amp; CHAR(10), "")
&amp; IF('goody huts'!DN58, "	ImprovementType=IMPROVEMENT_GOODY_HUT" &amp; CHAR(10), "")
&amp; IF(ISBLANK(OFFSET('rivers (2)'!$A$1, 2 * (67 - $A60), 2 * DO$2 + 1)), "", SUBSTITUTE($C$1, "&lt;direc&gt;", RIGHT(OFFSET('rivers (2)'!$A$1, 2 * (67 - $A60), 2 * DO$2 + 1), 1)))
&amp; IF(ISBLANK(OFFSET('rivers (2)'!$A$1, 2 * (67 - $A60) + 1, 2 * DO$2)), "", SUBSTITUTE($D$1, "&lt;direc&gt;", RIGHT(OFFSET('rivers (2)'!$A$1, 2 * (67 - $A60) + 1, 2 * DO$2), 1)))
&amp; IF(ISBLANK('feature type'!DN58), "EndPlot", SUBSTITUTE(SUBSTITUTE(output!$B$1,
                   "f_type", 'feature type'!DN58),
                   "f_var", 'feature variety'!DN58))
&amp; CHAR(10)</f>
        <v xml:space="preserve">BeginPlot
	x=117,y=10
	TerrainType=TERRAIN_OCEAN
	PlotType=3
EndPlot
</v>
      </c>
      <c r="DP60" t="str">
        <f ca="1">SUBSTITUTE(SUBSTITUTE(SUBSTITUTE(SUBSTITUTE($A$1,
"x_coord",DP$2),
"y_coord",$A60),
"t_type",'terrain type'!DO58),
"p_type", 'plot type'!DO58)
&amp; IF(LEFT(resources!DO58, 6) = "BONUS_", CHAR(9) &amp; "BonusType=" &amp; resources!DO58 &amp; CHAR(10), "")
&amp; IF('goody huts'!DO58, "	ImprovementType=IMPROVEMENT_GOODY_HUT" &amp; CHAR(10), "")
&amp; IF(ISBLANK(OFFSET('rivers (2)'!$A$1, 2 * (67 - $A60), 2 * DP$2 + 1)), "", SUBSTITUTE($C$1, "&lt;direc&gt;", RIGHT(OFFSET('rivers (2)'!$A$1, 2 * (67 - $A60), 2 * DP$2 + 1), 1)))
&amp; IF(ISBLANK(OFFSET('rivers (2)'!$A$1, 2 * (67 - $A60) + 1, 2 * DP$2)), "", SUBSTITUTE($D$1, "&lt;direc&gt;", RIGHT(OFFSET('rivers (2)'!$A$1, 2 * (67 - $A60) + 1, 2 * DP$2), 1)))
&amp; IF(ISBLANK('feature type'!DO58), "EndPlot", SUBSTITUTE(SUBSTITUTE(output!$B$1,
                   "f_type", 'feature type'!DO58),
                   "f_var", 'feature variety'!DO58))
&amp; CHAR(10)</f>
        <v xml:space="preserve">BeginPlot
	x=118,y=10
	TerrainType=TERRAIN_OCEAN
	PlotType=3
EndPlot
</v>
      </c>
      <c r="DQ60" t="str">
        <f ca="1">SUBSTITUTE(SUBSTITUTE(SUBSTITUTE(SUBSTITUTE($A$1,
"x_coord",DQ$2),
"y_coord",$A60),
"t_type",'terrain type'!DP58),
"p_type", 'plot type'!DP58)
&amp; IF(LEFT(resources!DP58, 6) = "BONUS_", CHAR(9) &amp; "BonusType=" &amp; resources!DP58 &amp; CHAR(10), "")
&amp; IF('goody huts'!DP58, "	ImprovementType=IMPROVEMENT_GOODY_HUT" &amp; CHAR(10), "")
&amp; IF(ISBLANK(OFFSET('rivers (2)'!$A$1, 2 * (67 - $A60), 2 * DQ$2 + 1)), "", SUBSTITUTE($C$1, "&lt;direc&gt;", RIGHT(OFFSET('rivers (2)'!$A$1, 2 * (67 - $A60), 2 * DQ$2 + 1), 1)))
&amp; IF(ISBLANK(OFFSET('rivers (2)'!$A$1, 2 * (67 - $A60) + 1, 2 * DQ$2)), "", SUBSTITUTE($D$1, "&lt;direc&gt;", RIGHT(OFFSET('rivers (2)'!$A$1, 2 * (67 - $A60) + 1, 2 * DQ$2), 1)))
&amp; IF(ISBLANK('feature type'!DP58), "EndPlot", SUBSTITUTE(SUBSTITUTE(output!$B$1,
                   "f_type", 'feature type'!DP58),
                   "f_var", 'feature variety'!DP58))
&amp; CHAR(10)</f>
        <v xml:space="preserve">BeginPlot
	x=119,y=10
	TerrainType=TERRAIN_OCEAN
	PlotType=3
EndPlot
</v>
      </c>
      <c r="DR60" t="str">
        <f ca="1">SUBSTITUTE(SUBSTITUTE(SUBSTITUTE(SUBSTITUTE($A$1,
"x_coord",DR$2),
"y_coord",$A60),
"t_type",'terrain type'!DQ58),
"p_type", 'plot type'!DQ58)
&amp; IF(LEFT(resources!DQ58, 6) = "BONUS_", CHAR(9) &amp; "BonusType=" &amp; resources!DQ58 &amp; CHAR(10), "")
&amp; IF('goody huts'!DQ58, "	ImprovementType=IMPROVEMENT_GOODY_HUT" &amp; CHAR(10), "")
&amp; IF(ISBLANK(OFFSET('rivers (2)'!$A$1, 2 * (67 - $A60), 2 * DR$2 + 1)), "", SUBSTITUTE($C$1, "&lt;direc&gt;", RIGHT(OFFSET('rivers (2)'!$A$1, 2 * (67 - $A60), 2 * DR$2 + 1), 1)))
&amp; IF(ISBLANK(OFFSET('rivers (2)'!$A$1, 2 * (67 - $A60) + 1, 2 * DR$2)), "", SUBSTITUTE($D$1, "&lt;direc&gt;", RIGHT(OFFSET('rivers (2)'!$A$1, 2 * (67 - $A60) + 1, 2 * DR$2), 1)))
&amp; IF(ISBLANK('feature type'!DQ58), "EndPlot", SUBSTITUTE(SUBSTITUTE(output!$B$1,
                   "f_type", 'feature type'!DQ58),
                   "f_var", 'feature variety'!DQ58))
&amp; CHAR(10)</f>
        <v xml:space="preserve">BeginPlot
	x=120,y=10
	TerrainType=TERRAIN_OCEAN
	PlotType=3
EndPlot
</v>
      </c>
      <c r="DS60" t="str">
        <f ca="1">SUBSTITUTE(SUBSTITUTE(SUBSTITUTE(SUBSTITUTE($A$1,
"x_coord",DS$2),
"y_coord",$A60),
"t_type",'terrain type'!DR58),
"p_type", 'plot type'!DR58)
&amp; IF(LEFT(resources!DR58, 6) = "BONUS_", CHAR(9) &amp; "BonusType=" &amp; resources!DR58 &amp; CHAR(10), "")
&amp; IF('goody huts'!DR58, "	ImprovementType=IMPROVEMENT_GOODY_HUT" &amp; CHAR(10), "")
&amp; IF(ISBLANK(OFFSET('rivers (2)'!$A$1, 2 * (67 - $A60), 2 * DS$2 + 1)), "", SUBSTITUTE($C$1, "&lt;direc&gt;", RIGHT(OFFSET('rivers (2)'!$A$1, 2 * (67 - $A60), 2 * DS$2 + 1), 1)))
&amp; IF(ISBLANK(OFFSET('rivers (2)'!$A$1, 2 * (67 - $A60) + 1, 2 * DS$2)), "", SUBSTITUTE($D$1, "&lt;direc&gt;", RIGHT(OFFSET('rivers (2)'!$A$1, 2 * (67 - $A60) + 1, 2 * DS$2), 1)))
&amp; IF(ISBLANK('feature type'!DR58), "EndPlot", SUBSTITUTE(SUBSTITUTE(output!$B$1,
                   "f_type", 'feature type'!DR58),
                   "f_var", 'feature variety'!DR58))
&amp; CHAR(10)</f>
        <v xml:space="preserve">BeginPlot
	x=121,y=10
	TerrainType=TERRAIN_OCEAN
	PlotType=3
EndPlot
</v>
      </c>
      <c r="DT60" t="str">
        <f ca="1">SUBSTITUTE(SUBSTITUTE(SUBSTITUTE(SUBSTITUTE($A$1,
"x_coord",DT$2),
"y_coord",$A60),
"t_type",'terrain type'!DS58),
"p_type", 'plot type'!DS58)
&amp; IF(LEFT(resources!DS58, 6) = "BONUS_", CHAR(9) &amp; "BonusType=" &amp; resources!DS58 &amp; CHAR(10), "")
&amp; IF('goody huts'!DS58, "	ImprovementType=IMPROVEMENT_GOODY_HUT" &amp; CHAR(10), "")
&amp; IF(ISBLANK(OFFSET('rivers (2)'!$A$1, 2 * (67 - $A60), 2 * DT$2 + 1)), "", SUBSTITUTE($C$1, "&lt;direc&gt;", RIGHT(OFFSET('rivers (2)'!$A$1, 2 * (67 - $A60), 2 * DT$2 + 1), 1)))
&amp; IF(ISBLANK(OFFSET('rivers (2)'!$A$1, 2 * (67 - $A60) + 1, 2 * DT$2)), "", SUBSTITUTE($D$1, "&lt;direc&gt;", RIGHT(OFFSET('rivers (2)'!$A$1, 2 * (67 - $A60) + 1, 2 * DT$2), 1)))
&amp; IF(ISBLANK('feature type'!DS58), "EndPlot", SUBSTITUTE(SUBSTITUTE(output!$B$1,
                   "f_type", 'feature type'!DS58),
                   "f_var", 'feature variety'!DS58))
&amp; CHAR(10)</f>
        <v xml:space="preserve">BeginPlot
	x=122,y=10
	TerrainType=TERRAIN_OCEAN
	PlotType=3
EndPlot
</v>
      </c>
      <c r="DU60" t="str">
        <f ca="1">SUBSTITUTE(SUBSTITUTE(SUBSTITUTE(SUBSTITUTE($A$1,
"x_coord",DU$2),
"y_coord",$A60),
"t_type",'terrain type'!DT58),
"p_type", 'plot type'!DT58)
&amp; IF(LEFT(resources!DT58, 6) = "BONUS_", CHAR(9) &amp; "BonusType=" &amp; resources!DT58 &amp; CHAR(10), "")
&amp; IF('goody huts'!DT58, "	ImprovementType=IMPROVEMENT_GOODY_HUT" &amp; CHAR(10), "")
&amp; IF(ISBLANK(OFFSET('rivers (2)'!$A$1, 2 * (67 - $A60), 2 * DU$2 + 1)), "", SUBSTITUTE($C$1, "&lt;direc&gt;", RIGHT(OFFSET('rivers (2)'!$A$1, 2 * (67 - $A60), 2 * DU$2 + 1), 1)))
&amp; IF(ISBLANK(OFFSET('rivers (2)'!$A$1, 2 * (67 - $A60) + 1, 2 * DU$2)), "", SUBSTITUTE($D$1, "&lt;direc&gt;", RIGHT(OFFSET('rivers (2)'!$A$1, 2 * (67 - $A60) + 1, 2 * DU$2), 1)))
&amp; IF(ISBLANK('feature type'!DT58), "EndPlot", SUBSTITUTE(SUBSTITUTE(output!$B$1,
                   "f_type", 'feature type'!DT58),
                   "f_var", 'feature variety'!DT58))
&amp; CHAR(10)</f>
        <v xml:space="preserve">BeginPlot
	x=123,y=10
	TerrainType=TERRAIN_OCEAN
	PlotType=3
EndPlot
</v>
      </c>
    </row>
    <row r="61" spans="1:125" x14ac:dyDescent="0.25">
      <c r="A61" s="10">
        <v>9</v>
      </c>
      <c r="B61" t="str">
        <f ca="1">SUBSTITUTE(SUBSTITUTE(SUBSTITUTE(SUBSTITUTE($A$1,
"x_coord",B$2),
"y_coord",$A61),
"t_type",'terrain type'!A59),
"p_type", 'plot type'!A59)
&amp; IF(LEFT(resources!A59, 6) = "BONUS_", CHAR(9) &amp; "BonusType=" &amp; resources!A59 &amp; CHAR(10), "")
&amp; IF('goody huts'!A59, "	ImprovementType=IMPROVEMENT_GOODY_HUT" &amp; CHAR(10), "")
&amp; IF(ISBLANK(OFFSET('rivers (2)'!$A$1, 2 * (67 - $A61), 2 * B$2 + 1)), "", SUBSTITUTE($C$1, "&lt;direc&gt;", RIGHT(OFFSET('rivers (2)'!$A$1, 2 * (67 - $A61), 2 * B$2 + 1), 1)))
&amp; IF(ISBLANK(OFFSET('rivers (2)'!$A$1, 2 * (67 - $A61) + 1, 2 * B$2)), "", SUBSTITUTE($D$1, "&lt;direc&gt;", RIGHT(OFFSET('rivers (2)'!$A$1, 2 * (67 - $A61) + 1, 2 * B$2), 1)))
&amp; IF(ISBLANK('feature type'!A59), "EndPlot", SUBSTITUTE(SUBSTITUTE(output!$B$1,
                   "f_type", 'feature type'!A59),
                   "f_var", 'feature variety'!A59))
&amp; CHAR(10)</f>
        <v xml:space="preserve">BeginPlot
	x=0,y=9
	TerrainType=TERRAIN_OCEAN
	PlotType=3
EndPlot
</v>
      </c>
      <c r="C61" t="str">
        <f ca="1">SUBSTITUTE(SUBSTITUTE(SUBSTITUTE(SUBSTITUTE($A$1,
"x_coord",C$2),
"y_coord",$A61),
"t_type",'terrain type'!B59),
"p_type", 'plot type'!B59)
&amp; IF(LEFT(resources!B59, 6) = "BONUS_", CHAR(9) &amp; "BonusType=" &amp; resources!B59 &amp; CHAR(10), "")
&amp; IF('goody huts'!B59, "	ImprovementType=IMPROVEMENT_GOODY_HUT" &amp; CHAR(10), "")
&amp; IF(ISBLANK(OFFSET('rivers (2)'!$A$1, 2 * (67 - $A61), 2 * C$2 + 1)), "", SUBSTITUTE($C$1, "&lt;direc&gt;", RIGHT(OFFSET('rivers (2)'!$A$1, 2 * (67 - $A61), 2 * C$2 + 1), 1)))
&amp; IF(ISBLANK(OFFSET('rivers (2)'!$A$1, 2 * (67 - $A61) + 1, 2 * C$2)), "", SUBSTITUTE($D$1, "&lt;direc&gt;", RIGHT(OFFSET('rivers (2)'!$A$1, 2 * (67 - $A61) + 1, 2 * C$2), 1)))
&amp; IF(ISBLANK('feature type'!B59), "EndPlot", SUBSTITUTE(SUBSTITUTE(output!$B$1,
                   "f_type", 'feature type'!B59),
                   "f_var", 'feature variety'!B59))
&amp; CHAR(10)</f>
        <v xml:space="preserve">BeginPlot
	x=1,y=9
	TerrainType=TERRAIN_COAST
	PlotType=3
EndPlot
</v>
      </c>
      <c r="D61" t="str">
        <f ca="1">SUBSTITUTE(SUBSTITUTE(SUBSTITUTE(SUBSTITUTE($A$1,
"x_coord",D$2),
"y_coord",$A61),
"t_type",'terrain type'!C59),
"p_type", 'plot type'!C59)
&amp; IF(LEFT(resources!C59, 6) = "BONUS_", CHAR(9) &amp; "BonusType=" &amp; resources!C59 &amp; CHAR(10), "")
&amp; IF('goody huts'!C59, "	ImprovementType=IMPROVEMENT_GOODY_HUT" &amp; CHAR(10), "")
&amp; IF(ISBLANK(OFFSET('rivers (2)'!$A$1, 2 * (67 - $A61), 2 * D$2 + 1)), "", SUBSTITUTE($C$1, "&lt;direc&gt;", RIGHT(OFFSET('rivers (2)'!$A$1, 2 * (67 - $A61), 2 * D$2 + 1), 1)))
&amp; IF(ISBLANK(OFFSET('rivers (2)'!$A$1, 2 * (67 - $A61) + 1, 2 * D$2)), "", SUBSTITUTE($D$1, "&lt;direc&gt;", RIGHT(OFFSET('rivers (2)'!$A$1, 2 * (67 - $A61) + 1, 2 * D$2), 1)))
&amp; IF(ISBLANK('feature type'!C59), "EndPlot", SUBSTITUTE(SUBSTITUTE(output!$B$1,
                   "f_type", 'feature type'!C59),
                   "f_var", 'feature variety'!C59))
&amp; CHAR(10)</f>
        <v xml:space="preserve">BeginPlot
	x=2,y=9
	TerrainType=TERRAIN_SNOW
	PlotType=0
EndPlot
</v>
      </c>
      <c r="E61" t="str">
        <f ca="1">SUBSTITUTE(SUBSTITUTE(SUBSTITUTE(SUBSTITUTE($A$1,
"x_coord",E$2),
"y_coord",$A61),
"t_type",'terrain type'!D59),
"p_type", 'plot type'!D59)
&amp; IF(LEFT(resources!D59, 6) = "BONUS_", CHAR(9) &amp; "BonusType=" &amp; resources!D59 &amp; CHAR(10), "")
&amp; IF('goody huts'!D59, "	ImprovementType=IMPROVEMENT_GOODY_HUT" &amp; CHAR(10), "")
&amp; IF(ISBLANK(OFFSET('rivers (2)'!$A$1, 2 * (67 - $A61), 2 * E$2 + 1)), "", SUBSTITUTE($C$1, "&lt;direc&gt;", RIGHT(OFFSET('rivers (2)'!$A$1, 2 * (67 - $A61), 2 * E$2 + 1), 1)))
&amp; IF(ISBLANK(OFFSET('rivers (2)'!$A$1, 2 * (67 - $A61) + 1, 2 * E$2)), "", SUBSTITUTE($D$1, "&lt;direc&gt;", RIGHT(OFFSET('rivers (2)'!$A$1, 2 * (67 - $A61) + 1, 2 * E$2), 1)))
&amp; IF(ISBLANK('feature type'!D59), "EndPlot", SUBSTITUTE(SUBSTITUTE(output!$B$1,
                   "f_type", 'feature type'!D59),
                   "f_var", 'feature variety'!D59))
&amp; CHAR(10)</f>
        <v xml:space="preserve">BeginPlot
	x=3,y=9
	TerrainType=TERRAIN_COAST
	PlotType=3
EndPlot
</v>
      </c>
      <c r="F61" t="str">
        <f ca="1">SUBSTITUTE(SUBSTITUTE(SUBSTITUTE(SUBSTITUTE($A$1,
"x_coord",F$2),
"y_coord",$A61),
"t_type",'terrain type'!E59),
"p_type", 'plot type'!E59)
&amp; IF(LEFT(resources!E59, 6) = "BONUS_", CHAR(9) &amp; "BonusType=" &amp; resources!E59 &amp; CHAR(10), "")
&amp; IF('goody huts'!E59, "	ImprovementType=IMPROVEMENT_GOODY_HUT" &amp; CHAR(10), "")
&amp; IF(ISBLANK(OFFSET('rivers (2)'!$A$1, 2 * (67 - $A61), 2 * F$2 + 1)), "", SUBSTITUTE($C$1, "&lt;direc&gt;", RIGHT(OFFSET('rivers (2)'!$A$1, 2 * (67 - $A61), 2 * F$2 + 1), 1)))
&amp; IF(ISBLANK(OFFSET('rivers (2)'!$A$1, 2 * (67 - $A61) + 1, 2 * F$2)), "", SUBSTITUTE($D$1, "&lt;direc&gt;", RIGHT(OFFSET('rivers (2)'!$A$1, 2 * (67 - $A61) + 1, 2 * F$2), 1)))
&amp; IF(ISBLANK('feature type'!E59), "EndPlot", SUBSTITUTE(SUBSTITUTE(output!$B$1,
                   "f_type", 'feature type'!E59),
                   "f_var", 'feature variety'!E59))
&amp; CHAR(10)</f>
        <v xml:space="preserve">BeginPlot
	x=4,y=9
	TerrainType=TERRAIN_OCEAN
	PlotType=3
EndPlot
</v>
      </c>
      <c r="G61" t="str">
        <f ca="1">SUBSTITUTE(SUBSTITUTE(SUBSTITUTE(SUBSTITUTE($A$1,
"x_coord",G$2),
"y_coord",$A61),
"t_type",'terrain type'!F59),
"p_type", 'plot type'!F59)
&amp; IF(LEFT(resources!F59, 6) = "BONUS_", CHAR(9) &amp; "BonusType=" &amp; resources!F59 &amp; CHAR(10), "")
&amp; IF('goody huts'!F59, "	ImprovementType=IMPROVEMENT_GOODY_HUT" &amp; CHAR(10), "")
&amp; IF(ISBLANK(OFFSET('rivers (2)'!$A$1, 2 * (67 - $A61), 2 * G$2 + 1)), "", SUBSTITUTE($C$1, "&lt;direc&gt;", RIGHT(OFFSET('rivers (2)'!$A$1, 2 * (67 - $A61), 2 * G$2 + 1), 1)))
&amp; IF(ISBLANK(OFFSET('rivers (2)'!$A$1, 2 * (67 - $A61) + 1, 2 * G$2)), "", SUBSTITUTE($D$1, "&lt;direc&gt;", RIGHT(OFFSET('rivers (2)'!$A$1, 2 * (67 - $A61) + 1, 2 * G$2), 1)))
&amp; IF(ISBLANK('feature type'!F59), "EndPlot", SUBSTITUTE(SUBSTITUTE(output!$B$1,
                   "f_type", 'feature type'!F59),
                   "f_var", 'feature variety'!F59))
&amp; CHAR(10)</f>
        <v xml:space="preserve">BeginPlot
	x=5,y=9
	TerrainType=TERRAIN_OCEAN
	PlotType=3
EndPlot
</v>
      </c>
      <c r="H61" t="str">
        <f ca="1">SUBSTITUTE(SUBSTITUTE(SUBSTITUTE(SUBSTITUTE($A$1,
"x_coord",H$2),
"y_coord",$A61),
"t_type",'terrain type'!G59),
"p_type", 'plot type'!G59)
&amp; IF(LEFT(resources!G59, 6) = "BONUS_", CHAR(9) &amp; "BonusType=" &amp; resources!G59 &amp; CHAR(10), "")
&amp; IF('goody huts'!G59, "	ImprovementType=IMPROVEMENT_GOODY_HUT" &amp; CHAR(10), "")
&amp; IF(ISBLANK(OFFSET('rivers (2)'!$A$1, 2 * (67 - $A61), 2 * H$2 + 1)), "", SUBSTITUTE($C$1, "&lt;direc&gt;", RIGHT(OFFSET('rivers (2)'!$A$1, 2 * (67 - $A61), 2 * H$2 + 1), 1)))
&amp; IF(ISBLANK(OFFSET('rivers (2)'!$A$1, 2 * (67 - $A61) + 1, 2 * H$2)), "", SUBSTITUTE($D$1, "&lt;direc&gt;", RIGHT(OFFSET('rivers (2)'!$A$1, 2 * (67 - $A61) + 1, 2 * H$2), 1)))
&amp; IF(ISBLANK('feature type'!G59), "EndPlot", SUBSTITUTE(SUBSTITUTE(output!$B$1,
                   "f_type", 'feature type'!G59),
                   "f_var", 'feature variety'!G59))
&amp; CHAR(10)</f>
        <v xml:space="preserve">BeginPlot
	x=6,y=9
	TerrainType=TERRAIN_OCEAN
	PlotType=3
EndPlot
</v>
      </c>
      <c r="I61" t="str">
        <f ca="1">SUBSTITUTE(SUBSTITUTE(SUBSTITUTE(SUBSTITUTE($A$1,
"x_coord",I$2),
"y_coord",$A61),
"t_type",'terrain type'!H59),
"p_type", 'plot type'!H59)
&amp; IF(LEFT(resources!H59, 6) = "BONUS_", CHAR(9) &amp; "BonusType=" &amp; resources!H59 &amp; CHAR(10), "")
&amp; IF('goody huts'!H59, "	ImprovementType=IMPROVEMENT_GOODY_HUT" &amp; CHAR(10), "")
&amp; IF(ISBLANK(OFFSET('rivers (2)'!$A$1, 2 * (67 - $A61), 2 * I$2 + 1)), "", SUBSTITUTE($C$1, "&lt;direc&gt;", RIGHT(OFFSET('rivers (2)'!$A$1, 2 * (67 - $A61), 2 * I$2 + 1), 1)))
&amp; IF(ISBLANK(OFFSET('rivers (2)'!$A$1, 2 * (67 - $A61) + 1, 2 * I$2)), "", SUBSTITUTE($D$1, "&lt;direc&gt;", RIGHT(OFFSET('rivers (2)'!$A$1, 2 * (67 - $A61) + 1, 2 * I$2), 1)))
&amp; IF(ISBLANK('feature type'!H59), "EndPlot", SUBSTITUTE(SUBSTITUTE(output!$B$1,
                   "f_type", 'feature type'!H59),
                   "f_var", 'feature variety'!H59))
&amp; CHAR(10)</f>
        <v xml:space="preserve">BeginPlot
	x=7,y=9
	TerrainType=TERRAIN_OCEAN
	PlotType=3
EndPlot
</v>
      </c>
      <c r="J61" t="str">
        <f ca="1">SUBSTITUTE(SUBSTITUTE(SUBSTITUTE(SUBSTITUTE($A$1,
"x_coord",J$2),
"y_coord",$A61),
"t_type",'terrain type'!I59),
"p_type", 'plot type'!I59)
&amp; IF(LEFT(resources!I59, 6) = "BONUS_", CHAR(9) &amp; "BonusType=" &amp; resources!I59 &amp; CHAR(10), "")
&amp; IF('goody huts'!I59, "	ImprovementType=IMPROVEMENT_GOODY_HUT" &amp; CHAR(10), "")
&amp; IF(ISBLANK(OFFSET('rivers (2)'!$A$1, 2 * (67 - $A61), 2 * J$2 + 1)), "", SUBSTITUTE($C$1, "&lt;direc&gt;", RIGHT(OFFSET('rivers (2)'!$A$1, 2 * (67 - $A61), 2 * J$2 + 1), 1)))
&amp; IF(ISBLANK(OFFSET('rivers (2)'!$A$1, 2 * (67 - $A61) + 1, 2 * J$2)), "", SUBSTITUTE($D$1, "&lt;direc&gt;", RIGHT(OFFSET('rivers (2)'!$A$1, 2 * (67 - $A61) + 1, 2 * J$2), 1)))
&amp; IF(ISBLANK('feature type'!I59), "EndPlot", SUBSTITUTE(SUBSTITUTE(output!$B$1,
                   "f_type", 'feature type'!I59),
                   "f_var", 'feature variety'!I59))
&amp; CHAR(10)</f>
        <v xml:space="preserve">BeginPlot
	x=8,y=9
	TerrainType=TERRAIN_COAST
	PlotType=3
EndPlot
</v>
      </c>
      <c r="K61" t="str">
        <f ca="1">SUBSTITUTE(SUBSTITUTE(SUBSTITUTE(SUBSTITUTE($A$1,
"x_coord",K$2),
"y_coord",$A61),
"t_type",'terrain type'!J59),
"p_type", 'plot type'!J59)
&amp; IF(LEFT(resources!J59, 6) = "BONUS_", CHAR(9) &amp; "BonusType=" &amp; resources!J59 &amp; CHAR(10), "")
&amp; IF('goody huts'!J59, "	ImprovementType=IMPROVEMENT_GOODY_HUT" &amp; CHAR(10), "")
&amp; IF(ISBLANK(OFFSET('rivers (2)'!$A$1, 2 * (67 - $A61), 2 * K$2 + 1)), "", SUBSTITUTE($C$1, "&lt;direc&gt;", RIGHT(OFFSET('rivers (2)'!$A$1, 2 * (67 - $A61), 2 * K$2 + 1), 1)))
&amp; IF(ISBLANK(OFFSET('rivers (2)'!$A$1, 2 * (67 - $A61) + 1, 2 * K$2)), "", SUBSTITUTE($D$1, "&lt;direc&gt;", RIGHT(OFFSET('rivers (2)'!$A$1, 2 * (67 - $A61) + 1, 2 * K$2), 1)))
&amp; IF(ISBLANK('feature type'!J59), "EndPlot", SUBSTITUTE(SUBSTITUTE(output!$B$1,
                   "f_type", 'feature type'!J59),
                   "f_var", 'feature variety'!J59))
&amp; CHAR(10)</f>
        <v xml:space="preserve">BeginPlot
	x=9,y=9
	TerrainType=TERRAIN_COAST
	PlotType=3
EndPlot
</v>
      </c>
      <c r="L61" t="str">
        <f ca="1">SUBSTITUTE(SUBSTITUTE(SUBSTITUTE(SUBSTITUTE($A$1,
"x_coord",L$2),
"y_coord",$A61),
"t_type",'terrain type'!K59),
"p_type", 'plot type'!K59)
&amp; IF(LEFT(resources!K59, 6) = "BONUS_", CHAR(9) &amp; "BonusType=" &amp; resources!K59 &amp; CHAR(10), "")
&amp; IF('goody huts'!K59, "	ImprovementType=IMPROVEMENT_GOODY_HUT" &amp; CHAR(10), "")
&amp; IF(ISBLANK(OFFSET('rivers (2)'!$A$1, 2 * (67 - $A61), 2 * L$2 + 1)), "", SUBSTITUTE($C$1, "&lt;direc&gt;", RIGHT(OFFSET('rivers (2)'!$A$1, 2 * (67 - $A61), 2 * L$2 + 1), 1)))
&amp; IF(ISBLANK(OFFSET('rivers (2)'!$A$1, 2 * (67 - $A61) + 1, 2 * L$2)), "", SUBSTITUTE($D$1, "&lt;direc&gt;", RIGHT(OFFSET('rivers (2)'!$A$1, 2 * (67 - $A61) + 1, 2 * L$2), 1)))
&amp; IF(ISBLANK('feature type'!K59), "EndPlot", SUBSTITUTE(SUBSTITUTE(output!$B$1,
                   "f_type", 'feature type'!K59),
                   "f_var", 'feature variety'!K59))
&amp; CHAR(10)</f>
        <v xml:space="preserve">BeginPlot
	x=10,y=9
	TerrainType=TERRAIN_GRASS
	PlotType=2
	RiverNSDirection=2
	isWOfRiver
	FeatureType=FEATURE_FOREST, FeatureVariety=3
EndPlot
</v>
      </c>
      <c r="M61" t="str">
        <f ca="1">SUBSTITUTE(SUBSTITUTE(SUBSTITUTE(SUBSTITUTE($A$1,
"x_coord",M$2),
"y_coord",$A61),
"t_type",'terrain type'!L59),
"p_type", 'plot type'!L59)
&amp; IF(LEFT(resources!L59, 6) = "BONUS_", CHAR(9) &amp; "BonusType=" &amp; resources!L59 &amp; CHAR(10), "")
&amp; IF('goody huts'!L59, "	ImprovementType=IMPROVEMENT_GOODY_HUT" &amp; CHAR(10), "")
&amp; IF(ISBLANK(OFFSET('rivers (2)'!$A$1, 2 * (67 - $A61), 2 * M$2 + 1)), "", SUBSTITUTE($C$1, "&lt;direc&gt;", RIGHT(OFFSET('rivers (2)'!$A$1, 2 * (67 - $A61), 2 * M$2 + 1), 1)))
&amp; IF(ISBLANK(OFFSET('rivers (2)'!$A$1, 2 * (67 - $A61) + 1, 2 * M$2)), "", SUBSTITUTE($D$1, "&lt;direc&gt;", RIGHT(OFFSET('rivers (2)'!$A$1, 2 * (67 - $A61) + 1, 2 * M$2), 1)))
&amp; IF(ISBLANK('feature type'!L59), "EndPlot", SUBSTITUTE(SUBSTITUTE(output!$B$1,
                   "f_type", 'feature type'!L59),
                   "f_var", 'feature variety'!L59))
&amp; CHAR(10)</f>
        <v xml:space="preserve">BeginPlot
	x=11,y=9
	TerrainType=TERRAIN_GRASS
	PlotType=2
	FeatureType=FEATURE_FOREST, FeatureVariety=3
EndPlot
</v>
      </c>
      <c r="N61" t="str">
        <f ca="1">SUBSTITUTE(SUBSTITUTE(SUBSTITUTE(SUBSTITUTE($A$1,
"x_coord",N$2),
"y_coord",$A61),
"t_type",'terrain type'!M59),
"p_type", 'plot type'!M59)
&amp; IF(LEFT(resources!M59, 6) = "BONUS_", CHAR(9) &amp; "BonusType=" &amp; resources!M59 &amp; CHAR(10), "")
&amp; IF('goody huts'!M59, "	ImprovementType=IMPROVEMENT_GOODY_HUT" &amp; CHAR(10), "")
&amp; IF(ISBLANK(OFFSET('rivers (2)'!$A$1, 2 * (67 - $A61), 2 * N$2 + 1)), "", SUBSTITUTE($C$1, "&lt;direc&gt;", RIGHT(OFFSET('rivers (2)'!$A$1, 2 * (67 - $A61), 2 * N$2 + 1), 1)))
&amp; IF(ISBLANK(OFFSET('rivers (2)'!$A$1, 2 * (67 - $A61) + 1, 2 * N$2)), "", SUBSTITUTE($D$1, "&lt;direc&gt;", RIGHT(OFFSET('rivers (2)'!$A$1, 2 * (67 - $A61) + 1, 2 * N$2), 1)))
&amp; IF(ISBLANK('feature type'!M59), "EndPlot", SUBSTITUTE(SUBSTITUTE(output!$B$1,
                   "f_type", 'feature type'!M59),
                   "f_var", 'feature variety'!M59))
&amp; CHAR(10)</f>
        <v xml:space="preserve">BeginPlot
	x=12,y=9
	TerrainType=TERRAIN_COAST
	PlotType=3
EndPlot
</v>
      </c>
      <c r="O61" t="str">
        <f ca="1">SUBSTITUTE(SUBSTITUTE(SUBSTITUTE(SUBSTITUTE($A$1,
"x_coord",O$2),
"y_coord",$A61),
"t_type",'terrain type'!N59),
"p_type", 'plot type'!N59)
&amp; IF(LEFT(resources!N59, 6) = "BONUS_", CHAR(9) &amp; "BonusType=" &amp; resources!N59 &amp; CHAR(10), "")
&amp; IF('goody huts'!N59, "	ImprovementType=IMPROVEMENT_GOODY_HUT" &amp; CHAR(10), "")
&amp; IF(ISBLANK(OFFSET('rivers (2)'!$A$1, 2 * (67 - $A61), 2 * O$2 + 1)), "", SUBSTITUTE($C$1, "&lt;direc&gt;", RIGHT(OFFSET('rivers (2)'!$A$1, 2 * (67 - $A61), 2 * O$2 + 1), 1)))
&amp; IF(ISBLANK(OFFSET('rivers (2)'!$A$1, 2 * (67 - $A61) + 1, 2 * O$2)), "", SUBSTITUTE($D$1, "&lt;direc&gt;", RIGHT(OFFSET('rivers (2)'!$A$1, 2 * (67 - $A61) + 1, 2 * O$2), 1)))
&amp; IF(ISBLANK('feature type'!N59), "EndPlot", SUBSTITUTE(SUBSTITUTE(output!$B$1,
                   "f_type", 'feature type'!N59),
                   "f_var", 'feature variety'!N59))
&amp; CHAR(10)</f>
        <v xml:space="preserve">BeginPlot
	x=13,y=9
	TerrainType=TERRAIN_COAST
	PlotType=3
EndPlot
</v>
      </c>
      <c r="P61" t="str">
        <f ca="1">SUBSTITUTE(SUBSTITUTE(SUBSTITUTE(SUBSTITUTE($A$1,
"x_coord",P$2),
"y_coord",$A61),
"t_type",'terrain type'!O59),
"p_type", 'plot type'!O59)
&amp; IF(LEFT(resources!O59, 6) = "BONUS_", CHAR(9) &amp; "BonusType=" &amp; resources!O59 &amp; CHAR(10), "")
&amp; IF('goody huts'!O59, "	ImprovementType=IMPROVEMENT_GOODY_HUT" &amp; CHAR(10), "")
&amp; IF(ISBLANK(OFFSET('rivers (2)'!$A$1, 2 * (67 - $A61), 2 * P$2 + 1)), "", SUBSTITUTE($C$1, "&lt;direc&gt;", RIGHT(OFFSET('rivers (2)'!$A$1, 2 * (67 - $A61), 2 * P$2 + 1), 1)))
&amp; IF(ISBLANK(OFFSET('rivers (2)'!$A$1, 2 * (67 - $A61) + 1, 2 * P$2)), "", SUBSTITUTE($D$1, "&lt;direc&gt;", RIGHT(OFFSET('rivers (2)'!$A$1, 2 * (67 - $A61) + 1, 2 * P$2), 1)))
&amp; IF(ISBLANK('feature type'!O59), "EndPlot", SUBSTITUTE(SUBSTITUTE(output!$B$1,
                   "f_type", 'feature type'!O59),
                   "f_var", 'feature variety'!O59))
&amp; CHAR(10)</f>
        <v xml:space="preserve">BeginPlot
	x=14,y=9
	TerrainType=TERRAIN_COAST
	PlotType=3
EndPlot
</v>
      </c>
      <c r="Q61" t="str">
        <f ca="1">SUBSTITUTE(SUBSTITUTE(SUBSTITUTE(SUBSTITUTE($A$1,
"x_coord",Q$2),
"y_coord",$A61),
"t_type",'terrain type'!P59),
"p_type", 'plot type'!P59)
&amp; IF(LEFT(resources!P59, 6) = "BONUS_", CHAR(9) &amp; "BonusType=" &amp; resources!P59 &amp; CHAR(10), "")
&amp; IF('goody huts'!P59, "	ImprovementType=IMPROVEMENT_GOODY_HUT" &amp; CHAR(10), "")
&amp; IF(ISBLANK(OFFSET('rivers (2)'!$A$1, 2 * (67 - $A61), 2 * Q$2 + 1)), "", SUBSTITUTE($C$1, "&lt;direc&gt;", RIGHT(OFFSET('rivers (2)'!$A$1, 2 * (67 - $A61), 2 * Q$2 + 1), 1)))
&amp; IF(ISBLANK(OFFSET('rivers (2)'!$A$1, 2 * (67 - $A61) + 1, 2 * Q$2)), "", SUBSTITUTE($D$1, "&lt;direc&gt;", RIGHT(OFFSET('rivers (2)'!$A$1, 2 * (67 - $A61) + 1, 2 * Q$2), 1)))
&amp; IF(ISBLANK('feature type'!P59), "EndPlot", SUBSTITUTE(SUBSTITUTE(output!$B$1,
                   "f_type", 'feature type'!P59),
                   "f_var", 'feature variety'!P59))
&amp; CHAR(10)</f>
        <v xml:space="preserve">BeginPlot
	x=15,y=9
	TerrainType=TERRAIN_COAST
	PlotType=3
EndPlot
</v>
      </c>
      <c r="R61" t="str">
        <f ca="1">SUBSTITUTE(SUBSTITUTE(SUBSTITUTE(SUBSTITUTE($A$1,
"x_coord",R$2),
"y_coord",$A61),
"t_type",'terrain type'!Q59),
"p_type", 'plot type'!Q59)
&amp; IF(LEFT(resources!Q59, 6) = "BONUS_", CHAR(9) &amp; "BonusType=" &amp; resources!Q59 &amp; CHAR(10), "")
&amp; IF('goody huts'!Q59, "	ImprovementType=IMPROVEMENT_GOODY_HUT" &amp; CHAR(10), "")
&amp; IF(ISBLANK(OFFSET('rivers (2)'!$A$1, 2 * (67 - $A61), 2 * R$2 + 1)), "", SUBSTITUTE($C$1, "&lt;direc&gt;", RIGHT(OFFSET('rivers (2)'!$A$1, 2 * (67 - $A61), 2 * R$2 + 1), 1)))
&amp; IF(ISBLANK(OFFSET('rivers (2)'!$A$1, 2 * (67 - $A61) + 1, 2 * R$2)), "", SUBSTITUTE($D$1, "&lt;direc&gt;", RIGHT(OFFSET('rivers (2)'!$A$1, 2 * (67 - $A61) + 1, 2 * R$2), 1)))
&amp; IF(ISBLANK('feature type'!Q59), "EndPlot", SUBSTITUTE(SUBSTITUTE(output!$B$1,
                   "f_type", 'feature type'!Q59),
                   "f_var", 'feature variety'!Q59))
&amp; CHAR(10)</f>
        <v xml:space="preserve">BeginPlot
	x=16,y=9
	TerrainType=TERRAIN_COAST
	PlotType=3
EndPlot
</v>
      </c>
      <c r="S61" t="str">
        <f ca="1">SUBSTITUTE(SUBSTITUTE(SUBSTITUTE(SUBSTITUTE($A$1,
"x_coord",S$2),
"y_coord",$A61),
"t_type",'terrain type'!R59),
"p_type", 'plot type'!R59)
&amp; IF(LEFT(resources!R59, 6) = "BONUS_", CHAR(9) &amp; "BonusType=" &amp; resources!R59 &amp; CHAR(10), "")
&amp; IF('goody huts'!R59, "	ImprovementType=IMPROVEMENT_GOODY_HUT" &amp; CHAR(10), "")
&amp; IF(ISBLANK(OFFSET('rivers (2)'!$A$1, 2 * (67 - $A61), 2 * S$2 + 1)), "", SUBSTITUTE($C$1, "&lt;direc&gt;", RIGHT(OFFSET('rivers (2)'!$A$1, 2 * (67 - $A61), 2 * S$2 + 1), 1)))
&amp; IF(ISBLANK(OFFSET('rivers (2)'!$A$1, 2 * (67 - $A61) + 1, 2 * S$2)), "", SUBSTITUTE($D$1, "&lt;direc&gt;", RIGHT(OFFSET('rivers (2)'!$A$1, 2 * (67 - $A61) + 1, 2 * S$2), 1)))
&amp; IF(ISBLANK('feature type'!R59), "EndPlot", SUBSTITUTE(SUBSTITUTE(output!$B$1,
                   "f_type", 'feature type'!R59),
                   "f_var", 'feature variety'!R59))
&amp; CHAR(10)</f>
        <v xml:space="preserve">BeginPlot
	x=17,y=9
	TerrainType=TERRAIN_COAST
	PlotType=3
EndPlot
</v>
      </c>
      <c r="T61" t="str">
        <f ca="1">SUBSTITUTE(SUBSTITUTE(SUBSTITUTE(SUBSTITUTE($A$1,
"x_coord",T$2),
"y_coord",$A61),
"t_type",'terrain type'!S59),
"p_type", 'plot type'!S59)
&amp; IF(LEFT(resources!S59, 6) = "BONUS_", CHAR(9) &amp; "BonusType=" &amp; resources!S59 &amp; CHAR(10), "")
&amp; IF('goody huts'!S59, "	ImprovementType=IMPROVEMENT_GOODY_HUT" &amp; CHAR(10), "")
&amp; IF(ISBLANK(OFFSET('rivers (2)'!$A$1, 2 * (67 - $A61), 2 * T$2 + 1)), "", SUBSTITUTE($C$1, "&lt;direc&gt;", RIGHT(OFFSET('rivers (2)'!$A$1, 2 * (67 - $A61), 2 * T$2 + 1), 1)))
&amp; IF(ISBLANK(OFFSET('rivers (2)'!$A$1, 2 * (67 - $A61) + 1, 2 * T$2)), "", SUBSTITUTE($D$1, "&lt;direc&gt;", RIGHT(OFFSET('rivers (2)'!$A$1, 2 * (67 - $A61) + 1, 2 * T$2), 1)))
&amp; IF(ISBLANK('feature type'!S59), "EndPlot", SUBSTITUTE(SUBSTITUTE(output!$B$1,
                   "f_type", 'feature type'!S59),
                   "f_var", 'feature variety'!S59))
&amp; CHAR(10)</f>
        <v xml:space="preserve">BeginPlot
	x=18,y=9
	TerrainType=TERRAIN_COAST
	PlotType=3
EndPlot
</v>
      </c>
      <c r="U61" t="str">
        <f ca="1">SUBSTITUTE(SUBSTITUTE(SUBSTITUTE(SUBSTITUTE($A$1,
"x_coord",U$2),
"y_coord",$A61),
"t_type",'terrain type'!T59),
"p_type", 'plot type'!T59)
&amp; IF(LEFT(resources!T59, 6) = "BONUS_", CHAR(9) &amp; "BonusType=" &amp; resources!T59 &amp; CHAR(10), "")
&amp; IF('goody huts'!T59, "	ImprovementType=IMPROVEMENT_GOODY_HUT" &amp; CHAR(10), "")
&amp; IF(ISBLANK(OFFSET('rivers (2)'!$A$1, 2 * (67 - $A61), 2 * U$2 + 1)), "", SUBSTITUTE($C$1, "&lt;direc&gt;", RIGHT(OFFSET('rivers (2)'!$A$1, 2 * (67 - $A61), 2 * U$2 + 1), 1)))
&amp; IF(ISBLANK(OFFSET('rivers (2)'!$A$1, 2 * (67 - $A61) + 1, 2 * U$2)), "", SUBSTITUTE($D$1, "&lt;direc&gt;", RIGHT(OFFSET('rivers (2)'!$A$1, 2 * (67 - $A61) + 1, 2 * U$2), 1)))
&amp; IF(ISBLANK('feature type'!T59), "EndPlot", SUBSTITUTE(SUBSTITUTE(output!$B$1,
                   "f_type", 'feature type'!T59),
                   "f_var", 'feature variety'!T59))
&amp; CHAR(10)</f>
        <v xml:space="preserve">BeginPlot
	x=19,y=9
	TerrainType=TERRAIN_COAST
	PlotType=3
EndPlot
</v>
      </c>
      <c r="V61" t="str">
        <f ca="1">SUBSTITUTE(SUBSTITUTE(SUBSTITUTE(SUBSTITUTE($A$1,
"x_coord",V$2),
"y_coord",$A61),
"t_type",'terrain type'!U59),
"p_type", 'plot type'!U59)
&amp; IF(LEFT(resources!U59, 6) = "BONUS_", CHAR(9) &amp; "BonusType=" &amp; resources!U59 &amp; CHAR(10), "")
&amp; IF('goody huts'!U59, "	ImprovementType=IMPROVEMENT_GOODY_HUT" &amp; CHAR(10), "")
&amp; IF(ISBLANK(OFFSET('rivers (2)'!$A$1, 2 * (67 - $A61), 2 * V$2 + 1)), "", SUBSTITUTE($C$1, "&lt;direc&gt;", RIGHT(OFFSET('rivers (2)'!$A$1, 2 * (67 - $A61), 2 * V$2 + 1), 1)))
&amp; IF(ISBLANK(OFFSET('rivers (2)'!$A$1, 2 * (67 - $A61) + 1, 2 * V$2)), "", SUBSTITUTE($D$1, "&lt;direc&gt;", RIGHT(OFFSET('rivers (2)'!$A$1, 2 * (67 - $A61) + 1, 2 * V$2), 1)))
&amp; IF(ISBLANK('feature type'!U59), "EndPlot", SUBSTITUTE(SUBSTITUTE(output!$B$1,
                   "f_type", 'feature type'!U59),
                   "f_var", 'feature variety'!U59))
&amp; CHAR(10)</f>
        <v xml:space="preserve">BeginPlot
	x=20,y=9
	TerrainType=TERRAIN_COAST
	PlotType=3
EndPlot
</v>
      </c>
      <c r="W61" t="str">
        <f ca="1">SUBSTITUTE(SUBSTITUTE(SUBSTITUTE(SUBSTITUTE($A$1,
"x_coord",W$2),
"y_coord",$A61),
"t_type",'terrain type'!V59),
"p_type", 'plot type'!V59)
&amp; IF(LEFT(resources!V59, 6) = "BONUS_", CHAR(9) &amp; "BonusType=" &amp; resources!V59 &amp; CHAR(10), "")
&amp; IF('goody huts'!V59, "	ImprovementType=IMPROVEMENT_GOODY_HUT" &amp; CHAR(10), "")
&amp; IF(ISBLANK(OFFSET('rivers (2)'!$A$1, 2 * (67 - $A61), 2 * W$2 + 1)), "", SUBSTITUTE($C$1, "&lt;direc&gt;", RIGHT(OFFSET('rivers (2)'!$A$1, 2 * (67 - $A61), 2 * W$2 + 1), 1)))
&amp; IF(ISBLANK(OFFSET('rivers (2)'!$A$1, 2 * (67 - $A61) + 1, 2 * W$2)), "", SUBSTITUTE($D$1, "&lt;direc&gt;", RIGHT(OFFSET('rivers (2)'!$A$1, 2 * (67 - $A61) + 1, 2 * W$2), 1)))
&amp; IF(ISBLANK('feature type'!V59), "EndPlot", SUBSTITUTE(SUBSTITUTE(output!$B$1,
                   "f_type", 'feature type'!V59),
                   "f_var", 'feature variety'!V59))
&amp; CHAR(10)</f>
        <v xml:space="preserve">BeginPlot
	x=21,y=9
	TerrainType=TERRAIN_COAST
	PlotType=3
EndPlot
</v>
      </c>
      <c r="X61" t="str">
        <f ca="1">SUBSTITUTE(SUBSTITUTE(SUBSTITUTE(SUBSTITUTE($A$1,
"x_coord",X$2),
"y_coord",$A61),
"t_type",'terrain type'!W59),
"p_type", 'plot type'!W59)
&amp; IF(LEFT(resources!W59, 6) = "BONUS_", CHAR(9) &amp; "BonusType=" &amp; resources!W59 &amp; CHAR(10), "")
&amp; IF('goody huts'!W59, "	ImprovementType=IMPROVEMENT_GOODY_HUT" &amp; CHAR(10), "")
&amp; IF(ISBLANK(OFFSET('rivers (2)'!$A$1, 2 * (67 - $A61), 2 * X$2 + 1)), "", SUBSTITUTE($C$1, "&lt;direc&gt;", RIGHT(OFFSET('rivers (2)'!$A$1, 2 * (67 - $A61), 2 * X$2 + 1), 1)))
&amp; IF(ISBLANK(OFFSET('rivers (2)'!$A$1, 2 * (67 - $A61) + 1, 2 * X$2)), "", SUBSTITUTE($D$1, "&lt;direc&gt;", RIGHT(OFFSET('rivers (2)'!$A$1, 2 * (67 - $A61) + 1, 2 * X$2), 1)))
&amp; IF(ISBLANK('feature type'!W59), "EndPlot", SUBSTITUTE(SUBSTITUTE(output!$B$1,
                   "f_type", 'feature type'!W59),
                   "f_var", 'feature variety'!W59))
&amp; CHAR(10)</f>
        <v xml:space="preserve">BeginPlot
	x=22,y=9
	TerrainType=TERRAIN_COAST
	PlotType=3
EndPlot
</v>
      </c>
      <c r="Y61" t="str">
        <f ca="1">SUBSTITUTE(SUBSTITUTE(SUBSTITUTE(SUBSTITUTE($A$1,
"x_coord",Y$2),
"y_coord",$A61),
"t_type",'terrain type'!X59),
"p_type", 'plot type'!X59)
&amp; IF(LEFT(resources!X59, 6) = "BONUS_", CHAR(9) &amp; "BonusType=" &amp; resources!X59 &amp; CHAR(10), "")
&amp; IF('goody huts'!X59, "	ImprovementType=IMPROVEMENT_GOODY_HUT" &amp; CHAR(10), "")
&amp; IF(ISBLANK(OFFSET('rivers (2)'!$A$1, 2 * (67 - $A61), 2 * Y$2 + 1)), "", SUBSTITUTE($C$1, "&lt;direc&gt;", RIGHT(OFFSET('rivers (2)'!$A$1, 2 * (67 - $A61), 2 * Y$2 + 1), 1)))
&amp; IF(ISBLANK(OFFSET('rivers (2)'!$A$1, 2 * (67 - $A61) + 1, 2 * Y$2)), "", SUBSTITUTE($D$1, "&lt;direc&gt;", RIGHT(OFFSET('rivers (2)'!$A$1, 2 * (67 - $A61) + 1, 2 * Y$2), 1)))
&amp; IF(ISBLANK('feature type'!X59), "EndPlot", SUBSTITUTE(SUBSTITUTE(output!$B$1,
                   "f_type", 'feature type'!X59),
                   "f_var", 'feature variety'!X59))
&amp; CHAR(10)</f>
        <v xml:space="preserve">BeginPlot
	x=23,y=9
	TerrainType=TERRAIN_COAST
	PlotType=3
EndPlot
</v>
      </c>
      <c r="Z61" t="str">
        <f ca="1">SUBSTITUTE(SUBSTITUTE(SUBSTITUTE(SUBSTITUTE($A$1,
"x_coord",Z$2),
"y_coord",$A61),
"t_type",'terrain type'!Y59),
"p_type", 'plot type'!Y59)
&amp; IF(LEFT(resources!Y59, 6) = "BONUS_", CHAR(9) &amp; "BonusType=" &amp; resources!Y59 &amp; CHAR(10), "")
&amp; IF('goody huts'!Y59, "	ImprovementType=IMPROVEMENT_GOODY_HUT" &amp; CHAR(10), "")
&amp; IF(ISBLANK(OFFSET('rivers (2)'!$A$1, 2 * (67 - $A61), 2 * Z$2 + 1)), "", SUBSTITUTE($C$1, "&lt;direc&gt;", RIGHT(OFFSET('rivers (2)'!$A$1, 2 * (67 - $A61), 2 * Z$2 + 1), 1)))
&amp; IF(ISBLANK(OFFSET('rivers (2)'!$A$1, 2 * (67 - $A61) + 1, 2 * Z$2)), "", SUBSTITUTE($D$1, "&lt;direc&gt;", RIGHT(OFFSET('rivers (2)'!$A$1, 2 * (67 - $A61) + 1, 2 * Z$2), 1)))
&amp; IF(ISBLANK('feature type'!Y59), "EndPlot", SUBSTITUTE(SUBSTITUTE(output!$B$1,
                   "f_type", 'feature type'!Y59),
                   "f_var", 'feature variety'!Y59))
&amp; CHAR(10)</f>
        <v xml:space="preserve">BeginPlot
	x=24,y=9
	TerrainType=TERRAIN_COAST
	PlotType=3
EndPlot
</v>
      </c>
      <c r="AA61" t="str">
        <f ca="1">SUBSTITUTE(SUBSTITUTE(SUBSTITUTE(SUBSTITUTE($A$1,
"x_coord",AA$2),
"y_coord",$A61),
"t_type",'terrain type'!Z59),
"p_type", 'plot type'!Z59)
&amp; IF(LEFT(resources!Z59, 6) = "BONUS_", CHAR(9) &amp; "BonusType=" &amp; resources!Z59 &amp; CHAR(10), "")
&amp; IF('goody huts'!Z59, "	ImprovementType=IMPROVEMENT_GOODY_HUT" &amp; CHAR(10), "")
&amp; IF(ISBLANK(OFFSET('rivers (2)'!$A$1, 2 * (67 - $A61), 2 * AA$2 + 1)), "", SUBSTITUTE($C$1, "&lt;direc&gt;", RIGHT(OFFSET('rivers (2)'!$A$1, 2 * (67 - $A61), 2 * AA$2 + 1), 1)))
&amp; IF(ISBLANK(OFFSET('rivers (2)'!$A$1, 2 * (67 - $A61) + 1, 2 * AA$2)), "", SUBSTITUTE($D$1, "&lt;direc&gt;", RIGHT(OFFSET('rivers (2)'!$A$1, 2 * (67 - $A61) + 1, 2 * AA$2), 1)))
&amp; IF(ISBLANK('feature type'!Z59), "EndPlot", SUBSTITUTE(SUBSTITUTE(output!$B$1,
                   "f_type", 'feature type'!Z59),
                   "f_var", 'feature variety'!Z59))
&amp; CHAR(10)</f>
        <v xml:space="preserve">BeginPlot
	x=25,y=9
	TerrainType=TERRAIN_COAST
	PlotType=3
EndPlot
</v>
      </c>
      <c r="AB61" t="str">
        <f ca="1">SUBSTITUTE(SUBSTITUTE(SUBSTITUTE(SUBSTITUTE($A$1,
"x_coord",AB$2),
"y_coord",$A61),
"t_type",'terrain type'!AA59),
"p_type", 'plot type'!AA59)
&amp; IF(LEFT(resources!AA59, 6) = "BONUS_", CHAR(9) &amp; "BonusType=" &amp; resources!AA59 &amp; CHAR(10), "")
&amp; IF('goody huts'!AA59, "	ImprovementType=IMPROVEMENT_GOODY_HUT" &amp; CHAR(10), "")
&amp; IF(ISBLANK(OFFSET('rivers (2)'!$A$1, 2 * (67 - $A61), 2 * AB$2 + 1)), "", SUBSTITUTE($C$1, "&lt;direc&gt;", RIGHT(OFFSET('rivers (2)'!$A$1, 2 * (67 - $A61), 2 * AB$2 + 1), 1)))
&amp; IF(ISBLANK(OFFSET('rivers (2)'!$A$1, 2 * (67 - $A61) + 1, 2 * AB$2)), "", SUBSTITUTE($D$1, "&lt;direc&gt;", RIGHT(OFFSET('rivers (2)'!$A$1, 2 * (67 - $A61) + 1, 2 * AB$2), 1)))
&amp; IF(ISBLANK('feature type'!AA59), "EndPlot", SUBSTITUTE(SUBSTITUTE(output!$B$1,
                   "f_type", 'feature type'!AA59),
                   "f_var", 'feature variety'!AA59))
&amp; CHAR(10)</f>
        <v xml:space="preserve">BeginPlot
	x=26,y=9
	TerrainType=TERRAIN_COAST
	PlotType=3
EndPlot
</v>
      </c>
      <c r="AC61" t="str">
        <f ca="1">SUBSTITUTE(SUBSTITUTE(SUBSTITUTE(SUBSTITUTE($A$1,
"x_coord",AC$2),
"y_coord",$A61),
"t_type",'terrain type'!AB59),
"p_type", 'plot type'!AB59)
&amp; IF(LEFT(resources!AB59, 6) = "BONUS_", CHAR(9) &amp; "BonusType=" &amp; resources!AB59 &amp; CHAR(10), "")
&amp; IF('goody huts'!AB59, "	ImprovementType=IMPROVEMENT_GOODY_HUT" &amp; CHAR(10), "")
&amp; IF(ISBLANK(OFFSET('rivers (2)'!$A$1, 2 * (67 - $A61), 2 * AC$2 + 1)), "", SUBSTITUTE($C$1, "&lt;direc&gt;", RIGHT(OFFSET('rivers (2)'!$A$1, 2 * (67 - $A61), 2 * AC$2 + 1), 1)))
&amp; IF(ISBLANK(OFFSET('rivers (2)'!$A$1, 2 * (67 - $A61) + 1, 2 * AC$2)), "", SUBSTITUTE($D$1, "&lt;direc&gt;", RIGHT(OFFSET('rivers (2)'!$A$1, 2 * (67 - $A61) + 1, 2 * AC$2), 1)))
&amp; IF(ISBLANK('feature type'!AB59), "EndPlot", SUBSTITUTE(SUBSTITUTE(output!$B$1,
                   "f_type", 'feature type'!AB59),
                   "f_var", 'feature variety'!AB59))
&amp; CHAR(10)</f>
        <v xml:space="preserve">BeginPlot
	x=27,y=9
	TerrainType=TERRAIN_COAST
	PlotType=3
EndPlot
</v>
      </c>
      <c r="AD61" t="str">
        <f ca="1">SUBSTITUTE(SUBSTITUTE(SUBSTITUTE(SUBSTITUTE($A$1,
"x_coord",AD$2),
"y_coord",$A61),
"t_type",'terrain type'!AC59),
"p_type", 'plot type'!AC59)
&amp; IF(LEFT(resources!AC59, 6) = "BONUS_", CHAR(9) &amp; "BonusType=" &amp; resources!AC59 &amp; CHAR(10), "")
&amp; IF('goody huts'!AC59, "	ImprovementType=IMPROVEMENT_GOODY_HUT" &amp; CHAR(10), "")
&amp; IF(ISBLANK(OFFSET('rivers (2)'!$A$1, 2 * (67 - $A61), 2 * AD$2 + 1)), "", SUBSTITUTE($C$1, "&lt;direc&gt;", RIGHT(OFFSET('rivers (2)'!$A$1, 2 * (67 - $A61), 2 * AD$2 + 1), 1)))
&amp; IF(ISBLANK(OFFSET('rivers (2)'!$A$1, 2 * (67 - $A61) + 1, 2 * AD$2)), "", SUBSTITUTE($D$1, "&lt;direc&gt;", RIGHT(OFFSET('rivers (2)'!$A$1, 2 * (67 - $A61) + 1, 2 * AD$2), 1)))
&amp; IF(ISBLANK('feature type'!AC59), "EndPlot", SUBSTITUTE(SUBSTITUTE(output!$B$1,
                   "f_type", 'feature type'!AC59),
                   "f_var", 'feature variety'!AC59))
&amp; CHAR(10)</f>
        <v xml:space="preserve">BeginPlot
	x=28,y=9
	TerrainType=TERRAIN_COAST
	PlotType=3
EndPlot
</v>
      </c>
      <c r="AE61" t="str">
        <f ca="1">SUBSTITUTE(SUBSTITUTE(SUBSTITUTE(SUBSTITUTE($A$1,
"x_coord",AE$2),
"y_coord",$A61),
"t_type",'terrain type'!AD59),
"p_type", 'plot type'!AD59)
&amp; IF(LEFT(resources!AD59, 6) = "BONUS_", CHAR(9) &amp; "BonusType=" &amp; resources!AD59 &amp; CHAR(10), "")
&amp; IF('goody huts'!AD59, "	ImprovementType=IMPROVEMENT_GOODY_HUT" &amp; CHAR(10), "")
&amp; IF(ISBLANK(OFFSET('rivers (2)'!$A$1, 2 * (67 - $A61), 2 * AE$2 + 1)), "", SUBSTITUTE($C$1, "&lt;direc&gt;", RIGHT(OFFSET('rivers (2)'!$A$1, 2 * (67 - $A61), 2 * AE$2 + 1), 1)))
&amp; IF(ISBLANK(OFFSET('rivers (2)'!$A$1, 2 * (67 - $A61) + 1, 2 * AE$2)), "", SUBSTITUTE($D$1, "&lt;direc&gt;", RIGHT(OFFSET('rivers (2)'!$A$1, 2 * (67 - $A61) + 1, 2 * AE$2), 1)))
&amp; IF(ISBLANK('feature type'!AD59), "EndPlot", SUBSTITUTE(SUBSTITUTE(output!$B$1,
                   "f_type", 'feature type'!AD59),
                   "f_var", 'feature variety'!AD59))
&amp; CHAR(10)</f>
        <v xml:space="preserve">BeginPlot
	x=29,y=9
	TerrainType=TERRAIN_COAST
	PlotType=3
EndPlot
</v>
      </c>
      <c r="AF61" t="str">
        <f ca="1">SUBSTITUTE(SUBSTITUTE(SUBSTITUTE(SUBSTITUTE($A$1,
"x_coord",AF$2),
"y_coord",$A61),
"t_type",'terrain type'!AE59),
"p_type", 'plot type'!AE59)
&amp; IF(LEFT(resources!AE59, 6) = "BONUS_", CHAR(9) &amp; "BonusType=" &amp; resources!AE59 &amp; CHAR(10), "")
&amp; IF('goody huts'!AE59, "	ImprovementType=IMPROVEMENT_GOODY_HUT" &amp; CHAR(10), "")
&amp; IF(ISBLANK(OFFSET('rivers (2)'!$A$1, 2 * (67 - $A61), 2 * AF$2 + 1)), "", SUBSTITUTE($C$1, "&lt;direc&gt;", RIGHT(OFFSET('rivers (2)'!$A$1, 2 * (67 - $A61), 2 * AF$2 + 1), 1)))
&amp; IF(ISBLANK(OFFSET('rivers (2)'!$A$1, 2 * (67 - $A61) + 1, 2 * AF$2)), "", SUBSTITUTE($D$1, "&lt;direc&gt;", RIGHT(OFFSET('rivers (2)'!$A$1, 2 * (67 - $A61) + 1, 2 * AF$2), 1)))
&amp; IF(ISBLANK('feature type'!AE59), "EndPlot", SUBSTITUTE(SUBSTITUTE(output!$B$1,
                   "f_type", 'feature type'!AE59),
                   "f_var", 'feature variety'!AE59))
&amp; CHAR(10)</f>
        <v xml:space="preserve">BeginPlot
	x=30,y=9
	TerrainType=TERRAIN_COAST
	PlotType=3
EndPlot
</v>
      </c>
      <c r="AG61" t="str">
        <f ca="1">SUBSTITUTE(SUBSTITUTE(SUBSTITUTE(SUBSTITUTE($A$1,
"x_coord",AG$2),
"y_coord",$A61),
"t_type",'terrain type'!AF59),
"p_type", 'plot type'!AF59)
&amp; IF(LEFT(resources!AF59, 6) = "BONUS_", CHAR(9) &amp; "BonusType=" &amp; resources!AF59 &amp; CHAR(10), "")
&amp; IF('goody huts'!AF59, "	ImprovementType=IMPROVEMENT_GOODY_HUT" &amp; CHAR(10), "")
&amp; IF(ISBLANK(OFFSET('rivers (2)'!$A$1, 2 * (67 - $A61), 2 * AG$2 + 1)), "", SUBSTITUTE($C$1, "&lt;direc&gt;", RIGHT(OFFSET('rivers (2)'!$A$1, 2 * (67 - $A61), 2 * AG$2 + 1), 1)))
&amp; IF(ISBLANK(OFFSET('rivers (2)'!$A$1, 2 * (67 - $A61) + 1, 2 * AG$2)), "", SUBSTITUTE($D$1, "&lt;direc&gt;", RIGHT(OFFSET('rivers (2)'!$A$1, 2 * (67 - $A61) + 1, 2 * AG$2), 1)))
&amp; IF(ISBLANK('feature type'!AF59), "EndPlot", SUBSTITUTE(SUBSTITUTE(output!$B$1,
                   "f_type", 'feature type'!AF59),
                   "f_var", 'feature variety'!AF59))
&amp; CHAR(10)</f>
        <v xml:space="preserve">BeginPlot
	x=31,y=9
	TerrainType=TERRAIN_COAST
	PlotType=3
EndPlot
</v>
      </c>
      <c r="AH61" t="str">
        <f ca="1">SUBSTITUTE(SUBSTITUTE(SUBSTITUTE(SUBSTITUTE($A$1,
"x_coord",AH$2),
"y_coord",$A61),
"t_type",'terrain type'!AG59),
"p_type", 'plot type'!AG59)
&amp; IF(LEFT(resources!AG59, 6) = "BONUS_", CHAR(9) &amp; "BonusType=" &amp; resources!AG59 &amp; CHAR(10), "")
&amp; IF('goody huts'!AG59, "	ImprovementType=IMPROVEMENT_GOODY_HUT" &amp; CHAR(10), "")
&amp; IF(ISBLANK(OFFSET('rivers (2)'!$A$1, 2 * (67 - $A61), 2 * AH$2 + 1)), "", SUBSTITUTE($C$1, "&lt;direc&gt;", RIGHT(OFFSET('rivers (2)'!$A$1, 2 * (67 - $A61), 2 * AH$2 + 1), 1)))
&amp; IF(ISBLANK(OFFSET('rivers (2)'!$A$1, 2 * (67 - $A61) + 1, 2 * AH$2)), "", SUBSTITUTE($D$1, "&lt;direc&gt;", RIGHT(OFFSET('rivers (2)'!$A$1, 2 * (67 - $A61) + 1, 2 * AH$2), 1)))
&amp; IF(ISBLANK('feature type'!AG59), "EndPlot", SUBSTITUTE(SUBSTITUTE(output!$B$1,
                   "f_type", 'feature type'!AG59),
                   "f_var", 'feature variety'!AG59))
&amp; CHAR(10)</f>
        <v xml:space="preserve">BeginPlot
	x=32,y=9
	TerrainType=TERRAIN_GRASS
	PlotType=2
	FeatureType=FEATURE_FOREST, FeatureVariety=3
EndPlot
</v>
      </c>
      <c r="AI61" t="str">
        <f ca="1">SUBSTITUTE(SUBSTITUTE(SUBSTITUTE(SUBSTITUTE($A$1,
"x_coord",AI$2),
"y_coord",$A61),
"t_type",'terrain type'!AH59),
"p_type", 'plot type'!AH59)
&amp; IF(LEFT(resources!AH59, 6) = "BONUS_", CHAR(9) &amp; "BonusType=" &amp; resources!AH59 &amp; CHAR(10), "")
&amp; IF('goody huts'!AH59, "	ImprovementType=IMPROVEMENT_GOODY_HUT" &amp; CHAR(10), "")
&amp; IF(ISBLANK(OFFSET('rivers (2)'!$A$1, 2 * (67 - $A61), 2 * AI$2 + 1)), "", SUBSTITUTE($C$1, "&lt;direc&gt;", RIGHT(OFFSET('rivers (2)'!$A$1, 2 * (67 - $A61), 2 * AI$2 + 1), 1)))
&amp; IF(ISBLANK(OFFSET('rivers (2)'!$A$1, 2 * (67 - $A61) + 1, 2 * AI$2)), "", SUBSTITUTE($D$1, "&lt;direc&gt;", RIGHT(OFFSET('rivers (2)'!$A$1, 2 * (67 - $A61) + 1, 2 * AI$2), 1)))
&amp; IF(ISBLANK('feature type'!AH59), "EndPlot", SUBSTITUTE(SUBSTITUTE(output!$B$1,
                   "f_type", 'feature type'!AH59),
                   "f_var", 'feature variety'!AH59))
&amp; CHAR(10)</f>
        <v xml:space="preserve">BeginPlot
	x=33,y=9
	TerrainType=TERRAIN_GRASS
	PlotType=2
	RiverNSDirection=0
	isWOfRiver
	FeatureType=FEATURE_FOREST, FeatureVariety=3
EndPlot
</v>
      </c>
      <c r="AJ61" t="str">
        <f ca="1">SUBSTITUTE(SUBSTITUTE(SUBSTITUTE(SUBSTITUTE($A$1,
"x_coord",AJ$2),
"y_coord",$A61),
"t_type",'terrain type'!AI59),
"p_type", 'plot type'!AI59)
&amp; IF(LEFT(resources!AI59, 6) = "BONUS_", CHAR(9) &amp; "BonusType=" &amp; resources!AI59 &amp; CHAR(10), "")
&amp; IF('goody huts'!AI59, "	ImprovementType=IMPROVEMENT_GOODY_HUT" &amp; CHAR(10), "")
&amp; IF(ISBLANK(OFFSET('rivers (2)'!$A$1, 2 * (67 - $A61), 2 * AJ$2 + 1)), "", SUBSTITUTE($C$1, "&lt;direc&gt;", RIGHT(OFFSET('rivers (2)'!$A$1, 2 * (67 - $A61), 2 * AJ$2 + 1), 1)))
&amp; IF(ISBLANK(OFFSET('rivers (2)'!$A$1, 2 * (67 - $A61) + 1, 2 * AJ$2)), "", SUBSTITUTE($D$1, "&lt;direc&gt;", RIGHT(OFFSET('rivers (2)'!$A$1, 2 * (67 - $A61) + 1, 2 * AJ$2), 1)))
&amp; IF(ISBLANK('feature type'!AI59), "EndPlot", SUBSTITUTE(SUBSTITUTE(output!$B$1,
                   "f_type", 'feature type'!AI59),
                   "f_var", 'feature variety'!AI59))
&amp; CHAR(10)</f>
        <v xml:space="preserve">BeginPlot
	x=34,y=9
	TerrainType=TERRAIN_GRASS
	PlotType=2
	FeatureType=FEATURE_FOREST, FeatureVariety=3
EndPlot
</v>
      </c>
      <c r="AK61" t="str">
        <f ca="1">SUBSTITUTE(SUBSTITUTE(SUBSTITUTE(SUBSTITUTE($A$1,
"x_coord",AK$2),
"y_coord",$A61),
"t_type",'terrain type'!AJ59),
"p_type", 'plot type'!AJ59)
&amp; IF(LEFT(resources!AJ59, 6) = "BONUS_", CHAR(9) &amp; "BonusType=" &amp; resources!AJ59 &amp; CHAR(10), "")
&amp; IF('goody huts'!AJ59, "	ImprovementType=IMPROVEMENT_GOODY_HUT" &amp; CHAR(10), "")
&amp; IF(ISBLANK(OFFSET('rivers (2)'!$A$1, 2 * (67 - $A61), 2 * AK$2 + 1)), "", SUBSTITUTE($C$1, "&lt;direc&gt;", RIGHT(OFFSET('rivers (2)'!$A$1, 2 * (67 - $A61), 2 * AK$2 + 1), 1)))
&amp; IF(ISBLANK(OFFSET('rivers (2)'!$A$1, 2 * (67 - $A61) + 1, 2 * AK$2)), "", SUBSTITUTE($D$1, "&lt;direc&gt;", RIGHT(OFFSET('rivers (2)'!$A$1, 2 * (67 - $A61) + 1, 2 * AK$2), 1)))
&amp; IF(ISBLANK('feature type'!AJ59), "EndPlot", SUBSTITUTE(SUBSTITUTE(output!$B$1,
                   "f_type", 'feature type'!AJ59),
                   "f_var", 'feature variety'!AJ59))
&amp; CHAR(10)</f>
        <v xml:space="preserve">BeginPlot
	x=35,y=9
	TerrainType=TERRAIN_COAST
	PlotType=3
EndPlot
</v>
      </c>
      <c r="AL61" t="str">
        <f ca="1">SUBSTITUTE(SUBSTITUTE(SUBSTITUTE(SUBSTITUTE($A$1,
"x_coord",AL$2),
"y_coord",$A61),
"t_type",'terrain type'!AK59),
"p_type", 'plot type'!AK59)
&amp; IF(LEFT(resources!AK59, 6) = "BONUS_", CHAR(9) &amp; "BonusType=" &amp; resources!AK59 &amp; CHAR(10), "")
&amp; IF('goody huts'!AK59, "	ImprovementType=IMPROVEMENT_GOODY_HUT" &amp; CHAR(10), "")
&amp; IF(ISBLANK(OFFSET('rivers (2)'!$A$1, 2 * (67 - $A61), 2 * AL$2 + 1)), "", SUBSTITUTE($C$1, "&lt;direc&gt;", RIGHT(OFFSET('rivers (2)'!$A$1, 2 * (67 - $A61), 2 * AL$2 + 1), 1)))
&amp; IF(ISBLANK(OFFSET('rivers (2)'!$A$1, 2 * (67 - $A61) + 1, 2 * AL$2)), "", SUBSTITUTE($D$1, "&lt;direc&gt;", RIGHT(OFFSET('rivers (2)'!$A$1, 2 * (67 - $A61) + 1, 2 * AL$2), 1)))
&amp; IF(ISBLANK('feature type'!AK59), "EndPlot", SUBSTITUTE(SUBSTITUTE(output!$B$1,
                   "f_type", 'feature type'!AK59),
                   "f_var", 'feature variety'!AK59))
&amp; CHAR(10)</f>
        <v xml:space="preserve">BeginPlot
	x=36,y=9
	TerrainType=TERRAIN_OCEAN
	PlotType=3
EndPlot
</v>
      </c>
      <c r="AM61" t="str">
        <f ca="1">SUBSTITUTE(SUBSTITUTE(SUBSTITUTE(SUBSTITUTE($A$1,
"x_coord",AM$2),
"y_coord",$A61),
"t_type",'terrain type'!AL59),
"p_type", 'plot type'!AL59)
&amp; IF(LEFT(resources!AL59, 6) = "BONUS_", CHAR(9) &amp; "BonusType=" &amp; resources!AL59 &amp; CHAR(10), "")
&amp; IF('goody huts'!AL59, "	ImprovementType=IMPROVEMENT_GOODY_HUT" &amp; CHAR(10), "")
&amp; IF(ISBLANK(OFFSET('rivers (2)'!$A$1, 2 * (67 - $A61), 2 * AM$2 + 1)), "", SUBSTITUTE($C$1, "&lt;direc&gt;", RIGHT(OFFSET('rivers (2)'!$A$1, 2 * (67 - $A61), 2 * AM$2 + 1), 1)))
&amp; IF(ISBLANK(OFFSET('rivers (2)'!$A$1, 2 * (67 - $A61) + 1, 2 * AM$2)), "", SUBSTITUTE($D$1, "&lt;direc&gt;", RIGHT(OFFSET('rivers (2)'!$A$1, 2 * (67 - $A61) + 1, 2 * AM$2), 1)))
&amp; IF(ISBLANK('feature type'!AL59), "EndPlot", SUBSTITUTE(SUBSTITUTE(output!$B$1,
                   "f_type", 'feature type'!AL59),
                   "f_var", 'feature variety'!AL59))
&amp; CHAR(10)</f>
        <v xml:space="preserve">BeginPlot
	x=37,y=9
	TerrainType=TERRAIN_OCEAN
	PlotType=3
EndPlot
</v>
      </c>
      <c r="AN61" t="str">
        <f ca="1">SUBSTITUTE(SUBSTITUTE(SUBSTITUTE(SUBSTITUTE($A$1,
"x_coord",AN$2),
"y_coord",$A61),
"t_type",'terrain type'!AM59),
"p_type", 'plot type'!AM59)
&amp; IF(LEFT(resources!AM59, 6) = "BONUS_", CHAR(9) &amp; "BonusType=" &amp; resources!AM59 &amp; CHAR(10), "")
&amp; IF('goody huts'!AM59, "	ImprovementType=IMPROVEMENT_GOODY_HUT" &amp; CHAR(10), "")
&amp; IF(ISBLANK(OFFSET('rivers (2)'!$A$1, 2 * (67 - $A61), 2 * AN$2 + 1)), "", SUBSTITUTE($C$1, "&lt;direc&gt;", RIGHT(OFFSET('rivers (2)'!$A$1, 2 * (67 - $A61), 2 * AN$2 + 1), 1)))
&amp; IF(ISBLANK(OFFSET('rivers (2)'!$A$1, 2 * (67 - $A61) + 1, 2 * AN$2)), "", SUBSTITUTE($D$1, "&lt;direc&gt;", RIGHT(OFFSET('rivers (2)'!$A$1, 2 * (67 - $A61) + 1, 2 * AN$2), 1)))
&amp; IF(ISBLANK('feature type'!AM59), "EndPlot", SUBSTITUTE(SUBSTITUTE(output!$B$1,
                   "f_type", 'feature type'!AM59),
                   "f_var", 'feature variety'!AM59))
&amp; CHAR(10)</f>
        <v xml:space="preserve">BeginPlot
	x=38,y=9
	TerrainType=TERRAIN_OCEAN
	PlotType=3
EndPlot
</v>
      </c>
      <c r="AO61" t="str">
        <f ca="1">SUBSTITUTE(SUBSTITUTE(SUBSTITUTE(SUBSTITUTE($A$1,
"x_coord",AO$2),
"y_coord",$A61),
"t_type",'terrain type'!AN59),
"p_type", 'plot type'!AN59)
&amp; IF(LEFT(resources!AN59, 6) = "BONUS_", CHAR(9) &amp; "BonusType=" &amp; resources!AN59 &amp; CHAR(10), "")
&amp; IF('goody huts'!AN59, "	ImprovementType=IMPROVEMENT_GOODY_HUT" &amp; CHAR(10), "")
&amp; IF(ISBLANK(OFFSET('rivers (2)'!$A$1, 2 * (67 - $A61), 2 * AO$2 + 1)), "", SUBSTITUTE($C$1, "&lt;direc&gt;", RIGHT(OFFSET('rivers (2)'!$A$1, 2 * (67 - $A61), 2 * AO$2 + 1), 1)))
&amp; IF(ISBLANK(OFFSET('rivers (2)'!$A$1, 2 * (67 - $A61) + 1, 2 * AO$2)), "", SUBSTITUTE($D$1, "&lt;direc&gt;", RIGHT(OFFSET('rivers (2)'!$A$1, 2 * (67 - $A61) + 1, 2 * AO$2), 1)))
&amp; IF(ISBLANK('feature type'!AN59), "EndPlot", SUBSTITUTE(SUBSTITUTE(output!$B$1,
                   "f_type", 'feature type'!AN59),
                   "f_var", 'feature variety'!AN59))
&amp; CHAR(10)</f>
        <v xml:space="preserve">BeginPlot
	x=39,y=9
	TerrainType=TERRAIN_OCEAN
	PlotType=3
EndPlot
</v>
      </c>
      <c r="AP61" t="str">
        <f ca="1">SUBSTITUTE(SUBSTITUTE(SUBSTITUTE(SUBSTITUTE($A$1,
"x_coord",AP$2),
"y_coord",$A61),
"t_type",'terrain type'!AO59),
"p_type", 'plot type'!AO59)
&amp; IF(LEFT(resources!AO59, 6) = "BONUS_", CHAR(9) &amp; "BonusType=" &amp; resources!AO59 &amp; CHAR(10), "")
&amp; IF('goody huts'!AO59, "	ImprovementType=IMPROVEMENT_GOODY_HUT" &amp; CHAR(10), "")
&amp; IF(ISBLANK(OFFSET('rivers (2)'!$A$1, 2 * (67 - $A61), 2 * AP$2 + 1)), "", SUBSTITUTE($C$1, "&lt;direc&gt;", RIGHT(OFFSET('rivers (2)'!$A$1, 2 * (67 - $A61), 2 * AP$2 + 1), 1)))
&amp; IF(ISBLANK(OFFSET('rivers (2)'!$A$1, 2 * (67 - $A61) + 1, 2 * AP$2)), "", SUBSTITUTE($D$1, "&lt;direc&gt;", RIGHT(OFFSET('rivers (2)'!$A$1, 2 * (67 - $A61) + 1, 2 * AP$2), 1)))
&amp; IF(ISBLANK('feature type'!AO59), "EndPlot", SUBSTITUTE(SUBSTITUTE(output!$B$1,
                   "f_type", 'feature type'!AO59),
                   "f_var", 'feature variety'!AO59))
&amp; CHAR(10)</f>
        <v xml:space="preserve">BeginPlot
	x=40,y=9
	TerrainType=TERRAIN_OCEAN
	PlotType=3
EndPlot
</v>
      </c>
      <c r="AQ61" t="str">
        <f ca="1">SUBSTITUTE(SUBSTITUTE(SUBSTITUTE(SUBSTITUTE($A$1,
"x_coord",AQ$2),
"y_coord",$A61),
"t_type",'terrain type'!AP59),
"p_type", 'plot type'!AP59)
&amp; IF(LEFT(resources!AP59, 6) = "BONUS_", CHAR(9) &amp; "BonusType=" &amp; resources!AP59 &amp; CHAR(10), "")
&amp; IF('goody huts'!AP59, "	ImprovementType=IMPROVEMENT_GOODY_HUT" &amp; CHAR(10), "")
&amp; IF(ISBLANK(OFFSET('rivers (2)'!$A$1, 2 * (67 - $A61), 2 * AQ$2 + 1)), "", SUBSTITUTE($C$1, "&lt;direc&gt;", RIGHT(OFFSET('rivers (2)'!$A$1, 2 * (67 - $A61), 2 * AQ$2 + 1), 1)))
&amp; IF(ISBLANK(OFFSET('rivers (2)'!$A$1, 2 * (67 - $A61) + 1, 2 * AQ$2)), "", SUBSTITUTE($D$1, "&lt;direc&gt;", RIGHT(OFFSET('rivers (2)'!$A$1, 2 * (67 - $A61) + 1, 2 * AQ$2), 1)))
&amp; IF(ISBLANK('feature type'!AP59), "EndPlot", SUBSTITUTE(SUBSTITUTE(output!$B$1,
                   "f_type", 'feature type'!AP59),
                   "f_var", 'feature variety'!AP59))
&amp; CHAR(10)</f>
        <v xml:space="preserve">BeginPlot
	x=41,y=9
	TerrainType=TERRAIN_COAST
	PlotType=3
EndPlot
</v>
      </c>
      <c r="AR61" t="str">
        <f ca="1">SUBSTITUTE(SUBSTITUTE(SUBSTITUTE(SUBSTITUTE($A$1,
"x_coord",AR$2),
"y_coord",$A61),
"t_type",'terrain type'!AQ59),
"p_type", 'plot type'!AQ59)
&amp; IF(LEFT(resources!AQ59, 6) = "BONUS_", CHAR(9) &amp; "BonusType=" &amp; resources!AQ59 &amp; CHAR(10), "")
&amp; IF('goody huts'!AQ59, "	ImprovementType=IMPROVEMENT_GOODY_HUT" &amp; CHAR(10), "")
&amp; IF(ISBLANK(OFFSET('rivers (2)'!$A$1, 2 * (67 - $A61), 2 * AR$2 + 1)), "", SUBSTITUTE($C$1, "&lt;direc&gt;", RIGHT(OFFSET('rivers (2)'!$A$1, 2 * (67 - $A61), 2 * AR$2 + 1), 1)))
&amp; IF(ISBLANK(OFFSET('rivers (2)'!$A$1, 2 * (67 - $A61) + 1, 2 * AR$2)), "", SUBSTITUTE($D$1, "&lt;direc&gt;", RIGHT(OFFSET('rivers (2)'!$A$1, 2 * (67 - $A61) + 1, 2 * AR$2), 1)))
&amp; IF(ISBLANK('feature type'!AQ59), "EndPlot", SUBSTITUTE(SUBSTITUTE(output!$B$1,
                   "f_type", 'feature type'!AQ59),
                   "f_var", 'feature variety'!AQ59))
&amp; CHAR(10)</f>
        <v xml:space="preserve">BeginPlot
	x=42,y=9
	TerrainType=TERRAIN_GRASS
	PlotType=0
EndPlot
</v>
      </c>
      <c r="AS61" t="str">
        <f ca="1">SUBSTITUTE(SUBSTITUTE(SUBSTITUTE(SUBSTITUTE($A$1,
"x_coord",AS$2),
"y_coord",$A61),
"t_type",'terrain type'!AR59),
"p_type", 'plot type'!AR59)
&amp; IF(LEFT(resources!AR59, 6) = "BONUS_", CHAR(9) &amp; "BonusType=" &amp; resources!AR59 &amp; CHAR(10), "")
&amp; IF('goody huts'!AR59, "	ImprovementType=IMPROVEMENT_GOODY_HUT" &amp; CHAR(10), "")
&amp; IF(ISBLANK(OFFSET('rivers (2)'!$A$1, 2 * (67 - $A61), 2 * AS$2 + 1)), "", SUBSTITUTE($C$1, "&lt;direc&gt;", RIGHT(OFFSET('rivers (2)'!$A$1, 2 * (67 - $A61), 2 * AS$2 + 1), 1)))
&amp; IF(ISBLANK(OFFSET('rivers (2)'!$A$1, 2 * (67 - $A61) + 1, 2 * AS$2)), "", SUBSTITUTE($D$1, "&lt;direc&gt;", RIGHT(OFFSET('rivers (2)'!$A$1, 2 * (67 - $A61) + 1, 2 * AS$2), 1)))
&amp; IF(ISBLANK('feature type'!AR59), "EndPlot", SUBSTITUTE(SUBSTITUTE(output!$B$1,
                   "f_type", 'feature type'!AR59),
                   "f_var", 'feature variety'!AR59))
&amp; CHAR(10)</f>
        <v xml:space="preserve">BeginPlot
	x=43,y=9
	TerrainType=TERRAIN_COAST
	PlotType=3
EndPlot
</v>
      </c>
      <c r="AT61" t="str">
        <f ca="1">SUBSTITUTE(SUBSTITUTE(SUBSTITUTE(SUBSTITUTE($A$1,
"x_coord",AT$2),
"y_coord",$A61),
"t_type",'terrain type'!AS59),
"p_type", 'plot type'!AS59)
&amp; IF(LEFT(resources!AS59, 6) = "BONUS_", CHAR(9) &amp; "BonusType=" &amp; resources!AS59 &amp; CHAR(10), "")
&amp; IF('goody huts'!AS59, "	ImprovementType=IMPROVEMENT_GOODY_HUT" &amp; CHAR(10), "")
&amp; IF(ISBLANK(OFFSET('rivers (2)'!$A$1, 2 * (67 - $A61), 2 * AT$2 + 1)), "", SUBSTITUTE($C$1, "&lt;direc&gt;", RIGHT(OFFSET('rivers (2)'!$A$1, 2 * (67 - $A61), 2 * AT$2 + 1), 1)))
&amp; IF(ISBLANK(OFFSET('rivers (2)'!$A$1, 2 * (67 - $A61) + 1, 2 * AT$2)), "", SUBSTITUTE($D$1, "&lt;direc&gt;", RIGHT(OFFSET('rivers (2)'!$A$1, 2 * (67 - $A61) + 1, 2 * AT$2), 1)))
&amp; IF(ISBLANK('feature type'!AS59), "EndPlot", SUBSTITUTE(SUBSTITUTE(output!$B$1,
                   "f_type", 'feature type'!AS59),
                   "f_var", 'feature variety'!AS59))
&amp; CHAR(10)</f>
        <v xml:space="preserve">BeginPlot
	x=44,y=9
	TerrainType=TERRAIN_OCEAN
	PlotType=3
EndPlot
</v>
      </c>
      <c r="AU61" t="str">
        <f ca="1">SUBSTITUTE(SUBSTITUTE(SUBSTITUTE(SUBSTITUTE($A$1,
"x_coord",AU$2),
"y_coord",$A61),
"t_type",'terrain type'!AT59),
"p_type", 'plot type'!AT59)
&amp; IF(LEFT(resources!AT59, 6) = "BONUS_", CHAR(9) &amp; "BonusType=" &amp; resources!AT59 &amp; CHAR(10), "")
&amp; IF('goody huts'!AT59, "	ImprovementType=IMPROVEMENT_GOODY_HUT" &amp; CHAR(10), "")
&amp; IF(ISBLANK(OFFSET('rivers (2)'!$A$1, 2 * (67 - $A61), 2 * AU$2 + 1)), "", SUBSTITUTE($C$1, "&lt;direc&gt;", RIGHT(OFFSET('rivers (2)'!$A$1, 2 * (67 - $A61), 2 * AU$2 + 1), 1)))
&amp; IF(ISBLANK(OFFSET('rivers (2)'!$A$1, 2 * (67 - $A61) + 1, 2 * AU$2)), "", SUBSTITUTE($D$1, "&lt;direc&gt;", RIGHT(OFFSET('rivers (2)'!$A$1, 2 * (67 - $A61) + 1, 2 * AU$2), 1)))
&amp; IF(ISBLANK('feature type'!AT59), "EndPlot", SUBSTITUTE(SUBSTITUTE(output!$B$1,
                   "f_type", 'feature type'!AT59),
                   "f_var", 'feature variety'!AT59))
&amp; CHAR(10)</f>
        <v xml:space="preserve">BeginPlot
	x=45,y=9
	TerrainType=TERRAIN_OCEAN
	PlotType=3
EndPlot
</v>
      </c>
      <c r="AV61" t="str">
        <f ca="1">SUBSTITUTE(SUBSTITUTE(SUBSTITUTE(SUBSTITUTE($A$1,
"x_coord",AV$2),
"y_coord",$A61),
"t_type",'terrain type'!AU59),
"p_type", 'plot type'!AU59)
&amp; IF(LEFT(resources!AU59, 6) = "BONUS_", CHAR(9) &amp; "BonusType=" &amp; resources!AU59 &amp; CHAR(10), "")
&amp; IF('goody huts'!AU59, "	ImprovementType=IMPROVEMENT_GOODY_HUT" &amp; CHAR(10), "")
&amp; IF(ISBLANK(OFFSET('rivers (2)'!$A$1, 2 * (67 - $A61), 2 * AV$2 + 1)), "", SUBSTITUTE($C$1, "&lt;direc&gt;", RIGHT(OFFSET('rivers (2)'!$A$1, 2 * (67 - $A61), 2 * AV$2 + 1), 1)))
&amp; IF(ISBLANK(OFFSET('rivers (2)'!$A$1, 2 * (67 - $A61) + 1, 2 * AV$2)), "", SUBSTITUTE($D$1, "&lt;direc&gt;", RIGHT(OFFSET('rivers (2)'!$A$1, 2 * (67 - $A61) + 1, 2 * AV$2), 1)))
&amp; IF(ISBLANK('feature type'!AU59), "EndPlot", SUBSTITUTE(SUBSTITUTE(output!$B$1,
                   "f_type", 'feature type'!AU59),
                   "f_var", 'feature variety'!AU59))
&amp; CHAR(10)</f>
        <v xml:space="preserve">BeginPlot
	x=46,y=9
	TerrainType=TERRAIN_OCEAN
	PlotType=3
EndPlot
</v>
      </c>
      <c r="AW61" t="str">
        <f ca="1">SUBSTITUTE(SUBSTITUTE(SUBSTITUTE(SUBSTITUTE($A$1,
"x_coord",AW$2),
"y_coord",$A61),
"t_type",'terrain type'!AV59),
"p_type", 'plot type'!AV59)
&amp; IF(LEFT(resources!AV59, 6) = "BONUS_", CHAR(9) &amp; "BonusType=" &amp; resources!AV59 &amp; CHAR(10), "")
&amp; IF('goody huts'!AV59, "	ImprovementType=IMPROVEMENT_GOODY_HUT" &amp; CHAR(10), "")
&amp; IF(ISBLANK(OFFSET('rivers (2)'!$A$1, 2 * (67 - $A61), 2 * AW$2 + 1)), "", SUBSTITUTE($C$1, "&lt;direc&gt;", RIGHT(OFFSET('rivers (2)'!$A$1, 2 * (67 - $A61), 2 * AW$2 + 1), 1)))
&amp; IF(ISBLANK(OFFSET('rivers (2)'!$A$1, 2 * (67 - $A61) + 1, 2 * AW$2)), "", SUBSTITUTE($D$1, "&lt;direc&gt;", RIGHT(OFFSET('rivers (2)'!$A$1, 2 * (67 - $A61) + 1, 2 * AW$2), 1)))
&amp; IF(ISBLANK('feature type'!AV59), "EndPlot", SUBSTITUTE(SUBSTITUTE(output!$B$1,
                   "f_type", 'feature type'!AV59),
                   "f_var", 'feature variety'!AV59))
&amp; CHAR(10)</f>
        <v xml:space="preserve">BeginPlot
	x=47,y=9
	TerrainType=TERRAIN_COAST
	PlotType=3
EndPlot
</v>
      </c>
      <c r="AX61" t="str">
        <f ca="1">SUBSTITUTE(SUBSTITUTE(SUBSTITUTE(SUBSTITUTE($A$1,
"x_coord",AX$2),
"y_coord",$A61),
"t_type",'terrain type'!AW59),
"p_type", 'plot type'!AW59)
&amp; IF(LEFT(resources!AW59, 6) = "BONUS_", CHAR(9) &amp; "BonusType=" &amp; resources!AW59 &amp; CHAR(10), "")
&amp; IF('goody huts'!AW59, "	ImprovementType=IMPROVEMENT_GOODY_HUT" &amp; CHAR(10), "")
&amp; IF(ISBLANK(OFFSET('rivers (2)'!$A$1, 2 * (67 - $A61), 2 * AX$2 + 1)), "", SUBSTITUTE($C$1, "&lt;direc&gt;", RIGHT(OFFSET('rivers (2)'!$A$1, 2 * (67 - $A61), 2 * AX$2 + 1), 1)))
&amp; IF(ISBLANK(OFFSET('rivers (2)'!$A$1, 2 * (67 - $A61) + 1, 2 * AX$2)), "", SUBSTITUTE($D$1, "&lt;direc&gt;", RIGHT(OFFSET('rivers (2)'!$A$1, 2 * (67 - $A61) + 1, 2 * AX$2), 1)))
&amp; IF(ISBLANK('feature type'!AW59), "EndPlot", SUBSTITUTE(SUBSTITUTE(output!$B$1,
                   "f_type", 'feature type'!AW59),
                   "f_var", 'feature variety'!AW59))
&amp; CHAR(10)</f>
        <v xml:space="preserve">BeginPlot
	x=48,y=9
	TerrainType=TERRAIN_GRASS
	PlotType=2
	FeatureType=FEATURE_FOREST, FeatureVariety=2
EndPlot
</v>
      </c>
      <c r="AY61" t="str">
        <f ca="1">SUBSTITUTE(SUBSTITUTE(SUBSTITUTE(SUBSTITUTE($A$1,
"x_coord",AY$2),
"y_coord",$A61),
"t_type",'terrain type'!AX59),
"p_type", 'plot type'!AX59)
&amp; IF(LEFT(resources!AX59, 6) = "BONUS_", CHAR(9) &amp; "BonusType=" &amp; resources!AX59 &amp; CHAR(10), "")
&amp; IF('goody huts'!AX59, "	ImprovementType=IMPROVEMENT_GOODY_HUT" &amp; CHAR(10), "")
&amp; IF(ISBLANK(OFFSET('rivers (2)'!$A$1, 2 * (67 - $A61), 2 * AY$2 + 1)), "", SUBSTITUTE($C$1, "&lt;direc&gt;", RIGHT(OFFSET('rivers (2)'!$A$1, 2 * (67 - $A61), 2 * AY$2 + 1), 1)))
&amp; IF(ISBLANK(OFFSET('rivers (2)'!$A$1, 2 * (67 - $A61) + 1, 2 * AY$2)), "", SUBSTITUTE($D$1, "&lt;direc&gt;", RIGHT(OFFSET('rivers (2)'!$A$1, 2 * (67 - $A61) + 1, 2 * AY$2), 1)))
&amp; IF(ISBLANK('feature type'!AX59), "EndPlot", SUBSTITUTE(SUBSTITUTE(output!$B$1,
                   "f_type", 'feature type'!AX59),
                   "f_var", 'feature variety'!AX59))
&amp; CHAR(10)</f>
        <v xml:space="preserve">BeginPlot
	x=49,y=9
	TerrainType=TERRAIN_GRASS
	PlotType=1
EndPlot
</v>
      </c>
      <c r="AZ61" t="str">
        <f ca="1">SUBSTITUTE(SUBSTITUTE(SUBSTITUTE(SUBSTITUTE($A$1,
"x_coord",AZ$2),
"y_coord",$A61),
"t_type",'terrain type'!AY59),
"p_type", 'plot type'!AY59)
&amp; IF(LEFT(resources!AY59, 6) = "BONUS_", CHAR(9) &amp; "BonusType=" &amp; resources!AY59 &amp; CHAR(10), "")
&amp; IF('goody huts'!AY59, "	ImprovementType=IMPROVEMENT_GOODY_HUT" &amp; CHAR(10), "")
&amp; IF(ISBLANK(OFFSET('rivers (2)'!$A$1, 2 * (67 - $A61), 2 * AZ$2 + 1)), "", SUBSTITUTE($C$1, "&lt;direc&gt;", RIGHT(OFFSET('rivers (2)'!$A$1, 2 * (67 - $A61), 2 * AZ$2 + 1), 1)))
&amp; IF(ISBLANK(OFFSET('rivers (2)'!$A$1, 2 * (67 - $A61) + 1, 2 * AZ$2)), "", SUBSTITUTE($D$1, "&lt;direc&gt;", RIGHT(OFFSET('rivers (2)'!$A$1, 2 * (67 - $A61) + 1, 2 * AZ$2), 1)))
&amp; IF(ISBLANK('feature type'!AY59), "EndPlot", SUBSTITUTE(SUBSTITUTE(output!$B$1,
                   "f_type", 'feature type'!AY59),
                   "f_var", 'feature variety'!AY59))
&amp; CHAR(10)</f>
        <v xml:space="preserve">BeginPlot
	x=50,y=9
	TerrainType=TERRAIN_GRASS
	PlotType=2
EndPlot
</v>
      </c>
      <c r="BA61" t="str">
        <f ca="1">SUBSTITUTE(SUBSTITUTE(SUBSTITUTE(SUBSTITUTE($A$1,
"x_coord",BA$2),
"y_coord",$A61),
"t_type",'terrain type'!AZ59),
"p_type", 'plot type'!AZ59)
&amp; IF(LEFT(resources!AZ59, 6) = "BONUS_", CHAR(9) &amp; "BonusType=" &amp; resources!AZ59 &amp; CHAR(10), "")
&amp; IF('goody huts'!AZ59, "	ImprovementType=IMPROVEMENT_GOODY_HUT" &amp; CHAR(10), "")
&amp; IF(ISBLANK(OFFSET('rivers (2)'!$A$1, 2 * (67 - $A61), 2 * BA$2 + 1)), "", SUBSTITUTE($C$1, "&lt;direc&gt;", RIGHT(OFFSET('rivers (2)'!$A$1, 2 * (67 - $A61), 2 * BA$2 + 1), 1)))
&amp; IF(ISBLANK(OFFSET('rivers (2)'!$A$1, 2 * (67 - $A61) + 1, 2 * BA$2)), "", SUBSTITUTE($D$1, "&lt;direc&gt;", RIGHT(OFFSET('rivers (2)'!$A$1, 2 * (67 - $A61) + 1, 2 * BA$2), 1)))
&amp; IF(ISBLANK('feature type'!AZ59), "EndPlot", SUBSTITUTE(SUBSTITUTE(output!$B$1,
                   "f_type", 'feature type'!AZ59),
                   "f_var", 'feature variety'!AZ59))
&amp; CHAR(10)</f>
        <v xml:space="preserve">BeginPlot
	x=51,y=9
	TerrainType=TERRAIN_GRASS
	PlotType=2
	FeatureType=FEATURE_FOREST, FeatureVariety=2
EndPlot
</v>
      </c>
      <c r="BB61" t="str">
        <f ca="1">SUBSTITUTE(SUBSTITUTE(SUBSTITUTE(SUBSTITUTE($A$1,
"x_coord",BB$2),
"y_coord",$A61),
"t_type",'terrain type'!BA59),
"p_type", 'plot type'!BA59)
&amp; IF(LEFT(resources!BA59, 6) = "BONUS_", CHAR(9) &amp; "BonusType=" &amp; resources!BA59 &amp; CHAR(10), "")
&amp; IF('goody huts'!BA59, "	ImprovementType=IMPROVEMENT_GOODY_HUT" &amp; CHAR(10), "")
&amp; IF(ISBLANK(OFFSET('rivers (2)'!$A$1, 2 * (67 - $A61), 2 * BB$2 + 1)), "", SUBSTITUTE($C$1, "&lt;direc&gt;", RIGHT(OFFSET('rivers (2)'!$A$1, 2 * (67 - $A61), 2 * BB$2 + 1), 1)))
&amp; IF(ISBLANK(OFFSET('rivers (2)'!$A$1, 2 * (67 - $A61) + 1, 2 * BB$2)), "", SUBSTITUTE($D$1, "&lt;direc&gt;", RIGHT(OFFSET('rivers (2)'!$A$1, 2 * (67 - $A61) + 1, 2 * BB$2), 1)))
&amp; IF(ISBLANK('feature type'!BA59), "EndPlot", SUBSTITUTE(SUBSTITUTE(output!$B$1,
                   "f_type", 'feature type'!BA59),
                   "f_var", 'feature variety'!BA59))
&amp; CHAR(10)</f>
        <v xml:space="preserve">BeginPlot
	x=52,y=9
	TerrainType=TERRAIN_GRASS
	PlotType=2
	FeatureType=FEATURE_FOREST, FeatureVariety=2
EndPlot
</v>
      </c>
      <c r="BC61" t="str">
        <f ca="1">SUBSTITUTE(SUBSTITUTE(SUBSTITUTE(SUBSTITUTE($A$1,
"x_coord",BC$2),
"y_coord",$A61),
"t_type",'terrain type'!BB59),
"p_type", 'plot type'!BB59)
&amp; IF(LEFT(resources!BB59, 6) = "BONUS_", CHAR(9) &amp; "BonusType=" &amp; resources!BB59 &amp; CHAR(10), "")
&amp; IF('goody huts'!BB59, "	ImprovementType=IMPROVEMENT_GOODY_HUT" &amp; CHAR(10), "")
&amp; IF(ISBLANK(OFFSET('rivers (2)'!$A$1, 2 * (67 - $A61), 2 * BC$2 + 1)), "", SUBSTITUTE($C$1, "&lt;direc&gt;", RIGHT(OFFSET('rivers (2)'!$A$1, 2 * (67 - $A61), 2 * BC$2 + 1), 1)))
&amp; IF(ISBLANK(OFFSET('rivers (2)'!$A$1, 2 * (67 - $A61) + 1, 2 * BC$2)), "", SUBSTITUTE($D$1, "&lt;direc&gt;", RIGHT(OFFSET('rivers (2)'!$A$1, 2 * (67 - $A61) + 1, 2 * BC$2), 1)))
&amp; IF(ISBLANK('feature type'!BB59), "EndPlot", SUBSTITUTE(SUBSTITUTE(output!$B$1,
                   "f_type", 'feature type'!BB59),
                   "f_var", 'feature variety'!BB59))
&amp; CHAR(10)</f>
        <v xml:space="preserve">BeginPlot
	x=53,y=9
	TerrainType=TERRAIN_GRASS
	PlotType=2
	RiverNSDirection=2
	isWOfRiver
	FeatureType=FEATURE_FOREST, FeatureVariety=2
EndPlot
</v>
      </c>
      <c r="BD61" t="str">
        <f ca="1">SUBSTITUTE(SUBSTITUTE(SUBSTITUTE(SUBSTITUTE($A$1,
"x_coord",BD$2),
"y_coord",$A61),
"t_type",'terrain type'!BC59),
"p_type", 'plot type'!BC59)
&amp; IF(LEFT(resources!BC59, 6) = "BONUS_", CHAR(9) &amp; "BonusType=" &amp; resources!BC59 &amp; CHAR(10), "")
&amp; IF('goody huts'!BC59, "	ImprovementType=IMPROVEMENT_GOODY_HUT" &amp; CHAR(10), "")
&amp; IF(ISBLANK(OFFSET('rivers (2)'!$A$1, 2 * (67 - $A61), 2 * BD$2 + 1)), "", SUBSTITUTE($C$1, "&lt;direc&gt;", RIGHT(OFFSET('rivers (2)'!$A$1, 2 * (67 - $A61), 2 * BD$2 + 1), 1)))
&amp; IF(ISBLANK(OFFSET('rivers (2)'!$A$1, 2 * (67 - $A61) + 1, 2 * BD$2)), "", SUBSTITUTE($D$1, "&lt;direc&gt;", RIGHT(OFFSET('rivers (2)'!$A$1, 2 * (67 - $A61) + 1, 2 * BD$2), 1)))
&amp; IF(ISBLANK('feature type'!BC59), "EndPlot", SUBSTITUTE(SUBSTITUTE(output!$B$1,
                   "f_type", 'feature type'!BC59),
                   "f_var", 'feature variety'!BC59))
&amp; CHAR(10)</f>
        <v xml:space="preserve">BeginPlot
	x=54,y=9
	TerrainType=TERRAIN_GRASS
	PlotType=1
	FeatureType=FEATURE_FOREST, FeatureVariety=2
EndPlot
</v>
      </c>
      <c r="BE61" t="str">
        <f ca="1">SUBSTITUTE(SUBSTITUTE(SUBSTITUTE(SUBSTITUTE($A$1,
"x_coord",BE$2),
"y_coord",$A61),
"t_type",'terrain type'!BD59),
"p_type", 'plot type'!BD59)
&amp; IF(LEFT(resources!BD59, 6) = "BONUS_", CHAR(9) &amp; "BonusType=" &amp; resources!BD59 &amp; CHAR(10), "")
&amp; IF('goody huts'!BD59, "	ImprovementType=IMPROVEMENT_GOODY_HUT" &amp; CHAR(10), "")
&amp; IF(ISBLANK(OFFSET('rivers (2)'!$A$1, 2 * (67 - $A61), 2 * BE$2 + 1)), "", SUBSTITUTE($C$1, "&lt;direc&gt;", RIGHT(OFFSET('rivers (2)'!$A$1, 2 * (67 - $A61), 2 * BE$2 + 1), 1)))
&amp; IF(ISBLANK(OFFSET('rivers (2)'!$A$1, 2 * (67 - $A61) + 1, 2 * BE$2)), "", SUBSTITUTE($D$1, "&lt;direc&gt;", RIGHT(OFFSET('rivers (2)'!$A$1, 2 * (67 - $A61) + 1, 2 * BE$2), 1)))
&amp; IF(ISBLANK('feature type'!BD59), "EndPlot", SUBSTITUTE(SUBSTITUTE(output!$B$1,
                   "f_type", 'feature type'!BD59),
                   "f_var", 'feature variety'!BD59))
&amp; CHAR(10)</f>
        <v xml:space="preserve">BeginPlot
	x=55,y=9
	TerrainType=TERRAIN_GRASS
	PlotType=1
EndPlot
</v>
      </c>
      <c r="BF61" t="str">
        <f ca="1">SUBSTITUTE(SUBSTITUTE(SUBSTITUTE(SUBSTITUTE($A$1,
"x_coord",BF$2),
"y_coord",$A61),
"t_type",'terrain type'!BE59),
"p_type", 'plot type'!BE59)
&amp; IF(LEFT(resources!BE59, 6) = "BONUS_", CHAR(9) &amp; "BonusType=" &amp; resources!BE59 &amp; CHAR(10), "")
&amp; IF('goody huts'!BE59, "	ImprovementType=IMPROVEMENT_GOODY_HUT" &amp; CHAR(10), "")
&amp; IF(ISBLANK(OFFSET('rivers (2)'!$A$1, 2 * (67 - $A61), 2 * BF$2 + 1)), "", SUBSTITUTE($C$1, "&lt;direc&gt;", RIGHT(OFFSET('rivers (2)'!$A$1, 2 * (67 - $A61), 2 * BF$2 + 1), 1)))
&amp; IF(ISBLANK(OFFSET('rivers (2)'!$A$1, 2 * (67 - $A61) + 1, 2 * BF$2)), "", SUBSTITUTE($D$1, "&lt;direc&gt;", RIGHT(OFFSET('rivers (2)'!$A$1, 2 * (67 - $A61) + 1, 2 * BF$2), 1)))
&amp; IF(ISBLANK('feature type'!BE59), "EndPlot", SUBSTITUTE(SUBSTITUTE(output!$B$1,
                   "f_type", 'feature type'!BE59),
                   "f_var", 'feature variety'!BE59))
&amp; CHAR(10)</f>
        <v xml:space="preserve">BeginPlot
	x=56,y=9
	TerrainType=TERRAIN_GRASS
	PlotType=1
EndPlot
</v>
      </c>
      <c r="BG61" t="str">
        <f ca="1">SUBSTITUTE(SUBSTITUTE(SUBSTITUTE(SUBSTITUTE($A$1,
"x_coord",BG$2),
"y_coord",$A61),
"t_type",'terrain type'!BF59),
"p_type", 'plot type'!BF59)
&amp; IF(LEFT(resources!BF59, 6) = "BONUS_", CHAR(9) &amp; "BonusType=" &amp; resources!BF59 &amp; CHAR(10), "")
&amp; IF('goody huts'!BF59, "	ImprovementType=IMPROVEMENT_GOODY_HUT" &amp; CHAR(10), "")
&amp; IF(ISBLANK(OFFSET('rivers (2)'!$A$1, 2 * (67 - $A61), 2 * BG$2 + 1)), "", SUBSTITUTE($C$1, "&lt;direc&gt;", RIGHT(OFFSET('rivers (2)'!$A$1, 2 * (67 - $A61), 2 * BG$2 + 1), 1)))
&amp; IF(ISBLANK(OFFSET('rivers (2)'!$A$1, 2 * (67 - $A61) + 1, 2 * BG$2)), "", SUBSTITUTE($D$1, "&lt;direc&gt;", RIGHT(OFFSET('rivers (2)'!$A$1, 2 * (67 - $A61) + 1, 2 * BG$2), 1)))
&amp; IF(ISBLANK('feature type'!BF59), "EndPlot", SUBSTITUTE(SUBSTITUTE(output!$B$1,
                   "f_type", 'feature type'!BF59),
                   "f_var", 'feature variety'!BF59))
&amp; CHAR(10)</f>
        <v xml:space="preserve">BeginPlot
	x=57,y=9
	TerrainType=TERRAIN_GRASS
	PlotType=2
	FeatureType=FEATURE_FOREST, FeatureVariety=2
EndPlot
</v>
      </c>
      <c r="BH61" t="str">
        <f ca="1">SUBSTITUTE(SUBSTITUTE(SUBSTITUTE(SUBSTITUTE($A$1,
"x_coord",BH$2),
"y_coord",$A61),
"t_type",'terrain type'!BG59),
"p_type", 'plot type'!BG59)
&amp; IF(LEFT(resources!BG59, 6) = "BONUS_", CHAR(9) &amp; "BonusType=" &amp; resources!BG59 &amp; CHAR(10), "")
&amp; IF('goody huts'!BG59, "	ImprovementType=IMPROVEMENT_GOODY_HUT" &amp; CHAR(10), "")
&amp; IF(ISBLANK(OFFSET('rivers (2)'!$A$1, 2 * (67 - $A61), 2 * BH$2 + 1)), "", SUBSTITUTE($C$1, "&lt;direc&gt;", RIGHT(OFFSET('rivers (2)'!$A$1, 2 * (67 - $A61), 2 * BH$2 + 1), 1)))
&amp; IF(ISBLANK(OFFSET('rivers (2)'!$A$1, 2 * (67 - $A61) + 1, 2 * BH$2)), "", SUBSTITUTE($D$1, "&lt;direc&gt;", RIGHT(OFFSET('rivers (2)'!$A$1, 2 * (67 - $A61) + 1, 2 * BH$2), 1)))
&amp; IF(ISBLANK('feature type'!BG59), "EndPlot", SUBSTITUTE(SUBSTITUTE(output!$B$1,
                   "f_type", 'feature type'!BG59),
                   "f_var", 'feature variety'!BG59))
&amp; CHAR(10)</f>
        <v xml:space="preserve">BeginPlot
	x=58,y=9
	TerrainType=TERRAIN_GRASS
	PlotType=2
	FeatureType=FEATURE_FOREST, FeatureVariety=2
EndPlot
</v>
      </c>
      <c r="BI61" t="str">
        <f ca="1">SUBSTITUTE(SUBSTITUTE(SUBSTITUTE(SUBSTITUTE($A$1,
"x_coord",BI$2),
"y_coord",$A61),
"t_type",'terrain type'!BH59),
"p_type", 'plot type'!BH59)
&amp; IF(LEFT(resources!BH59, 6) = "BONUS_", CHAR(9) &amp; "BonusType=" &amp; resources!BH59 &amp; CHAR(10), "")
&amp; IF('goody huts'!BH59, "	ImprovementType=IMPROVEMENT_GOODY_HUT" &amp; CHAR(10), "")
&amp; IF(ISBLANK(OFFSET('rivers (2)'!$A$1, 2 * (67 - $A61), 2 * BI$2 + 1)), "", SUBSTITUTE($C$1, "&lt;direc&gt;", RIGHT(OFFSET('rivers (2)'!$A$1, 2 * (67 - $A61), 2 * BI$2 + 1), 1)))
&amp; IF(ISBLANK(OFFSET('rivers (2)'!$A$1, 2 * (67 - $A61) + 1, 2 * BI$2)), "", SUBSTITUTE($D$1, "&lt;direc&gt;", RIGHT(OFFSET('rivers (2)'!$A$1, 2 * (67 - $A61) + 1, 2 * BI$2), 1)))
&amp; IF(ISBLANK('feature type'!BH59), "EndPlot", SUBSTITUTE(SUBSTITUTE(output!$B$1,
                   "f_type", 'feature type'!BH59),
                   "f_var", 'feature variety'!BH59))
&amp; CHAR(10)</f>
        <v xml:space="preserve">BeginPlot
	x=59,y=9
	TerrainType=TERRAIN_GRASS
	PlotType=1
	BonusType=BONUS_WINE
	FeatureType=FEATURE_FOREST, FeatureVariety=2
EndPlot
</v>
      </c>
      <c r="BJ61" t="str">
        <f ca="1">SUBSTITUTE(SUBSTITUTE(SUBSTITUTE(SUBSTITUTE($A$1,
"x_coord",BJ$2),
"y_coord",$A61),
"t_type",'terrain type'!BI59),
"p_type", 'plot type'!BI59)
&amp; IF(LEFT(resources!BI59, 6) = "BONUS_", CHAR(9) &amp; "BonusType=" &amp; resources!BI59 &amp; CHAR(10), "")
&amp; IF('goody huts'!BI59, "	ImprovementType=IMPROVEMENT_GOODY_HUT" &amp; CHAR(10), "")
&amp; IF(ISBLANK(OFFSET('rivers (2)'!$A$1, 2 * (67 - $A61), 2 * BJ$2 + 1)), "", SUBSTITUTE($C$1, "&lt;direc&gt;", RIGHT(OFFSET('rivers (2)'!$A$1, 2 * (67 - $A61), 2 * BJ$2 + 1), 1)))
&amp; IF(ISBLANK(OFFSET('rivers (2)'!$A$1, 2 * (67 - $A61) + 1, 2 * BJ$2)), "", SUBSTITUTE($D$1, "&lt;direc&gt;", RIGHT(OFFSET('rivers (2)'!$A$1, 2 * (67 - $A61) + 1, 2 * BJ$2), 1)))
&amp; IF(ISBLANK('feature type'!BI59), "EndPlot", SUBSTITUTE(SUBSTITUTE(output!$B$1,
                   "f_type", 'feature type'!BI59),
                   "f_var", 'feature variety'!BI59))
&amp; CHAR(10)</f>
        <v xml:space="preserve">BeginPlot
	x=60,y=9
	TerrainType=TERRAIN_GRASS
	PlotType=2
	FeatureType=FEATURE_FOREST, FeatureVariety=2
EndPlot
</v>
      </c>
      <c r="BK61" t="str">
        <f ca="1">SUBSTITUTE(SUBSTITUTE(SUBSTITUTE(SUBSTITUTE($A$1,
"x_coord",BK$2),
"y_coord",$A61),
"t_type",'terrain type'!BJ59),
"p_type", 'plot type'!BJ59)
&amp; IF(LEFT(resources!BJ59, 6) = "BONUS_", CHAR(9) &amp; "BonusType=" &amp; resources!BJ59 &amp; CHAR(10), "")
&amp; IF('goody huts'!BJ59, "	ImprovementType=IMPROVEMENT_GOODY_HUT" &amp; CHAR(10), "")
&amp; IF(ISBLANK(OFFSET('rivers (2)'!$A$1, 2 * (67 - $A61), 2 * BK$2 + 1)), "", SUBSTITUTE($C$1, "&lt;direc&gt;", RIGHT(OFFSET('rivers (2)'!$A$1, 2 * (67 - $A61), 2 * BK$2 + 1), 1)))
&amp; IF(ISBLANK(OFFSET('rivers (2)'!$A$1, 2 * (67 - $A61) + 1, 2 * BK$2)), "", SUBSTITUTE($D$1, "&lt;direc&gt;", RIGHT(OFFSET('rivers (2)'!$A$1, 2 * (67 - $A61) + 1, 2 * BK$2), 1)))
&amp; IF(ISBLANK('feature type'!BJ59), "EndPlot", SUBSTITUTE(SUBSTITUTE(output!$B$1,
                   "f_type", 'feature type'!BJ59),
                   "f_var", 'feature variety'!BJ59))
&amp; CHAR(10)</f>
        <v xml:space="preserve">BeginPlot
	x=61,y=9
	TerrainType=TERRAIN_GRASS
	PlotType=1
	BonusType=BONUS_WHEAT
	FeatureType=FEATURE_FOREST, FeatureVariety=2
EndPlot
</v>
      </c>
      <c r="BL61" t="str">
        <f ca="1">SUBSTITUTE(SUBSTITUTE(SUBSTITUTE(SUBSTITUTE($A$1,
"x_coord",BL$2),
"y_coord",$A61),
"t_type",'terrain type'!BK59),
"p_type", 'plot type'!BK59)
&amp; IF(LEFT(resources!BK59, 6) = "BONUS_", CHAR(9) &amp; "BonusType=" &amp; resources!BK59 &amp; CHAR(10), "")
&amp; IF('goody huts'!BK59, "	ImprovementType=IMPROVEMENT_GOODY_HUT" &amp; CHAR(10), "")
&amp; IF(ISBLANK(OFFSET('rivers (2)'!$A$1, 2 * (67 - $A61), 2 * BL$2 + 1)), "", SUBSTITUTE($C$1, "&lt;direc&gt;", RIGHT(OFFSET('rivers (2)'!$A$1, 2 * (67 - $A61), 2 * BL$2 + 1), 1)))
&amp; IF(ISBLANK(OFFSET('rivers (2)'!$A$1, 2 * (67 - $A61) + 1, 2 * BL$2)), "", SUBSTITUTE($D$1, "&lt;direc&gt;", RIGHT(OFFSET('rivers (2)'!$A$1, 2 * (67 - $A61) + 1, 2 * BL$2), 1)))
&amp; IF(ISBLANK('feature type'!BK59), "EndPlot", SUBSTITUTE(SUBSTITUTE(output!$B$1,
                   "f_type", 'feature type'!BK59),
                   "f_var", 'feature variety'!BK59))
&amp; CHAR(10)</f>
        <v xml:space="preserve">BeginPlot
	x=62,y=9
	TerrainType=TERRAIN_GRASS
	PlotType=2
EndPlot
</v>
      </c>
      <c r="BM61" t="str">
        <f ca="1">SUBSTITUTE(SUBSTITUTE(SUBSTITUTE(SUBSTITUTE($A$1,
"x_coord",BM$2),
"y_coord",$A61),
"t_type",'terrain type'!BL59),
"p_type", 'plot type'!BL59)
&amp; IF(LEFT(resources!BL59, 6) = "BONUS_", CHAR(9) &amp; "BonusType=" &amp; resources!BL59 &amp; CHAR(10), "")
&amp; IF('goody huts'!BL59, "	ImprovementType=IMPROVEMENT_GOODY_HUT" &amp; CHAR(10), "")
&amp; IF(ISBLANK(OFFSET('rivers (2)'!$A$1, 2 * (67 - $A61), 2 * BM$2 + 1)), "", SUBSTITUTE($C$1, "&lt;direc&gt;", RIGHT(OFFSET('rivers (2)'!$A$1, 2 * (67 - $A61), 2 * BM$2 + 1), 1)))
&amp; IF(ISBLANK(OFFSET('rivers (2)'!$A$1, 2 * (67 - $A61) + 1, 2 * BM$2)), "", SUBSTITUTE($D$1, "&lt;direc&gt;", RIGHT(OFFSET('rivers (2)'!$A$1, 2 * (67 - $A61) + 1, 2 * BM$2), 1)))
&amp; IF(ISBLANK('feature type'!BL59), "EndPlot", SUBSTITUTE(SUBSTITUTE(output!$B$1,
                   "f_type", 'feature type'!BL59),
                   "f_var", 'feature variety'!BL59))
&amp; CHAR(10)</f>
        <v xml:space="preserve">BeginPlot
	x=63,y=9
	TerrainType=TERRAIN_GRASS
	PlotType=2
	BonusType=BONUS_OIL
	RiverNSDirection=2
	isWOfRiver
	FeatureType=FEATURE_FOREST, FeatureVariety=2
EndPlot
</v>
      </c>
      <c r="BN61" t="str">
        <f ca="1">SUBSTITUTE(SUBSTITUTE(SUBSTITUTE(SUBSTITUTE($A$1,
"x_coord",BN$2),
"y_coord",$A61),
"t_type",'terrain type'!BM59),
"p_type", 'plot type'!BM59)
&amp; IF(LEFT(resources!BM59, 6) = "BONUS_", CHAR(9) &amp; "BonusType=" &amp; resources!BM59 &amp; CHAR(10), "")
&amp; IF('goody huts'!BM59, "	ImprovementType=IMPROVEMENT_GOODY_HUT" &amp; CHAR(10), "")
&amp; IF(ISBLANK(OFFSET('rivers (2)'!$A$1, 2 * (67 - $A61), 2 * BN$2 + 1)), "", SUBSTITUTE($C$1, "&lt;direc&gt;", RIGHT(OFFSET('rivers (2)'!$A$1, 2 * (67 - $A61), 2 * BN$2 + 1), 1)))
&amp; IF(ISBLANK(OFFSET('rivers (2)'!$A$1, 2 * (67 - $A61) + 1, 2 * BN$2)), "", SUBSTITUTE($D$1, "&lt;direc&gt;", RIGHT(OFFSET('rivers (2)'!$A$1, 2 * (67 - $A61) + 1, 2 * BN$2), 1)))
&amp; IF(ISBLANK('feature type'!BM59), "EndPlot", SUBSTITUTE(SUBSTITUTE(output!$B$1,
                   "f_type", 'feature type'!BM59),
                   "f_var", 'feature variety'!BM59))
&amp; CHAR(10)</f>
        <v xml:space="preserve">BeginPlot
	x=64,y=9
	TerrainType=TERRAIN_GRASS
	PlotType=2
	RiverWEDirection=1
	isNOfRiver
	FeatureType=FEATURE_FOREST, FeatureVariety=2
EndPlot
</v>
      </c>
      <c r="BO61" t="str">
        <f ca="1">SUBSTITUTE(SUBSTITUTE(SUBSTITUTE(SUBSTITUTE($A$1,
"x_coord",BO$2),
"y_coord",$A61),
"t_type",'terrain type'!BN59),
"p_type", 'plot type'!BN59)
&amp; IF(LEFT(resources!BN59, 6) = "BONUS_", CHAR(9) &amp; "BonusType=" &amp; resources!BN59 &amp; CHAR(10), "")
&amp; IF('goody huts'!BN59, "	ImprovementType=IMPROVEMENT_GOODY_HUT" &amp; CHAR(10), "")
&amp; IF(ISBLANK(OFFSET('rivers (2)'!$A$1, 2 * (67 - $A61), 2 * BO$2 + 1)), "", SUBSTITUTE($C$1, "&lt;direc&gt;", RIGHT(OFFSET('rivers (2)'!$A$1, 2 * (67 - $A61), 2 * BO$2 + 1), 1)))
&amp; IF(ISBLANK(OFFSET('rivers (2)'!$A$1, 2 * (67 - $A61) + 1, 2 * BO$2)), "", SUBSTITUTE($D$1, "&lt;direc&gt;", RIGHT(OFFSET('rivers (2)'!$A$1, 2 * (67 - $A61) + 1, 2 * BO$2), 1)))
&amp; IF(ISBLANK('feature type'!BN59), "EndPlot", SUBSTITUTE(SUBSTITUTE(output!$B$1,
                   "f_type", 'feature type'!BN59),
                   "f_var", 'feature variety'!BN59))
&amp; CHAR(10)</f>
        <v xml:space="preserve">BeginPlot
	x=65,y=9
	TerrainType=TERRAIN_GRASS
	PlotType=1
	RiverWEDirection=1
	isNOfRiver
EndPlot
</v>
      </c>
      <c r="BP61" t="str">
        <f ca="1">SUBSTITUTE(SUBSTITUTE(SUBSTITUTE(SUBSTITUTE($A$1,
"x_coord",BP$2),
"y_coord",$A61),
"t_type",'terrain type'!BO59),
"p_type", 'plot type'!BO59)
&amp; IF(LEFT(resources!BO59, 6) = "BONUS_", CHAR(9) &amp; "BonusType=" &amp; resources!BO59 &amp; CHAR(10), "")
&amp; IF('goody huts'!BO59, "	ImprovementType=IMPROVEMENT_GOODY_HUT" &amp; CHAR(10), "")
&amp; IF(ISBLANK(OFFSET('rivers (2)'!$A$1, 2 * (67 - $A61), 2 * BP$2 + 1)), "", SUBSTITUTE($C$1, "&lt;direc&gt;", RIGHT(OFFSET('rivers (2)'!$A$1, 2 * (67 - $A61), 2 * BP$2 + 1), 1)))
&amp; IF(ISBLANK(OFFSET('rivers (2)'!$A$1, 2 * (67 - $A61) + 1, 2 * BP$2)), "", SUBSTITUTE($D$1, "&lt;direc&gt;", RIGHT(OFFSET('rivers (2)'!$A$1, 2 * (67 - $A61) + 1, 2 * BP$2), 1)))
&amp; IF(ISBLANK('feature type'!BO59), "EndPlot", SUBSTITUTE(SUBSTITUTE(output!$B$1,
                   "f_type", 'feature type'!BO59),
                   "f_var", 'feature variety'!BO59))
&amp; CHAR(10)</f>
        <v xml:space="preserve">BeginPlot
	x=66,y=9
	TerrainType=TERRAIN_GRASS
	PlotType=1
	RiverWEDirection=1
	isNOfRiver
	FeatureType=FEATURE_FOREST, FeatureVariety=2
EndPlot
</v>
      </c>
      <c r="BQ61" t="str">
        <f ca="1">SUBSTITUTE(SUBSTITUTE(SUBSTITUTE(SUBSTITUTE($A$1,
"x_coord",BQ$2),
"y_coord",$A61),
"t_type",'terrain type'!BP59),
"p_type", 'plot type'!BP59)
&amp; IF(LEFT(resources!BP59, 6) = "BONUS_", CHAR(9) &amp; "BonusType=" &amp; resources!BP59 &amp; CHAR(10), "")
&amp; IF('goody huts'!BP59, "	ImprovementType=IMPROVEMENT_GOODY_HUT" &amp; CHAR(10), "")
&amp; IF(ISBLANK(OFFSET('rivers (2)'!$A$1, 2 * (67 - $A61), 2 * BQ$2 + 1)), "", SUBSTITUTE($C$1, "&lt;direc&gt;", RIGHT(OFFSET('rivers (2)'!$A$1, 2 * (67 - $A61), 2 * BQ$2 + 1), 1)))
&amp; IF(ISBLANK(OFFSET('rivers (2)'!$A$1, 2 * (67 - $A61) + 1, 2 * BQ$2)), "", SUBSTITUTE($D$1, "&lt;direc&gt;", RIGHT(OFFSET('rivers (2)'!$A$1, 2 * (67 - $A61) + 1, 2 * BQ$2), 1)))
&amp; IF(ISBLANK('feature type'!BP59), "EndPlot", SUBSTITUTE(SUBSTITUTE(output!$B$1,
                   "f_type", 'feature type'!BP59),
                   "f_var", 'feature variety'!BP59))
&amp; CHAR(10)</f>
        <v xml:space="preserve">BeginPlot
	x=67,y=9
	TerrainType=TERRAIN_GRASS
	PlotType=2
	RiverWEDirection=1
	isNOfRiver
EndPlot
</v>
      </c>
      <c r="BR61" t="str">
        <f ca="1">SUBSTITUTE(SUBSTITUTE(SUBSTITUTE(SUBSTITUTE($A$1,
"x_coord",BR$2),
"y_coord",$A61),
"t_type",'terrain type'!BQ59),
"p_type", 'plot type'!BQ59)
&amp; IF(LEFT(resources!BQ59, 6) = "BONUS_", CHAR(9) &amp; "BonusType=" &amp; resources!BQ59 &amp; CHAR(10), "")
&amp; IF('goody huts'!BQ59, "	ImprovementType=IMPROVEMENT_GOODY_HUT" &amp; CHAR(10), "")
&amp; IF(ISBLANK(OFFSET('rivers (2)'!$A$1, 2 * (67 - $A61), 2 * BR$2 + 1)), "", SUBSTITUTE($C$1, "&lt;direc&gt;", RIGHT(OFFSET('rivers (2)'!$A$1, 2 * (67 - $A61), 2 * BR$2 + 1), 1)))
&amp; IF(ISBLANK(OFFSET('rivers (2)'!$A$1, 2 * (67 - $A61) + 1, 2 * BR$2)), "", SUBSTITUTE($D$1, "&lt;direc&gt;", RIGHT(OFFSET('rivers (2)'!$A$1, 2 * (67 - $A61) + 1, 2 * BR$2), 1)))
&amp; IF(ISBLANK('feature type'!BQ59), "EndPlot", SUBSTITUTE(SUBSTITUTE(output!$B$1,
                   "f_type", 'feature type'!BQ59),
                   "f_var", 'feature variety'!BQ59))
&amp; CHAR(10)</f>
        <v xml:space="preserve">BeginPlot
	x=68,y=9
	TerrainType=TERRAIN_GRASS
	PlotType=2
	FeatureType=FEATURE_FOREST, FeatureVariety=2
EndPlot
</v>
      </c>
      <c r="BS61" t="str">
        <f ca="1">SUBSTITUTE(SUBSTITUTE(SUBSTITUTE(SUBSTITUTE($A$1,
"x_coord",BS$2),
"y_coord",$A61),
"t_type",'terrain type'!BR59),
"p_type", 'plot type'!BR59)
&amp; IF(LEFT(resources!BR59, 6) = "BONUS_", CHAR(9) &amp; "BonusType=" &amp; resources!BR59 &amp; CHAR(10), "")
&amp; IF('goody huts'!BR59, "	ImprovementType=IMPROVEMENT_GOODY_HUT" &amp; CHAR(10), "")
&amp; IF(ISBLANK(OFFSET('rivers (2)'!$A$1, 2 * (67 - $A61), 2 * BS$2 + 1)), "", SUBSTITUTE($C$1, "&lt;direc&gt;", RIGHT(OFFSET('rivers (2)'!$A$1, 2 * (67 - $A61), 2 * BS$2 + 1), 1)))
&amp; IF(ISBLANK(OFFSET('rivers (2)'!$A$1, 2 * (67 - $A61) + 1, 2 * BS$2)), "", SUBSTITUTE($D$1, "&lt;direc&gt;", RIGHT(OFFSET('rivers (2)'!$A$1, 2 * (67 - $A61) + 1, 2 * BS$2), 1)))
&amp; IF(ISBLANK('feature type'!BR59), "EndPlot", SUBSTITUTE(SUBSTITUTE(output!$B$1,
                   "f_type", 'feature type'!BR59),
                   "f_var", 'feature variety'!BR59))
&amp; CHAR(10)</f>
        <v xml:space="preserve">BeginPlot
	x=69,y=9
	TerrainType=TERRAIN_GRASS
	PlotType=2
	FeatureType=FEATURE_FOREST, FeatureVariety=2
EndPlot
</v>
      </c>
      <c r="BT61" t="str">
        <f ca="1">SUBSTITUTE(SUBSTITUTE(SUBSTITUTE(SUBSTITUTE($A$1,
"x_coord",BT$2),
"y_coord",$A61),
"t_type",'terrain type'!BS59),
"p_type", 'plot type'!BS59)
&amp; IF(LEFT(resources!BS59, 6) = "BONUS_", CHAR(9) &amp; "BonusType=" &amp; resources!BS59 &amp; CHAR(10), "")
&amp; IF('goody huts'!BS59, "	ImprovementType=IMPROVEMENT_GOODY_HUT" &amp; CHAR(10), "")
&amp; IF(ISBLANK(OFFSET('rivers (2)'!$A$1, 2 * (67 - $A61), 2 * BT$2 + 1)), "", SUBSTITUTE($C$1, "&lt;direc&gt;", RIGHT(OFFSET('rivers (2)'!$A$1, 2 * (67 - $A61), 2 * BT$2 + 1), 1)))
&amp; IF(ISBLANK(OFFSET('rivers (2)'!$A$1, 2 * (67 - $A61) + 1, 2 * BT$2)), "", SUBSTITUTE($D$1, "&lt;direc&gt;", RIGHT(OFFSET('rivers (2)'!$A$1, 2 * (67 - $A61) + 1, 2 * BT$2), 1)))
&amp; IF(ISBLANK('feature type'!BS59), "EndPlot", SUBSTITUTE(SUBSTITUTE(output!$B$1,
                   "f_type", 'feature type'!BS59),
                   "f_var", 'feature variety'!BS59))
&amp; CHAR(10)</f>
        <v xml:space="preserve">BeginPlot
	x=70,y=9
	TerrainType=TERRAIN_GRASS
	PlotType=2
EndPlot
</v>
      </c>
      <c r="BU61" t="str">
        <f ca="1">SUBSTITUTE(SUBSTITUTE(SUBSTITUTE(SUBSTITUTE($A$1,
"x_coord",BU$2),
"y_coord",$A61),
"t_type",'terrain type'!BT59),
"p_type", 'plot type'!BT59)
&amp; IF(LEFT(resources!BT59, 6) = "BONUS_", CHAR(9) &amp; "BonusType=" &amp; resources!BT59 &amp; CHAR(10), "")
&amp; IF('goody huts'!BT59, "	ImprovementType=IMPROVEMENT_GOODY_HUT" &amp; CHAR(10), "")
&amp; IF(ISBLANK(OFFSET('rivers (2)'!$A$1, 2 * (67 - $A61), 2 * BU$2 + 1)), "", SUBSTITUTE($C$1, "&lt;direc&gt;", RIGHT(OFFSET('rivers (2)'!$A$1, 2 * (67 - $A61), 2 * BU$2 + 1), 1)))
&amp; IF(ISBLANK(OFFSET('rivers (2)'!$A$1, 2 * (67 - $A61) + 1, 2 * BU$2)), "", SUBSTITUTE($D$1, "&lt;direc&gt;", RIGHT(OFFSET('rivers (2)'!$A$1, 2 * (67 - $A61) + 1, 2 * BU$2), 1)))
&amp; IF(ISBLANK('feature type'!BT59), "EndPlot", SUBSTITUTE(SUBSTITUTE(output!$B$1,
                   "f_type", 'feature type'!BT59),
                   "f_var", 'feature variety'!BT59))
&amp; CHAR(10)</f>
        <v xml:space="preserve">BeginPlot
	x=71,y=9
	TerrainType=TERRAIN_GRASS
	PlotType=2
EndPlot
</v>
      </c>
      <c r="BV61" t="str">
        <f ca="1">SUBSTITUTE(SUBSTITUTE(SUBSTITUTE(SUBSTITUTE($A$1,
"x_coord",BV$2),
"y_coord",$A61),
"t_type",'terrain type'!BU59),
"p_type", 'plot type'!BU59)
&amp; IF(LEFT(resources!BU59, 6) = "BONUS_", CHAR(9) &amp; "BonusType=" &amp; resources!BU59 &amp; CHAR(10), "")
&amp; IF('goody huts'!BU59, "	ImprovementType=IMPROVEMENT_GOODY_HUT" &amp; CHAR(10), "")
&amp; IF(ISBLANK(OFFSET('rivers (2)'!$A$1, 2 * (67 - $A61), 2 * BV$2 + 1)), "", SUBSTITUTE($C$1, "&lt;direc&gt;", RIGHT(OFFSET('rivers (2)'!$A$1, 2 * (67 - $A61), 2 * BV$2 + 1), 1)))
&amp; IF(ISBLANK(OFFSET('rivers (2)'!$A$1, 2 * (67 - $A61) + 1, 2 * BV$2)), "", SUBSTITUTE($D$1, "&lt;direc&gt;", RIGHT(OFFSET('rivers (2)'!$A$1, 2 * (67 - $A61) + 1, 2 * BV$2), 1)))
&amp; IF(ISBLANK('feature type'!BU59), "EndPlot", SUBSTITUTE(SUBSTITUTE(output!$B$1,
                   "f_type", 'feature type'!BU59),
                   "f_var", 'feature variety'!BU59))
&amp; CHAR(10)</f>
        <v xml:space="preserve">BeginPlot
	x=72,y=9
	TerrainType=TERRAIN_GRASS
	PlotType=2
EndPlot
</v>
      </c>
      <c r="BW61" t="str">
        <f ca="1">SUBSTITUTE(SUBSTITUTE(SUBSTITUTE(SUBSTITUTE($A$1,
"x_coord",BW$2),
"y_coord",$A61),
"t_type",'terrain type'!BV59),
"p_type", 'plot type'!BV59)
&amp; IF(LEFT(resources!BV59, 6) = "BONUS_", CHAR(9) &amp; "BonusType=" &amp; resources!BV59 &amp; CHAR(10), "")
&amp; IF('goody huts'!BV59, "	ImprovementType=IMPROVEMENT_GOODY_HUT" &amp; CHAR(10), "")
&amp; IF(ISBLANK(OFFSET('rivers (2)'!$A$1, 2 * (67 - $A61), 2 * BW$2 + 1)), "", SUBSTITUTE($C$1, "&lt;direc&gt;", RIGHT(OFFSET('rivers (2)'!$A$1, 2 * (67 - $A61), 2 * BW$2 + 1), 1)))
&amp; IF(ISBLANK(OFFSET('rivers (2)'!$A$1, 2 * (67 - $A61) + 1, 2 * BW$2)), "", SUBSTITUTE($D$1, "&lt;direc&gt;", RIGHT(OFFSET('rivers (2)'!$A$1, 2 * (67 - $A61) + 1, 2 * BW$2), 1)))
&amp; IF(ISBLANK('feature type'!BV59), "EndPlot", SUBSTITUTE(SUBSTITUTE(output!$B$1,
                   "f_type", 'feature type'!BV59),
                   "f_var", 'feature variety'!BV59))
&amp; CHAR(10)</f>
        <v xml:space="preserve">BeginPlot
	x=73,y=9
	TerrainType=TERRAIN_COAST
	PlotType=3
	BonusType=BONUS_CRAB
EndPlot
</v>
      </c>
      <c r="BX61" t="str">
        <f ca="1">SUBSTITUTE(SUBSTITUTE(SUBSTITUTE(SUBSTITUTE($A$1,
"x_coord",BX$2),
"y_coord",$A61),
"t_type",'terrain type'!BW59),
"p_type", 'plot type'!BW59)
&amp; IF(LEFT(resources!BW59, 6) = "BONUS_", CHAR(9) &amp; "BonusType=" &amp; resources!BW59 &amp; CHAR(10), "")
&amp; IF('goody huts'!BW59, "	ImprovementType=IMPROVEMENT_GOODY_HUT" &amp; CHAR(10), "")
&amp; IF(ISBLANK(OFFSET('rivers (2)'!$A$1, 2 * (67 - $A61), 2 * BX$2 + 1)), "", SUBSTITUTE($C$1, "&lt;direc&gt;", RIGHT(OFFSET('rivers (2)'!$A$1, 2 * (67 - $A61), 2 * BX$2 + 1), 1)))
&amp; IF(ISBLANK(OFFSET('rivers (2)'!$A$1, 2 * (67 - $A61) + 1, 2 * BX$2)), "", SUBSTITUTE($D$1, "&lt;direc&gt;", RIGHT(OFFSET('rivers (2)'!$A$1, 2 * (67 - $A61) + 1, 2 * BX$2), 1)))
&amp; IF(ISBLANK('feature type'!BW59), "EndPlot", SUBSTITUTE(SUBSTITUTE(output!$B$1,
                   "f_type", 'feature type'!BW59),
                   "f_var", 'feature variety'!BW59))
&amp; CHAR(10)</f>
        <v xml:space="preserve">BeginPlot
	x=74,y=9
	TerrainType=TERRAIN_OCEAN
	PlotType=3
EndPlot
</v>
      </c>
      <c r="BY61" t="str">
        <f ca="1">SUBSTITUTE(SUBSTITUTE(SUBSTITUTE(SUBSTITUTE($A$1,
"x_coord",BY$2),
"y_coord",$A61),
"t_type",'terrain type'!BX59),
"p_type", 'plot type'!BX59)
&amp; IF(LEFT(resources!BX59, 6) = "BONUS_", CHAR(9) &amp; "BonusType=" &amp; resources!BX59 &amp; CHAR(10), "")
&amp; IF('goody huts'!BX59, "	ImprovementType=IMPROVEMENT_GOODY_HUT" &amp; CHAR(10), "")
&amp; IF(ISBLANK(OFFSET('rivers (2)'!$A$1, 2 * (67 - $A61), 2 * BY$2 + 1)), "", SUBSTITUTE($C$1, "&lt;direc&gt;", RIGHT(OFFSET('rivers (2)'!$A$1, 2 * (67 - $A61), 2 * BY$2 + 1), 1)))
&amp; IF(ISBLANK(OFFSET('rivers (2)'!$A$1, 2 * (67 - $A61) + 1, 2 * BY$2)), "", SUBSTITUTE($D$1, "&lt;direc&gt;", RIGHT(OFFSET('rivers (2)'!$A$1, 2 * (67 - $A61) + 1, 2 * BY$2), 1)))
&amp; IF(ISBLANK('feature type'!BX59), "EndPlot", SUBSTITUTE(SUBSTITUTE(output!$B$1,
                   "f_type", 'feature type'!BX59),
                   "f_var", 'feature variety'!BX59))
&amp; CHAR(10)</f>
        <v xml:space="preserve">BeginPlot
	x=75,y=9
	TerrainType=TERRAIN_OCEAN
	PlotType=3
EndPlot
</v>
      </c>
      <c r="BZ61" t="str">
        <f ca="1">SUBSTITUTE(SUBSTITUTE(SUBSTITUTE(SUBSTITUTE($A$1,
"x_coord",BZ$2),
"y_coord",$A61),
"t_type",'terrain type'!BY59),
"p_type", 'plot type'!BY59)
&amp; IF(LEFT(resources!BY59, 6) = "BONUS_", CHAR(9) &amp; "BonusType=" &amp; resources!BY59 &amp; CHAR(10), "")
&amp; IF('goody huts'!BY59, "	ImprovementType=IMPROVEMENT_GOODY_HUT" &amp; CHAR(10), "")
&amp; IF(ISBLANK(OFFSET('rivers (2)'!$A$1, 2 * (67 - $A61), 2 * BZ$2 + 1)), "", SUBSTITUTE($C$1, "&lt;direc&gt;", RIGHT(OFFSET('rivers (2)'!$A$1, 2 * (67 - $A61), 2 * BZ$2 + 1), 1)))
&amp; IF(ISBLANK(OFFSET('rivers (2)'!$A$1, 2 * (67 - $A61) + 1, 2 * BZ$2)), "", SUBSTITUTE($D$1, "&lt;direc&gt;", RIGHT(OFFSET('rivers (2)'!$A$1, 2 * (67 - $A61) + 1, 2 * BZ$2), 1)))
&amp; IF(ISBLANK('feature type'!BY59), "EndPlot", SUBSTITUTE(SUBSTITUTE(output!$B$1,
                   "f_type", 'feature type'!BY59),
                   "f_var", 'feature variety'!BY59))
&amp; CHAR(10)</f>
        <v xml:space="preserve">BeginPlot
	x=76,y=9
	TerrainType=TERRAIN_OCEAN
	PlotType=3
EndPlot
</v>
      </c>
      <c r="CA61" t="str">
        <f ca="1">SUBSTITUTE(SUBSTITUTE(SUBSTITUTE(SUBSTITUTE($A$1,
"x_coord",CA$2),
"y_coord",$A61),
"t_type",'terrain type'!BZ59),
"p_type", 'plot type'!BZ59)
&amp; IF(LEFT(resources!BZ59, 6) = "BONUS_", CHAR(9) &amp; "BonusType=" &amp; resources!BZ59 &amp; CHAR(10), "")
&amp; IF('goody huts'!BZ59, "	ImprovementType=IMPROVEMENT_GOODY_HUT" &amp; CHAR(10), "")
&amp; IF(ISBLANK(OFFSET('rivers (2)'!$A$1, 2 * (67 - $A61), 2 * CA$2 + 1)), "", SUBSTITUTE($C$1, "&lt;direc&gt;", RIGHT(OFFSET('rivers (2)'!$A$1, 2 * (67 - $A61), 2 * CA$2 + 1), 1)))
&amp; IF(ISBLANK(OFFSET('rivers (2)'!$A$1, 2 * (67 - $A61) + 1, 2 * CA$2)), "", SUBSTITUTE($D$1, "&lt;direc&gt;", RIGHT(OFFSET('rivers (2)'!$A$1, 2 * (67 - $A61) + 1, 2 * CA$2), 1)))
&amp; IF(ISBLANK('feature type'!BZ59), "EndPlot", SUBSTITUTE(SUBSTITUTE(output!$B$1,
                   "f_type", 'feature type'!BZ59),
                   "f_var", 'feature variety'!BZ59))
&amp; CHAR(10)</f>
        <v xml:space="preserve">BeginPlot
	x=77,y=9
	TerrainType=TERRAIN_OCEAN
	PlotType=3
EndPlot
</v>
      </c>
      <c r="CB61" t="str">
        <f ca="1">SUBSTITUTE(SUBSTITUTE(SUBSTITUTE(SUBSTITUTE($A$1,
"x_coord",CB$2),
"y_coord",$A61),
"t_type",'terrain type'!CA59),
"p_type", 'plot type'!CA59)
&amp; IF(LEFT(resources!CA59, 6) = "BONUS_", CHAR(9) &amp; "BonusType=" &amp; resources!CA59 &amp; CHAR(10), "")
&amp; IF('goody huts'!CA59, "	ImprovementType=IMPROVEMENT_GOODY_HUT" &amp; CHAR(10), "")
&amp; IF(ISBLANK(OFFSET('rivers (2)'!$A$1, 2 * (67 - $A61), 2 * CB$2 + 1)), "", SUBSTITUTE($C$1, "&lt;direc&gt;", RIGHT(OFFSET('rivers (2)'!$A$1, 2 * (67 - $A61), 2 * CB$2 + 1), 1)))
&amp; IF(ISBLANK(OFFSET('rivers (2)'!$A$1, 2 * (67 - $A61) + 1, 2 * CB$2)), "", SUBSTITUTE($D$1, "&lt;direc&gt;", RIGHT(OFFSET('rivers (2)'!$A$1, 2 * (67 - $A61) + 1, 2 * CB$2), 1)))
&amp; IF(ISBLANK('feature type'!CA59), "EndPlot", SUBSTITUTE(SUBSTITUTE(output!$B$1,
                   "f_type", 'feature type'!CA59),
                   "f_var", 'feature variety'!CA59))
&amp; CHAR(10)</f>
        <v xml:space="preserve">BeginPlot
	x=78,y=9
	TerrainType=TERRAIN_OCEAN
	PlotType=3
EndPlot
</v>
      </c>
      <c r="CC61" t="str">
        <f ca="1">SUBSTITUTE(SUBSTITUTE(SUBSTITUTE(SUBSTITUTE($A$1,
"x_coord",CC$2),
"y_coord",$A61),
"t_type",'terrain type'!CB59),
"p_type", 'plot type'!CB59)
&amp; IF(LEFT(resources!CB59, 6) = "BONUS_", CHAR(9) &amp; "BonusType=" &amp; resources!CB59 &amp; CHAR(10), "")
&amp; IF('goody huts'!CB59, "	ImprovementType=IMPROVEMENT_GOODY_HUT" &amp; CHAR(10), "")
&amp; IF(ISBLANK(OFFSET('rivers (2)'!$A$1, 2 * (67 - $A61), 2 * CC$2 + 1)), "", SUBSTITUTE($C$1, "&lt;direc&gt;", RIGHT(OFFSET('rivers (2)'!$A$1, 2 * (67 - $A61), 2 * CC$2 + 1), 1)))
&amp; IF(ISBLANK(OFFSET('rivers (2)'!$A$1, 2 * (67 - $A61) + 1, 2 * CC$2)), "", SUBSTITUTE($D$1, "&lt;direc&gt;", RIGHT(OFFSET('rivers (2)'!$A$1, 2 * (67 - $A61) + 1, 2 * CC$2), 1)))
&amp; IF(ISBLANK('feature type'!CB59), "EndPlot", SUBSTITUTE(SUBSTITUTE(output!$B$1,
                   "f_type", 'feature type'!CB59),
                   "f_var", 'feature variety'!CB59))
&amp; CHAR(10)</f>
        <v xml:space="preserve">BeginPlot
	x=79,y=9
	TerrainType=TERRAIN_OCEAN
	PlotType=3
EndPlot
</v>
      </c>
      <c r="CD61" t="str">
        <f ca="1">SUBSTITUTE(SUBSTITUTE(SUBSTITUTE(SUBSTITUTE($A$1,
"x_coord",CD$2),
"y_coord",$A61),
"t_type",'terrain type'!CC59),
"p_type", 'plot type'!CC59)
&amp; IF(LEFT(resources!CC59, 6) = "BONUS_", CHAR(9) &amp; "BonusType=" &amp; resources!CC59 &amp; CHAR(10), "")
&amp; IF('goody huts'!CC59, "	ImprovementType=IMPROVEMENT_GOODY_HUT" &amp; CHAR(10), "")
&amp; IF(ISBLANK(OFFSET('rivers (2)'!$A$1, 2 * (67 - $A61), 2 * CD$2 + 1)), "", SUBSTITUTE($C$1, "&lt;direc&gt;", RIGHT(OFFSET('rivers (2)'!$A$1, 2 * (67 - $A61), 2 * CD$2 + 1), 1)))
&amp; IF(ISBLANK(OFFSET('rivers (2)'!$A$1, 2 * (67 - $A61) + 1, 2 * CD$2)), "", SUBSTITUTE($D$1, "&lt;direc&gt;", RIGHT(OFFSET('rivers (2)'!$A$1, 2 * (67 - $A61) + 1, 2 * CD$2), 1)))
&amp; IF(ISBLANK('feature type'!CC59), "EndPlot", SUBSTITUTE(SUBSTITUTE(output!$B$1,
                   "f_type", 'feature type'!CC59),
                   "f_var", 'feature variety'!CC59))
&amp; CHAR(10)</f>
        <v xml:space="preserve">BeginPlot
	x=80,y=9
	TerrainType=TERRAIN_OCEAN
	PlotType=3
EndPlot
</v>
      </c>
      <c r="CE61" t="str">
        <f ca="1">SUBSTITUTE(SUBSTITUTE(SUBSTITUTE(SUBSTITUTE($A$1,
"x_coord",CE$2),
"y_coord",$A61),
"t_type",'terrain type'!CD59),
"p_type", 'plot type'!CD59)
&amp; IF(LEFT(resources!CD59, 6) = "BONUS_", CHAR(9) &amp; "BonusType=" &amp; resources!CD59 &amp; CHAR(10), "")
&amp; IF('goody huts'!CD59, "	ImprovementType=IMPROVEMENT_GOODY_HUT" &amp; CHAR(10), "")
&amp; IF(ISBLANK(OFFSET('rivers (2)'!$A$1, 2 * (67 - $A61), 2 * CE$2 + 1)), "", SUBSTITUTE($C$1, "&lt;direc&gt;", RIGHT(OFFSET('rivers (2)'!$A$1, 2 * (67 - $A61), 2 * CE$2 + 1), 1)))
&amp; IF(ISBLANK(OFFSET('rivers (2)'!$A$1, 2 * (67 - $A61) + 1, 2 * CE$2)), "", SUBSTITUTE($D$1, "&lt;direc&gt;", RIGHT(OFFSET('rivers (2)'!$A$1, 2 * (67 - $A61) + 1, 2 * CE$2), 1)))
&amp; IF(ISBLANK('feature type'!CD59), "EndPlot", SUBSTITUTE(SUBSTITUTE(output!$B$1,
                   "f_type", 'feature type'!CD59),
                   "f_var", 'feature variety'!CD59))
&amp; CHAR(10)</f>
        <v xml:space="preserve">BeginPlot
	x=81,y=9
	TerrainType=TERRAIN_OCEAN
	PlotType=3
EndPlot
</v>
      </c>
      <c r="CF61" t="str">
        <f ca="1">SUBSTITUTE(SUBSTITUTE(SUBSTITUTE(SUBSTITUTE($A$1,
"x_coord",CF$2),
"y_coord",$A61),
"t_type",'terrain type'!CE59),
"p_type", 'plot type'!CE59)
&amp; IF(LEFT(resources!CE59, 6) = "BONUS_", CHAR(9) &amp; "BonusType=" &amp; resources!CE59 &amp; CHAR(10), "")
&amp; IF('goody huts'!CE59, "	ImprovementType=IMPROVEMENT_GOODY_HUT" &amp; CHAR(10), "")
&amp; IF(ISBLANK(OFFSET('rivers (2)'!$A$1, 2 * (67 - $A61), 2 * CF$2 + 1)), "", SUBSTITUTE($C$1, "&lt;direc&gt;", RIGHT(OFFSET('rivers (2)'!$A$1, 2 * (67 - $A61), 2 * CF$2 + 1), 1)))
&amp; IF(ISBLANK(OFFSET('rivers (2)'!$A$1, 2 * (67 - $A61) + 1, 2 * CF$2)), "", SUBSTITUTE($D$1, "&lt;direc&gt;", RIGHT(OFFSET('rivers (2)'!$A$1, 2 * (67 - $A61) + 1, 2 * CF$2), 1)))
&amp; IF(ISBLANK('feature type'!CE59), "EndPlot", SUBSTITUTE(SUBSTITUTE(output!$B$1,
                   "f_type", 'feature type'!CE59),
                   "f_var", 'feature variety'!CE59))
&amp; CHAR(10)</f>
        <v xml:space="preserve">BeginPlot
	x=82,y=9
	TerrainType=TERRAIN_OCEAN
	PlotType=3
EndPlot
</v>
      </c>
      <c r="CG61" t="str">
        <f ca="1">SUBSTITUTE(SUBSTITUTE(SUBSTITUTE(SUBSTITUTE($A$1,
"x_coord",CG$2),
"y_coord",$A61),
"t_type",'terrain type'!CF59),
"p_type", 'plot type'!CF59)
&amp; IF(LEFT(resources!CF59, 6) = "BONUS_", CHAR(9) &amp; "BonusType=" &amp; resources!CF59 &amp; CHAR(10), "")
&amp; IF('goody huts'!CF59, "	ImprovementType=IMPROVEMENT_GOODY_HUT" &amp; CHAR(10), "")
&amp; IF(ISBLANK(OFFSET('rivers (2)'!$A$1, 2 * (67 - $A61), 2 * CG$2 + 1)), "", SUBSTITUTE($C$1, "&lt;direc&gt;", RIGHT(OFFSET('rivers (2)'!$A$1, 2 * (67 - $A61), 2 * CG$2 + 1), 1)))
&amp; IF(ISBLANK(OFFSET('rivers (2)'!$A$1, 2 * (67 - $A61) + 1, 2 * CG$2)), "", SUBSTITUTE($D$1, "&lt;direc&gt;", RIGHT(OFFSET('rivers (2)'!$A$1, 2 * (67 - $A61) + 1, 2 * CG$2), 1)))
&amp; IF(ISBLANK('feature type'!CF59), "EndPlot", SUBSTITUTE(SUBSTITUTE(output!$B$1,
                   "f_type", 'feature type'!CF59),
                   "f_var", 'feature variety'!CF59))
&amp; CHAR(10)</f>
        <v xml:space="preserve">BeginPlot
	x=83,y=9
	TerrainType=TERRAIN_OCEAN
	PlotType=3
EndPlot
</v>
      </c>
      <c r="CH61" t="str">
        <f ca="1">SUBSTITUTE(SUBSTITUTE(SUBSTITUTE(SUBSTITUTE($A$1,
"x_coord",CH$2),
"y_coord",$A61),
"t_type",'terrain type'!CG59),
"p_type", 'plot type'!CG59)
&amp; IF(LEFT(resources!CG59, 6) = "BONUS_", CHAR(9) &amp; "BonusType=" &amp; resources!CG59 &amp; CHAR(10), "")
&amp; IF('goody huts'!CG59, "	ImprovementType=IMPROVEMENT_GOODY_HUT" &amp; CHAR(10), "")
&amp; IF(ISBLANK(OFFSET('rivers (2)'!$A$1, 2 * (67 - $A61), 2 * CH$2 + 1)), "", SUBSTITUTE($C$1, "&lt;direc&gt;", RIGHT(OFFSET('rivers (2)'!$A$1, 2 * (67 - $A61), 2 * CH$2 + 1), 1)))
&amp; IF(ISBLANK(OFFSET('rivers (2)'!$A$1, 2 * (67 - $A61) + 1, 2 * CH$2)), "", SUBSTITUTE($D$1, "&lt;direc&gt;", RIGHT(OFFSET('rivers (2)'!$A$1, 2 * (67 - $A61) + 1, 2 * CH$2), 1)))
&amp; IF(ISBLANK('feature type'!CG59), "EndPlot", SUBSTITUTE(SUBSTITUTE(output!$B$1,
                   "f_type", 'feature type'!CG59),
                   "f_var", 'feature variety'!CG59))
&amp; CHAR(10)</f>
        <v xml:space="preserve">BeginPlot
	x=84,y=9
	TerrainType=TERRAIN_COAST
	PlotType=3
EndPlot
</v>
      </c>
      <c r="CI61" t="str">
        <f ca="1">SUBSTITUTE(SUBSTITUTE(SUBSTITUTE(SUBSTITUTE($A$1,
"x_coord",CI$2),
"y_coord",$A61),
"t_type",'terrain type'!CH59),
"p_type", 'plot type'!CH59)
&amp; IF(LEFT(resources!CH59, 6) = "BONUS_", CHAR(9) &amp; "BonusType=" &amp; resources!CH59 &amp; CHAR(10), "")
&amp; IF('goody huts'!CH59, "	ImprovementType=IMPROVEMENT_GOODY_HUT" &amp; CHAR(10), "")
&amp; IF(ISBLANK(OFFSET('rivers (2)'!$A$1, 2 * (67 - $A61), 2 * CI$2 + 1)), "", SUBSTITUTE($C$1, "&lt;direc&gt;", RIGHT(OFFSET('rivers (2)'!$A$1, 2 * (67 - $A61), 2 * CI$2 + 1), 1)))
&amp; IF(ISBLANK(OFFSET('rivers (2)'!$A$1, 2 * (67 - $A61) + 1, 2 * CI$2)), "", SUBSTITUTE($D$1, "&lt;direc&gt;", RIGHT(OFFSET('rivers (2)'!$A$1, 2 * (67 - $A61) + 1, 2 * CI$2), 1)))
&amp; IF(ISBLANK('feature type'!CH59), "EndPlot", SUBSTITUTE(SUBSTITUTE(output!$B$1,
                   "f_type", 'feature type'!CH59),
                   "f_var", 'feature variety'!CH59))
&amp; CHAR(10)</f>
        <v xml:space="preserve">BeginPlot
	x=85,y=9
	TerrainType=TERRAIN_GRASS
	PlotType=1
EndPlot
</v>
      </c>
      <c r="CJ61" t="str">
        <f ca="1">SUBSTITUTE(SUBSTITUTE(SUBSTITUTE(SUBSTITUTE($A$1,
"x_coord",CJ$2),
"y_coord",$A61),
"t_type",'terrain type'!CI59),
"p_type", 'plot type'!CI59)
&amp; IF(LEFT(resources!CI59, 6) = "BONUS_", CHAR(9) &amp; "BonusType=" &amp; resources!CI59 &amp; CHAR(10), "")
&amp; IF('goody huts'!CI59, "	ImprovementType=IMPROVEMENT_GOODY_HUT" &amp; CHAR(10), "")
&amp; IF(ISBLANK(OFFSET('rivers (2)'!$A$1, 2 * (67 - $A61), 2 * CJ$2 + 1)), "", SUBSTITUTE($C$1, "&lt;direc&gt;", RIGHT(OFFSET('rivers (2)'!$A$1, 2 * (67 - $A61), 2 * CJ$2 + 1), 1)))
&amp; IF(ISBLANK(OFFSET('rivers (2)'!$A$1, 2 * (67 - $A61) + 1, 2 * CJ$2)), "", SUBSTITUTE($D$1, "&lt;direc&gt;", RIGHT(OFFSET('rivers (2)'!$A$1, 2 * (67 - $A61) + 1, 2 * CJ$2), 1)))
&amp; IF(ISBLANK('feature type'!CI59), "EndPlot", SUBSTITUTE(SUBSTITUTE(output!$B$1,
                   "f_type", 'feature type'!CI59),
                   "f_var", 'feature variety'!CI59))
&amp; CHAR(10)</f>
        <v xml:space="preserve">BeginPlot
	x=86,y=9
	TerrainType=TERRAIN_GRASS
	PlotType=2
	RiverNSDirection=2
	isWOfRiver
	RiverWEDirection=3
	isNOfRiver
EndPlot
</v>
      </c>
      <c r="CK61" t="str">
        <f ca="1">SUBSTITUTE(SUBSTITUTE(SUBSTITUTE(SUBSTITUTE($A$1,
"x_coord",CK$2),
"y_coord",$A61),
"t_type",'terrain type'!CJ59),
"p_type", 'plot type'!CJ59)
&amp; IF(LEFT(resources!CJ59, 6) = "BONUS_", CHAR(9) &amp; "BonusType=" &amp; resources!CJ59 &amp; CHAR(10), "")
&amp; IF('goody huts'!CJ59, "	ImprovementType=IMPROVEMENT_GOODY_HUT" &amp; CHAR(10), "")
&amp; IF(ISBLANK(OFFSET('rivers (2)'!$A$1, 2 * (67 - $A61), 2 * CK$2 + 1)), "", SUBSTITUTE($C$1, "&lt;direc&gt;", RIGHT(OFFSET('rivers (2)'!$A$1, 2 * (67 - $A61), 2 * CK$2 + 1), 1)))
&amp; IF(ISBLANK(OFFSET('rivers (2)'!$A$1, 2 * (67 - $A61) + 1, 2 * CK$2)), "", SUBSTITUTE($D$1, "&lt;direc&gt;", RIGHT(OFFSET('rivers (2)'!$A$1, 2 * (67 - $A61) + 1, 2 * CK$2), 1)))
&amp; IF(ISBLANK('feature type'!CJ59), "EndPlot", SUBSTITUTE(SUBSTITUTE(output!$B$1,
                   "f_type", 'feature type'!CJ59),
                   "f_var", 'feature variety'!CJ59))
&amp; CHAR(10)</f>
        <v xml:space="preserve">BeginPlot
	x=87,y=9
	TerrainType=TERRAIN_GRASS
	PlotType=2
	RiverNSDirection=0
	isWOfRiver
	RiverWEDirection=1
	isNOfRiver
	FeatureType=FEATURE_FOREST, FeatureVariety=4
EndPlot
</v>
      </c>
      <c r="CL61" t="str">
        <f ca="1">SUBSTITUTE(SUBSTITUTE(SUBSTITUTE(SUBSTITUTE($A$1,
"x_coord",CL$2),
"y_coord",$A61),
"t_type",'terrain type'!CK59),
"p_type", 'plot type'!CK59)
&amp; IF(LEFT(resources!CK59, 6) = "BONUS_", CHAR(9) &amp; "BonusType=" &amp; resources!CK59 &amp; CHAR(10), "")
&amp; IF('goody huts'!CK59, "	ImprovementType=IMPROVEMENT_GOODY_HUT" &amp; CHAR(10), "")
&amp; IF(ISBLANK(OFFSET('rivers (2)'!$A$1, 2 * (67 - $A61), 2 * CL$2 + 1)), "", SUBSTITUTE($C$1, "&lt;direc&gt;", RIGHT(OFFSET('rivers (2)'!$A$1, 2 * (67 - $A61), 2 * CL$2 + 1), 1)))
&amp; IF(ISBLANK(OFFSET('rivers (2)'!$A$1, 2 * (67 - $A61) + 1, 2 * CL$2)), "", SUBSTITUTE($D$1, "&lt;direc&gt;", RIGHT(OFFSET('rivers (2)'!$A$1, 2 * (67 - $A61) + 1, 2 * CL$2), 1)))
&amp; IF(ISBLANK('feature type'!CK59), "EndPlot", SUBSTITUTE(SUBSTITUTE(output!$B$1,
                   "f_type", 'feature type'!CK59),
                   "f_var", 'feature variety'!CK59))
&amp; CHAR(10)</f>
        <v xml:space="preserve">BeginPlot
	x=88,y=9
	TerrainType=TERRAIN_GRASS
	PlotType=2
	FeatureType=FEATURE_FOREST, FeatureVariety=4
EndPlot
</v>
      </c>
      <c r="CM61" t="str">
        <f ca="1">SUBSTITUTE(SUBSTITUTE(SUBSTITUTE(SUBSTITUTE($A$1,
"x_coord",CM$2),
"y_coord",$A61),
"t_type",'terrain type'!CL59),
"p_type", 'plot type'!CL59)
&amp; IF(LEFT(resources!CL59, 6) = "BONUS_", CHAR(9) &amp; "BonusType=" &amp; resources!CL59 &amp; CHAR(10), "")
&amp; IF('goody huts'!CL59, "	ImprovementType=IMPROVEMENT_GOODY_HUT" &amp; CHAR(10), "")
&amp; IF(ISBLANK(OFFSET('rivers (2)'!$A$1, 2 * (67 - $A61), 2 * CM$2 + 1)), "", SUBSTITUTE($C$1, "&lt;direc&gt;", RIGHT(OFFSET('rivers (2)'!$A$1, 2 * (67 - $A61), 2 * CM$2 + 1), 1)))
&amp; IF(ISBLANK(OFFSET('rivers (2)'!$A$1, 2 * (67 - $A61) + 1, 2 * CM$2)), "", SUBSTITUTE($D$1, "&lt;direc&gt;", RIGHT(OFFSET('rivers (2)'!$A$1, 2 * (67 - $A61) + 1, 2 * CM$2), 1)))
&amp; IF(ISBLANK('feature type'!CL59), "EndPlot", SUBSTITUTE(SUBSTITUTE(output!$B$1,
                   "f_type", 'feature type'!CL59),
                   "f_var", 'feature variety'!CL59))
&amp; CHAR(10)</f>
        <v xml:space="preserve">BeginPlot
	x=89,y=9
	TerrainType=TERRAIN_GRASS
	PlotType=1
	FeatureType=FEATURE_FOREST, FeatureVariety=4
EndPlot
</v>
      </c>
      <c r="CN61" t="str">
        <f ca="1">SUBSTITUTE(SUBSTITUTE(SUBSTITUTE(SUBSTITUTE($A$1,
"x_coord",CN$2),
"y_coord",$A61),
"t_type",'terrain type'!CM59),
"p_type", 'plot type'!CM59)
&amp; IF(LEFT(resources!CM59, 6) = "BONUS_", CHAR(9) &amp; "BonusType=" &amp; resources!CM59 &amp; CHAR(10), "")
&amp; IF('goody huts'!CM59, "	ImprovementType=IMPROVEMENT_GOODY_HUT" &amp; CHAR(10), "")
&amp; IF(ISBLANK(OFFSET('rivers (2)'!$A$1, 2 * (67 - $A61), 2 * CN$2 + 1)), "", SUBSTITUTE($C$1, "&lt;direc&gt;", RIGHT(OFFSET('rivers (2)'!$A$1, 2 * (67 - $A61), 2 * CN$2 + 1), 1)))
&amp; IF(ISBLANK(OFFSET('rivers (2)'!$A$1, 2 * (67 - $A61) + 1, 2 * CN$2)), "", SUBSTITUTE($D$1, "&lt;direc&gt;", RIGHT(OFFSET('rivers (2)'!$A$1, 2 * (67 - $A61) + 1, 2 * CN$2), 1)))
&amp; IF(ISBLANK('feature type'!CM59), "EndPlot", SUBSTITUTE(SUBSTITUTE(output!$B$1,
                   "f_type", 'feature type'!CM59),
                   "f_var", 'feature variety'!CM59))
&amp; CHAR(10)</f>
        <v xml:space="preserve">BeginPlot
	x=90,y=9
	TerrainType=TERRAIN_GRASS
	PlotType=2
EndPlot
</v>
      </c>
      <c r="CO61" t="str">
        <f ca="1">SUBSTITUTE(SUBSTITUTE(SUBSTITUTE(SUBSTITUTE($A$1,
"x_coord",CO$2),
"y_coord",$A61),
"t_type",'terrain type'!CN59),
"p_type", 'plot type'!CN59)
&amp; IF(LEFT(resources!CN59, 6) = "BONUS_", CHAR(9) &amp; "BonusType=" &amp; resources!CN59 &amp; CHAR(10), "")
&amp; IF('goody huts'!CN59, "	ImprovementType=IMPROVEMENT_GOODY_HUT" &amp; CHAR(10), "")
&amp; IF(ISBLANK(OFFSET('rivers (2)'!$A$1, 2 * (67 - $A61), 2 * CO$2 + 1)), "", SUBSTITUTE($C$1, "&lt;direc&gt;", RIGHT(OFFSET('rivers (2)'!$A$1, 2 * (67 - $A61), 2 * CO$2 + 1), 1)))
&amp; IF(ISBLANK(OFFSET('rivers (2)'!$A$1, 2 * (67 - $A61) + 1, 2 * CO$2)), "", SUBSTITUTE($D$1, "&lt;direc&gt;", RIGHT(OFFSET('rivers (2)'!$A$1, 2 * (67 - $A61) + 1, 2 * CO$2), 1)))
&amp; IF(ISBLANK('feature type'!CN59), "EndPlot", SUBSTITUTE(SUBSTITUTE(output!$B$1,
                   "f_type", 'feature type'!CN59),
                   "f_var", 'feature variety'!CN59))
&amp; CHAR(10)</f>
        <v xml:space="preserve">BeginPlot
	x=91,y=9
	TerrainType=TERRAIN_GRASS
	PlotType=2
	FeatureType=FEATURE_FOREST, FeatureVariety=4
EndPlot
</v>
      </c>
      <c r="CP61" t="str">
        <f ca="1">SUBSTITUTE(SUBSTITUTE(SUBSTITUTE(SUBSTITUTE($A$1,
"x_coord",CP$2),
"y_coord",$A61),
"t_type",'terrain type'!CO59),
"p_type", 'plot type'!CO59)
&amp; IF(LEFT(resources!CO59, 6) = "BONUS_", CHAR(9) &amp; "BonusType=" &amp; resources!CO59 &amp; CHAR(10), "")
&amp; IF('goody huts'!CO59, "	ImprovementType=IMPROVEMENT_GOODY_HUT" &amp; CHAR(10), "")
&amp; IF(ISBLANK(OFFSET('rivers (2)'!$A$1, 2 * (67 - $A61), 2 * CP$2 + 1)), "", SUBSTITUTE($C$1, "&lt;direc&gt;", RIGHT(OFFSET('rivers (2)'!$A$1, 2 * (67 - $A61), 2 * CP$2 + 1), 1)))
&amp; IF(ISBLANK(OFFSET('rivers (2)'!$A$1, 2 * (67 - $A61) + 1, 2 * CP$2)), "", SUBSTITUTE($D$1, "&lt;direc&gt;", RIGHT(OFFSET('rivers (2)'!$A$1, 2 * (67 - $A61) + 1, 2 * CP$2), 1)))
&amp; IF(ISBLANK('feature type'!CO59), "EndPlot", SUBSTITUTE(SUBSTITUTE(output!$B$1,
                   "f_type", 'feature type'!CO59),
                   "f_var", 'feature variety'!CO59))
&amp; CHAR(10)</f>
        <v xml:space="preserve">BeginPlot
	x=92,y=9
	TerrainType=TERRAIN_GRASS
	PlotType=2
	RiverNSDirection=2
	isWOfRiver
	RiverWEDirection=3
	isNOfRiver
	FeatureType=FEATURE_FOREST, FeatureVariety=4
EndPlot
</v>
      </c>
      <c r="CQ61" t="str">
        <f ca="1">SUBSTITUTE(SUBSTITUTE(SUBSTITUTE(SUBSTITUTE($A$1,
"x_coord",CQ$2),
"y_coord",$A61),
"t_type",'terrain type'!CP59),
"p_type", 'plot type'!CP59)
&amp; IF(LEFT(resources!CP59, 6) = "BONUS_", CHAR(9) &amp; "BonusType=" &amp; resources!CP59 &amp; CHAR(10), "")
&amp; IF('goody huts'!CP59, "	ImprovementType=IMPROVEMENT_GOODY_HUT" &amp; CHAR(10), "")
&amp; IF(ISBLANK(OFFSET('rivers (2)'!$A$1, 2 * (67 - $A61), 2 * CQ$2 + 1)), "", SUBSTITUTE($C$1, "&lt;direc&gt;", RIGHT(OFFSET('rivers (2)'!$A$1, 2 * (67 - $A61), 2 * CQ$2 + 1), 1)))
&amp; IF(ISBLANK(OFFSET('rivers (2)'!$A$1, 2 * (67 - $A61) + 1, 2 * CQ$2)), "", SUBSTITUTE($D$1, "&lt;direc&gt;", RIGHT(OFFSET('rivers (2)'!$A$1, 2 * (67 - $A61) + 1, 2 * CQ$2), 1)))
&amp; IF(ISBLANK('feature type'!CP59), "EndPlot", SUBSTITUTE(SUBSTITUTE(output!$B$1,
                   "f_type", 'feature type'!CP59),
                   "f_var", 'feature variety'!CP59))
&amp; CHAR(10)</f>
        <v xml:space="preserve">BeginPlot
	x=93,y=9
	TerrainType=TERRAIN_GRASS
	PlotType=2
	FeatureType=FEATURE_FOREST, FeatureVariety=4
EndPlot
</v>
      </c>
      <c r="CR61" t="str">
        <f ca="1">SUBSTITUTE(SUBSTITUTE(SUBSTITUTE(SUBSTITUTE($A$1,
"x_coord",CR$2),
"y_coord",$A61),
"t_type",'terrain type'!CQ59),
"p_type", 'plot type'!CQ59)
&amp; IF(LEFT(resources!CQ59, 6) = "BONUS_", CHAR(9) &amp; "BonusType=" &amp; resources!CQ59 &amp; CHAR(10), "")
&amp; IF('goody huts'!CQ59, "	ImprovementType=IMPROVEMENT_GOODY_HUT" &amp; CHAR(10), "")
&amp; IF(ISBLANK(OFFSET('rivers (2)'!$A$1, 2 * (67 - $A61), 2 * CR$2 + 1)), "", SUBSTITUTE($C$1, "&lt;direc&gt;", RIGHT(OFFSET('rivers (2)'!$A$1, 2 * (67 - $A61), 2 * CR$2 + 1), 1)))
&amp; IF(ISBLANK(OFFSET('rivers (2)'!$A$1, 2 * (67 - $A61) + 1, 2 * CR$2)), "", SUBSTITUTE($D$1, "&lt;direc&gt;", RIGHT(OFFSET('rivers (2)'!$A$1, 2 * (67 - $A61) + 1, 2 * CR$2), 1)))
&amp; IF(ISBLANK('feature type'!CQ59), "EndPlot", SUBSTITUTE(SUBSTITUTE(output!$B$1,
                   "f_type", 'feature type'!CQ59),
                   "f_var", 'feature variety'!CQ59))
&amp; CHAR(10)</f>
        <v xml:space="preserve">BeginPlot
	x=94,y=9
	TerrainType=TERRAIN_GRASS
	PlotType=2
	FeatureType=FEATURE_FOREST, FeatureVariety=4
EndPlot
</v>
      </c>
      <c r="CS61" t="str">
        <f ca="1">SUBSTITUTE(SUBSTITUTE(SUBSTITUTE(SUBSTITUTE($A$1,
"x_coord",CS$2),
"y_coord",$A61),
"t_type",'terrain type'!CR59),
"p_type", 'plot type'!CR59)
&amp; IF(LEFT(resources!CR59, 6) = "BONUS_", CHAR(9) &amp; "BonusType=" &amp; resources!CR59 &amp; CHAR(10), "")
&amp; IF('goody huts'!CR59, "	ImprovementType=IMPROVEMENT_GOODY_HUT" &amp; CHAR(10), "")
&amp; IF(ISBLANK(OFFSET('rivers (2)'!$A$1, 2 * (67 - $A61), 2 * CS$2 + 1)), "", SUBSTITUTE($C$1, "&lt;direc&gt;", RIGHT(OFFSET('rivers (2)'!$A$1, 2 * (67 - $A61), 2 * CS$2 + 1), 1)))
&amp; IF(ISBLANK(OFFSET('rivers (2)'!$A$1, 2 * (67 - $A61) + 1, 2 * CS$2)), "", SUBSTITUTE($D$1, "&lt;direc&gt;", RIGHT(OFFSET('rivers (2)'!$A$1, 2 * (67 - $A61) + 1, 2 * CS$2), 1)))
&amp; IF(ISBLANK('feature type'!CR59), "EndPlot", SUBSTITUTE(SUBSTITUTE(output!$B$1,
                   "f_type", 'feature type'!CR59),
                   "f_var", 'feature variety'!CR59))
&amp; CHAR(10)</f>
        <v xml:space="preserve">BeginPlot
	x=95,y=9
	TerrainType=TERRAIN_GRASS
	PlotType=1
	FeatureType=FEATURE_FOREST, FeatureVariety=4
EndPlot
</v>
      </c>
      <c r="CT61" t="str">
        <f ca="1">SUBSTITUTE(SUBSTITUTE(SUBSTITUTE(SUBSTITUTE($A$1,
"x_coord",CT$2),
"y_coord",$A61),
"t_type",'terrain type'!CS59),
"p_type", 'plot type'!CS59)
&amp; IF(LEFT(resources!CS59, 6) = "BONUS_", CHAR(9) &amp; "BonusType=" &amp; resources!CS59 &amp; CHAR(10), "")
&amp; IF('goody huts'!CS59, "	ImprovementType=IMPROVEMENT_GOODY_HUT" &amp; CHAR(10), "")
&amp; IF(ISBLANK(OFFSET('rivers (2)'!$A$1, 2 * (67 - $A61), 2 * CT$2 + 1)), "", SUBSTITUTE($C$1, "&lt;direc&gt;", RIGHT(OFFSET('rivers (2)'!$A$1, 2 * (67 - $A61), 2 * CT$2 + 1), 1)))
&amp; IF(ISBLANK(OFFSET('rivers (2)'!$A$1, 2 * (67 - $A61) + 1, 2 * CT$2)), "", SUBSTITUTE($D$1, "&lt;direc&gt;", RIGHT(OFFSET('rivers (2)'!$A$1, 2 * (67 - $A61) + 1, 2 * CT$2), 1)))
&amp; IF(ISBLANK('feature type'!CS59), "EndPlot", SUBSTITUTE(SUBSTITUTE(output!$B$1,
                   "f_type", 'feature type'!CS59),
                   "f_var", 'feature variety'!CS59))
&amp; CHAR(10)</f>
        <v xml:space="preserve">BeginPlot
	x=96,y=9
	TerrainType=TERRAIN_GRASS
	PlotType=2
	ImprovementType=IMPROVEMENT_GOODY_HUT
	RiverNSDirection=2
	isWOfRiver
EndPlot
</v>
      </c>
      <c r="CU61" t="str">
        <f ca="1">SUBSTITUTE(SUBSTITUTE(SUBSTITUTE(SUBSTITUTE($A$1,
"x_coord",CU$2),
"y_coord",$A61),
"t_type",'terrain type'!CT59),
"p_type", 'plot type'!CT59)
&amp; IF(LEFT(resources!CT59, 6) = "BONUS_", CHAR(9) &amp; "BonusType=" &amp; resources!CT59 &amp; CHAR(10), "")
&amp; IF('goody huts'!CT59, "	ImprovementType=IMPROVEMENT_GOODY_HUT" &amp; CHAR(10), "")
&amp; IF(ISBLANK(OFFSET('rivers (2)'!$A$1, 2 * (67 - $A61), 2 * CU$2 + 1)), "", SUBSTITUTE($C$1, "&lt;direc&gt;", RIGHT(OFFSET('rivers (2)'!$A$1, 2 * (67 - $A61), 2 * CU$2 + 1), 1)))
&amp; IF(ISBLANK(OFFSET('rivers (2)'!$A$1, 2 * (67 - $A61) + 1, 2 * CU$2)), "", SUBSTITUTE($D$1, "&lt;direc&gt;", RIGHT(OFFSET('rivers (2)'!$A$1, 2 * (67 - $A61) + 1, 2 * CU$2), 1)))
&amp; IF(ISBLANK('feature type'!CT59), "EndPlot", SUBSTITUTE(SUBSTITUTE(output!$B$1,
                   "f_type", 'feature type'!CT59),
                   "f_var", 'feature variety'!CT59))
&amp; CHAR(10)</f>
        <v xml:space="preserve">BeginPlot
	x=97,y=9
	TerrainType=TERRAIN_GRASS
	PlotType=2
	RiverWEDirection=3
	isNOfRiver
EndPlot
</v>
      </c>
      <c r="CV61" t="str">
        <f ca="1">SUBSTITUTE(SUBSTITUTE(SUBSTITUTE(SUBSTITUTE($A$1,
"x_coord",CV$2),
"y_coord",$A61),
"t_type",'terrain type'!CU59),
"p_type", 'plot type'!CU59)
&amp; IF(LEFT(resources!CU59, 6) = "BONUS_", CHAR(9) &amp; "BonusType=" &amp; resources!CU59 &amp; CHAR(10), "")
&amp; IF('goody huts'!CU59, "	ImprovementType=IMPROVEMENT_GOODY_HUT" &amp; CHAR(10), "")
&amp; IF(ISBLANK(OFFSET('rivers (2)'!$A$1, 2 * (67 - $A61), 2 * CV$2 + 1)), "", SUBSTITUTE($C$1, "&lt;direc&gt;", RIGHT(OFFSET('rivers (2)'!$A$1, 2 * (67 - $A61), 2 * CV$2 + 1), 1)))
&amp; IF(ISBLANK(OFFSET('rivers (2)'!$A$1, 2 * (67 - $A61) + 1, 2 * CV$2)), "", SUBSTITUTE($D$1, "&lt;direc&gt;", RIGHT(OFFSET('rivers (2)'!$A$1, 2 * (67 - $A61) + 1, 2 * CV$2), 1)))
&amp; IF(ISBLANK('feature type'!CU59), "EndPlot", SUBSTITUTE(SUBSTITUTE(output!$B$1,
                   "f_type", 'feature type'!CU59),
                   "f_var", 'feature variety'!CU59))
&amp; CHAR(10)</f>
        <v xml:space="preserve">BeginPlot
	x=98,y=9
	TerrainType=TERRAIN_GRASS
	PlotType=2
	RiverWEDirection=3
	isNOfRiver
	FeatureType=FEATURE_FOREST, FeatureVariety=4
EndPlot
</v>
      </c>
      <c r="CW61" t="str">
        <f ca="1">SUBSTITUTE(SUBSTITUTE(SUBSTITUTE(SUBSTITUTE($A$1,
"x_coord",CW$2),
"y_coord",$A61),
"t_type",'terrain type'!CV59),
"p_type", 'plot type'!CV59)
&amp; IF(LEFT(resources!CV59, 6) = "BONUS_", CHAR(9) &amp; "BonusType=" &amp; resources!CV59 &amp; CHAR(10), "")
&amp; IF('goody huts'!CV59, "	ImprovementType=IMPROVEMENT_GOODY_HUT" &amp; CHAR(10), "")
&amp; IF(ISBLANK(OFFSET('rivers (2)'!$A$1, 2 * (67 - $A61), 2 * CW$2 + 1)), "", SUBSTITUTE($C$1, "&lt;direc&gt;", RIGHT(OFFSET('rivers (2)'!$A$1, 2 * (67 - $A61), 2 * CW$2 + 1), 1)))
&amp; IF(ISBLANK(OFFSET('rivers (2)'!$A$1, 2 * (67 - $A61) + 1, 2 * CW$2)), "", SUBSTITUTE($D$1, "&lt;direc&gt;", RIGHT(OFFSET('rivers (2)'!$A$1, 2 * (67 - $A61) + 1, 2 * CW$2), 1)))
&amp; IF(ISBLANK('feature type'!CV59), "EndPlot", SUBSTITUTE(SUBSTITUTE(output!$B$1,
                   "f_type", 'feature type'!CV59),
                   "f_var", 'feature variety'!CV59))
&amp; CHAR(10)</f>
        <v xml:space="preserve">BeginPlot
	x=99,y=9
	TerrainType=TERRAIN_GRASS
	PlotType=2
	RiverWEDirection=3
	isNOfRiver
EndPlot
</v>
      </c>
      <c r="CX61" t="str">
        <f ca="1">SUBSTITUTE(SUBSTITUTE(SUBSTITUTE(SUBSTITUTE($A$1,
"x_coord",CX$2),
"y_coord",$A61),
"t_type",'terrain type'!CW59),
"p_type", 'plot type'!CW59)
&amp; IF(LEFT(resources!CW59, 6) = "BONUS_", CHAR(9) &amp; "BonusType=" &amp; resources!CW59 &amp; CHAR(10), "")
&amp; IF('goody huts'!CW59, "	ImprovementType=IMPROVEMENT_GOODY_HUT" &amp; CHAR(10), "")
&amp; IF(ISBLANK(OFFSET('rivers (2)'!$A$1, 2 * (67 - $A61), 2 * CX$2 + 1)), "", SUBSTITUTE($C$1, "&lt;direc&gt;", RIGHT(OFFSET('rivers (2)'!$A$1, 2 * (67 - $A61), 2 * CX$2 + 1), 1)))
&amp; IF(ISBLANK(OFFSET('rivers (2)'!$A$1, 2 * (67 - $A61) + 1, 2 * CX$2)), "", SUBSTITUTE($D$1, "&lt;direc&gt;", RIGHT(OFFSET('rivers (2)'!$A$1, 2 * (67 - $A61) + 1, 2 * CX$2), 1)))
&amp; IF(ISBLANK('feature type'!CW59), "EndPlot", SUBSTITUTE(SUBSTITUTE(output!$B$1,
                   "f_type", 'feature type'!CW59),
                   "f_var", 'feature variety'!CW59))
&amp; CHAR(10)</f>
        <v xml:space="preserve">BeginPlot
	x=100,y=9
	TerrainType=TERRAIN_GRASS
	PlotType=2
	RiverWEDirection=3
	isNOfRiver
	FeatureType=FEATURE_FOREST, FeatureVariety=4
EndPlot
</v>
      </c>
      <c r="CY61" t="str">
        <f ca="1">SUBSTITUTE(SUBSTITUTE(SUBSTITUTE(SUBSTITUTE($A$1,
"x_coord",CY$2),
"y_coord",$A61),
"t_type",'terrain type'!CX59),
"p_type", 'plot type'!CX59)
&amp; IF(LEFT(resources!CX59, 6) = "BONUS_", CHAR(9) &amp; "BonusType=" &amp; resources!CX59 &amp; CHAR(10), "")
&amp; IF('goody huts'!CX59, "	ImprovementType=IMPROVEMENT_GOODY_HUT" &amp; CHAR(10), "")
&amp; IF(ISBLANK(OFFSET('rivers (2)'!$A$1, 2 * (67 - $A61), 2 * CY$2 + 1)), "", SUBSTITUTE($C$1, "&lt;direc&gt;", RIGHT(OFFSET('rivers (2)'!$A$1, 2 * (67 - $A61), 2 * CY$2 + 1), 1)))
&amp; IF(ISBLANK(OFFSET('rivers (2)'!$A$1, 2 * (67 - $A61) + 1, 2 * CY$2)), "", SUBSTITUTE($D$1, "&lt;direc&gt;", RIGHT(OFFSET('rivers (2)'!$A$1, 2 * (67 - $A61) + 1, 2 * CY$2), 1)))
&amp; IF(ISBLANK('feature type'!CX59), "EndPlot", SUBSTITUTE(SUBSTITUTE(output!$B$1,
                   "f_type", 'feature type'!CX59),
                   "f_var", 'feature variety'!CX59))
&amp; CHAR(10)</f>
        <v xml:space="preserve">BeginPlot
	x=101,y=9
	TerrainType=TERRAIN_GRASS
	PlotType=2
	RiverWEDirection=3
	isNOfRiver
	FeatureType=FEATURE_FOREST, FeatureVariety=4
EndPlot
</v>
      </c>
      <c r="CZ61" t="str">
        <f ca="1">SUBSTITUTE(SUBSTITUTE(SUBSTITUTE(SUBSTITUTE($A$1,
"x_coord",CZ$2),
"y_coord",$A61),
"t_type",'terrain type'!CY59),
"p_type", 'plot type'!CY59)
&amp; IF(LEFT(resources!CY59, 6) = "BONUS_", CHAR(9) &amp; "BonusType=" &amp; resources!CY59 &amp; CHAR(10), "")
&amp; IF('goody huts'!CY59, "	ImprovementType=IMPROVEMENT_GOODY_HUT" &amp; CHAR(10), "")
&amp; IF(ISBLANK(OFFSET('rivers (2)'!$A$1, 2 * (67 - $A61), 2 * CZ$2 + 1)), "", SUBSTITUTE($C$1, "&lt;direc&gt;", RIGHT(OFFSET('rivers (2)'!$A$1, 2 * (67 - $A61), 2 * CZ$2 + 1), 1)))
&amp; IF(ISBLANK(OFFSET('rivers (2)'!$A$1, 2 * (67 - $A61) + 1, 2 * CZ$2)), "", SUBSTITUTE($D$1, "&lt;direc&gt;", RIGHT(OFFSET('rivers (2)'!$A$1, 2 * (67 - $A61) + 1, 2 * CZ$2), 1)))
&amp; IF(ISBLANK('feature type'!CY59), "EndPlot", SUBSTITUTE(SUBSTITUTE(output!$B$1,
                   "f_type", 'feature type'!CY59),
                   "f_var", 'feature variety'!CY59))
&amp; CHAR(10)</f>
        <v xml:space="preserve">BeginPlot
	x=102,y=9
	TerrainType=TERRAIN_GRASS
	PlotType=2
	RiverWEDirection=3
	isNOfRiver
	FeatureType=FEATURE_FOREST, FeatureVariety=4
EndPlot
</v>
      </c>
      <c r="DA61" t="str">
        <f ca="1">SUBSTITUTE(SUBSTITUTE(SUBSTITUTE(SUBSTITUTE($A$1,
"x_coord",DA$2),
"y_coord",$A61),
"t_type",'terrain type'!CZ59),
"p_type", 'plot type'!CZ59)
&amp; IF(LEFT(resources!CZ59, 6) = "BONUS_", CHAR(9) &amp; "BonusType=" &amp; resources!CZ59 &amp; CHAR(10), "")
&amp; IF('goody huts'!CZ59, "	ImprovementType=IMPROVEMENT_GOODY_HUT" &amp; CHAR(10), "")
&amp; IF(ISBLANK(OFFSET('rivers (2)'!$A$1, 2 * (67 - $A61), 2 * DA$2 + 1)), "", SUBSTITUTE($C$1, "&lt;direc&gt;", RIGHT(OFFSET('rivers (2)'!$A$1, 2 * (67 - $A61), 2 * DA$2 + 1), 1)))
&amp; IF(ISBLANK(OFFSET('rivers (2)'!$A$1, 2 * (67 - $A61) + 1, 2 * DA$2)), "", SUBSTITUTE($D$1, "&lt;direc&gt;", RIGHT(OFFSET('rivers (2)'!$A$1, 2 * (67 - $A61) + 1, 2 * DA$2), 1)))
&amp; IF(ISBLANK('feature type'!CZ59), "EndPlot", SUBSTITUTE(SUBSTITUTE(output!$B$1,
                   "f_type", 'feature type'!CZ59),
                   "f_var", 'feature variety'!CZ59))
&amp; CHAR(10)</f>
        <v xml:space="preserve">BeginPlot
	x=103,y=9
	TerrainType=TERRAIN_GRASS
	PlotType=1
	FeatureType=FEATURE_FOREST, FeatureVariety=4
EndPlot
</v>
      </c>
      <c r="DB61" t="str">
        <f ca="1">SUBSTITUTE(SUBSTITUTE(SUBSTITUTE(SUBSTITUTE($A$1,
"x_coord",DB$2),
"y_coord",$A61),
"t_type",'terrain type'!DA59),
"p_type", 'plot type'!DA59)
&amp; IF(LEFT(resources!DA59, 6) = "BONUS_", CHAR(9) &amp; "BonusType=" &amp; resources!DA59 &amp; CHAR(10), "")
&amp; IF('goody huts'!DA59, "	ImprovementType=IMPROVEMENT_GOODY_HUT" &amp; CHAR(10), "")
&amp; IF(ISBLANK(OFFSET('rivers (2)'!$A$1, 2 * (67 - $A61), 2 * DB$2 + 1)), "", SUBSTITUTE($C$1, "&lt;direc&gt;", RIGHT(OFFSET('rivers (2)'!$A$1, 2 * (67 - $A61), 2 * DB$2 + 1), 1)))
&amp; IF(ISBLANK(OFFSET('rivers (2)'!$A$1, 2 * (67 - $A61) + 1, 2 * DB$2)), "", SUBSTITUTE($D$1, "&lt;direc&gt;", RIGHT(OFFSET('rivers (2)'!$A$1, 2 * (67 - $A61) + 1, 2 * DB$2), 1)))
&amp; IF(ISBLANK('feature type'!DA59), "EndPlot", SUBSTITUTE(SUBSTITUTE(output!$B$1,
                   "f_type", 'feature type'!DA59),
                   "f_var", 'feature variety'!DA59))
&amp; CHAR(10)</f>
        <v xml:space="preserve">BeginPlot
	x=104,y=9
	TerrainType=TERRAIN_GRASS
	PlotType=2
EndPlot
</v>
      </c>
      <c r="DC61" t="str">
        <f ca="1">SUBSTITUTE(SUBSTITUTE(SUBSTITUTE(SUBSTITUTE($A$1,
"x_coord",DC$2),
"y_coord",$A61),
"t_type",'terrain type'!DB59),
"p_type", 'plot type'!DB59)
&amp; IF(LEFT(resources!DB59, 6) = "BONUS_", CHAR(9) &amp; "BonusType=" &amp; resources!DB59 &amp; CHAR(10), "")
&amp; IF('goody huts'!DB59, "	ImprovementType=IMPROVEMENT_GOODY_HUT" &amp; CHAR(10), "")
&amp; IF(ISBLANK(OFFSET('rivers (2)'!$A$1, 2 * (67 - $A61), 2 * DC$2 + 1)), "", SUBSTITUTE($C$1, "&lt;direc&gt;", RIGHT(OFFSET('rivers (2)'!$A$1, 2 * (67 - $A61), 2 * DC$2 + 1), 1)))
&amp; IF(ISBLANK(OFFSET('rivers (2)'!$A$1, 2 * (67 - $A61) + 1, 2 * DC$2)), "", SUBSTITUTE($D$1, "&lt;direc&gt;", RIGHT(OFFSET('rivers (2)'!$A$1, 2 * (67 - $A61) + 1, 2 * DC$2), 1)))
&amp; IF(ISBLANK('feature type'!DB59), "EndPlot", SUBSTITUTE(SUBSTITUTE(output!$B$1,
                   "f_type", 'feature type'!DB59),
                   "f_var", 'feature variety'!DB59))
&amp; CHAR(10)</f>
        <v xml:space="preserve">BeginPlot
	x=105,y=9
	TerrainType=TERRAIN_GRASS
	PlotType=1
	FeatureType=FEATURE_FOREST, FeatureVariety=4
EndPlot
</v>
      </c>
      <c r="DD61" t="str">
        <f ca="1">SUBSTITUTE(SUBSTITUTE(SUBSTITUTE(SUBSTITUTE($A$1,
"x_coord",DD$2),
"y_coord",$A61),
"t_type",'terrain type'!DC59),
"p_type", 'plot type'!DC59)
&amp; IF(LEFT(resources!DC59, 6) = "BONUS_", CHAR(9) &amp; "BonusType=" &amp; resources!DC59 &amp; CHAR(10), "")
&amp; IF('goody huts'!DC59, "	ImprovementType=IMPROVEMENT_GOODY_HUT" &amp; CHAR(10), "")
&amp; IF(ISBLANK(OFFSET('rivers (2)'!$A$1, 2 * (67 - $A61), 2 * DD$2 + 1)), "", SUBSTITUTE($C$1, "&lt;direc&gt;", RIGHT(OFFSET('rivers (2)'!$A$1, 2 * (67 - $A61), 2 * DD$2 + 1), 1)))
&amp; IF(ISBLANK(OFFSET('rivers (2)'!$A$1, 2 * (67 - $A61) + 1, 2 * DD$2)), "", SUBSTITUTE($D$1, "&lt;direc&gt;", RIGHT(OFFSET('rivers (2)'!$A$1, 2 * (67 - $A61) + 1, 2 * DD$2), 1)))
&amp; IF(ISBLANK('feature type'!DC59), "EndPlot", SUBSTITUTE(SUBSTITUTE(output!$B$1,
                   "f_type", 'feature type'!DC59),
                   "f_var", 'feature variety'!DC59))
&amp; CHAR(10)</f>
        <v xml:space="preserve">BeginPlot
	x=106,y=9
	TerrainType=TERRAIN_GRASS
	PlotType=1
	RiverNSDirection=2
	isWOfRiver
	FeatureType=FEATURE_FOREST, FeatureVariety=4
EndPlot
</v>
      </c>
      <c r="DE61" t="str">
        <f ca="1">SUBSTITUTE(SUBSTITUTE(SUBSTITUTE(SUBSTITUTE($A$1,
"x_coord",DE$2),
"y_coord",$A61),
"t_type",'terrain type'!DD59),
"p_type", 'plot type'!DD59)
&amp; IF(LEFT(resources!DD59, 6) = "BONUS_", CHAR(9) &amp; "BonusType=" &amp; resources!DD59 &amp; CHAR(10), "")
&amp; IF('goody huts'!DD59, "	ImprovementType=IMPROVEMENT_GOODY_HUT" &amp; CHAR(10), "")
&amp; IF(ISBLANK(OFFSET('rivers (2)'!$A$1, 2 * (67 - $A61), 2 * DE$2 + 1)), "", SUBSTITUTE($C$1, "&lt;direc&gt;", RIGHT(OFFSET('rivers (2)'!$A$1, 2 * (67 - $A61), 2 * DE$2 + 1), 1)))
&amp; IF(ISBLANK(OFFSET('rivers (2)'!$A$1, 2 * (67 - $A61) + 1, 2 * DE$2)), "", SUBSTITUTE($D$1, "&lt;direc&gt;", RIGHT(OFFSET('rivers (2)'!$A$1, 2 * (67 - $A61) + 1, 2 * DE$2), 1)))
&amp; IF(ISBLANK('feature type'!DD59), "EndPlot", SUBSTITUTE(SUBSTITUTE(output!$B$1,
                   "f_type", 'feature type'!DD59),
                   "f_var", 'feature variety'!DD59))
&amp; CHAR(10)</f>
        <v xml:space="preserve">BeginPlot
	x=107,y=9
	TerrainType=TERRAIN_GRASS
	PlotType=2
EndPlot
</v>
      </c>
      <c r="DF61" t="str">
        <f ca="1">SUBSTITUTE(SUBSTITUTE(SUBSTITUTE(SUBSTITUTE($A$1,
"x_coord",DF$2),
"y_coord",$A61),
"t_type",'terrain type'!DE59),
"p_type", 'plot type'!DE59)
&amp; IF(LEFT(resources!DE59, 6) = "BONUS_", CHAR(9) &amp; "BonusType=" &amp; resources!DE59 &amp; CHAR(10), "")
&amp; IF('goody huts'!DE59, "	ImprovementType=IMPROVEMENT_GOODY_HUT" &amp; CHAR(10), "")
&amp; IF(ISBLANK(OFFSET('rivers (2)'!$A$1, 2 * (67 - $A61), 2 * DF$2 + 1)), "", SUBSTITUTE($C$1, "&lt;direc&gt;", RIGHT(OFFSET('rivers (2)'!$A$1, 2 * (67 - $A61), 2 * DF$2 + 1), 1)))
&amp; IF(ISBLANK(OFFSET('rivers (2)'!$A$1, 2 * (67 - $A61) + 1, 2 * DF$2)), "", SUBSTITUTE($D$1, "&lt;direc&gt;", RIGHT(OFFSET('rivers (2)'!$A$1, 2 * (67 - $A61) + 1, 2 * DF$2), 1)))
&amp; IF(ISBLANK('feature type'!DE59), "EndPlot", SUBSTITUTE(SUBSTITUTE(output!$B$1,
                   "f_type", 'feature type'!DE59),
                   "f_var", 'feature variety'!DE59))
&amp; CHAR(10)</f>
        <v xml:space="preserve">BeginPlot
	x=108,y=9
	TerrainType=TERRAIN_GRASS
	PlotType=2
EndPlot
</v>
      </c>
      <c r="DG61" t="str">
        <f ca="1">SUBSTITUTE(SUBSTITUTE(SUBSTITUTE(SUBSTITUTE($A$1,
"x_coord",DG$2),
"y_coord",$A61),
"t_type",'terrain type'!DF59),
"p_type", 'plot type'!DF59)
&amp; IF(LEFT(resources!DF59, 6) = "BONUS_", CHAR(9) &amp; "BonusType=" &amp; resources!DF59 &amp; CHAR(10), "")
&amp; IF('goody huts'!DF59, "	ImprovementType=IMPROVEMENT_GOODY_HUT" &amp; CHAR(10), "")
&amp; IF(ISBLANK(OFFSET('rivers (2)'!$A$1, 2 * (67 - $A61), 2 * DG$2 + 1)), "", SUBSTITUTE($C$1, "&lt;direc&gt;", RIGHT(OFFSET('rivers (2)'!$A$1, 2 * (67 - $A61), 2 * DG$2 + 1), 1)))
&amp; IF(ISBLANK(OFFSET('rivers (2)'!$A$1, 2 * (67 - $A61) + 1, 2 * DG$2)), "", SUBSTITUTE($D$1, "&lt;direc&gt;", RIGHT(OFFSET('rivers (2)'!$A$1, 2 * (67 - $A61) + 1, 2 * DG$2), 1)))
&amp; IF(ISBLANK('feature type'!DF59), "EndPlot", SUBSTITUTE(SUBSTITUTE(output!$B$1,
                   "f_type", 'feature type'!DF59),
                   "f_var", 'feature variety'!DF59))
&amp; CHAR(10)</f>
        <v xml:space="preserve">BeginPlot
	x=109,y=9
	TerrainType=TERRAIN_GRASS
	PlotType=2
EndPlot
</v>
      </c>
      <c r="DH61" t="str">
        <f ca="1">SUBSTITUTE(SUBSTITUTE(SUBSTITUTE(SUBSTITUTE($A$1,
"x_coord",DH$2),
"y_coord",$A61),
"t_type",'terrain type'!DG59),
"p_type", 'plot type'!DG59)
&amp; IF(LEFT(resources!DG59, 6) = "BONUS_", CHAR(9) &amp; "BonusType=" &amp; resources!DG59 &amp; CHAR(10), "")
&amp; IF('goody huts'!DG59, "	ImprovementType=IMPROVEMENT_GOODY_HUT" &amp; CHAR(10), "")
&amp; IF(ISBLANK(OFFSET('rivers (2)'!$A$1, 2 * (67 - $A61), 2 * DH$2 + 1)), "", SUBSTITUTE($C$1, "&lt;direc&gt;", RIGHT(OFFSET('rivers (2)'!$A$1, 2 * (67 - $A61), 2 * DH$2 + 1), 1)))
&amp; IF(ISBLANK(OFFSET('rivers (2)'!$A$1, 2 * (67 - $A61) + 1, 2 * DH$2)), "", SUBSTITUTE($D$1, "&lt;direc&gt;", RIGHT(OFFSET('rivers (2)'!$A$1, 2 * (67 - $A61) + 1, 2 * DH$2), 1)))
&amp; IF(ISBLANK('feature type'!DG59), "EndPlot", SUBSTITUTE(SUBSTITUTE(output!$B$1,
                   "f_type", 'feature type'!DG59),
                   "f_var", 'feature variety'!DG59))
&amp; CHAR(10)</f>
        <v xml:space="preserve">BeginPlot
	x=110,y=9
	TerrainType=TERRAIN_COAST
	PlotType=3
EndPlot
</v>
      </c>
      <c r="DI61" t="str">
        <f ca="1">SUBSTITUTE(SUBSTITUTE(SUBSTITUTE(SUBSTITUTE($A$1,
"x_coord",DI$2),
"y_coord",$A61),
"t_type",'terrain type'!DH59),
"p_type", 'plot type'!DH59)
&amp; IF(LEFT(resources!DH59, 6) = "BONUS_", CHAR(9) &amp; "BonusType=" &amp; resources!DH59 &amp; CHAR(10), "")
&amp; IF('goody huts'!DH59, "	ImprovementType=IMPROVEMENT_GOODY_HUT" &amp; CHAR(10), "")
&amp; IF(ISBLANK(OFFSET('rivers (2)'!$A$1, 2 * (67 - $A61), 2 * DI$2 + 1)), "", SUBSTITUTE($C$1, "&lt;direc&gt;", RIGHT(OFFSET('rivers (2)'!$A$1, 2 * (67 - $A61), 2 * DI$2 + 1), 1)))
&amp; IF(ISBLANK(OFFSET('rivers (2)'!$A$1, 2 * (67 - $A61) + 1, 2 * DI$2)), "", SUBSTITUTE($D$1, "&lt;direc&gt;", RIGHT(OFFSET('rivers (2)'!$A$1, 2 * (67 - $A61) + 1, 2 * DI$2), 1)))
&amp; IF(ISBLANK('feature type'!DH59), "EndPlot", SUBSTITUTE(SUBSTITUTE(output!$B$1,
                   "f_type", 'feature type'!DH59),
                   "f_var", 'feature variety'!DH59))
&amp; CHAR(10)</f>
        <v xml:space="preserve">BeginPlot
	x=111,y=9
	TerrainType=TERRAIN_OCEAN
	PlotType=3
EndPlot
</v>
      </c>
      <c r="DJ61" t="str">
        <f ca="1">SUBSTITUTE(SUBSTITUTE(SUBSTITUTE(SUBSTITUTE($A$1,
"x_coord",DJ$2),
"y_coord",$A61),
"t_type",'terrain type'!DI59),
"p_type", 'plot type'!DI59)
&amp; IF(LEFT(resources!DI59, 6) = "BONUS_", CHAR(9) &amp; "BonusType=" &amp; resources!DI59 &amp; CHAR(10), "")
&amp; IF('goody huts'!DI59, "	ImprovementType=IMPROVEMENT_GOODY_HUT" &amp; CHAR(10), "")
&amp; IF(ISBLANK(OFFSET('rivers (2)'!$A$1, 2 * (67 - $A61), 2 * DJ$2 + 1)), "", SUBSTITUTE($C$1, "&lt;direc&gt;", RIGHT(OFFSET('rivers (2)'!$A$1, 2 * (67 - $A61), 2 * DJ$2 + 1), 1)))
&amp; IF(ISBLANK(OFFSET('rivers (2)'!$A$1, 2 * (67 - $A61) + 1, 2 * DJ$2)), "", SUBSTITUTE($D$1, "&lt;direc&gt;", RIGHT(OFFSET('rivers (2)'!$A$1, 2 * (67 - $A61) + 1, 2 * DJ$2), 1)))
&amp; IF(ISBLANK('feature type'!DI59), "EndPlot", SUBSTITUTE(SUBSTITUTE(output!$B$1,
                   "f_type", 'feature type'!DI59),
                   "f_var", 'feature variety'!DI59))
&amp; CHAR(10)</f>
        <v xml:space="preserve">BeginPlot
	x=112,y=9
	TerrainType=TERRAIN_OCEAN
	PlotType=3
EndPlot
</v>
      </c>
      <c r="DK61" t="str">
        <f ca="1">SUBSTITUTE(SUBSTITUTE(SUBSTITUTE(SUBSTITUTE($A$1,
"x_coord",DK$2),
"y_coord",$A61),
"t_type",'terrain type'!DJ59),
"p_type", 'plot type'!DJ59)
&amp; IF(LEFT(resources!DJ59, 6) = "BONUS_", CHAR(9) &amp; "BonusType=" &amp; resources!DJ59 &amp; CHAR(10), "")
&amp; IF('goody huts'!DJ59, "	ImprovementType=IMPROVEMENT_GOODY_HUT" &amp; CHAR(10), "")
&amp; IF(ISBLANK(OFFSET('rivers (2)'!$A$1, 2 * (67 - $A61), 2 * DK$2 + 1)), "", SUBSTITUTE($C$1, "&lt;direc&gt;", RIGHT(OFFSET('rivers (2)'!$A$1, 2 * (67 - $A61), 2 * DK$2 + 1), 1)))
&amp; IF(ISBLANK(OFFSET('rivers (2)'!$A$1, 2 * (67 - $A61) + 1, 2 * DK$2)), "", SUBSTITUTE($D$1, "&lt;direc&gt;", RIGHT(OFFSET('rivers (2)'!$A$1, 2 * (67 - $A61) + 1, 2 * DK$2), 1)))
&amp; IF(ISBLANK('feature type'!DJ59), "EndPlot", SUBSTITUTE(SUBSTITUTE(output!$B$1,
                   "f_type", 'feature type'!DJ59),
                   "f_var", 'feature variety'!DJ59))
&amp; CHAR(10)</f>
        <v xml:space="preserve">BeginPlot
	x=113,y=9
	TerrainType=TERRAIN_OCEAN
	PlotType=3
EndPlot
</v>
      </c>
      <c r="DL61" t="str">
        <f ca="1">SUBSTITUTE(SUBSTITUTE(SUBSTITUTE(SUBSTITUTE($A$1,
"x_coord",DL$2),
"y_coord",$A61),
"t_type",'terrain type'!DK59),
"p_type", 'plot type'!DK59)
&amp; IF(LEFT(resources!DK59, 6) = "BONUS_", CHAR(9) &amp; "BonusType=" &amp; resources!DK59 &amp; CHAR(10), "")
&amp; IF('goody huts'!DK59, "	ImprovementType=IMPROVEMENT_GOODY_HUT" &amp; CHAR(10), "")
&amp; IF(ISBLANK(OFFSET('rivers (2)'!$A$1, 2 * (67 - $A61), 2 * DL$2 + 1)), "", SUBSTITUTE($C$1, "&lt;direc&gt;", RIGHT(OFFSET('rivers (2)'!$A$1, 2 * (67 - $A61), 2 * DL$2 + 1), 1)))
&amp; IF(ISBLANK(OFFSET('rivers (2)'!$A$1, 2 * (67 - $A61) + 1, 2 * DL$2)), "", SUBSTITUTE($D$1, "&lt;direc&gt;", RIGHT(OFFSET('rivers (2)'!$A$1, 2 * (67 - $A61) + 1, 2 * DL$2), 1)))
&amp; IF(ISBLANK('feature type'!DK59), "EndPlot", SUBSTITUTE(SUBSTITUTE(output!$B$1,
                   "f_type", 'feature type'!DK59),
                   "f_var", 'feature variety'!DK59))
&amp; CHAR(10)</f>
        <v xml:space="preserve">BeginPlot
	x=114,y=9
	TerrainType=TERRAIN_OCEAN
	PlotType=3
EndPlot
</v>
      </c>
      <c r="DM61" t="str">
        <f ca="1">SUBSTITUTE(SUBSTITUTE(SUBSTITUTE(SUBSTITUTE($A$1,
"x_coord",DM$2),
"y_coord",$A61),
"t_type",'terrain type'!DL59),
"p_type", 'plot type'!DL59)
&amp; IF(LEFT(resources!DL59, 6) = "BONUS_", CHAR(9) &amp; "BonusType=" &amp; resources!DL59 &amp; CHAR(10), "")
&amp; IF('goody huts'!DL59, "	ImprovementType=IMPROVEMENT_GOODY_HUT" &amp; CHAR(10), "")
&amp; IF(ISBLANK(OFFSET('rivers (2)'!$A$1, 2 * (67 - $A61), 2 * DM$2 + 1)), "", SUBSTITUTE($C$1, "&lt;direc&gt;", RIGHT(OFFSET('rivers (2)'!$A$1, 2 * (67 - $A61), 2 * DM$2 + 1), 1)))
&amp; IF(ISBLANK(OFFSET('rivers (2)'!$A$1, 2 * (67 - $A61) + 1, 2 * DM$2)), "", SUBSTITUTE($D$1, "&lt;direc&gt;", RIGHT(OFFSET('rivers (2)'!$A$1, 2 * (67 - $A61) + 1, 2 * DM$2), 1)))
&amp; IF(ISBLANK('feature type'!DL59), "EndPlot", SUBSTITUTE(SUBSTITUTE(output!$B$1,
                   "f_type", 'feature type'!DL59),
                   "f_var", 'feature variety'!DL59))
&amp; CHAR(10)</f>
        <v xml:space="preserve">BeginPlot
	x=115,y=9
	TerrainType=TERRAIN_OCEAN
	PlotType=3
EndPlot
</v>
      </c>
      <c r="DN61" t="str">
        <f ca="1">SUBSTITUTE(SUBSTITUTE(SUBSTITUTE(SUBSTITUTE($A$1,
"x_coord",DN$2),
"y_coord",$A61),
"t_type",'terrain type'!DM59),
"p_type", 'plot type'!DM59)
&amp; IF(LEFT(resources!DM59, 6) = "BONUS_", CHAR(9) &amp; "BonusType=" &amp; resources!DM59 &amp; CHAR(10), "")
&amp; IF('goody huts'!DM59, "	ImprovementType=IMPROVEMENT_GOODY_HUT" &amp; CHAR(10), "")
&amp; IF(ISBLANK(OFFSET('rivers (2)'!$A$1, 2 * (67 - $A61), 2 * DN$2 + 1)), "", SUBSTITUTE($C$1, "&lt;direc&gt;", RIGHT(OFFSET('rivers (2)'!$A$1, 2 * (67 - $A61), 2 * DN$2 + 1), 1)))
&amp; IF(ISBLANK(OFFSET('rivers (2)'!$A$1, 2 * (67 - $A61) + 1, 2 * DN$2)), "", SUBSTITUTE($D$1, "&lt;direc&gt;", RIGHT(OFFSET('rivers (2)'!$A$1, 2 * (67 - $A61) + 1, 2 * DN$2), 1)))
&amp; IF(ISBLANK('feature type'!DM59), "EndPlot", SUBSTITUTE(SUBSTITUTE(output!$B$1,
                   "f_type", 'feature type'!DM59),
                   "f_var", 'feature variety'!DM59))
&amp; CHAR(10)</f>
        <v xml:space="preserve">BeginPlot
	x=116,y=9
	TerrainType=TERRAIN_OCEAN
	PlotType=3
EndPlot
</v>
      </c>
      <c r="DO61" t="str">
        <f ca="1">SUBSTITUTE(SUBSTITUTE(SUBSTITUTE(SUBSTITUTE($A$1,
"x_coord",DO$2),
"y_coord",$A61),
"t_type",'terrain type'!DN59),
"p_type", 'plot type'!DN59)
&amp; IF(LEFT(resources!DN59, 6) = "BONUS_", CHAR(9) &amp; "BonusType=" &amp; resources!DN59 &amp; CHAR(10), "")
&amp; IF('goody huts'!DN59, "	ImprovementType=IMPROVEMENT_GOODY_HUT" &amp; CHAR(10), "")
&amp; IF(ISBLANK(OFFSET('rivers (2)'!$A$1, 2 * (67 - $A61), 2 * DO$2 + 1)), "", SUBSTITUTE($C$1, "&lt;direc&gt;", RIGHT(OFFSET('rivers (2)'!$A$1, 2 * (67 - $A61), 2 * DO$2 + 1), 1)))
&amp; IF(ISBLANK(OFFSET('rivers (2)'!$A$1, 2 * (67 - $A61) + 1, 2 * DO$2)), "", SUBSTITUTE($D$1, "&lt;direc&gt;", RIGHT(OFFSET('rivers (2)'!$A$1, 2 * (67 - $A61) + 1, 2 * DO$2), 1)))
&amp; IF(ISBLANK('feature type'!DN59), "EndPlot", SUBSTITUTE(SUBSTITUTE(output!$B$1,
                   "f_type", 'feature type'!DN59),
                   "f_var", 'feature variety'!DN59))
&amp; CHAR(10)</f>
        <v xml:space="preserve">BeginPlot
	x=117,y=9
	TerrainType=TERRAIN_OCEAN
	PlotType=3
EndPlot
</v>
      </c>
      <c r="DP61" t="str">
        <f ca="1">SUBSTITUTE(SUBSTITUTE(SUBSTITUTE(SUBSTITUTE($A$1,
"x_coord",DP$2),
"y_coord",$A61),
"t_type",'terrain type'!DO59),
"p_type", 'plot type'!DO59)
&amp; IF(LEFT(resources!DO59, 6) = "BONUS_", CHAR(9) &amp; "BonusType=" &amp; resources!DO59 &amp; CHAR(10), "")
&amp; IF('goody huts'!DO59, "	ImprovementType=IMPROVEMENT_GOODY_HUT" &amp; CHAR(10), "")
&amp; IF(ISBLANK(OFFSET('rivers (2)'!$A$1, 2 * (67 - $A61), 2 * DP$2 + 1)), "", SUBSTITUTE($C$1, "&lt;direc&gt;", RIGHT(OFFSET('rivers (2)'!$A$1, 2 * (67 - $A61), 2 * DP$2 + 1), 1)))
&amp; IF(ISBLANK(OFFSET('rivers (2)'!$A$1, 2 * (67 - $A61) + 1, 2 * DP$2)), "", SUBSTITUTE($D$1, "&lt;direc&gt;", RIGHT(OFFSET('rivers (2)'!$A$1, 2 * (67 - $A61) + 1, 2 * DP$2), 1)))
&amp; IF(ISBLANK('feature type'!DO59), "EndPlot", SUBSTITUTE(SUBSTITUTE(output!$B$1,
                   "f_type", 'feature type'!DO59),
                   "f_var", 'feature variety'!DO59))
&amp; CHAR(10)</f>
        <v xml:space="preserve">BeginPlot
	x=118,y=9
	TerrainType=TERRAIN_OCEAN
	PlotType=3
EndPlot
</v>
      </c>
      <c r="DQ61" t="str">
        <f ca="1">SUBSTITUTE(SUBSTITUTE(SUBSTITUTE(SUBSTITUTE($A$1,
"x_coord",DQ$2),
"y_coord",$A61),
"t_type",'terrain type'!DP59),
"p_type", 'plot type'!DP59)
&amp; IF(LEFT(resources!DP59, 6) = "BONUS_", CHAR(9) &amp; "BonusType=" &amp; resources!DP59 &amp; CHAR(10), "")
&amp; IF('goody huts'!DP59, "	ImprovementType=IMPROVEMENT_GOODY_HUT" &amp; CHAR(10), "")
&amp; IF(ISBLANK(OFFSET('rivers (2)'!$A$1, 2 * (67 - $A61), 2 * DQ$2 + 1)), "", SUBSTITUTE($C$1, "&lt;direc&gt;", RIGHT(OFFSET('rivers (2)'!$A$1, 2 * (67 - $A61), 2 * DQ$2 + 1), 1)))
&amp; IF(ISBLANK(OFFSET('rivers (2)'!$A$1, 2 * (67 - $A61) + 1, 2 * DQ$2)), "", SUBSTITUTE($D$1, "&lt;direc&gt;", RIGHT(OFFSET('rivers (2)'!$A$1, 2 * (67 - $A61) + 1, 2 * DQ$2), 1)))
&amp; IF(ISBLANK('feature type'!DP59), "EndPlot", SUBSTITUTE(SUBSTITUTE(output!$B$1,
                   "f_type", 'feature type'!DP59),
                   "f_var", 'feature variety'!DP59))
&amp; CHAR(10)</f>
        <v xml:space="preserve">BeginPlot
	x=119,y=9
	TerrainType=TERRAIN_OCEAN
	PlotType=3
EndPlot
</v>
      </c>
      <c r="DR61" t="str">
        <f ca="1">SUBSTITUTE(SUBSTITUTE(SUBSTITUTE(SUBSTITUTE($A$1,
"x_coord",DR$2),
"y_coord",$A61),
"t_type",'terrain type'!DQ59),
"p_type", 'plot type'!DQ59)
&amp; IF(LEFT(resources!DQ59, 6) = "BONUS_", CHAR(9) &amp; "BonusType=" &amp; resources!DQ59 &amp; CHAR(10), "")
&amp; IF('goody huts'!DQ59, "	ImprovementType=IMPROVEMENT_GOODY_HUT" &amp; CHAR(10), "")
&amp; IF(ISBLANK(OFFSET('rivers (2)'!$A$1, 2 * (67 - $A61), 2 * DR$2 + 1)), "", SUBSTITUTE($C$1, "&lt;direc&gt;", RIGHT(OFFSET('rivers (2)'!$A$1, 2 * (67 - $A61), 2 * DR$2 + 1), 1)))
&amp; IF(ISBLANK(OFFSET('rivers (2)'!$A$1, 2 * (67 - $A61) + 1, 2 * DR$2)), "", SUBSTITUTE($D$1, "&lt;direc&gt;", RIGHT(OFFSET('rivers (2)'!$A$1, 2 * (67 - $A61) + 1, 2 * DR$2), 1)))
&amp; IF(ISBLANK('feature type'!DQ59), "EndPlot", SUBSTITUTE(SUBSTITUTE(output!$B$1,
                   "f_type", 'feature type'!DQ59),
                   "f_var", 'feature variety'!DQ59))
&amp; CHAR(10)</f>
        <v xml:space="preserve">BeginPlot
	x=120,y=9
	TerrainType=TERRAIN_OCEAN
	PlotType=3
EndPlot
</v>
      </c>
      <c r="DS61" t="str">
        <f ca="1">SUBSTITUTE(SUBSTITUTE(SUBSTITUTE(SUBSTITUTE($A$1,
"x_coord",DS$2),
"y_coord",$A61),
"t_type",'terrain type'!DR59),
"p_type", 'plot type'!DR59)
&amp; IF(LEFT(resources!DR59, 6) = "BONUS_", CHAR(9) &amp; "BonusType=" &amp; resources!DR59 &amp; CHAR(10), "")
&amp; IF('goody huts'!DR59, "	ImprovementType=IMPROVEMENT_GOODY_HUT" &amp; CHAR(10), "")
&amp; IF(ISBLANK(OFFSET('rivers (2)'!$A$1, 2 * (67 - $A61), 2 * DS$2 + 1)), "", SUBSTITUTE($C$1, "&lt;direc&gt;", RIGHT(OFFSET('rivers (2)'!$A$1, 2 * (67 - $A61), 2 * DS$2 + 1), 1)))
&amp; IF(ISBLANK(OFFSET('rivers (2)'!$A$1, 2 * (67 - $A61) + 1, 2 * DS$2)), "", SUBSTITUTE($D$1, "&lt;direc&gt;", RIGHT(OFFSET('rivers (2)'!$A$1, 2 * (67 - $A61) + 1, 2 * DS$2), 1)))
&amp; IF(ISBLANK('feature type'!DR59), "EndPlot", SUBSTITUTE(SUBSTITUTE(output!$B$1,
                   "f_type", 'feature type'!DR59),
                   "f_var", 'feature variety'!DR59))
&amp; CHAR(10)</f>
        <v xml:space="preserve">BeginPlot
	x=121,y=9
	TerrainType=TERRAIN_OCEAN
	PlotType=3
EndPlot
</v>
      </c>
      <c r="DT61" t="str">
        <f ca="1">SUBSTITUTE(SUBSTITUTE(SUBSTITUTE(SUBSTITUTE($A$1,
"x_coord",DT$2),
"y_coord",$A61),
"t_type",'terrain type'!DS59),
"p_type", 'plot type'!DS59)
&amp; IF(LEFT(resources!DS59, 6) = "BONUS_", CHAR(9) &amp; "BonusType=" &amp; resources!DS59 &amp; CHAR(10), "")
&amp; IF('goody huts'!DS59, "	ImprovementType=IMPROVEMENT_GOODY_HUT" &amp; CHAR(10), "")
&amp; IF(ISBLANK(OFFSET('rivers (2)'!$A$1, 2 * (67 - $A61), 2 * DT$2 + 1)), "", SUBSTITUTE($C$1, "&lt;direc&gt;", RIGHT(OFFSET('rivers (2)'!$A$1, 2 * (67 - $A61), 2 * DT$2 + 1), 1)))
&amp; IF(ISBLANK(OFFSET('rivers (2)'!$A$1, 2 * (67 - $A61) + 1, 2 * DT$2)), "", SUBSTITUTE($D$1, "&lt;direc&gt;", RIGHT(OFFSET('rivers (2)'!$A$1, 2 * (67 - $A61) + 1, 2 * DT$2), 1)))
&amp; IF(ISBLANK('feature type'!DS59), "EndPlot", SUBSTITUTE(SUBSTITUTE(output!$B$1,
                   "f_type", 'feature type'!DS59),
                   "f_var", 'feature variety'!DS59))
&amp; CHAR(10)</f>
        <v xml:space="preserve">BeginPlot
	x=122,y=9
	TerrainType=TERRAIN_OCEAN
	PlotType=3
EndPlot
</v>
      </c>
      <c r="DU61" t="str">
        <f ca="1">SUBSTITUTE(SUBSTITUTE(SUBSTITUTE(SUBSTITUTE($A$1,
"x_coord",DU$2),
"y_coord",$A61),
"t_type",'terrain type'!DT59),
"p_type", 'plot type'!DT59)
&amp; IF(LEFT(resources!DT59, 6) = "BONUS_", CHAR(9) &amp; "BonusType=" &amp; resources!DT59 &amp; CHAR(10), "")
&amp; IF('goody huts'!DT59, "	ImprovementType=IMPROVEMENT_GOODY_HUT" &amp; CHAR(10), "")
&amp; IF(ISBLANK(OFFSET('rivers (2)'!$A$1, 2 * (67 - $A61), 2 * DU$2 + 1)), "", SUBSTITUTE($C$1, "&lt;direc&gt;", RIGHT(OFFSET('rivers (2)'!$A$1, 2 * (67 - $A61), 2 * DU$2 + 1), 1)))
&amp; IF(ISBLANK(OFFSET('rivers (2)'!$A$1, 2 * (67 - $A61) + 1, 2 * DU$2)), "", SUBSTITUTE($D$1, "&lt;direc&gt;", RIGHT(OFFSET('rivers (2)'!$A$1, 2 * (67 - $A61) + 1, 2 * DU$2), 1)))
&amp; IF(ISBLANK('feature type'!DT59), "EndPlot", SUBSTITUTE(SUBSTITUTE(output!$B$1,
                   "f_type", 'feature type'!DT59),
                   "f_var", 'feature variety'!DT59))
&amp; CHAR(10)</f>
        <v xml:space="preserve">BeginPlot
	x=123,y=9
	TerrainType=TERRAIN_OCEAN
	PlotType=3
EndPlot
</v>
      </c>
    </row>
    <row r="62" spans="1:125" x14ac:dyDescent="0.25">
      <c r="A62" s="10">
        <v>8</v>
      </c>
      <c r="B62" t="str">
        <f ca="1">SUBSTITUTE(SUBSTITUTE(SUBSTITUTE(SUBSTITUTE($A$1,
"x_coord",B$2),
"y_coord",$A62),
"t_type",'terrain type'!A60),
"p_type", 'plot type'!A60)
&amp; IF(LEFT(resources!A60, 6) = "BONUS_", CHAR(9) &amp; "BonusType=" &amp; resources!A60 &amp; CHAR(10), "")
&amp; IF('goody huts'!A60, "	ImprovementType=IMPROVEMENT_GOODY_HUT" &amp; CHAR(10), "")
&amp; IF(ISBLANK(OFFSET('rivers (2)'!$A$1, 2 * (67 - $A62), 2 * B$2 + 1)), "", SUBSTITUTE($C$1, "&lt;direc&gt;", RIGHT(OFFSET('rivers (2)'!$A$1, 2 * (67 - $A62), 2 * B$2 + 1), 1)))
&amp; IF(ISBLANK(OFFSET('rivers (2)'!$A$1, 2 * (67 - $A62) + 1, 2 * B$2)), "", SUBSTITUTE($D$1, "&lt;direc&gt;", RIGHT(OFFSET('rivers (2)'!$A$1, 2 * (67 - $A62) + 1, 2 * B$2), 1)))
&amp; IF(ISBLANK('feature type'!A60), "EndPlot", SUBSTITUTE(SUBSTITUTE(output!$B$1,
                   "f_type", 'feature type'!A60),
                   "f_var", 'feature variety'!A60))
&amp; CHAR(10)</f>
        <v xml:space="preserve">BeginPlot
	x=0,y=8
	TerrainType=TERRAIN_OCEAN
	PlotType=3
EndPlot
</v>
      </c>
      <c r="C62" t="str">
        <f ca="1">SUBSTITUTE(SUBSTITUTE(SUBSTITUTE(SUBSTITUTE($A$1,
"x_coord",C$2),
"y_coord",$A62),
"t_type",'terrain type'!B60),
"p_type", 'plot type'!B60)
&amp; IF(LEFT(resources!B60, 6) = "BONUS_", CHAR(9) &amp; "BonusType=" &amp; resources!B60 &amp; CHAR(10), "")
&amp; IF('goody huts'!B60, "	ImprovementType=IMPROVEMENT_GOODY_HUT" &amp; CHAR(10), "")
&amp; IF(ISBLANK(OFFSET('rivers (2)'!$A$1, 2 * (67 - $A62), 2 * C$2 + 1)), "", SUBSTITUTE($C$1, "&lt;direc&gt;", RIGHT(OFFSET('rivers (2)'!$A$1, 2 * (67 - $A62), 2 * C$2 + 1), 1)))
&amp; IF(ISBLANK(OFFSET('rivers (2)'!$A$1, 2 * (67 - $A62) + 1, 2 * C$2)), "", SUBSTITUTE($D$1, "&lt;direc&gt;", RIGHT(OFFSET('rivers (2)'!$A$1, 2 * (67 - $A62) + 1, 2 * C$2), 1)))
&amp; IF(ISBLANK('feature type'!B60), "EndPlot", SUBSTITUTE(SUBSTITUTE(output!$B$1,
                   "f_type", 'feature type'!B60),
                   "f_var", 'feature variety'!B60))
&amp; CHAR(10)</f>
        <v xml:space="preserve">BeginPlot
	x=1,y=8
	TerrainType=TERRAIN_COAST
	PlotType=3
EndPlot
</v>
      </c>
      <c r="D62" t="str">
        <f ca="1">SUBSTITUTE(SUBSTITUTE(SUBSTITUTE(SUBSTITUTE($A$1,
"x_coord",D$2),
"y_coord",$A62),
"t_type",'terrain type'!C60),
"p_type", 'plot type'!C60)
&amp; IF(LEFT(resources!C60, 6) = "BONUS_", CHAR(9) &amp; "BonusType=" &amp; resources!C60 &amp; CHAR(10), "")
&amp; IF('goody huts'!C60, "	ImprovementType=IMPROVEMENT_GOODY_HUT" &amp; CHAR(10), "")
&amp; IF(ISBLANK(OFFSET('rivers (2)'!$A$1, 2 * (67 - $A62), 2 * D$2 + 1)), "", SUBSTITUTE($C$1, "&lt;direc&gt;", RIGHT(OFFSET('rivers (2)'!$A$1, 2 * (67 - $A62), 2 * D$2 + 1), 1)))
&amp; IF(ISBLANK(OFFSET('rivers (2)'!$A$1, 2 * (67 - $A62) + 1, 2 * D$2)), "", SUBSTITUTE($D$1, "&lt;direc&gt;", RIGHT(OFFSET('rivers (2)'!$A$1, 2 * (67 - $A62) + 1, 2 * D$2), 1)))
&amp; IF(ISBLANK('feature type'!C60), "EndPlot", SUBSTITUTE(SUBSTITUTE(output!$B$1,
                   "f_type", 'feature type'!C60),
                   "f_var", 'feature variety'!C60))
&amp; CHAR(10)</f>
        <v xml:space="preserve">BeginPlot
	x=2,y=8
	TerrainType=TERRAIN_SNOW
	PlotType=0
EndPlot
</v>
      </c>
      <c r="E62" t="str">
        <f ca="1">SUBSTITUTE(SUBSTITUTE(SUBSTITUTE(SUBSTITUTE($A$1,
"x_coord",E$2),
"y_coord",$A62),
"t_type",'terrain type'!D60),
"p_type", 'plot type'!D60)
&amp; IF(LEFT(resources!D60, 6) = "BONUS_", CHAR(9) &amp; "BonusType=" &amp; resources!D60 &amp; CHAR(10), "")
&amp; IF('goody huts'!D60, "	ImprovementType=IMPROVEMENT_GOODY_HUT" &amp; CHAR(10), "")
&amp; IF(ISBLANK(OFFSET('rivers (2)'!$A$1, 2 * (67 - $A62), 2 * E$2 + 1)), "", SUBSTITUTE($C$1, "&lt;direc&gt;", RIGHT(OFFSET('rivers (2)'!$A$1, 2 * (67 - $A62), 2 * E$2 + 1), 1)))
&amp; IF(ISBLANK(OFFSET('rivers (2)'!$A$1, 2 * (67 - $A62) + 1, 2 * E$2)), "", SUBSTITUTE($D$1, "&lt;direc&gt;", RIGHT(OFFSET('rivers (2)'!$A$1, 2 * (67 - $A62) + 1, 2 * E$2), 1)))
&amp; IF(ISBLANK('feature type'!D60), "EndPlot", SUBSTITUTE(SUBSTITUTE(output!$B$1,
                   "f_type", 'feature type'!D60),
                   "f_var", 'feature variety'!D60))
&amp; CHAR(10)</f>
        <v xml:space="preserve">BeginPlot
	x=3,y=8
	TerrainType=TERRAIN_COAST
	PlotType=3
EndPlot
</v>
      </c>
      <c r="F62" t="str">
        <f ca="1">SUBSTITUTE(SUBSTITUTE(SUBSTITUTE(SUBSTITUTE($A$1,
"x_coord",F$2),
"y_coord",$A62),
"t_type",'terrain type'!E60),
"p_type", 'plot type'!E60)
&amp; IF(LEFT(resources!E60, 6) = "BONUS_", CHAR(9) &amp; "BonusType=" &amp; resources!E60 &amp; CHAR(10), "")
&amp; IF('goody huts'!E60, "	ImprovementType=IMPROVEMENT_GOODY_HUT" &amp; CHAR(10), "")
&amp; IF(ISBLANK(OFFSET('rivers (2)'!$A$1, 2 * (67 - $A62), 2 * F$2 + 1)), "", SUBSTITUTE($C$1, "&lt;direc&gt;", RIGHT(OFFSET('rivers (2)'!$A$1, 2 * (67 - $A62), 2 * F$2 + 1), 1)))
&amp; IF(ISBLANK(OFFSET('rivers (2)'!$A$1, 2 * (67 - $A62) + 1, 2 * F$2)), "", SUBSTITUTE($D$1, "&lt;direc&gt;", RIGHT(OFFSET('rivers (2)'!$A$1, 2 * (67 - $A62) + 1, 2 * F$2), 1)))
&amp; IF(ISBLANK('feature type'!E60), "EndPlot", SUBSTITUTE(SUBSTITUTE(output!$B$1,
                   "f_type", 'feature type'!E60),
                   "f_var", 'feature variety'!E60))
&amp; CHAR(10)</f>
        <v xml:space="preserve">BeginPlot
	x=4,y=8
	TerrainType=TERRAIN_OCEAN
	PlotType=3
EndPlot
</v>
      </c>
      <c r="G62" t="str">
        <f ca="1">SUBSTITUTE(SUBSTITUTE(SUBSTITUTE(SUBSTITUTE($A$1,
"x_coord",G$2),
"y_coord",$A62),
"t_type",'terrain type'!F60),
"p_type", 'plot type'!F60)
&amp; IF(LEFT(resources!F60, 6) = "BONUS_", CHAR(9) &amp; "BonusType=" &amp; resources!F60 &amp; CHAR(10), "")
&amp; IF('goody huts'!F60, "	ImprovementType=IMPROVEMENT_GOODY_HUT" &amp; CHAR(10), "")
&amp; IF(ISBLANK(OFFSET('rivers (2)'!$A$1, 2 * (67 - $A62), 2 * G$2 + 1)), "", SUBSTITUTE($C$1, "&lt;direc&gt;", RIGHT(OFFSET('rivers (2)'!$A$1, 2 * (67 - $A62), 2 * G$2 + 1), 1)))
&amp; IF(ISBLANK(OFFSET('rivers (2)'!$A$1, 2 * (67 - $A62) + 1, 2 * G$2)), "", SUBSTITUTE($D$1, "&lt;direc&gt;", RIGHT(OFFSET('rivers (2)'!$A$1, 2 * (67 - $A62) + 1, 2 * G$2), 1)))
&amp; IF(ISBLANK('feature type'!F60), "EndPlot", SUBSTITUTE(SUBSTITUTE(output!$B$1,
                   "f_type", 'feature type'!F60),
                   "f_var", 'feature variety'!F60))
&amp; CHAR(10)</f>
        <v xml:space="preserve">BeginPlot
	x=5,y=8
	TerrainType=TERRAIN_OCEAN
	PlotType=3
EndPlot
</v>
      </c>
      <c r="H62" t="str">
        <f ca="1">SUBSTITUTE(SUBSTITUTE(SUBSTITUTE(SUBSTITUTE($A$1,
"x_coord",H$2),
"y_coord",$A62),
"t_type",'terrain type'!G60),
"p_type", 'plot type'!G60)
&amp; IF(LEFT(resources!G60, 6) = "BONUS_", CHAR(9) &amp; "BonusType=" &amp; resources!G60 &amp; CHAR(10), "")
&amp; IF('goody huts'!G60, "	ImprovementType=IMPROVEMENT_GOODY_HUT" &amp; CHAR(10), "")
&amp; IF(ISBLANK(OFFSET('rivers (2)'!$A$1, 2 * (67 - $A62), 2 * H$2 + 1)), "", SUBSTITUTE($C$1, "&lt;direc&gt;", RIGHT(OFFSET('rivers (2)'!$A$1, 2 * (67 - $A62), 2 * H$2 + 1), 1)))
&amp; IF(ISBLANK(OFFSET('rivers (2)'!$A$1, 2 * (67 - $A62) + 1, 2 * H$2)), "", SUBSTITUTE($D$1, "&lt;direc&gt;", RIGHT(OFFSET('rivers (2)'!$A$1, 2 * (67 - $A62) + 1, 2 * H$2), 1)))
&amp; IF(ISBLANK('feature type'!G60), "EndPlot", SUBSTITUTE(SUBSTITUTE(output!$B$1,
                   "f_type", 'feature type'!G60),
                   "f_var", 'feature variety'!G60))
&amp; CHAR(10)</f>
        <v xml:space="preserve">BeginPlot
	x=6,y=8
	TerrainType=TERRAIN_OCEAN
	PlotType=3
EndPlot
</v>
      </c>
      <c r="I62" t="str">
        <f ca="1">SUBSTITUTE(SUBSTITUTE(SUBSTITUTE(SUBSTITUTE($A$1,
"x_coord",I$2),
"y_coord",$A62),
"t_type",'terrain type'!H60),
"p_type", 'plot type'!H60)
&amp; IF(LEFT(resources!H60, 6) = "BONUS_", CHAR(9) &amp; "BonusType=" &amp; resources!H60 &amp; CHAR(10), "")
&amp; IF('goody huts'!H60, "	ImprovementType=IMPROVEMENT_GOODY_HUT" &amp; CHAR(10), "")
&amp; IF(ISBLANK(OFFSET('rivers (2)'!$A$1, 2 * (67 - $A62), 2 * I$2 + 1)), "", SUBSTITUTE($C$1, "&lt;direc&gt;", RIGHT(OFFSET('rivers (2)'!$A$1, 2 * (67 - $A62), 2 * I$2 + 1), 1)))
&amp; IF(ISBLANK(OFFSET('rivers (2)'!$A$1, 2 * (67 - $A62) + 1, 2 * I$2)), "", SUBSTITUTE($D$1, "&lt;direc&gt;", RIGHT(OFFSET('rivers (2)'!$A$1, 2 * (67 - $A62) + 1, 2 * I$2), 1)))
&amp; IF(ISBLANK('feature type'!H60), "EndPlot", SUBSTITUTE(SUBSTITUTE(output!$B$1,
                   "f_type", 'feature type'!H60),
                   "f_var", 'feature variety'!H60))
&amp; CHAR(10)</f>
        <v xml:space="preserve">BeginPlot
	x=7,y=8
	TerrainType=TERRAIN_OCEAN
	PlotType=3
EndPlot
</v>
      </c>
      <c r="J62" t="str">
        <f ca="1">SUBSTITUTE(SUBSTITUTE(SUBSTITUTE(SUBSTITUTE($A$1,
"x_coord",J$2),
"y_coord",$A62),
"t_type",'terrain type'!I60),
"p_type", 'plot type'!I60)
&amp; IF(LEFT(resources!I60, 6) = "BONUS_", CHAR(9) &amp; "BonusType=" &amp; resources!I60 &amp; CHAR(10), "")
&amp; IF('goody huts'!I60, "	ImprovementType=IMPROVEMENT_GOODY_HUT" &amp; CHAR(10), "")
&amp; IF(ISBLANK(OFFSET('rivers (2)'!$A$1, 2 * (67 - $A62), 2 * J$2 + 1)), "", SUBSTITUTE($C$1, "&lt;direc&gt;", RIGHT(OFFSET('rivers (2)'!$A$1, 2 * (67 - $A62), 2 * J$2 + 1), 1)))
&amp; IF(ISBLANK(OFFSET('rivers (2)'!$A$1, 2 * (67 - $A62) + 1, 2 * J$2)), "", SUBSTITUTE($D$1, "&lt;direc&gt;", RIGHT(OFFSET('rivers (2)'!$A$1, 2 * (67 - $A62) + 1, 2 * J$2), 1)))
&amp; IF(ISBLANK('feature type'!I60), "EndPlot", SUBSTITUTE(SUBSTITUTE(output!$B$1,
                   "f_type", 'feature type'!I60),
                   "f_var", 'feature variety'!I60))
&amp; CHAR(10)</f>
        <v xml:space="preserve">BeginPlot
	x=8,y=8
	TerrainType=TERRAIN_OCEAN
	PlotType=3
EndPlot
</v>
      </c>
      <c r="K62" t="str">
        <f ca="1">SUBSTITUTE(SUBSTITUTE(SUBSTITUTE(SUBSTITUTE($A$1,
"x_coord",K$2),
"y_coord",$A62),
"t_type",'terrain type'!J60),
"p_type", 'plot type'!J60)
&amp; IF(LEFT(resources!J60, 6) = "BONUS_", CHAR(9) &amp; "BonusType=" &amp; resources!J60 &amp; CHAR(10), "")
&amp; IF('goody huts'!J60, "	ImprovementType=IMPROVEMENT_GOODY_HUT" &amp; CHAR(10), "")
&amp; IF(ISBLANK(OFFSET('rivers (2)'!$A$1, 2 * (67 - $A62), 2 * K$2 + 1)), "", SUBSTITUTE($C$1, "&lt;direc&gt;", RIGHT(OFFSET('rivers (2)'!$A$1, 2 * (67 - $A62), 2 * K$2 + 1), 1)))
&amp; IF(ISBLANK(OFFSET('rivers (2)'!$A$1, 2 * (67 - $A62) + 1, 2 * K$2)), "", SUBSTITUTE($D$1, "&lt;direc&gt;", RIGHT(OFFSET('rivers (2)'!$A$1, 2 * (67 - $A62) + 1, 2 * K$2), 1)))
&amp; IF(ISBLANK('feature type'!J60), "EndPlot", SUBSTITUTE(SUBSTITUTE(output!$B$1,
                   "f_type", 'feature type'!J60),
                   "f_var", 'feature variety'!J60))
&amp; CHAR(10)</f>
        <v xml:space="preserve">BeginPlot
	x=9,y=8
	TerrainType=TERRAIN_COAST
	PlotType=3
EndPlot
</v>
      </c>
      <c r="L62" t="str">
        <f ca="1">SUBSTITUTE(SUBSTITUTE(SUBSTITUTE(SUBSTITUTE($A$1,
"x_coord",L$2),
"y_coord",$A62),
"t_type",'terrain type'!K60),
"p_type", 'plot type'!K60)
&amp; IF(LEFT(resources!K60, 6) = "BONUS_", CHAR(9) &amp; "BonusType=" &amp; resources!K60 &amp; CHAR(10), "")
&amp; IF('goody huts'!K60, "	ImprovementType=IMPROVEMENT_GOODY_HUT" &amp; CHAR(10), "")
&amp; IF(ISBLANK(OFFSET('rivers (2)'!$A$1, 2 * (67 - $A62), 2 * L$2 + 1)), "", SUBSTITUTE($C$1, "&lt;direc&gt;", RIGHT(OFFSET('rivers (2)'!$A$1, 2 * (67 - $A62), 2 * L$2 + 1), 1)))
&amp; IF(ISBLANK(OFFSET('rivers (2)'!$A$1, 2 * (67 - $A62) + 1, 2 * L$2)), "", SUBSTITUTE($D$1, "&lt;direc&gt;", RIGHT(OFFSET('rivers (2)'!$A$1, 2 * (67 - $A62) + 1, 2 * L$2), 1)))
&amp; IF(ISBLANK('feature type'!K60), "EndPlot", SUBSTITUTE(SUBSTITUTE(output!$B$1,
                   "f_type", 'feature type'!K60),
                   "f_var", 'feature variety'!K60))
&amp; CHAR(10)</f>
        <v xml:space="preserve">BeginPlot
	x=10,y=8
	TerrainType=TERRAIN_GRASS
	PlotType=2
	RiverNSDirection=2
	isWOfRiver
	RiverWEDirection=3
	isNOfRiver
	FeatureType=FEATURE_FOREST, FeatureVariety=3
EndPlot
</v>
      </c>
      <c r="M62" t="str">
        <f ca="1">SUBSTITUTE(SUBSTITUTE(SUBSTITUTE(SUBSTITUTE($A$1,
"x_coord",M$2),
"y_coord",$A62),
"t_type",'terrain type'!L60),
"p_type", 'plot type'!L60)
&amp; IF(LEFT(resources!L60, 6) = "BONUS_", CHAR(9) &amp; "BonusType=" &amp; resources!L60 &amp; CHAR(10), "")
&amp; IF('goody huts'!L60, "	ImprovementType=IMPROVEMENT_GOODY_HUT" &amp; CHAR(10), "")
&amp; IF(ISBLANK(OFFSET('rivers (2)'!$A$1, 2 * (67 - $A62), 2 * M$2 + 1)), "", SUBSTITUTE($C$1, "&lt;direc&gt;", RIGHT(OFFSET('rivers (2)'!$A$1, 2 * (67 - $A62), 2 * M$2 + 1), 1)))
&amp; IF(ISBLANK(OFFSET('rivers (2)'!$A$1, 2 * (67 - $A62) + 1, 2 * M$2)), "", SUBSTITUTE($D$1, "&lt;direc&gt;", RIGHT(OFFSET('rivers (2)'!$A$1, 2 * (67 - $A62) + 1, 2 * M$2), 1)))
&amp; IF(ISBLANK('feature type'!L60), "EndPlot", SUBSTITUTE(SUBSTITUTE(output!$B$1,
                   "f_type", 'feature type'!L60),
                   "f_var", 'feature variety'!L60))
&amp; CHAR(10)</f>
        <v xml:space="preserve">BeginPlot
	x=11,y=8
	TerrainType=TERRAIN_GRASS
	PlotType=2
	FeatureType=FEATURE_FOREST, FeatureVariety=3
EndPlot
</v>
      </c>
      <c r="N62" t="str">
        <f ca="1">SUBSTITUTE(SUBSTITUTE(SUBSTITUTE(SUBSTITUTE($A$1,
"x_coord",N$2),
"y_coord",$A62),
"t_type",'terrain type'!M60),
"p_type", 'plot type'!M60)
&amp; IF(LEFT(resources!M60, 6) = "BONUS_", CHAR(9) &amp; "BonusType=" &amp; resources!M60 &amp; CHAR(10), "")
&amp; IF('goody huts'!M60, "	ImprovementType=IMPROVEMENT_GOODY_HUT" &amp; CHAR(10), "")
&amp; IF(ISBLANK(OFFSET('rivers (2)'!$A$1, 2 * (67 - $A62), 2 * N$2 + 1)), "", SUBSTITUTE($C$1, "&lt;direc&gt;", RIGHT(OFFSET('rivers (2)'!$A$1, 2 * (67 - $A62), 2 * N$2 + 1), 1)))
&amp; IF(ISBLANK(OFFSET('rivers (2)'!$A$1, 2 * (67 - $A62) + 1, 2 * N$2)), "", SUBSTITUTE($D$1, "&lt;direc&gt;", RIGHT(OFFSET('rivers (2)'!$A$1, 2 * (67 - $A62) + 1, 2 * N$2), 1)))
&amp; IF(ISBLANK('feature type'!M60), "EndPlot", SUBSTITUTE(SUBSTITUTE(output!$B$1,
                   "f_type", 'feature type'!M60),
                   "f_var", 'feature variety'!M60))
&amp; CHAR(10)</f>
        <v xml:space="preserve">BeginPlot
	x=12,y=8
	TerrainType=TERRAIN_COAST
	PlotType=3
EndPlot
</v>
      </c>
      <c r="O62" t="str">
        <f ca="1">SUBSTITUTE(SUBSTITUTE(SUBSTITUTE(SUBSTITUTE($A$1,
"x_coord",O$2),
"y_coord",$A62),
"t_type",'terrain type'!N60),
"p_type", 'plot type'!N60)
&amp; IF(LEFT(resources!N60, 6) = "BONUS_", CHAR(9) &amp; "BonusType=" &amp; resources!N60 &amp; CHAR(10), "")
&amp; IF('goody huts'!N60, "	ImprovementType=IMPROVEMENT_GOODY_HUT" &amp; CHAR(10), "")
&amp; IF(ISBLANK(OFFSET('rivers (2)'!$A$1, 2 * (67 - $A62), 2 * O$2 + 1)), "", SUBSTITUTE($C$1, "&lt;direc&gt;", RIGHT(OFFSET('rivers (2)'!$A$1, 2 * (67 - $A62), 2 * O$2 + 1), 1)))
&amp; IF(ISBLANK(OFFSET('rivers (2)'!$A$1, 2 * (67 - $A62) + 1, 2 * O$2)), "", SUBSTITUTE($D$1, "&lt;direc&gt;", RIGHT(OFFSET('rivers (2)'!$A$1, 2 * (67 - $A62) + 1, 2 * O$2), 1)))
&amp; IF(ISBLANK('feature type'!N60), "EndPlot", SUBSTITUTE(SUBSTITUTE(output!$B$1,
                   "f_type", 'feature type'!N60),
                   "f_var", 'feature variety'!N60))
&amp; CHAR(10)</f>
        <v xml:space="preserve">BeginPlot
	x=13,y=8
	TerrainType=TERRAIN_GRASS
	PlotType=2
	FeatureType=FEATURE_FOREST, FeatureVariety=3
EndPlot
</v>
      </c>
      <c r="P62" t="str">
        <f ca="1">SUBSTITUTE(SUBSTITUTE(SUBSTITUTE(SUBSTITUTE($A$1,
"x_coord",P$2),
"y_coord",$A62),
"t_type",'terrain type'!O60),
"p_type", 'plot type'!O60)
&amp; IF(LEFT(resources!O60, 6) = "BONUS_", CHAR(9) &amp; "BonusType=" &amp; resources!O60 &amp; CHAR(10), "")
&amp; IF('goody huts'!O60, "	ImprovementType=IMPROVEMENT_GOODY_HUT" &amp; CHAR(10), "")
&amp; IF(ISBLANK(OFFSET('rivers (2)'!$A$1, 2 * (67 - $A62), 2 * P$2 + 1)), "", SUBSTITUTE($C$1, "&lt;direc&gt;", RIGHT(OFFSET('rivers (2)'!$A$1, 2 * (67 - $A62), 2 * P$2 + 1), 1)))
&amp; IF(ISBLANK(OFFSET('rivers (2)'!$A$1, 2 * (67 - $A62) + 1, 2 * P$2)), "", SUBSTITUTE($D$1, "&lt;direc&gt;", RIGHT(OFFSET('rivers (2)'!$A$1, 2 * (67 - $A62) + 1, 2 * P$2), 1)))
&amp; IF(ISBLANK('feature type'!O60), "EndPlot", SUBSTITUTE(SUBSTITUTE(output!$B$1,
                   "f_type", 'feature type'!O60),
                   "f_var", 'feature variety'!O60))
&amp; CHAR(10)</f>
        <v xml:space="preserve">BeginPlot
	x=14,y=8
	TerrainType=TERRAIN_GRASS
	PlotType=2
	FeatureType=FEATURE_FOREST, FeatureVariety=3
EndPlot
</v>
      </c>
      <c r="Q62" t="str">
        <f ca="1">SUBSTITUTE(SUBSTITUTE(SUBSTITUTE(SUBSTITUTE($A$1,
"x_coord",Q$2),
"y_coord",$A62),
"t_type",'terrain type'!P60),
"p_type", 'plot type'!P60)
&amp; IF(LEFT(resources!P60, 6) = "BONUS_", CHAR(9) &amp; "BonusType=" &amp; resources!P60 &amp; CHAR(10), "")
&amp; IF('goody huts'!P60, "	ImprovementType=IMPROVEMENT_GOODY_HUT" &amp; CHAR(10), "")
&amp; IF(ISBLANK(OFFSET('rivers (2)'!$A$1, 2 * (67 - $A62), 2 * Q$2 + 1)), "", SUBSTITUTE($C$1, "&lt;direc&gt;", RIGHT(OFFSET('rivers (2)'!$A$1, 2 * (67 - $A62), 2 * Q$2 + 1), 1)))
&amp; IF(ISBLANK(OFFSET('rivers (2)'!$A$1, 2 * (67 - $A62) + 1, 2 * Q$2)), "", SUBSTITUTE($D$1, "&lt;direc&gt;", RIGHT(OFFSET('rivers (2)'!$A$1, 2 * (67 - $A62) + 1, 2 * Q$2), 1)))
&amp; IF(ISBLANK('feature type'!P60), "EndPlot", SUBSTITUTE(SUBSTITUTE(output!$B$1,
                   "f_type", 'feature type'!P60),
                   "f_var", 'feature variety'!P60))
&amp; CHAR(10)</f>
        <v xml:space="preserve">BeginPlot
	x=15,y=8
	TerrainType=TERRAIN_COAST
	PlotType=3
EndPlot
</v>
      </c>
      <c r="R62" t="str">
        <f ca="1">SUBSTITUTE(SUBSTITUTE(SUBSTITUTE(SUBSTITUTE($A$1,
"x_coord",R$2),
"y_coord",$A62),
"t_type",'terrain type'!Q60),
"p_type", 'plot type'!Q60)
&amp; IF(LEFT(resources!Q60, 6) = "BONUS_", CHAR(9) &amp; "BonusType=" &amp; resources!Q60 &amp; CHAR(10), "")
&amp; IF('goody huts'!Q60, "	ImprovementType=IMPROVEMENT_GOODY_HUT" &amp; CHAR(10), "")
&amp; IF(ISBLANK(OFFSET('rivers (2)'!$A$1, 2 * (67 - $A62), 2 * R$2 + 1)), "", SUBSTITUTE($C$1, "&lt;direc&gt;", RIGHT(OFFSET('rivers (2)'!$A$1, 2 * (67 - $A62), 2 * R$2 + 1), 1)))
&amp; IF(ISBLANK(OFFSET('rivers (2)'!$A$1, 2 * (67 - $A62) + 1, 2 * R$2)), "", SUBSTITUTE($D$1, "&lt;direc&gt;", RIGHT(OFFSET('rivers (2)'!$A$1, 2 * (67 - $A62) + 1, 2 * R$2), 1)))
&amp; IF(ISBLANK('feature type'!Q60), "EndPlot", SUBSTITUTE(SUBSTITUTE(output!$B$1,
                   "f_type", 'feature type'!Q60),
                   "f_var", 'feature variety'!Q60))
&amp; CHAR(10)</f>
        <v xml:space="preserve">BeginPlot
	x=16,y=8
	TerrainType=TERRAIN_COAST
	PlotType=3
EndPlot
</v>
      </c>
      <c r="S62" t="str">
        <f ca="1">SUBSTITUTE(SUBSTITUTE(SUBSTITUTE(SUBSTITUTE($A$1,
"x_coord",S$2),
"y_coord",$A62),
"t_type",'terrain type'!R60),
"p_type", 'plot type'!R60)
&amp; IF(LEFT(resources!R60, 6) = "BONUS_", CHAR(9) &amp; "BonusType=" &amp; resources!R60 &amp; CHAR(10), "")
&amp; IF('goody huts'!R60, "	ImprovementType=IMPROVEMENT_GOODY_HUT" &amp; CHAR(10), "")
&amp; IF(ISBLANK(OFFSET('rivers (2)'!$A$1, 2 * (67 - $A62), 2 * S$2 + 1)), "", SUBSTITUTE($C$1, "&lt;direc&gt;", RIGHT(OFFSET('rivers (2)'!$A$1, 2 * (67 - $A62), 2 * S$2 + 1), 1)))
&amp; IF(ISBLANK(OFFSET('rivers (2)'!$A$1, 2 * (67 - $A62) + 1, 2 * S$2)), "", SUBSTITUTE($D$1, "&lt;direc&gt;", RIGHT(OFFSET('rivers (2)'!$A$1, 2 * (67 - $A62) + 1, 2 * S$2), 1)))
&amp; IF(ISBLANK('feature type'!R60), "EndPlot", SUBSTITUTE(SUBSTITUTE(output!$B$1,
                   "f_type", 'feature type'!R60),
                   "f_var", 'feature variety'!R60))
&amp; CHAR(10)</f>
        <v xml:space="preserve">BeginPlot
	x=17,y=8
	TerrainType=TERRAIN_GRASS
	PlotType=2
	FeatureType=FEATURE_FOREST, FeatureVariety=3
EndPlot
</v>
      </c>
      <c r="T62" t="str">
        <f ca="1">SUBSTITUTE(SUBSTITUTE(SUBSTITUTE(SUBSTITUTE($A$1,
"x_coord",T$2),
"y_coord",$A62),
"t_type",'terrain type'!S60),
"p_type", 'plot type'!S60)
&amp; IF(LEFT(resources!S60, 6) = "BONUS_", CHAR(9) &amp; "BonusType=" &amp; resources!S60 &amp; CHAR(10), "")
&amp; IF('goody huts'!S60, "	ImprovementType=IMPROVEMENT_GOODY_HUT" &amp; CHAR(10), "")
&amp; IF(ISBLANK(OFFSET('rivers (2)'!$A$1, 2 * (67 - $A62), 2 * T$2 + 1)), "", SUBSTITUTE($C$1, "&lt;direc&gt;", RIGHT(OFFSET('rivers (2)'!$A$1, 2 * (67 - $A62), 2 * T$2 + 1), 1)))
&amp; IF(ISBLANK(OFFSET('rivers (2)'!$A$1, 2 * (67 - $A62) + 1, 2 * T$2)), "", SUBSTITUTE($D$1, "&lt;direc&gt;", RIGHT(OFFSET('rivers (2)'!$A$1, 2 * (67 - $A62) + 1, 2 * T$2), 1)))
&amp; IF(ISBLANK('feature type'!S60), "EndPlot", SUBSTITUTE(SUBSTITUTE(output!$B$1,
                   "f_type", 'feature type'!S60),
                   "f_var", 'feature variety'!S60))
&amp; CHAR(10)</f>
        <v xml:space="preserve">BeginPlot
	x=18,y=8
	TerrainType=TERRAIN_GRASS
	PlotType=2
	FeatureType=FEATURE_FOREST, FeatureVariety=3
EndPlot
</v>
      </c>
      <c r="U62" t="str">
        <f ca="1">SUBSTITUTE(SUBSTITUTE(SUBSTITUTE(SUBSTITUTE($A$1,
"x_coord",U$2),
"y_coord",$A62),
"t_type",'terrain type'!T60),
"p_type", 'plot type'!T60)
&amp; IF(LEFT(resources!T60, 6) = "BONUS_", CHAR(9) &amp; "BonusType=" &amp; resources!T60 &amp; CHAR(10), "")
&amp; IF('goody huts'!T60, "	ImprovementType=IMPROVEMENT_GOODY_HUT" &amp; CHAR(10), "")
&amp; IF(ISBLANK(OFFSET('rivers (2)'!$A$1, 2 * (67 - $A62), 2 * U$2 + 1)), "", SUBSTITUTE($C$1, "&lt;direc&gt;", RIGHT(OFFSET('rivers (2)'!$A$1, 2 * (67 - $A62), 2 * U$2 + 1), 1)))
&amp; IF(ISBLANK(OFFSET('rivers (2)'!$A$1, 2 * (67 - $A62) + 1, 2 * U$2)), "", SUBSTITUTE($D$1, "&lt;direc&gt;", RIGHT(OFFSET('rivers (2)'!$A$1, 2 * (67 - $A62) + 1, 2 * U$2), 1)))
&amp; IF(ISBLANK('feature type'!T60), "EndPlot", SUBSTITUTE(SUBSTITUTE(output!$B$1,
                   "f_type", 'feature type'!T60),
                   "f_var", 'feature variety'!T60))
&amp; CHAR(10)</f>
        <v xml:space="preserve">BeginPlot
	x=19,y=8
	TerrainType=TERRAIN_GRASS
	PlotType=2
	RiverNSDirection=0
	isWOfRiver
	RiverWEDirection=1
	isNOfRiver
	FeatureType=FEATURE_FOREST, FeatureVariety=3
EndPlot
</v>
      </c>
      <c r="V62" t="str">
        <f ca="1">SUBSTITUTE(SUBSTITUTE(SUBSTITUTE(SUBSTITUTE($A$1,
"x_coord",V$2),
"y_coord",$A62),
"t_type",'terrain type'!U60),
"p_type", 'plot type'!U60)
&amp; IF(LEFT(resources!U60, 6) = "BONUS_", CHAR(9) &amp; "BonusType=" &amp; resources!U60 &amp; CHAR(10), "")
&amp; IF('goody huts'!U60, "	ImprovementType=IMPROVEMENT_GOODY_HUT" &amp; CHAR(10), "")
&amp; IF(ISBLANK(OFFSET('rivers (2)'!$A$1, 2 * (67 - $A62), 2 * V$2 + 1)), "", SUBSTITUTE($C$1, "&lt;direc&gt;", RIGHT(OFFSET('rivers (2)'!$A$1, 2 * (67 - $A62), 2 * V$2 + 1), 1)))
&amp; IF(ISBLANK(OFFSET('rivers (2)'!$A$1, 2 * (67 - $A62) + 1, 2 * V$2)), "", SUBSTITUTE($D$1, "&lt;direc&gt;", RIGHT(OFFSET('rivers (2)'!$A$1, 2 * (67 - $A62) + 1, 2 * V$2), 1)))
&amp; IF(ISBLANK('feature type'!U60), "EndPlot", SUBSTITUTE(SUBSTITUTE(output!$B$1,
                   "f_type", 'feature type'!U60),
                   "f_var", 'feature variety'!U60))
&amp; CHAR(10)</f>
        <v xml:space="preserve">BeginPlot
	x=20,y=8
	TerrainType=TERRAIN_GRASS
	PlotType=1
	FeatureType=FEATURE_FOREST, FeatureVariety=3
EndPlot
</v>
      </c>
      <c r="W62" t="str">
        <f ca="1">SUBSTITUTE(SUBSTITUTE(SUBSTITUTE(SUBSTITUTE($A$1,
"x_coord",W$2),
"y_coord",$A62),
"t_type",'terrain type'!V60),
"p_type", 'plot type'!V60)
&amp; IF(LEFT(resources!V60, 6) = "BONUS_", CHAR(9) &amp; "BonusType=" &amp; resources!V60 &amp; CHAR(10), "")
&amp; IF('goody huts'!V60, "	ImprovementType=IMPROVEMENT_GOODY_HUT" &amp; CHAR(10), "")
&amp; IF(ISBLANK(OFFSET('rivers (2)'!$A$1, 2 * (67 - $A62), 2 * W$2 + 1)), "", SUBSTITUTE($C$1, "&lt;direc&gt;", RIGHT(OFFSET('rivers (2)'!$A$1, 2 * (67 - $A62), 2 * W$2 + 1), 1)))
&amp; IF(ISBLANK(OFFSET('rivers (2)'!$A$1, 2 * (67 - $A62) + 1, 2 * W$2)), "", SUBSTITUTE($D$1, "&lt;direc&gt;", RIGHT(OFFSET('rivers (2)'!$A$1, 2 * (67 - $A62) + 1, 2 * W$2), 1)))
&amp; IF(ISBLANK('feature type'!V60), "EndPlot", SUBSTITUTE(SUBSTITUTE(output!$B$1,
                   "f_type", 'feature type'!V60),
                   "f_var", 'feature variety'!V60))
&amp; CHAR(10)</f>
        <v xml:space="preserve">BeginPlot
	x=21,y=8
	TerrainType=TERRAIN_COAST
	PlotType=3
EndPlot
</v>
      </c>
      <c r="X62" t="str">
        <f ca="1">SUBSTITUTE(SUBSTITUTE(SUBSTITUTE(SUBSTITUTE($A$1,
"x_coord",X$2),
"y_coord",$A62),
"t_type",'terrain type'!W60),
"p_type", 'plot type'!W60)
&amp; IF(LEFT(resources!W60, 6) = "BONUS_", CHAR(9) &amp; "BonusType=" &amp; resources!W60 &amp; CHAR(10), "")
&amp; IF('goody huts'!W60, "	ImprovementType=IMPROVEMENT_GOODY_HUT" &amp; CHAR(10), "")
&amp; IF(ISBLANK(OFFSET('rivers (2)'!$A$1, 2 * (67 - $A62), 2 * X$2 + 1)), "", SUBSTITUTE($C$1, "&lt;direc&gt;", RIGHT(OFFSET('rivers (2)'!$A$1, 2 * (67 - $A62), 2 * X$2 + 1), 1)))
&amp; IF(ISBLANK(OFFSET('rivers (2)'!$A$1, 2 * (67 - $A62) + 1, 2 * X$2)), "", SUBSTITUTE($D$1, "&lt;direc&gt;", RIGHT(OFFSET('rivers (2)'!$A$1, 2 * (67 - $A62) + 1, 2 * X$2), 1)))
&amp; IF(ISBLANK('feature type'!W60), "EndPlot", SUBSTITUTE(SUBSTITUTE(output!$B$1,
                   "f_type", 'feature type'!W60),
                   "f_var", 'feature variety'!W60))
&amp; CHAR(10)</f>
        <v xml:space="preserve">BeginPlot
	x=22,y=8
	TerrainType=TERRAIN_COAST
	PlotType=3
EndPlot
</v>
      </c>
      <c r="Y62" t="str">
        <f ca="1">SUBSTITUTE(SUBSTITUTE(SUBSTITUTE(SUBSTITUTE($A$1,
"x_coord",Y$2),
"y_coord",$A62),
"t_type",'terrain type'!X60),
"p_type", 'plot type'!X60)
&amp; IF(LEFT(resources!X60, 6) = "BONUS_", CHAR(9) &amp; "BonusType=" &amp; resources!X60 &amp; CHAR(10), "")
&amp; IF('goody huts'!X60, "	ImprovementType=IMPROVEMENT_GOODY_HUT" &amp; CHAR(10), "")
&amp; IF(ISBLANK(OFFSET('rivers (2)'!$A$1, 2 * (67 - $A62), 2 * Y$2 + 1)), "", SUBSTITUTE($C$1, "&lt;direc&gt;", RIGHT(OFFSET('rivers (2)'!$A$1, 2 * (67 - $A62), 2 * Y$2 + 1), 1)))
&amp; IF(ISBLANK(OFFSET('rivers (2)'!$A$1, 2 * (67 - $A62) + 1, 2 * Y$2)), "", SUBSTITUTE($D$1, "&lt;direc&gt;", RIGHT(OFFSET('rivers (2)'!$A$1, 2 * (67 - $A62) + 1, 2 * Y$2), 1)))
&amp; IF(ISBLANK('feature type'!X60), "EndPlot", SUBSTITUTE(SUBSTITUTE(output!$B$1,
                   "f_type", 'feature type'!X60),
                   "f_var", 'feature variety'!X60))
&amp; CHAR(10)</f>
        <v xml:space="preserve">BeginPlot
	x=23,y=8
	TerrainType=TERRAIN_COAST
	PlotType=3
EndPlot
</v>
      </c>
      <c r="Z62" t="str">
        <f ca="1">SUBSTITUTE(SUBSTITUTE(SUBSTITUTE(SUBSTITUTE($A$1,
"x_coord",Z$2),
"y_coord",$A62),
"t_type",'terrain type'!Y60),
"p_type", 'plot type'!Y60)
&amp; IF(LEFT(resources!Y60, 6) = "BONUS_", CHAR(9) &amp; "BonusType=" &amp; resources!Y60 &amp; CHAR(10), "")
&amp; IF('goody huts'!Y60, "	ImprovementType=IMPROVEMENT_GOODY_HUT" &amp; CHAR(10), "")
&amp; IF(ISBLANK(OFFSET('rivers (2)'!$A$1, 2 * (67 - $A62), 2 * Z$2 + 1)), "", SUBSTITUTE($C$1, "&lt;direc&gt;", RIGHT(OFFSET('rivers (2)'!$A$1, 2 * (67 - $A62), 2 * Z$2 + 1), 1)))
&amp; IF(ISBLANK(OFFSET('rivers (2)'!$A$1, 2 * (67 - $A62) + 1, 2 * Z$2)), "", SUBSTITUTE($D$1, "&lt;direc&gt;", RIGHT(OFFSET('rivers (2)'!$A$1, 2 * (67 - $A62) + 1, 2 * Z$2), 1)))
&amp; IF(ISBLANK('feature type'!Y60), "EndPlot", SUBSTITUTE(SUBSTITUTE(output!$B$1,
                   "f_type", 'feature type'!Y60),
                   "f_var", 'feature variety'!Y60))
&amp; CHAR(10)</f>
        <v xml:space="preserve">BeginPlot
	x=24,y=8
	TerrainType=TERRAIN_GRASS
	PlotType=2
	FeatureType=FEATURE_FOREST, FeatureVariety=3
EndPlot
</v>
      </c>
      <c r="AA62" t="str">
        <f ca="1">SUBSTITUTE(SUBSTITUTE(SUBSTITUTE(SUBSTITUTE($A$1,
"x_coord",AA$2),
"y_coord",$A62),
"t_type",'terrain type'!Z60),
"p_type", 'plot type'!Z60)
&amp; IF(LEFT(resources!Z60, 6) = "BONUS_", CHAR(9) &amp; "BonusType=" &amp; resources!Z60 &amp; CHAR(10), "")
&amp; IF('goody huts'!Z60, "	ImprovementType=IMPROVEMENT_GOODY_HUT" &amp; CHAR(10), "")
&amp; IF(ISBLANK(OFFSET('rivers (2)'!$A$1, 2 * (67 - $A62), 2 * AA$2 + 1)), "", SUBSTITUTE($C$1, "&lt;direc&gt;", RIGHT(OFFSET('rivers (2)'!$A$1, 2 * (67 - $A62), 2 * AA$2 + 1), 1)))
&amp; IF(ISBLANK(OFFSET('rivers (2)'!$A$1, 2 * (67 - $A62) + 1, 2 * AA$2)), "", SUBSTITUTE($D$1, "&lt;direc&gt;", RIGHT(OFFSET('rivers (2)'!$A$1, 2 * (67 - $A62) + 1, 2 * AA$2), 1)))
&amp; IF(ISBLANK('feature type'!Z60), "EndPlot", SUBSTITUTE(SUBSTITUTE(output!$B$1,
                   "f_type", 'feature type'!Z60),
                   "f_var", 'feature variety'!Z60))
&amp; CHAR(10)</f>
        <v xml:space="preserve">BeginPlot
	x=25,y=8
	TerrainType=TERRAIN_GRASS
	PlotType=2
	FeatureType=FEATURE_FOREST, FeatureVariety=3
EndPlot
</v>
      </c>
      <c r="AB62" t="str">
        <f ca="1">SUBSTITUTE(SUBSTITUTE(SUBSTITUTE(SUBSTITUTE($A$1,
"x_coord",AB$2),
"y_coord",$A62),
"t_type",'terrain type'!AA60),
"p_type", 'plot type'!AA60)
&amp; IF(LEFT(resources!AA60, 6) = "BONUS_", CHAR(9) &amp; "BonusType=" &amp; resources!AA60 &amp; CHAR(10), "")
&amp; IF('goody huts'!AA60, "	ImprovementType=IMPROVEMENT_GOODY_HUT" &amp; CHAR(10), "")
&amp; IF(ISBLANK(OFFSET('rivers (2)'!$A$1, 2 * (67 - $A62), 2 * AB$2 + 1)), "", SUBSTITUTE($C$1, "&lt;direc&gt;", RIGHT(OFFSET('rivers (2)'!$A$1, 2 * (67 - $A62), 2 * AB$2 + 1), 1)))
&amp; IF(ISBLANK(OFFSET('rivers (2)'!$A$1, 2 * (67 - $A62) + 1, 2 * AB$2)), "", SUBSTITUTE($D$1, "&lt;direc&gt;", RIGHT(OFFSET('rivers (2)'!$A$1, 2 * (67 - $A62) + 1, 2 * AB$2), 1)))
&amp; IF(ISBLANK('feature type'!AA60), "EndPlot", SUBSTITUTE(SUBSTITUTE(output!$B$1,
                   "f_type", 'feature type'!AA60),
                   "f_var", 'feature variety'!AA60))
&amp; CHAR(10)</f>
        <v xml:space="preserve">BeginPlot
	x=26,y=8
	TerrainType=TERRAIN_GRASS
	PlotType=2
	FeatureType=FEATURE_FOREST, FeatureVariety=3
EndPlot
</v>
      </c>
      <c r="AC62" t="str">
        <f ca="1">SUBSTITUTE(SUBSTITUTE(SUBSTITUTE(SUBSTITUTE($A$1,
"x_coord",AC$2),
"y_coord",$A62),
"t_type",'terrain type'!AB60),
"p_type", 'plot type'!AB60)
&amp; IF(LEFT(resources!AB60, 6) = "BONUS_", CHAR(9) &amp; "BonusType=" &amp; resources!AB60 &amp; CHAR(10), "")
&amp; IF('goody huts'!AB60, "	ImprovementType=IMPROVEMENT_GOODY_HUT" &amp; CHAR(10), "")
&amp; IF(ISBLANK(OFFSET('rivers (2)'!$A$1, 2 * (67 - $A62), 2 * AC$2 + 1)), "", SUBSTITUTE($C$1, "&lt;direc&gt;", RIGHT(OFFSET('rivers (2)'!$A$1, 2 * (67 - $A62), 2 * AC$2 + 1), 1)))
&amp; IF(ISBLANK(OFFSET('rivers (2)'!$A$1, 2 * (67 - $A62) + 1, 2 * AC$2)), "", SUBSTITUTE($D$1, "&lt;direc&gt;", RIGHT(OFFSET('rivers (2)'!$A$1, 2 * (67 - $A62) + 1, 2 * AC$2), 1)))
&amp; IF(ISBLANK('feature type'!AB60), "EndPlot", SUBSTITUTE(SUBSTITUTE(output!$B$1,
                   "f_type", 'feature type'!AB60),
                   "f_var", 'feature variety'!AB60))
&amp; CHAR(10)</f>
        <v xml:space="preserve">BeginPlot
	x=27,y=8
	TerrainType=TERRAIN_GRASS
	PlotType=2
	FeatureType=FEATURE_FOREST, FeatureVariety=3
EndPlot
</v>
      </c>
      <c r="AD62" t="str">
        <f ca="1">SUBSTITUTE(SUBSTITUTE(SUBSTITUTE(SUBSTITUTE($A$1,
"x_coord",AD$2),
"y_coord",$A62),
"t_type",'terrain type'!AC60),
"p_type", 'plot type'!AC60)
&amp; IF(LEFT(resources!AC60, 6) = "BONUS_", CHAR(9) &amp; "BonusType=" &amp; resources!AC60 &amp; CHAR(10), "")
&amp; IF('goody huts'!AC60, "	ImprovementType=IMPROVEMENT_GOODY_HUT" &amp; CHAR(10), "")
&amp; IF(ISBLANK(OFFSET('rivers (2)'!$A$1, 2 * (67 - $A62), 2 * AD$2 + 1)), "", SUBSTITUTE($C$1, "&lt;direc&gt;", RIGHT(OFFSET('rivers (2)'!$A$1, 2 * (67 - $A62), 2 * AD$2 + 1), 1)))
&amp; IF(ISBLANK(OFFSET('rivers (2)'!$A$1, 2 * (67 - $A62) + 1, 2 * AD$2)), "", SUBSTITUTE($D$1, "&lt;direc&gt;", RIGHT(OFFSET('rivers (2)'!$A$1, 2 * (67 - $A62) + 1, 2 * AD$2), 1)))
&amp; IF(ISBLANK('feature type'!AC60), "EndPlot", SUBSTITUTE(SUBSTITUTE(output!$B$1,
                   "f_type", 'feature type'!AC60),
                   "f_var", 'feature variety'!AC60))
&amp; CHAR(10)</f>
        <v xml:space="preserve">BeginPlot
	x=28,y=8
	TerrainType=TERRAIN_COAST
	PlotType=3
EndPlot
</v>
      </c>
      <c r="AE62" t="str">
        <f ca="1">SUBSTITUTE(SUBSTITUTE(SUBSTITUTE(SUBSTITUTE($A$1,
"x_coord",AE$2),
"y_coord",$A62),
"t_type",'terrain type'!AD60),
"p_type", 'plot type'!AD60)
&amp; IF(LEFT(resources!AD60, 6) = "BONUS_", CHAR(9) &amp; "BonusType=" &amp; resources!AD60 &amp; CHAR(10), "")
&amp; IF('goody huts'!AD60, "	ImprovementType=IMPROVEMENT_GOODY_HUT" &amp; CHAR(10), "")
&amp; IF(ISBLANK(OFFSET('rivers (2)'!$A$1, 2 * (67 - $A62), 2 * AE$2 + 1)), "", SUBSTITUTE($C$1, "&lt;direc&gt;", RIGHT(OFFSET('rivers (2)'!$A$1, 2 * (67 - $A62), 2 * AE$2 + 1), 1)))
&amp; IF(ISBLANK(OFFSET('rivers (2)'!$A$1, 2 * (67 - $A62) + 1, 2 * AE$2)), "", SUBSTITUTE($D$1, "&lt;direc&gt;", RIGHT(OFFSET('rivers (2)'!$A$1, 2 * (67 - $A62) + 1, 2 * AE$2), 1)))
&amp; IF(ISBLANK('feature type'!AD60), "EndPlot", SUBSTITUTE(SUBSTITUTE(output!$B$1,
                   "f_type", 'feature type'!AD60),
                   "f_var", 'feature variety'!AD60))
&amp; CHAR(10)</f>
        <v xml:space="preserve">BeginPlot
	x=29,y=8
	TerrainType=TERRAIN_COAST
	PlotType=3
EndPlot
</v>
      </c>
      <c r="AF62" t="str">
        <f ca="1">SUBSTITUTE(SUBSTITUTE(SUBSTITUTE(SUBSTITUTE($A$1,
"x_coord",AF$2),
"y_coord",$A62),
"t_type",'terrain type'!AE60),
"p_type", 'plot type'!AE60)
&amp; IF(LEFT(resources!AE60, 6) = "BONUS_", CHAR(9) &amp; "BonusType=" &amp; resources!AE60 &amp; CHAR(10), "")
&amp; IF('goody huts'!AE60, "	ImprovementType=IMPROVEMENT_GOODY_HUT" &amp; CHAR(10), "")
&amp; IF(ISBLANK(OFFSET('rivers (2)'!$A$1, 2 * (67 - $A62), 2 * AF$2 + 1)), "", SUBSTITUTE($C$1, "&lt;direc&gt;", RIGHT(OFFSET('rivers (2)'!$A$1, 2 * (67 - $A62), 2 * AF$2 + 1), 1)))
&amp; IF(ISBLANK(OFFSET('rivers (2)'!$A$1, 2 * (67 - $A62) + 1, 2 * AF$2)), "", SUBSTITUTE($D$1, "&lt;direc&gt;", RIGHT(OFFSET('rivers (2)'!$A$1, 2 * (67 - $A62) + 1, 2 * AF$2), 1)))
&amp; IF(ISBLANK('feature type'!AE60), "EndPlot", SUBSTITUTE(SUBSTITUTE(output!$B$1,
                   "f_type", 'feature type'!AE60),
                   "f_var", 'feature variety'!AE60))
&amp; CHAR(10)</f>
        <v xml:space="preserve">BeginPlot
	x=30,y=8
	TerrainType=TERRAIN_GRASS
	PlotType=2
	FeatureType=FEATURE_FOREST, FeatureVariety=3
EndPlot
</v>
      </c>
      <c r="AG62" t="str">
        <f ca="1">SUBSTITUTE(SUBSTITUTE(SUBSTITUTE(SUBSTITUTE($A$1,
"x_coord",AG$2),
"y_coord",$A62),
"t_type",'terrain type'!AF60),
"p_type", 'plot type'!AF60)
&amp; IF(LEFT(resources!AF60, 6) = "BONUS_", CHAR(9) &amp; "BonusType=" &amp; resources!AF60 &amp; CHAR(10), "")
&amp; IF('goody huts'!AF60, "	ImprovementType=IMPROVEMENT_GOODY_HUT" &amp; CHAR(10), "")
&amp; IF(ISBLANK(OFFSET('rivers (2)'!$A$1, 2 * (67 - $A62), 2 * AG$2 + 1)), "", SUBSTITUTE($C$1, "&lt;direc&gt;", RIGHT(OFFSET('rivers (2)'!$A$1, 2 * (67 - $A62), 2 * AG$2 + 1), 1)))
&amp; IF(ISBLANK(OFFSET('rivers (2)'!$A$1, 2 * (67 - $A62) + 1, 2 * AG$2)), "", SUBSTITUTE($D$1, "&lt;direc&gt;", RIGHT(OFFSET('rivers (2)'!$A$1, 2 * (67 - $A62) + 1, 2 * AG$2), 1)))
&amp; IF(ISBLANK('feature type'!AF60), "EndPlot", SUBSTITUTE(SUBSTITUTE(output!$B$1,
                   "f_type", 'feature type'!AF60),
                   "f_var", 'feature variety'!AF60))
&amp; CHAR(10)</f>
        <v xml:space="preserve">BeginPlot
	x=31,y=8
	TerrainType=TERRAIN_GRASS
	PlotType=2
	FeatureType=FEATURE_FOREST, FeatureVariety=3
EndPlot
</v>
      </c>
      <c r="AH62" t="str">
        <f ca="1">SUBSTITUTE(SUBSTITUTE(SUBSTITUTE(SUBSTITUTE($A$1,
"x_coord",AH$2),
"y_coord",$A62),
"t_type",'terrain type'!AG60),
"p_type", 'plot type'!AG60)
&amp; IF(LEFT(resources!AG60, 6) = "BONUS_", CHAR(9) &amp; "BonusType=" &amp; resources!AG60 &amp; CHAR(10), "")
&amp; IF('goody huts'!AG60, "	ImprovementType=IMPROVEMENT_GOODY_HUT" &amp; CHAR(10), "")
&amp; IF(ISBLANK(OFFSET('rivers (2)'!$A$1, 2 * (67 - $A62), 2 * AH$2 + 1)), "", SUBSTITUTE($C$1, "&lt;direc&gt;", RIGHT(OFFSET('rivers (2)'!$A$1, 2 * (67 - $A62), 2 * AH$2 + 1), 1)))
&amp; IF(ISBLANK(OFFSET('rivers (2)'!$A$1, 2 * (67 - $A62) + 1, 2 * AH$2)), "", SUBSTITUTE($D$1, "&lt;direc&gt;", RIGHT(OFFSET('rivers (2)'!$A$1, 2 * (67 - $A62) + 1, 2 * AH$2), 1)))
&amp; IF(ISBLANK('feature type'!AG60), "EndPlot", SUBSTITUTE(SUBSTITUTE(output!$B$1,
                   "f_type", 'feature type'!AG60),
                   "f_var", 'feature variety'!AG60))
&amp; CHAR(10)</f>
        <v xml:space="preserve">BeginPlot
	x=32,y=8
	TerrainType=TERRAIN_GRASS
	PlotType=2
	BonusType=BONUS_MARBLE
	FeatureType=FEATURE_FOREST, FeatureVariety=3
EndPlot
</v>
      </c>
      <c r="AI62" t="str">
        <f ca="1">SUBSTITUTE(SUBSTITUTE(SUBSTITUTE(SUBSTITUTE($A$1,
"x_coord",AI$2),
"y_coord",$A62),
"t_type",'terrain type'!AH60),
"p_type", 'plot type'!AH60)
&amp; IF(LEFT(resources!AH60, 6) = "BONUS_", CHAR(9) &amp; "BonusType=" &amp; resources!AH60 &amp; CHAR(10), "")
&amp; IF('goody huts'!AH60, "	ImprovementType=IMPROVEMENT_GOODY_HUT" &amp; CHAR(10), "")
&amp; IF(ISBLANK(OFFSET('rivers (2)'!$A$1, 2 * (67 - $A62), 2 * AI$2 + 1)), "", SUBSTITUTE($C$1, "&lt;direc&gt;", RIGHT(OFFSET('rivers (2)'!$A$1, 2 * (67 - $A62), 2 * AI$2 + 1), 1)))
&amp; IF(ISBLANK(OFFSET('rivers (2)'!$A$1, 2 * (67 - $A62) + 1, 2 * AI$2)), "", SUBSTITUTE($D$1, "&lt;direc&gt;", RIGHT(OFFSET('rivers (2)'!$A$1, 2 * (67 - $A62) + 1, 2 * AI$2), 1)))
&amp; IF(ISBLANK('feature type'!AH60), "EndPlot", SUBSTITUTE(SUBSTITUTE(output!$B$1,
                   "f_type", 'feature type'!AH60),
                   "f_var", 'feature variety'!AH60))
&amp; CHAR(10)</f>
        <v xml:space="preserve">BeginPlot
	x=33,y=8
	TerrainType=TERRAIN_GRASS
	PlotType=2
	RiverNSDirection=0
	isWOfRiver
	RiverWEDirection=1
	isNOfRiver
	FeatureType=FEATURE_FOREST, FeatureVariety=3
EndPlot
</v>
      </c>
      <c r="AJ62" t="str">
        <f ca="1">SUBSTITUTE(SUBSTITUTE(SUBSTITUTE(SUBSTITUTE($A$1,
"x_coord",AJ$2),
"y_coord",$A62),
"t_type",'terrain type'!AI60),
"p_type", 'plot type'!AI60)
&amp; IF(LEFT(resources!AI60, 6) = "BONUS_", CHAR(9) &amp; "BonusType=" &amp; resources!AI60 &amp; CHAR(10), "")
&amp; IF('goody huts'!AI60, "	ImprovementType=IMPROVEMENT_GOODY_HUT" &amp; CHAR(10), "")
&amp; IF(ISBLANK(OFFSET('rivers (2)'!$A$1, 2 * (67 - $A62), 2 * AJ$2 + 1)), "", SUBSTITUTE($C$1, "&lt;direc&gt;", RIGHT(OFFSET('rivers (2)'!$A$1, 2 * (67 - $A62), 2 * AJ$2 + 1), 1)))
&amp; IF(ISBLANK(OFFSET('rivers (2)'!$A$1, 2 * (67 - $A62) + 1, 2 * AJ$2)), "", SUBSTITUTE($D$1, "&lt;direc&gt;", RIGHT(OFFSET('rivers (2)'!$A$1, 2 * (67 - $A62) + 1, 2 * AJ$2), 1)))
&amp; IF(ISBLANK('feature type'!AI60), "EndPlot", SUBSTITUTE(SUBSTITUTE(output!$B$1,
                   "f_type", 'feature type'!AI60),
                   "f_var", 'feature variety'!AI60))
&amp; CHAR(10)</f>
        <v xml:space="preserve">BeginPlot
	x=34,y=8
	TerrainType=TERRAIN_GRASS
	PlotType=2
	FeatureType=FEATURE_FOREST, FeatureVariety=3
EndPlot
</v>
      </c>
      <c r="AK62" t="str">
        <f ca="1">SUBSTITUTE(SUBSTITUTE(SUBSTITUTE(SUBSTITUTE($A$1,
"x_coord",AK$2),
"y_coord",$A62),
"t_type",'terrain type'!AJ60),
"p_type", 'plot type'!AJ60)
&amp; IF(LEFT(resources!AJ60, 6) = "BONUS_", CHAR(9) &amp; "BonusType=" &amp; resources!AJ60 &amp; CHAR(10), "")
&amp; IF('goody huts'!AJ60, "	ImprovementType=IMPROVEMENT_GOODY_HUT" &amp; CHAR(10), "")
&amp; IF(ISBLANK(OFFSET('rivers (2)'!$A$1, 2 * (67 - $A62), 2 * AK$2 + 1)), "", SUBSTITUTE($C$1, "&lt;direc&gt;", RIGHT(OFFSET('rivers (2)'!$A$1, 2 * (67 - $A62), 2 * AK$2 + 1), 1)))
&amp; IF(ISBLANK(OFFSET('rivers (2)'!$A$1, 2 * (67 - $A62) + 1, 2 * AK$2)), "", SUBSTITUTE($D$1, "&lt;direc&gt;", RIGHT(OFFSET('rivers (2)'!$A$1, 2 * (67 - $A62) + 1, 2 * AK$2), 1)))
&amp; IF(ISBLANK('feature type'!AJ60), "EndPlot", SUBSTITUTE(SUBSTITUTE(output!$B$1,
                   "f_type", 'feature type'!AJ60),
                   "f_var", 'feature variety'!AJ60))
&amp; CHAR(10)</f>
        <v xml:space="preserve">BeginPlot
	x=35,y=8
	TerrainType=TERRAIN_COAST
	PlotType=3
EndPlot
</v>
      </c>
      <c r="AL62" t="str">
        <f ca="1">SUBSTITUTE(SUBSTITUTE(SUBSTITUTE(SUBSTITUTE($A$1,
"x_coord",AL$2),
"y_coord",$A62),
"t_type",'terrain type'!AK60),
"p_type", 'plot type'!AK60)
&amp; IF(LEFT(resources!AK60, 6) = "BONUS_", CHAR(9) &amp; "BonusType=" &amp; resources!AK60 &amp; CHAR(10), "")
&amp; IF('goody huts'!AK60, "	ImprovementType=IMPROVEMENT_GOODY_HUT" &amp; CHAR(10), "")
&amp; IF(ISBLANK(OFFSET('rivers (2)'!$A$1, 2 * (67 - $A62), 2 * AL$2 + 1)), "", SUBSTITUTE($C$1, "&lt;direc&gt;", RIGHT(OFFSET('rivers (2)'!$A$1, 2 * (67 - $A62), 2 * AL$2 + 1), 1)))
&amp; IF(ISBLANK(OFFSET('rivers (2)'!$A$1, 2 * (67 - $A62) + 1, 2 * AL$2)), "", SUBSTITUTE($D$1, "&lt;direc&gt;", RIGHT(OFFSET('rivers (2)'!$A$1, 2 * (67 - $A62) + 1, 2 * AL$2), 1)))
&amp; IF(ISBLANK('feature type'!AK60), "EndPlot", SUBSTITUTE(SUBSTITUTE(output!$B$1,
                   "f_type", 'feature type'!AK60),
                   "f_var", 'feature variety'!AK60))
&amp; CHAR(10)</f>
        <v xml:space="preserve">BeginPlot
	x=36,y=8
	TerrainType=TERRAIN_OCEAN
	PlotType=3
EndPlot
</v>
      </c>
      <c r="AM62" t="str">
        <f ca="1">SUBSTITUTE(SUBSTITUTE(SUBSTITUTE(SUBSTITUTE($A$1,
"x_coord",AM$2),
"y_coord",$A62),
"t_type",'terrain type'!AL60),
"p_type", 'plot type'!AL60)
&amp; IF(LEFT(resources!AL60, 6) = "BONUS_", CHAR(9) &amp; "BonusType=" &amp; resources!AL60 &amp; CHAR(10), "")
&amp; IF('goody huts'!AL60, "	ImprovementType=IMPROVEMENT_GOODY_HUT" &amp; CHAR(10), "")
&amp; IF(ISBLANK(OFFSET('rivers (2)'!$A$1, 2 * (67 - $A62), 2 * AM$2 + 1)), "", SUBSTITUTE($C$1, "&lt;direc&gt;", RIGHT(OFFSET('rivers (2)'!$A$1, 2 * (67 - $A62), 2 * AM$2 + 1), 1)))
&amp; IF(ISBLANK(OFFSET('rivers (2)'!$A$1, 2 * (67 - $A62) + 1, 2 * AM$2)), "", SUBSTITUTE($D$1, "&lt;direc&gt;", RIGHT(OFFSET('rivers (2)'!$A$1, 2 * (67 - $A62) + 1, 2 * AM$2), 1)))
&amp; IF(ISBLANK('feature type'!AL60), "EndPlot", SUBSTITUTE(SUBSTITUTE(output!$B$1,
                   "f_type", 'feature type'!AL60),
                   "f_var", 'feature variety'!AL60))
&amp; CHAR(10)</f>
        <v xml:space="preserve">BeginPlot
	x=37,y=8
	TerrainType=TERRAIN_OCEAN
	PlotType=3
EndPlot
</v>
      </c>
      <c r="AN62" t="str">
        <f ca="1">SUBSTITUTE(SUBSTITUTE(SUBSTITUTE(SUBSTITUTE($A$1,
"x_coord",AN$2),
"y_coord",$A62),
"t_type",'terrain type'!AM60),
"p_type", 'plot type'!AM60)
&amp; IF(LEFT(resources!AM60, 6) = "BONUS_", CHAR(9) &amp; "BonusType=" &amp; resources!AM60 &amp; CHAR(10), "")
&amp; IF('goody huts'!AM60, "	ImprovementType=IMPROVEMENT_GOODY_HUT" &amp; CHAR(10), "")
&amp; IF(ISBLANK(OFFSET('rivers (2)'!$A$1, 2 * (67 - $A62), 2 * AN$2 + 1)), "", SUBSTITUTE($C$1, "&lt;direc&gt;", RIGHT(OFFSET('rivers (2)'!$A$1, 2 * (67 - $A62), 2 * AN$2 + 1), 1)))
&amp; IF(ISBLANK(OFFSET('rivers (2)'!$A$1, 2 * (67 - $A62) + 1, 2 * AN$2)), "", SUBSTITUTE($D$1, "&lt;direc&gt;", RIGHT(OFFSET('rivers (2)'!$A$1, 2 * (67 - $A62) + 1, 2 * AN$2), 1)))
&amp; IF(ISBLANK('feature type'!AM60), "EndPlot", SUBSTITUTE(SUBSTITUTE(output!$B$1,
                   "f_type", 'feature type'!AM60),
                   "f_var", 'feature variety'!AM60))
&amp; CHAR(10)</f>
        <v xml:space="preserve">BeginPlot
	x=38,y=8
	TerrainType=TERRAIN_OCEAN
	PlotType=3
EndPlot
</v>
      </c>
      <c r="AO62" t="str">
        <f ca="1">SUBSTITUTE(SUBSTITUTE(SUBSTITUTE(SUBSTITUTE($A$1,
"x_coord",AO$2),
"y_coord",$A62),
"t_type",'terrain type'!AN60),
"p_type", 'plot type'!AN60)
&amp; IF(LEFT(resources!AN60, 6) = "BONUS_", CHAR(9) &amp; "BonusType=" &amp; resources!AN60 &amp; CHAR(10), "")
&amp; IF('goody huts'!AN60, "	ImprovementType=IMPROVEMENT_GOODY_HUT" &amp; CHAR(10), "")
&amp; IF(ISBLANK(OFFSET('rivers (2)'!$A$1, 2 * (67 - $A62), 2 * AO$2 + 1)), "", SUBSTITUTE($C$1, "&lt;direc&gt;", RIGHT(OFFSET('rivers (2)'!$A$1, 2 * (67 - $A62), 2 * AO$2 + 1), 1)))
&amp; IF(ISBLANK(OFFSET('rivers (2)'!$A$1, 2 * (67 - $A62) + 1, 2 * AO$2)), "", SUBSTITUTE($D$1, "&lt;direc&gt;", RIGHT(OFFSET('rivers (2)'!$A$1, 2 * (67 - $A62) + 1, 2 * AO$2), 1)))
&amp; IF(ISBLANK('feature type'!AN60), "EndPlot", SUBSTITUTE(SUBSTITUTE(output!$B$1,
                   "f_type", 'feature type'!AN60),
                   "f_var", 'feature variety'!AN60))
&amp; CHAR(10)</f>
        <v xml:space="preserve">BeginPlot
	x=39,y=8
	TerrainType=TERRAIN_OCEAN
	PlotType=3
EndPlot
</v>
      </c>
      <c r="AP62" t="str">
        <f ca="1">SUBSTITUTE(SUBSTITUTE(SUBSTITUTE(SUBSTITUTE($A$1,
"x_coord",AP$2),
"y_coord",$A62),
"t_type",'terrain type'!AO60),
"p_type", 'plot type'!AO60)
&amp; IF(LEFT(resources!AO60, 6) = "BONUS_", CHAR(9) &amp; "BonusType=" &amp; resources!AO60 &amp; CHAR(10), "")
&amp; IF('goody huts'!AO60, "	ImprovementType=IMPROVEMENT_GOODY_HUT" &amp; CHAR(10), "")
&amp; IF(ISBLANK(OFFSET('rivers (2)'!$A$1, 2 * (67 - $A62), 2 * AP$2 + 1)), "", SUBSTITUTE($C$1, "&lt;direc&gt;", RIGHT(OFFSET('rivers (2)'!$A$1, 2 * (67 - $A62), 2 * AP$2 + 1), 1)))
&amp; IF(ISBLANK(OFFSET('rivers (2)'!$A$1, 2 * (67 - $A62) + 1, 2 * AP$2)), "", SUBSTITUTE($D$1, "&lt;direc&gt;", RIGHT(OFFSET('rivers (2)'!$A$1, 2 * (67 - $A62) + 1, 2 * AP$2), 1)))
&amp; IF(ISBLANK('feature type'!AO60), "EndPlot", SUBSTITUTE(SUBSTITUTE(output!$B$1,
                   "f_type", 'feature type'!AO60),
                   "f_var", 'feature variety'!AO60))
&amp; CHAR(10)</f>
        <v xml:space="preserve">BeginPlot
	x=40,y=8
	TerrainType=TERRAIN_OCEAN
	PlotType=3
EndPlot
</v>
      </c>
      <c r="AQ62" t="str">
        <f ca="1">SUBSTITUTE(SUBSTITUTE(SUBSTITUTE(SUBSTITUTE($A$1,
"x_coord",AQ$2),
"y_coord",$A62),
"t_type",'terrain type'!AP60),
"p_type", 'plot type'!AP60)
&amp; IF(LEFT(resources!AP60, 6) = "BONUS_", CHAR(9) &amp; "BonusType=" &amp; resources!AP60 &amp; CHAR(10), "")
&amp; IF('goody huts'!AP60, "	ImprovementType=IMPROVEMENT_GOODY_HUT" &amp; CHAR(10), "")
&amp; IF(ISBLANK(OFFSET('rivers (2)'!$A$1, 2 * (67 - $A62), 2 * AQ$2 + 1)), "", SUBSTITUTE($C$1, "&lt;direc&gt;", RIGHT(OFFSET('rivers (2)'!$A$1, 2 * (67 - $A62), 2 * AQ$2 + 1), 1)))
&amp; IF(ISBLANK(OFFSET('rivers (2)'!$A$1, 2 * (67 - $A62) + 1, 2 * AQ$2)), "", SUBSTITUTE($D$1, "&lt;direc&gt;", RIGHT(OFFSET('rivers (2)'!$A$1, 2 * (67 - $A62) + 1, 2 * AQ$2), 1)))
&amp; IF(ISBLANK('feature type'!AP60), "EndPlot", SUBSTITUTE(SUBSTITUTE(output!$B$1,
                   "f_type", 'feature type'!AP60),
                   "f_var", 'feature variety'!AP60))
&amp; CHAR(10)</f>
        <v xml:space="preserve">BeginPlot
	x=41,y=8
	TerrainType=TERRAIN_COAST
	PlotType=3
EndPlot
</v>
      </c>
      <c r="AR62" t="str">
        <f ca="1">SUBSTITUTE(SUBSTITUTE(SUBSTITUTE(SUBSTITUTE($A$1,
"x_coord",AR$2),
"y_coord",$A62),
"t_type",'terrain type'!AQ60),
"p_type", 'plot type'!AQ60)
&amp; IF(LEFT(resources!AQ60, 6) = "BONUS_", CHAR(9) &amp; "BonusType=" &amp; resources!AQ60 &amp; CHAR(10), "")
&amp; IF('goody huts'!AQ60, "	ImprovementType=IMPROVEMENT_GOODY_HUT" &amp; CHAR(10), "")
&amp; IF(ISBLANK(OFFSET('rivers (2)'!$A$1, 2 * (67 - $A62), 2 * AR$2 + 1)), "", SUBSTITUTE($C$1, "&lt;direc&gt;", RIGHT(OFFSET('rivers (2)'!$A$1, 2 * (67 - $A62), 2 * AR$2 + 1), 1)))
&amp; IF(ISBLANK(OFFSET('rivers (2)'!$A$1, 2 * (67 - $A62) + 1, 2 * AR$2)), "", SUBSTITUTE($D$1, "&lt;direc&gt;", RIGHT(OFFSET('rivers (2)'!$A$1, 2 * (67 - $A62) + 1, 2 * AR$2), 1)))
&amp; IF(ISBLANK('feature type'!AQ60), "EndPlot", SUBSTITUTE(SUBSTITUTE(output!$B$1,
                   "f_type", 'feature type'!AQ60),
                   "f_var", 'feature variety'!AQ60))
&amp; CHAR(10)</f>
        <v xml:space="preserve">BeginPlot
	x=42,y=8
	TerrainType=TERRAIN_GRASS
	PlotType=0
EndPlot
</v>
      </c>
      <c r="AS62" t="str">
        <f ca="1">SUBSTITUTE(SUBSTITUTE(SUBSTITUTE(SUBSTITUTE($A$1,
"x_coord",AS$2),
"y_coord",$A62),
"t_type",'terrain type'!AR60),
"p_type", 'plot type'!AR60)
&amp; IF(LEFT(resources!AR60, 6) = "BONUS_", CHAR(9) &amp; "BonusType=" &amp; resources!AR60 &amp; CHAR(10), "")
&amp; IF('goody huts'!AR60, "	ImprovementType=IMPROVEMENT_GOODY_HUT" &amp; CHAR(10), "")
&amp; IF(ISBLANK(OFFSET('rivers (2)'!$A$1, 2 * (67 - $A62), 2 * AS$2 + 1)), "", SUBSTITUTE($C$1, "&lt;direc&gt;", RIGHT(OFFSET('rivers (2)'!$A$1, 2 * (67 - $A62), 2 * AS$2 + 1), 1)))
&amp; IF(ISBLANK(OFFSET('rivers (2)'!$A$1, 2 * (67 - $A62) + 1, 2 * AS$2)), "", SUBSTITUTE($D$1, "&lt;direc&gt;", RIGHT(OFFSET('rivers (2)'!$A$1, 2 * (67 - $A62) + 1, 2 * AS$2), 1)))
&amp; IF(ISBLANK('feature type'!AR60), "EndPlot", SUBSTITUTE(SUBSTITUTE(output!$B$1,
                   "f_type", 'feature type'!AR60),
                   "f_var", 'feature variety'!AR60))
&amp; CHAR(10)</f>
        <v xml:space="preserve">BeginPlot
	x=43,y=8
	TerrainType=TERRAIN_COAST
	PlotType=3
EndPlot
</v>
      </c>
      <c r="AT62" t="str">
        <f ca="1">SUBSTITUTE(SUBSTITUTE(SUBSTITUTE(SUBSTITUTE($A$1,
"x_coord",AT$2),
"y_coord",$A62),
"t_type",'terrain type'!AS60),
"p_type", 'plot type'!AS60)
&amp; IF(LEFT(resources!AS60, 6) = "BONUS_", CHAR(9) &amp; "BonusType=" &amp; resources!AS60 &amp; CHAR(10), "")
&amp; IF('goody huts'!AS60, "	ImprovementType=IMPROVEMENT_GOODY_HUT" &amp; CHAR(10), "")
&amp; IF(ISBLANK(OFFSET('rivers (2)'!$A$1, 2 * (67 - $A62), 2 * AT$2 + 1)), "", SUBSTITUTE($C$1, "&lt;direc&gt;", RIGHT(OFFSET('rivers (2)'!$A$1, 2 * (67 - $A62), 2 * AT$2 + 1), 1)))
&amp; IF(ISBLANK(OFFSET('rivers (2)'!$A$1, 2 * (67 - $A62) + 1, 2 * AT$2)), "", SUBSTITUTE($D$1, "&lt;direc&gt;", RIGHT(OFFSET('rivers (2)'!$A$1, 2 * (67 - $A62) + 1, 2 * AT$2), 1)))
&amp; IF(ISBLANK('feature type'!AS60), "EndPlot", SUBSTITUTE(SUBSTITUTE(output!$B$1,
                   "f_type", 'feature type'!AS60),
                   "f_var", 'feature variety'!AS60))
&amp; CHAR(10)</f>
        <v xml:space="preserve">BeginPlot
	x=44,y=8
	TerrainType=TERRAIN_OCEAN
	PlotType=3
EndPlot
</v>
      </c>
      <c r="AU62" t="str">
        <f ca="1">SUBSTITUTE(SUBSTITUTE(SUBSTITUTE(SUBSTITUTE($A$1,
"x_coord",AU$2),
"y_coord",$A62),
"t_type",'terrain type'!AT60),
"p_type", 'plot type'!AT60)
&amp; IF(LEFT(resources!AT60, 6) = "BONUS_", CHAR(9) &amp; "BonusType=" &amp; resources!AT60 &amp; CHAR(10), "")
&amp; IF('goody huts'!AT60, "	ImprovementType=IMPROVEMENT_GOODY_HUT" &amp; CHAR(10), "")
&amp; IF(ISBLANK(OFFSET('rivers (2)'!$A$1, 2 * (67 - $A62), 2 * AU$2 + 1)), "", SUBSTITUTE($C$1, "&lt;direc&gt;", RIGHT(OFFSET('rivers (2)'!$A$1, 2 * (67 - $A62), 2 * AU$2 + 1), 1)))
&amp; IF(ISBLANK(OFFSET('rivers (2)'!$A$1, 2 * (67 - $A62) + 1, 2 * AU$2)), "", SUBSTITUTE($D$1, "&lt;direc&gt;", RIGHT(OFFSET('rivers (2)'!$A$1, 2 * (67 - $A62) + 1, 2 * AU$2), 1)))
&amp; IF(ISBLANK('feature type'!AT60), "EndPlot", SUBSTITUTE(SUBSTITUTE(output!$B$1,
                   "f_type", 'feature type'!AT60),
                   "f_var", 'feature variety'!AT60))
&amp; CHAR(10)</f>
        <v xml:space="preserve">BeginPlot
	x=45,y=8
	TerrainType=TERRAIN_OCEAN
	PlotType=3
EndPlot
</v>
      </c>
      <c r="AV62" t="str">
        <f ca="1">SUBSTITUTE(SUBSTITUTE(SUBSTITUTE(SUBSTITUTE($A$1,
"x_coord",AV$2),
"y_coord",$A62),
"t_type",'terrain type'!AU60),
"p_type", 'plot type'!AU60)
&amp; IF(LEFT(resources!AU60, 6) = "BONUS_", CHAR(9) &amp; "BonusType=" &amp; resources!AU60 &amp; CHAR(10), "")
&amp; IF('goody huts'!AU60, "	ImprovementType=IMPROVEMENT_GOODY_HUT" &amp; CHAR(10), "")
&amp; IF(ISBLANK(OFFSET('rivers (2)'!$A$1, 2 * (67 - $A62), 2 * AV$2 + 1)), "", SUBSTITUTE($C$1, "&lt;direc&gt;", RIGHT(OFFSET('rivers (2)'!$A$1, 2 * (67 - $A62), 2 * AV$2 + 1), 1)))
&amp; IF(ISBLANK(OFFSET('rivers (2)'!$A$1, 2 * (67 - $A62) + 1, 2 * AV$2)), "", SUBSTITUTE($D$1, "&lt;direc&gt;", RIGHT(OFFSET('rivers (2)'!$A$1, 2 * (67 - $A62) + 1, 2 * AV$2), 1)))
&amp; IF(ISBLANK('feature type'!AU60), "EndPlot", SUBSTITUTE(SUBSTITUTE(output!$B$1,
                   "f_type", 'feature type'!AU60),
                   "f_var", 'feature variety'!AU60))
&amp; CHAR(10)</f>
        <v xml:space="preserve">BeginPlot
	x=46,y=8
	TerrainType=TERRAIN_OCEAN
	PlotType=3
EndPlot
</v>
      </c>
      <c r="AW62" t="str">
        <f ca="1">SUBSTITUTE(SUBSTITUTE(SUBSTITUTE(SUBSTITUTE($A$1,
"x_coord",AW$2),
"y_coord",$A62),
"t_type",'terrain type'!AV60),
"p_type", 'plot type'!AV60)
&amp; IF(LEFT(resources!AV60, 6) = "BONUS_", CHAR(9) &amp; "BonusType=" &amp; resources!AV60 &amp; CHAR(10), "")
&amp; IF('goody huts'!AV60, "	ImprovementType=IMPROVEMENT_GOODY_HUT" &amp; CHAR(10), "")
&amp; IF(ISBLANK(OFFSET('rivers (2)'!$A$1, 2 * (67 - $A62), 2 * AW$2 + 1)), "", SUBSTITUTE($C$1, "&lt;direc&gt;", RIGHT(OFFSET('rivers (2)'!$A$1, 2 * (67 - $A62), 2 * AW$2 + 1), 1)))
&amp; IF(ISBLANK(OFFSET('rivers (2)'!$A$1, 2 * (67 - $A62) + 1, 2 * AW$2)), "", SUBSTITUTE($D$1, "&lt;direc&gt;", RIGHT(OFFSET('rivers (2)'!$A$1, 2 * (67 - $A62) + 1, 2 * AW$2), 1)))
&amp; IF(ISBLANK('feature type'!AV60), "EndPlot", SUBSTITUTE(SUBSTITUTE(output!$B$1,
                   "f_type", 'feature type'!AV60),
                   "f_var", 'feature variety'!AV60))
&amp; CHAR(10)</f>
        <v xml:space="preserve">BeginPlot
	x=47,y=8
	TerrainType=TERRAIN_COAST
	PlotType=3
EndPlot
</v>
      </c>
      <c r="AX62" t="str">
        <f ca="1">SUBSTITUTE(SUBSTITUTE(SUBSTITUTE(SUBSTITUTE($A$1,
"x_coord",AX$2),
"y_coord",$A62),
"t_type",'terrain type'!AW60),
"p_type", 'plot type'!AW60)
&amp; IF(LEFT(resources!AW60, 6) = "BONUS_", CHAR(9) &amp; "BonusType=" &amp; resources!AW60 &amp; CHAR(10), "")
&amp; IF('goody huts'!AW60, "	ImprovementType=IMPROVEMENT_GOODY_HUT" &amp; CHAR(10), "")
&amp; IF(ISBLANK(OFFSET('rivers (2)'!$A$1, 2 * (67 - $A62), 2 * AX$2 + 1)), "", SUBSTITUTE($C$1, "&lt;direc&gt;", RIGHT(OFFSET('rivers (2)'!$A$1, 2 * (67 - $A62), 2 * AX$2 + 1), 1)))
&amp; IF(ISBLANK(OFFSET('rivers (2)'!$A$1, 2 * (67 - $A62) + 1, 2 * AX$2)), "", SUBSTITUTE($D$1, "&lt;direc&gt;", RIGHT(OFFSET('rivers (2)'!$A$1, 2 * (67 - $A62) + 1, 2 * AX$2), 1)))
&amp; IF(ISBLANK('feature type'!AW60), "EndPlot", SUBSTITUTE(SUBSTITUTE(output!$B$1,
                   "f_type", 'feature type'!AW60),
                   "f_var", 'feature variety'!AW60))
&amp; CHAR(10)</f>
        <v xml:space="preserve">BeginPlot
	x=48,y=8
	TerrainType=TERRAIN_GRASS
	PlotType=2
EndPlot
</v>
      </c>
      <c r="AY62" t="str">
        <f ca="1">SUBSTITUTE(SUBSTITUTE(SUBSTITUTE(SUBSTITUTE($A$1,
"x_coord",AY$2),
"y_coord",$A62),
"t_type",'terrain type'!AX60),
"p_type", 'plot type'!AX60)
&amp; IF(LEFT(resources!AX60, 6) = "BONUS_", CHAR(9) &amp; "BonusType=" &amp; resources!AX60 &amp; CHAR(10), "")
&amp; IF('goody huts'!AX60, "	ImprovementType=IMPROVEMENT_GOODY_HUT" &amp; CHAR(10), "")
&amp; IF(ISBLANK(OFFSET('rivers (2)'!$A$1, 2 * (67 - $A62), 2 * AY$2 + 1)), "", SUBSTITUTE($C$1, "&lt;direc&gt;", RIGHT(OFFSET('rivers (2)'!$A$1, 2 * (67 - $A62), 2 * AY$2 + 1), 1)))
&amp; IF(ISBLANK(OFFSET('rivers (2)'!$A$1, 2 * (67 - $A62) + 1, 2 * AY$2)), "", SUBSTITUTE($D$1, "&lt;direc&gt;", RIGHT(OFFSET('rivers (2)'!$A$1, 2 * (67 - $A62) + 1, 2 * AY$2), 1)))
&amp; IF(ISBLANK('feature type'!AX60), "EndPlot", SUBSTITUTE(SUBSTITUTE(output!$B$1,
                   "f_type", 'feature type'!AX60),
                   "f_var", 'feature variety'!AX60))
&amp; CHAR(10)</f>
        <v xml:space="preserve">BeginPlot
	x=49,y=8
	TerrainType=TERRAIN_GRASS
	PlotType=2
EndPlot
</v>
      </c>
      <c r="AZ62" t="str">
        <f ca="1">SUBSTITUTE(SUBSTITUTE(SUBSTITUTE(SUBSTITUTE($A$1,
"x_coord",AZ$2),
"y_coord",$A62),
"t_type",'terrain type'!AY60),
"p_type", 'plot type'!AY60)
&amp; IF(LEFT(resources!AY60, 6) = "BONUS_", CHAR(9) &amp; "BonusType=" &amp; resources!AY60 &amp; CHAR(10), "")
&amp; IF('goody huts'!AY60, "	ImprovementType=IMPROVEMENT_GOODY_HUT" &amp; CHAR(10), "")
&amp; IF(ISBLANK(OFFSET('rivers (2)'!$A$1, 2 * (67 - $A62), 2 * AZ$2 + 1)), "", SUBSTITUTE($C$1, "&lt;direc&gt;", RIGHT(OFFSET('rivers (2)'!$A$1, 2 * (67 - $A62), 2 * AZ$2 + 1), 1)))
&amp; IF(ISBLANK(OFFSET('rivers (2)'!$A$1, 2 * (67 - $A62) + 1, 2 * AZ$2)), "", SUBSTITUTE($D$1, "&lt;direc&gt;", RIGHT(OFFSET('rivers (2)'!$A$1, 2 * (67 - $A62) + 1, 2 * AZ$2), 1)))
&amp; IF(ISBLANK('feature type'!AY60), "EndPlot", SUBSTITUTE(SUBSTITUTE(output!$B$1,
                   "f_type", 'feature type'!AY60),
                   "f_var", 'feature variety'!AY60))
&amp; CHAR(10)</f>
        <v xml:space="preserve">BeginPlot
	x=50,y=8
	TerrainType=TERRAIN_GRASS
	PlotType=2
	FeatureType=FEATURE_FOREST, FeatureVariety=2
EndPlot
</v>
      </c>
      <c r="BA62" t="str">
        <f ca="1">SUBSTITUTE(SUBSTITUTE(SUBSTITUTE(SUBSTITUTE($A$1,
"x_coord",BA$2),
"y_coord",$A62),
"t_type",'terrain type'!AZ60),
"p_type", 'plot type'!AZ60)
&amp; IF(LEFT(resources!AZ60, 6) = "BONUS_", CHAR(9) &amp; "BonusType=" &amp; resources!AZ60 &amp; CHAR(10), "")
&amp; IF('goody huts'!AZ60, "	ImprovementType=IMPROVEMENT_GOODY_HUT" &amp; CHAR(10), "")
&amp; IF(ISBLANK(OFFSET('rivers (2)'!$A$1, 2 * (67 - $A62), 2 * BA$2 + 1)), "", SUBSTITUTE($C$1, "&lt;direc&gt;", RIGHT(OFFSET('rivers (2)'!$A$1, 2 * (67 - $A62), 2 * BA$2 + 1), 1)))
&amp; IF(ISBLANK(OFFSET('rivers (2)'!$A$1, 2 * (67 - $A62) + 1, 2 * BA$2)), "", SUBSTITUTE($D$1, "&lt;direc&gt;", RIGHT(OFFSET('rivers (2)'!$A$1, 2 * (67 - $A62) + 1, 2 * BA$2), 1)))
&amp; IF(ISBLANK('feature type'!AZ60), "EndPlot", SUBSTITUTE(SUBSTITUTE(output!$B$1,
                   "f_type", 'feature type'!AZ60),
                   "f_var", 'feature variety'!AZ60))
&amp; CHAR(10)</f>
        <v xml:space="preserve">BeginPlot
	x=51,y=8
	TerrainType=TERRAIN_GRASS
	PlotType=1
	FeatureType=FEATURE_FOREST, FeatureVariety=2
EndPlot
</v>
      </c>
      <c r="BB62" t="str">
        <f ca="1">SUBSTITUTE(SUBSTITUTE(SUBSTITUTE(SUBSTITUTE($A$1,
"x_coord",BB$2),
"y_coord",$A62),
"t_type",'terrain type'!BA60),
"p_type", 'plot type'!BA60)
&amp; IF(LEFT(resources!BA60, 6) = "BONUS_", CHAR(9) &amp; "BonusType=" &amp; resources!BA60 &amp; CHAR(10), "")
&amp; IF('goody huts'!BA60, "	ImprovementType=IMPROVEMENT_GOODY_HUT" &amp; CHAR(10), "")
&amp; IF(ISBLANK(OFFSET('rivers (2)'!$A$1, 2 * (67 - $A62), 2 * BB$2 + 1)), "", SUBSTITUTE($C$1, "&lt;direc&gt;", RIGHT(OFFSET('rivers (2)'!$A$1, 2 * (67 - $A62), 2 * BB$2 + 1), 1)))
&amp; IF(ISBLANK(OFFSET('rivers (2)'!$A$1, 2 * (67 - $A62) + 1, 2 * BB$2)), "", SUBSTITUTE($D$1, "&lt;direc&gt;", RIGHT(OFFSET('rivers (2)'!$A$1, 2 * (67 - $A62) + 1, 2 * BB$2), 1)))
&amp; IF(ISBLANK('feature type'!BA60), "EndPlot", SUBSTITUTE(SUBSTITUTE(output!$B$1,
                   "f_type", 'feature type'!BA60),
                   "f_var", 'feature variety'!BA60))
&amp; CHAR(10)</f>
        <v xml:space="preserve">BeginPlot
	x=52,y=8
	TerrainType=TERRAIN_GRASS
	PlotType=1
	BonusType=BONUS_COAL
	FeatureType=FEATURE_FOREST, FeatureVariety=2
EndPlot
</v>
      </c>
      <c r="BC62" t="str">
        <f ca="1">SUBSTITUTE(SUBSTITUTE(SUBSTITUTE(SUBSTITUTE($A$1,
"x_coord",BC$2),
"y_coord",$A62),
"t_type",'terrain type'!BB60),
"p_type", 'plot type'!BB60)
&amp; IF(LEFT(resources!BB60, 6) = "BONUS_", CHAR(9) &amp; "BonusType=" &amp; resources!BB60 &amp; CHAR(10), "")
&amp; IF('goody huts'!BB60, "	ImprovementType=IMPROVEMENT_GOODY_HUT" &amp; CHAR(10), "")
&amp; IF(ISBLANK(OFFSET('rivers (2)'!$A$1, 2 * (67 - $A62), 2 * BC$2 + 1)), "", SUBSTITUTE($C$1, "&lt;direc&gt;", RIGHT(OFFSET('rivers (2)'!$A$1, 2 * (67 - $A62), 2 * BC$2 + 1), 1)))
&amp; IF(ISBLANK(OFFSET('rivers (2)'!$A$1, 2 * (67 - $A62) + 1, 2 * BC$2)), "", SUBSTITUTE($D$1, "&lt;direc&gt;", RIGHT(OFFSET('rivers (2)'!$A$1, 2 * (67 - $A62) + 1, 2 * BC$2), 1)))
&amp; IF(ISBLANK('feature type'!BB60), "EndPlot", SUBSTITUTE(SUBSTITUTE(output!$B$1,
                   "f_type", 'feature type'!BB60),
                   "f_var", 'feature variety'!BB60))
&amp; CHAR(10)</f>
        <v xml:space="preserve">BeginPlot
	x=53,y=8
	TerrainType=TERRAIN_GRASS
	PlotType=2
	RiverNSDirection=2
	isWOfRiver
	RiverWEDirection=3
	isNOfRiver
EndPlot
</v>
      </c>
      <c r="BD62" t="str">
        <f ca="1">SUBSTITUTE(SUBSTITUTE(SUBSTITUTE(SUBSTITUTE($A$1,
"x_coord",BD$2),
"y_coord",$A62),
"t_type",'terrain type'!BC60),
"p_type", 'plot type'!BC60)
&amp; IF(LEFT(resources!BC60, 6) = "BONUS_", CHAR(9) &amp; "BonusType=" &amp; resources!BC60 &amp; CHAR(10), "")
&amp; IF('goody huts'!BC60, "	ImprovementType=IMPROVEMENT_GOODY_HUT" &amp; CHAR(10), "")
&amp; IF(ISBLANK(OFFSET('rivers (2)'!$A$1, 2 * (67 - $A62), 2 * BD$2 + 1)), "", SUBSTITUTE($C$1, "&lt;direc&gt;", RIGHT(OFFSET('rivers (2)'!$A$1, 2 * (67 - $A62), 2 * BD$2 + 1), 1)))
&amp; IF(ISBLANK(OFFSET('rivers (2)'!$A$1, 2 * (67 - $A62) + 1, 2 * BD$2)), "", SUBSTITUTE($D$1, "&lt;direc&gt;", RIGHT(OFFSET('rivers (2)'!$A$1, 2 * (67 - $A62) + 1, 2 * BD$2), 1)))
&amp; IF(ISBLANK('feature type'!BC60), "EndPlot", SUBSTITUTE(SUBSTITUTE(output!$B$1,
                   "f_type", 'feature type'!BC60),
                   "f_var", 'feature variety'!BC60))
&amp; CHAR(10)</f>
        <v xml:space="preserve">BeginPlot
	x=54,y=8
	TerrainType=TERRAIN_GRASS
	PlotType=1
	FeatureType=FEATURE_FOREST, FeatureVariety=2
EndPlot
</v>
      </c>
      <c r="BE62" t="str">
        <f ca="1">SUBSTITUTE(SUBSTITUTE(SUBSTITUTE(SUBSTITUTE($A$1,
"x_coord",BE$2),
"y_coord",$A62),
"t_type",'terrain type'!BD60),
"p_type", 'plot type'!BD60)
&amp; IF(LEFT(resources!BD60, 6) = "BONUS_", CHAR(9) &amp; "BonusType=" &amp; resources!BD60 &amp; CHAR(10), "")
&amp; IF('goody huts'!BD60, "	ImprovementType=IMPROVEMENT_GOODY_HUT" &amp; CHAR(10), "")
&amp; IF(ISBLANK(OFFSET('rivers (2)'!$A$1, 2 * (67 - $A62), 2 * BE$2 + 1)), "", SUBSTITUTE($C$1, "&lt;direc&gt;", RIGHT(OFFSET('rivers (2)'!$A$1, 2 * (67 - $A62), 2 * BE$2 + 1), 1)))
&amp; IF(ISBLANK(OFFSET('rivers (2)'!$A$1, 2 * (67 - $A62) + 1, 2 * BE$2)), "", SUBSTITUTE($D$1, "&lt;direc&gt;", RIGHT(OFFSET('rivers (2)'!$A$1, 2 * (67 - $A62) + 1, 2 * BE$2), 1)))
&amp; IF(ISBLANK('feature type'!BD60), "EndPlot", SUBSTITUTE(SUBSTITUTE(output!$B$1,
                   "f_type", 'feature type'!BD60),
                   "f_var", 'feature variety'!BD60))
&amp; CHAR(10)</f>
        <v xml:space="preserve">BeginPlot
	x=55,y=8
	TerrainType=TERRAIN_GRASS
	PlotType=2
	FeatureType=FEATURE_FOREST, FeatureVariety=2
EndPlot
</v>
      </c>
      <c r="BF62" t="str">
        <f ca="1">SUBSTITUTE(SUBSTITUTE(SUBSTITUTE(SUBSTITUTE($A$1,
"x_coord",BF$2),
"y_coord",$A62),
"t_type",'terrain type'!BE60),
"p_type", 'plot type'!BE60)
&amp; IF(LEFT(resources!BE60, 6) = "BONUS_", CHAR(9) &amp; "BonusType=" &amp; resources!BE60 &amp; CHAR(10), "")
&amp; IF('goody huts'!BE60, "	ImprovementType=IMPROVEMENT_GOODY_HUT" &amp; CHAR(10), "")
&amp; IF(ISBLANK(OFFSET('rivers (2)'!$A$1, 2 * (67 - $A62), 2 * BF$2 + 1)), "", SUBSTITUTE($C$1, "&lt;direc&gt;", RIGHT(OFFSET('rivers (2)'!$A$1, 2 * (67 - $A62), 2 * BF$2 + 1), 1)))
&amp; IF(ISBLANK(OFFSET('rivers (2)'!$A$1, 2 * (67 - $A62) + 1, 2 * BF$2)), "", SUBSTITUTE($D$1, "&lt;direc&gt;", RIGHT(OFFSET('rivers (2)'!$A$1, 2 * (67 - $A62) + 1, 2 * BF$2), 1)))
&amp; IF(ISBLANK('feature type'!BE60), "EndPlot", SUBSTITUTE(SUBSTITUTE(output!$B$1,
                   "f_type", 'feature type'!BE60),
                   "f_var", 'feature variety'!BE60))
&amp; CHAR(10)</f>
        <v xml:space="preserve">BeginPlot
	x=56,y=8
	TerrainType=TERRAIN_GRASS
	PlotType=2
	FeatureType=FEATURE_FOREST, FeatureVariety=2
EndPlot
</v>
      </c>
      <c r="BG62" t="str">
        <f ca="1">SUBSTITUTE(SUBSTITUTE(SUBSTITUTE(SUBSTITUTE($A$1,
"x_coord",BG$2),
"y_coord",$A62),
"t_type",'terrain type'!BF60),
"p_type", 'plot type'!BF60)
&amp; IF(LEFT(resources!BF60, 6) = "BONUS_", CHAR(9) &amp; "BonusType=" &amp; resources!BF60 &amp; CHAR(10), "")
&amp; IF('goody huts'!BF60, "	ImprovementType=IMPROVEMENT_GOODY_HUT" &amp; CHAR(10), "")
&amp; IF(ISBLANK(OFFSET('rivers (2)'!$A$1, 2 * (67 - $A62), 2 * BG$2 + 1)), "", SUBSTITUTE($C$1, "&lt;direc&gt;", RIGHT(OFFSET('rivers (2)'!$A$1, 2 * (67 - $A62), 2 * BG$2 + 1), 1)))
&amp; IF(ISBLANK(OFFSET('rivers (2)'!$A$1, 2 * (67 - $A62) + 1, 2 * BG$2)), "", SUBSTITUTE($D$1, "&lt;direc&gt;", RIGHT(OFFSET('rivers (2)'!$A$1, 2 * (67 - $A62) + 1, 2 * BG$2), 1)))
&amp; IF(ISBLANK('feature type'!BF60), "EndPlot", SUBSTITUTE(SUBSTITUTE(output!$B$1,
                   "f_type", 'feature type'!BF60),
                   "f_var", 'feature variety'!BF60))
&amp; CHAR(10)</f>
        <v xml:space="preserve">BeginPlot
	x=57,y=8
	TerrainType=TERRAIN_GRASS
	PlotType=2
	RiverNSDirection=2
	isWOfRiver
	FeatureType=FEATURE_FOREST, FeatureVariety=2
EndPlot
</v>
      </c>
      <c r="BH62" t="str">
        <f ca="1">SUBSTITUTE(SUBSTITUTE(SUBSTITUTE(SUBSTITUTE($A$1,
"x_coord",BH$2),
"y_coord",$A62),
"t_type",'terrain type'!BG60),
"p_type", 'plot type'!BG60)
&amp; IF(LEFT(resources!BG60, 6) = "BONUS_", CHAR(9) &amp; "BonusType=" &amp; resources!BG60 &amp; CHAR(10), "")
&amp; IF('goody huts'!BG60, "	ImprovementType=IMPROVEMENT_GOODY_HUT" &amp; CHAR(10), "")
&amp; IF(ISBLANK(OFFSET('rivers (2)'!$A$1, 2 * (67 - $A62), 2 * BH$2 + 1)), "", SUBSTITUTE($C$1, "&lt;direc&gt;", RIGHT(OFFSET('rivers (2)'!$A$1, 2 * (67 - $A62), 2 * BH$2 + 1), 1)))
&amp; IF(ISBLANK(OFFSET('rivers (2)'!$A$1, 2 * (67 - $A62) + 1, 2 * BH$2)), "", SUBSTITUTE($D$1, "&lt;direc&gt;", RIGHT(OFFSET('rivers (2)'!$A$1, 2 * (67 - $A62) + 1, 2 * BH$2), 1)))
&amp; IF(ISBLANK('feature type'!BG60), "EndPlot", SUBSTITUTE(SUBSTITUTE(output!$B$1,
                   "f_type", 'feature type'!BG60),
                   "f_var", 'feature variety'!BG60))
&amp; CHAR(10)</f>
        <v xml:space="preserve">BeginPlot
	x=58,y=8
	TerrainType=TERRAIN_GRASS
	PlotType=2
	FeatureType=FEATURE_FOREST, FeatureVariety=2
EndPlot
</v>
      </c>
      <c r="BI62" t="str">
        <f ca="1">SUBSTITUTE(SUBSTITUTE(SUBSTITUTE(SUBSTITUTE($A$1,
"x_coord",BI$2),
"y_coord",$A62),
"t_type",'terrain type'!BH60),
"p_type", 'plot type'!BH60)
&amp; IF(LEFT(resources!BH60, 6) = "BONUS_", CHAR(9) &amp; "BonusType=" &amp; resources!BH60 &amp; CHAR(10), "")
&amp; IF('goody huts'!BH60, "	ImprovementType=IMPROVEMENT_GOODY_HUT" &amp; CHAR(10), "")
&amp; IF(ISBLANK(OFFSET('rivers (2)'!$A$1, 2 * (67 - $A62), 2 * BI$2 + 1)), "", SUBSTITUTE($C$1, "&lt;direc&gt;", RIGHT(OFFSET('rivers (2)'!$A$1, 2 * (67 - $A62), 2 * BI$2 + 1), 1)))
&amp; IF(ISBLANK(OFFSET('rivers (2)'!$A$1, 2 * (67 - $A62) + 1, 2 * BI$2)), "", SUBSTITUTE($D$1, "&lt;direc&gt;", RIGHT(OFFSET('rivers (2)'!$A$1, 2 * (67 - $A62) + 1, 2 * BI$2), 1)))
&amp; IF(ISBLANK('feature type'!BH60), "EndPlot", SUBSTITUTE(SUBSTITUTE(output!$B$1,
                   "f_type", 'feature type'!BH60),
                   "f_var", 'feature variety'!BH60))
&amp; CHAR(10)</f>
        <v xml:space="preserve">BeginPlot
	x=59,y=8
	TerrainType=TERRAIN_GRASS
	PlotType=2
EndPlot
</v>
      </c>
      <c r="BJ62" t="str">
        <f ca="1">SUBSTITUTE(SUBSTITUTE(SUBSTITUTE(SUBSTITUTE($A$1,
"x_coord",BJ$2),
"y_coord",$A62),
"t_type",'terrain type'!BI60),
"p_type", 'plot type'!BI60)
&amp; IF(LEFT(resources!BI60, 6) = "BONUS_", CHAR(9) &amp; "BonusType=" &amp; resources!BI60 &amp; CHAR(10), "")
&amp; IF('goody huts'!BI60, "	ImprovementType=IMPROVEMENT_GOODY_HUT" &amp; CHAR(10), "")
&amp; IF(ISBLANK(OFFSET('rivers (2)'!$A$1, 2 * (67 - $A62), 2 * BJ$2 + 1)), "", SUBSTITUTE($C$1, "&lt;direc&gt;", RIGHT(OFFSET('rivers (2)'!$A$1, 2 * (67 - $A62), 2 * BJ$2 + 1), 1)))
&amp; IF(ISBLANK(OFFSET('rivers (2)'!$A$1, 2 * (67 - $A62) + 1, 2 * BJ$2)), "", SUBSTITUTE($D$1, "&lt;direc&gt;", RIGHT(OFFSET('rivers (2)'!$A$1, 2 * (67 - $A62) + 1, 2 * BJ$2), 1)))
&amp; IF(ISBLANK('feature type'!BI60), "EndPlot", SUBSTITUTE(SUBSTITUTE(output!$B$1,
                   "f_type", 'feature type'!BI60),
                   "f_var", 'feature variety'!BI60))
&amp; CHAR(10)</f>
        <v xml:space="preserve">BeginPlot
	x=60,y=8
	TerrainType=TERRAIN_GRASS
	PlotType=2
EndPlot
</v>
      </c>
      <c r="BK62" t="str">
        <f ca="1">SUBSTITUTE(SUBSTITUTE(SUBSTITUTE(SUBSTITUTE($A$1,
"x_coord",BK$2),
"y_coord",$A62),
"t_type",'terrain type'!BJ60),
"p_type", 'plot type'!BJ60)
&amp; IF(LEFT(resources!BJ60, 6) = "BONUS_", CHAR(9) &amp; "BonusType=" &amp; resources!BJ60 &amp; CHAR(10), "")
&amp; IF('goody huts'!BJ60, "	ImprovementType=IMPROVEMENT_GOODY_HUT" &amp; CHAR(10), "")
&amp; IF(ISBLANK(OFFSET('rivers (2)'!$A$1, 2 * (67 - $A62), 2 * BK$2 + 1)), "", SUBSTITUTE($C$1, "&lt;direc&gt;", RIGHT(OFFSET('rivers (2)'!$A$1, 2 * (67 - $A62), 2 * BK$2 + 1), 1)))
&amp; IF(ISBLANK(OFFSET('rivers (2)'!$A$1, 2 * (67 - $A62) + 1, 2 * BK$2)), "", SUBSTITUTE($D$1, "&lt;direc&gt;", RIGHT(OFFSET('rivers (2)'!$A$1, 2 * (67 - $A62) + 1, 2 * BK$2), 1)))
&amp; IF(ISBLANK('feature type'!BJ60), "EndPlot", SUBSTITUTE(SUBSTITUTE(output!$B$1,
                   "f_type", 'feature type'!BJ60),
                   "f_var", 'feature variety'!BJ60))
&amp; CHAR(10)</f>
        <v xml:space="preserve">BeginPlot
	x=61,y=8
	TerrainType=TERRAIN_GRASS
	PlotType=2
	FeatureType=FEATURE_FOREST, FeatureVariety=2
EndPlot
</v>
      </c>
      <c r="BL62" t="str">
        <f ca="1">SUBSTITUTE(SUBSTITUTE(SUBSTITUTE(SUBSTITUTE($A$1,
"x_coord",BL$2),
"y_coord",$A62),
"t_type",'terrain type'!BK60),
"p_type", 'plot type'!BK60)
&amp; IF(LEFT(resources!BK60, 6) = "BONUS_", CHAR(9) &amp; "BonusType=" &amp; resources!BK60 &amp; CHAR(10), "")
&amp; IF('goody huts'!BK60, "	ImprovementType=IMPROVEMENT_GOODY_HUT" &amp; CHAR(10), "")
&amp; IF(ISBLANK(OFFSET('rivers (2)'!$A$1, 2 * (67 - $A62), 2 * BL$2 + 1)), "", SUBSTITUTE($C$1, "&lt;direc&gt;", RIGHT(OFFSET('rivers (2)'!$A$1, 2 * (67 - $A62), 2 * BL$2 + 1), 1)))
&amp; IF(ISBLANK(OFFSET('rivers (2)'!$A$1, 2 * (67 - $A62) + 1, 2 * BL$2)), "", SUBSTITUTE($D$1, "&lt;direc&gt;", RIGHT(OFFSET('rivers (2)'!$A$1, 2 * (67 - $A62) + 1, 2 * BL$2), 1)))
&amp; IF(ISBLANK('feature type'!BK60), "EndPlot", SUBSTITUTE(SUBSTITUTE(output!$B$1,
                   "f_type", 'feature type'!BK60),
                   "f_var", 'feature variety'!BK60))
&amp; CHAR(10)</f>
        <v xml:space="preserve">BeginPlot
	x=62,y=8
	TerrainType=TERRAIN_GRASS
	PlotType=1
	BonusType=BONUS_BANANA
EndPlot
</v>
      </c>
      <c r="BM62" t="str">
        <f ca="1">SUBSTITUTE(SUBSTITUTE(SUBSTITUTE(SUBSTITUTE($A$1,
"x_coord",BM$2),
"y_coord",$A62),
"t_type",'terrain type'!BL60),
"p_type", 'plot type'!BL60)
&amp; IF(LEFT(resources!BL60, 6) = "BONUS_", CHAR(9) &amp; "BonusType=" &amp; resources!BL60 &amp; CHAR(10), "")
&amp; IF('goody huts'!BL60, "	ImprovementType=IMPROVEMENT_GOODY_HUT" &amp; CHAR(10), "")
&amp; IF(ISBLANK(OFFSET('rivers (2)'!$A$1, 2 * (67 - $A62), 2 * BM$2 + 1)), "", SUBSTITUTE($C$1, "&lt;direc&gt;", RIGHT(OFFSET('rivers (2)'!$A$1, 2 * (67 - $A62), 2 * BM$2 + 1), 1)))
&amp; IF(ISBLANK(OFFSET('rivers (2)'!$A$1, 2 * (67 - $A62) + 1, 2 * BM$2)), "", SUBSTITUTE($D$1, "&lt;direc&gt;", RIGHT(OFFSET('rivers (2)'!$A$1, 2 * (67 - $A62) + 1, 2 * BM$2), 1)))
&amp; IF(ISBLANK('feature type'!BL60), "EndPlot", SUBSTITUTE(SUBSTITUTE(output!$B$1,
                   "f_type", 'feature type'!BL60),
                   "f_var", 'feature variety'!BL60))
&amp; CHAR(10)</f>
        <v xml:space="preserve">BeginPlot
	x=63,y=8
	TerrainType=TERRAIN_GRASS
	PlotType=2
	FeatureType=FEATURE_FOREST, FeatureVariety=2
EndPlot
</v>
      </c>
      <c r="BN62" t="str">
        <f ca="1">SUBSTITUTE(SUBSTITUTE(SUBSTITUTE(SUBSTITUTE($A$1,
"x_coord",BN$2),
"y_coord",$A62),
"t_type",'terrain type'!BM60),
"p_type", 'plot type'!BM60)
&amp; IF(LEFT(resources!BM60, 6) = "BONUS_", CHAR(9) &amp; "BonusType=" &amp; resources!BM60 &amp; CHAR(10), "")
&amp; IF('goody huts'!BM60, "	ImprovementType=IMPROVEMENT_GOODY_HUT" &amp; CHAR(10), "")
&amp; IF(ISBLANK(OFFSET('rivers (2)'!$A$1, 2 * (67 - $A62), 2 * BN$2 + 1)), "", SUBSTITUTE($C$1, "&lt;direc&gt;", RIGHT(OFFSET('rivers (2)'!$A$1, 2 * (67 - $A62), 2 * BN$2 + 1), 1)))
&amp; IF(ISBLANK(OFFSET('rivers (2)'!$A$1, 2 * (67 - $A62) + 1, 2 * BN$2)), "", SUBSTITUTE($D$1, "&lt;direc&gt;", RIGHT(OFFSET('rivers (2)'!$A$1, 2 * (67 - $A62) + 1, 2 * BN$2), 1)))
&amp; IF(ISBLANK('feature type'!BM60), "EndPlot", SUBSTITUTE(SUBSTITUTE(output!$B$1,
                   "f_type", 'feature type'!BM60),
                   "f_var", 'feature variety'!BM60))
&amp; CHAR(10)</f>
        <v xml:space="preserve">BeginPlot
	x=64,y=8
	TerrainType=TERRAIN_GRASS
	PlotType=2
	FeatureType=FEATURE_FOREST, FeatureVariety=2
EndPlot
</v>
      </c>
      <c r="BO62" t="str">
        <f ca="1">SUBSTITUTE(SUBSTITUTE(SUBSTITUTE(SUBSTITUTE($A$1,
"x_coord",BO$2),
"y_coord",$A62),
"t_type",'terrain type'!BN60),
"p_type", 'plot type'!BN60)
&amp; IF(LEFT(resources!BN60, 6) = "BONUS_", CHAR(9) &amp; "BonusType=" &amp; resources!BN60 &amp; CHAR(10), "")
&amp; IF('goody huts'!BN60, "	ImprovementType=IMPROVEMENT_GOODY_HUT" &amp; CHAR(10), "")
&amp; IF(ISBLANK(OFFSET('rivers (2)'!$A$1, 2 * (67 - $A62), 2 * BO$2 + 1)), "", SUBSTITUTE($C$1, "&lt;direc&gt;", RIGHT(OFFSET('rivers (2)'!$A$1, 2 * (67 - $A62), 2 * BO$2 + 1), 1)))
&amp; IF(ISBLANK(OFFSET('rivers (2)'!$A$1, 2 * (67 - $A62) + 1, 2 * BO$2)), "", SUBSTITUTE($D$1, "&lt;direc&gt;", RIGHT(OFFSET('rivers (2)'!$A$1, 2 * (67 - $A62) + 1, 2 * BO$2), 1)))
&amp; IF(ISBLANK('feature type'!BN60), "EndPlot", SUBSTITUTE(SUBSTITUTE(output!$B$1,
                   "f_type", 'feature type'!BN60),
                   "f_var", 'feature variety'!BN60))
&amp; CHAR(10)</f>
        <v xml:space="preserve">BeginPlot
	x=65,y=8
	TerrainType=TERRAIN_GRASS
	PlotType=2
	FeatureType=FEATURE_FOREST, FeatureVariety=2
EndPlot
</v>
      </c>
      <c r="BP62" t="str">
        <f ca="1">SUBSTITUTE(SUBSTITUTE(SUBSTITUTE(SUBSTITUTE($A$1,
"x_coord",BP$2),
"y_coord",$A62),
"t_type",'terrain type'!BO60),
"p_type", 'plot type'!BO60)
&amp; IF(LEFT(resources!BO60, 6) = "BONUS_", CHAR(9) &amp; "BonusType=" &amp; resources!BO60 &amp; CHAR(10), "")
&amp; IF('goody huts'!BO60, "	ImprovementType=IMPROVEMENT_GOODY_HUT" &amp; CHAR(10), "")
&amp; IF(ISBLANK(OFFSET('rivers (2)'!$A$1, 2 * (67 - $A62), 2 * BP$2 + 1)), "", SUBSTITUTE($C$1, "&lt;direc&gt;", RIGHT(OFFSET('rivers (2)'!$A$1, 2 * (67 - $A62), 2 * BP$2 + 1), 1)))
&amp; IF(ISBLANK(OFFSET('rivers (2)'!$A$1, 2 * (67 - $A62) + 1, 2 * BP$2)), "", SUBSTITUTE($D$1, "&lt;direc&gt;", RIGHT(OFFSET('rivers (2)'!$A$1, 2 * (67 - $A62) + 1, 2 * BP$2), 1)))
&amp; IF(ISBLANK('feature type'!BO60), "EndPlot", SUBSTITUTE(SUBSTITUTE(output!$B$1,
                   "f_type", 'feature type'!BO60),
                   "f_var", 'feature variety'!BO60))
&amp; CHAR(10)</f>
        <v xml:space="preserve">BeginPlot
	x=66,y=8
	TerrainType=TERRAIN_GRASS
	PlotType=2
	FeatureType=FEATURE_FOREST, FeatureVariety=2
EndPlot
</v>
      </c>
      <c r="BQ62" t="str">
        <f ca="1">SUBSTITUTE(SUBSTITUTE(SUBSTITUTE(SUBSTITUTE($A$1,
"x_coord",BQ$2),
"y_coord",$A62),
"t_type",'terrain type'!BP60),
"p_type", 'plot type'!BP60)
&amp; IF(LEFT(resources!BP60, 6) = "BONUS_", CHAR(9) &amp; "BonusType=" &amp; resources!BP60 &amp; CHAR(10), "")
&amp; IF('goody huts'!BP60, "	ImprovementType=IMPROVEMENT_GOODY_HUT" &amp; CHAR(10), "")
&amp; IF(ISBLANK(OFFSET('rivers (2)'!$A$1, 2 * (67 - $A62), 2 * BQ$2 + 1)), "", SUBSTITUTE($C$1, "&lt;direc&gt;", RIGHT(OFFSET('rivers (2)'!$A$1, 2 * (67 - $A62), 2 * BQ$2 + 1), 1)))
&amp; IF(ISBLANK(OFFSET('rivers (2)'!$A$1, 2 * (67 - $A62) + 1, 2 * BQ$2)), "", SUBSTITUTE($D$1, "&lt;direc&gt;", RIGHT(OFFSET('rivers (2)'!$A$1, 2 * (67 - $A62) + 1, 2 * BQ$2), 1)))
&amp; IF(ISBLANK('feature type'!BP60), "EndPlot", SUBSTITUTE(SUBSTITUTE(output!$B$1,
                   "f_type", 'feature type'!BP60),
                   "f_var", 'feature variety'!BP60))
&amp; CHAR(10)</f>
        <v xml:space="preserve">BeginPlot
	x=67,y=8
	TerrainType=TERRAIN_GRASS
	PlotType=2
	RiverNSDirection=2
	isWOfRiver
EndPlot
</v>
      </c>
      <c r="BR62" t="str">
        <f ca="1">SUBSTITUTE(SUBSTITUTE(SUBSTITUTE(SUBSTITUTE($A$1,
"x_coord",BR$2),
"y_coord",$A62),
"t_type",'terrain type'!BQ60),
"p_type", 'plot type'!BQ60)
&amp; IF(LEFT(resources!BQ60, 6) = "BONUS_", CHAR(9) &amp; "BonusType=" &amp; resources!BQ60 &amp; CHAR(10), "")
&amp; IF('goody huts'!BQ60, "	ImprovementType=IMPROVEMENT_GOODY_HUT" &amp; CHAR(10), "")
&amp; IF(ISBLANK(OFFSET('rivers (2)'!$A$1, 2 * (67 - $A62), 2 * BR$2 + 1)), "", SUBSTITUTE($C$1, "&lt;direc&gt;", RIGHT(OFFSET('rivers (2)'!$A$1, 2 * (67 - $A62), 2 * BR$2 + 1), 1)))
&amp; IF(ISBLANK(OFFSET('rivers (2)'!$A$1, 2 * (67 - $A62) + 1, 2 * BR$2)), "", SUBSTITUTE($D$1, "&lt;direc&gt;", RIGHT(OFFSET('rivers (2)'!$A$1, 2 * (67 - $A62) + 1, 2 * BR$2), 1)))
&amp; IF(ISBLANK('feature type'!BQ60), "EndPlot", SUBSTITUTE(SUBSTITUTE(output!$B$1,
                   "f_type", 'feature type'!BQ60),
                   "f_var", 'feature variety'!BQ60))
&amp; CHAR(10)</f>
        <v xml:space="preserve">BeginPlot
	x=68,y=8
	TerrainType=TERRAIN_GRASS
	PlotType=1
	FeatureType=FEATURE_FOREST, FeatureVariety=2
EndPlot
</v>
      </c>
      <c r="BS62" t="str">
        <f ca="1">SUBSTITUTE(SUBSTITUTE(SUBSTITUTE(SUBSTITUTE($A$1,
"x_coord",BS$2),
"y_coord",$A62),
"t_type",'terrain type'!BR60),
"p_type", 'plot type'!BR60)
&amp; IF(LEFT(resources!BR60, 6) = "BONUS_", CHAR(9) &amp; "BonusType=" &amp; resources!BR60 &amp; CHAR(10), "")
&amp; IF('goody huts'!BR60, "	ImprovementType=IMPROVEMENT_GOODY_HUT" &amp; CHAR(10), "")
&amp; IF(ISBLANK(OFFSET('rivers (2)'!$A$1, 2 * (67 - $A62), 2 * BS$2 + 1)), "", SUBSTITUTE($C$1, "&lt;direc&gt;", RIGHT(OFFSET('rivers (2)'!$A$1, 2 * (67 - $A62), 2 * BS$2 + 1), 1)))
&amp; IF(ISBLANK(OFFSET('rivers (2)'!$A$1, 2 * (67 - $A62) + 1, 2 * BS$2)), "", SUBSTITUTE($D$1, "&lt;direc&gt;", RIGHT(OFFSET('rivers (2)'!$A$1, 2 * (67 - $A62) + 1, 2 * BS$2), 1)))
&amp; IF(ISBLANK('feature type'!BR60), "EndPlot", SUBSTITUTE(SUBSTITUTE(output!$B$1,
                   "f_type", 'feature type'!BR60),
                   "f_var", 'feature variety'!BR60))
&amp; CHAR(10)</f>
        <v xml:space="preserve">BeginPlot
	x=69,y=8
	TerrainType=TERRAIN_GRASS
	PlotType=2
	FeatureType=FEATURE_FOREST, FeatureVariety=2
EndPlot
</v>
      </c>
      <c r="BT62" t="str">
        <f ca="1">SUBSTITUTE(SUBSTITUTE(SUBSTITUTE(SUBSTITUTE($A$1,
"x_coord",BT$2),
"y_coord",$A62),
"t_type",'terrain type'!BS60),
"p_type", 'plot type'!BS60)
&amp; IF(LEFT(resources!BS60, 6) = "BONUS_", CHAR(9) &amp; "BonusType=" &amp; resources!BS60 &amp; CHAR(10), "")
&amp; IF('goody huts'!BS60, "	ImprovementType=IMPROVEMENT_GOODY_HUT" &amp; CHAR(10), "")
&amp; IF(ISBLANK(OFFSET('rivers (2)'!$A$1, 2 * (67 - $A62), 2 * BT$2 + 1)), "", SUBSTITUTE($C$1, "&lt;direc&gt;", RIGHT(OFFSET('rivers (2)'!$A$1, 2 * (67 - $A62), 2 * BT$2 + 1), 1)))
&amp; IF(ISBLANK(OFFSET('rivers (2)'!$A$1, 2 * (67 - $A62) + 1, 2 * BT$2)), "", SUBSTITUTE($D$1, "&lt;direc&gt;", RIGHT(OFFSET('rivers (2)'!$A$1, 2 * (67 - $A62) + 1, 2 * BT$2), 1)))
&amp; IF(ISBLANK('feature type'!BS60), "EndPlot", SUBSTITUTE(SUBSTITUTE(output!$B$1,
                   "f_type", 'feature type'!BS60),
                   "f_var", 'feature variety'!BS60))
&amp; CHAR(10)</f>
        <v xml:space="preserve">BeginPlot
	x=70,y=8
	TerrainType=TERRAIN_GRASS
	PlotType=2
EndPlot
</v>
      </c>
      <c r="BU62" t="str">
        <f ca="1">SUBSTITUTE(SUBSTITUTE(SUBSTITUTE(SUBSTITUTE($A$1,
"x_coord",BU$2),
"y_coord",$A62),
"t_type",'terrain type'!BT60),
"p_type", 'plot type'!BT60)
&amp; IF(LEFT(resources!BT60, 6) = "BONUS_", CHAR(9) &amp; "BonusType=" &amp; resources!BT60 &amp; CHAR(10), "")
&amp; IF('goody huts'!BT60, "	ImprovementType=IMPROVEMENT_GOODY_HUT" &amp; CHAR(10), "")
&amp; IF(ISBLANK(OFFSET('rivers (2)'!$A$1, 2 * (67 - $A62), 2 * BU$2 + 1)), "", SUBSTITUTE($C$1, "&lt;direc&gt;", RIGHT(OFFSET('rivers (2)'!$A$1, 2 * (67 - $A62), 2 * BU$2 + 1), 1)))
&amp; IF(ISBLANK(OFFSET('rivers (2)'!$A$1, 2 * (67 - $A62) + 1, 2 * BU$2)), "", SUBSTITUTE($D$1, "&lt;direc&gt;", RIGHT(OFFSET('rivers (2)'!$A$1, 2 * (67 - $A62) + 1, 2 * BU$2), 1)))
&amp; IF(ISBLANK('feature type'!BT60), "EndPlot", SUBSTITUTE(SUBSTITUTE(output!$B$1,
                   "f_type", 'feature type'!BT60),
                   "f_var", 'feature variety'!BT60))
&amp; CHAR(10)</f>
        <v xml:space="preserve">BeginPlot
	x=71,y=8
	TerrainType=TERRAIN_GRASS
	PlotType=2
EndPlot
</v>
      </c>
      <c r="BV62" t="str">
        <f ca="1">SUBSTITUTE(SUBSTITUTE(SUBSTITUTE(SUBSTITUTE($A$1,
"x_coord",BV$2),
"y_coord",$A62),
"t_type",'terrain type'!BU60),
"p_type", 'plot type'!BU60)
&amp; IF(LEFT(resources!BU60, 6) = "BONUS_", CHAR(9) &amp; "BonusType=" &amp; resources!BU60 &amp; CHAR(10), "")
&amp; IF('goody huts'!BU60, "	ImprovementType=IMPROVEMENT_GOODY_HUT" &amp; CHAR(10), "")
&amp; IF(ISBLANK(OFFSET('rivers (2)'!$A$1, 2 * (67 - $A62), 2 * BV$2 + 1)), "", SUBSTITUTE($C$1, "&lt;direc&gt;", RIGHT(OFFSET('rivers (2)'!$A$1, 2 * (67 - $A62), 2 * BV$2 + 1), 1)))
&amp; IF(ISBLANK(OFFSET('rivers (2)'!$A$1, 2 * (67 - $A62) + 1, 2 * BV$2)), "", SUBSTITUTE($D$1, "&lt;direc&gt;", RIGHT(OFFSET('rivers (2)'!$A$1, 2 * (67 - $A62) + 1, 2 * BV$2), 1)))
&amp; IF(ISBLANK('feature type'!BU60), "EndPlot", SUBSTITUTE(SUBSTITUTE(output!$B$1,
                   "f_type", 'feature type'!BU60),
                   "f_var", 'feature variety'!BU60))
&amp; CHAR(10)</f>
        <v xml:space="preserve">BeginPlot
	x=72,y=8
	TerrainType=TERRAIN_GRASS
	PlotType=1
EndPlot
</v>
      </c>
      <c r="BW62" t="str">
        <f ca="1">SUBSTITUTE(SUBSTITUTE(SUBSTITUTE(SUBSTITUTE($A$1,
"x_coord",BW$2),
"y_coord",$A62),
"t_type",'terrain type'!BV60),
"p_type", 'plot type'!BV60)
&amp; IF(LEFT(resources!BV60, 6) = "BONUS_", CHAR(9) &amp; "BonusType=" &amp; resources!BV60 &amp; CHAR(10), "")
&amp; IF('goody huts'!BV60, "	ImprovementType=IMPROVEMENT_GOODY_HUT" &amp; CHAR(10), "")
&amp; IF(ISBLANK(OFFSET('rivers (2)'!$A$1, 2 * (67 - $A62), 2 * BW$2 + 1)), "", SUBSTITUTE($C$1, "&lt;direc&gt;", RIGHT(OFFSET('rivers (2)'!$A$1, 2 * (67 - $A62), 2 * BW$2 + 1), 1)))
&amp; IF(ISBLANK(OFFSET('rivers (2)'!$A$1, 2 * (67 - $A62) + 1, 2 * BW$2)), "", SUBSTITUTE($D$1, "&lt;direc&gt;", RIGHT(OFFSET('rivers (2)'!$A$1, 2 * (67 - $A62) + 1, 2 * BW$2), 1)))
&amp; IF(ISBLANK('feature type'!BV60), "EndPlot", SUBSTITUTE(SUBSTITUTE(output!$B$1,
                   "f_type", 'feature type'!BV60),
                   "f_var", 'feature variety'!BV60))
&amp; CHAR(10)</f>
        <v xml:space="preserve">BeginPlot
	x=73,y=8
	TerrainType=TERRAIN_COAST
	PlotType=3
EndPlot
</v>
      </c>
      <c r="BX62" t="str">
        <f ca="1">SUBSTITUTE(SUBSTITUTE(SUBSTITUTE(SUBSTITUTE($A$1,
"x_coord",BX$2),
"y_coord",$A62),
"t_type",'terrain type'!BW60),
"p_type", 'plot type'!BW60)
&amp; IF(LEFT(resources!BW60, 6) = "BONUS_", CHAR(9) &amp; "BonusType=" &amp; resources!BW60 &amp; CHAR(10), "")
&amp; IF('goody huts'!BW60, "	ImprovementType=IMPROVEMENT_GOODY_HUT" &amp; CHAR(10), "")
&amp; IF(ISBLANK(OFFSET('rivers (2)'!$A$1, 2 * (67 - $A62), 2 * BX$2 + 1)), "", SUBSTITUTE($C$1, "&lt;direc&gt;", RIGHT(OFFSET('rivers (2)'!$A$1, 2 * (67 - $A62), 2 * BX$2 + 1), 1)))
&amp; IF(ISBLANK(OFFSET('rivers (2)'!$A$1, 2 * (67 - $A62) + 1, 2 * BX$2)), "", SUBSTITUTE($D$1, "&lt;direc&gt;", RIGHT(OFFSET('rivers (2)'!$A$1, 2 * (67 - $A62) + 1, 2 * BX$2), 1)))
&amp; IF(ISBLANK('feature type'!BW60), "EndPlot", SUBSTITUTE(SUBSTITUTE(output!$B$1,
                   "f_type", 'feature type'!BW60),
                   "f_var", 'feature variety'!BW60))
&amp; CHAR(10)</f>
        <v xml:space="preserve">BeginPlot
	x=74,y=8
	TerrainType=TERRAIN_OCEAN
	PlotType=3
EndPlot
</v>
      </c>
      <c r="BY62" t="str">
        <f ca="1">SUBSTITUTE(SUBSTITUTE(SUBSTITUTE(SUBSTITUTE($A$1,
"x_coord",BY$2),
"y_coord",$A62),
"t_type",'terrain type'!BX60),
"p_type", 'plot type'!BX60)
&amp; IF(LEFT(resources!BX60, 6) = "BONUS_", CHAR(9) &amp; "BonusType=" &amp; resources!BX60 &amp; CHAR(10), "")
&amp; IF('goody huts'!BX60, "	ImprovementType=IMPROVEMENT_GOODY_HUT" &amp; CHAR(10), "")
&amp; IF(ISBLANK(OFFSET('rivers (2)'!$A$1, 2 * (67 - $A62), 2 * BY$2 + 1)), "", SUBSTITUTE($C$1, "&lt;direc&gt;", RIGHT(OFFSET('rivers (2)'!$A$1, 2 * (67 - $A62), 2 * BY$2 + 1), 1)))
&amp; IF(ISBLANK(OFFSET('rivers (2)'!$A$1, 2 * (67 - $A62) + 1, 2 * BY$2)), "", SUBSTITUTE($D$1, "&lt;direc&gt;", RIGHT(OFFSET('rivers (2)'!$A$1, 2 * (67 - $A62) + 1, 2 * BY$2), 1)))
&amp; IF(ISBLANK('feature type'!BX60), "EndPlot", SUBSTITUTE(SUBSTITUTE(output!$B$1,
                   "f_type", 'feature type'!BX60),
                   "f_var", 'feature variety'!BX60))
&amp; CHAR(10)</f>
        <v xml:space="preserve">BeginPlot
	x=75,y=8
	TerrainType=TERRAIN_OCEAN
	PlotType=3
EndPlot
</v>
      </c>
      <c r="BZ62" t="str">
        <f ca="1">SUBSTITUTE(SUBSTITUTE(SUBSTITUTE(SUBSTITUTE($A$1,
"x_coord",BZ$2),
"y_coord",$A62),
"t_type",'terrain type'!BY60),
"p_type", 'plot type'!BY60)
&amp; IF(LEFT(resources!BY60, 6) = "BONUS_", CHAR(9) &amp; "BonusType=" &amp; resources!BY60 &amp; CHAR(10), "")
&amp; IF('goody huts'!BY60, "	ImprovementType=IMPROVEMENT_GOODY_HUT" &amp; CHAR(10), "")
&amp; IF(ISBLANK(OFFSET('rivers (2)'!$A$1, 2 * (67 - $A62), 2 * BZ$2 + 1)), "", SUBSTITUTE($C$1, "&lt;direc&gt;", RIGHT(OFFSET('rivers (2)'!$A$1, 2 * (67 - $A62), 2 * BZ$2 + 1), 1)))
&amp; IF(ISBLANK(OFFSET('rivers (2)'!$A$1, 2 * (67 - $A62) + 1, 2 * BZ$2)), "", SUBSTITUTE($D$1, "&lt;direc&gt;", RIGHT(OFFSET('rivers (2)'!$A$1, 2 * (67 - $A62) + 1, 2 * BZ$2), 1)))
&amp; IF(ISBLANK('feature type'!BY60), "EndPlot", SUBSTITUTE(SUBSTITUTE(output!$B$1,
                   "f_type", 'feature type'!BY60),
                   "f_var", 'feature variety'!BY60))
&amp; CHAR(10)</f>
        <v xml:space="preserve">BeginPlot
	x=76,y=8
	TerrainType=TERRAIN_OCEAN
	PlotType=3
EndPlot
</v>
      </c>
      <c r="CA62" t="str">
        <f ca="1">SUBSTITUTE(SUBSTITUTE(SUBSTITUTE(SUBSTITUTE($A$1,
"x_coord",CA$2),
"y_coord",$A62),
"t_type",'terrain type'!BZ60),
"p_type", 'plot type'!BZ60)
&amp; IF(LEFT(resources!BZ60, 6) = "BONUS_", CHAR(9) &amp; "BonusType=" &amp; resources!BZ60 &amp; CHAR(10), "")
&amp; IF('goody huts'!BZ60, "	ImprovementType=IMPROVEMENT_GOODY_HUT" &amp; CHAR(10), "")
&amp; IF(ISBLANK(OFFSET('rivers (2)'!$A$1, 2 * (67 - $A62), 2 * CA$2 + 1)), "", SUBSTITUTE($C$1, "&lt;direc&gt;", RIGHT(OFFSET('rivers (2)'!$A$1, 2 * (67 - $A62), 2 * CA$2 + 1), 1)))
&amp; IF(ISBLANK(OFFSET('rivers (2)'!$A$1, 2 * (67 - $A62) + 1, 2 * CA$2)), "", SUBSTITUTE($D$1, "&lt;direc&gt;", RIGHT(OFFSET('rivers (2)'!$A$1, 2 * (67 - $A62) + 1, 2 * CA$2), 1)))
&amp; IF(ISBLANK('feature type'!BZ60), "EndPlot", SUBSTITUTE(SUBSTITUTE(output!$B$1,
                   "f_type", 'feature type'!BZ60),
                   "f_var", 'feature variety'!BZ60))
&amp; CHAR(10)</f>
        <v xml:space="preserve">BeginPlot
	x=77,y=8
	TerrainType=TERRAIN_OCEAN
	PlotType=3
EndPlot
</v>
      </c>
      <c r="CB62" t="str">
        <f ca="1">SUBSTITUTE(SUBSTITUTE(SUBSTITUTE(SUBSTITUTE($A$1,
"x_coord",CB$2),
"y_coord",$A62),
"t_type",'terrain type'!CA60),
"p_type", 'plot type'!CA60)
&amp; IF(LEFT(resources!CA60, 6) = "BONUS_", CHAR(9) &amp; "BonusType=" &amp; resources!CA60 &amp; CHAR(10), "")
&amp; IF('goody huts'!CA60, "	ImprovementType=IMPROVEMENT_GOODY_HUT" &amp; CHAR(10), "")
&amp; IF(ISBLANK(OFFSET('rivers (2)'!$A$1, 2 * (67 - $A62), 2 * CB$2 + 1)), "", SUBSTITUTE($C$1, "&lt;direc&gt;", RIGHT(OFFSET('rivers (2)'!$A$1, 2 * (67 - $A62), 2 * CB$2 + 1), 1)))
&amp; IF(ISBLANK(OFFSET('rivers (2)'!$A$1, 2 * (67 - $A62) + 1, 2 * CB$2)), "", SUBSTITUTE($D$1, "&lt;direc&gt;", RIGHT(OFFSET('rivers (2)'!$A$1, 2 * (67 - $A62) + 1, 2 * CB$2), 1)))
&amp; IF(ISBLANK('feature type'!CA60), "EndPlot", SUBSTITUTE(SUBSTITUTE(output!$B$1,
                   "f_type", 'feature type'!CA60),
                   "f_var", 'feature variety'!CA60))
&amp; CHAR(10)</f>
        <v xml:space="preserve">BeginPlot
	x=78,y=8
	TerrainType=TERRAIN_OCEAN
	PlotType=3
EndPlot
</v>
      </c>
      <c r="CC62" t="str">
        <f ca="1">SUBSTITUTE(SUBSTITUTE(SUBSTITUTE(SUBSTITUTE($A$1,
"x_coord",CC$2),
"y_coord",$A62),
"t_type",'terrain type'!CB60),
"p_type", 'plot type'!CB60)
&amp; IF(LEFT(resources!CB60, 6) = "BONUS_", CHAR(9) &amp; "BonusType=" &amp; resources!CB60 &amp; CHAR(10), "")
&amp; IF('goody huts'!CB60, "	ImprovementType=IMPROVEMENT_GOODY_HUT" &amp; CHAR(10), "")
&amp; IF(ISBLANK(OFFSET('rivers (2)'!$A$1, 2 * (67 - $A62), 2 * CC$2 + 1)), "", SUBSTITUTE($C$1, "&lt;direc&gt;", RIGHT(OFFSET('rivers (2)'!$A$1, 2 * (67 - $A62), 2 * CC$2 + 1), 1)))
&amp; IF(ISBLANK(OFFSET('rivers (2)'!$A$1, 2 * (67 - $A62) + 1, 2 * CC$2)), "", SUBSTITUTE($D$1, "&lt;direc&gt;", RIGHT(OFFSET('rivers (2)'!$A$1, 2 * (67 - $A62) + 1, 2 * CC$2), 1)))
&amp; IF(ISBLANK('feature type'!CB60), "EndPlot", SUBSTITUTE(SUBSTITUTE(output!$B$1,
                   "f_type", 'feature type'!CB60),
                   "f_var", 'feature variety'!CB60))
&amp; CHAR(10)</f>
        <v xml:space="preserve">BeginPlot
	x=79,y=8
	TerrainType=TERRAIN_OCEAN
	PlotType=3
EndPlot
</v>
      </c>
      <c r="CD62" t="str">
        <f ca="1">SUBSTITUTE(SUBSTITUTE(SUBSTITUTE(SUBSTITUTE($A$1,
"x_coord",CD$2),
"y_coord",$A62),
"t_type",'terrain type'!CC60),
"p_type", 'plot type'!CC60)
&amp; IF(LEFT(resources!CC60, 6) = "BONUS_", CHAR(9) &amp; "BonusType=" &amp; resources!CC60 &amp; CHAR(10), "")
&amp; IF('goody huts'!CC60, "	ImprovementType=IMPROVEMENT_GOODY_HUT" &amp; CHAR(10), "")
&amp; IF(ISBLANK(OFFSET('rivers (2)'!$A$1, 2 * (67 - $A62), 2 * CD$2 + 1)), "", SUBSTITUTE($C$1, "&lt;direc&gt;", RIGHT(OFFSET('rivers (2)'!$A$1, 2 * (67 - $A62), 2 * CD$2 + 1), 1)))
&amp; IF(ISBLANK(OFFSET('rivers (2)'!$A$1, 2 * (67 - $A62) + 1, 2 * CD$2)), "", SUBSTITUTE($D$1, "&lt;direc&gt;", RIGHT(OFFSET('rivers (2)'!$A$1, 2 * (67 - $A62) + 1, 2 * CD$2), 1)))
&amp; IF(ISBLANK('feature type'!CC60), "EndPlot", SUBSTITUTE(SUBSTITUTE(output!$B$1,
                   "f_type", 'feature type'!CC60),
                   "f_var", 'feature variety'!CC60))
&amp; CHAR(10)</f>
        <v xml:space="preserve">BeginPlot
	x=80,y=8
	TerrainType=TERRAIN_OCEAN
	PlotType=3
EndPlot
</v>
      </c>
      <c r="CE62" t="str">
        <f ca="1">SUBSTITUTE(SUBSTITUTE(SUBSTITUTE(SUBSTITUTE($A$1,
"x_coord",CE$2),
"y_coord",$A62),
"t_type",'terrain type'!CD60),
"p_type", 'plot type'!CD60)
&amp; IF(LEFT(resources!CD60, 6) = "BONUS_", CHAR(9) &amp; "BonusType=" &amp; resources!CD60 &amp; CHAR(10), "")
&amp; IF('goody huts'!CD60, "	ImprovementType=IMPROVEMENT_GOODY_HUT" &amp; CHAR(10), "")
&amp; IF(ISBLANK(OFFSET('rivers (2)'!$A$1, 2 * (67 - $A62), 2 * CE$2 + 1)), "", SUBSTITUTE($C$1, "&lt;direc&gt;", RIGHT(OFFSET('rivers (2)'!$A$1, 2 * (67 - $A62), 2 * CE$2 + 1), 1)))
&amp; IF(ISBLANK(OFFSET('rivers (2)'!$A$1, 2 * (67 - $A62) + 1, 2 * CE$2)), "", SUBSTITUTE($D$1, "&lt;direc&gt;", RIGHT(OFFSET('rivers (2)'!$A$1, 2 * (67 - $A62) + 1, 2 * CE$2), 1)))
&amp; IF(ISBLANK('feature type'!CD60), "EndPlot", SUBSTITUTE(SUBSTITUTE(output!$B$1,
                   "f_type", 'feature type'!CD60),
                   "f_var", 'feature variety'!CD60))
&amp; CHAR(10)</f>
        <v xml:space="preserve">BeginPlot
	x=81,y=8
	TerrainType=TERRAIN_OCEAN
	PlotType=3
EndPlot
</v>
      </c>
      <c r="CF62" t="str">
        <f ca="1">SUBSTITUTE(SUBSTITUTE(SUBSTITUTE(SUBSTITUTE($A$1,
"x_coord",CF$2),
"y_coord",$A62),
"t_type",'terrain type'!CE60),
"p_type", 'plot type'!CE60)
&amp; IF(LEFT(resources!CE60, 6) = "BONUS_", CHAR(9) &amp; "BonusType=" &amp; resources!CE60 &amp; CHAR(10), "")
&amp; IF('goody huts'!CE60, "	ImprovementType=IMPROVEMENT_GOODY_HUT" &amp; CHAR(10), "")
&amp; IF(ISBLANK(OFFSET('rivers (2)'!$A$1, 2 * (67 - $A62), 2 * CF$2 + 1)), "", SUBSTITUTE($C$1, "&lt;direc&gt;", RIGHT(OFFSET('rivers (2)'!$A$1, 2 * (67 - $A62), 2 * CF$2 + 1), 1)))
&amp; IF(ISBLANK(OFFSET('rivers (2)'!$A$1, 2 * (67 - $A62) + 1, 2 * CF$2)), "", SUBSTITUTE($D$1, "&lt;direc&gt;", RIGHT(OFFSET('rivers (2)'!$A$1, 2 * (67 - $A62) + 1, 2 * CF$2), 1)))
&amp; IF(ISBLANK('feature type'!CE60), "EndPlot", SUBSTITUTE(SUBSTITUTE(output!$B$1,
                   "f_type", 'feature type'!CE60),
                   "f_var", 'feature variety'!CE60))
&amp; CHAR(10)</f>
        <v xml:space="preserve">BeginPlot
	x=82,y=8
	TerrainType=TERRAIN_OCEAN
	PlotType=3
EndPlot
</v>
      </c>
      <c r="CG62" t="str">
        <f ca="1">SUBSTITUTE(SUBSTITUTE(SUBSTITUTE(SUBSTITUTE($A$1,
"x_coord",CG$2),
"y_coord",$A62),
"t_type",'terrain type'!CF60),
"p_type", 'plot type'!CF60)
&amp; IF(LEFT(resources!CF60, 6) = "BONUS_", CHAR(9) &amp; "BonusType=" &amp; resources!CF60 &amp; CHAR(10), "")
&amp; IF('goody huts'!CF60, "	ImprovementType=IMPROVEMENT_GOODY_HUT" &amp; CHAR(10), "")
&amp; IF(ISBLANK(OFFSET('rivers (2)'!$A$1, 2 * (67 - $A62), 2 * CG$2 + 1)), "", SUBSTITUTE($C$1, "&lt;direc&gt;", RIGHT(OFFSET('rivers (2)'!$A$1, 2 * (67 - $A62), 2 * CG$2 + 1), 1)))
&amp; IF(ISBLANK(OFFSET('rivers (2)'!$A$1, 2 * (67 - $A62) + 1, 2 * CG$2)), "", SUBSTITUTE($D$1, "&lt;direc&gt;", RIGHT(OFFSET('rivers (2)'!$A$1, 2 * (67 - $A62) + 1, 2 * CG$2), 1)))
&amp; IF(ISBLANK('feature type'!CF60), "EndPlot", SUBSTITUTE(SUBSTITUTE(output!$B$1,
                   "f_type", 'feature type'!CF60),
                   "f_var", 'feature variety'!CF60))
&amp; CHAR(10)</f>
        <v xml:space="preserve">BeginPlot
	x=83,y=8
	TerrainType=TERRAIN_OCEAN
	PlotType=3
EndPlot
</v>
      </c>
      <c r="CH62" t="str">
        <f ca="1">SUBSTITUTE(SUBSTITUTE(SUBSTITUTE(SUBSTITUTE($A$1,
"x_coord",CH$2),
"y_coord",$A62),
"t_type",'terrain type'!CG60),
"p_type", 'plot type'!CG60)
&amp; IF(LEFT(resources!CG60, 6) = "BONUS_", CHAR(9) &amp; "BonusType=" &amp; resources!CG60 &amp; CHAR(10), "")
&amp; IF('goody huts'!CG60, "	ImprovementType=IMPROVEMENT_GOODY_HUT" &amp; CHAR(10), "")
&amp; IF(ISBLANK(OFFSET('rivers (2)'!$A$1, 2 * (67 - $A62), 2 * CH$2 + 1)), "", SUBSTITUTE($C$1, "&lt;direc&gt;", RIGHT(OFFSET('rivers (2)'!$A$1, 2 * (67 - $A62), 2 * CH$2 + 1), 1)))
&amp; IF(ISBLANK(OFFSET('rivers (2)'!$A$1, 2 * (67 - $A62) + 1, 2 * CH$2)), "", SUBSTITUTE($D$1, "&lt;direc&gt;", RIGHT(OFFSET('rivers (2)'!$A$1, 2 * (67 - $A62) + 1, 2 * CH$2), 1)))
&amp; IF(ISBLANK('feature type'!CG60), "EndPlot", SUBSTITUTE(SUBSTITUTE(output!$B$1,
                   "f_type", 'feature type'!CG60),
                   "f_var", 'feature variety'!CG60))
&amp; CHAR(10)</f>
        <v xml:space="preserve">BeginPlot
	x=84,y=8
	TerrainType=TERRAIN_COAST
	PlotType=3
EndPlot
</v>
      </c>
      <c r="CI62" t="str">
        <f ca="1">SUBSTITUTE(SUBSTITUTE(SUBSTITUTE(SUBSTITUTE($A$1,
"x_coord",CI$2),
"y_coord",$A62),
"t_type",'terrain type'!CH60),
"p_type", 'plot type'!CH60)
&amp; IF(LEFT(resources!CH60, 6) = "BONUS_", CHAR(9) &amp; "BonusType=" &amp; resources!CH60 &amp; CHAR(10), "")
&amp; IF('goody huts'!CH60, "	ImprovementType=IMPROVEMENT_GOODY_HUT" &amp; CHAR(10), "")
&amp; IF(ISBLANK(OFFSET('rivers (2)'!$A$1, 2 * (67 - $A62), 2 * CI$2 + 1)), "", SUBSTITUTE($C$1, "&lt;direc&gt;", RIGHT(OFFSET('rivers (2)'!$A$1, 2 * (67 - $A62), 2 * CI$2 + 1), 1)))
&amp; IF(ISBLANK(OFFSET('rivers (2)'!$A$1, 2 * (67 - $A62) + 1, 2 * CI$2)), "", SUBSTITUTE($D$1, "&lt;direc&gt;", RIGHT(OFFSET('rivers (2)'!$A$1, 2 * (67 - $A62) + 1, 2 * CI$2), 1)))
&amp; IF(ISBLANK('feature type'!CH60), "EndPlot", SUBSTITUTE(SUBSTITUTE(output!$B$1,
                   "f_type", 'feature type'!CH60),
                   "f_var", 'feature variety'!CH60))
&amp; CHAR(10)</f>
        <v xml:space="preserve">BeginPlot
	x=85,y=8
	TerrainType=TERRAIN_COAST
	PlotType=3
EndPlot
</v>
      </c>
      <c r="CJ62" t="str">
        <f ca="1">SUBSTITUTE(SUBSTITUTE(SUBSTITUTE(SUBSTITUTE($A$1,
"x_coord",CJ$2),
"y_coord",$A62),
"t_type",'terrain type'!CI60),
"p_type", 'plot type'!CI60)
&amp; IF(LEFT(resources!CI60, 6) = "BONUS_", CHAR(9) &amp; "BonusType=" &amp; resources!CI60 &amp; CHAR(10), "")
&amp; IF('goody huts'!CI60, "	ImprovementType=IMPROVEMENT_GOODY_HUT" &amp; CHAR(10), "")
&amp; IF(ISBLANK(OFFSET('rivers (2)'!$A$1, 2 * (67 - $A62), 2 * CJ$2 + 1)), "", SUBSTITUTE($C$1, "&lt;direc&gt;", RIGHT(OFFSET('rivers (2)'!$A$1, 2 * (67 - $A62), 2 * CJ$2 + 1), 1)))
&amp; IF(ISBLANK(OFFSET('rivers (2)'!$A$1, 2 * (67 - $A62) + 1, 2 * CJ$2)), "", SUBSTITUTE($D$1, "&lt;direc&gt;", RIGHT(OFFSET('rivers (2)'!$A$1, 2 * (67 - $A62) + 1, 2 * CJ$2), 1)))
&amp; IF(ISBLANK('feature type'!CI60), "EndPlot", SUBSTITUTE(SUBSTITUTE(output!$B$1,
                   "f_type", 'feature type'!CI60),
                   "f_var", 'feature variety'!CI60))
&amp; CHAR(10)</f>
        <v xml:space="preserve">BeginPlot
	x=86,y=8
	TerrainType=TERRAIN_GRASS
	PlotType=2
EndPlot
</v>
      </c>
      <c r="CK62" t="str">
        <f ca="1">SUBSTITUTE(SUBSTITUTE(SUBSTITUTE(SUBSTITUTE($A$1,
"x_coord",CK$2),
"y_coord",$A62),
"t_type",'terrain type'!CJ60),
"p_type", 'plot type'!CJ60)
&amp; IF(LEFT(resources!CJ60, 6) = "BONUS_", CHAR(9) &amp; "BonusType=" &amp; resources!CJ60 &amp; CHAR(10), "")
&amp; IF('goody huts'!CJ60, "	ImprovementType=IMPROVEMENT_GOODY_HUT" &amp; CHAR(10), "")
&amp; IF(ISBLANK(OFFSET('rivers (2)'!$A$1, 2 * (67 - $A62), 2 * CK$2 + 1)), "", SUBSTITUTE($C$1, "&lt;direc&gt;", RIGHT(OFFSET('rivers (2)'!$A$1, 2 * (67 - $A62), 2 * CK$2 + 1), 1)))
&amp; IF(ISBLANK(OFFSET('rivers (2)'!$A$1, 2 * (67 - $A62) + 1, 2 * CK$2)), "", SUBSTITUTE($D$1, "&lt;direc&gt;", RIGHT(OFFSET('rivers (2)'!$A$1, 2 * (67 - $A62) + 1, 2 * CK$2), 1)))
&amp; IF(ISBLANK('feature type'!CJ60), "EndPlot", SUBSTITUTE(SUBSTITUTE(output!$B$1,
                   "f_type", 'feature type'!CJ60),
                   "f_var", 'feature variety'!CJ60))
&amp; CHAR(10)</f>
        <v xml:space="preserve">BeginPlot
	x=87,y=8
	TerrainType=TERRAIN_GRASS
	PlotType=1
	BonusType=BONUS_MARBLE
	FeatureType=FEATURE_FOREST, FeatureVariety=4
EndPlot
</v>
      </c>
      <c r="CL62" t="str">
        <f ca="1">SUBSTITUTE(SUBSTITUTE(SUBSTITUTE(SUBSTITUTE($A$1,
"x_coord",CL$2),
"y_coord",$A62),
"t_type",'terrain type'!CK60),
"p_type", 'plot type'!CK60)
&amp; IF(LEFT(resources!CK60, 6) = "BONUS_", CHAR(9) &amp; "BonusType=" &amp; resources!CK60 &amp; CHAR(10), "")
&amp; IF('goody huts'!CK60, "	ImprovementType=IMPROVEMENT_GOODY_HUT" &amp; CHAR(10), "")
&amp; IF(ISBLANK(OFFSET('rivers (2)'!$A$1, 2 * (67 - $A62), 2 * CL$2 + 1)), "", SUBSTITUTE($C$1, "&lt;direc&gt;", RIGHT(OFFSET('rivers (2)'!$A$1, 2 * (67 - $A62), 2 * CL$2 + 1), 1)))
&amp; IF(ISBLANK(OFFSET('rivers (2)'!$A$1, 2 * (67 - $A62) + 1, 2 * CL$2)), "", SUBSTITUTE($D$1, "&lt;direc&gt;", RIGHT(OFFSET('rivers (2)'!$A$1, 2 * (67 - $A62) + 1, 2 * CL$2), 1)))
&amp; IF(ISBLANK('feature type'!CK60), "EndPlot", SUBSTITUTE(SUBSTITUTE(output!$B$1,
                   "f_type", 'feature type'!CK60),
                   "f_var", 'feature variety'!CK60))
&amp; CHAR(10)</f>
        <v xml:space="preserve">BeginPlot
	x=88,y=8
	TerrainType=TERRAIN_GRASS
	PlotType=2
	FeatureType=FEATURE_FOREST, FeatureVariety=4
EndPlot
</v>
      </c>
      <c r="CM62" t="str">
        <f ca="1">SUBSTITUTE(SUBSTITUTE(SUBSTITUTE(SUBSTITUTE($A$1,
"x_coord",CM$2),
"y_coord",$A62),
"t_type",'terrain type'!CL60),
"p_type", 'plot type'!CL60)
&amp; IF(LEFT(resources!CL60, 6) = "BONUS_", CHAR(9) &amp; "BonusType=" &amp; resources!CL60 &amp; CHAR(10), "")
&amp; IF('goody huts'!CL60, "	ImprovementType=IMPROVEMENT_GOODY_HUT" &amp; CHAR(10), "")
&amp; IF(ISBLANK(OFFSET('rivers (2)'!$A$1, 2 * (67 - $A62), 2 * CM$2 + 1)), "", SUBSTITUTE($C$1, "&lt;direc&gt;", RIGHT(OFFSET('rivers (2)'!$A$1, 2 * (67 - $A62), 2 * CM$2 + 1), 1)))
&amp; IF(ISBLANK(OFFSET('rivers (2)'!$A$1, 2 * (67 - $A62) + 1, 2 * CM$2)), "", SUBSTITUTE($D$1, "&lt;direc&gt;", RIGHT(OFFSET('rivers (2)'!$A$1, 2 * (67 - $A62) + 1, 2 * CM$2), 1)))
&amp; IF(ISBLANK('feature type'!CL60), "EndPlot", SUBSTITUTE(SUBSTITUTE(output!$B$1,
                   "f_type", 'feature type'!CL60),
                   "f_var", 'feature variety'!CL60))
&amp; CHAR(10)</f>
        <v xml:space="preserve">BeginPlot
	x=89,y=8
	TerrainType=TERRAIN_GRASS
	PlotType=1
	FeatureType=FEATURE_FOREST, FeatureVariety=4
EndPlot
</v>
      </c>
      <c r="CN62" t="str">
        <f ca="1">SUBSTITUTE(SUBSTITUTE(SUBSTITUTE(SUBSTITUTE($A$1,
"x_coord",CN$2),
"y_coord",$A62),
"t_type",'terrain type'!CM60),
"p_type", 'plot type'!CM60)
&amp; IF(LEFT(resources!CM60, 6) = "BONUS_", CHAR(9) &amp; "BonusType=" &amp; resources!CM60 &amp; CHAR(10), "")
&amp; IF('goody huts'!CM60, "	ImprovementType=IMPROVEMENT_GOODY_HUT" &amp; CHAR(10), "")
&amp; IF(ISBLANK(OFFSET('rivers (2)'!$A$1, 2 * (67 - $A62), 2 * CN$2 + 1)), "", SUBSTITUTE($C$1, "&lt;direc&gt;", RIGHT(OFFSET('rivers (2)'!$A$1, 2 * (67 - $A62), 2 * CN$2 + 1), 1)))
&amp; IF(ISBLANK(OFFSET('rivers (2)'!$A$1, 2 * (67 - $A62) + 1, 2 * CN$2)), "", SUBSTITUTE($D$1, "&lt;direc&gt;", RIGHT(OFFSET('rivers (2)'!$A$1, 2 * (67 - $A62) + 1, 2 * CN$2), 1)))
&amp; IF(ISBLANK('feature type'!CM60), "EndPlot", SUBSTITUTE(SUBSTITUTE(output!$B$1,
                   "f_type", 'feature type'!CM60),
                   "f_var", 'feature variety'!CM60))
&amp; CHAR(10)</f>
        <v xml:space="preserve">BeginPlot
	x=90,y=8
	TerrainType=TERRAIN_GRASS
	PlotType=2
	BonusType=BONUS_FUR
	FeatureType=FEATURE_FOREST, FeatureVariety=4
EndPlot
</v>
      </c>
      <c r="CO62" t="str">
        <f ca="1">SUBSTITUTE(SUBSTITUTE(SUBSTITUTE(SUBSTITUTE($A$1,
"x_coord",CO$2),
"y_coord",$A62),
"t_type",'terrain type'!CN60),
"p_type", 'plot type'!CN60)
&amp; IF(LEFT(resources!CN60, 6) = "BONUS_", CHAR(9) &amp; "BonusType=" &amp; resources!CN60 &amp; CHAR(10), "")
&amp; IF('goody huts'!CN60, "	ImprovementType=IMPROVEMENT_GOODY_HUT" &amp; CHAR(10), "")
&amp; IF(ISBLANK(OFFSET('rivers (2)'!$A$1, 2 * (67 - $A62), 2 * CO$2 + 1)), "", SUBSTITUTE($C$1, "&lt;direc&gt;", RIGHT(OFFSET('rivers (2)'!$A$1, 2 * (67 - $A62), 2 * CO$2 + 1), 1)))
&amp; IF(ISBLANK(OFFSET('rivers (2)'!$A$1, 2 * (67 - $A62) + 1, 2 * CO$2)), "", SUBSTITUTE($D$1, "&lt;direc&gt;", RIGHT(OFFSET('rivers (2)'!$A$1, 2 * (67 - $A62) + 1, 2 * CO$2), 1)))
&amp; IF(ISBLANK('feature type'!CN60), "EndPlot", SUBSTITUTE(SUBSTITUTE(output!$B$1,
                   "f_type", 'feature type'!CN60),
                   "f_var", 'feature variety'!CN60))
&amp; CHAR(10)</f>
        <v xml:space="preserve">BeginPlot
	x=91,y=8
	TerrainType=TERRAIN_GRASS
	PlotType=2
	RiverNSDirection=2
	isWOfRiver
	FeatureType=FEATURE_FOREST, FeatureVariety=4
EndPlot
</v>
      </c>
      <c r="CP62" t="str">
        <f ca="1">SUBSTITUTE(SUBSTITUTE(SUBSTITUTE(SUBSTITUTE($A$1,
"x_coord",CP$2),
"y_coord",$A62),
"t_type",'terrain type'!CO60),
"p_type", 'plot type'!CO60)
&amp; IF(LEFT(resources!CO60, 6) = "BONUS_", CHAR(9) &amp; "BonusType=" &amp; resources!CO60 &amp; CHAR(10), "")
&amp; IF('goody huts'!CO60, "	ImprovementType=IMPROVEMENT_GOODY_HUT" &amp; CHAR(10), "")
&amp; IF(ISBLANK(OFFSET('rivers (2)'!$A$1, 2 * (67 - $A62), 2 * CP$2 + 1)), "", SUBSTITUTE($C$1, "&lt;direc&gt;", RIGHT(OFFSET('rivers (2)'!$A$1, 2 * (67 - $A62), 2 * CP$2 + 1), 1)))
&amp; IF(ISBLANK(OFFSET('rivers (2)'!$A$1, 2 * (67 - $A62) + 1, 2 * CP$2)), "", SUBSTITUTE($D$1, "&lt;direc&gt;", RIGHT(OFFSET('rivers (2)'!$A$1, 2 * (67 - $A62) + 1, 2 * CP$2), 1)))
&amp; IF(ISBLANK('feature type'!CO60), "EndPlot", SUBSTITUTE(SUBSTITUTE(output!$B$1,
                   "f_type", 'feature type'!CO60),
                   "f_var", 'feature variety'!CO60))
&amp; CHAR(10)</f>
        <v xml:space="preserve">BeginPlot
	x=92,y=8
	TerrainType=TERRAIN_GRASS
	PlotType=1
	FeatureType=FEATURE_FOREST, FeatureVariety=4
EndPlot
</v>
      </c>
      <c r="CQ62" t="str">
        <f ca="1">SUBSTITUTE(SUBSTITUTE(SUBSTITUTE(SUBSTITUTE($A$1,
"x_coord",CQ$2),
"y_coord",$A62),
"t_type",'terrain type'!CP60),
"p_type", 'plot type'!CP60)
&amp; IF(LEFT(resources!CP60, 6) = "BONUS_", CHAR(9) &amp; "BonusType=" &amp; resources!CP60 &amp; CHAR(10), "")
&amp; IF('goody huts'!CP60, "	ImprovementType=IMPROVEMENT_GOODY_HUT" &amp; CHAR(10), "")
&amp; IF(ISBLANK(OFFSET('rivers (2)'!$A$1, 2 * (67 - $A62), 2 * CQ$2 + 1)), "", SUBSTITUTE($C$1, "&lt;direc&gt;", RIGHT(OFFSET('rivers (2)'!$A$1, 2 * (67 - $A62), 2 * CQ$2 + 1), 1)))
&amp; IF(ISBLANK(OFFSET('rivers (2)'!$A$1, 2 * (67 - $A62) + 1, 2 * CQ$2)), "", SUBSTITUTE($D$1, "&lt;direc&gt;", RIGHT(OFFSET('rivers (2)'!$A$1, 2 * (67 - $A62) + 1, 2 * CQ$2), 1)))
&amp; IF(ISBLANK('feature type'!CP60), "EndPlot", SUBSTITUTE(SUBSTITUTE(output!$B$1,
                   "f_type", 'feature type'!CP60),
                   "f_var", 'feature variety'!CP60))
&amp; CHAR(10)</f>
        <v xml:space="preserve">BeginPlot
	x=93,y=8
	TerrainType=TERRAIN_GRASS
	PlotType=2
	FeatureType=FEATURE_FOREST, FeatureVariety=4
EndPlot
</v>
      </c>
      <c r="CR62" t="str">
        <f ca="1">SUBSTITUTE(SUBSTITUTE(SUBSTITUTE(SUBSTITUTE($A$1,
"x_coord",CR$2),
"y_coord",$A62),
"t_type",'terrain type'!CQ60),
"p_type", 'plot type'!CQ60)
&amp; IF(LEFT(resources!CQ60, 6) = "BONUS_", CHAR(9) &amp; "BonusType=" &amp; resources!CQ60 &amp; CHAR(10), "")
&amp; IF('goody huts'!CQ60, "	ImprovementType=IMPROVEMENT_GOODY_HUT" &amp; CHAR(10), "")
&amp; IF(ISBLANK(OFFSET('rivers (2)'!$A$1, 2 * (67 - $A62), 2 * CR$2 + 1)), "", SUBSTITUTE($C$1, "&lt;direc&gt;", RIGHT(OFFSET('rivers (2)'!$A$1, 2 * (67 - $A62), 2 * CR$2 + 1), 1)))
&amp; IF(ISBLANK(OFFSET('rivers (2)'!$A$1, 2 * (67 - $A62) + 1, 2 * CR$2)), "", SUBSTITUTE($D$1, "&lt;direc&gt;", RIGHT(OFFSET('rivers (2)'!$A$1, 2 * (67 - $A62) + 1, 2 * CR$2), 1)))
&amp; IF(ISBLANK('feature type'!CQ60), "EndPlot", SUBSTITUTE(SUBSTITUTE(output!$B$1,
                   "f_type", 'feature type'!CQ60),
                   "f_var", 'feature variety'!CQ60))
&amp; CHAR(10)</f>
        <v xml:space="preserve">BeginPlot
	x=94,y=8
	TerrainType=TERRAIN_GRASS
	PlotType=1
	BonusType=BONUS_COW
EndPlot
</v>
      </c>
      <c r="CS62" t="str">
        <f ca="1">SUBSTITUTE(SUBSTITUTE(SUBSTITUTE(SUBSTITUTE($A$1,
"x_coord",CS$2),
"y_coord",$A62),
"t_type",'terrain type'!CR60),
"p_type", 'plot type'!CR60)
&amp; IF(LEFT(resources!CR60, 6) = "BONUS_", CHAR(9) &amp; "BonusType=" &amp; resources!CR60 &amp; CHAR(10), "")
&amp; IF('goody huts'!CR60, "	ImprovementType=IMPROVEMENT_GOODY_HUT" &amp; CHAR(10), "")
&amp; IF(ISBLANK(OFFSET('rivers (2)'!$A$1, 2 * (67 - $A62), 2 * CS$2 + 1)), "", SUBSTITUTE($C$1, "&lt;direc&gt;", RIGHT(OFFSET('rivers (2)'!$A$1, 2 * (67 - $A62), 2 * CS$2 + 1), 1)))
&amp; IF(ISBLANK(OFFSET('rivers (2)'!$A$1, 2 * (67 - $A62) + 1, 2 * CS$2)), "", SUBSTITUTE($D$1, "&lt;direc&gt;", RIGHT(OFFSET('rivers (2)'!$A$1, 2 * (67 - $A62) + 1, 2 * CS$2), 1)))
&amp; IF(ISBLANK('feature type'!CR60), "EndPlot", SUBSTITUTE(SUBSTITUTE(output!$B$1,
                   "f_type", 'feature type'!CR60),
                   "f_var", 'feature variety'!CR60))
&amp; CHAR(10)</f>
        <v xml:space="preserve">BeginPlot
	x=95,y=8
	TerrainType=TERRAIN_GRASS
	PlotType=1
	FeatureType=FEATURE_FOREST, FeatureVariety=4
EndPlot
</v>
      </c>
      <c r="CT62" t="str">
        <f ca="1">SUBSTITUTE(SUBSTITUTE(SUBSTITUTE(SUBSTITUTE($A$1,
"x_coord",CT$2),
"y_coord",$A62),
"t_type",'terrain type'!CS60),
"p_type", 'plot type'!CS60)
&amp; IF(LEFT(resources!CS60, 6) = "BONUS_", CHAR(9) &amp; "BonusType=" &amp; resources!CS60 &amp; CHAR(10), "")
&amp; IF('goody huts'!CS60, "	ImprovementType=IMPROVEMENT_GOODY_HUT" &amp; CHAR(10), "")
&amp; IF(ISBLANK(OFFSET('rivers (2)'!$A$1, 2 * (67 - $A62), 2 * CT$2 + 1)), "", SUBSTITUTE($C$1, "&lt;direc&gt;", RIGHT(OFFSET('rivers (2)'!$A$1, 2 * (67 - $A62), 2 * CT$2 + 1), 1)))
&amp; IF(ISBLANK(OFFSET('rivers (2)'!$A$1, 2 * (67 - $A62) + 1, 2 * CT$2)), "", SUBSTITUTE($D$1, "&lt;direc&gt;", RIGHT(OFFSET('rivers (2)'!$A$1, 2 * (67 - $A62) + 1, 2 * CT$2), 1)))
&amp; IF(ISBLANK('feature type'!CS60), "EndPlot", SUBSTITUTE(SUBSTITUTE(output!$B$1,
                   "f_type", 'feature type'!CS60),
                   "f_var", 'feature variety'!CS60))
&amp; CHAR(10)</f>
        <v xml:space="preserve">BeginPlot
	x=96,y=8
	TerrainType=TERRAIN_GRASS
	PlotType=2
	RiverNSDirection=2
	isWOfRiver
EndPlot
</v>
      </c>
      <c r="CU62" t="str">
        <f ca="1">SUBSTITUTE(SUBSTITUTE(SUBSTITUTE(SUBSTITUTE($A$1,
"x_coord",CU$2),
"y_coord",$A62),
"t_type",'terrain type'!CT60),
"p_type", 'plot type'!CT60)
&amp; IF(LEFT(resources!CT60, 6) = "BONUS_", CHAR(9) &amp; "BonusType=" &amp; resources!CT60 &amp; CHAR(10), "")
&amp; IF('goody huts'!CT60, "	ImprovementType=IMPROVEMENT_GOODY_HUT" &amp; CHAR(10), "")
&amp; IF(ISBLANK(OFFSET('rivers (2)'!$A$1, 2 * (67 - $A62), 2 * CU$2 + 1)), "", SUBSTITUTE($C$1, "&lt;direc&gt;", RIGHT(OFFSET('rivers (2)'!$A$1, 2 * (67 - $A62), 2 * CU$2 + 1), 1)))
&amp; IF(ISBLANK(OFFSET('rivers (2)'!$A$1, 2 * (67 - $A62) + 1, 2 * CU$2)), "", SUBSTITUTE($D$1, "&lt;direc&gt;", RIGHT(OFFSET('rivers (2)'!$A$1, 2 * (67 - $A62) + 1, 2 * CU$2), 1)))
&amp; IF(ISBLANK('feature type'!CT60), "EndPlot", SUBSTITUTE(SUBSTITUTE(output!$B$1,
                   "f_type", 'feature type'!CT60),
                   "f_var", 'feature variety'!CT60))
&amp; CHAR(10)</f>
        <v xml:space="preserve">BeginPlot
	x=97,y=8
	TerrainType=TERRAIN_GRASS
	PlotType=1
EndPlot
</v>
      </c>
      <c r="CV62" t="str">
        <f ca="1">SUBSTITUTE(SUBSTITUTE(SUBSTITUTE(SUBSTITUTE($A$1,
"x_coord",CV$2),
"y_coord",$A62),
"t_type",'terrain type'!CU60),
"p_type", 'plot type'!CU60)
&amp; IF(LEFT(resources!CU60, 6) = "BONUS_", CHAR(9) &amp; "BonusType=" &amp; resources!CU60 &amp; CHAR(10), "")
&amp; IF('goody huts'!CU60, "	ImprovementType=IMPROVEMENT_GOODY_HUT" &amp; CHAR(10), "")
&amp; IF(ISBLANK(OFFSET('rivers (2)'!$A$1, 2 * (67 - $A62), 2 * CV$2 + 1)), "", SUBSTITUTE($C$1, "&lt;direc&gt;", RIGHT(OFFSET('rivers (2)'!$A$1, 2 * (67 - $A62), 2 * CV$2 + 1), 1)))
&amp; IF(ISBLANK(OFFSET('rivers (2)'!$A$1, 2 * (67 - $A62) + 1, 2 * CV$2)), "", SUBSTITUTE($D$1, "&lt;direc&gt;", RIGHT(OFFSET('rivers (2)'!$A$1, 2 * (67 - $A62) + 1, 2 * CV$2), 1)))
&amp; IF(ISBLANK('feature type'!CU60), "EndPlot", SUBSTITUTE(SUBSTITUTE(output!$B$1,
                   "f_type", 'feature type'!CU60),
                   "f_var", 'feature variety'!CU60))
&amp; CHAR(10)</f>
        <v xml:space="preserve">BeginPlot
	x=98,y=8
	TerrainType=TERRAIN_GRASS
	PlotType=2
EndPlot
</v>
      </c>
      <c r="CW62" t="str">
        <f ca="1">SUBSTITUTE(SUBSTITUTE(SUBSTITUTE(SUBSTITUTE($A$1,
"x_coord",CW$2),
"y_coord",$A62),
"t_type",'terrain type'!CV60),
"p_type", 'plot type'!CV60)
&amp; IF(LEFT(resources!CV60, 6) = "BONUS_", CHAR(9) &amp; "BonusType=" &amp; resources!CV60 &amp; CHAR(10), "")
&amp; IF('goody huts'!CV60, "	ImprovementType=IMPROVEMENT_GOODY_HUT" &amp; CHAR(10), "")
&amp; IF(ISBLANK(OFFSET('rivers (2)'!$A$1, 2 * (67 - $A62), 2 * CW$2 + 1)), "", SUBSTITUTE($C$1, "&lt;direc&gt;", RIGHT(OFFSET('rivers (2)'!$A$1, 2 * (67 - $A62), 2 * CW$2 + 1), 1)))
&amp; IF(ISBLANK(OFFSET('rivers (2)'!$A$1, 2 * (67 - $A62) + 1, 2 * CW$2)), "", SUBSTITUTE($D$1, "&lt;direc&gt;", RIGHT(OFFSET('rivers (2)'!$A$1, 2 * (67 - $A62) + 1, 2 * CW$2), 1)))
&amp; IF(ISBLANK('feature type'!CV60), "EndPlot", SUBSTITUTE(SUBSTITUTE(output!$B$1,
                   "f_type", 'feature type'!CV60),
                   "f_var", 'feature variety'!CV60))
&amp; CHAR(10)</f>
        <v xml:space="preserve">BeginPlot
	x=99,y=8
	TerrainType=TERRAIN_GRASS
	PlotType=1
EndPlot
</v>
      </c>
      <c r="CX62" t="str">
        <f ca="1">SUBSTITUTE(SUBSTITUTE(SUBSTITUTE(SUBSTITUTE($A$1,
"x_coord",CX$2),
"y_coord",$A62),
"t_type",'terrain type'!CW60),
"p_type", 'plot type'!CW60)
&amp; IF(LEFT(resources!CW60, 6) = "BONUS_", CHAR(9) &amp; "BonusType=" &amp; resources!CW60 &amp; CHAR(10), "")
&amp; IF('goody huts'!CW60, "	ImprovementType=IMPROVEMENT_GOODY_HUT" &amp; CHAR(10), "")
&amp; IF(ISBLANK(OFFSET('rivers (2)'!$A$1, 2 * (67 - $A62), 2 * CX$2 + 1)), "", SUBSTITUTE($C$1, "&lt;direc&gt;", RIGHT(OFFSET('rivers (2)'!$A$1, 2 * (67 - $A62), 2 * CX$2 + 1), 1)))
&amp; IF(ISBLANK(OFFSET('rivers (2)'!$A$1, 2 * (67 - $A62) + 1, 2 * CX$2)), "", SUBSTITUTE($D$1, "&lt;direc&gt;", RIGHT(OFFSET('rivers (2)'!$A$1, 2 * (67 - $A62) + 1, 2 * CX$2), 1)))
&amp; IF(ISBLANK('feature type'!CW60), "EndPlot", SUBSTITUTE(SUBSTITUTE(output!$B$1,
                   "f_type", 'feature type'!CW60),
                   "f_var", 'feature variety'!CW60))
&amp; CHAR(10)</f>
        <v xml:space="preserve">BeginPlot
	x=100,y=8
	TerrainType=TERRAIN_GRASS
	PlotType=2
	FeatureType=FEATURE_FOREST, FeatureVariety=4
EndPlot
</v>
      </c>
      <c r="CY62" t="str">
        <f ca="1">SUBSTITUTE(SUBSTITUTE(SUBSTITUTE(SUBSTITUTE($A$1,
"x_coord",CY$2),
"y_coord",$A62),
"t_type",'terrain type'!CX60),
"p_type", 'plot type'!CX60)
&amp; IF(LEFT(resources!CX60, 6) = "BONUS_", CHAR(9) &amp; "BonusType=" &amp; resources!CX60 &amp; CHAR(10), "")
&amp; IF('goody huts'!CX60, "	ImprovementType=IMPROVEMENT_GOODY_HUT" &amp; CHAR(10), "")
&amp; IF(ISBLANK(OFFSET('rivers (2)'!$A$1, 2 * (67 - $A62), 2 * CY$2 + 1)), "", SUBSTITUTE($C$1, "&lt;direc&gt;", RIGHT(OFFSET('rivers (2)'!$A$1, 2 * (67 - $A62), 2 * CY$2 + 1), 1)))
&amp; IF(ISBLANK(OFFSET('rivers (2)'!$A$1, 2 * (67 - $A62) + 1, 2 * CY$2)), "", SUBSTITUTE($D$1, "&lt;direc&gt;", RIGHT(OFFSET('rivers (2)'!$A$1, 2 * (67 - $A62) + 1, 2 * CY$2), 1)))
&amp; IF(ISBLANK('feature type'!CX60), "EndPlot", SUBSTITUTE(SUBSTITUTE(output!$B$1,
                   "f_type", 'feature type'!CX60),
                   "f_var", 'feature variety'!CX60))
&amp; CHAR(10)</f>
        <v xml:space="preserve">BeginPlot
	x=101,y=8
	TerrainType=TERRAIN_GRASS
	PlotType=2
	BonusType=BONUS_SHEEP
	ImprovementType=IMPROVEMENT_GOODY_HUT
	FeatureType=FEATURE_FOREST, FeatureVariety=4
EndPlot
</v>
      </c>
      <c r="CZ62" t="str">
        <f ca="1">SUBSTITUTE(SUBSTITUTE(SUBSTITUTE(SUBSTITUTE($A$1,
"x_coord",CZ$2),
"y_coord",$A62),
"t_type",'terrain type'!CY60),
"p_type", 'plot type'!CY60)
&amp; IF(LEFT(resources!CY60, 6) = "BONUS_", CHAR(9) &amp; "BonusType=" &amp; resources!CY60 &amp; CHAR(10), "")
&amp; IF('goody huts'!CY60, "	ImprovementType=IMPROVEMENT_GOODY_HUT" &amp; CHAR(10), "")
&amp; IF(ISBLANK(OFFSET('rivers (2)'!$A$1, 2 * (67 - $A62), 2 * CZ$2 + 1)), "", SUBSTITUTE($C$1, "&lt;direc&gt;", RIGHT(OFFSET('rivers (2)'!$A$1, 2 * (67 - $A62), 2 * CZ$2 + 1), 1)))
&amp; IF(ISBLANK(OFFSET('rivers (2)'!$A$1, 2 * (67 - $A62) + 1, 2 * CZ$2)), "", SUBSTITUTE($D$1, "&lt;direc&gt;", RIGHT(OFFSET('rivers (2)'!$A$1, 2 * (67 - $A62) + 1, 2 * CZ$2), 1)))
&amp; IF(ISBLANK('feature type'!CY60), "EndPlot", SUBSTITUTE(SUBSTITUTE(output!$B$1,
                   "f_type", 'feature type'!CY60),
                   "f_var", 'feature variety'!CY60))
&amp; CHAR(10)</f>
        <v xml:space="preserve">BeginPlot
	x=102,y=8
	TerrainType=TERRAIN_GRASS
	PlotType=1
EndPlot
</v>
      </c>
      <c r="DA62" t="str">
        <f ca="1">SUBSTITUTE(SUBSTITUTE(SUBSTITUTE(SUBSTITUTE($A$1,
"x_coord",DA$2),
"y_coord",$A62),
"t_type",'terrain type'!CZ60),
"p_type", 'plot type'!CZ60)
&amp; IF(LEFT(resources!CZ60, 6) = "BONUS_", CHAR(9) &amp; "BonusType=" &amp; resources!CZ60 &amp; CHAR(10), "")
&amp; IF('goody huts'!CZ60, "	ImprovementType=IMPROVEMENT_GOODY_HUT" &amp; CHAR(10), "")
&amp; IF(ISBLANK(OFFSET('rivers (2)'!$A$1, 2 * (67 - $A62), 2 * DA$2 + 1)), "", SUBSTITUTE($C$1, "&lt;direc&gt;", RIGHT(OFFSET('rivers (2)'!$A$1, 2 * (67 - $A62), 2 * DA$2 + 1), 1)))
&amp; IF(ISBLANK(OFFSET('rivers (2)'!$A$1, 2 * (67 - $A62) + 1, 2 * DA$2)), "", SUBSTITUTE($D$1, "&lt;direc&gt;", RIGHT(OFFSET('rivers (2)'!$A$1, 2 * (67 - $A62) + 1, 2 * DA$2), 1)))
&amp; IF(ISBLANK('feature type'!CZ60), "EndPlot", SUBSTITUTE(SUBSTITUTE(output!$B$1,
                   "f_type", 'feature type'!CZ60),
                   "f_var", 'feature variety'!CZ60))
&amp; CHAR(10)</f>
        <v xml:space="preserve">BeginPlot
	x=103,y=8
	TerrainType=TERRAIN_GRASS
	PlotType=2
	FeatureType=FEATURE_FOREST, FeatureVariety=4
EndPlot
</v>
      </c>
      <c r="DB62" t="str">
        <f ca="1">SUBSTITUTE(SUBSTITUTE(SUBSTITUTE(SUBSTITUTE($A$1,
"x_coord",DB$2),
"y_coord",$A62),
"t_type",'terrain type'!DA60),
"p_type", 'plot type'!DA60)
&amp; IF(LEFT(resources!DA60, 6) = "BONUS_", CHAR(9) &amp; "BonusType=" &amp; resources!DA60 &amp; CHAR(10), "")
&amp; IF('goody huts'!DA60, "	ImprovementType=IMPROVEMENT_GOODY_HUT" &amp; CHAR(10), "")
&amp; IF(ISBLANK(OFFSET('rivers (2)'!$A$1, 2 * (67 - $A62), 2 * DB$2 + 1)), "", SUBSTITUTE($C$1, "&lt;direc&gt;", RIGHT(OFFSET('rivers (2)'!$A$1, 2 * (67 - $A62), 2 * DB$2 + 1), 1)))
&amp; IF(ISBLANK(OFFSET('rivers (2)'!$A$1, 2 * (67 - $A62) + 1, 2 * DB$2)), "", SUBSTITUTE($D$1, "&lt;direc&gt;", RIGHT(OFFSET('rivers (2)'!$A$1, 2 * (67 - $A62) + 1, 2 * DB$2), 1)))
&amp; IF(ISBLANK('feature type'!DA60), "EndPlot", SUBSTITUTE(SUBSTITUTE(output!$B$1,
                   "f_type", 'feature type'!DA60),
                   "f_var", 'feature variety'!DA60))
&amp; CHAR(10)</f>
        <v xml:space="preserve">BeginPlot
	x=104,y=8
	TerrainType=TERRAIN_GRASS
	PlotType=2
	BonusType=BONUS_RICE
	FeatureType=FEATURE_FOREST, FeatureVariety=4
EndPlot
</v>
      </c>
      <c r="DC62" t="str">
        <f ca="1">SUBSTITUTE(SUBSTITUTE(SUBSTITUTE(SUBSTITUTE($A$1,
"x_coord",DC$2),
"y_coord",$A62),
"t_type",'terrain type'!DB60),
"p_type", 'plot type'!DB60)
&amp; IF(LEFT(resources!DB60, 6) = "BONUS_", CHAR(9) &amp; "BonusType=" &amp; resources!DB60 &amp; CHAR(10), "")
&amp; IF('goody huts'!DB60, "	ImprovementType=IMPROVEMENT_GOODY_HUT" &amp; CHAR(10), "")
&amp; IF(ISBLANK(OFFSET('rivers (2)'!$A$1, 2 * (67 - $A62), 2 * DC$2 + 1)), "", SUBSTITUTE($C$1, "&lt;direc&gt;", RIGHT(OFFSET('rivers (2)'!$A$1, 2 * (67 - $A62), 2 * DC$2 + 1), 1)))
&amp; IF(ISBLANK(OFFSET('rivers (2)'!$A$1, 2 * (67 - $A62) + 1, 2 * DC$2)), "", SUBSTITUTE($D$1, "&lt;direc&gt;", RIGHT(OFFSET('rivers (2)'!$A$1, 2 * (67 - $A62) + 1, 2 * DC$2), 1)))
&amp; IF(ISBLANK('feature type'!DB60), "EndPlot", SUBSTITUTE(SUBSTITUTE(output!$B$1,
                   "f_type", 'feature type'!DB60),
                   "f_var", 'feature variety'!DB60))
&amp; CHAR(10)</f>
        <v xml:space="preserve">BeginPlot
	x=105,y=8
	TerrainType=TERRAIN_GRASS
	PlotType=2
EndPlot
</v>
      </c>
      <c r="DD62" t="str">
        <f ca="1">SUBSTITUTE(SUBSTITUTE(SUBSTITUTE(SUBSTITUTE($A$1,
"x_coord",DD$2),
"y_coord",$A62),
"t_type",'terrain type'!DC60),
"p_type", 'plot type'!DC60)
&amp; IF(LEFT(resources!DC60, 6) = "BONUS_", CHAR(9) &amp; "BonusType=" &amp; resources!DC60 &amp; CHAR(10), "")
&amp; IF('goody huts'!DC60, "	ImprovementType=IMPROVEMENT_GOODY_HUT" &amp; CHAR(10), "")
&amp; IF(ISBLANK(OFFSET('rivers (2)'!$A$1, 2 * (67 - $A62), 2 * DD$2 + 1)), "", SUBSTITUTE($C$1, "&lt;direc&gt;", RIGHT(OFFSET('rivers (2)'!$A$1, 2 * (67 - $A62), 2 * DD$2 + 1), 1)))
&amp; IF(ISBLANK(OFFSET('rivers (2)'!$A$1, 2 * (67 - $A62) + 1, 2 * DD$2)), "", SUBSTITUTE($D$1, "&lt;direc&gt;", RIGHT(OFFSET('rivers (2)'!$A$1, 2 * (67 - $A62) + 1, 2 * DD$2), 1)))
&amp; IF(ISBLANK('feature type'!DC60), "EndPlot", SUBSTITUTE(SUBSTITUTE(output!$B$1,
                   "f_type", 'feature type'!DC60),
                   "f_var", 'feature variety'!DC60))
&amp; CHAR(10)</f>
        <v xml:space="preserve">BeginPlot
	x=106,y=8
	TerrainType=TERRAIN_GRASS
	PlotType=2
	RiverNSDirection=2
	isWOfRiver
EndPlot
</v>
      </c>
      <c r="DE62" t="str">
        <f ca="1">SUBSTITUTE(SUBSTITUTE(SUBSTITUTE(SUBSTITUTE($A$1,
"x_coord",DE$2),
"y_coord",$A62),
"t_type",'terrain type'!DD60),
"p_type", 'plot type'!DD60)
&amp; IF(LEFT(resources!DD60, 6) = "BONUS_", CHAR(9) &amp; "BonusType=" &amp; resources!DD60 &amp; CHAR(10), "")
&amp; IF('goody huts'!DD60, "	ImprovementType=IMPROVEMENT_GOODY_HUT" &amp; CHAR(10), "")
&amp; IF(ISBLANK(OFFSET('rivers (2)'!$A$1, 2 * (67 - $A62), 2 * DE$2 + 1)), "", SUBSTITUTE($C$1, "&lt;direc&gt;", RIGHT(OFFSET('rivers (2)'!$A$1, 2 * (67 - $A62), 2 * DE$2 + 1), 1)))
&amp; IF(ISBLANK(OFFSET('rivers (2)'!$A$1, 2 * (67 - $A62) + 1, 2 * DE$2)), "", SUBSTITUTE($D$1, "&lt;direc&gt;", RIGHT(OFFSET('rivers (2)'!$A$1, 2 * (67 - $A62) + 1, 2 * DE$2), 1)))
&amp; IF(ISBLANK('feature type'!DD60), "EndPlot", SUBSTITUTE(SUBSTITUTE(output!$B$1,
                   "f_type", 'feature type'!DD60),
                   "f_var", 'feature variety'!DD60))
&amp; CHAR(10)</f>
        <v xml:space="preserve">BeginPlot
	x=107,y=8
	TerrainType=TERRAIN_GRASS
	PlotType=2
	ImprovementType=IMPROVEMENT_GOODY_HUT
	FeatureType=FEATURE_FOREST, FeatureVariety=4
EndPlot
</v>
      </c>
      <c r="DF62" t="str">
        <f ca="1">SUBSTITUTE(SUBSTITUTE(SUBSTITUTE(SUBSTITUTE($A$1,
"x_coord",DF$2),
"y_coord",$A62),
"t_type",'terrain type'!DE60),
"p_type", 'plot type'!DE60)
&amp; IF(LEFT(resources!DE60, 6) = "BONUS_", CHAR(9) &amp; "BonusType=" &amp; resources!DE60 &amp; CHAR(10), "")
&amp; IF('goody huts'!DE60, "	ImprovementType=IMPROVEMENT_GOODY_HUT" &amp; CHAR(10), "")
&amp; IF(ISBLANK(OFFSET('rivers (2)'!$A$1, 2 * (67 - $A62), 2 * DF$2 + 1)), "", SUBSTITUTE($C$1, "&lt;direc&gt;", RIGHT(OFFSET('rivers (2)'!$A$1, 2 * (67 - $A62), 2 * DF$2 + 1), 1)))
&amp; IF(ISBLANK(OFFSET('rivers (2)'!$A$1, 2 * (67 - $A62) + 1, 2 * DF$2)), "", SUBSTITUTE($D$1, "&lt;direc&gt;", RIGHT(OFFSET('rivers (2)'!$A$1, 2 * (67 - $A62) + 1, 2 * DF$2), 1)))
&amp; IF(ISBLANK('feature type'!DE60), "EndPlot", SUBSTITUTE(SUBSTITUTE(output!$B$1,
                   "f_type", 'feature type'!DE60),
                   "f_var", 'feature variety'!DE60))
&amp; CHAR(10)</f>
        <v xml:space="preserve">BeginPlot
	x=108,y=8
	TerrainType=TERRAIN_GRASS
	PlotType=1
EndPlot
</v>
      </c>
      <c r="DG62" t="str">
        <f ca="1">SUBSTITUTE(SUBSTITUTE(SUBSTITUTE(SUBSTITUTE($A$1,
"x_coord",DG$2),
"y_coord",$A62),
"t_type",'terrain type'!DF60),
"p_type", 'plot type'!DF60)
&amp; IF(LEFT(resources!DF60, 6) = "BONUS_", CHAR(9) &amp; "BonusType=" &amp; resources!DF60 &amp; CHAR(10), "")
&amp; IF('goody huts'!DF60, "	ImprovementType=IMPROVEMENT_GOODY_HUT" &amp; CHAR(10), "")
&amp; IF(ISBLANK(OFFSET('rivers (2)'!$A$1, 2 * (67 - $A62), 2 * DG$2 + 1)), "", SUBSTITUTE($C$1, "&lt;direc&gt;", RIGHT(OFFSET('rivers (2)'!$A$1, 2 * (67 - $A62), 2 * DG$2 + 1), 1)))
&amp; IF(ISBLANK(OFFSET('rivers (2)'!$A$1, 2 * (67 - $A62) + 1, 2 * DG$2)), "", SUBSTITUTE($D$1, "&lt;direc&gt;", RIGHT(OFFSET('rivers (2)'!$A$1, 2 * (67 - $A62) + 1, 2 * DG$2), 1)))
&amp; IF(ISBLANK('feature type'!DF60), "EndPlot", SUBSTITUTE(SUBSTITUTE(output!$B$1,
                   "f_type", 'feature type'!DF60),
                   "f_var", 'feature variety'!DF60))
&amp; CHAR(10)</f>
        <v xml:space="preserve">BeginPlot
	x=109,y=8
	TerrainType=TERRAIN_COAST
	PlotType=3
	BonusType=BONUS_WHALE
EndPlot
</v>
      </c>
      <c r="DH62" t="str">
        <f ca="1">SUBSTITUTE(SUBSTITUTE(SUBSTITUTE(SUBSTITUTE($A$1,
"x_coord",DH$2),
"y_coord",$A62),
"t_type",'terrain type'!DG60),
"p_type", 'plot type'!DG60)
&amp; IF(LEFT(resources!DG60, 6) = "BONUS_", CHAR(9) &amp; "BonusType=" &amp; resources!DG60 &amp; CHAR(10), "")
&amp; IF('goody huts'!DG60, "	ImprovementType=IMPROVEMENT_GOODY_HUT" &amp; CHAR(10), "")
&amp; IF(ISBLANK(OFFSET('rivers (2)'!$A$1, 2 * (67 - $A62), 2 * DH$2 + 1)), "", SUBSTITUTE($C$1, "&lt;direc&gt;", RIGHT(OFFSET('rivers (2)'!$A$1, 2 * (67 - $A62), 2 * DH$2 + 1), 1)))
&amp; IF(ISBLANK(OFFSET('rivers (2)'!$A$1, 2 * (67 - $A62) + 1, 2 * DH$2)), "", SUBSTITUTE($D$1, "&lt;direc&gt;", RIGHT(OFFSET('rivers (2)'!$A$1, 2 * (67 - $A62) + 1, 2 * DH$2), 1)))
&amp; IF(ISBLANK('feature type'!DG60), "EndPlot", SUBSTITUTE(SUBSTITUTE(output!$B$1,
                   "f_type", 'feature type'!DG60),
                   "f_var", 'feature variety'!DG60))
&amp; CHAR(10)</f>
        <v xml:space="preserve">BeginPlot
	x=110,y=8
	TerrainType=TERRAIN_COAST
	PlotType=3
EndPlot
</v>
      </c>
      <c r="DI62" t="str">
        <f ca="1">SUBSTITUTE(SUBSTITUTE(SUBSTITUTE(SUBSTITUTE($A$1,
"x_coord",DI$2),
"y_coord",$A62),
"t_type",'terrain type'!DH60),
"p_type", 'plot type'!DH60)
&amp; IF(LEFT(resources!DH60, 6) = "BONUS_", CHAR(9) &amp; "BonusType=" &amp; resources!DH60 &amp; CHAR(10), "")
&amp; IF('goody huts'!DH60, "	ImprovementType=IMPROVEMENT_GOODY_HUT" &amp; CHAR(10), "")
&amp; IF(ISBLANK(OFFSET('rivers (2)'!$A$1, 2 * (67 - $A62), 2 * DI$2 + 1)), "", SUBSTITUTE($C$1, "&lt;direc&gt;", RIGHT(OFFSET('rivers (2)'!$A$1, 2 * (67 - $A62), 2 * DI$2 + 1), 1)))
&amp; IF(ISBLANK(OFFSET('rivers (2)'!$A$1, 2 * (67 - $A62) + 1, 2 * DI$2)), "", SUBSTITUTE($D$1, "&lt;direc&gt;", RIGHT(OFFSET('rivers (2)'!$A$1, 2 * (67 - $A62) + 1, 2 * DI$2), 1)))
&amp; IF(ISBLANK('feature type'!DH60), "EndPlot", SUBSTITUTE(SUBSTITUTE(output!$B$1,
                   "f_type", 'feature type'!DH60),
                   "f_var", 'feature variety'!DH60))
&amp; CHAR(10)</f>
        <v xml:space="preserve">BeginPlot
	x=111,y=8
	TerrainType=TERRAIN_OCEAN
	PlotType=3
EndPlot
</v>
      </c>
      <c r="DJ62" t="str">
        <f ca="1">SUBSTITUTE(SUBSTITUTE(SUBSTITUTE(SUBSTITUTE($A$1,
"x_coord",DJ$2),
"y_coord",$A62),
"t_type",'terrain type'!DI60),
"p_type", 'plot type'!DI60)
&amp; IF(LEFT(resources!DI60, 6) = "BONUS_", CHAR(9) &amp; "BonusType=" &amp; resources!DI60 &amp; CHAR(10), "")
&amp; IF('goody huts'!DI60, "	ImprovementType=IMPROVEMENT_GOODY_HUT" &amp; CHAR(10), "")
&amp; IF(ISBLANK(OFFSET('rivers (2)'!$A$1, 2 * (67 - $A62), 2 * DJ$2 + 1)), "", SUBSTITUTE($C$1, "&lt;direc&gt;", RIGHT(OFFSET('rivers (2)'!$A$1, 2 * (67 - $A62), 2 * DJ$2 + 1), 1)))
&amp; IF(ISBLANK(OFFSET('rivers (2)'!$A$1, 2 * (67 - $A62) + 1, 2 * DJ$2)), "", SUBSTITUTE($D$1, "&lt;direc&gt;", RIGHT(OFFSET('rivers (2)'!$A$1, 2 * (67 - $A62) + 1, 2 * DJ$2), 1)))
&amp; IF(ISBLANK('feature type'!DI60), "EndPlot", SUBSTITUTE(SUBSTITUTE(output!$B$1,
                   "f_type", 'feature type'!DI60),
                   "f_var", 'feature variety'!DI60))
&amp; CHAR(10)</f>
        <v xml:space="preserve">BeginPlot
	x=112,y=8
	TerrainType=TERRAIN_OCEAN
	PlotType=3
EndPlot
</v>
      </c>
      <c r="DK62" t="str">
        <f ca="1">SUBSTITUTE(SUBSTITUTE(SUBSTITUTE(SUBSTITUTE($A$1,
"x_coord",DK$2),
"y_coord",$A62),
"t_type",'terrain type'!DJ60),
"p_type", 'plot type'!DJ60)
&amp; IF(LEFT(resources!DJ60, 6) = "BONUS_", CHAR(9) &amp; "BonusType=" &amp; resources!DJ60 &amp; CHAR(10), "")
&amp; IF('goody huts'!DJ60, "	ImprovementType=IMPROVEMENT_GOODY_HUT" &amp; CHAR(10), "")
&amp; IF(ISBLANK(OFFSET('rivers (2)'!$A$1, 2 * (67 - $A62), 2 * DK$2 + 1)), "", SUBSTITUTE($C$1, "&lt;direc&gt;", RIGHT(OFFSET('rivers (2)'!$A$1, 2 * (67 - $A62), 2 * DK$2 + 1), 1)))
&amp; IF(ISBLANK(OFFSET('rivers (2)'!$A$1, 2 * (67 - $A62) + 1, 2 * DK$2)), "", SUBSTITUTE($D$1, "&lt;direc&gt;", RIGHT(OFFSET('rivers (2)'!$A$1, 2 * (67 - $A62) + 1, 2 * DK$2), 1)))
&amp; IF(ISBLANK('feature type'!DJ60), "EndPlot", SUBSTITUTE(SUBSTITUTE(output!$B$1,
                   "f_type", 'feature type'!DJ60),
                   "f_var", 'feature variety'!DJ60))
&amp; CHAR(10)</f>
        <v xml:space="preserve">BeginPlot
	x=113,y=8
	TerrainType=TERRAIN_OCEAN
	PlotType=3
EndPlot
</v>
      </c>
      <c r="DL62" t="str">
        <f ca="1">SUBSTITUTE(SUBSTITUTE(SUBSTITUTE(SUBSTITUTE($A$1,
"x_coord",DL$2),
"y_coord",$A62),
"t_type",'terrain type'!DK60),
"p_type", 'plot type'!DK60)
&amp; IF(LEFT(resources!DK60, 6) = "BONUS_", CHAR(9) &amp; "BonusType=" &amp; resources!DK60 &amp; CHAR(10), "")
&amp; IF('goody huts'!DK60, "	ImprovementType=IMPROVEMENT_GOODY_HUT" &amp; CHAR(10), "")
&amp; IF(ISBLANK(OFFSET('rivers (2)'!$A$1, 2 * (67 - $A62), 2 * DL$2 + 1)), "", SUBSTITUTE($C$1, "&lt;direc&gt;", RIGHT(OFFSET('rivers (2)'!$A$1, 2 * (67 - $A62), 2 * DL$2 + 1), 1)))
&amp; IF(ISBLANK(OFFSET('rivers (2)'!$A$1, 2 * (67 - $A62) + 1, 2 * DL$2)), "", SUBSTITUTE($D$1, "&lt;direc&gt;", RIGHT(OFFSET('rivers (2)'!$A$1, 2 * (67 - $A62) + 1, 2 * DL$2), 1)))
&amp; IF(ISBLANK('feature type'!DK60), "EndPlot", SUBSTITUTE(SUBSTITUTE(output!$B$1,
                   "f_type", 'feature type'!DK60),
                   "f_var", 'feature variety'!DK60))
&amp; CHAR(10)</f>
        <v xml:space="preserve">BeginPlot
	x=114,y=8
	TerrainType=TERRAIN_OCEAN
	PlotType=3
EndPlot
</v>
      </c>
      <c r="DM62" t="str">
        <f ca="1">SUBSTITUTE(SUBSTITUTE(SUBSTITUTE(SUBSTITUTE($A$1,
"x_coord",DM$2),
"y_coord",$A62),
"t_type",'terrain type'!DL60),
"p_type", 'plot type'!DL60)
&amp; IF(LEFT(resources!DL60, 6) = "BONUS_", CHAR(9) &amp; "BonusType=" &amp; resources!DL60 &amp; CHAR(10), "")
&amp; IF('goody huts'!DL60, "	ImprovementType=IMPROVEMENT_GOODY_HUT" &amp; CHAR(10), "")
&amp; IF(ISBLANK(OFFSET('rivers (2)'!$A$1, 2 * (67 - $A62), 2 * DM$2 + 1)), "", SUBSTITUTE($C$1, "&lt;direc&gt;", RIGHT(OFFSET('rivers (2)'!$A$1, 2 * (67 - $A62), 2 * DM$2 + 1), 1)))
&amp; IF(ISBLANK(OFFSET('rivers (2)'!$A$1, 2 * (67 - $A62) + 1, 2 * DM$2)), "", SUBSTITUTE($D$1, "&lt;direc&gt;", RIGHT(OFFSET('rivers (2)'!$A$1, 2 * (67 - $A62) + 1, 2 * DM$2), 1)))
&amp; IF(ISBLANK('feature type'!DL60), "EndPlot", SUBSTITUTE(SUBSTITUTE(output!$B$1,
                   "f_type", 'feature type'!DL60),
                   "f_var", 'feature variety'!DL60))
&amp; CHAR(10)</f>
        <v xml:space="preserve">BeginPlot
	x=115,y=8
	TerrainType=TERRAIN_OCEAN
	PlotType=3
EndPlot
</v>
      </c>
      <c r="DN62" t="str">
        <f ca="1">SUBSTITUTE(SUBSTITUTE(SUBSTITUTE(SUBSTITUTE($A$1,
"x_coord",DN$2),
"y_coord",$A62),
"t_type",'terrain type'!DM60),
"p_type", 'plot type'!DM60)
&amp; IF(LEFT(resources!DM60, 6) = "BONUS_", CHAR(9) &amp; "BonusType=" &amp; resources!DM60 &amp; CHAR(10), "")
&amp; IF('goody huts'!DM60, "	ImprovementType=IMPROVEMENT_GOODY_HUT" &amp; CHAR(10), "")
&amp; IF(ISBLANK(OFFSET('rivers (2)'!$A$1, 2 * (67 - $A62), 2 * DN$2 + 1)), "", SUBSTITUTE($C$1, "&lt;direc&gt;", RIGHT(OFFSET('rivers (2)'!$A$1, 2 * (67 - $A62), 2 * DN$2 + 1), 1)))
&amp; IF(ISBLANK(OFFSET('rivers (2)'!$A$1, 2 * (67 - $A62) + 1, 2 * DN$2)), "", SUBSTITUTE($D$1, "&lt;direc&gt;", RIGHT(OFFSET('rivers (2)'!$A$1, 2 * (67 - $A62) + 1, 2 * DN$2), 1)))
&amp; IF(ISBLANK('feature type'!DM60), "EndPlot", SUBSTITUTE(SUBSTITUTE(output!$B$1,
                   "f_type", 'feature type'!DM60),
                   "f_var", 'feature variety'!DM60))
&amp; CHAR(10)</f>
        <v xml:space="preserve">BeginPlot
	x=116,y=8
	TerrainType=TERRAIN_OCEAN
	PlotType=3
EndPlot
</v>
      </c>
      <c r="DO62" t="str">
        <f ca="1">SUBSTITUTE(SUBSTITUTE(SUBSTITUTE(SUBSTITUTE($A$1,
"x_coord",DO$2),
"y_coord",$A62),
"t_type",'terrain type'!DN60),
"p_type", 'plot type'!DN60)
&amp; IF(LEFT(resources!DN60, 6) = "BONUS_", CHAR(9) &amp; "BonusType=" &amp; resources!DN60 &amp; CHAR(10), "")
&amp; IF('goody huts'!DN60, "	ImprovementType=IMPROVEMENT_GOODY_HUT" &amp; CHAR(10), "")
&amp; IF(ISBLANK(OFFSET('rivers (2)'!$A$1, 2 * (67 - $A62), 2 * DO$2 + 1)), "", SUBSTITUTE($C$1, "&lt;direc&gt;", RIGHT(OFFSET('rivers (2)'!$A$1, 2 * (67 - $A62), 2 * DO$2 + 1), 1)))
&amp; IF(ISBLANK(OFFSET('rivers (2)'!$A$1, 2 * (67 - $A62) + 1, 2 * DO$2)), "", SUBSTITUTE($D$1, "&lt;direc&gt;", RIGHT(OFFSET('rivers (2)'!$A$1, 2 * (67 - $A62) + 1, 2 * DO$2), 1)))
&amp; IF(ISBLANK('feature type'!DN60), "EndPlot", SUBSTITUTE(SUBSTITUTE(output!$B$1,
                   "f_type", 'feature type'!DN60),
                   "f_var", 'feature variety'!DN60))
&amp; CHAR(10)</f>
        <v xml:space="preserve">BeginPlot
	x=117,y=8
	TerrainType=TERRAIN_OCEAN
	PlotType=3
EndPlot
</v>
      </c>
      <c r="DP62" t="str">
        <f ca="1">SUBSTITUTE(SUBSTITUTE(SUBSTITUTE(SUBSTITUTE($A$1,
"x_coord",DP$2),
"y_coord",$A62),
"t_type",'terrain type'!DO60),
"p_type", 'plot type'!DO60)
&amp; IF(LEFT(resources!DO60, 6) = "BONUS_", CHAR(9) &amp; "BonusType=" &amp; resources!DO60 &amp; CHAR(10), "")
&amp; IF('goody huts'!DO60, "	ImprovementType=IMPROVEMENT_GOODY_HUT" &amp; CHAR(10), "")
&amp; IF(ISBLANK(OFFSET('rivers (2)'!$A$1, 2 * (67 - $A62), 2 * DP$2 + 1)), "", SUBSTITUTE($C$1, "&lt;direc&gt;", RIGHT(OFFSET('rivers (2)'!$A$1, 2 * (67 - $A62), 2 * DP$2 + 1), 1)))
&amp; IF(ISBLANK(OFFSET('rivers (2)'!$A$1, 2 * (67 - $A62) + 1, 2 * DP$2)), "", SUBSTITUTE($D$1, "&lt;direc&gt;", RIGHT(OFFSET('rivers (2)'!$A$1, 2 * (67 - $A62) + 1, 2 * DP$2), 1)))
&amp; IF(ISBLANK('feature type'!DO60), "EndPlot", SUBSTITUTE(SUBSTITUTE(output!$B$1,
                   "f_type", 'feature type'!DO60),
                   "f_var", 'feature variety'!DO60))
&amp; CHAR(10)</f>
        <v xml:space="preserve">BeginPlot
	x=118,y=8
	TerrainType=TERRAIN_OCEAN
	PlotType=3
EndPlot
</v>
      </c>
      <c r="DQ62" t="str">
        <f ca="1">SUBSTITUTE(SUBSTITUTE(SUBSTITUTE(SUBSTITUTE($A$1,
"x_coord",DQ$2),
"y_coord",$A62),
"t_type",'terrain type'!DP60),
"p_type", 'plot type'!DP60)
&amp; IF(LEFT(resources!DP60, 6) = "BONUS_", CHAR(9) &amp; "BonusType=" &amp; resources!DP60 &amp; CHAR(10), "")
&amp; IF('goody huts'!DP60, "	ImprovementType=IMPROVEMENT_GOODY_HUT" &amp; CHAR(10), "")
&amp; IF(ISBLANK(OFFSET('rivers (2)'!$A$1, 2 * (67 - $A62), 2 * DQ$2 + 1)), "", SUBSTITUTE($C$1, "&lt;direc&gt;", RIGHT(OFFSET('rivers (2)'!$A$1, 2 * (67 - $A62), 2 * DQ$2 + 1), 1)))
&amp; IF(ISBLANK(OFFSET('rivers (2)'!$A$1, 2 * (67 - $A62) + 1, 2 * DQ$2)), "", SUBSTITUTE($D$1, "&lt;direc&gt;", RIGHT(OFFSET('rivers (2)'!$A$1, 2 * (67 - $A62) + 1, 2 * DQ$2), 1)))
&amp; IF(ISBLANK('feature type'!DP60), "EndPlot", SUBSTITUTE(SUBSTITUTE(output!$B$1,
                   "f_type", 'feature type'!DP60),
                   "f_var", 'feature variety'!DP60))
&amp; CHAR(10)</f>
        <v xml:space="preserve">BeginPlot
	x=119,y=8
	TerrainType=TERRAIN_OCEAN
	PlotType=3
EndPlot
</v>
      </c>
      <c r="DR62" t="str">
        <f ca="1">SUBSTITUTE(SUBSTITUTE(SUBSTITUTE(SUBSTITUTE($A$1,
"x_coord",DR$2),
"y_coord",$A62),
"t_type",'terrain type'!DQ60),
"p_type", 'plot type'!DQ60)
&amp; IF(LEFT(resources!DQ60, 6) = "BONUS_", CHAR(9) &amp; "BonusType=" &amp; resources!DQ60 &amp; CHAR(10), "")
&amp; IF('goody huts'!DQ60, "	ImprovementType=IMPROVEMENT_GOODY_HUT" &amp; CHAR(10), "")
&amp; IF(ISBLANK(OFFSET('rivers (2)'!$A$1, 2 * (67 - $A62), 2 * DR$2 + 1)), "", SUBSTITUTE($C$1, "&lt;direc&gt;", RIGHT(OFFSET('rivers (2)'!$A$1, 2 * (67 - $A62), 2 * DR$2 + 1), 1)))
&amp; IF(ISBLANK(OFFSET('rivers (2)'!$A$1, 2 * (67 - $A62) + 1, 2 * DR$2)), "", SUBSTITUTE($D$1, "&lt;direc&gt;", RIGHT(OFFSET('rivers (2)'!$A$1, 2 * (67 - $A62) + 1, 2 * DR$2), 1)))
&amp; IF(ISBLANK('feature type'!DQ60), "EndPlot", SUBSTITUTE(SUBSTITUTE(output!$B$1,
                   "f_type", 'feature type'!DQ60),
                   "f_var", 'feature variety'!DQ60))
&amp; CHAR(10)</f>
        <v xml:space="preserve">BeginPlot
	x=120,y=8
	TerrainType=TERRAIN_OCEAN
	PlotType=3
EndPlot
</v>
      </c>
      <c r="DS62" t="str">
        <f ca="1">SUBSTITUTE(SUBSTITUTE(SUBSTITUTE(SUBSTITUTE($A$1,
"x_coord",DS$2),
"y_coord",$A62),
"t_type",'terrain type'!DR60),
"p_type", 'plot type'!DR60)
&amp; IF(LEFT(resources!DR60, 6) = "BONUS_", CHAR(9) &amp; "BonusType=" &amp; resources!DR60 &amp; CHAR(10), "")
&amp; IF('goody huts'!DR60, "	ImprovementType=IMPROVEMENT_GOODY_HUT" &amp; CHAR(10), "")
&amp; IF(ISBLANK(OFFSET('rivers (2)'!$A$1, 2 * (67 - $A62), 2 * DS$2 + 1)), "", SUBSTITUTE($C$1, "&lt;direc&gt;", RIGHT(OFFSET('rivers (2)'!$A$1, 2 * (67 - $A62), 2 * DS$2 + 1), 1)))
&amp; IF(ISBLANK(OFFSET('rivers (2)'!$A$1, 2 * (67 - $A62) + 1, 2 * DS$2)), "", SUBSTITUTE($D$1, "&lt;direc&gt;", RIGHT(OFFSET('rivers (2)'!$A$1, 2 * (67 - $A62) + 1, 2 * DS$2), 1)))
&amp; IF(ISBLANK('feature type'!DR60), "EndPlot", SUBSTITUTE(SUBSTITUTE(output!$B$1,
                   "f_type", 'feature type'!DR60),
                   "f_var", 'feature variety'!DR60))
&amp; CHAR(10)</f>
        <v xml:space="preserve">BeginPlot
	x=121,y=8
	TerrainType=TERRAIN_OCEAN
	PlotType=3
EndPlot
</v>
      </c>
      <c r="DT62" t="str">
        <f ca="1">SUBSTITUTE(SUBSTITUTE(SUBSTITUTE(SUBSTITUTE($A$1,
"x_coord",DT$2),
"y_coord",$A62),
"t_type",'terrain type'!DS60),
"p_type", 'plot type'!DS60)
&amp; IF(LEFT(resources!DS60, 6) = "BONUS_", CHAR(9) &amp; "BonusType=" &amp; resources!DS60 &amp; CHAR(10), "")
&amp; IF('goody huts'!DS60, "	ImprovementType=IMPROVEMENT_GOODY_HUT" &amp; CHAR(10), "")
&amp; IF(ISBLANK(OFFSET('rivers (2)'!$A$1, 2 * (67 - $A62), 2 * DT$2 + 1)), "", SUBSTITUTE($C$1, "&lt;direc&gt;", RIGHT(OFFSET('rivers (2)'!$A$1, 2 * (67 - $A62), 2 * DT$2 + 1), 1)))
&amp; IF(ISBLANK(OFFSET('rivers (2)'!$A$1, 2 * (67 - $A62) + 1, 2 * DT$2)), "", SUBSTITUTE($D$1, "&lt;direc&gt;", RIGHT(OFFSET('rivers (2)'!$A$1, 2 * (67 - $A62) + 1, 2 * DT$2), 1)))
&amp; IF(ISBLANK('feature type'!DS60), "EndPlot", SUBSTITUTE(SUBSTITUTE(output!$B$1,
                   "f_type", 'feature type'!DS60),
                   "f_var", 'feature variety'!DS60))
&amp; CHAR(10)</f>
        <v xml:space="preserve">BeginPlot
	x=122,y=8
	TerrainType=TERRAIN_OCEAN
	PlotType=3
EndPlot
</v>
      </c>
      <c r="DU62" t="str">
        <f ca="1">SUBSTITUTE(SUBSTITUTE(SUBSTITUTE(SUBSTITUTE($A$1,
"x_coord",DU$2),
"y_coord",$A62),
"t_type",'terrain type'!DT60),
"p_type", 'plot type'!DT60)
&amp; IF(LEFT(resources!DT60, 6) = "BONUS_", CHAR(9) &amp; "BonusType=" &amp; resources!DT60 &amp; CHAR(10), "")
&amp; IF('goody huts'!DT60, "	ImprovementType=IMPROVEMENT_GOODY_HUT" &amp; CHAR(10), "")
&amp; IF(ISBLANK(OFFSET('rivers (2)'!$A$1, 2 * (67 - $A62), 2 * DU$2 + 1)), "", SUBSTITUTE($C$1, "&lt;direc&gt;", RIGHT(OFFSET('rivers (2)'!$A$1, 2 * (67 - $A62), 2 * DU$2 + 1), 1)))
&amp; IF(ISBLANK(OFFSET('rivers (2)'!$A$1, 2 * (67 - $A62) + 1, 2 * DU$2)), "", SUBSTITUTE($D$1, "&lt;direc&gt;", RIGHT(OFFSET('rivers (2)'!$A$1, 2 * (67 - $A62) + 1, 2 * DU$2), 1)))
&amp; IF(ISBLANK('feature type'!DT60), "EndPlot", SUBSTITUTE(SUBSTITUTE(output!$B$1,
                   "f_type", 'feature type'!DT60),
                   "f_var", 'feature variety'!DT60))
&amp; CHAR(10)</f>
        <v xml:space="preserve">BeginPlot
	x=123,y=8
	TerrainType=TERRAIN_OCEAN
	PlotType=3
EndPlot
</v>
      </c>
    </row>
    <row r="63" spans="1:125" x14ac:dyDescent="0.25">
      <c r="A63" s="10">
        <v>7</v>
      </c>
      <c r="B63" t="str">
        <f ca="1">SUBSTITUTE(SUBSTITUTE(SUBSTITUTE(SUBSTITUTE($A$1,
"x_coord",B$2),
"y_coord",$A63),
"t_type",'terrain type'!A61),
"p_type", 'plot type'!A61)
&amp; IF(LEFT(resources!A61, 6) = "BONUS_", CHAR(9) &amp; "BonusType=" &amp; resources!A61 &amp; CHAR(10), "")
&amp; IF('goody huts'!A61, "	ImprovementType=IMPROVEMENT_GOODY_HUT" &amp; CHAR(10), "")
&amp; IF(ISBLANK(OFFSET('rivers (2)'!$A$1, 2 * (67 - $A63), 2 * B$2 + 1)), "", SUBSTITUTE($C$1, "&lt;direc&gt;", RIGHT(OFFSET('rivers (2)'!$A$1, 2 * (67 - $A63), 2 * B$2 + 1), 1)))
&amp; IF(ISBLANK(OFFSET('rivers (2)'!$A$1, 2 * (67 - $A63) + 1, 2 * B$2)), "", SUBSTITUTE($D$1, "&lt;direc&gt;", RIGHT(OFFSET('rivers (2)'!$A$1, 2 * (67 - $A63) + 1, 2 * B$2), 1)))
&amp; IF(ISBLANK('feature type'!A61), "EndPlot", SUBSTITUTE(SUBSTITUTE(output!$B$1,
                   "f_type", 'feature type'!A61),
                   "f_var", 'feature variety'!A61))
&amp; CHAR(10)</f>
        <v xml:space="preserve">BeginPlot
	x=0,y=7
	TerrainType=TERRAIN_OCEAN
	PlotType=3
EndPlot
</v>
      </c>
      <c r="C63" t="str">
        <f ca="1">SUBSTITUTE(SUBSTITUTE(SUBSTITUTE(SUBSTITUTE($A$1,
"x_coord",C$2),
"y_coord",$A63),
"t_type",'terrain type'!B61),
"p_type", 'plot type'!B61)
&amp; IF(LEFT(resources!B61, 6) = "BONUS_", CHAR(9) &amp; "BonusType=" &amp; resources!B61 &amp; CHAR(10), "")
&amp; IF('goody huts'!B61, "	ImprovementType=IMPROVEMENT_GOODY_HUT" &amp; CHAR(10), "")
&amp; IF(ISBLANK(OFFSET('rivers (2)'!$A$1, 2 * (67 - $A63), 2 * C$2 + 1)), "", SUBSTITUTE($C$1, "&lt;direc&gt;", RIGHT(OFFSET('rivers (2)'!$A$1, 2 * (67 - $A63), 2 * C$2 + 1), 1)))
&amp; IF(ISBLANK(OFFSET('rivers (2)'!$A$1, 2 * (67 - $A63) + 1, 2 * C$2)), "", SUBSTITUTE($D$1, "&lt;direc&gt;", RIGHT(OFFSET('rivers (2)'!$A$1, 2 * (67 - $A63) + 1, 2 * C$2), 1)))
&amp; IF(ISBLANK('feature type'!B61), "EndPlot", SUBSTITUTE(SUBSTITUTE(output!$B$1,
                   "f_type", 'feature type'!B61),
                   "f_var", 'feature variety'!B61))
&amp; CHAR(10)</f>
        <v xml:space="preserve">BeginPlot
	x=1,y=7
	TerrainType=TERRAIN_COAST
	PlotType=3
EndPlot
</v>
      </c>
      <c r="D63" t="str">
        <f ca="1">SUBSTITUTE(SUBSTITUTE(SUBSTITUTE(SUBSTITUTE($A$1,
"x_coord",D$2),
"y_coord",$A63),
"t_type",'terrain type'!C61),
"p_type", 'plot type'!C61)
&amp; IF(LEFT(resources!C61, 6) = "BONUS_", CHAR(9) &amp; "BonusType=" &amp; resources!C61 &amp; CHAR(10), "")
&amp; IF('goody huts'!C61, "	ImprovementType=IMPROVEMENT_GOODY_HUT" &amp; CHAR(10), "")
&amp; IF(ISBLANK(OFFSET('rivers (2)'!$A$1, 2 * (67 - $A63), 2 * D$2 + 1)), "", SUBSTITUTE($C$1, "&lt;direc&gt;", RIGHT(OFFSET('rivers (2)'!$A$1, 2 * (67 - $A63), 2 * D$2 + 1), 1)))
&amp; IF(ISBLANK(OFFSET('rivers (2)'!$A$1, 2 * (67 - $A63) + 1, 2 * D$2)), "", SUBSTITUTE($D$1, "&lt;direc&gt;", RIGHT(OFFSET('rivers (2)'!$A$1, 2 * (67 - $A63) + 1, 2 * D$2), 1)))
&amp; IF(ISBLANK('feature type'!C61), "EndPlot", SUBSTITUTE(SUBSTITUTE(output!$B$1,
                   "f_type", 'feature type'!C61),
                   "f_var", 'feature variety'!C61))
&amp; CHAR(10)</f>
        <v xml:space="preserve">BeginPlot
	x=2,y=7
	TerrainType=TERRAIN_SNOW
	PlotType=0
EndPlot
</v>
      </c>
      <c r="E63" t="str">
        <f ca="1">SUBSTITUTE(SUBSTITUTE(SUBSTITUTE(SUBSTITUTE($A$1,
"x_coord",E$2),
"y_coord",$A63),
"t_type",'terrain type'!D61),
"p_type", 'plot type'!D61)
&amp; IF(LEFT(resources!D61, 6) = "BONUS_", CHAR(9) &amp; "BonusType=" &amp; resources!D61 &amp; CHAR(10), "")
&amp; IF('goody huts'!D61, "	ImprovementType=IMPROVEMENT_GOODY_HUT" &amp; CHAR(10), "")
&amp; IF(ISBLANK(OFFSET('rivers (2)'!$A$1, 2 * (67 - $A63), 2 * E$2 + 1)), "", SUBSTITUTE($C$1, "&lt;direc&gt;", RIGHT(OFFSET('rivers (2)'!$A$1, 2 * (67 - $A63), 2 * E$2 + 1), 1)))
&amp; IF(ISBLANK(OFFSET('rivers (2)'!$A$1, 2 * (67 - $A63) + 1, 2 * E$2)), "", SUBSTITUTE($D$1, "&lt;direc&gt;", RIGHT(OFFSET('rivers (2)'!$A$1, 2 * (67 - $A63) + 1, 2 * E$2), 1)))
&amp; IF(ISBLANK('feature type'!D61), "EndPlot", SUBSTITUTE(SUBSTITUTE(output!$B$1,
                   "f_type", 'feature type'!D61),
                   "f_var", 'feature variety'!D61))
&amp; CHAR(10)</f>
        <v xml:space="preserve">BeginPlot
	x=3,y=7
	TerrainType=TERRAIN_COAST
	PlotType=3
EndPlot
</v>
      </c>
      <c r="F63" t="str">
        <f ca="1">SUBSTITUTE(SUBSTITUTE(SUBSTITUTE(SUBSTITUTE($A$1,
"x_coord",F$2),
"y_coord",$A63),
"t_type",'terrain type'!E61),
"p_type", 'plot type'!E61)
&amp; IF(LEFT(resources!E61, 6) = "BONUS_", CHAR(9) &amp; "BonusType=" &amp; resources!E61 &amp; CHAR(10), "")
&amp; IF('goody huts'!E61, "	ImprovementType=IMPROVEMENT_GOODY_HUT" &amp; CHAR(10), "")
&amp; IF(ISBLANK(OFFSET('rivers (2)'!$A$1, 2 * (67 - $A63), 2 * F$2 + 1)), "", SUBSTITUTE($C$1, "&lt;direc&gt;", RIGHT(OFFSET('rivers (2)'!$A$1, 2 * (67 - $A63), 2 * F$2 + 1), 1)))
&amp; IF(ISBLANK(OFFSET('rivers (2)'!$A$1, 2 * (67 - $A63) + 1, 2 * F$2)), "", SUBSTITUTE($D$1, "&lt;direc&gt;", RIGHT(OFFSET('rivers (2)'!$A$1, 2 * (67 - $A63) + 1, 2 * F$2), 1)))
&amp; IF(ISBLANK('feature type'!E61), "EndPlot", SUBSTITUTE(SUBSTITUTE(output!$B$1,
                   "f_type", 'feature type'!E61),
                   "f_var", 'feature variety'!E61))
&amp; CHAR(10)</f>
        <v xml:space="preserve">BeginPlot
	x=4,y=7
	TerrainType=TERRAIN_OCEAN
	PlotType=3
EndPlot
</v>
      </c>
      <c r="G63" t="str">
        <f ca="1">SUBSTITUTE(SUBSTITUTE(SUBSTITUTE(SUBSTITUTE($A$1,
"x_coord",G$2),
"y_coord",$A63),
"t_type",'terrain type'!F61),
"p_type", 'plot type'!F61)
&amp; IF(LEFT(resources!F61, 6) = "BONUS_", CHAR(9) &amp; "BonusType=" &amp; resources!F61 &amp; CHAR(10), "")
&amp; IF('goody huts'!F61, "	ImprovementType=IMPROVEMENT_GOODY_HUT" &amp; CHAR(10), "")
&amp; IF(ISBLANK(OFFSET('rivers (2)'!$A$1, 2 * (67 - $A63), 2 * G$2 + 1)), "", SUBSTITUTE($C$1, "&lt;direc&gt;", RIGHT(OFFSET('rivers (2)'!$A$1, 2 * (67 - $A63), 2 * G$2 + 1), 1)))
&amp; IF(ISBLANK(OFFSET('rivers (2)'!$A$1, 2 * (67 - $A63) + 1, 2 * G$2)), "", SUBSTITUTE($D$1, "&lt;direc&gt;", RIGHT(OFFSET('rivers (2)'!$A$1, 2 * (67 - $A63) + 1, 2 * G$2), 1)))
&amp; IF(ISBLANK('feature type'!F61), "EndPlot", SUBSTITUTE(SUBSTITUTE(output!$B$1,
                   "f_type", 'feature type'!F61),
                   "f_var", 'feature variety'!F61))
&amp; CHAR(10)</f>
        <v xml:space="preserve">BeginPlot
	x=5,y=7
	TerrainType=TERRAIN_OCEAN
	PlotType=3
EndPlot
</v>
      </c>
      <c r="H63" t="str">
        <f ca="1">SUBSTITUTE(SUBSTITUTE(SUBSTITUTE(SUBSTITUTE($A$1,
"x_coord",H$2),
"y_coord",$A63),
"t_type",'terrain type'!G61),
"p_type", 'plot type'!G61)
&amp; IF(LEFT(resources!G61, 6) = "BONUS_", CHAR(9) &amp; "BonusType=" &amp; resources!G61 &amp; CHAR(10), "")
&amp; IF('goody huts'!G61, "	ImprovementType=IMPROVEMENT_GOODY_HUT" &amp; CHAR(10), "")
&amp; IF(ISBLANK(OFFSET('rivers (2)'!$A$1, 2 * (67 - $A63), 2 * H$2 + 1)), "", SUBSTITUTE($C$1, "&lt;direc&gt;", RIGHT(OFFSET('rivers (2)'!$A$1, 2 * (67 - $A63), 2 * H$2 + 1), 1)))
&amp; IF(ISBLANK(OFFSET('rivers (2)'!$A$1, 2 * (67 - $A63) + 1, 2 * H$2)), "", SUBSTITUTE($D$1, "&lt;direc&gt;", RIGHT(OFFSET('rivers (2)'!$A$1, 2 * (67 - $A63) + 1, 2 * H$2), 1)))
&amp; IF(ISBLANK('feature type'!G61), "EndPlot", SUBSTITUTE(SUBSTITUTE(output!$B$1,
                   "f_type", 'feature type'!G61),
                   "f_var", 'feature variety'!G61))
&amp; CHAR(10)</f>
        <v xml:space="preserve">BeginPlot
	x=6,y=7
	TerrainType=TERRAIN_OCEAN
	PlotType=3
EndPlot
</v>
      </c>
      <c r="I63" t="str">
        <f ca="1">SUBSTITUTE(SUBSTITUTE(SUBSTITUTE(SUBSTITUTE($A$1,
"x_coord",I$2),
"y_coord",$A63),
"t_type",'terrain type'!H61),
"p_type", 'plot type'!H61)
&amp; IF(LEFT(resources!H61, 6) = "BONUS_", CHAR(9) &amp; "BonusType=" &amp; resources!H61 &amp; CHAR(10), "")
&amp; IF('goody huts'!H61, "	ImprovementType=IMPROVEMENT_GOODY_HUT" &amp; CHAR(10), "")
&amp; IF(ISBLANK(OFFSET('rivers (2)'!$A$1, 2 * (67 - $A63), 2 * I$2 + 1)), "", SUBSTITUTE($C$1, "&lt;direc&gt;", RIGHT(OFFSET('rivers (2)'!$A$1, 2 * (67 - $A63), 2 * I$2 + 1), 1)))
&amp; IF(ISBLANK(OFFSET('rivers (2)'!$A$1, 2 * (67 - $A63) + 1, 2 * I$2)), "", SUBSTITUTE($D$1, "&lt;direc&gt;", RIGHT(OFFSET('rivers (2)'!$A$1, 2 * (67 - $A63) + 1, 2 * I$2), 1)))
&amp; IF(ISBLANK('feature type'!H61), "EndPlot", SUBSTITUTE(SUBSTITUTE(output!$B$1,
                   "f_type", 'feature type'!H61),
                   "f_var", 'feature variety'!H61))
&amp; CHAR(10)</f>
        <v xml:space="preserve">BeginPlot
	x=7,y=7
	TerrainType=TERRAIN_OCEAN
	PlotType=3
EndPlot
</v>
      </c>
      <c r="J63" t="str">
        <f ca="1">SUBSTITUTE(SUBSTITUTE(SUBSTITUTE(SUBSTITUTE($A$1,
"x_coord",J$2),
"y_coord",$A63),
"t_type",'terrain type'!I61),
"p_type", 'plot type'!I61)
&amp; IF(LEFT(resources!I61, 6) = "BONUS_", CHAR(9) &amp; "BonusType=" &amp; resources!I61 &amp; CHAR(10), "")
&amp; IF('goody huts'!I61, "	ImprovementType=IMPROVEMENT_GOODY_HUT" &amp; CHAR(10), "")
&amp; IF(ISBLANK(OFFSET('rivers (2)'!$A$1, 2 * (67 - $A63), 2 * J$2 + 1)), "", SUBSTITUTE($C$1, "&lt;direc&gt;", RIGHT(OFFSET('rivers (2)'!$A$1, 2 * (67 - $A63), 2 * J$2 + 1), 1)))
&amp; IF(ISBLANK(OFFSET('rivers (2)'!$A$1, 2 * (67 - $A63) + 1, 2 * J$2)), "", SUBSTITUTE($D$1, "&lt;direc&gt;", RIGHT(OFFSET('rivers (2)'!$A$1, 2 * (67 - $A63) + 1, 2 * J$2), 1)))
&amp; IF(ISBLANK('feature type'!I61), "EndPlot", SUBSTITUTE(SUBSTITUTE(output!$B$1,
                   "f_type", 'feature type'!I61),
                   "f_var", 'feature variety'!I61))
&amp; CHAR(10)</f>
        <v xml:space="preserve">BeginPlot
	x=8,y=7
	TerrainType=TERRAIN_OCEAN
	PlotType=3
EndPlot
</v>
      </c>
      <c r="K63" t="str">
        <f ca="1">SUBSTITUTE(SUBSTITUTE(SUBSTITUTE(SUBSTITUTE($A$1,
"x_coord",K$2),
"y_coord",$A63),
"t_type",'terrain type'!J61),
"p_type", 'plot type'!J61)
&amp; IF(LEFT(resources!J61, 6) = "BONUS_", CHAR(9) &amp; "BonusType=" &amp; resources!J61 &amp; CHAR(10), "")
&amp; IF('goody huts'!J61, "	ImprovementType=IMPROVEMENT_GOODY_HUT" &amp; CHAR(10), "")
&amp; IF(ISBLANK(OFFSET('rivers (2)'!$A$1, 2 * (67 - $A63), 2 * K$2 + 1)), "", SUBSTITUTE($C$1, "&lt;direc&gt;", RIGHT(OFFSET('rivers (2)'!$A$1, 2 * (67 - $A63), 2 * K$2 + 1), 1)))
&amp; IF(ISBLANK(OFFSET('rivers (2)'!$A$1, 2 * (67 - $A63) + 1, 2 * K$2)), "", SUBSTITUTE($D$1, "&lt;direc&gt;", RIGHT(OFFSET('rivers (2)'!$A$1, 2 * (67 - $A63) + 1, 2 * K$2), 1)))
&amp; IF(ISBLANK('feature type'!J61), "EndPlot", SUBSTITUTE(SUBSTITUTE(output!$B$1,
                   "f_type", 'feature type'!J61),
                   "f_var", 'feature variety'!J61))
&amp; CHAR(10)</f>
        <v xml:space="preserve">BeginPlot
	x=9,y=7
	TerrainType=TERRAIN_COAST
	PlotType=3
EndPlot
</v>
      </c>
      <c r="L63" t="str">
        <f ca="1">SUBSTITUTE(SUBSTITUTE(SUBSTITUTE(SUBSTITUTE($A$1,
"x_coord",L$2),
"y_coord",$A63),
"t_type",'terrain type'!K61),
"p_type", 'plot type'!K61)
&amp; IF(LEFT(resources!K61, 6) = "BONUS_", CHAR(9) &amp; "BonusType=" &amp; resources!K61 &amp; CHAR(10), "")
&amp; IF('goody huts'!K61, "	ImprovementType=IMPROVEMENT_GOODY_HUT" &amp; CHAR(10), "")
&amp; IF(ISBLANK(OFFSET('rivers (2)'!$A$1, 2 * (67 - $A63), 2 * L$2 + 1)), "", SUBSTITUTE($C$1, "&lt;direc&gt;", RIGHT(OFFSET('rivers (2)'!$A$1, 2 * (67 - $A63), 2 * L$2 + 1), 1)))
&amp; IF(ISBLANK(OFFSET('rivers (2)'!$A$1, 2 * (67 - $A63) + 1, 2 * L$2)), "", SUBSTITUTE($D$1, "&lt;direc&gt;", RIGHT(OFFSET('rivers (2)'!$A$1, 2 * (67 - $A63) + 1, 2 * L$2), 1)))
&amp; IF(ISBLANK('feature type'!K61), "EndPlot", SUBSTITUTE(SUBSTITUTE(output!$B$1,
                   "f_type", 'feature type'!K61),
                   "f_var", 'feature variety'!K61))
&amp; CHAR(10)</f>
        <v xml:space="preserve">BeginPlot
	x=10,y=7
	TerrainType=TERRAIN_GRASS
	PlotType=2
	FeatureType=FEATURE_FOREST, FeatureVariety=3
EndPlot
</v>
      </c>
      <c r="M63" t="str">
        <f ca="1">SUBSTITUTE(SUBSTITUTE(SUBSTITUTE(SUBSTITUTE($A$1,
"x_coord",M$2),
"y_coord",$A63),
"t_type",'terrain type'!L61),
"p_type", 'plot type'!L61)
&amp; IF(LEFT(resources!L61, 6) = "BONUS_", CHAR(9) &amp; "BonusType=" &amp; resources!L61 &amp; CHAR(10), "")
&amp; IF('goody huts'!L61, "	ImprovementType=IMPROVEMENT_GOODY_HUT" &amp; CHAR(10), "")
&amp; IF(ISBLANK(OFFSET('rivers (2)'!$A$1, 2 * (67 - $A63), 2 * M$2 + 1)), "", SUBSTITUTE($C$1, "&lt;direc&gt;", RIGHT(OFFSET('rivers (2)'!$A$1, 2 * (67 - $A63), 2 * M$2 + 1), 1)))
&amp; IF(ISBLANK(OFFSET('rivers (2)'!$A$1, 2 * (67 - $A63) + 1, 2 * M$2)), "", SUBSTITUTE($D$1, "&lt;direc&gt;", RIGHT(OFFSET('rivers (2)'!$A$1, 2 * (67 - $A63) + 1, 2 * M$2), 1)))
&amp; IF(ISBLANK('feature type'!L61), "EndPlot", SUBSTITUTE(SUBSTITUTE(output!$B$1,
                   "f_type", 'feature type'!L61),
                   "f_var", 'feature variety'!L61))
&amp; CHAR(10)</f>
        <v xml:space="preserve">BeginPlot
	x=11,y=7
	TerrainType=TERRAIN_PLAINS
	PlotType=1
	RiverWEDirection=1
	isNOfRiver
EndPlot
</v>
      </c>
      <c r="N63" t="str">
        <f ca="1">SUBSTITUTE(SUBSTITUTE(SUBSTITUTE(SUBSTITUTE($A$1,
"x_coord",N$2),
"y_coord",$A63),
"t_type",'terrain type'!M61),
"p_type", 'plot type'!M61)
&amp; IF(LEFT(resources!M61, 6) = "BONUS_", CHAR(9) &amp; "BonusType=" &amp; resources!M61 &amp; CHAR(10), "")
&amp; IF('goody huts'!M61, "	ImprovementType=IMPROVEMENT_GOODY_HUT" &amp; CHAR(10), "")
&amp; IF(ISBLANK(OFFSET('rivers (2)'!$A$1, 2 * (67 - $A63), 2 * N$2 + 1)), "", SUBSTITUTE($C$1, "&lt;direc&gt;", RIGHT(OFFSET('rivers (2)'!$A$1, 2 * (67 - $A63), 2 * N$2 + 1), 1)))
&amp; IF(ISBLANK(OFFSET('rivers (2)'!$A$1, 2 * (67 - $A63) + 1, 2 * N$2)), "", SUBSTITUTE($D$1, "&lt;direc&gt;", RIGHT(OFFSET('rivers (2)'!$A$1, 2 * (67 - $A63) + 1, 2 * N$2), 1)))
&amp; IF(ISBLANK('feature type'!M61), "EndPlot", SUBSTITUTE(SUBSTITUTE(output!$B$1,
                   "f_type", 'feature type'!M61),
                   "f_var", 'feature variety'!M61))
&amp; CHAR(10)</f>
        <v xml:space="preserve">BeginPlot
	x=12,y=7
	TerrainType=TERRAIN_GRASS
	PlotType=1
	RiverWEDirection=1
	isNOfRiver
	FeatureType=FEATURE_FOREST, FeatureVariety=3
EndPlot
</v>
      </c>
      <c r="O63" t="str">
        <f ca="1">SUBSTITUTE(SUBSTITUTE(SUBSTITUTE(SUBSTITUTE($A$1,
"x_coord",O$2),
"y_coord",$A63),
"t_type",'terrain type'!N61),
"p_type", 'plot type'!N61)
&amp; IF(LEFT(resources!N61, 6) = "BONUS_", CHAR(9) &amp; "BonusType=" &amp; resources!N61 &amp; CHAR(10), "")
&amp; IF('goody huts'!N61, "	ImprovementType=IMPROVEMENT_GOODY_HUT" &amp; CHAR(10), "")
&amp; IF(ISBLANK(OFFSET('rivers (2)'!$A$1, 2 * (67 - $A63), 2 * O$2 + 1)), "", SUBSTITUTE($C$1, "&lt;direc&gt;", RIGHT(OFFSET('rivers (2)'!$A$1, 2 * (67 - $A63), 2 * O$2 + 1), 1)))
&amp; IF(ISBLANK(OFFSET('rivers (2)'!$A$1, 2 * (67 - $A63) + 1, 2 * O$2)), "", SUBSTITUTE($D$1, "&lt;direc&gt;", RIGHT(OFFSET('rivers (2)'!$A$1, 2 * (67 - $A63) + 1, 2 * O$2), 1)))
&amp; IF(ISBLANK('feature type'!N61), "EndPlot", SUBSTITUTE(SUBSTITUTE(output!$B$1,
                   "f_type", 'feature type'!N61),
                   "f_var", 'feature variety'!N61))
&amp; CHAR(10)</f>
        <v xml:space="preserve">BeginPlot
	x=13,y=7
	TerrainType=TERRAIN_GRASS
	PlotType=1
	RiverWEDirection=1
	isNOfRiver
	FeatureType=FEATURE_FOREST, FeatureVariety=3
EndPlot
</v>
      </c>
      <c r="P63" t="str">
        <f ca="1">SUBSTITUTE(SUBSTITUTE(SUBSTITUTE(SUBSTITUTE($A$1,
"x_coord",P$2),
"y_coord",$A63),
"t_type",'terrain type'!O61),
"p_type", 'plot type'!O61)
&amp; IF(LEFT(resources!O61, 6) = "BONUS_", CHAR(9) &amp; "BonusType=" &amp; resources!O61 &amp; CHAR(10), "")
&amp; IF('goody huts'!O61, "	ImprovementType=IMPROVEMENT_GOODY_HUT" &amp; CHAR(10), "")
&amp; IF(ISBLANK(OFFSET('rivers (2)'!$A$1, 2 * (67 - $A63), 2 * P$2 + 1)), "", SUBSTITUTE($C$1, "&lt;direc&gt;", RIGHT(OFFSET('rivers (2)'!$A$1, 2 * (67 - $A63), 2 * P$2 + 1), 1)))
&amp; IF(ISBLANK(OFFSET('rivers (2)'!$A$1, 2 * (67 - $A63) + 1, 2 * P$2)), "", SUBSTITUTE($D$1, "&lt;direc&gt;", RIGHT(OFFSET('rivers (2)'!$A$1, 2 * (67 - $A63) + 1, 2 * P$2), 1)))
&amp; IF(ISBLANK('feature type'!O61), "EndPlot", SUBSTITUTE(SUBSTITUTE(output!$B$1,
                   "f_type", 'feature type'!O61),
                   "f_var", 'feature variety'!O61))
&amp; CHAR(10)</f>
        <v xml:space="preserve">BeginPlot
	x=14,y=7
	TerrainType=TERRAIN_PLAINS
	PlotType=1
	RiverWEDirection=1
	isNOfRiver
EndPlot
</v>
      </c>
      <c r="Q63" t="str">
        <f ca="1">SUBSTITUTE(SUBSTITUTE(SUBSTITUTE(SUBSTITUTE($A$1,
"x_coord",Q$2),
"y_coord",$A63),
"t_type",'terrain type'!P61),
"p_type", 'plot type'!P61)
&amp; IF(LEFT(resources!P61, 6) = "BONUS_", CHAR(9) &amp; "BonusType=" &amp; resources!P61 &amp; CHAR(10), "")
&amp; IF('goody huts'!P61, "	ImprovementType=IMPROVEMENT_GOODY_HUT" &amp; CHAR(10), "")
&amp; IF(ISBLANK(OFFSET('rivers (2)'!$A$1, 2 * (67 - $A63), 2 * Q$2 + 1)), "", SUBSTITUTE($C$1, "&lt;direc&gt;", RIGHT(OFFSET('rivers (2)'!$A$1, 2 * (67 - $A63), 2 * Q$2 + 1), 1)))
&amp; IF(ISBLANK(OFFSET('rivers (2)'!$A$1, 2 * (67 - $A63) + 1, 2 * Q$2)), "", SUBSTITUTE($D$1, "&lt;direc&gt;", RIGHT(OFFSET('rivers (2)'!$A$1, 2 * (67 - $A63) + 1, 2 * Q$2), 1)))
&amp; IF(ISBLANK('feature type'!P61), "EndPlot", SUBSTITUTE(SUBSTITUTE(output!$B$1,
                   "f_type", 'feature type'!P61),
                   "f_var", 'feature variety'!P61))
&amp; CHAR(10)</f>
        <v xml:space="preserve">BeginPlot
	x=15,y=7
	TerrainType=TERRAIN_GRASS
	PlotType=1
	RiverWEDirection=1
	isNOfRiver
	FeatureType=FEATURE_FOREST, FeatureVariety=3
EndPlot
</v>
      </c>
      <c r="R63" t="str">
        <f ca="1">SUBSTITUTE(SUBSTITUTE(SUBSTITUTE(SUBSTITUTE($A$1,
"x_coord",R$2),
"y_coord",$A63),
"t_type",'terrain type'!Q61),
"p_type", 'plot type'!Q61)
&amp; IF(LEFT(resources!Q61, 6) = "BONUS_", CHAR(9) &amp; "BonusType=" &amp; resources!Q61 &amp; CHAR(10), "")
&amp; IF('goody huts'!Q61, "	ImprovementType=IMPROVEMENT_GOODY_HUT" &amp; CHAR(10), "")
&amp; IF(ISBLANK(OFFSET('rivers (2)'!$A$1, 2 * (67 - $A63), 2 * R$2 + 1)), "", SUBSTITUTE($C$1, "&lt;direc&gt;", RIGHT(OFFSET('rivers (2)'!$A$1, 2 * (67 - $A63), 2 * R$2 + 1), 1)))
&amp; IF(ISBLANK(OFFSET('rivers (2)'!$A$1, 2 * (67 - $A63) + 1, 2 * R$2)), "", SUBSTITUTE($D$1, "&lt;direc&gt;", RIGHT(OFFSET('rivers (2)'!$A$1, 2 * (67 - $A63) + 1, 2 * R$2), 1)))
&amp; IF(ISBLANK('feature type'!Q61), "EndPlot", SUBSTITUTE(SUBSTITUTE(output!$B$1,
                   "f_type", 'feature type'!Q61),
                   "f_var", 'feature variety'!Q61))
&amp; CHAR(10)</f>
        <v xml:space="preserve">BeginPlot
	x=16,y=7
	TerrainType=TERRAIN_GRASS
	PlotType=1
	RiverWEDirection=1
	isNOfRiver
	FeatureType=FEATURE_FOREST, FeatureVariety=3
EndPlot
</v>
      </c>
      <c r="S63" t="str">
        <f ca="1">SUBSTITUTE(SUBSTITUTE(SUBSTITUTE(SUBSTITUTE($A$1,
"x_coord",S$2),
"y_coord",$A63),
"t_type",'terrain type'!R61),
"p_type", 'plot type'!R61)
&amp; IF(LEFT(resources!R61, 6) = "BONUS_", CHAR(9) &amp; "BonusType=" &amp; resources!R61 &amp; CHAR(10), "")
&amp; IF('goody huts'!R61, "	ImprovementType=IMPROVEMENT_GOODY_HUT" &amp; CHAR(10), "")
&amp; IF(ISBLANK(OFFSET('rivers (2)'!$A$1, 2 * (67 - $A63), 2 * S$2 + 1)), "", SUBSTITUTE($C$1, "&lt;direc&gt;", RIGHT(OFFSET('rivers (2)'!$A$1, 2 * (67 - $A63), 2 * S$2 + 1), 1)))
&amp; IF(ISBLANK(OFFSET('rivers (2)'!$A$1, 2 * (67 - $A63) + 1, 2 * S$2)), "", SUBSTITUTE($D$1, "&lt;direc&gt;", RIGHT(OFFSET('rivers (2)'!$A$1, 2 * (67 - $A63) + 1, 2 * S$2), 1)))
&amp; IF(ISBLANK('feature type'!R61), "EndPlot", SUBSTITUTE(SUBSTITUTE(output!$B$1,
                   "f_type", 'feature type'!R61),
                   "f_var", 'feature variety'!R61))
&amp; CHAR(10)</f>
        <v xml:space="preserve">BeginPlot
	x=17,y=7
	TerrainType=TERRAIN_PLAINS
	PlotType=1
	RiverNSDirection=2
	isWOfRiver
EndPlot
</v>
      </c>
      <c r="T63" t="str">
        <f ca="1">SUBSTITUTE(SUBSTITUTE(SUBSTITUTE(SUBSTITUTE($A$1,
"x_coord",T$2),
"y_coord",$A63),
"t_type",'terrain type'!S61),
"p_type", 'plot type'!S61)
&amp; IF(LEFT(resources!S61, 6) = "BONUS_", CHAR(9) &amp; "BonusType=" &amp; resources!S61 &amp; CHAR(10), "")
&amp; IF('goody huts'!S61, "	ImprovementType=IMPROVEMENT_GOODY_HUT" &amp; CHAR(10), "")
&amp; IF(ISBLANK(OFFSET('rivers (2)'!$A$1, 2 * (67 - $A63), 2 * T$2 + 1)), "", SUBSTITUTE($C$1, "&lt;direc&gt;", RIGHT(OFFSET('rivers (2)'!$A$1, 2 * (67 - $A63), 2 * T$2 + 1), 1)))
&amp; IF(ISBLANK(OFFSET('rivers (2)'!$A$1, 2 * (67 - $A63) + 1, 2 * T$2)), "", SUBSTITUTE($D$1, "&lt;direc&gt;", RIGHT(OFFSET('rivers (2)'!$A$1, 2 * (67 - $A63) + 1, 2 * T$2), 1)))
&amp; IF(ISBLANK('feature type'!S61), "EndPlot", SUBSTITUTE(SUBSTITUTE(output!$B$1,
                   "f_type", 'feature type'!S61),
                   "f_var", 'feature variety'!S61))
&amp; CHAR(10)</f>
        <v xml:space="preserve">BeginPlot
	x=18,y=7
	TerrainType=TERRAIN_GRASS
	PlotType=2
	RiverNSDirection=0
	isWOfRiver
	RiverWEDirection=1
	isNOfRiver
	FeatureType=FEATURE_FOREST, FeatureVariety=3
EndPlot
</v>
      </c>
      <c r="U63" t="str">
        <f ca="1">SUBSTITUTE(SUBSTITUTE(SUBSTITUTE(SUBSTITUTE($A$1,
"x_coord",U$2),
"y_coord",$A63),
"t_type",'terrain type'!T61),
"p_type", 'plot type'!T61)
&amp; IF(LEFT(resources!T61, 6) = "BONUS_", CHAR(9) &amp; "BonusType=" &amp; resources!T61 &amp; CHAR(10), "")
&amp; IF('goody huts'!T61, "	ImprovementType=IMPROVEMENT_GOODY_HUT" &amp; CHAR(10), "")
&amp; IF(ISBLANK(OFFSET('rivers (2)'!$A$1, 2 * (67 - $A63), 2 * U$2 + 1)), "", SUBSTITUTE($C$1, "&lt;direc&gt;", RIGHT(OFFSET('rivers (2)'!$A$1, 2 * (67 - $A63), 2 * U$2 + 1), 1)))
&amp; IF(ISBLANK(OFFSET('rivers (2)'!$A$1, 2 * (67 - $A63) + 1, 2 * U$2)), "", SUBSTITUTE($D$1, "&lt;direc&gt;", RIGHT(OFFSET('rivers (2)'!$A$1, 2 * (67 - $A63) + 1, 2 * U$2), 1)))
&amp; IF(ISBLANK('feature type'!T61), "EndPlot", SUBSTITUTE(SUBSTITUTE(output!$B$1,
                   "f_type", 'feature type'!T61),
                   "f_var", 'feature variety'!T61))
&amp; CHAR(10)</f>
        <v xml:space="preserve">BeginPlot
	x=19,y=7
	TerrainType=TERRAIN_GRASS
	PlotType=1
	FeatureType=FEATURE_FOREST, FeatureVariety=3
EndPlot
</v>
      </c>
      <c r="V63" t="str">
        <f ca="1">SUBSTITUTE(SUBSTITUTE(SUBSTITUTE(SUBSTITUTE($A$1,
"x_coord",V$2),
"y_coord",$A63),
"t_type",'terrain type'!U61),
"p_type", 'plot type'!U61)
&amp; IF(LEFT(resources!U61, 6) = "BONUS_", CHAR(9) &amp; "BonusType=" &amp; resources!U61 &amp; CHAR(10), "")
&amp; IF('goody huts'!U61, "	ImprovementType=IMPROVEMENT_GOODY_HUT" &amp; CHAR(10), "")
&amp; IF(ISBLANK(OFFSET('rivers (2)'!$A$1, 2 * (67 - $A63), 2 * V$2 + 1)), "", SUBSTITUTE($C$1, "&lt;direc&gt;", RIGHT(OFFSET('rivers (2)'!$A$1, 2 * (67 - $A63), 2 * V$2 + 1), 1)))
&amp; IF(ISBLANK(OFFSET('rivers (2)'!$A$1, 2 * (67 - $A63) + 1, 2 * V$2)), "", SUBSTITUTE($D$1, "&lt;direc&gt;", RIGHT(OFFSET('rivers (2)'!$A$1, 2 * (67 - $A63) + 1, 2 * V$2), 1)))
&amp; IF(ISBLANK('feature type'!U61), "EndPlot", SUBSTITUTE(SUBSTITUTE(output!$B$1,
                   "f_type", 'feature type'!U61),
                   "f_var", 'feature variety'!U61))
&amp; CHAR(10)</f>
        <v xml:space="preserve">BeginPlot
	x=20,y=7
	TerrainType=TERRAIN_PLAINS
	PlotType=1
	RiverWEDirection=1
	isNOfRiver
EndPlot
</v>
      </c>
      <c r="W63" t="str">
        <f ca="1">SUBSTITUTE(SUBSTITUTE(SUBSTITUTE(SUBSTITUTE($A$1,
"x_coord",W$2),
"y_coord",$A63),
"t_type",'terrain type'!V61),
"p_type", 'plot type'!V61)
&amp; IF(LEFT(resources!V61, 6) = "BONUS_", CHAR(9) &amp; "BonusType=" &amp; resources!V61 &amp; CHAR(10), "")
&amp; IF('goody huts'!V61, "	ImprovementType=IMPROVEMENT_GOODY_HUT" &amp; CHAR(10), "")
&amp; IF(ISBLANK(OFFSET('rivers (2)'!$A$1, 2 * (67 - $A63), 2 * W$2 + 1)), "", SUBSTITUTE($C$1, "&lt;direc&gt;", RIGHT(OFFSET('rivers (2)'!$A$1, 2 * (67 - $A63), 2 * W$2 + 1), 1)))
&amp; IF(ISBLANK(OFFSET('rivers (2)'!$A$1, 2 * (67 - $A63) + 1, 2 * W$2)), "", SUBSTITUTE($D$1, "&lt;direc&gt;", RIGHT(OFFSET('rivers (2)'!$A$1, 2 * (67 - $A63) + 1, 2 * W$2), 1)))
&amp; IF(ISBLANK('feature type'!V61), "EndPlot", SUBSTITUTE(SUBSTITUTE(output!$B$1,
                   "f_type", 'feature type'!V61),
                   "f_var", 'feature variety'!V61))
&amp; CHAR(10)</f>
        <v xml:space="preserve">BeginPlot
	x=21,y=7
	TerrainType=TERRAIN_GRASS
	PlotType=2
	FeatureType=FEATURE_FOREST, FeatureVariety=3
EndPlot
</v>
      </c>
      <c r="X63" t="str">
        <f ca="1">SUBSTITUTE(SUBSTITUTE(SUBSTITUTE(SUBSTITUTE($A$1,
"x_coord",X$2),
"y_coord",$A63),
"t_type",'terrain type'!W61),
"p_type", 'plot type'!W61)
&amp; IF(LEFT(resources!W61, 6) = "BONUS_", CHAR(9) &amp; "BonusType=" &amp; resources!W61 &amp; CHAR(10), "")
&amp; IF('goody huts'!W61, "	ImprovementType=IMPROVEMENT_GOODY_HUT" &amp; CHAR(10), "")
&amp; IF(ISBLANK(OFFSET('rivers (2)'!$A$1, 2 * (67 - $A63), 2 * X$2 + 1)), "", SUBSTITUTE($C$1, "&lt;direc&gt;", RIGHT(OFFSET('rivers (2)'!$A$1, 2 * (67 - $A63), 2 * X$2 + 1), 1)))
&amp; IF(ISBLANK(OFFSET('rivers (2)'!$A$1, 2 * (67 - $A63) + 1, 2 * X$2)), "", SUBSTITUTE($D$1, "&lt;direc&gt;", RIGHT(OFFSET('rivers (2)'!$A$1, 2 * (67 - $A63) + 1, 2 * X$2), 1)))
&amp; IF(ISBLANK('feature type'!W61), "EndPlot", SUBSTITUTE(SUBSTITUTE(output!$B$1,
                   "f_type", 'feature type'!W61),
                   "f_var", 'feature variety'!W61))
&amp; CHAR(10)</f>
        <v xml:space="preserve">BeginPlot
	x=22,y=7
	TerrainType=TERRAIN_COAST
	PlotType=3
EndPlot
</v>
      </c>
      <c r="Y63" t="str">
        <f ca="1">SUBSTITUTE(SUBSTITUTE(SUBSTITUTE(SUBSTITUTE($A$1,
"x_coord",Y$2),
"y_coord",$A63),
"t_type",'terrain type'!X61),
"p_type", 'plot type'!X61)
&amp; IF(LEFT(resources!X61, 6) = "BONUS_", CHAR(9) &amp; "BonusType=" &amp; resources!X61 &amp; CHAR(10), "")
&amp; IF('goody huts'!X61, "	ImprovementType=IMPROVEMENT_GOODY_HUT" &amp; CHAR(10), "")
&amp; IF(ISBLANK(OFFSET('rivers (2)'!$A$1, 2 * (67 - $A63), 2 * Y$2 + 1)), "", SUBSTITUTE($C$1, "&lt;direc&gt;", RIGHT(OFFSET('rivers (2)'!$A$1, 2 * (67 - $A63), 2 * Y$2 + 1), 1)))
&amp; IF(ISBLANK(OFFSET('rivers (2)'!$A$1, 2 * (67 - $A63) + 1, 2 * Y$2)), "", SUBSTITUTE($D$1, "&lt;direc&gt;", RIGHT(OFFSET('rivers (2)'!$A$1, 2 * (67 - $A63) + 1, 2 * Y$2), 1)))
&amp; IF(ISBLANK('feature type'!X61), "EndPlot", SUBSTITUTE(SUBSTITUTE(output!$B$1,
                   "f_type", 'feature type'!X61),
                   "f_var", 'feature variety'!X61))
&amp; CHAR(10)</f>
        <v xml:space="preserve">BeginPlot
	x=23,y=7
	TerrainType=TERRAIN_GRASS
	PlotType=2
	FeatureType=FEATURE_FOREST, FeatureVariety=3
EndPlot
</v>
      </c>
      <c r="Z63" t="str">
        <f ca="1">SUBSTITUTE(SUBSTITUTE(SUBSTITUTE(SUBSTITUTE($A$1,
"x_coord",Z$2),
"y_coord",$A63),
"t_type",'terrain type'!Y61),
"p_type", 'plot type'!Y61)
&amp; IF(LEFT(resources!Y61, 6) = "BONUS_", CHAR(9) &amp; "BonusType=" &amp; resources!Y61 &amp; CHAR(10), "")
&amp; IF('goody huts'!Y61, "	ImprovementType=IMPROVEMENT_GOODY_HUT" &amp; CHAR(10), "")
&amp; IF(ISBLANK(OFFSET('rivers (2)'!$A$1, 2 * (67 - $A63), 2 * Z$2 + 1)), "", SUBSTITUTE($C$1, "&lt;direc&gt;", RIGHT(OFFSET('rivers (2)'!$A$1, 2 * (67 - $A63), 2 * Z$2 + 1), 1)))
&amp; IF(ISBLANK(OFFSET('rivers (2)'!$A$1, 2 * (67 - $A63) + 1, 2 * Z$2)), "", SUBSTITUTE($D$1, "&lt;direc&gt;", RIGHT(OFFSET('rivers (2)'!$A$1, 2 * (67 - $A63) + 1, 2 * Z$2), 1)))
&amp; IF(ISBLANK('feature type'!Y61), "EndPlot", SUBSTITUTE(SUBSTITUTE(output!$B$1,
                   "f_type", 'feature type'!Y61),
                   "f_var", 'feature variety'!Y61))
&amp; CHAR(10)</f>
        <v xml:space="preserve">BeginPlot
	x=24,y=7
	TerrainType=TERRAIN_PLAINS
	PlotType=1
	RiverNSDirection=2
	isWOfRiver
EndPlot
</v>
      </c>
      <c r="AA63" t="str">
        <f ca="1">SUBSTITUTE(SUBSTITUTE(SUBSTITUTE(SUBSTITUTE($A$1,
"x_coord",AA$2),
"y_coord",$A63),
"t_type",'terrain type'!Z61),
"p_type", 'plot type'!Z61)
&amp; IF(LEFT(resources!Z61, 6) = "BONUS_", CHAR(9) &amp; "BonusType=" &amp; resources!Z61 &amp; CHAR(10), "")
&amp; IF('goody huts'!Z61, "	ImprovementType=IMPROVEMENT_GOODY_HUT" &amp; CHAR(10), "")
&amp; IF(ISBLANK(OFFSET('rivers (2)'!$A$1, 2 * (67 - $A63), 2 * AA$2 + 1)), "", SUBSTITUTE($C$1, "&lt;direc&gt;", RIGHT(OFFSET('rivers (2)'!$A$1, 2 * (67 - $A63), 2 * AA$2 + 1), 1)))
&amp; IF(ISBLANK(OFFSET('rivers (2)'!$A$1, 2 * (67 - $A63) + 1, 2 * AA$2)), "", SUBSTITUTE($D$1, "&lt;direc&gt;", RIGHT(OFFSET('rivers (2)'!$A$1, 2 * (67 - $A63) + 1, 2 * AA$2), 1)))
&amp; IF(ISBLANK('feature type'!Z61), "EndPlot", SUBSTITUTE(SUBSTITUTE(output!$B$1,
                   "f_type", 'feature type'!Z61),
                   "f_var", 'feature variety'!Z61))
&amp; CHAR(10)</f>
        <v xml:space="preserve">BeginPlot
	x=25,y=7
	TerrainType=TERRAIN_GRASS
	PlotType=2
	FeatureType=FEATURE_FOREST, FeatureVariety=3
EndPlot
</v>
      </c>
      <c r="AB63" t="str">
        <f ca="1">SUBSTITUTE(SUBSTITUTE(SUBSTITUTE(SUBSTITUTE($A$1,
"x_coord",AB$2),
"y_coord",$A63),
"t_type",'terrain type'!AA61),
"p_type", 'plot type'!AA61)
&amp; IF(LEFT(resources!AA61, 6) = "BONUS_", CHAR(9) &amp; "BonusType=" &amp; resources!AA61 &amp; CHAR(10), "")
&amp; IF('goody huts'!AA61, "	ImprovementType=IMPROVEMENT_GOODY_HUT" &amp; CHAR(10), "")
&amp; IF(ISBLANK(OFFSET('rivers (2)'!$A$1, 2 * (67 - $A63), 2 * AB$2 + 1)), "", SUBSTITUTE($C$1, "&lt;direc&gt;", RIGHT(OFFSET('rivers (2)'!$A$1, 2 * (67 - $A63), 2 * AB$2 + 1), 1)))
&amp; IF(ISBLANK(OFFSET('rivers (2)'!$A$1, 2 * (67 - $A63) + 1, 2 * AB$2)), "", SUBSTITUTE($D$1, "&lt;direc&gt;", RIGHT(OFFSET('rivers (2)'!$A$1, 2 * (67 - $A63) + 1, 2 * AB$2), 1)))
&amp; IF(ISBLANK('feature type'!AA61), "EndPlot", SUBSTITUTE(SUBSTITUTE(output!$B$1,
                   "f_type", 'feature type'!AA61),
                   "f_var", 'feature variety'!AA61))
&amp; CHAR(10)</f>
        <v xml:space="preserve">BeginPlot
	x=26,y=7
	TerrainType=TERRAIN_GRASS
	PlotType=2
	RiverNSDirection=2
	isWOfRiver
	RiverWEDirection=3
	isNOfRiver
	FeatureType=FEATURE_FOREST, FeatureVariety=3
EndPlot
</v>
      </c>
      <c r="AC63" t="str">
        <f ca="1">SUBSTITUTE(SUBSTITUTE(SUBSTITUTE(SUBSTITUTE($A$1,
"x_coord",AC$2),
"y_coord",$A63),
"t_type",'terrain type'!AB61),
"p_type", 'plot type'!AB61)
&amp; IF(LEFT(resources!AB61, 6) = "BONUS_", CHAR(9) &amp; "BonusType=" &amp; resources!AB61 &amp; CHAR(10), "")
&amp; IF('goody huts'!AB61, "	ImprovementType=IMPROVEMENT_GOODY_HUT" &amp; CHAR(10), "")
&amp; IF(ISBLANK(OFFSET('rivers (2)'!$A$1, 2 * (67 - $A63), 2 * AC$2 + 1)), "", SUBSTITUTE($C$1, "&lt;direc&gt;", RIGHT(OFFSET('rivers (2)'!$A$1, 2 * (67 - $A63), 2 * AC$2 + 1), 1)))
&amp; IF(ISBLANK(OFFSET('rivers (2)'!$A$1, 2 * (67 - $A63) + 1, 2 * AC$2)), "", SUBSTITUTE($D$1, "&lt;direc&gt;", RIGHT(OFFSET('rivers (2)'!$A$1, 2 * (67 - $A63) + 1, 2 * AC$2), 1)))
&amp; IF(ISBLANK('feature type'!AB61), "EndPlot", SUBSTITUTE(SUBSTITUTE(output!$B$1,
                   "f_type", 'feature type'!AB61),
                   "f_var", 'feature variety'!AB61))
&amp; CHAR(10)</f>
        <v xml:space="preserve">BeginPlot
	x=27,y=7
	TerrainType=TERRAIN_PLAINS
	PlotType=1
EndPlot
</v>
      </c>
      <c r="AD63" t="str">
        <f ca="1">SUBSTITUTE(SUBSTITUTE(SUBSTITUTE(SUBSTITUTE($A$1,
"x_coord",AD$2),
"y_coord",$A63),
"t_type",'terrain type'!AC61),
"p_type", 'plot type'!AC61)
&amp; IF(LEFT(resources!AC61, 6) = "BONUS_", CHAR(9) &amp; "BonusType=" &amp; resources!AC61 &amp; CHAR(10), "")
&amp; IF('goody huts'!AC61, "	ImprovementType=IMPROVEMENT_GOODY_HUT" &amp; CHAR(10), "")
&amp; IF(ISBLANK(OFFSET('rivers (2)'!$A$1, 2 * (67 - $A63), 2 * AD$2 + 1)), "", SUBSTITUTE($C$1, "&lt;direc&gt;", RIGHT(OFFSET('rivers (2)'!$A$1, 2 * (67 - $A63), 2 * AD$2 + 1), 1)))
&amp; IF(ISBLANK(OFFSET('rivers (2)'!$A$1, 2 * (67 - $A63) + 1, 2 * AD$2)), "", SUBSTITUTE($D$1, "&lt;direc&gt;", RIGHT(OFFSET('rivers (2)'!$A$1, 2 * (67 - $A63) + 1, 2 * AD$2), 1)))
&amp; IF(ISBLANK('feature type'!AC61), "EndPlot", SUBSTITUTE(SUBSTITUTE(output!$B$1,
                   "f_type", 'feature type'!AC61),
                   "f_var", 'feature variety'!AC61))
&amp; CHAR(10)</f>
        <v xml:space="preserve">BeginPlot
	x=28,y=7
	TerrainType=TERRAIN_GRASS
	PlotType=2
	FeatureType=FEATURE_FOREST, FeatureVariety=3
EndPlot
</v>
      </c>
      <c r="AE63" t="str">
        <f ca="1">SUBSTITUTE(SUBSTITUTE(SUBSTITUTE(SUBSTITUTE($A$1,
"x_coord",AE$2),
"y_coord",$A63),
"t_type",'terrain type'!AD61),
"p_type", 'plot type'!AD61)
&amp; IF(LEFT(resources!AD61, 6) = "BONUS_", CHAR(9) &amp; "BonusType=" &amp; resources!AD61 &amp; CHAR(10), "")
&amp; IF('goody huts'!AD61, "	ImprovementType=IMPROVEMENT_GOODY_HUT" &amp; CHAR(10), "")
&amp; IF(ISBLANK(OFFSET('rivers (2)'!$A$1, 2 * (67 - $A63), 2 * AE$2 + 1)), "", SUBSTITUTE($C$1, "&lt;direc&gt;", RIGHT(OFFSET('rivers (2)'!$A$1, 2 * (67 - $A63), 2 * AE$2 + 1), 1)))
&amp; IF(ISBLANK(OFFSET('rivers (2)'!$A$1, 2 * (67 - $A63) + 1, 2 * AE$2)), "", SUBSTITUTE($D$1, "&lt;direc&gt;", RIGHT(OFFSET('rivers (2)'!$A$1, 2 * (67 - $A63) + 1, 2 * AE$2), 1)))
&amp; IF(ISBLANK('feature type'!AD61), "EndPlot", SUBSTITUTE(SUBSTITUTE(output!$B$1,
                   "f_type", 'feature type'!AD61),
                   "f_var", 'feature variety'!AD61))
&amp; CHAR(10)</f>
        <v xml:space="preserve">BeginPlot
	x=29,y=7
	TerrainType=TERRAIN_GRASS
	PlotType=2
	FeatureType=FEATURE_FOREST, FeatureVariety=3
EndPlot
</v>
      </c>
      <c r="AF63" t="str">
        <f ca="1">SUBSTITUTE(SUBSTITUTE(SUBSTITUTE(SUBSTITUTE($A$1,
"x_coord",AF$2),
"y_coord",$A63),
"t_type",'terrain type'!AE61),
"p_type", 'plot type'!AE61)
&amp; IF(LEFT(resources!AE61, 6) = "BONUS_", CHAR(9) &amp; "BonusType=" &amp; resources!AE61 &amp; CHAR(10), "")
&amp; IF('goody huts'!AE61, "	ImprovementType=IMPROVEMENT_GOODY_HUT" &amp; CHAR(10), "")
&amp; IF(ISBLANK(OFFSET('rivers (2)'!$A$1, 2 * (67 - $A63), 2 * AF$2 + 1)), "", SUBSTITUTE($C$1, "&lt;direc&gt;", RIGHT(OFFSET('rivers (2)'!$A$1, 2 * (67 - $A63), 2 * AF$2 + 1), 1)))
&amp; IF(ISBLANK(OFFSET('rivers (2)'!$A$1, 2 * (67 - $A63) + 1, 2 * AF$2)), "", SUBSTITUTE($D$1, "&lt;direc&gt;", RIGHT(OFFSET('rivers (2)'!$A$1, 2 * (67 - $A63) + 1, 2 * AF$2), 1)))
&amp; IF(ISBLANK('feature type'!AE61), "EndPlot", SUBSTITUTE(SUBSTITUTE(output!$B$1,
                   "f_type", 'feature type'!AE61),
                   "f_var", 'feature variety'!AE61))
&amp; CHAR(10)</f>
        <v xml:space="preserve">BeginPlot
	x=30,y=7
	TerrainType=TERRAIN_PLAINS
	PlotType=1
	RiverWEDirection=3
	isNOfRiver
EndPlot
</v>
      </c>
      <c r="AG63" t="str">
        <f ca="1">SUBSTITUTE(SUBSTITUTE(SUBSTITUTE(SUBSTITUTE($A$1,
"x_coord",AG$2),
"y_coord",$A63),
"t_type",'terrain type'!AF61),
"p_type", 'plot type'!AF61)
&amp; IF(LEFT(resources!AF61, 6) = "BONUS_", CHAR(9) &amp; "BonusType=" &amp; resources!AF61 &amp; CHAR(10), "")
&amp; IF('goody huts'!AF61, "	ImprovementType=IMPROVEMENT_GOODY_HUT" &amp; CHAR(10), "")
&amp; IF(ISBLANK(OFFSET('rivers (2)'!$A$1, 2 * (67 - $A63), 2 * AG$2 + 1)), "", SUBSTITUTE($C$1, "&lt;direc&gt;", RIGHT(OFFSET('rivers (2)'!$A$1, 2 * (67 - $A63), 2 * AG$2 + 1), 1)))
&amp; IF(ISBLANK(OFFSET('rivers (2)'!$A$1, 2 * (67 - $A63) + 1, 2 * AG$2)), "", SUBSTITUTE($D$1, "&lt;direc&gt;", RIGHT(OFFSET('rivers (2)'!$A$1, 2 * (67 - $A63) + 1, 2 * AG$2), 1)))
&amp; IF(ISBLANK('feature type'!AF61), "EndPlot", SUBSTITUTE(SUBSTITUTE(output!$B$1,
                   "f_type", 'feature type'!AF61),
                   "f_var", 'feature variety'!AF61))
&amp; CHAR(10)</f>
        <v xml:space="preserve">BeginPlot
	x=31,y=7
	TerrainType=TERRAIN_GRASS
	PlotType=2
	RiverWEDirection=3
	isNOfRiver
	FeatureType=FEATURE_FOREST, FeatureVariety=3
EndPlot
</v>
      </c>
      <c r="AH63" t="str">
        <f ca="1">SUBSTITUTE(SUBSTITUTE(SUBSTITUTE(SUBSTITUTE($A$1,
"x_coord",AH$2),
"y_coord",$A63),
"t_type",'terrain type'!AG61),
"p_type", 'plot type'!AG61)
&amp; IF(LEFT(resources!AG61, 6) = "BONUS_", CHAR(9) &amp; "BonusType=" &amp; resources!AG61 &amp; CHAR(10), "")
&amp; IF('goody huts'!AG61, "	ImprovementType=IMPROVEMENT_GOODY_HUT" &amp; CHAR(10), "")
&amp; IF(ISBLANK(OFFSET('rivers (2)'!$A$1, 2 * (67 - $A63), 2 * AH$2 + 1)), "", SUBSTITUTE($C$1, "&lt;direc&gt;", RIGHT(OFFSET('rivers (2)'!$A$1, 2 * (67 - $A63), 2 * AH$2 + 1), 1)))
&amp; IF(ISBLANK(OFFSET('rivers (2)'!$A$1, 2 * (67 - $A63) + 1, 2 * AH$2)), "", SUBSTITUTE($D$1, "&lt;direc&gt;", RIGHT(OFFSET('rivers (2)'!$A$1, 2 * (67 - $A63) + 1, 2 * AH$2), 1)))
&amp; IF(ISBLANK('feature type'!AG61), "EndPlot", SUBSTITUTE(SUBSTITUTE(output!$B$1,
                   "f_type", 'feature type'!AG61),
                   "f_var", 'feature variety'!AG61))
&amp; CHAR(10)</f>
        <v xml:space="preserve">BeginPlot
	x=32,y=7
	TerrainType=TERRAIN_GRASS
	PlotType=2
	RiverNSDirection=0
	isWOfRiver
	FeatureType=FEATURE_FOREST, FeatureVariety=3
EndPlot
</v>
      </c>
      <c r="AI63" t="str">
        <f ca="1">SUBSTITUTE(SUBSTITUTE(SUBSTITUTE(SUBSTITUTE($A$1,
"x_coord",AI$2),
"y_coord",$A63),
"t_type",'terrain type'!AH61),
"p_type", 'plot type'!AH61)
&amp; IF(LEFT(resources!AH61, 6) = "BONUS_", CHAR(9) &amp; "BonusType=" &amp; resources!AH61 &amp; CHAR(10), "")
&amp; IF('goody huts'!AH61, "	ImprovementType=IMPROVEMENT_GOODY_HUT" &amp; CHAR(10), "")
&amp; IF(ISBLANK(OFFSET('rivers (2)'!$A$1, 2 * (67 - $A63), 2 * AI$2 + 1)), "", SUBSTITUTE($C$1, "&lt;direc&gt;", RIGHT(OFFSET('rivers (2)'!$A$1, 2 * (67 - $A63), 2 * AI$2 + 1), 1)))
&amp; IF(ISBLANK(OFFSET('rivers (2)'!$A$1, 2 * (67 - $A63) + 1, 2 * AI$2)), "", SUBSTITUTE($D$1, "&lt;direc&gt;", RIGHT(OFFSET('rivers (2)'!$A$1, 2 * (67 - $A63) + 1, 2 * AI$2), 1)))
&amp; IF(ISBLANK('feature type'!AH61), "EndPlot", SUBSTITUTE(SUBSTITUTE(output!$B$1,
                   "f_type", 'feature type'!AH61),
                   "f_var", 'feature variety'!AH61))
&amp; CHAR(10)</f>
        <v xml:space="preserve">BeginPlot
	x=33,y=7
	TerrainType=TERRAIN_PLAINS
	PlotType=1
EndPlot
</v>
      </c>
      <c r="AJ63" t="str">
        <f ca="1">SUBSTITUTE(SUBSTITUTE(SUBSTITUTE(SUBSTITUTE($A$1,
"x_coord",AJ$2),
"y_coord",$A63),
"t_type",'terrain type'!AI61),
"p_type", 'plot type'!AI61)
&amp; IF(LEFT(resources!AI61, 6) = "BONUS_", CHAR(9) &amp; "BonusType=" &amp; resources!AI61 &amp; CHAR(10), "")
&amp; IF('goody huts'!AI61, "	ImprovementType=IMPROVEMENT_GOODY_HUT" &amp; CHAR(10), "")
&amp; IF(ISBLANK(OFFSET('rivers (2)'!$A$1, 2 * (67 - $A63), 2 * AJ$2 + 1)), "", SUBSTITUTE($C$1, "&lt;direc&gt;", RIGHT(OFFSET('rivers (2)'!$A$1, 2 * (67 - $A63), 2 * AJ$2 + 1), 1)))
&amp; IF(ISBLANK(OFFSET('rivers (2)'!$A$1, 2 * (67 - $A63) + 1, 2 * AJ$2)), "", SUBSTITUTE($D$1, "&lt;direc&gt;", RIGHT(OFFSET('rivers (2)'!$A$1, 2 * (67 - $A63) + 1, 2 * AJ$2), 1)))
&amp; IF(ISBLANK('feature type'!AI61), "EndPlot", SUBSTITUTE(SUBSTITUTE(output!$B$1,
                   "f_type", 'feature type'!AI61),
                   "f_var", 'feature variety'!AI61))
&amp; CHAR(10)</f>
        <v xml:space="preserve">BeginPlot
	x=34,y=7
	TerrainType=TERRAIN_GRASS
	PlotType=2
	FeatureType=FEATURE_FOREST, FeatureVariety=3
EndPlot
</v>
      </c>
      <c r="AK63" t="str">
        <f ca="1">SUBSTITUTE(SUBSTITUTE(SUBSTITUTE(SUBSTITUTE($A$1,
"x_coord",AK$2),
"y_coord",$A63),
"t_type",'terrain type'!AJ61),
"p_type", 'plot type'!AJ61)
&amp; IF(LEFT(resources!AJ61, 6) = "BONUS_", CHAR(9) &amp; "BonusType=" &amp; resources!AJ61 &amp; CHAR(10), "")
&amp; IF('goody huts'!AJ61, "	ImprovementType=IMPROVEMENT_GOODY_HUT" &amp; CHAR(10), "")
&amp; IF(ISBLANK(OFFSET('rivers (2)'!$A$1, 2 * (67 - $A63), 2 * AK$2 + 1)), "", SUBSTITUTE($C$1, "&lt;direc&gt;", RIGHT(OFFSET('rivers (2)'!$A$1, 2 * (67 - $A63), 2 * AK$2 + 1), 1)))
&amp; IF(ISBLANK(OFFSET('rivers (2)'!$A$1, 2 * (67 - $A63) + 1, 2 * AK$2)), "", SUBSTITUTE($D$1, "&lt;direc&gt;", RIGHT(OFFSET('rivers (2)'!$A$1, 2 * (67 - $A63) + 1, 2 * AK$2), 1)))
&amp; IF(ISBLANK('feature type'!AJ61), "EndPlot", SUBSTITUTE(SUBSTITUTE(output!$B$1,
                   "f_type", 'feature type'!AJ61),
                   "f_var", 'feature variety'!AJ61))
&amp; CHAR(10)</f>
        <v xml:space="preserve">BeginPlot
	x=35,y=7
	TerrainType=TERRAIN_COAST
	PlotType=3
EndPlot
</v>
      </c>
      <c r="AL63" t="str">
        <f ca="1">SUBSTITUTE(SUBSTITUTE(SUBSTITUTE(SUBSTITUTE($A$1,
"x_coord",AL$2),
"y_coord",$A63),
"t_type",'terrain type'!AK61),
"p_type", 'plot type'!AK61)
&amp; IF(LEFT(resources!AK61, 6) = "BONUS_", CHAR(9) &amp; "BonusType=" &amp; resources!AK61 &amp; CHAR(10), "")
&amp; IF('goody huts'!AK61, "	ImprovementType=IMPROVEMENT_GOODY_HUT" &amp; CHAR(10), "")
&amp; IF(ISBLANK(OFFSET('rivers (2)'!$A$1, 2 * (67 - $A63), 2 * AL$2 + 1)), "", SUBSTITUTE($C$1, "&lt;direc&gt;", RIGHT(OFFSET('rivers (2)'!$A$1, 2 * (67 - $A63), 2 * AL$2 + 1), 1)))
&amp; IF(ISBLANK(OFFSET('rivers (2)'!$A$1, 2 * (67 - $A63) + 1, 2 * AL$2)), "", SUBSTITUTE($D$1, "&lt;direc&gt;", RIGHT(OFFSET('rivers (2)'!$A$1, 2 * (67 - $A63) + 1, 2 * AL$2), 1)))
&amp; IF(ISBLANK('feature type'!AK61), "EndPlot", SUBSTITUTE(SUBSTITUTE(output!$B$1,
                   "f_type", 'feature type'!AK61),
                   "f_var", 'feature variety'!AK61))
&amp; CHAR(10)</f>
        <v xml:space="preserve">BeginPlot
	x=36,y=7
	TerrainType=TERRAIN_COAST
	PlotType=3
EndPlot
</v>
      </c>
      <c r="AM63" t="str">
        <f ca="1">SUBSTITUTE(SUBSTITUTE(SUBSTITUTE(SUBSTITUTE($A$1,
"x_coord",AM$2),
"y_coord",$A63),
"t_type",'terrain type'!AL61),
"p_type", 'plot type'!AL61)
&amp; IF(LEFT(resources!AL61, 6) = "BONUS_", CHAR(9) &amp; "BonusType=" &amp; resources!AL61 &amp; CHAR(10), "")
&amp; IF('goody huts'!AL61, "	ImprovementType=IMPROVEMENT_GOODY_HUT" &amp; CHAR(10), "")
&amp; IF(ISBLANK(OFFSET('rivers (2)'!$A$1, 2 * (67 - $A63), 2 * AM$2 + 1)), "", SUBSTITUTE($C$1, "&lt;direc&gt;", RIGHT(OFFSET('rivers (2)'!$A$1, 2 * (67 - $A63), 2 * AM$2 + 1), 1)))
&amp; IF(ISBLANK(OFFSET('rivers (2)'!$A$1, 2 * (67 - $A63) + 1, 2 * AM$2)), "", SUBSTITUTE($D$1, "&lt;direc&gt;", RIGHT(OFFSET('rivers (2)'!$A$1, 2 * (67 - $A63) + 1, 2 * AM$2), 1)))
&amp; IF(ISBLANK('feature type'!AL61), "EndPlot", SUBSTITUTE(SUBSTITUTE(output!$B$1,
                   "f_type", 'feature type'!AL61),
                   "f_var", 'feature variety'!AL61))
&amp; CHAR(10)</f>
        <v xml:space="preserve">BeginPlot
	x=37,y=7
	TerrainType=TERRAIN_OCEAN
	PlotType=3
EndPlot
</v>
      </c>
      <c r="AN63" t="str">
        <f ca="1">SUBSTITUTE(SUBSTITUTE(SUBSTITUTE(SUBSTITUTE($A$1,
"x_coord",AN$2),
"y_coord",$A63),
"t_type",'terrain type'!AM61),
"p_type", 'plot type'!AM61)
&amp; IF(LEFT(resources!AM61, 6) = "BONUS_", CHAR(9) &amp; "BonusType=" &amp; resources!AM61 &amp; CHAR(10), "")
&amp; IF('goody huts'!AM61, "	ImprovementType=IMPROVEMENT_GOODY_HUT" &amp; CHAR(10), "")
&amp; IF(ISBLANK(OFFSET('rivers (2)'!$A$1, 2 * (67 - $A63), 2 * AN$2 + 1)), "", SUBSTITUTE($C$1, "&lt;direc&gt;", RIGHT(OFFSET('rivers (2)'!$A$1, 2 * (67 - $A63), 2 * AN$2 + 1), 1)))
&amp; IF(ISBLANK(OFFSET('rivers (2)'!$A$1, 2 * (67 - $A63) + 1, 2 * AN$2)), "", SUBSTITUTE($D$1, "&lt;direc&gt;", RIGHT(OFFSET('rivers (2)'!$A$1, 2 * (67 - $A63) + 1, 2 * AN$2), 1)))
&amp; IF(ISBLANK('feature type'!AM61), "EndPlot", SUBSTITUTE(SUBSTITUTE(output!$B$1,
                   "f_type", 'feature type'!AM61),
                   "f_var", 'feature variety'!AM61))
&amp; CHAR(10)</f>
        <v xml:space="preserve">BeginPlot
	x=38,y=7
	TerrainType=TERRAIN_OCEAN
	PlotType=3
EndPlot
</v>
      </c>
      <c r="AO63" t="str">
        <f ca="1">SUBSTITUTE(SUBSTITUTE(SUBSTITUTE(SUBSTITUTE($A$1,
"x_coord",AO$2),
"y_coord",$A63),
"t_type",'terrain type'!AN61),
"p_type", 'plot type'!AN61)
&amp; IF(LEFT(resources!AN61, 6) = "BONUS_", CHAR(9) &amp; "BonusType=" &amp; resources!AN61 &amp; CHAR(10), "")
&amp; IF('goody huts'!AN61, "	ImprovementType=IMPROVEMENT_GOODY_HUT" &amp; CHAR(10), "")
&amp; IF(ISBLANK(OFFSET('rivers (2)'!$A$1, 2 * (67 - $A63), 2 * AO$2 + 1)), "", SUBSTITUTE($C$1, "&lt;direc&gt;", RIGHT(OFFSET('rivers (2)'!$A$1, 2 * (67 - $A63), 2 * AO$2 + 1), 1)))
&amp; IF(ISBLANK(OFFSET('rivers (2)'!$A$1, 2 * (67 - $A63) + 1, 2 * AO$2)), "", SUBSTITUTE($D$1, "&lt;direc&gt;", RIGHT(OFFSET('rivers (2)'!$A$1, 2 * (67 - $A63) + 1, 2 * AO$2), 1)))
&amp; IF(ISBLANK('feature type'!AN61), "EndPlot", SUBSTITUTE(SUBSTITUTE(output!$B$1,
                   "f_type", 'feature type'!AN61),
                   "f_var", 'feature variety'!AN61))
&amp; CHAR(10)</f>
        <v xml:space="preserve">BeginPlot
	x=39,y=7
	TerrainType=TERRAIN_OCEAN
	PlotType=3
EndPlot
</v>
      </c>
      <c r="AP63" t="str">
        <f ca="1">SUBSTITUTE(SUBSTITUTE(SUBSTITUTE(SUBSTITUTE($A$1,
"x_coord",AP$2),
"y_coord",$A63),
"t_type",'terrain type'!AO61),
"p_type", 'plot type'!AO61)
&amp; IF(LEFT(resources!AO61, 6) = "BONUS_", CHAR(9) &amp; "BonusType=" &amp; resources!AO61 &amp; CHAR(10), "")
&amp; IF('goody huts'!AO61, "	ImprovementType=IMPROVEMENT_GOODY_HUT" &amp; CHAR(10), "")
&amp; IF(ISBLANK(OFFSET('rivers (2)'!$A$1, 2 * (67 - $A63), 2 * AP$2 + 1)), "", SUBSTITUTE($C$1, "&lt;direc&gt;", RIGHT(OFFSET('rivers (2)'!$A$1, 2 * (67 - $A63), 2 * AP$2 + 1), 1)))
&amp; IF(ISBLANK(OFFSET('rivers (2)'!$A$1, 2 * (67 - $A63) + 1, 2 * AP$2)), "", SUBSTITUTE($D$1, "&lt;direc&gt;", RIGHT(OFFSET('rivers (2)'!$A$1, 2 * (67 - $A63) + 1, 2 * AP$2), 1)))
&amp; IF(ISBLANK('feature type'!AO61), "EndPlot", SUBSTITUTE(SUBSTITUTE(output!$B$1,
                   "f_type", 'feature type'!AO61),
                   "f_var", 'feature variety'!AO61))
&amp; CHAR(10)</f>
        <v xml:space="preserve">BeginPlot
	x=40,y=7
	TerrainType=TERRAIN_OCEAN
	PlotType=3
EndPlot
</v>
      </c>
      <c r="AQ63" t="str">
        <f ca="1">SUBSTITUTE(SUBSTITUTE(SUBSTITUTE(SUBSTITUTE($A$1,
"x_coord",AQ$2),
"y_coord",$A63),
"t_type",'terrain type'!AP61),
"p_type", 'plot type'!AP61)
&amp; IF(LEFT(resources!AP61, 6) = "BONUS_", CHAR(9) &amp; "BonusType=" &amp; resources!AP61 &amp; CHAR(10), "")
&amp; IF('goody huts'!AP61, "	ImprovementType=IMPROVEMENT_GOODY_HUT" &amp; CHAR(10), "")
&amp; IF(ISBLANK(OFFSET('rivers (2)'!$A$1, 2 * (67 - $A63), 2 * AQ$2 + 1)), "", SUBSTITUTE($C$1, "&lt;direc&gt;", RIGHT(OFFSET('rivers (2)'!$A$1, 2 * (67 - $A63), 2 * AQ$2 + 1), 1)))
&amp; IF(ISBLANK(OFFSET('rivers (2)'!$A$1, 2 * (67 - $A63) + 1, 2 * AQ$2)), "", SUBSTITUTE($D$1, "&lt;direc&gt;", RIGHT(OFFSET('rivers (2)'!$A$1, 2 * (67 - $A63) + 1, 2 * AQ$2), 1)))
&amp; IF(ISBLANK('feature type'!AP61), "EndPlot", SUBSTITUTE(SUBSTITUTE(output!$B$1,
                   "f_type", 'feature type'!AP61),
                   "f_var", 'feature variety'!AP61))
&amp; CHAR(10)</f>
        <v xml:space="preserve">BeginPlot
	x=41,y=7
	TerrainType=TERRAIN_COAST
	PlotType=3
EndPlot
</v>
      </c>
      <c r="AR63" t="str">
        <f ca="1">SUBSTITUTE(SUBSTITUTE(SUBSTITUTE(SUBSTITUTE($A$1,
"x_coord",AR$2),
"y_coord",$A63),
"t_type",'terrain type'!AQ61),
"p_type", 'plot type'!AQ61)
&amp; IF(LEFT(resources!AQ61, 6) = "BONUS_", CHAR(9) &amp; "BonusType=" &amp; resources!AQ61 &amp; CHAR(10), "")
&amp; IF('goody huts'!AQ61, "	ImprovementType=IMPROVEMENT_GOODY_HUT" &amp; CHAR(10), "")
&amp; IF(ISBLANK(OFFSET('rivers (2)'!$A$1, 2 * (67 - $A63), 2 * AR$2 + 1)), "", SUBSTITUTE($C$1, "&lt;direc&gt;", RIGHT(OFFSET('rivers (2)'!$A$1, 2 * (67 - $A63), 2 * AR$2 + 1), 1)))
&amp; IF(ISBLANK(OFFSET('rivers (2)'!$A$1, 2 * (67 - $A63) + 1, 2 * AR$2)), "", SUBSTITUTE($D$1, "&lt;direc&gt;", RIGHT(OFFSET('rivers (2)'!$A$1, 2 * (67 - $A63) + 1, 2 * AR$2), 1)))
&amp; IF(ISBLANK('feature type'!AQ61), "EndPlot", SUBSTITUTE(SUBSTITUTE(output!$B$1,
                   "f_type", 'feature type'!AQ61),
                   "f_var", 'feature variety'!AQ61))
&amp; CHAR(10)</f>
        <v xml:space="preserve">BeginPlot
	x=42,y=7
	TerrainType=TERRAIN_GRASS
	PlotType=0
EndPlot
</v>
      </c>
      <c r="AS63" t="str">
        <f ca="1">SUBSTITUTE(SUBSTITUTE(SUBSTITUTE(SUBSTITUTE($A$1,
"x_coord",AS$2),
"y_coord",$A63),
"t_type",'terrain type'!AR61),
"p_type", 'plot type'!AR61)
&amp; IF(LEFT(resources!AR61, 6) = "BONUS_", CHAR(9) &amp; "BonusType=" &amp; resources!AR61 &amp; CHAR(10), "")
&amp; IF('goody huts'!AR61, "	ImprovementType=IMPROVEMENT_GOODY_HUT" &amp; CHAR(10), "")
&amp; IF(ISBLANK(OFFSET('rivers (2)'!$A$1, 2 * (67 - $A63), 2 * AS$2 + 1)), "", SUBSTITUTE($C$1, "&lt;direc&gt;", RIGHT(OFFSET('rivers (2)'!$A$1, 2 * (67 - $A63), 2 * AS$2 + 1), 1)))
&amp; IF(ISBLANK(OFFSET('rivers (2)'!$A$1, 2 * (67 - $A63) + 1, 2 * AS$2)), "", SUBSTITUTE($D$1, "&lt;direc&gt;", RIGHT(OFFSET('rivers (2)'!$A$1, 2 * (67 - $A63) + 1, 2 * AS$2), 1)))
&amp; IF(ISBLANK('feature type'!AR61), "EndPlot", SUBSTITUTE(SUBSTITUTE(output!$B$1,
                   "f_type", 'feature type'!AR61),
                   "f_var", 'feature variety'!AR61))
&amp; CHAR(10)</f>
        <v xml:space="preserve">BeginPlot
	x=43,y=7
	TerrainType=TERRAIN_COAST
	PlotType=3
EndPlot
</v>
      </c>
      <c r="AT63" t="str">
        <f ca="1">SUBSTITUTE(SUBSTITUTE(SUBSTITUTE(SUBSTITUTE($A$1,
"x_coord",AT$2),
"y_coord",$A63),
"t_type",'terrain type'!AS61),
"p_type", 'plot type'!AS61)
&amp; IF(LEFT(resources!AS61, 6) = "BONUS_", CHAR(9) &amp; "BonusType=" &amp; resources!AS61 &amp; CHAR(10), "")
&amp; IF('goody huts'!AS61, "	ImprovementType=IMPROVEMENT_GOODY_HUT" &amp; CHAR(10), "")
&amp; IF(ISBLANK(OFFSET('rivers (2)'!$A$1, 2 * (67 - $A63), 2 * AT$2 + 1)), "", SUBSTITUTE($C$1, "&lt;direc&gt;", RIGHT(OFFSET('rivers (2)'!$A$1, 2 * (67 - $A63), 2 * AT$2 + 1), 1)))
&amp; IF(ISBLANK(OFFSET('rivers (2)'!$A$1, 2 * (67 - $A63) + 1, 2 * AT$2)), "", SUBSTITUTE($D$1, "&lt;direc&gt;", RIGHT(OFFSET('rivers (2)'!$A$1, 2 * (67 - $A63) + 1, 2 * AT$2), 1)))
&amp; IF(ISBLANK('feature type'!AS61), "EndPlot", SUBSTITUTE(SUBSTITUTE(output!$B$1,
                   "f_type", 'feature type'!AS61),
                   "f_var", 'feature variety'!AS61))
&amp; CHAR(10)</f>
        <v xml:space="preserve">BeginPlot
	x=44,y=7
	TerrainType=TERRAIN_OCEAN
	PlotType=3
EndPlot
</v>
      </c>
      <c r="AU63" t="str">
        <f ca="1">SUBSTITUTE(SUBSTITUTE(SUBSTITUTE(SUBSTITUTE($A$1,
"x_coord",AU$2),
"y_coord",$A63),
"t_type",'terrain type'!AT61),
"p_type", 'plot type'!AT61)
&amp; IF(LEFT(resources!AT61, 6) = "BONUS_", CHAR(9) &amp; "BonusType=" &amp; resources!AT61 &amp; CHAR(10), "")
&amp; IF('goody huts'!AT61, "	ImprovementType=IMPROVEMENT_GOODY_HUT" &amp; CHAR(10), "")
&amp; IF(ISBLANK(OFFSET('rivers (2)'!$A$1, 2 * (67 - $A63), 2 * AU$2 + 1)), "", SUBSTITUTE($C$1, "&lt;direc&gt;", RIGHT(OFFSET('rivers (2)'!$A$1, 2 * (67 - $A63), 2 * AU$2 + 1), 1)))
&amp; IF(ISBLANK(OFFSET('rivers (2)'!$A$1, 2 * (67 - $A63) + 1, 2 * AU$2)), "", SUBSTITUTE($D$1, "&lt;direc&gt;", RIGHT(OFFSET('rivers (2)'!$A$1, 2 * (67 - $A63) + 1, 2 * AU$2), 1)))
&amp; IF(ISBLANK('feature type'!AT61), "EndPlot", SUBSTITUTE(SUBSTITUTE(output!$B$1,
                   "f_type", 'feature type'!AT61),
                   "f_var", 'feature variety'!AT61))
&amp; CHAR(10)</f>
        <v xml:space="preserve">BeginPlot
	x=45,y=7
	TerrainType=TERRAIN_OCEAN
	PlotType=3
EndPlot
</v>
      </c>
      <c r="AV63" t="str">
        <f ca="1">SUBSTITUTE(SUBSTITUTE(SUBSTITUTE(SUBSTITUTE($A$1,
"x_coord",AV$2),
"y_coord",$A63),
"t_type",'terrain type'!AU61),
"p_type", 'plot type'!AU61)
&amp; IF(LEFT(resources!AU61, 6) = "BONUS_", CHAR(9) &amp; "BonusType=" &amp; resources!AU61 &amp; CHAR(10), "")
&amp; IF('goody huts'!AU61, "	ImprovementType=IMPROVEMENT_GOODY_HUT" &amp; CHAR(10), "")
&amp; IF(ISBLANK(OFFSET('rivers (2)'!$A$1, 2 * (67 - $A63), 2 * AV$2 + 1)), "", SUBSTITUTE($C$1, "&lt;direc&gt;", RIGHT(OFFSET('rivers (2)'!$A$1, 2 * (67 - $A63), 2 * AV$2 + 1), 1)))
&amp; IF(ISBLANK(OFFSET('rivers (2)'!$A$1, 2 * (67 - $A63) + 1, 2 * AV$2)), "", SUBSTITUTE($D$1, "&lt;direc&gt;", RIGHT(OFFSET('rivers (2)'!$A$1, 2 * (67 - $A63) + 1, 2 * AV$2), 1)))
&amp; IF(ISBLANK('feature type'!AU61), "EndPlot", SUBSTITUTE(SUBSTITUTE(output!$B$1,
                   "f_type", 'feature type'!AU61),
                   "f_var", 'feature variety'!AU61))
&amp; CHAR(10)</f>
        <v xml:space="preserve">BeginPlot
	x=46,y=7
	TerrainType=TERRAIN_OCEAN
	PlotType=3
EndPlot
</v>
      </c>
      <c r="AW63" t="str">
        <f ca="1">SUBSTITUTE(SUBSTITUTE(SUBSTITUTE(SUBSTITUTE($A$1,
"x_coord",AW$2),
"y_coord",$A63),
"t_type",'terrain type'!AV61),
"p_type", 'plot type'!AV61)
&amp; IF(LEFT(resources!AV61, 6) = "BONUS_", CHAR(9) &amp; "BonusType=" &amp; resources!AV61 &amp; CHAR(10), "")
&amp; IF('goody huts'!AV61, "	ImprovementType=IMPROVEMENT_GOODY_HUT" &amp; CHAR(10), "")
&amp; IF(ISBLANK(OFFSET('rivers (2)'!$A$1, 2 * (67 - $A63), 2 * AW$2 + 1)), "", SUBSTITUTE($C$1, "&lt;direc&gt;", RIGHT(OFFSET('rivers (2)'!$A$1, 2 * (67 - $A63), 2 * AW$2 + 1), 1)))
&amp; IF(ISBLANK(OFFSET('rivers (2)'!$A$1, 2 * (67 - $A63) + 1, 2 * AW$2)), "", SUBSTITUTE($D$1, "&lt;direc&gt;", RIGHT(OFFSET('rivers (2)'!$A$1, 2 * (67 - $A63) + 1, 2 * AW$2), 1)))
&amp; IF(ISBLANK('feature type'!AV61), "EndPlot", SUBSTITUTE(SUBSTITUTE(output!$B$1,
                   "f_type", 'feature type'!AV61),
                   "f_var", 'feature variety'!AV61))
&amp; CHAR(10)</f>
        <v xml:space="preserve">BeginPlot
	x=47,y=7
	TerrainType=TERRAIN_COAST
	PlotType=3
EndPlot
</v>
      </c>
      <c r="AX63" t="str">
        <f ca="1">SUBSTITUTE(SUBSTITUTE(SUBSTITUTE(SUBSTITUTE($A$1,
"x_coord",AX$2),
"y_coord",$A63),
"t_type",'terrain type'!AW61),
"p_type", 'plot type'!AW61)
&amp; IF(LEFT(resources!AW61, 6) = "BONUS_", CHAR(9) &amp; "BonusType=" &amp; resources!AW61 &amp; CHAR(10), "")
&amp; IF('goody huts'!AW61, "	ImprovementType=IMPROVEMENT_GOODY_HUT" &amp; CHAR(10), "")
&amp; IF(ISBLANK(OFFSET('rivers (2)'!$A$1, 2 * (67 - $A63), 2 * AX$2 + 1)), "", SUBSTITUTE($C$1, "&lt;direc&gt;", RIGHT(OFFSET('rivers (2)'!$A$1, 2 * (67 - $A63), 2 * AX$2 + 1), 1)))
&amp; IF(ISBLANK(OFFSET('rivers (2)'!$A$1, 2 * (67 - $A63) + 1, 2 * AX$2)), "", SUBSTITUTE($D$1, "&lt;direc&gt;", RIGHT(OFFSET('rivers (2)'!$A$1, 2 * (67 - $A63) + 1, 2 * AX$2), 1)))
&amp; IF(ISBLANK('feature type'!AW61), "EndPlot", SUBSTITUTE(SUBSTITUTE(output!$B$1,
                   "f_type", 'feature type'!AW61),
                   "f_var", 'feature variety'!AW61))
&amp; CHAR(10)</f>
        <v xml:space="preserve">BeginPlot
	x=48,y=7
	TerrainType=TERRAIN_COAST
	PlotType=3
EndPlot
</v>
      </c>
      <c r="AY63" t="str">
        <f ca="1">SUBSTITUTE(SUBSTITUTE(SUBSTITUTE(SUBSTITUTE($A$1,
"x_coord",AY$2),
"y_coord",$A63),
"t_type",'terrain type'!AX61),
"p_type", 'plot type'!AX61)
&amp; IF(LEFT(resources!AX61, 6) = "BONUS_", CHAR(9) &amp; "BonusType=" &amp; resources!AX61 &amp; CHAR(10), "")
&amp; IF('goody huts'!AX61, "	ImprovementType=IMPROVEMENT_GOODY_HUT" &amp; CHAR(10), "")
&amp; IF(ISBLANK(OFFSET('rivers (2)'!$A$1, 2 * (67 - $A63), 2 * AY$2 + 1)), "", SUBSTITUTE($C$1, "&lt;direc&gt;", RIGHT(OFFSET('rivers (2)'!$A$1, 2 * (67 - $A63), 2 * AY$2 + 1), 1)))
&amp; IF(ISBLANK(OFFSET('rivers (2)'!$A$1, 2 * (67 - $A63) + 1, 2 * AY$2)), "", SUBSTITUTE($D$1, "&lt;direc&gt;", RIGHT(OFFSET('rivers (2)'!$A$1, 2 * (67 - $A63) + 1, 2 * AY$2), 1)))
&amp; IF(ISBLANK('feature type'!AX61), "EndPlot", SUBSTITUTE(SUBSTITUTE(output!$B$1,
                   "f_type", 'feature type'!AX61),
                   "f_var", 'feature variety'!AX61))
&amp; CHAR(10)</f>
        <v xml:space="preserve">BeginPlot
	x=49,y=7
	TerrainType=TERRAIN_GRASS
	PlotType=1
EndPlot
</v>
      </c>
      <c r="AZ63" t="str">
        <f ca="1">SUBSTITUTE(SUBSTITUTE(SUBSTITUTE(SUBSTITUTE($A$1,
"x_coord",AZ$2),
"y_coord",$A63),
"t_type",'terrain type'!AY61),
"p_type", 'plot type'!AY61)
&amp; IF(LEFT(resources!AY61, 6) = "BONUS_", CHAR(9) &amp; "BonusType=" &amp; resources!AY61 &amp; CHAR(10), "")
&amp; IF('goody huts'!AY61, "	ImprovementType=IMPROVEMENT_GOODY_HUT" &amp; CHAR(10), "")
&amp; IF(ISBLANK(OFFSET('rivers (2)'!$A$1, 2 * (67 - $A63), 2 * AZ$2 + 1)), "", SUBSTITUTE($C$1, "&lt;direc&gt;", RIGHT(OFFSET('rivers (2)'!$A$1, 2 * (67 - $A63), 2 * AZ$2 + 1), 1)))
&amp; IF(ISBLANK(OFFSET('rivers (2)'!$A$1, 2 * (67 - $A63) + 1, 2 * AZ$2)), "", SUBSTITUTE($D$1, "&lt;direc&gt;", RIGHT(OFFSET('rivers (2)'!$A$1, 2 * (67 - $A63) + 1, 2 * AZ$2), 1)))
&amp; IF(ISBLANK('feature type'!AY61), "EndPlot", SUBSTITUTE(SUBSTITUTE(output!$B$1,
                   "f_type", 'feature type'!AY61),
                   "f_var", 'feature variety'!AY61))
&amp; CHAR(10)</f>
        <v xml:space="preserve">BeginPlot
	x=50,y=7
	TerrainType=TERRAIN_GRASS
	PlotType=2
	FeatureType=FEATURE_FOREST, FeatureVariety=2
EndPlot
</v>
      </c>
      <c r="BA63" t="str">
        <f ca="1">SUBSTITUTE(SUBSTITUTE(SUBSTITUTE(SUBSTITUTE($A$1,
"x_coord",BA$2),
"y_coord",$A63),
"t_type",'terrain type'!AZ61),
"p_type", 'plot type'!AZ61)
&amp; IF(LEFT(resources!AZ61, 6) = "BONUS_", CHAR(9) &amp; "BonusType=" &amp; resources!AZ61 &amp; CHAR(10), "")
&amp; IF('goody huts'!AZ61, "	ImprovementType=IMPROVEMENT_GOODY_HUT" &amp; CHAR(10), "")
&amp; IF(ISBLANK(OFFSET('rivers (2)'!$A$1, 2 * (67 - $A63), 2 * BA$2 + 1)), "", SUBSTITUTE($C$1, "&lt;direc&gt;", RIGHT(OFFSET('rivers (2)'!$A$1, 2 * (67 - $A63), 2 * BA$2 + 1), 1)))
&amp; IF(ISBLANK(OFFSET('rivers (2)'!$A$1, 2 * (67 - $A63) + 1, 2 * BA$2)), "", SUBSTITUTE($D$1, "&lt;direc&gt;", RIGHT(OFFSET('rivers (2)'!$A$1, 2 * (67 - $A63) + 1, 2 * BA$2), 1)))
&amp; IF(ISBLANK('feature type'!AZ61), "EndPlot", SUBSTITUTE(SUBSTITUTE(output!$B$1,
                   "f_type", 'feature type'!AZ61),
                   "f_var", 'feature variety'!AZ61))
&amp; CHAR(10)</f>
        <v xml:space="preserve">BeginPlot
	x=51,y=7
	TerrainType=TERRAIN_GRASS
	PlotType=2
	FeatureType=FEATURE_FOREST, FeatureVariety=2
EndPlot
</v>
      </c>
      <c r="BB63" t="str">
        <f ca="1">SUBSTITUTE(SUBSTITUTE(SUBSTITUTE(SUBSTITUTE($A$1,
"x_coord",BB$2),
"y_coord",$A63),
"t_type",'terrain type'!BA61),
"p_type", 'plot type'!BA61)
&amp; IF(LEFT(resources!BA61, 6) = "BONUS_", CHAR(9) &amp; "BonusType=" &amp; resources!BA61 &amp; CHAR(10), "")
&amp; IF('goody huts'!BA61, "	ImprovementType=IMPROVEMENT_GOODY_HUT" &amp; CHAR(10), "")
&amp; IF(ISBLANK(OFFSET('rivers (2)'!$A$1, 2 * (67 - $A63), 2 * BB$2 + 1)), "", SUBSTITUTE($C$1, "&lt;direc&gt;", RIGHT(OFFSET('rivers (2)'!$A$1, 2 * (67 - $A63), 2 * BB$2 + 1), 1)))
&amp; IF(ISBLANK(OFFSET('rivers (2)'!$A$1, 2 * (67 - $A63) + 1, 2 * BB$2)), "", SUBSTITUTE($D$1, "&lt;direc&gt;", RIGHT(OFFSET('rivers (2)'!$A$1, 2 * (67 - $A63) + 1, 2 * BB$2), 1)))
&amp; IF(ISBLANK('feature type'!BA61), "EndPlot", SUBSTITUTE(SUBSTITUTE(output!$B$1,
                   "f_type", 'feature type'!BA61),
                   "f_var", 'feature variety'!BA61))
&amp; CHAR(10)</f>
        <v xml:space="preserve">BeginPlot
	x=52,y=7
	TerrainType=TERRAIN_GRASS
	PlotType=2
	RiverNSDirection=2
	isWOfRiver
	FeatureType=FEATURE_FOREST, FeatureVariety=2
EndPlot
</v>
      </c>
      <c r="BC63" t="str">
        <f ca="1">SUBSTITUTE(SUBSTITUTE(SUBSTITUTE(SUBSTITUTE($A$1,
"x_coord",BC$2),
"y_coord",$A63),
"t_type",'terrain type'!BB61),
"p_type", 'plot type'!BB61)
&amp; IF(LEFT(resources!BB61, 6) = "BONUS_", CHAR(9) &amp; "BonusType=" &amp; resources!BB61 &amp; CHAR(10), "")
&amp; IF('goody huts'!BB61, "	ImprovementType=IMPROVEMENT_GOODY_HUT" &amp; CHAR(10), "")
&amp; IF(ISBLANK(OFFSET('rivers (2)'!$A$1, 2 * (67 - $A63), 2 * BC$2 + 1)), "", SUBSTITUTE($C$1, "&lt;direc&gt;", RIGHT(OFFSET('rivers (2)'!$A$1, 2 * (67 - $A63), 2 * BC$2 + 1), 1)))
&amp; IF(ISBLANK(OFFSET('rivers (2)'!$A$1, 2 * (67 - $A63) + 1, 2 * BC$2)), "", SUBSTITUTE($D$1, "&lt;direc&gt;", RIGHT(OFFSET('rivers (2)'!$A$1, 2 * (67 - $A63) + 1, 2 * BC$2), 1)))
&amp; IF(ISBLANK('feature type'!BB61), "EndPlot", SUBSTITUTE(SUBSTITUTE(output!$B$1,
                   "f_type", 'feature type'!BB61),
                   "f_var", 'feature variety'!BB61))
&amp; CHAR(10)</f>
        <v xml:space="preserve">BeginPlot
	x=53,y=7
	TerrainType=TERRAIN_GRASS
	PlotType=2
	FeatureType=FEATURE_FOREST, FeatureVariety=2
EndPlot
</v>
      </c>
      <c r="BD63" t="str">
        <f ca="1">SUBSTITUTE(SUBSTITUTE(SUBSTITUTE(SUBSTITUTE($A$1,
"x_coord",BD$2),
"y_coord",$A63),
"t_type",'terrain type'!BC61),
"p_type", 'plot type'!BC61)
&amp; IF(LEFT(resources!BC61, 6) = "BONUS_", CHAR(9) &amp; "BonusType=" &amp; resources!BC61 &amp; CHAR(10), "")
&amp; IF('goody huts'!BC61, "	ImprovementType=IMPROVEMENT_GOODY_HUT" &amp; CHAR(10), "")
&amp; IF(ISBLANK(OFFSET('rivers (2)'!$A$1, 2 * (67 - $A63), 2 * BD$2 + 1)), "", SUBSTITUTE($C$1, "&lt;direc&gt;", RIGHT(OFFSET('rivers (2)'!$A$1, 2 * (67 - $A63), 2 * BD$2 + 1), 1)))
&amp; IF(ISBLANK(OFFSET('rivers (2)'!$A$1, 2 * (67 - $A63) + 1, 2 * BD$2)), "", SUBSTITUTE($D$1, "&lt;direc&gt;", RIGHT(OFFSET('rivers (2)'!$A$1, 2 * (67 - $A63) + 1, 2 * BD$2), 1)))
&amp; IF(ISBLANK('feature type'!BC61), "EndPlot", SUBSTITUTE(SUBSTITUTE(output!$B$1,
                   "f_type", 'feature type'!BC61),
                   "f_var", 'feature variety'!BC61))
&amp; CHAR(10)</f>
        <v xml:space="preserve">BeginPlot
	x=54,y=7
	TerrainType=TERRAIN_GRASS
	PlotType=2
	ImprovementType=IMPROVEMENT_GOODY_HUT
	FeatureType=FEATURE_FOREST, FeatureVariety=2
EndPlot
</v>
      </c>
      <c r="BE63" t="str">
        <f ca="1">SUBSTITUTE(SUBSTITUTE(SUBSTITUTE(SUBSTITUTE($A$1,
"x_coord",BE$2),
"y_coord",$A63),
"t_type",'terrain type'!BD61),
"p_type", 'plot type'!BD61)
&amp; IF(LEFT(resources!BD61, 6) = "BONUS_", CHAR(9) &amp; "BonusType=" &amp; resources!BD61 &amp; CHAR(10), "")
&amp; IF('goody huts'!BD61, "	ImprovementType=IMPROVEMENT_GOODY_HUT" &amp; CHAR(10), "")
&amp; IF(ISBLANK(OFFSET('rivers (2)'!$A$1, 2 * (67 - $A63), 2 * BE$2 + 1)), "", SUBSTITUTE($C$1, "&lt;direc&gt;", RIGHT(OFFSET('rivers (2)'!$A$1, 2 * (67 - $A63), 2 * BE$2 + 1), 1)))
&amp; IF(ISBLANK(OFFSET('rivers (2)'!$A$1, 2 * (67 - $A63) + 1, 2 * BE$2)), "", SUBSTITUTE($D$1, "&lt;direc&gt;", RIGHT(OFFSET('rivers (2)'!$A$1, 2 * (67 - $A63) + 1, 2 * BE$2), 1)))
&amp; IF(ISBLANK('feature type'!BD61), "EndPlot", SUBSTITUTE(SUBSTITUTE(output!$B$1,
                   "f_type", 'feature type'!BD61),
                   "f_var", 'feature variety'!BD61))
&amp; CHAR(10)</f>
        <v xml:space="preserve">BeginPlot
	x=55,y=7
	TerrainType=TERRAIN_GRASS
	PlotType=1
	FeatureType=FEATURE_FOREST, FeatureVariety=2
EndPlot
</v>
      </c>
      <c r="BF63" t="str">
        <f ca="1">SUBSTITUTE(SUBSTITUTE(SUBSTITUTE(SUBSTITUTE($A$1,
"x_coord",BF$2),
"y_coord",$A63),
"t_type",'terrain type'!BE61),
"p_type", 'plot type'!BE61)
&amp; IF(LEFT(resources!BE61, 6) = "BONUS_", CHAR(9) &amp; "BonusType=" &amp; resources!BE61 &amp; CHAR(10), "")
&amp; IF('goody huts'!BE61, "	ImprovementType=IMPROVEMENT_GOODY_HUT" &amp; CHAR(10), "")
&amp; IF(ISBLANK(OFFSET('rivers (2)'!$A$1, 2 * (67 - $A63), 2 * BF$2 + 1)), "", SUBSTITUTE($C$1, "&lt;direc&gt;", RIGHT(OFFSET('rivers (2)'!$A$1, 2 * (67 - $A63), 2 * BF$2 + 1), 1)))
&amp; IF(ISBLANK(OFFSET('rivers (2)'!$A$1, 2 * (67 - $A63) + 1, 2 * BF$2)), "", SUBSTITUTE($D$1, "&lt;direc&gt;", RIGHT(OFFSET('rivers (2)'!$A$1, 2 * (67 - $A63) + 1, 2 * BF$2), 1)))
&amp; IF(ISBLANK('feature type'!BE61), "EndPlot", SUBSTITUTE(SUBSTITUTE(output!$B$1,
                   "f_type", 'feature type'!BE61),
                   "f_var", 'feature variety'!BE61))
&amp; CHAR(10)</f>
        <v xml:space="preserve">BeginPlot
	x=56,y=7
	TerrainType=TERRAIN_GRASS
	PlotType=2
	FeatureType=FEATURE_FOREST, FeatureVariety=2
EndPlot
</v>
      </c>
      <c r="BG63" t="str">
        <f ca="1">SUBSTITUTE(SUBSTITUTE(SUBSTITUTE(SUBSTITUTE($A$1,
"x_coord",BG$2),
"y_coord",$A63),
"t_type",'terrain type'!BF61),
"p_type", 'plot type'!BF61)
&amp; IF(LEFT(resources!BF61, 6) = "BONUS_", CHAR(9) &amp; "BonusType=" &amp; resources!BF61 &amp; CHAR(10), "")
&amp; IF('goody huts'!BF61, "	ImprovementType=IMPROVEMENT_GOODY_HUT" &amp; CHAR(10), "")
&amp; IF(ISBLANK(OFFSET('rivers (2)'!$A$1, 2 * (67 - $A63), 2 * BG$2 + 1)), "", SUBSTITUTE($C$1, "&lt;direc&gt;", RIGHT(OFFSET('rivers (2)'!$A$1, 2 * (67 - $A63), 2 * BG$2 + 1), 1)))
&amp; IF(ISBLANK(OFFSET('rivers (2)'!$A$1, 2 * (67 - $A63) + 1, 2 * BG$2)), "", SUBSTITUTE($D$1, "&lt;direc&gt;", RIGHT(OFFSET('rivers (2)'!$A$1, 2 * (67 - $A63) + 1, 2 * BG$2), 1)))
&amp; IF(ISBLANK('feature type'!BF61), "EndPlot", SUBSTITUTE(SUBSTITUTE(output!$B$1,
                   "f_type", 'feature type'!BF61),
                   "f_var", 'feature variety'!BF61))
&amp; CHAR(10)</f>
        <v xml:space="preserve">BeginPlot
	x=57,y=7
	TerrainType=TERRAIN_GRASS
	PlotType=2
	RiverNSDirection=2
	isWOfRiver
	RiverWEDirection=3
	isNOfRiver
EndPlot
</v>
      </c>
      <c r="BH63" t="str">
        <f ca="1">SUBSTITUTE(SUBSTITUTE(SUBSTITUTE(SUBSTITUTE($A$1,
"x_coord",BH$2),
"y_coord",$A63),
"t_type",'terrain type'!BG61),
"p_type", 'plot type'!BG61)
&amp; IF(LEFT(resources!BG61, 6) = "BONUS_", CHAR(9) &amp; "BonusType=" &amp; resources!BG61 &amp; CHAR(10), "")
&amp; IF('goody huts'!BG61, "	ImprovementType=IMPROVEMENT_GOODY_HUT" &amp; CHAR(10), "")
&amp; IF(ISBLANK(OFFSET('rivers (2)'!$A$1, 2 * (67 - $A63), 2 * BH$2 + 1)), "", SUBSTITUTE($C$1, "&lt;direc&gt;", RIGHT(OFFSET('rivers (2)'!$A$1, 2 * (67 - $A63), 2 * BH$2 + 1), 1)))
&amp; IF(ISBLANK(OFFSET('rivers (2)'!$A$1, 2 * (67 - $A63) + 1, 2 * BH$2)), "", SUBSTITUTE($D$1, "&lt;direc&gt;", RIGHT(OFFSET('rivers (2)'!$A$1, 2 * (67 - $A63) + 1, 2 * BH$2), 1)))
&amp; IF(ISBLANK('feature type'!BG61), "EndPlot", SUBSTITUTE(SUBSTITUTE(output!$B$1,
                   "f_type", 'feature type'!BG61),
                   "f_var", 'feature variety'!BG61))
&amp; CHAR(10)</f>
        <v xml:space="preserve">BeginPlot
	x=58,y=7
	TerrainType=TERRAIN_GRASS
	PlotType=1
	FeatureType=FEATURE_FOREST, FeatureVariety=2
EndPlot
</v>
      </c>
      <c r="BI63" t="str">
        <f ca="1">SUBSTITUTE(SUBSTITUTE(SUBSTITUTE(SUBSTITUTE($A$1,
"x_coord",BI$2),
"y_coord",$A63),
"t_type",'terrain type'!BH61),
"p_type", 'plot type'!BH61)
&amp; IF(LEFT(resources!BH61, 6) = "BONUS_", CHAR(9) &amp; "BonusType=" &amp; resources!BH61 &amp; CHAR(10), "")
&amp; IF('goody huts'!BH61, "	ImprovementType=IMPROVEMENT_GOODY_HUT" &amp; CHAR(10), "")
&amp; IF(ISBLANK(OFFSET('rivers (2)'!$A$1, 2 * (67 - $A63), 2 * BI$2 + 1)), "", SUBSTITUTE($C$1, "&lt;direc&gt;", RIGHT(OFFSET('rivers (2)'!$A$1, 2 * (67 - $A63), 2 * BI$2 + 1), 1)))
&amp; IF(ISBLANK(OFFSET('rivers (2)'!$A$1, 2 * (67 - $A63) + 1, 2 * BI$2)), "", SUBSTITUTE($D$1, "&lt;direc&gt;", RIGHT(OFFSET('rivers (2)'!$A$1, 2 * (67 - $A63) + 1, 2 * BI$2), 1)))
&amp; IF(ISBLANK('feature type'!BH61), "EndPlot", SUBSTITUTE(SUBSTITUTE(output!$B$1,
                   "f_type", 'feature type'!BH61),
                   "f_var", 'feature variety'!BH61))
&amp; CHAR(10)</f>
        <v xml:space="preserve">BeginPlot
	x=59,y=7
	TerrainType=TERRAIN_GRASS
	PlotType=2
EndPlot
</v>
      </c>
      <c r="BJ63" t="str">
        <f ca="1">SUBSTITUTE(SUBSTITUTE(SUBSTITUTE(SUBSTITUTE($A$1,
"x_coord",BJ$2),
"y_coord",$A63),
"t_type",'terrain type'!BI61),
"p_type", 'plot type'!BI61)
&amp; IF(LEFT(resources!BI61, 6) = "BONUS_", CHAR(9) &amp; "BonusType=" &amp; resources!BI61 &amp; CHAR(10), "")
&amp; IF('goody huts'!BI61, "	ImprovementType=IMPROVEMENT_GOODY_HUT" &amp; CHAR(10), "")
&amp; IF(ISBLANK(OFFSET('rivers (2)'!$A$1, 2 * (67 - $A63), 2 * BJ$2 + 1)), "", SUBSTITUTE($C$1, "&lt;direc&gt;", RIGHT(OFFSET('rivers (2)'!$A$1, 2 * (67 - $A63), 2 * BJ$2 + 1), 1)))
&amp; IF(ISBLANK(OFFSET('rivers (2)'!$A$1, 2 * (67 - $A63) + 1, 2 * BJ$2)), "", SUBSTITUTE($D$1, "&lt;direc&gt;", RIGHT(OFFSET('rivers (2)'!$A$1, 2 * (67 - $A63) + 1, 2 * BJ$2), 1)))
&amp; IF(ISBLANK('feature type'!BI61), "EndPlot", SUBSTITUTE(SUBSTITUTE(output!$B$1,
                   "f_type", 'feature type'!BI61),
                   "f_var", 'feature variety'!BI61))
&amp; CHAR(10)</f>
        <v xml:space="preserve">BeginPlot
	x=60,y=7
	TerrainType=TERRAIN_GRASS
	PlotType=1
	BonusType=BONUS_CORN
EndPlot
</v>
      </c>
      <c r="BK63" t="str">
        <f ca="1">SUBSTITUTE(SUBSTITUTE(SUBSTITUTE(SUBSTITUTE($A$1,
"x_coord",BK$2),
"y_coord",$A63),
"t_type",'terrain type'!BJ61),
"p_type", 'plot type'!BJ61)
&amp; IF(LEFT(resources!BJ61, 6) = "BONUS_", CHAR(9) &amp; "BonusType=" &amp; resources!BJ61 &amp; CHAR(10), "")
&amp; IF('goody huts'!BJ61, "	ImprovementType=IMPROVEMENT_GOODY_HUT" &amp; CHAR(10), "")
&amp; IF(ISBLANK(OFFSET('rivers (2)'!$A$1, 2 * (67 - $A63), 2 * BK$2 + 1)), "", SUBSTITUTE($C$1, "&lt;direc&gt;", RIGHT(OFFSET('rivers (2)'!$A$1, 2 * (67 - $A63), 2 * BK$2 + 1), 1)))
&amp; IF(ISBLANK(OFFSET('rivers (2)'!$A$1, 2 * (67 - $A63) + 1, 2 * BK$2)), "", SUBSTITUTE($D$1, "&lt;direc&gt;", RIGHT(OFFSET('rivers (2)'!$A$1, 2 * (67 - $A63) + 1, 2 * BK$2), 1)))
&amp; IF(ISBLANK('feature type'!BJ61), "EndPlot", SUBSTITUTE(SUBSTITUTE(output!$B$1,
                   "f_type", 'feature type'!BJ61),
                   "f_var", 'feature variety'!BJ61))
&amp; CHAR(10)</f>
        <v xml:space="preserve">BeginPlot
	x=61,y=7
	TerrainType=TERRAIN_GRASS
	PlotType=2
EndPlot
</v>
      </c>
      <c r="BL63" t="str">
        <f ca="1">SUBSTITUTE(SUBSTITUTE(SUBSTITUTE(SUBSTITUTE($A$1,
"x_coord",BL$2),
"y_coord",$A63),
"t_type",'terrain type'!BK61),
"p_type", 'plot type'!BK61)
&amp; IF(LEFT(resources!BK61, 6) = "BONUS_", CHAR(9) &amp; "BonusType=" &amp; resources!BK61 &amp; CHAR(10), "")
&amp; IF('goody huts'!BK61, "	ImprovementType=IMPROVEMENT_GOODY_HUT" &amp; CHAR(10), "")
&amp; IF(ISBLANK(OFFSET('rivers (2)'!$A$1, 2 * (67 - $A63), 2 * BL$2 + 1)), "", SUBSTITUTE($C$1, "&lt;direc&gt;", RIGHT(OFFSET('rivers (2)'!$A$1, 2 * (67 - $A63), 2 * BL$2 + 1), 1)))
&amp; IF(ISBLANK(OFFSET('rivers (2)'!$A$1, 2 * (67 - $A63) + 1, 2 * BL$2)), "", SUBSTITUTE($D$1, "&lt;direc&gt;", RIGHT(OFFSET('rivers (2)'!$A$1, 2 * (67 - $A63) + 1, 2 * BL$2), 1)))
&amp; IF(ISBLANK('feature type'!BK61), "EndPlot", SUBSTITUTE(SUBSTITUTE(output!$B$1,
                   "f_type", 'feature type'!BK61),
                   "f_var", 'feature variety'!BK61))
&amp; CHAR(10)</f>
        <v xml:space="preserve">BeginPlot
	x=62,y=7
	TerrainType=TERRAIN_GRASS
	PlotType=1
EndPlot
</v>
      </c>
      <c r="BM63" t="str">
        <f ca="1">SUBSTITUTE(SUBSTITUTE(SUBSTITUTE(SUBSTITUTE($A$1,
"x_coord",BM$2),
"y_coord",$A63),
"t_type",'terrain type'!BL61),
"p_type", 'plot type'!BL61)
&amp; IF(LEFT(resources!BL61, 6) = "BONUS_", CHAR(9) &amp; "BonusType=" &amp; resources!BL61 &amp; CHAR(10), "")
&amp; IF('goody huts'!BL61, "	ImprovementType=IMPROVEMENT_GOODY_HUT" &amp; CHAR(10), "")
&amp; IF(ISBLANK(OFFSET('rivers (2)'!$A$1, 2 * (67 - $A63), 2 * BM$2 + 1)), "", SUBSTITUTE($C$1, "&lt;direc&gt;", RIGHT(OFFSET('rivers (2)'!$A$1, 2 * (67 - $A63), 2 * BM$2 + 1), 1)))
&amp; IF(ISBLANK(OFFSET('rivers (2)'!$A$1, 2 * (67 - $A63) + 1, 2 * BM$2)), "", SUBSTITUTE($D$1, "&lt;direc&gt;", RIGHT(OFFSET('rivers (2)'!$A$1, 2 * (67 - $A63) + 1, 2 * BM$2), 1)))
&amp; IF(ISBLANK('feature type'!BL61), "EndPlot", SUBSTITUTE(SUBSTITUTE(output!$B$1,
                   "f_type", 'feature type'!BL61),
                   "f_var", 'feature variety'!BL61))
&amp; CHAR(10)</f>
        <v xml:space="preserve">BeginPlot
	x=63,y=7
	TerrainType=TERRAIN_GRASS
	PlotType=1
	FeatureType=FEATURE_FOREST, FeatureVariety=2
EndPlot
</v>
      </c>
      <c r="BN63" t="str">
        <f ca="1">SUBSTITUTE(SUBSTITUTE(SUBSTITUTE(SUBSTITUTE($A$1,
"x_coord",BN$2),
"y_coord",$A63),
"t_type",'terrain type'!BM61),
"p_type", 'plot type'!BM61)
&amp; IF(LEFT(resources!BM61, 6) = "BONUS_", CHAR(9) &amp; "BonusType=" &amp; resources!BM61 &amp; CHAR(10), "")
&amp; IF('goody huts'!BM61, "	ImprovementType=IMPROVEMENT_GOODY_HUT" &amp; CHAR(10), "")
&amp; IF(ISBLANK(OFFSET('rivers (2)'!$A$1, 2 * (67 - $A63), 2 * BN$2 + 1)), "", SUBSTITUTE($C$1, "&lt;direc&gt;", RIGHT(OFFSET('rivers (2)'!$A$1, 2 * (67 - $A63), 2 * BN$2 + 1), 1)))
&amp; IF(ISBLANK(OFFSET('rivers (2)'!$A$1, 2 * (67 - $A63) + 1, 2 * BN$2)), "", SUBSTITUTE($D$1, "&lt;direc&gt;", RIGHT(OFFSET('rivers (2)'!$A$1, 2 * (67 - $A63) + 1, 2 * BN$2), 1)))
&amp; IF(ISBLANK('feature type'!BM61), "EndPlot", SUBSTITUTE(SUBSTITUTE(output!$B$1,
                   "f_type", 'feature type'!BM61),
                   "f_var", 'feature variety'!BM61))
&amp; CHAR(10)</f>
        <v xml:space="preserve">BeginPlot
	x=64,y=7
	TerrainType=TERRAIN_GRASS
	PlotType=2
	BonusType=BONUS_IVORY
	ImprovementType=IMPROVEMENT_GOODY_HUT
	FeatureType=FEATURE_FOREST, FeatureVariety=2
EndPlot
</v>
      </c>
      <c r="BO63" t="str">
        <f ca="1">SUBSTITUTE(SUBSTITUTE(SUBSTITUTE(SUBSTITUTE($A$1,
"x_coord",BO$2),
"y_coord",$A63),
"t_type",'terrain type'!BN61),
"p_type", 'plot type'!BN61)
&amp; IF(LEFT(resources!BN61, 6) = "BONUS_", CHAR(9) &amp; "BonusType=" &amp; resources!BN61 &amp; CHAR(10), "")
&amp; IF('goody huts'!BN61, "	ImprovementType=IMPROVEMENT_GOODY_HUT" &amp; CHAR(10), "")
&amp; IF(ISBLANK(OFFSET('rivers (2)'!$A$1, 2 * (67 - $A63), 2 * BO$2 + 1)), "", SUBSTITUTE($C$1, "&lt;direc&gt;", RIGHT(OFFSET('rivers (2)'!$A$1, 2 * (67 - $A63), 2 * BO$2 + 1), 1)))
&amp; IF(ISBLANK(OFFSET('rivers (2)'!$A$1, 2 * (67 - $A63) + 1, 2 * BO$2)), "", SUBSTITUTE($D$1, "&lt;direc&gt;", RIGHT(OFFSET('rivers (2)'!$A$1, 2 * (67 - $A63) + 1, 2 * BO$2), 1)))
&amp; IF(ISBLANK('feature type'!BN61), "EndPlot", SUBSTITUTE(SUBSTITUTE(output!$B$1,
                   "f_type", 'feature type'!BN61),
                   "f_var", 'feature variety'!BN61))
&amp; CHAR(10)</f>
        <v xml:space="preserve">BeginPlot
	x=65,y=7
	TerrainType=TERRAIN_GRASS
	PlotType=1
EndPlot
</v>
      </c>
      <c r="BP63" t="str">
        <f ca="1">SUBSTITUTE(SUBSTITUTE(SUBSTITUTE(SUBSTITUTE($A$1,
"x_coord",BP$2),
"y_coord",$A63),
"t_type",'terrain type'!BO61),
"p_type", 'plot type'!BO61)
&amp; IF(LEFT(resources!BO61, 6) = "BONUS_", CHAR(9) &amp; "BonusType=" &amp; resources!BO61 &amp; CHAR(10), "")
&amp; IF('goody huts'!BO61, "	ImprovementType=IMPROVEMENT_GOODY_HUT" &amp; CHAR(10), "")
&amp; IF(ISBLANK(OFFSET('rivers (2)'!$A$1, 2 * (67 - $A63), 2 * BP$2 + 1)), "", SUBSTITUTE($C$1, "&lt;direc&gt;", RIGHT(OFFSET('rivers (2)'!$A$1, 2 * (67 - $A63), 2 * BP$2 + 1), 1)))
&amp; IF(ISBLANK(OFFSET('rivers (2)'!$A$1, 2 * (67 - $A63) + 1, 2 * BP$2)), "", SUBSTITUTE($D$1, "&lt;direc&gt;", RIGHT(OFFSET('rivers (2)'!$A$1, 2 * (67 - $A63) + 1, 2 * BP$2), 1)))
&amp; IF(ISBLANK('feature type'!BO61), "EndPlot", SUBSTITUTE(SUBSTITUTE(output!$B$1,
                   "f_type", 'feature type'!BO61),
                   "f_var", 'feature variety'!BO61))
&amp; CHAR(10)</f>
        <v xml:space="preserve">BeginPlot
	x=66,y=7
	TerrainType=TERRAIN_GRASS
	PlotType=2
	FeatureType=FEATURE_FOREST, FeatureVariety=2
EndPlot
</v>
      </c>
      <c r="BQ63" t="str">
        <f ca="1">SUBSTITUTE(SUBSTITUTE(SUBSTITUTE(SUBSTITUTE($A$1,
"x_coord",BQ$2),
"y_coord",$A63),
"t_type",'terrain type'!BP61),
"p_type", 'plot type'!BP61)
&amp; IF(LEFT(resources!BP61, 6) = "BONUS_", CHAR(9) &amp; "BonusType=" &amp; resources!BP61 &amp; CHAR(10), "")
&amp; IF('goody huts'!BP61, "	ImprovementType=IMPROVEMENT_GOODY_HUT" &amp; CHAR(10), "")
&amp; IF(ISBLANK(OFFSET('rivers (2)'!$A$1, 2 * (67 - $A63), 2 * BQ$2 + 1)), "", SUBSTITUTE($C$1, "&lt;direc&gt;", RIGHT(OFFSET('rivers (2)'!$A$1, 2 * (67 - $A63), 2 * BQ$2 + 1), 1)))
&amp; IF(ISBLANK(OFFSET('rivers (2)'!$A$1, 2 * (67 - $A63) + 1, 2 * BQ$2)), "", SUBSTITUTE($D$1, "&lt;direc&gt;", RIGHT(OFFSET('rivers (2)'!$A$1, 2 * (67 - $A63) + 1, 2 * BQ$2), 1)))
&amp; IF(ISBLANK('feature type'!BP61), "EndPlot", SUBSTITUTE(SUBSTITUTE(output!$B$1,
                   "f_type", 'feature type'!BP61),
                   "f_var", 'feature variety'!BP61))
&amp; CHAR(10)</f>
        <v xml:space="preserve">BeginPlot
	x=67,y=7
	TerrainType=TERRAIN_GRASS
	PlotType=2
	RiverNSDirection=2
	isWOfRiver
	FeatureType=FEATURE_FOREST, FeatureVariety=2
EndPlot
</v>
      </c>
      <c r="BR63" t="str">
        <f ca="1">SUBSTITUTE(SUBSTITUTE(SUBSTITUTE(SUBSTITUTE($A$1,
"x_coord",BR$2),
"y_coord",$A63),
"t_type",'terrain type'!BQ61),
"p_type", 'plot type'!BQ61)
&amp; IF(LEFT(resources!BQ61, 6) = "BONUS_", CHAR(9) &amp; "BonusType=" &amp; resources!BQ61 &amp; CHAR(10), "")
&amp; IF('goody huts'!BQ61, "	ImprovementType=IMPROVEMENT_GOODY_HUT" &amp; CHAR(10), "")
&amp; IF(ISBLANK(OFFSET('rivers (2)'!$A$1, 2 * (67 - $A63), 2 * BR$2 + 1)), "", SUBSTITUTE($C$1, "&lt;direc&gt;", RIGHT(OFFSET('rivers (2)'!$A$1, 2 * (67 - $A63), 2 * BR$2 + 1), 1)))
&amp; IF(ISBLANK(OFFSET('rivers (2)'!$A$1, 2 * (67 - $A63) + 1, 2 * BR$2)), "", SUBSTITUTE($D$1, "&lt;direc&gt;", RIGHT(OFFSET('rivers (2)'!$A$1, 2 * (67 - $A63) + 1, 2 * BR$2), 1)))
&amp; IF(ISBLANK('feature type'!BQ61), "EndPlot", SUBSTITUTE(SUBSTITUTE(output!$B$1,
                   "f_type", 'feature type'!BQ61),
                   "f_var", 'feature variety'!BQ61))
&amp; CHAR(10)</f>
        <v xml:space="preserve">BeginPlot
	x=68,y=7
	TerrainType=TERRAIN_GRASS
	PlotType=1
EndPlot
</v>
      </c>
      <c r="BS63" t="str">
        <f ca="1">SUBSTITUTE(SUBSTITUTE(SUBSTITUTE(SUBSTITUTE($A$1,
"x_coord",BS$2),
"y_coord",$A63),
"t_type",'terrain type'!BR61),
"p_type", 'plot type'!BR61)
&amp; IF(LEFT(resources!BR61, 6) = "BONUS_", CHAR(9) &amp; "BonusType=" &amp; resources!BR61 &amp; CHAR(10), "")
&amp; IF('goody huts'!BR61, "	ImprovementType=IMPROVEMENT_GOODY_HUT" &amp; CHAR(10), "")
&amp; IF(ISBLANK(OFFSET('rivers (2)'!$A$1, 2 * (67 - $A63), 2 * BS$2 + 1)), "", SUBSTITUTE($C$1, "&lt;direc&gt;", RIGHT(OFFSET('rivers (2)'!$A$1, 2 * (67 - $A63), 2 * BS$2 + 1), 1)))
&amp; IF(ISBLANK(OFFSET('rivers (2)'!$A$1, 2 * (67 - $A63) + 1, 2 * BS$2)), "", SUBSTITUTE($D$1, "&lt;direc&gt;", RIGHT(OFFSET('rivers (2)'!$A$1, 2 * (67 - $A63) + 1, 2 * BS$2), 1)))
&amp; IF(ISBLANK('feature type'!BR61), "EndPlot", SUBSTITUTE(SUBSTITUTE(output!$B$1,
                   "f_type", 'feature type'!BR61),
                   "f_var", 'feature variety'!BR61))
&amp; CHAR(10)</f>
        <v xml:space="preserve">BeginPlot
	x=69,y=7
	TerrainType=TERRAIN_GRASS
	PlotType=2
EndPlot
</v>
      </c>
      <c r="BT63" t="str">
        <f ca="1">SUBSTITUTE(SUBSTITUTE(SUBSTITUTE(SUBSTITUTE($A$1,
"x_coord",BT$2),
"y_coord",$A63),
"t_type",'terrain type'!BS61),
"p_type", 'plot type'!BS61)
&amp; IF(LEFT(resources!BS61, 6) = "BONUS_", CHAR(9) &amp; "BonusType=" &amp; resources!BS61 &amp; CHAR(10), "")
&amp; IF('goody huts'!BS61, "	ImprovementType=IMPROVEMENT_GOODY_HUT" &amp; CHAR(10), "")
&amp; IF(ISBLANK(OFFSET('rivers (2)'!$A$1, 2 * (67 - $A63), 2 * BT$2 + 1)), "", SUBSTITUTE($C$1, "&lt;direc&gt;", RIGHT(OFFSET('rivers (2)'!$A$1, 2 * (67 - $A63), 2 * BT$2 + 1), 1)))
&amp; IF(ISBLANK(OFFSET('rivers (2)'!$A$1, 2 * (67 - $A63) + 1, 2 * BT$2)), "", SUBSTITUTE($D$1, "&lt;direc&gt;", RIGHT(OFFSET('rivers (2)'!$A$1, 2 * (67 - $A63) + 1, 2 * BT$2), 1)))
&amp; IF(ISBLANK('feature type'!BS61), "EndPlot", SUBSTITUTE(SUBSTITUTE(output!$B$1,
                   "f_type", 'feature type'!BS61),
                   "f_var", 'feature variety'!BS61))
&amp; CHAR(10)</f>
        <v xml:space="preserve">BeginPlot
	x=70,y=7
	TerrainType=TERRAIN_GRASS
	PlotType=1
	BonusType=BONUS_COW
	FeatureType=FEATURE_FOREST, FeatureVariety=2
EndPlot
</v>
      </c>
      <c r="BU63" t="str">
        <f ca="1">SUBSTITUTE(SUBSTITUTE(SUBSTITUTE(SUBSTITUTE($A$1,
"x_coord",BU$2),
"y_coord",$A63),
"t_type",'terrain type'!BT61),
"p_type", 'plot type'!BT61)
&amp; IF(LEFT(resources!BT61, 6) = "BONUS_", CHAR(9) &amp; "BonusType=" &amp; resources!BT61 &amp; CHAR(10), "")
&amp; IF('goody huts'!BT61, "	ImprovementType=IMPROVEMENT_GOODY_HUT" &amp; CHAR(10), "")
&amp; IF(ISBLANK(OFFSET('rivers (2)'!$A$1, 2 * (67 - $A63), 2 * BU$2 + 1)), "", SUBSTITUTE($C$1, "&lt;direc&gt;", RIGHT(OFFSET('rivers (2)'!$A$1, 2 * (67 - $A63), 2 * BU$2 + 1), 1)))
&amp; IF(ISBLANK(OFFSET('rivers (2)'!$A$1, 2 * (67 - $A63) + 1, 2 * BU$2)), "", SUBSTITUTE($D$1, "&lt;direc&gt;", RIGHT(OFFSET('rivers (2)'!$A$1, 2 * (67 - $A63) + 1, 2 * BU$2), 1)))
&amp; IF(ISBLANK('feature type'!BT61), "EndPlot", SUBSTITUTE(SUBSTITUTE(output!$B$1,
                   "f_type", 'feature type'!BT61),
                   "f_var", 'feature variety'!BT61))
&amp; CHAR(10)</f>
        <v xml:space="preserve">BeginPlot
	x=71,y=7
	TerrainType=TERRAIN_GRASS
	PlotType=2
EndPlot
</v>
      </c>
      <c r="BV63" t="str">
        <f ca="1">SUBSTITUTE(SUBSTITUTE(SUBSTITUTE(SUBSTITUTE($A$1,
"x_coord",BV$2),
"y_coord",$A63),
"t_type",'terrain type'!BU61),
"p_type", 'plot type'!BU61)
&amp; IF(LEFT(resources!BU61, 6) = "BONUS_", CHAR(9) &amp; "BonusType=" &amp; resources!BU61 &amp; CHAR(10), "")
&amp; IF('goody huts'!BU61, "	ImprovementType=IMPROVEMENT_GOODY_HUT" &amp; CHAR(10), "")
&amp; IF(ISBLANK(OFFSET('rivers (2)'!$A$1, 2 * (67 - $A63), 2 * BV$2 + 1)), "", SUBSTITUTE($C$1, "&lt;direc&gt;", RIGHT(OFFSET('rivers (2)'!$A$1, 2 * (67 - $A63), 2 * BV$2 + 1), 1)))
&amp; IF(ISBLANK(OFFSET('rivers (2)'!$A$1, 2 * (67 - $A63) + 1, 2 * BV$2)), "", SUBSTITUTE($D$1, "&lt;direc&gt;", RIGHT(OFFSET('rivers (2)'!$A$1, 2 * (67 - $A63) + 1, 2 * BV$2), 1)))
&amp; IF(ISBLANK('feature type'!BU61), "EndPlot", SUBSTITUTE(SUBSTITUTE(output!$B$1,
                   "f_type", 'feature type'!BU61),
                   "f_var", 'feature variety'!BU61))
&amp; CHAR(10)</f>
        <v xml:space="preserve">BeginPlot
	x=72,y=7
	TerrainType=TERRAIN_COAST
	PlotType=3
EndPlot
</v>
      </c>
      <c r="BW63" t="str">
        <f ca="1">SUBSTITUTE(SUBSTITUTE(SUBSTITUTE(SUBSTITUTE($A$1,
"x_coord",BW$2),
"y_coord",$A63),
"t_type",'terrain type'!BV61),
"p_type", 'plot type'!BV61)
&amp; IF(LEFT(resources!BV61, 6) = "BONUS_", CHAR(9) &amp; "BonusType=" &amp; resources!BV61 &amp; CHAR(10), "")
&amp; IF('goody huts'!BV61, "	ImprovementType=IMPROVEMENT_GOODY_HUT" &amp; CHAR(10), "")
&amp; IF(ISBLANK(OFFSET('rivers (2)'!$A$1, 2 * (67 - $A63), 2 * BW$2 + 1)), "", SUBSTITUTE($C$1, "&lt;direc&gt;", RIGHT(OFFSET('rivers (2)'!$A$1, 2 * (67 - $A63), 2 * BW$2 + 1), 1)))
&amp; IF(ISBLANK(OFFSET('rivers (2)'!$A$1, 2 * (67 - $A63) + 1, 2 * BW$2)), "", SUBSTITUTE($D$1, "&lt;direc&gt;", RIGHT(OFFSET('rivers (2)'!$A$1, 2 * (67 - $A63) + 1, 2 * BW$2), 1)))
&amp; IF(ISBLANK('feature type'!BV61), "EndPlot", SUBSTITUTE(SUBSTITUTE(output!$B$1,
                   "f_type", 'feature type'!BV61),
                   "f_var", 'feature variety'!BV61))
&amp; CHAR(10)</f>
        <v xml:space="preserve">BeginPlot
	x=73,y=7
	TerrainType=TERRAIN_COAST
	PlotType=3
EndPlot
</v>
      </c>
      <c r="BX63" t="str">
        <f ca="1">SUBSTITUTE(SUBSTITUTE(SUBSTITUTE(SUBSTITUTE($A$1,
"x_coord",BX$2),
"y_coord",$A63),
"t_type",'terrain type'!BW61),
"p_type", 'plot type'!BW61)
&amp; IF(LEFT(resources!BW61, 6) = "BONUS_", CHAR(9) &amp; "BonusType=" &amp; resources!BW61 &amp; CHAR(10), "")
&amp; IF('goody huts'!BW61, "	ImprovementType=IMPROVEMENT_GOODY_HUT" &amp; CHAR(10), "")
&amp; IF(ISBLANK(OFFSET('rivers (2)'!$A$1, 2 * (67 - $A63), 2 * BX$2 + 1)), "", SUBSTITUTE($C$1, "&lt;direc&gt;", RIGHT(OFFSET('rivers (2)'!$A$1, 2 * (67 - $A63), 2 * BX$2 + 1), 1)))
&amp; IF(ISBLANK(OFFSET('rivers (2)'!$A$1, 2 * (67 - $A63) + 1, 2 * BX$2)), "", SUBSTITUTE($D$1, "&lt;direc&gt;", RIGHT(OFFSET('rivers (2)'!$A$1, 2 * (67 - $A63) + 1, 2 * BX$2), 1)))
&amp; IF(ISBLANK('feature type'!BW61), "EndPlot", SUBSTITUTE(SUBSTITUTE(output!$B$1,
                   "f_type", 'feature type'!BW61),
                   "f_var", 'feature variety'!BW61))
&amp; CHAR(10)</f>
        <v xml:space="preserve">BeginPlot
	x=74,y=7
	TerrainType=TERRAIN_OCEAN
	PlotType=3
EndPlot
</v>
      </c>
      <c r="BY63" t="str">
        <f ca="1">SUBSTITUTE(SUBSTITUTE(SUBSTITUTE(SUBSTITUTE($A$1,
"x_coord",BY$2),
"y_coord",$A63),
"t_type",'terrain type'!BX61),
"p_type", 'plot type'!BX61)
&amp; IF(LEFT(resources!BX61, 6) = "BONUS_", CHAR(9) &amp; "BonusType=" &amp; resources!BX61 &amp; CHAR(10), "")
&amp; IF('goody huts'!BX61, "	ImprovementType=IMPROVEMENT_GOODY_HUT" &amp; CHAR(10), "")
&amp; IF(ISBLANK(OFFSET('rivers (2)'!$A$1, 2 * (67 - $A63), 2 * BY$2 + 1)), "", SUBSTITUTE($C$1, "&lt;direc&gt;", RIGHT(OFFSET('rivers (2)'!$A$1, 2 * (67 - $A63), 2 * BY$2 + 1), 1)))
&amp; IF(ISBLANK(OFFSET('rivers (2)'!$A$1, 2 * (67 - $A63) + 1, 2 * BY$2)), "", SUBSTITUTE($D$1, "&lt;direc&gt;", RIGHT(OFFSET('rivers (2)'!$A$1, 2 * (67 - $A63) + 1, 2 * BY$2), 1)))
&amp; IF(ISBLANK('feature type'!BX61), "EndPlot", SUBSTITUTE(SUBSTITUTE(output!$B$1,
                   "f_type", 'feature type'!BX61),
                   "f_var", 'feature variety'!BX61))
&amp; CHAR(10)</f>
        <v xml:space="preserve">BeginPlot
	x=75,y=7
	TerrainType=TERRAIN_OCEAN
	PlotType=3
EndPlot
</v>
      </c>
      <c r="BZ63" t="str">
        <f ca="1">SUBSTITUTE(SUBSTITUTE(SUBSTITUTE(SUBSTITUTE($A$1,
"x_coord",BZ$2),
"y_coord",$A63),
"t_type",'terrain type'!BY61),
"p_type", 'plot type'!BY61)
&amp; IF(LEFT(resources!BY61, 6) = "BONUS_", CHAR(9) &amp; "BonusType=" &amp; resources!BY61 &amp; CHAR(10), "")
&amp; IF('goody huts'!BY61, "	ImprovementType=IMPROVEMENT_GOODY_HUT" &amp; CHAR(10), "")
&amp; IF(ISBLANK(OFFSET('rivers (2)'!$A$1, 2 * (67 - $A63), 2 * BZ$2 + 1)), "", SUBSTITUTE($C$1, "&lt;direc&gt;", RIGHT(OFFSET('rivers (2)'!$A$1, 2 * (67 - $A63), 2 * BZ$2 + 1), 1)))
&amp; IF(ISBLANK(OFFSET('rivers (2)'!$A$1, 2 * (67 - $A63) + 1, 2 * BZ$2)), "", SUBSTITUTE($D$1, "&lt;direc&gt;", RIGHT(OFFSET('rivers (2)'!$A$1, 2 * (67 - $A63) + 1, 2 * BZ$2), 1)))
&amp; IF(ISBLANK('feature type'!BY61), "EndPlot", SUBSTITUTE(SUBSTITUTE(output!$B$1,
                   "f_type", 'feature type'!BY61),
                   "f_var", 'feature variety'!BY61))
&amp; CHAR(10)</f>
        <v xml:space="preserve">BeginPlot
	x=76,y=7
	TerrainType=TERRAIN_OCEAN
	PlotType=3
EndPlot
</v>
      </c>
      <c r="CA63" t="str">
        <f ca="1">SUBSTITUTE(SUBSTITUTE(SUBSTITUTE(SUBSTITUTE($A$1,
"x_coord",CA$2),
"y_coord",$A63),
"t_type",'terrain type'!BZ61),
"p_type", 'plot type'!BZ61)
&amp; IF(LEFT(resources!BZ61, 6) = "BONUS_", CHAR(9) &amp; "BonusType=" &amp; resources!BZ61 &amp; CHAR(10), "")
&amp; IF('goody huts'!BZ61, "	ImprovementType=IMPROVEMENT_GOODY_HUT" &amp; CHAR(10), "")
&amp; IF(ISBLANK(OFFSET('rivers (2)'!$A$1, 2 * (67 - $A63), 2 * CA$2 + 1)), "", SUBSTITUTE($C$1, "&lt;direc&gt;", RIGHT(OFFSET('rivers (2)'!$A$1, 2 * (67 - $A63), 2 * CA$2 + 1), 1)))
&amp; IF(ISBLANK(OFFSET('rivers (2)'!$A$1, 2 * (67 - $A63) + 1, 2 * CA$2)), "", SUBSTITUTE($D$1, "&lt;direc&gt;", RIGHT(OFFSET('rivers (2)'!$A$1, 2 * (67 - $A63) + 1, 2 * CA$2), 1)))
&amp; IF(ISBLANK('feature type'!BZ61), "EndPlot", SUBSTITUTE(SUBSTITUTE(output!$B$1,
                   "f_type", 'feature type'!BZ61),
                   "f_var", 'feature variety'!BZ61))
&amp; CHAR(10)</f>
        <v xml:space="preserve">BeginPlot
	x=77,y=7
	TerrainType=TERRAIN_OCEAN
	PlotType=3
EndPlot
</v>
      </c>
      <c r="CB63" t="str">
        <f ca="1">SUBSTITUTE(SUBSTITUTE(SUBSTITUTE(SUBSTITUTE($A$1,
"x_coord",CB$2),
"y_coord",$A63),
"t_type",'terrain type'!CA61),
"p_type", 'plot type'!CA61)
&amp; IF(LEFT(resources!CA61, 6) = "BONUS_", CHAR(9) &amp; "BonusType=" &amp; resources!CA61 &amp; CHAR(10), "")
&amp; IF('goody huts'!CA61, "	ImprovementType=IMPROVEMENT_GOODY_HUT" &amp; CHAR(10), "")
&amp; IF(ISBLANK(OFFSET('rivers (2)'!$A$1, 2 * (67 - $A63), 2 * CB$2 + 1)), "", SUBSTITUTE($C$1, "&lt;direc&gt;", RIGHT(OFFSET('rivers (2)'!$A$1, 2 * (67 - $A63), 2 * CB$2 + 1), 1)))
&amp; IF(ISBLANK(OFFSET('rivers (2)'!$A$1, 2 * (67 - $A63) + 1, 2 * CB$2)), "", SUBSTITUTE($D$1, "&lt;direc&gt;", RIGHT(OFFSET('rivers (2)'!$A$1, 2 * (67 - $A63) + 1, 2 * CB$2), 1)))
&amp; IF(ISBLANK('feature type'!CA61), "EndPlot", SUBSTITUTE(SUBSTITUTE(output!$B$1,
                   "f_type", 'feature type'!CA61),
                   "f_var", 'feature variety'!CA61))
&amp; CHAR(10)</f>
        <v xml:space="preserve">BeginPlot
	x=78,y=7
	TerrainType=TERRAIN_OCEAN
	PlotType=3
EndPlot
</v>
      </c>
      <c r="CC63" t="str">
        <f ca="1">SUBSTITUTE(SUBSTITUTE(SUBSTITUTE(SUBSTITUTE($A$1,
"x_coord",CC$2),
"y_coord",$A63),
"t_type",'terrain type'!CB61),
"p_type", 'plot type'!CB61)
&amp; IF(LEFT(resources!CB61, 6) = "BONUS_", CHAR(9) &amp; "BonusType=" &amp; resources!CB61 &amp; CHAR(10), "")
&amp; IF('goody huts'!CB61, "	ImprovementType=IMPROVEMENT_GOODY_HUT" &amp; CHAR(10), "")
&amp; IF(ISBLANK(OFFSET('rivers (2)'!$A$1, 2 * (67 - $A63), 2 * CC$2 + 1)), "", SUBSTITUTE($C$1, "&lt;direc&gt;", RIGHT(OFFSET('rivers (2)'!$A$1, 2 * (67 - $A63), 2 * CC$2 + 1), 1)))
&amp; IF(ISBLANK(OFFSET('rivers (2)'!$A$1, 2 * (67 - $A63) + 1, 2 * CC$2)), "", SUBSTITUTE($D$1, "&lt;direc&gt;", RIGHT(OFFSET('rivers (2)'!$A$1, 2 * (67 - $A63) + 1, 2 * CC$2), 1)))
&amp; IF(ISBLANK('feature type'!CB61), "EndPlot", SUBSTITUTE(SUBSTITUTE(output!$B$1,
                   "f_type", 'feature type'!CB61),
                   "f_var", 'feature variety'!CB61))
&amp; CHAR(10)</f>
        <v xml:space="preserve">BeginPlot
	x=79,y=7
	TerrainType=TERRAIN_OCEAN
	PlotType=3
EndPlot
</v>
      </c>
      <c r="CD63" t="str">
        <f ca="1">SUBSTITUTE(SUBSTITUTE(SUBSTITUTE(SUBSTITUTE($A$1,
"x_coord",CD$2),
"y_coord",$A63),
"t_type",'terrain type'!CC61),
"p_type", 'plot type'!CC61)
&amp; IF(LEFT(resources!CC61, 6) = "BONUS_", CHAR(9) &amp; "BonusType=" &amp; resources!CC61 &amp; CHAR(10), "")
&amp; IF('goody huts'!CC61, "	ImprovementType=IMPROVEMENT_GOODY_HUT" &amp; CHAR(10), "")
&amp; IF(ISBLANK(OFFSET('rivers (2)'!$A$1, 2 * (67 - $A63), 2 * CD$2 + 1)), "", SUBSTITUTE($C$1, "&lt;direc&gt;", RIGHT(OFFSET('rivers (2)'!$A$1, 2 * (67 - $A63), 2 * CD$2 + 1), 1)))
&amp; IF(ISBLANK(OFFSET('rivers (2)'!$A$1, 2 * (67 - $A63) + 1, 2 * CD$2)), "", SUBSTITUTE($D$1, "&lt;direc&gt;", RIGHT(OFFSET('rivers (2)'!$A$1, 2 * (67 - $A63) + 1, 2 * CD$2), 1)))
&amp; IF(ISBLANK('feature type'!CC61), "EndPlot", SUBSTITUTE(SUBSTITUTE(output!$B$1,
                   "f_type", 'feature type'!CC61),
                   "f_var", 'feature variety'!CC61))
&amp; CHAR(10)</f>
        <v xml:space="preserve">BeginPlot
	x=80,y=7
	TerrainType=TERRAIN_OCEAN
	PlotType=3
EndPlot
</v>
      </c>
      <c r="CE63" t="str">
        <f ca="1">SUBSTITUTE(SUBSTITUTE(SUBSTITUTE(SUBSTITUTE($A$1,
"x_coord",CE$2),
"y_coord",$A63),
"t_type",'terrain type'!CD61),
"p_type", 'plot type'!CD61)
&amp; IF(LEFT(resources!CD61, 6) = "BONUS_", CHAR(9) &amp; "BonusType=" &amp; resources!CD61 &amp; CHAR(10), "")
&amp; IF('goody huts'!CD61, "	ImprovementType=IMPROVEMENT_GOODY_HUT" &amp; CHAR(10), "")
&amp; IF(ISBLANK(OFFSET('rivers (2)'!$A$1, 2 * (67 - $A63), 2 * CE$2 + 1)), "", SUBSTITUTE($C$1, "&lt;direc&gt;", RIGHT(OFFSET('rivers (2)'!$A$1, 2 * (67 - $A63), 2 * CE$2 + 1), 1)))
&amp; IF(ISBLANK(OFFSET('rivers (2)'!$A$1, 2 * (67 - $A63) + 1, 2 * CE$2)), "", SUBSTITUTE($D$1, "&lt;direc&gt;", RIGHT(OFFSET('rivers (2)'!$A$1, 2 * (67 - $A63) + 1, 2 * CE$2), 1)))
&amp; IF(ISBLANK('feature type'!CD61), "EndPlot", SUBSTITUTE(SUBSTITUTE(output!$B$1,
                   "f_type", 'feature type'!CD61),
                   "f_var", 'feature variety'!CD61))
&amp; CHAR(10)</f>
        <v xml:space="preserve">BeginPlot
	x=81,y=7
	TerrainType=TERRAIN_OCEAN
	PlotType=3
EndPlot
</v>
      </c>
      <c r="CF63" t="str">
        <f ca="1">SUBSTITUTE(SUBSTITUTE(SUBSTITUTE(SUBSTITUTE($A$1,
"x_coord",CF$2),
"y_coord",$A63),
"t_type",'terrain type'!CE61),
"p_type", 'plot type'!CE61)
&amp; IF(LEFT(resources!CE61, 6) = "BONUS_", CHAR(9) &amp; "BonusType=" &amp; resources!CE61 &amp; CHAR(10), "")
&amp; IF('goody huts'!CE61, "	ImprovementType=IMPROVEMENT_GOODY_HUT" &amp; CHAR(10), "")
&amp; IF(ISBLANK(OFFSET('rivers (2)'!$A$1, 2 * (67 - $A63), 2 * CF$2 + 1)), "", SUBSTITUTE($C$1, "&lt;direc&gt;", RIGHT(OFFSET('rivers (2)'!$A$1, 2 * (67 - $A63), 2 * CF$2 + 1), 1)))
&amp; IF(ISBLANK(OFFSET('rivers (2)'!$A$1, 2 * (67 - $A63) + 1, 2 * CF$2)), "", SUBSTITUTE($D$1, "&lt;direc&gt;", RIGHT(OFFSET('rivers (2)'!$A$1, 2 * (67 - $A63) + 1, 2 * CF$2), 1)))
&amp; IF(ISBLANK('feature type'!CE61), "EndPlot", SUBSTITUTE(SUBSTITUTE(output!$B$1,
                   "f_type", 'feature type'!CE61),
                   "f_var", 'feature variety'!CE61))
&amp; CHAR(10)</f>
        <v xml:space="preserve">BeginPlot
	x=82,y=7
	TerrainType=TERRAIN_OCEAN
	PlotType=3
EndPlot
</v>
      </c>
      <c r="CG63" t="str">
        <f ca="1">SUBSTITUTE(SUBSTITUTE(SUBSTITUTE(SUBSTITUTE($A$1,
"x_coord",CG$2),
"y_coord",$A63),
"t_type",'terrain type'!CF61),
"p_type", 'plot type'!CF61)
&amp; IF(LEFT(resources!CF61, 6) = "BONUS_", CHAR(9) &amp; "BonusType=" &amp; resources!CF61 &amp; CHAR(10), "")
&amp; IF('goody huts'!CF61, "	ImprovementType=IMPROVEMENT_GOODY_HUT" &amp; CHAR(10), "")
&amp; IF(ISBLANK(OFFSET('rivers (2)'!$A$1, 2 * (67 - $A63), 2 * CG$2 + 1)), "", SUBSTITUTE($C$1, "&lt;direc&gt;", RIGHT(OFFSET('rivers (2)'!$A$1, 2 * (67 - $A63), 2 * CG$2 + 1), 1)))
&amp; IF(ISBLANK(OFFSET('rivers (2)'!$A$1, 2 * (67 - $A63) + 1, 2 * CG$2)), "", SUBSTITUTE($D$1, "&lt;direc&gt;", RIGHT(OFFSET('rivers (2)'!$A$1, 2 * (67 - $A63) + 1, 2 * CG$2), 1)))
&amp; IF(ISBLANK('feature type'!CF61), "EndPlot", SUBSTITUTE(SUBSTITUTE(output!$B$1,
                   "f_type", 'feature type'!CF61),
                   "f_var", 'feature variety'!CF61))
&amp; CHAR(10)</f>
        <v xml:space="preserve">BeginPlot
	x=83,y=7
	TerrainType=TERRAIN_OCEAN
	PlotType=3
EndPlot
</v>
      </c>
      <c r="CH63" t="str">
        <f ca="1">SUBSTITUTE(SUBSTITUTE(SUBSTITUTE(SUBSTITUTE($A$1,
"x_coord",CH$2),
"y_coord",$A63),
"t_type",'terrain type'!CG61),
"p_type", 'plot type'!CG61)
&amp; IF(LEFT(resources!CG61, 6) = "BONUS_", CHAR(9) &amp; "BonusType=" &amp; resources!CG61 &amp; CHAR(10), "")
&amp; IF('goody huts'!CG61, "	ImprovementType=IMPROVEMENT_GOODY_HUT" &amp; CHAR(10), "")
&amp; IF(ISBLANK(OFFSET('rivers (2)'!$A$1, 2 * (67 - $A63), 2 * CH$2 + 1)), "", SUBSTITUTE($C$1, "&lt;direc&gt;", RIGHT(OFFSET('rivers (2)'!$A$1, 2 * (67 - $A63), 2 * CH$2 + 1), 1)))
&amp; IF(ISBLANK(OFFSET('rivers (2)'!$A$1, 2 * (67 - $A63) + 1, 2 * CH$2)), "", SUBSTITUTE($D$1, "&lt;direc&gt;", RIGHT(OFFSET('rivers (2)'!$A$1, 2 * (67 - $A63) + 1, 2 * CH$2), 1)))
&amp; IF(ISBLANK('feature type'!CG61), "EndPlot", SUBSTITUTE(SUBSTITUTE(output!$B$1,
                   "f_type", 'feature type'!CG61),
                   "f_var", 'feature variety'!CG61))
&amp; CHAR(10)</f>
        <v xml:space="preserve">BeginPlot
	x=84,y=7
	TerrainType=TERRAIN_OCEAN
	PlotType=3
EndPlot
</v>
      </c>
      <c r="CI63" t="str">
        <f ca="1">SUBSTITUTE(SUBSTITUTE(SUBSTITUTE(SUBSTITUTE($A$1,
"x_coord",CI$2),
"y_coord",$A63),
"t_type",'terrain type'!CH61),
"p_type", 'plot type'!CH61)
&amp; IF(LEFT(resources!CH61, 6) = "BONUS_", CHAR(9) &amp; "BonusType=" &amp; resources!CH61 &amp; CHAR(10), "")
&amp; IF('goody huts'!CH61, "	ImprovementType=IMPROVEMENT_GOODY_HUT" &amp; CHAR(10), "")
&amp; IF(ISBLANK(OFFSET('rivers (2)'!$A$1, 2 * (67 - $A63), 2 * CI$2 + 1)), "", SUBSTITUTE($C$1, "&lt;direc&gt;", RIGHT(OFFSET('rivers (2)'!$A$1, 2 * (67 - $A63), 2 * CI$2 + 1), 1)))
&amp; IF(ISBLANK(OFFSET('rivers (2)'!$A$1, 2 * (67 - $A63) + 1, 2 * CI$2)), "", SUBSTITUTE($D$1, "&lt;direc&gt;", RIGHT(OFFSET('rivers (2)'!$A$1, 2 * (67 - $A63) + 1, 2 * CI$2), 1)))
&amp; IF(ISBLANK('feature type'!CH61), "EndPlot", SUBSTITUTE(SUBSTITUTE(output!$B$1,
                   "f_type", 'feature type'!CH61),
                   "f_var", 'feature variety'!CH61))
&amp; CHAR(10)</f>
        <v xml:space="preserve">BeginPlot
	x=85,y=7
	TerrainType=TERRAIN_COAST
	PlotType=3
EndPlot
</v>
      </c>
      <c r="CJ63" t="str">
        <f ca="1">SUBSTITUTE(SUBSTITUTE(SUBSTITUTE(SUBSTITUTE($A$1,
"x_coord",CJ$2),
"y_coord",$A63),
"t_type",'terrain type'!CI61),
"p_type", 'plot type'!CI61)
&amp; IF(LEFT(resources!CI61, 6) = "BONUS_", CHAR(9) &amp; "BonusType=" &amp; resources!CI61 &amp; CHAR(10), "")
&amp; IF('goody huts'!CI61, "	ImprovementType=IMPROVEMENT_GOODY_HUT" &amp; CHAR(10), "")
&amp; IF(ISBLANK(OFFSET('rivers (2)'!$A$1, 2 * (67 - $A63), 2 * CJ$2 + 1)), "", SUBSTITUTE($C$1, "&lt;direc&gt;", RIGHT(OFFSET('rivers (2)'!$A$1, 2 * (67 - $A63), 2 * CJ$2 + 1), 1)))
&amp; IF(ISBLANK(OFFSET('rivers (2)'!$A$1, 2 * (67 - $A63) + 1, 2 * CJ$2)), "", SUBSTITUTE($D$1, "&lt;direc&gt;", RIGHT(OFFSET('rivers (2)'!$A$1, 2 * (67 - $A63) + 1, 2 * CJ$2), 1)))
&amp; IF(ISBLANK('feature type'!CI61), "EndPlot", SUBSTITUTE(SUBSTITUTE(output!$B$1,
                   "f_type", 'feature type'!CI61),
                   "f_var", 'feature variety'!CI61))
&amp; CHAR(10)</f>
        <v xml:space="preserve">BeginPlot
	x=86,y=7
	TerrainType=TERRAIN_COAST
	PlotType=3
EndPlot
</v>
      </c>
      <c r="CK63" t="str">
        <f ca="1">SUBSTITUTE(SUBSTITUTE(SUBSTITUTE(SUBSTITUTE($A$1,
"x_coord",CK$2),
"y_coord",$A63),
"t_type",'terrain type'!CJ61),
"p_type", 'plot type'!CJ61)
&amp; IF(LEFT(resources!CJ61, 6) = "BONUS_", CHAR(9) &amp; "BonusType=" &amp; resources!CJ61 &amp; CHAR(10), "")
&amp; IF('goody huts'!CJ61, "	ImprovementType=IMPROVEMENT_GOODY_HUT" &amp; CHAR(10), "")
&amp; IF(ISBLANK(OFFSET('rivers (2)'!$A$1, 2 * (67 - $A63), 2 * CK$2 + 1)), "", SUBSTITUTE($C$1, "&lt;direc&gt;", RIGHT(OFFSET('rivers (2)'!$A$1, 2 * (67 - $A63), 2 * CK$2 + 1), 1)))
&amp; IF(ISBLANK(OFFSET('rivers (2)'!$A$1, 2 * (67 - $A63) + 1, 2 * CK$2)), "", SUBSTITUTE($D$1, "&lt;direc&gt;", RIGHT(OFFSET('rivers (2)'!$A$1, 2 * (67 - $A63) + 1, 2 * CK$2), 1)))
&amp; IF(ISBLANK('feature type'!CJ61), "EndPlot", SUBSTITUTE(SUBSTITUTE(output!$B$1,
                   "f_type", 'feature type'!CJ61),
                   "f_var", 'feature variety'!CJ61))
&amp; CHAR(10)</f>
        <v xml:space="preserve">BeginPlot
	x=87,y=7
	TerrainType=TERRAIN_GRASS
	PlotType=2
EndPlot
</v>
      </c>
      <c r="CL63" t="str">
        <f ca="1">SUBSTITUTE(SUBSTITUTE(SUBSTITUTE(SUBSTITUTE($A$1,
"x_coord",CL$2),
"y_coord",$A63),
"t_type",'terrain type'!CK61),
"p_type", 'plot type'!CK61)
&amp; IF(LEFT(resources!CK61, 6) = "BONUS_", CHAR(9) &amp; "BonusType=" &amp; resources!CK61 &amp; CHAR(10), "")
&amp; IF('goody huts'!CK61, "	ImprovementType=IMPROVEMENT_GOODY_HUT" &amp; CHAR(10), "")
&amp; IF(ISBLANK(OFFSET('rivers (2)'!$A$1, 2 * (67 - $A63), 2 * CL$2 + 1)), "", SUBSTITUTE($C$1, "&lt;direc&gt;", RIGHT(OFFSET('rivers (2)'!$A$1, 2 * (67 - $A63), 2 * CL$2 + 1), 1)))
&amp; IF(ISBLANK(OFFSET('rivers (2)'!$A$1, 2 * (67 - $A63) + 1, 2 * CL$2)), "", SUBSTITUTE($D$1, "&lt;direc&gt;", RIGHT(OFFSET('rivers (2)'!$A$1, 2 * (67 - $A63) + 1, 2 * CL$2), 1)))
&amp; IF(ISBLANK('feature type'!CK61), "EndPlot", SUBSTITUTE(SUBSTITUTE(output!$B$1,
                   "f_type", 'feature type'!CK61),
                   "f_var", 'feature variety'!CK61))
&amp; CHAR(10)</f>
        <v xml:space="preserve">BeginPlot
	x=88,y=7
	TerrainType=TERRAIN_GRASS
	PlotType=2
	FeatureType=FEATURE_FOREST, FeatureVariety=4
EndPlot
</v>
      </c>
      <c r="CM63" t="str">
        <f ca="1">SUBSTITUTE(SUBSTITUTE(SUBSTITUTE(SUBSTITUTE($A$1,
"x_coord",CM$2),
"y_coord",$A63),
"t_type",'terrain type'!CL61),
"p_type", 'plot type'!CL61)
&amp; IF(LEFT(resources!CL61, 6) = "BONUS_", CHAR(9) &amp; "BonusType=" &amp; resources!CL61 &amp; CHAR(10), "")
&amp; IF('goody huts'!CL61, "	ImprovementType=IMPROVEMENT_GOODY_HUT" &amp; CHAR(10), "")
&amp; IF(ISBLANK(OFFSET('rivers (2)'!$A$1, 2 * (67 - $A63), 2 * CM$2 + 1)), "", SUBSTITUTE($C$1, "&lt;direc&gt;", RIGHT(OFFSET('rivers (2)'!$A$1, 2 * (67 - $A63), 2 * CM$2 + 1), 1)))
&amp; IF(ISBLANK(OFFSET('rivers (2)'!$A$1, 2 * (67 - $A63) + 1, 2 * CM$2)), "", SUBSTITUTE($D$1, "&lt;direc&gt;", RIGHT(OFFSET('rivers (2)'!$A$1, 2 * (67 - $A63) + 1, 2 * CM$2), 1)))
&amp; IF(ISBLANK('feature type'!CL61), "EndPlot", SUBSTITUTE(SUBSTITUTE(output!$B$1,
                   "f_type", 'feature type'!CL61),
                   "f_var", 'feature variety'!CL61))
&amp; CHAR(10)</f>
        <v xml:space="preserve">BeginPlot
	x=89,y=7
	TerrainType=TERRAIN_GRASS
	PlotType=1
	FeatureType=FEATURE_FOREST, FeatureVariety=4
EndPlot
</v>
      </c>
      <c r="CN63" t="str">
        <f ca="1">SUBSTITUTE(SUBSTITUTE(SUBSTITUTE(SUBSTITUTE($A$1,
"x_coord",CN$2),
"y_coord",$A63),
"t_type",'terrain type'!CM61),
"p_type", 'plot type'!CM61)
&amp; IF(LEFT(resources!CM61, 6) = "BONUS_", CHAR(9) &amp; "BonusType=" &amp; resources!CM61 &amp; CHAR(10), "")
&amp; IF('goody huts'!CM61, "	ImprovementType=IMPROVEMENT_GOODY_HUT" &amp; CHAR(10), "")
&amp; IF(ISBLANK(OFFSET('rivers (2)'!$A$1, 2 * (67 - $A63), 2 * CN$2 + 1)), "", SUBSTITUTE($C$1, "&lt;direc&gt;", RIGHT(OFFSET('rivers (2)'!$A$1, 2 * (67 - $A63), 2 * CN$2 + 1), 1)))
&amp; IF(ISBLANK(OFFSET('rivers (2)'!$A$1, 2 * (67 - $A63) + 1, 2 * CN$2)), "", SUBSTITUTE($D$1, "&lt;direc&gt;", RIGHT(OFFSET('rivers (2)'!$A$1, 2 * (67 - $A63) + 1, 2 * CN$2), 1)))
&amp; IF(ISBLANK('feature type'!CM61), "EndPlot", SUBSTITUTE(SUBSTITUTE(output!$B$1,
                   "f_type", 'feature type'!CM61),
                   "f_var", 'feature variety'!CM61))
&amp; CHAR(10)</f>
        <v xml:space="preserve">BeginPlot
	x=90,y=7
	TerrainType=TERRAIN_GRASS
	PlotType=2
	BonusType=BONUS_URANIUM
	FeatureType=FEATURE_FOREST, FeatureVariety=4
EndPlot
</v>
      </c>
      <c r="CO63" t="str">
        <f ca="1">SUBSTITUTE(SUBSTITUTE(SUBSTITUTE(SUBSTITUTE($A$1,
"x_coord",CO$2),
"y_coord",$A63),
"t_type",'terrain type'!CN61),
"p_type", 'plot type'!CN61)
&amp; IF(LEFT(resources!CN61, 6) = "BONUS_", CHAR(9) &amp; "BonusType=" &amp; resources!CN61 &amp; CHAR(10), "")
&amp; IF('goody huts'!CN61, "	ImprovementType=IMPROVEMENT_GOODY_HUT" &amp; CHAR(10), "")
&amp; IF(ISBLANK(OFFSET('rivers (2)'!$A$1, 2 * (67 - $A63), 2 * CO$2 + 1)), "", SUBSTITUTE($C$1, "&lt;direc&gt;", RIGHT(OFFSET('rivers (2)'!$A$1, 2 * (67 - $A63), 2 * CO$2 + 1), 1)))
&amp; IF(ISBLANK(OFFSET('rivers (2)'!$A$1, 2 * (67 - $A63) + 1, 2 * CO$2)), "", SUBSTITUTE($D$1, "&lt;direc&gt;", RIGHT(OFFSET('rivers (2)'!$A$1, 2 * (67 - $A63) + 1, 2 * CO$2), 1)))
&amp; IF(ISBLANK('feature type'!CN61), "EndPlot", SUBSTITUTE(SUBSTITUTE(output!$B$1,
                   "f_type", 'feature type'!CN61),
                   "f_var", 'feature variety'!CN61))
&amp; CHAR(10)</f>
        <v xml:space="preserve">BeginPlot
	x=91,y=7
	TerrainType=TERRAIN_GRASS
	PlotType=1
	RiverNSDirection=2
	isWOfRiver
EndPlot
</v>
      </c>
      <c r="CP63" t="str">
        <f ca="1">SUBSTITUTE(SUBSTITUTE(SUBSTITUTE(SUBSTITUTE($A$1,
"x_coord",CP$2),
"y_coord",$A63),
"t_type",'terrain type'!CO61),
"p_type", 'plot type'!CO61)
&amp; IF(LEFT(resources!CO61, 6) = "BONUS_", CHAR(9) &amp; "BonusType=" &amp; resources!CO61 &amp; CHAR(10), "")
&amp; IF('goody huts'!CO61, "	ImprovementType=IMPROVEMENT_GOODY_HUT" &amp; CHAR(10), "")
&amp; IF(ISBLANK(OFFSET('rivers (2)'!$A$1, 2 * (67 - $A63), 2 * CP$2 + 1)), "", SUBSTITUTE($C$1, "&lt;direc&gt;", RIGHT(OFFSET('rivers (2)'!$A$1, 2 * (67 - $A63), 2 * CP$2 + 1), 1)))
&amp; IF(ISBLANK(OFFSET('rivers (2)'!$A$1, 2 * (67 - $A63) + 1, 2 * CP$2)), "", SUBSTITUTE($D$1, "&lt;direc&gt;", RIGHT(OFFSET('rivers (2)'!$A$1, 2 * (67 - $A63) + 1, 2 * CP$2), 1)))
&amp; IF(ISBLANK('feature type'!CO61), "EndPlot", SUBSTITUTE(SUBSTITUTE(output!$B$1,
                   "f_type", 'feature type'!CO61),
                   "f_var", 'feature variety'!CO61))
&amp; CHAR(10)</f>
        <v xml:space="preserve">BeginPlot
	x=92,y=7
	TerrainType=TERRAIN_GRASS
	PlotType=2
	FeatureType=FEATURE_FOREST, FeatureVariety=4
EndPlot
</v>
      </c>
      <c r="CQ63" t="str">
        <f ca="1">SUBSTITUTE(SUBSTITUTE(SUBSTITUTE(SUBSTITUTE($A$1,
"x_coord",CQ$2),
"y_coord",$A63),
"t_type",'terrain type'!CP61),
"p_type", 'plot type'!CP61)
&amp; IF(LEFT(resources!CP61, 6) = "BONUS_", CHAR(9) &amp; "BonusType=" &amp; resources!CP61 &amp; CHAR(10), "")
&amp; IF('goody huts'!CP61, "	ImprovementType=IMPROVEMENT_GOODY_HUT" &amp; CHAR(10), "")
&amp; IF(ISBLANK(OFFSET('rivers (2)'!$A$1, 2 * (67 - $A63), 2 * CQ$2 + 1)), "", SUBSTITUTE($C$1, "&lt;direc&gt;", RIGHT(OFFSET('rivers (2)'!$A$1, 2 * (67 - $A63), 2 * CQ$2 + 1), 1)))
&amp; IF(ISBLANK(OFFSET('rivers (2)'!$A$1, 2 * (67 - $A63) + 1, 2 * CQ$2)), "", SUBSTITUTE($D$1, "&lt;direc&gt;", RIGHT(OFFSET('rivers (2)'!$A$1, 2 * (67 - $A63) + 1, 2 * CQ$2), 1)))
&amp; IF(ISBLANK('feature type'!CP61), "EndPlot", SUBSTITUTE(SUBSTITUTE(output!$B$1,
                   "f_type", 'feature type'!CP61),
                   "f_var", 'feature variety'!CP61))
&amp; CHAR(10)</f>
        <v xml:space="preserve">BeginPlot
	x=93,y=7
	TerrainType=TERRAIN_COAST
	PlotType=3
EndPlot
</v>
      </c>
      <c r="CR63" t="str">
        <f ca="1">SUBSTITUTE(SUBSTITUTE(SUBSTITUTE(SUBSTITUTE($A$1,
"x_coord",CR$2),
"y_coord",$A63),
"t_type",'terrain type'!CQ61),
"p_type", 'plot type'!CQ61)
&amp; IF(LEFT(resources!CQ61, 6) = "BONUS_", CHAR(9) &amp; "BonusType=" &amp; resources!CQ61 &amp; CHAR(10), "")
&amp; IF('goody huts'!CQ61, "	ImprovementType=IMPROVEMENT_GOODY_HUT" &amp; CHAR(10), "")
&amp; IF(ISBLANK(OFFSET('rivers (2)'!$A$1, 2 * (67 - $A63), 2 * CR$2 + 1)), "", SUBSTITUTE($C$1, "&lt;direc&gt;", RIGHT(OFFSET('rivers (2)'!$A$1, 2 * (67 - $A63), 2 * CR$2 + 1), 1)))
&amp; IF(ISBLANK(OFFSET('rivers (2)'!$A$1, 2 * (67 - $A63) + 1, 2 * CR$2)), "", SUBSTITUTE($D$1, "&lt;direc&gt;", RIGHT(OFFSET('rivers (2)'!$A$1, 2 * (67 - $A63) + 1, 2 * CR$2), 1)))
&amp; IF(ISBLANK('feature type'!CQ61), "EndPlot", SUBSTITUTE(SUBSTITUTE(output!$B$1,
                   "f_type", 'feature type'!CQ61),
                   "f_var", 'feature variety'!CQ61))
&amp; CHAR(10)</f>
        <v xml:space="preserve">BeginPlot
	x=94,y=7
	TerrainType=TERRAIN_COAST
	PlotType=3
EndPlot
</v>
      </c>
      <c r="CS63" t="str">
        <f ca="1">SUBSTITUTE(SUBSTITUTE(SUBSTITUTE(SUBSTITUTE($A$1,
"x_coord",CS$2),
"y_coord",$A63),
"t_type",'terrain type'!CR61),
"p_type", 'plot type'!CR61)
&amp; IF(LEFT(resources!CR61, 6) = "BONUS_", CHAR(9) &amp; "BonusType=" &amp; resources!CR61 &amp; CHAR(10), "")
&amp; IF('goody huts'!CR61, "	ImprovementType=IMPROVEMENT_GOODY_HUT" &amp; CHAR(10), "")
&amp; IF(ISBLANK(OFFSET('rivers (2)'!$A$1, 2 * (67 - $A63), 2 * CS$2 + 1)), "", SUBSTITUTE($C$1, "&lt;direc&gt;", RIGHT(OFFSET('rivers (2)'!$A$1, 2 * (67 - $A63), 2 * CS$2 + 1), 1)))
&amp; IF(ISBLANK(OFFSET('rivers (2)'!$A$1, 2 * (67 - $A63) + 1, 2 * CS$2)), "", SUBSTITUTE($D$1, "&lt;direc&gt;", RIGHT(OFFSET('rivers (2)'!$A$1, 2 * (67 - $A63) + 1, 2 * CS$2), 1)))
&amp; IF(ISBLANK('feature type'!CR61), "EndPlot", SUBSTITUTE(SUBSTITUTE(output!$B$1,
                   "f_type", 'feature type'!CR61),
                   "f_var", 'feature variety'!CR61))
&amp; CHAR(10)</f>
        <v xml:space="preserve">BeginPlot
	x=95,y=7
	TerrainType=TERRAIN_GRASS
	PlotType=2
	BonusType=BONUS_WHEAT
	FeatureType=FEATURE_FOREST, FeatureVariety=4
EndPlot
</v>
      </c>
      <c r="CT63" t="str">
        <f ca="1">SUBSTITUTE(SUBSTITUTE(SUBSTITUTE(SUBSTITUTE($A$1,
"x_coord",CT$2),
"y_coord",$A63),
"t_type",'terrain type'!CS61),
"p_type", 'plot type'!CS61)
&amp; IF(LEFT(resources!CS61, 6) = "BONUS_", CHAR(9) &amp; "BonusType=" &amp; resources!CS61 &amp; CHAR(10), "")
&amp; IF('goody huts'!CS61, "	ImprovementType=IMPROVEMENT_GOODY_HUT" &amp; CHAR(10), "")
&amp; IF(ISBLANK(OFFSET('rivers (2)'!$A$1, 2 * (67 - $A63), 2 * CT$2 + 1)), "", SUBSTITUTE($C$1, "&lt;direc&gt;", RIGHT(OFFSET('rivers (2)'!$A$1, 2 * (67 - $A63), 2 * CT$2 + 1), 1)))
&amp; IF(ISBLANK(OFFSET('rivers (2)'!$A$1, 2 * (67 - $A63) + 1, 2 * CT$2)), "", SUBSTITUTE($D$1, "&lt;direc&gt;", RIGHT(OFFSET('rivers (2)'!$A$1, 2 * (67 - $A63) + 1, 2 * CT$2), 1)))
&amp; IF(ISBLANK('feature type'!CS61), "EndPlot", SUBSTITUTE(SUBSTITUTE(output!$B$1,
                   "f_type", 'feature type'!CS61),
                   "f_var", 'feature variety'!CS61))
&amp; CHAR(10)</f>
        <v xml:space="preserve">BeginPlot
	x=96,y=7
	TerrainType=TERRAIN_COAST
	PlotType=3
EndPlot
</v>
      </c>
      <c r="CU63" t="str">
        <f ca="1">SUBSTITUTE(SUBSTITUTE(SUBSTITUTE(SUBSTITUTE($A$1,
"x_coord",CU$2),
"y_coord",$A63),
"t_type",'terrain type'!CT61),
"p_type", 'plot type'!CT61)
&amp; IF(LEFT(resources!CT61, 6) = "BONUS_", CHAR(9) &amp; "BonusType=" &amp; resources!CT61 &amp; CHAR(10), "")
&amp; IF('goody huts'!CT61, "	ImprovementType=IMPROVEMENT_GOODY_HUT" &amp; CHAR(10), "")
&amp; IF(ISBLANK(OFFSET('rivers (2)'!$A$1, 2 * (67 - $A63), 2 * CU$2 + 1)), "", SUBSTITUTE($C$1, "&lt;direc&gt;", RIGHT(OFFSET('rivers (2)'!$A$1, 2 * (67 - $A63), 2 * CU$2 + 1), 1)))
&amp; IF(ISBLANK(OFFSET('rivers (2)'!$A$1, 2 * (67 - $A63) + 1, 2 * CU$2)), "", SUBSTITUTE($D$1, "&lt;direc&gt;", RIGHT(OFFSET('rivers (2)'!$A$1, 2 * (67 - $A63) + 1, 2 * CU$2), 1)))
&amp; IF(ISBLANK('feature type'!CT61), "EndPlot", SUBSTITUTE(SUBSTITUTE(output!$B$1,
                   "f_type", 'feature type'!CT61),
                   "f_var", 'feature variety'!CT61))
&amp; CHAR(10)</f>
        <v xml:space="preserve">BeginPlot
	x=97,y=7
	TerrainType=TERRAIN_COAST
	PlotType=3
EndPlot
</v>
      </c>
      <c r="CV63" t="str">
        <f ca="1">SUBSTITUTE(SUBSTITUTE(SUBSTITUTE(SUBSTITUTE($A$1,
"x_coord",CV$2),
"y_coord",$A63),
"t_type",'terrain type'!CU61),
"p_type", 'plot type'!CU61)
&amp; IF(LEFT(resources!CU61, 6) = "BONUS_", CHAR(9) &amp; "BonusType=" &amp; resources!CU61 &amp; CHAR(10), "")
&amp; IF('goody huts'!CU61, "	ImprovementType=IMPROVEMENT_GOODY_HUT" &amp; CHAR(10), "")
&amp; IF(ISBLANK(OFFSET('rivers (2)'!$A$1, 2 * (67 - $A63), 2 * CV$2 + 1)), "", SUBSTITUTE($C$1, "&lt;direc&gt;", RIGHT(OFFSET('rivers (2)'!$A$1, 2 * (67 - $A63), 2 * CV$2 + 1), 1)))
&amp; IF(ISBLANK(OFFSET('rivers (2)'!$A$1, 2 * (67 - $A63) + 1, 2 * CV$2)), "", SUBSTITUTE($D$1, "&lt;direc&gt;", RIGHT(OFFSET('rivers (2)'!$A$1, 2 * (67 - $A63) + 1, 2 * CV$2), 1)))
&amp; IF(ISBLANK('feature type'!CU61), "EndPlot", SUBSTITUTE(SUBSTITUTE(output!$B$1,
                   "f_type", 'feature type'!CU61),
                   "f_var", 'feature variety'!CU61))
&amp; CHAR(10)</f>
        <v xml:space="preserve">BeginPlot
	x=98,y=7
	TerrainType=TERRAIN_COAST
	PlotType=3
	FeatureType=FEATURE_FOREST, FeatureVariety=4
EndPlot
</v>
      </c>
      <c r="CW63" t="str">
        <f ca="1">SUBSTITUTE(SUBSTITUTE(SUBSTITUTE(SUBSTITUTE($A$1,
"x_coord",CW$2),
"y_coord",$A63),
"t_type",'terrain type'!CV61),
"p_type", 'plot type'!CV61)
&amp; IF(LEFT(resources!CV61, 6) = "BONUS_", CHAR(9) &amp; "BonusType=" &amp; resources!CV61 &amp; CHAR(10), "")
&amp; IF('goody huts'!CV61, "	ImprovementType=IMPROVEMENT_GOODY_HUT" &amp; CHAR(10), "")
&amp; IF(ISBLANK(OFFSET('rivers (2)'!$A$1, 2 * (67 - $A63), 2 * CW$2 + 1)), "", SUBSTITUTE($C$1, "&lt;direc&gt;", RIGHT(OFFSET('rivers (2)'!$A$1, 2 * (67 - $A63), 2 * CW$2 + 1), 1)))
&amp; IF(ISBLANK(OFFSET('rivers (2)'!$A$1, 2 * (67 - $A63) + 1, 2 * CW$2)), "", SUBSTITUTE($D$1, "&lt;direc&gt;", RIGHT(OFFSET('rivers (2)'!$A$1, 2 * (67 - $A63) + 1, 2 * CW$2), 1)))
&amp; IF(ISBLANK('feature type'!CV61), "EndPlot", SUBSTITUTE(SUBSTITUTE(output!$B$1,
                   "f_type", 'feature type'!CV61),
                   "f_var", 'feature variety'!CV61))
&amp; CHAR(10)</f>
        <v xml:space="preserve">BeginPlot
	x=99,y=7
	TerrainType=TERRAIN_GRASS
	PlotType=2
	FeatureType=FEATURE_FOREST, FeatureVariety=4
EndPlot
</v>
      </c>
      <c r="CX63" t="str">
        <f ca="1">SUBSTITUTE(SUBSTITUTE(SUBSTITUTE(SUBSTITUTE($A$1,
"x_coord",CX$2),
"y_coord",$A63),
"t_type",'terrain type'!CW61),
"p_type", 'plot type'!CW61)
&amp; IF(LEFT(resources!CW61, 6) = "BONUS_", CHAR(9) &amp; "BonusType=" &amp; resources!CW61 &amp; CHAR(10), "")
&amp; IF('goody huts'!CW61, "	ImprovementType=IMPROVEMENT_GOODY_HUT" &amp; CHAR(10), "")
&amp; IF(ISBLANK(OFFSET('rivers (2)'!$A$1, 2 * (67 - $A63), 2 * CX$2 + 1)), "", SUBSTITUTE($C$1, "&lt;direc&gt;", RIGHT(OFFSET('rivers (2)'!$A$1, 2 * (67 - $A63), 2 * CX$2 + 1), 1)))
&amp; IF(ISBLANK(OFFSET('rivers (2)'!$A$1, 2 * (67 - $A63) + 1, 2 * CX$2)), "", SUBSTITUTE($D$1, "&lt;direc&gt;", RIGHT(OFFSET('rivers (2)'!$A$1, 2 * (67 - $A63) + 1, 2 * CX$2), 1)))
&amp; IF(ISBLANK('feature type'!CW61), "EndPlot", SUBSTITUTE(SUBSTITUTE(output!$B$1,
                   "f_type", 'feature type'!CW61),
                   "f_var", 'feature variety'!CW61))
&amp; CHAR(10)</f>
        <v xml:space="preserve">BeginPlot
	x=100,y=7
	TerrainType=TERRAIN_GRASS
	PlotType=2
	FeatureType=FEATURE_FOREST, FeatureVariety=4
EndPlot
</v>
      </c>
      <c r="CY63" t="str">
        <f ca="1">SUBSTITUTE(SUBSTITUTE(SUBSTITUTE(SUBSTITUTE($A$1,
"x_coord",CY$2),
"y_coord",$A63),
"t_type",'terrain type'!CX61),
"p_type", 'plot type'!CX61)
&amp; IF(LEFT(resources!CX61, 6) = "BONUS_", CHAR(9) &amp; "BonusType=" &amp; resources!CX61 &amp; CHAR(10), "")
&amp; IF('goody huts'!CX61, "	ImprovementType=IMPROVEMENT_GOODY_HUT" &amp; CHAR(10), "")
&amp; IF(ISBLANK(OFFSET('rivers (2)'!$A$1, 2 * (67 - $A63), 2 * CY$2 + 1)), "", SUBSTITUTE($C$1, "&lt;direc&gt;", RIGHT(OFFSET('rivers (2)'!$A$1, 2 * (67 - $A63), 2 * CY$2 + 1), 1)))
&amp; IF(ISBLANK(OFFSET('rivers (2)'!$A$1, 2 * (67 - $A63) + 1, 2 * CY$2)), "", SUBSTITUTE($D$1, "&lt;direc&gt;", RIGHT(OFFSET('rivers (2)'!$A$1, 2 * (67 - $A63) + 1, 2 * CY$2), 1)))
&amp; IF(ISBLANK('feature type'!CX61), "EndPlot", SUBSTITUTE(SUBSTITUTE(output!$B$1,
                   "f_type", 'feature type'!CX61),
                   "f_var", 'feature variety'!CX61))
&amp; CHAR(10)</f>
        <v xml:space="preserve">BeginPlot
	x=101,y=7
	TerrainType=TERRAIN_GRASS
	PlotType=2
	FeatureType=FEATURE_FOREST, FeatureVariety=4
EndPlot
</v>
      </c>
      <c r="CZ63" t="str">
        <f ca="1">SUBSTITUTE(SUBSTITUTE(SUBSTITUTE(SUBSTITUTE($A$1,
"x_coord",CZ$2),
"y_coord",$A63),
"t_type",'terrain type'!CY61),
"p_type", 'plot type'!CY61)
&amp; IF(LEFT(resources!CY61, 6) = "BONUS_", CHAR(9) &amp; "BonusType=" &amp; resources!CY61 &amp; CHAR(10), "")
&amp; IF('goody huts'!CY61, "	ImprovementType=IMPROVEMENT_GOODY_HUT" &amp; CHAR(10), "")
&amp; IF(ISBLANK(OFFSET('rivers (2)'!$A$1, 2 * (67 - $A63), 2 * CZ$2 + 1)), "", SUBSTITUTE($C$1, "&lt;direc&gt;", RIGHT(OFFSET('rivers (2)'!$A$1, 2 * (67 - $A63), 2 * CZ$2 + 1), 1)))
&amp; IF(ISBLANK(OFFSET('rivers (2)'!$A$1, 2 * (67 - $A63) + 1, 2 * CZ$2)), "", SUBSTITUTE($D$1, "&lt;direc&gt;", RIGHT(OFFSET('rivers (2)'!$A$1, 2 * (67 - $A63) + 1, 2 * CZ$2), 1)))
&amp; IF(ISBLANK('feature type'!CY61), "EndPlot", SUBSTITUTE(SUBSTITUTE(output!$B$1,
                   "f_type", 'feature type'!CY61),
                   "f_var", 'feature variety'!CY61))
&amp; CHAR(10)</f>
        <v xml:space="preserve">BeginPlot
	x=102,y=7
	TerrainType=TERRAIN_GRASS
	PlotType=2
EndPlot
</v>
      </c>
      <c r="DA63" t="str">
        <f ca="1">SUBSTITUTE(SUBSTITUTE(SUBSTITUTE(SUBSTITUTE($A$1,
"x_coord",DA$2),
"y_coord",$A63),
"t_type",'terrain type'!CZ61),
"p_type", 'plot type'!CZ61)
&amp; IF(LEFT(resources!CZ61, 6) = "BONUS_", CHAR(9) &amp; "BonusType=" &amp; resources!CZ61 &amp; CHAR(10), "")
&amp; IF('goody huts'!CZ61, "	ImprovementType=IMPROVEMENT_GOODY_HUT" &amp; CHAR(10), "")
&amp; IF(ISBLANK(OFFSET('rivers (2)'!$A$1, 2 * (67 - $A63), 2 * DA$2 + 1)), "", SUBSTITUTE($C$1, "&lt;direc&gt;", RIGHT(OFFSET('rivers (2)'!$A$1, 2 * (67 - $A63), 2 * DA$2 + 1), 1)))
&amp; IF(ISBLANK(OFFSET('rivers (2)'!$A$1, 2 * (67 - $A63) + 1, 2 * DA$2)), "", SUBSTITUTE($D$1, "&lt;direc&gt;", RIGHT(OFFSET('rivers (2)'!$A$1, 2 * (67 - $A63) + 1, 2 * DA$2), 1)))
&amp; IF(ISBLANK('feature type'!CZ61), "EndPlot", SUBSTITUTE(SUBSTITUTE(output!$B$1,
                   "f_type", 'feature type'!CZ61),
                   "f_var", 'feature variety'!CZ61))
&amp; CHAR(10)</f>
        <v xml:space="preserve">BeginPlot
	x=103,y=7
	TerrainType=TERRAIN_COAST
	PlotType=3
	FeatureType=FEATURE_FOREST, FeatureVariety=4
EndPlot
</v>
      </c>
      <c r="DB63" t="str">
        <f ca="1">SUBSTITUTE(SUBSTITUTE(SUBSTITUTE(SUBSTITUTE($A$1,
"x_coord",DB$2),
"y_coord",$A63),
"t_type",'terrain type'!DA61),
"p_type", 'plot type'!DA61)
&amp; IF(LEFT(resources!DA61, 6) = "BONUS_", CHAR(9) &amp; "BonusType=" &amp; resources!DA61 &amp; CHAR(10), "")
&amp; IF('goody huts'!DA61, "	ImprovementType=IMPROVEMENT_GOODY_HUT" &amp; CHAR(10), "")
&amp; IF(ISBLANK(OFFSET('rivers (2)'!$A$1, 2 * (67 - $A63), 2 * DB$2 + 1)), "", SUBSTITUTE($C$1, "&lt;direc&gt;", RIGHT(OFFSET('rivers (2)'!$A$1, 2 * (67 - $A63), 2 * DB$2 + 1), 1)))
&amp; IF(ISBLANK(OFFSET('rivers (2)'!$A$1, 2 * (67 - $A63) + 1, 2 * DB$2)), "", SUBSTITUTE($D$1, "&lt;direc&gt;", RIGHT(OFFSET('rivers (2)'!$A$1, 2 * (67 - $A63) + 1, 2 * DB$2), 1)))
&amp; IF(ISBLANK('feature type'!DA61), "EndPlot", SUBSTITUTE(SUBSTITUTE(output!$B$1,
                   "f_type", 'feature type'!DA61),
                   "f_var", 'feature variety'!DA61))
&amp; CHAR(10)</f>
        <v xml:space="preserve">BeginPlot
	x=104,y=7
	TerrainType=TERRAIN_GRASS
	PlotType=2
	FeatureType=FEATURE_FOREST, FeatureVariety=4
EndPlot
</v>
      </c>
      <c r="DC63" t="str">
        <f ca="1">SUBSTITUTE(SUBSTITUTE(SUBSTITUTE(SUBSTITUTE($A$1,
"x_coord",DC$2),
"y_coord",$A63),
"t_type",'terrain type'!DB61),
"p_type", 'plot type'!DB61)
&amp; IF(LEFT(resources!DB61, 6) = "BONUS_", CHAR(9) &amp; "BonusType=" &amp; resources!DB61 &amp; CHAR(10), "")
&amp; IF('goody huts'!DB61, "	ImprovementType=IMPROVEMENT_GOODY_HUT" &amp; CHAR(10), "")
&amp; IF(ISBLANK(OFFSET('rivers (2)'!$A$1, 2 * (67 - $A63), 2 * DC$2 + 1)), "", SUBSTITUTE($C$1, "&lt;direc&gt;", RIGHT(OFFSET('rivers (2)'!$A$1, 2 * (67 - $A63), 2 * DC$2 + 1), 1)))
&amp; IF(ISBLANK(OFFSET('rivers (2)'!$A$1, 2 * (67 - $A63) + 1, 2 * DC$2)), "", SUBSTITUTE($D$1, "&lt;direc&gt;", RIGHT(OFFSET('rivers (2)'!$A$1, 2 * (67 - $A63) + 1, 2 * DC$2), 1)))
&amp; IF(ISBLANK('feature type'!DB61), "EndPlot", SUBSTITUTE(SUBSTITUTE(output!$B$1,
                   "f_type", 'feature type'!DB61),
                   "f_var", 'feature variety'!DB61))
&amp; CHAR(10)</f>
        <v xml:space="preserve">BeginPlot
	x=105,y=7
	TerrainType=TERRAIN_GRASS
	PlotType=1
EndPlot
</v>
      </c>
      <c r="DD63" t="str">
        <f ca="1">SUBSTITUTE(SUBSTITUTE(SUBSTITUTE(SUBSTITUTE($A$1,
"x_coord",DD$2),
"y_coord",$A63),
"t_type",'terrain type'!DC61),
"p_type", 'plot type'!DC61)
&amp; IF(LEFT(resources!DC61, 6) = "BONUS_", CHAR(9) &amp; "BonusType=" &amp; resources!DC61 &amp; CHAR(10), "")
&amp; IF('goody huts'!DC61, "	ImprovementType=IMPROVEMENT_GOODY_HUT" &amp; CHAR(10), "")
&amp; IF(ISBLANK(OFFSET('rivers (2)'!$A$1, 2 * (67 - $A63), 2 * DD$2 + 1)), "", SUBSTITUTE($C$1, "&lt;direc&gt;", RIGHT(OFFSET('rivers (2)'!$A$1, 2 * (67 - $A63), 2 * DD$2 + 1), 1)))
&amp; IF(ISBLANK(OFFSET('rivers (2)'!$A$1, 2 * (67 - $A63) + 1, 2 * DD$2)), "", SUBSTITUTE($D$1, "&lt;direc&gt;", RIGHT(OFFSET('rivers (2)'!$A$1, 2 * (67 - $A63) + 1, 2 * DD$2), 1)))
&amp; IF(ISBLANK('feature type'!DC61), "EndPlot", SUBSTITUTE(SUBSTITUTE(output!$B$1,
                   "f_type", 'feature type'!DC61),
                   "f_var", 'feature variety'!DC61))
&amp; CHAR(10)</f>
        <v xml:space="preserve">BeginPlot
	x=106,y=7
	TerrainType=TERRAIN_GRASS
	PlotType=2
	RiverNSDirection=2
	isWOfRiver
EndPlot
</v>
      </c>
      <c r="DE63" t="str">
        <f ca="1">SUBSTITUTE(SUBSTITUTE(SUBSTITUTE(SUBSTITUTE($A$1,
"x_coord",DE$2),
"y_coord",$A63),
"t_type",'terrain type'!DD61),
"p_type", 'plot type'!DD61)
&amp; IF(LEFT(resources!DD61, 6) = "BONUS_", CHAR(9) &amp; "BonusType=" &amp; resources!DD61 &amp; CHAR(10), "")
&amp; IF('goody huts'!DD61, "	ImprovementType=IMPROVEMENT_GOODY_HUT" &amp; CHAR(10), "")
&amp; IF(ISBLANK(OFFSET('rivers (2)'!$A$1, 2 * (67 - $A63), 2 * DE$2 + 1)), "", SUBSTITUTE($C$1, "&lt;direc&gt;", RIGHT(OFFSET('rivers (2)'!$A$1, 2 * (67 - $A63), 2 * DE$2 + 1), 1)))
&amp; IF(ISBLANK(OFFSET('rivers (2)'!$A$1, 2 * (67 - $A63) + 1, 2 * DE$2)), "", SUBSTITUTE($D$1, "&lt;direc&gt;", RIGHT(OFFSET('rivers (2)'!$A$1, 2 * (67 - $A63) + 1, 2 * DE$2), 1)))
&amp; IF(ISBLANK('feature type'!DD61), "EndPlot", SUBSTITUTE(SUBSTITUTE(output!$B$1,
                   "f_type", 'feature type'!DD61),
                   "f_var", 'feature variety'!DD61))
&amp; CHAR(10)</f>
        <v xml:space="preserve">BeginPlot
	x=107,y=7
	TerrainType=TERRAIN_GRASS
	PlotType=2
	FeatureType=FEATURE_FOREST, FeatureVariety=4
EndPlot
</v>
      </c>
      <c r="DF63" t="str">
        <f ca="1">SUBSTITUTE(SUBSTITUTE(SUBSTITUTE(SUBSTITUTE($A$1,
"x_coord",DF$2),
"y_coord",$A63),
"t_type",'terrain type'!DE61),
"p_type", 'plot type'!DE61)
&amp; IF(LEFT(resources!DE61, 6) = "BONUS_", CHAR(9) &amp; "BonusType=" &amp; resources!DE61 &amp; CHAR(10), "")
&amp; IF('goody huts'!DE61, "	ImprovementType=IMPROVEMENT_GOODY_HUT" &amp; CHAR(10), "")
&amp; IF(ISBLANK(OFFSET('rivers (2)'!$A$1, 2 * (67 - $A63), 2 * DF$2 + 1)), "", SUBSTITUTE($C$1, "&lt;direc&gt;", RIGHT(OFFSET('rivers (2)'!$A$1, 2 * (67 - $A63), 2 * DF$2 + 1), 1)))
&amp; IF(ISBLANK(OFFSET('rivers (2)'!$A$1, 2 * (67 - $A63) + 1, 2 * DF$2)), "", SUBSTITUTE($D$1, "&lt;direc&gt;", RIGHT(OFFSET('rivers (2)'!$A$1, 2 * (67 - $A63) + 1, 2 * DF$2), 1)))
&amp; IF(ISBLANK('feature type'!DE61), "EndPlot", SUBSTITUTE(SUBSTITUTE(output!$B$1,
                   "f_type", 'feature type'!DE61),
                   "f_var", 'feature variety'!DE61))
&amp; CHAR(10)</f>
        <v xml:space="preserve">BeginPlot
	x=108,y=7
	TerrainType=TERRAIN_COAST
	PlotType=3
EndPlot
</v>
      </c>
      <c r="DG63" t="str">
        <f ca="1">SUBSTITUTE(SUBSTITUTE(SUBSTITUTE(SUBSTITUTE($A$1,
"x_coord",DG$2),
"y_coord",$A63),
"t_type",'terrain type'!DF61),
"p_type", 'plot type'!DF61)
&amp; IF(LEFT(resources!DF61, 6) = "BONUS_", CHAR(9) &amp; "BonusType=" &amp; resources!DF61 &amp; CHAR(10), "")
&amp; IF('goody huts'!DF61, "	ImprovementType=IMPROVEMENT_GOODY_HUT" &amp; CHAR(10), "")
&amp; IF(ISBLANK(OFFSET('rivers (2)'!$A$1, 2 * (67 - $A63), 2 * DG$2 + 1)), "", SUBSTITUTE($C$1, "&lt;direc&gt;", RIGHT(OFFSET('rivers (2)'!$A$1, 2 * (67 - $A63), 2 * DG$2 + 1), 1)))
&amp; IF(ISBLANK(OFFSET('rivers (2)'!$A$1, 2 * (67 - $A63) + 1, 2 * DG$2)), "", SUBSTITUTE($D$1, "&lt;direc&gt;", RIGHT(OFFSET('rivers (2)'!$A$1, 2 * (67 - $A63) + 1, 2 * DG$2), 1)))
&amp; IF(ISBLANK('feature type'!DF61), "EndPlot", SUBSTITUTE(SUBSTITUTE(output!$B$1,
                   "f_type", 'feature type'!DF61),
                   "f_var", 'feature variety'!DF61))
&amp; CHAR(10)</f>
        <v xml:space="preserve">BeginPlot
	x=109,y=7
	TerrainType=TERRAIN_COAST
	PlotType=3
EndPlot
</v>
      </c>
      <c r="DH63" t="str">
        <f ca="1">SUBSTITUTE(SUBSTITUTE(SUBSTITUTE(SUBSTITUTE($A$1,
"x_coord",DH$2),
"y_coord",$A63),
"t_type",'terrain type'!DG61),
"p_type", 'plot type'!DG61)
&amp; IF(LEFT(resources!DG61, 6) = "BONUS_", CHAR(9) &amp; "BonusType=" &amp; resources!DG61 &amp; CHAR(10), "")
&amp; IF('goody huts'!DG61, "	ImprovementType=IMPROVEMENT_GOODY_HUT" &amp; CHAR(10), "")
&amp; IF(ISBLANK(OFFSET('rivers (2)'!$A$1, 2 * (67 - $A63), 2 * DH$2 + 1)), "", SUBSTITUTE($C$1, "&lt;direc&gt;", RIGHT(OFFSET('rivers (2)'!$A$1, 2 * (67 - $A63), 2 * DH$2 + 1), 1)))
&amp; IF(ISBLANK(OFFSET('rivers (2)'!$A$1, 2 * (67 - $A63) + 1, 2 * DH$2)), "", SUBSTITUTE($D$1, "&lt;direc&gt;", RIGHT(OFFSET('rivers (2)'!$A$1, 2 * (67 - $A63) + 1, 2 * DH$2), 1)))
&amp; IF(ISBLANK('feature type'!DG61), "EndPlot", SUBSTITUTE(SUBSTITUTE(output!$B$1,
                   "f_type", 'feature type'!DG61),
                   "f_var", 'feature variety'!DG61))
&amp; CHAR(10)</f>
        <v xml:space="preserve">BeginPlot
	x=110,y=7
	TerrainType=TERRAIN_OCEAN
	PlotType=3
EndPlot
</v>
      </c>
      <c r="DI63" t="str">
        <f ca="1">SUBSTITUTE(SUBSTITUTE(SUBSTITUTE(SUBSTITUTE($A$1,
"x_coord",DI$2),
"y_coord",$A63),
"t_type",'terrain type'!DH61),
"p_type", 'plot type'!DH61)
&amp; IF(LEFT(resources!DH61, 6) = "BONUS_", CHAR(9) &amp; "BonusType=" &amp; resources!DH61 &amp; CHAR(10), "")
&amp; IF('goody huts'!DH61, "	ImprovementType=IMPROVEMENT_GOODY_HUT" &amp; CHAR(10), "")
&amp; IF(ISBLANK(OFFSET('rivers (2)'!$A$1, 2 * (67 - $A63), 2 * DI$2 + 1)), "", SUBSTITUTE($C$1, "&lt;direc&gt;", RIGHT(OFFSET('rivers (2)'!$A$1, 2 * (67 - $A63), 2 * DI$2 + 1), 1)))
&amp; IF(ISBLANK(OFFSET('rivers (2)'!$A$1, 2 * (67 - $A63) + 1, 2 * DI$2)), "", SUBSTITUTE($D$1, "&lt;direc&gt;", RIGHT(OFFSET('rivers (2)'!$A$1, 2 * (67 - $A63) + 1, 2 * DI$2), 1)))
&amp; IF(ISBLANK('feature type'!DH61), "EndPlot", SUBSTITUTE(SUBSTITUTE(output!$B$1,
                   "f_type", 'feature type'!DH61),
                   "f_var", 'feature variety'!DH61))
&amp; CHAR(10)</f>
        <v xml:space="preserve">BeginPlot
	x=111,y=7
	TerrainType=TERRAIN_OCEAN
	PlotType=3
EndPlot
</v>
      </c>
      <c r="DJ63" t="str">
        <f ca="1">SUBSTITUTE(SUBSTITUTE(SUBSTITUTE(SUBSTITUTE($A$1,
"x_coord",DJ$2),
"y_coord",$A63),
"t_type",'terrain type'!DI61),
"p_type", 'plot type'!DI61)
&amp; IF(LEFT(resources!DI61, 6) = "BONUS_", CHAR(9) &amp; "BonusType=" &amp; resources!DI61 &amp; CHAR(10), "")
&amp; IF('goody huts'!DI61, "	ImprovementType=IMPROVEMENT_GOODY_HUT" &amp; CHAR(10), "")
&amp; IF(ISBLANK(OFFSET('rivers (2)'!$A$1, 2 * (67 - $A63), 2 * DJ$2 + 1)), "", SUBSTITUTE($C$1, "&lt;direc&gt;", RIGHT(OFFSET('rivers (2)'!$A$1, 2 * (67 - $A63), 2 * DJ$2 + 1), 1)))
&amp; IF(ISBLANK(OFFSET('rivers (2)'!$A$1, 2 * (67 - $A63) + 1, 2 * DJ$2)), "", SUBSTITUTE($D$1, "&lt;direc&gt;", RIGHT(OFFSET('rivers (2)'!$A$1, 2 * (67 - $A63) + 1, 2 * DJ$2), 1)))
&amp; IF(ISBLANK('feature type'!DI61), "EndPlot", SUBSTITUTE(SUBSTITUTE(output!$B$1,
                   "f_type", 'feature type'!DI61),
                   "f_var", 'feature variety'!DI61))
&amp; CHAR(10)</f>
        <v xml:space="preserve">BeginPlot
	x=112,y=7
	TerrainType=TERRAIN_OCEAN
	PlotType=3
EndPlot
</v>
      </c>
      <c r="DK63" t="str">
        <f ca="1">SUBSTITUTE(SUBSTITUTE(SUBSTITUTE(SUBSTITUTE($A$1,
"x_coord",DK$2),
"y_coord",$A63),
"t_type",'terrain type'!DJ61),
"p_type", 'plot type'!DJ61)
&amp; IF(LEFT(resources!DJ61, 6) = "BONUS_", CHAR(9) &amp; "BonusType=" &amp; resources!DJ61 &amp; CHAR(10), "")
&amp; IF('goody huts'!DJ61, "	ImprovementType=IMPROVEMENT_GOODY_HUT" &amp; CHAR(10), "")
&amp; IF(ISBLANK(OFFSET('rivers (2)'!$A$1, 2 * (67 - $A63), 2 * DK$2 + 1)), "", SUBSTITUTE($C$1, "&lt;direc&gt;", RIGHT(OFFSET('rivers (2)'!$A$1, 2 * (67 - $A63), 2 * DK$2 + 1), 1)))
&amp; IF(ISBLANK(OFFSET('rivers (2)'!$A$1, 2 * (67 - $A63) + 1, 2 * DK$2)), "", SUBSTITUTE($D$1, "&lt;direc&gt;", RIGHT(OFFSET('rivers (2)'!$A$1, 2 * (67 - $A63) + 1, 2 * DK$2), 1)))
&amp; IF(ISBLANK('feature type'!DJ61), "EndPlot", SUBSTITUTE(SUBSTITUTE(output!$B$1,
                   "f_type", 'feature type'!DJ61),
                   "f_var", 'feature variety'!DJ61))
&amp; CHAR(10)</f>
        <v xml:space="preserve">BeginPlot
	x=113,y=7
	TerrainType=TERRAIN_OCEAN
	PlotType=3
EndPlot
</v>
      </c>
      <c r="DL63" t="str">
        <f ca="1">SUBSTITUTE(SUBSTITUTE(SUBSTITUTE(SUBSTITUTE($A$1,
"x_coord",DL$2),
"y_coord",$A63),
"t_type",'terrain type'!DK61),
"p_type", 'plot type'!DK61)
&amp; IF(LEFT(resources!DK61, 6) = "BONUS_", CHAR(9) &amp; "BonusType=" &amp; resources!DK61 &amp; CHAR(10), "")
&amp; IF('goody huts'!DK61, "	ImprovementType=IMPROVEMENT_GOODY_HUT" &amp; CHAR(10), "")
&amp; IF(ISBLANK(OFFSET('rivers (2)'!$A$1, 2 * (67 - $A63), 2 * DL$2 + 1)), "", SUBSTITUTE($C$1, "&lt;direc&gt;", RIGHT(OFFSET('rivers (2)'!$A$1, 2 * (67 - $A63), 2 * DL$2 + 1), 1)))
&amp; IF(ISBLANK(OFFSET('rivers (2)'!$A$1, 2 * (67 - $A63) + 1, 2 * DL$2)), "", SUBSTITUTE($D$1, "&lt;direc&gt;", RIGHT(OFFSET('rivers (2)'!$A$1, 2 * (67 - $A63) + 1, 2 * DL$2), 1)))
&amp; IF(ISBLANK('feature type'!DK61), "EndPlot", SUBSTITUTE(SUBSTITUTE(output!$B$1,
                   "f_type", 'feature type'!DK61),
                   "f_var", 'feature variety'!DK61))
&amp; CHAR(10)</f>
        <v xml:space="preserve">BeginPlot
	x=114,y=7
	TerrainType=TERRAIN_OCEAN
	PlotType=3
EndPlot
</v>
      </c>
      <c r="DM63" t="str">
        <f ca="1">SUBSTITUTE(SUBSTITUTE(SUBSTITUTE(SUBSTITUTE($A$1,
"x_coord",DM$2),
"y_coord",$A63),
"t_type",'terrain type'!DL61),
"p_type", 'plot type'!DL61)
&amp; IF(LEFT(resources!DL61, 6) = "BONUS_", CHAR(9) &amp; "BonusType=" &amp; resources!DL61 &amp; CHAR(10), "")
&amp; IF('goody huts'!DL61, "	ImprovementType=IMPROVEMENT_GOODY_HUT" &amp; CHAR(10), "")
&amp; IF(ISBLANK(OFFSET('rivers (2)'!$A$1, 2 * (67 - $A63), 2 * DM$2 + 1)), "", SUBSTITUTE($C$1, "&lt;direc&gt;", RIGHT(OFFSET('rivers (2)'!$A$1, 2 * (67 - $A63), 2 * DM$2 + 1), 1)))
&amp; IF(ISBLANK(OFFSET('rivers (2)'!$A$1, 2 * (67 - $A63) + 1, 2 * DM$2)), "", SUBSTITUTE($D$1, "&lt;direc&gt;", RIGHT(OFFSET('rivers (2)'!$A$1, 2 * (67 - $A63) + 1, 2 * DM$2), 1)))
&amp; IF(ISBLANK('feature type'!DL61), "EndPlot", SUBSTITUTE(SUBSTITUTE(output!$B$1,
                   "f_type", 'feature type'!DL61),
                   "f_var", 'feature variety'!DL61))
&amp; CHAR(10)</f>
        <v xml:space="preserve">BeginPlot
	x=115,y=7
	TerrainType=TERRAIN_OCEAN
	PlotType=3
EndPlot
</v>
      </c>
      <c r="DN63" t="str">
        <f ca="1">SUBSTITUTE(SUBSTITUTE(SUBSTITUTE(SUBSTITUTE($A$1,
"x_coord",DN$2),
"y_coord",$A63),
"t_type",'terrain type'!DM61),
"p_type", 'plot type'!DM61)
&amp; IF(LEFT(resources!DM61, 6) = "BONUS_", CHAR(9) &amp; "BonusType=" &amp; resources!DM61 &amp; CHAR(10), "")
&amp; IF('goody huts'!DM61, "	ImprovementType=IMPROVEMENT_GOODY_HUT" &amp; CHAR(10), "")
&amp; IF(ISBLANK(OFFSET('rivers (2)'!$A$1, 2 * (67 - $A63), 2 * DN$2 + 1)), "", SUBSTITUTE($C$1, "&lt;direc&gt;", RIGHT(OFFSET('rivers (2)'!$A$1, 2 * (67 - $A63), 2 * DN$2 + 1), 1)))
&amp; IF(ISBLANK(OFFSET('rivers (2)'!$A$1, 2 * (67 - $A63) + 1, 2 * DN$2)), "", SUBSTITUTE($D$1, "&lt;direc&gt;", RIGHT(OFFSET('rivers (2)'!$A$1, 2 * (67 - $A63) + 1, 2 * DN$2), 1)))
&amp; IF(ISBLANK('feature type'!DM61), "EndPlot", SUBSTITUTE(SUBSTITUTE(output!$B$1,
                   "f_type", 'feature type'!DM61),
                   "f_var", 'feature variety'!DM61))
&amp; CHAR(10)</f>
        <v xml:space="preserve">BeginPlot
	x=116,y=7
	TerrainType=TERRAIN_OCEAN
	PlotType=3
EndPlot
</v>
      </c>
      <c r="DO63" t="str">
        <f ca="1">SUBSTITUTE(SUBSTITUTE(SUBSTITUTE(SUBSTITUTE($A$1,
"x_coord",DO$2),
"y_coord",$A63),
"t_type",'terrain type'!DN61),
"p_type", 'plot type'!DN61)
&amp; IF(LEFT(resources!DN61, 6) = "BONUS_", CHAR(9) &amp; "BonusType=" &amp; resources!DN61 &amp; CHAR(10), "")
&amp; IF('goody huts'!DN61, "	ImprovementType=IMPROVEMENT_GOODY_HUT" &amp; CHAR(10), "")
&amp; IF(ISBLANK(OFFSET('rivers (2)'!$A$1, 2 * (67 - $A63), 2 * DO$2 + 1)), "", SUBSTITUTE($C$1, "&lt;direc&gt;", RIGHT(OFFSET('rivers (2)'!$A$1, 2 * (67 - $A63), 2 * DO$2 + 1), 1)))
&amp; IF(ISBLANK(OFFSET('rivers (2)'!$A$1, 2 * (67 - $A63) + 1, 2 * DO$2)), "", SUBSTITUTE($D$1, "&lt;direc&gt;", RIGHT(OFFSET('rivers (2)'!$A$1, 2 * (67 - $A63) + 1, 2 * DO$2), 1)))
&amp; IF(ISBLANK('feature type'!DN61), "EndPlot", SUBSTITUTE(SUBSTITUTE(output!$B$1,
                   "f_type", 'feature type'!DN61),
                   "f_var", 'feature variety'!DN61))
&amp; CHAR(10)</f>
        <v xml:space="preserve">BeginPlot
	x=117,y=7
	TerrainType=TERRAIN_OCEAN
	PlotType=3
EndPlot
</v>
      </c>
      <c r="DP63" t="str">
        <f ca="1">SUBSTITUTE(SUBSTITUTE(SUBSTITUTE(SUBSTITUTE($A$1,
"x_coord",DP$2),
"y_coord",$A63),
"t_type",'terrain type'!DO61),
"p_type", 'plot type'!DO61)
&amp; IF(LEFT(resources!DO61, 6) = "BONUS_", CHAR(9) &amp; "BonusType=" &amp; resources!DO61 &amp; CHAR(10), "")
&amp; IF('goody huts'!DO61, "	ImprovementType=IMPROVEMENT_GOODY_HUT" &amp; CHAR(10), "")
&amp; IF(ISBLANK(OFFSET('rivers (2)'!$A$1, 2 * (67 - $A63), 2 * DP$2 + 1)), "", SUBSTITUTE($C$1, "&lt;direc&gt;", RIGHT(OFFSET('rivers (2)'!$A$1, 2 * (67 - $A63), 2 * DP$2 + 1), 1)))
&amp; IF(ISBLANK(OFFSET('rivers (2)'!$A$1, 2 * (67 - $A63) + 1, 2 * DP$2)), "", SUBSTITUTE($D$1, "&lt;direc&gt;", RIGHT(OFFSET('rivers (2)'!$A$1, 2 * (67 - $A63) + 1, 2 * DP$2), 1)))
&amp; IF(ISBLANK('feature type'!DO61), "EndPlot", SUBSTITUTE(SUBSTITUTE(output!$B$1,
                   "f_type", 'feature type'!DO61),
                   "f_var", 'feature variety'!DO61))
&amp; CHAR(10)</f>
        <v xml:space="preserve">BeginPlot
	x=118,y=7
	TerrainType=TERRAIN_OCEAN
	PlotType=3
EndPlot
</v>
      </c>
      <c r="DQ63" t="str">
        <f ca="1">SUBSTITUTE(SUBSTITUTE(SUBSTITUTE(SUBSTITUTE($A$1,
"x_coord",DQ$2),
"y_coord",$A63),
"t_type",'terrain type'!DP61),
"p_type", 'plot type'!DP61)
&amp; IF(LEFT(resources!DP61, 6) = "BONUS_", CHAR(9) &amp; "BonusType=" &amp; resources!DP61 &amp; CHAR(10), "")
&amp; IF('goody huts'!DP61, "	ImprovementType=IMPROVEMENT_GOODY_HUT" &amp; CHAR(10), "")
&amp; IF(ISBLANK(OFFSET('rivers (2)'!$A$1, 2 * (67 - $A63), 2 * DQ$2 + 1)), "", SUBSTITUTE($C$1, "&lt;direc&gt;", RIGHT(OFFSET('rivers (2)'!$A$1, 2 * (67 - $A63), 2 * DQ$2 + 1), 1)))
&amp; IF(ISBLANK(OFFSET('rivers (2)'!$A$1, 2 * (67 - $A63) + 1, 2 * DQ$2)), "", SUBSTITUTE($D$1, "&lt;direc&gt;", RIGHT(OFFSET('rivers (2)'!$A$1, 2 * (67 - $A63) + 1, 2 * DQ$2), 1)))
&amp; IF(ISBLANK('feature type'!DP61), "EndPlot", SUBSTITUTE(SUBSTITUTE(output!$B$1,
                   "f_type", 'feature type'!DP61),
                   "f_var", 'feature variety'!DP61))
&amp; CHAR(10)</f>
        <v xml:space="preserve">BeginPlot
	x=119,y=7
	TerrainType=TERRAIN_OCEAN
	PlotType=3
EndPlot
</v>
      </c>
      <c r="DR63" t="str">
        <f ca="1">SUBSTITUTE(SUBSTITUTE(SUBSTITUTE(SUBSTITUTE($A$1,
"x_coord",DR$2),
"y_coord",$A63),
"t_type",'terrain type'!DQ61),
"p_type", 'plot type'!DQ61)
&amp; IF(LEFT(resources!DQ61, 6) = "BONUS_", CHAR(9) &amp; "BonusType=" &amp; resources!DQ61 &amp; CHAR(10), "")
&amp; IF('goody huts'!DQ61, "	ImprovementType=IMPROVEMENT_GOODY_HUT" &amp; CHAR(10), "")
&amp; IF(ISBLANK(OFFSET('rivers (2)'!$A$1, 2 * (67 - $A63), 2 * DR$2 + 1)), "", SUBSTITUTE($C$1, "&lt;direc&gt;", RIGHT(OFFSET('rivers (2)'!$A$1, 2 * (67 - $A63), 2 * DR$2 + 1), 1)))
&amp; IF(ISBLANK(OFFSET('rivers (2)'!$A$1, 2 * (67 - $A63) + 1, 2 * DR$2)), "", SUBSTITUTE($D$1, "&lt;direc&gt;", RIGHT(OFFSET('rivers (2)'!$A$1, 2 * (67 - $A63) + 1, 2 * DR$2), 1)))
&amp; IF(ISBLANK('feature type'!DQ61), "EndPlot", SUBSTITUTE(SUBSTITUTE(output!$B$1,
                   "f_type", 'feature type'!DQ61),
                   "f_var", 'feature variety'!DQ61))
&amp; CHAR(10)</f>
        <v xml:space="preserve">BeginPlot
	x=120,y=7
	TerrainType=TERRAIN_OCEAN
	PlotType=3
EndPlot
</v>
      </c>
      <c r="DS63" t="str">
        <f ca="1">SUBSTITUTE(SUBSTITUTE(SUBSTITUTE(SUBSTITUTE($A$1,
"x_coord",DS$2),
"y_coord",$A63),
"t_type",'terrain type'!DR61),
"p_type", 'plot type'!DR61)
&amp; IF(LEFT(resources!DR61, 6) = "BONUS_", CHAR(9) &amp; "BonusType=" &amp; resources!DR61 &amp; CHAR(10), "")
&amp; IF('goody huts'!DR61, "	ImprovementType=IMPROVEMENT_GOODY_HUT" &amp; CHAR(10), "")
&amp; IF(ISBLANK(OFFSET('rivers (2)'!$A$1, 2 * (67 - $A63), 2 * DS$2 + 1)), "", SUBSTITUTE($C$1, "&lt;direc&gt;", RIGHT(OFFSET('rivers (2)'!$A$1, 2 * (67 - $A63), 2 * DS$2 + 1), 1)))
&amp; IF(ISBLANK(OFFSET('rivers (2)'!$A$1, 2 * (67 - $A63) + 1, 2 * DS$2)), "", SUBSTITUTE($D$1, "&lt;direc&gt;", RIGHT(OFFSET('rivers (2)'!$A$1, 2 * (67 - $A63) + 1, 2 * DS$2), 1)))
&amp; IF(ISBLANK('feature type'!DR61), "EndPlot", SUBSTITUTE(SUBSTITUTE(output!$B$1,
                   "f_type", 'feature type'!DR61),
                   "f_var", 'feature variety'!DR61))
&amp; CHAR(10)</f>
        <v xml:space="preserve">BeginPlot
	x=121,y=7
	TerrainType=TERRAIN_OCEAN
	PlotType=3
EndPlot
</v>
      </c>
      <c r="DT63" t="str">
        <f ca="1">SUBSTITUTE(SUBSTITUTE(SUBSTITUTE(SUBSTITUTE($A$1,
"x_coord",DT$2),
"y_coord",$A63),
"t_type",'terrain type'!DS61),
"p_type", 'plot type'!DS61)
&amp; IF(LEFT(resources!DS61, 6) = "BONUS_", CHAR(9) &amp; "BonusType=" &amp; resources!DS61 &amp; CHAR(10), "")
&amp; IF('goody huts'!DS61, "	ImprovementType=IMPROVEMENT_GOODY_HUT" &amp; CHAR(10), "")
&amp; IF(ISBLANK(OFFSET('rivers (2)'!$A$1, 2 * (67 - $A63), 2 * DT$2 + 1)), "", SUBSTITUTE($C$1, "&lt;direc&gt;", RIGHT(OFFSET('rivers (2)'!$A$1, 2 * (67 - $A63), 2 * DT$2 + 1), 1)))
&amp; IF(ISBLANK(OFFSET('rivers (2)'!$A$1, 2 * (67 - $A63) + 1, 2 * DT$2)), "", SUBSTITUTE($D$1, "&lt;direc&gt;", RIGHT(OFFSET('rivers (2)'!$A$1, 2 * (67 - $A63) + 1, 2 * DT$2), 1)))
&amp; IF(ISBLANK('feature type'!DS61), "EndPlot", SUBSTITUTE(SUBSTITUTE(output!$B$1,
                   "f_type", 'feature type'!DS61),
                   "f_var", 'feature variety'!DS61))
&amp; CHAR(10)</f>
        <v xml:space="preserve">BeginPlot
	x=122,y=7
	TerrainType=TERRAIN_OCEAN
	PlotType=3
EndPlot
</v>
      </c>
      <c r="DU63" t="str">
        <f ca="1">SUBSTITUTE(SUBSTITUTE(SUBSTITUTE(SUBSTITUTE($A$1,
"x_coord",DU$2),
"y_coord",$A63),
"t_type",'terrain type'!DT61),
"p_type", 'plot type'!DT61)
&amp; IF(LEFT(resources!DT61, 6) = "BONUS_", CHAR(9) &amp; "BonusType=" &amp; resources!DT61 &amp; CHAR(10), "")
&amp; IF('goody huts'!DT61, "	ImprovementType=IMPROVEMENT_GOODY_HUT" &amp; CHAR(10), "")
&amp; IF(ISBLANK(OFFSET('rivers (2)'!$A$1, 2 * (67 - $A63), 2 * DU$2 + 1)), "", SUBSTITUTE($C$1, "&lt;direc&gt;", RIGHT(OFFSET('rivers (2)'!$A$1, 2 * (67 - $A63), 2 * DU$2 + 1), 1)))
&amp; IF(ISBLANK(OFFSET('rivers (2)'!$A$1, 2 * (67 - $A63) + 1, 2 * DU$2)), "", SUBSTITUTE($D$1, "&lt;direc&gt;", RIGHT(OFFSET('rivers (2)'!$A$1, 2 * (67 - $A63) + 1, 2 * DU$2), 1)))
&amp; IF(ISBLANK('feature type'!DT61), "EndPlot", SUBSTITUTE(SUBSTITUTE(output!$B$1,
                   "f_type", 'feature type'!DT61),
                   "f_var", 'feature variety'!DT61))
&amp; CHAR(10)</f>
        <v xml:space="preserve">BeginPlot
	x=123,y=7
	TerrainType=TERRAIN_OCEAN
	PlotType=3
EndPlot
</v>
      </c>
    </row>
    <row r="64" spans="1:125" x14ac:dyDescent="0.25">
      <c r="A64" s="10">
        <v>6</v>
      </c>
      <c r="B64" t="str">
        <f ca="1">SUBSTITUTE(SUBSTITUTE(SUBSTITUTE(SUBSTITUTE($A$1,
"x_coord",B$2),
"y_coord",$A64),
"t_type",'terrain type'!A62),
"p_type", 'plot type'!A62)
&amp; IF(LEFT(resources!A62, 6) = "BONUS_", CHAR(9) &amp; "BonusType=" &amp; resources!A62 &amp; CHAR(10), "")
&amp; IF('goody huts'!A62, "	ImprovementType=IMPROVEMENT_GOODY_HUT" &amp; CHAR(10), "")
&amp; IF(ISBLANK(OFFSET('rivers (2)'!$A$1, 2 * (67 - $A64), 2 * B$2 + 1)), "", SUBSTITUTE($C$1, "&lt;direc&gt;", RIGHT(OFFSET('rivers (2)'!$A$1, 2 * (67 - $A64), 2 * B$2 + 1), 1)))
&amp; IF(ISBLANK(OFFSET('rivers (2)'!$A$1, 2 * (67 - $A64) + 1, 2 * B$2)), "", SUBSTITUTE($D$1, "&lt;direc&gt;", RIGHT(OFFSET('rivers (2)'!$A$1, 2 * (67 - $A64) + 1, 2 * B$2), 1)))
&amp; IF(ISBLANK('feature type'!A62), "EndPlot", SUBSTITUTE(SUBSTITUTE(output!$B$1,
                   "f_type", 'feature type'!A62),
                   "f_var", 'feature variety'!A62))
&amp; CHAR(10)</f>
        <v xml:space="preserve">BeginPlot
	x=0,y=6
	TerrainType=TERRAIN_OCEAN
	PlotType=3
EndPlot
</v>
      </c>
      <c r="C64" t="str">
        <f ca="1">SUBSTITUTE(SUBSTITUTE(SUBSTITUTE(SUBSTITUTE($A$1,
"x_coord",C$2),
"y_coord",$A64),
"t_type",'terrain type'!B62),
"p_type", 'plot type'!B62)
&amp; IF(LEFT(resources!B62, 6) = "BONUS_", CHAR(9) &amp; "BonusType=" &amp; resources!B62 &amp; CHAR(10), "")
&amp; IF('goody huts'!B62, "	ImprovementType=IMPROVEMENT_GOODY_HUT" &amp; CHAR(10), "")
&amp; IF(ISBLANK(OFFSET('rivers (2)'!$A$1, 2 * (67 - $A64), 2 * C$2 + 1)), "", SUBSTITUTE($C$1, "&lt;direc&gt;", RIGHT(OFFSET('rivers (2)'!$A$1, 2 * (67 - $A64), 2 * C$2 + 1), 1)))
&amp; IF(ISBLANK(OFFSET('rivers (2)'!$A$1, 2 * (67 - $A64) + 1, 2 * C$2)), "", SUBSTITUTE($D$1, "&lt;direc&gt;", RIGHT(OFFSET('rivers (2)'!$A$1, 2 * (67 - $A64) + 1, 2 * C$2), 1)))
&amp; IF(ISBLANK('feature type'!B62), "EndPlot", SUBSTITUTE(SUBSTITUTE(output!$B$1,
                   "f_type", 'feature type'!B62),
                   "f_var", 'feature variety'!B62))
&amp; CHAR(10)</f>
        <v xml:space="preserve">BeginPlot
	x=1,y=6
	TerrainType=TERRAIN_COAST
	PlotType=3
EndPlot
</v>
      </c>
      <c r="D64" t="str">
        <f ca="1">SUBSTITUTE(SUBSTITUTE(SUBSTITUTE(SUBSTITUTE($A$1,
"x_coord",D$2),
"y_coord",$A64),
"t_type",'terrain type'!C62),
"p_type", 'plot type'!C62)
&amp; IF(LEFT(resources!C62, 6) = "BONUS_", CHAR(9) &amp; "BonusType=" &amp; resources!C62 &amp; CHAR(10), "")
&amp; IF('goody huts'!C62, "	ImprovementType=IMPROVEMENT_GOODY_HUT" &amp; CHAR(10), "")
&amp; IF(ISBLANK(OFFSET('rivers (2)'!$A$1, 2 * (67 - $A64), 2 * D$2 + 1)), "", SUBSTITUTE($C$1, "&lt;direc&gt;", RIGHT(OFFSET('rivers (2)'!$A$1, 2 * (67 - $A64), 2 * D$2 + 1), 1)))
&amp; IF(ISBLANK(OFFSET('rivers (2)'!$A$1, 2 * (67 - $A64) + 1, 2 * D$2)), "", SUBSTITUTE($D$1, "&lt;direc&gt;", RIGHT(OFFSET('rivers (2)'!$A$1, 2 * (67 - $A64) + 1, 2 * D$2), 1)))
&amp; IF(ISBLANK('feature type'!C62), "EndPlot", SUBSTITUTE(SUBSTITUTE(output!$B$1,
                   "f_type", 'feature type'!C62),
                   "f_var", 'feature variety'!C62))
&amp; CHAR(10)</f>
        <v xml:space="preserve">BeginPlot
	x=2,y=6
	TerrainType=TERRAIN_SNOW
	PlotType=0
EndPlot
</v>
      </c>
      <c r="E64" t="str">
        <f ca="1">SUBSTITUTE(SUBSTITUTE(SUBSTITUTE(SUBSTITUTE($A$1,
"x_coord",E$2),
"y_coord",$A64),
"t_type",'terrain type'!D62),
"p_type", 'plot type'!D62)
&amp; IF(LEFT(resources!D62, 6) = "BONUS_", CHAR(9) &amp; "BonusType=" &amp; resources!D62 &amp; CHAR(10), "")
&amp; IF('goody huts'!D62, "	ImprovementType=IMPROVEMENT_GOODY_HUT" &amp; CHAR(10), "")
&amp; IF(ISBLANK(OFFSET('rivers (2)'!$A$1, 2 * (67 - $A64), 2 * E$2 + 1)), "", SUBSTITUTE($C$1, "&lt;direc&gt;", RIGHT(OFFSET('rivers (2)'!$A$1, 2 * (67 - $A64), 2 * E$2 + 1), 1)))
&amp; IF(ISBLANK(OFFSET('rivers (2)'!$A$1, 2 * (67 - $A64) + 1, 2 * E$2)), "", SUBSTITUTE($D$1, "&lt;direc&gt;", RIGHT(OFFSET('rivers (2)'!$A$1, 2 * (67 - $A64) + 1, 2 * E$2), 1)))
&amp; IF(ISBLANK('feature type'!D62), "EndPlot", SUBSTITUTE(SUBSTITUTE(output!$B$1,
                   "f_type", 'feature type'!D62),
                   "f_var", 'feature variety'!D62))
&amp; CHAR(10)</f>
        <v xml:space="preserve">BeginPlot
	x=3,y=6
	TerrainType=TERRAIN_COAST
	PlotType=3
EndPlot
</v>
      </c>
      <c r="F64" t="str">
        <f ca="1">SUBSTITUTE(SUBSTITUTE(SUBSTITUTE(SUBSTITUTE($A$1,
"x_coord",F$2),
"y_coord",$A64),
"t_type",'terrain type'!E62),
"p_type", 'plot type'!E62)
&amp; IF(LEFT(resources!E62, 6) = "BONUS_", CHAR(9) &amp; "BonusType=" &amp; resources!E62 &amp; CHAR(10), "")
&amp; IF('goody huts'!E62, "	ImprovementType=IMPROVEMENT_GOODY_HUT" &amp; CHAR(10), "")
&amp; IF(ISBLANK(OFFSET('rivers (2)'!$A$1, 2 * (67 - $A64), 2 * F$2 + 1)), "", SUBSTITUTE($C$1, "&lt;direc&gt;", RIGHT(OFFSET('rivers (2)'!$A$1, 2 * (67 - $A64), 2 * F$2 + 1), 1)))
&amp; IF(ISBLANK(OFFSET('rivers (2)'!$A$1, 2 * (67 - $A64) + 1, 2 * F$2)), "", SUBSTITUTE($D$1, "&lt;direc&gt;", RIGHT(OFFSET('rivers (2)'!$A$1, 2 * (67 - $A64) + 1, 2 * F$2), 1)))
&amp; IF(ISBLANK('feature type'!E62), "EndPlot", SUBSTITUTE(SUBSTITUTE(output!$B$1,
                   "f_type", 'feature type'!E62),
                   "f_var", 'feature variety'!E62))
&amp; CHAR(10)</f>
        <v xml:space="preserve">BeginPlot
	x=4,y=6
	TerrainType=TERRAIN_OCEAN
	PlotType=3
EndPlot
</v>
      </c>
      <c r="G64" t="str">
        <f ca="1">SUBSTITUTE(SUBSTITUTE(SUBSTITUTE(SUBSTITUTE($A$1,
"x_coord",G$2),
"y_coord",$A64),
"t_type",'terrain type'!F62),
"p_type", 'plot type'!F62)
&amp; IF(LEFT(resources!F62, 6) = "BONUS_", CHAR(9) &amp; "BonusType=" &amp; resources!F62 &amp; CHAR(10), "")
&amp; IF('goody huts'!F62, "	ImprovementType=IMPROVEMENT_GOODY_HUT" &amp; CHAR(10), "")
&amp; IF(ISBLANK(OFFSET('rivers (2)'!$A$1, 2 * (67 - $A64), 2 * G$2 + 1)), "", SUBSTITUTE($C$1, "&lt;direc&gt;", RIGHT(OFFSET('rivers (2)'!$A$1, 2 * (67 - $A64), 2 * G$2 + 1), 1)))
&amp; IF(ISBLANK(OFFSET('rivers (2)'!$A$1, 2 * (67 - $A64) + 1, 2 * G$2)), "", SUBSTITUTE($D$1, "&lt;direc&gt;", RIGHT(OFFSET('rivers (2)'!$A$1, 2 * (67 - $A64) + 1, 2 * G$2), 1)))
&amp; IF(ISBLANK('feature type'!F62), "EndPlot", SUBSTITUTE(SUBSTITUTE(output!$B$1,
                   "f_type", 'feature type'!F62),
                   "f_var", 'feature variety'!F62))
&amp; CHAR(10)</f>
        <v xml:space="preserve">BeginPlot
	x=5,y=6
	TerrainType=TERRAIN_OCEAN
	PlotType=3
EndPlot
</v>
      </c>
      <c r="H64" t="str">
        <f ca="1">SUBSTITUTE(SUBSTITUTE(SUBSTITUTE(SUBSTITUTE($A$1,
"x_coord",H$2),
"y_coord",$A64),
"t_type",'terrain type'!G62),
"p_type", 'plot type'!G62)
&amp; IF(LEFT(resources!G62, 6) = "BONUS_", CHAR(9) &amp; "BonusType=" &amp; resources!G62 &amp; CHAR(10), "")
&amp; IF('goody huts'!G62, "	ImprovementType=IMPROVEMENT_GOODY_HUT" &amp; CHAR(10), "")
&amp; IF(ISBLANK(OFFSET('rivers (2)'!$A$1, 2 * (67 - $A64), 2 * H$2 + 1)), "", SUBSTITUTE($C$1, "&lt;direc&gt;", RIGHT(OFFSET('rivers (2)'!$A$1, 2 * (67 - $A64), 2 * H$2 + 1), 1)))
&amp; IF(ISBLANK(OFFSET('rivers (2)'!$A$1, 2 * (67 - $A64) + 1, 2 * H$2)), "", SUBSTITUTE($D$1, "&lt;direc&gt;", RIGHT(OFFSET('rivers (2)'!$A$1, 2 * (67 - $A64) + 1, 2 * H$2), 1)))
&amp; IF(ISBLANK('feature type'!G62), "EndPlot", SUBSTITUTE(SUBSTITUTE(output!$B$1,
                   "f_type", 'feature type'!G62),
                   "f_var", 'feature variety'!G62))
&amp; CHAR(10)</f>
        <v xml:space="preserve">BeginPlot
	x=6,y=6
	TerrainType=TERRAIN_OCEAN
	PlotType=3
EndPlot
</v>
      </c>
      <c r="I64" t="str">
        <f ca="1">SUBSTITUTE(SUBSTITUTE(SUBSTITUTE(SUBSTITUTE($A$1,
"x_coord",I$2),
"y_coord",$A64),
"t_type",'terrain type'!H62),
"p_type", 'plot type'!H62)
&amp; IF(LEFT(resources!H62, 6) = "BONUS_", CHAR(9) &amp; "BonusType=" &amp; resources!H62 &amp; CHAR(10), "")
&amp; IF('goody huts'!H62, "	ImprovementType=IMPROVEMENT_GOODY_HUT" &amp; CHAR(10), "")
&amp; IF(ISBLANK(OFFSET('rivers (2)'!$A$1, 2 * (67 - $A64), 2 * I$2 + 1)), "", SUBSTITUTE($C$1, "&lt;direc&gt;", RIGHT(OFFSET('rivers (2)'!$A$1, 2 * (67 - $A64), 2 * I$2 + 1), 1)))
&amp; IF(ISBLANK(OFFSET('rivers (2)'!$A$1, 2 * (67 - $A64) + 1, 2 * I$2)), "", SUBSTITUTE($D$1, "&lt;direc&gt;", RIGHT(OFFSET('rivers (2)'!$A$1, 2 * (67 - $A64) + 1, 2 * I$2), 1)))
&amp; IF(ISBLANK('feature type'!H62), "EndPlot", SUBSTITUTE(SUBSTITUTE(output!$B$1,
                   "f_type", 'feature type'!H62),
                   "f_var", 'feature variety'!H62))
&amp; CHAR(10)</f>
        <v xml:space="preserve">BeginPlot
	x=7,y=6
	TerrainType=TERRAIN_OCEAN
	PlotType=3
EndPlot
</v>
      </c>
      <c r="J64" t="str">
        <f ca="1">SUBSTITUTE(SUBSTITUTE(SUBSTITUTE(SUBSTITUTE($A$1,
"x_coord",J$2),
"y_coord",$A64),
"t_type",'terrain type'!I62),
"p_type", 'plot type'!I62)
&amp; IF(LEFT(resources!I62, 6) = "BONUS_", CHAR(9) &amp; "BonusType=" &amp; resources!I62 &amp; CHAR(10), "")
&amp; IF('goody huts'!I62, "	ImprovementType=IMPROVEMENT_GOODY_HUT" &amp; CHAR(10), "")
&amp; IF(ISBLANK(OFFSET('rivers (2)'!$A$1, 2 * (67 - $A64), 2 * J$2 + 1)), "", SUBSTITUTE($C$1, "&lt;direc&gt;", RIGHT(OFFSET('rivers (2)'!$A$1, 2 * (67 - $A64), 2 * J$2 + 1), 1)))
&amp; IF(ISBLANK(OFFSET('rivers (2)'!$A$1, 2 * (67 - $A64) + 1, 2 * J$2)), "", SUBSTITUTE($D$1, "&lt;direc&gt;", RIGHT(OFFSET('rivers (2)'!$A$1, 2 * (67 - $A64) + 1, 2 * J$2), 1)))
&amp; IF(ISBLANK('feature type'!I62), "EndPlot", SUBSTITUTE(SUBSTITUTE(output!$B$1,
                   "f_type", 'feature type'!I62),
                   "f_var", 'feature variety'!I62))
&amp; CHAR(10)</f>
        <v xml:space="preserve">BeginPlot
	x=8,y=6
	TerrainType=TERRAIN_COAST
	PlotType=3
EndPlot
</v>
      </c>
      <c r="K64" t="str">
        <f ca="1">SUBSTITUTE(SUBSTITUTE(SUBSTITUTE(SUBSTITUTE($A$1,
"x_coord",K$2),
"y_coord",$A64),
"t_type",'terrain type'!J62),
"p_type", 'plot type'!J62)
&amp; IF(LEFT(resources!J62, 6) = "BONUS_", CHAR(9) &amp; "BonusType=" &amp; resources!J62 &amp; CHAR(10), "")
&amp; IF('goody huts'!J62, "	ImprovementType=IMPROVEMENT_GOODY_HUT" &amp; CHAR(10), "")
&amp; IF(ISBLANK(OFFSET('rivers (2)'!$A$1, 2 * (67 - $A64), 2 * K$2 + 1)), "", SUBSTITUTE($C$1, "&lt;direc&gt;", RIGHT(OFFSET('rivers (2)'!$A$1, 2 * (67 - $A64), 2 * K$2 + 1), 1)))
&amp; IF(ISBLANK(OFFSET('rivers (2)'!$A$1, 2 * (67 - $A64) + 1, 2 * K$2)), "", SUBSTITUTE($D$1, "&lt;direc&gt;", RIGHT(OFFSET('rivers (2)'!$A$1, 2 * (67 - $A64) + 1, 2 * K$2), 1)))
&amp; IF(ISBLANK('feature type'!J62), "EndPlot", SUBSTITUTE(SUBSTITUTE(output!$B$1,
                   "f_type", 'feature type'!J62),
                   "f_var", 'feature variety'!J62))
&amp; CHAR(10)</f>
        <v xml:space="preserve">BeginPlot
	x=9,y=6
	TerrainType=TERRAIN_COAST
	PlotType=3
EndPlot
</v>
      </c>
      <c r="L64" t="str">
        <f ca="1">SUBSTITUTE(SUBSTITUTE(SUBSTITUTE(SUBSTITUTE($A$1,
"x_coord",L$2),
"y_coord",$A64),
"t_type",'terrain type'!K62),
"p_type", 'plot type'!K62)
&amp; IF(LEFT(resources!K62, 6) = "BONUS_", CHAR(9) &amp; "BonusType=" &amp; resources!K62 &amp; CHAR(10), "")
&amp; IF('goody huts'!K62, "	ImprovementType=IMPROVEMENT_GOODY_HUT" &amp; CHAR(10), "")
&amp; IF(ISBLANK(OFFSET('rivers (2)'!$A$1, 2 * (67 - $A64), 2 * L$2 + 1)), "", SUBSTITUTE($C$1, "&lt;direc&gt;", RIGHT(OFFSET('rivers (2)'!$A$1, 2 * (67 - $A64), 2 * L$2 + 1), 1)))
&amp; IF(ISBLANK(OFFSET('rivers (2)'!$A$1, 2 * (67 - $A64) + 1, 2 * L$2)), "", SUBSTITUTE($D$1, "&lt;direc&gt;", RIGHT(OFFSET('rivers (2)'!$A$1, 2 * (67 - $A64) + 1, 2 * L$2), 1)))
&amp; IF(ISBLANK('feature type'!K62), "EndPlot", SUBSTITUTE(SUBSTITUTE(output!$B$1,
                   "f_type", 'feature type'!K62),
                   "f_var", 'feature variety'!K62))
&amp; CHAR(10)</f>
        <v xml:space="preserve">BeginPlot
	x=10,y=6
	TerrainType=TERRAIN_GRASS
	PlotType=2
	FeatureType=FEATURE_FOREST, FeatureVariety=3
EndPlot
</v>
      </c>
      <c r="M64" t="str">
        <f ca="1">SUBSTITUTE(SUBSTITUTE(SUBSTITUTE(SUBSTITUTE($A$1,
"x_coord",M$2),
"y_coord",$A64),
"t_type",'terrain type'!L62),
"p_type", 'plot type'!L62)
&amp; IF(LEFT(resources!L62, 6) = "BONUS_", CHAR(9) &amp; "BonusType=" &amp; resources!L62 &amp; CHAR(10), "")
&amp; IF('goody huts'!L62, "	ImprovementType=IMPROVEMENT_GOODY_HUT" &amp; CHAR(10), "")
&amp; IF(ISBLANK(OFFSET('rivers (2)'!$A$1, 2 * (67 - $A64), 2 * M$2 + 1)), "", SUBSTITUTE($C$1, "&lt;direc&gt;", RIGHT(OFFSET('rivers (2)'!$A$1, 2 * (67 - $A64), 2 * M$2 + 1), 1)))
&amp; IF(ISBLANK(OFFSET('rivers (2)'!$A$1, 2 * (67 - $A64) + 1, 2 * M$2)), "", SUBSTITUTE($D$1, "&lt;direc&gt;", RIGHT(OFFSET('rivers (2)'!$A$1, 2 * (67 - $A64) + 1, 2 * M$2), 1)))
&amp; IF(ISBLANK('feature type'!L62), "EndPlot", SUBSTITUTE(SUBSTITUTE(output!$B$1,
                   "f_type", 'feature type'!L62),
                   "f_var", 'feature variety'!L62))
&amp; CHAR(10)</f>
        <v xml:space="preserve">BeginPlot
	x=11,y=6
	TerrainType=TERRAIN_GRASS
	PlotType=2
	FeatureType=FEATURE_FOREST, FeatureVariety=3
EndPlot
</v>
      </c>
      <c r="N64" t="str">
        <f ca="1">SUBSTITUTE(SUBSTITUTE(SUBSTITUTE(SUBSTITUTE($A$1,
"x_coord",N$2),
"y_coord",$A64),
"t_type",'terrain type'!M62),
"p_type", 'plot type'!M62)
&amp; IF(LEFT(resources!M62, 6) = "BONUS_", CHAR(9) &amp; "BonusType=" &amp; resources!M62 &amp; CHAR(10), "")
&amp; IF('goody huts'!M62, "	ImprovementType=IMPROVEMENT_GOODY_HUT" &amp; CHAR(10), "")
&amp; IF(ISBLANK(OFFSET('rivers (2)'!$A$1, 2 * (67 - $A64), 2 * N$2 + 1)), "", SUBSTITUTE($C$1, "&lt;direc&gt;", RIGHT(OFFSET('rivers (2)'!$A$1, 2 * (67 - $A64), 2 * N$2 + 1), 1)))
&amp; IF(ISBLANK(OFFSET('rivers (2)'!$A$1, 2 * (67 - $A64) + 1, 2 * N$2)), "", SUBSTITUTE($D$1, "&lt;direc&gt;", RIGHT(OFFSET('rivers (2)'!$A$1, 2 * (67 - $A64) + 1, 2 * N$2), 1)))
&amp; IF(ISBLANK('feature type'!M62), "EndPlot", SUBSTITUTE(SUBSTITUTE(output!$B$1,
                   "f_type", 'feature type'!M62),
                   "f_var", 'feature variety'!M62))
&amp; CHAR(10)</f>
        <v xml:space="preserve">BeginPlot
	x=12,y=6
	TerrainType=TERRAIN_GRASS
	PlotType=2
	FeatureType=FEATURE_FOREST, FeatureVariety=3
EndPlot
</v>
      </c>
      <c r="O64" t="str">
        <f ca="1">SUBSTITUTE(SUBSTITUTE(SUBSTITUTE(SUBSTITUTE($A$1,
"x_coord",O$2),
"y_coord",$A64),
"t_type",'terrain type'!N62),
"p_type", 'plot type'!N62)
&amp; IF(LEFT(resources!N62, 6) = "BONUS_", CHAR(9) &amp; "BonusType=" &amp; resources!N62 &amp; CHAR(10), "")
&amp; IF('goody huts'!N62, "	ImprovementType=IMPROVEMENT_GOODY_HUT" &amp; CHAR(10), "")
&amp; IF(ISBLANK(OFFSET('rivers (2)'!$A$1, 2 * (67 - $A64), 2 * O$2 + 1)), "", SUBSTITUTE($C$1, "&lt;direc&gt;", RIGHT(OFFSET('rivers (2)'!$A$1, 2 * (67 - $A64), 2 * O$2 + 1), 1)))
&amp; IF(ISBLANK(OFFSET('rivers (2)'!$A$1, 2 * (67 - $A64) + 1, 2 * O$2)), "", SUBSTITUTE($D$1, "&lt;direc&gt;", RIGHT(OFFSET('rivers (2)'!$A$1, 2 * (67 - $A64) + 1, 2 * O$2), 1)))
&amp; IF(ISBLANK('feature type'!N62), "EndPlot", SUBSTITUTE(SUBSTITUTE(output!$B$1,
                   "f_type", 'feature type'!N62),
                   "f_var", 'feature variety'!N62))
&amp; CHAR(10)</f>
        <v xml:space="preserve">BeginPlot
	x=13,y=6
	TerrainType=TERRAIN_GRASS
	PlotType=2
	FeatureType=FEATURE_FOREST, FeatureVariety=3
EndPlot
</v>
      </c>
      <c r="P64" t="str">
        <f ca="1">SUBSTITUTE(SUBSTITUTE(SUBSTITUTE(SUBSTITUTE($A$1,
"x_coord",P$2),
"y_coord",$A64),
"t_type",'terrain type'!O62),
"p_type", 'plot type'!O62)
&amp; IF(LEFT(resources!O62, 6) = "BONUS_", CHAR(9) &amp; "BonusType=" &amp; resources!O62 &amp; CHAR(10), "")
&amp; IF('goody huts'!O62, "	ImprovementType=IMPROVEMENT_GOODY_HUT" &amp; CHAR(10), "")
&amp; IF(ISBLANK(OFFSET('rivers (2)'!$A$1, 2 * (67 - $A64), 2 * P$2 + 1)), "", SUBSTITUTE($C$1, "&lt;direc&gt;", RIGHT(OFFSET('rivers (2)'!$A$1, 2 * (67 - $A64), 2 * P$2 + 1), 1)))
&amp; IF(ISBLANK(OFFSET('rivers (2)'!$A$1, 2 * (67 - $A64) + 1, 2 * P$2)), "", SUBSTITUTE($D$1, "&lt;direc&gt;", RIGHT(OFFSET('rivers (2)'!$A$1, 2 * (67 - $A64) + 1, 2 * P$2), 1)))
&amp; IF(ISBLANK('feature type'!O62), "EndPlot", SUBSTITUTE(SUBSTITUTE(output!$B$1,
                   "f_type", 'feature type'!O62),
                   "f_var", 'feature variety'!O62))
&amp; CHAR(10)</f>
        <v xml:space="preserve">BeginPlot
	x=14,y=6
	TerrainType=TERRAIN_GRASS
	PlotType=1
	RiverNSDirection=0
	isWOfRiver
	RiverWEDirection=1
	isNOfRiver
	FeatureType=FEATURE_FOREST, FeatureVariety=3
EndPlot
</v>
      </c>
      <c r="Q64" t="str">
        <f ca="1">SUBSTITUTE(SUBSTITUTE(SUBSTITUTE(SUBSTITUTE($A$1,
"x_coord",Q$2),
"y_coord",$A64),
"t_type",'terrain type'!P62),
"p_type", 'plot type'!P62)
&amp; IF(LEFT(resources!P62, 6) = "BONUS_", CHAR(9) &amp; "BonusType=" &amp; resources!P62 &amp; CHAR(10), "")
&amp; IF('goody huts'!P62, "	ImprovementType=IMPROVEMENT_GOODY_HUT" &amp; CHAR(10), "")
&amp; IF(ISBLANK(OFFSET('rivers (2)'!$A$1, 2 * (67 - $A64), 2 * Q$2 + 1)), "", SUBSTITUTE($C$1, "&lt;direc&gt;", RIGHT(OFFSET('rivers (2)'!$A$1, 2 * (67 - $A64), 2 * Q$2 + 1), 1)))
&amp; IF(ISBLANK(OFFSET('rivers (2)'!$A$1, 2 * (67 - $A64) + 1, 2 * Q$2)), "", SUBSTITUTE($D$1, "&lt;direc&gt;", RIGHT(OFFSET('rivers (2)'!$A$1, 2 * (67 - $A64) + 1, 2 * Q$2), 1)))
&amp; IF(ISBLANK('feature type'!P62), "EndPlot", SUBSTITUTE(SUBSTITUTE(output!$B$1,
                   "f_type", 'feature type'!P62),
                   "f_var", 'feature variety'!P62))
&amp; CHAR(10)</f>
        <v xml:space="preserve">BeginPlot
	x=15,y=6
	TerrainType=TERRAIN_GRASS
	PlotType=2
	FeatureType=FEATURE_FOREST, FeatureVariety=3
EndPlot
</v>
      </c>
      <c r="R64" t="str">
        <f ca="1">SUBSTITUTE(SUBSTITUTE(SUBSTITUTE(SUBSTITUTE($A$1,
"x_coord",R$2),
"y_coord",$A64),
"t_type",'terrain type'!Q62),
"p_type", 'plot type'!Q62)
&amp; IF(LEFT(resources!Q62, 6) = "BONUS_", CHAR(9) &amp; "BonusType=" &amp; resources!Q62 &amp; CHAR(10), "")
&amp; IF('goody huts'!Q62, "	ImprovementType=IMPROVEMENT_GOODY_HUT" &amp; CHAR(10), "")
&amp; IF(ISBLANK(OFFSET('rivers (2)'!$A$1, 2 * (67 - $A64), 2 * R$2 + 1)), "", SUBSTITUTE($C$1, "&lt;direc&gt;", RIGHT(OFFSET('rivers (2)'!$A$1, 2 * (67 - $A64), 2 * R$2 + 1), 1)))
&amp; IF(ISBLANK(OFFSET('rivers (2)'!$A$1, 2 * (67 - $A64) + 1, 2 * R$2)), "", SUBSTITUTE($D$1, "&lt;direc&gt;", RIGHT(OFFSET('rivers (2)'!$A$1, 2 * (67 - $A64) + 1, 2 * R$2), 1)))
&amp; IF(ISBLANK('feature type'!Q62), "EndPlot", SUBSTITUTE(SUBSTITUTE(output!$B$1,
                   "f_type", 'feature type'!Q62),
                   "f_var", 'feature variety'!Q62))
&amp; CHAR(10)</f>
        <v xml:space="preserve">BeginPlot
	x=16,y=6
	TerrainType=TERRAIN_GRASS
	PlotType=2
	RiverNSDirection=2
	isWOfRiver
	FeatureType=FEATURE_FOREST, FeatureVariety=3
EndPlot
</v>
      </c>
      <c r="S64" t="str">
        <f ca="1">SUBSTITUTE(SUBSTITUTE(SUBSTITUTE(SUBSTITUTE($A$1,
"x_coord",S$2),
"y_coord",$A64),
"t_type",'terrain type'!R62),
"p_type", 'plot type'!R62)
&amp; IF(LEFT(resources!R62, 6) = "BONUS_", CHAR(9) &amp; "BonusType=" &amp; resources!R62 &amp; CHAR(10), "")
&amp; IF('goody huts'!R62, "	ImprovementType=IMPROVEMENT_GOODY_HUT" &amp; CHAR(10), "")
&amp; IF(ISBLANK(OFFSET('rivers (2)'!$A$1, 2 * (67 - $A64), 2 * S$2 + 1)), "", SUBSTITUTE($C$1, "&lt;direc&gt;", RIGHT(OFFSET('rivers (2)'!$A$1, 2 * (67 - $A64), 2 * S$2 + 1), 1)))
&amp; IF(ISBLANK(OFFSET('rivers (2)'!$A$1, 2 * (67 - $A64) + 1, 2 * S$2)), "", SUBSTITUTE($D$1, "&lt;direc&gt;", RIGHT(OFFSET('rivers (2)'!$A$1, 2 * (67 - $A64) + 1, 2 * S$2), 1)))
&amp; IF(ISBLANK('feature type'!R62), "EndPlot", SUBSTITUTE(SUBSTITUTE(output!$B$1,
                   "f_type", 'feature type'!R62),
                   "f_var", 'feature variety'!R62))
&amp; CHAR(10)</f>
        <v xml:space="preserve">BeginPlot
	x=17,y=6
	TerrainType=TERRAIN_GRASS
	PlotType=1
	RiverWEDirection=1
	isNOfRiver
	FeatureType=FEATURE_FOREST, FeatureVariety=3
EndPlot
</v>
      </c>
      <c r="T64" t="str">
        <f ca="1">SUBSTITUTE(SUBSTITUTE(SUBSTITUTE(SUBSTITUTE($A$1,
"x_coord",T$2),
"y_coord",$A64),
"t_type",'terrain type'!S62),
"p_type", 'plot type'!S62)
&amp; IF(LEFT(resources!S62, 6) = "BONUS_", CHAR(9) &amp; "BonusType=" &amp; resources!S62 &amp; CHAR(10), "")
&amp; IF('goody huts'!S62, "	ImprovementType=IMPROVEMENT_GOODY_HUT" &amp; CHAR(10), "")
&amp; IF(ISBLANK(OFFSET('rivers (2)'!$A$1, 2 * (67 - $A64), 2 * T$2 + 1)), "", SUBSTITUTE($C$1, "&lt;direc&gt;", RIGHT(OFFSET('rivers (2)'!$A$1, 2 * (67 - $A64), 2 * T$2 + 1), 1)))
&amp; IF(ISBLANK(OFFSET('rivers (2)'!$A$1, 2 * (67 - $A64) + 1, 2 * T$2)), "", SUBSTITUTE($D$1, "&lt;direc&gt;", RIGHT(OFFSET('rivers (2)'!$A$1, 2 * (67 - $A64) + 1, 2 * T$2), 1)))
&amp; IF(ISBLANK('feature type'!S62), "EndPlot", SUBSTITUTE(SUBSTITUTE(output!$B$1,
                   "f_type", 'feature type'!S62),
                   "f_var", 'feature variety'!S62))
&amp; CHAR(10)</f>
        <v xml:space="preserve">BeginPlot
	x=18,y=6
	TerrainType=TERRAIN_GRASS
	PlotType=1
	RiverWEDirection=1
	isNOfRiver
	FeatureType=FEATURE_FOREST, FeatureVariety=3
EndPlot
</v>
      </c>
      <c r="U64" t="str">
        <f ca="1">SUBSTITUTE(SUBSTITUTE(SUBSTITUTE(SUBSTITUTE($A$1,
"x_coord",U$2),
"y_coord",$A64),
"t_type",'terrain type'!T62),
"p_type", 'plot type'!T62)
&amp; IF(LEFT(resources!T62, 6) = "BONUS_", CHAR(9) &amp; "BonusType=" &amp; resources!T62 &amp; CHAR(10), "")
&amp; IF('goody huts'!T62, "	ImprovementType=IMPROVEMENT_GOODY_HUT" &amp; CHAR(10), "")
&amp; IF(ISBLANK(OFFSET('rivers (2)'!$A$1, 2 * (67 - $A64), 2 * U$2 + 1)), "", SUBSTITUTE($C$1, "&lt;direc&gt;", RIGHT(OFFSET('rivers (2)'!$A$1, 2 * (67 - $A64), 2 * U$2 + 1), 1)))
&amp; IF(ISBLANK(OFFSET('rivers (2)'!$A$1, 2 * (67 - $A64) + 1, 2 * U$2)), "", SUBSTITUTE($D$1, "&lt;direc&gt;", RIGHT(OFFSET('rivers (2)'!$A$1, 2 * (67 - $A64) + 1, 2 * U$2), 1)))
&amp; IF(ISBLANK('feature type'!T62), "EndPlot", SUBSTITUTE(SUBSTITUTE(output!$B$1,
                   "f_type", 'feature type'!T62),
                   "f_var", 'feature variety'!T62))
&amp; CHAR(10)</f>
        <v xml:space="preserve">BeginPlot
	x=19,y=6
	TerrainType=TERRAIN_GRASS
	PlotType=2
	FeatureType=FEATURE_FOREST, FeatureVariety=3
EndPlot
</v>
      </c>
      <c r="V64" t="str">
        <f ca="1">SUBSTITUTE(SUBSTITUTE(SUBSTITUTE(SUBSTITUTE($A$1,
"x_coord",V$2),
"y_coord",$A64),
"t_type",'terrain type'!U62),
"p_type", 'plot type'!U62)
&amp; IF(LEFT(resources!U62, 6) = "BONUS_", CHAR(9) &amp; "BonusType=" &amp; resources!U62 &amp; CHAR(10), "")
&amp; IF('goody huts'!U62, "	ImprovementType=IMPROVEMENT_GOODY_HUT" &amp; CHAR(10), "")
&amp; IF(ISBLANK(OFFSET('rivers (2)'!$A$1, 2 * (67 - $A64), 2 * V$2 + 1)), "", SUBSTITUTE($C$1, "&lt;direc&gt;", RIGHT(OFFSET('rivers (2)'!$A$1, 2 * (67 - $A64), 2 * V$2 + 1), 1)))
&amp; IF(ISBLANK(OFFSET('rivers (2)'!$A$1, 2 * (67 - $A64) + 1, 2 * V$2)), "", SUBSTITUTE($D$1, "&lt;direc&gt;", RIGHT(OFFSET('rivers (2)'!$A$1, 2 * (67 - $A64) + 1, 2 * V$2), 1)))
&amp; IF(ISBLANK('feature type'!U62), "EndPlot", SUBSTITUTE(SUBSTITUTE(output!$B$1,
                   "f_type", 'feature type'!U62),
                   "f_var", 'feature variety'!U62))
&amp; CHAR(10)</f>
        <v xml:space="preserve">BeginPlot
	x=20,y=6
	TerrainType=TERRAIN_GRASS
	PlotType=2
	RiverNSDirection=2
	isWOfRiver
	FeatureType=FEATURE_FOREST, FeatureVariety=3
EndPlot
</v>
      </c>
      <c r="W64" t="str">
        <f ca="1">SUBSTITUTE(SUBSTITUTE(SUBSTITUTE(SUBSTITUTE($A$1,
"x_coord",W$2),
"y_coord",$A64),
"t_type",'terrain type'!V62),
"p_type", 'plot type'!V62)
&amp; IF(LEFT(resources!V62, 6) = "BONUS_", CHAR(9) &amp; "BonusType=" &amp; resources!V62 &amp; CHAR(10), "")
&amp; IF('goody huts'!V62, "	ImprovementType=IMPROVEMENT_GOODY_HUT" &amp; CHAR(10), "")
&amp; IF(ISBLANK(OFFSET('rivers (2)'!$A$1, 2 * (67 - $A64), 2 * W$2 + 1)), "", SUBSTITUTE($C$1, "&lt;direc&gt;", RIGHT(OFFSET('rivers (2)'!$A$1, 2 * (67 - $A64), 2 * W$2 + 1), 1)))
&amp; IF(ISBLANK(OFFSET('rivers (2)'!$A$1, 2 * (67 - $A64) + 1, 2 * W$2)), "", SUBSTITUTE($D$1, "&lt;direc&gt;", RIGHT(OFFSET('rivers (2)'!$A$1, 2 * (67 - $A64) + 1, 2 * W$2), 1)))
&amp; IF(ISBLANK('feature type'!V62), "EndPlot", SUBSTITUTE(SUBSTITUTE(output!$B$1,
                   "f_type", 'feature type'!V62),
                   "f_var", 'feature variety'!V62))
&amp; CHAR(10)</f>
        <v xml:space="preserve">BeginPlot
	x=21,y=6
	TerrainType=TERRAIN_GRASS
	PlotType=2
	FeatureType=FEATURE_FOREST, FeatureVariety=3
EndPlot
</v>
      </c>
      <c r="X64" t="str">
        <f ca="1">SUBSTITUTE(SUBSTITUTE(SUBSTITUTE(SUBSTITUTE($A$1,
"x_coord",X$2),
"y_coord",$A64),
"t_type",'terrain type'!W62),
"p_type", 'plot type'!W62)
&amp; IF(LEFT(resources!W62, 6) = "BONUS_", CHAR(9) &amp; "BonusType=" &amp; resources!W62 &amp; CHAR(10), "")
&amp; IF('goody huts'!W62, "	ImprovementType=IMPROVEMENT_GOODY_HUT" &amp; CHAR(10), "")
&amp; IF(ISBLANK(OFFSET('rivers (2)'!$A$1, 2 * (67 - $A64), 2 * X$2 + 1)), "", SUBSTITUTE($C$1, "&lt;direc&gt;", RIGHT(OFFSET('rivers (2)'!$A$1, 2 * (67 - $A64), 2 * X$2 + 1), 1)))
&amp; IF(ISBLANK(OFFSET('rivers (2)'!$A$1, 2 * (67 - $A64) + 1, 2 * X$2)), "", SUBSTITUTE($D$1, "&lt;direc&gt;", RIGHT(OFFSET('rivers (2)'!$A$1, 2 * (67 - $A64) + 1, 2 * X$2), 1)))
&amp; IF(ISBLANK('feature type'!W62), "EndPlot", SUBSTITUTE(SUBSTITUTE(output!$B$1,
                   "f_type", 'feature type'!W62),
                   "f_var", 'feature variety'!W62))
&amp; CHAR(10)</f>
        <v xml:space="preserve">BeginPlot
	x=22,y=6
	TerrainType=TERRAIN_COAST
	PlotType=3
EndPlot
</v>
      </c>
      <c r="Y64" t="str">
        <f ca="1">SUBSTITUTE(SUBSTITUTE(SUBSTITUTE(SUBSTITUTE($A$1,
"x_coord",Y$2),
"y_coord",$A64),
"t_type",'terrain type'!X62),
"p_type", 'plot type'!X62)
&amp; IF(LEFT(resources!X62, 6) = "BONUS_", CHAR(9) &amp; "BonusType=" &amp; resources!X62 &amp; CHAR(10), "")
&amp; IF('goody huts'!X62, "	ImprovementType=IMPROVEMENT_GOODY_HUT" &amp; CHAR(10), "")
&amp; IF(ISBLANK(OFFSET('rivers (2)'!$A$1, 2 * (67 - $A64), 2 * Y$2 + 1)), "", SUBSTITUTE($C$1, "&lt;direc&gt;", RIGHT(OFFSET('rivers (2)'!$A$1, 2 * (67 - $A64), 2 * Y$2 + 1), 1)))
&amp; IF(ISBLANK(OFFSET('rivers (2)'!$A$1, 2 * (67 - $A64) + 1, 2 * Y$2)), "", SUBSTITUTE($D$1, "&lt;direc&gt;", RIGHT(OFFSET('rivers (2)'!$A$1, 2 * (67 - $A64) + 1, 2 * Y$2), 1)))
&amp; IF(ISBLANK('feature type'!X62), "EndPlot", SUBSTITUTE(SUBSTITUTE(output!$B$1,
                   "f_type", 'feature type'!X62),
                   "f_var", 'feature variety'!X62))
&amp; CHAR(10)</f>
        <v xml:space="preserve">BeginPlot
	x=23,y=6
	TerrainType=TERRAIN_GRASS
	PlotType=2
	FeatureType=FEATURE_FOREST, FeatureVariety=3
EndPlot
</v>
      </c>
      <c r="Z64" t="str">
        <f ca="1">SUBSTITUTE(SUBSTITUTE(SUBSTITUTE(SUBSTITUTE($A$1,
"x_coord",Z$2),
"y_coord",$A64),
"t_type",'terrain type'!Y62),
"p_type", 'plot type'!Y62)
&amp; IF(LEFT(resources!Y62, 6) = "BONUS_", CHAR(9) &amp; "BonusType=" &amp; resources!Y62 &amp; CHAR(10), "")
&amp; IF('goody huts'!Y62, "	ImprovementType=IMPROVEMENT_GOODY_HUT" &amp; CHAR(10), "")
&amp; IF(ISBLANK(OFFSET('rivers (2)'!$A$1, 2 * (67 - $A64), 2 * Z$2 + 1)), "", SUBSTITUTE($C$1, "&lt;direc&gt;", RIGHT(OFFSET('rivers (2)'!$A$1, 2 * (67 - $A64), 2 * Z$2 + 1), 1)))
&amp; IF(ISBLANK(OFFSET('rivers (2)'!$A$1, 2 * (67 - $A64) + 1, 2 * Z$2)), "", SUBSTITUTE($D$1, "&lt;direc&gt;", RIGHT(OFFSET('rivers (2)'!$A$1, 2 * (67 - $A64) + 1, 2 * Z$2), 1)))
&amp; IF(ISBLANK('feature type'!Y62), "EndPlot", SUBSTITUTE(SUBSTITUTE(output!$B$1,
                   "f_type", 'feature type'!Y62),
                   "f_var", 'feature variety'!Y62))
&amp; CHAR(10)</f>
        <v xml:space="preserve">BeginPlot
	x=24,y=6
	TerrainType=TERRAIN_GRASS
	PlotType=2
	RiverNSDirection=2
	isWOfRiver
	FeatureType=FEATURE_FOREST, FeatureVariety=3
EndPlot
</v>
      </c>
      <c r="AA64" t="str">
        <f ca="1">SUBSTITUTE(SUBSTITUTE(SUBSTITUTE(SUBSTITUTE($A$1,
"x_coord",AA$2),
"y_coord",$A64),
"t_type",'terrain type'!Z62),
"p_type", 'plot type'!Z62)
&amp; IF(LEFT(resources!Z62, 6) = "BONUS_", CHAR(9) &amp; "BonusType=" &amp; resources!Z62 &amp; CHAR(10), "")
&amp; IF('goody huts'!Z62, "	ImprovementType=IMPROVEMENT_GOODY_HUT" &amp; CHAR(10), "")
&amp; IF(ISBLANK(OFFSET('rivers (2)'!$A$1, 2 * (67 - $A64), 2 * AA$2 + 1)), "", SUBSTITUTE($C$1, "&lt;direc&gt;", RIGHT(OFFSET('rivers (2)'!$A$1, 2 * (67 - $A64), 2 * AA$2 + 1), 1)))
&amp; IF(ISBLANK(OFFSET('rivers (2)'!$A$1, 2 * (67 - $A64) + 1, 2 * AA$2)), "", SUBSTITUTE($D$1, "&lt;direc&gt;", RIGHT(OFFSET('rivers (2)'!$A$1, 2 * (67 - $A64) + 1, 2 * AA$2), 1)))
&amp; IF(ISBLANK('feature type'!Z62), "EndPlot", SUBSTITUTE(SUBSTITUTE(output!$B$1,
                   "f_type", 'feature type'!Z62),
                   "f_var", 'feature variety'!Z62))
&amp; CHAR(10)</f>
        <v xml:space="preserve">BeginPlot
	x=25,y=6
	TerrainType=TERRAIN_GRASS
	PlotType=2
	BonusType=BONUS_DYE
	RiverNSDirection=2
	isWOfRiver
	RiverWEDirection=3
	isNOfRiver
	FeatureType=FEATURE_FOREST, FeatureVariety=3
EndPlot
</v>
      </c>
      <c r="AB64" t="str">
        <f ca="1">SUBSTITUTE(SUBSTITUTE(SUBSTITUTE(SUBSTITUTE($A$1,
"x_coord",AB$2),
"y_coord",$A64),
"t_type",'terrain type'!AA62),
"p_type", 'plot type'!AA62)
&amp; IF(LEFT(resources!AA62, 6) = "BONUS_", CHAR(9) &amp; "BonusType=" &amp; resources!AA62 &amp; CHAR(10), "")
&amp; IF('goody huts'!AA62, "	ImprovementType=IMPROVEMENT_GOODY_HUT" &amp; CHAR(10), "")
&amp; IF(ISBLANK(OFFSET('rivers (2)'!$A$1, 2 * (67 - $A64), 2 * AB$2 + 1)), "", SUBSTITUTE($C$1, "&lt;direc&gt;", RIGHT(OFFSET('rivers (2)'!$A$1, 2 * (67 - $A64), 2 * AB$2 + 1), 1)))
&amp; IF(ISBLANK(OFFSET('rivers (2)'!$A$1, 2 * (67 - $A64) + 1, 2 * AB$2)), "", SUBSTITUTE($D$1, "&lt;direc&gt;", RIGHT(OFFSET('rivers (2)'!$A$1, 2 * (67 - $A64) + 1, 2 * AB$2), 1)))
&amp; IF(ISBLANK('feature type'!AA62), "EndPlot", SUBSTITUTE(SUBSTITUTE(output!$B$1,
                   "f_type", 'feature type'!AA62),
                   "f_var", 'feature variety'!AA62))
&amp; CHAR(10)</f>
        <v xml:space="preserve">BeginPlot
	x=26,y=6
	TerrainType=TERRAIN_GRASS
	PlotType=2
	BonusType=BONUS_DYE
	FeatureType=FEATURE_FOREST, FeatureVariety=3
EndPlot
</v>
      </c>
      <c r="AC64" t="str">
        <f ca="1">SUBSTITUTE(SUBSTITUTE(SUBSTITUTE(SUBSTITUTE($A$1,
"x_coord",AC$2),
"y_coord",$A64),
"t_type",'terrain type'!AB62),
"p_type", 'plot type'!AB62)
&amp; IF(LEFT(resources!AB62, 6) = "BONUS_", CHAR(9) &amp; "BonusType=" &amp; resources!AB62 &amp; CHAR(10), "")
&amp; IF('goody huts'!AB62, "	ImprovementType=IMPROVEMENT_GOODY_HUT" &amp; CHAR(10), "")
&amp; IF(ISBLANK(OFFSET('rivers (2)'!$A$1, 2 * (67 - $A64), 2 * AC$2 + 1)), "", SUBSTITUTE($C$1, "&lt;direc&gt;", RIGHT(OFFSET('rivers (2)'!$A$1, 2 * (67 - $A64), 2 * AC$2 + 1), 1)))
&amp; IF(ISBLANK(OFFSET('rivers (2)'!$A$1, 2 * (67 - $A64) + 1, 2 * AC$2)), "", SUBSTITUTE($D$1, "&lt;direc&gt;", RIGHT(OFFSET('rivers (2)'!$A$1, 2 * (67 - $A64) + 1, 2 * AC$2), 1)))
&amp; IF(ISBLANK('feature type'!AB62), "EndPlot", SUBSTITUTE(SUBSTITUTE(output!$B$1,
                   "f_type", 'feature type'!AB62),
                   "f_var", 'feature variety'!AB62))
&amp; CHAR(10)</f>
        <v xml:space="preserve">BeginPlot
	x=27,y=6
	TerrainType=TERRAIN_GRASS
	PlotType=2
	FeatureType=FEATURE_FOREST, FeatureVariety=3
EndPlot
</v>
      </c>
      <c r="AD64" t="str">
        <f ca="1">SUBSTITUTE(SUBSTITUTE(SUBSTITUTE(SUBSTITUTE($A$1,
"x_coord",AD$2),
"y_coord",$A64),
"t_type",'terrain type'!AC62),
"p_type", 'plot type'!AC62)
&amp; IF(LEFT(resources!AC62, 6) = "BONUS_", CHAR(9) &amp; "BonusType=" &amp; resources!AC62 &amp; CHAR(10), "")
&amp; IF('goody huts'!AC62, "	ImprovementType=IMPROVEMENT_GOODY_HUT" &amp; CHAR(10), "")
&amp; IF(ISBLANK(OFFSET('rivers (2)'!$A$1, 2 * (67 - $A64), 2 * AD$2 + 1)), "", SUBSTITUTE($C$1, "&lt;direc&gt;", RIGHT(OFFSET('rivers (2)'!$A$1, 2 * (67 - $A64), 2 * AD$2 + 1), 1)))
&amp; IF(ISBLANK(OFFSET('rivers (2)'!$A$1, 2 * (67 - $A64) + 1, 2 * AD$2)), "", SUBSTITUTE($D$1, "&lt;direc&gt;", RIGHT(OFFSET('rivers (2)'!$A$1, 2 * (67 - $A64) + 1, 2 * AD$2), 1)))
&amp; IF(ISBLANK('feature type'!AC62), "EndPlot", SUBSTITUTE(SUBSTITUTE(output!$B$1,
                   "f_type", 'feature type'!AC62),
                   "f_var", 'feature variety'!AC62))
&amp; CHAR(10)</f>
        <v xml:space="preserve">BeginPlot
	x=28,y=6
	TerrainType=TERRAIN_GRASS
	PlotType=2
	FeatureType=FEATURE_FOREST, FeatureVariety=3
EndPlot
</v>
      </c>
      <c r="AE64" t="str">
        <f ca="1">SUBSTITUTE(SUBSTITUTE(SUBSTITUTE(SUBSTITUTE($A$1,
"x_coord",AE$2),
"y_coord",$A64),
"t_type",'terrain type'!AD62),
"p_type", 'plot type'!AD62)
&amp; IF(LEFT(resources!AD62, 6) = "BONUS_", CHAR(9) &amp; "BonusType=" &amp; resources!AD62 &amp; CHAR(10), "")
&amp; IF('goody huts'!AD62, "	ImprovementType=IMPROVEMENT_GOODY_HUT" &amp; CHAR(10), "")
&amp; IF(ISBLANK(OFFSET('rivers (2)'!$A$1, 2 * (67 - $A64), 2 * AE$2 + 1)), "", SUBSTITUTE($C$1, "&lt;direc&gt;", RIGHT(OFFSET('rivers (2)'!$A$1, 2 * (67 - $A64), 2 * AE$2 + 1), 1)))
&amp; IF(ISBLANK(OFFSET('rivers (2)'!$A$1, 2 * (67 - $A64) + 1, 2 * AE$2)), "", SUBSTITUTE($D$1, "&lt;direc&gt;", RIGHT(OFFSET('rivers (2)'!$A$1, 2 * (67 - $A64) + 1, 2 * AE$2), 1)))
&amp; IF(ISBLANK('feature type'!AD62), "EndPlot", SUBSTITUTE(SUBSTITUTE(output!$B$1,
                   "f_type", 'feature type'!AD62),
                   "f_var", 'feature variety'!AD62))
&amp; CHAR(10)</f>
        <v xml:space="preserve">BeginPlot
	x=29,y=6
	TerrainType=TERRAIN_GRASS
	PlotType=1
	RiverNSDirection=2
	isWOfRiver
	RiverWEDirection=3
	isNOfRiver
	FeatureType=FEATURE_FOREST, FeatureVariety=3
EndPlot
</v>
      </c>
      <c r="AF64" t="str">
        <f ca="1">SUBSTITUTE(SUBSTITUTE(SUBSTITUTE(SUBSTITUTE($A$1,
"x_coord",AF$2),
"y_coord",$A64),
"t_type",'terrain type'!AE62),
"p_type", 'plot type'!AE62)
&amp; IF(LEFT(resources!AE62, 6) = "BONUS_", CHAR(9) &amp; "BonusType=" &amp; resources!AE62 &amp; CHAR(10), "")
&amp; IF('goody huts'!AE62, "	ImprovementType=IMPROVEMENT_GOODY_HUT" &amp; CHAR(10), "")
&amp; IF(ISBLANK(OFFSET('rivers (2)'!$A$1, 2 * (67 - $A64), 2 * AF$2 + 1)), "", SUBSTITUTE($C$1, "&lt;direc&gt;", RIGHT(OFFSET('rivers (2)'!$A$1, 2 * (67 - $A64), 2 * AF$2 + 1), 1)))
&amp; IF(ISBLANK(OFFSET('rivers (2)'!$A$1, 2 * (67 - $A64) + 1, 2 * AF$2)), "", SUBSTITUTE($D$1, "&lt;direc&gt;", RIGHT(OFFSET('rivers (2)'!$A$1, 2 * (67 - $A64) + 1, 2 * AF$2), 1)))
&amp; IF(ISBLANK('feature type'!AE62), "EndPlot", SUBSTITUTE(SUBSTITUTE(output!$B$1,
                   "f_type", 'feature type'!AE62),
                   "f_var", 'feature variety'!AE62))
&amp; CHAR(10)</f>
        <v xml:space="preserve">BeginPlot
	x=30,y=6
	TerrainType=TERRAIN_GRASS
	PlotType=2
	FeatureType=FEATURE_FOREST, FeatureVariety=3
EndPlot
</v>
      </c>
      <c r="AG64" t="str">
        <f ca="1">SUBSTITUTE(SUBSTITUTE(SUBSTITUTE(SUBSTITUTE($A$1,
"x_coord",AG$2),
"y_coord",$A64),
"t_type",'terrain type'!AF62),
"p_type", 'plot type'!AF62)
&amp; IF(LEFT(resources!AF62, 6) = "BONUS_", CHAR(9) &amp; "BonusType=" &amp; resources!AF62 &amp; CHAR(10), "")
&amp; IF('goody huts'!AF62, "	ImprovementType=IMPROVEMENT_GOODY_HUT" &amp; CHAR(10), "")
&amp; IF(ISBLANK(OFFSET('rivers (2)'!$A$1, 2 * (67 - $A64), 2 * AG$2 + 1)), "", SUBSTITUTE($C$1, "&lt;direc&gt;", RIGHT(OFFSET('rivers (2)'!$A$1, 2 * (67 - $A64), 2 * AG$2 + 1), 1)))
&amp; IF(ISBLANK(OFFSET('rivers (2)'!$A$1, 2 * (67 - $A64) + 1, 2 * AG$2)), "", SUBSTITUTE($D$1, "&lt;direc&gt;", RIGHT(OFFSET('rivers (2)'!$A$1, 2 * (67 - $A64) + 1, 2 * AG$2), 1)))
&amp; IF(ISBLANK('feature type'!AF62), "EndPlot", SUBSTITUTE(SUBSTITUTE(output!$B$1,
                   "f_type", 'feature type'!AF62),
                   "f_var", 'feature variety'!AF62))
&amp; CHAR(10)</f>
        <v xml:space="preserve">BeginPlot
	x=31,y=6
	TerrainType=TERRAIN_GRASS
	PlotType=1
	BonusType=BONUS_COPPER
	RiverNSDirection=0
	isWOfRiver
	FeatureType=FEATURE_FOREST, FeatureVariety=3
EndPlot
</v>
      </c>
      <c r="AH64" t="str">
        <f ca="1">SUBSTITUTE(SUBSTITUTE(SUBSTITUTE(SUBSTITUTE($A$1,
"x_coord",AH$2),
"y_coord",$A64),
"t_type",'terrain type'!AG62),
"p_type", 'plot type'!AG62)
&amp; IF(LEFT(resources!AG62, 6) = "BONUS_", CHAR(9) &amp; "BonusType=" &amp; resources!AG62 &amp; CHAR(10), "")
&amp; IF('goody huts'!AG62, "	ImprovementType=IMPROVEMENT_GOODY_HUT" &amp; CHAR(10), "")
&amp; IF(ISBLANK(OFFSET('rivers (2)'!$A$1, 2 * (67 - $A64), 2 * AH$2 + 1)), "", SUBSTITUTE($C$1, "&lt;direc&gt;", RIGHT(OFFSET('rivers (2)'!$A$1, 2 * (67 - $A64), 2 * AH$2 + 1), 1)))
&amp; IF(ISBLANK(OFFSET('rivers (2)'!$A$1, 2 * (67 - $A64) + 1, 2 * AH$2)), "", SUBSTITUTE($D$1, "&lt;direc&gt;", RIGHT(OFFSET('rivers (2)'!$A$1, 2 * (67 - $A64) + 1, 2 * AH$2), 1)))
&amp; IF(ISBLANK('feature type'!AG62), "EndPlot", SUBSTITUTE(SUBSTITUTE(output!$B$1,
                   "f_type", 'feature type'!AG62),
                   "f_var", 'feature variety'!AG62))
&amp; CHAR(10)</f>
        <v xml:space="preserve">BeginPlot
	x=32,y=6
	TerrainType=TERRAIN_GRASS
	PlotType=2
	RiverNSDirection=0
	isWOfRiver
	FeatureType=FEATURE_FOREST, FeatureVariety=3
EndPlot
</v>
      </c>
      <c r="AI64" t="str">
        <f ca="1">SUBSTITUTE(SUBSTITUTE(SUBSTITUTE(SUBSTITUTE($A$1,
"x_coord",AI$2),
"y_coord",$A64),
"t_type",'terrain type'!AH62),
"p_type", 'plot type'!AH62)
&amp; IF(LEFT(resources!AH62, 6) = "BONUS_", CHAR(9) &amp; "BonusType=" &amp; resources!AH62 &amp; CHAR(10), "")
&amp; IF('goody huts'!AH62, "	ImprovementType=IMPROVEMENT_GOODY_HUT" &amp; CHAR(10), "")
&amp; IF(ISBLANK(OFFSET('rivers (2)'!$A$1, 2 * (67 - $A64), 2 * AI$2 + 1)), "", SUBSTITUTE($C$1, "&lt;direc&gt;", RIGHT(OFFSET('rivers (2)'!$A$1, 2 * (67 - $A64), 2 * AI$2 + 1), 1)))
&amp; IF(ISBLANK(OFFSET('rivers (2)'!$A$1, 2 * (67 - $A64) + 1, 2 * AI$2)), "", SUBSTITUTE($D$1, "&lt;direc&gt;", RIGHT(OFFSET('rivers (2)'!$A$1, 2 * (67 - $A64) + 1, 2 * AI$2), 1)))
&amp; IF(ISBLANK('feature type'!AH62), "EndPlot", SUBSTITUTE(SUBSTITUTE(output!$B$1,
                   "f_type", 'feature type'!AH62),
                   "f_var", 'feature variety'!AH62))
&amp; CHAR(10)</f>
        <v xml:space="preserve">BeginPlot
	x=33,y=6
	TerrainType=TERRAIN_GRASS
	PlotType=2
	FeatureType=FEATURE_FOREST, FeatureVariety=3
EndPlot
</v>
      </c>
      <c r="AJ64" t="str">
        <f ca="1">SUBSTITUTE(SUBSTITUTE(SUBSTITUTE(SUBSTITUTE($A$1,
"x_coord",AJ$2),
"y_coord",$A64),
"t_type",'terrain type'!AI62),
"p_type", 'plot type'!AI62)
&amp; IF(LEFT(resources!AI62, 6) = "BONUS_", CHAR(9) &amp; "BonusType=" &amp; resources!AI62 &amp; CHAR(10), "")
&amp; IF('goody huts'!AI62, "	ImprovementType=IMPROVEMENT_GOODY_HUT" &amp; CHAR(10), "")
&amp; IF(ISBLANK(OFFSET('rivers (2)'!$A$1, 2 * (67 - $A64), 2 * AJ$2 + 1)), "", SUBSTITUTE($C$1, "&lt;direc&gt;", RIGHT(OFFSET('rivers (2)'!$A$1, 2 * (67 - $A64), 2 * AJ$2 + 1), 1)))
&amp; IF(ISBLANK(OFFSET('rivers (2)'!$A$1, 2 * (67 - $A64) + 1, 2 * AJ$2)), "", SUBSTITUTE($D$1, "&lt;direc&gt;", RIGHT(OFFSET('rivers (2)'!$A$1, 2 * (67 - $A64) + 1, 2 * AJ$2), 1)))
&amp; IF(ISBLANK('feature type'!AI62), "EndPlot", SUBSTITUTE(SUBSTITUTE(output!$B$1,
                   "f_type", 'feature type'!AI62),
                   "f_var", 'feature variety'!AI62))
&amp; CHAR(10)</f>
        <v xml:space="preserve">BeginPlot
	x=34,y=6
	TerrainType=TERRAIN_COAST
	PlotType=3
EndPlot
</v>
      </c>
      <c r="AK64" t="str">
        <f ca="1">SUBSTITUTE(SUBSTITUTE(SUBSTITUTE(SUBSTITUTE($A$1,
"x_coord",AK$2),
"y_coord",$A64),
"t_type",'terrain type'!AJ62),
"p_type", 'plot type'!AJ62)
&amp; IF(LEFT(resources!AJ62, 6) = "BONUS_", CHAR(9) &amp; "BonusType=" &amp; resources!AJ62 &amp; CHAR(10), "")
&amp; IF('goody huts'!AJ62, "	ImprovementType=IMPROVEMENT_GOODY_HUT" &amp; CHAR(10), "")
&amp; IF(ISBLANK(OFFSET('rivers (2)'!$A$1, 2 * (67 - $A64), 2 * AK$2 + 1)), "", SUBSTITUTE($C$1, "&lt;direc&gt;", RIGHT(OFFSET('rivers (2)'!$A$1, 2 * (67 - $A64), 2 * AK$2 + 1), 1)))
&amp; IF(ISBLANK(OFFSET('rivers (2)'!$A$1, 2 * (67 - $A64) + 1, 2 * AK$2)), "", SUBSTITUTE($D$1, "&lt;direc&gt;", RIGHT(OFFSET('rivers (2)'!$A$1, 2 * (67 - $A64) + 1, 2 * AK$2), 1)))
&amp; IF(ISBLANK('feature type'!AJ62), "EndPlot", SUBSTITUTE(SUBSTITUTE(output!$B$1,
                   "f_type", 'feature type'!AJ62),
                   "f_var", 'feature variety'!AJ62))
&amp; CHAR(10)</f>
        <v xml:space="preserve">BeginPlot
	x=35,y=6
	TerrainType=TERRAIN_COAST
	PlotType=3
EndPlot
</v>
      </c>
      <c r="AL64" t="str">
        <f ca="1">SUBSTITUTE(SUBSTITUTE(SUBSTITUTE(SUBSTITUTE($A$1,
"x_coord",AL$2),
"y_coord",$A64),
"t_type",'terrain type'!AK62),
"p_type", 'plot type'!AK62)
&amp; IF(LEFT(resources!AK62, 6) = "BONUS_", CHAR(9) &amp; "BonusType=" &amp; resources!AK62 &amp; CHAR(10), "")
&amp; IF('goody huts'!AK62, "	ImprovementType=IMPROVEMENT_GOODY_HUT" &amp; CHAR(10), "")
&amp; IF(ISBLANK(OFFSET('rivers (2)'!$A$1, 2 * (67 - $A64), 2 * AL$2 + 1)), "", SUBSTITUTE($C$1, "&lt;direc&gt;", RIGHT(OFFSET('rivers (2)'!$A$1, 2 * (67 - $A64), 2 * AL$2 + 1), 1)))
&amp; IF(ISBLANK(OFFSET('rivers (2)'!$A$1, 2 * (67 - $A64) + 1, 2 * AL$2)), "", SUBSTITUTE($D$1, "&lt;direc&gt;", RIGHT(OFFSET('rivers (2)'!$A$1, 2 * (67 - $A64) + 1, 2 * AL$2), 1)))
&amp; IF(ISBLANK('feature type'!AK62), "EndPlot", SUBSTITUTE(SUBSTITUTE(output!$B$1,
                   "f_type", 'feature type'!AK62),
                   "f_var", 'feature variety'!AK62))
&amp; CHAR(10)</f>
        <v xml:space="preserve">BeginPlot
	x=36,y=6
	TerrainType=TERRAIN_OCEAN
	PlotType=3
EndPlot
</v>
      </c>
      <c r="AM64" t="str">
        <f ca="1">SUBSTITUTE(SUBSTITUTE(SUBSTITUTE(SUBSTITUTE($A$1,
"x_coord",AM$2),
"y_coord",$A64),
"t_type",'terrain type'!AL62),
"p_type", 'plot type'!AL62)
&amp; IF(LEFT(resources!AL62, 6) = "BONUS_", CHAR(9) &amp; "BonusType=" &amp; resources!AL62 &amp; CHAR(10), "")
&amp; IF('goody huts'!AL62, "	ImprovementType=IMPROVEMENT_GOODY_HUT" &amp; CHAR(10), "")
&amp; IF(ISBLANK(OFFSET('rivers (2)'!$A$1, 2 * (67 - $A64), 2 * AM$2 + 1)), "", SUBSTITUTE($C$1, "&lt;direc&gt;", RIGHT(OFFSET('rivers (2)'!$A$1, 2 * (67 - $A64), 2 * AM$2 + 1), 1)))
&amp; IF(ISBLANK(OFFSET('rivers (2)'!$A$1, 2 * (67 - $A64) + 1, 2 * AM$2)), "", SUBSTITUTE($D$1, "&lt;direc&gt;", RIGHT(OFFSET('rivers (2)'!$A$1, 2 * (67 - $A64) + 1, 2 * AM$2), 1)))
&amp; IF(ISBLANK('feature type'!AL62), "EndPlot", SUBSTITUTE(SUBSTITUTE(output!$B$1,
                   "f_type", 'feature type'!AL62),
                   "f_var", 'feature variety'!AL62))
&amp; CHAR(10)</f>
        <v xml:space="preserve">BeginPlot
	x=37,y=6
	TerrainType=TERRAIN_OCEAN
	PlotType=3
EndPlot
</v>
      </c>
      <c r="AN64" t="str">
        <f ca="1">SUBSTITUTE(SUBSTITUTE(SUBSTITUTE(SUBSTITUTE($A$1,
"x_coord",AN$2),
"y_coord",$A64),
"t_type",'terrain type'!AM62),
"p_type", 'plot type'!AM62)
&amp; IF(LEFT(resources!AM62, 6) = "BONUS_", CHAR(9) &amp; "BonusType=" &amp; resources!AM62 &amp; CHAR(10), "")
&amp; IF('goody huts'!AM62, "	ImprovementType=IMPROVEMENT_GOODY_HUT" &amp; CHAR(10), "")
&amp; IF(ISBLANK(OFFSET('rivers (2)'!$A$1, 2 * (67 - $A64), 2 * AN$2 + 1)), "", SUBSTITUTE($C$1, "&lt;direc&gt;", RIGHT(OFFSET('rivers (2)'!$A$1, 2 * (67 - $A64), 2 * AN$2 + 1), 1)))
&amp; IF(ISBLANK(OFFSET('rivers (2)'!$A$1, 2 * (67 - $A64) + 1, 2 * AN$2)), "", SUBSTITUTE($D$1, "&lt;direc&gt;", RIGHT(OFFSET('rivers (2)'!$A$1, 2 * (67 - $A64) + 1, 2 * AN$2), 1)))
&amp; IF(ISBLANK('feature type'!AM62), "EndPlot", SUBSTITUTE(SUBSTITUTE(output!$B$1,
                   "f_type", 'feature type'!AM62),
                   "f_var", 'feature variety'!AM62))
&amp; CHAR(10)</f>
        <v xml:space="preserve">BeginPlot
	x=38,y=6
	TerrainType=TERRAIN_OCEAN
	PlotType=3
EndPlot
</v>
      </c>
      <c r="AO64" t="str">
        <f ca="1">SUBSTITUTE(SUBSTITUTE(SUBSTITUTE(SUBSTITUTE($A$1,
"x_coord",AO$2),
"y_coord",$A64),
"t_type",'terrain type'!AN62),
"p_type", 'plot type'!AN62)
&amp; IF(LEFT(resources!AN62, 6) = "BONUS_", CHAR(9) &amp; "BonusType=" &amp; resources!AN62 &amp; CHAR(10), "")
&amp; IF('goody huts'!AN62, "	ImprovementType=IMPROVEMENT_GOODY_HUT" &amp; CHAR(10), "")
&amp; IF(ISBLANK(OFFSET('rivers (2)'!$A$1, 2 * (67 - $A64), 2 * AO$2 + 1)), "", SUBSTITUTE($C$1, "&lt;direc&gt;", RIGHT(OFFSET('rivers (2)'!$A$1, 2 * (67 - $A64), 2 * AO$2 + 1), 1)))
&amp; IF(ISBLANK(OFFSET('rivers (2)'!$A$1, 2 * (67 - $A64) + 1, 2 * AO$2)), "", SUBSTITUTE($D$1, "&lt;direc&gt;", RIGHT(OFFSET('rivers (2)'!$A$1, 2 * (67 - $A64) + 1, 2 * AO$2), 1)))
&amp; IF(ISBLANK('feature type'!AN62), "EndPlot", SUBSTITUTE(SUBSTITUTE(output!$B$1,
                   "f_type", 'feature type'!AN62),
                   "f_var", 'feature variety'!AN62))
&amp; CHAR(10)</f>
        <v xml:space="preserve">BeginPlot
	x=39,y=6
	TerrainType=TERRAIN_OCEAN
	PlotType=3
EndPlot
</v>
      </c>
      <c r="AP64" t="str">
        <f ca="1">SUBSTITUTE(SUBSTITUTE(SUBSTITUTE(SUBSTITUTE($A$1,
"x_coord",AP$2),
"y_coord",$A64),
"t_type",'terrain type'!AO62),
"p_type", 'plot type'!AO62)
&amp; IF(LEFT(resources!AO62, 6) = "BONUS_", CHAR(9) &amp; "BonusType=" &amp; resources!AO62 &amp; CHAR(10), "")
&amp; IF('goody huts'!AO62, "	ImprovementType=IMPROVEMENT_GOODY_HUT" &amp; CHAR(10), "")
&amp; IF(ISBLANK(OFFSET('rivers (2)'!$A$1, 2 * (67 - $A64), 2 * AP$2 + 1)), "", SUBSTITUTE($C$1, "&lt;direc&gt;", RIGHT(OFFSET('rivers (2)'!$A$1, 2 * (67 - $A64), 2 * AP$2 + 1), 1)))
&amp; IF(ISBLANK(OFFSET('rivers (2)'!$A$1, 2 * (67 - $A64) + 1, 2 * AP$2)), "", SUBSTITUTE($D$1, "&lt;direc&gt;", RIGHT(OFFSET('rivers (2)'!$A$1, 2 * (67 - $A64) + 1, 2 * AP$2), 1)))
&amp; IF(ISBLANK('feature type'!AO62), "EndPlot", SUBSTITUTE(SUBSTITUTE(output!$B$1,
                   "f_type", 'feature type'!AO62),
                   "f_var", 'feature variety'!AO62))
&amp; CHAR(10)</f>
        <v xml:space="preserve">BeginPlot
	x=40,y=6
	TerrainType=TERRAIN_OCEAN
	PlotType=3
EndPlot
</v>
      </c>
      <c r="AQ64" t="str">
        <f ca="1">SUBSTITUTE(SUBSTITUTE(SUBSTITUTE(SUBSTITUTE($A$1,
"x_coord",AQ$2),
"y_coord",$A64),
"t_type",'terrain type'!AP62),
"p_type", 'plot type'!AP62)
&amp; IF(LEFT(resources!AP62, 6) = "BONUS_", CHAR(9) &amp; "BonusType=" &amp; resources!AP62 &amp; CHAR(10), "")
&amp; IF('goody huts'!AP62, "	ImprovementType=IMPROVEMENT_GOODY_HUT" &amp; CHAR(10), "")
&amp; IF(ISBLANK(OFFSET('rivers (2)'!$A$1, 2 * (67 - $A64), 2 * AQ$2 + 1)), "", SUBSTITUTE($C$1, "&lt;direc&gt;", RIGHT(OFFSET('rivers (2)'!$A$1, 2 * (67 - $A64), 2 * AQ$2 + 1), 1)))
&amp; IF(ISBLANK(OFFSET('rivers (2)'!$A$1, 2 * (67 - $A64) + 1, 2 * AQ$2)), "", SUBSTITUTE($D$1, "&lt;direc&gt;", RIGHT(OFFSET('rivers (2)'!$A$1, 2 * (67 - $A64) + 1, 2 * AQ$2), 1)))
&amp; IF(ISBLANK('feature type'!AP62), "EndPlot", SUBSTITUTE(SUBSTITUTE(output!$B$1,
                   "f_type", 'feature type'!AP62),
                   "f_var", 'feature variety'!AP62))
&amp; CHAR(10)</f>
        <v xml:space="preserve">BeginPlot
	x=41,y=6
	TerrainType=TERRAIN_COAST
	PlotType=3
EndPlot
</v>
      </c>
      <c r="AR64" t="str">
        <f ca="1">SUBSTITUTE(SUBSTITUTE(SUBSTITUTE(SUBSTITUTE($A$1,
"x_coord",AR$2),
"y_coord",$A64),
"t_type",'terrain type'!AQ62),
"p_type", 'plot type'!AQ62)
&amp; IF(LEFT(resources!AQ62, 6) = "BONUS_", CHAR(9) &amp; "BonusType=" &amp; resources!AQ62 &amp; CHAR(10), "")
&amp; IF('goody huts'!AQ62, "	ImprovementType=IMPROVEMENT_GOODY_HUT" &amp; CHAR(10), "")
&amp; IF(ISBLANK(OFFSET('rivers (2)'!$A$1, 2 * (67 - $A64), 2 * AR$2 + 1)), "", SUBSTITUTE($C$1, "&lt;direc&gt;", RIGHT(OFFSET('rivers (2)'!$A$1, 2 * (67 - $A64), 2 * AR$2 + 1), 1)))
&amp; IF(ISBLANK(OFFSET('rivers (2)'!$A$1, 2 * (67 - $A64) + 1, 2 * AR$2)), "", SUBSTITUTE($D$1, "&lt;direc&gt;", RIGHT(OFFSET('rivers (2)'!$A$1, 2 * (67 - $A64) + 1, 2 * AR$2), 1)))
&amp; IF(ISBLANK('feature type'!AQ62), "EndPlot", SUBSTITUTE(SUBSTITUTE(output!$B$1,
                   "f_type", 'feature type'!AQ62),
                   "f_var", 'feature variety'!AQ62))
&amp; CHAR(10)</f>
        <v xml:space="preserve">BeginPlot
	x=42,y=6
	TerrainType=TERRAIN_GRASS
	PlotType=0
EndPlot
</v>
      </c>
      <c r="AS64" t="str">
        <f ca="1">SUBSTITUTE(SUBSTITUTE(SUBSTITUTE(SUBSTITUTE($A$1,
"x_coord",AS$2),
"y_coord",$A64),
"t_type",'terrain type'!AR62),
"p_type", 'plot type'!AR62)
&amp; IF(LEFT(resources!AR62, 6) = "BONUS_", CHAR(9) &amp; "BonusType=" &amp; resources!AR62 &amp; CHAR(10), "")
&amp; IF('goody huts'!AR62, "	ImprovementType=IMPROVEMENT_GOODY_HUT" &amp; CHAR(10), "")
&amp; IF(ISBLANK(OFFSET('rivers (2)'!$A$1, 2 * (67 - $A64), 2 * AS$2 + 1)), "", SUBSTITUTE($C$1, "&lt;direc&gt;", RIGHT(OFFSET('rivers (2)'!$A$1, 2 * (67 - $A64), 2 * AS$2 + 1), 1)))
&amp; IF(ISBLANK(OFFSET('rivers (2)'!$A$1, 2 * (67 - $A64) + 1, 2 * AS$2)), "", SUBSTITUTE($D$1, "&lt;direc&gt;", RIGHT(OFFSET('rivers (2)'!$A$1, 2 * (67 - $A64) + 1, 2 * AS$2), 1)))
&amp; IF(ISBLANK('feature type'!AR62), "EndPlot", SUBSTITUTE(SUBSTITUTE(output!$B$1,
                   "f_type", 'feature type'!AR62),
                   "f_var", 'feature variety'!AR62))
&amp; CHAR(10)</f>
        <v xml:space="preserve">BeginPlot
	x=43,y=6
	TerrainType=TERRAIN_COAST
	PlotType=3
EndPlot
</v>
      </c>
      <c r="AT64" t="str">
        <f ca="1">SUBSTITUTE(SUBSTITUTE(SUBSTITUTE(SUBSTITUTE($A$1,
"x_coord",AT$2),
"y_coord",$A64),
"t_type",'terrain type'!AS62),
"p_type", 'plot type'!AS62)
&amp; IF(LEFT(resources!AS62, 6) = "BONUS_", CHAR(9) &amp; "BonusType=" &amp; resources!AS62 &amp; CHAR(10), "")
&amp; IF('goody huts'!AS62, "	ImprovementType=IMPROVEMENT_GOODY_HUT" &amp; CHAR(10), "")
&amp; IF(ISBLANK(OFFSET('rivers (2)'!$A$1, 2 * (67 - $A64), 2 * AT$2 + 1)), "", SUBSTITUTE($C$1, "&lt;direc&gt;", RIGHT(OFFSET('rivers (2)'!$A$1, 2 * (67 - $A64), 2 * AT$2 + 1), 1)))
&amp; IF(ISBLANK(OFFSET('rivers (2)'!$A$1, 2 * (67 - $A64) + 1, 2 * AT$2)), "", SUBSTITUTE($D$1, "&lt;direc&gt;", RIGHT(OFFSET('rivers (2)'!$A$1, 2 * (67 - $A64) + 1, 2 * AT$2), 1)))
&amp; IF(ISBLANK('feature type'!AS62), "EndPlot", SUBSTITUTE(SUBSTITUTE(output!$B$1,
                   "f_type", 'feature type'!AS62),
                   "f_var", 'feature variety'!AS62))
&amp; CHAR(10)</f>
        <v xml:space="preserve">BeginPlot
	x=44,y=6
	TerrainType=TERRAIN_OCEAN
	PlotType=3
EndPlot
</v>
      </c>
      <c r="AU64" t="str">
        <f ca="1">SUBSTITUTE(SUBSTITUTE(SUBSTITUTE(SUBSTITUTE($A$1,
"x_coord",AU$2),
"y_coord",$A64),
"t_type",'terrain type'!AT62),
"p_type", 'plot type'!AT62)
&amp; IF(LEFT(resources!AT62, 6) = "BONUS_", CHAR(9) &amp; "BonusType=" &amp; resources!AT62 &amp; CHAR(10), "")
&amp; IF('goody huts'!AT62, "	ImprovementType=IMPROVEMENT_GOODY_HUT" &amp; CHAR(10), "")
&amp; IF(ISBLANK(OFFSET('rivers (2)'!$A$1, 2 * (67 - $A64), 2 * AU$2 + 1)), "", SUBSTITUTE($C$1, "&lt;direc&gt;", RIGHT(OFFSET('rivers (2)'!$A$1, 2 * (67 - $A64), 2 * AU$2 + 1), 1)))
&amp; IF(ISBLANK(OFFSET('rivers (2)'!$A$1, 2 * (67 - $A64) + 1, 2 * AU$2)), "", SUBSTITUTE($D$1, "&lt;direc&gt;", RIGHT(OFFSET('rivers (2)'!$A$1, 2 * (67 - $A64) + 1, 2 * AU$2), 1)))
&amp; IF(ISBLANK('feature type'!AT62), "EndPlot", SUBSTITUTE(SUBSTITUTE(output!$B$1,
                   "f_type", 'feature type'!AT62),
                   "f_var", 'feature variety'!AT62))
&amp; CHAR(10)</f>
        <v xml:space="preserve">BeginPlot
	x=45,y=6
	TerrainType=TERRAIN_OCEAN
	PlotType=3
EndPlot
</v>
      </c>
      <c r="AV64" t="str">
        <f ca="1">SUBSTITUTE(SUBSTITUTE(SUBSTITUTE(SUBSTITUTE($A$1,
"x_coord",AV$2),
"y_coord",$A64),
"t_type",'terrain type'!AU62),
"p_type", 'plot type'!AU62)
&amp; IF(LEFT(resources!AU62, 6) = "BONUS_", CHAR(9) &amp; "BonusType=" &amp; resources!AU62 &amp; CHAR(10), "")
&amp; IF('goody huts'!AU62, "	ImprovementType=IMPROVEMENT_GOODY_HUT" &amp; CHAR(10), "")
&amp; IF(ISBLANK(OFFSET('rivers (2)'!$A$1, 2 * (67 - $A64), 2 * AV$2 + 1)), "", SUBSTITUTE($C$1, "&lt;direc&gt;", RIGHT(OFFSET('rivers (2)'!$A$1, 2 * (67 - $A64), 2 * AV$2 + 1), 1)))
&amp; IF(ISBLANK(OFFSET('rivers (2)'!$A$1, 2 * (67 - $A64) + 1, 2 * AV$2)), "", SUBSTITUTE($D$1, "&lt;direc&gt;", RIGHT(OFFSET('rivers (2)'!$A$1, 2 * (67 - $A64) + 1, 2 * AV$2), 1)))
&amp; IF(ISBLANK('feature type'!AU62), "EndPlot", SUBSTITUTE(SUBSTITUTE(output!$B$1,
                   "f_type", 'feature type'!AU62),
                   "f_var", 'feature variety'!AU62))
&amp; CHAR(10)</f>
        <v xml:space="preserve">BeginPlot
	x=46,y=6
	TerrainType=TERRAIN_OCEAN
	PlotType=3
EndPlot
</v>
      </c>
      <c r="AW64" t="str">
        <f ca="1">SUBSTITUTE(SUBSTITUTE(SUBSTITUTE(SUBSTITUTE($A$1,
"x_coord",AW$2),
"y_coord",$A64),
"t_type",'terrain type'!AV62),
"p_type", 'plot type'!AV62)
&amp; IF(LEFT(resources!AV62, 6) = "BONUS_", CHAR(9) &amp; "BonusType=" &amp; resources!AV62 &amp; CHAR(10), "")
&amp; IF('goody huts'!AV62, "	ImprovementType=IMPROVEMENT_GOODY_HUT" &amp; CHAR(10), "")
&amp; IF(ISBLANK(OFFSET('rivers (2)'!$A$1, 2 * (67 - $A64), 2 * AW$2 + 1)), "", SUBSTITUTE($C$1, "&lt;direc&gt;", RIGHT(OFFSET('rivers (2)'!$A$1, 2 * (67 - $A64), 2 * AW$2 + 1), 1)))
&amp; IF(ISBLANK(OFFSET('rivers (2)'!$A$1, 2 * (67 - $A64) + 1, 2 * AW$2)), "", SUBSTITUTE($D$1, "&lt;direc&gt;", RIGHT(OFFSET('rivers (2)'!$A$1, 2 * (67 - $A64) + 1, 2 * AW$2), 1)))
&amp; IF(ISBLANK('feature type'!AV62), "EndPlot", SUBSTITUTE(SUBSTITUTE(output!$B$1,
                   "f_type", 'feature type'!AV62),
                   "f_var", 'feature variety'!AV62))
&amp; CHAR(10)</f>
        <v xml:space="preserve">BeginPlot
	x=47,y=6
	TerrainType=TERRAIN_OCEAN
	PlotType=3
EndPlot
</v>
      </c>
      <c r="AX64" t="str">
        <f ca="1">SUBSTITUTE(SUBSTITUTE(SUBSTITUTE(SUBSTITUTE($A$1,
"x_coord",AX$2),
"y_coord",$A64),
"t_type",'terrain type'!AW62),
"p_type", 'plot type'!AW62)
&amp; IF(LEFT(resources!AW62, 6) = "BONUS_", CHAR(9) &amp; "BonusType=" &amp; resources!AW62 &amp; CHAR(10), "")
&amp; IF('goody huts'!AW62, "	ImprovementType=IMPROVEMENT_GOODY_HUT" &amp; CHAR(10), "")
&amp; IF(ISBLANK(OFFSET('rivers (2)'!$A$1, 2 * (67 - $A64), 2 * AX$2 + 1)), "", SUBSTITUTE($C$1, "&lt;direc&gt;", RIGHT(OFFSET('rivers (2)'!$A$1, 2 * (67 - $A64), 2 * AX$2 + 1), 1)))
&amp; IF(ISBLANK(OFFSET('rivers (2)'!$A$1, 2 * (67 - $A64) + 1, 2 * AX$2)), "", SUBSTITUTE($D$1, "&lt;direc&gt;", RIGHT(OFFSET('rivers (2)'!$A$1, 2 * (67 - $A64) + 1, 2 * AX$2), 1)))
&amp; IF(ISBLANK('feature type'!AW62), "EndPlot", SUBSTITUTE(SUBSTITUTE(output!$B$1,
                   "f_type", 'feature type'!AW62),
                   "f_var", 'feature variety'!AW62))
&amp; CHAR(10)</f>
        <v xml:space="preserve">BeginPlot
	x=48,y=6
	TerrainType=TERRAIN_COAST
	PlotType=3
EndPlot
</v>
      </c>
      <c r="AY64" t="str">
        <f ca="1">SUBSTITUTE(SUBSTITUTE(SUBSTITUTE(SUBSTITUTE($A$1,
"x_coord",AY$2),
"y_coord",$A64),
"t_type",'terrain type'!AX62),
"p_type", 'plot type'!AX62)
&amp; IF(LEFT(resources!AX62, 6) = "BONUS_", CHAR(9) &amp; "BonusType=" &amp; resources!AX62 &amp; CHAR(10), "")
&amp; IF('goody huts'!AX62, "	ImprovementType=IMPROVEMENT_GOODY_HUT" &amp; CHAR(10), "")
&amp; IF(ISBLANK(OFFSET('rivers (2)'!$A$1, 2 * (67 - $A64), 2 * AY$2 + 1)), "", SUBSTITUTE($C$1, "&lt;direc&gt;", RIGHT(OFFSET('rivers (2)'!$A$1, 2 * (67 - $A64), 2 * AY$2 + 1), 1)))
&amp; IF(ISBLANK(OFFSET('rivers (2)'!$A$1, 2 * (67 - $A64) + 1, 2 * AY$2)), "", SUBSTITUTE($D$1, "&lt;direc&gt;", RIGHT(OFFSET('rivers (2)'!$A$1, 2 * (67 - $A64) + 1, 2 * AY$2), 1)))
&amp; IF(ISBLANK('feature type'!AX62), "EndPlot", SUBSTITUTE(SUBSTITUTE(output!$B$1,
                   "f_type", 'feature type'!AX62),
                   "f_var", 'feature variety'!AX62))
&amp; CHAR(10)</f>
        <v xml:space="preserve">BeginPlot
	x=49,y=6
	TerrainType=TERRAIN_COAST
	PlotType=3
EndPlot
</v>
      </c>
      <c r="AZ64" t="str">
        <f ca="1">SUBSTITUTE(SUBSTITUTE(SUBSTITUTE(SUBSTITUTE($A$1,
"x_coord",AZ$2),
"y_coord",$A64),
"t_type",'terrain type'!AY62),
"p_type", 'plot type'!AY62)
&amp; IF(LEFT(resources!AY62, 6) = "BONUS_", CHAR(9) &amp; "BonusType=" &amp; resources!AY62 &amp; CHAR(10), "")
&amp; IF('goody huts'!AY62, "	ImprovementType=IMPROVEMENT_GOODY_HUT" &amp; CHAR(10), "")
&amp; IF(ISBLANK(OFFSET('rivers (2)'!$A$1, 2 * (67 - $A64), 2 * AZ$2 + 1)), "", SUBSTITUTE($C$1, "&lt;direc&gt;", RIGHT(OFFSET('rivers (2)'!$A$1, 2 * (67 - $A64), 2 * AZ$2 + 1), 1)))
&amp; IF(ISBLANK(OFFSET('rivers (2)'!$A$1, 2 * (67 - $A64) + 1, 2 * AZ$2)), "", SUBSTITUTE($D$1, "&lt;direc&gt;", RIGHT(OFFSET('rivers (2)'!$A$1, 2 * (67 - $A64) + 1, 2 * AZ$2), 1)))
&amp; IF(ISBLANK('feature type'!AY62), "EndPlot", SUBSTITUTE(SUBSTITUTE(output!$B$1,
                   "f_type", 'feature type'!AY62),
                   "f_var", 'feature variety'!AY62))
&amp; CHAR(10)</f>
        <v xml:space="preserve">BeginPlot
	x=50,y=6
	TerrainType=TERRAIN_GRASS
	PlotType=2
EndPlot
</v>
      </c>
      <c r="BA64" t="str">
        <f ca="1">SUBSTITUTE(SUBSTITUTE(SUBSTITUTE(SUBSTITUTE($A$1,
"x_coord",BA$2),
"y_coord",$A64),
"t_type",'terrain type'!AZ62),
"p_type", 'plot type'!AZ62)
&amp; IF(LEFT(resources!AZ62, 6) = "BONUS_", CHAR(9) &amp; "BonusType=" &amp; resources!AZ62 &amp; CHAR(10), "")
&amp; IF('goody huts'!AZ62, "	ImprovementType=IMPROVEMENT_GOODY_HUT" &amp; CHAR(10), "")
&amp; IF(ISBLANK(OFFSET('rivers (2)'!$A$1, 2 * (67 - $A64), 2 * BA$2 + 1)), "", SUBSTITUTE($C$1, "&lt;direc&gt;", RIGHT(OFFSET('rivers (2)'!$A$1, 2 * (67 - $A64), 2 * BA$2 + 1), 1)))
&amp; IF(ISBLANK(OFFSET('rivers (2)'!$A$1, 2 * (67 - $A64) + 1, 2 * BA$2)), "", SUBSTITUTE($D$1, "&lt;direc&gt;", RIGHT(OFFSET('rivers (2)'!$A$1, 2 * (67 - $A64) + 1, 2 * BA$2), 1)))
&amp; IF(ISBLANK('feature type'!AZ62), "EndPlot", SUBSTITUTE(SUBSTITUTE(output!$B$1,
                   "f_type", 'feature type'!AZ62),
                   "f_var", 'feature variety'!AZ62))
&amp; CHAR(10)</f>
        <v xml:space="preserve">BeginPlot
	x=51,y=6
	TerrainType=TERRAIN_GRASS
	PlotType=2
	FeatureType=FEATURE_FOREST, FeatureVariety=2
EndPlot
</v>
      </c>
      <c r="BB64" t="str">
        <f ca="1">SUBSTITUTE(SUBSTITUTE(SUBSTITUTE(SUBSTITUTE($A$1,
"x_coord",BB$2),
"y_coord",$A64),
"t_type",'terrain type'!BA62),
"p_type", 'plot type'!BA62)
&amp; IF(LEFT(resources!BA62, 6) = "BONUS_", CHAR(9) &amp; "BonusType=" &amp; resources!BA62 &amp; CHAR(10), "")
&amp; IF('goody huts'!BA62, "	ImprovementType=IMPROVEMENT_GOODY_HUT" &amp; CHAR(10), "")
&amp; IF(ISBLANK(OFFSET('rivers (2)'!$A$1, 2 * (67 - $A64), 2 * BB$2 + 1)), "", SUBSTITUTE($C$1, "&lt;direc&gt;", RIGHT(OFFSET('rivers (2)'!$A$1, 2 * (67 - $A64), 2 * BB$2 + 1), 1)))
&amp; IF(ISBLANK(OFFSET('rivers (2)'!$A$1, 2 * (67 - $A64) + 1, 2 * BB$2)), "", SUBSTITUTE($D$1, "&lt;direc&gt;", RIGHT(OFFSET('rivers (2)'!$A$1, 2 * (67 - $A64) + 1, 2 * BB$2), 1)))
&amp; IF(ISBLANK('feature type'!BA62), "EndPlot", SUBSTITUTE(SUBSTITUTE(output!$B$1,
                   "f_type", 'feature type'!BA62),
                   "f_var", 'feature variety'!BA62))
&amp; CHAR(10)</f>
        <v xml:space="preserve">BeginPlot
	x=52,y=6
	TerrainType=TERRAIN_GRASS
	PlotType=1
	RiverNSDirection=2
	isWOfRiver
	FeatureType=FEATURE_FOREST, FeatureVariety=2
EndPlot
</v>
      </c>
      <c r="BC64" t="str">
        <f ca="1">SUBSTITUTE(SUBSTITUTE(SUBSTITUTE(SUBSTITUTE($A$1,
"x_coord",BC$2),
"y_coord",$A64),
"t_type",'terrain type'!BB62),
"p_type", 'plot type'!BB62)
&amp; IF(LEFT(resources!BB62, 6) = "BONUS_", CHAR(9) &amp; "BonusType=" &amp; resources!BB62 &amp; CHAR(10), "")
&amp; IF('goody huts'!BB62, "	ImprovementType=IMPROVEMENT_GOODY_HUT" &amp; CHAR(10), "")
&amp; IF(ISBLANK(OFFSET('rivers (2)'!$A$1, 2 * (67 - $A64), 2 * BC$2 + 1)), "", SUBSTITUTE($C$1, "&lt;direc&gt;", RIGHT(OFFSET('rivers (2)'!$A$1, 2 * (67 - $A64), 2 * BC$2 + 1), 1)))
&amp; IF(ISBLANK(OFFSET('rivers (2)'!$A$1, 2 * (67 - $A64) + 1, 2 * BC$2)), "", SUBSTITUTE($D$1, "&lt;direc&gt;", RIGHT(OFFSET('rivers (2)'!$A$1, 2 * (67 - $A64) + 1, 2 * BC$2), 1)))
&amp; IF(ISBLANK('feature type'!BB62), "EndPlot", SUBSTITUTE(SUBSTITUTE(output!$B$1,
                   "f_type", 'feature type'!BB62),
                   "f_var", 'feature variety'!BB62))
&amp; CHAR(10)</f>
        <v xml:space="preserve">BeginPlot
	x=53,y=6
	TerrainType=TERRAIN_GRASS
	PlotType=2
	FeatureType=FEATURE_FOREST, FeatureVariety=2
EndPlot
</v>
      </c>
      <c r="BD64" t="str">
        <f ca="1">SUBSTITUTE(SUBSTITUTE(SUBSTITUTE(SUBSTITUTE($A$1,
"x_coord",BD$2),
"y_coord",$A64),
"t_type",'terrain type'!BC62),
"p_type", 'plot type'!BC62)
&amp; IF(LEFT(resources!BC62, 6) = "BONUS_", CHAR(9) &amp; "BonusType=" &amp; resources!BC62 &amp; CHAR(10), "")
&amp; IF('goody huts'!BC62, "	ImprovementType=IMPROVEMENT_GOODY_HUT" &amp; CHAR(10), "")
&amp; IF(ISBLANK(OFFSET('rivers (2)'!$A$1, 2 * (67 - $A64), 2 * BD$2 + 1)), "", SUBSTITUTE($C$1, "&lt;direc&gt;", RIGHT(OFFSET('rivers (2)'!$A$1, 2 * (67 - $A64), 2 * BD$2 + 1), 1)))
&amp; IF(ISBLANK(OFFSET('rivers (2)'!$A$1, 2 * (67 - $A64) + 1, 2 * BD$2)), "", SUBSTITUTE($D$1, "&lt;direc&gt;", RIGHT(OFFSET('rivers (2)'!$A$1, 2 * (67 - $A64) + 1, 2 * BD$2), 1)))
&amp; IF(ISBLANK('feature type'!BC62), "EndPlot", SUBSTITUTE(SUBSTITUTE(output!$B$1,
                   "f_type", 'feature type'!BC62),
                   "f_var", 'feature variety'!BC62))
&amp; CHAR(10)</f>
        <v xml:space="preserve">BeginPlot
	x=54,y=6
	TerrainType=TERRAIN_COAST
	PlotType=3
	BonusType=BONUS_FISH
EndPlot
</v>
      </c>
      <c r="BE64" t="str">
        <f ca="1">SUBSTITUTE(SUBSTITUTE(SUBSTITUTE(SUBSTITUTE($A$1,
"x_coord",BE$2),
"y_coord",$A64),
"t_type",'terrain type'!BD62),
"p_type", 'plot type'!BD62)
&amp; IF(LEFT(resources!BD62, 6) = "BONUS_", CHAR(9) &amp; "BonusType=" &amp; resources!BD62 &amp; CHAR(10), "")
&amp; IF('goody huts'!BD62, "	ImprovementType=IMPROVEMENT_GOODY_HUT" &amp; CHAR(10), "")
&amp; IF(ISBLANK(OFFSET('rivers (2)'!$A$1, 2 * (67 - $A64), 2 * BE$2 + 1)), "", SUBSTITUTE($C$1, "&lt;direc&gt;", RIGHT(OFFSET('rivers (2)'!$A$1, 2 * (67 - $A64), 2 * BE$2 + 1), 1)))
&amp; IF(ISBLANK(OFFSET('rivers (2)'!$A$1, 2 * (67 - $A64) + 1, 2 * BE$2)), "", SUBSTITUTE($D$1, "&lt;direc&gt;", RIGHT(OFFSET('rivers (2)'!$A$1, 2 * (67 - $A64) + 1, 2 * BE$2), 1)))
&amp; IF(ISBLANK('feature type'!BD62), "EndPlot", SUBSTITUTE(SUBSTITUTE(output!$B$1,
                   "f_type", 'feature type'!BD62),
                   "f_var", 'feature variety'!BD62))
&amp; CHAR(10)</f>
        <v xml:space="preserve">BeginPlot
	x=55,y=6
	TerrainType=TERRAIN_GRASS
	PlotType=2
	FeatureType=FEATURE_FOREST, FeatureVariety=2
EndPlot
</v>
      </c>
      <c r="BF64" t="str">
        <f ca="1">SUBSTITUTE(SUBSTITUTE(SUBSTITUTE(SUBSTITUTE($A$1,
"x_coord",BF$2),
"y_coord",$A64),
"t_type",'terrain type'!BE62),
"p_type", 'plot type'!BE62)
&amp; IF(LEFT(resources!BE62, 6) = "BONUS_", CHAR(9) &amp; "BonusType=" &amp; resources!BE62 &amp; CHAR(10), "")
&amp; IF('goody huts'!BE62, "	ImprovementType=IMPROVEMENT_GOODY_HUT" &amp; CHAR(10), "")
&amp; IF(ISBLANK(OFFSET('rivers (2)'!$A$1, 2 * (67 - $A64), 2 * BF$2 + 1)), "", SUBSTITUTE($C$1, "&lt;direc&gt;", RIGHT(OFFSET('rivers (2)'!$A$1, 2 * (67 - $A64), 2 * BF$2 + 1), 1)))
&amp; IF(ISBLANK(OFFSET('rivers (2)'!$A$1, 2 * (67 - $A64) + 1, 2 * BF$2)), "", SUBSTITUTE($D$1, "&lt;direc&gt;", RIGHT(OFFSET('rivers (2)'!$A$1, 2 * (67 - $A64) + 1, 2 * BF$2), 1)))
&amp; IF(ISBLANK('feature type'!BE62), "EndPlot", SUBSTITUTE(SUBSTITUTE(output!$B$1,
                   "f_type", 'feature type'!BE62),
                   "f_var", 'feature variety'!BE62))
&amp; CHAR(10)</f>
        <v xml:space="preserve">BeginPlot
	x=56,y=6
	TerrainType=TERRAIN_GRASS
	PlotType=2
	RiverNSDirection=2
	isWOfRiver
EndPlot
</v>
      </c>
      <c r="BG64" t="str">
        <f ca="1">SUBSTITUTE(SUBSTITUTE(SUBSTITUTE(SUBSTITUTE($A$1,
"x_coord",BG$2),
"y_coord",$A64),
"t_type",'terrain type'!BF62),
"p_type", 'plot type'!BF62)
&amp; IF(LEFT(resources!BF62, 6) = "BONUS_", CHAR(9) &amp; "BonusType=" &amp; resources!BF62 &amp; CHAR(10), "")
&amp; IF('goody huts'!BF62, "	ImprovementType=IMPROVEMENT_GOODY_HUT" &amp; CHAR(10), "")
&amp; IF(ISBLANK(OFFSET('rivers (2)'!$A$1, 2 * (67 - $A64), 2 * BG$2 + 1)), "", SUBSTITUTE($C$1, "&lt;direc&gt;", RIGHT(OFFSET('rivers (2)'!$A$1, 2 * (67 - $A64), 2 * BG$2 + 1), 1)))
&amp; IF(ISBLANK(OFFSET('rivers (2)'!$A$1, 2 * (67 - $A64) + 1, 2 * BG$2)), "", SUBSTITUTE($D$1, "&lt;direc&gt;", RIGHT(OFFSET('rivers (2)'!$A$1, 2 * (67 - $A64) + 1, 2 * BG$2), 1)))
&amp; IF(ISBLANK('feature type'!BF62), "EndPlot", SUBSTITUTE(SUBSTITUTE(output!$B$1,
                   "f_type", 'feature type'!BF62),
                   "f_var", 'feature variety'!BF62))
&amp; CHAR(10)</f>
        <v xml:space="preserve">BeginPlot
	x=57,y=6
	TerrainType=TERRAIN_GRASS
	PlotType=2
EndPlot
</v>
      </c>
      <c r="BH64" t="str">
        <f ca="1">SUBSTITUTE(SUBSTITUTE(SUBSTITUTE(SUBSTITUTE($A$1,
"x_coord",BH$2),
"y_coord",$A64),
"t_type",'terrain type'!BG62),
"p_type", 'plot type'!BG62)
&amp; IF(LEFT(resources!BG62, 6) = "BONUS_", CHAR(9) &amp; "BonusType=" &amp; resources!BG62 &amp; CHAR(10), "")
&amp; IF('goody huts'!BG62, "	ImprovementType=IMPROVEMENT_GOODY_HUT" &amp; CHAR(10), "")
&amp; IF(ISBLANK(OFFSET('rivers (2)'!$A$1, 2 * (67 - $A64), 2 * BH$2 + 1)), "", SUBSTITUTE($C$1, "&lt;direc&gt;", RIGHT(OFFSET('rivers (2)'!$A$1, 2 * (67 - $A64), 2 * BH$2 + 1), 1)))
&amp; IF(ISBLANK(OFFSET('rivers (2)'!$A$1, 2 * (67 - $A64) + 1, 2 * BH$2)), "", SUBSTITUTE($D$1, "&lt;direc&gt;", RIGHT(OFFSET('rivers (2)'!$A$1, 2 * (67 - $A64) + 1, 2 * BH$2), 1)))
&amp; IF(ISBLANK('feature type'!BG62), "EndPlot", SUBSTITUTE(SUBSTITUTE(output!$B$1,
                   "f_type", 'feature type'!BG62),
                   "f_var", 'feature variety'!BG62))
&amp; CHAR(10)</f>
        <v xml:space="preserve">BeginPlot
	x=58,y=6
	TerrainType=TERRAIN_GRASS
	PlotType=2
	ImprovementType=IMPROVEMENT_GOODY_HUT
	FeatureType=FEATURE_FOREST, FeatureVariety=2
EndPlot
</v>
      </c>
      <c r="BI64" t="str">
        <f ca="1">SUBSTITUTE(SUBSTITUTE(SUBSTITUTE(SUBSTITUTE($A$1,
"x_coord",BI$2),
"y_coord",$A64),
"t_type",'terrain type'!BH62),
"p_type", 'plot type'!BH62)
&amp; IF(LEFT(resources!BH62, 6) = "BONUS_", CHAR(9) &amp; "BonusType=" &amp; resources!BH62 &amp; CHAR(10), "")
&amp; IF('goody huts'!BH62, "	ImprovementType=IMPROVEMENT_GOODY_HUT" &amp; CHAR(10), "")
&amp; IF(ISBLANK(OFFSET('rivers (2)'!$A$1, 2 * (67 - $A64), 2 * BI$2 + 1)), "", SUBSTITUTE($C$1, "&lt;direc&gt;", RIGHT(OFFSET('rivers (2)'!$A$1, 2 * (67 - $A64), 2 * BI$2 + 1), 1)))
&amp; IF(ISBLANK(OFFSET('rivers (2)'!$A$1, 2 * (67 - $A64) + 1, 2 * BI$2)), "", SUBSTITUTE($D$1, "&lt;direc&gt;", RIGHT(OFFSET('rivers (2)'!$A$1, 2 * (67 - $A64) + 1, 2 * BI$2), 1)))
&amp; IF(ISBLANK('feature type'!BH62), "EndPlot", SUBSTITUTE(SUBSTITUTE(output!$B$1,
                   "f_type", 'feature type'!BH62),
                   "f_var", 'feature variety'!BH62))
&amp; CHAR(10)</f>
        <v xml:space="preserve">BeginPlot
	x=59,y=6
	TerrainType=TERRAIN_COAST
	PlotType=3
EndPlot
</v>
      </c>
      <c r="BJ64" t="str">
        <f ca="1">SUBSTITUTE(SUBSTITUTE(SUBSTITUTE(SUBSTITUTE($A$1,
"x_coord",BJ$2),
"y_coord",$A64),
"t_type",'terrain type'!BI62),
"p_type", 'plot type'!BI62)
&amp; IF(LEFT(resources!BI62, 6) = "BONUS_", CHAR(9) &amp; "BonusType=" &amp; resources!BI62 &amp; CHAR(10), "")
&amp; IF('goody huts'!BI62, "	ImprovementType=IMPROVEMENT_GOODY_HUT" &amp; CHAR(10), "")
&amp; IF(ISBLANK(OFFSET('rivers (2)'!$A$1, 2 * (67 - $A64), 2 * BJ$2 + 1)), "", SUBSTITUTE($C$1, "&lt;direc&gt;", RIGHT(OFFSET('rivers (2)'!$A$1, 2 * (67 - $A64), 2 * BJ$2 + 1), 1)))
&amp; IF(ISBLANK(OFFSET('rivers (2)'!$A$1, 2 * (67 - $A64) + 1, 2 * BJ$2)), "", SUBSTITUTE($D$1, "&lt;direc&gt;", RIGHT(OFFSET('rivers (2)'!$A$1, 2 * (67 - $A64) + 1, 2 * BJ$2), 1)))
&amp; IF(ISBLANK('feature type'!BI62), "EndPlot", SUBSTITUTE(SUBSTITUTE(output!$B$1,
                   "f_type", 'feature type'!BI62),
                   "f_var", 'feature variety'!BI62))
&amp; CHAR(10)</f>
        <v xml:space="preserve">BeginPlot
	x=60,y=6
	TerrainType=TERRAIN_COAST
	PlotType=3
EndPlot
</v>
      </c>
      <c r="BK64" t="str">
        <f ca="1">SUBSTITUTE(SUBSTITUTE(SUBSTITUTE(SUBSTITUTE($A$1,
"x_coord",BK$2),
"y_coord",$A64),
"t_type",'terrain type'!BJ62),
"p_type", 'plot type'!BJ62)
&amp; IF(LEFT(resources!BJ62, 6) = "BONUS_", CHAR(9) &amp; "BonusType=" &amp; resources!BJ62 &amp; CHAR(10), "")
&amp; IF('goody huts'!BJ62, "	ImprovementType=IMPROVEMENT_GOODY_HUT" &amp; CHAR(10), "")
&amp; IF(ISBLANK(OFFSET('rivers (2)'!$A$1, 2 * (67 - $A64), 2 * BK$2 + 1)), "", SUBSTITUTE($C$1, "&lt;direc&gt;", RIGHT(OFFSET('rivers (2)'!$A$1, 2 * (67 - $A64), 2 * BK$2 + 1), 1)))
&amp; IF(ISBLANK(OFFSET('rivers (2)'!$A$1, 2 * (67 - $A64) + 1, 2 * BK$2)), "", SUBSTITUTE($D$1, "&lt;direc&gt;", RIGHT(OFFSET('rivers (2)'!$A$1, 2 * (67 - $A64) + 1, 2 * BK$2), 1)))
&amp; IF(ISBLANK('feature type'!BJ62), "EndPlot", SUBSTITUTE(SUBSTITUTE(output!$B$1,
                   "f_type", 'feature type'!BJ62),
                   "f_var", 'feature variety'!BJ62))
&amp; CHAR(10)</f>
        <v xml:space="preserve">BeginPlot
	x=61,y=6
	TerrainType=TERRAIN_COAST
	PlotType=3
	FeatureType=FEATURE_FOREST, FeatureVariety=2
EndPlot
</v>
      </c>
      <c r="BL64" t="str">
        <f ca="1">SUBSTITUTE(SUBSTITUTE(SUBSTITUTE(SUBSTITUTE($A$1,
"x_coord",BL$2),
"y_coord",$A64),
"t_type",'terrain type'!BK62),
"p_type", 'plot type'!BK62)
&amp; IF(LEFT(resources!BK62, 6) = "BONUS_", CHAR(9) &amp; "BonusType=" &amp; resources!BK62 &amp; CHAR(10), "")
&amp; IF('goody huts'!BK62, "	ImprovementType=IMPROVEMENT_GOODY_HUT" &amp; CHAR(10), "")
&amp; IF(ISBLANK(OFFSET('rivers (2)'!$A$1, 2 * (67 - $A64), 2 * BL$2 + 1)), "", SUBSTITUTE($C$1, "&lt;direc&gt;", RIGHT(OFFSET('rivers (2)'!$A$1, 2 * (67 - $A64), 2 * BL$2 + 1), 1)))
&amp; IF(ISBLANK(OFFSET('rivers (2)'!$A$1, 2 * (67 - $A64) + 1, 2 * BL$2)), "", SUBSTITUTE($D$1, "&lt;direc&gt;", RIGHT(OFFSET('rivers (2)'!$A$1, 2 * (67 - $A64) + 1, 2 * BL$2), 1)))
&amp; IF(ISBLANK('feature type'!BK62), "EndPlot", SUBSTITUTE(SUBSTITUTE(output!$B$1,
                   "f_type", 'feature type'!BK62),
                   "f_var", 'feature variety'!BK62))
&amp; CHAR(10)</f>
        <v xml:space="preserve">BeginPlot
	x=62,y=6
	TerrainType=TERRAIN_GRASS
	PlotType=2
	FeatureType=FEATURE_FOREST, FeatureVariety=2
EndPlot
</v>
      </c>
      <c r="BM64" t="str">
        <f ca="1">SUBSTITUTE(SUBSTITUTE(SUBSTITUTE(SUBSTITUTE($A$1,
"x_coord",BM$2),
"y_coord",$A64),
"t_type",'terrain type'!BL62),
"p_type", 'plot type'!BL62)
&amp; IF(LEFT(resources!BL62, 6) = "BONUS_", CHAR(9) &amp; "BonusType=" &amp; resources!BL62 &amp; CHAR(10), "")
&amp; IF('goody huts'!BL62, "	ImprovementType=IMPROVEMENT_GOODY_HUT" &amp; CHAR(10), "")
&amp; IF(ISBLANK(OFFSET('rivers (2)'!$A$1, 2 * (67 - $A64), 2 * BM$2 + 1)), "", SUBSTITUTE($C$1, "&lt;direc&gt;", RIGHT(OFFSET('rivers (2)'!$A$1, 2 * (67 - $A64), 2 * BM$2 + 1), 1)))
&amp; IF(ISBLANK(OFFSET('rivers (2)'!$A$1, 2 * (67 - $A64) + 1, 2 * BM$2)), "", SUBSTITUTE($D$1, "&lt;direc&gt;", RIGHT(OFFSET('rivers (2)'!$A$1, 2 * (67 - $A64) + 1, 2 * BM$2), 1)))
&amp; IF(ISBLANK('feature type'!BL62), "EndPlot", SUBSTITUTE(SUBSTITUTE(output!$B$1,
                   "f_type", 'feature type'!BL62),
                   "f_var", 'feature variety'!BL62))
&amp; CHAR(10)</f>
        <v xml:space="preserve">BeginPlot
	x=63,y=6
	TerrainType=TERRAIN_COAST
	PlotType=3
	FeatureType=FEATURE_FOREST, FeatureVariety=2
EndPlot
</v>
      </c>
      <c r="BN64" t="str">
        <f ca="1">SUBSTITUTE(SUBSTITUTE(SUBSTITUTE(SUBSTITUTE($A$1,
"x_coord",BN$2),
"y_coord",$A64),
"t_type",'terrain type'!BM62),
"p_type", 'plot type'!BM62)
&amp; IF(LEFT(resources!BM62, 6) = "BONUS_", CHAR(9) &amp; "BonusType=" &amp; resources!BM62 &amp; CHAR(10), "")
&amp; IF('goody huts'!BM62, "	ImprovementType=IMPROVEMENT_GOODY_HUT" &amp; CHAR(10), "")
&amp; IF(ISBLANK(OFFSET('rivers (2)'!$A$1, 2 * (67 - $A64), 2 * BN$2 + 1)), "", SUBSTITUTE($C$1, "&lt;direc&gt;", RIGHT(OFFSET('rivers (2)'!$A$1, 2 * (67 - $A64), 2 * BN$2 + 1), 1)))
&amp; IF(ISBLANK(OFFSET('rivers (2)'!$A$1, 2 * (67 - $A64) + 1, 2 * BN$2)), "", SUBSTITUTE($D$1, "&lt;direc&gt;", RIGHT(OFFSET('rivers (2)'!$A$1, 2 * (67 - $A64) + 1, 2 * BN$2), 1)))
&amp; IF(ISBLANK('feature type'!BM62), "EndPlot", SUBSTITUTE(SUBSTITUTE(output!$B$1,
                   "f_type", 'feature type'!BM62),
                   "f_var", 'feature variety'!BM62))
&amp; CHAR(10)</f>
        <v xml:space="preserve">BeginPlot
	x=64,y=6
	TerrainType=TERRAIN_COAST
	PlotType=3
	FeatureType=FEATURE_FOREST, FeatureVariety=2
EndPlot
</v>
      </c>
      <c r="BO64" t="str">
        <f ca="1">SUBSTITUTE(SUBSTITUTE(SUBSTITUTE(SUBSTITUTE($A$1,
"x_coord",BO$2),
"y_coord",$A64),
"t_type",'terrain type'!BN62),
"p_type", 'plot type'!BN62)
&amp; IF(LEFT(resources!BN62, 6) = "BONUS_", CHAR(9) &amp; "BonusType=" &amp; resources!BN62 &amp; CHAR(10), "")
&amp; IF('goody huts'!BN62, "	ImprovementType=IMPROVEMENT_GOODY_HUT" &amp; CHAR(10), "")
&amp; IF(ISBLANK(OFFSET('rivers (2)'!$A$1, 2 * (67 - $A64), 2 * BO$2 + 1)), "", SUBSTITUTE($C$1, "&lt;direc&gt;", RIGHT(OFFSET('rivers (2)'!$A$1, 2 * (67 - $A64), 2 * BO$2 + 1), 1)))
&amp; IF(ISBLANK(OFFSET('rivers (2)'!$A$1, 2 * (67 - $A64) + 1, 2 * BO$2)), "", SUBSTITUTE($D$1, "&lt;direc&gt;", RIGHT(OFFSET('rivers (2)'!$A$1, 2 * (67 - $A64) + 1, 2 * BO$2), 1)))
&amp; IF(ISBLANK('feature type'!BN62), "EndPlot", SUBSTITUTE(SUBSTITUTE(output!$B$1,
                   "f_type", 'feature type'!BN62),
                   "f_var", 'feature variety'!BN62))
&amp; CHAR(10)</f>
        <v xml:space="preserve">BeginPlot
	x=65,y=6
	TerrainType=TERRAIN_GRASS
	PlotType=2
EndPlot
</v>
      </c>
      <c r="BP64" t="str">
        <f ca="1">SUBSTITUTE(SUBSTITUTE(SUBSTITUTE(SUBSTITUTE($A$1,
"x_coord",BP$2),
"y_coord",$A64),
"t_type",'terrain type'!BO62),
"p_type", 'plot type'!BO62)
&amp; IF(LEFT(resources!BO62, 6) = "BONUS_", CHAR(9) &amp; "BonusType=" &amp; resources!BO62 &amp; CHAR(10), "")
&amp; IF('goody huts'!BO62, "	ImprovementType=IMPROVEMENT_GOODY_HUT" &amp; CHAR(10), "")
&amp; IF(ISBLANK(OFFSET('rivers (2)'!$A$1, 2 * (67 - $A64), 2 * BP$2 + 1)), "", SUBSTITUTE($C$1, "&lt;direc&gt;", RIGHT(OFFSET('rivers (2)'!$A$1, 2 * (67 - $A64), 2 * BP$2 + 1), 1)))
&amp; IF(ISBLANK(OFFSET('rivers (2)'!$A$1, 2 * (67 - $A64) + 1, 2 * BP$2)), "", SUBSTITUTE($D$1, "&lt;direc&gt;", RIGHT(OFFSET('rivers (2)'!$A$1, 2 * (67 - $A64) + 1, 2 * BP$2), 1)))
&amp; IF(ISBLANK('feature type'!BO62), "EndPlot", SUBSTITUTE(SUBSTITUTE(output!$B$1,
                   "f_type", 'feature type'!BO62),
                   "f_var", 'feature variety'!BO62))
&amp; CHAR(10)</f>
        <v xml:space="preserve">BeginPlot
	x=66,y=6
	TerrainType=TERRAIN_GRASS
	PlotType=1
	BonusType=BONUS_ALUMINUM
	FeatureType=FEATURE_FOREST, FeatureVariety=2
EndPlot
</v>
      </c>
      <c r="BQ64" t="str">
        <f ca="1">SUBSTITUTE(SUBSTITUTE(SUBSTITUTE(SUBSTITUTE($A$1,
"x_coord",BQ$2),
"y_coord",$A64),
"t_type",'terrain type'!BP62),
"p_type", 'plot type'!BP62)
&amp; IF(LEFT(resources!BP62, 6) = "BONUS_", CHAR(9) &amp; "BonusType=" &amp; resources!BP62 &amp; CHAR(10), "")
&amp; IF('goody huts'!BP62, "	ImprovementType=IMPROVEMENT_GOODY_HUT" &amp; CHAR(10), "")
&amp; IF(ISBLANK(OFFSET('rivers (2)'!$A$1, 2 * (67 - $A64), 2 * BQ$2 + 1)), "", SUBSTITUTE($C$1, "&lt;direc&gt;", RIGHT(OFFSET('rivers (2)'!$A$1, 2 * (67 - $A64), 2 * BQ$2 + 1), 1)))
&amp; IF(ISBLANK(OFFSET('rivers (2)'!$A$1, 2 * (67 - $A64) + 1, 2 * BQ$2)), "", SUBSTITUTE($D$1, "&lt;direc&gt;", RIGHT(OFFSET('rivers (2)'!$A$1, 2 * (67 - $A64) + 1, 2 * BQ$2), 1)))
&amp; IF(ISBLANK('feature type'!BP62), "EndPlot", SUBSTITUTE(SUBSTITUTE(output!$B$1,
                   "f_type", 'feature type'!BP62),
                   "f_var", 'feature variety'!BP62))
&amp; CHAR(10)</f>
        <v xml:space="preserve">BeginPlot
	x=67,y=6
	TerrainType=TERRAIN_GRASS
	PlotType=2
	RiverNSDirection=2
	isWOfRiver
	FeatureType=FEATURE_FOREST, FeatureVariety=2
EndPlot
</v>
      </c>
      <c r="BR64" t="str">
        <f ca="1">SUBSTITUTE(SUBSTITUTE(SUBSTITUTE(SUBSTITUTE($A$1,
"x_coord",BR$2),
"y_coord",$A64),
"t_type",'terrain type'!BQ62),
"p_type", 'plot type'!BQ62)
&amp; IF(LEFT(resources!BQ62, 6) = "BONUS_", CHAR(9) &amp; "BonusType=" &amp; resources!BQ62 &amp; CHAR(10), "")
&amp; IF('goody huts'!BQ62, "	ImprovementType=IMPROVEMENT_GOODY_HUT" &amp; CHAR(10), "")
&amp; IF(ISBLANK(OFFSET('rivers (2)'!$A$1, 2 * (67 - $A64), 2 * BR$2 + 1)), "", SUBSTITUTE($C$1, "&lt;direc&gt;", RIGHT(OFFSET('rivers (2)'!$A$1, 2 * (67 - $A64), 2 * BR$2 + 1), 1)))
&amp; IF(ISBLANK(OFFSET('rivers (2)'!$A$1, 2 * (67 - $A64) + 1, 2 * BR$2)), "", SUBSTITUTE($D$1, "&lt;direc&gt;", RIGHT(OFFSET('rivers (2)'!$A$1, 2 * (67 - $A64) + 1, 2 * BR$2), 1)))
&amp; IF(ISBLANK('feature type'!BQ62), "EndPlot", SUBSTITUTE(SUBSTITUTE(output!$B$1,
                   "f_type", 'feature type'!BQ62),
                   "f_var", 'feature variety'!BQ62))
&amp; CHAR(10)</f>
        <v xml:space="preserve">BeginPlot
	x=68,y=6
	TerrainType=TERRAIN_GRASS
	PlotType=1
	RiverWEDirection=1
	isNOfRiver
EndPlot
</v>
      </c>
      <c r="BS64" t="str">
        <f ca="1">SUBSTITUTE(SUBSTITUTE(SUBSTITUTE(SUBSTITUTE($A$1,
"x_coord",BS$2),
"y_coord",$A64),
"t_type",'terrain type'!BR62),
"p_type", 'plot type'!BR62)
&amp; IF(LEFT(resources!BR62, 6) = "BONUS_", CHAR(9) &amp; "BonusType=" &amp; resources!BR62 &amp; CHAR(10), "")
&amp; IF('goody huts'!BR62, "	ImprovementType=IMPROVEMENT_GOODY_HUT" &amp; CHAR(10), "")
&amp; IF(ISBLANK(OFFSET('rivers (2)'!$A$1, 2 * (67 - $A64), 2 * BS$2 + 1)), "", SUBSTITUTE($C$1, "&lt;direc&gt;", RIGHT(OFFSET('rivers (2)'!$A$1, 2 * (67 - $A64), 2 * BS$2 + 1), 1)))
&amp; IF(ISBLANK(OFFSET('rivers (2)'!$A$1, 2 * (67 - $A64) + 1, 2 * BS$2)), "", SUBSTITUTE($D$1, "&lt;direc&gt;", RIGHT(OFFSET('rivers (2)'!$A$1, 2 * (67 - $A64) + 1, 2 * BS$2), 1)))
&amp; IF(ISBLANK('feature type'!BR62), "EndPlot", SUBSTITUTE(SUBSTITUTE(output!$B$1,
                   "f_type", 'feature type'!BR62),
                   "f_var", 'feature variety'!BR62))
&amp; CHAR(10)</f>
        <v xml:space="preserve">BeginPlot
	x=69,y=6
	TerrainType=TERRAIN_GRASS
	PlotType=2
	RiverWEDirection=1
	isNOfRiver
EndPlot
</v>
      </c>
      <c r="BT64" t="str">
        <f ca="1">SUBSTITUTE(SUBSTITUTE(SUBSTITUTE(SUBSTITUTE($A$1,
"x_coord",BT$2),
"y_coord",$A64),
"t_type",'terrain type'!BS62),
"p_type", 'plot type'!BS62)
&amp; IF(LEFT(resources!BS62, 6) = "BONUS_", CHAR(9) &amp; "BonusType=" &amp; resources!BS62 &amp; CHAR(10), "")
&amp; IF('goody huts'!BS62, "	ImprovementType=IMPROVEMENT_GOODY_HUT" &amp; CHAR(10), "")
&amp; IF(ISBLANK(OFFSET('rivers (2)'!$A$1, 2 * (67 - $A64), 2 * BT$2 + 1)), "", SUBSTITUTE($C$1, "&lt;direc&gt;", RIGHT(OFFSET('rivers (2)'!$A$1, 2 * (67 - $A64), 2 * BT$2 + 1), 1)))
&amp; IF(ISBLANK(OFFSET('rivers (2)'!$A$1, 2 * (67 - $A64) + 1, 2 * BT$2)), "", SUBSTITUTE($D$1, "&lt;direc&gt;", RIGHT(OFFSET('rivers (2)'!$A$1, 2 * (67 - $A64) + 1, 2 * BT$2), 1)))
&amp; IF(ISBLANK('feature type'!BS62), "EndPlot", SUBSTITUTE(SUBSTITUTE(output!$B$1,
                   "f_type", 'feature type'!BS62),
                   "f_var", 'feature variety'!BS62))
&amp; CHAR(10)</f>
        <v xml:space="preserve">BeginPlot
	x=70,y=6
	TerrainType=TERRAIN_GRASS
	PlotType=2
	FeatureType=FEATURE_FOREST, FeatureVariety=2
EndPlot
</v>
      </c>
      <c r="BU64" t="str">
        <f ca="1">SUBSTITUTE(SUBSTITUTE(SUBSTITUTE(SUBSTITUTE($A$1,
"x_coord",BU$2),
"y_coord",$A64),
"t_type",'terrain type'!BT62),
"p_type", 'plot type'!BT62)
&amp; IF(LEFT(resources!BT62, 6) = "BONUS_", CHAR(9) &amp; "BonusType=" &amp; resources!BT62 &amp; CHAR(10), "")
&amp; IF('goody huts'!BT62, "	ImprovementType=IMPROVEMENT_GOODY_HUT" &amp; CHAR(10), "")
&amp; IF(ISBLANK(OFFSET('rivers (2)'!$A$1, 2 * (67 - $A64), 2 * BU$2 + 1)), "", SUBSTITUTE($C$1, "&lt;direc&gt;", RIGHT(OFFSET('rivers (2)'!$A$1, 2 * (67 - $A64), 2 * BU$2 + 1), 1)))
&amp; IF(ISBLANK(OFFSET('rivers (2)'!$A$1, 2 * (67 - $A64) + 1, 2 * BU$2)), "", SUBSTITUTE($D$1, "&lt;direc&gt;", RIGHT(OFFSET('rivers (2)'!$A$1, 2 * (67 - $A64) + 1, 2 * BU$2), 1)))
&amp; IF(ISBLANK('feature type'!BT62), "EndPlot", SUBSTITUTE(SUBSTITUTE(output!$B$1,
                   "f_type", 'feature type'!BT62),
                   "f_var", 'feature variety'!BT62))
&amp; CHAR(10)</f>
        <v xml:space="preserve">BeginPlot
	x=71,y=6
	TerrainType=TERRAIN_COAST
	PlotType=3
EndPlot
</v>
      </c>
      <c r="BV64" t="str">
        <f ca="1">SUBSTITUTE(SUBSTITUTE(SUBSTITUTE(SUBSTITUTE($A$1,
"x_coord",BV$2),
"y_coord",$A64),
"t_type",'terrain type'!BU62),
"p_type", 'plot type'!BU62)
&amp; IF(LEFT(resources!BU62, 6) = "BONUS_", CHAR(9) &amp; "BonusType=" &amp; resources!BU62 &amp; CHAR(10), "")
&amp; IF('goody huts'!BU62, "	ImprovementType=IMPROVEMENT_GOODY_HUT" &amp; CHAR(10), "")
&amp; IF(ISBLANK(OFFSET('rivers (2)'!$A$1, 2 * (67 - $A64), 2 * BV$2 + 1)), "", SUBSTITUTE($C$1, "&lt;direc&gt;", RIGHT(OFFSET('rivers (2)'!$A$1, 2 * (67 - $A64), 2 * BV$2 + 1), 1)))
&amp; IF(ISBLANK(OFFSET('rivers (2)'!$A$1, 2 * (67 - $A64) + 1, 2 * BV$2)), "", SUBSTITUTE($D$1, "&lt;direc&gt;", RIGHT(OFFSET('rivers (2)'!$A$1, 2 * (67 - $A64) + 1, 2 * BV$2), 1)))
&amp; IF(ISBLANK('feature type'!BU62), "EndPlot", SUBSTITUTE(SUBSTITUTE(output!$B$1,
                   "f_type", 'feature type'!BU62),
                   "f_var", 'feature variety'!BU62))
&amp; CHAR(10)</f>
        <v xml:space="preserve">BeginPlot
	x=72,y=6
	TerrainType=TERRAIN_COAST
	PlotType=3
EndPlot
</v>
      </c>
      <c r="BW64" t="str">
        <f ca="1">SUBSTITUTE(SUBSTITUTE(SUBSTITUTE(SUBSTITUTE($A$1,
"x_coord",BW$2),
"y_coord",$A64),
"t_type",'terrain type'!BV62),
"p_type", 'plot type'!BV62)
&amp; IF(LEFT(resources!BV62, 6) = "BONUS_", CHAR(9) &amp; "BonusType=" &amp; resources!BV62 &amp; CHAR(10), "")
&amp; IF('goody huts'!BV62, "	ImprovementType=IMPROVEMENT_GOODY_HUT" &amp; CHAR(10), "")
&amp; IF(ISBLANK(OFFSET('rivers (2)'!$A$1, 2 * (67 - $A64), 2 * BW$2 + 1)), "", SUBSTITUTE($C$1, "&lt;direc&gt;", RIGHT(OFFSET('rivers (2)'!$A$1, 2 * (67 - $A64), 2 * BW$2 + 1), 1)))
&amp; IF(ISBLANK(OFFSET('rivers (2)'!$A$1, 2 * (67 - $A64) + 1, 2 * BW$2)), "", SUBSTITUTE($D$1, "&lt;direc&gt;", RIGHT(OFFSET('rivers (2)'!$A$1, 2 * (67 - $A64) + 1, 2 * BW$2), 1)))
&amp; IF(ISBLANK('feature type'!BV62), "EndPlot", SUBSTITUTE(SUBSTITUTE(output!$B$1,
                   "f_type", 'feature type'!BV62),
                   "f_var", 'feature variety'!BV62))
&amp; CHAR(10)</f>
        <v xml:space="preserve">BeginPlot
	x=73,y=6
	TerrainType=TERRAIN_OCEAN
	PlotType=3
EndPlot
</v>
      </c>
      <c r="BX64" t="str">
        <f ca="1">SUBSTITUTE(SUBSTITUTE(SUBSTITUTE(SUBSTITUTE($A$1,
"x_coord",BX$2),
"y_coord",$A64),
"t_type",'terrain type'!BW62),
"p_type", 'plot type'!BW62)
&amp; IF(LEFT(resources!BW62, 6) = "BONUS_", CHAR(9) &amp; "BonusType=" &amp; resources!BW62 &amp; CHAR(10), "")
&amp; IF('goody huts'!BW62, "	ImprovementType=IMPROVEMENT_GOODY_HUT" &amp; CHAR(10), "")
&amp; IF(ISBLANK(OFFSET('rivers (2)'!$A$1, 2 * (67 - $A64), 2 * BX$2 + 1)), "", SUBSTITUTE($C$1, "&lt;direc&gt;", RIGHT(OFFSET('rivers (2)'!$A$1, 2 * (67 - $A64), 2 * BX$2 + 1), 1)))
&amp; IF(ISBLANK(OFFSET('rivers (2)'!$A$1, 2 * (67 - $A64) + 1, 2 * BX$2)), "", SUBSTITUTE($D$1, "&lt;direc&gt;", RIGHT(OFFSET('rivers (2)'!$A$1, 2 * (67 - $A64) + 1, 2 * BX$2), 1)))
&amp; IF(ISBLANK('feature type'!BW62), "EndPlot", SUBSTITUTE(SUBSTITUTE(output!$B$1,
                   "f_type", 'feature type'!BW62),
                   "f_var", 'feature variety'!BW62))
&amp; CHAR(10)</f>
        <v xml:space="preserve">BeginPlot
	x=74,y=6
	TerrainType=TERRAIN_OCEAN
	PlotType=3
EndPlot
</v>
      </c>
      <c r="BY64" t="str">
        <f ca="1">SUBSTITUTE(SUBSTITUTE(SUBSTITUTE(SUBSTITUTE($A$1,
"x_coord",BY$2),
"y_coord",$A64),
"t_type",'terrain type'!BX62),
"p_type", 'plot type'!BX62)
&amp; IF(LEFT(resources!BX62, 6) = "BONUS_", CHAR(9) &amp; "BonusType=" &amp; resources!BX62 &amp; CHAR(10), "")
&amp; IF('goody huts'!BX62, "	ImprovementType=IMPROVEMENT_GOODY_HUT" &amp; CHAR(10), "")
&amp; IF(ISBLANK(OFFSET('rivers (2)'!$A$1, 2 * (67 - $A64), 2 * BY$2 + 1)), "", SUBSTITUTE($C$1, "&lt;direc&gt;", RIGHT(OFFSET('rivers (2)'!$A$1, 2 * (67 - $A64), 2 * BY$2 + 1), 1)))
&amp; IF(ISBLANK(OFFSET('rivers (2)'!$A$1, 2 * (67 - $A64) + 1, 2 * BY$2)), "", SUBSTITUTE($D$1, "&lt;direc&gt;", RIGHT(OFFSET('rivers (2)'!$A$1, 2 * (67 - $A64) + 1, 2 * BY$2), 1)))
&amp; IF(ISBLANK('feature type'!BX62), "EndPlot", SUBSTITUTE(SUBSTITUTE(output!$B$1,
                   "f_type", 'feature type'!BX62),
                   "f_var", 'feature variety'!BX62))
&amp; CHAR(10)</f>
        <v xml:space="preserve">BeginPlot
	x=75,y=6
	TerrainType=TERRAIN_OCEAN
	PlotType=3
EndPlot
</v>
      </c>
      <c r="BZ64" t="str">
        <f ca="1">SUBSTITUTE(SUBSTITUTE(SUBSTITUTE(SUBSTITUTE($A$1,
"x_coord",BZ$2),
"y_coord",$A64),
"t_type",'terrain type'!BY62),
"p_type", 'plot type'!BY62)
&amp; IF(LEFT(resources!BY62, 6) = "BONUS_", CHAR(9) &amp; "BonusType=" &amp; resources!BY62 &amp; CHAR(10), "")
&amp; IF('goody huts'!BY62, "	ImprovementType=IMPROVEMENT_GOODY_HUT" &amp; CHAR(10), "")
&amp; IF(ISBLANK(OFFSET('rivers (2)'!$A$1, 2 * (67 - $A64), 2 * BZ$2 + 1)), "", SUBSTITUTE($C$1, "&lt;direc&gt;", RIGHT(OFFSET('rivers (2)'!$A$1, 2 * (67 - $A64), 2 * BZ$2 + 1), 1)))
&amp; IF(ISBLANK(OFFSET('rivers (2)'!$A$1, 2 * (67 - $A64) + 1, 2 * BZ$2)), "", SUBSTITUTE($D$1, "&lt;direc&gt;", RIGHT(OFFSET('rivers (2)'!$A$1, 2 * (67 - $A64) + 1, 2 * BZ$2), 1)))
&amp; IF(ISBLANK('feature type'!BY62), "EndPlot", SUBSTITUTE(SUBSTITUTE(output!$B$1,
                   "f_type", 'feature type'!BY62),
                   "f_var", 'feature variety'!BY62))
&amp; CHAR(10)</f>
        <v xml:space="preserve">BeginPlot
	x=76,y=6
	TerrainType=TERRAIN_OCEAN
	PlotType=3
EndPlot
</v>
      </c>
      <c r="CA64" t="str">
        <f ca="1">SUBSTITUTE(SUBSTITUTE(SUBSTITUTE(SUBSTITUTE($A$1,
"x_coord",CA$2),
"y_coord",$A64),
"t_type",'terrain type'!BZ62),
"p_type", 'plot type'!BZ62)
&amp; IF(LEFT(resources!BZ62, 6) = "BONUS_", CHAR(9) &amp; "BonusType=" &amp; resources!BZ62 &amp; CHAR(10), "")
&amp; IF('goody huts'!BZ62, "	ImprovementType=IMPROVEMENT_GOODY_HUT" &amp; CHAR(10), "")
&amp; IF(ISBLANK(OFFSET('rivers (2)'!$A$1, 2 * (67 - $A64), 2 * CA$2 + 1)), "", SUBSTITUTE($C$1, "&lt;direc&gt;", RIGHT(OFFSET('rivers (2)'!$A$1, 2 * (67 - $A64), 2 * CA$2 + 1), 1)))
&amp; IF(ISBLANK(OFFSET('rivers (2)'!$A$1, 2 * (67 - $A64) + 1, 2 * CA$2)), "", SUBSTITUTE($D$1, "&lt;direc&gt;", RIGHT(OFFSET('rivers (2)'!$A$1, 2 * (67 - $A64) + 1, 2 * CA$2), 1)))
&amp; IF(ISBLANK('feature type'!BZ62), "EndPlot", SUBSTITUTE(SUBSTITUTE(output!$B$1,
                   "f_type", 'feature type'!BZ62),
                   "f_var", 'feature variety'!BZ62))
&amp; CHAR(10)</f>
        <v xml:space="preserve">BeginPlot
	x=77,y=6
	TerrainType=TERRAIN_OCEAN
	PlotType=3
EndPlot
</v>
      </c>
      <c r="CB64" t="str">
        <f ca="1">SUBSTITUTE(SUBSTITUTE(SUBSTITUTE(SUBSTITUTE($A$1,
"x_coord",CB$2),
"y_coord",$A64),
"t_type",'terrain type'!CA62),
"p_type", 'plot type'!CA62)
&amp; IF(LEFT(resources!CA62, 6) = "BONUS_", CHAR(9) &amp; "BonusType=" &amp; resources!CA62 &amp; CHAR(10), "")
&amp; IF('goody huts'!CA62, "	ImprovementType=IMPROVEMENT_GOODY_HUT" &amp; CHAR(10), "")
&amp; IF(ISBLANK(OFFSET('rivers (2)'!$A$1, 2 * (67 - $A64), 2 * CB$2 + 1)), "", SUBSTITUTE($C$1, "&lt;direc&gt;", RIGHT(OFFSET('rivers (2)'!$A$1, 2 * (67 - $A64), 2 * CB$2 + 1), 1)))
&amp; IF(ISBLANK(OFFSET('rivers (2)'!$A$1, 2 * (67 - $A64) + 1, 2 * CB$2)), "", SUBSTITUTE($D$1, "&lt;direc&gt;", RIGHT(OFFSET('rivers (2)'!$A$1, 2 * (67 - $A64) + 1, 2 * CB$2), 1)))
&amp; IF(ISBLANK('feature type'!CA62), "EndPlot", SUBSTITUTE(SUBSTITUTE(output!$B$1,
                   "f_type", 'feature type'!CA62),
                   "f_var", 'feature variety'!CA62))
&amp; CHAR(10)</f>
        <v xml:space="preserve">BeginPlot
	x=78,y=6
	TerrainType=TERRAIN_OCEAN
	PlotType=3
EndPlot
</v>
      </c>
      <c r="CC64" t="str">
        <f ca="1">SUBSTITUTE(SUBSTITUTE(SUBSTITUTE(SUBSTITUTE($A$1,
"x_coord",CC$2),
"y_coord",$A64),
"t_type",'terrain type'!CB62),
"p_type", 'plot type'!CB62)
&amp; IF(LEFT(resources!CB62, 6) = "BONUS_", CHAR(9) &amp; "BonusType=" &amp; resources!CB62 &amp; CHAR(10), "")
&amp; IF('goody huts'!CB62, "	ImprovementType=IMPROVEMENT_GOODY_HUT" &amp; CHAR(10), "")
&amp; IF(ISBLANK(OFFSET('rivers (2)'!$A$1, 2 * (67 - $A64), 2 * CC$2 + 1)), "", SUBSTITUTE($C$1, "&lt;direc&gt;", RIGHT(OFFSET('rivers (2)'!$A$1, 2 * (67 - $A64), 2 * CC$2 + 1), 1)))
&amp; IF(ISBLANK(OFFSET('rivers (2)'!$A$1, 2 * (67 - $A64) + 1, 2 * CC$2)), "", SUBSTITUTE($D$1, "&lt;direc&gt;", RIGHT(OFFSET('rivers (2)'!$A$1, 2 * (67 - $A64) + 1, 2 * CC$2), 1)))
&amp; IF(ISBLANK('feature type'!CB62), "EndPlot", SUBSTITUTE(SUBSTITUTE(output!$B$1,
                   "f_type", 'feature type'!CB62),
                   "f_var", 'feature variety'!CB62))
&amp; CHAR(10)</f>
        <v xml:space="preserve">BeginPlot
	x=79,y=6
	TerrainType=TERRAIN_OCEAN
	PlotType=3
EndPlot
</v>
      </c>
      <c r="CD64" t="str">
        <f ca="1">SUBSTITUTE(SUBSTITUTE(SUBSTITUTE(SUBSTITUTE($A$1,
"x_coord",CD$2),
"y_coord",$A64),
"t_type",'terrain type'!CC62),
"p_type", 'plot type'!CC62)
&amp; IF(LEFT(resources!CC62, 6) = "BONUS_", CHAR(9) &amp; "BonusType=" &amp; resources!CC62 &amp; CHAR(10), "")
&amp; IF('goody huts'!CC62, "	ImprovementType=IMPROVEMENT_GOODY_HUT" &amp; CHAR(10), "")
&amp; IF(ISBLANK(OFFSET('rivers (2)'!$A$1, 2 * (67 - $A64), 2 * CD$2 + 1)), "", SUBSTITUTE($C$1, "&lt;direc&gt;", RIGHT(OFFSET('rivers (2)'!$A$1, 2 * (67 - $A64), 2 * CD$2 + 1), 1)))
&amp; IF(ISBLANK(OFFSET('rivers (2)'!$A$1, 2 * (67 - $A64) + 1, 2 * CD$2)), "", SUBSTITUTE($D$1, "&lt;direc&gt;", RIGHT(OFFSET('rivers (2)'!$A$1, 2 * (67 - $A64) + 1, 2 * CD$2), 1)))
&amp; IF(ISBLANK('feature type'!CC62), "EndPlot", SUBSTITUTE(SUBSTITUTE(output!$B$1,
                   "f_type", 'feature type'!CC62),
                   "f_var", 'feature variety'!CC62))
&amp; CHAR(10)</f>
        <v xml:space="preserve">BeginPlot
	x=80,y=6
	TerrainType=TERRAIN_OCEAN
	PlotType=3
EndPlot
</v>
      </c>
      <c r="CE64" t="str">
        <f ca="1">SUBSTITUTE(SUBSTITUTE(SUBSTITUTE(SUBSTITUTE($A$1,
"x_coord",CE$2),
"y_coord",$A64),
"t_type",'terrain type'!CD62),
"p_type", 'plot type'!CD62)
&amp; IF(LEFT(resources!CD62, 6) = "BONUS_", CHAR(9) &amp; "BonusType=" &amp; resources!CD62 &amp; CHAR(10), "")
&amp; IF('goody huts'!CD62, "	ImprovementType=IMPROVEMENT_GOODY_HUT" &amp; CHAR(10), "")
&amp; IF(ISBLANK(OFFSET('rivers (2)'!$A$1, 2 * (67 - $A64), 2 * CE$2 + 1)), "", SUBSTITUTE($C$1, "&lt;direc&gt;", RIGHT(OFFSET('rivers (2)'!$A$1, 2 * (67 - $A64), 2 * CE$2 + 1), 1)))
&amp; IF(ISBLANK(OFFSET('rivers (2)'!$A$1, 2 * (67 - $A64) + 1, 2 * CE$2)), "", SUBSTITUTE($D$1, "&lt;direc&gt;", RIGHT(OFFSET('rivers (2)'!$A$1, 2 * (67 - $A64) + 1, 2 * CE$2), 1)))
&amp; IF(ISBLANK('feature type'!CD62), "EndPlot", SUBSTITUTE(SUBSTITUTE(output!$B$1,
                   "f_type", 'feature type'!CD62),
                   "f_var", 'feature variety'!CD62))
&amp; CHAR(10)</f>
        <v xml:space="preserve">BeginPlot
	x=81,y=6
	TerrainType=TERRAIN_OCEAN
	PlotType=3
EndPlot
</v>
      </c>
      <c r="CF64" t="str">
        <f ca="1">SUBSTITUTE(SUBSTITUTE(SUBSTITUTE(SUBSTITUTE($A$1,
"x_coord",CF$2),
"y_coord",$A64),
"t_type",'terrain type'!CE62),
"p_type", 'plot type'!CE62)
&amp; IF(LEFT(resources!CE62, 6) = "BONUS_", CHAR(9) &amp; "BonusType=" &amp; resources!CE62 &amp; CHAR(10), "")
&amp; IF('goody huts'!CE62, "	ImprovementType=IMPROVEMENT_GOODY_HUT" &amp; CHAR(10), "")
&amp; IF(ISBLANK(OFFSET('rivers (2)'!$A$1, 2 * (67 - $A64), 2 * CF$2 + 1)), "", SUBSTITUTE($C$1, "&lt;direc&gt;", RIGHT(OFFSET('rivers (2)'!$A$1, 2 * (67 - $A64), 2 * CF$2 + 1), 1)))
&amp; IF(ISBLANK(OFFSET('rivers (2)'!$A$1, 2 * (67 - $A64) + 1, 2 * CF$2)), "", SUBSTITUTE($D$1, "&lt;direc&gt;", RIGHT(OFFSET('rivers (2)'!$A$1, 2 * (67 - $A64) + 1, 2 * CF$2), 1)))
&amp; IF(ISBLANK('feature type'!CE62), "EndPlot", SUBSTITUTE(SUBSTITUTE(output!$B$1,
                   "f_type", 'feature type'!CE62),
                   "f_var", 'feature variety'!CE62))
&amp; CHAR(10)</f>
        <v xml:space="preserve">BeginPlot
	x=82,y=6
	TerrainType=TERRAIN_OCEAN
	PlotType=3
EndPlot
</v>
      </c>
      <c r="CG64" t="str">
        <f ca="1">SUBSTITUTE(SUBSTITUTE(SUBSTITUTE(SUBSTITUTE($A$1,
"x_coord",CG$2),
"y_coord",$A64),
"t_type",'terrain type'!CF62),
"p_type", 'plot type'!CF62)
&amp; IF(LEFT(resources!CF62, 6) = "BONUS_", CHAR(9) &amp; "BonusType=" &amp; resources!CF62 &amp; CHAR(10), "")
&amp; IF('goody huts'!CF62, "	ImprovementType=IMPROVEMENT_GOODY_HUT" &amp; CHAR(10), "")
&amp; IF(ISBLANK(OFFSET('rivers (2)'!$A$1, 2 * (67 - $A64), 2 * CG$2 + 1)), "", SUBSTITUTE($C$1, "&lt;direc&gt;", RIGHT(OFFSET('rivers (2)'!$A$1, 2 * (67 - $A64), 2 * CG$2 + 1), 1)))
&amp; IF(ISBLANK(OFFSET('rivers (2)'!$A$1, 2 * (67 - $A64) + 1, 2 * CG$2)), "", SUBSTITUTE($D$1, "&lt;direc&gt;", RIGHT(OFFSET('rivers (2)'!$A$1, 2 * (67 - $A64) + 1, 2 * CG$2), 1)))
&amp; IF(ISBLANK('feature type'!CF62), "EndPlot", SUBSTITUTE(SUBSTITUTE(output!$B$1,
                   "f_type", 'feature type'!CF62),
                   "f_var", 'feature variety'!CF62))
&amp; CHAR(10)</f>
        <v xml:space="preserve">BeginPlot
	x=83,y=6
	TerrainType=TERRAIN_OCEAN
	PlotType=3
EndPlot
</v>
      </c>
      <c r="CH64" t="str">
        <f ca="1">SUBSTITUTE(SUBSTITUTE(SUBSTITUTE(SUBSTITUTE($A$1,
"x_coord",CH$2),
"y_coord",$A64),
"t_type",'terrain type'!CG62),
"p_type", 'plot type'!CG62)
&amp; IF(LEFT(resources!CG62, 6) = "BONUS_", CHAR(9) &amp; "BonusType=" &amp; resources!CG62 &amp; CHAR(10), "")
&amp; IF('goody huts'!CG62, "	ImprovementType=IMPROVEMENT_GOODY_HUT" &amp; CHAR(10), "")
&amp; IF(ISBLANK(OFFSET('rivers (2)'!$A$1, 2 * (67 - $A64), 2 * CH$2 + 1)), "", SUBSTITUTE($C$1, "&lt;direc&gt;", RIGHT(OFFSET('rivers (2)'!$A$1, 2 * (67 - $A64), 2 * CH$2 + 1), 1)))
&amp; IF(ISBLANK(OFFSET('rivers (2)'!$A$1, 2 * (67 - $A64) + 1, 2 * CH$2)), "", SUBSTITUTE($D$1, "&lt;direc&gt;", RIGHT(OFFSET('rivers (2)'!$A$1, 2 * (67 - $A64) + 1, 2 * CH$2), 1)))
&amp; IF(ISBLANK('feature type'!CG62), "EndPlot", SUBSTITUTE(SUBSTITUTE(output!$B$1,
                   "f_type", 'feature type'!CG62),
                   "f_var", 'feature variety'!CG62))
&amp; CHAR(10)</f>
        <v xml:space="preserve">BeginPlot
	x=84,y=6
	TerrainType=TERRAIN_OCEAN
	PlotType=3
EndPlot
</v>
      </c>
      <c r="CI64" t="str">
        <f ca="1">SUBSTITUTE(SUBSTITUTE(SUBSTITUTE(SUBSTITUTE($A$1,
"x_coord",CI$2),
"y_coord",$A64),
"t_type",'terrain type'!CH62),
"p_type", 'plot type'!CH62)
&amp; IF(LEFT(resources!CH62, 6) = "BONUS_", CHAR(9) &amp; "BonusType=" &amp; resources!CH62 &amp; CHAR(10), "")
&amp; IF('goody huts'!CH62, "	ImprovementType=IMPROVEMENT_GOODY_HUT" &amp; CHAR(10), "")
&amp; IF(ISBLANK(OFFSET('rivers (2)'!$A$1, 2 * (67 - $A64), 2 * CI$2 + 1)), "", SUBSTITUTE($C$1, "&lt;direc&gt;", RIGHT(OFFSET('rivers (2)'!$A$1, 2 * (67 - $A64), 2 * CI$2 + 1), 1)))
&amp; IF(ISBLANK(OFFSET('rivers (2)'!$A$1, 2 * (67 - $A64) + 1, 2 * CI$2)), "", SUBSTITUTE($D$1, "&lt;direc&gt;", RIGHT(OFFSET('rivers (2)'!$A$1, 2 * (67 - $A64) + 1, 2 * CI$2), 1)))
&amp; IF(ISBLANK('feature type'!CH62), "EndPlot", SUBSTITUTE(SUBSTITUTE(output!$B$1,
                   "f_type", 'feature type'!CH62),
                   "f_var", 'feature variety'!CH62))
&amp; CHAR(10)</f>
        <v xml:space="preserve">BeginPlot
	x=85,y=6
	TerrainType=TERRAIN_OCEAN
	PlotType=3
EndPlot
</v>
      </c>
      <c r="CJ64" t="str">
        <f ca="1">SUBSTITUTE(SUBSTITUTE(SUBSTITUTE(SUBSTITUTE($A$1,
"x_coord",CJ$2),
"y_coord",$A64),
"t_type",'terrain type'!CI62),
"p_type", 'plot type'!CI62)
&amp; IF(LEFT(resources!CI62, 6) = "BONUS_", CHAR(9) &amp; "BonusType=" &amp; resources!CI62 &amp; CHAR(10), "")
&amp; IF('goody huts'!CI62, "	ImprovementType=IMPROVEMENT_GOODY_HUT" &amp; CHAR(10), "")
&amp; IF(ISBLANK(OFFSET('rivers (2)'!$A$1, 2 * (67 - $A64), 2 * CJ$2 + 1)), "", SUBSTITUTE($C$1, "&lt;direc&gt;", RIGHT(OFFSET('rivers (2)'!$A$1, 2 * (67 - $A64), 2 * CJ$2 + 1), 1)))
&amp; IF(ISBLANK(OFFSET('rivers (2)'!$A$1, 2 * (67 - $A64) + 1, 2 * CJ$2)), "", SUBSTITUTE($D$1, "&lt;direc&gt;", RIGHT(OFFSET('rivers (2)'!$A$1, 2 * (67 - $A64) + 1, 2 * CJ$2), 1)))
&amp; IF(ISBLANK('feature type'!CI62), "EndPlot", SUBSTITUTE(SUBSTITUTE(output!$B$1,
                   "f_type", 'feature type'!CI62),
                   "f_var", 'feature variety'!CI62))
&amp; CHAR(10)</f>
        <v xml:space="preserve">BeginPlot
	x=86,y=6
	TerrainType=TERRAIN_COAST
	PlotType=3
EndPlot
</v>
      </c>
      <c r="CK64" t="str">
        <f ca="1">SUBSTITUTE(SUBSTITUTE(SUBSTITUTE(SUBSTITUTE($A$1,
"x_coord",CK$2),
"y_coord",$A64),
"t_type",'terrain type'!CJ62),
"p_type", 'plot type'!CJ62)
&amp; IF(LEFT(resources!CJ62, 6) = "BONUS_", CHAR(9) &amp; "BonusType=" &amp; resources!CJ62 &amp; CHAR(10), "")
&amp; IF('goody huts'!CJ62, "	ImprovementType=IMPROVEMENT_GOODY_HUT" &amp; CHAR(10), "")
&amp; IF(ISBLANK(OFFSET('rivers (2)'!$A$1, 2 * (67 - $A64), 2 * CK$2 + 1)), "", SUBSTITUTE($C$1, "&lt;direc&gt;", RIGHT(OFFSET('rivers (2)'!$A$1, 2 * (67 - $A64), 2 * CK$2 + 1), 1)))
&amp; IF(ISBLANK(OFFSET('rivers (2)'!$A$1, 2 * (67 - $A64) + 1, 2 * CK$2)), "", SUBSTITUTE($D$1, "&lt;direc&gt;", RIGHT(OFFSET('rivers (2)'!$A$1, 2 * (67 - $A64) + 1, 2 * CK$2), 1)))
&amp; IF(ISBLANK('feature type'!CJ62), "EndPlot", SUBSTITUTE(SUBSTITUTE(output!$B$1,
                   "f_type", 'feature type'!CJ62),
                   "f_var", 'feature variety'!CJ62))
&amp; CHAR(10)</f>
        <v xml:space="preserve">BeginPlot
	x=87,y=6
	TerrainType=TERRAIN_COAST
	PlotType=3
EndPlot
</v>
      </c>
      <c r="CL64" t="str">
        <f ca="1">SUBSTITUTE(SUBSTITUTE(SUBSTITUTE(SUBSTITUTE($A$1,
"x_coord",CL$2),
"y_coord",$A64),
"t_type",'terrain type'!CK62),
"p_type", 'plot type'!CK62)
&amp; IF(LEFT(resources!CK62, 6) = "BONUS_", CHAR(9) &amp; "BonusType=" &amp; resources!CK62 &amp; CHAR(10), "")
&amp; IF('goody huts'!CK62, "	ImprovementType=IMPROVEMENT_GOODY_HUT" &amp; CHAR(10), "")
&amp; IF(ISBLANK(OFFSET('rivers (2)'!$A$1, 2 * (67 - $A64), 2 * CL$2 + 1)), "", SUBSTITUTE($C$1, "&lt;direc&gt;", RIGHT(OFFSET('rivers (2)'!$A$1, 2 * (67 - $A64), 2 * CL$2 + 1), 1)))
&amp; IF(ISBLANK(OFFSET('rivers (2)'!$A$1, 2 * (67 - $A64) + 1, 2 * CL$2)), "", SUBSTITUTE($D$1, "&lt;direc&gt;", RIGHT(OFFSET('rivers (2)'!$A$1, 2 * (67 - $A64) + 1, 2 * CL$2), 1)))
&amp; IF(ISBLANK('feature type'!CK62), "EndPlot", SUBSTITUTE(SUBSTITUTE(output!$B$1,
                   "f_type", 'feature type'!CK62),
                   "f_var", 'feature variety'!CK62))
&amp; CHAR(10)</f>
        <v xml:space="preserve">BeginPlot
	x=88,y=6
	TerrainType=TERRAIN_GRASS
	PlotType=1
EndPlot
</v>
      </c>
      <c r="CM64" t="str">
        <f ca="1">SUBSTITUTE(SUBSTITUTE(SUBSTITUTE(SUBSTITUTE($A$1,
"x_coord",CM$2),
"y_coord",$A64),
"t_type",'terrain type'!CL62),
"p_type", 'plot type'!CL62)
&amp; IF(LEFT(resources!CL62, 6) = "BONUS_", CHAR(9) &amp; "BonusType=" &amp; resources!CL62 &amp; CHAR(10), "")
&amp; IF('goody huts'!CL62, "	ImprovementType=IMPROVEMENT_GOODY_HUT" &amp; CHAR(10), "")
&amp; IF(ISBLANK(OFFSET('rivers (2)'!$A$1, 2 * (67 - $A64), 2 * CM$2 + 1)), "", SUBSTITUTE($C$1, "&lt;direc&gt;", RIGHT(OFFSET('rivers (2)'!$A$1, 2 * (67 - $A64), 2 * CM$2 + 1), 1)))
&amp; IF(ISBLANK(OFFSET('rivers (2)'!$A$1, 2 * (67 - $A64) + 1, 2 * CM$2)), "", SUBSTITUTE($D$1, "&lt;direc&gt;", RIGHT(OFFSET('rivers (2)'!$A$1, 2 * (67 - $A64) + 1, 2 * CM$2), 1)))
&amp; IF(ISBLANK('feature type'!CL62), "EndPlot", SUBSTITUTE(SUBSTITUTE(output!$B$1,
                   "f_type", 'feature type'!CL62),
                   "f_var", 'feature variety'!CL62))
&amp; CHAR(10)</f>
        <v xml:space="preserve">BeginPlot
	x=89,y=6
	TerrainType=TERRAIN_GRASS
	PlotType=2
EndPlot
</v>
      </c>
      <c r="CN64" t="str">
        <f ca="1">SUBSTITUTE(SUBSTITUTE(SUBSTITUTE(SUBSTITUTE($A$1,
"x_coord",CN$2),
"y_coord",$A64),
"t_type",'terrain type'!CM62),
"p_type", 'plot type'!CM62)
&amp; IF(LEFT(resources!CM62, 6) = "BONUS_", CHAR(9) &amp; "BonusType=" &amp; resources!CM62 &amp; CHAR(10), "")
&amp; IF('goody huts'!CM62, "	ImprovementType=IMPROVEMENT_GOODY_HUT" &amp; CHAR(10), "")
&amp; IF(ISBLANK(OFFSET('rivers (2)'!$A$1, 2 * (67 - $A64), 2 * CN$2 + 1)), "", SUBSTITUTE($C$1, "&lt;direc&gt;", RIGHT(OFFSET('rivers (2)'!$A$1, 2 * (67 - $A64), 2 * CN$2 + 1), 1)))
&amp; IF(ISBLANK(OFFSET('rivers (2)'!$A$1, 2 * (67 - $A64) + 1, 2 * CN$2)), "", SUBSTITUTE($D$1, "&lt;direc&gt;", RIGHT(OFFSET('rivers (2)'!$A$1, 2 * (67 - $A64) + 1, 2 * CN$2), 1)))
&amp; IF(ISBLANK('feature type'!CM62), "EndPlot", SUBSTITUTE(SUBSTITUTE(output!$B$1,
                   "f_type", 'feature type'!CM62),
                   "f_var", 'feature variety'!CM62))
&amp; CHAR(10)</f>
        <v xml:space="preserve">BeginPlot
	x=90,y=6
	TerrainType=TERRAIN_GRASS
	PlotType=2
EndPlot
</v>
      </c>
      <c r="CO64" t="str">
        <f ca="1">SUBSTITUTE(SUBSTITUTE(SUBSTITUTE(SUBSTITUTE($A$1,
"x_coord",CO$2),
"y_coord",$A64),
"t_type",'terrain type'!CN62),
"p_type", 'plot type'!CN62)
&amp; IF(LEFT(resources!CN62, 6) = "BONUS_", CHAR(9) &amp; "BonusType=" &amp; resources!CN62 &amp; CHAR(10), "")
&amp; IF('goody huts'!CN62, "	ImprovementType=IMPROVEMENT_GOODY_HUT" &amp; CHAR(10), "")
&amp; IF(ISBLANK(OFFSET('rivers (2)'!$A$1, 2 * (67 - $A64), 2 * CO$2 + 1)), "", SUBSTITUTE($C$1, "&lt;direc&gt;", RIGHT(OFFSET('rivers (2)'!$A$1, 2 * (67 - $A64), 2 * CO$2 + 1), 1)))
&amp; IF(ISBLANK(OFFSET('rivers (2)'!$A$1, 2 * (67 - $A64) + 1, 2 * CO$2)), "", SUBSTITUTE($D$1, "&lt;direc&gt;", RIGHT(OFFSET('rivers (2)'!$A$1, 2 * (67 - $A64) + 1, 2 * CO$2), 1)))
&amp; IF(ISBLANK('feature type'!CN62), "EndPlot", SUBSTITUTE(SUBSTITUTE(output!$B$1,
                   "f_type", 'feature type'!CN62),
                   "f_var", 'feature variety'!CN62))
&amp; CHAR(10)</f>
        <v xml:space="preserve">BeginPlot
	x=91,y=6
	TerrainType=TERRAIN_GRASS
	PlotType=1
	RiverNSDirection=2
	isWOfRiver
EndPlot
</v>
      </c>
      <c r="CP64" t="str">
        <f ca="1">SUBSTITUTE(SUBSTITUTE(SUBSTITUTE(SUBSTITUTE($A$1,
"x_coord",CP$2),
"y_coord",$A64),
"t_type",'terrain type'!CO62),
"p_type", 'plot type'!CO62)
&amp; IF(LEFT(resources!CO62, 6) = "BONUS_", CHAR(9) &amp; "BonusType=" &amp; resources!CO62 &amp; CHAR(10), "")
&amp; IF('goody huts'!CO62, "	ImprovementType=IMPROVEMENT_GOODY_HUT" &amp; CHAR(10), "")
&amp; IF(ISBLANK(OFFSET('rivers (2)'!$A$1, 2 * (67 - $A64), 2 * CP$2 + 1)), "", SUBSTITUTE($C$1, "&lt;direc&gt;", RIGHT(OFFSET('rivers (2)'!$A$1, 2 * (67 - $A64), 2 * CP$2 + 1), 1)))
&amp; IF(ISBLANK(OFFSET('rivers (2)'!$A$1, 2 * (67 - $A64) + 1, 2 * CP$2)), "", SUBSTITUTE($D$1, "&lt;direc&gt;", RIGHT(OFFSET('rivers (2)'!$A$1, 2 * (67 - $A64) + 1, 2 * CP$2), 1)))
&amp; IF(ISBLANK('feature type'!CO62), "EndPlot", SUBSTITUTE(SUBSTITUTE(output!$B$1,
                   "f_type", 'feature type'!CO62),
                   "f_var", 'feature variety'!CO62))
&amp; CHAR(10)</f>
        <v xml:space="preserve">BeginPlot
	x=92,y=6
	TerrainType=TERRAIN_GRASS
	PlotType=2
EndPlot
</v>
      </c>
      <c r="CQ64" t="str">
        <f ca="1">SUBSTITUTE(SUBSTITUTE(SUBSTITUTE(SUBSTITUTE($A$1,
"x_coord",CQ$2),
"y_coord",$A64),
"t_type",'terrain type'!CP62),
"p_type", 'plot type'!CP62)
&amp; IF(LEFT(resources!CP62, 6) = "BONUS_", CHAR(9) &amp; "BonusType=" &amp; resources!CP62 &amp; CHAR(10), "")
&amp; IF('goody huts'!CP62, "	ImprovementType=IMPROVEMENT_GOODY_HUT" &amp; CHAR(10), "")
&amp; IF(ISBLANK(OFFSET('rivers (2)'!$A$1, 2 * (67 - $A64), 2 * CQ$2 + 1)), "", SUBSTITUTE($C$1, "&lt;direc&gt;", RIGHT(OFFSET('rivers (2)'!$A$1, 2 * (67 - $A64), 2 * CQ$2 + 1), 1)))
&amp; IF(ISBLANK(OFFSET('rivers (2)'!$A$1, 2 * (67 - $A64) + 1, 2 * CQ$2)), "", SUBSTITUTE($D$1, "&lt;direc&gt;", RIGHT(OFFSET('rivers (2)'!$A$1, 2 * (67 - $A64) + 1, 2 * CQ$2), 1)))
&amp; IF(ISBLANK('feature type'!CP62), "EndPlot", SUBSTITUTE(SUBSTITUTE(output!$B$1,
                   "f_type", 'feature type'!CP62),
                   "f_var", 'feature variety'!CP62))
&amp; CHAR(10)</f>
        <v xml:space="preserve">BeginPlot
	x=93,y=6
	TerrainType=TERRAIN_GRASS
	PlotType=2
	ImprovementType=IMPROVEMENT_GOODY_HUT
EndPlot
</v>
      </c>
      <c r="CR64" t="str">
        <f ca="1">SUBSTITUTE(SUBSTITUTE(SUBSTITUTE(SUBSTITUTE($A$1,
"x_coord",CR$2),
"y_coord",$A64),
"t_type",'terrain type'!CQ62),
"p_type", 'plot type'!CQ62)
&amp; IF(LEFT(resources!CQ62, 6) = "BONUS_", CHAR(9) &amp; "BonusType=" &amp; resources!CQ62 &amp; CHAR(10), "")
&amp; IF('goody huts'!CQ62, "	ImprovementType=IMPROVEMENT_GOODY_HUT" &amp; CHAR(10), "")
&amp; IF(ISBLANK(OFFSET('rivers (2)'!$A$1, 2 * (67 - $A64), 2 * CR$2 + 1)), "", SUBSTITUTE($C$1, "&lt;direc&gt;", RIGHT(OFFSET('rivers (2)'!$A$1, 2 * (67 - $A64), 2 * CR$2 + 1), 1)))
&amp; IF(ISBLANK(OFFSET('rivers (2)'!$A$1, 2 * (67 - $A64) + 1, 2 * CR$2)), "", SUBSTITUTE($D$1, "&lt;direc&gt;", RIGHT(OFFSET('rivers (2)'!$A$1, 2 * (67 - $A64) + 1, 2 * CR$2), 1)))
&amp; IF(ISBLANK('feature type'!CQ62), "EndPlot", SUBSTITUTE(SUBSTITUTE(output!$B$1,
                   "f_type", 'feature type'!CQ62),
                   "f_var", 'feature variety'!CQ62))
&amp; CHAR(10)</f>
        <v xml:space="preserve">BeginPlot
	x=94,y=6
	TerrainType=TERRAIN_COAST
	PlotType=3
EndPlot
</v>
      </c>
      <c r="CS64" t="str">
        <f ca="1">SUBSTITUTE(SUBSTITUTE(SUBSTITUTE(SUBSTITUTE($A$1,
"x_coord",CS$2),
"y_coord",$A64),
"t_type",'terrain type'!CR62),
"p_type", 'plot type'!CR62)
&amp; IF(LEFT(resources!CR62, 6) = "BONUS_", CHAR(9) &amp; "BonusType=" &amp; resources!CR62 &amp; CHAR(10), "")
&amp; IF('goody huts'!CR62, "	ImprovementType=IMPROVEMENT_GOODY_HUT" &amp; CHAR(10), "")
&amp; IF(ISBLANK(OFFSET('rivers (2)'!$A$1, 2 * (67 - $A64), 2 * CS$2 + 1)), "", SUBSTITUTE($C$1, "&lt;direc&gt;", RIGHT(OFFSET('rivers (2)'!$A$1, 2 * (67 - $A64), 2 * CS$2 + 1), 1)))
&amp; IF(ISBLANK(OFFSET('rivers (2)'!$A$1, 2 * (67 - $A64) + 1, 2 * CS$2)), "", SUBSTITUTE($D$1, "&lt;direc&gt;", RIGHT(OFFSET('rivers (2)'!$A$1, 2 * (67 - $A64) + 1, 2 * CS$2), 1)))
&amp; IF(ISBLANK('feature type'!CR62), "EndPlot", SUBSTITUTE(SUBSTITUTE(output!$B$1,
                   "f_type", 'feature type'!CR62),
                   "f_var", 'feature variety'!CR62))
&amp; CHAR(10)</f>
        <v xml:space="preserve">BeginPlot
	x=95,y=6
	TerrainType=TERRAIN_GRASS
	PlotType=2
EndPlot
</v>
      </c>
      <c r="CT64" t="str">
        <f ca="1">SUBSTITUTE(SUBSTITUTE(SUBSTITUTE(SUBSTITUTE($A$1,
"x_coord",CT$2),
"y_coord",$A64),
"t_type",'terrain type'!CS62),
"p_type", 'plot type'!CS62)
&amp; IF(LEFT(resources!CS62, 6) = "BONUS_", CHAR(9) &amp; "BonusType=" &amp; resources!CS62 &amp; CHAR(10), "")
&amp; IF('goody huts'!CS62, "	ImprovementType=IMPROVEMENT_GOODY_HUT" &amp; CHAR(10), "")
&amp; IF(ISBLANK(OFFSET('rivers (2)'!$A$1, 2 * (67 - $A64), 2 * CT$2 + 1)), "", SUBSTITUTE($C$1, "&lt;direc&gt;", RIGHT(OFFSET('rivers (2)'!$A$1, 2 * (67 - $A64), 2 * CT$2 + 1), 1)))
&amp; IF(ISBLANK(OFFSET('rivers (2)'!$A$1, 2 * (67 - $A64) + 1, 2 * CT$2)), "", SUBSTITUTE($D$1, "&lt;direc&gt;", RIGHT(OFFSET('rivers (2)'!$A$1, 2 * (67 - $A64) + 1, 2 * CT$2), 1)))
&amp; IF(ISBLANK('feature type'!CS62), "EndPlot", SUBSTITUTE(SUBSTITUTE(output!$B$1,
                   "f_type", 'feature type'!CS62),
                   "f_var", 'feature variety'!CS62))
&amp; CHAR(10)</f>
        <v xml:space="preserve">BeginPlot
	x=96,y=6
	TerrainType=TERRAIN_COAST
	PlotType=3
	FeatureType=FEATURE_FOREST, FeatureVariety=4
EndPlot
</v>
      </c>
      <c r="CU64" t="str">
        <f ca="1">SUBSTITUTE(SUBSTITUTE(SUBSTITUTE(SUBSTITUTE($A$1,
"x_coord",CU$2),
"y_coord",$A64),
"t_type",'terrain type'!CT62),
"p_type", 'plot type'!CT62)
&amp; IF(LEFT(resources!CT62, 6) = "BONUS_", CHAR(9) &amp; "BonusType=" &amp; resources!CT62 &amp; CHAR(10), "")
&amp; IF('goody huts'!CT62, "	ImprovementType=IMPROVEMENT_GOODY_HUT" &amp; CHAR(10), "")
&amp; IF(ISBLANK(OFFSET('rivers (2)'!$A$1, 2 * (67 - $A64), 2 * CU$2 + 1)), "", SUBSTITUTE($C$1, "&lt;direc&gt;", RIGHT(OFFSET('rivers (2)'!$A$1, 2 * (67 - $A64), 2 * CU$2 + 1), 1)))
&amp; IF(ISBLANK(OFFSET('rivers (2)'!$A$1, 2 * (67 - $A64) + 1, 2 * CU$2)), "", SUBSTITUTE($D$1, "&lt;direc&gt;", RIGHT(OFFSET('rivers (2)'!$A$1, 2 * (67 - $A64) + 1, 2 * CU$2), 1)))
&amp; IF(ISBLANK('feature type'!CT62), "EndPlot", SUBSTITUTE(SUBSTITUTE(output!$B$1,
                   "f_type", 'feature type'!CT62),
                   "f_var", 'feature variety'!CT62))
&amp; CHAR(10)</f>
        <v xml:space="preserve">BeginPlot
	x=97,y=6
	TerrainType=TERRAIN_OCEAN
	PlotType=3
EndPlot
</v>
      </c>
      <c r="CV64" t="str">
        <f ca="1">SUBSTITUTE(SUBSTITUTE(SUBSTITUTE(SUBSTITUTE($A$1,
"x_coord",CV$2),
"y_coord",$A64),
"t_type",'terrain type'!CU62),
"p_type", 'plot type'!CU62)
&amp; IF(LEFT(resources!CU62, 6) = "BONUS_", CHAR(9) &amp; "BonusType=" &amp; resources!CU62 &amp; CHAR(10), "")
&amp; IF('goody huts'!CU62, "	ImprovementType=IMPROVEMENT_GOODY_HUT" &amp; CHAR(10), "")
&amp; IF(ISBLANK(OFFSET('rivers (2)'!$A$1, 2 * (67 - $A64), 2 * CV$2 + 1)), "", SUBSTITUTE($C$1, "&lt;direc&gt;", RIGHT(OFFSET('rivers (2)'!$A$1, 2 * (67 - $A64), 2 * CV$2 + 1), 1)))
&amp; IF(ISBLANK(OFFSET('rivers (2)'!$A$1, 2 * (67 - $A64) + 1, 2 * CV$2)), "", SUBSTITUTE($D$1, "&lt;direc&gt;", RIGHT(OFFSET('rivers (2)'!$A$1, 2 * (67 - $A64) + 1, 2 * CV$2), 1)))
&amp; IF(ISBLANK('feature type'!CU62), "EndPlot", SUBSTITUTE(SUBSTITUTE(output!$B$1,
                   "f_type", 'feature type'!CU62),
                   "f_var", 'feature variety'!CU62))
&amp; CHAR(10)</f>
        <v xml:space="preserve">BeginPlot
	x=98,y=6
	TerrainType=TERRAIN_COAST
	PlotType=3
	FeatureType=FEATURE_FOREST, FeatureVariety=4
EndPlot
</v>
      </c>
      <c r="CW64" t="str">
        <f ca="1">SUBSTITUTE(SUBSTITUTE(SUBSTITUTE(SUBSTITUTE($A$1,
"x_coord",CW$2),
"y_coord",$A64),
"t_type",'terrain type'!CV62),
"p_type", 'plot type'!CV62)
&amp; IF(LEFT(resources!CV62, 6) = "BONUS_", CHAR(9) &amp; "BonusType=" &amp; resources!CV62 &amp; CHAR(10), "")
&amp; IF('goody huts'!CV62, "	ImprovementType=IMPROVEMENT_GOODY_HUT" &amp; CHAR(10), "")
&amp; IF(ISBLANK(OFFSET('rivers (2)'!$A$1, 2 * (67 - $A64), 2 * CW$2 + 1)), "", SUBSTITUTE($C$1, "&lt;direc&gt;", RIGHT(OFFSET('rivers (2)'!$A$1, 2 * (67 - $A64), 2 * CW$2 + 1), 1)))
&amp; IF(ISBLANK(OFFSET('rivers (2)'!$A$1, 2 * (67 - $A64) + 1, 2 * CW$2)), "", SUBSTITUTE($D$1, "&lt;direc&gt;", RIGHT(OFFSET('rivers (2)'!$A$1, 2 * (67 - $A64) + 1, 2 * CW$2), 1)))
&amp; IF(ISBLANK('feature type'!CV62), "EndPlot", SUBSTITUTE(SUBSTITUTE(output!$B$1,
                   "f_type", 'feature type'!CV62),
                   "f_var", 'feature variety'!CV62))
&amp; CHAR(10)</f>
        <v xml:space="preserve">BeginPlot
	x=99,y=6
	TerrainType=TERRAIN_GRASS
	PlotType=2
	BonusType=BONUS_PIG
EndPlot
</v>
      </c>
      <c r="CX64" t="str">
        <f ca="1">SUBSTITUTE(SUBSTITUTE(SUBSTITUTE(SUBSTITUTE($A$1,
"x_coord",CX$2),
"y_coord",$A64),
"t_type",'terrain type'!CW62),
"p_type", 'plot type'!CW62)
&amp; IF(LEFT(resources!CW62, 6) = "BONUS_", CHAR(9) &amp; "BonusType=" &amp; resources!CW62 &amp; CHAR(10), "")
&amp; IF('goody huts'!CW62, "	ImprovementType=IMPROVEMENT_GOODY_HUT" &amp; CHAR(10), "")
&amp; IF(ISBLANK(OFFSET('rivers (2)'!$A$1, 2 * (67 - $A64), 2 * CX$2 + 1)), "", SUBSTITUTE($C$1, "&lt;direc&gt;", RIGHT(OFFSET('rivers (2)'!$A$1, 2 * (67 - $A64), 2 * CX$2 + 1), 1)))
&amp; IF(ISBLANK(OFFSET('rivers (2)'!$A$1, 2 * (67 - $A64) + 1, 2 * CX$2)), "", SUBSTITUTE($D$1, "&lt;direc&gt;", RIGHT(OFFSET('rivers (2)'!$A$1, 2 * (67 - $A64) + 1, 2 * CX$2), 1)))
&amp; IF(ISBLANK('feature type'!CW62), "EndPlot", SUBSTITUTE(SUBSTITUTE(output!$B$1,
                   "f_type", 'feature type'!CW62),
                   "f_var", 'feature variety'!CW62))
&amp; CHAR(10)</f>
        <v xml:space="preserve">BeginPlot
	x=100,y=6
	TerrainType=TERRAIN_GRASS
	PlotType=2
EndPlot
</v>
      </c>
      <c r="CY64" t="str">
        <f ca="1">SUBSTITUTE(SUBSTITUTE(SUBSTITUTE(SUBSTITUTE($A$1,
"x_coord",CY$2),
"y_coord",$A64),
"t_type",'terrain type'!CX62),
"p_type", 'plot type'!CX62)
&amp; IF(LEFT(resources!CX62, 6) = "BONUS_", CHAR(9) &amp; "BonusType=" &amp; resources!CX62 &amp; CHAR(10), "")
&amp; IF('goody huts'!CX62, "	ImprovementType=IMPROVEMENT_GOODY_HUT" &amp; CHAR(10), "")
&amp; IF(ISBLANK(OFFSET('rivers (2)'!$A$1, 2 * (67 - $A64), 2 * CY$2 + 1)), "", SUBSTITUTE($C$1, "&lt;direc&gt;", RIGHT(OFFSET('rivers (2)'!$A$1, 2 * (67 - $A64), 2 * CY$2 + 1), 1)))
&amp; IF(ISBLANK(OFFSET('rivers (2)'!$A$1, 2 * (67 - $A64) + 1, 2 * CY$2)), "", SUBSTITUTE($D$1, "&lt;direc&gt;", RIGHT(OFFSET('rivers (2)'!$A$1, 2 * (67 - $A64) + 1, 2 * CY$2), 1)))
&amp; IF(ISBLANK('feature type'!CX62), "EndPlot", SUBSTITUTE(SUBSTITUTE(output!$B$1,
                   "f_type", 'feature type'!CX62),
                   "f_var", 'feature variety'!CX62))
&amp; CHAR(10)</f>
        <v xml:space="preserve">BeginPlot
	x=101,y=6
	TerrainType=TERRAIN_GRASS
	PlotType=2
	FeatureType=FEATURE_FOREST, FeatureVariety=4
EndPlot
</v>
      </c>
      <c r="CZ64" t="str">
        <f ca="1">SUBSTITUTE(SUBSTITUTE(SUBSTITUTE(SUBSTITUTE($A$1,
"x_coord",CZ$2),
"y_coord",$A64),
"t_type",'terrain type'!CY62),
"p_type", 'plot type'!CY62)
&amp; IF(LEFT(resources!CY62, 6) = "BONUS_", CHAR(9) &amp; "BonusType=" &amp; resources!CY62 &amp; CHAR(10), "")
&amp; IF('goody huts'!CY62, "	ImprovementType=IMPROVEMENT_GOODY_HUT" &amp; CHAR(10), "")
&amp; IF(ISBLANK(OFFSET('rivers (2)'!$A$1, 2 * (67 - $A64), 2 * CZ$2 + 1)), "", SUBSTITUTE($C$1, "&lt;direc&gt;", RIGHT(OFFSET('rivers (2)'!$A$1, 2 * (67 - $A64), 2 * CZ$2 + 1), 1)))
&amp; IF(ISBLANK(OFFSET('rivers (2)'!$A$1, 2 * (67 - $A64) + 1, 2 * CZ$2)), "", SUBSTITUTE($D$1, "&lt;direc&gt;", RIGHT(OFFSET('rivers (2)'!$A$1, 2 * (67 - $A64) + 1, 2 * CZ$2), 1)))
&amp; IF(ISBLANK('feature type'!CY62), "EndPlot", SUBSTITUTE(SUBSTITUTE(output!$B$1,
                   "f_type", 'feature type'!CY62),
                   "f_var", 'feature variety'!CY62))
&amp; CHAR(10)</f>
        <v xml:space="preserve">BeginPlot
	x=102,y=6
	TerrainType=TERRAIN_GRASS
	PlotType=2
	FeatureType=FEATURE_FOREST, FeatureVariety=4
EndPlot
</v>
      </c>
      <c r="DA64" t="str">
        <f ca="1">SUBSTITUTE(SUBSTITUTE(SUBSTITUTE(SUBSTITUTE($A$1,
"x_coord",DA$2),
"y_coord",$A64),
"t_type",'terrain type'!CZ62),
"p_type", 'plot type'!CZ62)
&amp; IF(LEFT(resources!CZ62, 6) = "BONUS_", CHAR(9) &amp; "BonusType=" &amp; resources!CZ62 &amp; CHAR(10), "")
&amp; IF('goody huts'!CZ62, "	ImprovementType=IMPROVEMENT_GOODY_HUT" &amp; CHAR(10), "")
&amp; IF(ISBLANK(OFFSET('rivers (2)'!$A$1, 2 * (67 - $A64), 2 * DA$2 + 1)), "", SUBSTITUTE($C$1, "&lt;direc&gt;", RIGHT(OFFSET('rivers (2)'!$A$1, 2 * (67 - $A64), 2 * DA$2 + 1), 1)))
&amp; IF(ISBLANK(OFFSET('rivers (2)'!$A$1, 2 * (67 - $A64) + 1, 2 * DA$2)), "", SUBSTITUTE($D$1, "&lt;direc&gt;", RIGHT(OFFSET('rivers (2)'!$A$1, 2 * (67 - $A64) + 1, 2 * DA$2), 1)))
&amp; IF(ISBLANK('feature type'!CZ62), "EndPlot", SUBSTITUTE(SUBSTITUTE(output!$B$1,
                   "f_type", 'feature type'!CZ62),
                   "f_var", 'feature variety'!CZ62))
&amp; CHAR(10)</f>
        <v xml:space="preserve">BeginPlot
	x=103,y=6
	TerrainType=TERRAIN_COAST
	PlotType=3
	FeatureType=FEATURE_FOREST, FeatureVariety=4
EndPlot
</v>
      </c>
      <c r="DB64" t="str">
        <f ca="1">SUBSTITUTE(SUBSTITUTE(SUBSTITUTE(SUBSTITUTE($A$1,
"x_coord",DB$2),
"y_coord",$A64),
"t_type",'terrain type'!DA62),
"p_type", 'plot type'!DA62)
&amp; IF(LEFT(resources!DA62, 6) = "BONUS_", CHAR(9) &amp; "BonusType=" &amp; resources!DA62 &amp; CHAR(10), "")
&amp; IF('goody huts'!DA62, "	ImprovementType=IMPROVEMENT_GOODY_HUT" &amp; CHAR(10), "")
&amp; IF(ISBLANK(OFFSET('rivers (2)'!$A$1, 2 * (67 - $A64), 2 * DB$2 + 1)), "", SUBSTITUTE($C$1, "&lt;direc&gt;", RIGHT(OFFSET('rivers (2)'!$A$1, 2 * (67 - $A64), 2 * DB$2 + 1), 1)))
&amp; IF(ISBLANK(OFFSET('rivers (2)'!$A$1, 2 * (67 - $A64) + 1, 2 * DB$2)), "", SUBSTITUTE($D$1, "&lt;direc&gt;", RIGHT(OFFSET('rivers (2)'!$A$1, 2 * (67 - $A64) + 1, 2 * DB$2), 1)))
&amp; IF(ISBLANK('feature type'!DA62), "EndPlot", SUBSTITUTE(SUBSTITUTE(output!$B$1,
                   "f_type", 'feature type'!DA62),
                   "f_var", 'feature variety'!DA62))
&amp; CHAR(10)</f>
        <v xml:space="preserve">BeginPlot
	x=104,y=6
	TerrainType=TERRAIN_GRASS
	PlotType=2
EndPlot
</v>
      </c>
      <c r="DC64" t="str">
        <f ca="1">SUBSTITUTE(SUBSTITUTE(SUBSTITUTE(SUBSTITUTE($A$1,
"x_coord",DC$2),
"y_coord",$A64),
"t_type",'terrain type'!DB62),
"p_type", 'plot type'!DB62)
&amp; IF(LEFT(resources!DB62, 6) = "BONUS_", CHAR(9) &amp; "BonusType=" &amp; resources!DB62 &amp; CHAR(10), "")
&amp; IF('goody huts'!DB62, "	ImprovementType=IMPROVEMENT_GOODY_HUT" &amp; CHAR(10), "")
&amp; IF(ISBLANK(OFFSET('rivers (2)'!$A$1, 2 * (67 - $A64), 2 * DC$2 + 1)), "", SUBSTITUTE($C$1, "&lt;direc&gt;", RIGHT(OFFSET('rivers (2)'!$A$1, 2 * (67 - $A64), 2 * DC$2 + 1), 1)))
&amp; IF(ISBLANK(OFFSET('rivers (2)'!$A$1, 2 * (67 - $A64) + 1, 2 * DC$2)), "", SUBSTITUTE($D$1, "&lt;direc&gt;", RIGHT(OFFSET('rivers (2)'!$A$1, 2 * (67 - $A64) + 1, 2 * DC$2), 1)))
&amp; IF(ISBLANK('feature type'!DB62), "EndPlot", SUBSTITUTE(SUBSTITUTE(output!$B$1,
                   "f_type", 'feature type'!DB62),
                   "f_var", 'feature variety'!DB62))
&amp; CHAR(10)</f>
        <v xml:space="preserve">BeginPlot
	x=105,y=6
	TerrainType=TERRAIN_GRASS
	PlotType=2
EndPlot
</v>
      </c>
      <c r="DD64" t="str">
        <f ca="1">SUBSTITUTE(SUBSTITUTE(SUBSTITUTE(SUBSTITUTE($A$1,
"x_coord",DD$2),
"y_coord",$A64),
"t_type",'terrain type'!DC62),
"p_type", 'plot type'!DC62)
&amp; IF(LEFT(resources!DC62, 6) = "BONUS_", CHAR(9) &amp; "BonusType=" &amp; resources!DC62 &amp; CHAR(10), "")
&amp; IF('goody huts'!DC62, "	ImprovementType=IMPROVEMENT_GOODY_HUT" &amp; CHAR(10), "")
&amp; IF(ISBLANK(OFFSET('rivers (2)'!$A$1, 2 * (67 - $A64), 2 * DD$2 + 1)), "", SUBSTITUTE($C$1, "&lt;direc&gt;", RIGHT(OFFSET('rivers (2)'!$A$1, 2 * (67 - $A64), 2 * DD$2 + 1), 1)))
&amp; IF(ISBLANK(OFFSET('rivers (2)'!$A$1, 2 * (67 - $A64) + 1, 2 * DD$2)), "", SUBSTITUTE($D$1, "&lt;direc&gt;", RIGHT(OFFSET('rivers (2)'!$A$1, 2 * (67 - $A64) + 1, 2 * DD$2), 1)))
&amp; IF(ISBLANK('feature type'!DC62), "EndPlot", SUBSTITUTE(SUBSTITUTE(output!$B$1,
                   "f_type", 'feature type'!DC62),
                   "f_var", 'feature variety'!DC62))
&amp; CHAR(10)</f>
        <v xml:space="preserve">BeginPlot
	x=106,y=6
	TerrainType=TERRAIN_GRASS
	PlotType=2
EndPlot
</v>
      </c>
      <c r="DE64" t="str">
        <f ca="1">SUBSTITUTE(SUBSTITUTE(SUBSTITUTE(SUBSTITUTE($A$1,
"x_coord",DE$2),
"y_coord",$A64),
"t_type",'terrain type'!DD62),
"p_type", 'plot type'!DD62)
&amp; IF(LEFT(resources!DD62, 6) = "BONUS_", CHAR(9) &amp; "BonusType=" &amp; resources!DD62 &amp; CHAR(10), "")
&amp; IF('goody huts'!DD62, "	ImprovementType=IMPROVEMENT_GOODY_HUT" &amp; CHAR(10), "")
&amp; IF(ISBLANK(OFFSET('rivers (2)'!$A$1, 2 * (67 - $A64), 2 * DE$2 + 1)), "", SUBSTITUTE($C$1, "&lt;direc&gt;", RIGHT(OFFSET('rivers (2)'!$A$1, 2 * (67 - $A64), 2 * DE$2 + 1), 1)))
&amp; IF(ISBLANK(OFFSET('rivers (2)'!$A$1, 2 * (67 - $A64) + 1, 2 * DE$2)), "", SUBSTITUTE($D$1, "&lt;direc&gt;", RIGHT(OFFSET('rivers (2)'!$A$1, 2 * (67 - $A64) + 1, 2 * DE$2), 1)))
&amp; IF(ISBLANK('feature type'!DD62), "EndPlot", SUBSTITUTE(SUBSTITUTE(output!$B$1,
                   "f_type", 'feature type'!DD62),
                   "f_var", 'feature variety'!DD62))
&amp; CHAR(10)</f>
        <v xml:space="preserve">BeginPlot
	x=107,y=6
	TerrainType=TERRAIN_COAST
	PlotType=3
EndPlot
</v>
      </c>
      <c r="DF64" t="str">
        <f ca="1">SUBSTITUTE(SUBSTITUTE(SUBSTITUTE(SUBSTITUTE($A$1,
"x_coord",DF$2),
"y_coord",$A64),
"t_type",'terrain type'!DE62),
"p_type", 'plot type'!DE62)
&amp; IF(LEFT(resources!DE62, 6) = "BONUS_", CHAR(9) &amp; "BonusType=" &amp; resources!DE62 &amp; CHAR(10), "")
&amp; IF('goody huts'!DE62, "	ImprovementType=IMPROVEMENT_GOODY_HUT" &amp; CHAR(10), "")
&amp; IF(ISBLANK(OFFSET('rivers (2)'!$A$1, 2 * (67 - $A64), 2 * DF$2 + 1)), "", SUBSTITUTE($C$1, "&lt;direc&gt;", RIGHT(OFFSET('rivers (2)'!$A$1, 2 * (67 - $A64), 2 * DF$2 + 1), 1)))
&amp; IF(ISBLANK(OFFSET('rivers (2)'!$A$1, 2 * (67 - $A64) + 1, 2 * DF$2)), "", SUBSTITUTE($D$1, "&lt;direc&gt;", RIGHT(OFFSET('rivers (2)'!$A$1, 2 * (67 - $A64) + 1, 2 * DF$2), 1)))
&amp; IF(ISBLANK('feature type'!DE62), "EndPlot", SUBSTITUTE(SUBSTITUTE(output!$B$1,
                   "f_type", 'feature type'!DE62),
                   "f_var", 'feature variety'!DE62))
&amp; CHAR(10)</f>
        <v xml:space="preserve">BeginPlot
	x=108,y=6
	TerrainType=TERRAIN_COAST
	PlotType=3
EndPlot
</v>
      </c>
      <c r="DG64" t="str">
        <f ca="1">SUBSTITUTE(SUBSTITUTE(SUBSTITUTE(SUBSTITUTE($A$1,
"x_coord",DG$2),
"y_coord",$A64),
"t_type",'terrain type'!DF62),
"p_type", 'plot type'!DF62)
&amp; IF(LEFT(resources!DF62, 6) = "BONUS_", CHAR(9) &amp; "BonusType=" &amp; resources!DF62 &amp; CHAR(10), "")
&amp; IF('goody huts'!DF62, "	ImprovementType=IMPROVEMENT_GOODY_HUT" &amp; CHAR(10), "")
&amp; IF(ISBLANK(OFFSET('rivers (2)'!$A$1, 2 * (67 - $A64), 2 * DG$2 + 1)), "", SUBSTITUTE($C$1, "&lt;direc&gt;", RIGHT(OFFSET('rivers (2)'!$A$1, 2 * (67 - $A64), 2 * DG$2 + 1), 1)))
&amp; IF(ISBLANK(OFFSET('rivers (2)'!$A$1, 2 * (67 - $A64) + 1, 2 * DG$2)), "", SUBSTITUTE($D$1, "&lt;direc&gt;", RIGHT(OFFSET('rivers (2)'!$A$1, 2 * (67 - $A64) + 1, 2 * DG$2), 1)))
&amp; IF(ISBLANK('feature type'!DF62), "EndPlot", SUBSTITUTE(SUBSTITUTE(output!$B$1,
                   "f_type", 'feature type'!DF62),
                   "f_var", 'feature variety'!DF62))
&amp; CHAR(10)</f>
        <v xml:space="preserve">BeginPlot
	x=109,y=6
	TerrainType=TERRAIN_OCEAN
	PlotType=3
EndPlot
</v>
      </c>
      <c r="DH64" t="str">
        <f ca="1">SUBSTITUTE(SUBSTITUTE(SUBSTITUTE(SUBSTITUTE($A$1,
"x_coord",DH$2),
"y_coord",$A64),
"t_type",'terrain type'!DG62),
"p_type", 'plot type'!DG62)
&amp; IF(LEFT(resources!DG62, 6) = "BONUS_", CHAR(9) &amp; "BonusType=" &amp; resources!DG62 &amp; CHAR(10), "")
&amp; IF('goody huts'!DG62, "	ImprovementType=IMPROVEMENT_GOODY_HUT" &amp; CHAR(10), "")
&amp; IF(ISBLANK(OFFSET('rivers (2)'!$A$1, 2 * (67 - $A64), 2 * DH$2 + 1)), "", SUBSTITUTE($C$1, "&lt;direc&gt;", RIGHT(OFFSET('rivers (2)'!$A$1, 2 * (67 - $A64), 2 * DH$2 + 1), 1)))
&amp; IF(ISBLANK(OFFSET('rivers (2)'!$A$1, 2 * (67 - $A64) + 1, 2 * DH$2)), "", SUBSTITUTE($D$1, "&lt;direc&gt;", RIGHT(OFFSET('rivers (2)'!$A$1, 2 * (67 - $A64) + 1, 2 * DH$2), 1)))
&amp; IF(ISBLANK('feature type'!DG62), "EndPlot", SUBSTITUTE(SUBSTITUTE(output!$B$1,
                   "f_type", 'feature type'!DG62),
                   "f_var", 'feature variety'!DG62))
&amp; CHAR(10)</f>
        <v xml:space="preserve">BeginPlot
	x=110,y=6
	TerrainType=TERRAIN_OCEAN
	PlotType=3
EndPlot
</v>
      </c>
      <c r="DI64" t="str">
        <f ca="1">SUBSTITUTE(SUBSTITUTE(SUBSTITUTE(SUBSTITUTE($A$1,
"x_coord",DI$2),
"y_coord",$A64),
"t_type",'terrain type'!DH62),
"p_type", 'plot type'!DH62)
&amp; IF(LEFT(resources!DH62, 6) = "BONUS_", CHAR(9) &amp; "BonusType=" &amp; resources!DH62 &amp; CHAR(10), "")
&amp; IF('goody huts'!DH62, "	ImprovementType=IMPROVEMENT_GOODY_HUT" &amp; CHAR(10), "")
&amp; IF(ISBLANK(OFFSET('rivers (2)'!$A$1, 2 * (67 - $A64), 2 * DI$2 + 1)), "", SUBSTITUTE($C$1, "&lt;direc&gt;", RIGHT(OFFSET('rivers (2)'!$A$1, 2 * (67 - $A64), 2 * DI$2 + 1), 1)))
&amp; IF(ISBLANK(OFFSET('rivers (2)'!$A$1, 2 * (67 - $A64) + 1, 2 * DI$2)), "", SUBSTITUTE($D$1, "&lt;direc&gt;", RIGHT(OFFSET('rivers (2)'!$A$1, 2 * (67 - $A64) + 1, 2 * DI$2), 1)))
&amp; IF(ISBLANK('feature type'!DH62), "EndPlot", SUBSTITUTE(SUBSTITUTE(output!$B$1,
                   "f_type", 'feature type'!DH62),
                   "f_var", 'feature variety'!DH62))
&amp; CHAR(10)</f>
        <v xml:space="preserve">BeginPlot
	x=111,y=6
	TerrainType=TERRAIN_OCEAN
	PlotType=3
EndPlot
</v>
      </c>
      <c r="DJ64" t="str">
        <f ca="1">SUBSTITUTE(SUBSTITUTE(SUBSTITUTE(SUBSTITUTE($A$1,
"x_coord",DJ$2),
"y_coord",$A64),
"t_type",'terrain type'!DI62),
"p_type", 'plot type'!DI62)
&amp; IF(LEFT(resources!DI62, 6) = "BONUS_", CHAR(9) &amp; "BonusType=" &amp; resources!DI62 &amp; CHAR(10), "")
&amp; IF('goody huts'!DI62, "	ImprovementType=IMPROVEMENT_GOODY_HUT" &amp; CHAR(10), "")
&amp; IF(ISBLANK(OFFSET('rivers (2)'!$A$1, 2 * (67 - $A64), 2 * DJ$2 + 1)), "", SUBSTITUTE($C$1, "&lt;direc&gt;", RIGHT(OFFSET('rivers (2)'!$A$1, 2 * (67 - $A64), 2 * DJ$2 + 1), 1)))
&amp; IF(ISBLANK(OFFSET('rivers (2)'!$A$1, 2 * (67 - $A64) + 1, 2 * DJ$2)), "", SUBSTITUTE($D$1, "&lt;direc&gt;", RIGHT(OFFSET('rivers (2)'!$A$1, 2 * (67 - $A64) + 1, 2 * DJ$2), 1)))
&amp; IF(ISBLANK('feature type'!DI62), "EndPlot", SUBSTITUTE(SUBSTITUTE(output!$B$1,
                   "f_type", 'feature type'!DI62),
                   "f_var", 'feature variety'!DI62))
&amp; CHAR(10)</f>
        <v xml:space="preserve">BeginPlot
	x=112,y=6
	TerrainType=TERRAIN_OCEAN
	PlotType=3
EndPlot
</v>
      </c>
      <c r="DK64" t="str">
        <f ca="1">SUBSTITUTE(SUBSTITUTE(SUBSTITUTE(SUBSTITUTE($A$1,
"x_coord",DK$2),
"y_coord",$A64),
"t_type",'terrain type'!DJ62),
"p_type", 'plot type'!DJ62)
&amp; IF(LEFT(resources!DJ62, 6) = "BONUS_", CHAR(9) &amp; "BonusType=" &amp; resources!DJ62 &amp; CHAR(10), "")
&amp; IF('goody huts'!DJ62, "	ImprovementType=IMPROVEMENT_GOODY_HUT" &amp; CHAR(10), "")
&amp; IF(ISBLANK(OFFSET('rivers (2)'!$A$1, 2 * (67 - $A64), 2 * DK$2 + 1)), "", SUBSTITUTE($C$1, "&lt;direc&gt;", RIGHT(OFFSET('rivers (2)'!$A$1, 2 * (67 - $A64), 2 * DK$2 + 1), 1)))
&amp; IF(ISBLANK(OFFSET('rivers (2)'!$A$1, 2 * (67 - $A64) + 1, 2 * DK$2)), "", SUBSTITUTE($D$1, "&lt;direc&gt;", RIGHT(OFFSET('rivers (2)'!$A$1, 2 * (67 - $A64) + 1, 2 * DK$2), 1)))
&amp; IF(ISBLANK('feature type'!DJ62), "EndPlot", SUBSTITUTE(SUBSTITUTE(output!$B$1,
                   "f_type", 'feature type'!DJ62),
                   "f_var", 'feature variety'!DJ62))
&amp; CHAR(10)</f>
        <v xml:space="preserve">BeginPlot
	x=113,y=6
	TerrainType=TERRAIN_OCEAN
	PlotType=3
EndPlot
</v>
      </c>
      <c r="DL64" t="str">
        <f ca="1">SUBSTITUTE(SUBSTITUTE(SUBSTITUTE(SUBSTITUTE($A$1,
"x_coord",DL$2),
"y_coord",$A64),
"t_type",'terrain type'!DK62),
"p_type", 'plot type'!DK62)
&amp; IF(LEFT(resources!DK62, 6) = "BONUS_", CHAR(9) &amp; "BonusType=" &amp; resources!DK62 &amp; CHAR(10), "")
&amp; IF('goody huts'!DK62, "	ImprovementType=IMPROVEMENT_GOODY_HUT" &amp; CHAR(10), "")
&amp; IF(ISBLANK(OFFSET('rivers (2)'!$A$1, 2 * (67 - $A64), 2 * DL$2 + 1)), "", SUBSTITUTE($C$1, "&lt;direc&gt;", RIGHT(OFFSET('rivers (2)'!$A$1, 2 * (67 - $A64), 2 * DL$2 + 1), 1)))
&amp; IF(ISBLANK(OFFSET('rivers (2)'!$A$1, 2 * (67 - $A64) + 1, 2 * DL$2)), "", SUBSTITUTE($D$1, "&lt;direc&gt;", RIGHT(OFFSET('rivers (2)'!$A$1, 2 * (67 - $A64) + 1, 2 * DL$2), 1)))
&amp; IF(ISBLANK('feature type'!DK62), "EndPlot", SUBSTITUTE(SUBSTITUTE(output!$B$1,
                   "f_type", 'feature type'!DK62),
                   "f_var", 'feature variety'!DK62))
&amp; CHAR(10)</f>
        <v xml:space="preserve">BeginPlot
	x=114,y=6
	TerrainType=TERRAIN_OCEAN
	PlotType=3
EndPlot
</v>
      </c>
      <c r="DM64" t="str">
        <f ca="1">SUBSTITUTE(SUBSTITUTE(SUBSTITUTE(SUBSTITUTE($A$1,
"x_coord",DM$2),
"y_coord",$A64),
"t_type",'terrain type'!DL62),
"p_type", 'plot type'!DL62)
&amp; IF(LEFT(resources!DL62, 6) = "BONUS_", CHAR(9) &amp; "BonusType=" &amp; resources!DL62 &amp; CHAR(10), "")
&amp; IF('goody huts'!DL62, "	ImprovementType=IMPROVEMENT_GOODY_HUT" &amp; CHAR(10), "")
&amp; IF(ISBLANK(OFFSET('rivers (2)'!$A$1, 2 * (67 - $A64), 2 * DM$2 + 1)), "", SUBSTITUTE($C$1, "&lt;direc&gt;", RIGHT(OFFSET('rivers (2)'!$A$1, 2 * (67 - $A64), 2 * DM$2 + 1), 1)))
&amp; IF(ISBLANK(OFFSET('rivers (2)'!$A$1, 2 * (67 - $A64) + 1, 2 * DM$2)), "", SUBSTITUTE($D$1, "&lt;direc&gt;", RIGHT(OFFSET('rivers (2)'!$A$1, 2 * (67 - $A64) + 1, 2 * DM$2), 1)))
&amp; IF(ISBLANK('feature type'!DL62), "EndPlot", SUBSTITUTE(SUBSTITUTE(output!$B$1,
                   "f_type", 'feature type'!DL62),
                   "f_var", 'feature variety'!DL62))
&amp; CHAR(10)</f>
        <v xml:space="preserve">BeginPlot
	x=115,y=6
	TerrainType=TERRAIN_OCEAN
	PlotType=3
EndPlot
</v>
      </c>
      <c r="DN64" t="str">
        <f ca="1">SUBSTITUTE(SUBSTITUTE(SUBSTITUTE(SUBSTITUTE($A$1,
"x_coord",DN$2),
"y_coord",$A64),
"t_type",'terrain type'!DM62),
"p_type", 'plot type'!DM62)
&amp; IF(LEFT(resources!DM62, 6) = "BONUS_", CHAR(9) &amp; "BonusType=" &amp; resources!DM62 &amp; CHAR(10), "")
&amp; IF('goody huts'!DM62, "	ImprovementType=IMPROVEMENT_GOODY_HUT" &amp; CHAR(10), "")
&amp; IF(ISBLANK(OFFSET('rivers (2)'!$A$1, 2 * (67 - $A64), 2 * DN$2 + 1)), "", SUBSTITUTE($C$1, "&lt;direc&gt;", RIGHT(OFFSET('rivers (2)'!$A$1, 2 * (67 - $A64), 2 * DN$2 + 1), 1)))
&amp; IF(ISBLANK(OFFSET('rivers (2)'!$A$1, 2 * (67 - $A64) + 1, 2 * DN$2)), "", SUBSTITUTE($D$1, "&lt;direc&gt;", RIGHT(OFFSET('rivers (2)'!$A$1, 2 * (67 - $A64) + 1, 2 * DN$2), 1)))
&amp; IF(ISBLANK('feature type'!DM62), "EndPlot", SUBSTITUTE(SUBSTITUTE(output!$B$1,
                   "f_type", 'feature type'!DM62),
                   "f_var", 'feature variety'!DM62))
&amp; CHAR(10)</f>
        <v xml:space="preserve">BeginPlot
	x=116,y=6
	TerrainType=TERRAIN_OCEAN
	PlotType=3
EndPlot
</v>
      </c>
      <c r="DO64" t="str">
        <f ca="1">SUBSTITUTE(SUBSTITUTE(SUBSTITUTE(SUBSTITUTE($A$1,
"x_coord",DO$2),
"y_coord",$A64),
"t_type",'terrain type'!DN62),
"p_type", 'plot type'!DN62)
&amp; IF(LEFT(resources!DN62, 6) = "BONUS_", CHAR(9) &amp; "BonusType=" &amp; resources!DN62 &amp; CHAR(10), "")
&amp; IF('goody huts'!DN62, "	ImprovementType=IMPROVEMENT_GOODY_HUT" &amp; CHAR(10), "")
&amp; IF(ISBLANK(OFFSET('rivers (2)'!$A$1, 2 * (67 - $A64), 2 * DO$2 + 1)), "", SUBSTITUTE($C$1, "&lt;direc&gt;", RIGHT(OFFSET('rivers (2)'!$A$1, 2 * (67 - $A64), 2 * DO$2 + 1), 1)))
&amp; IF(ISBLANK(OFFSET('rivers (2)'!$A$1, 2 * (67 - $A64) + 1, 2 * DO$2)), "", SUBSTITUTE($D$1, "&lt;direc&gt;", RIGHT(OFFSET('rivers (2)'!$A$1, 2 * (67 - $A64) + 1, 2 * DO$2), 1)))
&amp; IF(ISBLANK('feature type'!DN62), "EndPlot", SUBSTITUTE(SUBSTITUTE(output!$B$1,
                   "f_type", 'feature type'!DN62),
                   "f_var", 'feature variety'!DN62))
&amp; CHAR(10)</f>
        <v xml:space="preserve">BeginPlot
	x=117,y=6
	TerrainType=TERRAIN_OCEAN
	PlotType=3
EndPlot
</v>
      </c>
      <c r="DP64" t="str">
        <f ca="1">SUBSTITUTE(SUBSTITUTE(SUBSTITUTE(SUBSTITUTE($A$1,
"x_coord",DP$2),
"y_coord",$A64),
"t_type",'terrain type'!DO62),
"p_type", 'plot type'!DO62)
&amp; IF(LEFT(resources!DO62, 6) = "BONUS_", CHAR(9) &amp; "BonusType=" &amp; resources!DO62 &amp; CHAR(10), "")
&amp; IF('goody huts'!DO62, "	ImprovementType=IMPROVEMENT_GOODY_HUT" &amp; CHAR(10), "")
&amp; IF(ISBLANK(OFFSET('rivers (2)'!$A$1, 2 * (67 - $A64), 2 * DP$2 + 1)), "", SUBSTITUTE($C$1, "&lt;direc&gt;", RIGHT(OFFSET('rivers (2)'!$A$1, 2 * (67 - $A64), 2 * DP$2 + 1), 1)))
&amp; IF(ISBLANK(OFFSET('rivers (2)'!$A$1, 2 * (67 - $A64) + 1, 2 * DP$2)), "", SUBSTITUTE($D$1, "&lt;direc&gt;", RIGHT(OFFSET('rivers (2)'!$A$1, 2 * (67 - $A64) + 1, 2 * DP$2), 1)))
&amp; IF(ISBLANK('feature type'!DO62), "EndPlot", SUBSTITUTE(SUBSTITUTE(output!$B$1,
                   "f_type", 'feature type'!DO62),
                   "f_var", 'feature variety'!DO62))
&amp; CHAR(10)</f>
        <v xml:space="preserve">BeginPlot
	x=118,y=6
	TerrainType=TERRAIN_OCEAN
	PlotType=3
EndPlot
</v>
      </c>
      <c r="DQ64" t="str">
        <f ca="1">SUBSTITUTE(SUBSTITUTE(SUBSTITUTE(SUBSTITUTE($A$1,
"x_coord",DQ$2),
"y_coord",$A64),
"t_type",'terrain type'!DP62),
"p_type", 'plot type'!DP62)
&amp; IF(LEFT(resources!DP62, 6) = "BONUS_", CHAR(9) &amp; "BonusType=" &amp; resources!DP62 &amp; CHAR(10), "")
&amp; IF('goody huts'!DP62, "	ImprovementType=IMPROVEMENT_GOODY_HUT" &amp; CHAR(10), "")
&amp; IF(ISBLANK(OFFSET('rivers (2)'!$A$1, 2 * (67 - $A64), 2 * DQ$2 + 1)), "", SUBSTITUTE($C$1, "&lt;direc&gt;", RIGHT(OFFSET('rivers (2)'!$A$1, 2 * (67 - $A64), 2 * DQ$2 + 1), 1)))
&amp; IF(ISBLANK(OFFSET('rivers (2)'!$A$1, 2 * (67 - $A64) + 1, 2 * DQ$2)), "", SUBSTITUTE($D$1, "&lt;direc&gt;", RIGHT(OFFSET('rivers (2)'!$A$1, 2 * (67 - $A64) + 1, 2 * DQ$2), 1)))
&amp; IF(ISBLANK('feature type'!DP62), "EndPlot", SUBSTITUTE(SUBSTITUTE(output!$B$1,
                   "f_type", 'feature type'!DP62),
                   "f_var", 'feature variety'!DP62))
&amp; CHAR(10)</f>
        <v xml:space="preserve">BeginPlot
	x=119,y=6
	TerrainType=TERRAIN_OCEAN
	PlotType=3
EndPlot
</v>
      </c>
      <c r="DR64" t="str">
        <f ca="1">SUBSTITUTE(SUBSTITUTE(SUBSTITUTE(SUBSTITUTE($A$1,
"x_coord",DR$2),
"y_coord",$A64),
"t_type",'terrain type'!DQ62),
"p_type", 'plot type'!DQ62)
&amp; IF(LEFT(resources!DQ62, 6) = "BONUS_", CHAR(9) &amp; "BonusType=" &amp; resources!DQ62 &amp; CHAR(10), "")
&amp; IF('goody huts'!DQ62, "	ImprovementType=IMPROVEMENT_GOODY_HUT" &amp; CHAR(10), "")
&amp; IF(ISBLANK(OFFSET('rivers (2)'!$A$1, 2 * (67 - $A64), 2 * DR$2 + 1)), "", SUBSTITUTE($C$1, "&lt;direc&gt;", RIGHT(OFFSET('rivers (2)'!$A$1, 2 * (67 - $A64), 2 * DR$2 + 1), 1)))
&amp; IF(ISBLANK(OFFSET('rivers (2)'!$A$1, 2 * (67 - $A64) + 1, 2 * DR$2)), "", SUBSTITUTE($D$1, "&lt;direc&gt;", RIGHT(OFFSET('rivers (2)'!$A$1, 2 * (67 - $A64) + 1, 2 * DR$2), 1)))
&amp; IF(ISBLANK('feature type'!DQ62), "EndPlot", SUBSTITUTE(SUBSTITUTE(output!$B$1,
                   "f_type", 'feature type'!DQ62),
                   "f_var", 'feature variety'!DQ62))
&amp; CHAR(10)</f>
        <v xml:space="preserve">BeginPlot
	x=120,y=6
	TerrainType=TERRAIN_OCEAN
	PlotType=3
EndPlot
</v>
      </c>
      <c r="DS64" t="str">
        <f ca="1">SUBSTITUTE(SUBSTITUTE(SUBSTITUTE(SUBSTITUTE($A$1,
"x_coord",DS$2),
"y_coord",$A64),
"t_type",'terrain type'!DR62),
"p_type", 'plot type'!DR62)
&amp; IF(LEFT(resources!DR62, 6) = "BONUS_", CHAR(9) &amp; "BonusType=" &amp; resources!DR62 &amp; CHAR(10), "")
&amp; IF('goody huts'!DR62, "	ImprovementType=IMPROVEMENT_GOODY_HUT" &amp; CHAR(10), "")
&amp; IF(ISBLANK(OFFSET('rivers (2)'!$A$1, 2 * (67 - $A64), 2 * DS$2 + 1)), "", SUBSTITUTE($C$1, "&lt;direc&gt;", RIGHT(OFFSET('rivers (2)'!$A$1, 2 * (67 - $A64), 2 * DS$2 + 1), 1)))
&amp; IF(ISBLANK(OFFSET('rivers (2)'!$A$1, 2 * (67 - $A64) + 1, 2 * DS$2)), "", SUBSTITUTE($D$1, "&lt;direc&gt;", RIGHT(OFFSET('rivers (2)'!$A$1, 2 * (67 - $A64) + 1, 2 * DS$2), 1)))
&amp; IF(ISBLANK('feature type'!DR62), "EndPlot", SUBSTITUTE(SUBSTITUTE(output!$B$1,
                   "f_type", 'feature type'!DR62),
                   "f_var", 'feature variety'!DR62))
&amp; CHAR(10)</f>
        <v xml:space="preserve">BeginPlot
	x=121,y=6
	TerrainType=TERRAIN_OCEAN
	PlotType=3
EndPlot
</v>
      </c>
      <c r="DT64" t="str">
        <f ca="1">SUBSTITUTE(SUBSTITUTE(SUBSTITUTE(SUBSTITUTE($A$1,
"x_coord",DT$2),
"y_coord",$A64),
"t_type",'terrain type'!DS62),
"p_type", 'plot type'!DS62)
&amp; IF(LEFT(resources!DS62, 6) = "BONUS_", CHAR(9) &amp; "BonusType=" &amp; resources!DS62 &amp; CHAR(10), "")
&amp; IF('goody huts'!DS62, "	ImprovementType=IMPROVEMENT_GOODY_HUT" &amp; CHAR(10), "")
&amp; IF(ISBLANK(OFFSET('rivers (2)'!$A$1, 2 * (67 - $A64), 2 * DT$2 + 1)), "", SUBSTITUTE($C$1, "&lt;direc&gt;", RIGHT(OFFSET('rivers (2)'!$A$1, 2 * (67 - $A64), 2 * DT$2 + 1), 1)))
&amp; IF(ISBLANK(OFFSET('rivers (2)'!$A$1, 2 * (67 - $A64) + 1, 2 * DT$2)), "", SUBSTITUTE($D$1, "&lt;direc&gt;", RIGHT(OFFSET('rivers (2)'!$A$1, 2 * (67 - $A64) + 1, 2 * DT$2), 1)))
&amp; IF(ISBLANK('feature type'!DS62), "EndPlot", SUBSTITUTE(SUBSTITUTE(output!$B$1,
                   "f_type", 'feature type'!DS62),
                   "f_var", 'feature variety'!DS62))
&amp; CHAR(10)</f>
        <v xml:space="preserve">BeginPlot
	x=122,y=6
	TerrainType=TERRAIN_OCEAN
	PlotType=3
EndPlot
</v>
      </c>
      <c r="DU64" t="str">
        <f ca="1">SUBSTITUTE(SUBSTITUTE(SUBSTITUTE(SUBSTITUTE($A$1,
"x_coord",DU$2),
"y_coord",$A64),
"t_type",'terrain type'!DT62),
"p_type", 'plot type'!DT62)
&amp; IF(LEFT(resources!DT62, 6) = "BONUS_", CHAR(9) &amp; "BonusType=" &amp; resources!DT62 &amp; CHAR(10), "")
&amp; IF('goody huts'!DT62, "	ImprovementType=IMPROVEMENT_GOODY_HUT" &amp; CHAR(10), "")
&amp; IF(ISBLANK(OFFSET('rivers (2)'!$A$1, 2 * (67 - $A64), 2 * DU$2 + 1)), "", SUBSTITUTE($C$1, "&lt;direc&gt;", RIGHT(OFFSET('rivers (2)'!$A$1, 2 * (67 - $A64), 2 * DU$2 + 1), 1)))
&amp; IF(ISBLANK(OFFSET('rivers (2)'!$A$1, 2 * (67 - $A64) + 1, 2 * DU$2)), "", SUBSTITUTE($D$1, "&lt;direc&gt;", RIGHT(OFFSET('rivers (2)'!$A$1, 2 * (67 - $A64) + 1, 2 * DU$2), 1)))
&amp; IF(ISBLANK('feature type'!DT62), "EndPlot", SUBSTITUTE(SUBSTITUTE(output!$B$1,
                   "f_type", 'feature type'!DT62),
                   "f_var", 'feature variety'!DT62))
&amp; CHAR(10)</f>
        <v xml:space="preserve">BeginPlot
	x=123,y=6
	TerrainType=TERRAIN_OCEAN
	PlotType=3
EndPlot
</v>
      </c>
    </row>
    <row r="65" spans="1:125" x14ac:dyDescent="0.25">
      <c r="A65" s="10">
        <v>5</v>
      </c>
      <c r="B65" t="str">
        <f ca="1">SUBSTITUTE(SUBSTITUTE(SUBSTITUTE(SUBSTITUTE($A$1,
"x_coord",B$2),
"y_coord",$A65),
"t_type",'terrain type'!A63),
"p_type", 'plot type'!A63)
&amp; IF(LEFT(resources!A63, 6) = "BONUS_", CHAR(9) &amp; "BonusType=" &amp; resources!A63 &amp; CHAR(10), "")
&amp; IF('goody huts'!A63, "	ImprovementType=IMPROVEMENT_GOODY_HUT" &amp; CHAR(10), "")
&amp; IF(ISBLANK(OFFSET('rivers (2)'!$A$1, 2 * (67 - $A65), 2 * B$2 + 1)), "", SUBSTITUTE($C$1, "&lt;direc&gt;", RIGHT(OFFSET('rivers (2)'!$A$1, 2 * (67 - $A65), 2 * B$2 + 1), 1)))
&amp; IF(ISBLANK(OFFSET('rivers (2)'!$A$1, 2 * (67 - $A65) + 1, 2 * B$2)), "", SUBSTITUTE($D$1, "&lt;direc&gt;", RIGHT(OFFSET('rivers (2)'!$A$1, 2 * (67 - $A65) + 1, 2 * B$2), 1)))
&amp; IF(ISBLANK('feature type'!A63), "EndPlot", SUBSTITUTE(SUBSTITUTE(output!$B$1,
                   "f_type", 'feature type'!A63),
                   "f_var", 'feature variety'!A63))
&amp; CHAR(10)</f>
        <v xml:space="preserve">BeginPlot
	x=0,y=5
	TerrainType=TERRAIN_OCEAN
	PlotType=3
EndPlot
</v>
      </c>
      <c r="C65" t="str">
        <f ca="1">SUBSTITUTE(SUBSTITUTE(SUBSTITUTE(SUBSTITUTE($A$1,
"x_coord",C$2),
"y_coord",$A65),
"t_type",'terrain type'!B63),
"p_type", 'plot type'!B63)
&amp; IF(LEFT(resources!B63, 6) = "BONUS_", CHAR(9) &amp; "BonusType=" &amp; resources!B63 &amp; CHAR(10), "")
&amp; IF('goody huts'!B63, "	ImprovementType=IMPROVEMENT_GOODY_HUT" &amp; CHAR(10), "")
&amp; IF(ISBLANK(OFFSET('rivers (2)'!$A$1, 2 * (67 - $A65), 2 * C$2 + 1)), "", SUBSTITUTE($C$1, "&lt;direc&gt;", RIGHT(OFFSET('rivers (2)'!$A$1, 2 * (67 - $A65), 2 * C$2 + 1), 1)))
&amp; IF(ISBLANK(OFFSET('rivers (2)'!$A$1, 2 * (67 - $A65) + 1, 2 * C$2)), "", SUBSTITUTE($D$1, "&lt;direc&gt;", RIGHT(OFFSET('rivers (2)'!$A$1, 2 * (67 - $A65) + 1, 2 * C$2), 1)))
&amp; IF(ISBLANK('feature type'!B63), "EndPlot", SUBSTITUTE(SUBSTITUTE(output!$B$1,
                   "f_type", 'feature type'!B63),
                   "f_var", 'feature variety'!B63))
&amp; CHAR(10)</f>
        <v xml:space="preserve">BeginPlot
	x=1,y=5
	TerrainType=TERRAIN_COAST
	PlotType=3
EndPlot
</v>
      </c>
      <c r="D65" t="str">
        <f ca="1">SUBSTITUTE(SUBSTITUTE(SUBSTITUTE(SUBSTITUTE($A$1,
"x_coord",D$2),
"y_coord",$A65),
"t_type",'terrain type'!C63),
"p_type", 'plot type'!C63)
&amp; IF(LEFT(resources!C63, 6) = "BONUS_", CHAR(9) &amp; "BonusType=" &amp; resources!C63 &amp; CHAR(10), "")
&amp; IF('goody huts'!C63, "	ImprovementType=IMPROVEMENT_GOODY_HUT" &amp; CHAR(10), "")
&amp; IF(ISBLANK(OFFSET('rivers (2)'!$A$1, 2 * (67 - $A65), 2 * D$2 + 1)), "", SUBSTITUTE($C$1, "&lt;direc&gt;", RIGHT(OFFSET('rivers (2)'!$A$1, 2 * (67 - $A65), 2 * D$2 + 1), 1)))
&amp; IF(ISBLANK(OFFSET('rivers (2)'!$A$1, 2 * (67 - $A65) + 1, 2 * D$2)), "", SUBSTITUTE($D$1, "&lt;direc&gt;", RIGHT(OFFSET('rivers (2)'!$A$1, 2 * (67 - $A65) + 1, 2 * D$2), 1)))
&amp; IF(ISBLANK('feature type'!C63), "EndPlot", SUBSTITUTE(SUBSTITUTE(output!$B$1,
                   "f_type", 'feature type'!C63),
                   "f_var", 'feature variety'!C63))
&amp; CHAR(10)</f>
        <v xml:space="preserve">BeginPlot
	x=2,y=5
	TerrainType=TERRAIN_SNOW
	PlotType=0
EndPlot
</v>
      </c>
      <c r="E65" t="str">
        <f ca="1">SUBSTITUTE(SUBSTITUTE(SUBSTITUTE(SUBSTITUTE($A$1,
"x_coord",E$2),
"y_coord",$A65),
"t_type",'terrain type'!D63),
"p_type", 'plot type'!D63)
&amp; IF(LEFT(resources!D63, 6) = "BONUS_", CHAR(9) &amp; "BonusType=" &amp; resources!D63 &amp; CHAR(10), "")
&amp; IF('goody huts'!D63, "	ImprovementType=IMPROVEMENT_GOODY_HUT" &amp; CHAR(10), "")
&amp; IF(ISBLANK(OFFSET('rivers (2)'!$A$1, 2 * (67 - $A65), 2 * E$2 + 1)), "", SUBSTITUTE($C$1, "&lt;direc&gt;", RIGHT(OFFSET('rivers (2)'!$A$1, 2 * (67 - $A65), 2 * E$2 + 1), 1)))
&amp; IF(ISBLANK(OFFSET('rivers (2)'!$A$1, 2 * (67 - $A65) + 1, 2 * E$2)), "", SUBSTITUTE($D$1, "&lt;direc&gt;", RIGHT(OFFSET('rivers (2)'!$A$1, 2 * (67 - $A65) + 1, 2 * E$2), 1)))
&amp; IF(ISBLANK('feature type'!D63), "EndPlot", SUBSTITUTE(SUBSTITUTE(output!$B$1,
                   "f_type", 'feature type'!D63),
                   "f_var", 'feature variety'!D63))
&amp; CHAR(10)</f>
        <v xml:space="preserve">BeginPlot
	x=3,y=5
	TerrainType=TERRAIN_COAST
	PlotType=3
EndPlot
</v>
      </c>
      <c r="F65" t="str">
        <f ca="1">SUBSTITUTE(SUBSTITUTE(SUBSTITUTE(SUBSTITUTE($A$1,
"x_coord",F$2),
"y_coord",$A65),
"t_type",'terrain type'!E63),
"p_type", 'plot type'!E63)
&amp; IF(LEFT(resources!E63, 6) = "BONUS_", CHAR(9) &amp; "BonusType=" &amp; resources!E63 &amp; CHAR(10), "")
&amp; IF('goody huts'!E63, "	ImprovementType=IMPROVEMENT_GOODY_HUT" &amp; CHAR(10), "")
&amp; IF(ISBLANK(OFFSET('rivers (2)'!$A$1, 2 * (67 - $A65), 2 * F$2 + 1)), "", SUBSTITUTE($C$1, "&lt;direc&gt;", RIGHT(OFFSET('rivers (2)'!$A$1, 2 * (67 - $A65), 2 * F$2 + 1), 1)))
&amp; IF(ISBLANK(OFFSET('rivers (2)'!$A$1, 2 * (67 - $A65) + 1, 2 * F$2)), "", SUBSTITUTE($D$1, "&lt;direc&gt;", RIGHT(OFFSET('rivers (2)'!$A$1, 2 * (67 - $A65) + 1, 2 * F$2), 1)))
&amp; IF(ISBLANK('feature type'!E63), "EndPlot", SUBSTITUTE(SUBSTITUTE(output!$B$1,
                   "f_type", 'feature type'!E63),
                   "f_var", 'feature variety'!E63))
&amp; CHAR(10)</f>
        <v xml:space="preserve">BeginPlot
	x=4,y=5
	TerrainType=TERRAIN_OCEAN
	PlotType=3
EndPlot
</v>
      </c>
      <c r="G65" t="str">
        <f ca="1">SUBSTITUTE(SUBSTITUTE(SUBSTITUTE(SUBSTITUTE($A$1,
"x_coord",G$2),
"y_coord",$A65),
"t_type",'terrain type'!F63),
"p_type", 'plot type'!F63)
&amp; IF(LEFT(resources!F63, 6) = "BONUS_", CHAR(9) &amp; "BonusType=" &amp; resources!F63 &amp; CHAR(10), "")
&amp; IF('goody huts'!F63, "	ImprovementType=IMPROVEMENT_GOODY_HUT" &amp; CHAR(10), "")
&amp; IF(ISBLANK(OFFSET('rivers (2)'!$A$1, 2 * (67 - $A65), 2 * G$2 + 1)), "", SUBSTITUTE($C$1, "&lt;direc&gt;", RIGHT(OFFSET('rivers (2)'!$A$1, 2 * (67 - $A65), 2 * G$2 + 1), 1)))
&amp; IF(ISBLANK(OFFSET('rivers (2)'!$A$1, 2 * (67 - $A65) + 1, 2 * G$2)), "", SUBSTITUTE($D$1, "&lt;direc&gt;", RIGHT(OFFSET('rivers (2)'!$A$1, 2 * (67 - $A65) + 1, 2 * G$2), 1)))
&amp; IF(ISBLANK('feature type'!F63), "EndPlot", SUBSTITUTE(SUBSTITUTE(output!$B$1,
                   "f_type", 'feature type'!F63),
                   "f_var", 'feature variety'!F63))
&amp; CHAR(10)</f>
        <v xml:space="preserve">BeginPlot
	x=5,y=5
	TerrainType=TERRAIN_OCEAN
	PlotType=3
EndPlot
</v>
      </c>
      <c r="H65" t="str">
        <f ca="1">SUBSTITUTE(SUBSTITUTE(SUBSTITUTE(SUBSTITUTE($A$1,
"x_coord",H$2),
"y_coord",$A65),
"t_type",'terrain type'!G63),
"p_type", 'plot type'!G63)
&amp; IF(LEFT(resources!G63, 6) = "BONUS_", CHAR(9) &amp; "BonusType=" &amp; resources!G63 &amp; CHAR(10), "")
&amp; IF('goody huts'!G63, "	ImprovementType=IMPROVEMENT_GOODY_HUT" &amp; CHAR(10), "")
&amp; IF(ISBLANK(OFFSET('rivers (2)'!$A$1, 2 * (67 - $A65), 2 * H$2 + 1)), "", SUBSTITUTE($C$1, "&lt;direc&gt;", RIGHT(OFFSET('rivers (2)'!$A$1, 2 * (67 - $A65), 2 * H$2 + 1), 1)))
&amp; IF(ISBLANK(OFFSET('rivers (2)'!$A$1, 2 * (67 - $A65) + 1, 2 * H$2)), "", SUBSTITUTE($D$1, "&lt;direc&gt;", RIGHT(OFFSET('rivers (2)'!$A$1, 2 * (67 - $A65) + 1, 2 * H$2), 1)))
&amp; IF(ISBLANK('feature type'!G63), "EndPlot", SUBSTITUTE(SUBSTITUTE(output!$B$1,
                   "f_type", 'feature type'!G63),
                   "f_var", 'feature variety'!G63))
&amp; CHAR(10)</f>
        <v xml:space="preserve">BeginPlot
	x=6,y=5
	TerrainType=TERRAIN_OCEAN
	PlotType=3
EndPlot
</v>
      </c>
      <c r="I65" t="str">
        <f ca="1">SUBSTITUTE(SUBSTITUTE(SUBSTITUTE(SUBSTITUTE($A$1,
"x_coord",I$2),
"y_coord",$A65),
"t_type",'terrain type'!H63),
"p_type", 'plot type'!H63)
&amp; IF(LEFT(resources!H63, 6) = "BONUS_", CHAR(9) &amp; "BonusType=" &amp; resources!H63 &amp; CHAR(10), "")
&amp; IF('goody huts'!H63, "	ImprovementType=IMPROVEMENT_GOODY_HUT" &amp; CHAR(10), "")
&amp; IF(ISBLANK(OFFSET('rivers (2)'!$A$1, 2 * (67 - $A65), 2 * I$2 + 1)), "", SUBSTITUTE($C$1, "&lt;direc&gt;", RIGHT(OFFSET('rivers (2)'!$A$1, 2 * (67 - $A65), 2 * I$2 + 1), 1)))
&amp; IF(ISBLANK(OFFSET('rivers (2)'!$A$1, 2 * (67 - $A65) + 1, 2 * I$2)), "", SUBSTITUTE($D$1, "&lt;direc&gt;", RIGHT(OFFSET('rivers (2)'!$A$1, 2 * (67 - $A65) + 1, 2 * I$2), 1)))
&amp; IF(ISBLANK('feature type'!H63), "EndPlot", SUBSTITUTE(SUBSTITUTE(output!$B$1,
                   "f_type", 'feature type'!H63),
                   "f_var", 'feature variety'!H63))
&amp; CHAR(10)</f>
        <v xml:space="preserve">BeginPlot
	x=7,y=5
	TerrainType=TERRAIN_OCEAN
	PlotType=3
EndPlot
</v>
      </c>
      <c r="J65" t="str">
        <f ca="1">SUBSTITUTE(SUBSTITUTE(SUBSTITUTE(SUBSTITUTE($A$1,
"x_coord",J$2),
"y_coord",$A65),
"t_type",'terrain type'!I63),
"p_type", 'plot type'!I63)
&amp; IF(LEFT(resources!I63, 6) = "BONUS_", CHAR(9) &amp; "BonusType=" &amp; resources!I63 &amp; CHAR(10), "")
&amp; IF('goody huts'!I63, "	ImprovementType=IMPROVEMENT_GOODY_HUT" &amp; CHAR(10), "")
&amp; IF(ISBLANK(OFFSET('rivers (2)'!$A$1, 2 * (67 - $A65), 2 * J$2 + 1)), "", SUBSTITUTE($C$1, "&lt;direc&gt;", RIGHT(OFFSET('rivers (2)'!$A$1, 2 * (67 - $A65), 2 * J$2 + 1), 1)))
&amp; IF(ISBLANK(OFFSET('rivers (2)'!$A$1, 2 * (67 - $A65) + 1, 2 * J$2)), "", SUBSTITUTE($D$1, "&lt;direc&gt;", RIGHT(OFFSET('rivers (2)'!$A$1, 2 * (67 - $A65) + 1, 2 * J$2), 1)))
&amp; IF(ISBLANK('feature type'!I63), "EndPlot", SUBSTITUTE(SUBSTITUTE(output!$B$1,
                   "f_type", 'feature type'!I63),
                   "f_var", 'feature variety'!I63))
&amp; CHAR(10)</f>
        <v xml:space="preserve">BeginPlot
	x=8,y=5
	TerrainType=TERRAIN_COAST
	PlotType=3
EndPlot
</v>
      </c>
      <c r="K65" t="str">
        <f ca="1">SUBSTITUTE(SUBSTITUTE(SUBSTITUTE(SUBSTITUTE($A$1,
"x_coord",K$2),
"y_coord",$A65),
"t_type",'terrain type'!J63),
"p_type", 'plot type'!J63)
&amp; IF(LEFT(resources!J63, 6) = "BONUS_", CHAR(9) &amp; "BonusType=" &amp; resources!J63 &amp; CHAR(10), "")
&amp; IF('goody huts'!J63, "	ImprovementType=IMPROVEMENT_GOODY_HUT" &amp; CHAR(10), "")
&amp; IF(ISBLANK(OFFSET('rivers (2)'!$A$1, 2 * (67 - $A65), 2 * K$2 + 1)), "", SUBSTITUTE($C$1, "&lt;direc&gt;", RIGHT(OFFSET('rivers (2)'!$A$1, 2 * (67 - $A65), 2 * K$2 + 1), 1)))
&amp; IF(ISBLANK(OFFSET('rivers (2)'!$A$1, 2 * (67 - $A65) + 1, 2 * K$2)), "", SUBSTITUTE($D$1, "&lt;direc&gt;", RIGHT(OFFSET('rivers (2)'!$A$1, 2 * (67 - $A65) + 1, 2 * K$2), 1)))
&amp; IF(ISBLANK('feature type'!J63), "EndPlot", SUBSTITUTE(SUBSTITUTE(output!$B$1,
                   "f_type", 'feature type'!J63),
                   "f_var", 'feature variety'!J63))
&amp; CHAR(10)</f>
        <v xml:space="preserve">BeginPlot
	x=9,y=5
	TerrainType=TERRAIN_COAST
	PlotType=3
EndPlot
</v>
      </c>
      <c r="L65" t="str">
        <f ca="1">SUBSTITUTE(SUBSTITUTE(SUBSTITUTE(SUBSTITUTE($A$1,
"x_coord",L$2),
"y_coord",$A65),
"t_type",'terrain type'!K63),
"p_type", 'plot type'!K63)
&amp; IF(LEFT(resources!K63, 6) = "BONUS_", CHAR(9) &amp; "BonusType=" &amp; resources!K63 &amp; CHAR(10), "")
&amp; IF('goody huts'!K63, "	ImprovementType=IMPROVEMENT_GOODY_HUT" &amp; CHAR(10), "")
&amp; IF(ISBLANK(OFFSET('rivers (2)'!$A$1, 2 * (67 - $A65), 2 * L$2 + 1)), "", SUBSTITUTE($C$1, "&lt;direc&gt;", RIGHT(OFFSET('rivers (2)'!$A$1, 2 * (67 - $A65), 2 * L$2 + 1), 1)))
&amp; IF(ISBLANK(OFFSET('rivers (2)'!$A$1, 2 * (67 - $A65) + 1, 2 * L$2)), "", SUBSTITUTE($D$1, "&lt;direc&gt;", RIGHT(OFFSET('rivers (2)'!$A$1, 2 * (67 - $A65) + 1, 2 * L$2), 1)))
&amp; IF(ISBLANK('feature type'!K63), "EndPlot", SUBSTITUTE(SUBSTITUTE(output!$B$1,
                   "f_type", 'feature type'!K63),
                   "f_var", 'feature variety'!K63))
&amp; CHAR(10)</f>
        <v xml:space="preserve">BeginPlot
	x=10,y=5
	TerrainType=TERRAIN_GRASS
	PlotType=2
	FeatureType=FEATURE_FOREST, FeatureVariety=3
EndPlot
</v>
      </c>
      <c r="M65" t="str">
        <f ca="1">SUBSTITUTE(SUBSTITUTE(SUBSTITUTE(SUBSTITUTE($A$1,
"x_coord",M$2),
"y_coord",$A65),
"t_type",'terrain type'!L63),
"p_type", 'plot type'!L63)
&amp; IF(LEFT(resources!L63, 6) = "BONUS_", CHAR(9) &amp; "BonusType=" &amp; resources!L63 &amp; CHAR(10), "")
&amp; IF('goody huts'!L63, "	ImprovementType=IMPROVEMENT_GOODY_HUT" &amp; CHAR(10), "")
&amp; IF(ISBLANK(OFFSET('rivers (2)'!$A$1, 2 * (67 - $A65), 2 * M$2 + 1)), "", SUBSTITUTE($C$1, "&lt;direc&gt;", RIGHT(OFFSET('rivers (2)'!$A$1, 2 * (67 - $A65), 2 * M$2 + 1), 1)))
&amp; IF(ISBLANK(OFFSET('rivers (2)'!$A$1, 2 * (67 - $A65) + 1, 2 * M$2)), "", SUBSTITUTE($D$1, "&lt;direc&gt;", RIGHT(OFFSET('rivers (2)'!$A$1, 2 * (67 - $A65) + 1, 2 * M$2), 1)))
&amp; IF(ISBLANK('feature type'!L63), "EndPlot", SUBSTITUTE(SUBSTITUTE(output!$B$1,
                   "f_type", 'feature type'!L63),
                   "f_var", 'feature variety'!L63))
&amp; CHAR(10)</f>
        <v xml:space="preserve">BeginPlot
	x=11,y=5
	TerrainType=TERRAIN_GRASS
	PlotType=2
	RiverWEDirection=1
	isNOfRiver
	FeatureType=FEATURE_FOREST, FeatureVariety=3
EndPlot
</v>
      </c>
      <c r="N65" t="str">
        <f ca="1">SUBSTITUTE(SUBSTITUTE(SUBSTITUTE(SUBSTITUTE($A$1,
"x_coord",N$2),
"y_coord",$A65),
"t_type",'terrain type'!M63),
"p_type", 'plot type'!M63)
&amp; IF(LEFT(resources!M63, 6) = "BONUS_", CHAR(9) &amp; "BonusType=" &amp; resources!M63 &amp; CHAR(10), "")
&amp; IF('goody huts'!M63, "	ImprovementType=IMPROVEMENT_GOODY_HUT" &amp; CHAR(10), "")
&amp; IF(ISBLANK(OFFSET('rivers (2)'!$A$1, 2 * (67 - $A65), 2 * N$2 + 1)), "", SUBSTITUTE($C$1, "&lt;direc&gt;", RIGHT(OFFSET('rivers (2)'!$A$1, 2 * (67 - $A65), 2 * N$2 + 1), 1)))
&amp; IF(ISBLANK(OFFSET('rivers (2)'!$A$1, 2 * (67 - $A65) + 1, 2 * N$2)), "", SUBSTITUTE($D$1, "&lt;direc&gt;", RIGHT(OFFSET('rivers (2)'!$A$1, 2 * (67 - $A65) + 1, 2 * N$2), 1)))
&amp; IF(ISBLANK('feature type'!M63), "EndPlot", SUBSTITUTE(SUBSTITUTE(output!$B$1,
                   "f_type", 'feature type'!M63),
                   "f_var", 'feature variety'!M63))
&amp; CHAR(10)</f>
        <v xml:space="preserve">BeginPlot
	x=12,y=5
	TerrainType=TERRAIN_GRASS
	PlotType=2
	RiverWEDirection=1
	isNOfRiver
	FeatureType=FEATURE_FOREST, FeatureVariety=3
EndPlot
</v>
      </c>
      <c r="O65" t="str">
        <f ca="1">SUBSTITUTE(SUBSTITUTE(SUBSTITUTE(SUBSTITUTE($A$1,
"x_coord",O$2),
"y_coord",$A65),
"t_type",'terrain type'!N63),
"p_type", 'plot type'!N63)
&amp; IF(LEFT(resources!N63, 6) = "BONUS_", CHAR(9) &amp; "BonusType=" &amp; resources!N63 &amp; CHAR(10), "")
&amp; IF('goody huts'!N63, "	ImprovementType=IMPROVEMENT_GOODY_HUT" &amp; CHAR(10), "")
&amp; IF(ISBLANK(OFFSET('rivers (2)'!$A$1, 2 * (67 - $A65), 2 * O$2 + 1)), "", SUBSTITUTE($C$1, "&lt;direc&gt;", RIGHT(OFFSET('rivers (2)'!$A$1, 2 * (67 - $A65), 2 * O$2 + 1), 1)))
&amp; IF(ISBLANK(OFFSET('rivers (2)'!$A$1, 2 * (67 - $A65) + 1, 2 * O$2)), "", SUBSTITUTE($D$1, "&lt;direc&gt;", RIGHT(OFFSET('rivers (2)'!$A$1, 2 * (67 - $A65) + 1, 2 * O$2), 1)))
&amp; IF(ISBLANK('feature type'!N63), "EndPlot", SUBSTITUTE(SUBSTITUTE(output!$B$1,
                   "f_type", 'feature type'!N63),
                   "f_var", 'feature variety'!N63))
&amp; CHAR(10)</f>
        <v xml:space="preserve">BeginPlot
	x=13,y=5
	TerrainType=TERRAIN_GRASS
	PlotType=1
	RiverNSDirection=0
	isWOfRiver
	RiverWEDirection=1
	isNOfRiver
	FeatureType=FEATURE_FOREST, FeatureVariety=3
EndPlot
</v>
      </c>
      <c r="P65" t="str">
        <f ca="1">SUBSTITUTE(SUBSTITUTE(SUBSTITUTE(SUBSTITUTE($A$1,
"x_coord",P$2),
"y_coord",$A65),
"t_type",'terrain type'!O63),
"p_type", 'plot type'!O63)
&amp; IF(LEFT(resources!O63, 6) = "BONUS_", CHAR(9) &amp; "BonusType=" &amp; resources!O63 &amp; CHAR(10), "")
&amp; IF('goody huts'!O63, "	ImprovementType=IMPROVEMENT_GOODY_HUT" &amp; CHAR(10), "")
&amp; IF(ISBLANK(OFFSET('rivers (2)'!$A$1, 2 * (67 - $A65), 2 * P$2 + 1)), "", SUBSTITUTE($C$1, "&lt;direc&gt;", RIGHT(OFFSET('rivers (2)'!$A$1, 2 * (67 - $A65), 2 * P$2 + 1), 1)))
&amp; IF(ISBLANK(OFFSET('rivers (2)'!$A$1, 2 * (67 - $A65) + 1, 2 * P$2)), "", SUBSTITUTE($D$1, "&lt;direc&gt;", RIGHT(OFFSET('rivers (2)'!$A$1, 2 * (67 - $A65) + 1, 2 * P$2), 1)))
&amp; IF(ISBLANK('feature type'!O63), "EndPlot", SUBSTITUTE(SUBSTITUTE(output!$B$1,
                   "f_type", 'feature type'!O63),
                   "f_var", 'feature variety'!O63))
&amp; CHAR(10)</f>
        <v xml:space="preserve">BeginPlot
	x=14,y=5
	TerrainType=TERRAIN_GRASS
	PlotType=2
	FeatureType=FEATURE_FOREST, FeatureVariety=3
EndPlot
</v>
      </c>
      <c r="Q65" t="str">
        <f ca="1">SUBSTITUTE(SUBSTITUTE(SUBSTITUTE(SUBSTITUTE($A$1,
"x_coord",Q$2),
"y_coord",$A65),
"t_type",'terrain type'!P63),
"p_type", 'plot type'!P63)
&amp; IF(LEFT(resources!P63, 6) = "BONUS_", CHAR(9) &amp; "BonusType=" &amp; resources!P63 &amp; CHAR(10), "")
&amp; IF('goody huts'!P63, "	ImprovementType=IMPROVEMENT_GOODY_HUT" &amp; CHAR(10), "")
&amp; IF(ISBLANK(OFFSET('rivers (2)'!$A$1, 2 * (67 - $A65), 2 * Q$2 + 1)), "", SUBSTITUTE($C$1, "&lt;direc&gt;", RIGHT(OFFSET('rivers (2)'!$A$1, 2 * (67 - $A65), 2 * Q$2 + 1), 1)))
&amp; IF(ISBLANK(OFFSET('rivers (2)'!$A$1, 2 * (67 - $A65) + 1, 2 * Q$2)), "", SUBSTITUTE($D$1, "&lt;direc&gt;", RIGHT(OFFSET('rivers (2)'!$A$1, 2 * (67 - $A65) + 1, 2 * Q$2), 1)))
&amp; IF(ISBLANK('feature type'!P63), "EndPlot", SUBSTITUTE(SUBSTITUTE(output!$B$1,
                   "f_type", 'feature type'!P63),
                   "f_var", 'feature variety'!P63))
&amp; CHAR(10)</f>
        <v xml:space="preserve">BeginPlot
	x=15,y=5
	TerrainType=TERRAIN_GRASS
	PlotType=2
	FeatureType=FEATURE_FOREST, FeatureVariety=3
EndPlot
</v>
      </c>
      <c r="R65" t="str">
        <f ca="1">SUBSTITUTE(SUBSTITUTE(SUBSTITUTE(SUBSTITUTE($A$1,
"x_coord",R$2),
"y_coord",$A65),
"t_type",'terrain type'!Q63),
"p_type", 'plot type'!Q63)
&amp; IF(LEFT(resources!Q63, 6) = "BONUS_", CHAR(9) &amp; "BonusType=" &amp; resources!Q63 &amp; CHAR(10), "")
&amp; IF('goody huts'!Q63, "	ImprovementType=IMPROVEMENT_GOODY_HUT" &amp; CHAR(10), "")
&amp; IF(ISBLANK(OFFSET('rivers (2)'!$A$1, 2 * (67 - $A65), 2 * R$2 + 1)), "", SUBSTITUTE($C$1, "&lt;direc&gt;", RIGHT(OFFSET('rivers (2)'!$A$1, 2 * (67 - $A65), 2 * R$2 + 1), 1)))
&amp; IF(ISBLANK(OFFSET('rivers (2)'!$A$1, 2 * (67 - $A65) + 1, 2 * R$2)), "", SUBSTITUTE($D$1, "&lt;direc&gt;", RIGHT(OFFSET('rivers (2)'!$A$1, 2 * (67 - $A65) + 1, 2 * R$2), 1)))
&amp; IF(ISBLANK('feature type'!Q63), "EndPlot", SUBSTITUTE(SUBSTITUTE(output!$B$1,
                   "f_type", 'feature type'!Q63),
                   "f_var", 'feature variety'!Q63))
&amp; CHAR(10)</f>
        <v xml:space="preserve">BeginPlot
	x=16,y=5
	TerrainType=TERRAIN_GRASS
	PlotType=1
	FeatureType=FEATURE_FOREST, FeatureVariety=3
EndPlot
</v>
      </c>
      <c r="S65" t="str">
        <f ca="1">SUBSTITUTE(SUBSTITUTE(SUBSTITUTE(SUBSTITUTE($A$1,
"x_coord",S$2),
"y_coord",$A65),
"t_type",'terrain type'!R63),
"p_type", 'plot type'!R63)
&amp; IF(LEFT(resources!R63, 6) = "BONUS_", CHAR(9) &amp; "BonusType=" &amp; resources!R63 &amp; CHAR(10), "")
&amp; IF('goody huts'!R63, "	ImprovementType=IMPROVEMENT_GOODY_HUT" &amp; CHAR(10), "")
&amp; IF(ISBLANK(OFFSET('rivers (2)'!$A$1, 2 * (67 - $A65), 2 * S$2 + 1)), "", SUBSTITUTE($C$1, "&lt;direc&gt;", RIGHT(OFFSET('rivers (2)'!$A$1, 2 * (67 - $A65), 2 * S$2 + 1), 1)))
&amp; IF(ISBLANK(OFFSET('rivers (2)'!$A$1, 2 * (67 - $A65) + 1, 2 * S$2)), "", SUBSTITUTE($D$1, "&lt;direc&gt;", RIGHT(OFFSET('rivers (2)'!$A$1, 2 * (67 - $A65) + 1, 2 * S$2), 1)))
&amp; IF(ISBLANK('feature type'!R63), "EndPlot", SUBSTITUTE(SUBSTITUTE(output!$B$1,
                   "f_type", 'feature type'!R63),
                   "f_var", 'feature variety'!R63))
&amp; CHAR(10)</f>
        <v xml:space="preserve">BeginPlot
	x=17,y=5
	TerrainType=TERRAIN_GRASS
	PlotType=2
	FeatureType=FEATURE_FOREST, FeatureVariety=3
EndPlot
</v>
      </c>
      <c r="T65" t="str">
        <f ca="1">SUBSTITUTE(SUBSTITUTE(SUBSTITUTE(SUBSTITUTE($A$1,
"x_coord",T$2),
"y_coord",$A65),
"t_type",'terrain type'!S63),
"p_type", 'plot type'!S63)
&amp; IF(LEFT(resources!S63, 6) = "BONUS_", CHAR(9) &amp; "BonusType=" &amp; resources!S63 &amp; CHAR(10), "")
&amp; IF('goody huts'!S63, "	ImprovementType=IMPROVEMENT_GOODY_HUT" &amp; CHAR(10), "")
&amp; IF(ISBLANK(OFFSET('rivers (2)'!$A$1, 2 * (67 - $A65), 2 * T$2 + 1)), "", SUBSTITUTE($C$1, "&lt;direc&gt;", RIGHT(OFFSET('rivers (2)'!$A$1, 2 * (67 - $A65), 2 * T$2 + 1), 1)))
&amp; IF(ISBLANK(OFFSET('rivers (2)'!$A$1, 2 * (67 - $A65) + 1, 2 * T$2)), "", SUBSTITUTE($D$1, "&lt;direc&gt;", RIGHT(OFFSET('rivers (2)'!$A$1, 2 * (67 - $A65) + 1, 2 * T$2), 1)))
&amp; IF(ISBLANK('feature type'!S63), "EndPlot", SUBSTITUTE(SUBSTITUTE(output!$B$1,
                   "f_type", 'feature type'!S63),
                   "f_var", 'feature variety'!S63))
&amp; CHAR(10)</f>
        <v xml:space="preserve">BeginPlot
	x=18,y=5
	TerrainType=TERRAIN_GRASS
	PlotType=2
	RiverNSDirection=2
	isWOfRiver
	FeatureType=FEATURE_FOREST, FeatureVariety=3
EndPlot
</v>
      </c>
      <c r="U65" t="str">
        <f ca="1">SUBSTITUTE(SUBSTITUTE(SUBSTITUTE(SUBSTITUTE($A$1,
"x_coord",U$2),
"y_coord",$A65),
"t_type",'terrain type'!T63),
"p_type", 'plot type'!T63)
&amp; IF(LEFT(resources!T63, 6) = "BONUS_", CHAR(9) &amp; "BonusType=" &amp; resources!T63 &amp; CHAR(10), "")
&amp; IF('goody huts'!T63, "	ImprovementType=IMPROVEMENT_GOODY_HUT" &amp; CHAR(10), "")
&amp; IF(ISBLANK(OFFSET('rivers (2)'!$A$1, 2 * (67 - $A65), 2 * U$2 + 1)), "", SUBSTITUTE($C$1, "&lt;direc&gt;", RIGHT(OFFSET('rivers (2)'!$A$1, 2 * (67 - $A65), 2 * U$2 + 1), 1)))
&amp; IF(ISBLANK(OFFSET('rivers (2)'!$A$1, 2 * (67 - $A65) + 1, 2 * U$2)), "", SUBSTITUTE($D$1, "&lt;direc&gt;", RIGHT(OFFSET('rivers (2)'!$A$1, 2 * (67 - $A65) + 1, 2 * U$2), 1)))
&amp; IF(ISBLANK('feature type'!T63), "EndPlot", SUBSTITUTE(SUBSTITUTE(output!$B$1,
                   "f_type", 'feature type'!T63),
                   "f_var", 'feature variety'!T63))
&amp; CHAR(10)</f>
        <v xml:space="preserve">BeginPlot
	x=19,y=5
	TerrainType=TERRAIN_GRASS
	PlotType=1
	RiverWEDirection=1
	isNOfRiver
	FeatureType=FEATURE_FOREST, FeatureVariety=3
EndPlot
</v>
      </c>
      <c r="V65" t="str">
        <f ca="1">SUBSTITUTE(SUBSTITUTE(SUBSTITUTE(SUBSTITUTE($A$1,
"x_coord",V$2),
"y_coord",$A65),
"t_type",'terrain type'!U63),
"p_type", 'plot type'!U63)
&amp; IF(LEFT(resources!U63, 6) = "BONUS_", CHAR(9) &amp; "BonusType=" &amp; resources!U63 &amp; CHAR(10), "")
&amp; IF('goody huts'!U63, "	ImprovementType=IMPROVEMENT_GOODY_HUT" &amp; CHAR(10), "")
&amp; IF(ISBLANK(OFFSET('rivers (2)'!$A$1, 2 * (67 - $A65), 2 * V$2 + 1)), "", SUBSTITUTE($C$1, "&lt;direc&gt;", RIGHT(OFFSET('rivers (2)'!$A$1, 2 * (67 - $A65), 2 * V$2 + 1), 1)))
&amp; IF(ISBLANK(OFFSET('rivers (2)'!$A$1, 2 * (67 - $A65) + 1, 2 * V$2)), "", SUBSTITUTE($D$1, "&lt;direc&gt;", RIGHT(OFFSET('rivers (2)'!$A$1, 2 * (67 - $A65) + 1, 2 * V$2), 1)))
&amp; IF(ISBLANK('feature type'!U63), "EndPlot", SUBSTITUTE(SUBSTITUTE(output!$B$1,
                   "f_type", 'feature type'!U63),
                   "f_var", 'feature variety'!U63))
&amp; CHAR(10)</f>
        <v xml:space="preserve">BeginPlot
	x=20,y=5
	TerrainType=TERRAIN_GRASS
	PlotType=2
	RiverNSDirection=2
	isWOfRiver
	FeatureType=FEATURE_FOREST, FeatureVariety=3
EndPlot
</v>
      </c>
      <c r="W65" t="str">
        <f ca="1">SUBSTITUTE(SUBSTITUTE(SUBSTITUTE(SUBSTITUTE($A$1,
"x_coord",W$2),
"y_coord",$A65),
"t_type",'terrain type'!V63),
"p_type", 'plot type'!V63)
&amp; IF(LEFT(resources!V63, 6) = "BONUS_", CHAR(9) &amp; "BonusType=" &amp; resources!V63 &amp; CHAR(10), "")
&amp; IF('goody huts'!V63, "	ImprovementType=IMPROVEMENT_GOODY_HUT" &amp; CHAR(10), "")
&amp; IF(ISBLANK(OFFSET('rivers (2)'!$A$1, 2 * (67 - $A65), 2 * W$2 + 1)), "", SUBSTITUTE($C$1, "&lt;direc&gt;", RIGHT(OFFSET('rivers (2)'!$A$1, 2 * (67 - $A65), 2 * W$2 + 1), 1)))
&amp; IF(ISBLANK(OFFSET('rivers (2)'!$A$1, 2 * (67 - $A65) + 1, 2 * W$2)), "", SUBSTITUTE($D$1, "&lt;direc&gt;", RIGHT(OFFSET('rivers (2)'!$A$1, 2 * (67 - $A65) + 1, 2 * W$2), 1)))
&amp; IF(ISBLANK('feature type'!V63), "EndPlot", SUBSTITUTE(SUBSTITUTE(output!$B$1,
                   "f_type", 'feature type'!V63),
                   "f_var", 'feature variety'!V63))
&amp; CHAR(10)</f>
        <v xml:space="preserve">BeginPlot
	x=21,y=5
	TerrainType=TERRAIN_GRASS
	PlotType=2
	FeatureType=FEATURE_FOREST, FeatureVariety=3
EndPlot
</v>
      </c>
      <c r="X65" t="str">
        <f ca="1">SUBSTITUTE(SUBSTITUTE(SUBSTITUTE(SUBSTITUTE($A$1,
"x_coord",X$2),
"y_coord",$A65),
"t_type",'terrain type'!W63),
"p_type", 'plot type'!W63)
&amp; IF(LEFT(resources!W63, 6) = "BONUS_", CHAR(9) &amp; "BonusType=" &amp; resources!W63 &amp; CHAR(10), "")
&amp; IF('goody huts'!W63, "	ImprovementType=IMPROVEMENT_GOODY_HUT" &amp; CHAR(10), "")
&amp; IF(ISBLANK(OFFSET('rivers (2)'!$A$1, 2 * (67 - $A65), 2 * X$2 + 1)), "", SUBSTITUTE($C$1, "&lt;direc&gt;", RIGHT(OFFSET('rivers (2)'!$A$1, 2 * (67 - $A65), 2 * X$2 + 1), 1)))
&amp; IF(ISBLANK(OFFSET('rivers (2)'!$A$1, 2 * (67 - $A65) + 1, 2 * X$2)), "", SUBSTITUTE($D$1, "&lt;direc&gt;", RIGHT(OFFSET('rivers (2)'!$A$1, 2 * (67 - $A65) + 1, 2 * X$2), 1)))
&amp; IF(ISBLANK('feature type'!W63), "EndPlot", SUBSTITUTE(SUBSTITUTE(output!$B$1,
                   "f_type", 'feature type'!W63),
                   "f_var", 'feature variety'!W63))
&amp; CHAR(10)</f>
        <v xml:space="preserve">BeginPlot
	x=22,y=5
	TerrainType=TERRAIN_COAST
	PlotType=3
EndPlot
</v>
      </c>
      <c r="Y65" t="str">
        <f ca="1">SUBSTITUTE(SUBSTITUTE(SUBSTITUTE(SUBSTITUTE($A$1,
"x_coord",Y$2),
"y_coord",$A65),
"t_type",'terrain type'!X63),
"p_type", 'plot type'!X63)
&amp; IF(LEFT(resources!X63, 6) = "BONUS_", CHAR(9) &amp; "BonusType=" &amp; resources!X63 &amp; CHAR(10), "")
&amp; IF('goody huts'!X63, "	ImprovementType=IMPROVEMENT_GOODY_HUT" &amp; CHAR(10), "")
&amp; IF(ISBLANK(OFFSET('rivers (2)'!$A$1, 2 * (67 - $A65), 2 * Y$2 + 1)), "", SUBSTITUTE($C$1, "&lt;direc&gt;", RIGHT(OFFSET('rivers (2)'!$A$1, 2 * (67 - $A65), 2 * Y$2 + 1), 1)))
&amp; IF(ISBLANK(OFFSET('rivers (2)'!$A$1, 2 * (67 - $A65) + 1, 2 * Y$2)), "", SUBSTITUTE($D$1, "&lt;direc&gt;", RIGHT(OFFSET('rivers (2)'!$A$1, 2 * (67 - $A65) + 1, 2 * Y$2), 1)))
&amp; IF(ISBLANK('feature type'!X63), "EndPlot", SUBSTITUTE(SUBSTITUTE(output!$B$1,
                   "f_type", 'feature type'!X63),
                   "f_var", 'feature variety'!X63))
&amp; CHAR(10)</f>
        <v xml:space="preserve">BeginPlot
	x=23,y=5
	TerrainType=TERRAIN_GRASS
	PlotType=2
	FeatureType=FEATURE_FOREST, FeatureVariety=3
EndPlot
</v>
      </c>
      <c r="Z65" t="str">
        <f ca="1">SUBSTITUTE(SUBSTITUTE(SUBSTITUTE(SUBSTITUTE($A$1,
"x_coord",Z$2),
"y_coord",$A65),
"t_type",'terrain type'!Y63),
"p_type", 'plot type'!Y63)
&amp; IF(LEFT(resources!Y63, 6) = "BONUS_", CHAR(9) &amp; "BonusType=" &amp; resources!Y63 &amp; CHAR(10), "")
&amp; IF('goody huts'!Y63, "	ImprovementType=IMPROVEMENT_GOODY_HUT" &amp; CHAR(10), "")
&amp; IF(ISBLANK(OFFSET('rivers (2)'!$A$1, 2 * (67 - $A65), 2 * Z$2 + 1)), "", SUBSTITUTE($C$1, "&lt;direc&gt;", RIGHT(OFFSET('rivers (2)'!$A$1, 2 * (67 - $A65), 2 * Z$2 + 1), 1)))
&amp; IF(ISBLANK(OFFSET('rivers (2)'!$A$1, 2 * (67 - $A65) + 1, 2 * Z$2)), "", SUBSTITUTE($D$1, "&lt;direc&gt;", RIGHT(OFFSET('rivers (2)'!$A$1, 2 * (67 - $A65) + 1, 2 * Z$2), 1)))
&amp; IF(ISBLANK('feature type'!Y63), "EndPlot", SUBSTITUTE(SUBSTITUTE(output!$B$1,
                   "f_type", 'feature type'!Y63),
                   "f_var", 'feature variety'!Y63))
&amp; CHAR(10)</f>
        <v xml:space="preserve">BeginPlot
	x=24,y=5
	TerrainType=TERRAIN_GRASS
	PlotType=2
	RiverNSDirection=2
	isWOfRiver
	FeatureType=FEATURE_FOREST, FeatureVariety=3
EndPlot
</v>
      </c>
      <c r="AA65" t="str">
        <f ca="1">SUBSTITUTE(SUBSTITUTE(SUBSTITUTE(SUBSTITUTE($A$1,
"x_coord",AA$2),
"y_coord",$A65),
"t_type",'terrain type'!Z63),
"p_type", 'plot type'!Z63)
&amp; IF(LEFT(resources!Z63, 6) = "BONUS_", CHAR(9) &amp; "BonusType=" &amp; resources!Z63 &amp; CHAR(10), "")
&amp; IF('goody huts'!Z63, "	ImprovementType=IMPROVEMENT_GOODY_HUT" &amp; CHAR(10), "")
&amp; IF(ISBLANK(OFFSET('rivers (2)'!$A$1, 2 * (67 - $A65), 2 * AA$2 + 1)), "", SUBSTITUTE($C$1, "&lt;direc&gt;", RIGHT(OFFSET('rivers (2)'!$A$1, 2 * (67 - $A65), 2 * AA$2 + 1), 1)))
&amp; IF(ISBLANK(OFFSET('rivers (2)'!$A$1, 2 * (67 - $A65) + 1, 2 * AA$2)), "", SUBSTITUTE($D$1, "&lt;direc&gt;", RIGHT(OFFSET('rivers (2)'!$A$1, 2 * (67 - $A65) + 1, 2 * AA$2), 1)))
&amp; IF(ISBLANK('feature type'!Z63), "EndPlot", SUBSTITUTE(SUBSTITUTE(output!$B$1,
                   "f_type", 'feature type'!Z63),
                   "f_var", 'feature variety'!Z63))
&amp; CHAR(10)</f>
        <v xml:space="preserve">BeginPlot
	x=25,y=5
	TerrainType=TERRAIN_GRASS
	PlotType=2
	BonusType=BONUS_DYE
	RiverNSDirection=0
	isWOfRiver
	FeatureType=FEATURE_FOREST, FeatureVariety=3
EndPlot
</v>
      </c>
      <c r="AB65" t="str">
        <f ca="1">SUBSTITUTE(SUBSTITUTE(SUBSTITUTE(SUBSTITUTE($A$1,
"x_coord",AB$2),
"y_coord",$A65),
"t_type",'terrain type'!AA63),
"p_type", 'plot type'!AA63)
&amp; IF(LEFT(resources!AA63, 6) = "BONUS_", CHAR(9) &amp; "BonusType=" &amp; resources!AA63 &amp; CHAR(10), "")
&amp; IF('goody huts'!AA63, "	ImprovementType=IMPROVEMENT_GOODY_HUT" &amp; CHAR(10), "")
&amp; IF(ISBLANK(OFFSET('rivers (2)'!$A$1, 2 * (67 - $A65), 2 * AB$2 + 1)), "", SUBSTITUTE($C$1, "&lt;direc&gt;", RIGHT(OFFSET('rivers (2)'!$A$1, 2 * (67 - $A65), 2 * AB$2 + 1), 1)))
&amp; IF(ISBLANK(OFFSET('rivers (2)'!$A$1, 2 * (67 - $A65) + 1, 2 * AB$2)), "", SUBSTITUTE($D$1, "&lt;direc&gt;", RIGHT(OFFSET('rivers (2)'!$A$1, 2 * (67 - $A65) + 1, 2 * AB$2), 1)))
&amp; IF(ISBLANK('feature type'!AA63), "EndPlot", SUBSTITUTE(SUBSTITUTE(output!$B$1,
                   "f_type", 'feature type'!AA63),
                   "f_var", 'feature variety'!AA63))
&amp; CHAR(10)</f>
        <v xml:space="preserve">BeginPlot
	x=26,y=5
	TerrainType=TERRAIN_GRASS
	PlotType=2
	BonusType=BONUS_DYE
	RiverWEDirection=3
	isNOfRiver
	FeatureType=FEATURE_FOREST, FeatureVariety=3
EndPlot
</v>
      </c>
      <c r="AC65" t="str">
        <f ca="1">SUBSTITUTE(SUBSTITUTE(SUBSTITUTE(SUBSTITUTE($A$1,
"x_coord",AC$2),
"y_coord",$A65),
"t_type",'terrain type'!AB63),
"p_type", 'plot type'!AB63)
&amp; IF(LEFT(resources!AB63, 6) = "BONUS_", CHAR(9) &amp; "BonusType=" &amp; resources!AB63 &amp; CHAR(10), "")
&amp; IF('goody huts'!AB63, "	ImprovementType=IMPROVEMENT_GOODY_HUT" &amp; CHAR(10), "")
&amp; IF(ISBLANK(OFFSET('rivers (2)'!$A$1, 2 * (67 - $A65), 2 * AC$2 + 1)), "", SUBSTITUTE($C$1, "&lt;direc&gt;", RIGHT(OFFSET('rivers (2)'!$A$1, 2 * (67 - $A65), 2 * AC$2 + 1), 1)))
&amp; IF(ISBLANK(OFFSET('rivers (2)'!$A$1, 2 * (67 - $A65) + 1, 2 * AC$2)), "", SUBSTITUTE($D$1, "&lt;direc&gt;", RIGHT(OFFSET('rivers (2)'!$A$1, 2 * (67 - $A65) + 1, 2 * AC$2), 1)))
&amp; IF(ISBLANK('feature type'!AB63), "EndPlot", SUBSTITUTE(SUBSTITUTE(output!$B$1,
                   "f_type", 'feature type'!AB63),
                   "f_var", 'feature variety'!AB63))
&amp; CHAR(10)</f>
        <v xml:space="preserve">BeginPlot
	x=27,y=5
	TerrainType=TERRAIN_GRASS
	PlotType=2
	RiverWEDirection=3
	isNOfRiver
	FeatureType=FEATURE_FOREST, FeatureVariety=3
EndPlot
</v>
      </c>
      <c r="AD65" t="str">
        <f ca="1">SUBSTITUTE(SUBSTITUTE(SUBSTITUTE(SUBSTITUTE($A$1,
"x_coord",AD$2),
"y_coord",$A65),
"t_type",'terrain type'!AC63),
"p_type", 'plot type'!AC63)
&amp; IF(LEFT(resources!AC63, 6) = "BONUS_", CHAR(9) &amp; "BonusType=" &amp; resources!AC63 &amp; CHAR(10), "")
&amp; IF('goody huts'!AC63, "	ImprovementType=IMPROVEMENT_GOODY_HUT" &amp; CHAR(10), "")
&amp; IF(ISBLANK(OFFSET('rivers (2)'!$A$1, 2 * (67 - $A65), 2 * AD$2 + 1)), "", SUBSTITUTE($C$1, "&lt;direc&gt;", RIGHT(OFFSET('rivers (2)'!$A$1, 2 * (67 - $A65), 2 * AD$2 + 1), 1)))
&amp; IF(ISBLANK(OFFSET('rivers (2)'!$A$1, 2 * (67 - $A65) + 1, 2 * AD$2)), "", SUBSTITUTE($D$1, "&lt;direc&gt;", RIGHT(OFFSET('rivers (2)'!$A$1, 2 * (67 - $A65) + 1, 2 * AD$2), 1)))
&amp; IF(ISBLANK('feature type'!AC63), "EndPlot", SUBSTITUTE(SUBSTITUTE(output!$B$1,
                   "f_type", 'feature type'!AC63),
                   "f_var", 'feature variety'!AC63))
&amp; CHAR(10)</f>
        <v xml:space="preserve">BeginPlot
	x=28,y=5
	TerrainType=TERRAIN_GRASS
	PlotType=1
	RiverNSDirection=2
	isWOfRiver
	RiverWEDirection=3
	isNOfRiver
	FeatureType=FEATURE_FOREST, FeatureVariety=3
EndPlot
</v>
      </c>
      <c r="AE65" t="str">
        <f ca="1">SUBSTITUTE(SUBSTITUTE(SUBSTITUTE(SUBSTITUTE($A$1,
"x_coord",AE$2),
"y_coord",$A65),
"t_type",'terrain type'!AD63),
"p_type", 'plot type'!AD63)
&amp; IF(LEFT(resources!AD63, 6) = "BONUS_", CHAR(9) &amp; "BonusType=" &amp; resources!AD63 &amp; CHAR(10), "")
&amp; IF('goody huts'!AD63, "	ImprovementType=IMPROVEMENT_GOODY_HUT" &amp; CHAR(10), "")
&amp; IF(ISBLANK(OFFSET('rivers (2)'!$A$1, 2 * (67 - $A65), 2 * AE$2 + 1)), "", SUBSTITUTE($C$1, "&lt;direc&gt;", RIGHT(OFFSET('rivers (2)'!$A$1, 2 * (67 - $A65), 2 * AE$2 + 1), 1)))
&amp; IF(ISBLANK(OFFSET('rivers (2)'!$A$1, 2 * (67 - $A65) + 1, 2 * AE$2)), "", SUBSTITUTE($D$1, "&lt;direc&gt;", RIGHT(OFFSET('rivers (2)'!$A$1, 2 * (67 - $A65) + 1, 2 * AE$2), 1)))
&amp; IF(ISBLANK('feature type'!AD63), "EndPlot", SUBSTITUTE(SUBSTITUTE(output!$B$1,
                   "f_type", 'feature type'!AD63),
                   "f_var", 'feature variety'!AD63))
&amp; CHAR(10)</f>
        <v xml:space="preserve">BeginPlot
	x=29,y=5
	TerrainType=TERRAIN_GRASS
	PlotType=2
	BonusType=BONUS_CORN
	FeatureType=FEATURE_FOREST, FeatureVariety=3
EndPlot
</v>
      </c>
      <c r="AF65" t="str">
        <f ca="1">SUBSTITUTE(SUBSTITUTE(SUBSTITUTE(SUBSTITUTE($A$1,
"x_coord",AF$2),
"y_coord",$A65),
"t_type",'terrain type'!AE63),
"p_type", 'plot type'!AE63)
&amp; IF(LEFT(resources!AE63, 6) = "BONUS_", CHAR(9) &amp; "BonusType=" &amp; resources!AE63 &amp; CHAR(10), "")
&amp; IF('goody huts'!AE63, "	ImprovementType=IMPROVEMENT_GOODY_HUT" &amp; CHAR(10), "")
&amp; IF(ISBLANK(OFFSET('rivers (2)'!$A$1, 2 * (67 - $A65), 2 * AF$2 + 1)), "", SUBSTITUTE($C$1, "&lt;direc&gt;", RIGHT(OFFSET('rivers (2)'!$A$1, 2 * (67 - $A65), 2 * AF$2 + 1), 1)))
&amp; IF(ISBLANK(OFFSET('rivers (2)'!$A$1, 2 * (67 - $A65) + 1, 2 * AF$2)), "", SUBSTITUTE($D$1, "&lt;direc&gt;", RIGHT(OFFSET('rivers (2)'!$A$1, 2 * (67 - $A65) + 1, 2 * AF$2), 1)))
&amp; IF(ISBLANK('feature type'!AE63), "EndPlot", SUBSTITUTE(SUBSTITUTE(output!$B$1,
                   "f_type", 'feature type'!AE63),
                   "f_var", 'feature variety'!AE63))
&amp; CHAR(10)</f>
        <v xml:space="preserve">BeginPlot
	x=30,y=5
	TerrainType=TERRAIN_GRASS
	PlotType=2
	RiverWEDirection=1
	isNOfRiver
	FeatureType=FEATURE_FOREST, FeatureVariety=3
EndPlot
</v>
      </c>
      <c r="AG65" t="str">
        <f ca="1">SUBSTITUTE(SUBSTITUTE(SUBSTITUTE(SUBSTITUTE($A$1,
"x_coord",AG$2),
"y_coord",$A65),
"t_type",'terrain type'!AF63),
"p_type", 'plot type'!AF63)
&amp; IF(LEFT(resources!AF63, 6) = "BONUS_", CHAR(9) &amp; "BonusType=" &amp; resources!AF63 &amp; CHAR(10), "")
&amp; IF('goody huts'!AF63, "	ImprovementType=IMPROVEMENT_GOODY_HUT" &amp; CHAR(10), "")
&amp; IF(ISBLANK(OFFSET('rivers (2)'!$A$1, 2 * (67 - $A65), 2 * AG$2 + 1)), "", SUBSTITUTE($C$1, "&lt;direc&gt;", RIGHT(OFFSET('rivers (2)'!$A$1, 2 * (67 - $A65), 2 * AG$2 + 1), 1)))
&amp; IF(ISBLANK(OFFSET('rivers (2)'!$A$1, 2 * (67 - $A65) + 1, 2 * AG$2)), "", SUBSTITUTE($D$1, "&lt;direc&gt;", RIGHT(OFFSET('rivers (2)'!$A$1, 2 * (67 - $A65) + 1, 2 * AG$2), 1)))
&amp; IF(ISBLANK('feature type'!AF63), "EndPlot", SUBSTITUTE(SUBSTITUTE(output!$B$1,
                   "f_type", 'feature type'!AF63),
                   "f_var", 'feature variety'!AF63))
&amp; CHAR(10)</f>
        <v xml:space="preserve">BeginPlot
	x=31,y=5
	TerrainType=TERRAIN_GRASS
	PlotType=2
	RiverWEDirection=1
	isNOfRiver
	FeatureType=FEATURE_FOREST, FeatureVariety=3
EndPlot
</v>
      </c>
      <c r="AH65" t="str">
        <f ca="1">SUBSTITUTE(SUBSTITUTE(SUBSTITUTE(SUBSTITUTE($A$1,
"x_coord",AH$2),
"y_coord",$A65),
"t_type",'terrain type'!AG63),
"p_type", 'plot type'!AG63)
&amp; IF(LEFT(resources!AG63, 6) = "BONUS_", CHAR(9) &amp; "BonusType=" &amp; resources!AG63 &amp; CHAR(10), "")
&amp; IF('goody huts'!AG63, "	ImprovementType=IMPROVEMENT_GOODY_HUT" &amp; CHAR(10), "")
&amp; IF(ISBLANK(OFFSET('rivers (2)'!$A$1, 2 * (67 - $A65), 2 * AH$2 + 1)), "", SUBSTITUTE($C$1, "&lt;direc&gt;", RIGHT(OFFSET('rivers (2)'!$A$1, 2 * (67 - $A65), 2 * AH$2 + 1), 1)))
&amp; IF(ISBLANK(OFFSET('rivers (2)'!$A$1, 2 * (67 - $A65) + 1, 2 * AH$2)), "", SUBSTITUTE($D$1, "&lt;direc&gt;", RIGHT(OFFSET('rivers (2)'!$A$1, 2 * (67 - $A65) + 1, 2 * AH$2), 1)))
&amp; IF(ISBLANK('feature type'!AG63), "EndPlot", SUBSTITUTE(SUBSTITUTE(output!$B$1,
                   "f_type", 'feature type'!AG63),
                   "f_var", 'feature variety'!AG63))
&amp; CHAR(10)</f>
        <v xml:space="preserve">BeginPlot
	x=32,y=5
	TerrainType=TERRAIN_GRASS
	PlotType=1
	BonusType=BONUS_GEMS
	RiverWEDirection=1
	isNOfRiver
	FeatureType=FEATURE_FOREST, FeatureVariety=3
EndPlot
</v>
      </c>
      <c r="AI65" t="str">
        <f ca="1">SUBSTITUTE(SUBSTITUTE(SUBSTITUTE(SUBSTITUTE($A$1,
"x_coord",AI$2),
"y_coord",$A65),
"t_type",'terrain type'!AH63),
"p_type", 'plot type'!AH63)
&amp; IF(LEFT(resources!AH63, 6) = "BONUS_", CHAR(9) &amp; "BonusType=" &amp; resources!AH63 &amp; CHAR(10), "")
&amp; IF('goody huts'!AH63, "	ImprovementType=IMPROVEMENT_GOODY_HUT" &amp; CHAR(10), "")
&amp; IF(ISBLANK(OFFSET('rivers (2)'!$A$1, 2 * (67 - $A65), 2 * AI$2 + 1)), "", SUBSTITUTE($C$1, "&lt;direc&gt;", RIGHT(OFFSET('rivers (2)'!$A$1, 2 * (67 - $A65), 2 * AI$2 + 1), 1)))
&amp; IF(ISBLANK(OFFSET('rivers (2)'!$A$1, 2 * (67 - $A65) + 1, 2 * AI$2)), "", SUBSTITUTE($D$1, "&lt;direc&gt;", RIGHT(OFFSET('rivers (2)'!$A$1, 2 * (67 - $A65) + 1, 2 * AI$2), 1)))
&amp; IF(ISBLANK('feature type'!AH63), "EndPlot", SUBSTITUTE(SUBSTITUTE(output!$B$1,
                   "f_type", 'feature type'!AH63),
                   "f_var", 'feature variety'!AH63))
&amp; CHAR(10)</f>
        <v xml:space="preserve">BeginPlot
	x=33,y=5
	TerrainType=TERRAIN_GRASS
	PlotType=1
	FeatureType=FEATURE_FOREST, FeatureVariety=3
EndPlot
</v>
      </c>
      <c r="AJ65" t="str">
        <f ca="1">SUBSTITUTE(SUBSTITUTE(SUBSTITUTE(SUBSTITUTE($A$1,
"x_coord",AJ$2),
"y_coord",$A65),
"t_type",'terrain type'!AI63),
"p_type", 'plot type'!AI63)
&amp; IF(LEFT(resources!AI63, 6) = "BONUS_", CHAR(9) &amp; "BonusType=" &amp; resources!AI63 &amp; CHAR(10), "")
&amp; IF('goody huts'!AI63, "	ImprovementType=IMPROVEMENT_GOODY_HUT" &amp; CHAR(10), "")
&amp; IF(ISBLANK(OFFSET('rivers (2)'!$A$1, 2 * (67 - $A65), 2 * AJ$2 + 1)), "", SUBSTITUTE($C$1, "&lt;direc&gt;", RIGHT(OFFSET('rivers (2)'!$A$1, 2 * (67 - $A65), 2 * AJ$2 + 1), 1)))
&amp; IF(ISBLANK(OFFSET('rivers (2)'!$A$1, 2 * (67 - $A65) + 1, 2 * AJ$2)), "", SUBSTITUTE($D$1, "&lt;direc&gt;", RIGHT(OFFSET('rivers (2)'!$A$1, 2 * (67 - $A65) + 1, 2 * AJ$2), 1)))
&amp; IF(ISBLANK('feature type'!AI63), "EndPlot", SUBSTITUTE(SUBSTITUTE(output!$B$1,
                   "f_type", 'feature type'!AI63),
                   "f_var", 'feature variety'!AI63))
&amp; CHAR(10)</f>
        <v xml:space="preserve">BeginPlot
	x=34,y=5
	TerrainType=TERRAIN_GRASS
	PlotType=2
	FeatureType=FEATURE_FOREST, FeatureVariety=3
EndPlot
</v>
      </c>
      <c r="AK65" t="str">
        <f ca="1">SUBSTITUTE(SUBSTITUTE(SUBSTITUTE(SUBSTITUTE($A$1,
"x_coord",AK$2),
"y_coord",$A65),
"t_type",'terrain type'!AJ63),
"p_type", 'plot type'!AJ63)
&amp; IF(LEFT(resources!AJ63, 6) = "BONUS_", CHAR(9) &amp; "BonusType=" &amp; resources!AJ63 &amp; CHAR(10), "")
&amp; IF('goody huts'!AJ63, "	ImprovementType=IMPROVEMENT_GOODY_HUT" &amp; CHAR(10), "")
&amp; IF(ISBLANK(OFFSET('rivers (2)'!$A$1, 2 * (67 - $A65), 2 * AK$2 + 1)), "", SUBSTITUTE($C$1, "&lt;direc&gt;", RIGHT(OFFSET('rivers (2)'!$A$1, 2 * (67 - $A65), 2 * AK$2 + 1), 1)))
&amp; IF(ISBLANK(OFFSET('rivers (2)'!$A$1, 2 * (67 - $A65) + 1, 2 * AK$2)), "", SUBSTITUTE($D$1, "&lt;direc&gt;", RIGHT(OFFSET('rivers (2)'!$A$1, 2 * (67 - $A65) + 1, 2 * AK$2), 1)))
&amp; IF(ISBLANK('feature type'!AJ63), "EndPlot", SUBSTITUTE(SUBSTITUTE(output!$B$1,
                   "f_type", 'feature type'!AJ63),
                   "f_var", 'feature variety'!AJ63))
&amp; CHAR(10)</f>
        <v xml:space="preserve">BeginPlot
	x=35,y=5
	TerrainType=TERRAIN_COAST
	PlotType=3
EndPlot
</v>
      </c>
      <c r="AL65" t="str">
        <f ca="1">SUBSTITUTE(SUBSTITUTE(SUBSTITUTE(SUBSTITUTE($A$1,
"x_coord",AL$2),
"y_coord",$A65),
"t_type",'terrain type'!AK63),
"p_type", 'plot type'!AK63)
&amp; IF(LEFT(resources!AK63, 6) = "BONUS_", CHAR(9) &amp; "BonusType=" &amp; resources!AK63 &amp; CHAR(10), "")
&amp; IF('goody huts'!AK63, "	ImprovementType=IMPROVEMENT_GOODY_HUT" &amp; CHAR(10), "")
&amp; IF(ISBLANK(OFFSET('rivers (2)'!$A$1, 2 * (67 - $A65), 2 * AL$2 + 1)), "", SUBSTITUTE($C$1, "&lt;direc&gt;", RIGHT(OFFSET('rivers (2)'!$A$1, 2 * (67 - $A65), 2 * AL$2 + 1), 1)))
&amp; IF(ISBLANK(OFFSET('rivers (2)'!$A$1, 2 * (67 - $A65) + 1, 2 * AL$2)), "", SUBSTITUTE($D$1, "&lt;direc&gt;", RIGHT(OFFSET('rivers (2)'!$A$1, 2 * (67 - $A65) + 1, 2 * AL$2), 1)))
&amp; IF(ISBLANK('feature type'!AK63), "EndPlot", SUBSTITUTE(SUBSTITUTE(output!$B$1,
                   "f_type", 'feature type'!AK63),
                   "f_var", 'feature variety'!AK63))
&amp; CHAR(10)</f>
        <v xml:space="preserve">BeginPlot
	x=36,y=5
	TerrainType=TERRAIN_OCEAN
	PlotType=3
EndPlot
</v>
      </c>
      <c r="AM65" t="str">
        <f ca="1">SUBSTITUTE(SUBSTITUTE(SUBSTITUTE(SUBSTITUTE($A$1,
"x_coord",AM$2),
"y_coord",$A65),
"t_type",'terrain type'!AL63),
"p_type", 'plot type'!AL63)
&amp; IF(LEFT(resources!AL63, 6) = "BONUS_", CHAR(9) &amp; "BonusType=" &amp; resources!AL63 &amp; CHAR(10), "")
&amp; IF('goody huts'!AL63, "	ImprovementType=IMPROVEMENT_GOODY_HUT" &amp; CHAR(10), "")
&amp; IF(ISBLANK(OFFSET('rivers (2)'!$A$1, 2 * (67 - $A65), 2 * AM$2 + 1)), "", SUBSTITUTE($C$1, "&lt;direc&gt;", RIGHT(OFFSET('rivers (2)'!$A$1, 2 * (67 - $A65), 2 * AM$2 + 1), 1)))
&amp; IF(ISBLANK(OFFSET('rivers (2)'!$A$1, 2 * (67 - $A65) + 1, 2 * AM$2)), "", SUBSTITUTE($D$1, "&lt;direc&gt;", RIGHT(OFFSET('rivers (2)'!$A$1, 2 * (67 - $A65) + 1, 2 * AM$2), 1)))
&amp; IF(ISBLANK('feature type'!AL63), "EndPlot", SUBSTITUTE(SUBSTITUTE(output!$B$1,
                   "f_type", 'feature type'!AL63),
                   "f_var", 'feature variety'!AL63))
&amp; CHAR(10)</f>
        <v xml:space="preserve">BeginPlot
	x=37,y=5
	TerrainType=TERRAIN_OCEAN
	PlotType=3
EndPlot
</v>
      </c>
      <c r="AN65" t="str">
        <f ca="1">SUBSTITUTE(SUBSTITUTE(SUBSTITUTE(SUBSTITUTE($A$1,
"x_coord",AN$2),
"y_coord",$A65),
"t_type",'terrain type'!AM63),
"p_type", 'plot type'!AM63)
&amp; IF(LEFT(resources!AM63, 6) = "BONUS_", CHAR(9) &amp; "BonusType=" &amp; resources!AM63 &amp; CHAR(10), "")
&amp; IF('goody huts'!AM63, "	ImprovementType=IMPROVEMENT_GOODY_HUT" &amp; CHAR(10), "")
&amp; IF(ISBLANK(OFFSET('rivers (2)'!$A$1, 2 * (67 - $A65), 2 * AN$2 + 1)), "", SUBSTITUTE($C$1, "&lt;direc&gt;", RIGHT(OFFSET('rivers (2)'!$A$1, 2 * (67 - $A65), 2 * AN$2 + 1), 1)))
&amp; IF(ISBLANK(OFFSET('rivers (2)'!$A$1, 2 * (67 - $A65) + 1, 2 * AN$2)), "", SUBSTITUTE($D$1, "&lt;direc&gt;", RIGHT(OFFSET('rivers (2)'!$A$1, 2 * (67 - $A65) + 1, 2 * AN$2), 1)))
&amp; IF(ISBLANK('feature type'!AM63), "EndPlot", SUBSTITUTE(SUBSTITUTE(output!$B$1,
                   "f_type", 'feature type'!AM63),
                   "f_var", 'feature variety'!AM63))
&amp; CHAR(10)</f>
        <v xml:space="preserve">BeginPlot
	x=38,y=5
	TerrainType=TERRAIN_OCEAN
	PlotType=3
EndPlot
</v>
      </c>
      <c r="AO65" t="str">
        <f ca="1">SUBSTITUTE(SUBSTITUTE(SUBSTITUTE(SUBSTITUTE($A$1,
"x_coord",AO$2),
"y_coord",$A65),
"t_type",'terrain type'!AN63),
"p_type", 'plot type'!AN63)
&amp; IF(LEFT(resources!AN63, 6) = "BONUS_", CHAR(9) &amp; "BonusType=" &amp; resources!AN63 &amp; CHAR(10), "")
&amp; IF('goody huts'!AN63, "	ImprovementType=IMPROVEMENT_GOODY_HUT" &amp; CHAR(10), "")
&amp; IF(ISBLANK(OFFSET('rivers (2)'!$A$1, 2 * (67 - $A65), 2 * AO$2 + 1)), "", SUBSTITUTE($C$1, "&lt;direc&gt;", RIGHT(OFFSET('rivers (2)'!$A$1, 2 * (67 - $A65), 2 * AO$2 + 1), 1)))
&amp; IF(ISBLANK(OFFSET('rivers (2)'!$A$1, 2 * (67 - $A65) + 1, 2 * AO$2)), "", SUBSTITUTE($D$1, "&lt;direc&gt;", RIGHT(OFFSET('rivers (2)'!$A$1, 2 * (67 - $A65) + 1, 2 * AO$2), 1)))
&amp; IF(ISBLANK('feature type'!AN63), "EndPlot", SUBSTITUTE(SUBSTITUTE(output!$B$1,
                   "f_type", 'feature type'!AN63),
                   "f_var", 'feature variety'!AN63))
&amp; CHAR(10)</f>
        <v xml:space="preserve">BeginPlot
	x=39,y=5
	TerrainType=TERRAIN_OCEAN
	PlotType=3
EndPlot
</v>
      </c>
      <c r="AP65" t="str">
        <f ca="1">SUBSTITUTE(SUBSTITUTE(SUBSTITUTE(SUBSTITUTE($A$1,
"x_coord",AP$2),
"y_coord",$A65),
"t_type",'terrain type'!AO63),
"p_type", 'plot type'!AO63)
&amp; IF(LEFT(resources!AO63, 6) = "BONUS_", CHAR(9) &amp; "BonusType=" &amp; resources!AO63 &amp; CHAR(10), "")
&amp; IF('goody huts'!AO63, "	ImprovementType=IMPROVEMENT_GOODY_HUT" &amp; CHAR(10), "")
&amp; IF(ISBLANK(OFFSET('rivers (2)'!$A$1, 2 * (67 - $A65), 2 * AP$2 + 1)), "", SUBSTITUTE($C$1, "&lt;direc&gt;", RIGHT(OFFSET('rivers (2)'!$A$1, 2 * (67 - $A65), 2 * AP$2 + 1), 1)))
&amp; IF(ISBLANK(OFFSET('rivers (2)'!$A$1, 2 * (67 - $A65) + 1, 2 * AP$2)), "", SUBSTITUTE($D$1, "&lt;direc&gt;", RIGHT(OFFSET('rivers (2)'!$A$1, 2 * (67 - $A65) + 1, 2 * AP$2), 1)))
&amp; IF(ISBLANK('feature type'!AO63), "EndPlot", SUBSTITUTE(SUBSTITUTE(output!$B$1,
                   "f_type", 'feature type'!AO63),
                   "f_var", 'feature variety'!AO63))
&amp; CHAR(10)</f>
        <v xml:space="preserve">BeginPlot
	x=40,y=5
	TerrainType=TERRAIN_OCEAN
	PlotType=3
EndPlot
</v>
      </c>
      <c r="AQ65" t="str">
        <f ca="1">SUBSTITUTE(SUBSTITUTE(SUBSTITUTE(SUBSTITUTE($A$1,
"x_coord",AQ$2),
"y_coord",$A65),
"t_type",'terrain type'!AP63),
"p_type", 'plot type'!AP63)
&amp; IF(LEFT(resources!AP63, 6) = "BONUS_", CHAR(9) &amp; "BonusType=" &amp; resources!AP63 &amp; CHAR(10), "")
&amp; IF('goody huts'!AP63, "	ImprovementType=IMPROVEMENT_GOODY_HUT" &amp; CHAR(10), "")
&amp; IF(ISBLANK(OFFSET('rivers (2)'!$A$1, 2 * (67 - $A65), 2 * AQ$2 + 1)), "", SUBSTITUTE($C$1, "&lt;direc&gt;", RIGHT(OFFSET('rivers (2)'!$A$1, 2 * (67 - $A65), 2 * AQ$2 + 1), 1)))
&amp; IF(ISBLANK(OFFSET('rivers (2)'!$A$1, 2 * (67 - $A65) + 1, 2 * AQ$2)), "", SUBSTITUTE($D$1, "&lt;direc&gt;", RIGHT(OFFSET('rivers (2)'!$A$1, 2 * (67 - $A65) + 1, 2 * AQ$2), 1)))
&amp; IF(ISBLANK('feature type'!AP63), "EndPlot", SUBSTITUTE(SUBSTITUTE(output!$B$1,
                   "f_type", 'feature type'!AP63),
                   "f_var", 'feature variety'!AP63))
&amp; CHAR(10)</f>
        <v xml:space="preserve">BeginPlot
	x=41,y=5
	TerrainType=TERRAIN_COAST
	PlotType=3
EndPlot
</v>
      </c>
      <c r="AR65" t="str">
        <f ca="1">SUBSTITUTE(SUBSTITUTE(SUBSTITUTE(SUBSTITUTE($A$1,
"x_coord",AR$2),
"y_coord",$A65),
"t_type",'terrain type'!AQ63),
"p_type", 'plot type'!AQ63)
&amp; IF(LEFT(resources!AQ63, 6) = "BONUS_", CHAR(9) &amp; "BonusType=" &amp; resources!AQ63 &amp; CHAR(10), "")
&amp; IF('goody huts'!AQ63, "	ImprovementType=IMPROVEMENT_GOODY_HUT" &amp; CHAR(10), "")
&amp; IF(ISBLANK(OFFSET('rivers (2)'!$A$1, 2 * (67 - $A65), 2 * AR$2 + 1)), "", SUBSTITUTE($C$1, "&lt;direc&gt;", RIGHT(OFFSET('rivers (2)'!$A$1, 2 * (67 - $A65), 2 * AR$2 + 1), 1)))
&amp; IF(ISBLANK(OFFSET('rivers (2)'!$A$1, 2 * (67 - $A65) + 1, 2 * AR$2)), "", SUBSTITUTE($D$1, "&lt;direc&gt;", RIGHT(OFFSET('rivers (2)'!$A$1, 2 * (67 - $A65) + 1, 2 * AR$2), 1)))
&amp; IF(ISBLANK('feature type'!AQ63), "EndPlot", SUBSTITUTE(SUBSTITUTE(output!$B$1,
                   "f_type", 'feature type'!AQ63),
                   "f_var", 'feature variety'!AQ63))
&amp; CHAR(10)</f>
        <v xml:space="preserve">BeginPlot
	x=42,y=5
	TerrainType=TERRAIN_GRASS
	PlotType=0
EndPlot
</v>
      </c>
      <c r="AS65" t="str">
        <f ca="1">SUBSTITUTE(SUBSTITUTE(SUBSTITUTE(SUBSTITUTE($A$1,
"x_coord",AS$2),
"y_coord",$A65),
"t_type",'terrain type'!AR63),
"p_type", 'plot type'!AR63)
&amp; IF(LEFT(resources!AR63, 6) = "BONUS_", CHAR(9) &amp; "BonusType=" &amp; resources!AR63 &amp; CHAR(10), "")
&amp; IF('goody huts'!AR63, "	ImprovementType=IMPROVEMENT_GOODY_HUT" &amp; CHAR(10), "")
&amp; IF(ISBLANK(OFFSET('rivers (2)'!$A$1, 2 * (67 - $A65), 2 * AS$2 + 1)), "", SUBSTITUTE($C$1, "&lt;direc&gt;", RIGHT(OFFSET('rivers (2)'!$A$1, 2 * (67 - $A65), 2 * AS$2 + 1), 1)))
&amp; IF(ISBLANK(OFFSET('rivers (2)'!$A$1, 2 * (67 - $A65) + 1, 2 * AS$2)), "", SUBSTITUTE($D$1, "&lt;direc&gt;", RIGHT(OFFSET('rivers (2)'!$A$1, 2 * (67 - $A65) + 1, 2 * AS$2), 1)))
&amp; IF(ISBLANK('feature type'!AR63), "EndPlot", SUBSTITUTE(SUBSTITUTE(output!$B$1,
                   "f_type", 'feature type'!AR63),
                   "f_var", 'feature variety'!AR63))
&amp; CHAR(10)</f>
        <v xml:space="preserve">BeginPlot
	x=43,y=5
	TerrainType=TERRAIN_COAST
	PlotType=3
EndPlot
</v>
      </c>
      <c r="AT65" t="str">
        <f ca="1">SUBSTITUTE(SUBSTITUTE(SUBSTITUTE(SUBSTITUTE($A$1,
"x_coord",AT$2),
"y_coord",$A65),
"t_type",'terrain type'!AS63),
"p_type", 'plot type'!AS63)
&amp; IF(LEFT(resources!AS63, 6) = "BONUS_", CHAR(9) &amp; "BonusType=" &amp; resources!AS63 &amp; CHAR(10), "")
&amp; IF('goody huts'!AS63, "	ImprovementType=IMPROVEMENT_GOODY_HUT" &amp; CHAR(10), "")
&amp; IF(ISBLANK(OFFSET('rivers (2)'!$A$1, 2 * (67 - $A65), 2 * AT$2 + 1)), "", SUBSTITUTE($C$1, "&lt;direc&gt;", RIGHT(OFFSET('rivers (2)'!$A$1, 2 * (67 - $A65), 2 * AT$2 + 1), 1)))
&amp; IF(ISBLANK(OFFSET('rivers (2)'!$A$1, 2 * (67 - $A65) + 1, 2 * AT$2)), "", SUBSTITUTE($D$1, "&lt;direc&gt;", RIGHT(OFFSET('rivers (2)'!$A$1, 2 * (67 - $A65) + 1, 2 * AT$2), 1)))
&amp; IF(ISBLANK('feature type'!AS63), "EndPlot", SUBSTITUTE(SUBSTITUTE(output!$B$1,
                   "f_type", 'feature type'!AS63),
                   "f_var", 'feature variety'!AS63))
&amp; CHAR(10)</f>
        <v xml:space="preserve">BeginPlot
	x=44,y=5
	TerrainType=TERRAIN_OCEAN
	PlotType=3
EndPlot
</v>
      </c>
      <c r="AU65" t="str">
        <f ca="1">SUBSTITUTE(SUBSTITUTE(SUBSTITUTE(SUBSTITUTE($A$1,
"x_coord",AU$2),
"y_coord",$A65),
"t_type",'terrain type'!AT63),
"p_type", 'plot type'!AT63)
&amp; IF(LEFT(resources!AT63, 6) = "BONUS_", CHAR(9) &amp; "BonusType=" &amp; resources!AT63 &amp; CHAR(10), "")
&amp; IF('goody huts'!AT63, "	ImprovementType=IMPROVEMENT_GOODY_HUT" &amp; CHAR(10), "")
&amp; IF(ISBLANK(OFFSET('rivers (2)'!$A$1, 2 * (67 - $A65), 2 * AU$2 + 1)), "", SUBSTITUTE($C$1, "&lt;direc&gt;", RIGHT(OFFSET('rivers (2)'!$A$1, 2 * (67 - $A65), 2 * AU$2 + 1), 1)))
&amp; IF(ISBLANK(OFFSET('rivers (2)'!$A$1, 2 * (67 - $A65) + 1, 2 * AU$2)), "", SUBSTITUTE($D$1, "&lt;direc&gt;", RIGHT(OFFSET('rivers (2)'!$A$1, 2 * (67 - $A65) + 1, 2 * AU$2), 1)))
&amp; IF(ISBLANK('feature type'!AT63), "EndPlot", SUBSTITUTE(SUBSTITUTE(output!$B$1,
                   "f_type", 'feature type'!AT63),
                   "f_var", 'feature variety'!AT63))
&amp; CHAR(10)</f>
        <v xml:space="preserve">BeginPlot
	x=45,y=5
	TerrainType=TERRAIN_OCEAN
	PlotType=3
EndPlot
</v>
      </c>
      <c r="AV65" t="str">
        <f ca="1">SUBSTITUTE(SUBSTITUTE(SUBSTITUTE(SUBSTITUTE($A$1,
"x_coord",AV$2),
"y_coord",$A65),
"t_type",'terrain type'!AU63),
"p_type", 'plot type'!AU63)
&amp; IF(LEFT(resources!AU63, 6) = "BONUS_", CHAR(9) &amp; "BonusType=" &amp; resources!AU63 &amp; CHAR(10), "")
&amp; IF('goody huts'!AU63, "	ImprovementType=IMPROVEMENT_GOODY_HUT" &amp; CHAR(10), "")
&amp; IF(ISBLANK(OFFSET('rivers (2)'!$A$1, 2 * (67 - $A65), 2 * AV$2 + 1)), "", SUBSTITUTE($C$1, "&lt;direc&gt;", RIGHT(OFFSET('rivers (2)'!$A$1, 2 * (67 - $A65), 2 * AV$2 + 1), 1)))
&amp; IF(ISBLANK(OFFSET('rivers (2)'!$A$1, 2 * (67 - $A65) + 1, 2 * AV$2)), "", SUBSTITUTE($D$1, "&lt;direc&gt;", RIGHT(OFFSET('rivers (2)'!$A$1, 2 * (67 - $A65) + 1, 2 * AV$2), 1)))
&amp; IF(ISBLANK('feature type'!AU63), "EndPlot", SUBSTITUTE(SUBSTITUTE(output!$B$1,
                   "f_type", 'feature type'!AU63),
                   "f_var", 'feature variety'!AU63))
&amp; CHAR(10)</f>
        <v xml:space="preserve">BeginPlot
	x=46,y=5
	TerrainType=TERRAIN_OCEAN
	PlotType=3
EndPlot
</v>
      </c>
      <c r="AW65" t="str">
        <f ca="1">SUBSTITUTE(SUBSTITUTE(SUBSTITUTE(SUBSTITUTE($A$1,
"x_coord",AW$2),
"y_coord",$A65),
"t_type",'terrain type'!AV63),
"p_type", 'plot type'!AV63)
&amp; IF(LEFT(resources!AV63, 6) = "BONUS_", CHAR(9) &amp; "BonusType=" &amp; resources!AV63 &amp; CHAR(10), "")
&amp; IF('goody huts'!AV63, "	ImprovementType=IMPROVEMENT_GOODY_HUT" &amp; CHAR(10), "")
&amp; IF(ISBLANK(OFFSET('rivers (2)'!$A$1, 2 * (67 - $A65), 2 * AW$2 + 1)), "", SUBSTITUTE($C$1, "&lt;direc&gt;", RIGHT(OFFSET('rivers (2)'!$A$1, 2 * (67 - $A65), 2 * AW$2 + 1), 1)))
&amp; IF(ISBLANK(OFFSET('rivers (2)'!$A$1, 2 * (67 - $A65) + 1, 2 * AW$2)), "", SUBSTITUTE($D$1, "&lt;direc&gt;", RIGHT(OFFSET('rivers (2)'!$A$1, 2 * (67 - $A65) + 1, 2 * AW$2), 1)))
&amp; IF(ISBLANK('feature type'!AV63), "EndPlot", SUBSTITUTE(SUBSTITUTE(output!$B$1,
                   "f_type", 'feature type'!AV63),
                   "f_var", 'feature variety'!AV63))
&amp; CHAR(10)</f>
        <v xml:space="preserve">BeginPlot
	x=47,y=5
	TerrainType=TERRAIN_OCEAN
	PlotType=3
EndPlot
</v>
      </c>
      <c r="AX65" t="str">
        <f ca="1">SUBSTITUTE(SUBSTITUTE(SUBSTITUTE(SUBSTITUTE($A$1,
"x_coord",AX$2),
"y_coord",$A65),
"t_type",'terrain type'!AW63),
"p_type", 'plot type'!AW63)
&amp; IF(LEFT(resources!AW63, 6) = "BONUS_", CHAR(9) &amp; "BonusType=" &amp; resources!AW63 &amp; CHAR(10), "")
&amp; IF('goody huts'!AW63, "	ImprovementType=IMPROVEMENT_GOODY_HUT" &amp; CHAR(10), "")
&amp; IF(ISBLANK(OFFSET('rivers (2)'!$A$1, 2 * (67 - $A65), 2 * AX$2 + 1)), "", SUBSTITUTE($C$1, "&lt;direc&gt;", RIGHT(OFFSET('rivers (2)'!$A$1, 2 * (67 - $A65), 2 * AX$2 + 1), 1)))
&amp; IF(ISBLANK(OFFSET('rivers (2)'!$A$1, 2 * (67 - $A65) + 1, 2 * AX$2)), "", SUBSTITUTE($D$1, "&lt;direc&gt;", RIGHT(OFFSET('rivers (2)'!$A$1, 2 * (67 - $A65) + 1, 2 * AX$2), 1)))
&amp; IF(ISBLANK('feature type'!AW63), "EndPlot", SUBSTITUTE(SUBSTITUTE(output!$B$1,
                   "f_type", 'feature type'!AW63),
                   "f_var", 'feature variety'!AW63))
&amp; CHAR(10)</f>
        <v xml:space="preserve">BeginPlot
	x=48,y=5
	TerrainType=TERRAIN_OCEAN
	PlotType=3
EndPlot
</v>
      </c>
      <c r="AY65" t="str">
        <f ca="1">SUBSTITUTE(SUBSTITUTE(SUBSTITUTE(SUBSTITUTE($A$1,
"x_coord",AY$2),
"y_coord",$A65),
"t_type",'terrain type'!AX63),
"p_type", 'plot type'!AX63)
&amp; IF(LEFT(resources!AX63, 6) = "BONUS_", CHAR(9) &amp; "BonusType=" &amp; resources!AX63 &amp; CHAR(10), "")
&amp; IF('goody huts'!AX63, "	ImprovementType=IMPROVEMENT_GOODY_HUT" &amp; CHAR(10), "")
&amp; IF(ISBLANK(OFFSET('rivers (2)'!$A$1, 2 * (67 - $A65), 2 * AY$2 + 1)), "", SUBSTITUTE($C$1, "&lt;direc&gt;", RIGHT(OFFSET('rivers (2)'!$A$1, 2 * (67 - $A65), 2 * AY$2 + 1), 1)))
&amp; IF(ISBLANK(OFFSET('rivers (2)'!$A$1, 2 * (67 - $A65) + 1, 2 * AY$2)), "", SUBSTITUTE($D$1, "&lt;direc&gt;", RIGHT(OFFSET('rivers (2)'!$A$1, 2 * (67 - $A65) + 1, 2 * AY$2), 1)))
&amp; IF(ISBLANK('feature type'!AX63), "EndPlot", SUBSTITUTE(SUBSTITUTE(output!$B$1,
                   "f_type", 'feature type'!AX63),
                   "f_var", 'feature variety'!AX63))
&amp; CHAR(10)</f>
        <v xml:space="preserve">BeginPlot
	x=49,y=5
	TerrainType=TERRAIN_COAST
	PlotType=3
EndPlot
</v>
      </c>
      <c r="AZ65" t="str">
        <f ca="1">SUBSTITUTE(SUBSTITUTE(SUBSTITUTE(SUBSTITUTE($A$1,
"x_coord",AZ$2),
"y_coord",$A65),
"t_type",'terrain type'!AY63),
"p_type", 'plot type'!AY63)
&amp; IF(LEFT(resources!AY63, 6) = "BONUS_", CHAR(9) &amp; "BonusType=" &amp; resources!AY63 &amp; CHAR(10), "")
&amp; IF('goody huts'!AY63, "	ImprovementType=IMPROVEMENT_GOODY_HUT" &amp; CHAR(10), "")
&amp; IF(ISBLANK(OFFSET('rivers (2)'!$A$1, 2 * (67 - $A65), 2 * AZ$2 + 1)), "", SUBSTITUTE($C$1, "&lt;direc&gt;", RIGHT(OFFSET('rivers (2)'!$A$1, 2 * (67 - $A65), 2 * AZ$2 + 1), 1)))
&amp; IF(ISBLANK(OFFSET('rivers (2)'!$A$1, 2 * (67 - $A65) + 1, 2 * AZ$2)), "", SUBSTITUTE($D$1, "&lt;direc&gt;", RIGHT(OFFSET('rivers (2)'!$A$1, 2 * (67 - $A65) + 1, 2 * AZ$2), 1)))
&amp; IF(ISBLANK('feature type'!AY63), "EndPlot", SUBSTITUTE(SUBSTITUTE(output!$B$1,
                   "f_type", 'feature type'!AY63),
                   "f_var", 'feature variety'!AY63))
&amp; CHAR(10)</f>
        <v xml:space="preserve">BeginPlot
	x=50,y=5
	TerrainType=TERRAIN_COAST
	PlotType=3
EndPlot
</v>
      </c>
      <c r="BA65" t="str">
        <f ca="1">SUBSTITUTE(SUBSTITUTE(SUBSTITUTE(SUBSTITUTE($A$1,
"x_coord",BA$2),
"y_coord",$A65),
"t_type",'terrain type'!AZ63),
"p_type", 'plot type'!AZ63)
&amp; IF(LEFT(resources!AZ63, 6) = "BONUS_", CHAR(9) &amp; "BonusType=" &amp; resources!AZ63 &amp; CHAR(10), "")
&amp; IF('goody huts'!AZ63, "	ImprovementType=IMPROVEMENT_GOODY_HUT" &amp; CHAR(10), "")
&amp; IF(ISBLANK(OFFSET('rivers (2)'!$A$1, 2 * (67 - $A65), 2 * BA$2 + 1)), "", SUBSTITUTE($C$1, "&lt;direc&gt;", RIGHT(OFFSET('rivers (2)'!$A$1, 2 * (67 - $A65), 2 * BA$2 + 1), 1)))
&amp; IF(ISBLANK(OFFSET('rivers (2)'!$A$1, 2 * (67 - $A65) + 1, 2 * BA$2)), "", SUBSTITUTE($D$1, "&lt;direc&gt;", RIGHT(OFFSET('rivers (2)'!$A$1, 2 * (67 - $A65) + 1, 2 * BA$2), 1)))
&amp; IF(ISBLANK('feature type'!AZ63), "EndPlot", SUBSTITUTE(SUBSTITUTE(output!$B$1,
                   "f_type", 'feature type'!AZ63),
                   "f_var", 'feature variety'!AZ63))
&amp; CHAR(10)</f>
        <v xml:space="preserve">BeginPlot
	x=51,y=5
	TerrainType=TERRAIN_GRASS
	PlotType=2
EndPlot
</v>
      </c>
      <c r="BB65" t="str">
        <f ca="1">SUBSTITUTE(SUBSTITUTE(SUBSTITUTE(SUBSTITUTE($A$1,
"x_coord",BB$2),
"y_coord",$A65),
"t_type",'terrain type'!BA63),
"p_type", 'plot type'!BA63)
&amp; IF(LEFT(resources!BA63, 6) = "BONUS_", CHAR(9) &amp; "BonusType=" &amp; resources!BA63 &amp; CHAR(10), "")
&amp; IF('goody huts'!BA63, "	ImprovementType=IMPROVEMENT_GOODY_HUT" &amp; CHAR(10), "")
&amp; IF(ISBLANK(OFFSET('rivers (2)'!$A$1, 2 * (67 - $A65), 2 * BB$2 + 1)), "", SUBSTITUTE($C$1, "&lt;direc&gt;", RIGHT(OFFSET('rivers (2)'!$A$1, 2 * (67 - $A65), 2 * BB$2 + 1), 1)))
&amp; IF(ISBLANK(OFFSET('rivers (2)'!$A$1, 2 * (67 - $A65) + 1, 2 * BB$2)), "", SUBSTITUTE($D$1, "&lt;direc&gt;", RIGHT(OFFSET('rivers (2)'!$A$1, 2 * (67 - $A65) + 1, 2 * BB$2), 1)))
&amp; IF(ISBLANK('feature type'!BA63), "EndPlot", SUBSTITUTE(SUBSTITUTE(output!$B$1,
                   "f_type", 'feature type'!BA63),
                   "f_var", 'feature variety'!BA63))
&amp; CHAR(10)</f>
        <v xml:space="preserve">BeginPlot
	x=52,y=5
	TerrainType=TERRAIN_GRASS
	PlotType=2
	RiverNSDirection=2
	isWOfRiver
EndPlot
</v>
      </c>
      <c r="BC65" t="str">
        <f ca="1">SUBSTITUTE(SUBSTITUTE(SUBSTITUTE(SUBSTITUTE($A$1,
"x_coord",BC$2),
"y_coord",$A65),
"t_type",'terrain type'!BB63),
"p_type", 'plot type'!BB63)
&amp; IF(LEFT(resources!BB63, 6) = "BONUS_", CHAR(9) &amp; "BonusType=" &amp; resources!BB63 &amp; CHAR(10), "")
&amp; IF('goody huts'!BB63, "	ImprovementType=IMPROVEMENT_GOODY_HUT" &amp; CHAR(10), "")
&amp; IF(ISBLANK(OFFSET('rivers (2)'!$A$1, 2 * (67 - $A65), 2 * BC$2 + 1)), "", SUBSTITUTE($C$1, "&lt;direc&gt;", RIGHT(OFFSET('rivers (2)'!$A$1, 2 * (67 - $A65), 2 * BC$2 + 1), 1)))
&amp; IF(ISBLANK(OFFSET('rivers (2)'!$A$1, 2 * (67 - $A65) + 1, 2 * BC$2)), "", SUBSTITUTE($D$1, "&lt;direc&gt;", RIGHT(OFFSET('rivers (2)'!$A$1, 2 * (67 - $A65) + 1, 2 * BC$2), 1)))
&amp; IF(ISBLANK('feature type'!BB63), "EndPlot", SUBSTITUTE(SUBSTITUTE(output!$B$1,
                   "f_type", 'feature type'!BB63),
                   "f_var", 'feature variety'!BB63))
&amp; CHAR(10)</f>
        <v xml:space="preserve">BeginPlot
	x=53,y=5
	TerrainType=TERRAIN_GRASS
	PlotType=2
EndPlot
</v>
      </c>
      <c r="BD65" t="str">
        <f ca="1">SUBSTITUTE(SUBSTITUTE(SUBSTITUTE(SUBSTITUTE($A$1,
"x_coord",BD$2),
"y_coord",$A65),
"t_type",'terrain type'!BC63),
"p_type", 'plot type'!BC63)
&amp; IF(LEFT(resources!BC63, 6) = "BONUS_", CHAR(9) &amp; "BonusType=" &amp; resources!BC63 &amp; CHAR(10), "")
&amp; IF('goody huts'!BC63, "	ImprovementType=IMPROVEMENT_GOODY_HUT" &amp; CHAR(10), "")
&amp; IF(ISBLANK(OFFSET('rivers (2)'!$A$1, 2 * (67 - $A65), 2 * BD$2 + 1)), "", SUBSTITUTE($C$1, "&lt;direc&gt;", RIGHT(OFFSET('rivers (2)'!$A$1, 2 * (67 - $A65), 2 * BD$2 + 1), 1)))
&amp; IF(ISBLANK(OFFSET('rivers (2)'!$A$1, 2 * (67 - $A65) + 1, 2 * BD$2)), "", SUBSTITUTE($D$1, "&lt;direc&gt;", RIGHT(OFFSET('rivers (2)'!$A$1, 2 * (67 - $A65) + 1, 2 * BD$2), 1)))
&amp; IF(ISBLANK('feature type'!BC63), "EndPlot", SUBSTITUTE(SUBSTITUTE(output!$B$1,
                   "f_type", 'feature type'!BC63),
                   "f_var", 'feature variety'!BC63))
&amp; CHAR(10)</f>
        <v xml:space="preserve">BeginPlot
	x=54,y=5
	TerrainType=TERRAIN_COAST
	PlotType=3
EndPlot
</v>
      </c>
      <c r="BE65" t="str">
        <f ca="1">SUBSTITUTE(SUBSTITUTE(SUBSTITUTE(SUBSTITUTE($A$1,
"x_coord",BE$2),
"y_coord",$A65),
"t_type",'terrain type'!BD63),
"p_type", 'plot type'!BD63)
&amp; IF(LEFT(resources!BD63, 6) = "BONUS_", CHAR(9) &amp; "BonusType=" &amp; resources!BD63 &amp; CHAR(10), "")
&amp; IF('goody huts'!BD63, "	ImprovementType=IMPROVEMENT_GOODY_HUT" &amp; CHAR(10), "")
&amp; IF(ISBLANK(OFFSET('rivers (2)'!$A$1, 2 * (67 - $A65), 2 * BE$2 + 1)), "", SUBSTITUTE($C$1, "&lt;direc&gt;", RIGHT(OFFSET('rivers (2)'!$A$1, 2 * (67 - $A65), 2 * BE$2 + 1), 1)))
&amp; IF(ISBLANK(OFFSET('rivers (2)'!$A$1, 2 * (67 - $A65) + 1, 2 * BE$2)), "", SUBSTITUTE($D$1, "&lt;direc&gt;", RIGHT(OFFSET('rivers (2)'!$A$1, 2 * (67 - $A65) + 1, 2 * BE$2), 1)))
&amp; IF(ISBLANK('feature type'!BD63), "EndPlot", SUBSTITUTE(SUBSTITUTE(output!$B$1,
                   "f_type", 'feature type'!BD63),
                   "f_var", 'feature variety'!BD63))
&amp; CHAR(10)</f>
        <v xml:space="preserve">BeginPlot
	x=55,y=5
	TerrainType=TERRAIN_GRASS
	PlotType=2
EndPlot
</v>
      </c>
      <c r="BF65" t="str">
        <f ca="1">SUBSTITUTE(SUBSTITUTE(SUBSTITUTE(SUBSTITUTE($A$1,
"x_coord",BF$2),
"y_coord",$A65),
"t_type",'terrain type'!BE63),
"p_type", 'plot type'!BE63)
&amp; IF(LEFT(resources!BE63, 6) = "BONUS_", CHAR(9) &amp; "BonusType=" &amp; resources!BE63 &amp; CHAR(10), "")
&amp; IF('goody huts'!BE63, "	ImprovementType=IMPROVEMENT_GOODY_HUT" &amp; CHAR(10), "")
&amp; IF(ISBLANK(OFFSET('rivers (2)'!$A$1, 2 * (67 - $A65), 2 * BF$2 + 1)), "", SUBSTITUTE($C$1, "&lt;direc&gt;", RIGHT(OFFSET('rivers (2)'!$A$1, 2 * (67 - $A65), 2 * BF$2 + 1), 1)))
&amp; IF(ISBLANK(OFFSET('rivers (2)'!$A$1, 2 * (67 - $A65) + 1, 2 * BF$2)), "", SUBSTITUTE($D$1, "&lt;direc&gt;", RIGHT(OFFSET('rivers (2)'!$A$1, 2 * (67 - $A65) + 1, 2 * BF$2), 1)))
&amp; IF(ISBLANK('feature type'!BE63), "EndPlot", SUBSTITUTE(SUBSTITUTE(output!$B$1,
                   "f_type", 'feature type'!BE63),
                   "f_var", 'feature variety'!BE63))
&amp; CHAR(10)</f>
        <v xml:space="preserve">BeginPlot
	x=56,y=5
	TerrainType=TERRAIN_GRASS
	PlotType=2
	RiverNSDirection=2
	isWOfRiver
EndPlot
</v>
      </c>
      <c r="BG65" t="str">
        <f ca="1">SUBSTITUTE(SUBSTITUTE(SUBSTITUTE(SUBSTITUTE($A$1,
"x_coord",BG$2),
"y_coord",$A65),
"t_type",'terrain type'!BF63),
"p_type", 'plot type'!BF63)
&amp; IF(LEFT(resources!BF63, 6) = "BONUS_", CHAR(9) &amp; "BonusType=" &amp; resources!BF63 &amp; CHAR(10), "")
&amp; IF('goody huts'!BF63, "	ImprovementType=IMPROVEMENT_GOODY_HUT" &amp; CHAR(10), "")
&amp; IF(ISBLANK(OFFSET('rivers (2)'!$A$1, 2 * (67 - $A65), 2 * BG$2 + 1)), "", SUBSTITUTE($C$1, "&lt;direc&gt;", RIGHT(OFFSET('rivers (2)'!$A$1, 2 * (67 - $A65), 2 * BG$2 + 1), 1)))
&amp; IF(ISBLANK(OFFSET('rivers (2)'!$A$1, 2 * (67 - $A65) + 1, 2 * BG$2)), "", SUBSTITUTE($D$1, "&lt;direc&gt;", RIGHT(OFFSET('rivers (2)'!$A$1, 2 * (67 - $A65) + 1, 2 * BG$2), 1)))
&amp; IF(ISBLANK('feature type'!BF63), "EndPlot", SUBSTITUTE(SUBSTITUTE(output!$B$1,
                   "f_type", 'feature type'!BF63),
                   "f_var", 'feature variety'!BF63))
&amp; CHAR(10)</f>
        <v xml:space="preserve">BeginPlot
	x=57,y=5
	TerrainType=TERRAIN_GRASS
	PlotType=2
EndPlot
</v>
      </c>
      <c r="BH65" t="str">
        <f ca="1">SUBSTITUTE(SUBSTITUTE(SUBSTITUTE(SUBSTITUTE($A$1,
"x_coord",BH$2),
"y_coord",$A65),
"t_type",'terrain type'!BG63),
"p_type", 'plot type'!BG63)
&amp; IF(LEFT(resources!BG63, 6) = "BONUS_", CHAR(9) &amp; "BonusType=" &amp; resources!BG63 &amp; CHAR(10), "")
&amp; IF('goody huts'!BG63, "	ImprovementType=IMPROVEMENT_GOODY_HUT" &amp; CHAR(10), "")
&amp; IF(ISBLANK(OFFSET('rivers (2)'!$A$1, 2 * (67 - $A65), 2 * BH$2 + 1)), "", SUBSTITUTE($C$1, "&lt;direc&gt;", RIGHT(OFFSET('rivers (2)'!$A$1, 2 * (67 - $A65), 2 * BH$2 + 1), 1)))
&amp; IF(ISBLANK(OFFSET('rivers (2)'!$A$1, 2 * (67 - $A65) + 1, 2 * BH$2)), "", SUBSTITUTE($D$1, "&lt;direc&gt;", RIGHT(OFFSET('rivers (2)'!$A$1, 2 * (67 - $A65) + 1, 2 * BH$2), 1)))
&amp; IF(ISBLANK('feature type'!BG63), "EndPlot", SUBSTITUTE(SUBSTITUTE(output!$B$1,
                   "f_type", 'feature type'!BG63),
                   "f_var", 'feature variety'!BG63))
&amp; CHAR(10)</f>
        <v xml:space="preserve">BeginPlot
	x=58,y=5
	TerrainType=TERRAIN_GRASS
	PlotType=2
EndPlot
</v>
      </c>
      <c r="BI65" t="str">
        <f ca="1">SUBSTITUTE(SUBSTITUTE(SUBSTITUTE(SUBSTITUTE($A$1,
"x_coord",BI$2),
"y_coord",$A65),
"t_type",'terrain type'!BH63),
"p_type", 'plot type'!BH63)
&amp; IF(LEFT(resources!BH63, 6) = "BONUS_", CHAR(9) &amp; "BonusType=" &amp; resources!BH63 &amp; CHAR(10), "")
&amp; IF('goody huts'!BH63, "	ImprovementType=IMPROVEMENT_GOODY_HUT" &amp; CHAR(10), "")
&amp; IF(ISBLANK(OFFSET('rivers (2)'!$A$1, 2 * (67 - $A65), 2 * BI$2 + 1)), "", SUBSTITUTE($C$1, "&lt;direc&gt;", RIGHT(OFFSET('rivers (2)'!$A$1, 2 * (67 - $A65), 2 * BI$2 + 1), 1)))
&amp; IF(ISBLANK(OFFSET('rivers (2)'!$A$1, 2 * (67 - $A65) + 1, 2 * BI$2)), "", SUBSTITUTE($D$1, "&lt;direc&gt;", RIGHT(OFFSET('rivers (2)'!$A$1, 2 * (67 - $A65) + 1, 2 * BI$2), 1)))
&amp; IF(ISBLANK('feature type'!BH63), "EndPlot", SUBSTITUTE(SUBSTITUTE(output!$B$1,
                   "f_type", 'feature type'!BH63),
                   "f_var", 'feature variety'!BH63))
&amp; CHAR(10)</f>
        <v xml:space="preserve">BeginPlot
	x=59,y=5
	TerrainType=TERRAIN_COAST
	PlotType=3
	FeatureType=FEATURE_FOREST, FeatureVariety=2
EndPlot
</v>
      </c>
      <c r="BJ65" t="str">
        <f ca="1">SUBSTITUTE(SUBSTITUTE(SUBSTITUTE(SUBSTITUTE($A$1,
"x_coord",BJ$2),
"y_coord",$A65),
"t_type",'terrain type'!BI63),
"p_type", 'plot type'!BI63)
&amp; IF(LEFT(resources!BI63, 6) = "BONUS_", CHAR(9) &amp; "BonusType=" &amp; resources!BI63 &amp; CHAR(10), "")
&amp; IF('goody huts'!BI63, "	ImprovementType=IMPROVEMENT_GOODY_HUT" &amp; CHAR(10), "")
&amp; IF(ISBLANK(OFFSET('rivers (2)'!$A$1, 2 * (67 - $A65), 2 * BJ$2 + 1)), "", SUBSTITUTE($C$1, "&lt;direc&gt;", RIGHT(OFFSET('rivers (2)'!$A$1, 2 * (67 - $A65), 2 * BJ$2 + 1), 1)))
&amp; IF(ISBLANK(OFFSET('rivers (2)'!$A$1, 2 * (67 - $A65) + 1, 2 * BJ$2)), "", SUBSTITUTE($D$1, "&lt;direc&gt;", RIGHT(OFFSET('rivers (2)'!$A$1, 2 * (67 - $A65) + 1, 2 * BJ$2), 1)))
&amp; IF(ISBLANK('feature type'!BI63), "EndPlot", SUBSTITUTE(SUBSTITUTE(output!$B$1,
                   "f_type", 'feature type'!BI63),
                   "f_var", 'feature variety'!BI63))
&amp; CHAR(10)</f>
        <v xml:space="preserve">BeginPlot
	x=60,y=5
	TerrainType=TERRAIN_OCEAN
	PlotType=3
EndPlot
</v>
      </c>
      <c r="BK65" t="str">
        <f ca="1">SUBSTITUTE(SUBSTITUTE(SUBSTITUTE(SUBSTITUTE($A$1,
"x_coord",BK$2),
"y_coord",$A65),
"t_type",'terrain type'!BJ63),
"p_type", 'plot type'!BJ63)
&amp; IF(LEFT(resources!BJ63, 6) = "BONUS_", CHAR(9) &amp; "BonusType=" &amp; resources!BJ63 &amp; CHAR(10), "")
&amp; IF('goody huts'!BJ63, "	ImprovementType=IMPROVEMENT_GOODY_HUT" &amp; CHAR(10), "")
&amp; IF(ISBLANK(OFFSET('rivers (2)'!$A$1, 2 * (67 - $A65), 2 * BK$2 + 1)), "", SUBSTITUTE($C$1, "&lt;direc&gt;", RIGHT(OFFSET('rivers (2)'!$A$1, 2 * (67 - $A65), 2 * BK$2 + 1), 1)))
&amp; IF(ISBLANK(OFFSET('rivers (2)'!$A$1, 2 * (67 - $A65) + 1, 2 * BK$2)), "", SUBSTITUTE($D$1, "&lt;direc&gt;", RIGHT(OFFSET('rivers (2)'!$A$1, 2 * (67 - $A65) + 1, 2 * BK$2), 1)))
&amp; IF(ISBLANK('feature type'!BJ63), "EndPlot", SUBSTITUTE(SUBSTITUTE(output!$B$1,
                   "f_type", 'feature type'!BJ63),
                   "f_var", 'feature variety'!BJ63))
&amp; CHAR(10)</f>
        <v xml:space="preserve">BeginPlot
	x=61,y=5
	TerrainType=TERRAIN_COAST
	PlotType=3
	FeatureType=FEATURE_FOREST, FeatureVariety=2
EndPlot
</v>
      </c>
      <c r="BL65" t="str">
        <f ca="1">SUBSTITUTE(SUBSTITUTE(SUBSTITUTE(SUBSTITUTE($A$1,
"x_coord",BL$2),
"y_coord",$A65),
"t_type",'terrain type'!BK63),
"p_type", 'plot type'!BK63)
&amp; IF(LEFT(resources!BK63, 6) = "BONUS_", CHAR(9) &amp; "BonusType=" &amp; resources!BK63 &amp; CHAR(10), "")
&amp; IF('goody huts'!BK63, "	ImprovementType=IMPROVEMENT_GOODY_HUT" &amp; CHAR(10), "")
&amp; IF(ISBLANK(OFFSET('rivers (2)'!$A$1, 2 * (67 - $A65), 2 * BL$2 + 1)), "", SUBSTITUTE($C$1, "&lt;direc&gt;", RIGHT(OFFSET('rivers (2)'!$A$1, 2 * (67 - $A65), 2 * BL$2 + 1), 1)))
&amp; IF(ISBLANK(OFFSET('rivers (2)'!$A$1, 2 * (67 - $A65) + 1, 2 * BL$2)), "", SUBSTITUTE($D$1, "&lt;direc&gt;", RIGHT(OFFSET('rivers (2)'!$A$1, 2 * (67 - $A65) + 1, 2 * BL$2), 1)))
&amp; IF(ISBLANK('feature type'!BK63), "EndPlot", SUBSTITUTE(SUBSTITUTE(output!$B$1,
                   "f_type", 'feature type'!BK63),
                   "f_var", 'feature variety'!BK63))
&amp; CHAR(10)</f>
        <v xml:space="preserve">BeginPlot
	x=62,y=5
	TerrainType=TERRAIN_GRASS
	PlotType=2
EndPlot
</v>
      </c>
      <c r="BM65" t="str">
        <f ca="1">SUBSTITUTE(SUBSTITUTE(SUBSTITUTE(SUBSTITUTE($A$1,
"x_coord",BM$2),
"y_coord",$A65),
"t_type",'terrain type'!BL63),
"p_type", 'plot type'!BL63)
&amp; IF(LEFT(resources!BL63, 6) = "BONUS_", CHAR(9) &amp; "BonusType=" &amp; resources!BL63 &amp; CHAR(10), "")
&amp; IF('goody huts'!BL63, "	ImprovementType=IMPROVEMENT_GOODY_HUT" &amp; CHAR(10), "")
&amp; IF(ISBLANK(OFFSET('rivers (2)'!$A$1, 2 * (67 - $A65), 2 * BM$2 + 1)), "", SUBSTITUTE($C$1, "&lt;direc&gt;", RIGHT(OFFSET('rivers (2)'!$A$1, 2 * (67 - $A65), 2 * BM$2 + 1), 1)))
&amp; IF(ISBLANK(OFFSET('rivers (2)'!$A$1, 2 * (67 - $A65) + 1, 2 * BM$2)), "", SUBSTITUTE($D$1, "&lt;direc&gt;", RIGHT(OFFSET('rivers (2)'!$A$1, 2 * (67 - $A65) + 1, 2 * BM$2), 1)))
&amp; IF(ISBLANK('feature type'!BL63), "EndPlot", SUBSTITUTE(SUBSTITUTE(output!$B$1,
                   "f_type", 'feature type'!BL63),
                   "f_var", 'feature variety'!BL63))
&amp; CHAR(10)</f>
        <v xml:space="preserve">BeginPlot
	x=63,y=5
	TerrainType=TERRAIN_COAST
	PlotType=3
EndPlot
</v>
      </c>
      <c r="BN65" t="str">
        <f ca="1">SUBSTITUTE(SUBSTITUTE(SUBSTITUTE(SUBSTITUTE($A$1,
"x_coord",BN$2),
"y_coord",$A65),
"t_type",'terrain type'!BM63),
"p_type", 'plot type'!BM63)
&amp; IF(LEFT(resources!BM63, 6) = "BONUS_", CHAR(9) &amp; "BonusType=" &amp; resources!BM63 &amp; CHAR(10), "")
&amp; IF('goody huts'!BM63, "	ImprovementType=IMPROVEMENT_GOODY_HUT" &amp; CHAR(10), "")
&amp; IF(ISBLANK(OFFSET('rivers (2)'!$A$1, 2 * (67 - $A65), 2 * BN$2 + 1)), "", SUBSTITUTE($C$1, "&lt;direc&gt;", RIGHT(OFFSET('rivers (2)'!$A$1, 2 * (67 - $A65), 2 * BN$2 + 1), 1)))
&amp; IF(ISBLANK(OFFSET('rivers (2)'!$A$1, 2 * (67 - $A65) + 1, 2 * BN$2)), "", SUBSTITUTE($D$1, "&lt;direc&gt;", RIGHT(OFFSET('rivers (2)'!$A$1, 2 * (67 - $A65) + 1, 2 * BN$2), 1)))
&amp; IF(ISBLANK('feature type'!BM63), "EndPlot", SUBSTITUTE(SUBSTITUTE(output!$B$1,
                   "f_type", 'feature type'!BM63),
                   "f_var", 'feature variety'!BM63))
&amp; CHAR(10)</f>
        <v xml:space="preserve">BeginPlot
	x=64,y=5
	TerrainType=TERRAIN_GRASS
	PlotType=2
	FeatureType=FEATURE_FOREST, FeatureVariety=2
EndPlot
</v>
      </c>
      <c r="BO65" t="str">
        <f ca="1">SUBSTITUTE(SUBSTITUTE(SUBSTITUTE(SUBSTITUTE($A$1,
"x_coord",BO$2),
"y_coord",$A65),
"t_type",'terrain type'!BN63),
"p_type", 'plot type'!BN63)
&amp; IF(LEFT(resources!BN63, 6) = "BONUS_", CHAR(9) &amp; "BonusType=" &amp; resources!BN63 &amp; CHAR(10), "")
&amp; IF('goody huts'!BN63, "	ImprovementType=IMPROVEMENT_GOODY_HUT" &amp; CHAR(10), "")
&amp; IF(ISBLANK(OFFSET('rivers (2)'!$A$1, 2 * (67 - $A65), 2 * BO$2 + 1)), "", SUBSTITUTE($C$1, "&lt;direc&gt;", RIGHT(OFFSET('rivers (2)'!$A$1, 2 * (67 - $A65), 2 * BO$2 + 1), 1)))
&amp; IF(ISBLANK(OFFSET('rivers (2)'!$A$1, 2 * (67 - $A65) + 1, 2 * BO$2)), "", SUBSTITUTE($D$1, "&lt;direc&gt;", RIGHT(OFFSET('rivers (2)'!$A$1, 2 * (67 - $A65) + 1, 2 * BO$2), 1)))
&amp; IF(ISBLANK('feature type'!BN63), "EndPlot", SUBSTITUTE(SUBSTITUTE(output!$B$1,
                   "f_type", 'feature type'!BN63),
                   "f_var", 'feature variety'!BN63))
&amp; CHAR(10)</f>
        <v xml:space="preserve">BeginPlot
	x=65,y=5
	TerrainType=TERRAIN_GRASS
	PlotType=2
	FeatureType=FEATURE_FOREST, FeatureVariety=2
EndPlot
</v>
      </c>
      <c r="BP65" t="str">
        <f ca="1">SUBSTITUTE(SUBSTITUTE(SUBSTITUTE(SUBSTITUTE($A$1,
"x_coord",BP$2),
"y_coord",$A65),
"t_type",'terrain type'!BO63),
"p_type", 'plot type'!BO63)
&amp; IF(LEFT(resources!BO63, 6) = "BONUS_", CHAR(9) &amp; "BonusType=" &amp; resources!BO63 &amp; CHAR(10), "")
&amp; IF('goody huts'!BO63, "	ImprovementType=IMPROVEMENT_GOODY_HUT" &amp; CHAR(10), "")
&amp; IF(ISBLANK(OFFSET('rivers (2)'!$A$1, 2 * (67 - $A65), 2 * BP$2 + 1)), "", SUBSTITUTE($C$1, "&lt;direc&gt;", RIGHT(OFFSET('rivers (2)'!$A$1, 2 * (67 - $A65), 2 * BP$2 + 1), 1)))
&amp; IF(ISBLANK(OFFSET('rivers (2)'!$A$1, 2 * (67 - $A65) + 1, 2 * BP$2)), "", SUBSTITUTE($D$1, "&lt;direc&gt;", RIGHT(OFFSET('rivers (2)'!$A$1, 2 * (67 - $A65) + 1, 2 * BP$2), 1)))
&amp; IF(ISBLANK('feature type'!BO63), "EndPlot", SUBSTITUTE(SUBSTITUTE(output!$B$1,
                   "f_type", 'feature type'!BO63),
                   "f_var", 'feature variety'!BO63))
&amp; CHAR(10)</f>
        <v xml:space="preserve">BeginPlot
	x=66,y=5
	TerrainType=TERRAIN_GRASS
	PlotType=1
	ImprovementType=IMPROVEMENT_GOODY_HUT
	FeatureType=FEATURE_FOREST, FeatureVariety=2
EndPlot
</v>
      </c>
      <c r="BQ65" t="str">
        <f ca="1">SUBSTITUTE(SUBSTITUTE(SUBSTITUTE(SUBSTITUTE($A$1,
"x_coord",BQ$2),
"y_coord",$A65),
"t_type",'terrain type'!BP63),
"p_type", 'plot type'!BP63)
&amp; IF(LEFT(resources!BP63, 6) = "BONUS_", CHAR(9) &amp; "BonusType=" &amp; resources!BP63 &amp; CHAR(10), "")
&amp; IF('goody huts'!BP63, "	ImprovementType=IMPROVEMENT_GOODY_HUT" &amp; CHAR(10), "")
&amp; IF(ISBLANK(OFFSET('rivers (2)'!$A$1, 2 * (67 - $A65), 2 * BQ$2 + 1)), "", SUBSTITUTE($C$1, "&lt;direc&gt;", RIGHT(OFFSET('rivers (2)'!$A$1, 2 * (67 - $A65), 2 * BQ$2 + 1), 1)))
&amp; IF(ISBLANK(OFFSET('rivers (2)'!$A$1, 2 * (67 - $A65) + 1, 2 * BQ$2)), "", SUBSTITUTE($D$1, "&lt;direc&gt;", RIGHT(OFFSET('rivers (2)'!$A$1, 2 * (67 - $A65) + 1, 2 * BQ$2), 1)))
&amp; IF(ISBLANK('feature type'!BP63), "EndPlot", SUBSTITUTE(SUBSTITUTE(output!$B$1,
                   "f_type", 'feature type'!BP63),
                   "f_var", 'feature variety'!BP63))
&amp; CHAR(10)</f>
        <v xml:space="preserve">BeginPlot
	x=67,y=5
	TerrainType=TERRAIN_GRASS
	PlotType=2
EndPlot
</v>
      </c>
      <c r="BR65" t="str">
        <f ca="1">SUBSTITUTE(SUBSTITUTE(SUBSTITUTE(SUBSTITUTE($A$1,
"x_coord",BR$2),
"y_coord",$A65),
"t_type",'terrain type'!BQ63),
"p_type", 'plot type'!BQ63)
&amp; IF(LEFT(resources!BQ63, 6) = "BONUS_", CHAR(9) &amp; "BonusType=" &amp; resources!BQ63 &amp; CHAR(10), "")
&amp; IF('goody huts'!BQ63, "	ImprovementType=IMPROVEMENT_GOODY_HUT" &amp; CHAR(10), "")
&amp; IF(ISBLANK(OFFSET('rivers (2)'!$A$1, 2 * (67 - $A65), 2 * BR$2 + 1)), "", SUBSTITUTE($C$1, "&lt;direc&gt;", RIGHT(OFFSET('rivers (2)'!$A$1, 2 * (67 - $A65), 2 * BR$2 + 1), 1)))
&amp; IF(ISBLANK(OFFSET('rivers (2)'!$A$1, 2 * (67 - $A65) + 1, 2 * BR$2)), "", SUBSTITUTE($D$1, "&lt;direc&gt;", RIGHT(OFFSET('rivers (2)'!$A$1, 2 * (67 - $A65) + 1, 2 * BR$2), 1)))
&amp; IF(ISBLANK('feature type'!BQ63), "EndPlot", SUBSTITUTE(SUBSTITUTE(output!$B$1,
                   "f_type", 'feature type'!BQ63),
                   "f_var", 'feature variety'!BQ63))
&amp; CHAR(10)</f>
        <v xml:space="preserve">BeginPlot
	x=68,y=5
	TerrainType=TERRAIN_GRASS
	PlotType=2
EndPlot
</v>
      </c>
      <c r="BS65" t="str">
        <f ca="1">SUBSTITUTE(SUBSTITUTE(SUBSTITUTE(SUBSTITUTE($A$1,
"x_coord",BS$2),
"y_coord",$A65),
"t_type",'terrain type'!BR63),
"p_type", 'plot type'!BR63)
&amp; IF(LEFT(resources!BR63, 6) = "BONUS_", CHAR(9) &amp; "BonusType=" &amp; resources!BR63 &amp; CHAR(10), "")
&amp; IF('goody huts'!BR63, "	ImprovementType=IMPROVEMENT_GOODY_HUT" &amp; CHAR(10), "")
&amp; IF(ISBLANK(OFFSET('rivers (2)'!$A$1, 2 * (67 - $A65), 2 * BS$2 + 1)), "", SUBSTITUTE($C$1, "&lt;direc&gt;", RIGHT(OFFSET('rivers (2)'!$A$1, 2 * (67 - $A65), 2 * BS$2 + 1), 1)))
&amp; IF(ISBLANK(OFFSET('rivers (2)'!$A$1, 2 * (67 - $A65) + 1, 2 * BS$2)), "", SUBSTITUTE($D$1, "&lt;direc&gt;", RIGHT(OFFSET('rivers (2)'!$A$1, 2 * (67 - $A65) + 1, 2 * BS$2), 1)))
&amp; IF(ISBLANK('feature type'!BR63), "EndPlot", SUBSTITUTE(SUBSTITUTE(output!$B$1,
                   "f_type", 'feature type'!BR63),
                   "f_var", 'feature variety'!BR63))
&amp; CHAR(10)</f>
        <v xml:space="preserve">BeginPlot
	x=69,y=5
	TerrainType=TERRAIN_GRASS
	PlotType=1
EndPlot
</v>
      </c>
      <c r="BT65" t="str">
        <f ca="1">SUBSTITUTE(SUBSTITUTE(SUBSTITUTE(SUBSTITUTE($A$1,
"x_coord",BT$2),
"y_coord",$A65),
"t_type",'terrain type'!BS63),
"p_type", 'plot type'!BS63)
&amp; IF(LEFT(resources!BS63, 6) = "BONUS_", CHAR(9) &amp; "BonusType=" &amp; resources!BS63 &amp; CHAR(10), "")
&amp; IF('goody huts'!BS63, "	ImprovementType=IMPROVEMENT_GOODY_HUT" &amp; CHAR(10), "")
&amp; IF(ISBLANK(OFFSET('rivers (2)'!$A$1, 2 * (67 - $A65), 2 * BT$2 + 1)), "", SUBSTITUTE($C$1, "&lt;direc&gt;", RIGHT(OFFSET('rivers (2)'!$A$1, 2 * (67 - $A65), 2 * BT$2 + 1), 1)))
&amp; IF(ISBLANK(OFFSET('rivers (2)'!$A$1, 2 * (67 - $A65) + 1, 2 * BT$2)), "", SUBSTITUTE($D$1, "&lt;direc&gt;", RIGHT(OFFSET('rivers (2)'!$A$1, 2 * (67 - $A65) + 1, 2 * BT$2), 1)))
&amp; IF(ISBLANK('feature type'!BS63), "EndPlot", SUBSTITUTE(SUBSTITUTE(output!$B$1,
                   "f_type", 'feature type'!BS63),
                   "f_var", 'feature variety'!BS63))
&amp; CHAR(10)</f>
        <v xml:space="preserve">BeginPlot
	x=70,y=5
	TerrainType=TERRAIN_COAST
	PlotType=3
EndPlot
</v>
      </c>
      <c r="BU65" t="str">
        <f ca="1">SUBSTITUTE(SUBSTITUTE(SUBSTITUTE(SUBSTITUTE($A$1,
"x_coord",BU$2),
"y_coord",$A65),
"t_type",'terrain type'!BT63),
"p_type", 'plot type'!BT63)
&amp; IF(LEFT(resources!BT63, 6) = "BONUS_", CHAR(9) &amp; "BonusType=" &amp; resources!BT63 &amp; CHAR(10), "")
&amp; IF('goody huts'!BT63, "	ImprovementType=IMPROVEMENT_GOODY_HUT" &amp; CHAR(10), "")
&amp; IF(ISBLANK(OFFSET('rivers (2)'!$A$1, 2 * (67 - $A65), 2 * BU$2 + 1)), "", SUBSTITUTE($C$1, "&lt;direc&gt;", RIGHT(OFFSET('rivers (2)'!$A$1, 2 * (67 - $A65), 2 * BU$2 + 1), 1)))
&amp; IF(ISBLANK(OFFSET('rivers (2)'!$A$1, 2 * (67 - $A65) + 1, 2 * BU$2)), "", SUBSTITUTE($D$1, "&lt;direc&gt;", RIGHT(OFFSET('rivers (2)'!$A$1, 2 * (67 - $A65) + 1, 2 * BU$2), 1)))
&amp; IF(ISBLANK('feature type'!BT63), "EndPlot", SUBSTITUTE(SUBSTITUTE(output!$B$1,
                   "f_type", 'feature type'!BT63),
                   "f_var", 'feature variety'!BT63))
&amp; CHAR(10)</f>
        <v xml:space="preserve">BeginPlot
	x=71,y=5
	TerrainType=TERRAIN_COAST
	PlotType=3
EndPlot
</v>
      </c>
      <c r="BV65" t="str">
        <f ca="1">SUBSTITUTE(SUBSTITUTE(SUBSTITUTE(SUBSTITUTE($A$1,
"x_coord",BV$2),
"y_coord",$A65),
"t_type",'terrain type'!BU63),
"p_type", 'plot type'!BU63)
&amp; IF(LEFT(resources!BU63, 6) = "BONUS_", CHAR(9) &amp; "BonusType=" &amp; resources!BU63 &amp; CHAR(10), "")
&amp; IF('goody huts'!BU63, "	ImprovementType=IMPROVEMENT_GOODY_HUT" &amp; CHAR(10), "")
&amp; IF(ISBLANK(OFFSET('rivers (2)'!$A$1, 2 * (67 - $A65), 2 * BV$2 + 1)), "", SUBSTITUTE($C$1, "&lt;direc&gt;", RIGHT(OFFSET('rivers (2)'!$A$1, 2 * (67 - $A65), 2 * BV$2 + 1), 1)))
&amp; IF(ISBLANK(OFFSET('rivers (2)'!$A$1, 2 * (67 - $A65) + 1, 2 * BV$2)), "", SUBSTITUTE($D$1, "&lt;direc&gt;", RIGHT(OFFSET('rivers (2)'!$A$1, 2 * (67 - $A65) + 1, 2 * BV$2), 1)))
&amp; IF(ISBLANK('feature type'!BU63), "EndPlot", SUBSTITUTE(SUBSTITUTE(output!$B$1,
                   "f_type", 'feature type'!BU63),
                   "f_var", 'feature variety'!BU63))
&amp; CHAR(10)</f>
        <v xml:space="preserve">BeginPlot
	x=72,y=5
	TerrainType=TERRAIN_OCEAN
	PlotType=3
EndPlot
</v>
      </c>
      <c r="BW65" t="str">
        <f ca="1">SUBSTITUTE(SUBSTITUTE(SUBSTITUTE(SUBSTITUTE($A$1,
"x_coord",BW$2),
"y_coord",$A65),
"t_type",'terrain type'!BV63),
"p_type", 'plot type'!BV63)
&amp; IF(LEFT(resources!BV63, 6) = "BONUS_", CHAR(9) &amp; "BonusType=" &amp; resources!BV63 &amp; CHAR(10), "")
&amp; IF('goody huts'!BV63, "	ImprovementType=IMPROVEMENT_GOODY_HUT" &amp; CHAR(10), "")
&amp; IF(ISBLANK(OFFSET('rivers (2)'!$A$1, 2 * (67 - $A65), 2 * BW$2 + 1)), "", SUBSTITUTE($C$1, "&lt;direc&gt;", RIGHT(OFFSET('rivers (2)'!$A$1, 2 * (67 - $A65), 2 * BW$2 + 1), 1)))
&amp; IF(ISBLANK(OFFSET('rivers (2)'!$A$1, 2 * (67 - $A65) + 1, 2 * BW$2)), "", SUBSTITUTE($D$1, "&lt;direc&gt;", RIGHT(OFFSET('rivers (2)'!$A$1, 2 * (67 - $A65) + 1, 2 * BW$2), 1)))
&amp; IF(ISBLANK('feature type'!BV63), "EndPlot", SUBSTITUTE(SUBSTITUTE(output!$B$1,
                   "f_type", 'feature type'!BV63),
                   "f_var", 'feature variety'!BV63))
&amp; CHAR(10)</f>
        <v xml:space="preserve">BeginPlot
	x=73,y=5
	TerrainType=TERRAIN_OCEAN
	PlotType=3
EndPlot
</v>
      </c>
      <c r="BX65" t="str">
        <f ca="1">SUBSTITUTE(SUBSTITUTE(SUBSTITUTE(SUBSTITUTE($A$1,
"x_coord",BX$2),
"y_coord",$A65),
"t_type",'terrain type'!BW63),
"p_type", 'plot type'!BW63)
&amp; IF(LEFT(resources!BW63, 6) = "BONUS_", CHAR(9) &amp; "BonusType=" &amp; resources!BW63 &amp; CHAR(10), "")
&amp; IF('goody huts'!BW63, "	ImprovementType=IMPROVEMENT_GOODY_HUT" &amp; CHAR(10), "")
&amp; IF(ISBLANK(OFFSET('rivers (2)'!$A$1, 2 * (67 - $A65), 2 * BX$2 + 1)), "", SUBSTITUTE($C$1, "&lt;direc&gt;", RIGHT(OFFSET('rivers (2)'!$A$1, 2 * (67 - $A65), 2 * BX$2 + 1), 1)))
&amp; IF(ISBLANK(OFFSET('rivers (2)'!$A$1, 2 * (67 - $A65) + 1, 2 * BX$2)), "", SUBSTITUTE($D$1, "&lt;direc&gt;", RIGHT(OFFSET('rivers (2)'!$A$1, 2 * (67 - $A65) + 1, 2 * BX$2), 1)))
&amp; IF(ISBLANK('feature type'!BW63), "EndPlot", SUBSTITUTE(SUBSTITUTE(output!$B$1,
                   "f_type", 'feature type'!BW63),
                   "f_var", 'feature variety'!BW63))
&amp; CHAR(10)</f>
        <v xml:space="preserve">BeginPlot
	x=74,y=5
	TerrainType=TERRAIN_OCEAN
	PlotType=3
EndPlot
</v>
      </c>
      <c r="BY65" t="str">
        <f ca="1">SUBSTITUTE(SUBSTITUTE(SUBSTITUTE(SUBSTITUTE($A$1,
"x_coord",BY$2),
"y_coord",$A65),
"t_type",'terrain type'!BX63),
"p_type", 'plot type'!BX63)
&amp; IF(LEFT(resources!BX63, 6) = "BONUS_", CHAR(9) &amp; "BonusType=" &amp; resources!BX63 &amp; CHAR(10), "")
&amp; IF('goody huts'!BX63, "	ImprovementType=IMPROVEMENT_GOODY_HUT" &amp; CHAR(10), "")
&amp; IF(ISBLANK(OFFSET('rivers (2)'!$A$1, 2 * (67 - $A65), 2 * BY$2 + 1)), "", SUBSTITUTE($C$1, "&lt;direc&gt;", RIGHT(OFFSET('rivers (2)'!$A$1, 2 * (67 - $A65), 2 * BY$2 + 1), 1)))
&amp; IF(ISBLANK(OFFSET('rivers (2)'!$A$1, 2 * (67 - $A65) + 1, 2 * BY$2)), "", SUBSTITUTE($D$1, "&lt;direc&gt;", RIGHT(OFFSET('rivers (2)'!$A$1, 2 * (67 - $A65) + 1, 2 * BY$2), 1)))
&amp; IF(ISBLANK('feature type'!BX63), "EndPlot", SUBSTITUTE(SUBSTITUTE(output!$B$1,
                   "f_type", 'feature type'!BX63),
                   "f_var", 'feature variety'!BX63))
&amp; CHAR(10)</f>
        <v xml:space="preserve">BeginPlot
	x=75,y=5
	TerrainType=TERRAIN_OCEAN
	PlotType=3
EndPlot
</v>
      </c>
      <c r="BZ65" t="str">
        <f ca="1">SUBSTITUTE(SUBSTITUTE(SUBSTITUTE(SUBSTITUTE($A$1,
"x_coord",BZ$2),
"y_coord",$A65),
"t_type",'terrain type'!BY63),
"p_type", 'plot type'!BY63)
&amp; IF(LEFT(resources!BY63, 6) = "BONUS_", CHAR(9) &amp; "BonusType=" &amp; resources!BY63 &amp; CHAR(10), "")
&amp; IF('goody huts'!BY63, "	ImprovementType=IMPROVEMENT_GOODY_HUT" &amp; CHAR(10), "")
&amp; IF(ISBLANK(OFFSET('rivers (2)'!$A$1, 2 * (67 - $A65), 2 * BZ$2 + 1)), "", SUBSTITUTE($C$1, "&lt;direc&gt;", RIGHT(OFFSET('rivers (2)'!$A$1, 2 * (67 - $A65), 2 * BZ$2 + 1), 1)))
&amp; IF(ISBLANK(OFFSET('rivers (2)'!$A$1, 2 * (67 - $A65) + 1, 2 * BZ$2)), "", SUBSTITUTE($D$1, "&lt;direc&gt;", RIGHT(OFFSET('rivers (2)'!$A$1, 2 * (67 - $A65) + 1, 2 * BZ$2), 1)))
&amp; IF(ISBLANK('feature type'!BY63), "EndPlot", SUBSTITUTE(SUBSTITUTE(output!$B$1,
                   "f_type", 'feature type'!BY63),
                   "f_var", 'feature variety'!BY63))
&amp; CHAR(10)</f>
        <v xml:space="preserve">BeginPlot
	x=76,y=5
	TerrainType=TERRAIN_OCEAN
	PlotType=3
EndPlot
</v>
      </c>
      <c r="CA65" t="str">
        <f ca="1">SUBSTITUTE(SUBSTITUTE(SUBSTITUTE(SUBSTITUTE($A$1,
"x_coord",CA$2),
"y_coord",$A65),
"t_type",'terrain type'!BZ63),
"p_type", 'plot type'!BZ63)
&amp; IF(LEFT(resources!BZ63, 6) = "BONUS_", CHAR(9) &amp; "BonusType=" &amp; resources!BZ63 &amp; CHAR(10), "")
&amp; IF('goody huts'!BZ63, "	ImprovementType=IMPROVEMENT_GOODY_HUT" &amp; CHAR(10), "")
&amp; IF(ISBLANK(OFFSET('rivers (2)'!$A$1, 2 * (67 - $A65), 2 * CA$2 + 1)), "", SUBSTITUTE($C$1, "&lt;direc&gt;", RIGHT(OFFSET('rivers (2)'!$A$1, 2 * (67 - $A65), 2 * CA$2 + 1), 1)))
&amp; IF(ISBLANK(OFFSET('rivers (2)'!$A$1, 2 * (67 - $A65) + 1, 2 * CA$2)), "", SUBSTITUTE($D$1, "&lt;direc&gt;", RIGHT(OFFSET('rivers (2)'!$A$1, 2 * (67 - $A65) + 1, 2 * CA$2), 1)))
&amp; IF(ISBLANK('feature type'!BZ63), "EndPlot", SUBSTITUTE(SUBSTITUTE(output!$B$1,
                   "f_type", 'feature type'!BZ63),
                   "f_var", 'feature variety'!BZ63))
&amp; CHAR(10)</f>
        <v xml:space="preserve">BeginPlot
	x=77,y=5
	TerrainType=TERRAIN_OCEAN
	PlotType=3
EndPlot
</v>
      </c>
      <c r="CB65" t="str">
        <f ca="1">SUBSTITUTE(SUBSTITUTE(SUBSTITUTE(SUBSTITUTE($A$1,
"x_coord",CB$2),
"y_coord",$A65),
"t_type",'terrain type'!CA63),
"p_type", 'plot type'!CA63)
&amp; IF(LEFT(resources!CA63, 6) = "BONUS_", CHAR(9) &amp; "BonusType=" &amp; resources!CA63 &amp; CHAR(10), "")
&amp; IF('goody huts'!CA63, "	ImprovementType=IMPROVEMENT_GOODY_HUT" &amp; CHAR(10), "")
&amp; IF(ISBLANK(OFFSET('rivers (2)'!$A$1, 2 * (67 - $A65), 2 * CB$2 + 1)), "", SUBSTITUTE($C$1, "&lt;direc&gt;", RIGHT(OFFSET('rivers (2)'!$A$1, 2 * (67 - $A65), 2 * CB$2 + 1), 1)))
&amp; IF(ISBLANK(OFFSET('rivers (2)'!$A$1, 2 * (67 - $A65) + 1, 2 * CB$2)), "", SUBSTITUTE($D$1, "&lt;direc&gt;", RIGHT(OFFSET('rivers (2)'!$A$1, 2 * (67 - $A65) + 1, 2 * CB$2), 1)))
&amp; IF(ISBLANK('feature type'!CA63), "EndPlot", SUBSTITUTE(SUBSTITUTE(output!$B$1,
                   "f_type", 'feature type'!CA63),
                   "f_var", 'feature variety'!CA63))
&amp; CHAR(10)</f>
        <v xml:space="preserve">BeginPlot
	x=78,y=5
	TerrainType=TERRAIN_OCEAN
	PlotType=3
EndPlot
</v>
      </c>
      <c r="CC65" t="str">
        <f ca="1">SUBSTITUTE(SUBSTITUTE(SUBSTITUTE(SUBSTITUTE($A$1,
"x_coord",CC$2),
"y_coord",$A65),
"t_type",'terrain type'!CB63),
"p_type", 'plot type'!CB63)
&amp; IF(LEFT(resources!CB63, 6) = "BONUS_", CHAR(9) &amp; "BonusType=" &amp; resources!CB63 &amp; CHAR(10), "")
&amp; IF('goody huts'!CB63, "	ImprovementType=IMPROVEMENT_GOODY_HUT" &amp; CHAR(10), "")
&amp; IF(ISBLANK(OFFSET('rivers (2)'!$A$1, 2 * (67 - $A65), 2 * CC$2 + 1)), "", SUBSTITUTE($C$1, "&lt;direc&gt;", RIGHT(OFFSET('rivers (2)'!$A$1, 2 * (67 - $A65), 2 * CC$2 + 1), 1)))
&amp; IF(ISBLANK(OFFSET('rivers (2)'!$A$1, 2 * (67 - $A65) + 1, 2 * CC$2)), "", SUBSTITUTE($D$1, "&lt;direc&gt;", RIGHT(OFFSET('rivers (2)'!$A$1, 2 * (67 - $A65) + 1, 2 * CC$2), 1)))
&amp; IF(ISBLANK('feature type'!CB63), "EndPlot", SUBSTITUTE(SUBSTITUTE(output!$B$1,
                   "f_type", 'feature type'!CB63),
                   "f_var", 'feature variety'!CB63))
&amp; CHAR(10)</f>
        <v xml:space="preserve">BeginPlot
	x=79,y=5
	TerrainType=TERRAIN_OCEAN
	PlotType=3
EndPlot
</v>
      </c>
      <c r="CD65" t="str">
        <f ca="1">SUBSTITUTE(SUBSTITUTE(SUBSTITUTE(SUBSTITUTE($A$1,
"x_coord",CD$2),
"y_coord",$A65),
"t_type",'terrain type'!CC63),
"p_type", 'plot type'!CC63)
&amp; IF(LEFT(resources!CC63, 6) = "BONUS_", CHAR(9) &amp; "BonusType=" &amp; resources!CC63 &amp; CHAR(10), "")
&amp; IF('goody huts'!CC63, "	ImprovementType=IMPROVEMENT_GOODY_HUT" &amp; CHAR(10), "")
&amp; IF(ISBLANK(OFFSET('rivers (2)'!$A$1, 2 * (67 - $A65), 2 * CD$2 + 1)), "", SUBSTITUTE($C$1, "&lt;direc&gt;", RIGHT(OFFSET('rivers (2)'!$A$1, 2 * (67 - $A65), 2 * CD$2 + 1), 1)))
&amp; IF(ISBLANK(OFFSET('rivers (2)'!$A$1, 2 * (67 - $A65) + 1, 2 * CD$2)), "", SUBSTITUTE($D$1, "&lt;direc&gt;", RIGHT(OFFSET('rivers (2)'!$A$1, 2 * (67 - $A65) + 1, 2 * CD$2), 1)))
&amp; IF(ISBLANK('feature type'!CC63), "EndPlot", SUBSTITUTE(SUBSTITUTE(output!$B$1,
                   "f_type", 'feature type'!CC63),
                   "f_var", 'feature variety'!CC63))
&amp; CHAR(10)</f>
        <v xml:space="preserve">BeginPlot
	x=80,y=5
	TerrainType=TERRAIN_OCEAN
	PlotType=3
EndPlot
</v>
      </c>
      <c r="CE65" t="str">
        <f ca="1">SUBSTITUTE(SUBSTITUTE(SUBSTITUTE(SUBSTITUTE($A$1,
"x_coord",CE$2),
"y_coord",$A65),
"t_type",'terrain type'!CD63),
"p_type", 'plot type'!CD63)
&amp; IF(LEFT(resources!CD63, 6) = "BONUS_", CHAR(9) &amp; "BonusType=" &amp; resources!CD63 &amp; CHAR(10), "")
&amp; IF('goody huts'!CD63, "	ImprovementType=IMPROVEMENT_GOODY_HUT" &amp; CHAR(10), "")
&amp; IF(ISBLANK(OFFSET('rivers (2)'!$A$1, 2 * (67 - $A65), 2 * CE$2 + 1)), "", SUBSTITUTE($C$1, "&lt;direc&gt;", RIGHT(OFFSET('rivers (2)'!$A$1, 2 * (67 - $A65), 2 * CE$2 + 1), 1)))
&amp; IF(ISBLANK(OFFSET('rivers (2)'!$A$1, 2 * (67 - $A65) + 1, 2 * CE$2)), "", SUBSTITUTE($D$1, "&lt;direc&gt;", RIGHT(OFFSET('rivers (2)'!$A$1, 2 * (67 - $A65) + 1, 2 * CE$2), 1)))
&amp; IF(ISBLANK('feature type'!CD63), "EndPlot", SUBSTITUTE(SUBSTITUTE(output!$B$1,
                   "f_type", 'feature type'!CD63),
                   "f_var", 'feature variety'!CD63))
&amp; CHAR(10)</f>
        <v xml:space="preserve">BeginPlot
	x=81,y=5
	TerrainType=TERRAIN_OCEAN
	PlotType=3
EndPlot
</v>
      </c>
      <c r="CF65" t="str">
        <f ca="1">SUBSTITUTE(SUBSTITUTE(SUBSTITUTE(SUBSTITUTE($A$1,
"x_coord",CF$2),
"y_coord",$A65),
"t_type",'terrain type'!CE63),
"p_type", 'plot type'!CE63)
&amp; IF(LEFT(resources!CE63, 6) = "BONUS_", CHAR(9) &amp; "BonusType=" &amp; resources!CE63 &amp; CHAR(10), "")
&amp; IF('goody huts'!CE63, "	ImprovementType=IMPROVEMENT_GOODY_HUT" &amp; CHAR(10), "")
&amp; IF(ISBLANK(OFFSET('rivers (2)'!$A$1, 2 * (67 - $A65), 2 * CF$2 + 1)), "", SUBSTITUTE($C$1, "&lt;direc&gt;", RIGHT(OFFSET('rivers (2)'!$A$1, 2 * (67 - $A65), 2 * CF$2 + 1), 1)))
&amp; IF(ISBLANK(OFFSET('rivers (2)'!$A$1, 2 * (67 - $A65) + 1, 2 * CF$2)), "", SUBSTITUTE($D$1, "&lt;direc&gt;", RIGHT(OFFSET('rivers (2)'!$A$1, 2 * (67 - $A65) + 1, 2 * CF$2), 1)))
&amp; IF(ISBLANK('feature type'!CE63), "EndPlot", SUBSTITUTE(SUBSTITUTE(output!$B$1,
                   "f_type", 'feature type'!CE63),
                   "f_var", 'feature variety'!CE63))
&amp; CHAR(10)</f>
        <v xml:space="preserve">BeginPlot
	x=82,y=5
	TerrainType=TERRAIN_OCEAN
	PlotType=3
EndPlot
</v>
      </c>
      <c r="CG65" t="str">
        <f ca="1">SUBSTITUTE(SUBSTITUTE(SUBSTITUTE(SUBSTITUTE($A$1,
"x_coord",CG$2),
"y_coord",$A65),
"t_type",'terrain type'!CF63),
"p_type", 'plot type'!CF63)
&amp; IF(LEFT(resources!CF63, 6) = "BONUS_", CHAR(9) &amp; "BonusType=" &amp; resources!CF63 &amp; CHAR(10), "")
&amp; IF('goody huts'!CF63, "	ImprovementType=IMPROVEMENT_GOODY_HUT" &amp; CHAR(10), "")
&amp; IF(ISBLANK(OFFSET('rivers (2)'!$A$1, 2 * (67 - $A65), 2 * CG$2 + 1)), "", SUBSTITUTE($C$1, "&lt;direc&gt;", RIGHT(OFFSET('rivers (2)'!$A$1, 2 * (67 - $A65), 2 * CG$2 + 1), 1)))
&amp; IF(ISBLANK(OFFSET('rivers (2)'!$A$1, 2 * (67 - $A65) + 1, 2 * CG$2)), "", SUBSTITUTE($D$1, "&lt;direc&gt;", RIGHT(OFFSET('rivers (2)'!$A$1, 2 * (67 - $A65) + 1, 2 * CG$2), 1)))
&amp; IF(ISBLANK('feature type'!CF63), "EndPlot", SUBSTITUTE(SUBSTITUTE(output!$B$1,
                   "f_type", 'feature type'!CF63),
                   "f_var", 'feature variety'!CF63))
&amp; CHAR(10)</f>
        <v xml:space="preserve">BeginPlot
	x=83,y=5
	TerrainType=TERRAIN_OCEAN
	PlotType=3
EndPlot
</v>
      </c>
      <c r="CH65" t="str">
        <f ca="1">SUBSTITUTE(SUBSTITUTE(SUBSTITUTE(SUBSTITUTE($A$1,
"x_coord",CH$2),
"y_coord",$A65),
"t_type",'terrain type'!CG63),
"p_type", 'plot type'!CG63)
&amp; IF(LEFT(resources!CG63, 6) = "BONUS_", CHAR(9) &amp; "BonusType=" &amp; resources!CG63 &amp; CHAR(10), "")
&amp; IF('goody huts'!CG63, "	ImprovementType=IMPROVEMENT_GOODY_HUT" &amp; CHAR(10), "")
&amp; IF(ISBLANK(OFFSET('rivers (2)'!$A$1, 2 * (67 - $A65), 2 * CH$2 + 1)), "", SUBSTITUTE($C$1, "&lt;direc&gt;", RIGHT(OFFSET('rivers (2)'!$A$1, 2 * (67 - $A65), 2 * CH$2 + 1), 1)))
&amp; IF(ISBLANK(OFFSET('rivers (2)'!$A$1, 2 * (67 - $A65) + 1, 2 * CH$2)), "", SUBSTITUTE($D$1, "&lt;direc&gt;", RIGHT(OFFSET('rivers (2)'!$A$1, 2 * (67 - $A65) + 1, 2 * CH$2), 1)))
&amp; IF(ISBLANK('feature type'!CG63), "EndPlot", SUBSTITUTE(SUBSTITUTE(output!$B$1,
                   "f_type", 'feature type'!CG63),
                   "f_var", 'feature variety'!CG63))
&amp; CHAR(10)</f>
        <v xml:space="preserve">BeginPlot
	x=84,y=5
	TerrainType=TERRAIN_OCEAN
	PlotType=3
EndPlot
</v>
      </c>
      <c r="CI65" t="str">
        <f ca="1">SUBSTITUTE(SUBSTITUTE(SUBSTITUTE(SUBSTITUTE($A$1,
"x_coord",CI$2),
"y_coord",$A65),
"t_type",'terrain type'!CH63),
"p_type", 'plot type'!CH63)
&amp; IF(LEFT(resources!CH63, 6) = "BONUS_", CHAR(9) &amp; "BonusType=" &amp; resources!CH63 &amp; CHAR(10), "")
&amp; IF('goody huts'!CH63, "	ImprovementType=IMPROVEMENT_GOODY_HUT" &amp; CHAR(10), "")
&amp; IF(ISBLANK(OFFSET('rivers (2)'!$A$1, 2 * (67 - $A65), 2 * CI$2 + 1)), "", SUBSTITUTE($C$1, "&lt;direc&gt;", RIGHT(OFFSET('rivers (2)'!$A$1, 2 * (67 - $A65), 2 * CI$2 + 1), 1)))
&amp; IF(ISBLANK(OFFSET('rivers (2)'!$A$1, 2 * (67 - $A65) + 1, 2 * CI$2)), "", SUBSTITUTE($D$1, "&lt;direc&gt;", RIGHT(OFFSET('rivers (2)'!$A$1, 2 * (67 - $A65) + 1, 2 * CI$2), 1)))
&amp; IF(ISBLANK('feature type'!CH63), "EndPlot", SUBSTITUTE(SUBSTITUTE(output!$B$1,
                   "f_type", 'feature type'!CH63),
                   "f_var", 'feature variety'!CH63))
&amp; CHAR(10)</f>
        <v xml:space="preserve">BeginPlot
	x=85,y=5
	TerrainType=TERRAIN_OCEAN
	PlotType=3
EndPlot
</v>
      </c>
      <c r="CJ65" t="str">
        <f ca="1">SUBSTITUTE(SUBSTITUTE(SUBSTITUTE(SUBSTITUTE($A$1,
"x_coord",CJ$2),
"y_coord",$A65),
"t_type",'terrain type'!CI63),
"p_type", 'plot type'!CI63)
&amp; IF(LEFT(resources!CI63, 6) = "BONUS_", CHAR(9) &amp; "BonusType=" &amp; resources!CI63 &amp; CHAR(10), "")
&amp; IF('goody huts'!CI63, "	ImprovementType=IMPROVEMENT_GOODY_HUT" &amp; CHAR(10), "")
&amp; IF(ISBLANK(OFFSET('rivers (2)'!$A$1, 2 * (67 - $A65), 2 * CJ$2 + 1)), "", SUBSTITUTE($C$1, "&lt;direc&gt;", RIGHT(OFFSET('rivers (2)'!$A$1, 2 * (67 - $A65), 2 * CJ$2 + 1), 1)))
&amp; IF(ISBLANK(OFFSET('rivers (2)'!$A$1, 2 * (67 - $A65) + 1, 2 * CJ$2)), "", SUBSTITUTE($D$1, "&lt;direc&gt;", RIGHT(OFFSET('rivers (2)'!$A$1, 2 * (67 - $A65) + 1, 2 * CJ$2), 1)))
&amp; IF(ISBLANK('feature type'!CI63), "EndPlot", SUBSTITUTE(SUBSTITUTE(output!$B$1,
                   "f_type", 'feature type'!CI63),
                   "f_var", 'feature variety'!CI63))
&amp; CHAR(10)</f>
        <v xml:space="preserve">BeginPlot
	x=86,y=5
	TerrainType=TERRAIN_OCEAN
	PlotType=3
EndPlot
</v>
      </c>
      <c r="CK65" t="str">
        <f ca="1">SUBSTITUTE(SUBSTITUTE(SUBSTITUTE(SUBSTITUTE($A$1,
"x_coord",CK$2),
"y_coord",$A65),
"t_type",'terrain type'!CJ63),
"p_type", 'plot type'!CJ63)
&amp; IF(LEFT(resources!CJ63, 6) = "BONUS_", CHAR(9) &amp; "BonusType=" &amp; resources!CJ63 &amp; CHAR(10), "")
&amp; IF('goody huts'!CJ63, "	ImprovementType=IMPROVEMENT_GOODY_HUT" &amp; CHAR(10), "")
&amp; IF(ISBLANK(OFFSET('rivers (2)'!$A$1, 2 * (67 - $A65), 2 * CK$2 + 1)), "", SUBSTITUTE($C$1, "&lt;direc&gt;", RIGHT(OFFSET('rivers (2)'!$A$1, 2 * (67 - $A65), 2 * CK$2 + 1), 1)))
&amp; IF(ISBLANK(OFFSET('rivers (2)'!$A$1, 2 * (67 - $A65) + 1, 2 * CK$2)), "", SUBSTITUTE($D$1, "&lt;direc&gt;", RIGHT(OFFSET('rivers (2)'!$A$1, 2 * (67 - $A65) + 1, 2 * CK$2), 1)))
&amp; IF(ISBLANK('feature type'!CJ63), "EndPlot", SUBSTITUTE(SUBSTITUTE(output!$B$1,
                   "f_type", 'feature type'!CJ63),
                   "f_var", 'feature variety'!CJ63))
&amp; CHAR(10)</f>
        <v xml:space="preserve">BeginPlot
	x=87,y=5
	TerrainType=TERRAIN_COAST
	PlotType=3
EndPlot
</v>
      </c>
      <c r="CL65" t="str">
        <f ca="1">SUBSTITUTE(SUBSTITUTE(SUBSTITUTE(SUBSTITUTE($A$1,
"x_coord",CL$2),
"y_coord",$A65),
"t_type",'terrain type'!CK63),
"p_type", 'plot type'!CK63)
&amp; IF(LEFT(resources!CK63, 6) = "BONUS_", CHAR(9) &amp; "BonusType=" &amp; resources!CK63 &amp; CHAR(10), "")
&amp; IF('goody huts'!CK63, "	ImprovementType=IMPROVEMENT_GOODY_HUT" &amp; CHAR(10), "")
&amp; IF(ISBLANK(OFFSET('rivers (2)'!$A$1, 2 * (67 - $A65), 2 * CL$2 + 1)), "", SUBSTITUTE($C$1, "&lt;direc&gt;", RIGHT(OFFSET('rivers (2)'!$A$1, 2 * (67 - $A65), 2 * CL$2 + 1), 1)))
&amp; IF(ISBLANK(OFFSET('rivers (2)'!$A$1, 2 * (67 - $A65) + 1, 2 * CL$2)), "", SUBSTITUTE($D$1, "&lt;direc&gt;", RIGHT(OFFSET('rivers (2)'!$A$1, 2 * (67 - $A65) + 1, 2 * CL$2), 1)))
&amp; IF(ISBLANK('feature type'!CK63), "EndPlot", SUBSTITUTE(SUBSTITUTE(output!$B$1,
                   "f_type", 'feature type'!CK63),
                   "f_var", 'feature variety'!CK63))
&amp; CHAR(10)</f>
        <v xml:space="preserve">BeginPlot
	x=88,y=5
	TerrainType=TERRAIN_COAST
	PlotType=3
EndPlot
</v>
      </c>
      <c r="CM65" t="str">
        <f ca="1">SUBSTITUTE(SUBSTITUTE(SUBSTITUTE(SUBSTITUTE($A$1,
"x_coord",CM$2),
"y_coord",$A65),
"t_type",'terrain type'!CL63),
"p_type", 'plot type'!CL63)
&amp; IF(LEFT(resources!CL63, 6) = "BONUS_", CHAR(9) &amp; "BonusType=" &amp; resources!CL63 &amp; CHAR(10), "")
&amp; IF('goody huts'!CL63, "	ImprovementType=IMPROVEMENT_GOODY_HUT" &amp; CHAR(10), "")
&amp; IF(ISBLANK(OFFSET('rivers (2)'!$A$1, 2 * (67 - $A65), 2 * CM$2 + 1)), "", SUBSTITUTE($C$1, "&lt;direc&gt;", RIGHT(OFFSET('rivers (2)'!$A$1, 2 * (67 - $A65), 2 * CM$2 + 1), 1)))
&amp; IF(ISBLANK(OFFSET('rivers (2)'!$A$1, 2 * (67 - $A65) + 1, 2 * CM$2)), "", SUBSTITUTE($D$1, "&lt;direc&gt;", RIGHT(OFFSET('rivers (2)'!$A$1, 2 * (67 - $A65) + 1, 2 * CM$2), 1)))
&amp; IF(ISBLANK('feature type'!CL63), "EndPlot", SUBSTITUTE(SUBSTITUTE(output!$B$1,
                   "f_type", 'feature type'!CL63),
                   "f_var", 'feature variety'!CL63))
&amp; CHAR(10)</f>
        <v xml:space="preserve">BeginPlot
	x=89,y=5
	TerrainType=TERRAIN_COAST
	PlotType=3
EndPlot
</v>
      </c>
      <c r="CN65" t="str">
        <f ca="1">SUBSTITUTE(SUBSTITUTE(SUBSTITUTE(SUBSTITUTE($A$1,
"x_coord",CN$2),
"y_coord",$A65),
"t_type",'terrain type'!CM63),
"p_type", 'plot type'!CM63)
&amp; IF(LEFT(resources!CM63, 6) = "BONUS_", CHAR(9) &amp; "BonusType=" &amp; resources!CM63 &amp; CHAR(10), "")
&amp; IF('goody huts'!CM63, "	ImprovementType=IMPROVEMENT_GOODY_HUT" &amp; CHAR(10), "")
&amp; IF(ISBLANK(OFFSET('rivers (2)'!$A$1, 2 * (67 - $A65), 2 * CN$2 + 1)), "", SUBSTITUTE($C$1, "&lt;direc&gt;", RIGHT(OFFSET('rivers (2)'!$A$1, 2 * (67 - $A65), 2 * CN$2 + 1), 1)))
&amp; IF(ISBLANK(OFFSET('rivers (2)'!$A$1, 2 * (67 - $A65) + 1, 2 * CN$2)), "", SUBSTITUTE($D$1, "&lt;direc&gt;", RIGHT(OFFSET('rivers (2)'!$A$1, 2 * (67 - $A65) + 1, 2 * CN$2), 1)))
&amp; IF(ISBLANK('feature type'!CM63), "EndPlot", SUBSTITUTE(SUBSTITUTE(output!$B$1,
                   "f_type", 'feature type'!CM63),
                   "f_var", 'feature variety'!CM63))
&amp; CHAR(10)</f>
        <v xml:space="preserve">BeginPlot
	x=90,y=5
	TerrainType=TERRAIN_COAST
	PlotType=3
EndPlot
</v>
      </c>
      <c r="CO65" t="str">
        <f ca="1">SUBSTITUTE(SUBSTITUTE(SUBSTITUTE(SUBSTITUTE($A$1,
"x_coord",CO$2),
"y_coord",$A65),
"t_type",'terrain type'!CN63),
"p_type", 'plot type'!CN63)
&amp; IF(LEFT(resources!CN63, 6) = "BONUS_", CHAR(9) &amp; "BonusType=" &amp; resources!CN63 &amp; CHAR(10), "")
&amp; IF('goody huts'!CN63, "	ImprovementType=IMPROVEMENT_GOODY_HUT" &amp; CHAR(10), "")
&amp; IF(ISBLANK(OFFSET('rivers (2)'!$A$1, 2 * (67 - $A65), 2 * CO$2 + 1)), "", SUBSTITUTE($C$1, "&lt;direc&gt;", RIGHT(OFFSET('rivers (2)'!$A$1, 2 * (67 - $A65), 2 * CO$2 + 1), 1)))
&amp; IF(ISBLANK(OFFSET('rivers (2)'!$A$1, 2 * (67 - $A65) + 1, 2 * CO$2)), "", SUBSTITUTE($D$1, "&lt;direc&gt;", RIGHT(OFFSET('rivers (2)'!$A$1, 2 * (67 - $A65) + 1, 2 * CO$2), 1)))
&amp; IF(ISBLANK('feature type'!CN63), "EndPlot", SUBSTITUTE(SUBSTITUTE(output!$B$1,
                   "f_type", 'feature type'!CN63),
                   "f_var", 'feature variety'!CN63))
&amp; CHAR(10)</f>
        <v xml:space="preserve">BeginPlot
	x=91,y=5
	TerrainType=TERRAIN_COAST
	PlotType=3
EndPlot
</v>
      </c>
      <c r="CP65" t="str">
        <f ca="1">SUBSTITUTE(SUBSTITUTE(SUBSTITUTE(SUBSTITUTE($A$1,
"x_coord",CP$2),
"y_coord",$A65),
"t_type",'terrain type'!CO63),
"p_type", 'plot type'!CO63)
&amp; IF(LEFT(resources!CO63, 6) = "BONUS_", CHAR(9) &amp; "BonusType=" &amp; resources!CO63 &amp; CHAR(10), "")
&amp; IF('goody huts'!CO63, "	ImprovementType=IMPROVEMENT_GOODY_HUT" &amp; CHAR(10), "")
&amp; IF(ISBLANK(OFFSET('rivers (2)'!$A$1, 2 * (67 - $A65), 2 * CP$2 + 1)), "", SUBSTITUTE($C$1, "&lt;direc&gt;", RIGHT(OFFSET('rivers (2)'!$A$1, 2 * (67 - $A65), 2 * CP$2 + 1), 1)))
&amp; IF(ISBLANK(OFFSET('rivers (2)'!$A$1, 2 * (67 - $A65) + 1, 2 * CP$2)), "", SUBSTITUTE($D$1, "&lt;direc&gt;", RIGHT(OFFSET('rivers (2)'!$A$1, 2 * (67 - $A65) + 1, 2 * CP$2), 1)))
&amp; IF(ISBLANK('feature type'!CO63), "EndPlot", SUBSTITUTE(SUBSTITUTE(output!$B$1,
                   "f_type", 'feature type'!CO63),
                   "f_var", 'feature variety'!CO63))
&amp; CHAR(10)</f>
        <v xml:space="preserve">BeginPlot
	x=92,y=5
	TerrainType=TERRAIN_COAST
	PlotType=3
	BonusType=BONUS_OIL
EndPlot
</v>
      </c>
      <c r="CQ65" t="str">
        <f ca="1">SUBSTITUTE(SUBSTITUTE(SUBSTITUTE(SUBSTITUTE($A$1,
"x_coord",CQ$2),
"y_coord",$A65),
"t_type",'terrain type'!CP63),
"p_type", 'plot type'!CP63)
&amp; IF(LEFT(resources!CP63, 6) = "BONUS_", CHAR(9) &amp; "BonusType=" &amp; resources!CP63 &amp; CHAR(10), "")
&amp; IF('goody huts'!CP63, "	ImprovementType=IMPROVEMENT_GOODY_HUT" &amp; CHAR(10), "")
&amp; IF(ISBLANK(OFFSET('rivers (2)'!$A$1, 2 * (67 - $A65), 2 * CQ$2 + 1)), "", SUBSTITUTE($C$1, "&lt;direc&gt;", RIGHT(OFFSET('rivers (2)'!$A$1, 2 * (67 - $A65), 2 * CQ$2 + 1), 1)))
&amp; IF(ISBLANK(OFFSET('rivers (2)'!$A$1, 2 * (67 - $A65) + 1, 2 * CQ$2)), "", SUBSTITUTE($D$1, "&lt;direc&gt;", RIGHT(OFFSET('rivers (2)'!$A$1, 2 * (67 - $A65) + 1, 2 * CQ$2), 1)))
&amp; IF(ISBLANK('feature type'!CP63), "EndPlot", SUBSTITUTE(SUBSTITUTE(output!$B$1,
                   "f_type", 'feature type'!CP63),
                   "f_var", 'feature variety'!CP63))
&amp; CHAR(10)</f>
        <v xml:space="preserve">BeginPlot
	x=93,y=5
	TerrainType=TERRAIN_COAST
	PlotType=3
EndPlot
</v>
      </c>
      <c r="CR65" t="str">
        <f ca="1">SUBSTITUTE(SUBSTITUTE(SUBSTITUTE(SUBSTITUTE($A$1,
"x_coord",CR$2),
"y_coord",$A65),
"t_type",'terrain type'!CQ63),
"p_type", 'plot type'!CQ63)
&amp; IF(LEFT(resources!CQ63, 6) = "BONUS_", CHAR(9) &amp; "BonusType=" &amp; resources!CQ63 &amp; CHAR(10), "")
&amp; IF('goody huts'!CQ63, "	ImprovementType=IMPROVEMENT_GOODY_HUT" &amp; CHAR(10), "")
&amp; IF(ISBLANK(OFFSET('rivers (2)'!$A$1, 2 * (67 - $A65), 2 * CR$2 + 1)), "", SUBSTITUTE($C$1, "&lt;direc&gt;", RIGHT(OFFSET('rivers (2)'!$A$1, 2 * (67 - $A65), 2 * CR$2 + 1), 1)))
&amp; IF(ISBLANK(OFFSET('rivers (2)'!$A$1, 2 * (67 - $A65) + 1, 2 * CR$2)), "", SUBSTITUTE($D$1, "&lt;direc&gt;", RIGHT(OFFSET('rivers (2)'!$A$1, 2 * (67 - $A65) + 1, 2 * CR$2), 1)))
&amp; IF(ISBLANK('feature type'!CQ63), "EndPlot", SUBSTITUTE(SUBSTITUTE(output!$B$1,
                   "f_type", 'feature type'!CQ63),
                   "f_var", 'feature variety'!CQ63))
&amp; CHAR(10)</f>
        <v xml:space="preserve">BeginPlot
	x=94,y=5
	TerrainType=TERRAIN_COAST
	PlotType=3
EndPlot
</v>
      </c>
      <c r="CS65" t="str">
        <f ca="1">SUBSTITUTE(SUBSTITUTE(SUBSTITUTE(SUBSTITUTE($A$1,
"x_coord",CS$2),
"y_coord",$A65),
"t_type",'terrain type'!CR63),
"p_type", 'plot type'!CR63)
&amp; IF(LEFT(resources!CR63, 6) = "BONUS_", CHAR(9) &amp; "BonusType=" &amp; resources!CR63 &amp; CHAR(10), "")
&amp; IF('goody huts'!CR63, "	ImprovementType=IMPROVEMENT_GOODY_HUT" &amp; CHAR(10), "")
&amp; IF(ISBLANK(OFFSET('rivers (2)'!$A$1, 2 * (67 - $A65), 2 * CS$2 + 1)), "", SUBSTITUTE($C$1, "&lt;direc&gt;", RIGHT(OFFSET('rivers (2)'!$A$1, 2 * (67 - $A65), 2 * CS$2 + 1), 1)))
&amp; IF(ISBLANK(OFFSET('rivers (2)'!$A$1, 2 * (67 - $A65) + 1, 2 * CS$2)), "", SUBSTITUTE($D$1, "&lt;direc&gt;", RIGHT(OFFSET('rivers (2)'!$A$1, 2 * (67 - $A65) + 1, 2 * CS$2), 1)))
&amp; IF(ISBLANK('feature type'!CR63), "EndPlot", SUBSTITUTE(SUBSTITUTE(output!$B$1,
                   "f_type", 'feature type'!CR63),
                   "f_var", 'feature variety'!CR63))
&amp; CHAR(10)</f>
        <v xml:space="preserve">BeginPlot
	x=95,y=5
	TerrainType=TERRAIN_COAST
	PlotType=3
EndPlot
</v>
      </c>
      <c r="CT65" t="str">
        <f ca="1">SUBSTITUTE(SUBSTITUTE(SUBSTITUTE(SUBSTITUTE($A$1,
"x_coord",CT$2),
"y_coord",$A65),
"t_type",'terrain type'!CS63),
"p_type", 'plot type'!CS63)
&amp; IF(LEFT(resources!CS63, 6) = "BONUS_", CHAR(9) &amp; "BonusType=" &amp; resources!CS63 &amp; CHAR(10), "")
&amp; IF('goody huts'!CS63, "	ImprovementType=IMPROVEMENT_GOODY_HUT" &amp; CHAR(10), "")
&amp; IF(ISBLANK(OFFSET('rivers (2)'!$A$1, 2 * (67 - $A65), 2 * CT$2 + 1)), "", SUBSTITUTE($C$1, "&lt;direc&gt;", RIGHT(OFFSET('rivers (2)'!$A$1, 2 * (67 - $A65), 2 * CT$2 + 1), 1)))
&amp; IF(ISBLANK(OFFSET('rivers (2)'!$A$1, 2 * (67 - $A65) + 1, 2 * CT$2)), "", SUBSTITUTE($D$1, "&lt;direc&gt;", RIGHT(OFFSET('rivers (2)'!$A$1, 2 * (67 - $A65) + 1, 2 * CT$2), 1)))
&amp; IF(ISBLANK('feature type'!CS63), "EndPlot", SUBSTITUTE(SUBSTITUTE(output!$B$1,
                   "f_type", 'feature type'!CS63),
                   "f_var", 'feature variety'!CS63))
&amp; CHAR(10)</f>
        <v xml:space="preserve">BeginPlot
	x=96,y=5
	TerrainType=TERRAIN_COAST
	PlotType=3
	BonusType=BONUS_CLAM
EndPlot
</v>
      </c>
      <c r="CU65" t="str">
        <f ca="1">SUBSTITUTE(SUBSTITUTE(SUBSTITUTE(SUBSTITUTE($A$1,
"x_coord",CU$2),
"y_coord",$A65),
"t_type",'terrain type'!CT63),
"p_type", 'plot type'!CT63)
&amp; IF(LEFT(resources!CT63, 6) = "BONUS_", CHAR(9) &amp; "BonusType=" &amp; resources!CT63 &amp; CHAR(10), "")
&amp; IF('goody huts'!CT63, "	ImprovementType=IMPROVEMENT_GOODY_HUT" &amp; CHAR(10), "")
&amp; IF(ISBLANK(OFFSET('rivers (2)'!$A$1, 2 * (67 - $A65), 2 * CU$2 + 1)), "", SUBSTITUTE($C$1, "&lt;direc&gt;", RIGHT(OFFSET('rivers (2)'!$A$1, 2 * (67 - $A65), 2 * CU$2 + 1), 1)))
&amp; IF(ISBLANK(OFFSET('rivers (2)'!$A$1, 2 * (67 - $A65) + 1, 2 * CU$2)), "", SUBSTITUTE($D$1, "&lt;direc&gt;", RIGHT(OFFSET('rivers (2)'!$A$1, 2 * (67 - $A65) + 1, 2 * CU$2), 1)))
&amp; IF(ISBLANK('feature type'!CT63), "EndPlot", SUBSTITUTE(SUBSTITUTE(output!$B$1,
                   "f_type", 'feature type'!CT63),
                   "f_var", 'feature variety'!CT63))
&amp; CHAR(10)</f>
        <v xml:space="preserve">BeginPlot
	x=97,y=5
	TerrainType=TERRAIN_OCEAN
	PlotType=3
EndPlot
</v>
      </c>
      <c r="CV65" t="str">
        <f ca="1">SUBSTITUTE(SUBSTITUTE(SUBSTITUTE(SUBSTITUTE($A$1,
"x_coord",CV$2),
"y_coord",$A65),
"t_type",'terrain type'!CU63),
"p_type", 'plot type'!CU63)
&amp; IF(LEFT(resources!CU63, 6) = "BONUS_", CHAR(9) &amp; "BonusType=" &amp; resources!CU63 &amp; CHAR(10), "")
&amp; IF('goody huts'!CU63, "	ImprovementType=IMPROVEMENT_GOODY_HUT" &amp; CHAR(10), "")
&amp; IF(ISBLANK(OFFSET('rivers (2)'!$A$1, 2 * (67 - $A65), 2 * CV$2 + 1)), "", SUBSTITUTE($C$1, "&lt;direc&gt;", RIGHT(OFFSET('rivers (2)'!$A$1, 2 * (67 - $A65), 2 * CV$2 + 1), 1)))
&amp; IF(ISBLANK(OFFSET('rivers (2)'!$A$1, 2 * (67 - $A65) + 1, 2 * CV$2)), "", SUBSTITUTE($D$1, "&lt;direc&gt;", RIGHT(OFFSET('rivers (2)'!$A$1, 2 * (67 - $A65) + 1, 2 * CV$2), 1)))
&amp; IF(ISBLANK('feature type'!CU63), "EndPlot", SUBSTITUTE(SUBSTITUTE(output!$B$1,
                   "f_type", 'feature type'!CU63),
                   "f_var", 'feature variety'!CU63))
&amp; CHAR(10)</f>
        <v xml:space="preserve">BeginPlot
	x=98,y=5
	TerrainType=TERRAIN_COAST
	PlotType=3
EndPlot
</v>
      </c>
      <c r="CW65" t="str">
        <f ca="1">SUBSTITUTE(SUBSTITUTE(SUBSTITUTE(SUBSTITUTE($A$1,
"x_coord",CW$2),
"y_coord",$A65),
"t_type",'terrain type'!CV63),
"p_type", 'plot type'!CV63)
&amp; IF(LEFT(resources!CV63, 6) = "BONUS_", CHAR(9) &amp; "BonusType=" &amp; resources!CV63 &amp; CHAR(10), "")
&amp; IF('goody huts'!CV63, "	ImprovementType=IMPROVEMENT_GOODY_HUT" &amp; CHAR(10), "")
&amp; IF(ISBLANK(OFFSET('rivers (2)'!$A$1, 2 * (67 - $A65), 2 * CW$2 + 1)), "", SUBSTITUTE($C$1, "&lt;direc&gt;", RIGHT(OFFSET('rivers (2)'!$A$1, 2 * (67 - $A65), 2 * CW$2 + 1), 1)))
&amp; IF(ISBLANK(OFFSET('rivers (2)'!$A$1, 2 * (67 - $A65) + 1, 2 * CW$2)), "", SUBSTITUTE($D$1, "&lt;direc&gt;", RIGHT(OFFSET('rivers (2)'!$A$1, 2 * (67 - $A65) + 1, 2 * CW$2), 1)))
&amp; IF(ISBLANK('feature type'!CV63), "EndPlot", SUBSTITUTE(SUBSTITUTE(output!$B$1,
                   "f_type", 'feature type'!CV63),
                   "f_var", 'feature variety'!CV63))
&amp; CHAR(10)</f>
        <v xml:space="preserve">BeginPlot
	x=99,y=5
	TerrainType=TERRAIN_COAST
	PlotType=3
EndPlot
</v>
      </c>
      <c r="CX65" t="str">
        <f ca="1">SUBSTITUTE(SUBSTITUTE(SUBSTITUTE(SUBSTITUTE($A$1,
"x_coord",CX$2),
"y_coord",$A65),
"t_type",'terrain type'!CW63),
"p_type", 'plot type'!CW63)
&amp; IF(LEFT(resources!CW63, 6) = "BONUS_", CHAR(9) &amp; "BonusType=" &amp; resources!CW63 &amp; CHAR(10), "")
&amp; IF('goody huts'!CW63, "	ImprovementType=IMPROVEMENT_GOODY_HUT" &amp; CHAR(10), "")
&amp; IF(ISBLANK(OFFSET('rivers (2)'!$A$1, 2 * (67 - $A65), 2 * CX$2 + 1)), "", SUBSTITUTE($C$1, "&lt;direc&gt;", RIGHT(OFFSET('rivers (2)'!$A$1, 2 * (67 - $A65), 2 * CX$2 + 1), 1)))
&amp; IF(ISBLANK(OFFSET('rivers (2)'!$A$1, 2 * (67 - $A65) + 1, 2 * CX$2)), "", SUBSTITUTE($D$1, "&lt;direc&gt;", RIGHT(OFFSET('rivers (2)'!$A$1, 2 * (67 - $A65) + 1, 2 * CX$2), 1)))
&amp; IF(ISBLANK('feature type'!CW63), "EndPlot", SUBSTITUTE(SUBSTITUTE(output!$B$1,
                   "f_type", 'feature type'!CW63),
                   "f_var", 'feature variety'!CW63))
&amp; CHAR(10)</f>
        <v xml:space="preserve">BeginPlot
	x=100,y=5
	TerrainType=TERRAIN_COAST
	PlotType=3
	BonusType=BONUS_FISH
EndPlot
</v>
      </c>
      <c r="CY65" t="str">
        <f ca="1">SUBSTITUTE(SUBSTITUTE(SUBSTITUTE(SUBSTITUTE($A$1,
"x_coord",CY$2),
"y_coord",$A65),
"t_type",'terrain type'!CX63),
"p_type", 'plot type'!CX63)
&amp; IF(LEFT(resources!CX63, 6) = "BONUS_", CHAR(9) &amp; "BonusType=" &amp; resources!CX63 &amp; CHAR(10), "")
&amp; IF('goody huts'!CX63, "	ImprovementType=IMPROVEMENT_GOODY_HUT" &amp; CHAR(10), "")
&amp; IF(ISBLANK(OFFSET('rivers (2)'!$A$1, 2 * (67 - $A65), 2 * CY$2 + 1)), "", SUBSTITUTE($C$1, "&lt;direc&gt;", RIGHT(OFFSET('rivers (2)'!$A$1, 2 * (67 - $A65), 2 * CY$2 + 1), 1)))
&amp; IF(ISBLANK(OFFSET('rivers (2)'!$A$1, 2 * (67 - $A65) + 1, 2 * CY$2)), "", SUBSTITUTE($D$1, "&lt;direc&gt;", RIGHT(OFFSET('rivers (2)'!$A$1, 2 * (67 - $A65) + 1, 2 * CY$2), 1)))
&amp; IF(ISBLANK('feature type'!CX63), "EndPlot", SUBSTITUTE(SUBSTITUTE(output!$B$1,
                   "f_type", 'feature type'!CX63),
                   "f_var", 'feature variety'!CX63))
&amp; CHAR(10)</f>
        <v xml:space="preserve">BeginPlot
	x=101,y=5
	TerrainType=TERRAIN_COAST
	PlotType=3
EndPlot
</v>
      </c>
      <c r="CZ65" t="str">
        <f ca="1">SUBSTITUTE(SUBSTITUTE(SUBSTITUTE(SUBSTITUTE($A$1,
"x_coord",CZ$2),
"y_coord",$A65),
"t_type",'terrain type'!CY63),
"p_type", 'plot type'!CY63)
&amp; IF(LEFT(resources!CY63, 6) = "BONUS_", CHAR(9) &amp; "BonusType=" &amp; resources!CY63 &amp; CHAR(10), "")
&amp; IF('goody huts'!CY63, "	ImprovementType=IMPROVEMENT_GOODY_HUT" &amp; CHAR(10), "")
&amp; IF(ISBLANK(OFFSET('rivers (2)'!$A$1, 2 * (67 - $A65), 2 * CZ$2 + 1)), "", SUBSTITUTE($C$1, "&lt;direc&gt;", RIGHT(OFFSET('rivers (2)'!$A$1, 2 * (67 - $A65), 2 * CZ$2 + 1), 1)))
&amp; IF(ISBLANK(OFFSET('rivers (2)'!$A$1, 2 * (67 - $A65) + 1, 2 * CZ$2)), "", SUBSTITUTE($D$1, "&lt;direc&gt;", RIGHT(OFFSET('rivers (2)'!$A$1, 2 * (67 - $A65) + 1, 2 * CZ$2), 1)))
&amp; IF(ISBLANK('feature type'!CY63), "EndPlot", SUBSTITUTE(SUBSTITUTE(output!$B$1,
                   "f_type", 'feature type'!CY63),
                   "f_var", 'feature variety'!CY63))
&amp; CHAR(10)</f>
        <v xml:space="preserve">BeginPlot
	x=102,y=5
	TerrainType=TERRAIN_COAST
	PlotType=3
EndPlot
</v>
      </c>
      <c r="DA65" t="str">
        <f ca="1">SUBSTITUTE(SUBSTITUTE(SUBSTITUTE(SUBSTITUTE($A$1,
"x_coord",DA$2),
"y_coord",$A65),
"t_type",'terrain type'!CZ63),
"p_type", 'plot type'!CZ63)
&amp; IF(LEFT(resources!CZ63, 6) = "BONUS_", CHAR(9) &amp; "BonusType=" &amp; resources!CZ63 &amp; CHAR(10), "")
&amp; IF('goody huts'!CZ63, "	ImprovementType=IMPROVEMENT_GOODY_HUT" &amp; CHAR(10), "")
&amp; IF(ISBLANK(OFFSET('rivers (2)'!$A$1, 2 * (67 - $A65), 2 * DA$2 + 1)), "", SUBSTITUTE($C$1, "&lt;direc&gt;", RIGHT(OFFSET('rivers (2)'!$A$1, 2 * (67 - $A65), 2 * DA$2 + 1), 1)))
&amp; IF(ISBLANK(OFFSET('rivers (2)'!$A$1, 2 * (67 - $A65) + 1, 2 * DA$2)), "", SUBSTITUTE($D$1, "&lt;direc&gt;", RIGHT(OFFSET('rivers (2)'!$A$1, 2 * (67 - $A65) + 1, 2 * DA$2), 1)))
&amp; IF(ISBLANK('feature type'!CZ63), "EndPlot", SUBSTITUTE(SUBSTITUTE(output!$B$1,
                   "f_type", 'feature type'!CZ63),
                   "f_var", 'feature variety'!CZ63))
&amp; CHAR(10)</f>
        <v xml:space="preserve">BeginPlot
	x=103,y=5
	TerrainType=TERRAIN_COAST
	PlotType=3
EndPlot
</v>
      </c>
      <c r="DB65" t="str">
        <f ca="1">SUBSTITUTE(SUBSTITUTE(SUBSTITUTE(SUBSTITUTE($A$1,
"x_coord",DB$2),
"y_coord",$A65),
"t_type",'terrain type'!DA63),
"p_type", 'plot type'!DA63)
&amp; IF(LEFT(resources!DA63, 6) = "BONUS_", CHAR(9) &amp; "BonusType=" &amp; resources!DA63 &amp; CHAR(10), "")
&amp; IF('goody huts'!DA63, "	ImprovementType=IMPROVEMENT_GOODY_HUT" &amp; CHAR(10), "")
&amp; IF(ISBLANK(OFFSET('rivers (2)'!$A$1, 2 * (67 - $A65), 2 * DB$2 + 1)), "", SUBSTITUTE($C$1, "&lt;direc&gt;", RIGHT(OFFSET('rivers (2)'!$A$1, 2 * (67 - $A65), 2 * DB$2 + 1), 1)))
&amp; IF(ISBLANK(OFFSET('rivers (2)'!$A$1, 2 * (67 - $A65) + 1, 2 * DB$2)), "", SUBSTITUTE($D$1, "&lt;direc&gt;", RIGHT(OFFSET('rivers (2)'!$A$1, 2 * (67 - $A65) + 1, 2 * DB$2), 1)))
&amp; IF(ISBLANK('feature type'!DA63), "EndPlot", SUBSTITUTE(SUBSTITUTE(output!$B$1,
                   "f_type", 'feature type'!DA63),
                   "f_var", 'feature variety'!DA63))
&amp; CHAR(10)</f>
        <v xml:space="preserve">BeginPlot
	x=104,y=5
	TerrainType=TERRAIN_COAST
	PlotType=3
EndPlot
</v>
      </c>
      <c r="DC65" t="str">
        <f ca="1">SUBSTITUTE(SUBSTITUTE(SUBSTITUTE(SUBSTITUTE($A$1,
"x_coord",DC$2),
"y_coord",$A65),
"t_type",'terrain type'!DB63),
"p_type", 'plot type'!DB63)
&amp; IF(LEFT(resources!DB63, 6) = "BONUS_", CHAR(9) &amp; "BonusType=" &amp; resources!DB63 &amp; CHAR(10), "")
&amp; IF('goody huts'!DB63, "	ImprovementType=IMPROVEMENT_GOODY_HUT" &amp; CHAR(10), "")
&amp; IF(ISBLANK(OFFSET('rivers (2)'!$A$1, 2 * (67 - $A65), 2 * DC$2 + 1)), "", SUBSTITUTE($C$1, "&lt;direc&gt;", RIGHT(OFFSET('rivers (2)'!$A$1, 2 * (67 - $A65), 2 * DC$2 + 1), 1)))
&amp; IF(ISBLANK(OFFSET('rivers (2)'!$A$1, 2 * (67 - $A65) + 1, 2 * DC$2)), "", SUBSTITUTE($D$1, "&lt;direc&gt;", RIGHT(OFFSET('rivers (2)'!$A$1, 2 * (67 - $A65) + 1, 2 * DC$2), 1)))
&amp; IF(ISBLANK('feature type'!DB63), "EndPlot", SUBSTITUTE(SUBSTITUTE(output!$B$1,
                   "f_type", 'feature type'!DB63),
                   "f_var", 'feature variety'!DB63))
&amp; CHAR(10)</f>
        <v xml:space="preserve">BeginPlot
	x=105,y=5
	TerrainType=TERRAIN_COAST
	PlotType=3
EndPlot
</v>
      </c>
      <c r="DD65" t="str">
        <f ca="1">SUBSTITUTE(SUBSTITUTE(SUBSTITUTE(SUBSTITUTE($A$1,
"x_coord",DD$2),
"y_coord",$A65),
"t_type",'terrain type'!DC63),
"p_type", 'plot type'!DC63)
&amp; IF(LEFT(resources!DC63, 6) = "BONUS_", CHAR(9) &amp; "BonusType=" &amp; resources!DC63 &amp; CHAR(10), "")
&amp; IF('goody huts'!DC63, "	ImprovementType=IMPROVEMENT_GOODY_HUT" &amp; CHAR(10), "")
&amp; IF(ISBLANK(OFFSET('rivers (2)'!$A$1, 2 * (67 - $A65), 2 * DD$2 + 1)), "", SUBSTITUTE($C$1, "&lt;direc&gt;", RIGHT(OFFSET('rivers (2)'!$A$1, 2 * (67 - $A65), 2 * DD$2 + 1), 1)))
&amp; IF(ISBLANK(OFFSET('rivers (2)'!$A$1, 2 * (67 - $A65) + 1, 2 * DD$2)), "", SUBSTITUTE($D$1, "&lt;direc&gt;", RIGHT(OFFSET('rivers (2)'!$A$1, 2 * (67 - $A65) + 1, 2 * DD$2), 1)))
&amp; IF(ISBLANK('feature type'!DC63), "EndPlot", SUBSTITUTE(SUBSTITUTE(output!$B$1,
                   "f_type", 'feature type'!DC63),
                   "f_var", 'feature variety'!DC63))
&amp; CHAR(10)</f>
        <v xml:space="preserve">BeginPlot
	x=106,y=5
	TerrainType=TERRAIN_COAST
	PlotType=3
EndPlot
</v>
      </c>
      <c r="DE65" t="str">
        <f ca="1">SUBSTITUTE(SUBSTITUTE(SUBSTITUTE(SUBSTITUTE($A$1,
"x_coord",DE$2),
"y_coord",$A65),
"t_type",'terrain type'!DD63),
"p_type", 'plot type'!DD63)
&amp; IF(LEFT(resources!DD63, 6) = "BONUS_", CHAR(9) &amp; "BonusType=" &amp; resources!DD63 &amp; CHAR(10), "")
&amp; IF('goody huts'!DD63, "	ImprovementType=IMPROVEMENT_GOODY_HUT" &amp; CHAR(10), "")
&amp; IF(ISBLANK(OFFSET('rivers (2)'!$A$1, 2 * (67 - $A65), 2 * DE$2 + 1)), "", SUBSTITUTE($C$1, "&lt;direc&gt;", RIGHT(OFFSET('rivers (2)'!$A$1, 2 * (67 - $A65), 2 * DE$2 + 1), 1)))
&amp; IF(ISBLANK(OFFSET('rivers (2)'!$A$1, 2 * (67 - $A65) + 1, 2 * DE$2)), "", SUBSTITUTE($D$1, "&lt;direc&gt;", RIGHT(OFFSET('rivers (2)'!$A$1, 2 * (67 - $A65) + 1, 2 * DE$2), 1)))
&amp; IF(ISBLANK('feature type'!DD63), "EndPlot", SUBSTITUTE(SUBSTITUTE(output!$B$1,
                   "f_type", 'feature type'!DD63),
                   "f_var", 'feature variety'!DD63))
&amp; CHAR(10)</f>
        <v xml:space="preserve">BeginPlot
	x=107,y=5
	TerrainType=TERRAIN_COAST
	PlotType=3
EndPlot
</v>
      </c>
      <c r="DF65" t="str">
        <f ca="1">SUBSTITUTE(SUBSTITUTE(SUBSTITUTE(SUBSTITUTE($A$1,
"x_coord",DF$2),
"y_coord",$A65),
"t_type",'terrain type'!DE63),
"p_type", 'plot type'!DE63)
&amp; IF(LEFT(resources!DE63, 6) = "BONUS_", CHAR(9) &amp; "BonusType=" &amp; resources!DE63 &amp; CHAR(10), "")
&amp; IF('goody huts'!DE63, "	ImprovementType=IMPROVEMENT_GOODY_HUT" &amp; CHAR(10), "")
&amp; IF(ISBLANK(OFFSET('rivers (2)'!$A$1, 2 * (67 - $A65), 2 * DF$2 + 1)), "", SUBSTITUTE($C$1, "&lt;direc&gt;", RIGHT(OFFSET('rivers (2)'!$A$1, 2 * (67 - $A65), 2 * DF$2 + 1), 1)))
&amp; IF(ISBLANK(OFFSET('rivers (2)'!$A$1, 2 * (67 - $A65) + 1, 2 * DF$2)), "", SUBSTITUTE($D$1, "&lt;direc&gt;", RIGHT(OFFSET('rivers (2)'!$A$1, 2 * (67 - $A65) + 1, 2 * DF$2), 1)))
&amp; IF(ISBLANK('feature type'!DE63), "EndPlot", SUBSTITUTE(SUBSTITUTE(output!$B$1,
                   "f_type", 'feature type'!DE63),
                   "f_var", 'feature variety'!DE63))
&amp; CHAR(10)</f>
        <v xml:space="preserve">BeginPlot
	x=108,y=5
	TerrainType=TERRAIN_OCEAN
	PlotType=3
EndPlot
</v>
      </c>
      <c r="DG65" t="str">
        <f ca="1">SUBSTITUTE(SUBSTITUTE(SUBSTITUTE(SUBSTITUTE($A$1,
"x_coord",DG$2),
"y_coord",$A65),
"t_type",'terrain type'!DF63),
"p_type", 'plot type'!DF63)
&amp; IF(LEFT(resources!DF63, 6) = "BONUS_", CHAR(9) &amp; "BonusType=" &amp; resources!DF63 &amp; CHAR(10), "")
&amp; IF('goody huts'!DF63, "	ImprovementType=IMPROVEMENT_GOODY_HUT" &amp; CHAR(10), "")
&amp; IF(ISBLANK(OFFSET('rivers (2)'!$A$1, 2 * (67 - $A65), 2 * DG$2 + 1)), "", SUBSTITUTE($C$1, "&lt;direc&gt;", RIGHT(OFFSET('rivers (2)'!$A$1, 2 * (67 - $A65), 2 * DG$2 + 1), 1)))
&amp; IF(ISBLANK(OFFSET('rivers (2)'!$A$1, 2 * (67 - $A65) + 1, 2 * DG$2)), "", SUBSTITUTE($D$1, "&lt;direc&gt;", RIGHT(OFFSET('rivers (2)'!$A$1, 2 * (67 - $A65) + 1, 2 * DG$2), 1)))
&amp; IF(ISBLANK('feature type'!DF63), "EndPlot", SUBSTITUTE(SUBSTITUTE(output!$B$1,
                   "f_type", 'feature type'!DF63),
                   "f_var", 'feature variety'!DF63))
&amp; CHAR(10)</f>
        <v xml:space="preserve">BeginPlot
	x=109,y=5
	TerrainType=TERRAIN_OCEAN
	PlotType=3
EndPlot
</v>
      </c>
      <c r="DH65" t="str">
        <f ca="1">SUBSTITUTE(SUBSTITUTE(SUBSTITUTE(SUBSTITUTE($A$1,
"x_coord",DH$2),
"y_coord",$A65),
"t_type",'terrain type'!DG63),
"p_type", 'plot type'!DG63)
&amp; IF(LEFT(resources!DG63, 6) = "BONUS_", CHAR(9) &amp; "BonusType=" &amp; resources!DG63 &amp; CHAR(10), "")
&amp; IF('goody huts'!DG63, "	ImprovementType=IMPROVEMENT_GOODY_HUT" &amp; CHAR(10), "")
&amp; IF(ISBLANK(OFFSET('rivers (2)'!$A$1, 2 * (67 - $A65), 2 * DH$2 + 1)), "", SUBSTITUTE($C$1, "&lt;direc&gt;", RIGHT(OFFSET('rivers (2)'!$A$1, 2 * (67 - $A65), 2 * DH$2 + 1), 1)))
&amp; IF(ISBLANK(OFFSET('rivers (2)'!$A$1, 2 * (67 - $A65) + 1, 2 * DH$2)), "", SUBSTITUTE($D$1, "&lt;direc&gt;", RIGHT(OFFSET('rivers (2)'!$A$1, 2 * (67 - $A65) + 1, 2 * DH$2), 1)))
&amp; IF(ISBLANK('feature type'!DG63), "EndPlot", SUBSTITUTE(SUBSTITUTE(output!$B$1,
                   "f_type", 'feature type'!DG63),
                   "f_var", 'feature variety'!DG63))
&amp; CHAR(10)</f>
        <v xml:space="preserve">BeginPlot
	x=110,y=5
	TerrainType=TERRAIN_OCEAN
	PlotType=3
EndPlot
</v>
      </c>
      <c r="DI65" t="str">
        <f ca="1">SUBSTITUTE(SUBSTITUTE(SUBSTITUTE(SUBSTITUTE($A$1,
"x_coord",DI$2),
"y_coord",$A65),
"t_type",'terrain type'!DH63),
"p_type", 'plot type'!DH63)
&amp; IF(LEFT(resources!DH63, 6) = "BONUS_", CHAR(9) &amp; "BonusType=" &amp; resources!DH63 &amp; CHAR(10), "")
&amp; IF('goody huts'!DH63, "	ImprovementType=IMPROVEMENT_GOODY_HUT" &amp; CHAR(10), "")
&amp; IF(ISBLANK(OFFSET('rivers (2)'!$A$1, 2 * (67 - $A65), 2 * DI$2 + 1)), "", SUBSTITUTE($C$1, "&lt;direc&gt;", RIGHT(OFFSET('rivers (2)'!$A$1, 2 * (67 - $A65), 2 * DI$2 + 1), 1)))
&amp; IF(ISBLANK(OFFSET('rivers (2)'!$A$1, 2 * (67 - $A65) + 1, 2 * DI$2)), "", SUBSTITUTE($D$1, "&lt;direc&gt;", RIGHT(OFFSET('rivers (2)'!$A$1, 2 * (67 - $A65) + 1, 2 * DI$2), 1)))
&amp; IF(ISBLANK('feature type'!DH63), "EndPlot", SUBSTITUTE(SUBSTITUTE(output!$B$1,
                   "f_type", 'feature type'!DH63),
                   "f_var", 'feature variety'!DH63))
&amp; CHAR(10)</f>
        <v xml:space="preserve">BeginPlot
	x=111,y=5
	TerrainType=TERRAIN_OCEAN
	PlotType=3
EndPlot
</v>
      </c>
      <c r="DJ65" t="str">
        <f ca="1">SUBSTITUTE(SUBSTITUTE(SUBSTITUTE(SUBSTITUTE($A$1,
"x_coord",DJ$2),
"y_coord",$A65),
"t_type",'terrain type'!DI63),
"p_type", 'plot type'!DI63)
&amp; IF(LEFT(resources!DI63, 6) = "BONUS_", CHAR(9) &amp; "BonusType=" &amp; resources!DI63 &amp; CHAR(10), "")
&amp; IF('goody huts'!DI63, "	ImprovementType=IMPROVEMENT_GOODY_HUT" &amp; CHAR(10), "")
&amp; IF(ISBLANK(OFFSET('rivers (2)'!$A$1, 2 * (67 - $A65), 2 * DJ$2 + 1)), "", SUBSTITUTE($C$1, "&lt;direc&gt;", RIGHT(OFFSET('rivers (2)'!$A$1, 2 * (67 - $A65), 2 * DJ$2 + 1), 1)))
&amp; IF(ISBLANK(OFFSET('rivers (2)'!$A$1, 2 * (67 - $A65) + 1, 2 * DJ$2)), "", SUBSTITUTE($D$1, "&lt;direc&gt;", RIGHT(OFFSET('rivers (2)'!$A$1, 2 * (67 - $A65) + 1, 2 * DJ$2), 1)))
&amp; IF(ISBLANK('feature type'!DI63), "EndPlot", SUBSTITUTE(SUBSTITUTE(output!$B$1,
                   "f_type", 'feature type'!DI63),
                   "f_var", 'feature variety'!DI63))
&amp; CHAR(10)</f>
        <v xml:space="preserve">BeginPlot
	x=112,y=5
	TerrainType=TERRAIN_OCEAN
	PlotType=3
EndPlot
</v>
      </c>
      <c r="DK65" t="str">
        <f ca="1">SUBSTITUTE(SUBSTITUTE(SUBSTITUTE(SUBSTITUTE($A$1,
"x_coord",DK$2),
"y_coord",$A65),
"t_type",'terrain type'!DJ63),
"p_type", 'plot type'!DJ63)
&amp; IF(LEFT(resources!DJ63, 6) = "BONUS_", CHAR(9) &amp; "BonusType=" &amp; resources!DJ63 &amp; CHAR(10), "")
&amp; IF('goody huts'!DJ63, "	ImprovementType=IMPROVEMENT_GOODY_HUT" &amp; CHAR(10), "")
&amp; IF(ISBLANK(OFFSET('rivers (2)'!$A$1, 2 * (67 - $A65), 2 * DK$2 + 1)), "", SUBSTITUTE($C$1, "&lt;direc&gt;", RIGHT(OFFSET('rivers (2)'!$A$1, 2 * (67 - $A65), 2 * DK$2 + 1), 1)))
&amp; IF(ISBLANK(OFFSET('rivers (2)'!$A$1, 2 * (67 - $A65) + 1, 2 * DK$2)), "", SUBSTITUTE($D$1, "&lt;direc&gt;", RIGHT(OFFSET('rivers (2)'!$A$1, 2 * (67 - $A65) + 1, 2 * DK$2), 1)))
&amp; IF(ISBLANK('feature type'!DJ63), "EndPlot", SUBSTITUTE(SUBSTITUTE(output!$B$1,
                   "f_type", 'feature type'!DJ63),
                   "f_var", 'feature variety'!DJ63))
&amp; CHAR(10)</f>
        <v xml:space="preserve">BeginPlot
	x=113,y=5
	TerrainType=TERRAIN_OCEAN
	PlotType=3
EndPlot
</v>
      </c>
      <c r="DL65" t="str">
        <f ca="1">SUBSTITUTE(SUBSTITUTE(SUBSTITUTE(SUBSTITUTE($A$1,
"x_coord",DL$2),
"y_coord",$A65),
"t_type",'terrain type'!DK63),
"p_type", 'plot type'!DK63)
&amp; IF(LEFT(resources!DK63, 6) = "BONUS_", CHAR(9) &amp; "BonusType=" &amp; resources!DK63 &amp; CHAR(10), "")
&amp; IF('goody huts'!DK63, "	ImprovementType=IMPROVEMENT_GOODY_HUT" &amp; CHAR(10), "")
&amp; IF(ISBLANK(OFFSET('rivers (2)'!$A$1, 2 * (67 - $A65), 2 * DL$2 + 1)), "", SUBSTITUTE($C$1, "&lt;direc&gt;", RIGHT(OFFSET('rivers (2)'!$A$1, 2 * (67 - $A65), 2 * DL$2 + 1), 1)))
&amp; IF(ISBLANK(OFFSET('rivers (2)'!$A$1, 2 * (67 - $A65) + 1, 2 * DL$2)), "", SUBSTITUTE($D$1, "&lt;direc&gt;", RIGHT(OFFSET('rivers (2)'!$A$1, 2 * (67 - $A65) + 1, 2 * DL$2), 1)))
&amp; IF(ISBLANK('feature type'!DK63), "EndPlot", SUBSTITUTE(SUBSTITUTE(output!$B$1,
                   "f_type", 'feature type'!DK63),
                   "f_var", 'feature variety'!DK63))
&amp; CHAR(10)</f>
        <v xml:space="preserve">BeginPlot
	x=114,y=5
	TerrainType=TERRAIN_OCEAN
	PlotType=3
EndPlot
</v>
      </c>
      <c r="DM65" t="str">
        <f ca="1">SUBSTITUTE(SUBSTITUTE(SUBSTITUTE(SUBSTITUTE($A$1,
"x_coord",DM$2),
"y_coord",$A65),
"t_type",'terrain type'!DL63),
"p_type", 'plot type'!DL63)
&amp; IF(LEFT(resources!DL63, 6) = "BONUS_", CHAR(9) &amp; "BonusType=" &amp; resources!DL63 &amp; CHAR(10), "")
&amp; IF('goody huts'!DL63, "	ImprovementType=IMPROVEMENT_GOODY_HUT" &amp; CHAR(10), "")
&amp; IF(ISBLANK(OFFSET('rivers (2)'!$A$1, 2 * (67 - $A65), 2 * DM$2 + 1)), "", SUBSTITUTE($C$1, "&lt;direc&gt;", RIGHT(OFFSET('rivers (2)'!$A$1, 2 * (67 - $A65), 2 * DM$2 + 1), 1)))
&amp; IF(ISBLANK(OFFSET('rivers (2)'!$A$1, 2 * (67 - $A65) + 1, 2 * DM$2)), "", SUBSTITUTE($D$1, "&lt;direc&gt;", RIGHT(OFFSET('rivers (2)'!$A$1, 2 * (67 - $A65) + 1, 2 * DM$2), 1)))
&amp; IF(ISBLANK('feature type'!DL63), "EndPlot", SUBSTITUTE(SUBSTITUTE(output!$B$1,
                   "f_type", 'feature type'!DL63),
                   "f_var", 'feature variety'!DL63))
&amp; CHAR(10)</f>
        <v xml:space="preserve">BeginPlot
	x=115,y=5
	TerrainType=TERRAIN_OCEAN
	PlotType=3
EndPlot
</v>
      </c>
      <c r="DN65" t="str">
        <f ca="1">SUBSTITUTE(SUBSTITUTE(SUBSTITUTE(SUBSTITUTE($A$1,
"x_coord",DN$2),
"y_coord",$A65),
"t_type",'terrain type'!DM63),
"p_type", 'plot type'!DM63)
&amp; IF(LEFT(resources!DM63, 6) = "BONUS_", CHAR(9) &amp; "BonusType=" &amp; resources!DM63 &amp; CHAR(10), "")
&amp; IF('goody huts'!DM63, "	ImprovementType=IMPROVEMENT_GOODY_HUT" &amp; CHAR(10), "")
&amp; IF(ISBLANK(OFFSET('rivers (2)'!$A$1, 2 * (67 - $A65), 2 * DN$2 + 1)), "", SUBSTITUTE($C$1, "&lt;direc&gt;", RIGHT(OFFSET('rivers (2)'!$A$1, 2 * (67 - $A65), 2 * DN$2 + 1), 1)))
&amp; IF(ISBLANK(OFFSET('rivers (2)'!$A$1, 2 * (67 - $A65) + 1, 2 * DN$2)), "", SUBSTITUTE($D$1, "&lt;direc&gt;", RIGHT(OFFSET('rivers (2)'!$A$1, 2 * (67 - $A65) + 1, 2 * DN$2), 1)))
&amp; IF(ISBLANK('feature type'!DM63), "EndPlot", SUBSTITUTE(SUBSTITUTE(output!$B$1,
                   "f_type", 'feature type'!DM63),
                   "f_var", 'feature variety'!DM63))
&amp; CHAR(10)</f>
        <v xml:space="preserve">BeginPlot
	x=116,y=5
	TerrainType=TERRAIN_OCEAN
	PlotType=3
EndPlot
</v>
      </c>
      <c r="DO65" t="str">
        <f ca="1">SUBSTITUTE(SUBSTITUTE(SUBSTITUTE(SUBSTITUTE($A$1,
"x_coord",DO$2),
"y_coord",$A65),
"t_type",'terrain type'!DN63),
"p_type", 'plot type'!DN63)
&amp; IF(LEFT(resources!DN63, 6) = "BONUS_", CHAR(9) &amp; "BonusType=" &amp; resources!DN63 &amp; CHAR(10), "")
&amp; IF('goody huts'!DN63, "	ImprovementType=IMPROVEMENT_GOODY_HUT" &amp; CHAR(10), "")
&amp; IF(ISBLANK(OFFSET('rivers (2)'!$A$1, 2 * (67 - $A65), 2 * DO$2 + 1)), "", SUBSTITUTE($C$1, "&lt;direc&gt;", RIGHT(OFFSET('rivers (2)'!$A$1, 2 * (67 - $A65), 2 * DO$2 + 1), 1)))
&amp; IF(ISBLANK(OFFSET('rivers (2)'!$A$1, 2 * (67 - $A65) + 1, 2 * DO$2)), "", SUBSTITUTE($D$1, "&lt;direc&gt;", RIGHT(OFFSET('rivers (2)'!$A$1, 2 * (67 - $A65) + 1, 2 * DO$2), 1)))
&amp; IF(ISBLANK('feature type'!DN63), "EndPlot", SUBSTITUTE(SUBSTITUTE(output!$B$1,
                   "f_type", 'feature type'!DN63),
                   "f_var", 'feature variety'!DN63))
&amp; CHAR(10)</f>
        <v xml:space="preserve">BeginPlot
	x=117,y=5
	TerrainType=TERRAIN_OCEAN
	PlotType=3
EndPlot
</v>
      </c>
      <c r="DP65" t="str">
        <f ca="1">SUBSTITUTE(SUBSTITUTE(SUBSTITUTE(SUBSTITUTE($A$1,
"x_coord",DP$2),
"y_coord",$A65),
"t_type",'terrain type'!DO63),
"p_type", 'plot type'!DO63)
&amp; IF(LEFT(resources!DO63, 6) = "BONUS_", CHAR(9) &amp; "BonusType=" &amp; resources!DO63 &amp; CHAR(10), "")
&amp; IF('goody huts'!DO63, "	ImprovementType=IMPROVEMENT_GOODY_HUT" &amp; CHAR(10), "")
&amp; IF(ISBLANK(OFFSET('rivers (2)'!$A$1, 2 * (67 - $A65), 2 * DP$2 + 1)), "", SUBSTITUTE($C$1, "&lt;direc&gt;", RIGHT(OFFSET('rivers (2)'!$A$1, 2 * (67 - $A65), 2 * DP$2 + 1), 1)))
&amp; IF(ISBLANK(OFFSET('rivers (2)'!$A$1, 2 * (67 - $A65) + 1, 2 * DP$2)), "", SUBSTITUTE($D$1, "&lt;direc&gt;", RIGHT(OFFSET('rivers (2)'!$A$1, 2 * (67 - $A65) + 1, 2 * DP$2), 1)))
&amp; IF(ISBLANK('feature type'!DO63), "EndPlot", SUBSTITUTE(SUBSTITUTE(output!$B$1,
                   "f_type", 'feature type'!DO63),
                   "f_var", 'feature variety'!DO63))
&amp; CHAR(10)</f>
        <v xml:space="preserve">BeginPlot
	x=118,y=5
	TerrainType=TERRAIN_OCEAN
	PlotType=3
EndPlot
</v>
      </c>
      <c r="DQ65" t="str">
        <f ca="1">SUBSTITUTE(SUBSTITUTE(SUBSTITUTE(SUBSTITUTE($A$1,
"x_coord",DQ$2),
"y_coord",$A65),
"t_type",'terrain type'!DP63),
"p_type", 'plot type'!DP63)
&amp; IF(LEFT(resources!DP63, 6) = "BONUS_", CHAR(9) &amp; "BonusType=" &amp; resources!DP63 &amp; CHAR(10), "")
&amp; IF('goody huts'!DP63, "	ImprovementType=IMPROVEMENT_GOODY_HUT" &amp; CHAR(10), "")
&amp; IF(ISBLANK(OFFSET('rivers (2)'!$A$1, 2 * (67 - $A65), 2 * DQ$2 + 1)), "", SUBSTITUTE($C$1, "&lt;direc&gt;", RIGHT(OFFSET('rivers (2)'!$A$1, 2 * (67 - $A65), 2 * DQ$2 + 1), 1)))
&amp; IF(ISBLANK(OFFSET('rivers (2)'!$A$1, 2 * (67 - $A65) + 1, 2 * DQ$2)), "", SUBSTITUTE($D$1, "&lt;direc&gt;", RIGHT(OFFSET('rivers (2)'!$A$1, 2 * (67 - $A65) + 1, 2 * DQ$2), 1)))
&amp; IF(ISBLANK('feature type'!DP63), "EndPlot", SUBSTITUTE(SUBSTITUTE(output!$B$1,
                   "f_type", 'feature type'!DP63),
                   "f_var", 'feature variety'!DP63))
&amp; CHAR(10)</f>
        <v xml:space="preserve">BeginPlot
	x=119,y=5
	TerrainType=TERRAIN_OCEAN
	PlotType=3
EndPlot
</v>
      </c>
      <c r="DR65" t="str">
        <f ca="1">SUBSTITUTE(SUBSTITUTE(SUBSTITUTE(SUBSTITUTE($A$1,
"x_coord",DR$2),
"y_coord",$A65),
"t_type",'terrain type'!DQ63),
"p_type", 'plot type'!DQ63)
&amp; IF(LEFT(resources!DQ63, 6) = "BONUS_", CHAR(9) &amp; "BonusType=" &amp; resources!DQ63 &amp; CHAR(10), "")
&amp; IF('goody huts'!DQ63, "	ImprovementType=IMPROVEMENT_GOODY_HUT" &amp; CHAR(10), "")
&amp; IF(ISBLANK(OFFSET('rivers (2)'!$A$1, 2 * (67 - $A65), 2 * DR$2 + 1)), "", SUBSTITUTE($C$1, "&lt;direc&gt;", RIGHT(OFFSET('rivers (2)'!$A$1, 2 * (67 - $A65), 2 * DR$2 + 1), 1)))
&amp; IF(ISBLANK(OFFSET('rivers (2)'!$A$1, 2 * (67 - $A65) + 1, 2 * DR$2)), "", SUBSTITUTE($D$1, "&lt;direc&gt;", RIGHT(OFFSET('rivers (2)'!$A$1, 2 * (67 - $A65) + 1, 2 * DR$2), 1)))
&amp; IF(ISBLANK('feature type'!DQ63), "EndPlot", SUBSTITUTE(SUBSTITUTE(output!$B$1,
                   "f_type", 'feature type'!DQ63),
                   "f_var", 'feature variety'!DQ63))
&amp; CHAR(10)</f>
        <v xml:space="preserve">BeginPlot
	x=120,y=5
	TerrainType=TERRAIN_OCEAN
	PlotType=3
EndPlot
</v>
      </c>
      <c r="DS65" t="str">
        <f ca="1">SUBSTITUTE(SUBSTITUTE(SUBSTITUTE(SUBSTITUTE($A$1,
"x_coord",DS$2),
"y_coord",$A65),
"t_type",'terrain type'!DR63),
"p_type", 'plot type'!DR63)
&amp; IF(LEFT(resources!DR63, 6) = "BONUS_", CHAR(9) &amp; "BonusType=" &amp; resources!DR63 &amp; CHAR(10), "")
&amp; IF('goody huts'!DR63, "	ImprovementType=IMPROVEMENT_GOODY_HUT" &amp; CHAR(10), "")
&amp; IF(ISBLANK(OFFSET('rivers (2)'!$A$1, 2 * (67 - $A65), 2 * DS$2 + 1)), "", SUBSTITUTE($C$1, "&lt;direc&gt;", RIGHT(OFFSET('rivers (2)'!$A$1, 2 * (67 - $A65), 2 * DS$2 + 1), 1)))
&amp; IF(ISBLANK(OFFSET('rivers (2)'!$A$1, 2 * (67 - $A65) + 1, 2 * DS$2)), "", SUBSTITUTE($D$1, "&lt;direc&gt;", RIGHT(OFFSET('rivers (2)'!$A$1, 2 * (67 - $A65) + 1, 2 * DS$2), 1)))
&amp; IF(ISBLANK('feature type'!DR63), "EndPlot", SUBSTITUTE(SUBSTITUTE(output!$B$1,
                   "f_type", 'feature type'!DR63),
                   "f_var", 'feature variety'!DR63))
&amp; CHAR(10)</f>
        <v xml:space="preserve">BeginPlot
	x=121,y=5
	TerrainType=TERRAIN_OCEAN
	PlotType=3
EndPlot
</v>
      </c>
      <c r="DT65" t="str">
        <f ca="1">SUBSTITUTE(SUBSTITUTE(SUBSTITUTE(SUBSTITUTE($A$1,
"x_coord",DT$2),
"y_coord",$A65),
"t_type",'terrain type'!DS63),
"p_type", 'plot type'!DS63)
&amp; IF(LEFT(resources!DS63, 6) = "BONUS_", CHAR(9) &amp; "BonusType=" &amp; resources!DS63 &amp; CHAR(10), "")
&amp; IF('goody huts'!DS63, "	ImprovementType=IMPROVEMENT_GOODY_HUT" &amp; CHAR(10), "")
&amp; IF(ISBLANK(OFFSET('rivers (2)'!$A$1, 2 * (67 - $A65), 2 * DT$2 + 1)), "", SUBSTITUTE($C$1, "&lt;direc&gt;", RIGHT(OFFSET('rivers (2)'!$A$1, 2 * (67 - $A65), 2 * DT$2 + 1), 1)))
&amp; IF(ISBLANK(OFFSET('rivers (2)'!$A$1, 2 * (67 - $A65) + 1, 2 * DT$2)), "", SUBSTITUTE($D$1, "&lt;direc&gt;", RIGHT(OFFSET('rivers (2)'!$A$1, 2 * (67 - $A65) + 1, 2 * DT$2), 1)))
&amp; IF(ISBLANK('feature type'!DS63), "EndPlot", SUBSTITUTE(SUBSTITUTE(output!$B$1,
                   "f_type", 'feature type'!DS63),
                   "f_var", 'feature variety'!DS63))
&amp; CHAR(10)</f>
        <v xml:space="preserve">BeginPlot
	x=122,y=5
	TerrainType=TERRAIN_OCEAN
	PlotType=3
EndPlot
</v>
      </c>
      <c r="DU65" t="str">
        <f ca="1">SUBSTITUTE(SUBSTITUTE(SUBSTITUTE(SUBSTITUTE($A$1,
"x_coord",DU$2),
"y_coord",$A65),
"t_type",'terrain type'!DT63),
"p_type", 'plot type'!DT63)
&amp; IF(LEFT(resources!DT63, 6) = "BONUS_", CHAR(9) &amp; "BonusType=" &amp; resources!DT63 &amp; CHAR(10), "")
&amp; IF('goody huts'!DT63, "	ImprovementType=IMPROVEMENT_GOODY_HUT" &amp; CHAR(10), "")
&amp; IF(ISBLANK(OFFSET('rivers (2)'!$A$1, 2 * (67 - $A65), 2 * DU$2 + 1)), "", SUBSTITUTE($C$1, "&lt;direc&gt;", RIGHT(OFFSET('rivers (2)'!$A$1, 2 * (67 - $A65), 2 * DU$2 + 1), 1)))
&amp; IF(ISBLANK(OFFSET('rivers (2)'!$A$1, 2 * (67 - $A65) + 1, 2 * DU$2)), "", SUBSTITUTE($D$1, "&lt;direc&gt;", RIGHT(OFFSET('rivers (2)'!$A$1, 2 * (67 - $A65) + 1, 2 * DU$2), 1)))
&amp; IF(ISBLANK('feature type'!DT63), "EndPlot", SUBSTITUTE(SUBSTITUTE(output!$B$1,
                   "f_type", 'feature type'!DT63),
                   "f_var", 'feature variety'!DT63))
&amp; CHAR(10)</f>
        <v xml:space="preserve">BeginPlot
	x=123,y=5
	TerrainType=TERRAIN_OCEAN
	PlotType=3
EndPlot
</v>
      </c>
    </row>
    <row r="66" spans="1:125" x14ac:dyDescent="0.25">
      <c r="A66" s="10">
        <v>4</v>
      </c>
      <c r="B66" t="str">
        <f ca="1">SUBSTITUTE(SUBSTITUTE(SUBSTITUTE(SUBSTITUTE($A$1,
"x_coord",B$2),
"y_coord",$A66),
"t_type",'terrain type'!A64),
"p_type", 'plot type'!A64)
&amp; IF(LEFT(resources!A64, 6) = "BONUS_", CHAR(9) &amp; "BonusType=" &amp; resources!A64 &amp; CHAR(10), "")
&amp; IF('goody huts'!A64, "	ImprovementType=IMPROVEMENT_GOODY_HUT" &amp; CHAR(10), "")
&amp; IF(ISBLANK(OFFSET('rivers (2)'!$A$1, 2 * (67 - $A66), 2 * B$2 + 1)), "", SUBSTITUTE($C$1, "&lt;direc&gt;", RIGHT(OFFSET('rivers (2)'!$A$1, 2 * (67 - $A66), 2 * B$2 + 1), 1)))
&amp; IF(ISBLANK(OFFSET('rivers (2)'!$A$1, 2 * (67 - $A66) + 1, 2 * B$2)), "", SUBSTITUTE($D$1, "&lt;direc&gt;", RIGHT(OFFSET('rivers (2)'!$A$1, 2 * (67 - $A66) + 1, 2 * B$2), 1)))
&amp; IF(ISBLANK('feature type'!A64), "EndPlot", SUBSTITUTE(SUBSTITUTE(output!$B$1,
                   "f_type", 'feature type'!A64),
                   "f_var", 'feature variety'!A64))
&amp; CHAR(10)</f>
        <v xml:space="preserve">BeginPlot
	x=0,y=4
	TerrainType=TERRAIN_OCEAN
	PlotType=3
EndPlot
</v>
      </c>
      <c r="C66" t="str">
        <f ca="1">SUBSTITUTE(SUBSTITUTE(SUBSTITUTE(SUBSTITUTE($A$1,
"x_coord",C$2),
"y_coord",$A66),
"t_type",'terrain type'!B64),
"p_type", 'plot type'!B64)
&amp; IF(LEFT(resources!B64, 6) = "BONUS_", CHAR(9) &amp; "BonusType=" &amp; resources!B64 &amp; CHAR(10), "")
&amp; IF('goody huts'!B64, "	ImprovementType=IMPROVEMENT_GOODY_HUT" &amp; CHAR(10), "")
&amp; IF(ISBLANK(OFFSET('rivers (2)'!$A$1, 2 * (67 - $A66), 2 * C$2 + 1)), "", SUBSTITUTE($C$1, "&lt;direc&gt;", RIGHT(OFFSET('rivers (2)'!$A$1, 2 * (67 - $A66), 2 * C$2 + 1), 1)))
&amp; IF(ISBLANK(OFFSET('rivers (2)'!$A$1, 2 * (67 - $A66) + 1, 2 * C$2)), "", SUBSTITUTE($D$1, "&lt;direc&gt;", RIGHT(OFFSET('rivers (2)'!$A$1, 2 * (67 - $A66) + 1, 2 * C$2), 1)))
&amp; IF(ISBLANK('feature type'!B64), "EndPlot", SUBSTITUTE(SUBSTITUTE(output!$B$1,
                   "f_type", 'feature type'!B64),
                   "f_var", 'feature variety'!B64))
&amp; CHAR(10)</f>
        <v xml:space="preserve">BeginPlot
	x=1,y=4
	TerrainType=TERRAIN_COAST
	PlotType=3
EndPlot
</v>
      </c>
      <c r="D66" t="str">
        <f ca="1">SUBSTITUTE(SUBSTITUTE(SUBSTITUTE(SUBSTITUTE($A$1,
"x_coord",D$2),
"y_coord",$A66),
"t_type",'terrain type'!C64),
"p_type", 'plot type'!C64)
&amp; IF(LEFT(resources!C64, 6) = "BONUS_", CHAR(9) &amp; "BonusType=" &amp; resources!C64 &amp; CHAR(10), "")
&amp; IF('goody huts'!C64, "	ImprovementType=IMPROVEMENT_GOODY_HUT" &amp; CHAR(10), "")
&amp; IF(ISBLANK(OFFSET('rivers (2)'!$A$1, 2 * (67 - $A66), 2 * D$2 + 1)), "", SUBSTITUTE($C$1, "&lt;direc&gt;", RIGHT(OFFSET('rivers (2)'!$A$1, 2 * (67 - $A66), 2 * D$2 + 1), 1)))
&amp; IF(ISBLANK(OFFSET('rivers (2)'!$A$1, 2 * (67 - $A66) + 1, 2 * D$2)), "", SUBSTITUTE($D$1, "&lt;direc&gt;", RIGHT(OFFSET('rivers (2)'!$A$1, 2 * (67 - $A66) + 1, 2 * D$2), 1)))
&amp; IF(ISBLANK('feature type'!C64), "EndPlot", SUBSTITUTE(SUBSTITUTE(output!$B$1,
                   "f_type", 'feature type'!C64),
                   "f_var", 'feature variety'!C64))
&amp; CHAR(10)</f>
        <v xml:space="preserve">BeginPlot
	x=2,y=4
	TerrainType=TERRAIN_SNOW
	PlotType=0
EndPlot
</v>
      </c>
      <c r="E66" t="str">
        <f ca="1">SUBSTITUTE(SUBSTITUTE(SUBSTITUTE(SUBSTITUTE($A$1,
"x_coord",E$2),
"y_coord",$A66),
"t_type",'terrain type'!D64),
"p_type", 'plot type'!D64)
&amp; IF(LEFT(resources!D64, 6) = "BONUS_", CHAR(9) &amp; "BonusType=" &amp; resources!D64 &amp; CHAR(10), "")
&amp; IF('goody huts'!D64, "	ImprovementType=IMPROVEMENT_GOODY_HUT" &amp; CHAR(10), "")
&amp; IF(ISBLANK(OFFSET('rivers (2)'!$A$1, 2 * (67 - $A66), 2 * E$2 + 1)), "", SUBSTITUTE($C$1, "&lt;direc&gt;", RIGHT(OFFSET('rivers (2)'!$A$1, 2 * (67 - $A66), 2 * E$2 + 1), 1)))
&amp; IF(ISBLANK(OFFSET('rivers (2)'!$A$1, 2 * (67 - $A66) + 1, 2 * E$2)), "", SUBSTITUTE($D$1, "&lt;direc&gt;", RIGHT(OFFSET('rivers (2)'!$A$1, 2 * (67 - $A66) + 1, 2 * E$2), 1)))
&amp; IF(ISBLANK('feature type'!D64), "EndPlot", SUBSTITUTE(SUBSTITUTE(output!$B$1,
                   "f_type", 'feature type'!D64),
                   "f_var", 'feature variety'!D64))
&amp; CHAR(10)</f>
        <v xml:space="preserve">BeginPlot
	x=3,y=4
	TerrainType=TERRAIN_COAST
	PlotType=3
EndPlot
</v>
      </c>
      <c r="F66" t="str">
        <f ca="1">SUBSTITUTE(SUBSTITUTE(SUBSTITUTE(SUBSTITUTE($A$1,
"x_coord",F$2),
"y_coord",$A66),
"t_type",'terrain type'!E64),
"p_type", 'plot type'!E64)
&amp; IF(LEFT(resources!E64, 6) = "BONUS_", CHAR(9) &amp; "BonusType=" &amp; resources!E64 &amp; CHAR(10), "")
&amp; IF('goody huts'!E64, "	ImprovementType=IMPROVEMENT_GOODY_HUT" &amp; CHAR(10), "")
&amp; IF(ISBLANK(OFFSET('rivers (2)'!$A$1, 2 * (67 - $A66), 2 * F$2 + 1)), "", SUBSTITUTE($C$1, "&lt;direc&gt;", RIGHT(OFFSET('rivers (2)'!$A$1, 2 * (67 - $A66), 2 * F$2 + 1), 1)))
&amp; IF(ISBLANK(OFFSET('rivers (2)'!$A$1, 2 * (67 - $A66) + 1, 2 * F$2)), "", SUBSTITUTE($D$1, "&lt;direc&gt;", RIGHT(OFFSET('rivers (2)'!$A$1, 2 * (67 - $A66) + 1, 2 * F$2), 1)))
&amp; IF(ISBLANK('feature type'!E64), "EndPlot", SUBSTITUTE(SUBSTITUTE(output!$B$1,
                   "f_type", 'feature type'!E64),
                   "f_var", 'feature variety'!E64))
&amp; CHAR(10)</f>
        <v xml:space="preserve">BeginPlot
	x=4,y=4
	TerrainType=TERRAIN_OCEAN
	PlotType=3
EndPlot
</v>
      </c>
      <c r="G66" t="str">
        <f ca="1">SUBSTITUTE(SUBSTITUTE(SUBSTITUTE(SUBSTITUTE($A$1,
"x_coord",G$2),
"y_coord",$A66),
"t_type",'terrain type'!F64),
"p_type", 'plot type'!F64)
&amp; IF(LEFT(resources!F64, 6) = "BONUS_", CHAR(9) &amp; "BonusType=" &amp; resources!F64 &amp; CHAR(10), "")
&amp; IF('goody huts'!F64, "	ImprovementType=IMPROVEMENT_GOODY_HUT" &amp; CHAR(10), "")
&amp; IF(ISBLANK(OFFSET('rivers (2)'!$A$1, 2 * (67 - $A66), 2 * G$2 + 1)), "", SUBSTITUTE($C$1, "&lt;direc&gt;", RIGHT(OFFSET('rivers (2)'!$A$1, 2 * (67 - $A66), 2 * G$2 + 1), 1)))
&amp; IF(ISBLANK(OFFSET('rivers (2)'!$A$1, 2 * (67 - $A66) + 1, 2 * G$2)), "", SUBSTITUTE($D$1, "&lt;direc&gt;", RIGHT(OFFSET('rivers (2)'!$A$1, 2 * (67 - $A66) + 1, 2 * G$2), 1)))
&amp; IF(ISBLANK('feature type'!F64), "EndPlot", SUBSTITUTE(SUBSTITUTE(output!$B$1,
                   "f_type", 'feature type'!F64),
                   "f_var", 'feature variety'!F64))
&amp; CHAR(10)</f>
        <v xml:space="preserve">BeginPlot
	x=5,y=4
	TerrainType=TERRAIN_OCEAN
	PlotType=3
EndPlot
</v>
      </c>
      <c r="H66" t="str">
        <f ca="1">SUBSTITUTE(SUBSTITUTE(SUBSTITUTE(SUBSTITUTE($A$1,
"x_coord",H$2),
"y_coord",$A66),
"t_type",'terrain type'!G64),
"p_type", 'plot type'!G64)
&amp; IF(LEFT(resources!G64, 6) = "BONUS_", CHAR(9) &amp; "BonusType=" &amp; resources!G64 &amp; CHAR(10), "")
&amp; IF('goody huts'!G64, "	ImprovementType=IMPROVEMENT_GOODY_HUT" &amp; CHAR(10), "")
&amp; IF(ISBLANK(OFFSET('rivers (2)'!$A$1, 2 * (67 - $A66), 2 * H$2 + 1)), "", SUBSTITUTE($C$1, "&lt;direc&gt;", RIGHT(OFFSET('rivers (2)'!$A$1, 2 * (67 - $A66), 2 * H$2 + 1), 1)))
&amp; IF(ISBLANK(OFFSET('rivers (2)'!$A$1, 2 * (67 - $A66) + 1, 2 * H$2)), "", SUBSTITUTE($D$1, "&lt;direc&gt;", RIGHT(OFFSET('rivers (2)'!$A$1, 2 * (67 - $A66) + 1, 2 * H$2), 1)))
&amp; IF(ISBLANK('feature type'!G64), "EndPlot", SUBSTITUTE(SUBSTITUTE(output!$B$1,
                   "f_type", 'feature type'!G64),
                   "f_var", 'feature variety'!G64))
&amp; CHAR(10)</f>
        <v xml:space="preserve">BeginPlot
	x=6,y=4
	TerrainType=TERRAIN_OCEAN
	PlotType=3
EndPlot
</v>
      </c>
      <c r="I66" t="str">
        <f ca="1">SUBSTITUTE(SUBSTITUTE(SUBSTITUTE(SUBSTITUTE($A$1,
"x_coord",I$2),
"y_coord",$A66),
"t_type",'terrain type'!H64),
"p_type", 'plot type'!H64)
&amp; IF(LEFT(resources!H64, 6) = "BONUS_", CHAR(9) &amp; "BonusType=" &amp; resources!H64 &amp; CHAR(10), "")
&amp; IF('goody huts'!H64, "	ImprovementType=IMPROVEMENT_GOODY_HUT" &amp; CHAR(10), "")
&amp; IF(ISBLANK(OFFSET('rivers (2)'!$A$1, 2 * (67 - $A66), 2 * I$2 + 1)), "", SUBSTITUTE($C$1, "&lt;direc&gt;", RIGHT(OFFSET('rivers (2)'!$A$1, 2 * (67 - $A66), 2 * I$2 + 1), 1)))
&amp; IF(ISBLANK(OFFSET('rivers (2)'!$A$1, 2 * (67 - $A66) + 1, 2 * I$2)), "", SUBSTITUTE($D$1, "&lt;direc&gt;", RIGHT(OFFSET('rivers (2)'!$A$1, 2 * (67 - $A66) + 1, 2 * I$2), 1)))
&amp; IF(ISBLANK('feature type'!H64), "EndPlot", SUBSTITUTE(SUBSTITUTE(output!$B$1,
                   "f_type", 'feature type'!H64),
                   "f_var", 'feature variety'!H64))
&amp; CHAR(10)</f>
        <v xml:space="preserve">BeginPlot
	x=7,y=4
	TerrainType=TERRAIN_OCEAN
	PlotType=3
EndPlot
</v>
      </c>
      <c r="J66" t="str">
        <f ca="1">SUBSTITUTE(SUBSTITUTE(SUBSTITUTE(SUBSTITUTE($A$1,
"x_coord",J$2),
"y_coord",$A66),
"t_type",'terrain type'!I64),
"p_type", 'plot type'!I64)
&amp; IF(LEFT(resources!I64, 6) = "BONUS_", CHAR(9) &amp; "BonusType=" &amp; resources!I64 &amp; CHAR(10), "")
&amp; IF('goody huts'!I64, "	ImprovementType=IMPROVEMENT_GOODY_HUT" &amp; CHAR(10), "")
&amp; IF(ISBLANK(OFFSET('rivers (2)'!$A$1, 2 * (67 - $A66), 2 * J$2 + 1)), "", SUBSTITUTE($C$1, "&lt;direc&gt;", RIGHT(OFFSET('rivers (2)'!$A$1, 2 * (67 - $A66), 2 * J$2 + 1), 1)))
&amp; IF(ISBLANK(OFFSET('rivers (2)'!$A$1, 2 * (67 - $A66) + 1, 2 * J$2)), "", SUBSTITUTE($D$1, "&lt;direc&gt;", RIGHT(OFFSET('rivers (2)'!$A$1, 2 * (67 - $A66) + 1, 2 * J$2), 1)))
&amp; IF(ISBLANK('feature type'!I64), "EndPlot", SUBSTITUTE(SUBSTITUTE(output!$B$1,
                   "f_type", 'feature type'!I64),
                   "f_var", 'feature variety'!I64))
&amp; CHAR(10)</f>
        <v xml:space="preserve">BeginPlot
	x=8,y=4
	TerrainType=TERRAIN_COAST
	PlotType=3
EndPlot
</v>
      </c>
      <c r="K66" t="str">
        <f ca="1">SUBSTITUTE(SUBSTITUTE(SUBSTITUTE(SUBSTITUTE($A$1,
"x_coord",K$2),
"y_coord",$A66),
"t_type",'terrain type'!J64),
"p_type", 'plot type'!J64)
&amp; IF(LEFT(resources!J64, 6) = "BONUS_", CHAR(9) &amp; "BonusType=" &amp; resources!J64 &amp; CHAR(10), "")
&amp; IF('goody huts'!J64, "	ImprovementType=IMPROVEMENT_GOODY_HUT" &amp; CHAR(10), "")
&amp; IF(ISBLANK(OFFSET('rivers (2)'!$A$1, 2 * (67 - $A66), 2 * K$2 + 1)), "", SUBSTITUTE($C$1, "&lt;direc&gt;", RIGHT(OFFSET('rivers (2)'!$A$1, 2 * (67 - $A66), 2 * K$2 + 1), 1)))
&amp; IF(ISBLANK(OFFSET('rivers (2)'!$A$1, 2 * (67 - $A66) + 1, 2 * K$2)), "", SUBSTITUTE($D$1, "&lt;direc&gt;", RIGHT(OFFSET('rivers (2)'!$A$1, 2 * (67 - $A66) + 1, 2 * K$2), 1)))
&amp; IF(ISBLANK('feature type'!J64), "EndPlot", SUBSTITUTE(SUBSTITUTE(output!$B$1,
                   "f_type", 'feature type'!J64),
                   "f_var", 'feature variety'!J64))
&amp; CHAR(10)</f>
        <v xml:space="preserve">BeginPlot
	x=9,y=4
	TerrainType=TERRAIN_COAST
	PlotType=3
EndPlot
</v>
      </c>
      <c r="L66" t="str">
        <f ca="1">SUBSTITUTE(SUBSTITUTE(SUBSTITUTE(SUBSTITUTE($A$1,
"x_coord",L$2),
"y_coord",$A66),
"t_type",'terrain type'!K64),
"p_type", 'plot type'!K64)
&amp; IF(LEFT(resources!K64, 6) = "BONUS_", CHAR(9) &amp; "BonusType=" &amp; resources!K64 &amp; CHAR(10), "")
&amp; IF('goody huts'!K64, "	ImprovementType=IMPROVEMENT_GOODY_HUT" &amp; CHAR(10), "")
&amp; IF(ISBLANK(OFFSET('rivers (2)'!$A$1, 2 * (67 - $A66), 2 * L$2 + 1)), "", SUBSTITUTE($C$1, "&lt;direc&gt;", RIGHT(OFFSET('rivers (2)'!$A$1, 2 * (67 - $A66), 2 * L$2 + 1), 1)))
&amp; IF(ISBLANK(OFFSET('rivers (2)'!$A$1, 2 * (67 - $A66) + 1, 2 * L$2)), "", SUBSTITUTE($D$1, "&lt;direc&gt;", RIGHT(OFFSET('rivers (2)'!$A$1, 2 * (67 - $A66) + 1, 2 * L$2), 1)))
&amp; IF(ISBLANK('feature type'!K64), "EndPlot", SUBSTITUTE(SUBSTITUTE(output!$B$1,
                   "f_type", 'feature type'!K64),
                   "f_var", 'feature variety'!K64))
&amp; CHAR(10)</f>
        <v xml:space="preserve">BeginPlot
	x=10,y=4
	TerrainType=TERRAIN_GRASS
	PlotType=2
	FeatureType=FEATURE_FOREST, FeatureVariety=3
EndPlot
</v>
      </c>
      <c r="M66" t="str">
        <f ca="1">SUBSTITUTE(SUBSTITUTE(SUBSTITUTE(SUBSTITUTE($A$1,
"x_coord",M$2),
"y_coord",$A66),
"t_type",'terrain type'!L64),
"p_type", 'plot type'!L64)
&amp; IF(LEFT(resources!L64, 6) = "BONUS_", CHAR(9) &amp; "BonusType=" &amp; resources!L64 &amp; CHAR(10), "")
&amp; IF('goody huts'!L64, "	ImprovementType=IMPROVEMENT_GOODY_HUT" &amp; CHAR(10), "")
&amp; IF(ISBLANK(OFFSET('rivers (2)'!$A$1, 2 * (67 - $A66), 2 * M$2 + 1)), "", SUBSTITUTE($C$1, "&lt;direc&gt;", RIGHT(OFFSET('rivers (2)'!$A$1, 2 * (67 - $A66), 2 * M$2 + 1), 1)))
&amp; IF(ISBLANK(OFFSET('rivers (2)'!$A$1, 2 * (67 - $A66) + 1, 2 * M$2)), "", SUBSTITUTE($D$1, "&lt;direc&gt;", RIGHT(OFFSET('rivers (2)'!$A$1, 2 * (67 - $A66) + 1, 2 * M$2), 1)))
&amp; IF(ISBLANK('feature type'!L64), "EndPlot", SUBSTITUTE(SUBSTITUTE(output!$B$1,
                   "f_type", 'feature type'!L64),
                   "f_var", 'feature variety'!L64))
&amp; CHAR(10)</f>
        <v xml:space="preserve">BeginPlot
	x=11,y=4
	TerrainType=TERRAIN_PLAINS
	PlotType=1
EndPlot
</v>
      </c>
      <c r="N66" t="str">
        <f ca="1">SUBSTITUTE(SUBSTITUTE(SUBSTITUTE(SUBSTITUTE($A$1,
"x_coord",N$2),
"y_coord",$A66),
"t_type",'terrain type'!M64),
"p_type", 'plot type'!M64)
&amp; IF(LEFT(resources!M64, 6) = "BONUS_", CHAR(9) &amp; "BonusType=" &amp; resources!M64 &amp; CHAR(10), "")
&amp; IF('goody huts'!M64, "	ImprovementType=IMPROVEMENT_GOODY_HUT" &amp; CHAR(10), "")
&amp; IF(ISBLANK(OFFSET('rivers (2)'!$A$1, 2 * (67 - $A66), 2 * N$2 + 1)), "", SUBSTITUTE($C$1, "&lt;direc&gt;", RIGHT(OFFSET('rivers (2)'!$A$1, 2 * (67 - $A66), 2 * N$2 + 1), 1)))
&amp; IF(ISBLANK(OFFSET('rivers (2)'!$A$1, 2 * (67 - $A66) + 1, 2 * N$2)), "", SUBSTITUTE($D$1, "&lt;direc&gt;", RIGHT(OFFSET('rivers (2)'!$A$1, 2 * (67 - $A66) + 1, 2 * N$2), 1)))
&amp; IF(ISBLANK('feature type'!M64), "EndPlot", SUBSTITUTE(SUBSTITUTE(output!$B$1,
                   "f_type", 'feature type'!M64),
                   "f_var", 'feature variety'!M64))
&amp; CHAR(10)</f>
        <v xml:space="preserve">BeginPlot
	x=12,y=4
	TerrainType=TERRAIN_GRASS
	PlotType=2
	FeatureType=FEATURE_FOREST, FeatureVariety=3
EndPlot
</v>
      </c>
      <c r="O66" t="str">
        <f ca="1">SUBSTITUTE(SUBSTITUTE(SUBSTITUTE(SUBSTITUTE($A$1,
"x_coord",O$2),
"y_coord",$A66),
"t_type",'terrain type'!N64),
"p_type", 'plot type'!N64)
&amp; IF(LEFT(resources!N64, 6) = "BONUS_", CHAR(9) &amp; "BonusType=" &amp; resources!N64 &amp; CHAR(10), "")
&amp; IF('goody huts'!N64, "	ImprovementType=IMPROVEMENT_GOODY_HUT" &amp; CHAR(10), "")
&amp; IF(ISBLANK(OFFSET('rivers (2)'!$A$1, 2 * (67 - $A66), 2 * O$2 + 1)), "", SUBSTITUTE($C$1, "&lt;direc&gt;", RIGHT(OFFSET('rivers (2)'!$A$1, 2 * (67 - $A66), 2 * O$2 + 1), 1)))
&amp; IF(ISBLANK(OFFSET('rivers (2)'!$A$1, 2 * (67 - $A66) + 1, 2 * O$2)), "", SUBSTITUTE($D$1, "&lt;direc&gt;", RIGHT(OFFSET('rivers (2)'!$A$1, 2 * (67 - $A66) + 1, 2 * O$2), 1)))
&amp; IF(ISBLANK('feature type'!N64), "EndPlot", SUBSTITUTE(SUBSTITUTE(output!$B$1,
                   "f_type", 'feature type'!N64),
                   "f_var", 'feature variety'!N64))
&amp; CHAR(10)</f>
        <v xml:space="preserve">BeginPlot
	x=13,y=4
	TerrainType=TERRAIN_GRASS
	PlotType=2
	FeatureType=FEATURE_FOREST, FeatureVariety=3
EndPlot
</v>
      </c>
      <c r="P66" t="str">
        <f ca="1">SUBSTITUTE(SUBSTITUTE(SUBSTITUTE(SUBSTITUTE($A$1,
"x_coord",P$2),
"y_coord",$A66),
"t_type",'terrain type'!O64),
"p_type", 'plot type'!O64)
&amp; IF(LEFT(resources!O64, 6) = "BONUS_", CHAR(9) &amp; "BonusType=" &amp; resources!O64 &amp; CHAR(10), "")
&amp; IF('goody huts'!O64, "	ImprovementType=IMPROVEMENT_GOODY_HUT" &amp; CHAR(10), "")
&amp; IF(ISBLANK(OFFSET('rivers (2)'!$A$1, 2 * (67 - $A66), 2 * P$2 + 1)), "", SUBSTITUTE($C$1, "&lt;direc&gt;", RIGHT(OFFSET('rivers (2)'!$A$1, 2 * (67 - $A66), 2 * P$2 + 1), 1)))
&amp; IF(ISBLANK(OFFSET('rivers (2)'!$A$1, 2 * (67 - $A66) + 1, 2 * P$2)), "", SUBSTITUTE($D$1, "&lt;direc&gt;", RIGHT(OFFSET('rivers (2)'!$A$1, 2 * (67 - $A66) + 1, 2 * P$2), 1)))
&amp; IF(ISBLANK('feature type'!O64), "EndPlot", SUBSTITUTE(SUBSTITUTE(output!$B$1,
                   "f_type", 'feature type'!O64),
                   "f_var", 'feature variety'!O64))
&amp; CHAR(10)</f>
        <v xml:space="preserve">BeginPlot
	x=14,y=4
	TerrainType=TERRAIN_PLAINS
	PlotType=1
EndPlot
</v>
      </c>
      <c r="Q66" t="str">
        <f ca="1">SUBSTITUTE(SUBSTITUTE(SUBSTITUTE(SUBSTITUTE($A$1,
"x_coord",Q$2),
"y_coord",$A66),
"t_type",'terrain type'!P64),
"p_type", 'plot type'!P64)
&amp; IF(LEFT(resources!P64, 6) = "BONUS_", CHAR(9) &amp; "BonusType=" &amp; resources!P64 &amp; CHAR(10), "")
&amp; IF('goody huts'!P64, "	ImprovementType=IMPROVEMENT_GOODY_HUT" &amp; CHAR(10), "")
&amp; IF(ISBLANK(OFFSET('rivers (2)'!$A$1, 2 * (67 - $A66), 2 * Q$2 + 1)), "", SUBSTITUTE($C$1, "&lt;direc&gt;", RIGHT(OFFSET('rivers (2)'!$A$1, 2 * (67 - $A66), 2 * Q$2 + 1), 1)))
&amp; IF(ISBLANK(OFFSET('rivers (2)'!$A$1, 2 * (67 - $A66) + 1, 2 * Q$2)), "", SUBSTITUTE($D$1, "&lt;direc&gt;", RIGHT(OFFSET('rivers (2)'!$A$1, 2 * (67 - $A66) + 1, 2 * Q$2), 1)))
&amp; IF(ISBLANK('feature type'!P64), "EndPlot", SUBSTITUTE(SUBSTITUTE(output!$B$1,
                   "f_type", 'feature type'!P64),
                   "f_var", 'feature variety'!P64))
&amp; CHAR(10)</f>
        <v xml:space="preserve">BeginPlot
	x=15,y=4
	TerrainType=TERRAIN_GRASS
	PlotType=2
	FeatureType=FEATURE_FOREST, FeatureVariety=3
EndPlot
</v>
      </c>
      <c r="R66" t="str">
        <f ca="1">SUBSTITUTE(SUBSTITUTE(SUBSTITUTE(SUBSTITUTE($A$1,
"x_coord",R$2),
"y_coord",$A66),
"t_type",'terrain type'!Q64),
"p_type", 'plot type'!Q64)
&amp; IF(LEFT(resources!Q64, 6) = "BONUS_", CHAR(9) &amp; "BonusType=" &amp; resources!Q64 &amp; CHAR(10), "")
&amp; IF('goody huts'!Q64, "	ImprovementType=IMPROVEMENT_GOODY_HUT" &amp; CHAR(10), "")
&amp; IF(ISBLANK(OFFSET('rivers (2)'!$A$1, 2 * (67 - $A66), 2 * R$2 + 1)), "", SUBSTITUTE($C$1, "&lt;direc&gt;", RIGHT(OFFSET('rivers (2)'!$A$1, 2 * (67 - $A66), 2 * R$2 + 1), 1)))
&amp; IF(ISBLANK(OFFSET('rivers (2)'!$A$1, 2 * (67 - $A66) + 1, 2 * R$2)), "", SUBSTITUTE($D$1, "&lt;direc&gt;", RIGHT(OFFSET('rivers (2)'!$A$1, 2 * (67 - $A66) + 1, 2 * R$2), 1)))
&amp; IF(ISBLANK('feature type'!Q64), "EndPlot", SUBSTITUTE(SUBSTITUTE(output!$B$1,
                   "f_type", 'feature type'!Q64),
                   "f_var", 'feature variety'!Q64))
&amp; CHAR(10)</f>
        <v xml:space="preserve">BeginPlot
	x=16,y=4
	TerrainType=TERRAIN_GRASS
	PlotType=2
	FeatureType=FEATURE_FOREST, FeatureVariety=3
EndPlot
</v>
      </c>
      <c r="S66" t="str">
        <f ca="1">SUBSTITUTE(SUBSTITUTE(SUBSTITUTE(SUBSTITUTE($A$1,
"x_coord",S$2),
"y_coord",$A66),
"t_type",'terrain type'!R64),
"p_type", 'plot type'!R64)
&amp; IF(LEFT(resources!R64, 6) = "BONUS_", CHAR(9) &amp; "BonusType=" &amp; resources!R64 &amp; CHAR(10), "")
&amp; IF('goody huts'!R64, "	ImprovementType=IMPROVEMENT_GOODY_HUT" &amp; CHAR(10), "")
&amp; IF(ISBLANK(OFFSET('rivers (2)'!$A$1, 2 * (67 - $A66), 2 * S$2 + 1)), "", SUBSTITUTE($C$1, "&lt;direc&gt;", RIGHT(OFFSET('rivers (2)'!$A$1, 2 * (67 - $A66), 2 * S$2 + 1), 1)))
&amp; IF(ISBLANK(OFFSET('rivers (2)'!$A$1, 2 * (67 - $A66) + 1, 2 * S$2)), "", SUBSTITUTE($D$1, "&lt;direc&gt;", RIGHT(OFFSET('rivers (2)'!$A$1, 2 * (67 - $A66) + 1, 2 * S$2), 1)))
&amp; IF(ISBLANK('feature type'!R64), "EndPlot", SUBSTITUTE(SUBSTITUTE(output!$B$1,
                   "f_type", 'feature type'!R64),
                   "f_var", 'feature variety'!R64))
&amp; CHAR(10)</f>
        <v xml:space="preserve">BeginPlot
	x=17,y=4
	TerrainType=TERRAIN_PLAINS
	PlotType=1
EndPlot
</v>
      </c>
      <c r="T66" t="str">
        <f ca="1">SUBSTITUTE(SUBSTITUTE(SUBSTITUTE(SUBSTITUTE($A$1,
"x_coord",T$2),
"y_coord",$A66),
"t_type",'terrain type'!S64),
"p_type", 'plot type'!S64)
&amp; IF(LEFT(resources!S64, 6) = "BONUS_", CHAR(9) &amp; "BonusType=" &amp; resources!S64 &amp; CHAR(10), "")
&amp; IF('goody huts'!S64, "	ImprovementType=IMPROVEMENT_GOODY_HUT" &amp; CHAR(10), "")
&amp; IF(ISBLANK(OFFSET('rivers (2)'!$A$1, 2 * (67 - $A66), 2 * T$2 + 1)), "", SUBSTITUTE($C$1, "&lt;direc&gt;", RIGHT(OFFSET('rivers (2)'!$A$1, 2 * (67 - $A66), 2 * T$2 + 1), 1)))
&amp; IF(ISBLANK(OFFSET('rivers (2)'!$A$1, 2 * (67 - $A66) + 1, 2 * T$2)), "", SUBSTITUTE($D$1, "&lt;direc&gt;", RIGHT(OFFSET('rivers (2)'!$A$1, 2 * (67 - $A66) + 1, 2 * T$2), 1)))
&amp; IF(ISBLANK('feature type'!S64), "EndPlot", SUBSTITUTE(SUBSTITUTE(output!$B$1,
                   "f_type", 'feature type'!S64),
                   "f_var", 'feature variety'!S64))
&amp; CHAR(10)</f>
        <v xml:space="preserve">BeginPlot
	x=18,y=4
	TerrainType=TERRAIN_GRASS
	PlotType=2
	FeatureType=FEATURE_FOREST, FeatureVariety=3
EndPlot
</v>
      </c>
      <c r="U66" t="str">
        <f ca="1">SUBSTITUTE(SUBSTITUTE(SUBSTITUTE(SUBSTITUTE($A$1,
"x_coord",U$2),
"y_coord",$A66),
"t_type",'terrain type'!T64),
"p_type", 'plot type'!T64)
&amp; IF(LEFT(resources!T64, 6) = "BONUS_", CHAR(9) &amp; "BonusType=" &amp; resources!T64 &amp; CHAR(10), "")
&amp; IF('goody huts'!T64, "	ImprovementType=IMPROVEMENT_GOODY_HUT" &amp; CHAR(10), "")
&amp; IF(ISBLANK(OFFSET('rivers (2)'!$A$1, 2 * (67 - $A66), 2 * U$2 + 1)), "", SUBSTITUTE($C$1, "&lt;direc&gt;", RIGHT(OFFSET('rivers (2)'!$A$1, 2 * (67 - $A66), 2 * U$2 + 1), 1)))
&amp; IF(ISBLANK(OFFSET('rivers (2)'!$A$1, 2 * (67 - $A66) + 1, 2 * U$2)), "", SUBSTITUTE($D$1, "&lt;direc&gt;", RIGHT(OFFSET('rivers (2)'!$A$1, 2 * (67 - $A66) + 1, 2 * U$2), 1)))
&amp; IF(ISBLANK('feature type'!T64), "EndPlot", SUBSTITUTE(SUBSTITUTE(output!$B$1,
                   "f_type", 'feature type'!T64),
                   "f_var", 'feature variety'!T64))
&amp; CHAR(10)</f>
        <v xml:space="preserve">BeginPlot
	x=19,y=4
	TerrainType=TERRAIN_GRASS
	PlotType=2
	RiverNSDirection=2
	isWOfRiver
	FeatureType=FEATURE_FOREST, FeatureVariety=3
EndPlot
</v>
      </c>
      <c r="V66" t="str">
        <f ca="1">SUBSTITUTE(SUBSTITUTE(SUBSTITUTE(SUBSTITUTE($A$1,
"x_coord",V$2),
"y_coord",$A66),
"t_type",'terrain type'!U64),
"p_type", 'plot type'!U64)
&amp; IF(LEFT(resources!U64, 6) = "BONUS_", CHAR(9) &amp; "BonusType=" &amp; resources!U64 &amp; CHAR(10), "")
&amp; IF('goody huts'!U64, "	ImprovementType=IMPROVEMENT_GOODY_HUT" &amp; CHAR(10), "")
&amp; IF(ISBLANK(OFFSET('rivers (2)'!$A$1, 2 * (67 - $A66), 2 * V$2 + 1)), "", SUBSTITUTE($C$1, "&lt;direc&gt;", RIGHT(OFFSET('rivers (2)'!$A$1, 2 * (67 - $A66), 2 * V$2 + 1), 1)))
&amp; IF(ISBLANK(OFFSET('rivers (2)'!$A$1, 2 * (67 - $A66) + 1, 2 * V$2)), "", SUBSTITUTE($D$1, "&lt;direc&gt;", RIGHT(OFFSET('rivers (2)'!$A$1, 2 * (67 - $A66) + 1, 2 * V$2), 1)))
&amp; IF(ISBLANK('feature type'!U64), "EndPlot", SUBSTITUTE(SUBSTITUTE(output!$B$1,
                   "f_type", 'feature type'!U64),
                   "f_var", 'feature variety'!U64))
&amp; CHAR(10)</f>
        <v xml:space="preserve">BeginPlot
	x=20,y=4
	TerrainType=TERRAIN_PLAINS
	PlotType=1
	RiverNSDirection=2
	isWOfRiver
	RiverWEDirection=1
	isNOfRiver
EndPlot
</v>
      </c>
      <c r="W66" t="str">
        <f ca="1">SUBSTITUTE(SUBSTITUTE(SUBSTITUTE(SUBSTITUTE($A$1,
"x_coord",W$2),
"y_coord",$A66),
"t_type",'terrain type'!V64),
"p_type", 'plot type'!V64)
&amp; IF(LEFT(resources!V64, 6) = "BONUS_", CHAR(9) &amp; "BonusType=" &amp; resources!V64 &amp; CHAR(10), "")
&amp; IF('goody huts'!V64, "	ImprovementType=IMPROVEMENT_GOODY_HUT" &amp; CHAR(10), "")
&amp; IF(ISBLANK(OFFSET('rivers (2)'!$A$1, 2 * (67 - $A66), 2 * W$2 + 1)), "", SUBSTITUTE($C$1, "&lt;direc&gt;", RIGHT(OFFSET('rivers (2)'!$A$1, 2 * (67 - $A66), 2 * W$2 + 1), 1)))
&amp; IF(ISBLANK(OFFSET('rivers (2)'!$A$1, 2 * (67 - $A66) + 1, 2 * W$2)), "", SUBSTITUTE($D$1, "&lt;direc&gt;", RIGHT(OFFSET('rivers (2)'!$A$1, 2 * (67 - $A66) + 1, 2 * W$2), 1)))
&amp; IF(ISBLANK('feature type'!V64), "EndPlot", SUBSTITUTE(SUBSTITUTE(output!$B$1,
                   "f_type", 'feature type'!V64),
                   "f_var", 'feature variety'!V64))
&amp; CHAR(10)</f>
        <v xml:space="preserve">BeginPlot
	x=21,y=4
	TerrainType=TERRAIN_GRASS
	PlotType=2
	FeatureType=FEATURE_FOREST, FeatureVariety=3
EndPlot
</v>
      </c>
      <c r="X66" t="str">
        <f ca="1">SUBSTITUTE(SUBSTITUTE(SUBSTITUTE(SUBSTITUTE($A$1,
"x_coord",X$2),
"y_coord",$A66),
"t_type",'terrain type'!W64),
"p_type", 'plot type'!W64)
&amp; IF(LEFT(resources!W64, 6) = "BONUS_", CHAR(9) &amp; "BonusType=" &amp; resources!W64 &amp; CHAR(10), "")
&amp; IF('goody huts'!W64, "	ImprovementType=IMPROVEMENT_GOODY_HUT" &amp; CHAR(10), "")
&amp; IF(ISBLANK(OFFSET('rivers (2)'!$A$1, 2 * (67 - $A66), 2 * X$2 + 1)), "", SUBSTITUTE($C$1, "&lt;direc&gt;", RIGHT(OFFSET('rivers (2)'!$A$1, 2 * (67 - $A66), 2 * X$2 + 1), 1)))
&amp; IF(ISBLANK(OFFSET('rivers (2)'!$A$1, 2 * (67 - $A66) + 1, 2 * X$2)), "", SUBSTITUTE($D$1, "&lt;direc&gt;", RIGHT(OFFSET('rivers (2)'!$A$1, 2 * (67 - $A66) + 1, 2 * X$2), 1)))
&amp; IF(ISBLANK('feature type'!W64), "EndPlot", SUBSTITUTE(SUBSTITUTE(output!$B$1,
                   "f_type", 'feature type'!W64),
                   "f_var", 'feature variety'!W64))
&amp; CHAR(10)</f>
        <v xml:space="preserve">BeginPlot
	x=22,y=4
	TerrainType=TERRAIN_COAST
	PlotType=3
EndPlot
</v>
      </c>
      <c r="Y66" t="str">
        <f ca="1">SUBSTITUTE(SUBSTITUTE(SUBSTITUTE(SUBSTITUTE($A$1,
"x_coord",Y$2),
"y_coord",$A66),
"t_type",'terrain type'!X64),
"p_type", 'plot type'!X64)
&amp; IF(LEFT(resources!X64, 6) = "BONUS_", CHAR(9) &amp; "BonusType=" &amp; resources!X64 &amp; CHAR(10), "")
&amp; IF('goody huts'!X64, "	ImprovementType=IMPROVEMENT_GOODY_HUT" &amp; CHAR(10), "")
&amp; IF(ISBLANK(OFFSET('rivers (2)'!$A$1, 2 * (67 - $A66), 2 * Y$2 + 1)), "", SUBSTITUTE($C$1, "&lt;direc&gt;", RIGHT(OFFSET('rivers (2)'!$A$1, 2 * (67 - $A66), 2 * Y$2 + 1), 1)))
&amp; IF(ISBLANK(OFFSET('rivers (2)'!$A$1, 2 * (67 - $A66) + 1, 2 * Y$2)), "", SUBSTITUTE($D$1, "&lt;direc&gt;", RIGHT(OFFSET('rivers (2)'!$A$1, 2 * (67 - $A66) + 1, 2 * Y$2), 1)))
&amp; IF(ISBLANK('feature type'!X64), "EndPlot", SUBSTITUTE(SUBSTITUTE(output!$B$1,
                   "f_type", 'feature type'!X64),
                   "f_var", 'feature variety'!X64))
&amp; CHAR(10)</f>
        <v xml:space="preserve">BeginPlot
	x=23,y=4
	TerrainType=TERRAIN_GRASS
	PlotType=2
	FeatureType=FEATURE_FOREST, FeatureVariety=3
EndPlot
</v>
      </c>
      <c r="Z66" t="str">
        <f ca="1">SUBSTITUTE(SUBSTITUTE(SUBSTITUTE(SUBSTITUTE($A$1,
"x_coord",Z$2),
"y_coord",$A66),
"t_type",'terrain type'!Y64),
"p_type", 'plot type'!Y64)
&amp; IF(LEFT(resources!Y64, 6) = "BONUS_", CHAR(9) &amp; "BonusType=" &amp; resources!Y64 &amp; CHAR(10), "")
&amp; IF('goody huts'!Y64, "	ImprovementType=IMPROVEMENT_GOODY_HUT" &amp; CHAR(10), "")
&amp; IF(ISBLANK(OFFSET('rivers (2)'!$A$1, 2 * (67 - $A66), 2 * Z$2 + 1)), "", SUBSTITUTE($C$1, "&lt;direc&gt;", RIGHT(OFFSET('rivers (2)'!$A$1, 2 * (67 - $A66), 2 * Z$2 + 1), 1)))
&amp; IF(ISBLANK(OFFSET('rivers (2)'!$A$1, 2 * (67 - $A66) + 1, 2 * Z$2)), "", SUBSTITUTE($D$1, "&lt;direc&gt;", RIGHT(OFFSET('rivers (2)'!$A$1, 2 * (67 - $A66) + 1, 2 * Z$2), 1)))
&amp; IF(ISBLANK('feature type'!Y64), "EndPlot", SUBSTITUTE(SUBSTITUTE(output!$B$1,
                   "f_type", 'feature type'!Y64),
                   "f_var", 'feature variety'!Y64))
&amp; CHAR(10)</f>
        <v xml:space="preserve">BeginPlot
	x=24,y=4
	TerrainType=TERRAIN_PLAINS
	PlotType=1
	RiverNSDirection=2
	isWOfRiver
EndPlot
</v>
      </c>
      <c r="AA66" t="str">
        <f ca="1">SUBSTITUTE(SUBSTITUTE(SUBSTITUTE(SUBSTITUTE($A$1,
"x_coord",AA$2),
"y_coord",$A66),
"t_type",'terrain type'!Z64),
"p_type", 'plot type'!Z64)
&amp; IF(LEFT(resources!Z64, 6) = "BONUS_", CHAR(9) &amp; "BonusType=" &amp; resources!Z64 &amp; CHAR(10), "")
&amp; IF('goody huts'!Z64, "	ImprovementType=IMPROVEMENT_GOODY_HUT" &amp; CHAR(10), "")
&amp; IF(ISBLANK(OFFSET('rivers (2)'!$A$1, 2 * (67 - $A66), 2 * AA$2 + 1)), "", SUBSTITUTE($C$1, "&lt;direc&gt;", RIGHT(OFFSET('rivers (2)'!$A$1, 2 * (67 - $A66), 2 * AA$2 + 1), 1)))
&amp; IF(ISBLANK(OFFSET('rivers (2)'!$A$1, 2 * (67 - $A66) + 1, 2 * AA$2)), "", SUBSTITUTE($D$1, "&lt;direc&gt;", RIGHT(OFFSET('rivers (2)'!$A$1, 2 * (67 - $A66) + 1, 2 * AA$2), 1)))
&amp; IF(ISBLANK('feature type'!Z64), "EndPlot", SUBSTITUTE(SUBSTITUTE(output!$B$1,
                   "f_type", 'feature type'!Z64),
                   "f_var", 'feature variety'!Z64))
&amp; CHAR(10)</f>
        <v xml:space="preserve">BeginPlot
	x=25,y=4
	TerrainType=TERRAIN_GRASS
	PlotType=2
	FeatureType=FEATURE_FOREST, FeatureVariety=3
EndPlot
</v>
      </c>
      <c r="AB66" t="str">
        <f ca="1">SUBSTITUTE(SUBSTITUTE(SUBSTITUTE(SUBSTITUTE($A$1,
"x_coord",AB$2),
"y_coord",$A66),
"t_type",'terrain type'!AA64),
"p_type", 'plot type'!AA64)
&amp; IF(LEFT(resources!AA64, 6) = "BONUS_", CHAR(9) &amp; "BonusType=" &amp; resources!AA64 &amp; CHAR(10), "")
&amp; IF('goody huts'!AA64, "	ImprovementType=IMPROVEMENT_GOODY_HUT" &amp; CHAR(10), "")
&amp; IF(ISBLANK(OFFSET('rivers (2)'!$A$1, 2 * (67 - $A66), 2 * AB$2 + 1)), "", SUBSTITUTE($C$1, "&lt;direc&gt;", RIGHT(OFFSET('rivers (2)'!$A$1, 2 * (67 - $A66), 2 * AB$2 + 1), 1)))
&amp; IF(ISBLANK(OFFSET('rivers (2)'!$A$1, 2 * (67 - $A66) + 1, 2 * AB$2)), "", SUBSTITUTE($D$1, "&lt;direc&gt;", RIGHT(OFFSET('rivers (2)'!$A$1, 2 * (67 - $A66) + 1, 2 * AB$2), 1)))
&amp; IF(ISBLANK('feature type'!AA64), "EndPlot", SUBSTITUTE(SUBSTITUTE(output!$B$1,
                   "f_type", 'feature type'!AA64),
                   "f_var", 'feature variety'!AA64))
&amp; CHAR(10)</f>
        <v xml:space="preserve">BeginPlot
	x=26,y=4
	TerrainType=TERRAIN_GRASS
	PlotType=2
	FeatureType=FEATURE_FOREST, FeatureVariety=3
EndPlot
</v>
      </c>
      <c r="AC66" t="str">
        <f ca="1">SUBSTITUTE(SUBSTITUTE(SUBSTITUTE(SUBSTITUTE($A$1,
"x_coord",AC$2),
"y_coord",$A66),
"t_type",'terrain type'!AB64),
"p_type", 'plot type'!AB64)
&amp; IF(LEFT(resources!AB64, 6) = "BONUS_", CHAR(9) &amp; "BonusType=" &amp; resources!AB64 &amp; CHAR(10), "")
&amp; IF('goody huts'!AB64, "	ImprovementType=IMPROVEMENT_GOODY_HUT" &amp; CHAR(10), "")
&amp; IF(ISBLANK(OFFSET('rivers (2)'!$A$1, 2 * (67 - $A66), 2 * AC$2 + 1)), "", SUBSTITUTE($C$1, "&lt;direc&gt;", RIGHT(OFFSET('rivers (2)'!$A$1, 2 * (67 - $A66), 2 * AC$2 + 1), 1)))
&amp; IF(ISBLANK(OFFSET('rivers (2)'!$A$1, 2 * (67 - $A66) + 1, 2 * AC$2)), "", SUBSTITUTE($D$1, "&lt;direc&gt;", RIGHT(OFFSET('rivers (2)'!$A$1, 2 * (67 - $A66) + 1, 2 * AC$2), 1)))
&amp; IF(ISBLANK('feature type'!AB64), "EndPlot", SUBSTITUTE(SUBSTITUTE(output!$B$1,
                   "f_type", 'feature type'!AB64),
                   "f_var", 'feature variety'!AB64))
&amp; CHAR(10)</f>
        <v xml:space="preserve">BeginPlot
	x=27,y=4
	TerrainType=TERRAIN_PLAINS
	PlotType=1
EndPlot
</v>
      </c>
      <c r="AD66" t="str">
        <f ca="1">SUBSTITUTE(SUBSTITUTE(SUBSTITUTE(SUBSTITUTE($A$1,
"x_coord",AD$2),
"y_coord",$A66),
"t_type",'terrain type'!AC64),
"p_type", 'plot type'!AC64)
&amp; IF(LEFT(resources!AC64, 6) = "BONUS_", CHAR(9) &amp; "BonusType=" &amp; resources!AC64 &amp; CHAR(10), "")
&amp; IF('goody huts'!AC64, "	ImprovementType=IMPROVEMENT_GOODY_HUT" &amp; CHAR(10), "")
&amp; IF(ISBLANK(OFFSET('rivers (2)'!$A$1, 2 * (67 - $A66), 2 * AD$2 + 1)), "", SUBSTITUTE($C$1, "&lt;direc&gt;", RIGHT(OFFSET('rivers (2)'!$A$1, 2 * (67 - $A66), 2 * AD$2 + 1), 1)))
&amp; IF(ISBLANK(OFFSET('rivers (2)'!$A$1, 2 * (67 - $A66) + 1, 2 * AD$2)), "", SUBSTITUTE($D$1, "&lt;direc&gt;", RIGHT(OFFSET('rivers (2)'!$A$1, 2 * (67 - $A66) + 1, 2 * AD$2), 1)))
&amp; IF(ISBLANK('feature type'!AC64), "EndPlot", SUBSTITUTE(SUBSTITUTE(output!$B$1,
                   "f_type", 'feature type'!AC64),
                   "f_var", 'feature variety'!AC64))
&amp; CHAR(10)</f>
        <v xml:space="preserve">BeginPlot
	x=28,y=4
	TerrainType=TERRAIN_GRASS
	PlotType=2
	ImprovementType=IMPROVEMENT_GOODY_HUT
	FeatureType=FEATURE_FOREST, FeatureVariety=3
EndPlot
</v>
      </c>
      <c r="AE66" t="str">
        <f ca="1">SUBSTITUTE(SUBSTITUTE(SUBSTITUTE(SUBSTITUTE($A$1,
"x_coord",AE$2),
"y_coord",$A66),
"t_type",'terrain type'!AD64),
"p_type", 'plot type'!AD64)
&amp; IF(LEFT(resources!AD64, 6) = "BONUS_", CHAR(9) &amp; "BonusType=" &amp; resources!AD64 &amp; CHAR(10), "")
&amp; IF('goody huts'!AD64, "	ImprovementType=IMPROVEMENT_GOODY_HUT" &amp; CHAR(10), "")
&amp; IF(ISBLANK(OFFSET('rivers (2)'!$A$1, 2 * (67 - $A66), 2 * AE$2 + 1)), "", SUBSTITUTE($C$1, "&lt;direc&gt;", RIGHT(OFFSET('rivers (2)'!$A$1, 2 * (67 - $A66), 2 * AE$2 + 1), 1)))
&amp; IF(ISBLANK(OFFSET('rivers (2)'!$A$1, 2 * (67 - $A66) + 1, 2 * AE$2)), "", SUBSTITUTE($D$1, "&lt;direc&gt;", RIGHT(OFFSET('rivers (2)'!$A$1, 2 * (67 - $A66) + 1, 2 * AE$2), 1)))
&amp; IF(ISBLANK('feature type'!AD64), "EndPlot", SUBSTITUTE(SUBSTITUTE(output!$B$1,
                   "f_type", 'feature type'!AD64),
                   "f_var", 'feature variety'!AD64))
&amp; CHAR(10)</f>
        <v xml:space="preserve">BeginPlot
	x=29,y=4
	TerrainType=TERRAIN_GRASS
	PlotType=2
	FeatureType=FEATURE_FOREST, FeatureVariety=3
EndPlot
</v>
      </c>
      <c r="AF66" t="str">
        <f ca="1">SUBSTITUTE(SUBSTITUTE(SUBSTITUTE(SUBSTITUTE($A$1,
"x_coord",AF$2),
"y_coord",$A66),
"t_type",'terrain type'!AE64),
"p_type", 'plot type'!AE64)
&amp; IF(LEFT(resources!AE64, 6) = "BONUS_", CHAR(9) &amp; "BonusType=" &amp; resources!AE64 &amp; CHAR(10), "")
&amp; IF('goody huts'!AE64, "	ImprovementType=IMPROVEMENT_GOODY_HUT" &amp; CHAR(10), "")
&amp; IF(ISBLANK(OFFSET('rivers (2)'!$A$1, 2 * (67 - $A66), 2 * AF$2 + 1)), "", SUBSTITUTE($C$1, "&lt;direc&gt;", RIGHT(OFFSET('rivers (2)'!$A$1, 2 * (67 - $A66), 2 * AF$2 + 1), 1)))
&amp; IF(ISBLANK(OFFSET('rivers (2)'!$A$1, 2 * (67 - $A66) + 1, 2 * AF$2)), "", SUBSTITUTE($D$1, "&lt;direc&gt;", RIGHT(OFFSET('rivers (2)'!$A$1, 2 * (67 - $A66) + 1, 2 * AF$2), 1)))
&amp; IF(ISBLANK('feature type'!AE64), "EndPlot", SUBSTITUTE(SUBSTITUTE(output!$B$1,
                   "f_type", 'feature type'!AE64),
                   "f_var", 'feature variety'!AE64))
&amp; CHAR(10)</f>
        <v xml:space="preserve">BeginPlot
	x=30,y=4
	TerrainType=TERRAIN_PLAINS
	PlotType=1
EndPlot
</v>
      </c>
      <c r="AG66" t="str">
        <f ca="1">SUBSTITUTE(SUBSTITUTE(SUBSTITUTE(SUBSTITUTE($A$1,
"x_coord",AG$2),
"y_coord",$A66),
"t_type",'terrain type'!AF64),
"p_type", 'plot type'!AF64)
&amp; IF(LEFT(resources!AF64, 6) = "BONUS_", CHAR(9) &amp; "BonusType=" &amp; resources!AF64 &amp; CHAR(10), "")
&amp; IF('goody huts'!AF64, "	ImprovementType=IMPROVEMENT_GOODY_HUT" &amp; CHAR(10), "")
&amp; IF(ISBLANK(OFFSET('rivers (2)'!$A$1, 2 * (67 - $A66), 2 * AG$2 + 1)), "", SUBSTITUTE($C$1, "&lt;direc&gt;", RIGHT(OFFSET('rivers (2)'!$A$1, 2 * (67 - $A66), 2 * AG$2 + 1), 1)))
&amp; IF(ISBLANK(OFFSET('rivers (2)'!$A$1, 2 * (67 - $A66) + 1, 2 * AG$2)), "", SUBSTITUTE($D$1, "&lt;direc&gt;", RIGHT(OFFSET('rivers (2)'!$A$1, 2 * (67 - $A66) + 1, 2 * AG$2), 1)))
&amp; IF(ISBLANK('feature type'!AF64), "EndPlot", SUBSTITUTE(SUBSTITUTE(output!$B$1,
                   "f_type", 'feature type'!AF64),
                   "f_var", 'feature variety'!AF64))
&amp; CHAR(10)</f>
        <v xml:space="preserve">BeginPlot
	x=31,y=4
	TerrainType=TERRAIN_GRASS
	PlotType=2
	FeatureType=FEATURE_FOREST, FeatureVariety=3
EndPlot
</v>
      </c>
      <c r="AH66" t="str">
        <f ca="1">SUBSTITUTE(SUBSTITUTE(SUBSTITUTE(SUBSTITUTE($A$1,
"x_coord",AH$2),
"y_coord",$A66),
"t_type",'terrain type'!AG64),
"p_type", 'plot type'!AG64)
&amp; IF(LEFT(resources!AG64, 6) = "BONUS_", CHAR(9) &amp; "BonusType=" &amp; resources!AG64 &amp; CHAR(10), "")
&amp; IF('goody huts'!AG64, "	ImprovementType=IMPROVEMENT_GOODY_HUT" &amp; CHAR(10), "")
&amp; IF(ISBLANK(OFFSET('rivers (2)'!$A$1, 2 * (67 - $A66), 2 * AH$2 + 1)), "", SUBSTITUTE($C$1, "&lt;direc&gt;", RIGHT(OFFSET('rivers (2)'!$A$1, 2 * (67 - $A66), 2 * AH$2 + 1), 1)))
&amp; IF(ISBLANK(OFFSET('rivers (2)'!$A$1, 2 * (67 - $A66) + 1, 2 * AH$2)), "", SUBSTITUTE($D$1, "&lt;direc&gt;", RIGHT(OFFSET('rivers (2)'!$A$1, 2 * (67 - $A66) + 1, 2 * AH$2), 1)))
&amp; IF(ISBLANK('feature type'!AG64), "EndPlot", SUBSTITUTE(SUBSTITUTE(output!$B$1,
                   "f_type", 'feature type'!AG64),
                   "f_var", 'feature variety'!AG64))
&amp; CHAR(10)</f>
        <v xml:space="preserve">BeginPlot
	x=32,y=4
	TerrainType=TERRAIN_GRASS
	PlotType=2
	RiverNSDirection=2
	isWOfRiver
	FeatureType=FEATURE_FOREST, FeatureVariety=3
EndPlot
</v>
      </c>
      <c r="AI66" t="str">
        <f ca="1">SUBSTITUTE(SUBSTITUTE(SUBSTITUTE(SUBSTITUTE($A$1,
"x_coord",AI$2),
"y_coord",$A66),
"t_type",'terrain type'!AH64),
"p_type", 'plot type'!AH64)
&amp; IF(LEFT(resources!AH64, 6) = "BONUS_", CHAR(9) &amp; "BonusType=" &amp; resources!AH64 &amp; CHAR(10), "")
&amp; IF('goody huts'!AH64, "	ImprovementType=IMPROVEMENT_GOODY_HUT" &amp; CHAR(10), "")
&amp; IF(ISBLANK(OFFSET('rivers (2)'!$A$1, 2 * (67 - $A66), 2 * AI$2 + 1)), "", SUBSTITUTE($C$1, "&lt;direc&gt;", RIGHT(OFFSET('rivers (2)'!$A$1, 2 * (67 - $A66), 2 * AI$2 + 1), 1)))
&amp; IF(ISBLANK(OFFSET('rivers (2)'!$A$1, 2 * (67 - $A66) + 1, 2 * AI$2)), "", SUBSTITUTE($D$1, "&lt;direc&gt;", RIGHT(OFFSET('rivers (2)'!$A$1, 2 * (67 - $A66) + 1, 2 * AI$2), 1)))
&amp; IF(ISBLANK('feature type'!AH64), "EndPlot", SUBSTITUTE(SUBSTITUTE(output!$B$1,
                   "f_type", 'feature type'!AH64),
                   "f_var", 'feature variety'!AH64))
&amp; CHAR(10)</f>
        <v xml:space="preserve">BeginPlot
	x=33,y=4
	TerrainType=TERRAIN_PLAINS
	PlotType=1
	RiverWEDirection=1
	isNOfRiver
EndPlot
</v>
      </c>
      <c r="AJ66" t="str">
        <f ca="1">SUBSTITUTE(SUBSTITUTE(SUBSTITUTE(SUBSTITUTE($A$1,
"x_coord",AJ$2),
"y_coord",$A66),
"t_type",'terrain type'!AI64),
"p_type", 'plot type'!AI64)
&amp; IF(LEFT(resources!AI64, 6) = "BONUS_", CHAR(9) &amp; "BonusType=" &amp; resources!AI64 &amp; CHAR(10), "")
&amp; IF('goody huts'!AI64, "	ImprovementType=IMPROVEMENT_GOODY_HUT" &amp; CHAR(10), "")
&amp; IF(ISBLANK(OFFSET('rivers (2)'!$A$1, 2 * (67 - $A66), 2 * AJ$2 + 1)), "", SUBSTITUTE($C$1, "&lt;direc&gt;", RIGHT(OFFSET('rivers (2)'!$A$1, 2 * (67 - $A66), 2 * AJ$2 + 1), 1)))
&amp; IF(ISBLANK(OFFSET('rivers (2)'!$A$1, 2 * (67 - $A66) + 1, 2 * AJ$2)), "", SUBSTITUTE($D$1, "&lt;direc&gt;", RIGHT(OFFSET('rivers (2)'!$A$1, 2 * (67 - $A66) + 1, 2 * AJ$2), 1)))
&amp; IF(ISBLANK('feature type'!AI64), "EndPlot", SUBSTITUTE(SUBSTITUTE(output!$B$1,
                   "f_type", 'feature type'!AI64),
                   "f_var", 'feature variety'!AI64))
&amp; CHAR(10)</f>
        <v xml:space="preserve">BeginPlot
	x=34,y=4
	TerrainType=TERRAIN_GRASS
	PlotType=2
	RiverWEDirection=1
	isNOfRiver
	FeatureType=FEATURE_FOREST, FeatureVariety=3
EndPlot
</v>
      </c>
      <c r="AK66" t="str">
        <f ca="1">SUBSTITUTE(SUBSTITUTE(SUBSTITUTE(SUBSTITUTE($A$1,
"x_coord",AK$2),
"y_coord",$A66),
"t_type",'terrain type'!AJ64),
"p_type", 'plot type'!AJ64)
&amp; IF(LEFT(resources!AJ64, 6) = "BONUS_", CHAR(9) &amp; "BonusType=" &amp; resources!AJ64 &amp; CHAR(10), "")
&amp; IF('goody huts'!AJ64, "	ImprovementType=IMPROVEMENT_GOODY_HUT" &amp; CHAR(10), "")
&amp; IF(ISBLANK(OFFSET('rivers (2)'!$A$1, 2 * (67 - $A66), 2 * AK$2 + 1)), "", SUBSTITUTE($C$1, "&lt;direc&gt;", RIGHT(OFFSET('rivers (2)'!$A$1, 2 * (67 - $A66), 2 * AK$2 + 1), 1)))
&amp; IF(ISBLANK(OFFSET('rivers (2)'!$A$1, 2 * (67 - $A66) + 1, 2 * AK$2)), "", SUBSTITUTE($D$1, "&lt;direc&gt;", RIGHT(OFFSET('rivers (2)'!$A$1, 2 * (67 - $A66) + 1, 2 * AK$2), 1)))
&amp; IF(ISBLANK('feature type'!AJ64), "EndPlot", SUBSTITUTE(SUBSTITUTE(output!$B$1,
                   "f_type", 'feature type'!AJ64),
                   "f_var", 'feature variety'!AJ64))
&amp; CHAR(10)</f>
        <v xml:space="preserve">BeginPlot
	x=35,y=4
	TerrainType=TERRAIN_COAST
	PlotType=3
EndPlot
</v>
      </c>
      <c r="AL66" t="str">
        <f ca="1">SUBSTITUTE(SUBSTITUTE(SUBSTITUTE(SUBSTITUTE($A$1,
"x_coord",AL$2),
"y_coord",$A66),
"t_type",'terrain type'!AK64),
"p_type", 'plot type'!AK64)
&amp; IF(LEFT(resources!AK64, 6) = "BONUS_", CHAR(9) &amp; "BonusType=" &amp; resources!AK64 &amp; CHAR(10), "")
&amp; IF('goody huts'!AK64, "	ImprovementType=IMPROVEMENT_GOODY_HUT" &amp; CHAR(10), "")
&amp; IF(ISBLANK(OFFSET('rivers (2)'!$A$1, 2 * (67 - $A66), 2 * AL$2 + 1)), "", SUBSTITUTE($C$1, "&lt;direc&gt;", RIGHT(OFFSET('rivers (2)'!$A$1, 2 * (67 - $A66), 2 * AL$2 + 1), 1)))
&amp; IF(ISBLANK(OFFSET('rivers (2)'!$A$1, 2 * (67 - $A66) + 1, 2 * AL$2)), "", SUBSTITUTE($D$1, "&lt;direc&gt;", RIGHT(OFFSET('rivers (2)'!$A$1, 2 * (67 - $A66) + 1, 2 * AL$2), 1)))
&amp; IF(ISBLANK('feature type'!AK64), "EndPlot", SUBSTITUTE(SUBSTITUTE(output!$B$1,
                   "f_type", 'feature type'!AK64),
                   "f_var", 'feature variety'!AK64))
&amp; CHAR(10)</f>
        <v xml:space="preserve">BeginPlot
	x=36,y=4
	TerrainType=TERRAIN_COAST
	PlotType=3
EndPlot
</v>
      </c>
      <c r="AM66" t="str">
        <f ca="1">SUBSTITUTE(SUBSTITUTE(SUBSTITUTE(SUBSTITUTE($A$1,
"x_coord",AM$2),
"y_coord",$A66),
"t_type",'terrain type'!AL64),
"p_type", 'plot type'!AL64)
&amp; IF(LEFT(resources!AL64, 6) = "BONUS_", CHAR(9) &amp; "BonusType=" &amp; resources!AL64 &amp; CHAR(10), "")
&amp; IF('goody huts'!AL64, "	ImprovementType=IMPROVEMENT_GOODY_HUT" &amp; CHAR(10), "")
&amp; IF(ISBLANK(OFFSET('rivers (2)'!$A$1, 2 * (67 - $A66), 2 * AM$2 + 1)), "", SUBSTITUTE($C$1, "&lt;direc&gt;", RIGHT(OFFSET('rivers (2)'!$A$1, 2 * (67 - $A66), 2 * AM$2 + 1), 1)))
&amp; IF(ISBLANK(OFFSET('rivers (2)'!$A$1, 2 * (67 - $A66) + 1, 2 * AM$2)), "", SUBSTITUTE($D$1, "&lt;direc&gt;", RIGHT(OFFSET('rivers (2)'!$A$1, 2 * (67 - $A66) + 1, 2 * AM$2), 1)))
&amp; IF(ISBLANK('feature type'!AL64), "EndPlot", SUBSTITUTE(SUBSTITUTE(output!$B$1,
                   "f_type", 'feature type'!AL64),
                   "f_var", 'feature variety'!AL64))
&amp; CHAR(10)</f>
        <v xml:space="preserve">BeginPlot
	x=37,y=4
	TerrainType=TERRAIN_OCEAN
	PlotType=3
EndPlot
</v>
      </c>
      <c r="AN66" t="str">
        <f ca="1">SUBSTITUTE(SUBSTITUTE(SUBSTITUTE(SUBSTITUTE($A$1,
"x_coord",AN$2),
"y_coord",$A66),
"t_type",'terrain type'!AM64),
"p_type", 'plot type'!AM64)
&amp; IF(LEFT(resources!AM64, 6) = "BONUS_", CHAR(9) &amp; "BonusType=" &amp; resources!AM64 &amp; CHAR(10), "")
&amp; IF('goody huts'!AM64, "	ImprovementType=IMPROVEMENT_GOODY_HUT" &amp; CHAR(10), "")
&amp; IF(ISBLANK(OFFSET('rivers (2)'!$A$1, 2 * (67 - $A66), 2 * AN$2 + 1)), "", SUBSTITUTE($C$1, "&lt;direc&gt;", RIGHT(OFFSET('rivers (2)'!$A$1, 2 * (67 - $A66), 2 * AN$2 + 1), 1)))
&amp; IF(ISBLANK(OFFSET('rivers (2)'!$A$1, 2 * (67 - $A66) + 1, 2 * AN$2)), "", SUBSTITUTE($D$1, "&lt;direc&gt;", RIGHT(OFFSET('rivers (2)'!$A$1, 2 * (67 - $A66) + 1, 2 * AN$2), 1)))
&amp; IF(ISBLANK('feature type'!AM64), "EndPlot", SUBSTITUTE(SUBSTITUTE(output!$B$1,
                   "f_type", 'feature type'!AM64),
                   "f_var", 'feature variety'!AM64))
&amp; CHAR(10)</f>
        <v xml:space="preserve">BeginPlot
	x=38,y=4
	TerrainType=TERRAIN_OCEAN
	PlotType=3
EndPlot
</v>
      </c>
      <c r="AO66" t="str">
        <f ca="1">SUBSTITUTE(SUBSTITUTE(SUBSTITUTE(SUBSTITUTE($A$1,
"x_coord",AO$2),
"y_coord",$A66),
"t_type",'terrain type'!AN64),
"p_type", 'plot type'!AN64)
&amp; IF(LEFT(resources!AN64, 6) = "BONUS_", CHAR(9) &amp; "BonusType=" &amp; resources!AN64 &amp; CHAR(10), "")
&amp; IF('goody huts'!AN64, "	ImprovementType=IMPROVEMENT_GOODY_HUT" &amp; CHAR(10), "")
&amp; IF(ISBLANK(OFFSET('rivers (2)'!$A$1, 2 * (67 - $A66), 2 * AO$2 + 1)), "", SUBSTITUTE($C$1, "&lt;direc&gt;", RIGHT(OFFSET('rivers (2)'!$A$1, 2 * (67 - $A66), 2 * AO$2 + 1), 1)))
&amp; IF(ISBLANK(OFFSET('rivers (2)'!$A$1, 2 * (67 - $A66) + 1, 2 * AO$2)), "", SUBSTITUTE($D$1, "&lt;direc&gt;", RIGHT(OFFSET('rivers (2)'!$A$1, 2 * (67 - $A66) + 1, 2 * AO$2), 1)))
&amp; IF(ISBLANK('feature type'!AN64), "EndPlot", SUBSTITUTE(SUBSTITUTE(output!$B$1,
                   "f_type", 'feature type'!AN64),
                   "f_var", 'feature variety'!AN64))
&amp; CHAR(10)</f>
        <v xml:space="preserve">BeginPlot
	x=39,y=4
	TerrainType=TERRAIN_OCEAN
	PlotType=3
EndPlot
</v>
      </c>
      <c r="AP66" t="str">
        <f ca="1">SUBSTITUTE(SUBSTITUTE(SUBSTITUTE(SUBSTITUTE($A$1,
"x_coord",AP$2),
"y_coord",$A66),
"t_type",'terrain type'!AO64),
"p_type", 'plot type'!AO64)
&amp; IF(LEFT(resources!AO64, 6) = "BONUS_", CHAR(9) &amp; "BonusType=" &amp; resources!AO64 &amp; CHAR(10), "")
&amp; IF('goody huts'!AO64, "	ImprovementType=IMPROVEMENT_GOODY_HUT" &amp; CHAR(10), "")
&amp; IF(ISBLANK(OFFSET('rivers (2)'!$A$1, 2 * (67 - $A66), 2 * AP$2 + 1)), "", SUBSTITUTE($C$1, "&lt;direc&gt;", RIGHT(OFFSET('rivers (2)'!$A$1, 2 * (67 - $A66), 2 * AP$2 + 1), 1)))
&amp; IF(ISBLANK(OFFSET('rivers (2)'!$A$1, 2 * (67 - $A66) + 1, 2 * AP$2)), "", SUBSTITUTE($D$1, "&lt;direc&gt;", RIGHT(OFFSET('rivers (2)'!$A$1, 2 * (67 - $A66) + 1, 2 * AP$2), 1)))
&amp; IF(ISBLANK('feature type'!AO64), "EndPlot", SUBSTITUTE(SUBSTITUTE(output!$B$1,
                   "f_type", 'feature type'!AO64),
                   "f_var", 'feature variety'!AO64))
&amp; CHAR(10)</f>
        <v xml:space="preserve">BeginPlot
	x=40,y=4
	TerrainType=TERRAIN_OCEAN
	PlotType=3
EndPlot
</v>
      </c>
      <c r="AQ66" t="str">
        <f ca="1">SUBSTITUTE(SUBSTITUTE(SUBSTITUTE(SUBSTITUTE($A$1,
"x_coord",AQ$2),
"y_coord",$A66),
"t_type",'terrain type'!AP64),
"p_type", 'plot type'!AP64)
&amp; IF(LEFT(resources!AP64, 6) = "BONUS_", CHAR(9) &amp; "BonusType=" &amp; resources!AP64 &amp; CHAR(10), "")
&amp; IF('goody huts'!AP64, "	ImprovementType=IMPROVEMENT_GOODY_HUT" &amp; CHAR(10), "")
&amp; IF(ISBLANK(OFFSET('rivers (2)'!$A$1, 2 * (67 - $A66), 2 * AQ$2 + 1)), "", SUBSTITUTE($C$1, "&lt;direc&gt;", RIGHT(OFFSET('rivers (2)'!$A$1, 2 * (67 - $A66), 2 * AQ$2 + 1), 1)))
&amp; IF(ISBLANK(OFFSET('rivers (2)'!$A$1, 2 * (67 - $A66) + 1, 2 * AQ$2)), "", SUBSTITUTE($D$1, "&lt;direc&gt;", RIGHT(OFFSET('rivers (2)'!$A$1, 2 * (67 - $A66) + 1, 2 * AQ$2), 1)))
&amp; IF(ISBLANK('feature type'!AP64), "EndPlot", SUBSTITUTE(SUBSTITUTE(output!$B$1,
                   "f_type", 'feature type'!AP64),
                   "f_var", 'feature variety'!AP64))
&amp; CHAR(10)</f>
        <v xml:space="preserve">BeginPlot
	x=41,y=4
	TerrainType=TERRAIN_COAST
	PlotType=3
EndPlot
</v>
      </c>
      <c r="AR66" t="str">
        <f ca="1">SUBSTITUTE(SUBSTITUTE(SUBSTITUTE(SUBSTITUTE($A$1,
"x_coord",AR$2),
"y_coord",$A66),
"t_type",'terrain type'!AQ64),
"p_type", 'plot type'!AQ64)
&amp; IF(LEFT(resources!AQ64, 6) = "BONUS_", CHAR(9) &amp; "BonusType=" &amp; resources!AQ64 &amp; CHAR(10), "")
&amp; IF('goody huts'!AQ64, "	ImprovementType=IMPROVEMENT_GOODY_HUT" &amp; CHAR(10), "")
&amp; IF(ISBLANK(OFFSET('rivers (2)'!$A$1, 2 * (67 - $A66), 2 * AR$2 + 1)), "", SUBSTITUTE($C$1, "&lt;direc&gt;", RIGHT(OFFSET('rivers (2)'!$A$1, 2 * (67 - $A66), 2 * AR$2 + 1), 1)))
&amp; IF(ISBLANK(OFFSET('rivers (2)'!$A$1, 2 * (67 - $A66) + 1, 2 * AR$2)), "", SUBSTITUTE($D$1, "&lt;direc&gt;", RIGHT(OFFSET('rivers (2)'!$A$1, 2 * (67 - $A66) + 1, 2 * AR$2), 1)))
&amp; IF(ISBLANK('feature type'!AQ64), "EndPlot", SUBSTITUTE(SUBSTITUTE(output!$B$1,
                   "f_type", 'feature type'!AQ64),
                   "f_var", 'feature variety'!AQ64))
&amp; CHAR(10)</f>
        <v xml:space="preserve">BeginPlot
	x=42,y=4
	TerrainType=TERRAIN_SNOW
	PlotType=0
EndPlot
</v>
      </c>
      <c r="AS66" t="str">
        <f ca="1">SUBSTITUTE(SUBSTITUTE(SUBSTITUTE(SUBSTITUTE($A$1,
"x_coord",AS$2),
"y_coord",$A66),
"t_type",'terrain type'!AR64),
"p_type", 'plot type'!AR64)
&amp; IF(LEFT(resources!AR64, 6) = "BONUS_", CHAR(9) &amp; "BonusType=" &amp; resources!AR64 &amp; CHAR(10), "")
&amp; IF('goody huts'!AR64, "	ImprovementType=IMPROVEMENT_GOODY_HUT" &amp; CHAR(10), "")
&amp; IF(ISBLANK(OFFSET('rivers (2)'!$A$1, 2 * (67 - $A66), 2 * AS$2 + 1)), "", SUBSTITUTE($C$1, "&lt;direc&gt;", RIGHT(OFFSET('rivers (2)'!$A$1, 2 * (67 - $A66), 2 * AS$2 + 1), 1)))
&amp; IF(ISBLANK(OFFSET('rivers (2)'!$A$1, 2 * (67 - $A66) + 1, 2 * AS$2)), "", SUBSTITUTE($D$1, "&lt;direc&gt;", RIGHT(OFFSET('rivers (2)'!$A$1, 2 * (67 - $A66) + 1, 2 * AS$2), 1)))
&amp; IF(ISBLANK('feature type'!AR64), "EndPlot", SUBSTITUTE(SUBSTITUTE(output!$B$1,
                   "f_type", 'feature type'!AR64),
                   "f_var", 'feature variety'!AR64))
&amp; CHAR(10)</f>
        <v xml:space="preserve">BeginPlot
	x=43,y=4
	TerrainType=TERRAIN_COAST
	PlotType=3
EndPlot
</v>
      </c>
      <c r="AT66" t="str">
        <f ca="1">SUBSTITUTE(SUBSTITUTE(SUBSTITUTE(SUBSTITUTE($A$1,
"x_coord",AT$2),
"y_coord",$A66),
"t_type",'terrain type'!AS64),
"p_type", 'plot type'!AS64)
&amp; IF(LEFT(resources!AS64, 6) = "BONUS_", CHAR(9) &amp; "BonusType=" &amp; resources!AS64 &amp; CHAR(10), "")
&amp; IF('goody huts'!AS64, "	ImprovementType=IMPROVEMENT_GOODY_HUT" &amp; CHAR(10), "")
&amp; IF(ISBLANK(OFFSET('rivers (2)'!$A$1, 2 * (67 - $A66), 2 * AT$2 + 1)), "", SUBSTITUTE($C$1, "&lt;direc&gt;", RIGHT(OFFSET('rivers (2)'!$A$1, 2 * (67 - $A66), 2 * AT$2 + 1), 1)))
&amp; IF(ISBLANK(OFFSET('rivers (2)'!$A$1, 2 * (67 - $A66) + 1, 2 * AT$2)), "", SUBSTITUTE($D$1, "&lt;direc&gt;", RIGHT(OFFSET('rivers (2)'!$A$1, 2 * (67 - $A66) + 1, 2 * AT$2), 1)))
&amp; IF(ISBLANK('feature type'!AS64), "EndPlot", SUBSTITUTE(SUBSTITUTE(output!$B$1,
                   "f_type", 'feature type'!AS64),
                   "f_var", 'feature variety'!AS64))
&amp; CHAR(10)</f>
        <v xml:space="preserve">BeginPlot
	x=44,y=4
	TerrainType=TERRAIN_OCEAN
	PlotType=3
EndPlot
</v>
      </c>
      <c r="AU66" t="str">
        <f ca="1">SUBSTITUTE(SUBSTITUTE(SUBSTITUTE(SUBSTITUTE($A$1,
"x_coord",AU$2),
"y_coord",$A66),
"t_type",'terrain type'!AT64),
"p_type", 'plot type'!AT64)
&amp; IF(LEFT(resources!AT64, 6) = "BONUS_", CHAR(9) &amp; "BonusType=" &amp; resources!AT64 &amp; CHAR(10), "")
&amp; IF('goody huts'!AT64, "	ImprovementType=IMPROVEMENT_GOODY_HUT" &amp; CHAR(10), "")
&amp; IF(ISBLANK(OFFSET('rivers (2)'!$A$1, 2 * (67 - $A66), 2 * AU$2 + 1)), "", SUBSTITUTE($C$1, "&lt;direc&gt;", RIGHT(OFFSET('rivers (2)'!$A$1, 2 * (67 - $A66), 2 * AU$2 + 1), 1)))
&amp; IF(ISBLANK(OFFSET('rivers (2)'!$A$1, 2 * (67 - $A66) + 1, 2 * AU$2)), "", SUBSTITUTE($D$1, "&lt;direc&gt;", RIGHT(OFFSET('rivers (2)'!$A$1, 2 * (67 - $A66) + 1, 2 * AU$2), 1)))
&amp; IF(ISBLANK('feature type'!AT64), "EndPlot", SUBSTITUTE(SUBSTITUTE(output!$B$1,
                   "f_type", 'feature type'!AT64),
                   "f_var", 'feature variety'!AT64))
&amp; CHAR(10)</f>
        <v xml:space="preserve">BeginPlot
	x=45,y=4
	TerrainType=TERRAIN_OCEAN
	PlotType=3
EndPlot
</v>
      </c>
      <c r="AV66" t="str">
        <f ca="1">SUBSTITUTE(SUBSTITUTE(SUBSTITUTE(SUBSTITUTE($A$1,
"x_coord",AV$2),
"y_coord",$A66),
"t_type",'terrain type'!AU64),
"p_type", 'plot type'!AU64)
&amp; IF(LEFT(resources!AU64, 6) = "BONUS_", CHAR(9) &amp; "BonusType=" &amp; resources!AU64 &amp; CHAR(10), "")
&amp; IF('goody huts'!AU64, "	ImprovementType=IMPROVEMENT_GOODY_HUT" &amp; CHAR(10), "")
&amp; IF(ISBLANK(OFFSET('rivers (2)'!$A$1, 2 * (67 - $A66), 2 * AV$2 + 1)), "", SUBSTITUTE($C$1, "&lt;direc&gt;", RIGHT(OFFSET('rivers (2)'!$A$1, 2 * (67 - $A66), 2 * AV$2 + 1), 1)))
&amp; IF(ISBLANK(OFFSET('rivers (2)'!$A$1, 2 * (67 - $A66) + 1, 2 * AV$2)), "", SUBSTITUTE($D$1, "&lt;direc&gt;", RIGHT(OFFSET('rivers (2)'!$A$1, 2 * (67 - $A66) + 1, 2 * AV$2), 1)))
&amp; IF(ISBLANK('feature type'!AU64), "EndPlot", SUBSTITUTE(SUBSTITUTE(output!$B$1,
                   "f_type", 'feature type'!AU64),
                   "f_var", 'feature variety'!AU64))
&amp; CHAR(10)</f>
        <v xml:space="preserve">BeginPlot
	x=46,y=4
	TerrainType=TERRAIN_OCEAN
	PlotType=3
EndPlot
</v>
      </c>
      <c r="AW66" t="str">
        <f ca="1">SUBSTITUTE(SUBSTITUTE(SUBSTITUTE(SUBSTITUTE($A$1,
"x_coord",AW$2),
"y_coord",$A66),
"t_type",'terrain type'!AV64),
"p_type", 'plot type'!AV64)
&amp; IF(LEFT(resources!AV64, 6) = "BONUS_", CHAR(9) &amp; "BonusType=" &amp; resources!AV64 &amp; CHAR(10), "")
&amp; IF('goody huts'!AV64, "	ImprovementType=IMPROVEMENT_GOODY_HUT" &amp; CHAR(10), "")
&amp; IF(ISBLANK(OFFSET('rivers (2)'!$A$1, 2 * (67 - $A66), 2 * AW$2 + 1)), "", SUBSTITUTE($C$1, "&lt;direc&gt;", RIGHT(OFFSET('rivers (2)'!$A$1, 2 * (67 - $A66), 2 * AW$2 + 1), 1)))
&amp; IF(ISBLANK(OFFSET('rivers (2)'!$A$1, 2 * (67 - $A66) + 1, 2 * AW$2)), "", SUBSTITUTE($D$1, "&lt;direc&gt;", RIGHT(OFFSET('rivers (2)'!$A$1, 2 * (67 - $A66) + 1, 2 * AW$2), 1)))
&amp; IF(ISBLANK('feature type'!AV64), "EndPlot", SUBSTITUTE(SUBSTITUTE(output!$B$1,
                   "f_type", 'feature type'!AV64),
                   "f_var", 'feature variety'!AV64))
&amp; CHAR(10)</f>
        <v xml:space="preserve">BeginPlot
	x=47,y=4
	TerrainType=TERRAIN_OCEAN
	PlotType=3
EndPlot
</v>
      </c>
      <c r="AX66" t="str">
        <f ca="1">SUBSTITUTE(SUBSTITUTE(SUBSTITUTE(SUBSTITUTE($A$1,
"x_coord",AX$2),
"y_coord",$A66),
"t_type",'terrain type'!AW64),
"p_type", 'plot type'!AW64)
&amp; IF(LEFT(resources!AW64, 6) = "BONUS_", CHAR(9) &amp; "BonusType=" &amp; resources!AW64 &amp; CHAR(10), "")
&amp; IF('goody huts'!AW64, "	ImprovementType=IMPROVEMENT_GOODY_HUT" &amp; CHAR(10), "")
&amp; IF(ISBLANK(OFFSET('rivers (2)'!$A$1, 2 * (67 - $A66), 2 * AX$2 + 1)), "", SUBSTITUTE($C$1, "&lt;direc&gt;", RIGHT(OFFSET('rivers (2)'!$A$1, 2 * (67 - $A66), 2 * AX$2 + 1), 1)))
&amp; IF(ISBLANK(OFFSET('rivers (2)'!$A$1, 2 * (67 - $A66) + 1, 2 * AX$2)), "", SUBSTITUTE($D$1, "&lt;direc&gt;", RIGHT(OFFSET('rivers (2)'!$A$1, 2 * (67 - $A66) + 1, 2 * AX$2), 1)))
&amp; IF(ISBLANK('feature type'!AW64), "EndPlot", SUBSTITUTE(SUBSTITUTE(output!$B$1,
                   "f_type", 'feature type'!AW64),
                   "f_var", 'feature variety'!AW64))
&amp; CHAR(10)</f>
        <v xml:space="preserve">BeginPlot
	x=48,y=4
	TerrainType=TERRAIN_OCEAN
	PlotType=3
EndPlot
</v>
      </c>
      <c r="AY66" t="str">
        <f ca="1">SUBSTITUTE(SUBSTITUTE(SUBSTITUTE(SUBSTITUTE($A$1,
"x_coord",AY$2),
"y_coord",$A66),
"t_type",'terrain type'!AX64),
"p_type", 'plot type'!AX64)
&amp; IF(LEFT(resources!AX64, 6) = "BONUS_", CHAR(9) &amp; "BonusType=" &amp; resources!AX64 &amp; CHAR(10), "")
&amp; IF('goody huts'!AX64, "	ImprovementType=IMPROVEMENT_GOODY_HUT" &amp; CHAR(10), "")
&amp; IF(ISBLANK(OFFSET('rivers (2)'!$A$1, 2 * (67 - $A66), 2 * AY$2 + 1)), "", SUBSTITUTE($C$1, "&lt;direc&gt;", RIGHT(OFFSET('rivers (2)'!$A$1, 2 * (67 - $A66), 2 * AY$2 + 1), 1)))
&amp; IF(ISBLANK(OFFSET('rivers (2)'!$A$1, 2 * (67 - $A66) + 1, 2 * AY$2)), "", SUBSTITUTE($D$1, "&lt;direc&gt;", RIGHT(OFFSET('rivers (2)'!$A$1, 2 * (67 - $A66) + 1, 2 * AY$2), 1)))
&amp; IF(ISBLANK('feature type'!AX64), "EndPlot", SUBSTITUTE(SUBSTITUTE(output!$B$1,
                   "f_type", 'feature type'!AX64),
                   "f_var", 'feature variety'!AX64))
&amp; CHAR(10)</f>
        <v xml:space="preserve">BeginPlot
	x=49,y=4
	TerrainType=TERRAIN_OCEAN
	PlotType=3
EndPlot
</v>
      </c>
      <c r="AZ66" t="str">
        <f ca="1">SUBSTITUTE(SUBSTITUTE(SUBSTITUTE(SUBSTITUTE($A$1,
"x_coord",AZ$2),
"y_coord",$A66),
"t_type",'terrain type'!AY64),
"p_type", 'plot type'!AY64)
&amp; IF(LEFT(resources!AY64, 6) = "BONUS_", CHAR(9) &amp; "BonusType=" &amp; resources!AY64 &amp; CHAR(10), "")
&amp; IF('goody huts'!AY64, "	ImprovementType=IMPROVEMENT_GOODY_HUT" &amp; CHAR(10), "")
&amp; IF(ISBLANK(OFFSET('rivers (2)'!$A$1, 2 * (67 - $A66), 2 * AZ$2 + 1)), "", SUBSTITUTE($C$1, "&lt;direc&gt;", RIGHT(OFFSET('rivers (2)'!$A$1, 2 * (67 - $A66), 2 * AZ$2 + 1), 1)))
&amp; IF(ISBLANK(OFFSET('rivers (2)'!$A$1, 2 * (67 - $A66) + 1, 2 * AZ$2)), "", SUBSTITUTE($D$1, "&lt;direc&gt;", RIGHT(OFFSET('rivers (2)'!$A$1, 2 * (67 - $A66) + 1, 2 * AZ$2), 1)))
&amp; IF(ISBLANK('feature type'!AY64), "EndPlot", SUBSTITUTE(SUBSTITUTE(output!$B$1,
                   "f_type", 'feature type'!AY64),
                   "f_var", 'feature variety'!AY64))
&amp; CHAR(10)</f>
        <v xml:space="preserve">BeginPlot
	x=50,y=4
	TerrainType=TERRAIN_COAST
	PlotType=3
EndPlot
</v>
      </c>
      <c r="BA66" t="str">
        <f ca="1">SUBSTITUTE(SUBSTITUTE(SUBSTITUTE(SUBSTITUTE($A$1,
"x_coord",BA$2),
"y_coord",$A66),
"t_type",'terrain type'!AZ64),
"p_type", 'plot type'!AZ64)
&amp; IF(LEFT(resources!AZ64, 6) = "BONUS_", CHAR(9) &amp; "BonusType=" &amp; resources!AZ64 &amp; CHAR(10), "")
&amp; IF('goody huts'!AZ64, "	ImprovementType=IMPROVEMENT_GOODY_HUT" &amp; CHAR(10), "")
&amp; IF(ISBLANK(OFFSET('rivers (2)'!$A$1, 2 * (67 - $A66), 2 * BA$2 + 1)), "", SUBSTITUTE($C$1, "&lt;direc&gt;", RIGHT(OFFSET('rivers (2)'!$A$1, 2 * (67 - $A66), 2 * BA$2 + 1), 1)))
&amp; IF(ISBLANK(OFFSET('rivers (2)'!$A$1, 2 * (67 - $A66) + 1, 2 * BA$2)), "", SUBSTITUTE($D$1, "&lt;direc&gt;", RIGHT(OFFSET('rivers (2)'!$A$1, 2 * (67 - $A66) + 1, 2 * BA$2), 1)))
&amp; IF(ISBLANK('feature type'!AZ64), "EndPlot", SUBSTITUTE(SUBSTITUTE(output!$B$1,
                   "f_type", 'feature type'!AZ64),
                   "f_var", 'feature variety'!AZ64))
&amp; CHAR(10)</f>
        <v xml:space="preserve">BeginPlot
	x=51,y=4
	TerrainType=TERRAIN_COAST
	PlotType=3
EndPlot
</v>
      </c>
      <c r="BB66" t="str">
        <f ca="1">SUBSTITUTE(SUBSTITUTE(SUBSTITUTE(SUBSTITUTE($A$1,
"x_coord",BB$2),
"y_coord",$A66),
"t_type",'terrain type'!BA64),
"p_type", 'plot type'!BA64)
&amp; IF(LEFT(resources!BA64, 6) = "BONUS_", CHAR(9) &amp; "BonusType=" &amp; resources!BA64 &amp; CHAR(10), "")
&amp; IF('goody huts'!BA64, "	ImprovementType=IMPROVEMENT_GOODY_HUT" &amp; CHAR(10), "")
&amp; IF(ISBLANK(OFFSET('rivers (2)'!$A$1, 2 * (67 - $A66), 2 * BB$2 + 1)), "", SUBSTITUTE($C$1, "&lt;direc&gt;", RIGHT(OFFSET('rivers (2)'!$A$1, 2 * (67 - $A66), 2 * BB$2 + 1), 1)))
&amp; IF(ISBLANK(OFFSET('rivers (2)'!$A$1, 2 * (67 - $A66) + 1, 2 * BB$2)), "", SUBSTITUTE($D$1, "&lt;direc&gt;", RIGHT(OFFSET('rivers (2)'!$A$1, 2 * (67 - $A66) + 1, 2 * BB$2), 1)))
&amp; IF(ISBLANK('feature type'!BA64), "EndPlot", SUBSTITUTE(SUBSTITUTE(output!$B$1,
                   "f_type", 'feature type'!BA64),
                   "f_var", 'feature variety'!BA64))
&amp; CHAR(10)</f>
        <v xml:space="preserve">BeginPlot
	x=52,y=4
	TerrainType=TERRAIN_COAST
	PlotType=3
EndPlot
</v>
      </c>
      <c r="BC66" t="str">
        <f ca="1">SUBSTITUTE(SUBSTITUTE(SUBSTITUTE(SUBSTITUTE($A$1,
"x_coord",BC$2),
"y_coord",$A66),
"t_type",'terrain type'!BB64),
"p_type", 'plot type'!BB64)
&amp; IF(LEFT(resources!BB64, 6) = "BONUS_", CHAR(9) &amp; "BonusType=" &amp; resources!BB64 &amp; CHAR(10), "")
&amp; IF('goody huts'!BB64, "	ImprovementType=IMPROVEMENT_GOODY_HUT" &amp; CHAR(10), "")
&amp; IF(ISBLANK(OFFSET('rivers (2)'!$A$1, 2 * (67 - $A66), 2 * BC$2 + 1)), "", SUBSTITUTE($C$1, "&lt;direc&gt;", RIGHT(OFFSET('rivers (2)'!$A$1, 2 * (67 - $A66), 2 * BC$2 + 1), 1)))
&amp; IF(ISBLANK(OFFSET('rivers (2)'!$A$1, 2 * (67 - $A66) + 1, 2 * BC$2)), "", SUBSTITUTE($D$1, "&lt;direc&gt;", RIGHT(OFFSET('rivers (2)'!$A$1, 2 * (67 - $A66) + 1, 2 * BC$2), 1)))
&amp; IF(ISBLANK('feature type'!BB64), "EndPlot", SUBSTITUTE(SUBSTITUTE(output!$B$1,
                   "f_type", 'feature type'!BB64),
                   "f_var", 'feature variety'!BB64))
&amp; CHAR(10)</f>
        <v xml:space="preserve">BeginPlot
	x=53,y=4
	TerrainType=TERRAIN_COAST
	PlotType=3
EndPlot
</v>
      </c>
      <c r="BD66" t="str">
        <f ca="1">SUBSTITUTE(SUBSTITUTE(SUBSTITUTE(SUBSTITUTE($A$1,
"x_coord",BD$2),
"y_coord",$A66),
"t_type",'terrain type'!BC64),
"p_type", 'plot type'!BC64)
&amp; IF(LEFT(resources!BC64, 6) = "BONUS_", CHAR(9) &amp; "BonusType=" &amp; resources!BC64 &amp; CHAR(10), "")
&amp; IF('goody huts'!BC64, "	ImprovementType=IMPROVEMENT_GOODY_HUT" &amp; CHAR(10), "")
&amp; IF(ISBLANK(OFFSET('rivers (2)'!$A$1, 2 * (67 - $A66), 2 * BD$2 + 1)), "", SUBSTITUTE($C$1, "&lt;direc&gt;", RIGHT(OFFSET('rivers (2)'!$A$1, 2 * (67 - $A66), 2 * BD$2 + 1), 1)))
&amp; IF(ISBLANK(OFFSET('rivers (2)'!$A$1, 2 * (67 - $A66) + 1, 2 * BD$2)), "", SUBSTITUTE($D$1, "&lt;direc&gt;", RIGHT(OFFSET('rivers (2)'!$A$1, 2 * (67 - $A66) + 1, 2 * BD$2), 1)))
&amp; IF(ISBLANK('feature type'!BC64), "EndPlot", SUBSTITUTE(SUBSTITUTE(output!$B$1,
                   "f_type", 'feature type'!BC64),
                   "f_var", 'feature variety'!BC64))
&amp; CHAR(10)</f>
        <v xml:space="preserve">BeginPlot
	x=54,y=4
	TerrainType=TERRAIN_COAST
	PlotType=3
EndPlot
</v>
      </c>
      <c r="BE66" t="str">
        <f ca="1">SUBSTITUTE(SUBSTITUTE(SUBSTITUTE(SUBSTITUTE($A$1,
"x_coord",BE$2),
"y_coord",$A66),
"t_type",'terrain type'!BD64),
"p_type", 'plot type'!BD64)
&amp; IF(LEFT(resources!BD64, 6) = "BONUS_", CHAR(9) &amp; "BonusType=" &amp; resources!BD64 &amp; CHAR(10), "")
&amp; IF('goody huts'!BD64, "	ImprovementType=IMPROVEMENT_GOODY_HUT" &amp; CHAR(10), "")
&amp; IF(ISBLANK(OFFSET('rivers (2)'!$A$1, 2 * (67 - $A66), 2 * BE$2 + 1)), "", SUBSTITUTE($C$1, "&lt;direc&gt;", RIGHT(OFFSET('rivers (2)'!$A$1, 2 * (67 - $A66), 2 * BE$2 + 1), 1)))
&amp; IF(ISBLANK(OFFSET('rivers (2)'!$A$1, 2 * (67 - $A66) + 1, 2 * BE$2)), "", SUBSTITUTE($D$1, "&lt;direc&gt;", RIGHT(OFFSET('rivers (2)'!$A$1, 2 * (67 - $A66) + 1, 2 * BE$2), 1)))
&amp; IF(ISBLANK('feature type'!BD64), "EndPlot", SUBSTITUTE(SUBSTITUTE(output!$B$1,
                   "f_type", 'feature type'!BD64),
                   "f_var", 'feature variety'!BD64))
&amp; CHAR(10)</f>
        <v xml:space="preserve">BeginPlot
	x=55,y=4
	TerrainType=TERRAIN_COAST
	PlotType=3
EndPlot
</v>
      </c>
      <c r="BF66" t="str">
        <f ca="1">SUBSTITUTE(SUBSTITUTE(SUBSTITUTE(SUBSTITUTE($A$1,
"x_coord",BF$2),
"y_coord",$A66),
"t_type",'terrain type'!BE64),
"p_type", 'plot type'!BE64)
&amp; IF(LEFT(resources!BE64, 6) = "BONUS_", CHAR(9) &amp; "BonusType=" &amp; resources!BE64 &amp; CHAR(10), "")
&amp; IF('goody huts'!BE64, "	ImprovementType=IMPROVEMENT_GOODY_HUT" &amp; CHAR(10), "")
&amp; IF(ISBLANK(OFFSET('rivers (2)'!$A$1, 2 * (67 - $A66), 2 * BF$2 + 1)), "", SUBSTITUTE($C$1, "&lt;direc&gt;", RIGHT(OFFSET('rivers (2)'!$A$1, 2 * (67 - $A66), 2 * BF$2 + 1), 1)))
&amp; IF(ISBLANK(OFFSET('rivers (2)'!$A$1, 2 * (67 - $A66) + 1, 2 * BF$2)), "", SUBSTITUTE($D$1, "&lt;direc&gt;", RIGHT(OFFSET('rivers (2)'!$A$1, 2 * (67 - $A66) + 1, 2 * BF$2), 1)))
&amp; IF(ISBLANK('feature type'!BE64), "EndPlot", SUBSTITUTE(SUBSTITUTE(output!$B$1,
                   "f_type", 'feature type'!BE64),
                   "f_var", 'feature variety'!BE64))
&amp; CHAR(10)</f>
        <v xml:space="preserve">BeginPlot
	x=56,y=4
	TerrainType=TERRAIN_COAST
	PlotType=3
EndPlot
</v>
      </c>
      <c r="BG66" t="str">
        <f ca="1">SUBSTITUTE(SUBSTITUTE(SUBSTITUTE(SUBSTITUTE($A$1,
"x_coord",BG$2),
"y_coord",$A66),
"t_type",'terrain type'!BF64),
"p_type", 'plot type'!BF64)
&amp; IF(LEFT(resources!BF64, 6) = "BONUS_", CHAR(9) &amp; "BonusType=" &amp; resources!BF64 &amp; CHAR(10), "")
&amp; IF('goody huts'!BF64, "	ImprovementType=IMPROVEMENT_GOODY_HUT" &amp; CHAR(10), "")
&amp; IF(ISBLANK(OFFSET('rivers (2)'!$A$1, 2 * (67 - $A66), 2 * BG$2 + 1)), "", SUBSTITUTE($C$1, "&lt;direc&gt;", RIGHT(OFFSET('rivers (2)'!$A$1, 2 * (67 - $A66), 2 * BG$2 + 1), 1)))
&amp; IF(ISBLANK(OFFSET('rivers (2)'!$A$1, 2 * (67 - $A66) + 1, 2 * BG$2)), "", SUBSTITUTE($D$1, "&lt;direc&gt;", RIGHT(OFFSET('rivers (2)'!$A$1, 2 * (67 - $A66) + 1, 2 * BG$2), 1)))
&amp; IF(ISBLANK('feature type'!BF64), "EndPlot", SUBSTITUTE(SUBSTITUTE(output!$B$1,
                   "f_type", 'feature type'!BF64),
                   "f_var", 'feature variety'!BF64))
&amp; CHAR(10)</f>
        <v xml:space="preserve">BeginPlot
	x=57,y=4
	TerrainType=TERRAIN_COAST
	PlotType=3
EndPlot
</v>
      </c>
      <c r="BH66" t="str">
        <f ca="1">SUBSTITUTE(SUBSTITUTE(SUBSTITUTE(SUBSTITUTE($A$1,
"x_coord",BH$2),
"y_coord",$A66),
"t_type",'terrain type'!BG64),
"p_type", 'plot type'!BG64)
&amp; IF(LEFT(resources!BG64, 6) = "BONUS_", CHAR(9) &amp; "BonusType=" &amp; resources!BG64 &amp; CHAR(10), "")
&amp; IF('goody huts'!BG64, "	ImprovementType=IMPROVEMENT_GOODY_HUT" &amp; CHAR(10), "")
&amp; IF(ISBLANK(OFFSET('rivers (2)'!$A$1, 2 * (67 - $A66), 2 * BH$2 + 1)), "", SUBSTITUTE($C$1, "&lt;direc&gt;", RIGHT(OFFSET('rivers (2)'!$A$1, 2 * (67 - $A66), 2 * BH$2 + 1), 1)))
&amp; IF(ISBLANK(OFFSET('rivers (2)'!$A$1, 2 * (67 - $A66) + 1, 2 * BH$2)), "", SUBSTITUTE($D$1, "&lt;direc&gt;", RIGHT(OFFSET('rivers (2)'!$A$1, 2 * (67 - $A66) + 1, 2 * BH$2), 1)))
&amp; IF(ISBLANK('feature type'!BG64), "EndPlot", SUBSTITUTE(SUBSTITUTE(output!$B$1,
                   "f_type", 'feature type'!BG64),
                   "f_var", 'feature variety'!BG64))
&amp; CHAR(10)</f>
        <v xml:space="preserve">BeginPlot
	x=58,y=4
	TerrainType=TERRAIN_COAST
	PlotType=3
EndPlot
</v>
      </c>
      <c r="BI66" t="str">
        <f ca="1">SUBSTITUTE(SUBSTITUTE(SUBSTITUTE(SUBSTITUTE($A$1,
"x_coord",BI$2),
"y_coord",$A66),
"t_type",'terrain type'!BH64),
"p_type", 'plot type'!BH64)
&amp; IF(LEFT(resources!BH64, 6) = "BONUS_", CHAR(9) &amp; "BonusType=" &amp; resources!BH64 &amp; CHAR(10), "")
&amp; IF('goody huts'!BH64, "	ImprovementType=IMPROVEMENT_GOODY_HUT" &amp; CHAR(10), "")
&amp; IF(ISBLANK(OFFSET('rivers (2)'!$A$1, 2 * (67 - $A66), 2 * BI$2 + 1)), "", SUBSTITUTE($C$1, "&lt;direc&gt;", RIGHT(OFFSET('rivers (2)'!$A$1, 2 * (67 - $A66), 2 * BI$2 + 1), 1)))
&amp; IF(ISBLANK(OFFSET('rivers (2)'!$A$1, 2 * (67 - $A66) + 1, 2 * BI$2)), "", SUBSTITUTE($D$1, "&lt;direc&gt;", RIGHT(OFFSET('rivers (2)'!$A$1, 2 * (67 - $A66) + 1, 2 * BI$2), 1)))
&amp; IF(ISBLANK('feature type'!BH64), "EndPlot", SUBSTITUTE(SUBSTITUTE(output!$B$1,
                   "f_type", 'feature type'!BH64),
                   "f_var", 'feature variety'!BH64))
&amp; CHAR(10)</f>
        <v xml:space="preserve">BeginPlot
	x=59,y=4
	TerrainType=TERRAIN_COAST
	PlotType=3
EndPlot
</v>
      </c>
      <c r="BJ66" t="str">
        <f ca="1">SUBSTITUTE(SUBSTITUTE(SUBSTITUTE(SUBSTITUTE($A$1,
"x_coord",BJ$2),
"y_coord",$A66),
"t_type",'terrain type'!BI64),
"p_type", 'plot type'!BI64)
&amp; IF(LEFT(resources!BI64, 6) = "BONUS_", CHAR(9) &amp; "BonusType=" &amp; resources!BI64 &amp; CHAR(10), "")
&amp; IF('goody huts'!BI64, "	ImprovementType=IMPROVEMENT_GOODY_HUT" &amp; CHAR(10), "")
&amp; IF(ISBLANK(OFFSET('rivers (2)'!$A$1, 2 * (67 - $A66), 2 * BJ$2 + 1)), "", SUBSTITUTE($C$1, "&lt;direc&gt;", RIGHT(OFFSET('rivers (2)'!$A$1, 2 * (67 - $A66), 2 * BJ$2 + 1), 1)))
&amp; IF(ISBLANK(OFFSET('rivers (2)'!$A$1, 2 * (67 - $A66) + 1, 2 * BJ$2)), "", SUBSTITUTE($D$1, "&lt;direc&gt;", RIGHT(OFFSET('rivers (2)'!$A$1, 2 * (67 - $A66) + 1, 2 * BJ$2), 1)))
&amp; IF(ISBLANK('feature type'!BI64), "EndPlot", SUBSTITUTE(SUBSTITUTE(output!$B$1,
                   "f_type", 'feature type'!BI64),
                   "f_var", 'feature variety'!BI64))
&amp; CHAR(10)</f>
        <v xml:space="preserve">BeginPlot
	x=60,y=4
	TerrainType=TERRAIN_OCEAN
	PlotType=3
EndPlot
</v>
      </c>
      <c r="BK66" t="str">
        <f ca="1">SUBSTITUTE(SUBSTITUTE(SUBSTITUTE(SUBSTITUTE($A$1,
"x_coord",BK$2),
"y_coord",$A66),
"t_type",'terrain type'!BJ64),
"p_type", 'plot type'!BJ64)
&amp; IF(LEFT(resources!BJ64, 6) = "BONUS_", CHAR(9) &amp; "BonusType=" &amp; resources!BJ64 &amp; CHAR(10), "")
&amp; IF('goody huts'!BJ64, "	ImprovementType=IMPROVEMENT_GOODY_HUT" &amp; CHAR(10), "")
&amp; IF(ISBLANK(OFFSET('rivers (2)'!$A$1, 2 * (67 - $A66), 2 * BK$2 + 1)), "", SUBSTITUTE($C$1, "&lt;direc&gt;", RIGHT(OFFSET('rivers (2)'!$A$1, 2 * (67 - $A66), 2 * BK$2 + 1), 1)))
&amp; IF(ISBLANK(OFFSET('rivers (2)'!$A$1, 2 * (67 - $A66) + 1, 2 * BK$2)), "", SUBSTITUTE($D$1, "&lt;direc&gt;", RIGHT(OFFSET('rivers (2)'!$A$1, 2 * (67 - $A66) + 1, 2 * BK$2), 1)))
&amp; IF(ISBLANK('feature type'!BJ64), "EndPlot", SUBSTITUTE(SUBSTITUTE(output!$B$1,
                   "f_type", 'feature type'!BJ64),
                   "f_var", 'feature variety'!BJ64))
&amp; CHAR(10)</f>
        <v xml:space="preserve">BeginPlot
	x=61,y=4
	TerrainType=TERRAIN_COAST
	PlotType=3
EndPlot
</v>
      </c>
      <c r="BL66" t="str">
        <f ca="1">SUBSTITUTE(SUBSTITUTE(SUBSTITUTE(SUBSTITUTE($A$1,
"x_coord",BL$2),
"y_coord",$A66),
"t_type",'terrain type'!BK64),
"p_type", 'plot type'!BK64)
&amp; IF(LEFT(resources!BK64, 6) = "BONUS_", CHAR(9) &amp; "BonusType=" &amp; resources!BK64 &amp; CHAR(10), "")
&amp; IF('goody huts'!BK64, "	ImprovementType=IMPROVEMENT_GOODY_HUT" &amp; CHAR(10), "")
&amp; IF(ISBLANK(OFFSET('rivers (2)'!$A$1, 2 * (67 - $A66), 2 * BL$2 + 1)), "", SUBSTITUTE($C$1, "&lt;direc&gt;", RIGHT(OFFSET('rivers (2)'!$A$1, 2 * (67 - $A66), 2 * BL$2 + 1), 1)))
&amp; IF(ISBLANK(OFFSET('rivers (2)'!$A$1, 2 * (67 - $A66) + 1, 2 * BL$2)), "", SUBSTITUTE($D$1, "&lt;direc&gt;", RIGHT(OFFSET('rivers (2)'!$A$1, 2 * (67 - $A66) + 1, 2 * BL$2), 1)))
&amp; IF(ISBLANK('feature type'!BK64), "EndPlot", SUBSTITUTE(SUBSTITUTE(output!$B$1,
                   "f_type", 'feature type'!BK64),
                   "f_var", 'feature variety'!BK64))
&amp; CHAR(10)</f>
        <v xml:space="preserve">BeginPlot
	x=62,y=4
	TerrainType=TERRAIN_COAST
	PlotType=3
EndPlot
</v>
      </c>
      <c r="BM66" t="str">
        <f ca="1">SUBSTITUTE(SUBSTITUTE(SUBSTITUTE(SUBSTITUTE($A$1,
"x_coord",BM$2),
"y_coord",$A66),
"t_type",'terrain type'!BL64),
"p_type", 'plot type'!BL64)
&amp; IF(LEFT(resources!BL64, 6) = "BONUS_", CHAR(9) &amp; "BonusType=" &amp; resources!BL64 &amp; CHAR(10), "")
&amp; IF('goody huts'!BL64, "	ImprovementType=IMPROVEMENT_GOODY_HUT" &amp; CHAR(10), "")
&amp; IF(ISBLANK(OFFSET('rivers (2)'!$A$1, 2 * (67 - $A66), 2 * BM$2 + 1)), "", SUBSTITUTE($C$1, "&lt;direc&gt;", RIGHT(OFFSET('rivers (2)'!$A$1, 2 * (67 - $A66), 2 * BM$2 + 1), 1)))
&amp; IF(ISBLANK(OFFSET('rivers (2)'!$A$1, 2 * (67 - $A66) + 1, 2 * BM$2)), "", SUBSTITUTE($D$1, "&lt;direc&gt;", RIGHT(OFFSET('rivers (2)'!$A$1, 2 * (67 - $A66) + 1, 2 * BM$2), 1)))
&amp; IF(ISBLANK('feature type'!BL64), "EndPlot", SUBSTITUTE(SUBSTITUTE(output!$B$1,
                   "f_type", 'feature type'!BL64),
                   "f_var", 'feature variety'!BL64))
&amp; CHAR(10)</f>
        <v xml:space="preserve">BeginPlot
	x=63,y=4
	TerrainType=TERRAIN_COAST
	PlotType=3
EndPlot
</v>
      </c>
      <c r="BN66" t="str">
        <f ca="1">SUBSTITUTE(SUBSTITUTE(SUBSTITUTE(SUBSTITUTE($A$1,
"x_coord",BN$2),
"y_coord",$A66),
"t_type",'terrain type'!BM64),
"p_type", 'plot type'!BM64)
&amp; IF(LEFT(resources!BM64, 6) = "BONUS_", CHAR(9) &amp; "BonusType=" &amp; resources!BM64 &amp; CHAR(10), "")
&amp; IF('goody huts'!BM64, "	ImprovementType=IMPROVEMENT_GOODY_HUT" &amp; CHAR(10), "")
&amp; IF(ISBLANK(OFFSET('rivers (2)'!$A$1, 2 * (67 - $A66), 2 * BN$2 + 1)), "", SUBSTITUTE($C$1, "&lt;direc&gt;", RIGHT(OFFSET('rivers (2)'!$A$1, 2 * (67 - $A66), 2 * BN$2 + 1), 1)))
&amp; IF(ISBLANK(OFFSET('rivers (2)'!$A$1, 2 * (67 - $A66) + 1, 2 * BN$2)), "", SUBSTITUTE($D$1, "&lt;direc&gt;", RIGHT(OFFSET('rivers (2)'!$A$1, 2 * (67 - $A66) + 1, 2 * BN$2), 1)))
&amp; IF(ISBLANK('feature type'!BM64), "EndPlot", SUBSTITUTE(SUBSTITUTE(output!$B$1,
                   "f_type", 'feature type'!BM64),
                   "f_var", 'feature variety'!BM64))
&amp; CHAR(10)</f>
        <v xml:space="preserve">BeginPlot
	x=64,y=4
	TerrainType=TERRAIN_COAST
	PlotType=3
EndPlot
</v>
      </c>
      <c r="BO66" t="str">
        <f ca="1">SUBSTITUTE(SUBSTITUTE(SUBSTITUTE(SUBSTITUTE($A$1,
"x_coord",BO$2),
"y_coord",$A66),
"t_type",'terrain type'!BN64),
"p_type", 'plot type'!BN64)
&amp; IF(LEFT(resources!BN64, 6) = "BONUS_", CHAR(9) &amp; "BonusType=" &amp; resources!BN64 &amp; CHAR(10), "")
&amp; IF('goody huts'!BN64, "	ImprovementType=IMPROVEMENT_GOODY_HUT" &amp; CHAR(10), "")
&amp; IF(ISBLANK(OFFSET('rivers (2)'!$A$1, 2 * (67 - $A66), 2 * BO$2 + 1)), "", SUBSTITUTE($C$1, "&lt;direc&gt;", RIGHT(OFFSET('rivers (2)'!$A$1, 2 * (67 - $A66), 2 * BO$2 + 1), 1)))
&amp; IF(ISBLANK(OFFSET('rivers (2)'!$A$1, 2 * (67 - $A66) + 1, 2 * BO$2)), "", SUBSTITUTE($D$1, "&lt;direc&gt;", RIGHT(OFFSET('rivers (2)'!$A$1, 2 * (67 - $A66) + 1, 2 * BO$2), 1)))
&amp; IF(ISBLANK('feature type'!BN64), "EndPlot", SUBSTITUTE(SUBSTITUTE(output!$B$1,
                   "f_type", 'feature type'!BN64),
                   "f_var", 'feature variety'!BN64))
&amp; CHAR(10)</f>
        <v xml:space="preserve">BeginPlot
	x=65,y=4
	TerrainType=TERRAIN_COAST
	PlotType=3
EndPlot
</v>
      </c>
      <c r="BP66" t="str">
        <f ca="1">SUBSTITUTE(SUBSTITUTE(SUBSTITUTE(SUBSTITUTE($A$1,
"x_coord",BP$2),
"y_coord",$A66),
"t_type",'terrain type'!BO64),
"p_type", 'plot type'!BO64)
&amp; IF(LEFT(resources!BO64, 6) = "BONUS_", CHAR(9) &amp; "BonusType=" &amp; resources!BO64 &amp; CHAR(10), "")
&amp; IF('goody huts'!BO64, "	ImprovementType=IMPROVEMENT_GOODY_HUT" &amp; CHAR(10), "")
&amp; IF(ISBLANK(OFFSET('rivers (2)'!$A$1, 2 * (67 - $A66), 2 * BP$2 + 1)), "", SUBSTITUTE($C$1, "&lt;direc&gt;", RIGHT(OFFSET('rivers (2)'!$A$1, 2 * (67 - $A66), 2 * BP$2 + 1), 1)))
&amp; IF(ISBLANK(OFFSET('rivers (2)'!$A$1, 2 * (67 - $A66) + 1, 2 * BP$2)), "", SUBSTITUTE($D$1, "&lt;direc&gt;", RIGHT(OFFSET('rivers (2)'!$A$1, 2 * (67 - $A66) + 1, 2 * BP$2), 1)))
&amp; IF(ISBLANK('feature type'!BO64), "EndPlot", SUBSTITUTE(SUBSTITUTE(output!$B$1,
                   "f_type", 'feature type'!BO64),
                   "f_var", 'feature variety'!BO64))
&amp; CHAR(10)</f>
        <v xml:space="preserve">BeginPlot
	x=66,y=4
	TerrainType=TERRAIN_COAST
	PlotType=3
EndPlot
</v>
      </c>
      <c r="BQ66" t="str">
        <f ca="1">SUBSTITUTE(SUBSTITUTE(SUBSTITUTE(SUBSTITUTE($A$1,
"x_coord",BQ$2),
"y_coord",$A66),
"t_type",'terrain type'!BP64),
"p_type", 'plot type'!BP64)
&amp; IF(LEFT(resources!BP64, 6) = "BONUS_", CHAR(9) &amp; "BonusType=" &amp; resources!BP64 &amp; CHAR(10), "")
&amp; IF('goody huts'!BP64, "	ImprovementType=IMPROVEMENT_GOODY_HUT" &amp; CHAR(10), "")
&amp; IF(ISBLANK(OFFSET('rivers (2)'!$A$1, 2 * (67 - $A66), 2 * BQ$2 + 1)), "", SUBSTITUTE($C$1, "&lt;direc&gt;", RIGHT(OFFSET('rivers (2)'!$A$1, 2 * (67 - $A66), 2 * BQ$2 + 1), 1)))
&amp; IF(ISBLANK(OFFSET('rivers (2)'!$A$1, 2 * (67 - $A66) + 1, 2 * BQ$2)), "", SUBSTITUTE($D$1, "&lt;direc&gt;", RIGHT(OFFSET('rivers (2)'!$A$1, 2 * (67 - $A66) + 1, 2 * BQ$2), 1)))
&amp; IF(ISBLANK('feature type'!BP64), "EndPlot", SUBSTITUTE(SUBSTITUTE(output!$B$1,
                   "f_type", 'feature type'!BP64),
                   "f_var", 'feature variety'!BP64))
&amp; CHAR(10)</f>
        <v xml:space="preserve">BeginPlot
	x=67,y=4
	TerrainType=TERRAIN_COAST
	PlotType=3
EndPlot
</v>
      </c>
      <c r="BR66" t="str">
        <f ca="1">SUBSTITUTE(SUBSTITUTE(SUBSTITUTE(SUBSTITUTE($A$1,
"x_coord",BR$2),
"y_coord",$A66),
"t_type",'terrain type'!BQ64),
"p_type", 'plot type'!BQ64)
&amp; IF(LEFT(resources!BQ64, 6) = "BONUS_", CHAR(9) &amp; "BonusType=" &amp; resources!BQ64 &amp; CHAR(10), "")
&amp; IF('goody huts'!BQ64, "	ImprovementType=IMPROVEMENT_GOODY_HUT" &amp; CHAR(10), "")
&amp; IF(ISBLANK(OFFSET('rivers (2)'!$A$1, 2 * (67 - $A66), 2 * BR$2 + 1)), "", SUBSTITUTE($C$1, "&lt;direc&gt;", RIGHT(OFFSET('rivers (2)'!$A$1, 2 * (67 - $A66), 2 * BR$2 + 1), 1)))
&amp; IF(ISBLANK(OFFSET('rivers (2)'!$A$1, 2 * (67 - $A66) + 1, 2 * BR$2)), "", SUBSTITUTE($D$1, "&lt;direc&gt;", RIGHT(OFFSET('rivers (2)'!$A$1, 2 * (67 - $A66) + 1, 2 * BR$2), 1)))
&amp; IF(ISBLANK('feature type'!BQ64), "EndPlot", SUBSTITUTE(SUBSTITUTE(output!$B$1,
                   "f_type", 'feature type'!BQ64),
                   "f_var", 'feature variety'!BQ64))
&amp; CHAR(10)</f>
        <v xml:space="preserve">BeginPlot
	x=68,y=4
	TerrainType=TERRAIN_COAST
	PlotType=3
EndPlot
</v>
      </c>
      <c r="BS66" t="str">
        <f ca="1">SUBSTITUTE(SUBSTITUTE(SUBSTITUTE(SUBSTITUTE($A$1,
"x_coord",BS$2),
"y_coord",$A66),
"t_type",'terrain type'!BR64),
"p_type", 'plot type'!BR64)
&amp; IF(LEFT(resources!BR64, 6) = "BONUS_", CHAR(9) &amp; "BonusType=" &amp; resources!BR64 &amp; CHAR(10), "")
&amp; IF('goody huts'!BR64, "	ImprovementType=IMPROVEMENT_GOODY_HUT" &amp; CHAR(10), "")
&amp; IF(ISBLANK(OFFSET('rivers (2)'!$A$1, 2 * (67 - $A66), 2 * BS$2 + 1)), "", SUBSTITUTE($C$1, "&lt;direc&gt;", RIGHT(OFFSET('rivers (2)'!$A$1, 2 * (67 - $A66), 2 * BS$2 + 1), 1)))
&amp; IF(ISBLANK(OFFSET('rivers (2)'!$A$1, 2 * (67 - $A66) + 1, 2 * BS$2)), "", SUBSTITUTE($D$1, "&lt;direc&gt;", RIGHT(OFFSET('rivers (2)'!$A$1, 2 * (67 - $A66) + 1, 2 * BS$2), 1)))
&amp; IF(ISBLANK('feature type'!BR64), "EndPlot", SUBSTITUTE(SUBSTITUTE(output!$B$1,
                   "f_type", 'feature type'!BR64),
                   "f_var", 'feature variety'!BR64))
&amp; CHAR(10)</f>
        <v xml:space="preserve">BeginPlot
	x=69,y=4
	TerrainType=TERRAIN_COAST
	PlotType=3
EndPlot
</v>
      </c>
      <c r="BT66" t="str">
        <f ca="1">SUBSTITUTE(SUBSTITUTE(SUBSTITUTE(SUBSTITUTE($A$1,
"x_coord",BT$2),
"y_coord",$A66),
"t_type",'terrain type'!BS64),
"p_type", 'plot type'!BS64)
&amp; IF(LEFT(resources!BS64, 6) = "BONUS_", CHAR(9) &amp; "BonusType=" &amp; resources!BS64 &amp; CHAR(10), "")
&amp; IF('goody huts'!BS64, "	ImprovementType=IMPROVEMENT_GOODY_HUT" &amp; CHAR(10), "")
&amp; IF(ISBLANK(OFFSET('rivers (2)'!$A$1, 2 * (67 - $A66), 2 * BT$2 + 1)), "", SUBSTITUTE($C$1, "&lt;direc&gt;", RIGHT(OFFSET('rivers (2)'!$A$1, 2 * (67 - $A66), 2 * BT$2 + 1), 1)))
&amp; IF(ISBLANK(OFFSET('rivers (2)'!$A$1, 2 * (67 - $A66) + 1, 2 * BT$2)), "", SUBSTITUTE($D$1, "&lt;direc&gt;", RIGHT(OFFSET('rivers (2)'!$A$1, 2 * (67 - $A66) + 1, 2 * BT$2), 1)))
&amp; IF(ISBLANK('feature type'!BS64), "EndPlot", SUBSTITUTE(SUBSTITUTE(output!$B$1,
                   "f_type", 'feature type'!BS64),
                   "f_var", 'feature variety'!BS64))
&amp; CHAR(10)</f>
        <v xml:space="preserve">BeginPlot
	x=70,y=4
	TerrainType=TERRAIN_COAST
	PlotType=3
EndPlot
</v>
      </c>
      <c r="BU66" t="str">
        <f ca="1">SUBSTITUTE(SUBSTITUTE(SUBSTITUTE(SUBSTITUTE($A$1,
"x_coord",BU$2),
"y_coord",$A66),
"t_type",'terrain type'!BT64),
"p_type", 'plot type'!BT64)
&amp; IF(LEFT(resources!BT64, 6) = "BONUS_", CHAR(9) &amp; "BonusType=" &amp; resources!BT64 &amp; CHAR(10), "")
&amp; IF('goody huts'!BT64, "	ImprovementType=IMPROVEMENT_GOODY_HUT" &amp; CHAR(10), "")
&amp; IF(ISBLANK(OFFSET('rivers (2)'!$A$1, 2 * (67 - $A66), 2 * BU$2 + 1)), "", SUBSTITUTE($C$1, "&lt;direc&gt;", RIGHT(OFFSET('rivers (2)'!$A$1, 2 * (67 - $A66), 2 * BU$2 + 1), 1)))
&amp; IF(ISBLANK(OFFSET('rivers (2)'!$A$1, 2 * (67 - $A66) + 1, 2 * BU$2)), "", SUBSTITUTE($D$1, "&lt;direc&gt;", RIGHT(OFFSET('rivers (2)'!$A$1, 2 * (67 - $A66) + 1, 2 * BU$2), 1)))
&amp; IF(ISBLANK('feature type'!BT64), "EndPlot", SUBSTITUTE(SUBSTITUTE(output!$B$1,
                   "f_type", 'feature type'!BT64),
                   "f_var", 'feature variety'!BT64))
&amp; CHAR(10)</f>
        <v xml:space="preserve">BeginPlot
	x=71,y=4
	TerrainType=TERRAIN_OCEAN
	PlotType=3
EndPlot
</v>
      </c>
      <c r="BV66" t="str">
        <f ca="1">SUBSTITUTE(SUBSTITUTE(SUBSTITUTE(SUBSTITUTE($A$1,
"x_coord",BV$2),
"y_coord",$A66),
"t_type",'terrain type'!BU64),
"p_type", 'plot type'!BU64)
&amp; IF(LEFT(resources!BU64, 6) = "BONUS_", CHAR(9) &amp; "BonusType=" &amp; resources!BU64 &amp; CHAR(10), "")
&amp; IF('goody huts'!BU64, "	ImprovementType=IMPROVEMENT_GOODY_HUT" &amp; CHAR(10), "")
&amp; IF(ISBLANK(OFFSET('rivers (2)'!$A$1, 2 * (67 - $A66), 2 * BV$2 + 1)), "", SUBSTITUTE($C$1, "&lt;direc&gt;", RIGHT(OFFSET('rivers (2)'!$A$1, 2 * (67 - $A66), 2 * BV$2 + 1), 1)))
&amp; IF(ISBLANK(OFFSET('rivers (2)'!$A$1, 2 * (67 - $A66) + 1, 2 * BV$2)), "", SUBSTITUTE($D$1, "&lt;direc&gt;", RIGHT(OFFSET('rivers (2)'!$A$1, 2 * (67 - $A66) + 1, 2 * BV$2), 1)))
&amp; IF(ISBLANK('feature type'!BU64), "EndPlot", SUBSTITUTE(SUBSTITUTE(output!$B$1,
                   "f_type", 'feature type'!BU64),
                   "f_var", 'feature variety'!BU64))
&amp; CHAR(10)</f>
        <v xml:space="preserve">BeginPlot
	x=72,y=4
	TerrainType=TERRAIN_OCEAN
	PlotType=3
EndPlot
</v>
      </c>
      <c r="BW66" t="str">
        <f ca="1">SUBSTITUTE(SUBSTITUTE(SUBSTITUTE(SUBSTITUTE($A$1,
"x_coord",BW$2),
"y_coord",$A66),
"t_type",'terrain type'!BV64),
"p_type", 'plot type'!BV64)
&amp; IF(LEFT(resources!BV64, 6) = "BONUS_", CHAR(9) &amp; "BonusType=" &amp; resources!BV64 &amp; CHAR(10), "")
&amp; IF('goody huts'!BV64, "	ImprovementType=IMPROVEMENT_GOODY_HUT" &amp; CHAR(10), "")
&amp; IF(ISBLANK(OFFSET('rivers (2)'!$A$1, 2 * (67 - $A66), 2 * BW$2 + 1)), "", SUBSTITUTE($C$1, "&lt;direc&gt;", RIGHT(OFFSET('rivers (2)'!$A$1, 2 * (67 - $A66), 2 * BW$2 + 1), 1)))
&amp; IF(ISBLANK(OFFSET('rivers (2)'!$A$1, 2 * (67 - $A66) + 1, 2 * BW$2)), "", SUBSTITUTE($D$1, "&lt;direc&gt;", RIGHT(OFFSET('rivers (2)'!$A$1, 2 * (67 - $A66) + 1, 2 * BW$2), 1)))
&amp; IF(ISBLANK('feature type'!BV64), "EndPlot", SUBSTITUTE(SUBSTITUTE(output!$B$1,
                   "f_type", 'feature type'!BV64),
                   "f_var", 'feature variety'!BV64))
&amp; CHAR(10)</f>
        <v xml:space="preserve">BeginPlot
	x=73,y=4
	TerrainType=TERRAIN_OCEAN
	PlotType=3
EndPlot
</v>
      </c>
      <c r="BX66" t="str">
        <f ca="1">SUBSTITUTE(SUBSTITUTE(SUBSTITUTE(SUBSTITUTE($A$1,
"x_coord",BX$2),
"y_coord",$A66),
"t_type",'terrain type'!BW64),
"p_type", 'plot type'!BW64)
&amp; IF(LEFT(resources!BW64, 6) = "BONUS_", CHAR(9) &amp; "BonusType=" &amp; resources!BW64 &amp; CHAR(10), "")
&amp; IF('goody huts'!BW64, "	ImprovementType=IMPROVEMENT_GOODY_HUT" &amp; CHAR(10), "")
&amp; IF(ISBLANK(OFFSET('rivers (2)'!$A$1, 2 * (67 - $A66), 2 * BX$2 + 1)), "", SUBSTITUTE($C$1, "&lt;direc&gt;", RIGHT(OFFSET('rivers (2)'!$A$1, 2 * (67 - $A66), 2 * BX$2 + 1), 1)))
&amp; IF(ISBLANK(OFFSET('rivers (2)'!$A$1, 2 * (67 - $A66) + 1, 2 * BX$2)), "", SUBSTITUTE($D$1, "&lt;direc&gt;", RIGHT(OFFSET('rivers (2)'!$A$1, 2 * (67 - $A66) + 1, 2 * BX$2), 1)))
&amp; IF(ISBLANK('feature type'!BW64), "EndPlot", SUBSTITUTE(SUBSTITUTE(output!$B$1,
                   "f_type", 'feature type'!BW64),
                   "f_var", 'feature variety'!BW64))
&amp; CHAR(10)</f>
        <v xml:space="preserve">BeginPlot
	x=74,y=4
	TerrainType=TERRAIN_OCEAN
	PlotType=3
EndPlot
</v>
      </c>
      <c r="BY66" t="str">
        <f ca="1">SUBSTITUTE(SUBSTITUTE(SUBSTITUTE(SUBSTITUTE($A$1,
"x_coord",BY$2),
"y_coord",$A66),
"t_type",'terrain type'!BX64),
"p_type", 'plot type'!BX64)
&amp; IF(LEFT(resources!BX64, 6) = "BONUS_", CHAR(9) &amp; "BonusType=" &amp; resources!BX64 &amp; CHAR(10), "")
&amp; IF('goody huts'!BX64, "	ImprovementType=IMPROVEMENT_GOODY_HUT" &amp; CHAR(10), "")
&amp; IF(ISBLANK(OFFSET('rivers (2)'!$A$1, 2 * (67 - $A66), 2 * BY$2 + 1)), "", SUBSTITUTE($C$1, "&lt;direc&gt;", RIGHT(OFFSET('rivers (2)'!$A$1, 2 * (67 - $A66), 2 * BY$2 + 1), 1)))
&amp; IF(ISBLANK(OFFSET('rivers (2)'!$A$1, 2 * (67 - $A66) + 1, 2 * BY$2)), "", SUBSTITUTE($D$1, "&lt;direc&gt;", RIGHT(OFFSET('rivers (2)'!$A$1, 2 * (67 - $A66) + 1, 2 * BY$2), 1)))
&amp; IF(ISBLANK('feature type'!BX64), "EndPlot", SUBSTITUTE(SUBSTITUTE(output!$B$1,
                   "f_type", 'feature type'!BX64),
                   "f_var", 'feature variety'!BX64))
&amp; CHAR(10)</f>
        <v xml:space="preserve">BeginPlot
	x=75,y=4
	TerrainType=TERRAIN_OCEAN
	PlotType=3
EndPlot
</v>
      </c>
      <c r="BZ66" t="str">
        <f ca="1">SUBSTITUTE(SUBSTITUTE(SUBSTITUTE(SUBSTITUTE($A$1,
"x_coord",BZ$2),
"y_coord",$A66),
"t_type",'terrain type'!BY64),
"p_type", 'plot type'!BY64)
&amp; IF(LEFT(resources!BY64, 6) = "BONUS_", CHAR(9) &amp; "BonusType=" &amp; resources!BY64 &amp; CHAR(10), "")
&amp; IF('goody huts'!BY64, "	ImprovementType=IMPROVEMENT_GOODY_HUT" &amp; CHAR(10), "")
&amp; IF(ISBLANK(OFFSET('rivers (2)'!$A$1, 2 * (67 - $A66), 2 * BZ$2 + 1)), "", SUBSTITUTE($C$1, "&lt;direc&gt;", RIGHT(OFFSET('rivers (2)'!$A$1, 2 * (67 - $A66), 2 * BZ$2 + 1), 1)))
&amp; IF(ISBLANK(OFFSET('rivers (2)'!$A$1, 2 * (67 - $A66) + 1, 2 * BZ$2)), "", SUBSTITUTE($D$1, "&lt;direc&gt;", RIGHT(OFFSET('rivers (2)'!$A$1, 2 * (67 - $A66) + 1, 2 * BZ$2), 1)))
&amp; IF(ISBLANK('feature type'!BY64), "EndPlot", SUBSTITUTE(SUBSTITUTE(output!$B$1,
                   "f_type", 'feature type'!BY64),
                   "f_var", 'feature variety'!BY64))
&amp; CHAR(10)</f>
        <v xml:space="preserve">BeginPlot
	x=76,y=4
	TerrainType=TERRAIN_OCEAN
	PlotType=3
EndPlot
</v>
      </c>
      <c r="CA66" t="str">
        <f ca="1">SUBSTITUTE(SUBSTITUTE(SUBSTITUTE(SUBSTITUTE($A$1,
"x_coord",CA$2),
"y_coord",$A66),
"t_type",'terrain type'!BZ64),
"p_type", 'plot type'!BZ64)
&amp; IF(LEFT(resources!BZ64, 6) = "BONUS_", CHAR(9) &amp; "BonusType=" &amp; resources!BZ64 &amp; CHAR(10), "")
&amp; IF('goody huts'!BZ64, "	ImprovementType=IMPROVEMENT_GOODY_HUT" &amp; CHAR(10), "")
&amp; IF(ISBLANK(OFFSET('rivers (2)'!$A$1, 2 * (67 - $A66), 2 * CA$2 + 1)), "", SUBSTITUTE($C$1, "&lt;direc&gt;", RIGHT(OFFSET('rivers (2)'!$A$1, 2 * (67 - $A66), 2 * CA$2 + 1), 1)))
&amp; IF(ISBLANK(OFFSET('rivers (2)'!$A$1, 2 * (67 - $A66) + 1, 2 * CA$2)), "", SUBSTITUTE($D$1, "&lt;direc&gt;", RIGHT(OFFSET('rivers (2)'!$A$1, 2 * (67 - $A66) + 1, 2 * CA$2), 1)))
&amp; IF(ISBLANK('feature type'!BZ64), "EndPlot", SUBSTITUTE(SUBSTITUTE(output!$B$1,
                   "f_type", 'feature type'!BZ64),
                   "f_var", 'feature variety'!BZ64))
&amp; CHAR(10)</f>
        <v xml:space="preserve">BeginPlot
	x=77,y=4
	TerrainType=TERRAIN_OCEAN
	PlotType=3
EndPlot
</v>
      </c>
      <c r="CB66" t="str">
        <f ca="1">SUBSTITUTE(SUBSTITUTE(SUBSTITUTE(SUBSTITUTE($A$1,
"x_coord",CB$2),
"y_coord",$A66),
"t_type",'terrain type'!CA64),
"p_type", 'plot type'!CA64)
&amp; IF(LEFT(resources!CA64, 6) = "BONUS_", CHAR(9) &amp; "BonusType=" &amp; resources!CA64 &amp; CHAR(10), "")
&amp; IF('goody huts'!CA64, "	ImprovementType=IMPROVEMENT_GOODY_HUT" &amp; CHAR(10), "")
&amp; IF(ISBLANK(OFFSET('rivers (2)'!$A$1, 2 * (67 - $A66), 2 * CB$2 + 1)), "", SUBSTITUTE($C$1, "&lt;direc&gt;", RIGHT(OFFSET('rivers (2)'!$A$1, 2 * (67 - $A66), 2 * CB$2 + 1), 1)))
&amp; IF(ISBLANK(OFFSET('rivers (2)'!$A$1, 2 * (67 - $A66) + 1, 2 * CB$2)), "", SUBSTITUTE($D$1, "&lt;direc&gt;", RIGHT(OFFSET('rivers (2)'!$A$1, 2 * (67 - $A66) + 1, 2 * CB$2), 1)))
&amp; IF(ISBLANK('feature type'!CA64), "EndPlot", SUBSTITUTE(SUBSTITUTE(output!$B$1,
                   "f_type", 'feature type'!CA64),
                   "f_var", 'feature variety'!CA64))
&amp; CHAR(10)</f>
        <v xml:space="preserve">BeginPlot
	x=78,y=4
	TerrainType=TERRAIN_OCEAN
	PlotType=3
EndPlot
</v>
      </c>
      <c r="CC66" t="str">
        <f ca="1">SUBSTITUTE(SUBSTITUTE(SUBSTITUTE(SUBSTITUTE($A$1,
"x_coord",CC$2),
"y_coord",$A66),
"t_type",'terrain type'!CB64),
"p_type", 'plot type'!CB64)
&amp; IF(LEFT(resources!CB64, 6) = "BONUS_", CHAR(9) &amp; "BonusType=" &amp; resources!CB64 &amp; CHAR(10), "")
&amp; IF('goody huts'!CB64, "	ImprovementType=IMPROVEMENT_GOODY_HUT" &amp; CHAR(10), "")
&amp; IF(ISBLANK(OFFSET('rivers (2)'!$A$1, 2 * (67 - $A66), 2 * CC$2 + 1)), "", SUBSTITUTE($C$1, "&lt;direc&gt;", RIGHT(OFFSET('rivers (2)'!$A$1, 2 * (67 - $A66), 2 * CC$2 + 1), 1)))
&amp; IF(ISBLANK(OFFSET('rivers (2)'!$A$1, 2 * (67 - $A66) + 1, 2 * CC$2)), "", SUBSTITUTE($D$1, "&lt;direc&gt;", RIGHT(OFFSET('rivers (2)'!$A$1, 2 * (67 - $A66) + 1, 2 * CC$2), 1)))
&amp; IF(ISBLANK('feature type'!CB64), "EndPlot", SUBSTITUTE(SUBSTITUTE(output!$B$1,
                   "f_type", 'feature type'!CB64),
                   "f_var", 'feature variety'!CB64))
&amp; CHAR(10)</f>
        <v xml:space="preserve">BeginPlot
	x=79,y=4
	TerrainType=TERRAIN_OCEAN
	PlotType=3
EndPlot
</v>
      </c>
      <c r="CD66" t="str">
        <f ca="1">SUBSTITUTE(SUBSTITUTE(SUBSTITUTE(SUBSTITUTE($A$1,
"x_coord",CD$2),
"y_coord",$A66),
"t_type",'terrain type'!CC64),
"p_type", 'plot type'!CC64)
&amp; IF(LEFT(resources!CC64, 6) = "BONUS_", CHAR(9) &amp; "BonusType=" &amp; resources!CC64 &amp; CHAR(10), "")
&amp; IF('goody huts'!CC64, "	ImprovementType=IMPROVEMENT_GOODY_HUT" &amp; CHAR(10), "")
&amp; IF(ISBLANK(OFFSET('rivers (2)'!$A$1, 2 * (67 - $A66), 2 * CD$2 + 1)), "", SUBSTITUTE($C$1, "&lt;direc&gt;", RIGHT(OFFSET('rivers (2)'!$A$1, 2 * (67 - $A66), 2 * CD$2 + 1), 1)))
&amp; IF(ISBLANK(OFFSET('rivers (2)'!$A$1, 2 * (67 - $A66) + 1, 2 * CD$2)), "", SUBSTITUTE($D$1, "&lt;direc&gt;", RIGHT(OFFSET('rivers (2)'!$A$1, 2 * (67 - $A66) + 1, 2 * CD$2), 1)))
&amp; IF(ISBLANK('feature type'!CC64), "EndPlot", SUBSTITUTE(SUBSTITUTE(output!$B$1,
                   "f_type", 'feature type'!CC64),
                   "f_var", 'feature variety'!CC64))
&amp; CHAR(10)</f>
        <v xml:space="preserve">BeginPlot
	x=80,y=4
	TerrainType=TERRAIN_OCEAN
	PlotType=3
EndPlot
</v>
      </c>
      <c r="CE66" t="str">
        <f ca="1">SUBSTITUTE(SUBSTITUTE(SUBSTITUTE(SUBSTITUTE($A$1,
"x_coord",CE$2),
"y_coord",$A66),
"t_type",'terrain type'!CD64),
"p_type", 'plot type'!CD64)
&amp; IF(LEFT(resources!CD64, 6) = "BONUS_", CHAR(9) &amp; "BonusType=" &amp; resources!CD64 &amp; CHAR(10), "")
&amp; IF('goody huts'!CD64, "	ImprovementType=IMPROVEMENT_GOODY_HUT" &amp; CHAR(10), "")
&amp; IF(ISBLANK(OFFSET('rivers (2)'!$A$1, 2 * (67 - $A66), 2 * CE$2 + 1)), "", SUBSTITUTE($C$1, "&lt;direc&gt;", RIGHT(OFFSET('rivers (2)'!$A$1, 2 * (67 - $A66), 2 * CE$2 + 1), 1)))
&amp; IF(ISBLANK(OFFSET('rivers (2)'!$A$1, 2 * (67 - $A66) + 1, 2 * CE$2)), "", SUBSTITUTE($D$1, "&lt;direc&gt;", RIGHT(OFFSET('rivers (2)'!$A$1, 2 * (67 - $A66) + 1, 2 * CE$2), 1)))
&amp; IF(ISBLANK('feature type'!CD64), "EndPlot", SUBSTITUTE(SUBSTITUTE(output!$B$1,
                   "f_type", 'feature type'!CD64),
                   "f_var", 'feature variety'!CD64))
&amp; CHAR(10)</f>
        <v xml:space="preserve">BeginPlot
	x=81,y=4
	TerrainType=TERRAIN_OCEAN
	PlotType=3
EndPlot
</v>
      </c>
      <c r="CF66" t="str">
        <f ca="1">SUBSTITUTE(SUBSTITUTE(SUBSTITUTE(SUBSTITUTE($A$1,
"x_coord",CF$2),
"y_coord",$A66),
"t_type",'terrain type'!CE64),
"p_type", 'plot type'!CE64)
&amp; IF(LEFT(resources!CE64, 6) = "BONUS_", CHAR(9) &amp; "BonusType=" &amp; resources!CE64 &amp; CHAR(10), "")
&amp; IF('goody huts'!CE64, "	ImprovementType=IMPROVEMENT_GOODY_HUT" &amp; CHAR(10), "")
&amp; IF(ISBLANK(OFFSET('rivers (2)'!$A$1, 2 * (67 - $A66), 2 * CF$2 + 1)), "", SUBSTITUTE($C$1, "&lt;direc&gt;", RIGHT(OFFSET('rivers (2)'!$A$1, 2 * (67 - $A66), 2 * CF$2 + 1), 1)))
&amp; IF(ISBLANK(OFFSET('rivers (2)'!$A$1, 2 * (67 - $A66) + 1, 2 * CF$2)), "", SUBSTITUTE($D$1, "&lt;direc&gt;", RIGHT(OFFSET('rivers (2)'!$A$1, 2 * (67 - $A66) + 1, 2 * CF$2), 1)))
&amp; IF(ISBLANK('feature type'!CE64), "EndPlot", SUBSTITUTE(SUBSTITUTE(output!$B$1,
                   "f_type", 'feature type'!CE64),
                   "f_var", 'feature variety'!CE64))
&amp; CHAR(10)</f>
        <v xml:space="preserve">BeginPlot
	x=82,y=4
	TerrainType=TERRAIN_OCEAN
	PlotType=3
EndPlot
</v>
      </c>
      <c r="CG66" t="str">
        <f ca="1">SUBSTITUTE(SUBSTITUTE(SUBSTITUTE(SUBSTITUTE($A$1,
"x_coord",CG$2),
"y_coord",$A66),
"t_type",'terrain type'!CF64),
"p_type", 'plot type'!CF64)
&amp; IF(LEFT(resources!CF64, 6) = "BONUS_", CHAR(9) &amp; "BonusType=" &amp; resources!CF64 &amp; CHAR(10), "")
&amp; IF('goody huts'!CF64, "	ImprovementType=IMPROVEMENT_GOODY_HUT" &amp; CHAR(10), "")
&amp; IF(ISBLANK(OFFSET('rivers (2)'!$A$1, 2 * (67 - $A66), 2 * CG$2 + 1)), "", SUBSTITUTE($C$1, "&lt;direc&gt;", RIGHT(OFFSET('rivers (2)'!$A$1, 2 * (67 - $A66), 2 * CG$2 + 1), 1)))
&amp; IF(ISBLANK(OFFSET('rivers (2)'!$A$1, 2 * (67 - $A66) + 1, 2 * CG$2)), "", SUBSTITUTE($D$1, "&lt;direc&gt;", RIGHT(OFFSET('rivers (2)'!$A$1, 2 * (67 - $A66) + 1, 2 * CG$2), 1)))
&amp; IF(ISBLANK('feature type'!CF64), "EndPlot", SUBSTITUTE(SUBSTITUTE(output!$B$1,
                   "f_type", 'feature type'!CF64),
                   "f_var", 'feature variety'!CF64))
&amp; CHAR(10)</f>
        <v xml:space="preserve">BeginPlot
	x=83,y=4
	TerrainType=TERRAIN_OCEAN
	PlotType=3
EndPlot
</v>
      </c>
      <c r="CH66" t="str">
        <f ca="1">SUBSTITUTE(SUBSTITUTE(SUBSTITUTE(SUBSTITUTE($A$1,
"x_coord",CH$2),
"y_coord",$A66),
"t_type",'terrain type'!CG64),
"p_type", 'plot type'!CG64)
&amp; IF(LEFT(resources!CG64, 6) = "BONUS_", CHAR(9) &amp; "BonusType=" &amp; resources!CG64 &amp; CHAR(10), "")
&amp; IF('goody huts'!CG64, "	ImprovementType=IMPROVEMENT_GOODY_HUT" &amp; CHAR(10), "")
&amp; IF(ISBLANK(OFFSET('rivers (2)'!$A$1, 2 * (67 - $A66), 2 * CH$2 + 1)), "", SUBSTITUTE($C$1, "&lt;direc&gt;", RIGHT(OFFSET('rivers (2)'!$A$1, 2 * (67 - $A66), 2 * CH$2 + 1), 1)))
&amp; IF(ISBLANK(OFFSET('rivers (2)'!$A$1, 2 * (67 - $A66) + 1, 2 * CH$2)), "", SUBSTITUTE($D$1, "&lt;direc&gt;", RIGHT(OFFSET('rivers (2)'!$A$1, 2 * (67 - $A66) + 1, 2 * CH$2), 1)))
&amp; IF(ISBLANK('feature type'!CG64), "EndPlot", SUBSTITUTE(SUBSTITUTE(output!$B$1,
                   "f_type", 'feature type'!CG64),
                   "f_var", 'feature variety'!CG64))
&amp; CHAR(10)</f>
        <v xml:space="preserve">BeginPlot
	x=84,y=4
	TerrainType=TERRAIN_OCEAN
	PlotType=3
EndPlot
</v>
      </c>
      <c r="CI66" t="str">
        <f ca="1">SUBSTITUTE(SUBSTITUTE(SUBSTITUTE(SUBSTITUTE($A$1,
"x_coord",CI$2),
"y_coord",$A66),
"t_type",'terrain type'!CH64),
"p_type", 'plot type'!CH64)
&amp; IF(LEFT(resources!CH64, 6) = "BONUS_", CHAR(9) &amp; "BonusType=" &amp; resources!CH64 &amp; CHAR(10), "")
&amp; IF('goody huts'!CH64, "	ImprovementType=IMPROVEMENT_GOODY_HUT" &amp; CHAR(10), "")
&amp; IF(ISBLANK(OFFSET('rivers (2)'!$A$1, 2 * (67 - $A66), 2 * CI$2 + 1)), "", SUBSTITUTE($C$1, "&lt;direc&gt;", RIGHT(OFFSET('rivers (2)'!$A$1, 2 * (67 - $A66), 2 * CI$2 + 1), 1)))
&amp; IF(ISBLANK(OFFSET('rivers (2)'!$A$1, 2 * (67 - $A66) + 1, 2 * CI$2)), "", SUBSTITUTE($D$1, "&lt;direc&gt;", RIGHT(OFFSET('rivers (2)'!$A$1, 2 * (67 - $A66) + 1, 2 * CI$2), 1)))
&amp; IF(ISBLANK('feature type'!CH64), "EndPlot", SUBSTITUTE(SUBSTITUTE(output!$B$1,
                   "f_type", 'feature type'!CH64),
                   "f_var", 'feature variety'!CH64))
&amp; CHAR(10)</f>
        <v xml:space="preserve">BeginPlot
	x=85,y=4
	TerrainType=TERRAIN_OCEAN
	PlotType=3
EndPlot
</v>
      </c>
      <c r="CJ66" t="str">
        <f ca="1">SUBSTITUTE(SUBSTITUTE(SUBSTITUTE(SUBSTITUTE($A$1,
"x_coord",CJ$2),
"y_coord",$A66),
"t_type",'terrain type'!CI64),
"p_type", 'plot type'!CI64)
&amp; IF(LEFT(resources!CI64, 6) = "BONUS_", CHAR(9) &amp; "BonusType=" &amp; resources!CI64 &amp; CHAR(10), "")
&amp; IF('goody huts'!CI64, "	ImprovementType=IMPROVEMENT_GOODY_HUT" &amp; CHAR(10), "")
&amp; IF(ISBLANK(OFFSET('rivers (2)'!$A$1, 2 * (67 - $A66), 2 * CJ$2 + 1)), "", SUBSTITUTE($C$1, "&lt;direc&gt;", RIGHT(OFFSET('rivers (2)'!$A$1, 2 * (67 - $A66), 2 * CJ$2 + 1), 1)))
&amp; IF(ISBLANK(OFFSET('rivers (2)'!$A$1, 2 * (67 - $A66) + 1, 2 * CJ$2)), "", SUBSTITUTE($D$1, "&lt;direc&gt;", RIGHT(OFFSET('rivers (2)'!$A$1, 2 * (67 - $A66) + 1, 2 * CJ$2), 1)))
&amp; IF(ISBLANK('feature type'!CI64), "EndPlot", SUBSTITUTE(SUBSTITUTE(output!$B$1,
                   "f_type", 'feature type'!CI64),
                   "f_var", 'feature variety'!CI64))
&amp; CHAR(10)</f>
        <v xml:space="preserve">BeginPlot
	x=86,y=4
	TerrainType=TERRAIN_OCEAN
	PlotType=3
EndPlot
</v>
      </c>
      <c r="CK66" t="str">
        <f ca="1">SUBSTITUTE(SUBSTITUTE(SUBSTITUTE(SUBSTITUTE($A$1,
"x_coord",CK$2),
"y_coord",$A66),
"t_type",'terrain type'!CJ64),
"p_type", 'plot type'!CJ64)
&amp; IF(LEFT(resources!CJ64, 6) = "BONUS_", CHAR(9) &amp; "BonusType=" &amp; resources!CJ64 &amp; CHAR(10), "")
&amp; IF('goody huts'!CJ64, "	ImprovementType=IMPROVEMENT_GOODY_HUT" &amp; CHAR(10), "")
&amp; IF(ISBLANK(OFFSET('rivers (2)'!$A$1, 2 * (67 - $A66), 2 * CK$2 + 1)), "", SUBSTITUTE($C$1, "&lt;direc&gt;", RIGHT(OFFSET('rivers (2)'!$A$1, 2 * (67 - $A66), 2 * CK$2 + 1), 1)))
&amp; IF(ISBLANK(OFFSET('rivers (2)'!$A$1, 2 * (67 - $A66) + 1, 2 * CK$2)), "", SUBSTITUTE($D$1, "&lt;direc&gt;", RIGHT(OFFSET('rivers (2)'!$A$1, 2 * (67 - $A66) + 1, 2 * CK$2), 1)))
&amp; IF(ISBLANK('feature type'!CJ64), "EndPlot", SUBSTITUTE(SUBSTITUTE(output!$B$1,
                   "f_type", 'feature type'!CJ64),
                   "f_var", 'feature variety'!CJ64))
&amp; CHAR(10)</f>
        <v xml:space="preserve">BeginPlot
	x=87,y=4
	TerrainType=TERRAIN_OCEAN
	PlotType=3
EndPlot
</v>
      </c>
      <c r="CL66" t="str">
        <f ca="1">SUBSTITUTE(SUBSTITUTE(SUBSTITUTE(SUBSTITUTE($A$1,
"x_coord",CL$2),
"y_coord",$A66),
"t_type",'terrain type'!CK64),
"p_type", 'plot type'!CK64)
&amp; IF(LEFT(resources!CK64, 6) = "BONUS_", CHAR(9) &amp; "BonusType=" &amp; resources!CK64 &amp; CHAR(10), "")
&amp; IF('goody huts'!CK64, "	ImprovementType=IMPROVEMENT_GOODY_HUT" &amp; CHAR(10), "")
&amp; IF(ISBLANK(OFFSET('rivers (2)'!$A$1, 2 * (67 - $A66), 2 * CL$2 + 1)), "", SUBSTITUTE($C$1, "&lt;direc&gt;", RIGHT(OFFSET('rivers (2)'!$A$1, 2 * (67 - $A66), 2 * CL$2 + 1), 1)))
&amp; IF(ISBLANK(OFFSET('rivers (2)'!$A$1, 2 * (67 - $A66) + 1, 2 * CL$2)), "", SUBSTITUTE($D$1, "&lt;direc&gt;", RIGHT(OFFSET('rivers (2)'!$A$1, 2 * (67 - $A66) + 1, 2 * CL$2), 1)))
&amp; IF(ISBLANK('feature type'!CK64), "EndPlot", SUBSTITUTE(SUBSTITUTE(output!$B$1,
                   "f_type", 'feature type'!CK64),
                   "f_var", 'feature variety'!CK64))
&amp; CHAR(10)</f>
        <v xml:space="preserve">BeginPlot
	x=88,y=4
	TerrainType=TERRAIN_OCEAN
	PlotType=3
EndPlot
</v>
      </c>
      <c r="CM66" t="str">
        <f ca="1">SUBSTITUTE(SUBSTITUTE(SUBSTITUTE(SUBSTITUTE($A$1,
"x_coord",CM$2),
"y_coord",$A66),
"t_type",'terrain type'!CL64),
"p_type", 'plot type'!CL64)
&amp; IF(LEFT(resources!CL64, 6) = "BONUS_", CHAR(9) &amp; "BonusType=" &amp; resources!CL64 &amp; CHAR(10), "")
&amp; IF('goody huts'!CL64, "	ImprovementType=IMPROVEMENT_GOODY_HUT" &amp; CHAR(10), "")
&amp; IF(ISBLANK(OFFSET('rivers (2)'!$A$1, 2 * (67 - $A66), 2 * CM$2 + 1)), "", SUBSTITUTE($C$1, "&lt;direc&gt;", RIGHT(OFFSET('rivers (2)'!$A$1, 2 * (67 - $A66), 2 * CM$2 + 1), 1)))
&amp; IF(ISBLANK(OFFSET('rivers (2)'!$A$1, 2 * (67 - $A66) + 1, 2 * CM$2)), "", SUBSTITUTE($D$1, "&lt;direc&gt;", RIGHT(OFFSET('rivers (2)'!$A$1, 2 * (67 - $A66) + 1, 2 * CM$2), 1)))
&amp; IF(ISBLANK('feature type'!CL64), "EndPlot", SUBSTITUTE(SUBSTITUTE(output!$B$1,
                   "f_type", 'feature type'!CL64),
                   "f_var", 'feature variety'!CL64))
&amp; CHAR(10)</f>
        <v xml:space="preserve">BeginPlot
	x=89,y=4
	TerrainType=TERRAIN_OCEAN
	PlotType=3
EndPlot
</v>
      </c>
      <c r="CN66" t="str">
        <f ca="1">SUBSTITUTE(SUBSTITUTE(SUBSTITUTE(SUBSTITUTE($A$1,
"x_coord",CN$2),
"y_coord",$A66),
"t_type",'terrain type'!CM64),
"p_type", 'plot type'!CM64)
&amp; IF(LEFT(resources!CM64, 6) = "BONUS_", CHAR(9) &amp; "BonusType=" &amp; resources!CM64 &amp; CHAR(10), "")
&amp; IF('goody huts'!CM64, "	ImprovementType=IMPROVEMENT_GOODY_HUT" &amp; CHAR(10), "")
&amp; IF(ISBLANK(OFFSET('rivers (2)'!$A$1, 2 * (67 - $A66), 2 * CN$2 + 1)), "", SUBSTITUTE($C$1, "&lt;direc&gt;", RIGHT(OFFSET('rivers (2)'!$A$1, 2 * (67 - $A66), 2 * CN$2 + 1), 1)))
&amp; IF(ISBLANK(OFFSET('rivers (2)'!$A$1, 2 * (67 - $A66) + 1, 2 * CN$2)), "", SUBSTITUTE($D$1, "&lt;direc&gt;", RIGHT(OFFSET('rivers (2)'!$A$1, 2 * (67 - $A66) + 1, 2 * CN$2), 1)))
&amp; IF(ISBLANK('feature type'!CM64), "EndPlot", SUBSTITUTE(SUBSTITUTE(output!$B$1,
                   "f_type", 'feature type'!CM64),
                   "f_var", 'feature variety'!CM64))
&amp; CHAR(10)</f>
        <v xml:space="preserve">BeginPlot
	x=90,y=4
	TerrainType=TERRAIN_OCEAN
	PlotType=3
EndPlot
</v>
      </c>
      <c r="CO66" t="str">
        <f ca="1">SUBSTITUTE(SUBSTITUTE(SUBSTITUTE(SUBSTITUTE($A$1,
"x_coord",CO$2),
"y_coord",$A66),
"t_type",'terrain type'!CN64),
"p_type", 'plot type'!CN64)
&amp; IF(LEFT(resources!CN64, 6) = "BONUS_", CHAR(9) &amp; "BonusType=" &amp; resources!CN64 &amp; CHAR(10), "")
&amp; IF('goody huts'!CN64, "	ImprovementType=IMPROVEMENT_GOODY_HUT" &amp; CHAR(10), "")
&amp; IF(ISBLANK(OFFSET('rivers (2)'!$A$1, 2 * (67 - $A66), 2 * CO$2 + 1)), "", SUBSTITUTE($C$1, "&lt;direc&gt;", RIGHT(OFFSET('rivers (2)'!$A$1, 2 * (67 - $A66), 2 * CO$2 + 1), 1)))
&amp; IF(ISBLANK(OFFSET('rivers (2)'!$A$1, 2 * (67 - $A66) + 1, 2 * CO$2)), "", SUBSTITUTE($D$1, "&lt;direc&gt;", RIGHT(OFFSET('rivers (2)'!$A$1, 2 * (67 - $A66) + 1, 2 * CO$2), 1)))
&amp; IF(ISBLANK('feature type'!CN64), "EndPlot", SUBSTITUTE(SUBSTITUTE(output!$B$1,
                   "f_type", 'feature type'!CN64),
                   "f_var", 'feature variety'!CN64))
&amp; CHAR(10)</f>
        <v xml:space="preserve">BeginPlot
	x=91,y=4
	TerrainType=TERRAIN_OCEAN
	PlotType=3
EndPlot
</v>
      </c>
      <c r="CP66" t="str">
        <f ca="1">SUBSTITUTE(SUBSTITUTE(SUBSTITUTE(SUBSTITUTE($A$1,
"x_coord",CP$2),
"y_coord",$A66),
"t_type",'terrain type'!CO64),
"p_type", 'plot type'!CO64)
&amp; IF(LEFT(resources!CO64, 6) = "BONUS_", CHAR(9) &amp; "BonusType=" &amp; resources!CO64 &amp; CHAR(10), "")
&amp; IF('goody huts'!CO64, "	ImprovementType=IMPROVEMENT_GOODY_HUT" &amp; CHAR(10), "")
&amp; IF(ISBLANK(OFFSET('rivers (2)'!$A$1, 2 * (67 - $A66), 2 * CP$2 + 1)), "", SUBSTITUTE($C$1, "&lt;direc&gt;", RIGHT(OFFSET('rivers (2)'!$A$1, 2 * (67 - $A66), 2 * CP$2 + 1), 1)))
&amp; IF(ISBLANK(OFFSET('rivers (2)'!$A$1, 2 * (67 - $A66) + 1, 2 * CP$2)), "", SUBSTITUTE($D$1, "&lt;direc&gt;", RIGHT(OFFSET('rivers (2)'!$A$1, 2 * (67 - $A66) + 1, 2 * CP$2), 1)))
&amp; IF(ISBLANK('feature type'!CO64), "EndPlot", SUBSTITUTE(SUBSTITUTE(output!$B$1,
                   "f_type", 'feature type'!CO64),
                   "f_var", 'feature variety'!CO64))
&amp; CHAR(10)</f>
        <v xml:space="preserve">BeginPlot
	x=92,y=4
	TerrainType=TERRAIN_OCEAN
	PlotType=3
EndPlot
</v>
      </c>
      <c r="CQ66" t="str">
        <f ca="1">SUBSTITUTE(SUBSTITUTE(SUBSTITUTE(SUBSTITUTE($A$1,
"x_coord",CQ$2),
"y_coord",$A66),
"t_type",'terrain type'!CP64),
"p_type", 'plot type'!CP64)
&amp; IF(LEFT(resources!CP64, 6) = "BONUS_", CHAR(9) &amp; "BonusType=" &amp; resources!CP64 &amp; CHAR(10), "")
&amp; IF('goody huts'!CP64, "	ImprovementType=IMPROVEMENT_GOODY_HUT" &amp; CHAR(10), "")
&amp; IF(ISBLANK(OFFSET('rivers (2)'!$A$1, 2 * (67 - $A66), 2 * CQ$2 + 1)), "", SUBSTITUTE($C$1, "&lt;direc&gt;", RIGHT(OFFSET('rivers (2)'!$A$1, 2 * (67 - $A66), 2 * CQ$2 + 1), 1)))
&amp; IF(ISBLANK(OFFSET('rivers (2)'!$A$1, 2 * (67 - $A66) + 1, 2 * CQ$2)), "", SUBSTITUTE($D$1, "&lt;direc&gt;", RIGHT(OFFSET('rivers (2)'!$A$1, 2 * (67 - $A66) + 1, 2 * CQ$2), 1)))
&amp; IF(ISBLANK('feature type'!CP64), "EndPlot", SUBSTITUTE(SUBSTITUTE(output!$B$1,
                   "f_type", 'feature type'!CP64),
                   "f_var", 'feature variety'!CP64))
&amp; CHAR(10)</f>
        <v xml:space="preserve">BeginPlot
	x=93,y=4
	TerrainType=TERRAIN_OCEAN
	PlotType=3
EndPlot
</v>
      </c>
      <c r="CR66" t="str">
        <f ca="1">SUBSTITUTE(SUBSTITUTE(SUBSTITUTE(SUBSTITUTE($A$1,
"x_coord",CR$2),
"y_coord",$A66),
"t_type",'terrain type'!CQ64),
"p_type", 'plot type'!CQ64)
&amp; IF(LEFT(resources!CQ64, 6) = "BONUS_", CHAR(9) &amp; "BonusType=" &amp; resources!CQ64 &amp; CHAR(10), "")
&amp; IF('goody huts'!CQ64, "	ImprovementType=IMPROVEMENT_GOODY_HUT" &amp; CHAR(10), "")
&amp; IF(ISBLANK(OFFSET('rivers (2)'!$A$1, 2 * (67 - $A66), 2 * CR$2 + 1)), "", SUBSTITUTE($C$1, "&lt;direc&gt;", RIGHT(OFFSET('rivers (2)'!$A$1, 2 * (67 - $A66), 2 * CR$2 + 1), 1)))
&amp; IF(ISBLANK(OFFSET('rivers (2)'!$A$1, 2 * (67 - $A66) + 1, 2 * CR$2)), "", SUBSTITUTE($D$1, "&lt;direc&gt;", RIGHT(OFFSET('rivers (2)'!$A$1, 2 * (67 - $A66) + 1, 2 * CR$2), 1)))
&amp; IF(ISBLANK('feature type'!CQ64), "EndPlot", SUBSTITUTE(SUBSTITUTE(output!$B$1,
                   "f_type", 'feature type'!CQ64),
                   "f_var", 'feature variety'!CQ64))
&amp; CHAR(10)</f>
        <v xml:space="preserve">BeginPlot
	x=94,y=4
	TerrainType=TERRAIN_OCEAN
	PlotType=3
EndPlot
</v>
      </c>
      <c r="CS66" t="str">
        <f ca="1">SUBSTITUTE(SUBSTITUTE(SUBSTITUTE(SUBSTITUTE($A$1,
"x_coord",CS$2),
"y_coord",$A66),
"t_type",'terrain type'!CR64),
"p_type", 'plot type'!CR64)
&amp; IF(LEFT(resources!CR64, 6) = "BONUS_", CHAR(9) &amp; "BonusType=" &amp; resources!CR64 &amp; CHAR(10), "")
&amp; IF('goody huts'!CR64, "	ImprovementType=IMPROVEMENT_GOODY_HUT" &amp; CHAR(10), "")
&amp; IF(ISBLANK(OFFSET('rivers (2)'!$A$1, 2 * (67 - $A66), 2 * CS$2 + 1)), "", SUBSTITUTE($C$1, "&lt;direc&gt;", RIGHT(OFFSET('rivers (2)'!$A$1, 2 * (67 - $A66), 2 * CS$2 + 1), 1)))
&amp; IF(ISBLANK(OFFSET('rivers (2)'!$A$1, 2 * (67 - $A66) + 1, 2 * CS$2)), "", SUBSTITUTE($D$1, "&lt;direc&gt;", RIGHT(OFFSET('rivers (2)'!$A$1, 2 * (67 - $A66) + 1, 2 * CS$2), 1)))
&amp; IF(ISBLANK('feature type'!CR64), "EndPlot", SUBSTITUTE(SUBSTITUTE(output!$B$1,
                   "f_type", 'feature type'!CR64),
                   "f_var", 'feature variety'!CR64))
&amp; CHAR(10)</f>
        <v xml:space="preserve">BeginPlot
	x=95,y=4
	TerrainType=TERRAIN_OCEAN
	PlotType=3
EndPlot
</v>
      </c>
      <c r="CT66" t="str">
        <f ca="1">SUBSTITUTE(SUBSTITUTE(SUBSTITUTE(SUBSTITUTE($A$1,
"x_coord",CT$2),
"y_coord",$A66),
"t_type",'terrain type'!CS64),
"p_type", 'plot type'!CS64)
&amp; IF(LEFT(resources!CS64, 6) = "BONUS_", CHAR(9) &amp; "BonusType=" &amp; resources!CS64 &amp; CHAR(10), "")
&amp; IF('goody huts'!CS64, "	ImprovementType=IMPROVEMENT_GOODY_HUT" &amp; CHAR(10), "")
&amp; IF(ISBLANK(OFFSET('rivers (2)'!$A$1, 2 * (67 - $A66), 2 * CT$2 + 1)), "", SUBSTITUTE($C$1, "&lt;direc&gt;", RIGHT(OFFSET('rivers (2)'!$A$1, 2 * (67 - $A66), 2 * CT$2 + 1), 1)))
&amp; IF(ISBLANK(OFFSET('rivers (2)'!$A$1, 2 * (67 - $A66) + 1, 2 * CT$2)), "", SUBSTITUTE($D$1, "&lt;direc&gt;", RIGHT(OFFSET('rivers (2)'!$A$1, 2 * (67 - $A66) + 1, 2 * CT$2), 1)))
&amp; IF(ISBLANK('feature type'!CS64), "EndPlot", SUBSTITUTE(SUBSTITUTE(output!$B$1,
                   "f_type", 'feature type'!CS64),
                   "f_var", 'feature variety'!CS64))
&amp; CHAR(10)</f>
        <v xml:space="preserve">BeginPlot
	x=96,y=4
	TerrainType=TERRAIN_OCEAN
	PlotType=3
EndPlot
</v>
      </c>
      <c r="CU66" t="str">
        <f ca="1">SUBSTITUTE(SUBSTITUTE(SUBSTITUTE(SUBSTITUTE($A$1,
"x_coord",CU$2),
"y_coord",$A66),
"t_type",'terrain type'!CT64),
"p_type", 'plot type'!CT64)
&amp; IF(LEFT(resources!CT64, 6) = "BONUS_", CHAR(9) &amp; "BonusType=" &amp; resources!CT64 &amp; CHAR(10), "")
&amp; IF('goody huts'!CT64, "	ImprovementType=IMPROVEMENT_GOODY_HUT" &amp; CHAR(10), "")
&amp; IF(ISBLANK(OFFSET('rivers (2)'!$A$1, 2 * (67 - $A66), 2 * CU$2 + 1)), "", SUBSTITUTE($C$1, "&lt;direc&gt;", RIGHT(OFFSET('rivers (2)'!$A$1, 2 * (67 - $A66), 2 * CU$2 + 1), 1)))
&amp; IF(ISBLANK(OFFSET('rivers (2)'!$A$1, 2 * (67 - $A66) + 1, 2 * CU$2)), "", SUBSTITUTE($D$1, "&lt;direc&gt;", RIGHT(OFFSET('rivers (2)'!$A$1, 2 * (67 - $A66) + 1, 2 * CU$2), 1)))
&amp; IF(ISBLANK('feature type'!CT64), "EndPlot", SUBSTITUTE(SUBSTITUTE(output!$B$1,
                   "f_type", 'feature type'!CT64),
                   "f_var", 'feature variety'!CT64))
&amp; CHAR(10)</f>
        <v xml:space="preserve">BeginPlot
	x=97,y=4
	TerrainType=TERRAIN_OCEAN
	PlotType=3
EndPlot
</v>
      </c>
      <c r="CV66" t="str">
        <f ca="1">SUBSTITUTE(SUBSTITUTE(SUBSTITUTE(SUBSTITUTE($A$1,
"x_coord",CV$2),
"y_coord",$A66),
"t_type",'terrain type'!CU64),
"p_type", 'plot type'!CU64)
&amp; IF(LEFT(resources!CU64, 6) = "BONUS_", CHAR(9) &amp; "BonusType=" &amp; resources!CU64 &amp; CHAR(10), "")
&amp; IF('goody huts'!CU64, "	ImprovementType=IMPROVEMENT_GOODY_HUT" &amp; CHAR(10), "")
&amp; IF(ISBLANK(OFFSET('rivers (2)'!$A$1, 2 * (67 - $A66), 2 * CV$2 + 1)), "", SUBSTITUTE($C$1, "&lt;direc&gt;", RIGHT(OFFSET('rivers (2)'!$A$1, 2 * (67 - $A66), 2 * CV$2 + 1), 1)))
&amp; IF(ISBLANK(OFFSET('rivers (2)'!$A$1, 2 * (67 - $A66) + 1, 2 * CV$2)), "", SUBSTITUTE($D$1, "&lt;direc&gt;", RIGHT(OFFSET('rivers (2)'!$A$1, 2 * (67 - $A66) + 1, 2 * CV$2), 1)))
&amp; IF(ISBLANK('feature type'!CU64), "EndPlot", SUBSTITUTE(SUBSTITUTE(output!$B$1,
                   "f_type", 'feature type'!CU64),
                   "f_var", 'feature variety'!CU64))
&amp; CHAR(10)</f>
        <v xml:space="preserve">BeginPlot
	x=98,y=4
	TerrainType=TERRAIN_OCEAN
	PlotType=3
EndPlot
</v>
      </c>
      <c r="CW66" t="str">
        <f ca="1">SUBSTITUTE(SUBSTITUTE(SUBSTITUTE(SUBSTITUTE($A$1,
"x_coord",CW$2),
"y_coord",$A66),
"t_type",'terrain type'!CV64),
"p_type", 'plot type'!CV64)
&amp; IF(LEFT(resources!CV64, 6) = "BONUS_", CHAR(9) &amp; "BonusType=" &amp; resources!CV64 &amp; CHAR(10), "")
&amp; IF('goody huts'!CV64, "	ImprovementType=IMPROVEMENT_GOODY_HUT" &amp; CHAR(10), "")
&amp; IF(ISBLANK(OFFSET('rivers (2)'!$A$1, 2 * (67 - $A66), 2 * CW$2 + 1)), "", SUBSTITUTE($C$1, "&lt;direc&gt;", RIGHT(OFFSET('rivers (2)'!$A$1, 2 * (67 - $A66), 2 * CW$2 + 1), 1)))
&amp; IF(ISBLANK(OFFSET('rivers (2)'!$A$1, 2 * (67 - $A66) + 1, 2 * CW$2)), "", SUBSTITUTE($D$1, "&lt;direc&gt;", RIGHT(OFFSET('rivers (2)'!$A$1, 2 * (67 - $A66) + 1, 2 * CW$2), 1)))
&amp; IF(ISBLANK('feature type'!CV64), "EndPlot", SUBSTITUTE(SUBSTITUTE(output!$B$1,
                   "f_type", 'feature type'!CV64),
                   "f_var", 'feature variety'!CV64))
&amp; CHAR(10)</f>
        <v xml:space="preserve">BeginPlot
	x=99,y=4
	TerrainType=TERRAIN_OCEAN
	PlotType=3
EndPlot
</v>
      </c>
      <c r="CX66" t="str">
        <f ca="1">SUBSTITUTE(SUBSTITUTE(SUBSTITUTE(SUBSTITUTE($A$1,
"x_coord",CX$2),
"y_coord",$A66),
"t_type",'terrain type'!CW64),
"p_type", 'plot type'!CW64)
&amp; IF(LEFT(resources!CW64, 6) = "BONUS_", CHAR(9) &amp; "BonusType=" &amp; resources!CW64 &amp; CHAR(10), "")
&amp; IF('goody huts'!CW64, "	ImprovementType=IMPROVEMENT_GOODY_HUT" &amp; CHAR(10), "")
&amp; IF(ISBLANK(OFFSET('rivers (2)'!$A$1, 2 * (67 - $A66), 2 * CX$2 + 1)), "", SUBSTITUTE($C$1, "&lt;direc&gt;", RIGHT(OFFSET('rivers (2)'!$A$1, 2 * (67 - $A66), 2 * CX$2 + 1), 1)))
&amp; IF(ISBLANK(OFFSET('rivers (2)'!$A$1, 2 * (67 - $A66) + 1, 2 * CX$2)), "", SUBSTITUTE($D$1, "&lt;direc&gt;", RIGHT(OFFSET('rivers (2)'!$A$1, 2 * (67 - $A66) + 1, 2 * CX$2), 1)))
&amp; IF(ISBLANK('feature type'!CW64), "EndPlot", SUBSTITUTE(SUBSTITUTE(output!$B$1,
                   "f_type", 'feature type'!CW64),
                   "f_var", 'feature variety'!CW64))
&amp; CHAR(10)</f>
        <v xml:space="preserve">BeginPlot
	x=100,y=4
	TerrainType=TERRAIN_OCEAN
	PlotType=3
EndPlot
</v>
      </c>
      <c r="CY66" t="str">
        <f ca="1">SUBSTITUTE(SUBSTITUTE(SUBSTITUTE(SUBSTITUTE($A$1,
"x_coord",CY$2),
"y_coord",$A66),
"t_type",'terrain type'!CX64),
"p_type", 'plot type'!CX64)
&amp; IF(LEFT(resources!CX64, 6) = "BONUS_", CHAR(9) &amp; "BonusType=" &amp; resources!CX64 &amp; CHAR(10), "")
&amp; IF('goody huts'!CX64, "	ImprovementType=IMPROVEMENT_GOODY_HUT" &amp; CHAR(10), "")
&amp; IF(ISBLANK(OFFSET('rivers (2)'!$A$1, 2 * (67 - $A66), 2 * CY$2 + 1)), "", SUBSTITUTE($C$1, "&lt;direc&gt;", RIGHT(OFFSET('rivers (2)'!$A$1, 2 * (67 - $A66), 2 * CY$2 + 1), 1)))
&amp; IF(ISBLANK(OFFSET('rivers (2)'!$A$1, 2 * (67 - $A66) + 1, 2 * CY$2)), "", SUBSTITUTE($D$1, "&lt;direc&gt;", RIGHT(OFFSET('rivers (2)'!$A$1, 2 * (67 - $A66) + 1, 2 * CY$2), 1)))
&amp; IF(ISBLANK('feature type'!CX64), "EndPlot", SUBSTITUTE(SUBSTITUTE(output!$B$1,
                   "f_type", 'feature type'!CX64),
                   "f_var", 'feature variety'!CX64))
&amp; CHAR(10)</f>
        <v xml:space="preserve">BeginPlot
	x=101,y=4
	TerrainType=TERRAIN_OCEAN
	PlotType=3
EndPlot
</v>
      </c>
      <c r="CZ66" t="str">
        <f ca="1">SUBSTITUTE(SUBSTITUTE(SUBSTITUTE(SUBSTITUTE($A$1,
"x_coord",CZ$2),
"y_coord",$A66),
"t_type",'terrain type'!CY64),
"p_type", 'plot type'!CY64)
&amp; IF(LEFT(resources!CY64, 6) = "BONUS_", CHAR(9) &amp; "BonusType=" &amp; resources!CY64 &amp; CHAR(10), "")
&amp; IF('goody huts'!CY64, "	ImprovementType=IMPROVEMENT_GOODY_HUT" &amp; CHAR(10), "")
&amp; IF(ISBLANK(OFFSET('rivers (2)'!$A$1, 2 * (67 - $A66), 2 * CZ$2 + 1)), "", SUBSTITUTE($C$1, "&lt;direc&gt;", RIGHT(OFFSET('rivers (2)'!$A$1, 2 * (67 - $A66), 2 * CZ$2 + 1), 1)))
&amp; IF(ISBLANK(OFFSET('rivers (2)'!$A$1, 2 * (67 - $A66) + 1, 2 * CZ$2)), "", SUBSTITUTE($D$1, "&lt;direc&gt;", RIGHT(OFFSET('rivers (2)'!$A$1, 2 * (67 - $A66) + 1, 2 * CZ$2), 1)))
&amp; IF(ISBLANK('feature type'!CY64), "EndPlot", SUBSTITUTE(SUBSTITUTE(output!$B$1,
                   "f_type", 'feature type'!CY64),
                   "f_var", 'feature variety'!CY64))
&amp; CHAR(10)</f>
        <v xml:space="preserve">BeginPlot
	x=102,y=4
	TerrainType=TERRAIN_OCEAN
	PlotType=3
EndPlot
</v>
      </c>
      <c r="DA66" t="str">
        <f ca="1">SUBSTITUTE(SUBSTITUTE(SUBSTITUTE(SUBSTITUTE($A$1,
"x_coord",DA$2),
"y_coord",$A66),
"t_type",'terrain type'!CZ64),
"p_type", 'plot type'!CZ64)
&amp; IF(LEFT(resources!CZ64, 6) = "BONUS_", CHAR(9) &amp; "BonusType=" &amp; resources!CZ64 &amp; CHAR(10), "")
&amp; IF('goody huts'!CZ64, "	ImprovementType=IMPROVEMENT_GOODY_HUT" &amp; CHAR(10), "")
&amp; IF(ISBLANK(OFFSET('rivers (2)'!$A$1, 2 * (67 - $A66), 2 * DA$2 + 1)), "", SUBSTITUTE($C$1, "&lt;direc&gt;", RIGHT(OFFSET('rivers (2)'!$A$1, 2 * (67 - $A66), 2 * DA$2 + 1), 1)))
&amp; IF(ISBLANK(OFFSET('rivers (2)'!$A$1, 2 * (67 - $A66) + 1, 2 * DA$2)), "", SUBSTITUTE($D$1, "&lt;direc&gt;", RIGHT(OFFSET('rivers (2)'!$A$1, 2 * (67 - $A66) + 1, 2 * DA$2), 1)))
&amp; IF(ISBLANK('feature type'!CZ64), "EndPlot", SUBSTITUTE(SUBSTITUTE(output!$B$1,
                   "f_type", 'feature type'!CZ64),
                   "f_var", 'feature variety'!CZ64))
&amp; CHAR(10)</f>
        <v xml:space="preserve">BeginPlot
	x=103,y=4
	TerrainType=TERRAIN_OCEAN
	PlotType=3
EndPlot
</v>
      </c>
      <c r="DB66" t="str">
        <f ca="1">SUBSTITUTE(SUBSTITUTE(SUBSTITUTE(SUBSTITUTE($A$1,
"x_coord",DB$2),
"y_coord",$A66),
"t_type",'terrain type'!DA64),
"p_type", 'plot type'!DA64)
&amp; IF(LEFT(resources!DA64, 6) = "BONUS_", CHAR(9) &amp; "BonusType=" &amp; resources!DA64 &amp; CHAR(10), "")
&amp; IF('goody huts'!DA64, "	ImprovementType=IMPROVEMENT_GOODY_HUT" &amp; CHAR(10), "")
&amp; IF(ISBLANK(OFFSET('rivers (2)'!$A$1, 2 * (67 - $A66), 2 * DB$2 + 1)), "", SUBSTITUTE($C$1, "&lt;direc&gt;", RIGHT(OFFSET('rivers (2)'!$A$1, 2 * (67 - $A66), 2 * DB$2 + 1), 1)))
&amp; IF(ISBLANK(OFFSET('rivers (2)'!$A$1, 2 * (67 - $A66) + 1, 2 * DB$2)), "", SUBSTITUTE($D$1, "&lt;direc&gt;", RIGHT(OFFSET('rivers (2)'!$A$1, 2 * (67 - $A66) + 1, 2 * DB$2), 1)))
&amp; IF(ISBLANK('feature type'!DA64), "EndPlot", SUBSTITUTE(SUBSTITUTE(output!$B$1,
                   "f_type", 'feature type'!DA64),
                   "f_var", 'feature variety'!DA64))
&amp; CHAR(10)</f>
        <v xml:space="preserve">BeginPlot
	x=104,y=4
	TerrainType=TERRAIN_OCEAN
	PlotType=3
EndPlot
</v>
      </c>
      <c r="DC66" t="str">
        <f ca="1">SUBSTITUTE(SUBSTITUTE(SUBSTITUTE(SUBSTITUTE($A$1,
"x_coord",DC$2),
"y_coord",$A66),
"t_type",'terrain type'!DB64),
"p_type", 'plot type'!DB64)
&amp; IF(LEFT(resources!DB64, 6) = "BONUS_", CHAR(9) &amp; "BonusType=" &amp; resources!DB64 &amp; CHAR(10), "")
&amp; IF('goody huts'!DB64, "	ImprovementType=IMPROVEMENT_GOODY_HUT" &amp; CHAR(10), "")
&amp; IF(ISBLANK(OFFSET('rivers (2)'!$A$1, 2 * (67 - $A66), 2 * DC$2 + 1)), "", SUBSTITUTE($C$1, "&lt;direc&gt;", RIGHT(OFFSET('rivers (2)'!$A$1, 2 * (67 - $A66), 2 * DC$2 + 1), 1)))
&amp; IF(ISBLANK(OFFSET('rivers (2)'!$A$1, 2 * (67 - $A66) + 1, 2 * DC$2)), "", SUBSTITUTE($D$1, "&lt;direc&gt;", RIGHT(OFFSET('rivers (2)'!$A$1, 2 * (67 - $A66) + 1, 2 * DC$2), 1)))
&amp; IF(ISBLANK('feature type'!DB64), "EndPlot", SUBSTITUTE(SUBSTITUTE(output!$B$1,
                   "f_type", 'feature type'!DB64),
                   "f_var", 'feature variety'!DB64))
&amp; CHAR(10)</f>
        <v xml:space="preserve">BeginPlot
	x=105,y=4
	TerrainType=TERRAIN_OCEAN
	PlotType=3
EndPlot
</v>
      </c>
      <c r="DD66" t="str">
        <f ca="1">SUBSTITUTE(SUBSTITUTE(SUBSTITUTE(SUBSTITUTE($A$1,
"x_coord",DD$2),
"y_coord",$A66),
"t_type",'terrain type'!DC64),
"p_type", 'plot type'!DC64)
&amp; IF(LEFT(resources!DC64, 6) = "BONUS_", CHAR(9) &amp; "BonusType=" &amp; resources!DC64 &amp; CHAR(10), "")
&amp; IF('goody huts'!DC64, "	ImprovementType=IMPROVEMENT_GOODY_HUT" &amp; CHAR(10), "")
&amp; IF(ISBLANK(OFFSET('rivers (2)'!$A$1, 2 * (67 - $A66), 2 * DD$2 + 1)), "", SUBSTITUTE($C$1, "&lt;direc&gt;", RIGHT(OFFSET('rivers (2)'!$A$1, 2 * (67 - $A66), 2 * DD$2 + 1), 1)))
&amp; IF(ISBLANK(OFFSET('rivers (2)'!$A$1, 2 * (67 - $A66) + 1, 2 * DD$2)), "", SUBSTITUTE($D$1, "&lt;direc&gt;", RIGHT(OFFSET('rivers (2)'!$A$1, 2 * (67 - $A66) + 1, 2 * DD$2), 1)))
&amp; IF(ISBLANK('feature type'!DC64), "EndPlot", SUBSTITUTE(SUBSTITUTE(output!$B$1,
                   "f_type", 'feature type'!DC64),
                   "f_var", 'feature variety'!DC64))
&amp; CHAR(10)</f>
        <v xml:space="preserve">BeginPlot
	x=106,y=4
	TerrainType=TERRAIN_OCEAN
	PlotType=3
EndPlot
</v>
      </c>
      <c r="DE66" t="str">
        <f ca="1">SUBSTITUTE(SUBSTITUTE(SUBSTITUTE(SUBSTITUTE($A$1,
"x_coord",DE$2),
"y_coord",$A66),
"t_type",'terrain type'!DD64),
"p_type", 'plot type'!DD64)
&amp; IF(LEFT(resources!DD64, 6) = "BONUS_", CHAR(9) &amp; "BonusType=" &amp; resources!DD64 &amp; CHAR(10), "")
&amp; IF('goody huts'!DD64, "	ImprovementType=IMPROVEMENT_GOODY_HUT" &amp; CHAR(10), "")
&amp; IF(ISBLANK(OFFSET('rivers (2)'!$A$1, 2 * (67 - $A66), 2 * DE$2 + 1)), "", SUBSTITUTE($C$1, "&lt;direc&gt;", RIGHT(OFFSET('rivers (2)'!$A$1, 2 * (67 - $A66), 2 * DE$2 + 1), 1)))
&amp; IF(ISBLANK(OFFSET('rivers (2)'!$A$1, 2 * (67 - $A66) + 1, 2 * DE$2)), "", SUBSTITUTE($D$1, "&lt;direc&gt;", RIGHT(OFFSET('rivers (2)'!$A$1, 2 * (67 - $A66) + 1, 2 * DE$2), 1)))
&amp; IF(ISBLANK('feature type'!DD64), "EndPlot", SUBSTITUTE(SUBSTITUTE(output!$B$1,
                   "f_type", 'feature type'!DD64),
                   "f_var", 'feature variety'!DD64))
&amp; CHAR(10)</f>
        <v xml:space="preserve">BeginPlot
	x=107,y=4
	TerrainType=TERRAIN_OCEAN
	PlotType=3
EndPlot
</v>
      </c>
      <c r="DF66" t="str">
        <f ca="1">SUBSTITUTE(SUBSTITUTE(SUBSTITUTE(SUBSTITUTE($A$1,
"x_coord",DF$2),
"y_coord",$A66),
"t_type",'terrain type'!DE64),
"p_type", 'plot type'!DE64)
&amp; IF(LEFT(resources!DE64, 6) = "BONUS_", CHAR(9) &amp; "BonusType=" &amp; resources!DE64 &amp; CHAR(10), "")
&amp; IF('goody huts'!DE64, "	ImprovementType=IMPROVEMENT_GOODY_HUT" &amp; CHAR(10), "")
&amp; IF(ISBLANK(OFFSET('rivers (2)'!$A$1, 2 * (67 - $A66), 2 * DF$2 + 1)), "", SUBSTITUTE($C$1, "&lt;direc&gt;", RIGHT(OFFSET('rivers (2)'!$A$1, 2 * (67 - $A66), 2 * DF$2 + 1), 1)))
&amp; IF(ISBLANK(OFFSET('rivers (2)'!$A$1, 2 * (67 - $A66) + 1, 2 * DF$2)), "", SUBSTITUTE($D$1, "&lt;direc&gt;", RIGHT(OFFSET('rivers (2)'!$A$1, 2 * (67 - $A66) + 1, 2 * DF$2), 1)))
&amp; IF(ISBLANK('feature type'!DE64), "EndPlot", SUBSTITUTE(SUBSTITUTE(output!$B$1,
                   "f_type", 'feature type'!DE64),
                   "f_var", 'feature variety'!DE64))
&amp; CHAR(10)</f>
        <v xml:space="preserve">BeginPlot
	x=108,y=4
	TerrainType=TERRAIN_OCEAN
	PlotType=3
EndPlot
</v>
      </c>
      <c r="DG66" t="str">
        <f ca="1">SUBSTITUTE(SUBSTITUTE(SUBSTITUTE(SUBSTITUTE($A$1,
"x_coord",DG$2),
"y_coord",$A66),
"t_type",'terrain type'!DF64),
"p_type", 'plot type'!DF64)
&amp; IF(LEFT(resources!DF64, 6) = "BONUS_", CHAR(9) &amp; "BonusType=" &amp; resources!DF64 &amp; CHAR(10), "")
&amp; IF('goody huts'!DF64, "	ImprovementType=IMPROVEMENT_GOODY_HUT" &amp; CHAR(10), "")
&amp; IF(ISBLANK(OFFSET('rivers (2)'!$A$1, 2 * (67 - $A66), 2 * DG$2 + 1)), "", SUBSTITUTE($C$1, "&lt;direc&gt;", RIGHT(OFFSET('rivers (2)'!$A$1, 2 * (67 - $A66), 2 * DG$2 + 1), 1)))
&amp; IF(ISBLANK(OFFSET('rivers (2)'!$A$1, 2 * (67 - $A66) + 1, 2 * DG$2)), "", SUBSTITUTE($D$1, "&lt;direc&gt;", RIGHT(OFFSET('rivers (2)'!$A$1, 2 * (67 - $A66) + 1, 2 * DG$2), 1)))
&amp; IF(ISBLANK('feature type'!DF64), "EndPlot", SUBSTITUTE(SUBSTITUTE(output!$B$1,
                   "f_type", 'feature type'!DF64),
                   "f_var", 'feature variety'!DF64))
&amp; CHAR(10)</f>
        <v xml:space="preserve">BeginPlot
	x=109,y=4
	TerrainType=TERRAIN_OCEAN
	PlotType=3
EndPlot
</v>
      </c>
      <c r="DH66" t="str">
        <f ca="1">SUBSTITUTE(SUBSTITUTE(SUBSTITUTE(SUBSTITUTE($A$1,
"x_coord",DH$2),
"y_coord",$A66),
"t_type",'terrain type'!DG64),
"p_type", 'plot type'!DG64)
&amp; IF(LEFT(resources!DG64, 6) = "BONUS_", CHAR(9) &amp; "BonusType=" &amp; resources!DG64 &amp; CHAR(10), "")
&amp; IF('goody huts'!DG64, "	ImprovementType=IMPROVEMENT_GOODY_HUT" &amp; CHAR(10), "")
&amp; IF(ISBLANK(OFFSET('rivers (2)'!$A$1, 2 * (67 - $A66), 2 * DH$2 + 1)), "", SUBSTITUTE($C$1, "&lt;direc&gt;", RIGHT(OFFSET('rivers (2)'!$A$1, 2 * (67 - $A66), 2 * DH$2 + 1), 1)))
&amp; IF(ISBLANK(OFFSET('rivers (2)'!$A$1, 2 * (67 - $A66) + 1, 2 * DH$2)), "", SUBSTITUTE($D$1, "&lt;direc&gt;", RIGHT(OFFSET('rivers (2)'!$A$1, 2 * (67 - $A66) + 1, 2 * DH$2), 1)))
&amp; IF(ISBLANK('feature type'!DG64), "EndPlot", SUBSTITUTE(SUBSTITUTE(output!$B$1,
                   "f_type", 'feature type'!DG64),
                   "f_var", 'feature variety'!DG64))
&amp; CHAR(10)</f>
        <v xml:space="preserve">BeginPlot
	x=110,y=4
	TerrainType=TERRAIN_OCEAN
	PlotType=3
EndPlot
</v>
      </c>
      <c r="DI66" t="str">
        <f ca="1">SUBSTITUTE(SUBSTITUTE(SUBSTITUTE(SUBSTITUTE($A$1,
"x_coord",DI$2),
"y_coord",$A66),
"t_type",'terrain type'!DH64),
"p_type", 'plot type'!DH64)
&amp; IF(LEFT(resources!DH64, 6) = "BONUS_", CHAR(9) &amp; "BonusType=" &amp; resources!DH64 &amp; CHAR(10), "")
&amp; IF('goody huts'!DH64, "	ImprovementType=IMPROVEMENT_GOODY_HUT" &amp; CHAR(10), "")
&amp; IF(ISBLANK(OFFSET('rivers (2)'!$A$1, 2 * (67 - $A66), 2 * DI$2 + 1)), "", SUBSTITUTE($C$1, "&lt;direc&gt;", RIGHT(OFFSET('rivers (2)'!$A$1, 2 * (67 - $A66), 2 * DI$2 + 1), 1)))
&amp; IF(ISBLANK(OFFSET('rivers (2)'!$A$1, 2 * (67 - $A66) + 1, 2 * DI$2)), "", SUBSTITUTE($D$1, "&lt;direc&gt;", RIGHT(OFFSET('rivers (2)'!$A$1, 2 * (67 - $A66) + 1, 2 * DI$2), 1)))
&amp; IF(ISBLANK('feature type'!DH64), "EndPlot", SUBSTITUTE(SUBSTITUTE(output!$B$1,
                   "f_type", 'feature type'!DH64),
                   "f_var", 'feature variety'!DH64))
&amp; CHAR(10)</f>
        <v xml:space="preserve">BeginPlot
	x=111,y=4
	TerrainType=TERRAIN_OCEAN
	PlotType=3
EndPlot
</v>
      </c>
      <c r="DJ66" t="str">
        <f ca="1">SUBSTITUTE(SUBSTITUTE(SUBSTITUTE(SUBSTITUTE($A$1,
"x_coord",DJ$2),
"y_coord",$A66),
"t_type",'terrain type'!DI64),
"p_type", 'plot type'!DI64)
&amp; IF(LEFT(resources!DI64, 6) = "BONUS_", CHAR(9) &amp; "BonusType=" &amp; resources!DI64 &amp; CHAR(10), "")
&amp; IF('goody huts'!DI64, "	ImprovementType=IMPROVEMENT_GOODY_HUT" &amp; CHAR(10), "")
&amp; IF(ISBLANK(OFFSET('rivers (2)'!$A$1, 2 * (67 - $A66), 2 * DJ$2 + 1)), "", SUBSTITUTE($C$1, "&lt;direc&gt;", RIGHT(OFFSET('rivers (2)'!$A$1, 2 * (67 - $A66), 2 * DJ$2 + 1), 1)))
&amp; IF(ISBLANK(OFFSET('rivers (2)'!$A$1, 2 * (67 - $A66) + 1, 2 * DJ$2)), "", SUBSTITUTE($D$1, "&lt;direc&gt;", RIGHT(OFFSET('rivers (2)'!$A$1, 2 * (67 - $A66) + 1, 2 * DJ$2), 1)))
&amp; IF(ISBLANK('feature type'!DI64), "EndPlot", SUBSTITUTE(SUBSTITUTE(output!$B$1,
                   "f_type", 'feature type'!DI64),
                   "f_var", 'feature variety'!DI64))
&amp; CHAR(10)</f>
        <v xml:space="preserve">BeginPlot
	x=112,y=4
	TerrainType=TERRAIN_OCEAN
	PlotType=3
EndPlot
</v>
      </c>
      <c r="DK66" t="str">
        <f ca="1">SUBSTITUTE(SUBSTITUTE(SUBSTITUTE(SUBSTITUTE($A$1,
"x_coord",DK$2),
"y_coord",$A66),
"t_type",'terrain type'!DJ64),
"p_type", 'plot type'!DJ64)
&amp; IF(LEFT(resources!DJ64, 6) = "BONUS_", CHAR(9) &amp; "BonusType=" &amp; resources!DJ64 &amp; CHAR(10), "")
&amp; IF('goody huts'!DJ64, "	ImprovementType=IMPROVEMENT_GOODY_HUT" &amp; CHAR(10), "")
&amp; IF(ISBLANK(OFFSET('rivers (2)'!$A$1, 2 * (67 - $A66), 2 * DK$2 + 1)), "", SUBSTITUTE($C$1, "&lt;direc&gt;", RIGHT(OFFSET('rivers (2)'!$A$1, 2 * (67 - $A66), 2 * DK$2 + 1), 1)))
&amp; IF(ISBLANK(OFFSET('rivers (2)'!$A$1, 2 * (67 - $A66) + 1, 2 * DK$2)), "", SUBSTITUTE($D$1, "&lt;direc&gt;", RIGHT(OFFSET('rivers (2)'!$A$1, 2 * (67 - $A66) + 1, 2 * DK$2), 1)))
&amp; IF(ISBLANK('feature type'!DJ64), "EndPlot", SUBSTITUTE(SUBSTITUTE(output!$B$1,
                   "f_type", 'feature type'!DJ64),
                   "f_var", 'feature variety'!DJ64))
&amp; CHAR(10)</f>
        <v xml:space="preserve">BeginPlot
	x=113,y=4
	TerrainType=TERRAIN_OCEAN
	PlotType=3
EndPlot
</v>
      </c>
      <c r="DL66" t="str">
        <f ca="1">SUBSTITUTE(SUBSTITUTE(SUBSTITUTE(SUBSTITUTE($A$1,
"x_coord",DL$2),
"y_coord",$A66),
"t_type",'terrain type'!DK64),
"p_type", 'plot type'!DK64)
&amp; IF(LEFT(resources!DK64, 6) = "BONUS_", CHAR(9) &amp; "BonusType=" &amp; resources!DK64 &amp; CHAR(10), "")
&amp; IF('goody huts'!DK64, "	ImprovementType=IMPROVEMENT_GOODY_HUT" &amp; CHAR(10), "")
&amp; IF(ISBLANK(OFFSET('rivers (2)'!$A$1, 2 * (67 - $A66), 2 * DL$2 + 1)), "", SUBSTITUTE($C$1, "&lt;direc&gt;", RIGHT(OFFSET('rivers (2)'!$A$1, 2 * (67 - $A66), 2 * DL$2 + 1), 1)))
&amp; IF(ISBLANK(OFFSET('rivers (2)'!$A$1, 2 * (67 - $A66) + 1, 2 * DL$2)), "", SUBSTITUTE($D$1, "&lt;direc&gt;", RIGHT(OFFSET('rivers (2)'!$A$1, 2 * (67 - $A66) + 1, 2 * DL$2), 1)))
&amp; IF(ISBLANK('feature type'!DK64), "EndPlot", SUBSTITUTE(SUBSTITUTE(output!$B$1,
                   "f_type", 'feature type'!DK64),
                   "f_var", 'feature variety'!DK64))
&amp; CHAR(10)</f>
        <v xml:space="preserve">BeginPlot
	x=114,y=4
	TerrainType=TERRAIN_OCEAN
	PlotType=3
EndPlot
</v>
      </c>
      <c r="DM66" t="str">
        <f ca="1">SUBSTITUTE(SUBSTITUTE(SUBSTITUTE(SUBSTITUTE($A$1,
"x_coord",DM$2),
"y_coord",$A66),
"t_type",'terrain type'!DL64),
"p_type", 'plot type'!DL64)
&amp; IF(LEFT(resources!DL64, 6) = "BONUS_", CHAR(9) &amp; "BonusType=" &amp; resources!DL64 &amp; CHAR(10), "")
&amp; IF('goody huts'!DL64, "	ImprovementType=IMPROVEMENT_GOODY_HUT" &amp; CHAR(10), "")
&amp; IF(ISBLANK(OFFSET('rivers (2)'!$A$1, 2 * (67 - $A66), 2 * DM$2 + 1)), "", SUBSTITUTE($C$1, "&lt;direc&gt;", RIGHT(OFFSET('rivers (2)'!$A$1, 2 * (67 - $A66), 2 * DM$2 + 1), 1)))
&amp; IF(ISBLANK(OFFSET('rivers (2)'!$A$1, 2 * (67 - $A66) + 1, 2 * DM$2)), "", SUBSTITUTE($D$1, "&lt;direc&gt;", RIGHT(OFFSET('rivers (2)'!$A$1, 2 * (67 - $A66) + 1, 2 * DM$2), 1)))
&amp; IF(ISBLANK('feature type'!DL64), "EndPlot", SUBSTITUTE(SUBSTITUTE(output!$B$1,
                   "f_type", 'feature type'!DL64),
                   "f_var", 'feature variety'!DL64))
&amp; CHAR(10)</f>
        <v xml:space="preserve">BeginPlot
	x=115,y=4
	TerrainType=TERRAIN_OCEAN
	PlotType=3
EndPlot
</v>
      </c>
      <c r="DN66" t="str">
        <f ca="1">SUBSTITUTE(SUBSTITUTE(SUBSTITUTE(SUBSTITUTE($A$1,
"x_coord",DN$2),
"y_coord",$A66),
"t_type",'terrain type'!DM64),
"p_type", 'plot type'!DM64)
&amp; IF(LEFT(resources!DM64, 6) = "BONUS_", CHAR(9) &amp; "BonusType=" &amp; resources!DM64 &amp; CHAR(10), "")
&amp; IF('goody huts'!DM64, "	ImprovementType=IMPROVEMENT_GOODY_HUT" &amp; CHAR(10), "")
&amp; IF(ISBLANK(OFFSET('rivers (2)'!$A$1, 2 * (67 - $A66), 2 * DN$2 + 1)), "", SUBSTITUTE($C$1, "&lt;direc&gt;", RIGHT(OFFSET('rivers (2)'!$A$1, 2 * (67 - $A66), 2 * DN$2 + 1), 1)))
&amp; IF(ISBLANK(OFFSET('rivers (2)'!$A$1, 2 * (67 - $A66) + 1, 2 * DN$2)), "", SUBSTITUTE($D$1, "&lt;direc&gt;", RIGHT(OFFSET('rivers (2)'!$A$1, 2 * (67 - $A66) + 1, 2 * DN$2), 1)))
&amp; IF(ISBLANK('feature type'!DM64), "EndPlot", SUBSTITUTE(SUBSTITUTE(output!$B$1,
                   "f_type", 'feature type'!DM64),
                   "f_var", 'feature variety'!DM64))
&amp; CHAR(10)</f>
        <v xml:space="preserve">BeginPlot
	x=116,y=4
	TerrainType=TERRAIN_OCEAN
	PlotType=3
EndPlot
</v>
      </c>
      <c r="DO66" t="str">
        <f ca="1">SUBSTITUTE(SUBSTITUTE(SUBSTITUTE(SUBSTITUTE($A$1,
"x_coord",DO$2),
"y_coord",$A66),
"t_type",'terrain type'!DN64),
"p_type", 'plot type'!DN64)
&amp; IF(LEFT(resources!DN64, 6) = "BONUS_", CHAR(9) &amp; "BonusType=" &amp; resources!DN64 &amp; CHAR(10), "")
&amp; IF('goody huts'!DN64, "	ImprovementType=IMPROVEMENT_GOODY_HUT" &amp; CHAR(10), "")
&amp; IF(ISBLANK(OFFSET('rivers (2)'!$A$1, 2 * (67 - $A66), 2 * DO$2 + 1)), "", SUBSTITUTE($C$1, "&lt;direc&gt;", RIGHT(OFFSET('rivers (2)'!$A$1, 2 * (67 - $A66), 2 * DO$2 + 1), 1)))
&amp; IF(ISBLANK(OFFSET('rivers (2)'!$A$1, 2 * (67 - $A66) + 1, 2 * DO$2)), "", SUBSTITUTE($D$1, "&lt;direc&gt;", RIGHT(OFFSET('rivers (2)'!$A$1, 2 * (67 - $A66) + 1, 2 * DO$2), 1)))
&amp; IF(ISBLANK('feature type'!DN64), "EndPlot", SUBSTITUTE(SUBSTITUTE(output!$B$1,
                   "f_type", 'feature type'!DN64),
                   "f_var", 'feature variety'!DN64))
&amp; CHAR(10)</f>
        <v xml:space="preserve">BeginPlot
	x=117,y=4
	TerrainType=TERRAIN_OCEAN
	PlotType=3
EndPlot
</v>
      </c>
      <c r="DP66" t="str">
        <f ca="1">SUBSTITUTE(SUBSTITUTE(SUBSTITUTE(SUBSTITUTE($A$1,
"x_coord",DP$2),
"y_coord",$A66),
"t_type",'terrain type'!DO64),
"p_type", 'plot type'!DO64)
&amp; IF(LEFT(resources!DO64, 6) = "BONUS_", CHAR(9) &amp; "BonusType=" &amp; resources!DO64 &amp; CHAR(10), "")
&amp; IF('goody huts'!DO64, "	ImprovementType=IMPROVEMENT_GOODY_HUT" &amp; CHAR(10), "")
&amp; IF(ISBLANK(OFFSET('rivers (2)'!$A$1, 2 * (67 - $A66), 2 * DP$2 + 1)), "", SUBSTITUTE($C$1, "&lt;direc&gt;", RIGHT(OFFSET('rivers (2)'!$A$1, 2 * (67 - $A66), 2 * DP$2 + 1), 1)))
&amp; IF(ISBLANK(OFFSET('rivers (2)'!$A$1, 2 * (67 - $A66) + 1, 2 * DP$2)), "", SUBSTITUTE($D$1, "&lt;direc&gt;", RIGHT(OFFSET('rivers (2)'!$A$1, 2 * (67 - $A66) + 1, 2 * DP$2), 1)))
&amp; IF(ISBLANK('feature type'!DO64), "EndPlot", SUBSTITUTE(SUBSTITUTE(output!$B$1,
                   "f_type", 'feature type'!DO64),
                   "f_var", 'feature variety'!DO64))
&amp; CHAR(10)</f>
        <v xml:space="preserve">BeginPlot
	x=118,y=4
	TerrainType=TERRAIN_OCEAN
	PlotType=3
EndPlot
</v>
      </c>
      <c r="DQ66" t="str">
        <f ca="1">SUBSTITUTE(SUBSTITUTE(SUBSTITUTE(SUBSTITUTE($A$1,
"x_coord",DQ$2),
"y_coord",$A66),
"t_type",'terrain type'!DP64),
"p_type", 'plot type'!DP64)
&amp; IF(LEFT(resources!DP64, 6) = "BONUS_", CHAR(9) &amp; "BonusType=" &amp; resources!DP64 &amp; CHAR(10), "")
&amp; IF('goody huts'!DP64, "	ImprovementType=IMPROVEMENT_GOODY_HUT" &amp; CHAR(10), "")
&amp; IF(ISBLANK(OFFSET('rivers (2)'!$A$1, 2 * (67 - $A66), 2 * DQ$2 + 1)), "", SUBSTITUTE($C$1, "&lt;direc&gt;", RIGHT(OFFSET('rivers (2)'!$A$1, 2 * (67 - $A66), 2 * DQ$2 + 1), 1)))
&amp; IF(ISBLANK(OFFSET('rivers (2)'!$A$1, 2 * (67 - $A66) + 1, 2 * DQ$2)), "", SUBSTITUTE($D$1, "&lt;direc&gt;", RIGHT(OFFSET('rivers (2)'!$A$1, 2 * (67 - $A66) + 1, 2 * DQ$2), 1)))
&amp; IF(ISBLANK('feature type'!DP64), "EndPlot", SUBSTITUTE(SUBSTITUTE(output!$B$1,
                   "f_type", 'feature type'!DP64),
                   "f_var", 'feature variety'!DP64))
&amp; CHAR(10)</f>
        <v xml:space="preserve">BeginPlot
	x=119,y=4
	TerrainType=TERRAIN_OCEAN
	PlotType=3
EndPlot
</v>
      </c>
      <c r="DR66" t="str">
        <f ca="1">SUBSTITUTE(SUBSTITUTE(SUBSTITUTE(SUBSTITUTE($A$1,
"x_coord",DR$2),
"y_coord",$A66),
"t_type",'terrain type'!DQ64),
"p_type", 'plot type'!DQ64)
&amp; IF(LEFT(resources!DQ64, 6) = "BONUS_", CHAR(9) &amp; "BonusType=" &amp; resources!DQ64 &amp; CHAR(10), "")
&amp; IF('goody huts'!DQ64, "	ImprovementType=IMPROVEMENT_GOODY_HUT" &amp; CHAR(10), "")
&amp; IF(ISBLANK(OFFSET('rivers (2)'!$A$1, 2 * (67 - $A66), 2 * DR$2 + 1)), "", SUBSTITUTE($C$1, "&lt;direc&gt;", RIGHT(OFFSET('rivers (2)'!$A$1, 2 * (67 - $A66), 2 * DR$2 + 1), 1)))
&amp; IF(ISBLANK(OFFSET('rivers (2)'!$A$1, 2 * (67 - $A66) + 1, 2 * DR$2)), "", SUBSTITUTE($D$1, "&lt;direc&gt;", RIGHT(OFFSET('rivers (2)'!$A$1, 2 * (67 - $A66) + 1, 2 * DR$2), 1)))
&amp; IF(ISBLANK('feature type'!DQ64), "EndPlot", SUBSTITUTE(SUBSTITUTE(output!$B$1,
                   "f_type", 'feature type'!DQ64),
                   "f_var", 'feature variety'!DQ64))
&amp; CHAR(10)</f>
        <v xml:space="preserve">BeginPlot
	x=120,y=4
	TerrainType=TERRAIN_OCEAN
	PlotType=3
EndPlot
</v>
      </c>
      <c r="DS66" t="str">
        <f ca="1">SUBSTITUTE(SUBSTITUTE(SUBSTITUTE(SUBSTITUTE($A$1,
"x_coord",DS$2),
"y_coord",$A66),
"t_type",'terrain type'!DR64),
"p_type", 'plot type'!DR64)
&amp; IF(LEFT(resources!DR64, 6) = "BONUS_", CHAR(9) &amp; "BonusType=" &amp; resources!DR64 &amp; CHAR(10), "")
&amp; IF('goody huts'!DR64, "	ImprovementType=IMPROVEMENT_GOODY_HUT" &amp; CHAR(10), "")
&amp; IF(ISBLANK(OFFSET('rivers (2)'!$A$1, 2 * (67 - $A66), 2 * DS$2 + 1)), "", SUBSTITUTE($C$1, "&lt;direc&gt;", RIGHT(OFFSET('rivers (2)'!$A$1, 2 * (67 - $A66), 2 * DS$2 + 1), 1)))
&amp; IF(ISBLANK(OFFSET('rivers (2)'!$A$1, 2 * (67 - $A66) + 1, 2 * DS$2)), "", SUBSTITUTE($D$1, "&lt;direc&gt;", RIGHT(OFFSET('rivers (2)'!$A$1, 2 * (67 - $A66) + 1, 2 * DS$2), 1)))
&amp; IF(ISBLANK('feature type'!DR64), "EndPlot", SUBSTITUTE(SUBSTITUTE(output!$B$1,
                   "f_type", 'feature type'!DR64),
                   "f_var", 'feature variety'!DR64))
&amp; CHAR(10)</f>
        <v xml:space="preserve">BeginPlot
	x=121,y=4
	TerrainType=TERRAIN_OCEAN
	PlotType=3
EndPlot
</v>
      </c>
      <c r="DT66" t="str">
        <f ca="1">SUBSTITUTE(SUBSTITUTE(SUBSTITUTE(SUBSTITUTE($A$1,
"x_coord",DT$2),
"y_coord",$A66),
"t_type",'terrain type'!DS64),
"p_type", 'plot type'!DS64)
&amp; IF(LEFT(resources!DS64, 6) = "BONUS_", CHAR(9) &amp; "BonusType=" &amp; resources!DS64 &amp; CHAR(10), "")
&amp; IF('goody huts'!DS64, "	ImprovementType=IMPROVEMENT_GOODY_HUT" &amp; CHAR(10), "")
&amp; IF(ISBLANK(OFFSET('rivers (2)'!$A$1, 2 * (67 - $A66), 2 * DT$2 + 1)), "", SUBSTITUTE($C$1, "&lt;direc&gt;", RIGHT(OFFSET('rivers (2)'!$A$1, 2 * (67 - $A66), 2 * DT$2 + 1), 1)))
&amp; IF(ISBLANK(OFFSET('rivers (2)'!$A$1, 2 * (67 - $A66) + 1, 2 * DT$2)), "", SUBSTITUTE($D$1, "&lt;direc&gt;", RIGHT(OFFSET('rivers (2)'!$A$1, 2 * (67 - $A66) + 1, 2 * DT$2), 1)))
&amp; IF(ISBLANK('feature type'!DS64), "EndPlot", SUBSTITUTE(SUBSTITUTE(output!$B$1,
                   "f_type", 'feature type'!DS64),
                   "f_var", 'feature variety'!DS64))
&amp; CHAR(10)</f>
        <v xml:space="preserve">BeginPlot
	x=122,y=4
	TerrainType=TERRAIN_OCEAN
	PlotType=3
EndPlot
</v>
      </c>
      <c r="DU66" t="str">
        <f ca="1">SUBSTITUTE(SUBSTITUTE(SUBSTITUTE(SUBSTITUTE($A$1,
"x_coord",DU$2),
"y_coord",$A66),
"t_type",'terrain type'!DT64),
"p_type", 'plot type'!DT64)
&amp; IF(LEFT(resources!DT64, 6) = "BONUS_", CHAR(9) &amp; "BonusType=" &amp; resources!DT64 &amp; CHAR(10), "")
&amp; IF('goody huts'!DT64, "	ImprovementType=IMPROVEMENT_GOODY_HUT" &amp; CHAR(10), "")
&amp; IF(ISBLANK(OFFSET('rivers (2)'!$A$1, 2 * (67 - $A66), 2 * DU$2 + 1)), "", SUBSTITUTE($C$1, "&lt;direc&gt;", RIGHT(OFFSET('rivers (2)'!$A$1, 2 * (67 - $A66), 2 * DU$2 + 1), 1)))
&amp; IF(ISBLANK(OFFSET('rivers (2)'!$A$1, 2 * (67 - $A66) + 1, 2 * DU$2)), "", SUBSTITUTE($D$1, "&lt;direc&gt;", RIGHT(OFFSET('rivers (2)'!$A$1, 2 * (67 - $A66) + 1, 2 * DU$2), 1)))
&amp; IF(ISBLANK('feature type'!DT64), "EndPlot", SUBSTITUTE(SUBSTITUTE(output!$B$1,
                   "f_type", 'feature type'!DT64),
                   "f_var", 'feature variety'!DT64))
&amp; CHAR(10)</f>
        <v xml:space="preserve">BeginPlot
	x=123,y=4
	TerrainType=TERRAIN_OCEAN
	PlotType=3
EndPlot
</v>
      </c>
    </row>
    <row r="67" spans="1:125" x14ac:dyDescent="0.25">
      <c r="A67" s="10">
        <v>3</v>
      </c>
      <c r="B67" t="str">
        <f ca="1">SUBSTITUTE(SUBSTITUTE(SUBSTITUTE(SUBSTITUTE($A$1,
"x_coord",B$2),
"y_coord",$A67),
"t_type",'terrain type'!A65),
"p_type", 'plot type'!A65)
&amp; IF(LEFT(resources!A65, 6) = "BONUS_", CHAR(9) &amp; "BonusType=" &amp; resources!A65 &amp; CHAR(10), "")
&amp; IF('goody huts'!A65, "	ImprovementType=IMPROVEMENT_GOODY_HUT" &amp; CHAR(10), "")
&amp; IF(ISBLANK(OFFSET('rivers (2)'!$A$1, 2 * (67 - $A67), 2 * B$2 + 1)), "", SUBSTITUTE($C$1, "&lt;direc&gt;", RIGHT(OFFSET('rivers (2)'!$A$1, 2 * (67 - $A67), 2 * B$2 + 1), 1)))
&amp; IF(ISBLANK(OFFSET('rivers (2)'!$A$1, 2 * (67 - $A67) + 1, 2 * B$2)), "", SUBSTITUTE($D$1, "&lt;direc&gt;", RIGHT(OFFSET('rivers (2)'!$A$1, 2 * (67 - $A67) + 1, 2 * B$2), 1)))
&amp; IF(ISBLANK('feature type'!A65), "EndPlot", SUBSTITUTE(SUBSTITUTE(output!$B$1,
                   "f_type", 'feature type'!A65),
                   "f_var", 'feature variety'!A65))
&amp; CHAR(10)</f>
        <v xml:space="preserve">BeginPlot
	x=0,y=3
	TerrainType=TERRAIN_OCEAN
	PlotType=3
EndPlot
</v>
      </c>
      <c r="C67" t="str">
        <f ca="1">SUBSTITUTE(SUBSTITUTE(SUBSTITUTE(SUBSTITUTE($A$1,
"x_coord",C$2),
"y_coord",$A67),
"t_type",'terrain type'!B65),
"p_type", 'plot type'!B65)
&amp; IF(LEFT(resources!B65, 6) = "BONUS_", CHAR(9) &amp; "BonusType=" &amp; resources!B65 &amp; CHAR(10), "")
&amp; IF('goody huts'!B65, "	ImprovementType=IMPROVEMENT_GOODY_HUT" &amp; CHAR(10), "")
&amp; IF(ISBLANK(OFFSET('rivers (2)'!$A$1, 2 * (67 - $A67), 2 * C$2 + 1)), "", SUBSTITUTE($C$1, "&lt;direc&gt;", RIGHT(OFFSET('rivers (2)'!$A$1, 2 * (67 - $A67), 2 * C$2 + 1), 1)))
&amp; IF(ISBLANK(OFFSET('rivers (2)'!$A$1, 2 * (67 - $A67) + 1, 2 * C$2)), "", SUBSTITUTE($D$1, "&lt;direc&gt;", RIGHT(OFFSET('rivers (2)'!$A$1, 2 * (67 - $A67) + 1, 2 * C$2), 1)))
&amp; IF(ISBLANK('feature type'!B65), "EndPlot", SUBSTITUTE(SUBSTITUTE(output!$B$1,
                   "f_type", 'feature type'!B65),
                   "f_var", 'feature variety'!B65))
&amp; CHAR(10)</f>
        <v xml:space="preserve">BeginPlot
	x=1,y=3
	TerrainType=TERRAIN_COAST
	PlotType=3
EndPlot
</v>
      </c>
      <c r="D67" t="str">
        <f ca="1">SUBSTITUTE(SUBSTITUTE(SUBSTITUTE(SUBSTITUTE($A$1,
"x_coord",D$2),
"y_coord",$A67),
"t_type",'terrain type'!C65),
"p_type", 'plot type'!C65)
&amp; IF(LEFT(resources!C65, 6) = "BONUS_", CHAR(9) &amp; "BonusType=" &amp; resources!C65 &amp; CHAR(10), "")
&amp; IF('goody huts'!C65, "	ImprovementType=IMPROVEMENT_GOODY_HUT" &amp; CHAR(10), "")
&amp; IF(ISBLANK(OFFSET('rivers (2)'!$A$1, 2 * (67 - $A67), 2 * D$2 + 1)), "", SUBSTITUTE($C$1, "&lt;direc&gt;", RIGHT(OFFSET('rivers (2)'!$A$1, 2 * (67 - $A67), 2 * D$2 + 1), 1)))
&amp; IF(ISBLANK(OFFSET('rivers (2)'!$A$1, 2 * (67 - $A67) + 1, 2 * D$2)), "", SUBSTITUTE($D$1, "&lt;direc&gt;", RIGHT(OFFSET('rivers (2)'!$A$1, 2 * (67 - $A67) + 1, 2 * D$2), 1)))
&amp; IF(ISBLANK('feature type'!C65), "EndPlot", SUBSTITUTE(SUBSTITUTE(output!$B$1,
                   "f_type", 'feature type'!C65),
                   "f_var", 'feature variety'!C65))
&amp; CHAR(10)</f>
        <v xml:space="preserve">BeginPlot
	x=2,y=3
	TerrainType=TERRAIN_SNOW
	PlotType=0
EndPlot
</v>
      </c>
      <c r="E67" t="str">
        <f ca="1">SUBSTITUTE(SUBSTITUTE(SUBSTITUTE(SUBSTITUTE($A$1,
"x_coord",E$2),
"y_coord",$A67),
"t_type",'terrain type'!D65),
"p_type", 'plot type'!D65)
&amp; IF(LEFT(resources!D65, 6) = "BONUS_", CHAR(9) &amp; "BonusType=" &amp; resources!D65 &amp; CHAR(10), "")
&amp; IF('goody huts'!D65, "	ImprovementType=IMPROVEMENT_GOODY_HUT" &amp; CHAR(10), "")
&amp; IF(ISBLANK(OFFSET('rivers (2)'!$A$1, 2 * (67 - $A67), 2 * E$2 + 1)), "", SUBSTITUTE($C$1, "&lt;direc&gt;", RIGHT(OFFSET('rivers (2)'!$A$1, 2 * (67 - $A67), 2 * E$2 + 1), 1)))
&amp; IF(ISBLANK(OFFSET('rivers (2)'!$A$1, 2 * (67 - $A67) + 1, 2 * E$2)), "", SUBSTITUTE($D$1, "&lt;direc&gt;", RIGHT(OFFSET('rivers (2)'!$A$1, 2 * (67 - $A67) + 1, 2 * E$2), 1)))
&amp; IF(ISBLANK('feature type'!D65), "EndPlot", SUBSTITUTE(SUBSTITUTE(output!$B$1,
                   "f_type", 'feature type'!D65),
                   "f_var", 'feature variety'!D65))
&amp; CHAR(10)</f>
        <v xml:space="preserve">BeginPlot
	x=3,y=3
	TerrainType=TERRAIN_COAST
	PlotType=3
EndPlot
</v>
      </c>
      <c r="F67" t="str">
        <f ca="1">SUBSTITUTE(SUBSTITUTE(SUBSTITUTE(SUBSTITUTE($A$1,
"x_coord",F$2),
"y_coord",$A67),
"t_type",'terrain type'!E65),
"p_type", 'plot type'!E65)
&amp; IF(LEFT(resources!E65, 6) = "BONUS_", CHAR(9) &amp; "BonusType=" &amp; resources!E65 &amp; CHAR(10), "")
&amp; IF('goody huts'!E65, "	ImprovementType=IMPROVEMENT_GOODY_HUT" &amp; CHAR(10), "")
&amp; IF(ISBLANK(OFFSET('rivers (2)'!$A$1, 2 * (67 - $A67), 2 * F$2 + 1)), "", SUBSTITUTE($C$1, "&lt;direc&gt;", RIGHT(OFFSET('rivers (2)'!$A$1, 2 * (67 - $A67), 2 * F$2 + 1), 1)))
&amp; IF(ISBLANK(OFFSET('rivers (2)'!$A$1, 2 * (67 - $A67) + 1, 2 * F$2)), "", SUBSTITUTE($D$1, "&lt;direc&gt;", RIGHT(OFFSET('rivers (2)'!$A$1, 2 * (67 - $A67) + 1, 2 * F$2), 1)))
&amp; IF(ISBLANK('feature type'!E65), "EndPlot", SUBSTITUTE(SUBSTITUTE(output!$B$1,
                   "f_type", 'feature type'!E65),
                   "f_var", 'feature variety'!E65))
&amp; CHAR(10)</f>
        <v xml:space="preserve">BeginPlot
	x=4,y=3
	TerrainType=TERRAIN_OCEAN
	PlotType=3
EndPlot
</v>
      </c>
      <c r="G67" t="str">
        <f ca="1">SUBSTITUTE(SUBSTITUTE(SUBSTITUTE(SUBSTITUTE($A$1,
"x_coord",G$2),
"y_coord",$A67),
"t_type",'terrain type'!F65),
"p_type", 'plot type'!F65)
&amp; IF(LEFT(resources!F65, 6) = "BONUS_", CHAR(9) &amp; "BonusType=" &amp; resources!F65 &amp; CHAR(10), "")
&amp; IF('goody huts'!F65, "	ImprovementType=IMPROVEMENT_GOODY_HUT" &amp; CHAR(10), "")
&amp; IF(ISBLANK(OFFSET('rivers (2)'!$A$1, 2 * (67 - $A67), 2 * G$2 + 1)), "", SUBSTITUTE($C$1, "&lt;direc&gt;", RIGHT(OFFSET('rivers (2)'!$A$1, 2 * (67 - $A67), 2 * G$2 + 1), 1)))
&amp; IF(ISBLANK(OFFSET('rivers (2)'!$A$1, 2 * (67 - $A67) + 1, 2 * G$2)), "", SUBSTITUTE($D$1, "&lt;direc&gt;", RIGHT(OFFSET('rivers (2)'!$A$1, 2 * (67 - $A67) + 1, 2 * G$2), 1)))
&amp; IF(ISBLANK('feature type'!F65), "EndPlot", SUBSTITUTE(SUBSTITUTE(output!$B$1,
                   "f_type", 'feature type'!F65),
                   "f_var", 'feature variety'!F65))
&amp; CHAR(10)</f>
        <v xml:space="preserve">BeginPlot
	x=5,y=3
	TerrainType=TERRAIN_OCEAN
	PlotType=3
EndPlot
</v>
      </c>
      <c r="H67" t="str">
        <f ca="1">SUBSTITUTE(SUBSTITUTE(SUBSTITUTE(SUBSTITUTE($A$1,
"x_coord",H$2),
"y_coord",$A67),
"t_type",'terrain type'!G65),
"p_type", 'plot type'!G65)
&amp; IF(LEFT(resources!G65, 6) = "BONUS_", CHAR(9) &amp; "BonusType=" &amp; resources!G65 &amp; CHAR(10), "")
&amp; IF('goody huts'!G65, "	ImprovementType=IMPROVEMENT_GOODY_HUT" &amp; CHAR(10), "")
&amp; IF(ISBLANK(OFFSET('rivers (2)'!$A$1, 2 * (67 - $A67), 2 * H$2 + 1)), "", SUBSTITUTE($C$1, "&lt;direc&gt;", RIGHT(OFFSET('rivers (2)'!$A$1, 2 * (67 - $A67), 2 * H$2 + 1), 1)))
&amp; IF(ISBLANK(OFFSET('rivers (2)'!$A$1, 2 * (67 - $A67) + 1, 2 * H$2)), "", SUBSTITUTE($D$1, "&lt;direc&gt;", RIGHT(OFFSET('rivers (2)'!$A$1, 2 * (67 - $A67) + 1, 2 * H$2), 1)))
&amp; IF(ISBLANK('feature type'!G65), "EndPlot", SUBSTITUTE(SUBSTITUTE(output!$B$1,
                   "f_type", 'feature type'!G65),
                   "f_var", 'feature variety'!G65))
&amp; CHAR(10)</f>
        <v xml:space="preserve">BeginPlot
	x=6,y=3
	TerrainType=TERRAIN_OCEAN
	PlotType=3
EndPlot
</v>
      </c>
      <c r="I67" t="str">
        <f ca="1">SUBSTITUTE(SUBSTITUTE(SUBSTITUTE(SUBSTITUTE($A$1,
"x_coord",I$2),
"y_coord",$A67),
"t_type",'terrain type'!H65),
"p_type", 'plot type'!H65)
&amp; IF(LEFT(resources!H65, 6) = "BONUS_", CHAR(9) &amp; "BonusType=" &amp; resources!H65 &amp; CHAR(10), "")
&amp; IF('goody huts'!H65, "	ImprovementType=IMPROVEMENT_GOODY_HUT" &amp; CHAR(10), "")
&amp; IF(ISBLANK(OFFSET('rivers (2)'!$A$1, 2 * (67 - $A67), 2 * I$2 + 1)), "", SUBSTITUTE($C$1, "&lt;direc&gt;", RIGHT(OFFSET('rivers (2)'!$A$1, 2 * (67 - $A67), 2 * I$2 + 1), 1)))
&amp; IF(ISBLANK(OFFSET('rivers (2)'!$A$1, 2 * (67 - $A67) + 1, 2 * I$2)), "", SUBSTITUTE($D$1, "&lt;direc&gt;", RIGHT(OFFSET('rivers (2)'!$A$1, 2 * (67 - $A67) + 1, 2 * I$2), 1)))
&amp; IF(ISBLANK('feature type'!H65), "EndPlot", SUBSTITUTE(SUBSTITUTE(output!$B$1,
                   "f_type", 'feature type'!H65),
                   "f_var", 'feature variety'!H65))
&amp; CHAR(10)</f>
        <v xml:space="preserve">BeginPlot
	x=7,y=3
	TerrainType=TERRAIN_OCEAN
	PlotType=3
EndPlot
</v>
      </c>
      <c r="J67" t="str">
        <f ca="1">SUBSTITUTE(SUBSTITUTE(SUBSTITUTE(SUBSTITUTE($A$1,
"x_coord",J$2),
"y_coord",$A67),
"t_type",'terrain type'!I65),
"p_type", 'plot type'!I65)
&amp; IF(LEFT(resources!I65, 6) = "BONUS_", CHAR(9) &amp; "BonusType=" &amp; resources!I65 &amp; CHAR(10), "")
&amp; IF('goody huts'!I65, "	ImprovementType=IMPROVEMENT_GOODY_HUT" &amp; CHAR(10), "")
&amp; IF(ISBLANK(OFFSET('rivers (2)'!$A$1, 2 * (67 - $A67), 2 * J$2 + 1)), "", SUBSTITUTE($C$1, "&lt;direc&gt;", RIGHT(OFFSET('rivers (2)'!$A$1, 2 * (67 - $A67), 2 * J$2 + 1), 1)))
&amp; IF(ISBLANK(OFFSET('rivers (2)'!$A$1, 2 * (67 - $A67) + 1, 2 * J$2)), "", SUBSTITUTE($D$1, "&lt;direc&gt;", RIGHT(OFFSET('rivers (2)'!$A$1, 2 * (67 - $A67) + 1, 2 * J$2), 1)))
&amp; IF(ISBLANK('feature type'!I65), "EndPlot", SUBSTITUTE(SUBSTITUTE(output!$B$1,
                   "f_type", 'feature type'!I65),
                   "f_var", 'feature variety'!I65))
&amp; CHAR(10)</f>
        <v xml:space="preserve">BeginPlot
	x=8,y=3
	TerrainType=TERRAIN_OCEAN
	PlotType=3
EndPlot
</v>
      </c>
      <c r="K67" t="str">
        <f ca="1">SUBSTITUTE(SUBSTITUTE(SUBSTITUTE(SUBSTITUTE($A$1,
"x_coord",K$2),
"y_coord",$A67),
"t_type",'terrain type'!J65),
"p_type", 'plot type'!J65)
&amp; IF(LEFT(resources!J65, 6) = "BONUS_", CHAR(9) &amp; "BonusType=" &amp; resources!J65 &amp; CHAR(10), "")
&amp; IF('goody huts'!J65, "	ImprovementType=IMPROVEMENT_GOODY_HUT" &amp; CHAR(10), "")
&amp; IF(ISBLANK(OFFSET('rivers (2)'!$A$1, 2 * (67 - $A67), 2 * K$2 + 1)), "", SUBSTITUTE($C$1, "&lt;direc&gt;", RIGHT(OFFSET('rivers (2)'!$A$1, 2 * (67 - $A67), 2 * K$2 + 1), 1)))
&amp; IF(ISBLANK(OFFSET('rivers (2)'!$A$1, 2 * (67 - $A67) + 1, 2 * K$2)), "", SUBSTITUTE($D$1, "&lt;direc&gt;", RIGHT(OFFSET('rivers (2)'!$A$1, 2 * (67 - $A67) + 1, 2 * K$2), 1)))
&amp; IF(ISBLANK('feature type'!J65), "EndPlot", SUBSTITUTE(SUBSTITUTE(output!$B$1,
                   "f_type", 'feature type'!J65),
                   "f_var", 'feature variety'!J65))
&amp; CHAR(10)</f>
        <v xml:space="preserve">BeginPlot
	x=9,y=3
	TerrainType=TERRAIN_COAST
	PlotType=3
EndPlot
</v>
      </c>
      <c r="L67" t="str">
        <f ca="1">SUBSTITUTE(SUBSTITUTE(SUBSTITUTE(SUBSTITUTE($A$1,
"x_coord",L$2),
"y_coord",$A67),
"t_type",'terrain type'!K65),
"p_type", 'plot type'!K65)
&amp; IF(LEFT(resources!K65, 6) = "BONUS_", CHAR(9) &amp; "BonusType=" &amp; resources!K65 &amp; CHAR(10), "")
&amp; IF('goody huts'!K65, "	ImprovementType=IMPROVEMENT_GOODY_HUT" &amp; CHAR(10), "")
&amp; IF(ISBLANK(OFFSET('rivers (2)'!$A$1, 2 * (67 - $A67), 2 * L$2 + 1)), "", SUBSTITUTE($C$1, "&lt;direc&gt;", RIGHT(OFFSET('rivers (2)'!$A$1, 2 * (67 - $A67), 2 * L$2 + 1), 1)))
&amp; IF(ISBLANK(OFFSET('rivers (2)'!$A$1, 2 * (67 - $A67) + 1, 2 * L$2)), "", SUBSTITUTE($D$1, "&lt;direc&gt;", RIGHT(OFFSET('rivers (2)'!$A$1, 2 * (67 - $A67) + 1, 2 * L$2), 1)))
&amp; IF(ISBLANK('feature type'!K65), "EndPlot", SUBSTITUTE(SUBSTITUTE(output!$B$1,
                   "f_type", 'feature type'!K65),
                   "f_var", 'feature variety'!K65))
&amp; CHAR(10)</f>
        <v xml:space="preserve">BeginPlot
	x=10,y=3
	TerrainType=TERRAIN_COAST
	PlotType=3
EndPlot
</v>
      </c>
      <c r="M67" t="str">
        <f ca="1">SUBSTITUTE(SUBSTITUTE(SUBSTITUTE(SUBSTITUTE($A$1,
"x_coord",M$2),
"y_coord",$A67),
"t_type",'terrain type'!L65),
"p_type", 'plot type'!L65)
&amp; IF(LEFT(resources!L65, 6) = "BONUS_", CHAR(9) &amp; "BonusType=" &amp; resources!L65 &amp; CHAR(10), "")
&amp; IF('goody huts'!L65, "	ImprovementType=IMPROVEMENT_GOODY_HUT" &amp; CHAR(10), "")
&amp; IF(ISBLANK(OFFSET('rivers (2)'!$A$1, 2 * (67 - $A67), 2 * M$2 + 1)), "", SUBSTITUTE($C$1, "&lt;direc&gt;", RIGHT(OFFSET('rivers (2)'!$A$1, 2 * (67 - $A67), 2 * M$2 + 1), 1)))
&amp; IF(ISBLANK(OFFSET('rivers (2)'!$A$1, 2 * (67 - $A67) + 1, 2 * M$2)), "", SUBSTITUTE($D$1, "&lt;direc&gt;", RIGHT(OFFSET('rivers (2)'!$A$1, 2 * (67 - $A67) + 1, 2 * M$2), 1)))
&amp; IF(ISBLANK('feature type'!L65), "EndPlot", SUBSTITUTE(SUBSTITUTE(output!$B$1,
                   "f_type", 'feature type'!L65),
                   "f_var", 'feature variety'!L65))
&amp; CHAR(10)</f>
        <v xml:space="preserve">BeginPlot
	x=11,y=3
	TerrainType=TERRAIN_GRASS
	PlotType=2
	FeatureType=FEATURE_FOREST, FeatureVariety=3
EndPlot
</v>
      </c>
      <c r="N67" t="str">
        <f ca="1">SUBSTITUTE(SUBSTITUTE(SUBSTITUTE(SUBSTITUTE($A$1,
"x_coord",N$2),
"y_coord",$A67),
"t_type",'terrain type'!M65),
"p_type", 'plot type'!M65)
&amp; IF(LEFT(resources!M65, 6) = "BONUS_", CHAR(9) &amp; "BonusType=" &amp; resources!M65 &amp; CHAR(10), "")
&amp; IF('goody huts'!M65, "	ImprovementType=IMPROVEMENT_GOODY_HUT" &amp; CHAR(10), "")
&amp; IF(ISBLANK(OFFSET('rivers (2)'!$A$1, 2 * (67 - $A67), 2 * N$2 + 1)), "", SUBSTITUTE($C$1, "&lt;direc&gt;", RIGHT(OFFSET('rivers (2)'!$A$1, 2 * (67 - $A67), 2 * N$2 + 1), 1)))
&amp; IF(ISBLANK(OFFSET('rivers (2)'!$A$1, 2 * (67 - $A67) + 1, 2 * N$2)), "", SUBSTITUTE($D$1, "&lt;direc&gt;", RIGHT(OFFSET('rivers (2)'!$A$1, 2 * (67 - $A67) + 1, 2 * N$2), 1)))
&amp; IF(ISBLANK('feature type'!M65), "EndPlot", SUBSTITUTE(SUBSTITUTE(output!$B$1,
                   "f_type", 'feature type'!M65),
                   "f_var", 'feature variety'!M65))
&amp; CHAR(10)</f>
        <v xml:space="preserve">BeginPlot
	x=12,y=3
	TerrainType=TERRAIN_GRASS
	PlotType=2
	FeatureType=FEATURE_FOREST, FeatureVariety=3
EndPlot
</v>
      </c>
      <c r="O67" t="str">
        <f ca="1">SUBSTITUTE(SUBSTITUTE(SUBSTITUTE(SUBSTITUTE($A$1,
"x_coord",O$2),
"y_coord",$A67),
"t_type",'terrain type'!N65),
"p_type", 'plot type'!N65)
&amp; IF(LEFT(resources!N65, 6) = "BONUS_", CHAR(9) &amp; "BonusType=" &amp; resources!N65 &amp; CHAR(10), "")
&amp; IF('goody huts'!N65, "	ImprovementType=IMPROVEMENT_GOODY_HUT" &amp; CHAR(10), "")
&amp; IF(ISBLANK(OFFSET('rivers (2)'!$A$1, 2 * (67 - $A67), 2 * O$2 + 1)), "", SUBSTITUTE($C$1, "&lt;direc&gt;", RIGHT(OFFSET('rivers (2)'!$A$1, 2 * (67 - $A67), 2 * O$2 + 1), 1)))
&amp; IF(ISBLANK(OFFSET('rivers (2)'!$A$1, 2 * (67 - $A67) + 1, 2 * O$2)), "", SUBSTITUTE($D$1, "&lt;direc&gt;", RIGHT(OFFSET('rivers (2)'!$A$1, 2 * (67 - $A67) + 1, 2 * O$2), 1)))
&amp; IF(ISBLANK('feature type'!N65), "EndPlot", SUBSTITUTE(SUBSTITUTE(output!$B$1,
                   "f_type", 'feature type'!N65),
                   "f_var", 'feature variety'!N65))
&amp; CHAR(10)</f>
        <v xml:space="preserve">BeginPlot
	x=13,y=3
	TerrainType=TERRAIN_GRASS
	PlotType=2
	FeatureType=FEATURE_FOREST, FeatureVariety=3
EndPlot
</v>
      </c>
      <c r="P67" t="str">
        <f ca="1">SUBSTITUTE(SUBSTITUTE(SUBSTITUTE(SUBSTITUTE($A$1,
"x_coord",P$2),
"y_coord",$A67),
"t_type",'terrain type'!O65),
"p_type", 'plot type'!O65)
&amp; IF(LEFT(resources!O65, 6) = "BONUS_", CHAR(9) &amp; "BonusType=" &amp; resources!O65 &amp; CHAR(10), "")
&amp; IF('goody huts'!O65, "	ImprovementType=IMPROVEMENT_GOODY_HUT" &amp; CHAR(10), "")
&amp; IF(ISBLANK(OFFSET('rivers (2)'!$A$1, 2 * (67 - $A67), 2 * P$2 + 1)), "", SUBSTITUTE($C$1, "&lt;direc&gt;", RIGHT(OFFSET('rivers (2)'!$A$1, 2 * (67 - $A67), 2 * P$2 + 1), 1)))
&amp; IF(ISBLANK(OFFSET('rivers (2)'!$A$1, 2 * (67 - $A67) + 1, 2 * P$2)), "", SUBSTITUTE($D$1, "&lt;direc&gt;", RIGHT(OFFSET('rivers (2)'!$A$1, 2 * (67 - $A67) + 1, 2 * P$2), 1)))
&amp; IF(ISBLANK('feature type'!O65), "EndPlot", SUBSTITUTE(SUBSTITUTE(output!$B$1,
                   "f_type", 'feature type'!O65),
                   "f_var", 'feature variety'!O65))
&amp; CHAR(10)</f>
        <v xml:space="preserve">BeginPlot
	x=14,y=3
	TerrainType=TERRAIN_COAST
	PlotType=3
EndPlot
</v>
      </c>
      <c r="Q67" t="str">
        <f ca="1">SUBSTITUTE(SUBSTITUTE(SUBSTITUTE(SUBSTITUTE($A$1,
"x_coord",Q$2),
"y_coord",$A67),
"t_type",'terrain type'!P65),
"p_type", 'plot type'!P65)
&amp; IF(LEFT(resources!P65, 6) = "BONUS_", CHAR(9) &amp; "BonusType=" &amp; resources!P65 &amp; CHAR(10), "")
&amp; IF('goody huts'!P65, "	ImprovementType=IMPROVEMENT_GOODY_HUT" &amp; CHAR(10), "")
&amp; IF(ISBLANK(OFFSET('rivers (2)'!$A$1, 2 * (67 - $A67), 2 * Q$2 + 1)), "", SUBSTITUTE($C$1, "&lt;direc&gt;", RIGHT(OFFSET('rivers (2)'!$A$1, 2 * (67 - $A67), 2 * Q$2 + 1), 1)))
&amp; IF(ISBLANK(OFFSET('rivers (2)'!$A$1, 2 * (67 - $A67) + 1, 2 * Q$2)), "", SUBSTITUTE($D$1, "&lt;direc&gt;", RIGHT(OFFSET('rivers (2)'!$A$1, 2 * (67 - $A67) + 1, 2 * Q$2), 1)))
&amp; IF(ISBLANK('feature type'!P65), "EndPlot", SUBSTITUTE(SUBSTITUTE(output!$B$1,
                   "f_type", 'feature type'!P65),
                   "f_var", 'feature variety'!P65))
&amp; CHAR(10)</f>
        <v xml:space="preserve">BeginPlot
	x=15,y=3
	TerrainType=TERRAIN_GRASS
	PlotType=2
	FeatureType=FEATURE_FOREST, FeatureVariety=3
EndPlot
</v>
      </c>
      <c r="R67" t="str">
        <f ca="1">SUBSTITUTE(SUBSTITUTE(SUBSTITUTE(SUBSTITUTE($A$1,
"x_coord",R$2),
"y_coord",$A67),
"t_type",'terrain type'!Q65),
"p_type", 'plot type'!Q65)
&amp; IF(LEFT(resources!Q65, 6) = "BONUS_", CHAR(9) &amp; "BonusType=" &amp; resources!Q65 &amp; CHAR(10), "")
&amp; IF('goody huts'!Q65, "	ImprovementType=IMPROVEMENT_GOODY_HUT" &amp; CHAR(10), "")
&amp; IF(ISBLANK(OFFSET('rivers (2)'!$A$1, 2 * (67 - $A67), 2 * R$2 + 1)), "", SUBSTITUTE($C$1, "&lt;direc&gt;", RIGHT(OFFSET('rivers (2)'!$A$1, 2 * (67 - $A67), 2 * R$2 + 1), 1)))
&amp; IF(ISBLANK(OFFSET('rivers (2)'!$A$1, 2 * (67 - $A67) + 1, 2 * R$2)), "", SUBSTITUTE($D$1, "&lt;direc&gt;", RIGHT(OFFSET('rivers (2)'!$A$1, 2 * (67 - $A67) + 1, 2 * R$2), 1)))
&amp; IF(ISBLANK('feature type'!Q65), "EndPlot", SUBSTITUTE(SUBSTITUTE(output!$B$1,
                   "f_type", 'feature type'!Q65),
                   "f_var", 'feature variety'!Q65))
&amp; CHAR(10)</f>
        <v xml:space="preserve">BeginPlot
	x=16,y=3
	TerrainType=TERRAIN_GRASS
	PlotType=2
	FeatureType=FEATURE_FOREST, FeatureVariety=3
EndPlot
</v>
      </c>
      <c r="S67" t="str">
        <f ca="1">SUBSTITUTE(SUBSTITUTE(SUBSTITUTE(SUBSTITUTE($A$1,
"x_coord",S$2),
"y_coord",$A67),
"t_type",'terrain type'!R65),
"p_type", 'plot type'!R65)
&amp; IF(LEFT(resources!R65, 6) = "BONUS_", CHAR(9) &amp; "BonusType=" &amp; resources!R65 &amp; CHAR(10), "")
&amp; IF('goody huts'!R65, "	ImprovementType=IMPROVEMENT_GOODY_HUT" &amp; CHAR(10), "")
&amp; IF(ISBLANK(OFFSET('rivers (2)'!$A$1, 2 * (67 - $A67), 2 * S$2 + 1)), "", SUBSTITUTE($C$1, "&lt;direc&gt;", RIGHT(OFFSET('rivers (2)'!$A$1, 2 * (67 - $A67), 2 * S$2 + 1), 1)))
&amp; IF(ISBLANK(OFFSET('rivers (2)'!$A$1, 2 * (67 - $A67) + 1, 2 * S$2)), "", SUBSTITUTE($D$1, "&lt;direc&gt;", RIGHT(OFFSET('rivers (2)'!$A$1, 2 * (67 - $A67) + 1, 2 * S$2), 1)))
&amp; IF(ISBLANK('feature type'!R65), "EndPlot", SUBSTITUTE(SUBSTITUTE(output!$B$1,
                   "f_type", 'feature type'!R65),
                   "f_var", 'feature variety'!R65))
&amp; CHAR(10)</f>
        <v xml:space="preserve">BeginPlot
	x=17,y=3
	TerrainType=TERRAIN_GRASS
	PlotType=2
	FeatureType=FEATURE_FOREST, FeatureVariety=3
EndPlot
</v>
      </c>
      <c r="T67" t="str">
        <f ca="1">SUBSTITUTE(SUBSTITUTE(SUBSTITUTE(SUBSTITUTE($A$1,
"x_coord",T$2),
"y_coord",$A67),
"t_type",'terrain type'!S65),
"p_type", 'plot type'!S65)
&amp; IF(LEFT(resources!S65, 6) = "BONUS_", CHAR(9) &amp; "BonusType=" &amp; resources!S65 &amp; CHAR(10), "")
&amp; IF('goody huts'!S65, "	ImprovementType=IMPROVEMENT_GOODY_HUT" &amp; CHAR(10), "")
&amp; IF(ISBLANK(OFFSET('rivers (2)'!$A$1, 2 * (67 - $A67), 2 * T$2 + 1)), "", SUBSTITUTE($C$1, "&lt;direc&gt;", RIGHT(OFFSET('rivers (2)'!$A$1, 2 * (67 - $A67), 2 * T$2 + 1), 1)))
&amp; IF(ISBLANK(OFFSET('rivers (2)'!$A$1, 2 * (67 - $A67) + 1, 2 * T$2)), "", SUBSTITUTE($D$1, "&lt;direc&gt;", RIGHT(OFFSET('rivers (2)'!$A$1, 2 * (67 - $A67) + 1, 2 * T$2), 1)))
&amp; IF(ISBLANK('feature type'!S65), "EndPlot", SUBSTITUTE(SUBSTITUTE(output!$B$1,
                   "f_type", 'feature type'!S65),
                   "f_var", 'feature variety'!S65))
&amp; CHAR(10)</f>
        <v xml:space="preserve">BeginPlot
	x=18,y=3
	TerrainType=TERRAIN_COAST
	PlotType=3
EndPlot
</v>
      </c>
      <c r="U67" t="str">
        <f ca="1">SUBSTITUTE(SUBSTITUTE(SUBSTITUTE(SUBSTITUTE($A$1,
"x_coord",U$2),
"y_coord",$A67),
"t_type",'terrain type'!T65),
"p_type", 'plot type'!T65)
&amp; IF(LEFT(resources!T65, 6) = "BONUS_", CHAR(9) &amp; "BonusType=" &amp; resources!T65 &amp; CHAR(10), "")
&amp; IF('goody huts'!T65, "	ImprovementType=IMPROVEMENT_GOODY_HUT" &amp; CHAR(10), "")
&amp; IF(ISBLANK(OFFSET('rivers (2)'!$A$1, 2 * (67 - $A67), 2 * U$2 + 1)), "", SUBSTITUTE($C$1, "&lt;direc&gt;", RIGHT(OFFSET('rivers (2)'!$A$1, 2 * (67 - $A67), 2 * U$2 + 1), 1)))
&amp; IF(ISBLANK(OFFSET('rivers (2)'!$A$1, 2 * (67 - $A67) + 1, 2 * U$2)), "", SUBSTITUTE($D$1, "&lt;direc&gt;", RIGHT(OFFSET('rivers (2)'!$A$1, 2 * (67 - $A67) + 1, 2 * U$2), 1)))
&amp; IF(ISBLANK('feature type'!T65), "EndPlot", SUBSTITUTE(SUBSTITUTE(output!$B$1,
                   "f_type", 'feature type'!T65),
                   "f_var", 'feature variety'!T65))
&amp; CHAR(10)</f>
        <v xml:space="preserve">BeginPlot
	x=19,y=3
	TerrainType=TERRAIN_GRASS
	PlotType=2
	FeatureType=FEATURE_FOREST, FeatureVariety=3
EndPlot
</v>
      </c>
      <c r="V67" t="str">
        <f ca="1">SUBSTITUTE(SUBSTITUTE(SUBSTITUTE(SUBSTITUTE($A$1,
"x_coord",V$2),
"y_coord",$A67),
"t_type",'terrain type'!U65),
"p_type", 'plot type'!U65)
&amp; IF(LEFT(resources!U65, 6) = "BONUS_", CHAR(9) &amp; "BonusType=" &amp; resources!U65 &amp; CHAR(10), "")
&amp; IF('goody huts'!U65, "	ImprovementType=IMPROVEMENT_GOODY_HUT" &amp; CHAR(10), "")
&amp; IF(ISBLANK(OFFSET('rivers (2)'!$A$1, 2 * (67 - $A67), 2 * V$2 + 1)), "", SUBSTITUTE($C$1, "&lt;direc&gt;", RIGHT(OFFSET('rivers (2)'!$A$1, 2 * (67 - $A67), 2 * V$2 + 1), 1)))
&amp; IF(ISBLANK(OFFSET('rivers (2)'!$A$1, 2 * (67 - $A67) + 1, 2 * V$2)), "", SUBSTITUTE($D$1, "&lt;direc&gt;", RIGHT(OFFSET('rivers (2)'!$A$1, 2 * (67 - $A67) + 1, 2 * V$2), 1)))
&amp; IF(ISBLANK('feature type'!U65), "EndPlot", SUBSTITUTE(SUBSTITUTE(output!$B$1,
                   "f_type", 'feature type'!U65),
                   "f_var", 'feature variety'!U65))
&amp; CHAR(10)</f>
        <v xml:space="preserve">BeginPlot
	x=20,y=3
	TerrainType=TERRAIN_GRASS
	PlotType=2
	FeatureType=FEATURE_FOREST, FeatureVariety=3
EndPlot
</v>
      </c>
      <c r="W67" t="str">
        <f ca="1">SUBSTITUTE(SUBSTITUTE(SUBSTITUTE(SUBSTITUTE($A$1,
"x_coord",W$2),
"y_coord",$A67),
"t_type",'terrain type'!V65),
"p_type", 'plot type'!V65)
&amp; IF(LEFT(resources!V65, 6) = "BONUS_", CHAR(9) &amp; "BonusType=" &amp; resources!V65 &amp; CHAR(10), "")
&amp; IF('goody huts'!V65, "	ImprovementType=IMPROVEMENT_GOODY_HUT" &amp; CHAR(10), "")
&amp; IF(ISBLANK(OFFSET('rivers (2)'!$A$1, 2 * (67 - $A67), 2 * W$2 + 1)), "", SUBSTITUTE($C$1, "&lt;direc&gt;", RIGHT(OFFSET('rivers (2)'!$A$1, 2 * (67 - $A67), 2 * W$2 + 1), 1)))
&amp; IF(ISBLANK(OFFSET('rivers (2)'!$A$1, 2 * (67 - $A67) + 1, 2 * W$2)), "", SUBSTITUTE($D$1, "&lt;direc&gt;", RIGHT(OFFSET('rivers (2)'!$A$1, 2 * (67 - $A67) + 1, 2 * W$2), 1)))
&amp; IF(ISBLANK('feature type'!V65), "EndPlot", SUBSTITUTE(SUBSTITUTE(output!$B$1,
                   "f_type", 'feature type'!V65),
                   "f_var", 'feature variety'!V65))
&amp; CHAR(10)</f>
        <v xml:space="preserve">BeginPlot
	x=21,y=3
	TerrainType=TERRAIN_COAST
	PlotType=3
EndPlot
</v>
      </c>
      <c r="X67" t="str">
        <f ca="1">SUBSTITUTE(SUBSTITUTE(SUBSTITUTE(SUBSTITUTE($A$1,
"x_coord",X$2),
"y_coord",$A67),
"t_type",'terrain type'!W65),
"p_type", 'plot type'!W65)
&amp; IF(LEFT(resources!W65, 6) = "BONUS_", CHAR(9) &amp; "BonusType=" &amp; resources!W65 &amp; CHAR(10), "")
&amp; IF('goody huts'!W65, "	ImprovementType=IMPROVEMENT_GOODY_HUT" &amp; CHAR(10), "")
&amp; IF(ISBLANK(OFFSET('rivers (2)'!$A$1, 2 * (67 - $A67), 2 * X$2 + 1)), "", SUBSTITUTE($C$1, "&lt;direc&gt;", RIGHT(OFFSET('rivers (2)'!$A$1, 2 * (67 - $A67), 2 * X$2 + 1), 1)))
&amp; IF(ISBLANK(OFFSET('rivers (2)'!$A$1, 2 * (67 - $A67) + 1, 2 * X$2)), "", SUBSTITUTE($D$1, "&lt;direc&gt;", RIGHT(OFFSET('rivers (2)'!$A$1, 2 * (67 - $A67) + 1, 2 * X$2), 1)))
&amp; IF(ISBLANK('feature type'!W65), "EndPlot", SUBSTITUTE(SUBSTITUTE(output!$B$1,
                   "f_type", 'feature type'!W65),
                   "f_var", 'feature variety'!W65))
&amp; CHAR(10)</f>
        <v xml:space="preserve">BeginPlot
	x=22,y=3
	TerrainType=TERRAIN_DESERT
	PlotType=2
EndPlot
</v>
      </c>
      <c r="Y67" t="str">
        <f ca="1">SUBSTITUTE(SUBSTITUTE(SUBSTITUTE(SUBSTITUTE($A$1,
"x_coord",Y$2),
"y_coord",$A67),
"t_type",'terrain type'!X65),
"p_type", 'plot type'!X65)
&amp; IF(LEFT(resources!X65, 6) = "BONUS_", CHAR(9) &amp; "BonusType=" &amp; resources!X65 &amp; CHAR(10), "")
&amp; IF('goody huts'!X65, "	ImprovementType=IMPROVEMENT_GOODY_HUT" &amp; CHAR(10), "")
&amp; IF(ISBLANK(OFFSET('rivers (2)'!$A$1, 2 * (67 - $A67), 2 * Y$2 + 1)), "", SUBSTITUTE($C$1, "&lt;direc&gt;", RIGHT(OFFSET('rivers (2)'!$A$1, 2 * (67 - $A67), 2 * Y$2 + 1), 1)))
&amp; IF(ISBLANK(OFFSET('rivers (2)'!$A$1, 2 * (67 - $A67) + 1, 2 * Y$2)), "", SUBSTITUTE($D$1, "&lt;direc&gt;", RIGHT(OFFSET('rivers (2)'!$A$1, 2 * (67 - $A67) + 1, 2 * Y$2), 1)))
&amp; IF(ISBLANK('feature type'!X65), "EndPlot", SUBSTITUTE(SUBSTITUTE(output!$B$1,
                   "f_type", 'feature type'!X65),
                   "f_var", 'feature variety'!X65))
&amp; CHAR(10)</f>
        <v xml:space="preserve">BeginPlot
	x=23,y=3
	TerrainType=TERRAIN_COAST
	PlotType=3
EndPlot
</v>
      </c>
      <c r="Z67" t="str">
        <f ca="1">SUBSTITUTE(SUBSTITUTE(SUBSTITUTE(SUBSTITUTE($A$1,
"x_coord",Z$2),
"y_coord",$A67),
"t_type",'terrain type'!Y65),
"p_type", 'plot type'!Y65)
&amp; IF(LEFT(resources!Y65, 6) = "BONUS_", CHAR(9) &amp; "BonusType=" &amp; resources!Y65 &amp; CHAR(10), "")
&amp; IF('goody huts'!Y65, "	ImprovementType=IMPROVEMENT_GOODY_HUT" &amp; CHAR(10), "")
&amp; IF(ISBLANK(OFFSET('rivers (2)'!$A$1, 2 * (67 - $A67), 2 * Z$2 + 1)), "", SUBSTITUTE($C$1, "&lt;direc&gt;", RIGHT(OFFSET('rivers (2)'!$A$1, 2 * (67 - $A67), 2 * Z$2 + 1), 1)))
&amp; IF(ISBLANK(OFFSET('rivers (2)'!$A$1, 2 * (67 - $A67) + 1, 2 * Z$2)), "", SUBSTITUTE($D$1, "&lt;direc&gt;", RIGHT(OFFSET('rivers (2)'!$A$1, 2 * (67 - $A67) + 1, 2 * Z$2), 1)))
&amp; IF(ISBLANK('feature type'!Y65), "EndPlot", SUBSTITUTE(SUBSTITUTE(output!$B$1,
                   "f_type", 'feature type'!Y65),
                   "f_var", 'feature variety'!Y65))
&amp; CHAR(10)</f>
        <v xml:space="preserve">BeginPlot
	x=24,y=3
	TerrainType=TERRAIN_GRASS
	PlotType=2
	RiverNSDirection=2
	isWOfRiver
	FeatureType=FEATURE_FOREST, FeatureVariety=3
EndPlot
</v>
      </c>
      <c r="AA67" t="str">
        <f ca="1">SUBSTITUTE(SUBSTITUTE(SUBSTITUTE(SUBSTITUTE($A$1,
"x_coord",AA$2),
"y_coord",$A67),
"t_type",'terrain type'!Z65),
"p_type", 'plot type'!Z65)
&amp; IF(LEFT(resources!Z65, 6) = "BONUS_", CHAR(9) &amp; "BonusType=" &amp; resources!Z65 &amp; CHAR(10), "")
&amp; IF('goody huts'!Z65, "	ImprovementType=IMPROVEMENT_GOODY_HUT" &amp; CHAR(10), "")
&amp; IF(ISBLANK(OFFSET('rivers (2)'!$A$1, 2 * (67 - $A67), 2 * AA$2 + 1)), "", SUBSTITUTE($C$1, "&lt;direc&gt;", RIGHT(OFFSET('rivers (2)'!$A$1, 2 * (67 - $A67), 2 * AA$2 + 1), 1)))
&amp; IF(ISBLANK(OFFSET('rivers (2)'!$A$1, 2 * (67 - $A67) + 1, 2 * AA$2)), "", SUBSTITUTE($D$1, "&lt;direc&gt;", RIGHT(OFFSET('rivers (2)'!$A$1, 2 * (67 - $A67) + 1, 2 * AA$2), 1)))
&amp; IF(ISBLANK('feature type'!Z65), "EndPlot", SUBSTITUTE(SUBSTITUTE(output!$B$1,
                   "f_type", 'feature type'!Z65),
                   "f_var", 'feature variety'!Z65))
&amp; CHAR(10)</f>
        <v xml:space="preserve">BeginPlot
	x=25,y=3
	TerrainType=TERRAIN_GRASS
	PlotType=2
	FeatureType=FEATURE_FOREST, FeatureVariety=3
EndPlot
</v>
      </c>
      <c r="AB67" t="str">
        <f ca="1">SUBSTITUTE(SUBSTITUTE(SUBSTITUTE(SUBSTITUTE($A$1,
"x_coord",AB$2),
"y_coord",$A67),
"t_type",'terrain type'!AA65),
"p_type", 'plot type'!AA65)
&amp; IF(LEFT(resources!AA65, 6) = "BONUS_", CHAR(9) &amp; "BonusType=" &amp; resources!AA65 &amp; CHAR(10), "")
&amp; IF('goody huts'!AA65, "	ImprovementType=IMPROVEMENT_GOODY_HUT" &amp; CHAR(10), "")
&amp; IF(ISBLANK(OFFSET('rivers (2)'!$A$1, 2 * (67 - $A67), 2 * AB$2 + 1)), "", SUBSTITUTE($C$1, "&lt;direc&gt;", RIGHT(OFFSET('rivers (2)'!$A$1, 2 * (67 - $A67), 2 * AB$2 + 1), 1)))
&amp; IF(ISBLANK(OFFSET('rivers (2)'!$A$1, 2 * (67 - $A67) + 1, 2 * AB$2)), "", SUBSTITUTE($D$1, "&lt;direc&gt;", RIGHT(OFFSET('rivers (2)'!$A$1, 2 * (67 - $A67) + 1, 2 * AB$2), 1)))
&amp; IF(ISBLANK('feature type'!AA65), "EndPlot", SUBSTITUTE(SUBSTITUTE(output!$B$1,
                   "f_type", 'feature type'!AA65),
                   "f_var", 'feature variety'!AA65))
&amp; CHAR(10)</f>
        <v xml:space="preserve">BeginPlot
	x=26,y=3
	TerrainType=TERRAIN_GRASS
	PlotType=2
	FeatureType=FEATURE_FOREST, FeatureVariety=3
EndPlot
</v>
      </c>
      <c r="AC67" t="str">
        <f ca="1">SUBSTITUTE(SUBSTITUTE(SUBSTITUTE(SUBSTITUTE($A$1,
"x_coord",AC$2),
"y_coord",$A67),
"t_type",'terrain type'!AB65),
"p_type", 'plot type'!AB65)
&amp; IF(LEFT(resources!AB65, 6) = "BONUS_", CHAR(9) &amp; "BonusType=" &amp; resources!AB65 &amp; CHAR(10), "")
&amp; IF('goody huts'!AB65, "	ImprovementType=IMPROVEMENT_GOODY_HUT" &amp; CHAR(10), "")
&amp; IF(ISBLANK(OFFSET('rivers (2)'!$A$1, 2 * (67 - $A67), 2 * AC$2 + 1)), "", SUBSTITUTE($C$1, "&lt;direc&gt;", RIGHT(OFFSET('rivers (2)'!$A$1, 2 * (67 - $A67), 2 * AC$2 + 1), 1)))
&amp; IF(ISBLANK(OFFSET('rivers (2)'!$A$1, 2 * (67 - $A67) + 1, 2 * AC$2)), "", SUBSTITUTE($D$1, "&lt;direc&gt;", RIGHT(OFFSET('rivers (2)'!$A$1, 2 * (67 - $A67) + 1, 2 * AC$2), 1)))
&amp; IF(ISBLANK('feature type'!AB65), "EndPlot", SUBSTITUTE(SUBSTITUTE(output!$B$1,
                   "f_type", 'feature type'!AB65),
                   "f_var", 'feature variety'!AB65))
&amp; CHAR(10)</f>
        <v xml:space="preserve">BeginPlot
	x=27,y=3
	TerrainType=TERRAIN_GRASS
	PlotType=2
	FeatureType=FEATURE_FOREST, FeatureVariety=3
EndPlot
</v>
      </c>
      <c r="AD67" t="str">
        <f ca="1">SUBSTITUTE(SUBSTITUTE(SUBSTITUTE(SUBSTITUTE($A$1,
"x_coord",AD$2),
"y_coord",$A67),
"t_type",'terrain type'!AC65),
"p_type", 'plot type'!AC65)
&amp; IF(LEFT(resources!AC65, 6) = "BONUS_", CHAR(9) &amp; "BonusType=" &amp; resources!AC65 &amp; CHAR(10), "")
&amp; IF('goody huts'!AC65, "	ImprovementType=IMPROVEMENT_GOODY_HUT" &amp; CHAR(10), "")
&amp; IF(ISBLANK(OFFSET('rivers (2)'!$A$1, 2 * (67 - $A67), 2 * AD$2 + 1)), "", SUBSTITUTE($C$1, "&lt;direc&gt;", RIGHT(OFFSET('rivers (2)'!$A$1, 2 * (67 - $A67), 2 * AD$2 + 1), 1)))
&amp; IF(ISBLANK(OFFSET('rivers (2)'!$A$1, 2 * (67 - $A67) + 1, 2 * AD$2)), "", SUBSTITUTE($D$1, "&lt;direc&gt;", RIGHT(OFFSET('rivers (2)'!$A$1, 2 * (67 - $A67) + 1, 2 * AD$2), 1)))
&amp; IF(ISBLANK('feature type'!AC65), "EndPlot", SUBSTITUTE(SUBSTITUTE(output!$B$1,
                   "f_type", 'feature type'!AC65),
                   "f_var", 'feature variety'!AC65))
&amp; CHAR(10)</f>
        <v xml:space="preserve">BeginPlot
	x=28,y=3
	TerrainType=TERRAIN_COAST
	PlotType=3
EndPlot
</v>
      </c>
      <c r="AE67" t="str">
        <f ca="1">SUBSTITUTE(SUBSTITUTE(SUBSTITUTE(SUBSTITUTE($A$1,
"x_coord",AE$2),
"y_coord",$A67),
"t_type",'terrain type'!AD65),
"p_type", 'plot type'!AD65)
&amp; IF(LEFT(resources!AD65, 6) = "BONUS_", CHAR(9) &amp; "BonusType=" &amp; resources!AD65 &amp; CHAR(10), "")
&amp; IF('goody huts'!AD65, "	ImprovementType=IMPROVEMENT_GOODY_HUT" &amp; CHAR(10), "")
&amp; IF(ISBLANK(OFFSET('rivers (2)'!$A$1, 2 * (67 - $A67), 2 * AE$2 + 1)), "", SUBSTITUTE($C$1, "&lt;direc&gt;", RIGHT(OFFSET('rivers (2)'!$A$1, 2 * (67 - $A67), 2 * AE$2 + 1), 1)))
&amp; IF(ISBLANK(OFFSET('rivers (2)'!$A$1, 2 * (67 - $A67) + 1, 2 * AE$2)), "", SUBSTITUTE($D$1, "&lt;direc&gt;", RIGHT(OFFSET('rivers (2)'!$A$1, 2 * (67 - $A67) + 1, 2 * AE$2), 1)))
&amp; IF(ISBLANK('feature type'!AD65), "EndPlot", SUBSTITUTE(SUBSTITUTE(output!$B$1,
                   "f_type", 'feature type'!AD65),
                   "f_var", 'feature variety'!AD65))
&amp; CHAR(10)</f>
        <v xml:space="preserve">BeginPlot
	x=29,y=3
	TerrainType=TERRAIN_GRASS
	PlotType=2
	FeatureType=FEATURE_FOREST, FeatureVariety=3
EndPlot
</v>
      </c>
      <c r="AF67" t="str">
        <f ca="1">SUBSTITUTE(SUBSTITUTE(SUBSTITUTE(SUBSTITUTE($A$1,
"x_coord",AF$2),
"y_coord",$A67),
"t_type",'terrain type'!AE65),
"p_type", 'plot type'!AE65)
&amp; IF(LEFT(resources!AE65, 6) = "BONUS_", CHAR(9) &amp; "BonusType=" &amp; resources!AE65 &amp; CHAR(10), "")
&amp; IF('goody huts'!AE65, "	ImprovementType=IMPROVEMENT_GOODY_HUT" &amp; CHAR(10), "")
&amp; IF(ISBLANK(OFFSET('rivers (2)'!$A$1, 2 * (67 - $A67), 2 * AF$2 + 1)), "", SUBSTITUTE($C$1, "&lt;direc&gt;", RIGHT(OFFSET('rivers (2)'!$A$1, 2 * (67 - $A67), 2 * AF$2 + 1), 1)))
&amp; IF(ISBLANK(OFFSET('rivers (2)'!$A$1, 2 * (67 - $A67) + 1, 2 * AF$2)), "", SUBSTITUTE($D$1, "&lt;direc&gt;", RIGHT(OFFSET('rivers (2)'!$A$1, 2 * (67 - $A67) + 1, 2 * AF$2), 1)))
&amp; IF(ISBLANK('feature type'!AE65), "EndPlot", SUBSTITUTE(SUBSTITUTE(output!$B$1,
                   "f_type", 'feature type'!AE65),
                   "f_var", 'feature variety'!AE65))
&amp; CHAR(10)</f>
        <v xml:space="preserve">BeginPlot
	x=30,y=3
	TerrainType=TERRAIN_GRASS
	PlotType=2
	FeatureType=FEATURE_FOREST, FeatureVariety=3
EndPlot
</v>
      </c>
      <c r="AG67" t="str">
        <f ca="1">SUBSTITUTE(SUBSTITUTE(SUBSTITUTE(SUBSTITUTE($A$1,
"x_coord",AG$2),
"y_coord",$A67),
"t_type",'terrain type'!AF65),
"p_type", 'plot type'!AF65)
&amp; IF(LEFT(resources!AF65, 6) = "BONUS_", CHAR(9) &amp; "BonusType=" &amp; resources!AF65 &amp; CHAR(10), "")
&amp; IF('goody huts'!AF65, "	ImprovementType=IMPROVEMENT_GOODY_HUT" &amp; CHAR(10), "")
&amp; IF(ISBLANK(OFFSET('rivers (2)'!$A$1, 2 * (67 - $A67), 2 * AG$2 + 1)), "", SUBSTITUTE($C$1, "&lt;direc&gt;", RIGHT(OFFSET('rivers (2)'!$A$1, 2 * (67 - $A67), 2 * AG$2 + 1), 1)))
&amp; IF(ISBLANK(OFFSET('rivers (2)'!$A$1, 2 * (67 - $A67) + 1, 2 * AG$2)), "", SUBSTITUTE($D$1, "&lt;direc&gt;", RIGHT(OFFSET('rivers (2)'!$A$1, 2 * (67 - $A67) + 1, 2 * AG$2), 1)))
&amp; IF(ISBLANK('feature type'!AF65), "EndPlot", SUBSTITUTE(SUBSTITUTE(output!$B$1,
                   "f_type", 'feature type'!AF65),
                   "f_var", 'feature variety'!AF65))
&amp; CHAR(10)</f>
        <v xml:space="preserve">BeginPlot
	x=31,y=3
	TerrainType=TERRAIN_COAST
	PlotType=3
EndPlot
</v>
      </c>
      <c r="AH67" t="str">
        <f ca="1">SUBSTITUTE(SUBSTITUTE(SUBSTITUTE(SUBSTITUTE($A$1,
"x_coord",AH$2),
"y_coord",$A67),
"t_type",'terrain type'!AG65),
"p_type", 'plot type'!AG65)
&amp; IF(LEFT(resources!AG65, 6) = "BONUS_", CHAR(9) &amp; "BonusType=" &amp; resources!AG65 &amp; CHAR(10), "")
&amp; IF('goody huts'!AG65, "	ImprovementType=IMPROVEMENT_GOODY_HUT" &amp; CHAR(10), "")
&amp; IF(ISBLANK(OFFSET('rivers (2)'!$A$1, 2 * (67 - $A67), 2 * AH$2 + 1)), "", SUBSTITUTE($C$1, "&lt;direc&gt;", RIGHT(OFFSET('rivers (2)'!$A$1, 2 * (67 - $A67), 2 * AH$2 + 1), 1)))
&amp; IF(ISBLANK(OFFSET('rivers (2)'!$A$1, 2 * (67 - $A67) + 1, 2 * AH$2)), "", SUBSTITUTE($D$1, "&lt;direc&gt;", RIGHT(OFFSET('rivers (2)'!$A$1, 2 * (67 - $A67) + 1, 2 * AH$2), 1)))
&amp; IF(ISBLANK('feature type'!AG65), "EndPlot", SUBSTITUTE(SUBSTITUTE(output!$B$1,
                   "f_type", 'feature type'!AG65),
                   "f_var", 'feature variety'!AG65))
&amp; CHAR(10)</f>
        <v xml:space="preserve">BeginPlot
	x=32,y=3
	TerrainType=TERRAIN_COAST
	PlotType=3
EndPlot
</v>
      </c>
      <c r="AI67" t="str">
        <f ca="1">SUBSTITUTE(SUBSTITUTE(SUBSTITUTE(SUBSTITUTE($A$1,
"x_coord",AI$2),
"y_coord",$A67),
"t_type",'terrain type'!AH65),
"p_type", 'plot type'!AH65)
&amp; IF(LEFT(resources!AH65, 6) = "BONUS_", CHAR(9) &amp; "BonusType=" &amp; resources!AH65 &amp; CHAR(10), "")
&amp; IF('goody huts'!AH65, "	ImprovementType=IMPROVEMENT_GOODY_HUT" &amp; CHAR(10), "")
&amp; IF(ISBLANK(OFFSET('rivers (2)'!$A$1, 2 * (67 - $A67), 2 * AI$2 + 1)), "", SUBSTITUTE($C$1, "&lt;direc&gt;", RIGHT(OFFSET('rivers (2)'!$A$1, 2 * (67 - $A67), 2 * AI$2 + 1), 1)))
&amp; IF(ISBLANK(OFFSET('rivers (2)'!$A$1, 2 * (67 - $A67) + 1, 2 * AI$2)), "", SUBSTITUTE($D$1, "&lt;direc&gt;", RIGHT(OFFSET('rivers (2)'!$A$1, 2 * (67 - $A67) + 1, 2 * AI$2), 1)))
&amp; IF(ISBLANK('feature type'!AH65), "EndPlot", SUBSTITUTE(SUBSTITUTE(output!$B$1,
                   "f_type", 'feature type'!AH65),
                   "f_var", 'feature variety'!AH65))
&amp; CHAR(10)</f>
        <v xml:space="preserve">BeginPlot
	x=33,y=3
	TerrainType=TERRAIN_GRASS
	PlotType=2
	FeatureType=FEATURE_FOREST, FeatureVariety=3
EndPlot
</v>
      </c>
      <c r="AJ67" t="str">
        <f ca="1">SUBSTITUTE(SUBSTITUTE(SUBSTITUTE(SUBSTITUTE($A$1,
"x_coord",AJ$2),
"y_coord",$A67),
"t_type",'terrain type'!AI65),
"p_type", 'plot type'!AI65)
&amp; IF(LEFT(resources!AI65, 6) = "BONUS_", CHAR(9) &amp; "BonusType=" &amp; resources!AI65 &amp; CHAR(10), "")
&amp; IF('goody huts'!AI65, "	ImprovementType=IMPROVEMENT_GOODY_HUT" &amp; CHAR(10), "")
&amp; IF(ISBLANK(OFFSET('rivers (2)'!$A$1, 2 * (67 - $A67), 2 * AJ$2 + 1)), "", SUBSTITUTE($C$1, "&lt;direc&gt;", RIGHT(OFFSET('rivers (2)'!$A$1, 2 * (67 - $A67), 2 * AJ$2 + 1), 1)))
&amp; IF(ISBLANK(OFFSET('rivers (2)'!$A$1, 2 * (67 - $A67) + 1, 2 * AJ$2)), "", SUBSTITUTE($D$1, "&lt;direc&gt;", RIGHT(OFFSET('rivers (2)'!$A$1, 2 * (67 - $A67) + 1, 2 * AJ$2), 1)))
&amp; IF(ISBLANK('feature type'!AI65), "EndPlot", SUBSTITUTE(SUBSTITUTE(output!$B$1,
                   "f_type", 'feature type'!AI65),
                   "f_var", 'feature variety'!AI65))
&amp; CHAR(10)</f>
        <v xml:space="preserve">BeginPlot
	x=34,y=3
	TerrainType=TERRAIN_GRASS
	PlotType=2
	FeatureType=FEATURE_FOREST, FeatureVariety=3
EndPlot
</v>
      </c>
      <c r="AK67" t="str">
        <f ca="1">SUBSTITUTE(SUBSTITUTE(SUBSTITUTE(SUBSTITUTE($A$1,
"x_coord",AK$2),
"y_coord",$A67),
"t_type",'terrain type'!AJ65),
"p_type", 'plot type'!AJ65)
&amp; IF(LEFT(resources!AJ65, 6) = "BONUS_", CHAR(9) &amp; "BonusType=" &amp; resources!AJ65 &amp; CHAR(10), "")
&amp; IF('goody huts'!AJ65, "	ImprovementType=IMPROVEMENT_GOODY_HUT" &amp; CHAR(10), "")
&amp; IF(ISBLANK(OFFSET('rivers (2)'!$A$1, 2 * (67 - $A67), 2 * AK$2 + 1)), "", SUBSTITUTE($C$1, "&lt;direc&gt;", RIGHT(OFFSET('rivers (2)'!$A$1, 2 * (67 - $A67), 2 * AK$2 + 1), 1)))
&amp; IF(ISBLANK(OFFSET('rivers (2)'!$A$1, 2 * (67 - $A67) + 1, 2 * AK$2)), "", SUBSTITUTE($D$1, "&lt;direc&gt;", RIGHT(OFFSET('rivers (2)'!$A$1, 2 * (67 - $A67) + 1, 2 * AK$2), 1)))
&amp; IF(ISBLANK('feature type'!AJ65), "EndPlot", SUBSTITUTE(SUBSTITUTE(output!$B$1,
                   "f_type", 'feature type'!AJ65),
                   "f_var", 'feature variety'!AJ65))
&amp; CHAR(10)</f>
        <v xml:space="preserve">BeginPlot
	x=35,y=3
	TerrainType=TERRAIN_COAST
	PlotType=3
EndPlot
</v>
      </c>
      <c r="AL67" t="str">
        <f ca="1">SUBSTITUTE(SUBSTITUTE(SUBSTITUTE(SUBSTITUTE($A$1,
"x_coord",AL$2),
"y_coord",$A67),
"t_type",'terrain type'!AK65),
"p_type", 'plot type'!AK65)
&amp; IF(LEFT(resources!AK65, 6) = "BONUS_", CHAR(9) &amp; "BonusType=" &amp; resources!AK65 &amp; CHAR(10), "")
&amp; IF('goody huts'!AK65, "	ImprovementType=IMPROVEMENT_GOODY_HUT" &amp; CHAR(10), "")
&amp; IF(ISBLANK(OFFSET('rivers (2)'!$A$1, 2 * (67 - $A67), 2 * AL$2 + 1)), "", SUBSTITUTE($C$1, "&lt;direc&gt;", RIGHT(OFFSET('rivers (2)'!$A$1, 2 * (67 - $A67), 2 * AL$2 + 1), 1)))
&amp; IF(ISBLANK(OFFSET('rivers (2)'!$A$1, 2 * (67 - $A67) + 1, 2 * AL$2)), "", SUBSTITUTE($D$1, "&lt;direc&gt;", RIGHT(OFFSET('rivers (2)'!$A$1, 2 * (67 - $A67) + 1, 2 * AL$2), 1)))
&amp; IF(ISBLANK('feature type'!AK65), "EndPlot", SUBSTITUTE(SUBSTITUTE(output!$B$1,
                   "f_type", 'feature type'!AK65),
                   "f_var", 'feature variety'!AK65))
&amp; CHAR(10)</f>
        <v xml:space="preserve">BeginPlot
	x=36,y=3
	TerrainType=TERRAIN_COAST
	PlotType=3
EndPlot
</v>
      </c>
      <c r="AM67" t="str">
        <f ca="1">SUBSTITUTE(SUBSTITUTE(SUBSTITUTE(SUBSTITUTE($A$1,
"x_coord",AM$2),
"y_coord",$A67),
"t_type",'terrain type'!AL65),
"p_type", 'plot type'!AL65)
&amp; IF(LEFT(resources!AL65, 6) = "BONUS_", CHAR(9) &amp; "BonusType=" &amp; resources!AL65 &amp; CHAR(10), "")
&amp; IF('goody huts'!AL65, "	ImprovementType=IMPROVEMENT_GOODY_HUT" &amp; CHAR(10), "")
&amp; IF(ISBLANK(OFFSET('rivers (2)'!$A$1, 2 * (67 - $A67), 2 * AM$2 + 1)), "", SUBSTITUTE($C$1, "&lt;direc&gt;", RIGHT(OFFSET('rivers (2)'!$A$1, 2 * (67 - $A67), 2 * AM$2 + 1), 1)))
&amp; IF(ISBLANK(OFFSET('rivers (2)'!$A$1, 2 * (67 - $A67) + 1, 2 * AM$2)), "", SUBSTITUTE($D$1, "&lt;direc&gt;", RIGHT(OFFSET('rivers (2)'!$A$1, 2 * (67 - $A67) + 1, 2 * AM$2), 1)))
&amp; IF(ISBLANK('feature type'!AL65), "EndPlot", SUBSTITUTE(SUBSTITUTE(output!$B$1,
                   "f_type", 'feature type'!AL65),
                   "f_var", 'feature variety'!AL65))
&amp; CHAR(10)</f>
        <v xml:space="preserve">BeginPlot
	x=37,y=3
	TerrainType=TERRAIN_OCEAN
	PlotType=3
EndPlot
</v>
      </c>
      <c r="AN67" t="str">
        <f ca="1">SUBSTITUTE(SUBSTITUTE(SUBSTITUTE(SUBSTITUTE($A$1,
"x_coord",AN$2),
"y_coord",$A67),
"t_type",'terrain type'!AM65),
"p_type", 'plot type'!AM65)
&amp; IF(LEFT(resources!AM65, 6) = "BONUS_", CHAR(9) &amp; "BonusType=" &amp; resources!AM65 &amp; CHAR(10), "")
&amp; IF('goody huts'!AM65, "	ImprovementType=IMPROVEMENT_GOODY_HUT" &amp; CHAR(10), "")
&amp; IF(ISBLANK(OFFSET('rivers (2)'!$A$1, 2 * (67 - $A67), 2 * AN$2 + 1)), "", SUBSTITUTE($C$1, "&lt;direc&gt;", RIGHT(OFFSET('rivers (2)'!$A$1, 2 * (67 - $A67), 2 * AN$2 + 1), 1)))
&amp; IF(ISBLANK(OFFSET('rivers (2)'!$A$1, 2 * (67 - $A67) + 1, 2 * AN$2)), "", SUBSTITUTE($D$1, "&lt;direc&gt;", RIGHT(OFFSET('rivers (2)'!$A$1, 2 * (67 - $A67) + 1, 2 * AN$2), 1)))
&amp; IF(ISBLANK('feature type'!AM65), "EndPlot", SUBSTITUTE(SUBSTITUTE(output!$B$1,
                   "f_type", 'feature type'!AM65),
                   "f_var", 'feature variety'!AM65))
&amp; CHAR(10)</f>
        <v xml:space="preserve">BeginPlot
	x=38,y=3
	TerrainType=TERRAIN_OCEAN
	PlotType=3
EndPlot
</v>
      </c>
      <c r="AO67" t="str">
        <f ca="1">SUBSTITUTE(SUBSTITUTE(SUBSTITUTE(SUBSTITUTE($A$1,
"x_coord",AO$2),
"y_coord",$A67),
"t_type",'terrain type'!AN65),
"p_type", 'plot type'!AN65)
&amp; IF(LEFT(resources!AN65, 6) = "BONUS_", CHAR(9) &amp; "BonusType=" &amp; resources!AN65 &amp; CHAR(10), "")
&amp; IF('goody huts'!AN65, "	ImprovementType=IMPROVEMENT_GOODY_HUT" &amp; CHAR(10), "")
&amp; IF(ISBLANK(OFFSET('rivers (2)'!$A$1, 2 * (67 - $A67), 2 * AO$2 + 1)), "", SUBSTITUTE($C$1, "&lt;direc&gt;", RIGHT(OFFSET('rivers (2)'!$A$1, 2 * (67 - $A67), 2 * AO$2 + 1), 1)))
&amp; IF(ISBLANK(OFFSET('rivers (2)'!$A$1, 2 * (67 - $A67) + 1, 2 * AO$2)), "", SUBSTITUTE($D$1, "&lt;direc&gt;", RIGHT(OFFSET('rivers (2)'!$A$1, 2 * (67 - $A67) + 1, 2 * AO$2), 1)))
&amp; IF(ISBLANK('feature type'!AN65), "EndPlot", SUBSTITUTE(SUBSTITUTE(output!$B$1,
                   "f_type", 'feature type'!AN65),
                   "f_var", 'feature variety'!AN65))
&amp; CHAR(10)</f>
        <v xml:space="preserve">BeginPlot
	x=39,y=3
	TerrainType=TERRAIN_OCEAN
	PlotType=3
EndPlot
</v>
      </c>
      <c r="AP67" t="str">
        <f ca="1">SUBSTITUTE(SUBSTITUTE(SUBSTITUTE(SUBSTITUTE($A$1,
"x_coord",AP$2),
"y_coord",$A67),
"t_type",'terrain type'!AO65),
"p_type", 'plot type'!AO65)
&amp; IF(LEFT(resources!AO65, 6) = "BONUS_", CHAR(9) &amp; "BonusType=" &amp; resources!AO65 &amp; CHAR(10), "")
&amp; IF('goody huts'!AO65, "	ImprovementType=IMPROVEMENT_GOODY_HUT" &amp; CHAR(10), "")
&amp; IF(ISBLANK(OFFSET('rivers (2)'!$A$1, 2 * (67 - $A67), 2 * AP$2 + 1)), "", SUBSTITUTE($C$1, "&lt;direc&gt;", RIGHT(OFFSET('rivers (2)'!$A$1, 2 * (67 - $A67), 2 * AP$2 + 1), 1)))
&amp; IF(ISBLANK(OFFSET('rivers (2)'!$A$1, 2 * (67 - $A67) + 1, 2 * AP$2)), "", SUBSTITUTE($D$1, "&lt;direc&gt;", RIGHT(OFFSET('rivers (2)'!$A$1, 2 * (67 - $A67) + 1, 2 * AP$2), 1)))
&amp; IF(ISBLANK('feature type'!AO65), "EndPlot", SUBSTITUTE(SUBSTITUTE(output!$B$1,
                   "f_type", 'feature type'!AO65),
                   "f_var", 'feature variety'!AO65))
&amp; CHAR(10)</f>
        <v xml:space="preserve">BeginPlot
	x=40,y=3
	TerrainType=TERRAIN_OCEAN
	PlotType=3
EndPlot
</v>
      </c>
      <c r="AQ67" t="str">
        <f ca="1">SUBSTITUTE(SUBSTITUTE(SUBSTITUTE(SUBSTITUTE($A$1,
"x_coord",AQ$2),
"y_coord",$A67),
"t_type",'terrain type'!AP65),
"p_type", 'plot type'!AP65)
&amp; IF(LEFT(resources!AP65, 6) = "BONUS_", CHAR(9) &amp; "BonusType=" &amp; resources!AP65 &amp; CHAR(10), "")
&amp; IF('goody huts'!AP65, "	ImprovementType=IMPROVEMENT_GOODY_HUT" &amp; CHAR(10), "")
&amp; IF(ISBLANK(OFFSET('rivers (2)'!$A$1, 2 * (67 - $A67), 2 * AQ$2 + 1)), "", SUBSTITUTE($C$1, "&lt;direc&gt;", RIGHT(OFFSET('rivers (2)'!$A$1, 2 * (67 - $A67), 2 * AQ$2 + 1), 1)))
&amp; IF(ISBLANK(OFFSET('rivers (2)'!$A$1, 2 * (67 - $A67) + 1, 2 * AQ$2)), "", SUBSTITUTE($D$1, "&lt;direc&gt;", RIGHT(OFFSET('rivers (2)'!$A$1, 2 * (67 - $A67) + 1, 2 * AQ$2), 1)))
&amp; IF(ISBLANK('feature type'!AP65), "EndPlot", SUBSTITUTE(SUBSTITUTE(output!$B$1,
                   "f_type", 'feature type'!AP65),
                   "f_var", 'feature variety'!AP65))
&amp; CHAR(10)</f>
        <v xml:space="preserve">BeginPlot
	x=41,y=3
	TerrainType=TERRAIN_COAST
	PlotType=3
EndPlot
</v>
      </c>
      <c r="AR67" t="str">
        <f ca="1">SUBSTITUTE(SUBSTITUTE(SUBSTITUTE(SUBSTITUTE($A$1,
"x_coord",AR$2),
"y_coord",$A67),
"t_type",'terrain type'!AQ65),
"p_type", 'plot type'!AQ65)
&amp; IF(LEFT(resources!AQ65, 6) = "BONUS_", CHAR(9) &amp; "BonusType=" &amp; resources!AQ65 &amp; CHAR(10), "")
&amp; IF('goody huts'!AQ65, "	ImprovementType=IMPROVEMENT_GOODY_HUT" &amp; CHAR(10), "")
&amp; IF(ISBLANK(OFFSET('rivers (2)'!$A$1, 2 * (67 - $A67), 2 * AR$2 + 1)), "", SUBSTITUTE($C$1, "&lt;direc&gt;", RIGHT(OFFSET('rivers (2)'!$A$1, 2 * (67 - $A67), 2 * AR$2 + 1), 1)))
&amp; IF(ISBLANK(OFFSET('rivers (2)'!$A$1, 2 * (67 - $A67) + 1, 2 * AR$2)), "", SUBSTITUTE($D$1, "&lt;direc&gt;", RIGHT(OFFSET('rivers (2)'!$A$1, 2 * (67 - $A67) + 1, 2 * AR$2), 1)))
&amp; IF(ISBLANK('feature type'!AQ65), "EndPlot", SUBSTITUTE(SUBSTITUTE(output!$B$1,
                   "f_type", 'feature type'!AQ65),
                   "f_var", 'feature variety'!AQ65))
&amp; CHAR(10)</f>
        <v xml:space="preserve">BeginPlot
	x=42,y=3
	TerrainType=TERRAIN_SNOW
	PlotType=0
EndPlot
</v>
      </c>
      <c r="AS67" t="str">
        <f ca="1">SUBSTITUTE(SUBSTITUTE(SUBSTITUTE(SUBSTITUTE($A$1,
"x_coord",AS$2),
"y_coord",$A67),
"t_type",'terrain type'!AR65),
"p_type", 'plot type'!AR65)
&amp; IF(LEFT(resources!AR65, 6) = "BONUS_", CHAR(9) &amp; "BonusType=" &amp; resources!AR65 &amp; CHAR(10), "")
&amp; IF('goody huts'!AR65, "	ImprovementType=IMPROVEMENT_GOODY_HUT" &amp; CHAR(10), "")
&amp; IF(ISBLANK(OFFSET('rivers (2)'!$A$1, 2 * (67 - $A67), 2 * AS$2 + 1)), "", SUBSTITUTE($C$1, "&lt;direc&gt;", RIGHT(OFFSET('rivers (2)'!$A$1, 2 * (67 - $A67), 2 * AS$2 + 1), 1)))
&amp; IF(ISBLANK(OFFSET('rivers (2)'!$A$1, 2 * (67 - $A67) + 1, 2 * AS$2)), "", SUBSTITUTE($D$1, "&lt;direc&gt;", RIGHT(OFFSET('rivers (2)'!$A$1, 2 * (67 - $A67) + 1, 2 * AS$2), 1)))
&amp; IF(ISBLANK('feature type'!AR65), "EndPlot", SUBSTITUTE(SUBSTITUTE(output!$B$1,
                   "f_type", 'feature type'!AR65),
                   "f_var", 'feature variety'!AR65))
&amp; CHAR(10)</f>
        <v xml:space="preserve">BeginPlot
	x=43,y=3
	TerrainType=TERRAIN_COAST
	PlotType=3
EndPlot
</v>
      </c>
      <c r="AT67" t="str">
        <f ca="1">SUBSTITUTE(SUBSTITUTE(SUBSTITUTE(SUBSTITUTE($A$1,
"x_coord",AT$2),
"y_coord",$A67),
"t_type",'terrain type'!AS65),
"p_type", 'plot type'!AS65)
&amp; IF(LEFT(resources!AS65, 6) = "BONUS_", CHAR(9) &amp; "BonusType=" &amp; resources!AS65 &amp; CHAR(10), "")
&amp; IF('goody huts'!AS65, "	ImprovementType=IMPROVEMENT_GOODY_HUT" &amp; CHAR(10), "")
&amp; IF(ISBLANK(OFFSET('rivers (2)'!$A$1, 2 * (67 - $A67), 2 * AT$2 + 1)), "", SUBSTITUTE($C$1, "&lt;direc&gt;", RIGHT(OFFSET('rivers (2)'!$A$1, 2 * (67 - $A67), 2 * AT$2 + 1), 1)))
&amp; IF(ISBLANK(OFFSET('rivers (2)'!$A$1, 2 * (67 - $A67) + 1, 2 * AT$2)), "", SUBSTITUTE($D$1, "&lt;direc&gt;", RIGHT(OFFSET('rivers (2)'!$A$1, 2 * (67 - $A67) + 1, 2 * AT$2), 1)))
&amp; IF(ISBLANK('feature type'!AS65), "EndPlot", SUBSTITUTE(SUBSTITUTE(output!$B$1,
                   "f_type", 'feature type'!AS65),
                   "f_var", 'feature variety'!AS65))
&amp; CHAR(10)</f>
        <v xml:space="preserve">BeginPlot
	x=44,y=3
	TerrainType=TERRAIN_OCEAN
	PlotType=3
EndPlot
</v>
      </c>
      <c r="AU67" t="str">
        <f ca="1">SUBSTITUTE(SUBSTITUTE(SUBSTITUTE(SUBSTITUTE($A$1,
"x_coord",AU$2),
"y_coord",$A67),
"t_type",'terrain type'!AT65),
"p_type", 'plot type'!AT65)
&amp; IF(LEFT(resources!AT65, 6) = "BONUS_", CHAR(9) &amp; "BonusType=" &amp; resources!AT65 &amp; CHAR(10), "")
&amp; IF('goody huts'!AT65, "	ImprovementType=IMPROVEMENT_GOODY_HUT" &amp; CHAR(10), "")
&amp; IF(ISBLANK(OFFSET('rivers (2)'!$A$1, 2 * (67 - $A67), 2 * AU$2 + 1)), "", SUBSTITUTE($C$1, "&lt;direc&gt;", RIGHT(OFFSET('rivers (2)'!$A$1, 2 * (67 - $A67), 2 * AU$2 + 1), 1)))
&amp; IF(ISBLANK(OFFSET('rivers (2)'!$A$1, 2 * (67 - $A67) + 1, 2 * AU$2)), "", SUBSTITUTE($D$1, "&lt;direc&gt;", RIGHT(OFFSET('rivers (2)'!$A$1, 2 * (67 - $A67) + 1, 2 * AU$2), 1)))
&amp; IF(ISBLANK('feature type'!AT65), "EndPlot", SUBSTITUTE(SUBSTITUTE(output!$B$1,
                   "f_type", 'feature type'!AT65),
                   "f_var", 'feature variety'!AT65))
&amp; CHAR(10)</f>
        <v xml:space="preserve">BeginPlot
	x=45,y=3
	TerrainType=TERRAIN_OCEAN
	PlotType=3
EndPlot
</v>
      </c>
      <c r="AV67" t="str">
        <f ca="1">SUBSTITUTE(SUBSTITUTE(SUBSTITUTE(SUBSTITUTE($A$1,
"x_coord",AV$2),
"y_coord",$A67),
"t_type",'terrain type'!AU65),
"p_type", 'plot type'!AU65)
&amp; IF(LEFT(resources!AU65, 6) = "BONUS_", CHAR(9) &amp; "BonusType=" &amp; resources!AU65 &amp; CHAR(10), "")
&amp; IF('goody huts'!AU65, "	ImprovementType=IMPROVEMENT_GOODY_HUT" &amp; CHAR(10), "")
&amp; IF(ISBLANK(OFFSET('rivers (2)'!$A$1, 2 * (67 - $A67), 2 * AV$2 + 1)), "", SUBSTITUTE($C$1, "&lt;direc&gt;", RIGHT(OFFSET('rivers (2)'!$A$1, 2 * (67 - $A67), 2 * AV$2 + 1), 1)))
&amp; IF(ISBLANK(OFFSET('rivers (2)'!$A$1, 2 * (67 - $A67) + 1, 2 * AV$2)), "", SUBSTITUTE($D$1, "&lt;direc&gt;", RIGHT(OFFSET('rivers (2)'!$A$1, 2 * (67 - $A67) + 1, 2 * AV$2), 1)))
&amp; IF(ISBLANK('feature type'!AU65), "EndPlot", SUBSTITUTE(SUBSTITUTE(output!$B$1,
                   "f_type", 'feature type'!AU65),
                   "f_var", 'feature variety'!AU65))
&amp; CHAR(10)</f>
        <v xml:space="preserve">BeginPlot
	x=46,y=3
	TerrainType=TERRAIN_OCEAN
	PlotType=3
EndPlot
</v>
      </c>
      <c r="AW67" t="str">
        <f ca="1">SUBSTITUTE(SUBSTITUTE(SUBSTITUTE(SUBSTITUTE($A$1,
"x_coord",AW$2),
"y_coord",$A67),
"t_type",'terrain type'!AV65),
"p_type", 'plot type'!AV65)
&amp; IF(LEFT(resources!AV65, 6) = "BONUS_", CHAR(9) &amp; "BonusType=" &amp; resources!AV65 &amp; CHAR(10), "")
&amp; IF('goody huts'!AV65, "	ImprovementType=IMPROVEMENT_GOODY_HUT" &amp; CHAR(10), "")
&amp; IF(ISBLANK(OFFSET('rivers (2)'!$A$1, 2 * (67 - $A67), 2 * AW$2 + 1)), "", SUBSTITUTE($C$1, "&lt;direc&gt;", RIGHT(OFFSET('rivers (2)'!$A$1, 2 * (67 - $A67), 2 * AW$2 + 1), 1)))
&amp; IF(ISBLANK(OFFSET('rivers (2)'!$A$1, 2 * (67 - $A67) + 1, 2 * AW$2)), "", SUBSTITUTE($D$1, "&lt;direc&gt;", RIGHT(OFFSET('rivers (2)'!$A$1, 2 * (67 - $A67) + 1, 2 * AW$2), 1)))
&amp; IF(ISBLANK('feature type'!AV65), "EndPlot", SUBSTITUTE(SUBSTITUTE(output!$B$1,
                   "f_type", 'feature type'!AV65),
                   "f_var", 'feature variety'!AV65))
&amp; CHAR(10)</f>
        <v xml:space="preserve">BeginPlot
	x=47,y=3
	TerrainType=TERRAIN_OCEAN
	PlotType=3
EndPlot
</v>
      </c>
      <c r="AX67" t="str">
        <f ca="1">SUBSTITUTE(SUBSTITUTE(SUBSTITUTE(SUBSTITUTE($A$1,
"x_coord",AX$2),
"y_coord",$A67),
"t_type",'terrain type'!AW65),
"p_type", 'plot type'!AW65)
&amp; IF(LEFT(resources!AW65, 6) = "BONUS_", CHAR(9) &amp; "BonusType=" &amp; resources!AW65 &amp; CHAR(10), "")
&amp; IF('goody huts'!AW65, "	ImprovementType=IMPROVEMENT_GOODY_HUT" &amp; CHAR(10), "")
&amp; IF(ISBLANK(OFFSET('rivers (2)'!$A$1, 2 * (67 - $A67), 2 * AX$2 + 1)), "", SUBSTITUTE($C$1, "&lt;direc&gt;", RIGHT(OFFSET('rivers (2)'!$A$1, 2 * (67 - $A67), 2 * AX$2 + 1), 1)))
&amp; IF(ISBLANK(OFFSET('rivers (2)'!$A$1, 2 * (67 - $A67) + 1, 2 * AX$2)), "", SUBSTITUTE($D$1, "&lt;direc&gt;", RIGHT(OFFSET('rivers (2)'!$A$1, 2 * (67 - $A67) + 1, 2 * AX$2), 1)))
&amp; IF(ISBLANK('feature type'!AW65), "EndPlot", SUBSTITUTE(SUBSTITUTE(output!$B$1,
                   "f_type", 'feature type'!AW65),
                   "f_var", 'feature variety'!AW65))
&amp; CHAR(10)</f>
        <v xml:space="preserve">BeginPlot
	x=48,y=3
	TerrainType=TERRAIN_OCEAN
	PlotType=3
EndPlot
</v>
      </c>
      <c r="AY67" t="str">
        <f ca="1">SUBSTITUTE(SUBSTITUTE(SUBSTITUTE(SUBSTITUTE($A$1,
"x_coord",AY$2),
"y_coord",$A67),
"t_type",'terrain type'!AX65),
"p_type", 'plot type'!AX65)
&amp; IF(LEFT(resources!AX65, 6) = "BONUS_", CHAR(9) &amp; "BonusType=" &amp; resources!AX65 &amp; CHAR(10), "")
&amp; IF('goody huts'!AX65, "	ImprovementType=IMPROVEMENT_GOODY_HUT" &amp; CHAR(10), "")
&amp; IF(ISBLANK(OFFSET('rivers (2)'!$A$1, 2 * (67 - $A67), 2 * AY$2 + 1)), "", SUBSTITUTE($C$1, "&lt;direc&gt;", RIGHT(OFFSET('rivers (2)'!$A$1, 2 * (67 - $A67), 2 * AY$2 + 1), 1)))
&amp; IF(ISBLANK(OFFSET('rivers (2)'!$A$1, 2 * (67 - $A67) + 1, 2 * AY$2)), "", SUBSTITUTE($D$1, "&lt;direc&gt;", RIGHT(OFFSET('rivers (2)'!$A$1, 2 * (67 - $A67) + 1, 2 * AY$2), 1)))
&amp; IF(ISBLANK('feature type'!AX65), "EndPlot", SUBSTITUTE(SUBSTITUTE(output!$B$1,
                   "f_type", 'feature type'!AX65),
                   "f_var", 'feature variety'!AX65))
&amp; CHAR(10)</f>
        <v xml:space="preserve">BeginPlot
	x=49,y=3
	TerrainType=TERRAIN_OCEAN
	PlotType=3
EndPlot
</v>
      </c>
      <c r="AZ67" t="str">
        <f ca="1">SUBSTITUTE(SUBSTITUTE(SUBSTITUTE(SUBSTITUTE($A$1,
"x_coord",AZ$2),
"y_coord",$A67),
"t_type",'terrain type'!AY65),
"p_type", 'plot type'!AY65)
&amp; IF(LEFT(resources!AY65, 6) = "BONUS_", CHAR(9) &amp; "BonusType=" &amp; resources!AY65 &amp; CHAR(10), "")
&amp; IF('goody huts'!AY65, "	ImprovementType=IMPROVEMENT_GOODY_HUT" &amp; CHAR(10), "")
&amp; IF(ISBLANK(OFFSET('rivers (2)'!$A$1, 2 * (67 - $A67), 2 * AZ$2 + 1)), "", SUBSTITUTE($C$1, "&lt;direc&gt;", RIGHT(OFFSET('rivers (2)'!$A$1, 2 * (67 - $A67), 2 * AZ$2 + 1), 1)))
&amp; IF(ISBLANK(OFFSET('rivers (2)'!$A$1, 2 * (67 - $A67) + 1, 2 * AZ$2)), "", SUBSTITUTE($D$1, "&lt;direc&gt;", RIGHT(OFFSET('rivers (2)'!$A$1, 2 * (67 - $A67) + 1, 2 * AZ$2), 1)))
&amp; IF(ISBLANK('feature type'!AY65), "EndPlot", SUBSTITUTE(SUBSTITUTE(output!$B$1,
                   "f_type", 'feature type'!AY65),
                   "f_var", 'feature variety'!AY65))
&amp; CHAR(10)</f>
        <v xml:space="preserve">BeginPlot
	x=50,y=3
	TerrainType=TERRAIN_OCEAN
	PlotType=3
EndPlot
</v>
      </c>
      <c r="BA67" t="str">
        <f ca="1">SUBSTITUTE(SUBSTITUTE(SUBSTITUTE(SUBSTITUTE($A$1,
"x_coord",BA$2),
"y_coord",$A67),
"t_type",'terrain type'!AZ65),
"p_type", 'plot type'!AZ65)
&amp; IF(LEFT(resources!AZ65, 6) = "BONUS_", CHAR(9) &amp; "BonusType=" &amp; resources!AZ65 &amp; CHAR(10), "")
&amp; IF('goody huts'!AZ65, "	ImprovementType=IMPROVEMENT_GOODY_HUT" &amp; CHAR(10), "")
&amp; IF(ISBLANK(OFFSET('rivers (2)'!$A$1, 2 * (67 - $A67), 2 * BA$2 + 1)), "", SUBSTITUTE($C$1, "&lt;direc&gt;", RIGHT(OFFSET('rivers (2)'!$A$1, 2 * (67 - $A67), 2 * BA$2 + 1), 1)))
&amp; IF(ISBLANK(OFFSET('rivers (2)'!$A$1, 2 * (67 - $A67) + 1, 2 * BA$2)), "", SUBSTITUTE($D$1, "&lt;direc&gt;", RIGHT(OFFSET('rivers (2)'!$A$1, 2 * (67 - $A67) + 1, 2 * BA$2), 1)))
&amp; IF(ISBLANK('feature type'!AZ65), "EndPlot", SUBSTITUTE(SUBSTITUTE(output!$B$1,
                   "f_type", 'feature type'!AZ65),
                   "f_var", 'feature variety'!AZ65))
&amp; CHAR(10)</f>
        <v xml:space="preserve">BeginPlot
	x=51,y=3
	TerrainType=TERRAIN_OCEAN
	PlotType=3
EndPlot
</v>
      </c>
      <c r="BB67" t="str">
        <f ca="1">SUBSTITUTE(SUBSTITUTE(SUBSTITUTE(SUBSTITUTE($A$1,
"x_coord",BB$2),
"y_coord",$A67),
"t_type",'terrain type'!BA65),
"p_type", 'plot type'!BA65)
&amp; IF(LEFT(resources!BA65, 6) = "BONUS_", CHAR(9) &amp; "BonusType=" &amp; resources!BA65 &amp; CHAR(10), "")
&amp; IF('goody huts'!BA65, "	ImprovementType=IMPROVEMENT_GOODY_HUT" &amp; CHAR(10), "")
&amp; IF(ISBLANK(OFFSET('rivers (2)'!$A$1, 2 * (67 - $A67), 2 * BB$2 + 1)), "", SUBSTITUTE($C$1, "&lt;direc&gt;", RIGHT(OFFSET('rivers (2)'!$A$1, 2 * (67 - $A67), 2 * BB$2 + 1), 1)))
&amp; IF(ISBLANK(OFFSET('rivers (2)'!$A$1, 2 * (67 - $A67) + 1, 2 * BB$2)), "", SUBSTITUTE($D$1, "&lt;direc&gt;", RIGHT(OFFSET('rivers (2)'!$A$1, 2 * (67 - $A67) + 1, 2 * BB$2), 1)))
&amp; IF(ISBLANK('feature type'!BA65), "EndPlot", SUBSTITUTE(SUBSTITUTE(output!$B$1,
                   "f_type", 'feature type'!BA65),
                   "f_var", 'feature variety'!BA65))
&amp; CHAR(10)</f>
        <v xml:space="preserve">BeginPlot
	x=52,y=3
	TerrainType=TERRAIN_OCEAN
	PlotType=3
EndPlot
</v>
      </c>
      <c r="BC67" t="str">
        <f ca="1">SUBSTITUTE(SUBSTITUTE(SUBSTITUTE(SUBSTITUTE($A$1,
"x_coord",BC$2),
"y_coord",$A67),
"t_type",'terrain type'!BB65),
"p_type", 'plot type'!BB65)
&amp; IF(LEFT(resources!BB65, 6) = "BONUS_", CHAR(9) &amp; "BonusType=" &amp; resources!BB65 &amp; CHAR(10), "")
&amp; IF('goody huts'!BB65, "	ImprovementType=IMPROVEMENT_GOODY_HUT" &amp; CHAR(10), "")
&amp; IF(ISBLANK(OFFSET('rivers (2)'!$A$1, 2 * (67 - $A67), 2 * BC$2 + 1)), "", SUBSTITUTE($C$1, "&lt;direc&gt;", RIGHT(OFFSET('rivers (2)'!$A$1, 2 * (67 - $A67), 2 * BC$2 + 1), 1)))
&amp; IF(ISBLANK(OFFSET('rivers (2)'!$A$1, 2 * (67 - $A67) + 1, 2 * BC$2)), "", SUBSTITUTE($D$1, "&lt;direc&gt;", RIGHT(OFFSET('rivers (2)'!$A$1, 2 * (67 - $A67) + 1, 2 * BC$2), 1)))
&amp; IF(ISBLANK('feature type'!BB65), "EndPlot", SUBSTITUTE(SUBSTITUTE(output!$B$1,
                   "f_type", 'feature type'!BB65),
                   "f_var", 'feature variety'!BB65))
&amp; CHAR(10)</f>
        <v xml:space="preserve">BeginPlot
	x=53,y=3
	TerrainType=TERRAIN_OCEAN
	PlotType=3
EndPlot
</v>
      </c>
      <c r="BD67" t="str">
        <f ca="1">SUBSTITUTE(SUBSTITUTE(SUBSTITUTE(SUBSTITUTE($A$1,
"x_coord",BD$2),
"y_coord",$A67),
"t_type",'terrain type'!BC65),
"p_type", 'plot type'!BC65)
&amp; IF(LEFT(resources!BC65, 6) = "BONUS_", CHAR(9) &amp; "BonusType=" &amp; resources!BC65 &amp; CHAR(10), "")
&amp; IF('goody huts'!BC65, "	ImprovementType=IMPROVEMENT_GOODY_HUT" &amp; CHAR(10), "")
&amp; IF(ISBLANK(OFFSET('rivers (2)'!$A$1, 2 * (67 - $A67), 2 * BD$2 + 1)), "", SUBSTITUTE($C$1, "&lt;direc&gt;", RIGHT(OFFSET('rivers (2)'!$A$1, 2 * (67 - $A67), 2 * BD$2 + 1), 1)))
&amp; IF(ISBLANK(OFFSET('rivers (2)'!$A$1, 2 * (67 - $A67) + 1, 2 * BD$2)), "", SUBSTITUTE($D$1, "&lt;direc&gt;", RIGHT(OFFSET('rivers (2)'!$A$1, 2 * (67 - $A67) + 1, 2 * BD$2), 1)))
&amp; IF(ISBLANK('feature type'!BC65), "EndPlot", SUBSTITUTE(SUBSTITUTE(output!$B$1,
                   "f_type", 'feature type'!BC65),
                   "f_var", 'feature variety'!BC65))
&amp; CHAR(10)</f>
        <v xml:space="preserve">BeginPlot
	x=54,y=3
	TerrainType=TERRAIN_OCEAN
	PlotType=3
EndPlot
</v>
      </c>
      <c r="BE67" t="str">
        <f ca="1">SUBSTITUTE(SUBSTITUTE(SUBSTITUTE(SUBSTITUTE($A$1,
"x_coord",BE$2),
"y_coord",$A67),
"t_type",'terrain type'!BD65),
"p_type", 'plot type'!BD65)
&amp; IF(LEFT(resources!BD65, 6) = "BONUS_", CHAR(9) &amp; "BonusType=" &amp; resources!BD65 &amp; CHAR(10), "")
&amp; IF('goody huts'!BD65, "	ImprovementType=IMPROVEMENT_GOODY_HUT" &amp; CHAR(10), "")
&amp; IF(ISBLANK(OFFSET('rivers (2)'!$A$1, 2 * (67 - $A67), 2 * BE$2 + 1)), "", SUBSTITUTE($C$1, "&lt;direc&gt;", RIGHT(OFFSET('rivers (2)'!$A$1, 2 * (67 - $A67), 2 * BE$2 + 1), 1)))
&amp; IF(ISBLANK(OFFSET('rivers (2)'!$A$1, 2 * (67 - $A67) + 1, 2 * BE$2)), "", SUBSTITUTE($D$1, "&lt;direc&gt;", RIGHT(OFFSET('rivers (2)'!$A$1, 2 * (67 - $A67) + 1, 2 * BE$2), 1)))
&amp; IF(ISBLANK('feature type'!BD65), "EndPlot", SUBSTITUTE(SUBSTITUTE(output!$B$1,
                   "f_type", 'feature type'!BD65),
                   "f_var", 'feature variety'!BD65))
&amp; CHAR(10)</f>
        <v xml:space="preserve">BeginPlot
	x=55,y=3
	TerrainType=TERRAIN_OCEAN
	PlotType=3
EndPlot
</v>
      </c>
      <c r="BF67" t="str">
        <f ca="1">SUBSTITUTE(SUBSTITUTE(SUBSTITUTE(SUBSTITUTE($A$1,
"x_coord",BF$2),
"y_coord",$A67),
"t_type",'terrain type'!BE65),
"p_type", 'plot type'!BE65)
&amp; IF(LEFT(resources!BE65, 6) = "BONUS_", CHAR(9) &amp; "BonusType=" &amp; resources!BE65 &amp; CHAR(10), "")
&amp; IF('goody huts'!BE65, "	ImprovementType=IMPROVEMENT_GOODY_HUT" &amp; CHAR(10), "")
&amp; IF(ISBLANK(OFFSET('rivers (2)'!$A$1, 2 * (67 - $A67), 2 * BF$2 + 1)), "", SUBSTITUTE($C$1, "&lt;direc&gt;", RIGHT(OFFSET('rivers (2)'!$A$1, 2 * (67 - $A67), 2 * BF$2 + 1), 1)))
&amp; IF(ISBLANK(OFFSET('rivers (2)'!$A$1, 2 * (67 - $A67) + 1, 2 * BF$2)), "", SUBSTITUTE($D$1, "&lt;direc&gt;", RIGHT(OFFSET('rivers (2)'!$A$1, 2 * (67 - $A67) + 1, 2 * BF$2), 1)))
&amp; IF(ISBLANK('feature type'!BE65), "EndPlot", SUBSTITUTE(SUBSTITUTE(output!$B$1,
                   "f_type", 'feature type'!BE65),
                   "f_var", 'feature variety'!BE65))
&amp; CHAR(10)</f>
        <v xml:space="preserve">BeginPlot
	x=56,y=3
	TerrainType=TERRAIN_OCEAN
	PlotType=3
EndPlot
</v>
      </c>
      <c r="BG67" t="str">
        <f ca="1">SUBSTITUTE(SUBSTITUTE(SUBSTITUTE(SUBSTITUTE($A$1,
"x_coord",BG$2),
"y_coord",$A67),
"t_type",'terrain type'!BF65),
"p_type", 'plot type'!BF65)
&amp; IF(LEFT(resources!BF65, 6) = "BONUS_", CHAR(9) &amp; "BonusType=" &amp; resources!BF65 &amp; CHAR(10), "")
&amp; IF('goody huts'!BF65, "	ImprovementType=IMPROVEMENT_GOODY_HUT" &amp; CHAR(10), "")
&amp; IF(ISBLANK(OFFSET('rivers (2)'!$A$1, 2 * (67 - $A67), 2 * BG$2 + 1)), "", SUBSTITUTE($C$1, "&lt;direc&gt;", RIGHT(OFFSET('rivers (2)'!$A$1, 2 * (67 - $A67), 2 * BG$2 + 1), 1)))
&amp; IF(ISBLANK(OFFSET('rivers (2)'!$A$1, 2 * (67 - $A67) + 1, 2 * BG$2)), "", SUBSTITUTE($D$1, "&lt;direc&gt;", RIGHT(OFFSET('rivers (2)'!$A$1, 2 * (67 - $A67) + 1, 2 * BG$2), 1)))
&amp; IF(ISBLANK('feature type'!BF65), "EndPlot", SUBSTITUTE(SUBSTITUTE(output!$B$1,
                   "f_type", 'feature type'!BF65),
                   "f_var", 'feature variety'!BF65))
&amp; CHAR(10)</f>
        <v xml:space="preserve">BeginPlot
	x=57,y=3
	TerrainType=TERRAIN_OCEAN
	PlotType=3
EndPlot
</v>
      </c>
      <c r="BH67" t="str">
        <f ca="1">SUBSTITUTE(SUBSTITUTE(SUBSTITUTE(SUBSTITUTE($A$1,
"x_coord",BH$2),
"y_coord",$A67),
"t_type",'terrain type'!BG65),
"p_type", 'plot type'!BG65)
&amp; IF(LEFT(resources!BG65, 6) = "BONUS_", CHAR(9) &amp; "BonusType=" &amp; resources!BG65 &amp; CHAR(10), "")
&amp; IF('goody huts'!BG65, "	ImprovementType=IMPROVEMENT_GOODY_HUT" &amp; CHAR(10), "")
&amp; IF(ISBLANK(OFFSET('rivers (2)'!$A$1, 2 * (67 - $A67), 2 * BH$2 + 1)), "", SUBSTITUTE($C$1, "&lt;direc&gt;", RIGHT(OFFSET('rivers (2)'!$A$1, 2 * (67 - $A67), 2 * BH$2 + 1), 1)))
&amp; IF(ISBLANK(OFFSET('rivers (2)'!$A$1, 2 * (67 - $A67) + 1, 2 * BH$2)), "", SUBSTITUTE($D$1, "&lt;direc&gt;", RIGHT(OFFSET('rivers (2)'!$A$1, 2 * (67 - $A67) + 1, 2 * BH$2), 1)))
&amp; IF(ISBLANK('feature type'!BG65), "EndPlot", SUBSTITUTE(SUBSTITUTE(output!$B$1,
                   "f_type", 'feature type'!BG65),
                   "f_var", 'feature variety'!BG65))
&amp; CHAR(10)</f>
        <v xml:space="preserve">BeginPlot
	x=58,y=3
	TerrainType=TERRAIN_OCEAN
	PlotType=3
EndPlot
</v>
      </c>
      <c r="BI67" t="str">
        <f ca="1">SUBSTITUTE(SUBSTITUTE(SUBSTITUTE(SUBSTITUTE($A$1,
"x_coord",BI$2),
"y_coord",$A67),
"t_type",'terrain type'!BH65),
"p_type", 'plot type'!BH65)
&amp; IF(LEFT(resources!BH65, 6) = "BONUS_", CHAR(9) &amp; "BonusType=" &amp; resources!BH65 &amp; CHAR(10), "")
&amp; IF('goody huts'!BH65, "	ImprovementType=IMPROVEMENT_GOODY_HUT" &amp; CHAR(10), "")
&amp; IF(ISBLANK(OFFSET('rivers (2)'!$A$1, 2 * (67 - $A67), 2 * BI$2 + 1)), "", SUBSTITUTE($C$1, "&lt;direc&gt;", RIGHT(OFFSET('rivers (2)'!$A$1, 2 * (67 - $A67), 2 * BI$2 + 1), 1)))
&amp; IF(ISBLANK(OFFSET('rivers (2)'!$A$1, 2 * (67 - $A67) + 1, 2 * BI$2)), "", SUBSTITUTE($D$1, "&lt;direc&gt;", RIGHT(OFFSET('rivers (2)'!$A$1, 2 * (67 - $A67) + 1, 2 * BI$2), 1)))
&amp; IF(ISBLANK('feature type'!BH65), "EndPlot", SUBSTITUTE(SUBSTITUTE(output!$B$1,
                   "f_type", 'feature type'!BH65),
                   "f_var", 'feature variety'!BH65))
&amp; CHAR(10)</f>
        <v xml:space="preserve">BeginPlot
	x=59,y=3
	TerrainType=TERRAIN_OCEAN
	PlotType=3
EndPlot
</v>
      </c>
      <c r="BJ67" t="str">
        <f ca="1">SUBSTITUTE(SUBSTITUTE(SUBSTITUTE(SUBSTITUTE($A$1,
"x_coord",BJ$2),
"y_coord",$A67),
"t_type",'terrain type'!BI65),
"p_type", 'plot type'!BI65)
&amp; IF(LEFT(resources!BI65, 6) = "BONUS_", CHAR(9) &amp; "BonusType=" &amp; resources!BI65 &amp; CHAR(10), "")
&amp; IF('goody huts'!BI65, "	ImprovementType=IMPROVEMENT_GOODY_HUT" &amp; CHAR(10), "")
&amp; IF(ISBLANK(OFFSET('rivers (2)'!$A$1, 2 * (67 - $A67), 2 * BJ$2 + 1)), "", SUBSTITUTE($C$1, "&lt;direc&gt;", RIGHT(OFFSET('rivers (2)'!$A$1, 2 * (67 - $A67), 2 * BJ$2 + 1), 1)))
&amp; IF(ISBLANK(OFFSET('rivers (2)'!$A$1, 2 * (67 - $A67) + 1, 2 * BJ$2)), "", SUBSTITUTE($D$1, "&lt;direc&gt;", RIGHT(OFFSET('rivers (2)'!$A$1, 2 * (67 - $A67) + 1, 2 * BJ$2), 1)))
&amp; IF(ISBLANK('feature type'!BI65), "EndPlot", SUBSTITUTE(SUBSTITUTE(output!$B$1,
                   "f_type", 'feature type'!BI65),
                   "f_var", 'feature variety'!BI65))
&amp; CHAR(10)</f>
        <v xml:space="preserve">BeginPlot
	x=60,y=3
	TerrainType=TERRAIN_OCEAN
	PlotType=3
EndPlot
</v>
      </c>
      <c r="BK67" t="str">
        <f ca="1">SUBSTITUTE(SUBSTITUTE(SUBSTITUTE(SUBSTITUTE($A$1,
"x_coord",BK$2),
"y_coord",$A67),
"t_type",'terrain type'!BJ65),
"p_type", 'plot type'!BJ65)
&amp; IF(LEFT(resources!BJ65, 6) = "BONUS_", CHAR(9) &amp; "BonusType=" &amp; resources!BJ65 &amp; CHAR(10), "")
&amp; IF('goody huts'!BJ65, "	ImprovementType=IMPROVEMENT_GOODY_HUT" &amp; CHAR(10), "")
&amp; IF(ISBLANK(OFFSET('rivers (2)'!$A$1, 2 * (67 - $A67), 2 * BK$2 + 1)), "", SUBSTITUTE($C$1, "&lt;direc&gt;", RIGHT(OFFSET('rivers (2)'!$A$1, 2 * (67 - $A67), 2 * BK$2 + 1), 1)))
&amp; IF(ISBLANK(OFFSET('rivers (2)'!$A$1, 2 * (67 - $A67) + 1, 2 * BK$2)), "", SUBSTITUTE($D$1, "&lt;direc&gt;", RIGHT(OFFSET('rivers (2)'!$A$1, 2 * (67 - $A67) + 1, 2 * BK$2), 1)))
&amp; IF(ISBLANK('feature type'!BJ65), "EndPlot", SUBSTITUTE(SUBSTITUTE(output!$B$1,
                   "f_type", 'feature type'!BJ65),
                   "f_var", 'feature variety'!BJ65))
&amp; CHAR(10)</f>
        <v xml:space="preserve">BeginPlot
	x=61,y=3
	TerrainType=TERRAIN_OCEAN
	PlotType=3
EndPlot
</v>
      </c>
      <c r="BL67" t="str">
        <f ca="1">SUBSTITUTE(SUBSTITUTE(SUBSTITUTE(SUBSTITUTE($A$1,
"x_coord",BL$2),
"y_coord",$A67),
"t_type",'terrain type'!BK65),
"p_type", 'plot type'!BK65)
&amp; IF(LEFT(resources!BK65, 6) = "BONUS_", CHAR(9) &amp; "BonusType=" &amp; resources!BK65 &amp; CHAR(10), "")
&amp; IF('goody huts'!BK65, "	ImprovementType=IMPROVEMENT_GOODY_HUT" &amp; CHAR(10), "")
&amp; IF(ISBLANK(OFFSET('rivers (2)'!$A$1, 2 * (67 - $A67), 2 * BL$2 + 1)), "", SUBSTITUTE($C$1, "&lt;direc&gt;", RIGHT(OFFSET('rivers (2)'!$A$1, 2 * (67 - $A67), 2 * BL$2 + 1), 1)))
&amp; IF(ISBLANK(OFFSET('rivers (2)'!$A$1, 2 * (67 - $A67) + 1, 2 * BL$2)), "", SUBSTITUTE($D$1, "&lt;direc&gt;", RIGHT(OFFSET('rivers (2)'!$A$1, 2 * (67 - $A67) + 1, 2 * BL$2), 1)))
&amp; IF(ISBLANK('feature type'!BK65), "EndPlot", SUBSTITUTE(SUBSTITUTE(output!$B$1,
                   "f_type", 'feature type'!BK65),
                   "f_var", 'feature variety'!BK65))
&amp; CHAR(10)</f>
        <v xml:space="preserve">BeginPlot
	x=62,y=3
	TerrainType=TERRAIN_OCEAN
	PlotType=3
EndPlot
</v>
      </c>
      <c r="BM67" t="str">
        <f ca="1">SUBSTITUTE(SUBSTITUTE(SUBSTITUTE(SUBSTITUTE($A$1,
"x_coord",BM$2),
"y_coord",$A67),
"t_type",'terrain type'!BL65),
"p_type", 'plot type'!BL65)
&amp; IF(LEFT(resources!BL65, 6) = "BONUS_", CHAR(9) &amp; "BonusType=" &amp; resources!BL65 &amp; CHAR(10), "")
&amp; IF('goody huts'!BL65, "	ImprovementType=IMPROVEMENT_GOODY_HUT" &amp; CHAR(10), "")
&amp; IF(ISBLANK(OFFSET('rivers (2)'!$A$1, 2 * (67 - $A67), 2 * BM$2 + 1)), "", SUBSTITUTE($C$1, "&lt;direc&gt;", RIGHT(OFFSET('rivers (2)'!$A$1, 2 * (67 - $A67), 2 * BM$2 + 1), 1)))
&amp; IF(ISBLANK(OFFSET('rivers (2)'!$A$1, 2 * (67 - $A67) + 1, 2 * BM$2)), "", SUBSTITUTE($D$1, "&lt;direc&gt;", RIGHT(OFFSET('rivers (2)'!$A$1, 2 * (67 - $A67) + 1, 2 * BM$2), 1)))
&amp; IF(ISBLANK('feature type'!BL65), "EndPlot", SUBSTITUTE(SUBSTITUTE(output!$B$1,
                   "f_type", 'feature type'!BL65),
                   "f_var", 'feature variety'!BL65))
&amp; CHAR(10)</f>
        <v xml:space="preserve">BeginPlot
	x=63,y=3
	TerrainType=TERRAIN_OCEAN
	PlotType=3
EndPlot
</v>
      </c>
      <c r="BN67" t="str">
        <f ca="1">SUBSTITUTE(SUBSTITUTE(SUBSTITUTE(SUBSTITUTE($A$1,
"x_coord",BN$2),
"y_coord",$A67),
"t_type",'terrain type'!BM65),
"p_type", 'plot type'!BM65)
&amp; IF(LEFT(resources!BM65, 6) = "BONUS_", CHAR(9) &amp; "BonusType=" &amp; resources!BM65 &amp; CHAR(10), "")
&amp; IF('goody huts'!BM65, "	ImprovementType=IMPROVEMENT_GOODY_HUT" &amp; CHAR(10), "")
&amp; IF(ISBLANK(OFFSET('rivers (2)'!$A$1, 2 * (67 - $A67), 2 * BN$2 + 1)), "", SUBSTITUTE($C$1, "&lt;direc&gt;", RIGHT(OFFSET('rivers (2)'!$A$1, 2 * (67 - $A67), 2 * BN$2 + 1), 1)))
&amp; IF(ISBLANK(OFFSET('rivers (2)'!$A$1, 2 * (67 - $A67) + 1, 2 * BN$2)), "", SUBSTITUTE($D$1, "&lt;direc&gt;", RIGHT(OFFSET('rivers (2)'!$A$1, 2 * (67 - $A67) + 1, 2 * BN$2), 1)))
&amp; IF(ISBLANK('feature type'!BM65), "EndPlot", SUBSTITUTE(SUBSTITUTE(output!$B$1,
                   "f_type", 'feature type'!BM65),
                   "f_var", 'feature variety'!BM65))
&amp; CHAR(10)</f>
        <v xml:space="preserve">BeginPlot
	x=64,y=3
	TerrainType=TERRAIN_OCEAN
	PlotType=3
EndPlot
</v>
      </c>
      <c r="BO67" t="str">
        <f ca="1">SUBSTITUTE(SUBSTITUTE(SUBSTITUTE(SUBSTITUTE($A$1,
"x_coord",BO$2),
"y_coord",$A67),
"t_type",'terrain type'!BN65),
"p_type", 'plot type'!BN65)
&amp; IF(LEFT(resources!BN65, 6) = "BONUS_", CHAR(9) &amp; "BonusType=" &amp; resources!BN65 &amp; CHAR(10), "")
&amp; IF('goody huts'!BN65, "	ImprovementType=IMPROVEMENT_GOODY_HUT" &amp; CHAR(10), "")
&amp; IF(ISBLANK(OFFSET('rivers (2)'!$A$1, 2 * (67 - $A67), 2 * BO$2 + 1)), "", SUBSTITUTE($C$1, "&lt;direc&gt;", RIGHT(OFFSET('rivers (2)'!$A$1, 2 * (67 - $A67), 2 * BO$2 + 1), 1)))
&amp; IF(ISBLANK(OFFSET('rivers (2)'!$A$1, 2 * (67 - $A67) + 1, 2 * BO$2)), "", SUBSTITUTE($D$1, "&lt;direc&gt;", RIGHT(OFFSET('rivers (2)'!$A$1, 2 * (67 - $A67) + 1, 2 * BO$2), 1)))
&amp; IF(ISBLANK('feature type'!BN65), "EndPlot", SUBSTITUTE(SUBSTITUTE(output!$B$1,
                   "f_type", 'feature type'!BN65),
                   "f_var", 'feature variety'!BN65))
&amp; CHAR(10)</f>
        <v xml:space="preserve">BeginPlot
	x=65,y=3
	TerrainType=TERRAIN_OCEAN
	PlotType=3
EndPlot
</v>
      </c>
      <c r="BP67" t="str">
        <f ca="1">SUBSTITUTE(SUBSTITUTE(SUBSTITUTE(SUBSTITUTE($A$1,
"x_coord",BP$2),
"y_coord",$A67),
"t_type",'terrain type'!BO65),
"p_type", 'plot type'!BO65)
&amp; IF(LEFT(resources!BO65, 6) = "BONUS_", CHAR(9) &amp; "BonusType=" &amp; resources!BO65 &amp; CHAR(10), "")
&amp; IF('goody huts'!BO65, "	ImprovementType=IMPROVEMENT_GOODY_HUT" &amp; CHAR(10), "")
&amp; IF(ISBLANK(OFFSET('rivers (2)'!$A$1, 2 * (67 - $A67), 2 * BP$2 + 1)), "", SUBSTITUTE($C$1, "&lt;direc&gt;", RIGHT(OFFSET('rivers (2)'!$A$1, 2 * (67 - $A67), 2 * BP$2 + 1), 1)))
&amp; IF(ISBLANK(OFFSET('rivers (2)'!$A$1, 2 * (67 - $A67) + 1, 2 * BP$2)), "", SUBSTITUTE($D$1, "&lt;direc&gt;", RIGHT(OFFSET('rivers (2)'!$A$1, 2 * (67 - $A67) + 1, 2 * BP$2), 1)))
&amp; IF(ISBLANK('feature type'!BO65), "EndPlot", SUBSTITUTE(SUBSTITUTE(output!$B$1,
                   "f_type", 'feature type'!BO65),
                   "f_var", 'feature variety'!BO65))
&amp; CHAR(10)</f>
        <v xml:space="preserve">BeginPlot
	x=66,y=3
	TerrainType=TERRAIN_OCEAN
	PlotType=3
EndPlot
</v>
      </c>
      <c r="BQ67" t="str">
        <f ca="1">SUBSTITUTE(SUBSTITUTE(SUBSTITUTE(SUBSTITUTE($A$1,
"x_coord",BQ$2),
"y_coord",$A67),
"t_type",'terrain type'!BP65),
"p_type", 'plot type'!BP65)
&amp; IF(LEFT(resources!BP65, 6) = "BONUS_", CHAR(9) &amp; "BonusType=" &amp; resources!BP65 &amp; CHAR(10), "")
&amp; IF('goody huts'!BP65, "	ImprovementType=IMPROVEMENT_GOODY_HUT" &amp; CHAR(10), "")
&amp; IF(ISBLANK(OFFSET('rivers (2)'!$A$1, 2 * (67 - $A67), 2 * BQ$2 + 1)), "", SUBSTITUTE($C$1, "&lt;direc&gt;", RIGHT(OFFSET('rivers (2)'!$A$1, 2 * (67 - $A67), 2 * BQ$2 + 1), 1)))
&amp; IF(ISBLANK(OFFSET('rivers (2)'!$A$1, 2 * (67 - $A67) + 1, 2 * BQ$2)), "", SUBSTITUTE($D$1, "&lt;direc&gt;", RIGHT(OFFSET('rivers (2)'!$A$1, 2 * (67 - $A67) + 1, 2 * BQ$2), 1)))
&amp; IF(ISBLANK('feature type'!BP65), "EndPlot", SUBSTITUTE(SUBSTITUTE(output!$B$1,
                   "f_type", 'feature type'!BP65),
                   "f_var", 'feature variety'!BP65))
&amp; CHAR(10)</f>
        <v xml:space="preserve">BeginPlot
	x=67,y=3
	TerrainType=TERRAIN_OCEAN
	PlotType=3
EndPlot
</v>
      </c>
      <c r="BR67" t="str">
        <f ca="1">SUBSTITUTE(SUBSTITUTE(SUBSTITUTE(SUBSTITUTE($A$1,
"x_coord",BR$2),
"y_coord",$A67),
"t_type",'terrain type'!BQ65),
"p_type", 'plot type'!BQ65)
&amp; IF(LEFT(resources!BQ65, 6) = "BONUS_", CHAR(9) &amp; "BonusType=" &amp; resources!BQ65 &amp; CHAR(10), "")
&amp; IF('goody huts'!BQ65, "	ImprovementType=IMPROVEMENT_GOODY_HUT" &amp; CHAR(10), "")
&amp; IF(ISBLANK(OFFSET('rivers (2)'!$A$1, 2 * (67 - $A67), 2 * BR$2 + 1)), "", SUBSTITUTE($C$1, "&lt;direc&gt;", RIGHT(OFFSET('rivers (2)'!$A$1, 2 * (67 - $A67), 2 * BR$2 + 1), 1)))
&amp; IF(ISBLANK(OFFSET('rivers (2)'!$A$1, 2 * (67 - $A67) + 1, 2 * BR$2)), "", SUBSTITUTE($D$1, "&lt;direc&gt;", RIGHT(OFFSET('rivers (2)'!$A$1, 2 * (67 - $A67) + 1, 2 * BR$2), 1)))
&amp; IF(ISBLANK('feature type'!BQ65), "EndPlot", SUBSTITUTE(SUBSTITUTE(output!$B$1,
                   "f_type", 'feature type'!BQ65),
                   "f_var", 'feature variety'!BQ65))
&amp; CHAR(10)</f>
        <v xml:space="preserve">BeginPlot
	x=68,y=3
	TerrainType=TERRAIN_OCEAN
	PlotType=3
EndPlot
</v>
      </c>
      <c r="BS67" t="str">
        <f ca="1">SUBSTITUTE(SUBSTITUTE(SUBSTITUTE(SUBSTITUTE($A$1,
"x_coord",BS$2),
"y_coord",$A67),
"t_type",'terrain type'!BR65),
"p_type", 'plot type'!BR65)
&amp; IF(LEFT(resources!BR65, 6) = "BONUS_", CHAR(9) &amp; "BonusType=" &amp; resources!BR65 &amp; CHAR(10), "")
&amp; IF('goody huts'!BR65, "	ImprovementType=IMPROVEMENT_GOODY_HUT" &amp; CHAR(10), "")
&amp; IF(ISBLANK(OFFSET('rivers (2)'!$A$1, 2 * (67 - $A67), 2 * BS$2 + 1)), "", SUBSTITUTE($C$1, "&lt;direc&gt;", RIGHT(OFFSET('rivers (2)'!$A$1, 2 * (67 - $A67), 2 * BS$2 + 1), 1)))
&amp; IF(ISBLANK(OFFSET('rivers (2)'!$A$1, 2 * (67 - $A67) + 1, 2 * BS$2)), "", SUBSTITUTE($D$1, "&lt;direc&gt;", RIGHT(OFFSET('rivers (2)'!$A$1, 2 * (67 - $A67) + 1, 2 * BS$2), 1)))
&amp; IF(ISBLANK('feature type'!BR65), "EndPlot", SUBSTITUTE(SUBSTITUTE(output!$B$1,
                   "f_type", 'feature type'!BR65),
                   "f_var", 'feature variety'!BR65))
&amp; CHAR(10)</f>
        <v xml:space="preserve">BeginPlot
	x=69,y=3
	TerrainType=TERRAIN_OCEAN
	PlotType=3
EndPlot
</v>
      </c>
      <c r="BT67" t="str">
        <f ca="1">SUBSTITUTE(SUBSTITUTE(SUBSTITUTE(SUBSTITUTE($A$1,
"x_coord",BT$2),
"y_coord",$A67),
"t_type",'terrain type'!BS65),
"p_type", 'plot type'!BS65)
&amp; IF(LEFT(resources!BS65, 6) = "BONUS_", CHAR(9) &amp; "BonusType=" &amp; resources!BS65 &amp; CHAR(10), "")
&amp; IF('goody huts'!BS65, "	ImprovementType=IMPROVEMENT_GOODY_HUT" &amp; CHAR(10), "")
&amp; IF(ISBLANK(OFFSET('rivers (2)'!$A$1, 2 * (67 - $A67), 2 * BT$2 + 1)), "", SUBSTITUTE($C$1, "&lt;direc&gt;", RIGHT(OFFSET('rivers (2)'!$A$1, 2 * (67 - $A67), 2 * BT$2 + 1), 1)))
&amp; IF(ISBLANK(OFFSET('rivers (2)'!$A$1, 2 * (67 - $A67) + 1, 2 * BT$2)), "", SUBSTITUTE($D$1, "&lt;direc&gt;", RIGHT(OFFSET('rivers (2)'!$A$1, 2 * (67 - $A67) + 1, 2 * BT$2), 1)))
&amp; IF(ISBLANK('feature type'!BS65), "EndPlot", SUBSTITUTE(SUBSTITUTE(output!$B$1,
                   "f_type", 'feature type'!BS65),
                   "f_var", 'feature variety'!BS65))
&amp; CHAR(10)</f>
        <v xml:space="preserve">BeginPlot
	x=70,y=3
	TerrainType=TERRAIN_OCEAN
	PlotType=3
EndPlot
</v>
      </c>
      <c r="BU67" t="str">
        <f ca="1">SUBSTITUTE(SUBSTITUTE(SUBSTITUTE(SUBSTITUTE($A$1,
"x_coord",BU$2),
"y_coord",$A67),
"t_type",'terrain type'!BT65),
"p_type", 'plot type'!BT65)
&amp; IF(LEFT(resources!BT65, 6) = "BONUS_", CHAR(9) &amp; "BonusType=" &amp; resources!BT65 &amp; CHAR(10), "")
&amp; IF('goody huts'!BT65, "	ImprovementType=IMPROVEMENT_GOODY_HUT" &amp; CHAR(10), "")
&amp; IF(ISBLANK(OFFSET('rivers (2)'!$A$1, 2 * (67 - $A67), 2 * BU$2 + 1)), "", SUBSTITUTE($C$1, "&lt;direc&gt;", RIGHT(OFFSET('rivers (2)'!$A$1, 2 * (67 - $A67), 2 * BU$2 + 1), 1)))
&amp; IF(ISBLANK(OFFSET('rivers (2)'!$A$1, 2 * (67 - $A67) + 1, 2 * BU$2)), "", SUBSTITUTE($D$1, "&lt;direc&gt;", RIGHT(OFFSET('rivers (2)'!$A$1, 2 * (67 - $A67) + 1, 2 * BU$2), 1)))
&amp; IF(ISBLANK('feature type'!BT65), "EndPlot", SUBSTITUTE(SUBSTITUTE(output!$B$1,
                   "f_type", 'feature type'!BT65),
                   "f_var", 'feature variety'!BT65))
&amp; CHAR(10)</f>
        <v xml:space="preserve">BeginPlot
	x=71,y=3
	TerrainType=TERRAIN_OCEAN
	PlotType=3
EndPlot
</v>
      </c>
      <c r="BV67" t="str">
        <f ca="1">SUBSTITUTE(SUBSTITUTE(SUBSTITUTE(SUBSTITUTE($A$1,
"x_coord",BV$2),
"y_coord",$A67),
"t_type",'terrain type'!BU65),
"p_type", 'plot type'!BU65)
&amp; IF(LEFT(resources!BU65, 6) = "BONUS_", CHAR(9) &amp; "BonusType=" &amp; resources!BU65 &amp; CHAR(10), "")
&amp; IF('goody huts'!BU65, "	ImprovementType=IMPROVEMENT_GOODY_HUT" &amp; CHAR(10), "")
&amp; IF(ISBLANK(OFFSET('rivers (2)'!$A$1, 2 * (67 - $A67), 2 * BV$2 + 1)), "", SUBSTITUTE($C$1, "&lt;direc&gt;", RIGHT(OFFSET('rivers (2)'!$A$1, 2 * (67 - $A67), 2 * BV$2 + 1), 1)))
&amp; IF(ISBLANK(OFFSET('rivers (2)'!$A$1, 2 * (67 - $A67) + 1, 2 * BV$2)), "", SUBSTITUTE($D$1, "&lt;direc&gt;", RIGHT(OFFSET('rivers (2)'!$A$1, 2 * (67 - $A67) + 1, 2 * BV$2), 1)))
&amp; IF(ISBLANK('feature type'!BU65), "EndPlot", SUBSTITUTE(SUBSTITUTE(output!$B$1,
                   "f_type", 'feature type'!BU65),
                   "f_var", 'feature variety'!BU65))
&amp; CHAR(10)</f>
        <v xml:space="preserve">BeginPlot
	x=72,y=3
	TerrainType=TERRAIN_OCEAN
	PlotType=3
EndPlot
</v>
      </c>
      <c r="BW67" t="str">
        <f ca="1">SUBSTITUTE(SUBSTITUTE(SUBSTITUTE(SUBSTITUTE($A$1,
"x_coord",BW$2),
"y_coord",$A67),
"t_type",'terrain type'!BV65),
"p_type", 'plot type'!BV65)
&amp; IF(LEFT(resources!BV65, 6) = "BONUS_", CHAR(9) &amp; "BonusType=" &amp; resources!BV65 &amp; CHAR(10), "")
&amp; IF('goody huts'!BV65, "	ImprovementType=IMPROVEMENT_GOODY_HUT" &amp; CHAR(10), "")
&amp; IF(ISBLANK(OFFSET('rivers (2)'!$A$1, 2 * (67 - $A67), 2 * BW$2 + 1)), "", SUBSTITUTE($C$1, "&lt;direc&gt;", RIGHT(OFFSET('rivers (2)'!$A$1, 2 * (67 - $A67), 2 * BW$2 + 1), 1)))
&amp; IF(ISBLANK(OFFSET('rivers (2)'!$A$1, 2 * (67 - $A67) + 1, 2 * BW$2)), "", SUBSTITUTE($D$1, "&lt;direc&gt;", RIGHT(OFFSET('rivers (2)'!$A$1, 2 * (67 - $A67) + 1, 2 * BW$2), 1)))
&amp; IF(ISBLANK('feature type'!BV65), "EndPlot", SUBSTITUTE(SUBSTITUTE(output!$B$1,
                   "f_type", 'feature type'!BV65),
                   "f_var", 'feature variety'!BV65))
&amp; CHAR(10)</f>
        <v xml:space="preserve">BeginPlot
	x=73,y=3
	TerrainType=TERRAIN_OCEAN
	PlotType=3
EndPlot
</v>
      </c>
      <c r="BX67" t="str">
        <f ca="1">SUBSTITUTE(SUBSTITUTE(SUBSTITUTE(SUBSTITUTE($A$1,
"x_coord",BX$2),
"y_coord",$A67),
"t_type",'terrain type'!BW65),
"p_type", 'plot type'!BW65)
&amp; IF(LEFT(resources!BW65, 6) = "BONUS_", CHAR(9) &amp; "BonusType=" &amp; resources!BW65 &amp; CHAR(10), "")
&amp; IF('goody huts'!BW65, "	ImprovementType=IMPROVEMENT_GOODY_HUT" &amp; CHAR(10), "")
&amp; IF(ISBLANK(OFFSET('rivers (2)'!$A$1, 2 * (67 - $A67), 2 * BX$2 + 1)), "", SUBSTITUTE($C$1, "&lt;direc&gt;", RIGHT(OFFSET('rivers (2)'!$A$1, 2 * (67 - $A67), 2 * BX$2 + 1), 1)))
&amp; IF(ISBLANK(OFFSET('rivers (2)'!$A$1, 2 * (67 - $A67) + 1, 2 * BX$2)), "", SUBSTITUTE($D$1, "&lt;direc&gt;", RIGHT(OFFSET('rivers (2)'!$A$1, 2 * (67 - $A67) + 1, 2 * BX$2), 1)))
&amp; IF(ISBLANK('feature type'!BW65), "EndPlot", SUBSTITUTE(SUBSTITUTE(output!$B$1,
                   "f_type", 'feature type'!BW65),
                   "f_var", 'feature variety'!BW65))
&amp; CHAR(10)</f>
        <v xml:space="preserve">BeginPlot
	x=74,y=3
	TerrainType=TERRAIN_OCEAN
	PlotType=3
EndPlot
</v>
      </c>
      <c r="BY67" t="str">
        <f ca="1">SUBSTITUTE(SUBSTITUTE(SUBSTITUTE(SUBSTITUTE($A$1,
"x_coord",BY$2),
"y_coord",$A67),
"t_type",'terrain type'!BX65),
"p_type", 'plot type'!BX65)
&amp; IF(LEFT(resources!BX65, 6) = "BONUS_", CHAR(9) &amp; "BonusType=" &amp; resources!BX65 &amp; CHAR(10), "")
&amp; IF('goody huts'!BX65, "	ImprovementType=IMPROVEMENT_GOODY_HUT" &amp; CHAR(10), "")
&amp; IF(ISBLANK(OFFSET('rivers (2)'!$A$1, 2 * (67 - $A67), 2 * BY$2 + 1)), "", SUBSTITUTE($C$1, "&lt;direc&gt;", RIGHT(OFFSET('rivers (2)'!$A$1, 2 * (67 - $A67), 2 * BY$2 + 1), 1)))
&amp; IF(ISBLANK(OFFSET('rivers (2)'!$A$1, 2 * (67 - $A67) + 1, 2 * BY$2)), "", SUBSTITUTE($D$1, "&lt;direc&gt;", RIGHT(OFFSET('rivers (2)'!$A$1, 2 * (67 - $A67) + 1, 2 * BY$2), 1)))
&amp; IF(ISBLANK('feature type'!BX65), "EndPlot", SUBSTITUTE(SUBSTITUTE(output!$B$1,
                   "f_type", 'feature type'!BX65),
                   "f_var", 'feature variety'!BX65))
&amp; CHAR(10)</f>
        <v xml:space="preserve">BeginPlot
	x=75,y=3
	TerrainType=TERRAIN_OCEAN
	PlotType=3
EndPlot
</v>
      </c>
      <c r="BZ67" t="str">
        <f ca="1">SUBSTITUTE(SUBSTITUTE(SUBSTITUTE(SUBSTITUTE($A$1,
"x_coord",BZ$2),
"y_coord",$A67),
"t_type",'terrain type'!BY65),
"p_type", 'plot type'!BY65)
&amp; IF(LEFT(resources!BY65, 6) = "BONUS_", CHAR(9) &amp; "BonusType=" &amp; resources!BY65 &amp; CHAR(10), "")
&amp; IF('goody huts'!BY65, "	ImprovementType=IMPROVEMENT_GOODY_HUT" &amp; CHAR(10), "")
&amp; IF(ISBLANK(OFFSET('rivers (2)'!$A$1, 2 * (67 - $A67), 2 * BZ$2 + 1)), "", SUBSTITUTE($C$1, "&lt;direc&gt;", RIGHT(OFFSET('rivers (2)'!$A$1, 2 * (67 - $A67), 2 * BZ$2 + 1), 1)))
&amp; IF(ISBLANK(OFFSET('rivers (2)'!$A$1, 2 * (67 - $A67) + 1, 2 * BZ$2)), "", SUBSTITUTE($D$1, "&lt;direc&gt;", RIGHT(OFFSET('rivers (2)'!$A$1, 2 * (67 - $A67) + 1, 2 * BZ$2), 1)))
&amp; IF(ISBLANK('feature type'!BY65), "EndPlot", SUBSTITUTE(SUBSTITUTE(output!$B$1,
                   "f_type", 'feature type'!BY65),
                   "f_var", 'feature variety'!BY65))
&amp; CHAR(10)</f>
        <v xml:space="preserve">BeginPlot
	x=76,y=3
	TerrainType=TERRAIN_OCEAN
	PlotType=3
EndPlot
</v>
      </c>
      <c r="CA67" t="str">
        <f ca="1">SUBSTITUTE(SUBSTITUTE(SUBSTITUTE(SUBSTITUTE($A$1,
"x_coord",CA$2),
"y_coord",$A67),
"t_type",'terrain type'!BZ65),
"p_type", 'plot type'!BZ65)
&amp; IF(LEFT(resources!BZ65, 6) = "BONUS_", CHAR(9) &amp; "BonusType=" &amp; resources!BZ65 &amp; CHAR(10), "")
&amp; IF('goody huts'!BZ65, "	ImprovementType=IMPROVEMENT_GOODY_HUT" &amp; CHAR(10), "")
&amp; IF(ISBLANK(OFFSET('rivers (2)'!$A$1, 2 * (67 - $A67), 2 * CA$2 + 1)), "", SUBSTITUTE($C$1, "&lt;direc&gt;", RIGHT(OFFSET('rivers (2)'!$A$1, 2 * (67 - $A67), 2 * CA$2 + 1), 1)))
&amp; IF(ISBLANK(OFFSET('rivers (2)'!$A$1, 2 * (67 - $A67) + 1, 2 * CA$2)), "", SUBSTITUTE($D$1, "&lt;direc&gt;", RIGHT(OFFSET('rivers (2)'!$A$1, 2 * (67 - $A67) + 1, 2 * CA$2), 1)))
&amp; IF(ISBLANK('feature type'!BZ65), "EndPlot", SUBSTITUTE(SUBSTITUTE(output!$B$1,
                   "f_type", 'feature type'!BZ65),
                   "f_var", 'feature variety'!BZ65))
&amp; CHAR(10)</f>
        <v xml:space="preserve">BeginPlot
	x=77,y=3
	TerrainType=TERRAIN_OCEAN
	PlotType=3
EndPlot
</v>
      </c>
      <c r="CB67" t="str">
        <f ca="1">SUBSTITUTE(SUBSTITUTE(SUBSTITUTE(SUBSTITUTE($A$1,
"x_coord",CB$2),
"y_coord",$A67),
"t_type",'terrain type'!CA65),
"p_type", 'plot type'!CA65)
&amp; IF(LEFT(resources!CA65, 6) = "BONUS_", CHAR(9) &amp; "BonusType=" &amp; resources!CA65 &amp; CHAR(10), "")
&amp; IF('goody huts'!CA65, "	ImprovementType=IMPROVEMENT_GOODY_HUT" &amp; CHAR(10), "")
&amp; IF(ISBLANK(OFFSET('rivers (2)'!$A$1, 2 * (67 - $A67), 2 * CB$2 + 1)), "", SUBSTITUTE($C$1, "&lt;direc&gt;", RIGHT(OFFSET('rivers (2)'!$A$1, 2 * (67 - $A67), 2 * CB$2 + 1), 1)))
&amp; IF(ISBLANK(OFFSET('rivers (2)'!$A$1, 2 * (67 - $A67) + 1, 2 * CB$2)), "", SUBSTITUTE($D$1, "&lt;direc&gt;", RIGHT(OFFSET('rivers (2)'!$A$1, 2 * (67 - $A67) + 1, 2 * CB$2), 1)))
&amp; IF(ISBLANK('feature type'!CA65), "EndPlot", SUBSTITUTE(SUBSTITUTE(output!$B$1,
                   "f_type", 'feature type'!CA65),
                   "f_var", 'feature variety'!CA65))
&amp; CHAR(10)</f>
        <v xml:space="preserve">BeginPlot
	x=78,y=3
	TerrainType=TERRAIN_OCEAN
	PlotType=3
EndPlot
</v>
      </c>
      <c r="CC67" t="str">
        <f ca="1">SUBSTITUTE(SUBSTITUTE(SUBSTITUTE(SUBSTITUTE($A$1,
"x_coord",CC$2),
"y_coord",$A67),
"t_type",'terrain type'!CB65),
"p_type", 'plot type'!CB65)
&amp; IF(LEFT(resources!CB65, 6) = "BONUS_", CHAR(9) &amp; "BonusType=" &amp; resources!CB65 &amp; CHAR(10), "")
&amp; IF('goody huts'!CB65, "	ImprovementType=IMPROVEMENT_GOODY_HUT" &amp; CHAR(10), "")
&amp; IF(ISBLANK(OFFSET('rivers (2)'!$A$1, 2 * (67 - $A67), 2 * CC$2 + 1)), "", SUBSTITUTE($C$1, "&lt;direc&gt;", RIGHT(OFFSET('rivers (2)'!$A$1, 2 * (67 - $A67), 2 * CC$2 + 1), 1)))
&amp; IF(ISBLANK(OFFSET('rivers (2)'!$A$1, 2 * (67 - $A67) + 1, 2 * CC$2)), "", SUBSTITUTE($D$1, "&lt;direc&gt;", RIGHT(OFFSET('rivers (2)'!$A$1, 2 * (67 - $A67) + 1, 2 * CC$2), 1)))
&amp; IF(ISBLANK('feature type'!CB65), "EndPlot", SUBSTITUTE(SUBSTITUTE(output!$B$1,
                   "f_type", 'feature type'!CB65),
                   "f_var", 'feature variety'!CB65))
&amp; CHAR(10)</f>
        <v xml:space="preserve">BeginPlot
	x=79,y=3
	TerrainType=TERRAIN_OCEAN
	PlotType=3
EndPlot
</v>
      </c>
      <c r="CD67" t="str">
        <f ca="1">SUBSTITUTE(SUBSTITUTE(SUBSTITUTE(SUBSTITUTE($A$1,
"x_coord",CD$2),
"y_coord",$A67),
"t_type",'terrain type'!CC65),
"p_type", 'plot type'!CC65)
&amp; IF(LEFT(resources!CC65, 6) = "BONUS_", CHAR(9) &amp; "BonusType=" &amp; resources!CC65 &amp; CHAR(10), "")
&amp; IF('goody huts'!CC65, "	ImprovementType=IMPROVEMENT_GOODY_HUT" &amp; CHAR(10), "")
&amp; IF(ISBLANK(OFFSET('rivers (2)'!$A$1, 2 * (67 - $A67), 2 * CD$2 + 1)), "", SUBSTITUTE($C$1, "&lt;direc&gt;", RIGHT(OFFSET('rivers (2)'!$A$1, 2 * (67 - $A67), 2 * CD$2 + 1), 1)))
&amp; IF(ISBLANK(OFFSET('rivers (2)'!$A$1, 2 * (67 - $A67) + 1, 2 * CD$2)), "", SUBSTITUTE($D$1, "&lt;direc&gt;", RIGHT(OFFSET('rivers (2)'!$A$1, 2 * (67 - $A67) + 1, 2 * CD$2), 1)))
&amp; IF(ISBLANK('feature type'!CC65), "EndPlot", SUBSTITUTE(SUBSTITUTE(output!$B$1,
                   "f_type", 'feature type'!CC65),
                   "f_var", 'feature variety'!CC65))
&amp; CHAR(10)</f>
        <v xml:space="preserve">BeginPlot
	x=80,y=3
	TerrainType=TERRAIN_OCEAN
	PlotType=3
EndPlot
</v>
      </c>
      <c r="CE67" t="str">
        <f ca="1">SUBSTITUTE(SUBSTITUTE(SUBSTITUTE(SUBSTITUTE($A$1,
"x_coord",CE$2),
"y_coord",$A67),
"t_type",'terrain type'!CD65),
"p_type", 'plot type'!CD65)
&amp; IF(LEFT(resources!CD65, 6) = "BONUS_", CHAR(9) &amp; "BonusType=" &amp; resources!CD65 &amp; CHAR(10), "")
&amp; IF('goody huts'!CD65, "	ImprovementType=IMPROVEMENT_GOODY_HUT" &amp; CHAR(10), "")
&amp; IF(ISBLANK(OFFSET('rivers (2)'!$A$1, 2 * (67 - $A67), 2 * CE$2 + 1)), "", SUBSTITUTE($C$1, "&lt;direc&gt;", RIGHT(OFFSET('rivers (2)'!$A$1, 2 * (67 - $A67), 2 * CE$2 + 1), 1)))
&amp; IF(ISBLANK(OFFSET('rivers (2)'!$A$1, 2 * (67 - $A67) + 1, 2 * CE$2)), "", SUBSTITUTE($D$1, "&lt;direc&gt;", RIGHT(OFFSET('rivers (2)'!$A$1, 2 * (67 - $A67) + 1, 2 * CE$2), 1)))
&amp; IF(ISBLANK('feature type'!CD65), "EndPlot", SUBSTITUTE(SUBSTITUTE(output!$B$1,
                   "f_type", 'feature type'!CD65),
                   "f_var", 'feature variety'!CD65))
&amp; CHAR(10)</f>
        <v xml:space="preserve">BeginPlot
	x=81,y=3
	TerrainType=TERRAIN_OCEAN
	PlotType=3
EndPlot
</v>
      </c>
      <c r="CF67" t="str">
        <f ca="1">SUBSTITUTE(SUBSTITUTE(SUBSTITUTE(SUBSTITUTE($A$1,
"x_coord",CF$2),
"y_coord",$A67),
"t_type",'terrain type'!CE65),
"p_type", 'plot type'!CE65)
&amp; IF(LEFT(resources!CE65, 6) = "BONUS_", CHAR(9) &amp; "BonusType=" &amp; resources!CE65 &amp; CHAR(10), "")
&amp; IF('goody huts'!CE65, "	ImprovementType=IMPROVEMENT_GOODY_HUT" &amp; CHAR(10), "")
&amp; IF(ISBLANK(OFFSET('rivers (2)'!$A$1, 2 * (67 - $A67), 2 * CF$2 + 1)), "", SUBSTITUTE($C$1, "&lt;direc&gt;", RIGHT(OFFSET('rivers (2)'!$A$1, 2 * (67 - $A67), 2 * CF$2 + 1), 1)))
&amp; IF(ISBLANK(OFFSET('rivers (2)'!$A$1, 2 * (67 - $A67) + 1, 2 * CF$2)), "", SUBSTITUTE($D$1, "&lt;direc&gt;", RIGHT(OFFSET('rivers (2)'!$A$1, 2 * (67 - $A67) + 1, 2 * CF$2), 1)))
&amp; IF(ISBLANK('feature type'!CE65), "EndPlot", SUBSTITUTE(SUBSTITUTE(output!$B$1,
                   "f_type", 'feature type'!CE65),
                   "f_var", 'feature variety'!CE65))
&amp; CHAR(10)</f>
        <v xml:space="preserve">BeginPlot
	x=82,y=3
	TerrainType=TERRAIN_OCEAN
	PlotType=3
EndPlot
</v>
      </c>
      <c r="CG67" t="str">
        <f ca="1">SUBSTITUTE(SUBSTITUTE(SUBSTITUTE(SUBSTITUTE($A$1,
"x_coord",CG$2),
"y_coord",$A67),
"t_type",'terrain type'!CF65),
"p_type", 'plot type'!CF65)
&amp; IF(LEFT(resources!CF65, 6) = "BONUS_", CHAR(9) &amp; "BonusType=" &amp; resources!CF65 &amp; CHAR(10), "")
&amp; IF('goody huts'!CF65, "	ImprovementType=IMPROVEMENT_GOODY_HUT" &amp; CHAR(10), "")
&amp; IF(ISBLANK(OFFSET('rivers (2)'!$A$1, 2 * (67 - $A67), 2 * CG$2 + 1)), "", SUBSTITUTE($C$1, "&lt;direc&gt;", RIGHT(OFFSET('rivers (2)'!$A$1, 2 * (67 - $A67), 2 * CG$2 + 1), 1)))
&amp; IF(ISBLANK(OFFSET('rivers (2)'!$A$1, 2 * (67 - $A67) + 1, 2 * CG$2)), "", SUBSTITUTE($D$1, "&lt;direc&gt;", RIGHT(OFFSET('rivers (2)'!$A$1, 2 * (67 - $A67) + 1, 2 * CG$2), 1)))
&amp; IF(ISBLANK('feature type'!CF65), "EndPlot", SUBSTITUTE(SUBSTITUTE(output!$B$1,
                   "f_type", 'feature type'!CF65),
                   "f_var", 'feature variety'!CF65))
&amp; CHAR(10)</f>
        <v xml:space="preserve">BeginPlot
	x=83,y=3
	TerrainType=TERRAIN_OCEAN
	PlotType=3
EndPlot
</v>
      </c>
      <c r="CH67" t="str">
        <f ca="1">SUBSTITUTE(SUBSTITUTE(SUBSTITUTE(SUBSTITUTE($A$1,
"x_coord",CH$2),
"y_coord",$A67),
"t_type",'terrain type'!CG65),
"p_type", 'plot type'!CG65)
&amp; IF(LEFT(resources!CG65, 6) = "BONUS_", CHAR(9) &amp; "BonusType=" &amp; resources!CG65 &amp; CHAR(10), "")
&amp; IF('goody huts'!CG65, "	ImprovementType=IMPROVEMENT_GOODY_HUT" &amp; CHAR(10), "")
&amp; IF(ISBLANK(OFFSET('rivers (2)'!$A$1, 2 * (67 - $A67), 2 * CH$2 + 1)), "", SUBSTITUTE($C$1, "&lt;direc&gt;", RIGHT(OFFSET('rivers (2)'!$A$1, 2 * (67 - $A67), 2 * CH$2 + 1), 1)))
&amp; IF(ISBLANK(OFFSET('rivers (2)'!$A$1, 2 * (67 - $A67) + 1, 2 * CH$2)), "", SUBSTITUTE($D$1, "&lt;direc&gt;", RIGHT(OFFSET('rivers (2)'!$A$1, 2 * (67 - $A67) + 1, 2 * CH$2), 1)))
&amp; IF(ISBLANK('feature type'!CG65), "EndPlot", SUBSTITUTE(SUBSTITUTE(output!$B$1,
                   "f_type", 'feature type'!CG65),
                   "f_var", 'feature variety'!CG65))
&amp; CHAR(10)</f>
        <v xml:space="preserve">BeginPlot
	x=84,y=3
	TerrainType=TERRAIN_OCEAN
	PlotType=3
EndPlot
</v>
      </c>
      <c r="CI67" t="str">
        <f ca="1">SUBSTITUTE(SUBSTITUTE(SUBSTITUTE(SUBSTITUTE($A$1,
"x_coord",CI$2),
"y_coord",$A67),
"t_type",'terrain type'!CH65),
"p_type", 'plot type'!CH65)
&amp; IF(LEFT(resources!CH65, 6) = "BONUS_", CHAR(9) &amp; "BonusType=" &amp; resources!CH65 &amp; CHAR(10), "")
&amp; IF('goody huts'!CH65, "	ImprovementType=IMPROVEMENT_GOODY_HUT" &amp; CHAR(10), "")
&amp; IF(ISBLANK(OFFSET('rivers (2)'!$A$1, 2 * (67 - $A67), 2 * CI$2 + 1)), "", SUBSTITUTE($C$1, "&lt;direc&gt;", RIGHT(OFFSET('rivers (2)'!$A$1, 2 * (67 - $A67), 2 * CI$2 + 1), 1)))
&amp; IF(ISBLANK(OFFSET('rivers (2)'!$A$1, 2 * (67 - $A67) + 1, 2 * CI$2)), "", SUBSTITUTE($D$1, "&lt;direc&gt;", RIGHT(OFFSET('rivers (2)'!$A$1, 2 * (67 - $A67) + 1, 2 * CI$2), 1)))
&amp; IF(ISBLANK('feature type'!CH65), "EndPlot", SUBSTITUTE(SUBSTITUTE(output!$B$1,
                   "f_type", 'feature type'!CH65),
                   "f_var", 'feature variety'!CH65))
&amp; CHAR(10)</f>
        <v xml:space="preserve">BeginPlot
	x=85,y=3
	TerrainType=TERRAIN_OCEAN
	PlotType=3
EndPlot
</v>
      </c>
      <c r="CJ67" t="str">
        <f ca="1">SUBSTITUTE(SUBSTITUTE(SUBSTITUTE(SUBSTITUTE($A$1,
"x_coord",CJ$2),
"y_coord",$A67),
"t_type",'terrain type'!CI65),
"p_type", 'plot type'!CI65)
&amp; IF(LEFT(resources!CI65, 6) = "BONUS_", CHAR(9) &amp; "BonusType=" &amp; resources!CI65 &amp; CHAR(10), "")
&amp; IF('goody huts'!CI65, "	ImprovementType=IMPROVEMENT_GOODY_HUT" &amp; CHAR(10), "")
&amp; IF(ISBLANK(OFFSET('rivers (2)'!$A$1, 2 * (67 - $A67), 2 * CJ$2 + 1)), "", SUBSTITUTE($C$1, "&lt;direc&gt;", RIGHT(OFFSET('rivers (2)'!$A$1, 2 * (67 - $A67), 2 * CJ$2 + 1), 1)))
&amp; IF(ISBLANK(OFFSET('rivers (2)'!$A$1, 2 * (67 - $A67) + 1, 2 * CJ$2)), "", SUBSTITUTE($D$1, "&lt;direc&gt;", RIGHT(OFFSET('rivers (2)'!$A$1, 2 * (67 - $A67) + 1, 2 * CJ$2), 1)))
&amp; IF(ISBLANK('feature type'!CI65), "EndPlot", SUBSTITUTE(SUBSTITUTE(output!$B$1,
                   "f_type", 'feature type'!CI65),
                   "f_var", 'feature variety'!CI65))
&amp; CHAR(10)</f>
        <v xml:space="preserve">BeginPlot
	x=86,y=3
	TerrainType=TERRAIN_OCEAN
	PlotType=3
EndPlot
</v>
      </c>
      <c r="CK67" t="str">
        <f ca="1">SUBSTITUTE(SUBSTITUTE(SUBSTITUTE(SUBSTITUTE($A$1,
"x_coord",CK$2),
"y_coord",$A67),
"t_type",'terrain type'!CJ65),
"p_type", 'plot type'!CJ65)
&amp; IF(LEFT(resources!CJ65, 6) = "BONUS_", CHAR(9) &amp; "BonusType=" &amp; resources!CJ65 &amp; CHAR(10), "")
&amp; IF('goody huts'!CJ65, "	ImprovementType=IMPROVEMENT_GOODY_HUT" &amp; CHAR(10), "")
&amp; IF(ISBLANK(OFFSET('rivers (2)'!$A$1, 2 * (67 - $A67), 2 * CK$2 + 1)), "", SUBSTITUTE($C$1, "&lt;direc&gt;", RIGHT(OFFSET('rivers (2)'!$A$1, 2 * (67 - $A67), 2 * CK$2 + 1), 1)))
&amp; IF(ISBLANK(OFFSET('rivers (2)'!$A$1, 2 * (67 - $A67) + 1, 2 * CK$2)), "", SUBSTITUTE($D$1, "&lt;direc&gt;", RIGHT(OFFSET('rivers (2)'!$A$1, 2 * (67 - $A67) + 1, 2 * CK$2), 1)))
&amp; IF(ISBLANK('feature type'!CJ65), "EndPlot", SUBSTITUTE(SUBSTITUTE(output!$B$1,
                   "f_type", 'feature type'!CJ65),
                   "f_var", 'feature variety'!CJ65))
&amp; CHAR(10)</f>
        <v xml:space="preserve">BeginPlot
	x=87,y=3
	TerrainType=TERRAIN_OCEAN
	PlotType=3
EndPlot
</v>
      </c>
      <c r="CL67" t="str">
        <f ca="1">SUBSTITUTE(SUBSTITUTE(SUBSTITUTE(SUBSTITUTE($A$1,
"x_coord",CL$2),
"y_coord",$A67),
"t_type",'terrain type'!CK65),
"p_type", 'plot type'!CK65)
&amp; IF(LEFT(resources!CK65, 6) = "BONUS_", CHAR(9) &amp; "BonusType=" &amp; resources!CK65 &amp; CHAR(10), "")
&amp; IF('goody huts'!CK65, "	ImprovementType=IMPROVEMENT_GOODY_HUT" &amp; CHAR(10), "")
&amp; IF(ISBLANK(OFFSET('rivers (2)'!$A$1, 2 * (67 - $A67), 2 * CL$2 + 1)), "", SUBSTITUTE($C$1, "&lt;direc&gt;", RIGHT(OFFSET('rivers (2)'!$A$1, 2 * (67 - $A67), 2 * CL$2 + 1), 1)))
&amp; IF(ISBLANK(OFFSET('rivers (2)'!$A$1, 2 * (67 - $A67) + 1, 2 * CL$2)), "", SUBSTITUTE($D$1, "&lt;direc&gt;", RIGHT(OFFSET('rivers (2)'!$A$1, 2 * (67 - $A67) + 1, 2 * CL$2), 1)))
&amp; IF(ISBLANK('feature type'!CK65), "EndPlot", SUBSTITUTE(SUBSTITUTE(output!$B$1,
                   "f_type", 'feature type'!CK65),
                   "f_var", 'feature variety'!CK65))
&amp; CHAR(10)</f>
        <v xml:space="preserve">BeginPlot
	x=88,y=3
	TerrainType=TERRAIN_OCEAN
	PlotType=3
EndPlot
</v>
      </c>
      <c r="CM67" t="str">
        <f ca="1">SUBSTITUTE(SUBSTITUTE(SUBSTITUTE(SUBSTITUTE($A$1,
"x_coord",CM$2),
"y_coord",$A67),
"t_type",'terrain type'!CL65),
"p_type", 'plot type'!CL65)
&amp; IF(LEFT(resources!CL65, 6) = "BONUS_", CHAR(9) &amp; "BonusType=" &amp; resources!CL65 &amp; CHAR(10), "")
&amp; IF('goody huts'!CL65, "	ImprovementType=IMPROVEMENT_GOODY_HUT" &amp; CHAR(10), "")
&amp; IF(ISBLANK(OFFSET('rivers (2)'!$A$1, 2 * (67 - $A67), 2 * CM$2 + 1)), "", SUBSTITUTE($C$1, "&lt;direc&gt;", RIGHT(OFFSET('rivers (2)'!$A$1, 2 * (67 - $A67), 2 * CM$2 + 1), 1)))
&amp; IF(ISBLANK(OFFSET('rivers (2)'!$A$1, 2 * (67 - $A67) + 1, 2 * CM$2)), "", SUBSTITUTE($D$1, "&lt;direc&gt;", RIGHT(OFFSET('rivers (2)'!$A$1, 2 * (67 - $A67) + 1, 2 * CM$2), 1)))
&amp; IF(ISBLANK('feature type'!CL65), "EndPlot", SUBSTITUTE(SUBSTITUTE(output!$B$1,
                   "f_type", 'feature type'!CL65),
                   "f_var", 'feature variety'!CL65))
&amp; CHAR(10)</f>
        <v xml:space="preserve">BeginPlot
	x=89,y=3
	TerrainType=TERRAIN_OCEAN
	PlotType=3
EndPlot
</v>
      </c>
      <c r="CN67" t="str">
        <f ca="1">SUBSTITUTE(SUBSTITUTE(SUBSTITUTE(SUBSTITUTE($A$1,
"x_coord",CN$2),
"y_coord",$A67),
"t_type",'terrain type'!CM65),
"p_type", 'plot type'!CM65)
&amp; IF(LEFT(resources!CM65, 6) = "BONUS_", CHAR(9) &amp; "BonusType=" &amp; resources!CM65 &amp; CHAR(10), "")
&amp; IF('goody huts'!CM65, "	ImprovementType=IMPROVEMENT_GOODY_HUT" &amp; CHAR(10), "")
&amp; IF(ISBLANK(OFFSET('rivers (2)'!$A$1, 2 * (67 - $A67), 2 * CN$2 + 1)), "", SUBSTITUTE($C$1, "&lt;direc&gt;", RIGHT(OFFSET('rivers (2)'!$A$1, 2 * (67 - $A67), 2 * CN$2 + 1), 1)))
&amp; IF(ISBLANK(OFFSET('rivers (2)'!$A$1, 2 * (67 - $A67) + 1, 2 * CN$2)), "", SUBSTITUTE($D$1, "&lt;direc&gt;", RIGHT(OFFSET('rivers (2)'!$A$1, 2 * (67 - $A67) + 1, 2 * CN$2), 1)))
&amp; IF(ISBLANK('feature type'!CM65), "EndPlot", SUBSTITUTE(SUBSTITUTE(output!$B$1,
                   "f_type", 'feature type'!CM65),
                   "f_var", 'feature variety'!CM65))
&amp; CHAR(10)</f>
        <v xml:space="preserve">BeginPlot
	x=90,y=3
	TerrainType=TERRAIN_OCEAN
	PlotType=3
EndPlot
</v>
      </c>
      <c r="CO67" t="str">
        <f ca="1">SUBSTITUTE(SUBSTITUTE(SUBSTITUTE(SUBSTITUTE($A$1,
"x_coord",CO$2),
"y_coord",$A67),
"t_type",'terrain type'!CN65),
"p_type", 'plot type'!CN65)
&amp; IF(LEFT(resources!CN65, 6) = "BONUS_", CHAR(9) &amp; "BonusType=" &amp; resources!CN65 &amp; CHAR(10), "")
&amp; IF('goody huts'!CN65, "	ImprovementType=IMPROVEMENT_GOODY_HUT" &amp; CHAR(10), "")
&amp; IF(ISBLANK(OFFSET('rivers (2)'!$A$1, 2 * (67 - $A67), 2 * CO$2 + 1)), "", SUBSTITUTE($C$1, "&lt;direc&gt;", RIGHT(OFFSET('rivers (2)'!$A$1, 2 * (67 - $A67), 2 * CO$2 + 1), 1)))
&amp; IF(ISBLANK(OFFSET('rivers (2)'!$A$1, 2 * (67 - $A67) + 1, 2 * CO$2)), "", SUBSTITUTE($D$1, "&lt;direc&gt;", RIGHT(OFFSET('rivers (2)'!$A$1, 2 * (67 - $A67) + 1, 2 * CO$2), 1)))
&amp; IF(ISBLANK('feature type'!CN65), "EndPlot", SUBSTITUTE(SUBSTITUTE(output!$B$1,
                   "f_type", 'feature type'!CN65),
                   "f_var", 'feature variety'!CN65))
&amp; CHAR(10)</f>
        <v xml:space="preserve">BeginPlot
	x=91,y=3
	TerrainType=TERRAIN_OCEAN
	PlotType=3
EndPlot
</v>
      </c>
      <c r="CP67" t="str">
        <f ca="1">SUBSTITUTE(SUBSTITUTE(SUBSTITUTE(SUBSTITUTE($A$1,
"x_coord",CP$2),
"y_coord",$A67),
"t_type",'terrain type'!CO65),
"p_type", 'plot type'!CO65)
&amp; IF(LEFT(resources!CO65, 6) = "BONUS_", CHAR(9) &amp; "BonusType=" &amp; resources!CO65 &amp; CHAR(10), "")
&amp; IF('goody huts'!CO65, "	ImprovementType=IMPROVEMENT_GOODY_HUT" &amp; CHAR(10), "")
&amp; IF(ISBLANK(OFFSET('rivers (2)'!$A$1, 2 * (67 - $A67), 2 * CP$2 + 1)), "", SUBSTITUTE($C$1, "&lt;direc&gt;", RIGHT(OFFSET('rivers (2)'!$A$1, 2 * (67 - $A67), 2 * CP$2 + 1), 1)))
&amp; IF(ISBLANK(OFFSET('rivers (2)'!$A$1, 2 * (67 - $A67) + 1, 2 * CP$2)), "", SUBSTITUTE($D$1, "&lt;direc&gt;", RIGHT(OFFSET('rivers (2)'!$A$1, 2 * (67 - $A67) + 1, 2 * CP$2), 1)))
&amp; IF(ISBLANK('feature type'!CO65), "EndPlot", SUBSTITUTE(SUBSTITUTE(output!$B$1,
                   "f_type", 'feature type'!CO65),
                   "f_var", 'feature variety'!CO65))
&amp; CHAR(10)</f>
        <v xml:space="preserve">BeginPlot
	x=92,y=3
	TerrainType=TERRAIN_OCEAN
	PlotType=3
EndPlot
</v>
      </c>
      <c r="CQ67" t="str">
        <f ca="1">SUBSTITUTE(SUBSTITUTE(SUBSTITUTE(SUBSTITUTE($A$1,
"x_coord",CQ$2),
"y_coord",$A67),
"t_type",'terrain type'!CP65),
"p_type", 'plot type'!CP65)
&amp; IF(LEFT(resources!CP65, 6) = "BONUS_", CHAR(9) &amp; "BonusType=" &amp; resources!CP65 &amp; CHAR(10), "")
&amp; IF('goody huts'!CP65, "	ImprovementType=IMPROVEMENT_GOODY_HUT" &amp; CHAR(10), "")
&amp; IF(ISBLANK(OFFSET('rivers (2)'!$A$1, 2 * (67 - $A67), 2 * CQ$2 + 1)), "", SUBSTITUTE($C$1, "&lt;direc&gt;", RIGHT(OFFSET('rivers (2)'!$A$1, 2 * (67 - $A67), 2 * CQ$2 + 1), 1)))
&amp; IF(ISBLANK(OFFSET('rivers (2)'!$A$1, 2 * (67 - $A67) + 1, 2 * CQ$2)), "", SUBSTITUTE($D$1, "&lt;direc&gt;", RIGHT(OFFSET('rivers (2)'!$A$1, 2 * (67 - $A67) + 1, 2 * CQ$2), 1)))
&amp; IF(ISBLANK('feature type'!CP65), "EndPlot", SUBSTITUTE(SUBSTITUTE(output!$B$1,
                   "f_type", 'feature type'!CP65),
                   "f_var", 'feature variety'!CP65))
&amp; CHAR(10)</f>
        <v xml:space="preserve">BeginPlot
	x=93,y=3
	TerrainType=TERRAIN_OCEAN
	PlotType=3
EndPlot
</v>
      </c>
      <c r="CR67" t="str">
        <f ca="1">SUBSTITUTE(SUBSTITUTE(SUBSTITUTE(SUBSTITUTE($A$1,
"x_coord",CR$2),
"y_coord",$A67),
"t_type",'terrain type'!CQ65),
"p_type", 'plot type'!CQ65)
&amp; IF(LEFT(resources!CQ65, 6) = "BONUS_", CHAR(9) &amp; "BonusType=" &amp; resources!CQ65 &amp; CHAR(10), "")
&amp; IF('goody huts'!CQ65, "	ImprovementType=IMPROVEMENT_GOODY_HUT" &amp; CHAR(10), "")
&amp; IF(ISBLANK(OFFSET('rivers (2)'!$A$1, 2 * (67 - $A67), 2 * CR$2 + 1)), "", SUBSTITUTE($C$1, "&lt;direc&gt;", RIGHT(OFFSET('rivers (2)'!$A$1, 2 * (67 - $A67), 2 * CR$2 + 1), 1)))
&amp; IF(ISBLANK(OFFSET('rivers (2)'!$A$1, 2 * (67 - $A67) + 1, 2 * CR$2)), "", SUBSTITUTE($D$1, "&lt;direc&gt;", RIGHT(OFFSET('rivers (2)'!$A$1, 2 * (67 - $A67) + 1, 2 * CR$2), 1)))
&amp; IF(ISBLANK('feature type'!CQ65), "EndPlot", SUBSTITUTE(SUBSTITUTE(output!$B$1,
                   "f_type", 'feature type'!CQ65),
                   "f_var", 'feature variety'!CQ65))
&amp; CHAR(10)</f>
        <v xml:space="preserve">BeginPlot
	x=94,y=3
	TerrainType=TERRAIN_OCEAN
	PlotType=3
EndPlot
</v>
      </c>
      <c r="CS67" t="str">
        <f ca="1">SUBSTITUTE(SUBSTITUTE(SUBSTITUTE(SUBSTITUTE($A$1,
"x_coord",CS$2),
"y_coord",$A67),
"t_type",'terrain type'!CR65),
"p_type", 'plot type'!CR65)
&amp; IF(LEFT(resources!CR65, 6) = "BONUS_", CHAR(9) &amp; "BonusType=" &amp; resources!CR65 &amp; CHAR(10), "")
&amp; IF('goody huts'!CR65, "	ImprovementType=IMPROVEMENT_GOODY_HUT" &amp; CHAR(10), "")
&amp; IF(ISBLANK(OFFSET('rivers (2)'!$A$1, 2 * (67 - $A67), 2 * CS$2 + 1)), "", SUBSTITUTE($C$1, "&lt;direc&gt;", RIGHT(OFFSET('rivers (2)'!$A$1, 2 * (67 - $A67), 2 * CS$2 + 1), 1)))
&amp; IF(ISBLANK(OFFSET('rivers (2)'!$A$1, 2 * (67 - $A67) + 1, 2 * CS$2)), "", SUBSTITUTE($D$1, "&lt;direc&gt;", RIGHT(OFFSET('rivers (2)'!$A$1, 2 * (67 - $A67) + 1, 2 * CS$2), 1)))
&amp; IF(ISBLANK('feature type'!CR65), "EndPlot", SUBSTITUTE(SUBSTITUTE(output!$B$1,
                   "f_type", 'feature type'!CR65),
                   "f_var", 'feature variety'!CR65))
&amp; CHAR(10)</f>
        <v xml:space="preserve">BeginPlot
	x=95,y=3
	TerrainType=TERRAIN_OCEAN
	PlotType=3
EndPlot
</v>
      </c>
      <c r="CT67" t="str">
        <f ca="1">SUBSTITUTE(SUBSTITUTE(SUBSTITUTE(SUBSTITUTE($A$1,
"x_coord",CT$2),
"y_coord",$A67),
"t_type",'terrain type'!CS65),
"p_type", 'plot type'!CS65)
&amp; IF(LEFT(resources!CS65, 6) = "BONUS_", CHAR(9) &amp; "BonusType=" &amp; resources!CS65 &amp; CHAR(10), "")
&amp; IF('goody huts'!CS65, "	ImprovementType=IMPROVEMENT_GOODY_HUT" &amp; CHAR(10), "")
&amp; IF(ISBLANK(OFFSET('rivers (2)'!$A$1, 2 * (67 - $A67), 2 * CT$2 + 1)), "", SUBSTITUTE($C$1, "&lt;direc&gt;", RIGHT(OFFSET('rivers (2)'!$A$1, 2 * (67 - $A67), 2 * CT$2 + 1), 1)))
&amp; IF(ISBLANK(OFFSET('rivers (2)'!$A$1, 2 * (67 - $A67) + 1, 2 * CT$2)), "", SUBSTITUTE($D$1, "&lt;direc&gt;", RIGHT(OFFSET('rivers (2)'!$A$1, 2 * (67 - $A67) + 1, 2 * CT$2), 1)))
&amp; IF(ISBLANK('feature type'!CS65), "EndPlot", SUBSTITUTE(SUBSTITUTE(output!$B$1,
                   "f_type", 'feature type'!CS65),
                   "f_var", 'feature variety'!CS65))
&amp; CHAR(10)</f>
        <v xml:space="preserve">BeginPlot
	x=96,y=3
	TerrainType=TERRAIN_OCEAN
	PlotType=3
EndPlot
</v>
      </c>
      <c r="CU67" t="str">
        <f ca="1">SUBSTITUTE(SUBSTITUTE(SUBSTITUTE(SUBSTITUTE($A$1,
"x_coord",CU$2),
"y_coord",$A67),
"t_type",'terrain type'!CT65),
"p_type", 'plot type'!CT65)
&amp; IF(LEFT(resources!CT65, 6) = "BONUS_", CHAR(9) &amp; "BonusType=" &amp; resources!CT65 &amp; CHAR(10), "")
&amp; IF('goody huts'!CT65, "	ImprovementType=IMPROVEMENT_GOODY_HUT" &amp; CHAR(10), "")
&amp; IF(ISBLANK(OFFSET('rivers (2)'!$A$1, 2 * (67 - $A67), 2 * CU$2 + 1)), "", SUBSTITUTE($C$1, "&lt;direc&gt;", RIGHT(OFFSET('rivers (2)'!$A$1, 2 * (67 - $A67), 2 * CU$2 + 1), 1)))
&amp; IF(ISBLANK(OFFSET('rivers (2)'!$A$1, 2 * (67 - $A67) + 1, 2 * CU$2)), "", SUBSTITUTE($D$1, "&lt;direc&gt;", RIGHT(OFFSET('rivers (2)'!$A$1, 2 * (67 - $A67) + 1, 2 * CU$2), 1)))
&amp; IF(ISBLANK('feature type'!CT65), "EndPlot", SUBSTITUTE(SUBSTITUTE(output!$B$1,
                   "f_type", 'feature type'!CT65),
                   "f_var", 'feature variety'!CT65))
&amp; CHAR(10)</f>
        <v xml:space="preserve">BeginPlot
	x=97,y=3
	TerrainType=TERRAIN_OCEAN
	PlotType=3
EndPlot
</v>
      </c>
      <c r="CV67" t="str">
        <f ca="1">SUBSTITUTE(SUBSTITUTE(SUBSTITUTE(SUBSTITUTE($A$1,
"x_coord",CV$2),
"y_coord",$A67),
"t_type",'terrain type'!CU65),
"p_type", 'plot type'!CU65)
&amp; IF(LEFT(resources!CU65, 6) = "BONUS_", CHAR(9) &amp; "BonusType=" &amp; resources!CU65 &amp; CHAR(10), "")
&amp; IF('goody huts'!CU65, "	ImprovementType=IMPROVEMENT_GOODY_HUT" &amp; CHAR(10), "")
&amp; IF(ISBLANK(OFFSET('rivers (2)'!$A$1, 2 * (67 - $A67), 2 * CV$2 + 1)), "", SUBSTITUTE($C$1, "&lt;direc&gt;", RIGHT(OFFSET('rivers (2)'!$A$1, 2 * (67 - $A67), 2 * CV$2 + 1), 1)))
&amp; IF(ISBLANK(OFFSET('rivers (2)'!$A$1, 2 * (67 - $A67) + 1, 2 * CV$2)), "", SUBSTITUTE($D$1, "&lt;direc&gt;", RIGHT(OFFSET('rivers (2)'!$A$1, 2 * (67 - $A67) + 1, 2 * CV$2), 1)))
&amp; IF(ISBLANK('feature type'!CU65), "EndPlot", SUBSTITUTE(SUBSTITUTE(output!$B$1,
                   "f_type", 'feature type'!CU65),
                   "f_var", 'feature variety'!CU65))
&amp; CHAR(10)</f>
        <v xml:space="preserve">BeginPlot
	x=98,y=3
	TerrainType=TERRAIN_OCEAN
	PlotType=3
EndPlot
</v>
      </c>
      <c r="CW67" t="str">
        <f ca="1">SUBSTITUTE(SUBSTITUTE(SUBSTITUTE(SUBSTITUTE($A$1,
"x_coord",CW$2),
"y_coord",$A67),
"t_type",'terrain type'!CV65),
"p_type", 'plot type'!CV65)
&amp; IF(LEFT(resources!CV65, 6) = "BONUS_", CHAR(9) &amp; "BonusType=" &amp; resources!CV65 &amp; CHAR(10), "")
&amp; IF('goody huts'!CV65, "	ImprovementType=IMPROVEMENT_GOODY_HUT" &amp; CHAR(10), "")
&amp; IF(ISBLANK(OFFSET('rivers (2)'!$A$1, 2 * (67 - $A67), 2 * CW$2 + 1)), "", SUBSTITUTE($C$1, "&lt;direc&gt;", RIGHT(OFFSET('rivers (2)'!$A$1, 2 * (67 - $A67), 2 * CW$2 + 1), 1)))
&amp; IF(ISBLANK(OFFSET('rivers (2)'!$A$1, 2 * (67 - $A67) + 1, 2 * CW$2)), "", SUBSTITUTE($D$1, "&lt;direc&gt;", RIGHT(OFFSET('rivers (2)'!$A$1, 2 * (67 - $A67) + 1, 2 * CW$2), 1)))
&amp; IF(ISBLANK('feature type'!CV65), "EndPlot", SUBSTITUTE(SUBSTITUTE(output!$B$1,
                   "f_type", 'feature type'!CV65),
                   "f_var", 'feature variety'!CV65))
&amp; CHAR(10)</f>
        <v xml:space="preserve">BeginPlot
	x=99,y=3
	TerrainType=TERRAIN_OCEAN
	PlotType=3
EndPlot
</v>
      </c>
      <c r="CX67" t="str">
        <f ca="1">SUBSTITUTE(SUBSTITUTE(SUBSTITUTE(SUBSTITUTE($A$1,
"x_coord",CX$2),
"y_coord",$A67),
"t_type",'terrain type'!CW65),
"p_type", 'plot type'!CW65)
&amp; IF(LEFT(resources!CW65, 6) = "BONUS_", CHAR(9) &amp; "BonusType=" &amp; resources!CW65 &amp; CHAR(10), "")
&amp; IF('goody huts'!CW65, "	ImprovementType=IMPROVEMENT_GOODY_HUT" &amp; CHAR(10), "")
&amp; IF(ISBLANK(OFFSET('rivers (2)'!$A$1, 2 * (67 - $A67), 2 * CX$2 + 1)), "", SUBSTITUTE($C$1, "&lt;direc&gt;", RIGHT(OFFSET('rivers (2)'!$A$1, 2 * (67 - $A67), 2 * CX$2 + 1), 1)))
&amp; IF(ISBLANK(OFFSET('rivers (2)'!$A$1, 2 * (67 - $A67) + 1, 2 * CX$2)), "", SUBSTITUTE($D$1, "&lt;direc&gt;", RIGHT(OFFSET('rivers (2)'!$A$1, 2 * (67 - $A67) + 1, 2 * CX$2), 1)))
&amp; IF(ISBLANK('feature type'!CW65), "EndPlot", SUBSTITUTE(SUBSTITUTE(output!$B$1,
                   "f_type", 'feature type'!CW65),
                   "f_var", 'feature variety'!CW65))
&amp; CHAR(10)</f>
        <v xml:space="preserve">BeginPlot
	x=100,y=3
	TerrainType=TERRAIN_OCEAN
	PlotType=3
EndPlot
</v>
      </c>
      <c r="CY67" t="str">
        <f ca="1">SUBSTITUTE(SUBSTITUTE(SUBSTITUTE(SUBSTITUTE($A$1,
"x_coord",CY$2),
"y_coord",$A67),
"t_type",'terrain type'!CX65),
"p_type", 'plot type'!CX65)
&amp; IF(LEFT(resources!CX65, 6) = "BONUS_", CHAR(9) &amp; "BonusType=" &amp; resources!CX65 &amp; CHAR(10), "")
&amp; IF('goody huts'!CX65, "	ImprovementType=IMPROVEMENT_GOODY_HUT" &amp; CHAR(10), "")
&amp; IF(ISBLANK(OFFSET('rivers (2)'!$A$1, 2 * (67 - $A67), 2 * CY$2 + 1)), "", SUBSTITUTE($C$1, "&lt;direc&gt;", RIGHT(OFFSET('rivers (2)'!$A$1, 2 * (67 - $A67), 2 * CY$2 + 1), 1)))
&amp; IF(ISBLANK(OFFSET('rivers (2)'!$A$1, 2 * (67 - $A67) + 1, 2 * CY$2)), "", SUBSTITUTE($D$1, "&lt;direc&gt;", RIGHT(OFFSET('rivers (2)'!$A$1, 2 * (67 - $A67) + 1, 2 * CY$2), 1)))
&amp; IF(ISBLANK('feature type'!CX65), "EndPlot", SUBSTITUTE(SUBSTITUTE(output!$B$1,
                   "f_type", 'feature type'!CX65),
                   "f_var", 'feature variety'!CX65))
&amp; CHAR(10)</f>
        <v xml:space="preserve">BeginPlot
	x=101,y=3
	TerrainType=TERRAIN_OCEAN
	PlotType=3
EndPlot
</v>
      </c>
      <c r="CZ67" t="str">
        <f ca="1">SUBSTITUTE(SUBSTITUTE(SUBSTITUTE(SUBSTITUTE($A$1,
"x_coord",CZ$2),
"y_coord",$A67),
"t_type",'terrain type'!CY65),
"p_type", 'plot type'!CY65)
&amp; IF(LEFT(resources!CY65, 6) = "BONUS_", CHAR(9) &amp; "BonusType=" &amp; resources!CY65 &amp; CHAR(10), "")
&amp; IF('goody huts'!CY65, "	ImprovementType=IMPROVEMENT_GOODY_HUT" &amp; CHAR(10), "")
&amp; IF(ISBLANK(OFFSET('rivers (2)'!$A$1, 2 * (67 - $A67), 2 * CZ$2 + 1)), "", SUBSTITUTE($C$1, "&lt;direc&gt;", RIGHT(OFFSET('rivers (2)'!$A$1, 2 * (67 - $A67), 2 * CZ$2 + 1), 1)))
&amp; IF(ISBLANK(OFFSET('rivers (2)'!$A$1, 2 * (67 - $A67) + 1, 2 * CZ$2)), "", SUBSTITUTE($D$1, "&lt;direc&gt;", RIGHT(OFFSET('rivers (2)'!$A$1, 2 * (67 - $A67) + 1, 2 * CZ$2), 1)))
&amp; IF(ISBLANK('feature type'!CY65), "EndPlot", SUBSTITUTE(SUBSTITUTE(output!$B$1,
                   "f_type", 'feature type'!CY65),
                   "f_var", 'feature variety'!CY65))
&amp; CHAR(10)</f>
        <v xml:space="preserve">BeginPlot
	x=102,y=3
	TerrainType=TERRAIN_OCEAN
	PlotType=3
EndPlot
</v>
      </c>
      <c r="DA67" t="str">
        <f ca="1">SUBSTITUTE(SUBSTITUTE(SUBSTITUTE(SUBSTITUTE($A$1,
"x_coord",DA$2),
"y_coord",$A67),
"t_type",'terrain type'!CZ65),
"p_type", 'plot type'!CZ65)
&amp; IF(LEFT(resources!CZ65, 6) = "BONUS_", CHAR(9) &amp; "BonusType=" &amp; resources!CZ65 &amp; CHAR(10), "")
&amp; IF('goody huts'!CZ65, "	ImprovementType=IMPROVEMENT_GOODY_HUT" &amp; CHAR(10), "")
&amp; IF(ISBLANK(OFFSET('rivers (2)'!$A$1, 2 * (67 - $A67), 2 * DA$2 + 1)), "", SUBSTITUTE($C$1, "&lt;direc&gt;", RIGHT(OFFSET('rivers (2)'!$A$1, 2 * (67 - $A67), 2 * DA$2 + 1), 1)))
&amp; IF(ISBLANK(OFFSET('rivers (2)'!$A$1, 2 * (67 - $A67) + 1, 2 * DA$2)), "", SUBSTITUTE($D$1, "&lt;direc&gt;", RIGHT(OFFSET('rivers (2)'!$A$1, 2 * (67 - $A67) + 1, 2 * DA$2), 1)))
&amp; IF(ISBLANK('feature type'!CZ65), "EndPlot", SUBSTITUTE(SUBSTITUTE(output!$B$1,
                   "f_type", 'feature type'!CZ65),
                   "f_var", 'feature variety'!CZ65))
&amp; CHAR(10)</f>
        <v xml:space="preserve">BeginPlot
	x=103,y=3
	TerrainType=TERRAIN_OCEAN
	PlotType=3
EndPlot
</v>
      </c>
      <c r="DB67" t="str">
        <f ca="1">SUBSTITUTE(SUBSTITUTE(SUBSTITUTE(SUBSTITUTE($A$1,
"x_coord",DB$2),
"y_coord",$A67),
"t_type",'terrain type'!DA65),
"p_type", 'plot type'!DA65)
&amp; IF(LEFT(resources!DA65, 6) = "BONUS_", CHAR(9) &amp; "BonusType=" &amp; resources!DA65 &amp; CHAR(10), "")
&amp; IF('goody huts'!DA65, "	ImprovementType=IMPROVEMENT_GOODY_HUT" &amp; CHAR(10), "")
&amp; IF(ISBLANK(OFFSET('rivers (2)'!$A$1, 2 * (67 - $A67), 2 * DB$2 + 1)), "", SUBSTITUTE($C$1, "&lt;direc&gt;", RIGHT(OFFSET('rivers (2)'!$A$1, 2 * (67 - $A67), 2 * DB$2 + 1), 1)))
&amp; IF(ISBLANK(OFFSET('rivers (2)'!$A$1, 2 * (67 - $A67) + 1, 2 * DB$2)), "", SUBSTITUTE($D$1, "&lt;direc&gt;", RIGHT(OFFSET('rivers (2)'!$A$1, 2 * (67 - $A67) + 1, 2 * DB$2), 1)))
&amp; IF(ISBLANK('feature type'!DA65), "EndPlot", SUBSTITUTE(SUBSTITUTE(output!$B$1,
                   "f_type", 'feature type'!DA65),
                   "f_var", 'feature variety'!DA65))
&amp; CHAR(10)</f>
        <v xml:space="preserve">BeginPlot
	x=104,y=3
	TerrainType=TERRAIN_OCEAN
	PlotType=3
EndPlot
</v>
      </c>
      <c r="DC67" t="str">
        <f ca="1">SUBSTITUTE(SUBSTITUTE(SUBSTITUTE(SUBSTITUTE($A$1,
"x_coord",DC$2),
"y_coord",$A67),
"t_type",'terrain type'!DB65),
"p_type", 'plot type'!DB65)
&amp; IF(LEFT(resources!DB65, 6) = "BONUS_", CHAR(9) &amp; "BonusType=" &amp; resources!DB65 &amp; CHAR(10), "")
&amp; IF('goody huts'!DB65, "	ImprovementType=IMPROVEMENT_GOODY_HUT" &amp; CHAR(10), "")
&amp; IF(ISBLANK(OFFSET('rivers (2)'!$A$1, 2 * (67 - $A67), 2 * DC$2 + 1)), "", SUBSTITUTE($C$1, "&lt;direc&gt;", RIGHT(OFFSET('rivers (2)'!$A$1, 2 * (67 - $A67), 2 * DC$2 + 1), 1)))
&amp; IF(ISBLANK(OFFSET('rivers (2)'!$A$1, 2 * (67 - $A67) + 1, 2 * DC$2)), "", SUBSTITUTE($D$1, "&lt;direc&gt;", RIGHT(OFFSET('rivers (2)'!$A$1, 2 * (67 - $A67) + 1, 2 * DC$2), 1)))
&amp; IF(ISBLANK('feature type'!DB65), "EndPlot", SUBSTITUTE(SUBSTITUTE(output!$B$1,
                   "f_type", 'feature type'!DB65),
                   "f_var", 'feature variety'!DB65))
&amp; CHAR(10)</f>
        <v xml:space="preserve">BeginPlot
	x=105,y=3
	TerrainType=TERRAIN_OCEAN
	PlotType=3
EndPlot
</v>
      </c>
      <c r="DD67" t="str">
        <f ca="1">SUBSTITUTE(SUBSTITUTE(SUBSTITUTE(SUBSTITUTE($A$1,
"x_coord",DD$2),
"y_coord",$A67),
"t_type",'terrain type'!DC65),
"p_type", 'plot type'!DC65)
&amp; IF(LEFT(resources!DC65, 6) = "BONUS_", CHAR(9) &amp; "BonusType=" &amp; resources!DC65 &amp; CHAR(10), "")
&amp; IF('goody huts'!DC65, "	ImprovementType=IMPROVEMENT_GOODY_HUT" &amp; CHAR(10), "")
&amp; IF(ISBLANK(OFFSET('rivers (2)'!$A$1, 2 * (67 - $A67), 2 * DD$2 + 1)), "", SUBSTITUTE($C$1, "&lt;direc&gt;", RIGHT(OFFSET('rivers (2)'!$A$1, 2 * (67 - $A67), 2 * DD$2 + 1), 1)))
&amp; IF(ISBLANK(OFFSET('rivers (2)'!$A$1, 2 * (67 - $A67) + 1, 2 * DD$2)), "", SUBSTITUTE($D$1, "&lt;direc&gt;", RIGHT(OFFSET('rivers (2)'!$A$1, 2 * (67 - $A67) + 1, 2 * DD$2), 1)))
&amp; IF(ISBLANK('feature type'!DC65), "EndPlot", SUBSTITUTE(SUBSTITUTE(output!$B$1,
                   "f_type", 'feature type'!DC65),
                   "f_var", 'feature variety'!DC65))
&amp; CHAR(10)</f>
        <v xml:space="preserve">BeginPlot
	x=106,y=3
	TerrainType=TERRAIN_OCEAN
	PlotType=3
EndPlot
</v>
      </c>
      <c r="DE67" t="str">
        <f ca="1">SUBSTITUTE(SUBSTITUTE(SUBSTITUTE(SUBSTITUTE($A$1,
"x_coord",DE$2),
"y_coord",$A67),
"t_type",'terrain type'!DD65),
"p_type", 'plot type'!DD65)
&amp; IF(LEFT(resources!DD65, 6) = "BONUS_", CHAR(9) &amp; "BonusType=" &amp; resources!DD65 &amp; CHAR(10), "")
&amp; IF('goody huts'!DD65, "	ImprovementType=IMPROVEMENT_GOODY_HUT" &amp; CHAR(10), "")
&amp; IF(ISBLANK(OFFSET('rivers (2)'!$A$1, 2 * (67 - $A67), 2 * DE$2 + 1)), "", SUBSTITUTE($C$1, "&lt;direc&gt;", RIGHT(OFFSET('rivers (2)'!$A$1, 2 * (67 - $A67), 2 * DE$2 + 1), 1)))
&amp; IF(ISBLANK(OFFSET('rivers (2)'!$A$1, 2 * (67 - $A67) + 1, 2 * DE$2)), "", SUBSTITUTE($D$1, "&lt;direc&gt;", RIGHT(OFFSET('rivers (2)'!$A$1, 2 * (67 - $A67) + 1, 2 * DE$2), 1)))
&amp; IF(ISBLANK('feature type'!DD65), "EndPlot", SUBSTITUTE(SUBSTITUTE(output!$B$1,
                   "f_type", 'feature type'!DD65),
                   "f_var", 'feature variety'!DD65))
&amp; CHAR(10)</f>
        <v xml:space="preserve">BeginPlot
	x=107,y=3
	TerrainType=TERRAIN_OCEAN
	PlotType=3
EndPlot
</v>
      </c>
      <c r="DF67" t="str">
        <f ca="1">SUBSTITUTE(SUBSTITUTE(SUBSTITUTE(SUBSTITUTE($A$1,
"x_coord",DF$2),
"y_coord",$A67),
"t_type",'terrain type'!DE65),
"p_type", 'plot type'!DE65)
&amp; IF(LEFT(resources!DE65, 6) = "BONUS_", CHAR(9) &amp; "BonusType=" &amp; resources!DE65 &amp; CHAR(10), "")
&amp; IF('goody huts'!DE65, "	ImprovementType=IMPROVEMENT_GOODY_HUT" &amp; CHAR(10), "")
&amp; IF(ISBLANK(OFFSET('rivers (2)'!$A$1, 2 * (67 - $A67), 2 * DF$2 + 1)), "", SUBSTITUTE($C$1, "&lt;direc&gt;", RIGHT(OFFSET('rivers (2)'!$A$1, 2 * (67 - $A67), 2 * DF$2 + 1), 1)))
&amp; IF(ISBLANK(OFFSET('rivers (2)'!$A$1, 2 * (67 - $A67) + 1, 2 * DF$2)), "", SUBSTITUTE($D$1, "&lt;direc&gt;", RIGHT(OFFSET('rivers (2)'!$A$1, 2 * (67 - $A67) + 1, 2 * DF$2), 1)))
&amp; IF(ISBLANK('feature type'!DE65), "EndPlot", SUBSTITUTE(SUBSTITUTE(output!$B$1,
                   "f_type", 'feature type'!DE65),
                   "f_var", 'feature variety'!DE65))
&amp; CHAR(10)</f>
        <v xml:space="preserve">BeginPlot
	x=108,y=3
	TerrainType=TERRAIN_OCEAN
	PlotType=3
EndPlot
</v>
      </c>
      <c r="DG67" t="str">
        <f ca="1">SUBSTITUTE(SUBSTITUTE(SUBSTITUTE(SUBSTITUTE($A$1,
"x_coord",DG$2),
"y_coord",$A67),
"t_type",'terrain type'!DF65),
"p_type", 'plot type'!DF65)
&amp; IF(LEFT(resources!DF65, 6) = "BONUS_", CHAR(9) &amp; "BonusType=" &amp; resources!DF65 &amp; CHAR(10), "")
&amp; IF('goody huts'!DF65, "	ImprovementType=IMPROVEMENT_GOODY_HUT" &amp; CHAR(10), "")
&amp; IF(ISBLANK(OFFSET('rivers (2)'!$A$1, 2 * (67 - $A67), 2 * DG$2 + 1)), "", SUBSTITUTE($C$1, "&lt;direc&gt;", RIGHT(OFFSET('rivers (2)'!$A$1, 2 * (67 - $A67), 2 * DG$2 + 1), 1)))
&amp; IF(ISBLANK(OFFSET('rivers (2)'!$A$1, 2 * (67 - $A67) + 1, 2 * DG$2)), "", SUBSTITUTE($D$1, "&lt;direc&gt;", RIGHT(OFFSET('rivers (2)'!$A$1, 2 * (67 - $A67) + 1, 2 * DG$2), 1)))
&amp; IF(ISBLANK('feature type'!DF65), "EndPlot", SUBSTITUTE(SUBSTITUTE(output!$B$1,
                   "f_type", 'feature type'!DF65),
                   "f_var", 'feature variety'!DF65))
&amp; CHAR(10)</f>
        <v xml:space="preserve">BeginPlot
	x=109,y=3
	TerrainType=TERRAIN_OCEAN
	PlotType=3
EndPlot
</v>
      </c>
      <c r="DH67" t="str">
        <f ca="1">SUBSTITUTE(SUBSTITUTE(SUBSTITUTE(SUBSTITUTE($A$1,
"x_coord",DH$2),
"y_coord",$A67),
"t_type",'terrain type'!DG65),
"p_type", 'plot type'!DG65)
&amp; IF(LEFT(resources!DG65, 6) = "BONUS_", CHAR(9) &amp; "BonusType=" &amp; resources!DG65 &amp; CHAR(10), "")
&amp; IF('goody huts'!DG65, "	ImprovementType=IMPROVEMENT_GOODY_HUT" &amp; CHAR(10), "")
&amp; IF(ISBLANK(OFFSET('rivers (2)'!$A$1, 2 * (67 - $A67), 2 * DH$2 + 1)), "", SUBSTITUTE($C$1, "&lt;direc&gt;", RIGHT(OFFSET('rivers (2)'!$A$1, 2 * (67 - $A67), 2 * DH$2 + 1), 1)))
&amp; IF(ISBLANK(OFFSET('rivers (2)'!$A$1, 2 * (67 - $A67) + 1, 2 * DH$2)), "", SUBSTITUTE($D$1, "&lt;direc&gt;", RIGHT(OFFSET('rivers (2)'!$A$1, 2 * (67 - $A67) + 1, 2 * DH$2), 1)))
&amp; IF(ISBLANK('feature type'!DG65), "EndPlot", SUBSTITUTE(SUBSTITUTE(output!$B$1,
                   "f_type", 'feature type'!DG65),
                   "f_var", 'feature variety'!DG65))
&amp; CHAR(10)</f>
        <v xml:space="preserve">BeginPlot
	x=110,y=3
	TerrainType=TERRAIN_OCEAN
	PlotType=3
EndPlot
</v>
      </c>
      <c r="DI67" t="str">
        <f ca="1">SUBSTITUTE(SUBSTITUTE(SUBSTITUTE(SUBSTITUTE($A$1,
"x_coord",DI$2),
"y_coord",$A67),
"t_type",'terrain type'!DH65),
"p_type", 'plot type'!DH65)
&amp; IF(LEFT(resources!DH65, 6) = "BONUS_", CHAR(9) &amp; "BonusType=" &amp; resources!DH65 &amp; CHAR(10), "")
&amp; IF('goody huts'!DH65, "	ImprovementType=IMPROVEMENT_GOODY_HUT" &amp; CHAR(10), "")
&amp; IF(ISBLANK(OFFSET('rivers (2)'!$A$1, 2 * (67 - $A67), 2 * DI$2 + 1)), "", SUBSTITUTE($C$1, "&lt;direc&gt;", RIGHT(OFFSET('rivers (2)'!$A$1, 2 * (67 - $A67), 2 * DI$2 + 1), 1)))
&amp; IF(ISBLANK(OFFSET('rivers (2)'!$A$1, 2 * (67 - $A67) + 1, 2 * DI$2)), "", SUBSTITUTE($D$1, "&lt;direc&gt;", RIGHT(OFFSET('rivers (2)'!$A$1, 2 * (67 - $A67) + 1, 2 * DI$2), 1)))
&amp; IF(ISBLANK('feature type'!DH65), "EndPlot", SUBSTITUTE(SUBSTITUTE(output!$B$1,
                   "f_type", 'feature type'!DH65),
                   "f_var", 'feature variety'!DH65))
&amp; CHAR(10)</f>
        <v xml:space="preserve">BeginPlot
	x=111,y=3
	TerrainType=TERRAIN_OCEAN
	PlotType=3
EndPlot
</v>
      </c>
      <c r="DJ67" t="str">
        <f ca="1">SUBSTITUTE(SUBSTITUTE(SUBSTITUTE(SUBSTITUTE($A$1,
"x_coord",DJ$2),
"y_coord",$A67),
"t_type",'terrain type'!DI65),
"p_type", 'plot type'!DI65)
&amp; IF(LEFT(resources!DI65, 6) = "BONUS_", CHAR(9) &amp; "BonusType=" &amp; resources!DI65 &amp; CHAR(10), "")
&amp; IF('goody huts'!DI65, "	ImprovementType=IMPROVEMENT_GOODY_HUT" &amp; CHAR(10), "")
&amp; IF(ISBLANK(OFFSET('rivers (2)'!$A$1, 2 * (67 - $A67), 2 * DJ$2 + 1)), "", SUBSTITUTE($C$1, "&lt;direc&gt;", RIGHT(OFFSET('rivers (2)'!$A$1, 2 * (67 - $A67), 2 * DJ$2 + 1), 1)))
&amp; IF(ISBLANK(OFFSET('rivers (2)'!$A$1, 2 * (67 - $A67) + 1, 2 * DJ$2)), "", SUBSTITUTE($D$1, "&lt;direc&gt;", RIGHT(OFFSET('rivers (2)'!$A$1, 2 * (67 - $A67) + 1, 2 * DJ$2), 1)))
&amp; IF(ISBLANK('feature type'!DI65), "EndPlot", SUBSTITUTE(SUBSTITUTE(output!$B$1,
                   "f_type", 'feature type'!DI65),
                   "f_var", 'feature variety'!DI65))
&amp; CHAR(10)</f>
        <v xml:space="preserve">BeginPlot
	x=112,y=3
	TerrainType=TERRAIN_OCEAN
	PlotType=3
EndPlot
</v>
      </c>
      <c r="DK67" t="str">
        <f ca="1">SUBSTITUTE(SUBSTITUTE(SUBSTITUTE(SUBSTITUTE($A$1,
"x_coord",DK$2),
"y_coord",$A67),
"t_type",'terrain type'!DJ65),
"p_type", 'plot type'!DJ65)
&amp; IF(LEFT(resources!DJ65, 6) = "BONUS_", CHAR(9) &amp; "BonusType=" &amp; resources!DJ65 &amp; CHAR(10), "")
&amp; IF('goody huts'!DJ65, "	ImprovementType=IMPROVEMENT_GOODY_HUT" &amp; CHAR(10), "")
&amp; IF(ISBLANK(OFFSET('rivers (2)'!$A$1, 2 * (67 - $A67), 2 * DK$2 + 1)), "", SUBSTITUTE($C$1, "&lt;direc&gt;", RIGHT(OFFSET('rivers (2)'!$A$1, 2 * (67 - $A67), 2 * DK$2 + 1), 1)))
&amp; IF(ISBLANK(OFFSET('rivers (2)'!$A$1, 2 * (67 - $A67) + 1, 2 * DK$2)), "", SUBSTITUTE($D$1, "&lt;direc&gt;", RIGHT(OFFSET('rivers (2)'!$A$1, 2 * (67 - $A67) + 1, 2 * DK$2), 1)))
&amp; IF(ISBLANK('feature type'!DJ65), "EndPlot", SUBSTITUTE(SUBSTITUTE(output!$B$1,
                   "f_type", 'feature type'!DJ65),
                   "f_var", 'feature variety'!DJ65))
&amp; CHAR(10)</f>
        <v xml:space="preserve">BeginPlot
	x=113,y=3
	TerrainType=TERRAIN_OCEAN
	PlotType=3
EndPlot
</v>
      </c>
      <c r="DL67" t="str">
        <f ca="1">SUBSTITUTE(SUBSTITUTE(SUBSTITUTE(SUBSTITUTE($A$1,
"x_coord",DL$2),
"y_coord",$A67),
"t_type",'terrain type'!DK65),
"p_type", 'plot type'!DK65)
&amp; IF(LEFT(resources!DK65, 6) = "BONUS_", CHAR(9) &amp; "BonusType=" &amp; resources!DK65 &amp; CHAR(10), "")
&amp; IF('goody huts'!DK65, "	ImprovementType=IMPROVEMENT_GOODY_HUT" &amp; CHAR(10), "")
&amp; IF(ISBLANK(OFFSET('rivers (2)'!$A$1, 2 * (67 - $A67), 2 * DL$2 + 1)), "", SUBSTITUTE($C$1, "&lt;direc&gt;", RIGHT(OFFSET('rivers (2)'!$A$1, 2 * (67 - $A67), 2 * DL$2 + 1), 1)))
&amp; IF(ISBLANK(OFFSET('rivers (2)'!$A$1, 2 * (67 - $A67) + 1, 2 * DL$2)), "", SUBSTITUTE($D$1, "&lt;direc&gt;", RIGHT(OFFSET('rivers (2)'!$A$1, 2 * (67 - $A67) + 1, 2 * DL$2), 1)))
&amp; IF(ISBLANK('feature type'!DK65), "EndPlot", SUBSTITUTE(SUBSTITUTE(output!$B$1,
                   "f_type", 'feature type'!DK65),
                   "f_var", 'feature variety'!DK65))
&amp; CHAR(10)</f>
        <v xml:space="preserve">BeginPlot
	x=114,y=3
	TerrainType=TERRAIN_OCEAN
	PlotType=3
EndPlot
</v>
      </c>
      <c r="DM67" t="str">
        <f ca="1">SUBSTITUTE(SUBSTITUTE(SUBSTITUTE(SUBSTITUTE($A$1,
"x_coord",DM$2),
"y_coord",$A67),
"t_type",'terrain type'!DL65),
"p_type", 'plot type'!DL65)
&amp; IF(LEFT(resources!DL65, 6) = "BONUS_", CHAR(9) &amp; "BonusType=" &amp; resources!DL65 &amp; CHAR(10), "")
&amp; IF('goody huts'!DL65, "	ImprovementType=IMPROVEMENT_GOODY_HUT" &amp; CHAR(10), "")
&amp; IF(ISBLANK(OFFSET('rivers (2)'!$A$1, 2 * (67 - $A67), 2 * DM$2 + 1)), "", SUBSTITUTE($C$1, "&lt;direc&gt;", RIGHT(OFFSET('rivers (2)'!$A$1, 2 * (67 - $A67), 2 * DM$2 + 1), 1)))
&amp; IF(ISBLANK(OFFSET('rivers (2)'!$A$1, 2 * (67 - $A67) + 1, 2 * DM$2)), "", SUBSTITUTE($D$1, "&lt;direc&gt;", RIGHT(OFFSET('rivers (2)'!$A$1, 2 * (67 - $A67) + 1, 2 * DM$2), 1)))
&amp; IF(ISBLANK('feature type'!DL65), "EndPlot", SUBSTITUTE(SUBSTITUTE(output!$B$1,
                   "f_type", 'feature type'!DL65),
                   "f_var", 'feature variety'!DL65))
&amp; CHAR(10)</f>
        <v xml:space="preserve">BeginPlot
	x=115,y=3
	TerrainType=TERRAIN_OCEAN
	PlotType=3
EndPlot
</v>
      </c>
      <c r="DN67" t="str">
        <f ca="1">SUBSTITUTE(SUBSTITUTE(SUBSTITUTE(SUBSTITUTE($A$1,
"x_coord",DN$2),
"y_coord",$A67),
"t_type",'terrain type'!DM65),
"p_type", 'plot type'!DM65)
&amp; IF(LEFT(resources!DM65, 6) = "BONUS_", CHAR(9) &amp; "BonusType=" &amp; resources!DM65 &amp; CHAR(10), "")
&amp; IF('goody huts'!DM65, "	ImprovementType=IMPROVEMENT_GOODY_HUT" &amp; CHAR(10), "")
&amp; IF(ISBLANK(OFFSET('rivers (2)'!$A$1, 2 * (67 - $A67), 2 * DN$2 + 1)), "", SUBSTITUTE($C$1, "&lt;direc&gt;", RIGHT(OFFSET('rivers (2)'!$A$1, 2 * (67 - $A67), 2 * DN$2 + 1), 1)))
&amp; IF(ISBLANK(OFFSET('rivers (2)'!$A$1, 2 * (67 - $A67) + 1, 2 * DN$2)), "", SUBSTITUTE($D$1, "&lt;direc&gt;", RIGHT(OFFSET('rivers (2)'!$A$1, 2 * (67 - $A67) + 1, 2 * DN$2), 1)))
&amp; IF(ISBLANK('feature type'!DM65), "EndPlot", SUBSTITUTE(SUBSTITUTE(output!$B$1,
                   "f_type", 'feature type'!DM65),
                   "f_var", 'feature variety'!DM65))
&amp; CHAR(10)</f>
        <v xml:space="preserve">BeginPlot
	x=116,y=3
	TerrainType=TERRAIN_OCEAN
	PlotType=3
EndPlot
</v>
      </c>
      <c r="DO67" t="str">
        <f ca="1">SUBSTITUTE(SUBSTITUTE(SUBSTITUTE(SUBSTITUTE($A$1,
"x_coord",DO$2),
"y_coord",$A67),
"t_type",'terrain type'!DN65),
"p_type", 'plot type'!DN65)
&amp; IF(LEFT(resources!DN65, 6) = "BONUS_", CHAR(9) &amp; "BonusType=" &amp; resources!DN65 &amp; CHAR(10), "")
&amp; IF('goody huts'!DN65, "	ImprovementType=IMPROVEMENT_GOODY_HUT" &amp; CHAR(10), "")
&amp; IF(ISBLANK(OFFSET('rivers (2)'!$A$1, 2 * (67 - $A67), 2 * DO$2 + 1)), "", SUBSTITUTE($C$1, "&lt;direc&gt;", RIGHT(OFFSET('rivers (2)'!$A$1, 2 * (67 - $A67), 2 * DO$2 + 1), 1)))
&amp; IF(ISBLANK(OFFSET('rivers (2)'!$A$1, 2 * (67 - $A67) + 1, 2 * DO$2)), "", SUBSTITUTE($D$1, "&lt;direc&gt;", RIGHT(OFFSET('rivers (2)'!$A$1, 2 * (67 - $A67) + 1, 2 * DO$2), 1)))
&amp; IF(ISBLANK('feature type'!DN65), "EndPlot", SUBSTITUTE(SUBSTITUTE(output!$B$1,
                   "f_type", 'feature type'!DN65),
                   "f_var", 'feature variety'!DN65))
&amp; CHAR(10)</f>
        <v xml:space="preserve">BeginPlot
	x=117,y=3
	TerrainType=TERRAIN_OCEAN
	PlotType=3
EndPlot
</v>
      </c>
      <c r="DP67" t="str">
        <f ca="1">SUBSTITUTE(SUBSTITUTE(SUBSTITUTE(SUBSTITUTE($A$1,
"x_coord",DP$2),
"y_coord",$A67),
"t_type",'terrain type'!DO65),
"p_type", 'plot type'!DO65)
&amp; IF(LEFT(resources!DO65, 6) = "BONUS_", CHAR(9) &amp; "BonusType=" &amp; resources!DO65 &amp; CHAR(10), "")
&amp; IF('goody huts'!DO65, "	ImprovementType=IMPROVEMENT_GOODY_HUT" &amp; CHAR(10), "")
&amp; IF(ISBLANK(OFFSET('rivers (2)'!$A$1, 2 * (67 - $A67), 2 * DP$2 + 1)), "", SUBSTITUTE($C$1, "&lt;direc&gt;", RIGHT(OFFSET('rivers (2)'!$A$1, 2 * (67 - $A67), 2 * DP$2 + 1), 1)))
&amp; IF(ISBLANK(OFFSET('rivers (2)'!$A$1, 2 * (67 - $A67) + 1, 2 * DP$2)), "", SUBSTITUTE($D$1, "&lt;direc&gt;", RIGHT(OFFSET('rivers (2)'!$A$1, 2 * (67 - $A67) + 1, 2 * DP$2), 1)))
&amp; IF(ISBLANK('feature type'!DO65), "EndPlot", SUBSTITUTE(SUBSTITUTE(output!$B$1,
                   "f_type", 'feature type'!DO65),
                   "f_var", 'feature variety'!DO65))
&amp; CHAR(10)</f>
        <v xml:space="preserve">BeginPlot
	x=118,y=3
	TerrainType=TERRAIN_OCEAN
	PlotType=3
EndPlot
</v>
      </c>
      <c r="DQ67" t="str">
        <f ca="1">SUBSTITUTE(SUBSTITUTE(SUBSTITUTE(SUBSTITUTE($A$1,
"x_coord",DQ$2),
"y_coord",$A67),
"t_type",'terrain type'!DP65),
"p_type", 'plot type'!DP65)
&amp; IF(LEFT(resources!DP65, 6) = "BONUS_", CHAR(9) &amp; "BonusType=" &amp; resources!DP65 &amp; CHAR(10), "")
&amp; IF('goody huts'!DP65, "	ImprovementType=IMPROVEMENT_GOODY_HUT" &amp; CHAR(10), "")
&amp; IF(ISBLANK(OFFSET('rivers (2)'!$A$1, 2 * (67 - $A67), 2 * DQ$2 + 1)), "", SUBSTITUTE($C$1, "&lt;direc&gt;", RIGHT(OFFSET('rivers (2)'!$A$1, 2 * (67 - $A67), 2 * DQ$2 + 1), 1)))
&amp; IF(ISBLANK(OFFSET('rivers (2)'!$A$1, 2 * (67 - $A67) + 1, 2 * DQ$2)), "", SUBSTITUTE($D$1, "&lt;direc&gt;", RIGHT(OFFSET('rivers (2)'!$A$1, 2 * (67 - $A67) + 1, 2 * DQ$2), 1)))
&amp; IF(ISBLANK('feature type'!DP65), "EndPlot", SUBSTITUTE(SUBSTITUTE(output!$B$1,
                   "f_type", 'feature type'!DP65),
                   "f_var", 'feature variety'!DP65))
&amp; CHAR(10)</f>
        <v xml:space="preserve">BeginPlot
	x=119,y=3
	TerrainType=TERRAIN_OCEAN
	PlotType=3
EndPlot
</v>
      </c>
      <c r="DR67" t="str">
        <f ca="1">SUBSTITUTE(SUBSTITUTE(SUBSTITUTE(SUBSTITUTE($A$1,
"x_coord",DR$2),
"y_coord",$A67),
"t_type",'terrain type'!DQ65),
"p_type", 'plot type'!DQ65)
&amp; IF(LEFT(resources!DQ65, 6) = "BONUS_", CHAR(9) &amp; "BonusType=" &amp; resources!DQ65 &amp; CHAR(10), "")
&amp; IF('goody huts'!DQ65, "	ImprovementType=IMPROVEMENT_GOODY_HUT" &amp; CHAR(10), "")
&amp; IF(ISBLANK(OFFSET('rivers (2)'!$A$1, 2 * (67 - $A67), 2 * DR$2 + 1)), "", SUBSTITUTE($C$1, "&lt;direc&gt;", RIGHT(OFFSET('rivers (2)'!$A$1, 2 * (67 - $A67), 2 * DR$2 + 1), 1)))
&amp; IF(ISBLANK(OFFSET('rivers (2)'!$A$1, 2 * (67 - $A67) + 1, 2 * DR$2)), "", SUBSTITUTE($D$1, "&lt;direc&gt;", RIGHT(OFFSET('rivers (2)'!$A$1, 2 * (67 - $A67) + 1, 2 * DR$2), 1)))
&amp; IF(ISBLANK('feature type'!DQ65), "EndPlot", SUBSTITUTE(SUBSTITUTE(output!$B$1,
                   "f_type", 'feature type'!DQ65),
                   "f_var", 'feature variety'!DQ65))
&amp; CHAR(10)</f>
        <v xml:space="preserve">BeginPlot
	x=120,y=3
	TerrainType=TERRAIN_OCEAN
	PlotType=3
EndPlot
</v>
      </c>
      <c r="DS67" t="str">
        <f ca="1">SUBSTITUTE(SUBSTITUTE(SUBSTITUTE(SUBSTITUTE($A$1,
"x_coord",DS$2),
"y_coord",$A67),
"t_type",'terrain type'!DR65),
"p_type", 'plot type'!DR65)
&amp; IF(LEFT(resources!DR65, 6) = "BONUS_", CHAR(9) &amp; "BonusType=" &amp; resources!DR65 &amp; CHAR(10), "")
&amp; IF('goody huts'!DR65, "	ImprovementType=IMPROVEMENT_GOODY_HUT" &amp; CHAR(10), "")
&amp; IF(ISBLANK(OFFSET('rivers (2)'!$A$1, 2 * (67 - $A67), 2 * DS$2 + 1)), "", SUBSTITUTE($C$1, "&lt;direc&gt;", RIGHT(OFFSET('rivers (2)'!$A$1, 2 * (67 - $A67), 2 * DS$2 + 1), 1)))
&amp; IF(ISBLANK(OFFSET('rivers (2)'!$A$1, 2 * (67 - $A67) + 1, 2 * DS$2)), "", SUBSTITUTE($D$1, "&lt;direc&gt;", RIGHT(OFFSET('rivers (2)'!$A$1, 2 * (67 - $A67) + 1, 2 * DS$2), 1)))
&amp; IF(ISBLANK('feature type'!DR65), "EndPlot", SUBSTITUTE(SUBSTITUTE(output!$B$1,
                   "f_type", 'feature type'!DR65),
                   "f_var", 'feature variety'!DR65))
&amp; CHAR(10)</f>
        <v xml:space="preserve">BeginPlot
	x=121,y=3
	TerrainType=TERRAIN_OCEAN
	PlotType=3
EndPlot
</v>
      </c>
      <c r="DT67" t="str">
        <f ca="1">SUBSTITUTE(SUBSTITUTE(SUBSTITUTE(SUBSTITUTE($A$1,
"x_coord",DT$2),
"y_coord",$A67),
"t_type",'terrain type'!DS65),
"p_type", 'plot type'!DS65)
&amp; IF(LEFT(resources!DS65, 6) = "BONUS_", CHAR(9) &amp; "BonusType=" &amp; resources!DS65 &amp; CHAR(10), "")
&amp; IF('goody huts'!DS65, "	ImprovementType=IMPROVEMENT_GOODY_HUT" &amp; CHAR(10), "")
&amp; IF(ISBLANK(OFFSET('rivers (2)'!$A$1, 2 * (67 - $A67), 2 * DT$2 + 1)), "", SUBSTITUTE($C$1, "&lt;direc&gt;", RIGHT(OFFSET('rivers (2)'!$A$1, 2 * (67 - $A67), 2 * DT$2 + 1), 1)))
&amp; IF(ISBLANK(OFFSET('rivers (2)'!$A$1, 2 * (67 - $A67) + 1, 2 * DT$2)), "", SUBSTITUTE($D$1, "&lt;direc&gt;", RIGHT(OFFSET('rivers (2)'!$A$1, 2 * (67 - $A67) + 1, 2 * DT$2), 1)))
&amp; IF(ISBLANK('feature type'!DS65), "EndPlot", SUBSTITUTE(SUBSTITUTE(output!$B$1,
                   "f_type", 'feature type'!DS65),
                   "f_var", 'feature variety'!DS65))
&amp; CHAR(10)</f>
        <v xml:space="preserve">BeginPlot
	x=122,y=3
	TerrainType=TERRAIN_OCEAN
	PlotType=3
EndPlot
</v>
      </c>
      <c r="DU67" t="str">
        <f ca="1">SUBSTITUTE(SUBSTITUTE(SUBSTITUTE(SUBSTITUTE($A$1,
"x_coord",DU$2),
"y_coord",$A67),
"t_type",'terrain type'!DT65),
"p_type", 'plot type'!DT65)
&amp; IF(LEFT(resources!DT65, 6) = "BONUS_", CHAR(9) &amp; "BonusType=" &amp; resources!DT65 &amp; CHAR(10), "")
&amp; IF('goody huts'!DT65, "	ImprovementType=IMPROVEMENT_GOODY_HUT" &amp; CHAR(10), "")
&amp; IF(ISBLANK(OFFSET('rivers (2)'!$A$1, 2 * (67 - $A67), 2 * DU$2 + 1)), "", SUBSTITUTE($C$1, "&lt;direc&gt;", RIGHT(OFFSET('rivers (2)'!$A$1, 2 * (67 - $A67), 2 * DU$2 + 1), 1)))
&amp; IF(ISBLANK(OFFSET('rivers (2)'!$A$1, 2 * (67 - $A67) + 1, 2 * DU$2)), "", SUBSTITUTE($D$1, "&lt;direc&gt;", RIGHT(OFFSET('rivers (2)'!$A$1, 2 * (67 - $A67) + 1, 2 * DU$2), 1)))
&amp; IF(ISBLANK('feature type'!DT65), "EndPlot", SUBSTITUTE(SUBSTITUTE(output!$B$1,
                   "f_type", 'feature type'!DT65),
                   "f_var", 'feature variety'!DT65))
&amp; CHAR(10)</f>
        <v xml:space="preserve">BeginPlot
	x=123,y=3
	TerrainType=TERRAIN_OCEAN
	PlotType=3
EndPlot
</v>
      </c>
    </row>
    <row r="68" spans="1:125" x14ac:dyDescent="0.25">
      <c r="A68" s="10">
        <v>2</v>
      </c>
      <c r="B68" t="str">
        <f ca="1">SUBSTITUTE(SUBSTITUTE(SUBSTITUTE(SUBSTITUTE($A$1,
"x_coord",B$2),
"y_coord",$A68),
"t_type",'terrain type'!A66),
"p_type", 'plot type'!A66)
&amp; IF(LEFT(resources!A66, 6) = "BONUS_", CHAR(9) &amp; "BonusType=" &amp; resources!A66 &amp; CHAR(10), "")
&amp; IF('goody huts'!A66, "	ImprovementType=IMPROVEMENT_GOODY_HUT" &amp; CHAR(10), "")
&amp; IF(ISBLANK(OFFSET('rivers (2)'!$A$1, 2 * (67 - $A68), 2 * B$2 + 1)), "", SUBSTITUTE($C$1, "&lt;direc&gt;", RIGHT(OFFSET('rivers (2)'!$A$1, 2 * (67 - $A68), 2 * B$2 + 1), 1)))
&amp; IF(ISBLANK(OFFSET('rivers (2)'!$A$1, 2 * (67 - $A68) + 1, 2 * B$2)), "", SUBSTITUTE($D$1, "&lt;direc&gt;", RIGHT(OFFSET('rivers (2)'!$A$1, 2 * (67 - $A68) + 1, 2 * B$2), 1)))
&amp; IF(ISBLANK('feature type'!A66), "EndPlot", SUBSTITUTE(SUBSTITUTE(output!$B$1,
                   "f_type", 'feature type'!A66),
                   "f_var", 'feature variety'!A66))
&amp; CHAR(10)</f>
        <v xml:space="preserve">BeginPlot
	x=0,y=2
	TerrainType=TERRAIN_OCEAN
	PlotType=3
EndPlot
</v>
      </c>
      <c r="C68" t="str">
        <f ca="1">SUBSTITUTE(SUBSTITUTE(SUBSTITUTE(SUBSTITUTE($A$1,
"x_coord",C$2),
"y_coord",$A68),
"t_type",'terrain type'!B66),
"p_type", 'plot type'!B66)
&amp; IF(LEFT(resources!B66, 6) = "BONUS_", CHAR(9) &amp; "BonusType=" &amp; resources!B66 &amp; CHAR(10), "")
&amp; IF('goody huts'!B66, "	ImprovementType=IMPROVEMENT_GOODY_HUT" &amp; CHAR(10), "")
&amp; IF(ISBLANK(OFFSET('rivers (2)'!$A$1, 2 * (67 - $A68), 2 * C$2 + 1)), "", SUBSTITUTE($C$1, "&lt;direc&gt;", RIGHT(OFFSET('rivers (2)'!$A$1, 2 * (67 - $A68), 2 * C$2 + 1), 1)))
&amp; IF(ISBLANK(OFFSET('rivers (2)'!$A$1, 2 * (67 - $A68) + 1, 2 * C$2)), "", SUBSTITUTE($D$1, "&lt;direc&gt;", RIGHT(OFFSET('rivers (2)'!$A$1, 2 * (67 - $A68) + 1, 2 * C$2), 1)))
&amp; IF(ISBLANK('feature type'!B66), "EndPlot", SUBSTITUTE(SUBSTITUTE(output!$B$1,
                   "f_type", 'feature type'!B66),
                   "f_var", 'feature variety'!B66))
&amp; CHAR(10)</f>
        <v xml:space="preserve">BeginPlot
	x=1,y=2
	TerrainType=TERRAIN_COAST
	PlotType=3
EndPlot
</v>
      </c>
      <c r="D68" t="str">
        <f ca="1">SUBSTITUTE(SUBSTITUTE(SUBSTITUTE(SUBSTITUTE($A$1,
"x_coord",D$2),
"y_coord",$A68),
"t_type",'terrain type'!C66),
"p_type", 'plot type'!C66)
&amp; IF(LEFT(resources!C66, 6) = "BONUS_", CHAR(9) &amp; "BonusType=" &amp; resources!C66 &amp; CHAR(10), "")
&amp; IF('goody huts'!C66, "	ImprovementType=IMPROVEMENT_GOODY_HUT" &amp; CHAR(10), "")
&amp; IF(ISBLANK(OFFSET('rivers (2)'!$A$1, 2 * (67 - $A68), 2 * D$2 + 1)), "", SUBSTITUTE($C$1, "&lt;direc&gt;", RIGHT(OFFSET('rivers (2)'!$A$1, 2 * (67 - $A68), 2 * D$2 + 1), 1)))
&amp; IF(ISBLANK(OFFSET('rivers (2)'!$A$1, 2 * (67 - $A68) + 1, 2 * D$2)), "", SUBSTITUTE($D$1, "&lt;direc&gt;", RIGHT(OFFSET('rivers (2)'!$A$1, 2 * (67 - $A68) + 1, 2 * D$2), 1)))
&amp; IF(ISBLANK('feature type'!C66), "EndPlot", SUBSTITUTE(SUBSTITUTE(output!$B$1,
                   "f_type", 'feature type'!C66),
                   "f_var", 'feature variety'!C66))
&amp; CHAR(10)</f>
        <v xml:space="preserve">BeginPlot
	x=2,y=2
	TerrainType=TERRAIN_SNOW
	PlotType=0
EndPlot
</v>
      </c>
      <c r="E68" t="str">
        <f ca="1">SUBSTITUTE(SUBSTITUTE(SUBSTITUTE(SUBSTITUTE($A$1,
"x_coord",E$2),
"y_coord",$A68),
"t_type",'terrain type'!D66),
"p_type", 'plot type'!D66)
&amp; IF(LEFT(resources!D66, 6) = "BONUS_", CHAR(9) &amp; "BonusType=" &amp; resources!D66 &amp; CHAR(10), "")
&amp; IF('goody huts'!D66, "	ImprovementType=IMPROVEMENT_GOODY_HUT" &amp; CHAR(10), "")
&amp; IF(ISBLANK(OFFSET('rivers (2)'!$A$1, 2 * (67 - $A68), 2 * E$2 + 1)), "", SUBSTITUTE($C$1, "&lt;direc&gt;", RIGHT(OFFSET('rivers (2)'!$A$1, 2 * (67 - $A68), 2 * E$2 + 1), 1)))
&amp; IF(ISBLANK(OFFSET('rivers (2)'!$A$1, 2 * (67 - $A68) + 1, 2 * E$2)), "", SUBSTITUTE($D$1, "&lt;direc&gt;", RIGHT(OFFSET('rivers (2)'!$A$1, 2 * (67 - $A68) + 1, 2 * E$2), 1)))
&amp; IF(ISBLANK('feature type'!D66), "EndPlot", SUBSTITUTE(SUBSTITUTE(output!$B$1,
                   "f_type", 'feature type'!D66),
                   "f_var", 'feature variety'!D66))
&amp; CHAR(10)</f>
        <v xml:space="preserve">BeginPlot
	x=3,y=2
	TerrainType=TERRAIN_COAST
	PlotType=3
EndPlot
</v>
      </c>
      <c r="F68" t="str">
        <f ca="1">SUBSTITUTE(SUBSTITUTE(SUBSTITUTE(SUBSTITUTE($A$1,
"x_coord",F$2),
"y_coord",$A68),
"t_type",'terrain type'!E66),
"p_type", 'plot type'!E66)
&amp; IF(LEFT(resources!E66, 6) = "BONUS_", CHAR(9) &amp; "BonusType=" &amp; resources!E66 &amp; CHAR(10), "")
&amp; IF('goody huts'!E66, "	ImprovementType=IMPROVEMENT_GOODY_HUT" &amp; CHAR(10), "")
&amp; IF(ISBLANK(OFFSET('rivers (2)'!$A$1, 2 * (67 - $A68), 2 * F$2 + 1)), "", SUBSTITUTE($C$1, "&lt;direc&gt;", RIGHT(OFFSET('rivers (2)'!$A$1, 2 * (67 - $A68), 2 * F$2 + 1), 1)))
&amp; IF(ISBLANK(OFFSET('rivers (2)'!$A$1, 2 * (67 - $A68) + 1, 2 * F$2)), "", SUBSTITUTE($D$1, "&lt;direc&gt;", RIGHT(OFFSET('rivers (2)'!$A$1, 2 * (67 - $A68) + 1, 2 * F$2), 1)))
&amp; IF(ISBLANK('feature type'!E66), "EndPlot", SUBSTITUTE(SUBSTITUTE(output!$B$1,
                   "f_type", 'feature type'!E66),
                   "f_var", 'feature variety'!E66))
&amp; CHAR(10)</f>
        <v xml:space="preserve">BeginPlot
	x=4,y=2
	TerrainType=TERRAIN_OCEAN
	PlotType=3
EndPlot
</v>
      </c>
      <c r="G68" t="str">
        <f ca="1">SUBSTITUTE(SUBSTITUTE(SUBSTITUTE(SUBSTITUTE($A$1,
"x_coord",G$2),
"y_coord",$A68),
"t_type",'terrain type'!F66),
"p_type", 'plot type'!F66)
&amp; IF(LEFT(resources!F66, 6) = "BONUS_", CHAR(9) &amp; "BonusType=" &amp; resources!F66 &amp; CHAR(10), "")
&amp; IF('goody huts'!F66, "	ImprovementType=IMPROVEMENT_GOODY_HUT" &amp; CHAR(10), "")
&amp; IF(ISBLANK(OFFSET('rivers (2)'!$A$1, 2 * (67 - $A68), 2 * G$2 + 1)), "", SUBSTITUTE($C$1, "&lt;direc&gt;", RIGHT(OFFSET('rivers (2)'!$A$1, 2 * (67 - $A68), 2 * G$2 + 1), 1)))
&amp; IF(ISBLANK(OFFSET('rivers (2)'!$A$1, 2 * (67 - $A68) + 1, 2 * G$2)), "", SUBSTITUTE($D$1, "&lt;direc&gt;", RIGHT(OFFSET('rivers (2)'!$A$1, 2 * (67 - $A68) + 1, 2 * G$2), 1)))
&amp; IF(ISBLANK('feature type'!F66), "EndPlot", SUBSTITUTE(SUBSTITUTE(output!$B$1,
                   "f_type", 'feature type'!F66),
                   "f_var", 'feature variety'!F66))
&amp; CHAR(10)</f>
        <v xml:space="preserve">BeginPlot
	x=5,y=2
	TerrainType=TERRAIN_OCEAN
	PlotType=3
EndPlot
</v>
      </c>
      <c r="H68" t="str">
        <f ca="1">SUBSTITUTE(SUBSTITUTE(SUBSTITUTE(SUBSTITUTE($A$1,
"x_coord",H$2),
"y_coord",$A68),
"t_type",'terrain type'!G66),
"p_type", 'plot type'!G66)
&amp; IF(LEFT(resources!G66, 6) = "BONUS_", CHAR(9) &amp; "BonusType=" &amp; resources!G66 &amp; CHAR(10), "")
&amp; IF('goody huts'!G66, "	ImprovementType=IMPROVEMENT_GOODY_HUT" &amp; CHAR(10), "")
&amp; IF(ISBLANK(OFFSET('rivers (2)'!$A$1, 2 * (67 - $A68), 2 * H$2 + 1)), "", SUBSTITUTE($C$1, "&lt;direc&gt;", RIGHT(OFFSET('rivers (2)'!$A$1, 2 * (67 - $A68), 2 * H$2 + 1), 1)))
&amp; IF(ISBLANK(OFFSET('rivers (2)'!$A$1, 2 * (67 - $A68) + 1, 2 * H$2)), "", SUBSTITUTE($D$1, "&lt;direc&gt;", RIGHT(OFFSET('rivers (2)'!$A$1, 2 * (67 - $A68) + 1, 2 * H$2), 1)))
&amp; IF(ISBLANK('feature type'!G66), "EndPlot", SUBSTITUTE(SUBSTITUTE(output!$B$1,
                   "f_type", 'feature type'!G66),
                   "f_var", 'feature variety'!G66))
&amp; CHAR(10)</f>
        <v xml:space="preserve">BeginPlot
	x=6,y=2
	TerrainType=TERRAIN_OCEAN
	PlotType=3
EndPlot
</v>
      </c>
      <c r="I68" t="str">
        <f ca="1">SUBSTITUTE(SUBSTITUTE(SUBSTITUTE(SUBSTITUTE($A$1,
"x_coord",I$2),
"y_coord",$A68),
"t_type",'terrain type'!H66),
"p_type", 'plot type'!H66)
&amp; IF(LEFT(resources!H66, 6) = "BONUS_", CHAR(9) &amp; "BonusType=" &amp; resources!H66 &amp; CHAR(10), "")
&amp; IF('goody huts'!H66, "	ImprovementType=IMPROVEMENT_GOODY_HUT" &amp; CHAR(10), "")
&amp; IF(ISBLANK(OFFSET('rivers (2)'!$A$1, 2 * (67 - $A68), 2 * I$2 + 1)), "", SUBSTITUTE($C$1, "&lt;direc&gt;", RIGHT(OFFSET('rivers (2)'!$A$1, 2 * (67 - $A68), 2 * I$2 + 1), 1)))
&amp; IF(ISBLANK(OFFSET('rivers (2)'!$A$1, 2 * (67 - $A68) + 1, 2 * I$2)), "", SUBSTITUTE($D$1, "&lt;direc&gt;", RIGHT(OFFSET('rivers (2)'!$A$1, 2 * (67 - $A68) + 1, 2 * I$2), 1)))
&amp; IF(ISBLANK('feature type'!H66), "EndPlot", SUBSTITUTE(SUBSTITUTE(output!$B$1,
                   "f_type", 'feature type'!H66),
                   "f_var", 'feature variety'!H66))
&amp; CHAR(10)</f>
        <v xml:space="preserve">BeginPlot
	x=7,y=2
	TerrainType=TERRAIN_OCEAN
	PlotType=3
EndPlot
</v>
      </c>
      <c r="J68" t="str">
        <f ca="1">SUBSTITUTE(SUBSTITUTE(SUBSTITUTE(SUBSTITUTE($A$1,
"x_coord",J$2),
"y_coord",$A68),
"t_type",'terrain type'!I66),
"p_type", 'plot type'!I66)
&amp; IF(LEFT(resources!I66, 6) = "BONUS_", CHAR(9) &amp; "BonusType=" &amp; resources!I66 &amp; CHAR(10), "")
&amp; IF('goody huts'!I66, "	ImprovementType=IMPROVEMENT_GOODY_HUT" &amp; CHAR(10), "")
&amp; IF(ISBLANK(OFFSET('rivers (2)'!$A$1, 2 * (67 - $A68), 2 * J$2 + 1)), "", SUBSTITUTE($C$1, "&lt;direc&gt;", RIGHT(OFFSET('rivers (2)'!$A$1, 2 * (67 - $A68), 2 * J$2 + 1), 1)))
&amp; IF(ISBLANK(OFFSET('rivers (2)'!$A$1, 2 * (67 - $A68) + 1, 2 * J$2)), "", SUBSTITUTE($D$1, "&lt;direc&gt;", RIGHT(OFFSET('rivers (2)'!$A$1, 2 * (67 - $A68) + 1, 2 * J$2), 1)))
&amp; IF(ISBLANK('feature type'!I66), "EndPlot", SUBSTITUTE(SUBSTITUTE(output!$B$1,
                   "f_type", 'feature type'!I66),
                   "f_var", 'feature variety'!I66))
&amp; CHAR(10)</f>
        <v xml:space="preserve">BeginPlot
	x=8,y=2
	TerrainType=TERRAIN_OCEAN
	PlotType=3
EndPlot
</v>
      </c>
      <c r="K68" t="str">
        <f ca="1">SUBSTITUTE(SUBSTITUTE(SUBSTITUTE(SUBSTITUTE($A$1,
"x_coord",K$2),
"y_coord",$A68),
"t_type",'terrain type'!J66),
"p_type", 'plot type'!J66)
&amp; IF(LEFT(resources!J66, 6) = "BONUS_", CHAR(9) &amp; "BonusType=" &amp; resources!J66 &amp; CHAR(10), "")
&amp; IF('goody huts'!J66, "	ImprovementType=IMPROVEMENT_GOODY_HUT" &amp; CHAR(10), "")
&amp; IF(ISBLANK(OFFSET('rivers (2)'!$A$1, 2 * (67 - $A68), 2 * K$2 + 1)), "", SUBSTITUTE($C$1, "&lt;direc&gt;", RIGHT(OFFSET('rivers (2)'!$A$1, 2 * (67 - $A68), 2 * K$2 + 1), 1)))
&amp; IF(ISBLANK(OFFSET('rivers (2)'!$A$1, 2 * (67 - $A68) + 1, 2 * K$2)), "", SUBSTITUTE($D$1, "&lt;direc&gt;", RIGHT(OFFSET('rivers (2)'!$A$1, 2 * (67 - $A68) + 1, 2 * K$2), 1)))
&amp; IF(ISBLANK('feature type'!J66), "EndPlot", SUBSTITUTE(SUBSTITUTE(output!$B$1,
                   "f_type", 'feature type'!J66),
                   "f_var", 'feature variety'!J66))
&amp; CHAR(10)</f>
        <v xml:space="preserve">BeginPlot
	x=9,y=2
	TerrainType=TERRAIN_COAST
	PlotType=3
EndPlot
</v>
      </c>
      <c r="L68" t="str">
        <f ca="1">SUBSTITUTE(SUBSTITUTE(SUBSTITUTE(SUBSTITUTE($A$1,
"x_coord",L$2),
"y_coord",$A68),
"t_type",'terrain type'!K66),
"p_type", 'plot type'!K66)
&amp; IF(LEFT(resources!K66, 6) = "BONUS_", CHAR(9) &amp; "BonusType=" &amp; resources!K66 &amp; CHAR(10), "")
&amp; IF('goody huts'!K66, "	ImprovementType=IMPROVEMENT_GOODY_HUT" &amp; CHAR(10), "")
&amp; IF(ISBLANK(OFFSET('rivers (2)'!$A$1, 2 * (67 - $A68), 2 * L$2 + 1)), "", SUBSTITUTE($C$1, "&lt;direc&gt;", RIGHT(OFFSET('rivers (2)'!$A$1, 2 * (67 - $A68), 2 * L$2 + 1), 1)))
&amp; IF(ISBLANK(OFFSET('rivers (2)'!$A$1, 2 * (67 - $A68) + 1, 2 * L$2)), "", SUBSTITUTE($D$1, "&lt;direc&gt;", RIGHT(OFFSET('rivers (2)'!$A$1, 2 * (67 - $A68) + 1, 2 * L$2), 1)))
&amp; IF(ISBLANK('feature type'!K66), "EndPlot", SUBSTITUTE(SUBSTITUTE(output!$B$1,
                   "f_type", 'feature type'!K66),
                   "f_var", 'feature variety'!K66))
&amp; CHAR(10)</f>
        <v xml:space="preserve">BeginPlot
	x=10,y=2
	TerrainType=TERRAIN_COAST
	PlotType=3
EndPlot
</v>
      </c>
      <c r="M68" t="str">
        <f ca="1">SUBSTITUTE(SUBSTITUTE(SUBSTITUTE(SUBSTITUTE($A$1,
"x_coord",M$2),
"y_coord",$A68),
"t_type",'terrain type'!L66),
"p_type", 'plot type'!L66)
&amp; IF(LEFT(resources!L66, 6) = "BONUS_", CHAR(9) &amp; "BonusType=" &amp; resources!L66 &amp; CHAR(10), "")
&amp; IF('goody huts'!L66, "	ImprovementType=IMPROVEMENT_GOODY_HUT" &amp; CHAR(10), "")
&amp; IF(ISBLANK(OFFSET('rivers (2)'!$A$1, 2 * (67 - $A68), 2 * M$2 + 1)), "", SUBSTITUTE($C$1, "&lt;direc&gt;", RIGHT(OFFSET('rivers (2)'!$A$1, 2 * (67 - $A68), 2 * M$2 + 1), 1)))
&amp; IF(ISBLANK(OFFSET('rivers (2)'!$A$1, 2 * (67 - $A68) + 1, 2 * M$2)), "", SUBSTITUTE($D$1, "&lt;direc&gt;", RIGHT(OFFSET('rivers (2)'!$A$1, 2 * (67 - $A68) + 1, 2 * M$2), 1)))
&amp; IF(ISBLANK('feature type'!L66), "EndPlot", SUBSTITUTE(SUBSTITUTE(output!$B$1,
                   "f_type", 'feature type'!L66),
                   "f_var", 'feature variety'!L66))
&amp; CHAR(10)</f>
        <v xml:space="preserve">BeginPlot
	x=11,y=2
	TerrainType=TERRAIN_COAST
	PlotType=3
EndPlot
</v>
      </c>
      <c r="N68" t="str">
        <f ca="1">SUBSTITUTE(SUBSTITUTE(SUBSTITUTE(SUBSTITUTE($A$1,
"x_coord",N$2),
"y_coord",$A68),
"t_type",'terrain type'!M66),
"p_type", 'plot type'!M66)
&amp; IF(LEFT(resources!M66, 6) = "BONUS_", CHAR(9) &amp; "BonusType=" &amp; resources!M66 &amp; CHAR(10), "")
&amp; IF('goody huts'!M66, "	ImprovementType=IMPROVEMENT_GOODY_HUT" &amp; CHAR(10), "")
&amp; IF(ISBLANK(OFFSET('rivers (2)'!$A$1, 2 * (67 - $A68), 2 * N$2 + 1)), "", SUBSTITUTE($C$1, "&lt;direc&gt;", RIGHT(OFFSET('rivers (2)'!$A$1, 2 * (67 - $A68), 2 * N$2 + 1), 1)))
&amp; IF(ISBLANK(OFFSET('rivers (2)'!$A$1, 2 * (67 - $A68) + 1, 2 * N$2)), "", SUBSTITUTE($D$1, "&lt;direc&gt;", RIGHT(OFFSET('rivers (2)'!$A$1, 2 * (67 - $A68) + 1, 2 * N$2), 1)))
&amp; IF(ISBLANK('feature type'!M66), "EndPlot", SUBSTITUTE(SUBSTITUTE(output!$B$1,
                   "f_type", 'feature type'!M66),
                   "f_var", 'feature variety'!M66))
&amp; CHAR(10)</f>
        <v xml:space="preserve">BeginPlot
	x=12,y=2
	TerrainType=TERRAIN_COAST
	PlotType=3
EndPlot
</v>
      </c>
      <c r="O68" t="str">
        <f ca="1">SUBSTITUTE(SUBSTITUTE(SUBSTITUTE(SUBSTITUTE($A$1,
"x_coord",O$2),
"y_coord",$A68),
"t_type",'terrain type'!N66),
"p_type", 'plot type'!N66)
&amp; IF(LEFT(resources!N66, 6) = "BONUS_", CHAR(9) &amp; "BonusType=" &amp; resources!N66 &amp; CHAR(10), "")
&amp; IF('goody huts'!N66, "	ImprovementType=IMPROVEMENT_GOODY_HUT" &amp; CHAR(10), "")
&amp; IF(ISBLANK(OFFSET('rivers (2)'!$A$1, 2 * (67 - $A68), 2 * O$2 + 1)), "", SUBSTITUTE($C$1, "&lt;direc&gt;", RIGHT(OFFSET('rivers (2)'!$A$1, 2 * (67 - $A68), 2 * O$2 + 1), 1)))
&amp; IF(ISBLANK(OFFSET('rivers (2)'!$A$1, 2 * (67 - $A68) + 1, 2 * O$2)), "", SUBSTITUTE($D$1, "&lt;direc&gt;", RIGHT(OFFSET('rivers (2)'!$A$1, 2 * (67 - $A68) + 1, 2 * O$2), 1)))
&amp; IF(ISBLANK('feature type'!N66), "EndPlot", SUBSTITUTE(SUBSTITUTE(output!$B$1,
                   "f_type", 'feature type'!N66),
                   "f_var", 'feature variety'!N66))
&amp; CHAR(10)</f>
        <v xml:space="preserve">BeginPlot
	x=13,y=2
	TerrainType=TERRAIN_COAST
	PlotType=3
EndPlot
</v>
      </c>
      <c r="P68" t="str">
        <f ca="1">SUBSTITUTE(SUBSTITUTE(SUBSTITUTE(SUBSTITUTE($A$1,
"x_coord",P$2),
"y_coord",$A68),
"t_type",'terrain type'!O66),
"p_type", 'plot type'!O66)
&amp; IF(LEFT(resources!O66, 6) = "BONUS_", CHAR(9) &amp; "BonusType=" &amp; resources!O66 &amp; CHAR(10), "")
&amp; IF('goody huts'!O66, "	ImprovementType=IMPROVEMENT_GOODY_HUT" &amp; CHAR(10), "")
&amp; IF(ISBLANK(OFFSET('rivers (2)'!$A$1, 2 * (67 - $A68), 2 * P$2 + 1)), "", SUBSTITUTE($C$1, "&lt;direc&gt;", RIGHT(OFFSET('rivers (2)'!$A$1, 2 * (67 - $A68), 2 * P$2 + 1), 1)))
&amp; IF(ISBLANK(OFFSET('rivers (2)'!$A$1, 2 * (67 - $A68) + 1, 2 * P$2)), "", SUBSTITUTE($D$1, "&lt;direc&gt;", RIGHT(OFFSET('rivers (2)'!$A$1, 2 * (67 - $A68) + 1, 2 * P$2), 1)))
&amp; IF(ISBLANK('feature type'!O66), "EndPlot", SUBSTITUTE(SUBSTITUTE(output!$B$1,
                   "f_type", 'feature type'!O66),
                   "f_var", 'feature variety'!O66))
&amp; CHAR(10)</f>
        <v xml:space="preserve">BeginPlot
	x=14,y=2
	TerrainType=TERRAIN_COAST
	PlotType=3
EndPlot
</v>
      </c>
      <c r="Q68" t="str">
        <f ca="1">SUBSTITUTE(SUBSTITUTE(SUBSTITUTE(SUBSTITUTE($A$1,
"x_coord",Q$2),
"y_coord",$A68),
"t_type",'terrain type'!P66),
"p_type", 'plot type'!P66)
&amp; IF(LEFT(resources!P66, 6) = "BONUS_", CHAR(9) &amp; "BonusType=" &amp; resources!P66 &amp; CHAR(10), "")
&amp; IF('goody huts'!P66, "	ImprovementType=IMPROVEMENT_GOODY_HUT" &amp; CHAR(10), "")
&amp; IF(ISBLANK(OFFSET('rivers (2)'!$A$1, 2 * (67 - $A68), 2 * Q$2 + 1)), "", SUBSTITUTE($C$1, "&lt;direc&gt;", RIGHT(OFFSET('rivers (2)'!$A$1, 2 * (67 - $A68), 2 * Q$2 + 1), 1)))
&amp; IF(ISBLANK(OFFSET('rivers (2)'!$A$1, 2 * (67 - $A68) + 1, 2 * Q$2)), "", SUBSTITUTE($D$1, "&lt;direc&gt;", RIGHT(OFFSET('rivers (2)'!$A$1, 2 * (67 - $A68) + 1, 2 * Q$2), 1)))
&amp; IF(ISBLANK('feature type'!P66), "EndPlot", SUBSTITUTE(SUBSTITUTE(output!$B$1,
                   "f_type", 'feature type'!P66),
                   "f_var", 'feature variety'!P66))
&amp; CHAR(10)</f>
        <v xml:space="preserve">BeginPlot
	x=15,y=2
	TerrainType=TERRAIN_COAST
	PlotType=3
EndPlot
</v>
      </c>
      <c r="R68" t="str">
        <f ca="1">SUBSTITUTE(SUBSTITUTE(SUBSTITUTE(SUBSTITUTE($A$1,
"x_coord",R$2),
"y_coord",$A68),
"t_type",'terrain type'!Q66),
"p_type", 'plot type'!Q66)
&amp; IF(LEFT(resources!Q66, 6) = "BONUS_", CHAR(9) &amp; "BonusType=" &amp; resources!Q66 &amp; CHAR(10), "")
&amp; IF('goody huts'!Q66, "	ImprovementType=IMPROVEMENT_GOODY_HUT" &amp; CHAR(10), "")
&amp; IF(ISBLANK(OFFSET('rivers (2)'!$A$1, 2 * (67 - $A68), 2 * R$2 + 1)), "", SUBSTITUTE($C$1, "&lt;direc&gt;", RIGHT(OFFSET('rivers (2)'!$A$1, 2 * (67 - $A68), 2 * R$2 + 1), 1)))
&amp; IF(ISBLANK(OFFSET('rivers (2)'!$A$1, 2 * (67 - $A68) + 1, 2 * R$2)), "", SUBSTITUTE($D$1, "&lt;direc&gt;", RIGHT(OFFSET('rivers (2)'!$A$1, 2 * (67 - $A68) + 1, 2 * R$2), 1)))
&amp; IF(ISBLANK('feature type'!Q66), "EndPlot", SUBSTITUTE(SUBSTITUTE(output!$B$1,
                   "f_type", 'feature type'!Q66),
                   "f_var", 'feature variety'!Q66))
&amp; CHAR(10)</f>
        <v xml:space="preserve">BeginPlot
	x=16,y=2
	TerrainType=TERRAIN_COAST
	PlotType=3
EndPlot
</v>
      </c>
      <c r="S68" t="str">
        <f ca="1">SUBSTITUTE(SUBSTITUTE(SUBSTITUTE(SUBSTITUTE($A$1,
"x_coord",S$2),
"y_coord",$A68),
"t_type",'terrain type'!R66),
"p_type", 'plot type'!R66)
&amp; IF(LEFT(resources!R66, 6) = "BONUS_", CHAR(9) &amp; "BonusType=" &amp; resources!R66 &amp; CHAR(10), "")
&amp; IF('goody huts'!R66, "	ImprovementType=IMPROVEMENT_GOODY_HUT" &amp; CHAR(10), "")
&amp; IF(ISBLANK(OFFSET('rivers (2)'!$A$1, 2 * (67 - $A68), 2 * S$2 + 1)), "", SUBSTITUTE($C$1, "&lt;direc&gt;", RIGHT(OFFSET('rivers (2)'!$A$1, 2 * (67 - $A68), 2 * S$2 + 1), 1)))
&amp; IF(ISBLANK(OFFSET('rivers (2)'!$A$1, 2 * (67 - $A68) + 1, 2 * S$2)), "", SUBSTITUTE($D$1, "&lt;direc&gt;", RIGHT(OFFSET('rivers (2)'!$A$1, 2 * (67 - $A68) + 1, 2 * S$2), 1)))
&amp; IF(ISBLANK('feature type'!R66), "EndPlot", SUBSTITUTE(SUBSTITUTE(output!$B$1,
                   "f_type", 'feature type'!R66),
                   "f_var", 'feature variety'!R66))
&amp; CHAR(10)</f>
        <v xml:space="preserve">BeginPlot
	x=17,y=2
	TerrainType=TERRAIN_COAST
	PlotType=3
EndPlot
</v>
      </c>
      <c r="T68" t="str">
        <f ca="1">SUBSTITUTE(SUBSTITUTE(SUBSTITUTE(SUBSTITUTE($A$1,
"x_coord",T$2),
"y_coord",$A68),
"t_type",'terrain type'!S66),
"p_type", 'plot type'!S66)
&amp; IF(LEFT(resources!S66, 6) = "BONUS_", CHAR(9) &amp; "BonusType=" &amp; resources!S66 &amp; CHAR(10), "")
&amp; IF('goody huts'!S66, "	ImprovementType=IMPROVEMENT_GOODY_HUT" &amp; CHAR(10), "")
&amp; IF(ISBLANK(OFFSET('rivers (2)'!$A$1, 2 * (67 - $A68), 2 * T$2 + 1)), "", SUBSTITUTE($C$1, "&lt;direc&gt;", RIGHT(OFFSET('rivers (2)'!$A$1, 2 * (67 - $A68), 2 * T$2 + 1), 1)))
&amp; IF(ISBLANK(OFFSET('rivers (2)'!$A$1, 2 * (67 - $A68) + 1, 2 * T$2)), "", SUBSTITUTE($D$1, "&lt;direc&gt;", RIGHT(OFFSET('rivers (2)'!$A$1, 2 * (67 - $A68) + 1, 2 * T$2), 1)))
&amp; IF(ISBLANK('feature type'!S66), "EndPlot", SUBSTITUTE(SUBSTITUTE(output!$B$1,
                   "f_type", 'feature type'!S66),
                   "f_var", 'feature variety'!S66))
&amp; CHAR(10)</f>
        <v xml:space="preserve">BeginPlot
	x=18,y=2
	TerrainType=TERRAIN_COAST
	PlotType=3
EndPlot
</v>
      </c>
      <c r="U68" t="str">
        <f ca="1">SUBSTITUTE(SUBSTITUTE(SUBSTITUTE(SUBSTITUTE($A$1,
"x_coord",U$2),
"y_coord",$A68),
"t_type",'terrain type'!T66),
"p_type", 'plot type'!T66)
&amp; IF(LEFT(resources!T66, 6) = "BONUS_", CHAR(9) &amp; "BonusType=" &amp; resources!T66 &amp; CHAR(10), "")
&amp; IF('goody huts'!T66, "	ImprovementType=IMPROVEMENT_GOODY_HUT" &amp; CHAR(10), "")
&amp; IF(ISBLANK(OFFSET('rivers (2)'!$A$1, 2 * (67 - $A68), 2 * U$2 + 1)), "", SUBSTITUTE($C$1, "&lt;direc&gt;", RIGHT(OFFSET('rivers (2)'!$A$1, 2 * (67 - $A68), 2 * U$2 + 1), 1)))
&amp; IF(ISBLANK(OFFSET('rivers (2)'!$A$1, 2 * (67 - $A68) + 1, 2 * U$2)), "", SUBSTITUTE($D$1, "&lt;direc&gt;", RIGHT(OFFSET('rivers (2)'!$A$1, 2 * (67 - $A68) + 1, 2 * U$2), 1)))
&amp; IF(ISBLANK('feature type'!T66), "EndPlot", SUBSTITUTE(SUBSTITUTE(output!$B$1,
                   "f_type", 'feature type'!T66),
                   "f_var", 'feature variety'!T66))
&amp; CHAR(10)</f>
        <v xml:space="preserve">BeginPlot
	x=19,y=2
	TerrainType=TERRAIN_COAST
	PlotType=3
EndPlot
</v>
      </c>
      <c r="V68" t="str">
        <f ca="1">SUBSTITUTE(SUBSTITUTE(SUBSTITUTE(SUBSTITUTE($A$1,
"x_coord",V$2),
"y_coord",$A68),
"t_type",'terrain type'!U66),
"p_type", 'plot type'!U66)
&amp; IF(LEFT(resources!U66, 6) = "BONUS_", CHAR(9) &amp; "BonusType=" &amp; resources!U66 &amp; CHAR(10), "")
&amp; IF('goody huts'!U66, "	ImprovementType=IMPROVEMENT_GOODY_HUT" &amp; CHAR(10), "")
&amp; IF(ISBLANK(OFFSET('rivers (2)'!$A$1, 2 * (67 - $A68), 2 * V$2 + 1)), "", SUBSTITUTE($C$1, "&lt;direc&gt;", RIGHT(OFFSET('rivers (2)'!$A$1, 2 * (67 - $A68), 2 * V$2 + 1), 1)))
&amp; IF(ISBLANK(OFFSET('rivers (2)'!$A$1, 2 * (67 - $A68) + 1, 2 * V$2)), "", SUBSTITUTE($D$1, "&lt;direc&gt;", RIGHT(OFFSET('rivers (2)'!$A$1, 2 * (67 - $A68) + 1, 2 * V$2), 1)))
&amp; IF(ISBLANK('feature type'!U66), "EndPlot", SUBSTITUTE(SUBSTITUTE(output!$B$1,
                   "f_type", 'feature type'!U66),
                   "f_var", 'feature variety'!U66))
&amp; CHAR(10)</f>
        <v xml:space="preserve">BeginPlot
	x=20,y=2
	TerrainType=TERRAIN_COAST
	PlotType=3
EndPlot
</v>
      </c>
      <c r="W68" t="str">
        <f ca="1">SUBSTITUTE(SUBSTITUTE(SUBSTITUTE(SUBSTITUTE($A$1,
"x_coord",W$2),
"y_coord",$A68),
"t_type",'terrain type'!V66),
"p_type", 'plot type'!V66)
&amp; IF(LEFT(resources!V66, 6) = "BONUS_", CHAR(9) &amp; "BonusType=" &amp; resources!V66 &amp; CHAR(10), "")
&amp; IF('goody huts'!V66, "	ImprovementType=IMPROVEMENT_GOODY_HUT" &amp; CHAR(10), "")
&amp; IF(ISBLANK(OFFSET('rivers (2)'!$A$1, 2 * (67 - $A68), 2 * W$2 + 1)), "", SUBSTITUTE($C$1, "&lt;direc&gt;", RIGHT(OFFSET('rivers (2)'!$A$1, 2 * (67 - $A68), 2 * W$2 + 1), 1)))
&amp; IF(ISBLANK(OFFSET('rivers (2)'!$A$1, 2 * (67 - $A68) + 1, 2 * W$2)), "", SUBSTITUTE($D$1, "&lt;direc&gt;", RIGHT(OFFSET('rivers (2)'!$A$1, 2 * (67 - $A68) + 1, 2 * W$2), 1)))
&amp; IF(ISBLANK('feature type'!V66), "EndPlot", SUBSTITUTE(SUBSTITUTE(output!$B$1,
                   "f_type", 'feature type'!V66),
                   "f_var", 'feature variety'!V66))
&amp; CHAR(10)</f>
        <v xml:space="preserve">BeginPlot
	x=21,y=2
	TerrainType=TERRAIN_COAST
	PlotType=3
EndPlot
</v>
      </c>
      <c r="X68" t="str">
        <f ca="1">SUBSTITUTE(SUBSTITUTE(SUBSTITUTE(SUBSTITUTE($A$1,
"x_coord",X$2),
"y_coord",$A68),
"t_type",'terrain type'!W66),
"p_type", 'plot type'!W66)
&amp; IF(LEFT(resources!W66, 6) = "BONUS_", CHAR(9) &amp; "BonusType=" &amp; resources!W66 &amp; CHAR(10), "")
&amp; IF('goody huts'!W66, "	ImprovementType=IMPROVEMENT_GOODY_HUT" &amp; CHAR(10), "")
&amp; IF(ISBLANK(OFFSET('rivers (2)'!$A$1, 2 * (67 - $A68), 2 * X$2 + 1)), "", SUBSTITUTE($C$1, "&lt;direc&gt;", RIGHT(OFFSET('rivers (2)'!$A$1, 2 * (67 - $A68), 2 * X$2 + 1), 1)))
&amp; IF(ISBLANK(OFFSET('rivers (2)'!$A$1, 2 * (67 - $A68) + 1, 2 * X$2)), "", SUBSTITUTE($D$1, "&lt;direc&gt;", RIGHT(OFFSET('rivers (2)'!$A$1, 2 * (67 - $A68) + 1, 2 * X$2), 1)))
&amp; IF(ISBLANK('feature type'!W66), "EndPlot", SUBSTITUTE(SUBSTITUTE(output!$B$1,
                   "f_type", 'feature type'!W66),
                   "f_var", 'feature variety'!W66))
&amp; CHAR(10)</f>
        <v xml:space="preserve">BeginPlot
	x=22,y=2
	TerrainType=TERRAIN_COAST
	PlotType=3
EndPlot
</v>
      </c>
      <c r="Y68" t="str">
        <f ca="1">SUBSTITUTE(SUBSTITUTE(SUBSTITUTE(SUBSTITUTE($A$1,
"x_coord",Y$2),
"y_coord",$A68),
"t_type",'terrain type'!X66),
"p_type", 'plot type'!X66)
&amp; IF(LEFT(resources!X66, 6) = "BONUS_", CHAR(9) &amp; "BonusType=" &amp; resources!X66 &amp; CHAR(10), "")
&amp; IF('goody huts'!X66, "	ImprovementType=IMPROVEMENT_GOODY_HUT" &amp; CHAR(10), "")
&amp; IF(ISBLANK(OFFSET('rivers (2)'!$A$1, 2 * (67 - $A68), 2 * Y$2 + 1)), "", SUBSTITUTE($C$1, "&lt;direc&gt;", RIGHT(OFFSET('rivers (2)'!$A$1, 2 * (67 - $A68), 2 * Y$2 + 1), 1)))
&amp; IF(ISBLANK(OFFSET('rivers (2)'!$A$1, 2 * (67 - $A68) + 1, 2 * Y$2)), "", SUBSTITUTE($D$1, "&lt;direc&gt;", RIGHT(OFFSET('rivers (2)'!$A$1, 2 * (67 - $A68) + 1, 2 * Y$2), 1)))
&amp; IF(ISBLANK('feature type'!X66), "EndPlot", SUBSTITUTE(SUBSTITUTE(output!$B$1,
                   "f_type", 'feature type'!X66),
                   "f_var", 'feature variety'!X66))
&amp; CHAR(10)</f>
        <v xml:space="preserve">BeginPlot
	x=23,y=2
	TerrainType=TERRAIN_COAST
	PlotType=3
EndPlot
</v>
      </c>
      <c r="Z68" t="str">
        <f ca="1">SUBSTITUTE(SUBSTITUTE(SUBSTITUTE(SUBSTITUTE($A$1,
"x_coord",Z$2),
"y_coord",$A68),
"t_type",'terrain type'!Y66),
"p_type", 'plot type'!Y66)
&amp; IF(LEFT(resources!Y66, 6) = "BONUS_", CHAR(9) &amp; "BonusType=" &amp; resources!Y66 &amp; CHAR(10), "")
&amp; IF('goody huts'!Y66, "	ImprovementType=IMPROVEMENT_GOODY_HUT" &amp; CHAR(10), "")
&amp; IF(ISBLANK(OFFSET('rivers (2)'!$A$1, 2 * (67 - $A68), 2 * Z$2 + 1)), "", SUBSTITUTE($C$1, "&lt;direc&gt;", RIGHT(OFFSET('rivers (2)'!$A$1, 2 * (67 - $A68), 2 * Z$2 + 1), 1)))
&amp; IF(ISBLANK(OFFSET('rivers (2)'!$A$1, 2 * (67 - $A68) + 1, 2 * Z$2)), "", SUBSTITUTE($D$1, "&lt;direc&gt;", RIGHT(OFFSET('rivers (2)'!$A$1, 2 * (67 - $A68) + 1, 2 * Z$2), 1)))
&amp; IF(ISBLANK('feature type'!Y66), "EndPlot", SUBSTITUTE(SUBSTITUTE(output!$B$1,
                   "f_type", 'feature type'!Y66),
                   "f_var", 'feature variety'!Y66))
&amp; CHAR(10)</f>
        <v xml:space="preserve">BeginPlot
	x=24,y=2
	TerrainType=TERRAIN_COAST
	PlotType=3
EndPlot
</v>
      </c>
      <c r="AA68" t="str">
        <f ca="1">SUBSTITUTE(SUBSTITUTE(SUBSTITUTE(SUBSTITUTE($A$1,
"x_coord",AA$2),
"y_coord",$A68),
"t_type",'terrain type'!Z66),
"p_type", 'plot type'!Z66)
&amp; IF(LEFT(resources!Z66, 6) = "BONUS_", CHAR(9) &amp; "BonusType=" &amp; resources!Z66 &amp; CHAR(10), "")
&amp; IF('goody huts'!Z66, "	ImprovementType=IMPROVEMENT_GOODY_HUT" &amp; CHAR(10), "")
&amp; IF(ISBLANK(OFFSET('rivers (2)'!$A$1, 2 * (67 - $A68), 2 * AA$2 + 1)), "", SUBSTITUTE($C$1, "&lt;direc&gt;", RIGHT(OFFSET('rivers (2)'!$A$1, 2 * (67 - $A68), 2 * AA$2 + 1), 1)))
&amp; IF(ISBLANK(OFFSET('rivers (2)'!$A$1, 2 * (67 - $A68) + 1, 2 * AA$2)), "", SUBSTITUTE($D$1, "&lt;direc&gt;", RIGHT(OFFSET('rivers (2)'!$A$1, 2 * (67 - $A68) + 1, 2 * AA$2), 1)))
&amp; IF(ISBLANK('feature type'!Z66), "EndPlot", SUBSTITUTE(SUBSTITUTE(output!$B$1,
                   "f_type", 'feature type'!Z66),
                   "f_var", 'feature variety'!Z66))
&amp; CHAR(10)</f>
        <v xml:space="preserve">BeginPlot
	x=25,y=2
	TerrainType=TERRAIN_COAST
	PlotType=3
EndPlot
</v>
      </c>
      <c r="AB68" t="str">
        <f ca="1">SUBSTITUTE(SUBSTITUTE(SUBSTITUTE(SUBSTITUTE($A$1,
"x_coord",AB$2),
"y_coord",$A68),
"t_type",'terrain type'!AA66),
"p_type", 'plot type'!AA66)
&amp; IF(LEFT(resources!AA66, 6) = "BONUS_", CHAR(9) &amp; "BonusType=" &amp; resources!AA66 &amp; CHAR(10), "")
&amp; IF('goody huts'!AA66, "	ImprovementType=IMPROVEMENT_GOODY_HUT" &amp; CHAR(10), "")
&amp; IF(ISBLANK(OFFSET('rivers (2)'!$A$1, 2 * (67 - $A68), 2 * AB$2 + 1)), "", SUBSTITUTE($C$1, "&lt;direc&gt;", RIGHT(OFFSET('rivers (2)'!$A$1, 2 * (67 - $A68), 2 * AB$2 + 1), 1)))
&amp; IF(ISBLANK(OFFSET('rivers (2)'!$A$1, 2 * (67 - $A68) + 1, 2 * AB$2)), "", SUBSTITUTE($D$1, "&lt;direc&gt;", RIGHT(OFFSET('rivers (2)'!$A$1, 2 * (67 - $A68) + 1, 2 * AB$2), 1)))
&amp; IF(ISBLANK('feature type'!AA66), "EndPlot", SUBSTITUTE(SUBSTITUTE(output!$B$1,
                   "f_type", 'feature type'!AA66),
                   "f_var", 'feature variety'!AA66))
&amp; CHAR(10)</f>
        <v xml:space="preserve">BeginPlot
	x=26,y=2
	TerrainType=TERRAIN_COAST
	PlotType=3
EndPlot
</v>
      </c>
      <c r="AC68" t="str">
        <f ca="1">SUBSTITUTE(SUBSTITUTE(SUBSTITUTE(SUBSTITUTE($A$1,
"x_coord",AC$2),
"y_coord",$A68),
"t_type",'terrain type'!AB66),
"p_type", 'plot type'!AB66)
&amp; IF(LEFT(resources!AB66, 6) = "BONUS_", CHAR(9) &amp; "BonusType=" &amp; resources!AB66 &amp; CHAR(10), "")
&amp; IF('goody huts'!AB66, "	ImprovementType=IMPROVEMENT_GOODY_HUT" &amp; CHAR(10), "")
&amp; IF(ISBLANK(OFFSET('rivers (2)'!$A$1, 2 * (67 - $A68), 2 * AC$2 + 1)), "", SUBSTITUTE($C$1, "&lt;direc&gt;", RIGHT(OFFSET('rivers (2)'!$A$1, 2 * (67 - $A68), 2 * AC$2 + 1), 1)))
&amp; IF(ISBLANK(OFFSET('rivers (2)'!$A$1, 2 * (67 - $A68) + 1, 2 * AC$2)), "", SUBSTITUTE($D$1, "&lt;direc&gt;", RIGHT(OFFSET('rivers (2)'!$A$1, 2 * (67 - $A68) + 1, 2 * AC$2), 1)))
&amp; IF(ISBLANK('feature type'!AB66), "EndPlot", SUBSTITUTE(SUBSTITUTE(output!$B$1,
                   "f_type", 'feature type'!AB66),
                   "f_var", 'feature variety'!AB66))
&amp; CHAR(10)</f>
        <v xml:space="preserve">BeginPlot
	x=27,y=2
	TerrainType=TERRAIN_COAST
	PlotType=3
EndPlot
</v>
      </c>
      <c r="AD68" t="str">
        <f ca="1">SUBSTITUTE(SUBSTITUTE(SUBSTITUTE(SUBSTITUTE($A$1,
"x_coord",AD$2),
"y_coord",$A68),
"t_type",'terrain type'!AC66),
"p_type", 'plot type'!AC66)
&amp; IF(LEFT(resources!AC66, 6) = "BONUS_", CHAR(9) &amp; "BonusType=" &amp; resources!AC66 &amp; CHAR(10), "")
&amp; IF('goody huts'!AC66, "	ImprovementType=IMPROVEMENT_GOODY_HUT" &amp; CHAR(10), "")
&amp; IF(ISBLANK(OFFSET('rivers (2)'!$A$1, 2 * (67 - $A68), 2 * AD$2 + 1)), "", SUBSTITUTE($C$1, "&lt;direc&gt;", RIGHT(OFFSET('rivers (2)'!$A$1, 2 * (67 - $A68), 2 * AD$2 + 1), 1)))
&amp; IF(ISBLANK(OFFSET('rivers (2)'!$A$1, 2 * (67 - $A68) + 1, 2 * AD$2)), "", SUBSTITUTE($D$1, "&lt;direc&gt;", RIGHT(OFFSET('rivers (2)'!$A$1, 2 * (67 - $A68) + 1, 2 * AD$2), 1)))
&amp; IF(ISBLANK('feature type'!AC66), "EndPlot", SUBSTITUTE(SUBSTITUTE(output!$B$1,
                   "f_type", 'feature type'!AC66),
                   "f_var", 'feature variety'!AC66))
&amp; CHAR(10)</f>
        <v xml:space="preserve">BeginPlot
	x=28,y=2
	TerrainType=TERRAIN_COAST
	PlotType=3
EndPlot
</v>
      </c>
      <c r="AE68" t="str">
        <f ca="1">SUBSTITUTE(SUBSTITUTE(SUBSTITUTE(SUBSTITUTE($A$1,
"x_coord",AE$2),
"y_coord",$A68),
"t_type",'terrain type'!AD66),
"p_type", 'plot type'!AD66)
&amp; IF(LEFT(resources!AD66, 6) = "BONUS_", CHAR(9) &amp; "BonusType=" &amp; resources!AD66 &amp; CHAR(10), "")
&amp; IF('goody huts'!AD66, "	ImprovementType=IMPROVEMENT_GOODY_HUT" &amp; CHAR(10), "")
&amp; IF(ISBLANK(OFFSET('rivers (2)'!$A$1, 2 * (67 - $A68), 2 * AE$2 + 1)), "", SUBSTITUTE($C$1, "&lt;direc&gt;", RIGHT(OFFSET('rivers (2)'!$A$1, 2 * (67 - $A68), 2 * AE$2 + 1), 1)))
&amp; IF(ISBLANK(OFFSET('rivers (2)'!$A$1, 2 * (67 - $A68) + 1, 2 * AE$2)), "", SUBSTITUTE($D$1, "&lt;direc&gt;", RIGHT(OFFSET('rivers (2)'!$A$1, 2 * (67 - $A68) + 1, 2 * AE$2), 1)))
&amp; IF(ISBLANK('feature type'!AD66), "EndPlot", SUBSTITUTE(SUBSTITUTE(output!$B$1,
                   "f_type", 'feature type'!AD66),
                   "f_var", 'feature variety'!AD66))
&amp; CHAR(10)</f>
        <v xml:space="preserve">BeginPlot
	x=29,y=2
	TerrainType=TERRAIN_COAST
	PlotType=3
EndPlot
</v>
      </c>
      <c r="AF68" t="str">
        <f ca="1">SUBSTITUTE(SUBSTITUTE(SUBSTITUTE(SUBSTITUTE($A$1,
"x_coord",AF$2),
"y_coord",$A68),
"t_type",'terrain type'!AE66),
"p_type", 'plot type'!AE66)
&amp; IF(LEFT(resources!AE66, 6) = "BONUS_", CHAR(9) &amp; "BonusType=" &amp; resources!AE66 &amp; CHAR(10), "")
&amp; IF('goody huts'!AE66, "	ImprovementType=IMPROVEMENT_GOODY_HUT" &amp; CHAR(10), "")
&amp; IF(ISBLANK(OFFSET('rivers (2)'!$A$1, 2 * (67 - $A68), 2 * AF$2 + 1)), "", SUBSTITUTE($C$1, "&lt;direc&gt;", RIGHT(OFFSET('rivers (2)'!$A$1, 2 * (67 - $A68), 2 * AF$2 + 1), 1)))
&amp; IF(ISBLANK(OFFSET('rivers (2)'!$A$1, 2 * (67 - $A68) + 1, 2 * AF$2)), "", SUBSTITUTE($D$1, "&lt;direc&gt;", RIGHT(OFFSET('rivers (2)'!$A$1, 2 * (67 - $A68) + 1, 2 * AF$2), 1)))
&amp; IF(ISBLANK('feature type'!AE66), "EndPlot", SUBSTITUTE(SUBSTITUTE(output!$B$1,
                   "f_type", 'feature type'!AE66),
                   "f_var", 'feature variety'!AE66))
&amp; CHAR(10)</f>
        <v xml:space="preserve">BeginPlot
	x=30,y=2
	TerrainType=TERRAIN_COAST
	PlotType=3
EndPlot
</v>
      </c>
      <c r="AG68" t="str">
        <f ca="1">SUBSTITUTE(SUBSTITUTE(SUBSTITUTE(SUBSTITUTE($A$1,
"x_coord",AG$2),
"y_coord",$A68),
"t_type",'terrain type'!AF66),
"p_type", 'plot type'!AF66)
&amp; IF(LEFT(resources!AF66, 6) = "BONUS_", CHAR(9) &amp; "BonusType=" &amp; resources!AF66 &amp; CHAR(10), "")
&amp; IF('goody huts'!AF66, "	ImprovementType=IMPROVEMENT_GOODY_HUT" &amp; CHAR(10), "")
&amp; IF(ISBLANK(OFFSET('rivers (2)'!$A$1, 2 * (67 - $A68), 2 * AG$2 + 1)), "", SUBSTITUTE($C$1, "&lt;direc&gt;", RIGHT(OFFSET('rivers (2)'!$A$1, 2 * (67 - $A68), 2 * AG$2 + 1), 1)))
&amp; IF(ISBLANK(OFFSET('rivers (2)'!$A$1, 2 * (67 - $A68) + 1, 2 * AG$2)), "", SUBSTITUTE($D$1, "&lt;direc&gt;", RIGHT(OFFSET('rivers (2)'!$A$1, 2 * (67 - $A68) + 1, 2 * AG$2), 1)))
&amp; IF(ISBLANK('feature type'!AF66), "EndPlot", SUBSTITUTE(SUBSTITUTE(output!$B$1,
                   "f_type", 'feature type'!AF66),
                   "f_var", 'feature variety'!AF66))
&amp; CHAR(10)</f>
        <v xml:space="preserve">BeginPlot
	x=31,y=2
	TerrainType=TERRAIN_COAST
	PlotType=3
EndPlot
</v>
      </c>
      <c r="AH68" t="str">
        <f ca="1">SUBSTITUTE(SUBSTITUTE(SUBSTITUTE(SUBSTITUTE($A$1,
"x_coord",AH$2),
"y_coord",$A68),
"t_type",'terrain type'!AG66),
"p_type", 'plot type'!AG66)
&amp; IF(LEFT(resources!AG66, 6) = "BONUS_", CHAR(9) &amp; "BonusType=" &amp; resources!AG66 &amp; CHAR(10), "")
&amp; IF('goody huts'!AG66, "	ImprovementType=IMPROVEMENT_GOODY_HUT" &amp; CHAR(10), "")
&amp; IF(ISBLANK(OFFSET('rivers (2)'!$A$1, 2 * (67 - $A68), 2 * AH$2 + 1)), "", SUBSTITUTE($C$1, "&lt;direc&gt;", RIGHT(OFFSET('rivers (2)'!$A$1, 2 * (67 - $A68), 2 * AH$2 + 1), 1)))
&amp; IF(ISBLANK(OFFSET('rivers (2)'!$A$1, 2 * (67 - $A68) + 1, 2 * AH$2)), "", SUBSTITUTE($D$1, "&lt;direc&gt;", RIGHT(OFFSET('rivers (2)'!$A$1, 2 * (67 - $A68) + 1, 2 * AH$2), 1)))
&amp; IF(ISBLANK('feature type'!AG66), "EndPlot", SUBSTITUTE(SUBSTITUTE(output!$B$1,
                   "f_type", 'feature type'!AG66),
                   "f_var", 'feature variety'!AG66))
&amp; CHAR(10)</f>
        <v xml:space="preserve">BeginPlot
	x=32,y=2
	TerrainType=TERRAIN_COAST
	PlotType=3
EndPlot
</v>
      </c>
      <c r="AI68" t="str">
        <f ca="1">SUBSTITUTE(SUBSTITUTE(SUBSTITUTE(SUBSTITUTE($A$1,
"x_coord",AI$2),
"y_coord",$A68),
"t_type",'terrain type'!AH66),
"p_type", 'plot type'!AH66)
&amp; IF(LEFT(resources!AH66, 6) = "BONUS_", CHAR(9) &amp; "BonusType=" &amp; resources!AH66 &amp; CHAR(10), "")
&amp; IF('goody huts'!AH66, "	ImprovementType=IMPROVEMENT_GOODY_HUT" &amp; CHAR(10), "")
&amp; IF(ISBLANK(OFFSET('rivers (2)'!$A$1, 2 * (67 - $A68), 2 * AI$2 + 1)), "", SUBSTITUTE($C$1, "&lt;direc&gt;", RIGHT(OFFSET('rivers (2)'!$A$1, 2 * (67 - $A68), 2 * AI$2 + 1), 1)))
&amp; IF(ISBLANK(OFFSET('rivers (2)'!$A$1, 2 * (67 - $A68) + 1, 2 * AI$2)), "", SUBSTITUTE($D$1, "&lt;direc&gt;", RIGHT(OFFSET('rivers (2)'!$A$1, 2 * (67 - $A68) + 1, 2 * AI$2), 1)))
&amp; IF(ISBLANK('feature type'!AH66), "EndPlot", SUBSTITUTE(SUBSTITUTE(output!$B$1,
                   "f_type", 'feature type'!AH66),
                   "f_var", 'feature variety'!AH66))
&amp; CHAR(10)</f>
        <v xml:space="preserve">BeginPlot
	x=33,y=2
	TerrainType=TERRAIN_COAST
	PlotType=3
EndPlot
</v>
      </c>
      <c r="AJ68" t="str">
        <f ca="1">SUBSTITUTE(SUBSTITUTE(SUBSTITUTE(SUBSTITUTE($A$1,
"x_coord",AJ$2),
"y_coord",$A68),
"t_type",'terrain type'!AI66),
"p_type", 'plot type'!AI66)
&amp; IF(LEFT(resources!AI66, 6) = "BONUS_", CHAR(9) &amp; "BonusType=" &amp; resources!AI66 &amp; CHAR(10), "")
&amp; IF('goody huts'!AI66, "	ImprovementType=IMPROVEMENT_GOODY_HUT" &amp; CHAR(10), "")
&amp; IF(ISBLANK(OFFSET('rivers (2)'!$A$1, 2 * (67 - $A68), 2 * AJ$2 + 1)), "", SUBSTITUTE($C$1, "&lt;direc&gt;", RIGHT(OFFSET('rivers (2)'!$A$1, 2 * (67 - $A68), 2 * AJ$2 + 1), 1)))
&amp; IF(ISBLANK(OFFSET('rivers (2)'!$A$1, 2 * (67 - $A68) + 1, 2 * AJ$2)), "", SUBSTITUTE($D$1, "&lt;direc&gt;", RIGHT(OFFSET('rivers (2)'!$A$1, 2 * (67 - $A68) + 1, 2 * AJ$2), 1)))
&amp; IF(ISBLANK('feature type'!AI66), "EndPlot", SUBSTITUTE(SUBSTITUTE(output!$B$1,
                   "f_type", 'feature type'!AI66),
                   "f_var", 'feature variety'!AI66))
&amp; CHAR(10)</f>
        <v xml:space="preserve">BeginPlot
	x=34,y=2
	TerrainType=TERRAIN_COAST
	PlotType=3
EndPlot
</v>
      </c>
      <c r="AK68" t="str">
        <f ca="1">SUBSTITUTE(SUBSTITUTE(SUBSTITUTE(SUBSTITUTE($A$1,
"x_coord",AK$2),
"y_coord",$A68),
"t_type",'terrain type'!AJ66),
"p_type", 'plot type'!AJ66)
&amp; IF(LEFT(resources!AJ66, 6) = "BONUS_", CHAR(9) &amp; "BonusType=" &amp; resources!AJ66 &amp; CHAR(10), "")
&amp; IF('goody huts'!AJ66, "	ImprovementType=IMPROVEMENT_GOODY_HUT" &amp; CHAR(10), "")
&amp; IF(ISBLANK(OFFSET('rivers (2)'!$A$1, 2 * (67 - $A68), 2 * AK$2 + 1)), "", SUBSTITUTE($C$1, "&lt;direc&gt;", RIGHT(OFFSET('rivers (2)'!$A$1, 2 * (67 - $A68), 2 * AK$2 + 1), 1)))
&amp; IF(ISBLANK(OFFSET('rivers (2)'!$A$1, 2 * (67 - $A68) + 1, 2 * AK$2)), "", SUBSTITUTE($D$1, "&lt;direc&gt;", RIGHT(OFFSET('rivers (2)'!$A$1, 2 * (67 - $A68) + 1, 2 * AK$2), 1)))
&amp; IF(ISBLANK('feature type'!AJ66), "EndPlot", SUBSTITUTE(SUBSTITUTE(output!$B$1,
                   "f_type", 'feature type'!AJ66),
                   "f_var", 'feature variety'!AJ66))
&amp; CHAR(10)</f>
        <v xml:space="preserve">BeginPlot
	x=35,y=2
	TerrainType=TERRAIN_COAST
	PlotType=3
EndPlot
</v>
      </c>
      <c r="AL68" t="str">
        <f ca="1">SUBSTITUTE(SUBSTITUTE(SUBSTITUTE(SUBSTITUTE($A$1,
"x_coord",AL$2),
"y_coord",$A68),
"t_type",'terrain type'!AK66),
"p_type", 'plot type'!AK66)
&amp; IF(LEFT(resources!AK66, 6) = "BONUS_", CHAR(9) &amp; "BonusType=" &amp; resources!AK66 &amp; CHAR(10), "")
&amp; IF('goody huts'!AK66, "	ImprovementType=IMPROVEMENT_GOODY_HUT" &amp; CHAR(10), "")
&amp; IF(ISBLANK(OFFSET('rivers (2)'!$A$1, 2 * (67 - $A68), 2 * AL$2 + 1)), "", SUBSTITUTE($C$1, "&lt;direc&gt;", RIGHT(OFFSET('rivers (2)'!$A$1, 2 * (67 - $A68), 2 * AL$2 + 1), 1)))
&amp; IF(ISBLANK(OFFSET('rivers (2)'!$A$1, 2 * (67 - $A68) + 1, 2 * AL$2)), "", SUBSTITUTE($D$1, "&lt;direc&gt;", RIGHT(OFFSET('rivers (2)'!$A$1, 2 * (67 - $A68) + 1, 2 * AL$2), 1)))
&amp; IF(ISBLANK('feature type'!AK66), "EndPlot", SUBSTITUTE(SUBSTITUTE(output!$B$1,
                   "f_type", 'feature type'!AK66),
                   "f_var", 'feature variety'!AK66))
&amp; CHAR(10)</f>
        <v xml:space="preserve">BeginPlot
	x=36,y=2
	TerrainType=TERRAIN_COAST
	PlotType=3
EndPlot
</v>
      </c>
      <c r="AM68" t="str">
        <f ca="1">SUBSTITUTE(SUBSTITUTE(SUBSTITUTE(SUBSTITUTE($A$1,
"x_coord",AM$2),
"y_coord",$A68),
"t_type",'terrain type'!AL66),
"p_type", 'plot type'!AL66)
&amp; IF(LEFT(resources!AL66, 6) = "BONUS_", CHAR(9) &amp; "BonusType=" &amp; resources!AL66 &amp; CHAR(10), "")
&amp; IF('goody huts'!AL66, "	ImprovementType=IMPROVEMENT_GOODY_HUT" &amp; CHAR(10), "")
&amp; IF(ISBLANK(OFFSET('rivers (2)'!$A$1, 2 * (67 - $A68), 2 * AM$2 + 1)), "", SUBSTITUTE($C$1, "&lt;direc&gt;", RIGHT(OFFSET('rivers (2)'!$A$1, 2 * (67 - $A68), 2 * AM$2 + 1), 1)))
&amp; IF(ISBLANK(OFFSET('rivers (2)'!$A$1, 2 * (67 - $A68) + 1, 2 * AM$2)), "", SUBSTITUTE($D$1, "&lt;direc&gt;", RIGHT(OFFSET('rivers (2)'!$A$1, 2 * (67 - $A68) + 1, 2 * AM$2), 1)))
&amp; IF(ISBLANK('feature type'!AL66), "EndPlot", SUBSTITUTE(SUBSTITUTE(output!$B$1,
                   "f_type", 'feature type'!AL66),
                   "f_var", 'feature variety'!AL66))
&amp; CHAR(10)</f>
        <v xml:space="preserve">BeginPlot
	x=37,y=2
	TerrainType=TERRAIN_OCEAN
	PlotType=3
EndPlot
</v>
      </c>
      <c r="AN68" t="str">
        <f ca="1">SUBSTITUTE(SUBSTITUTE(SUBSTITUTE(SUBSTITUTE($A$1,
"x_coord",AN$2),
"y_coord",$A68),
"t_type",'terrain type'!AM66),
"p_type", 'plot type'!AM66)
&amp; IF(LEFT(resources!AM66, 6) = "BONUS_", CHAR(9) &amp; "BonusType=" &amp; resources!AM66 &amp; CHAR(10), "")
&amp; IF('goody huts'!AM66, "	ImprovementType=IMPROVEMENT_GOODY_HUT" &amp; CHAR(10), "")
&amp; IF(ISBLANK(OFFSET('rivers (2)'!$A$1, 2 * (67 - $A68), 2 * AN$2 + 1)), "", SUBSTITUTE($C$1, "&lt;direc&gt;", RIGHT(OFFSET('rivers (2)'!$A$1, 2 * (67 - $A68), 2 * AN$2 + 1), 1)))
&amp; IF(ISBLANK(OFFSET('rivers (2)'!$A$1, 2 * (67 - $A68) + 1, 2 * AN$2)), "", SUBSTITUTE($D$1, "&lt;direc&gt;", RIGHT(OFFSET('rivers (2)'!$A$1, 2 * (67 - $A68) + 1, 2 * AN$2), 1)))
&amp; IF(ISBLANK('feature type'!AM66), "EndPlot", SUBSTITUTE(SUBSTITUTE(output!$B$1,
                   "f_type", 'feature type'!AM66),
                   "f_var", 'feature variety'!AM66))
&amp; CHAR(10)</f>
        <v xml:space="preserve">BeginPlot
	x=38,y=2
	TerrainType=TERRAIN_OCEAN
	PlotType=3
EndPlot
</v>
      </c>
      <c r="AO68" t="str">
        <f ca="1">SUBSTITUTE(SUBSTITUTE(SUBSTITUTE(SUBSTITUTE($A$1,
"x_coord",AO$2),
"y_coord",$A68),
"t_type",'terrain type'!AN66),
"p_type", 'plot type'!AN66)
&amp; IF(LEFT(resources!AN66, 6) = "BONUS_", CHAR(9) &amp; "BonusType=" &amp; resources!AN66 &amp; CHAR(10), "")
&amp; IF('goody huts'!AN66, "	ImprovementType=IMPROVEMENT_GOODY_HUT" &amp; CHAR(10), "")
&amp; IF(ISBLANK(OFFSET('rivers (2)'!$A$1, 2 * (67 - $A68), 2 * AO$2 + 1)), "", SUBSTITUTE($C$1, "&lt;direc&gt;", RIGHT(OFFSET('rivers (2)'!$A$1, 2 * (67 - $A68), 2 * AO$2 + 1), 1)))
&amp; IF(ISBLANK(OFFSET('rivers (2)'!$A$1, 2 * (67 - $A68) + 1, 2 * AO$2)), "", SUBSTITUTE($D$1, "&lt;direc&gt;", RIGHT(OFFSET('rivers (2)'!$A$1, 2 * (67 - $A68) + 1, 2 * AO$2), 1)))
&amp; IF(ISBLANK('feature type'!AN66), "EndPlot", SUBSTITUTE(SUBSTITUTE(output!$B$1,
                   "f_type", 'feature type'!AN66),
                   "f_var", 'feature variety'!AN66))
&amp; CHAR(10)</f>
        <v xml:space="preserve">BeginPlot
	x=39,y=2
	TerrainType=TERRAIN_OCEAN
	PlotType=3
EndPlot
</v>
      </c>
      <c r="AP68" t="str">
        <f ca="1">SUBSTITUTE(SUBSTITUTE(SUBSTITUTE(SUBSTITUTE($A$1,
"x_coord",AP$2),
"y_coord",$A68),
"t_type",'terrain type'!AO66),
"p_type", 'plot type'!AO66)
&amp; IF(LEFT(resources!AO66, 6) = "BONUS_", CHAR(9) &amp; "BonusType=" &amp; resources!AO66 &amp; CHAR(10), "")
&amp; IF('goody huts'!AO66, "	ImprovementType=IMPROVEMENT_GOODY_HUT" &amp; CHAR(10), "")
&amp; IF(ISBLANK(OFFSET('rivers (2)'!$A$1, 2 * (67 - $A68), 2 * AP$2 + 1)), "", SUBSTITUTE($C$1, "&lt;direc&gt;", RIGHT(OFFSET('rivers (2)'!$A$1, 2 * (67 - $A68), 2 * AP$2 + 1), 1)))
&amp; IF(ISBLANK(OFFSET('rivers (2)'!$A$1, 2 * (67 - $A68) + 1, 2 * AP$2)), "", SUBSTITUTE($D$1, "&lt;direc&gt;", RIGHT(OFFSET('rivers (2)'!$A$1, 2 * (67 - $A68) + 1, 2 * AP$2), 1)))
&amp; IF(ISBLANK('feature type'!AO66), "EndPlot", SUBSTITUTE(SUBSTITUTE(output!$B$1,
                   "f_type", 'feature type'!AO66),
                   "f_var", 'feature variety'!AO66))
&amp; CHAR(10)</f>
        <v xml:space="preserve">BeginPlot
	x=40,y=2
	TerrainType=TERRAIN_OCEAN
	PlotType=3
EndPlot
</v>
      </c>
      <c r="AQ68" t="str">
        <f ca="1">SUBSTITUTE(SUBSTITUTE(SUBSTITUTE(SUBSTITUTE($A$1,
"x_coord",AQ$2),
"y_coord",$A68),
"t_type",'terrain type'!AP66),
"p_type", 'plot type'!AP66)
&amp; IF(LEFT(resources!AP66, 6) = "BONUS_", CHAR(9) &amp; "BonusType=" &amp; resources!AP66 &amp; CHAR(10), "")
&amp; IF('goody huts'!AP66, "	ImprovementType=IMPROVEMENT_GOODY_HUT" &amp; CHAR(10), "")
&amp; IF(ISBLANK(OFFSET('rivers (2)'!$A$1, 2 * (67 - $A68), 2 * AQ$2 + 1)), "", SUBSTITUTE($C$1, "&lt;direc&gt;", RIGHT(OFFSET('rivers (2)'!$A$1, 2 * (67 - $A68), 2 * AQ$2 + 1), 1)))
&amp; IF(ISBLANK(OFFSET('rivers (2)'!$A$1, 2 * (67 - $A68) + 1, 2 * AQ$2)), "", SUBSTITUTE($D$1, "&lt;direc&gt;", RIGHT(OFFSET('rivers (2)'!$A$1, 2 * (67 - $A68) + 1, 2 * AQ$2), 1)))
&amp; IF(ISBLANK('feature type'!AP66), "EndPlot", SUBSTITUTE(SUBSTITUTE(output!$B$1,
                   "f_type", 'feature type'!AP66),
                   "f_var", 'feature variety'!AP66))
&amp; CHAR(10)</f>
        <v xml:space="preserve">BeginPlot
	x=41,y=2
	TerrainType=TERRAIN_COAST
	PlotType=3
EndPlot
</v>
      </c>
      <c r="AR68" t="str">
        <f ca="1">SUBSTITUTE(SUBSTITUTE(SUBSTITUTE(SUBSTITUTE($A$1,
"x_coord",AR$2),
"y_coord",$A68),
"t_type",'terrain type'!AQ66),
"p_type", 'plot type'!AQ66)
&amp; IF(LEFT(resources!AQ66, 6) = "BONUS_", CHAR(9) &amp; "BonusType=" &amp; resources!AQ66 &amp; CHAR(10), "")
&amp; IF('goody huts'!AQ66, "	ImprovementType=IMPROVEMENT_GOODY_HUT" &amp; CHAR(10), "")
&amp; IF(ISBLANK(OFFSET('rivers (2)'!$A$1, 2 * (67 - $A68), 2 * AR$2 + 1)), "", SUBSTITUTE($C$1, "&lt;direc&gt;", RIGHT(OFFSET('rivers (2)'!$A$1, 2 * (67 - $A68), 2 * AR$2 + 1), 1)))
&amp; IF(ISBLANK(OFFSET('rivers (2)'!$A$1, 2 * (67 - $A68) + 1, 2 * AR$2)), "", SUBSTITUTE($D$1, "&lt;direc&gt;", RIGHT(OFFSET('rivers (2)'!$A$1, 2 * (67 - $A68) + 1, 2 * AR$2), 1)))
&amp; IF(ISBLANK('feature type'!AQ66), "EndPlot", SUBSTITUTE(SUBSTITUTE(output!$B$1,
                   "f_type", 'feature type'!AQ66),
                   "f_var", 'feature variety'!AQ66))
&amp; CHAR(10)</f>
        <v xml:space="preserve">BeginPlot
	x=42,y=2
	TerrainType=TERRAIN_SNOW
	PlotType=0
EndPlot
</v>
      </c>
      <c r="AS68" t="str">
        <f ca="1">SUBSTITUTE(SUBSTITUTE(SUBSTITUTE(SUBSTITUTE($A$1,
"x_coord",AS$2),
"y_coord",$A68),
"t_type",'terrain type'!AR66),
"p_type", 'plot type'!AR66)
&amp; IF(LEFT(resources!AR66, 6) = "BONUS_", CHAR(9) &amp; "BonusType=" &amp; resources!AR66 &amp; CHAR(10), "")
&amp; IF('goody huts'!AR66, "	ImprovementType=IMPROVEMENT_GOODY_HUT" &amp; CHAR(10), "")
&amp; IF(ISBLANK(OFFSET('rivers (2)'!$A$1, 2 * (67 - $A68), 2 * AS$2 + 1)), "", SUBSTITUTE($C$1, "&lt;direc&gt;", RIGHT(OFFSET('rivers (2)'!$A$1, 2 * (67 - $A68), 2 * AS$2 + 1), 1)))
&amp; IF(ISBLANK(OFFSET('rivers (2)'!$A$1, 2 * (67 - $A68) + 1, 2 * AS$2)), "", SUBSTITUTE($D$1, "&lt;direc&gt;", RIGHT(OFFSET('rivers (2)'!$A$1, 2 * (67 - $A68) + 1, 2 * AS$2), 1)))
&amp; IF(ISBLANK('feature type'!AR66), "EndPlot", SUBSTITUTE(SUBSTITUTE(output!$B$1,
                   "f_type", 'feature type'!AR66),
                   "f_var", 'feature variety'!AR66))
&amp; CHAR(10)</f>
        <v xml:space="preserve">BeginPlot
	x=43,y=2
	TerrainType=TERRAIN_COAST
	PlotType=3
EndPlot
</v>
      </c>
      <c r="AT68" t="str">
        <f ca="1">SUBSTITUTE(SUBSTITUTE(SUBSTITUTE(SUBSTITUTE($A$1,
"x_coord",AT$2),
"y_coord",$A68),
"t_type",'terrain type'!AS66),
"p_type", 'plot type'!AS66)
&amp; IF(LEFT(resources!AS66, 6) = "BONUS_", CHAR(9) &amp; "BonusType=" &amp; resources!AS66 &amp; CHAR(10), "")
&amp; IF('goody huts'!AS66, "	ImprovementType=IMPROVEMENT_GOODY_HUT" &amp; CHAR(10), "")
&amp; IF(ISBLANK(OFFSET('rivers (2)'!$A$1, 2 * (67 - $A68), 2 * AT$2 + 1)), "", SUBSTITUTE($C$1, "&lt;direc&gt;", RIGHT(OFFSET('rivers (2)'!$A$1, 2 * (67 - $A68), 2 * AT$2 + 1), 1)))
&amp; IF(ISBLANK(OFFSET('rivers (2)'!$A$1, 2 * (67 - $A68) + 1, 2 * AT$2)), "", SUBSTITUTE($D$1, "&lt;direc&gt;", RIGHT(OFFSET('rivers (2)'!$A$1, 2 * (67 - $A68) + 1, 2 * AT$2), 1)))
&amp; IF(ISBLANK('feature type'!AS66), "EndPlot", SUBSTITUTE(SUBSTITUTE(output!$B$1,
                   "f_type", 'feature type'!AS66),
                   "f_var", 'feature variety'!AS66))
&amp; CHAR(10)</f>
        <v xml:space="preserve">BeginPlot
	x=44,y=2
	TerrainType=TERRAIN_OCEAN
	PlotType=3
EndPlot
</v>
      </c>
      <c r="AU68" t="str">
        <f ca="1">SUBSTITUTE(SUBSTITUTE(SUBSTITUTE(SUBSTITUTE($A$1,
"x_coord",AU$2),
"y_coord",$A68),
"t_type",'terrain type'!AT66),
"p_type", 'plot type'!AT66)
&amp; IF(LEFT(resources!AT66, 6) = "BONUS_", CHAR(9) &amp; "BonusType=" &amp; resources!AT66 &amp; CHAR(10), "")
&amp; IF('goody huts'!AT66, "	ImprovementType=IMPROVEMENT_GOODY_HUT" &amp; CHAR(10), "")
&amp; IF(ISBLANK(OFFSET('rivers (2)'!$A$1, 2 * (67 - $A68), 2 * AU$2 + 1)), "", SUBSTITUTE($C$1, "&lt;direc&gt;", RIGHT(OFFSET('rivers (2)'!$A$1, 2 * (67 - $A68), 2 * AU$2 + 1), 1)))
&amp; IF(ISBLANK(OFFSET('rivers (2)'!$A$1, 2 * (67 - $A68) + 1, 2 * AU$2)), "", SUBSTITUTE($D$1, "&lt;direc&gt;", RIGHT(OFFSET('rivers (2)'!$A$1, 2 * (67 - $A68) + 1, 2 * AU$2), 1)))
&amp; IF(ISBLANK('feature type'!AT66), "EndPlot", SUBSTITUTE(SUBSTITUTE(output!$B$1,
                   "f_type", 'feature type'!AT66),
                   "f_var", 'feature variety'!AT66))
&amp; CHAR(10)</f>
        <v xml:space="preserve">BeginPlot
	x=45,y=2
	TerrainType=TERRAIN_OCEAN
	PlotType=3
EndPlot
</v>
      </c>
      <c r="AV68" t="str">
        <f ca="1">SUBSTITUTE(SUBSTITUTE(SUBSTITUTE(SUBSTITUTE($A$1,
"x_coord",AV$2),
"y_coord",$A68),
"t_type",'terrain type'!AU66),
"p_type", 'plot type'!AU66)
&amp; IF(LEFT(resources!AU66, 6) = "BONUS_", CHAR(9) &amp; "BonusType=" &amp; resources!AU66 &amp; CHAR(10), "")
&amp; IF('goody huts'!AU66, "	ImprovementType=IMPROVEMENT_GOODY_HUT" &amp; CHAR(10), "")
&amp; IF(ISBLANK(OFFSET('rivers (2)'!$A$1, 2 * (67 - $A68), 2 * AV$2 + 1)), "", SUBSTITUTE($C$1, "&lt;direc&gt;", RIGHT(OFFSET('rivers (2)'!$A$1, 2 * (67 - $A68), 2 * AV$2 + 1), 1)))
&amp; IF(ISBLANK(OFFSET('rivers (2)'!$A$1, 2 * (67 - $A68) + 1, 2 * AV$2)), "", SUBSTITUTE($D$1, "&lt;direc&gt;", RIGHT(OFFSET('rivers (2)'!$A$1, 2 * (67 - $A68) + 1, 2 * AV$2), 1)))
&amp; IF(ISBLANK('feature type'!AU66), "EndPlot", SUBSTITUTE(SUBSTITUTE(output!$B$1,
                   "f_type", 'feature type'!AU66),
                   "f_var", 'feature variety'!AU66))
&amp; CHAR(10)</f>
        <v xml:space="preserve">BeginPlot
	x=46,y=2
	TerrainType=TERRAIN_OCEAN
	PlotType=3
EndPlot
</v>
      </c>
      <c r="AW68" t="str">
        <f ca="1">SUBSTITUTE(SUBSTITUTE(SUBSTITUTE(SUBSTITUTE($A$1,
"x_coord",AW$2),
"y_coord",$A68),
"t_type",'terrain type'!AV66),
"p_type", 'plot type'!AV66)
&amp; IF(LEFT(resources!AV66, 6) = "BONUS_", CHAR(9) &amp; "BonusType=" &amp; resources!AV66 &amp; CHAR(10), "")
&amp; IF('goody huts'!AV66, "	ImprovementType=IMPROVEMENT_GOODY_HUT" &amp; CHAR(10), "")
&amp; IF(ISBLANK(OFFSET('rivers (2)'!$A$1, 2 * (67 - $A68), 2 * AW$2 + 1)), "", SUBSTITUTE($C$1, "&lt;direc&gt;", RIGHT(OFFSET('rivers (2)'!$A$1, 2 * (67 - $A68), 2 * AW$2 + 1), 1)))
&amp; IF(ISBLANK(OFFSET('rivers (2)'!$A$1, 2 * (67 - $A68) + 1, 2 * AW$2)), "", SUBSTITUTE($D$1, "&lt;direc&gt;", RIGHT(OFFSET('rivers (2)'!$A$1, 2 * (67 - $A68) + 1, 2 * AW$2), 1)))
&amp; IF(ISBLANK('feature type'!AV66), "EndPlot", SUBSTITUTE(SUBSTITUTE(output!$B$1,
                   "f_type", 'feature type'!AV66),
                   "f_var", 'feature variety'!AV66))
&amp; CHAR(10)</f>
        <v xml:space="preserve">BeginPlot
	x=47,y=2
	TerrainType=TERRAIN_OCEAN
	PlotType=3
EndPlot
</v>
      </c>
      <c r="AX68" t="str">
        <f ca="1">SUBSTITUTE(SUBSTITUTE(SUBSTITUTE(SUBSTITUTE($A$1,
"x_coord",AX$2),
"y_coord",$A68),
"t_type",'terrain type'!AW66),
"p_type", 'plot type'!AW66)
&amp; IF(LEFT(resources!AW66, 6) = "BONUS_", CHAR(9) &amp; "BonusType=" &amp; resources!AW66 &amp; CHAR(10), "")
&amp; IF('goody huts'!AW66, "	ImprovementType=IMPROVEMENT_GOODY_HUT" &amp; CHAR(10), "")
&amp; IF(ISBLANK(OFFSET('rivers (2)'!$A$1, 2 * (67 - $A68), 2 * AX$2 + 1)), "", SUBSTITUTE($C$1, "&lt;direc&gt;", RIGHT(OFFSET('rivers (2)'!$A$1, 2 * (67 - $A68), 2 * AX$2 + 1), 1)))
&amp; IF(ISBLANK(OFFSET('rivers (2)'!$A$1, 2 * (67 - $A68) + 1, 2 * AX$2)), "", SUBSTITUTE($D$1, "&lt;direc&gt;", RIGHT(OFFSET('rivers (2)'!$A$1, 2 * (67 - $A68) + 1, 2 * AX$2), 1)))
&amp; IF(ISBLANK('feature type'!AW66), "EndPlot", SUBSTITUTE(SUBSTITUTE(output!$B$1,
                   "f_type", 'feature type'!AW66),
                   "f_var", 'feature variety'!AW66))
&amp; CHAR(10)</f>
        <v xml:space="preserve">BeginPlot
	x=48,y=2
	TerrainType=TERRAIN_OCEAN
	PlotType=3
EndPlot
</v>
      </c>
      <c r="AY68" t="str">
        <f ca="1">SUBSTITUTE(SUBSTITUTE(SUBSTITUTE(SUBSTITUTE($A$1,
"x_coord",AY$2),
"y_coord",$A68),
"t_type",'terrain type'!AX66),
"p_type", 'plot type'!AX66)
&amp; IF(LEFT(resources!AX66, 6) = "BONUS_", CHAR(9) &amp; "BonusType=" &amp; resources!AX66 &amp; CHAR(10), "")
&amp; IF('goody huts'!AX66, "	ImprovementType=IMPROVEMENT_GOODY_HUT" &amp; CHAR(10), "")
&amp; IF(ISBLANK(OFFSET('rivers (2)'!$A$1, 2 * (67 - $A68), 2 * AY$2 + 1)), "", SUBSTITUTE($C$1, "&lt;direc&gt;", RIGHT(OFFSET('rivers (2)'!$A$1, 2 * (67 - $A68), 2 * AY$2 + 1), 1)))
&amp; IF(ISBLANK(OFFSET('rivers (2)'!$A$1, 2 * (67 - $A68) + 1, 2 * AY$2)), "", SUBSTITUTE($D$1, "&lt;direc&gt;", RIGHT(OFFSET('rivers (2)'!$A$1, 2 * (67 - $A68) + 1, 2 * AY$2), 1)))
&amp; IF(ISBLANK('feature type'!AX66), "EndPlot", SUBSTITUTE(SUBSTITUTE(output!$B$1,
                   "f_type", 'feature type'!AX66),
                   "f_var", 'feature variety'!AX66))
&amp; CHAR(10)</f>
        <v xml:space="preserve">BeginPlot
	x=49,y=2
	TerrainType=TERRAIN_OCEAN
	PlotType=3
EndPlot
</v>
      </c>
      <c r="AZ68" t="str">
        <f ca="1">SUBSTITUTE(SUBSTITUTE(SUBSTITUTE(SUBSTITUTE($A$1,
"x_coord",AZ$2),
"y_coord",$A68),
"t_type",'terrain type'!AY66),
"p_type", 'plot type'!AY66)
&amp; IF(LEFT(resources!AY66, 6) = "BONUS_", CHAR(9) &amp; "BonusType=" &amp; resources!AY66 &amp; CHAR(10), "")
&amp; IF('goody huts'!AY66, "	ImprovementType=IMPROVEMENT_GOODY_HUT" &amp; CHAR(10), "")
&amp; IF(ISBLANK(OFFSET('rivers (2)'!$A$1, 2 * (67 - $A68), 2 * AZ$2 + 1)), "", SUBSTITUTE($C$1, "&lt;direc&gt;", RIGHT(OFFSET('rivers (2)'!$A$1, 2 * (67 - $A68), 2 * AZ$2 + 1), 1)))
&amp; IF(ISBLANK(OFFSET('rivers (2)'!$A$1, 2 * (67 - $A68) + 1, 2 * AZ$2)), "", SUBSTITUTE($D$1, "&lt;direc&gt;", RIGHT(OFFSET('rivers (2)'!$A$1, 2 * (67 - $A68) + 1, 2 * AZ$2), 1)))
&amp; IF(ISBLANK('feature type'!AY66), "EndPlot", SUBSTITUTE(SUBSTITUTE(output!$B$1,
                   "f_type", 'feature type'!AY66),
                   "f_var", 'feature variety'!AY66))
&amp; CHAR(10)</f>
        <v xml:space="preserve">BeginPlot
	x=50,y=2
	TerrainType=TERRAIN_OCEAN
	PlotType=3
EndPlot
</v>
      </c>
      <c r="BA68" t="str">
        <f ca="1">SUBSTITUTE(SUBSTITUTE(SUBSTITUTE(SUBSTITUTE($A$1,
"x_coord",BA$2),
"y_coord",$A68),
"t_type",'terrain type'!AZ66),
"p_type", 'plot type'!AZ66)
&amp; IF(LEFT(resources!AZ66, 6) = "BONUS_", CHAR(9) &amp; "BonusType=" &amp; resources!AZ66 &amp; CHAR(10), "")
&amp; IF('goody huts'!AZ66, "	ImprovementType=IMPROVEMENT_GOODY_HUT" &amp; CHAR(10), "")
&amp; IF(ISBLANK(OFFSET('rivers (2)'!$A$1, 2 * (67 - $A68), 2 * BA$2 + 1)), "", SUBSTITUTE($C$1, "&lt;direc&gt;", RIGHT(OFFSET('rivers (2)'!$A$1, 2 * (67 - $A68), 2 * BA$2 + 1), 1)))
&amp; IF(ISBLANK(OFFSET('rivers (2)'!$A$1, 2 * (67 - $A68) + 1, 2 * BA$2)), "", SUBSTITUTE($D$1, "&lt;direc&gt;", RIGHT(OFFSET('rivers (2)'!$A$1, 2 * (67 - $A68) + 1, 2 * BA$2), 1)))
&amp; IF(ISBLANK('feature type'!AZ66), "EndPlot", SUBSTITUTE(SUBSTITUTE(output!$B$1,
                   "f_type", 'feature type'!AZ66),
                   "f_var", 'feature variety'!AZ66))
&amp; CHAR(10)</f>
        <v xml:space="preserve">BeginPlot
	x=51,y=2
	TerrainType=TERRAIN_OCEAN
	PlotType=3
EndPlot
</v>
      </c>
      <c r="BB68" t="str">
        <f ca="1">SUBSTITUTE(SUBSTITUTE(SUBSTITUTE(SUBSTITUTE($A$1,
"x_coord",BB$2),
"y_coord",$A68),
"t_type",'terrain type'!BA66),
"p_type", 'plot type'!BA66)
&amp; IF(LEFT(resources!BA66, 6) = "BONUS_", CHAR(9) &amp; "BonusType=" &amp; resources!BA66 &amp; CHAR(10), "")
&amp; IF('goody huts'!BA66, "	ImprovementType=IMPROVEMENT_GOODY_HUT" &amp; CHAR(10), "")
&amp; IF(ISBLANK(OFFSET('rivers (2)'!$A$1, 2 * (67 - $A68), 2 * BB$2 + 1)), "", SUBSTITUTE($C$1, "&lt;direc&gt;", RIGHT(OFFSET('rivers (2)'!$A$1, 2 * (67 - $A68), 2 * BB$2 + 1), 1)))
&amp; IF(ISBLANK(OFFSET('rivers (2)'!$A$1, 2 * (67 - $A68) + 1, 2 * BB$2)), "", SUBSTITUTE($D$1, "&lt;direc&gt;", RIGHT(OFFSET('rivers (2)'!$A$1, 2 * (67 - $A68) + 1, 2 * BB$2), 1)))
&amp; IF(ISBLANK('feature type'!BA66), "EndPlot", SUBSTITUTE(SUBSTITUTE(output!$B$1,
                   "f_type", 'feature type'!BA66),
                   "f_var", 'feature variety'!BA66))
&amp; CHAR(10)</f>
        <v xml:space="preserve">BeginPlot
	x=52,y=2
	TerrainType=TERRAIN_OCEAN
	PlotType=3
EndPlot
</v>
      </c>
      <c r="BC68" t="str">
        <f ca="1">SUBSTITUTE(SUBSTITUTE(SUBSTITUTE(SUBSTITUTE($A$1,
"x_coord",BC$2),
"y_coord",$A68),
"t_type",'terrain type'!BB66),
"p_type", 'plot type'!BB66)
&amp; IF(LEFT(resources!BB66, 6) = "BONUS_", CHAR(9) &amp; "BonusType=" &amp; resources!BB66 &amp; CHAR(10), "")
&amp; IF('goody huts'!BB66, "	ImprovementType=IMPROVEMENT_GOODY_HUT" &amp; CHAR(10), "")
&amp; IF(ISBLANK(OFFSET('rivers (2)'!$A$1, 2 * (67 - $A68), 2 * BC$2 + 1)), "", SUBSTITUTE($C$1, "&lt;direc&gt;", RIGHT(OFFSET('rivers (2)'!$A$1, 2 * (67 - $A68), 2 * BC$2 + 1), 1)))
&amp; IF(ISBLANK(OFFSET('rivers (2)'!$A$1, 2 * (67 - $A68) + 1, 2 * BC$2)), "", SUBSTITUTE($D$1, "&lt;direc&gt;", RIGHT(OFFSET('rivers (2)'!$A$1, 2 * (67 - $A68) + 1, 2 * BC$2), 1)))
&amp; IF(ISBLANK('feature type'!BB66), "EndPlot", SUBSTITUTE(SUBSTITUTE(output!$B$1,
                   "f_type", 'feature type'!BB66),
                   "f_var", 'feature variety'!BB66))
&amp; CHAR(10)</f>
        <v xml:space="preserve">BeginPlot
	x=53,y=2
	TerrainType=TERRAIN_OCEAN
	PlotType=3
EndPlot
</v>
      </c>
      <c r="BD68" t="str">
        <f ca="1">SUBSTITUTE(SUBSTITUTE(SUBSTITUTE(SUBSTITUTE($A$1,
"x_coord",BD$2),
"y_coord",$A68),
"t_type",'terrain type'!BC66),
"p_type", 'plot type'!BC66)
&amp; IF(LEFT(resources!BC66, 6) = "BONUS_", CHAR(9) &amp; "BonusType=" &amp; resources!BC66 &amp; CHAR(10), "")
&amp; IF('goody huts'!BC66, "	ImprovementType=IMPROVEMENT_GOODY_HUT" &amp; CHAR(10), "")
&amp; IF(ISBLANK(OFFSET('rivers (2)'!$A$1, 2 * (67 - $A68), 2 * BD$2 + 1)), "", SUBSTITUTE($C$1, "&lt;direc&gt;", RIGHT(OFFSET('rivers (2)'!$A$1, 2 * (67 - $A68), 2 * BD$2 + 1), 1)))
&amp; IF(ISBLANK(OFFSET('rivers (2)'!$A$1, 2 * (67 - $A68) + 1, 2 * BD$2)), "", SUBSTITUTE($D$1, "&lt;direc&gt;", RIGHT(OFFSET('rivers (2)'!$A$1, 2 * (67 - $A68) + 1, 2 * BD$2), 1)))
&amp; IF(ISBLANK('feature type'!BC66), "EndPlot", SUBSTITUTE(SUBSTITUTE(output!$B$1,
                   "f_type", 'feature type'!BC66),
                   "f_var", 'feature variety'!BC66))
&amp; CHAR(10)</f>
        <v xml:space="preserve">BeginPlot
	x=54,y=2
	TerrainType=TERRAIN_OCEAN
	PlotType=3
EndPlot
</v>
      </c>
      <c r="BE68" t="str">
        <f ca="1">SUBSTITUTE(SUBSTITUTE(SUBSTITUTE(SUBSTITUTE($A$1,
"x_coord",BE$2),
"y_coord",$A68),
"t_type",'terrain type'!BD66),
"p_type", 'plot type'!BD66)
&amp; IF(LEFT(resources!BD66, 6) = "BONUS_", CHAR(9) &amp; "BonusType=" &amp; resources!BD66 &amp; CHAR(10), "")
&amp; IF('goody huts'!BD66, "	ImprovementType=IMPROVEMENT_GOODY_HUT" &amp; CHAR(10), "")
&amp; IF(ISBLANK(OFFSET('rivers (2)'!$A$1, 2 * (67 - $A68), 2 * BE$2 + 1)), "", SUBSTITUTE($C$1, "&lt;direc&gt;", RIGHT(OFFSET('rivers (2)'!$A$1, 2 * (67 - $A68), 2 * BE$2 + 1), 1)))
&amp; IF(ISBLANK(OFFSET('rivers (2)'!$A$1, 2 * (67 - $A68) + 1, 2 * BE$2)), "", SUBSTITUTE($D$1, "&lt;direc&gt;", RIGHT(OFFSET('rivers (2)'!$A$1, 2 * (67 - $A68) + 1, 2 * BE$2), 1)))
&amp; IF(ISBLANK('feature type'!BD66), "EndPlot", SUBSTITUTE(SUBSTITUTE(output!$B$1,
                   "f_type", 'feature type'!BD66),
                   "f_var", 'feature variety'!BD66))
&amp; CHAR(10)</f>
        <v xml:space="preserve">BeginPlot
	x=55,y=2
	TerrainType=TERRAIN_OCEAN
	PlotType=3
EndPlot
</v>
      </c>
      <c r="BF68" t="str">
        <f ca="1">SUBSTITUTE(SUBSTITUTE(SUBSTITUTE(SUBSTITUTE($A$1,
"x_coord",BF$2),
"y_coord",$A68),
"t_type",'terrain type'!BE66),
"p_type", 'plot type'!BE66)
&amp; IF(LEFT(resources!BE66, 6) = "BONUS_", CHAR(9) &amp; "BonusType=" &amp; resources!BE66 &amp; CHAR(10), "")
&amp; IF('goody huts'!BE66, "	ImprovementType=IMPROVEMENT_GOODY_HUT" &amp; CHAR(10), "")
&amp; IF(ISBLANK(OFFSET('rivers (2)'!$A$1, 2 * (67 - $A68), 2 * BF$2 + 1)), "", SUBSTITUTE($C$1, "&lt;direc&gt;", RIGHT(OFFSET('rivers (2)'!$A$1, 2 * (67 - $A68), 2 * BF$2 + 1), 1)))
&amp; IF(ISBLANK(OFFSET('rivers (2)'!$A$1, 2 * (67 - $A68) + 1, 2 * BF$2)), "", SUBSTITUTE($D$1, "&lt;direc&gt;", RIGHT(OFFSET('rivers (2)'!$A$1, 2 * (67 - $A68) + 1, 2 * BF$2), 1)))
&amp; IF(ISBLANK('feature type'!BE66), "EndPlot", SUBSTITUTE(SUBSTITUTE(output!$B$1,
                   "f_type", 'feature type'!BE66),
                   "f_var", 'feature variety'!BE66))
&amp; CHAR(10)</f>
        <v xml:space="preserve">BeginPlot
	x=56,y=2
	TerrainType=TERRAIN_OCEAN
	PlotType=3
EndPlot
</v>
      </c>
      <c r="BG68" t="str">
        <f ca="1">SUBSTITUTE(SUBSTITUTE(SUBSTITUTE(SUBSTITUTE($A$1,
"x_coord",BG$2),
"y_coord",$A68),
"t_type",'terrain type'!BF66),
"p_type", 'plot type'!BF66)
&amp; IF(LEFT(resources!BF66, 6) = "BONUS_", CHAR(9) &amp; "BonusType=" &amp; resources!BF66 &amp; CHAR(10), "")
&amp; IF('goody huts'!BF66, "	ImprovementType=IMPROVEMENT_GOODY_HUT" &amp; CHAR(10), "")
&amp; IF(ISBLANK(OFFSET('rivers (2)'!$A$1, 2 * (67 - $A68), 2 * BG$2 + 1)), "", SUBSTITUTE($C$1, "&lt;direc&gt;", RIGHT(OFFSET('rivers (2)'!$A$1, 2 * (67 - $A68), 2 * BG$2 + 1), 1)))
&amp; IF(ISBLANK(OFFSET('rivers (2)'!$A$1, 2 * (67 - $A68) + 1, 2 * BG$2)), "", SUBSTITUTE($D$1, "&lt;direc&gt;", RIGHT(OFFSET('rivers (2)'!$A$1, 2 * (67 - $A68) + 1, 2 * BG$2), 1)))
&amp; IF(ISBLANK('feature type'!BF66), "EndPlot", SUBSTITUTE(SUBSTITUTE(output!$B$1,
                   "f_type", 'feature type'!BF66),
                   "f_var", 'feature variety'!BF66))
&amp; CHAR(10)</f>
        <v xml:space="preserve">BeginPlot
	x=57,y=2
	TerrainType=TERRAIN_OCEAN
	PlotType=3
EndPlot
</v>
      </c>
      <c r="BH68" t="str">
        <f ca="1">SUBSTITUTE(SUBSTITUTE(SUBSTITUTE(SUBSTITUTE($A$1,
"x_coord",BH$2),
"y_coord",$A68),
"t_type",'terrain type'!BG66),
"p_type", 'plot type'!BG66)
&amp; IF(LEFT(resources!BG66, 6) = "BONUS_", CHAR(9) &amp; "BonusType=" &amp; resources!BG66 &amp; CHAR(10), "")
&amp; IF('goody huts'!BG66, "	ImprovementType=IMPROVEMENT_GOODY_HUT" &amp; CHAR(10), "")
&amp; IF(ISBLANK(OFFSET('rivers (2)'!$A$1, 2 * (67 - $A68), 2 * BH$2 + 1)), "", SUBSTITUTE($C$1, "&lt;direc&gt;", RIGHT(OFFSET('rivers (2)'!$A$1, 2 * (67 - $A68), 2 * BH$2 + 1), 1)))
&amp; IF(ISBLANK(OFFSET('rivers (2)'!$A$1, 2 * (67 - $A68) + 1, 2 * BH$2)), "", SUBSTITUTE($D$1, "&lt;direc&gt;", RIGHT(OFFSET('rivers (2)'!$A$1, 2 * (67 - $A68) + 1, 2 * BH$2), 1)))
&amp; IF(ISBLANK('feature type'!BG66), "EndPlot", SUBSTITUTE(SUBSTITUTE(output!$B$1,
                   "f_type", 'feature type'!BG66),
                   "f_var", 'feature variety'!BG66))
&amp; CHAR(10)</f>
        <v xml:space="preserve">BeginPlot
	x=58,y=2
	TerrainType=TERRAIN_OCEAN
	PlotType=3
EndPlot
</v>
      </c>
      <c r="BI68" t="str">
        <f ca="1">SUBSTITUTE(SUBSTITUTE(SUBSTITUTE(SUBSTITUTE($A$1,
"x_coord",BI$2),
"y_coord",$A68),
"t_type",'terrain type'!BH66),
"p_type", 'plot type'!BH66)
&amp; IF(LEFT(resources!BH66, 6) = "BONUS_", CHAR(9) &amp; "BonusType=" &amp; resources!BH66 &amp; CHAR(10), "")
&amp; IF('goody huts'!BH66, "	ImprovementType=IMPROVEMENT_GOODY_HUT" &amp; CHAR(10), "")
&amp; IF(ISBLANK(OFFSET('rivers (2)'!$A$1, 2 * (67 - $A68), 2 * BI$2 + 1)), "", SUBSTITUTE($C$1, "&lt;direc&gt;", RIGHT(OFFSET('rivers (2)'!$A$1, 2 * (67 - $A68), 2 * BI$2 + 1), 1)))
&amp; IF(ISBLANK(OFFSET('rivers (2)'!$A$1, 2 * (67 - $A68) + 1, 2 * BI$2)), "", SUBSTITUTE($D$1, "&lt;direc&gt;", RIGHT(OFFSET('rivers (2)'!$A$1, 2 * (67 - $A68) + 1, 2 * BI$2), 1)))
&amp; IF(ISBLANK('feature type'!BH66), "EndPlot", SUBSTITUTE(SUBSTITUTE(output!$B$1,
                   "f_type", 'feature type'!BH66),
                   "f_var", 'feature variety'!BH66))
&amp; CHAR(10)</f>
        <v xml:space="preserve">BeginPlot
	x=59,y=2
	TerrainType=TERRAIN_OCEAN
	PlotType=3
EndPlot
</v>
      </c>
      <c r="BJ68" t="str">
        <f ca="1">SUBSTITUTE(SUBSTITUTE(SUBSTITUTE(SUBSTITUTE($A$1,
"x_coord",BJ$2),
"y_coord",$A68),
"t_type",'terrain type'!BI66),
"p_type", 'plot type'!BI66)
&amp; IF(LEFT(resources!BI66, 6) = "BONUS_", CHAR(9) &amp; "BonusType=" &amp; resources!BI66 &amp; CHAR(10), "")
&amp; IF('goody huts'!BI66, "	ImprovementType=IMPROVEMENT_GOODY_HUT" &amp; CHAR(10), "")
&amp; IF(ISBLANK(OFFSET('rivers (2)'!$A$1, 2 * (67 - $A68), 2 * BJ$2 + 1)), "", SUBSTITUTE($C$1, "&lt;direc&gt;", RIGHT(OFFSET('rivers (2)'!$A$1, 2 * (67 - $A68), 2 * BJ$2 + 1), 1)))
&amp; IF(ISBLANK(OFFSET('rivers (2)'!$A$1, 2 * (67 - $A68) + 1, 2 * BJ$2)), "", SUBSTITUTE($D$1, "&lt;direc&gt;", RIGHT(OFFSET('rivers (2)'!$A$1, 2 * (67 - $A68) + 1, 2 * BJ$2), 1)))
&amp; IF(ISBLANK('feature type'!BI66), "EndPlot", SUBSTITUTE(SUBSTITUTE(output!$B$1,
                   "f_type", 'feature type'!BI66),
                   "f_var", 'feature variety'!BI66))
&amp; CHAR(10)</f>
        <v xml:space="preserve">BeginPlot
	x=60,y=2
	TerrainType=TERRAIN_OCEAN
	PlotType=3
EndPlot
</v>
      </c>
      <c r="BK68" t="str">
        <f ca="1">SUBSTITUTE(SUBSTITUTE(SUBSTITUTE(SUBSTITUTE($A$1,
"x_coord",BK$2),
"y_coord",$A68),
"t_type",'terrain type'!BJ66),
"p_type", 'plot type'!BJ66)
&amp; IF(LEFT(resources!BJ66, 6) = "BONUS_", CHAR(9) &amp; "BonusType=" &amp; resources!BJ66 &amp; CHAR(10), "")
&amp; IF('goody huts'!BJ66, "	ImprovementType=IMPROVEMENT_GOODY_HUT" &amp; CHAR(10), "")
&amp; IF(ISBLANK(OFFSET('rivers (2)'!$A$1, 2 * (67 - $A68), 2 * BK$2 + 1)), "", SUBSTITUTE($C$1, "&lt;direc&gt;", RIGHT(OFFSET('rivers (2)'!$A$1, 2 * (67 - $A68), 2 * BK$2 + 1), 1)))
&amp; IF(ISBLANK(OFFSET('rivers (2)'!$A$1, 2 * (67 - $A68) + 1, 2 * BK$2)), "", SUBSTITUTE($D$1, "&lt;direc&gt;", RIGHT(OFFSET('rivers (2)'!$A$1, 2 * (67 - $A68) + 1, 2 * BK$2), 1)))
&amp; IF(ISBLANK('feature type'!BJ66), "EndPlot", SUBSTITUTE(SUBSTITUTE(output!$B$1,
                   "f_type", 'feature type'!BJ66),
                   "f_var", 'feature variety'!BJ66))
&amp; CHAR(10)</f>
        <v xml:space="preserve">BeginPlot
	x=61,y=2
	TerrainType=TERRAIN_OCEAN
	PlotType=3
EndPlot
</v>
      </c>
      <c r="BL68" t="str">
        <f ca="1">SUBSTITUTE(SUBSTITUTE(SUBSTITUTE(SUBSTITUTE($A$1,
"x_coord",BL$2),
"y_coord",$A68),
"t_type",'terrain type'!BK66),
"p_type", 'plot type'!BK66)
&amp; IF(LEFT(resources!BK66, 6) = "BONUS_", CHAR(9) &amp; "BonusType=" &amp; resources!BK66 &amp; CHAR(10), "")
&amp; IF('goody huts'!BK66, "	ImprovementType=IMPROVEMENT_GOODY_HUT" &amp; CHAR(10), "")
&amp; IF(ISBLANK(OFFSET('rivers (2)'!$A$1, 2 * (67 - $A68), 2 * BL$2 + 1)), "", SUBSTITUTE($C$1, "&lt;direc&gt;", RIGHT(OFFSET('rivers (2)'!$A$1, 2 * (67 - $A68), 2 * BL$2 + 1), 1)))
&amp; IF(ISBLANK(OFFSET('rivers (2)'!$A$1, 2 * (67 - $A68) + 1, 2 * BL$2)), "", SUBSTITUTE($D$1, "&lt;direc&gt;", RIGHT(OFFSET('rivers (2)'!$A$1, 2 * (67 - $A68) + 1, 2 * BL$2), 1)))
&amp; IF(ISBLANK('feature type'!BK66), "EndPlot", SUBSTITUTE(SUBSTITUTE(output!$B$1,
                   "f_type", 'feature type'!BK66),
                   "f_var", 'feature variety'!BK66))
&amp; CHAR(10)</f>
        <v xml:space="preserve">BeginPlot
	x=62,y=2
	TerrainType=TERRAIN_OCEAN
	PlotType=3
EndPlot
</v>
      </c>
      <c r="BM68" t="str">
        <f ca="1">SUBSTITUTE(SUBSTITUTE(SUBSTITUTE(SUBSTITUTE($A$1,
"x_coord",BM$2),
"y_coord",$A68),
"t_type",'terrain type'!BL66),
"p_type", 'plot type'!BL66)
&amp; IF(LEFT(resources!BL66, 6) = "BONUS_", CHAR(9) &amp; "BonusType=" &amp; resources!BL66 &amp; CHAR(10), "")
&amp; IF('goody huts'!BL66, "	ImprovementType=IMPROVEMENT_GOODY_HUT" &amp; CHAR(10), "")
&amp; IF(ISBLANK(OFFSET('rivers (2)'!$A$1, 2 * (67 - $A68), 2 * BM$2 + 1)), "", SUBSTITUTE($C$1, "&lt;direc&gt;", RIGHT(OFFSET('rivers (2)'!$A$1, 2 * (67 - $A68), 2 * BM$2 + 1), 1)))
&amp; IF(ISBLANK(OFFSET('rivers (2)'!$A$1, 2 * (67 - $A68) + 1, 2 * BM$2)), "", SUBSTITUTE($D$1, "&lt;direc&gt;", RIGHT(OFFSET('rivers (2)'!$A$1, 2 * (67 - $A68) + 1, 2 * BM$2), 1)))
&amp; IF(ISBLANK('feature type'!BL66), "EndPlot", SUBSTITUTE(SUBSTITUTE(output!$B$1,
                   "f_type", 'feature type'!BL66),
                   "f_var", 'feature variety'!BL66))
&amp; CHAR(10)</f>
        <v xml:space="preserve">BeginPlot
	x=63,y=2
	TerrainType=TERRAIN_OCEAN
	PlotType=3
EndPlot
</v>
      </c>
      <c r="BN68" t="str">
        <f ca="1">SUBSTITUTE(SUBSTITUTE(SUBSTITUTE(SUBSTITUTE($A$1,
"x_coord",BN$2),
"y_coord",$A68),
"t_type",'terrain type'!BM66),
"p_type", 'plot type'!BM66)
&amp; IF(LEFT(resources!BM66, 6) = "BONUS_", CHAR(9) &amp; "BonusType=" &amp; resources!BM66 &amp; CHAR(10), "")
&amp; IF('goody huts'!BM66, "	ImprovementType=IMPROVEMENT_GOODY_HUT" &amp; CHAR(10), "")
&amp; IF(ISBLANK(OFFSET('rivers (2)'!$A$1, 2 * (67 - $A68), 2 * BN$2 + 1)), "", SUBSTITUTE($C$1, "&lt;direc&gt;", RIGHT(OFFSET('rivers (2)'!$A$1, 2 * (67 - $A68), 2 * BN$2 + 1), 1)))
&amp; IF(ISBLANK(OFFSET('rivers (2)'!$A$1, 2 * (67 - $A68) + 1, 2 * BN$2)), "", SUBSTITUTE($D$1, "&lt;direc&gt;", RIGHT(OFFSET('rivers (2)'!$A$1, 2 * (67 - $A68) + 1, 2 * BN$2), 1)))
&amp; IF(ISBLANK('feature type'!BM66), "EndPlot", SUBSTITUTE(SUBSTITUTE(output!$B$1,
                   "f_type", 'feature type'!BM66),
                   "f_var", 'feature variety'!BM66))
&amp; CHAR(10)</f>
        <v xml:space="preserve">BeginPlot
	x=64,y=2
	TerrainType=TERRAIN_OCEAN
	PlotType=3
EndPlot
</v>
      </c>
      <c r="BO68" t="str">
        <f ca="1">SUBSTITUTE(SUBSTITUTE(SUBSTITUTE(SUBSTITUTE($A$1,
"x_coord",BO$2),
"y_coord",$A68),
"t_type",'terrain type'!BN66),
"p_type", 'plot type'!BN66)
&amp; IF(LEFT(resources!BN66, 6) = "BONUS_", CHAR(9) &amp; "BonusType=" &amp; resources!BN66 &amp; CHAR(10), "")
&amp; IF('goody huts'!BN66, "	ImprovementType=IMPROVEMENT_GOODY_HUT" &amp; CHAR(10), "")
&amp; IF(ISBLANK(OFFSET('rivers (2)'!$A$1, 2 * (67 - $A68), 2 * BO$2 + 1)), "", SUBSTITUTE($C$1, "&lt;direc&gt;", RIGHT(OFFSET('rivers (2)'!$A$1, 2 * (67 - $A68), 2 * BO$2 + 1), 1)))
&amp; IF(ISBLANK(OFFSET('rivers (2)'!$A$1, 2 * (67 - $A68) + 1, 2 * BO$2)), "", SUBSTITUTE($D$1, "&lt;direc&gt;", RIGHT(OFFSET('rivers (2)'!$A$1, 2 * (67 - $A68) + 1, 2 * BO$2), 1)))
&amp; IF(ISBLANK('feature type'!BN66), "EndPlot", SUBSTITUTE(SUBSTITUTE(output!$B$1,
                   "f_type", 'feature type'!BN66),
                   "f_var", 'feature variety'!BN66))
&amp; CHAR(10)</f>
        <v xml:space="preserve">BeginPlot
	x=65,y=2
	TerrainType=TERRAIN_OCEAN
	PlotType=3
EndPlot
</v>
      </c>
      <c r="BP68" t="str">
        <f ca="1">SUBSTITUTE(SUBSTITUTE(SUBSTITUTE(SUBSTITUTE($A$1,
"x_coord",BP$2),
"y_coord",$A68),
"t_type",'terrain type'!BO66),
"p_type", 'plot type'!BO66)
&amp; IF(LEFT(resources!BO66, 6) = "BONUS_", CHAR(9) &amp; "BonusType=" &amp; resources!BO66 &amp; CHAR(10), "")
&amp; IF('goody huts'!BO66, "	ImprovementType=IMPROVEMENT_GOODY_HUT" &amp; CHAR(10), "")
&amp; IF(ISBLANK(OFFSET('rivers (2)'!$A$1, 2 * (67 - $A68), 2 * BP$2 + 1)), "", SUBSTITUTE($C$1, "&lt;direc&gt;", RIGHT(OFFSET('rivers (2)'!$A$1, 2 * (67 - $A68), 2 * BP$2 + 1), 1)))
&amp; IF(ISBLANK(OFFSET('rivers (2)'!$A$1, 2 * (67 - $A68) + 1, 2 * BP$2)), "", SUBSTITUTE($D$1, "&lt;direc&gt;", RIGHT(OFFSET('rivers (2)'!$A$1, 2 * (67 - $A68) + 1, 2 * BP$2), 1)))
&amp; IF(ISBLANK('feature type'!BO66), "EndPlot", SUBSTITUTE(SUBSTITUTE(output!$B$1,
                   "f_type", 'feature type'!BO66),
                   "f_var", 'feature variety'!BO66))
&amp; CHAR(10)</f>
        <v xml:space="preserve">BeginPlot
	x=66,y=2
	TerrainType=TERRAIN_OCEAN
	PlotType=3
EndPlot
</v>
      </c>
      <c r="BQ68" t="str">
        <f ca="1">SUBSTITUTE(SUBSTITUTE(SUBSTITUTE(SUBSTITUTE($A$1,
"x_coord",BQ$2),
"y_coord",$A68),
"t_type",'terrain type'!BP66),
"p_type", 'plot type'!BP66)
&amp; IF(LEFT(resources!BP66, 6) = "BONUS_", CHAR(9) &amp; "BonusType=" &amp; resources!BP66 &amp; CHAR(10), "")
&amp; IF('goody huts'!BP66, "	ImprovementType=IMPROVEMENT_GOODY_HUT" &amp; CHAR(10), "")
&amp; IF(ISBLANK(OFFSET('rivers (2)'!$A$1, 2 * (67 - $A68), 2 * BQ$2 + 1)), "", SUBSTITUTE($C$1, "&lt;direc&gt;", RIGHT(OFFSET('rivers (2)'!$A$1, 2 * (67 - $A68), 2 * BQ$2 + 1), 1)))
&amp; IF(ISBLANK(OFFSET('rivers (2)'!$A$1, 2 * (67 - $A68) + 1, 2 * BQ$2)), "", SUBSTITUTE($D$1, "&lt;direc&gt;", RIGHT(OFFSET('rivers (2)'!$A$1, 2 * (67 - $A68) + 1, 2 * BQ$2), 1)))
&amp; IF(ISBLANK('feature type'!BP66), "EndPlot", SUBSTITUTE(SUBSTITUTE(output!$B$1,
                   "f_type", 'feature type'!BP66),
                   "f_var", 'feature variety'!BP66))
&amp; CHAR(10)</f>
        <v xml:space="preserve">BeginPlot
	x=67,y=2
	TerrainType=TERRAIN_OCEAN
	PlotType=3
EndPlot
</v>
      </c>
      <c r="BR68" t="str">
        <f ca="1">SUBSTITUTE(SUBSTITUTE(SUBSTITUTE(SUBSTITUTE($A$1,
"x_coord",BR$2),
"y_coord",$A68),
"t_type",'terrain type'!BQ66),
"p_type", 'plot type'!BQ66)
&amp; IF(LEFT(resources!BQ66, 6) = "BONUS_", CHAR(9) &amp; "BonusType=" &amp; resources!BQ66 &amp; CHAR(10), "")
&amp; IF('goody huts'!BQ66, "	ImprovementType=IMPROVEMENT_GOODY_HUT" &amp; CHAR(10), "")
&amp; IF(ISBLANK(OFFSET('rivers (2)'!$A$1, 2 * (67 - $A68), 2 * BR$2 + 1)), "", SUBSTITUTE($C$1, "&lt;direc&gt;", RIGHT(OFFSET('rivers (2)'!$A$1, 2 * (67 - $A68), 2 * BR$2 + 1), 1)))
&amp; IF(ISBLANK(OFFSET('rivers (2)'!$A$1, 2 * (67 - $A68) + 1, 2 * BR$2)), "", SUBSTITUTE($D$1, "&lt;direc&gt;", RIGHT(OFFSET('rivers (2)'!$A$1, 2 * (67 - $A68) + 1, 2 * BR$2), 1)))
&amp; IF(ISBLANK('feature type'!BQ66), "EndPlot", SUBSTITUTE(SUBSTITUTE(output!$B$1,
                   "f_type", 'feature type'!BQ66),
                   "f_var", 'feature variety'!BQ66))
&amp; CHAR(10)</f>
        <v xml:space="preserve">BeginPlot
	x=68,y=2
	TerrainType=TERRAIN_OCEAN
	PlotType=3
EndPlot
</v>
      </c>
      <c r="BS68" t="str">
        <f ca="1">SUBSTITUTE(SUBSTITUTE(SUBSTITUTE(SUBSTITUTE($A$1,
"x_coord",BS$2),
"y_coord",$A68),
"t_type",'terrain type'!BR66),
"p_type", 'plot type'!BR66)
&amp; IF(LEFT(resources!BR66, 6) = "BONUS_", CHAR(9) &amp; "BonusType=" &amp; resources!BR66 &amp; CHAR(10), "")
&amp; IF('goody huts'!BR66, "	ImprovementType=IMPROVEMENT_GOODY_HUT" &amp; CHAR(10), "")
&amp; IF(ISBLANK(OFFSET('rivers (2)'!$A$1, 2 * (67 - $A68), 2 * BS$2 + 1)), "", SUBSTITUTE($C$1, "&lt;direc&gt;", RIGHT(OFFSET('rivers (2)'!$A$1, 2 * (67 - $A68), 2 * BS$2 + 1), 1)))
&amp; IF(ISBLANK(OFFSET('rivers (2)'!$A$1, 2 * (67 - $A68) + 1, 2 * BS$2)), "", SUBSTITUTE($D$1, "&lt;direc&gt;", RIGHT(OFFSET('rivers (2)'!$A$1, 2 * (67 - $A68) + 1, 2 * BS$2), 1)))
&amp; IF(ISBLANK('feature type'!BR66), "EndPlot", SUBSTITUTE(SUBSTITUTE(output!$B$1,
                   "f_type", 'feature type'!BR66),
                   "f_var", 'feature variety'!BR66))
&amp; CHAR(10)</f>
        <v xml:space="preserve">BeginPlot
	x=69,y=2
	TerrainType=TERRAIN_OCEAN
	PlotType=3
EndPlot
</v>
      </c>
      <c r="BT68" t="str">
        <f ca="1">SUBSTITUTE(SUBSTITUTE(SUBSTITUTE(SUBSTITUTE($A$1,
"x_coord",BT$2),
"y_coord",$A68),
"t_type",'terrain type'!BS66),
"p_type", 'plot type'!BS66)
&amp; IF(LEFT(resources!BS66, 6) = "BONUS_", CHAR(9) &amp; "BonusType=" &amp; resources!BS66 &amp; CHAR(10), "")
&amp; IF('goody huts'!BS66, "	ImprovementType=IMPROVEMENT_GOODY_HUT" &amp; CHAR(10), "")
&amp; IF(ISBLANK(OFFSET('rivers (2)'!$A$1, 2 * (67 - $A68), 2 * BT$2 + 1)), "", SUBSTITUTE($C$1, "&lt;direc&gt;", RIGHT(OFFSET('rivers (2)'!$A$1, 2 * (67 - $A68), 2 * BT$2 + 1), 1)))
&amp; IF(ISBLANK(OFFSET('rivers (2)'!$A$1, 2 * (67 - $A68) + 1, 2 * BT$2)), "", SUBSTITUTE($D$1, "&lt;direc&gt;", RIGHT(OFFSET('rivers (2)'!$A$1, 2 * (67 - $A68) + 1, 2 * BT$2), 1)))
&amp; IF(ISBLANK('feature type'!BS66), "EndPlot", SUBSTITUTE(SUBSTITUTE(output!$B$1,
                   "f_type", 'feature type'!BS66),
                   "f_var", 'feature variety'!BS66))
&amp; CHAR(10)</f>
        <v xml:space="preserve">BeginPlot
	x=70,y=2
	TerrainType=TERRAIN_OCEAN
	PlotType=3
EndPlot
</v>
      </c>
      <c r="BU68" t="str">
        <f ca="1">SUBSTITUTE(SUBSTITUTE(SUBSTITUTE(SUBSTITUTE($A$1,
"x_coord",BU$2),
"y_coord",$A68),
"t_type",'terrain type'!BT66),
"p_type", 'plot type'!BT66)
&amp; IF(LEFT(resources!BT66, 6) = "BONUS_", CHAR(9) &amp; "BonusType=" &amp; resources!BT66 &amp; CHAR(10), "")
&amp; IF('goody huts'!BT66, "	ImprovementType=IMPROVEMENT_GOODY_HUT" &amp; CHAR(10), "")
&amp; IF(ISBLANK(OFFSET('rivers (2)'!$A$1, 2 * (67 - $A68), 2 * BU$2 + 1)), "", SUBSTITUTE($C$1, "&lt;direc&gt;", RIGHT(OFFSET('rivers (2)'!$A$1, 2 * (67 - $A68), 2 * BU$2 + 1), 1)))
&amp; IF(ISBLANK(OFFSET('rivers (2)'!$A$1, 2 * (67 - $A68) + 1, 2 * BU$2)), "", SUBSTITUTE($D$1, "&lt;direc&gt;", RIGHT(OFFSET('rivers (2)'!$A$1, 2 * (67 - $A68) + 1, 2 * BU$2), 1)))
&amp; IF(ISBLANK('feature type'!BT66), "EndPlot", SUBSTITUTE(SUBSTITUTE(output!$B$1,
                   "f_type", 'feature type'!BT66),
                   "f_var", 'feature variety'!BT66))
&amp; CHAR(10)</f>
        <v xml:space="preserve">BeginPlot
	x=71,y=2
	TerrainType=TERRAIN_OCEAN
	PlotType=3
EndPlot
</v>
      </c>
      <c r="BV68" t="str">
        <f ca="1">SUBSTITUTE(SUBSTITUTE(SUBSTITUTE(SUBSTITUTE($A$1,
"x_coord",BV$2),
"y_coord",$A68),
"t_type",'terrain type'!BU66),
"p_type", 'plot type'!BU66)
&amp; IF(LEFT(resources!BU66, 6) = "BONUS_", CHAR(9) &amp; "BonusType=" &amp; resources!BU66 &amp; CHAR(10), "")
&amp; IF('goody huts'!BU66, "	ImprovementType=IMPROVEMENT_GOODY_HUT" &amp; CHAR(10), "")
&amp; IF(ISBLANK(OFFSET('rivers (2)'!$A$1, 2 * (67 - $A68), 2 * BV$2 + 1)), "", SUBSTITUTE($C$1, "&lt;direc&gt;", RIGHT(OFFSET('rivers (2)'!$A$1, 2 * (67 - $A68), 2 * BV$2 + 1), 1)))
&amp; IF(ISBLANK(OFFSET('rivers (2)'!$A$1, 2 * (67 - $A68) + 1, 2 * BV$2)), "", SUBSTITUTE($D$1, "&lt;direc&gt;", RIGHT(OFFSET('rivers (2)'!$A$1, 2 * (67 - $A68) + 1, 2 * BV$2), 1)))
&amp; IF(ISBLANK('feature type'!BU66), "EndPlot", SUBSTITUTE(SUBSTITUTE(output!$B$1,
                   "f_type", 'feature type'!BU66),
                   "f_var", 'feature variety'!BU66))
&amp; CHAR(10)</f>
        <v xml:space="preserve">BeginPlot
	x=72,y=2
	TerrainType=TERRAIN_OCEAN
	PlotType=3
EndPlot
</v>
      </c>
      <c r="BW68" t="str">
        <f ca="1">SUBSTITUTE(SUBSTITUTE(SUBSTITUTE(SUBSTITUTE($A$1,
"x_coord",BW$2),
"y_coord",$A68),
"t_type",'terrain type'!BV66),
"p_type", 'plot type'!BV66)
&amp; IF(LEFT(resources!BV66, 6) = "BONUS_", CHAR(9) &amp; "BonusType=" &amp; resources!BV66 &amp; CHAR(10), "")
&amp; IF('goody huts'!BV66, "	ImprovementType=IMPROVEMENT_GOODY_HUT" &amp; CHAR(10), "")
&amp; IF(ISBLANK(OFFSET('rivers (2)'!$A$1, 2 * (67 - $A68), 2 * BW$2 + 1)), "", SUBSTITUTE($C$1, "&lt;direc&gt;", RIGHT(OFFSET('rivers (2)'!$A$1, 2 * (67 - $A68), 2 * BW$2 + 1), 1)))
&amp; IF(ISBLANK(OFFSET('rivers (2)'!$A$1, 2 * (67 - $A68) + 1, 2 * BW$2)), "", SUBSTITUTE($D$1, "&lt;direc&gt;", RIGHT(OFFSET('rivers (2)'!$A$1, 2 * (67 - $A68) + 1, 2 * BW$2), 1)))
&amp; IF(ISBLANK('feature type'!BV66), "EndPlot", SUBSTITUTE(SUBSTITUTE(output!$B$1,
                   "f_type", 'feature type'!BV66),
                   "f_var", 'feature variety'!BV66))
&amp; CHAR(10)</f>
        <v xml:space="preserve">BeginPlot
	x=73,y=2
	TerrainType=TERRAIN_OCEAN
	PlotType=3
EndPlot
</v>
      </c>
      <c r="BX68" t="str">
        <f ca="1">SUBSTITUTE(SUBSTITUTE(SUBSTITUTE(SUBSTITUTE($A$1,
"x_coord",BX$2),
"y_coord",$A68),
"t_type",'terrain type'!BW66),
"p_type", 'plot type'!BW66)
&amp; IF(LEFT(resources!BW66, 6) = "BONUS_", CHAR(9) &amp; "BonusType=" &amp; resources!BW66 &amp; CHAR(10), "")
&amp; IF('goody huts'!BW66, "	ImprovementType=IMPROVEMENT_GOODY_HUT" &amp; CHAR(10), "")
&amp; IF(ISBLANK(OFFSET('rivers (2)'!$A$1, 2 * (67 - $A68), 2 * BX$2 + 1)), "", SUBSTITUTE($C$1, "&lt;direc&gt;", RIGHT(OFFSET('rivers (2)'!$A$1, 2 * (67 - $A68), 2 * BX$2 + 1), 1)))
&amp; IF(ISBLANK(OFFSET('rivers (2)'!$A$1, 2 * (67 - $A68) + 1, 2 * BX$2)), "", SUBSTITUTE($D$1, "&lt;direc&gt;", RIGHT(OFFSET('rivers (2)'!$A$1, 2 * (67 - $A68) + 1, 2 * BX$2), 1)))
&amp; IF(ISBLANK('feature type'!BW66), "EndPlot", SUBSTITUTE(SUBSTITUTE(output!$B$1,
                   "f_type", 'feature type'!BW66),
                   "f_var", 'feature variety'!BW66))
&amp; CHAR(10)</f>
        <v xml:space="preserve">BeginPlot
	x=74,y=2
	TerrainType=TERRAIN_OCEAN
	PlotType=3
EndPlot
</v>
      </c>
      <c r="BY68" t="str">
        <f ca="1">SUBSTITUTE(SUBSTITUTE(SUBSTITUTE(SUBSTITUTE($A$1,
"x_coord",BY$2),
"y_coord",$A68),
"t_type",'terrain type'!BX66),
"p_type", 'plot type'!BX66)
&amp; IF(LEFT(resources!BX66, 6) = "BONUS_", CHAR(9) &amp; "BonusType=" &amp; resources!BX66 &amp; CHAR(10), "")
&amp; IF('goody huts'!BX66, "	ImprovementType=IMPROVEMENT_GOODY_HUT" &amp; CHAR(10), "")
&amp; IF(ISBLANK(OFFSET('rivers (2)'!$A$1, 2 * (67 - $A68), 2 * BY$2 + 1)), "", SUBSTITUTE($C$1, "&lt;direc&gt;", RIGHT(OFFSET('rivers (2)'!$A$1, 2 * (67 - $A68), 2 * BY$2 + 1), 1)))
&amp; IF(ISBLANK(OFFSET('rivers (2)'!$A$1, 2 * (67 - $A68) + 1, 2 * BY$2)), "", SUBSTITUTE($D$1, "&lt;direc&gt;", RIGHT(OFFSET('rivers (2)'!$A$1, 2 * (67 - $A68) + 1, 2 * BY$2), 1)))
&amp; IF(ISBLANK('feature type'!BX66), "EndPlot", SUBSTITUTE(SUBSTITUTE(output!$B$1,
                   "f_type", 'feature type'!BX66),
                   "f_var", 'feature variety'!BX66))
&amp; CHAR(10)</f>
        <v xml:space="preserve">BeginPlot
	x=75,y=2
	TerrainType=TERRAIN_OCEAN
	PlotType=3
EndPlot
</v>
      </c>
      <c r="BZ68" t="str">
        <f ca="1">SUBSTITUTE(SUBSTITUTE(SUBSTITUTE(SUBSTITUTE($A$1,
"x_coord",BZ$2),
"y_coord",$A68),
"t_type",'terrain type'!BY66),
"p_type", 'plot type'!BY66)
&amp; IF(LEFT(resources!BY66, 6) = "BONUS_", CHAR(9) &amp; "BonusType=" &amp; resources!BY66 &amp; CHAR(10), "")
&amp; IF('goody huts'!BY66, "	ImprovementType=IMPROVEMENT_GOODY_HUT" &amp; CHAR(10), "")
&amp; IF(ISBLANK(OFFSET('rivers (2)'!$A$1, 2 * (67 - $A68), 2 * BZ$2 + 1)), "", SUBSTITUTE($C$1, "&lt;direc&gt;", RIGHT(OFFSET('rivers (2)'!$A$1, 2 * (67 - $A68), 2 * BZ$2 + 1), 1)))
&amp; IF(ISBLANK(OFFSET('rivers (2)'!$A$1, 2 * (67 - $A68) + 1, 2 * BZ$2)), "", SUBSTITUTE($D$1, "&lt;direc&gt;", RIGHT(OFFSET('rivers (2)'!$A$1, 2 * (67 - $A68) + 1, 2 * BZ$2), 1)))
&amp; IF(ISBLANK('feature type'!BY66), "EndPlot", SUBSTITUTE(SUBSTITUTE(output!$B$1,
                   "f_type", 'feature type'!BY66),
                   "f_var", 'feature variety'!BY66))
&amp; CHAR(10)</f>
        <v xml:space="preserve">BeginPlot
	x=76,y=2
	TerrainType=TERRAIN_OCEAN
	PlotType=3
EndPlot
</v>
      </c>
      <c r="CA68" t="str">
        <f ca="1">SUBSTITUTE(SUBSTITUTE(SUBSTITUTE(SUBSTITUTE($A$1,
"x_coord",CA$2),
"y_coord",$A68),
"t_type",'terrain type'!BZ66),
"p_type", 'plot type'!BZ66)
&amp; IF(LEFT(resources!BZ66, 6) = "BONUS_", CHAR(9) &amp; "BonusType=" &amp; resources!BZ66 &amp; CHAR(10), "")
&amp; IF('goody huts'!BZ66, "	ImprovementType=IMPROVEMENT_GOODY_HUT" &amp; CHAR(10), "")
&amp; IF(ISBLANK(OFFSET('rivers (2)'!$A$1, 2 * (67 - $A68), 2 * CA$2 + 1)), "", SUBSTITUTE($C$1, "&lt;direc&gt;", RIGHT(OFFSET('rivers (2)'!$A$1, 2 * (67 - $A68), 2 * CA$2 + 1), 1)))
&amp; IF(ISBLANK(OFFSET('rivers (2)'!$A$1, 2 * (67 - $A68) + 1, 2 * CA$2)), "", SUBSTITUTE($D$1, "&lt;direc&gt;", RIGHT(OFFSET('rivers (2)'!$A$1, 2 * (67 - $A68) + 1, 2 * CA$2), 1)))
&amp; IF(ISBLANK('feature type'!BZ66), "EndPlot", SUBSTITUTE(SUBSTITUTE(output!$B$1,
                   "f_type", 'feature type'!BZ66),
                   "f_var", 'feature variety'!BZ66))
&amp; CHAR(10)</f>
        <v xml:space="preserve">BeginPlot
	x=77,y=2
	TerrainType=TERRAIN_OCEAN
	PlotType=3
EndPlot
</v>
      </c>
      <c r="CB68" t="str">
        <f ca="1">SUBSTITUTE(SUBSTITUTE(SUBSTITUTE(SUBSTITUTE($A$1,
"x_coord",CB$2),
"y_coord",$A68),
"t_type",'terrain type'!CA66),
"p_type", 'plot type'!CA66)
&amp; IF(LEFT(resources!CA66, 6) = "BONUS_", CHAR(9) &amp; "BonusType=" &amp; resources!CA66 &amp; CHAR(10), "")
&amp; IF('goody huts'!CA66, "	ImprovementType=IMPROVEMENT_GOODY_HUT" &amp; CHAR(10), "")
&amp; IF(ISBLANK(OFFSET('rivers (2)'!$A$1, 2 * (67 - $A68), 2 * CB$2 + 1)), "", SUBSTITUTE($C$1, "&lt;direc&gt;", RIGHT(OFFSET('rivers (2)'!$A$1, 2 * (67 - $A68), 2 * CB$2 + 1), 1)))
&amp; IF(ISBLANK(OFFSET('rivers (2)'!$A$1, 2 * (67 - $A68) + 1, 2 * CB$2)), "", SUBSTITUTE($D$1, "&lt;direc&gt;", RIGHT(OFFSET('rivers (2)'!$A$1, 2 * (67 - $A68) + 1, 2 * CB$2), 1)))
&amp; IF(ISBLANK('feature type'!CA66), "EndPlot", SUBSTITUTE(SUBSTITUTE(output!$B$1,
                   "f_type", 'feature type'!CA66),
                   "f_var", 'feature variety'!CA66))
&amp; CHAR(10)</f>
        <v xml:space="preserve">BeginPlot
	x=78,y=2
	TerrainType=TERRAIN_OCEAN
	PlotType=3
EndPlot
</v>
      </c>
      <c r="CC68" t="str">
        <f ca="1">SUBSTITUTE(SUBSTITUTE(SUBSTITUTE(SUBSTITUTE($A$1,
"x_coord",CC$2),
"y_coord",$A68),
"t_type",'terrain type'!CB66),
"p_type", 'plot type'!CB66)
&amp; IF(LEFT(resources!CB66, 6) = "BONUS_", CHAR(9) &amp; "BonusType=" &amp; resources!CB66 &amp; CHAR(10), "")
&amp; IF('goody huts'!CB66, "	ImprovementType=IMPROVEMENT_GOODY_HUT" &amp; CHAR(10), "")
&amp; IF(ISBLANK(OFFSET('rivers (2)'!$A$1, 2 * (67 - $A68), 2 * CC$2 + 1)), "", SUBSTITUTE($C$1, "&lt;direc&gt;", RIGHT(OFFSET('rivers (2)'!$A$1, 2 * (67 - $A68), 2 * CC$2 + 1), 1)))
&amp; IF(ISBLANK(OFFSET('rivers (2)'!$A$1, 2 * (67 - $A68) + 1, 2 * CC$2)), "", SUBSTITUTE($D$1, "&lt;direc&gt;", RIGHT(OFFSET('rivers (2)'!$A$1, 2 * (67 - $A68) + 1, 2 * CC$2), 1)))
&amp; IF(ISBLANK('feature type'!CB66), "EndPlot", SUBSTITUTE(SUBSTITUTE(output!$B$1,
                   "f_type", 'feature type'!CB66),
                   "f_var", 'feature variety'!CB66))
&amp; CHAR(10)</f>
        <v xml:space="preserve">BeginPlot
	x=79,y=2
	TerrainType=TERRAIN_OCEAN
	PlotType=3
EndPlot
</v>
      </c>
      <c r="CD68" t="str">
        <f ca="1">SUBSTITUTE(SUBSTITUTE(SUBSTITUTE(SUBSTITUTE($A$1,
"x_coord",CD$2),
"y_coord",$A68),
"t_type",'terrain type'!CC66),
"p_type", 'plot type'!CC66)
&amp; IF(LEFT(resources!CC66, 6) = "BONUS_", CHAR(9) &amp; "BonusType=" &amp; resources!CC66 &amp; CHAR(10), "")
&amp; IF('goody huts'!CC66, "	ImprovementType=IMPROVEMENT_GOODY_HUT" &amp; CHAR(10), "")
&amp; IF(ISBLANK(OFFSET('rivers (2)'!$A$1, 2 * (67 - $A68), 2 * CD$2 + 1)), "", SUBSTITUTE($C$1, "&lt;direc&gt;", RIGHT(OFFSET('rivers (2)'!$A$1, 2 * (67 - $A68), 2 * CD$2 + 1), 1)))
&amp; IF(ISBLANK(OFFSET('rivers (2)'!$A$1, 2 * (67 - $A68) + 1, 2 * CD$2)), "", SUBSTITUTE($D$1, "&lt;direc&gt;", RIGHT(OFFSET('rivers (2)'!$A$1, 2 * (67 - $A68) + 1, 2 * CD$2), 1)))
&amp; IF(ISBLANK('feature type'!CC66), "EndPlot", SUBSTITUTE(SUBSTITUTE(output!$B$1,
                   "f_type", 'feature type'!CC66),
                   "f_var", 'feature variety'!CC66))
&amp; CHAR(10)</f>
        <v xml:space="preserve">BeginPlot
	x=80,y=2
	TerrainType=TERRAIN_OCEAN
	PlotType=3
EndPlot
</v>
      </c>
      <c r="CE68" t="str">
        <f ca="1">SUBSTITUTE(SUBSTITUTE(SUBSTITUTE(SUBSTITUTE($A$1,
"x_coord",CE$2),
"y_coord",$A68),
"t_type",'terrain type'!CD66),
"p_type", 'plot type'!CD66)
&amp; IF(LEFT(resources!CD66, 6) = "BONUS_", CHAR(9) &amp; "BonusType=" &amp; resources!CD66 &amp; CHAR(10), "")
&amp; IF('goody huts'!CD66, "	ImprovementType=IMPROVEMENT_GOODY_HUT" &amp; CHAR(10), "")
&amp; IF(ISBLANK(OFFSET('rivers (2)'!$A$1, 2 * (67 - $A68), 2 * CE$2 + 1)), "", SUBSTITUTE($C$1, "&lt;direc&gt;", RIGHT(OFFSET('rivers (2)'!$A$1, 2 * (67 - $A68), 2 * CE$2 + 1), 1)))
&amp; IF(ISBLANK(OFFSET('rivers (2)'!$A$1, 2 * (67 - $A68) + 1, 2 * CE$2)), "", SUBSTITUTE($D$1, "&lt;direc&gt;", RIGHT(OFFSET('rivers (2)'!$A$1, 2 * (67 - $A68) + 1, 2 * CE$2), 1)))
&amp; IF(ISBLANK('feature type'!CD66), "EndPlot", SUBSTITUTE(SUBSTITUTE(output!$B$1,
                   "f_type", 'feature type'!CD66),
                   "f_var", 'feature variety'!CD66))
&amp; CHAR(10)</f>
        <v xml:space="preserve">BeginPlot
	x=81,y=2
	TerrainType=TERRAIN_OCEAN
	PlotType=3
EndPlot
</v>
      </c>
      <c r="CF68" t="str">
        <f ca="1">SUBSTITUTE(SUBSTITUTE(SUBSTITUTE(SUBSTITUTE($A$1,
"x_coord",CF$2),
"y_coord",$A68),
"t_type",'terrain type'!CE66),
"p_type", 'plot type'!CE66)
&amp; IF(LEFT(resources!CE66, 6) = "BONUS_", CHAR(9) &amp; "BonusType=" &amp; resources!CE66 &amp; CHAR(10), "")
&amp; IF('goody huts'!CE66, "	ImprovementType=IMPROVEMENT_GOODY_HUT" &amp; CHAR(10), "")
&amp; IF(ISBLANK(OFFSET('rivers (2)'!$A$1, 2 * (67 - $A68), 2 * CF$2 + 1)), "", SUBSTITUTE($C$1, "&lt;direc&gt;", RIGHT(OFFSET('rivers (2)'!$A$1, 2 * (67 - $A68), 2 * CF$2 + 1), 1)))
&amp; IF(ISBLANK(OFFSET('rivers (2)'!$A$1, 2 * (67 - $A68) + 1, 2 * CF$2)), "", SUBSTITUTE($D$1, "&lt;direc&gt;", RIGHT(OFFSET('rivers (2)'!$A$1, 2 * (67 - $A68) + 1, 2 * CF$2), 1)))
&amp; IF(ISBLANK('feature type'!CE66), "EndPlot", SUBSTITUTE(SUBSTITUTE(output!$B$1,
                   "f_type", 'feature type'!CE66),
                   "f_var", 'feature variety'!CE66))
&amp; CHAR(10)</f>
        <v xml:space="preserve">BeginPlot
	x=82,y=2
	TerrainType=TERRAIN_OCEAN
	PlotType=3
EndPlot
</v>
      </c>
      <c r="CG68" t="str">
        <f ca="1">SUBSTITUTE(SUBSTITUTE(SUBSTITUTE(SUBSTITUTE($A$1,
"x_coord",CG$2),
"y_coord",$A68),
"t_type",'terrain type'!CF66),
"p_type", 'plot type'!CF66)
&amp; IF(LEFT(resources!CF66, 6) = "BONUS_", CHAR(9) &amp; "BonusType=" &amp; resources!CF66 &amp; CHAR(10), "")
&amp; IF('goody huts'!CF66, "	ImprovementType=IMPROVEMENT_GOODY_HUT" &amp; CHAR(10), "")
&amp; IF(ISBLANK(OFFSET('rivers (2)'!$A$1, 2 * (67 - $A68), 2 * CG$2 + 1)), "", SUBSTITUTE($C$1, "&lt;direc&gt;", RIGHT(OFFSET('rivers (2)'!$A$1, 2 * (67 - $A68), 2 * CG$2 + 1), 1)))
&amp; IF(ISBLANK(OFFSET('rivers (2)'!$A$1, 2 * (67 - $A68) + 1, 2 * CG$2)), "", SUBSTITUTE($D$1, "&lt;direc&gt;", RIGHT(OFFSET('rivers (2)'!$A$1, 2 * (67 - $A68) + 1, 2 * CG$2), 1)))
&amp; IF(ISBLANK('feature type'!CF66), "EndPlot", SUBSTITUTE(SUBSTITUTE(output!$B$1,
                   "f_type", 'feature type'!CF66),
                   "f_var", 'feature variety'!CF66))
&amp; CHAR(10)</f>
        <v xml:space="preserve">BeginPlot
	x=83,y=2
	TerrainType=TERRAIN_OCEAN
	PlotType=3
EndPlot
</v>
      </c>
      <c r="CH68" t="str">
        <f ca="1">SUBSTITUTE(SUBSTITUTE(SUBSTITUTE(SUBSTITUTE($A$1,
"x_coord",CH$2),
"y_coord",$A68),
"t_type",'terrain type'!CG66),
"p_type", 'plot type'!CG66)
&amp; IF(LEFT(resources!CG66, 6) = "BONUS_", CHAR(9) &amp; "BonusType=" &amp; resources!CG66 &amp; CHAR(10), "")
&amp; IF('goody huts'!CG66, "	ImprovementType=IMPROVEMENT_GOODY_HUT" &amp; CHAR(10), "")
&amp; IF(ISBLANK(OFFSET('rivers (2)'!$A$1, 2 * (67 - $A68), 2 * CH$2 + 1)), "", SUBSTITUTE($C$1, "&lt;direc&gt;", RIGHT(OFFSET('rivers (2)'!$A$1, 2 * (67 - $A68), 2 * CH$2 + 1), 1)))
&amp; IF(ISBLANK(OFFSET('rivers (2)'!$A$1, 2 * (67 - $A68) + 1, 2 * CH$2)), "", SUBSTITUTE($D$1, "&lt;direc&gt;", RIGHT(OFFSET('rivers (2)'!$A$1, 2 * (67 - $A68) + 1, 2 * CH$2), 1)))
&amp; IF(ISBLANK('feature type'!CG66), "EndPlot", SUBSTITUTE(SUBSTITUTE(output!$B$1,
                   "f_type", 'feature type'!CG66),
                   "f_var", 'feature variety'!CG66))
&amp; CHAR(10)</f>
        <v xml:space="preserve">BeginPlot
	x=84,y=2
	TerrainType=TERRAIN_OCEAN
	PlotType=3
EndPlot
</v>
      </c>
      <c r="CI68" t="str">
        <f ca="1">SUBSTITUTE(SUBSTITUTE(SUBSTITUTE(SUBSTITUTE($A$1,
"x_coord",CI$2),
"y_coord",$A68),
"t_type",'terrain type'!CH66),
"p_type", 'plot type'!CH66)
&amp; IF(LEFT(resources!CH66, 6) = "BONUS_", CHAR(9) &amp; "BonusType=" &amp; resources!CH66 &amp; CHAR(10), "")
&amp; IF('goody huts'!CH66, "	ImprovementType=IMPROVEMENT_GOODY_HUT" &amp; CHAR(10), "")
&amp; IF(ISBLANK(OFFSET('rivers (2)'!$A$1, 2 * (67 - $A68), 2 * CI$2 + 1)), "", SUBSTITUTE($C$1, "&lt;direc&gt;", RIGHT(OFFSET('rivers (2)'!$A$1, 2 * (67 - $A68), 2 * CI$2 + 1), 1)))
&amp; IF(ISBLANK(OFFSET('rivers (2)'!$A$1, 2 * (67 - $A68) + 1, 2 * CI$2)), "", SUBSTITUTE($D$1, "&lt;direc&gt;", RIGHT(OFFSET('rivers (2)'!$A$1, 2 * (67 - $A68) + 1, 2 * CI$2), 1)))
&amp; IF(ISBLANK('feature type'!CH66), "EndPlot", SUBSTITUTE(SUBSTITUTE(output!$B$1,
                   "f_type", 'feature type'!CH66),
                   "f_var", 'feature variety'!CH66))
&amp; CHAR(10)</f>
        <v xml:space="preserve">BeginPlot
	x=85,y=2
	TerrainType=TERRAIN_OCEAN
	PlotType=3
EndPlot
</v>
      </c>
      <c r="CJ68" t="str">
        <f ca="1">SUBSTITUTE(SUBSTITUTE(SUBSTITUTE(SUBSTITUTE($A$1,
"x_coord",CJ$2),
"y_coord",$A68),
"t_type",'terrain type'!CI66),
"p_type", 'plot type'!CI66)
&amp; IF(LEFT(resources!CI66, 6) = "BONUS_", CHAR(9) &amp; "BonusType=" &amp; resources!CI66 &amp; CHAR(10), "")
&amp; IF('goody huts'!CI66, "	ImprovementType=IMPROVEMENT_GOODY_HUT" &amp; CHAR(10), "")
&amp; IF(ISBLANK(OFFSET('rivers (2)'!$A$1, 2 * (67 - $A68), 2 * CJ$2 + 1)), "", SUBSTITUTE($C$1, "&lt;direc&gt;", RIGHT(OFFSET('rivers (2)'!$A$1, 2 * (67 - $A68), 2 * CJ$2 + 1), 1)))
&amp; IF(ISBLANK(OFFSET('rivers (2)'!$A$1, 2 * (67 - $A68) + 1, 2 * CJ$2)), "", SUBSTITUTE($D$1, "&lt;direc&gt;", RIGHT(OFFSET('rivers (2)'!$A$1, 2 * (67 - $A68) + 1, 2 * CJ$2), 1)))
&amp; IF(ISBLANK('feature type'!CI66), "EndPlot", SUBSTITUTE(SUBSTITUTE(output!$B$1,
                   "f_type", 'feature type'!CI66),
                   "f_var", 'feature variety'!CI66))
&amp; CHAR(10)</f>
        <v xml:space="preserve">BeginPlot
	x=86,y=2
	TerrainType=TERRAIN_OCEAN
	PlotType=3
EndPlot
</v>
      </c>
      <c r="CK68" t="str">
        <f ca="1">SUBSTITUTE(SUBSTITUTE(SUBSTITUTE(SUBSTITUTE($A$1,
"x_coord",CK$2),
"y_coord",$A68),
"t_type",'terrain type'!CJ66),
"p_type", 'plot type'!CJ66)
&amp; IF(LEFT(resources!CJ66, 6) = "BONUS_", CHAR(9) &amp; "BonusType=" &amp; resources!CJ66 &amp; CHAR(10), "")
&amp; IF('goody huts'!CJ66, "	ImprovementType=IMPROVEMENT_GOODY_HUT" &amp; CHAR(10), "")
&amp; IF(ISBLANK(OFFSET('rivers (2)'!$A$1, 2 * (67 - $A68), 2 * CK$2 + 1)), "", SUBSTITUTE($C$1, "&lt;direc&gt;", RIGHT(OFFSET('rivers (2)'!$A$1, 2 * (67 - $A68), 2 * CK$2 + 1), 1)))
&amp; IF(ISBLANK(OFFSET('rivers (2)'!$A$1, 2 * (67 - $A68) + 1, 2 * CK$2)), "", SUBSTITUTE($D$1, "&lt;direc&gt;", RIGHT(OFFSET('rivers (2)'!$A$1, 2 * (67 - $A68) + 1, 2 * CK$2), 1)))
&amp; IF(ISBLANK('feature type'!CJ66), "EndPlot", SUBSTITUTE(SUBSTITUTE(output!$B$1,
                   "f_type", 'feature type'!CJ66),
                   "f_var", 'feature variety'!CJ66))
&amp; CHAR(10)</f>
        <v xml:space="preserve">BeginPlot
	x=87,y=2
	TerrainType=TERRAIN_OCEAN
	PlotType=3
EndPlot
</v>
      </c>
      <c r="CL68" t="str">
        <f ca="1">SUBSTITUTE(SUBSTITUTE(SUBSTITUTE(SUBSTITUTE($A$1,
"x_coord",CL$2),
"y_coord",$A68),
"t_type",'terrain type'!CK66),
"p_type", 'plot type'!CK66)
&amp; IF(LEFT(resources!CK66, 6) = "BONUS_", CHAR(9) &amp; "BonusType=" &amp; resources!CK66 &amp; CHAR(10), "")
&amp; IF('goody huts'!CK66, "	ImprovementType=IMPROVEMENT_GOODY_HUT" &amp; CHAR(10), "")
&amp; IF(ISBLANK(OFFSET('rivers (2)'!$A$1, 2 * (67 - $A68), 2 * CL$2 + 1)), "", SUBSTITUTE($C$1, "&lt;direc&gt;", RIGHT(OFFSET('rivers (2)'!$A$1, 2 * (67 - $A68), 2 * CL$2 + 1), 1)))
&amp; IF(ISBLANK(OFFSET('rivers (2)'!$A$1, 2 * (67 - $A68) + 1, 2 * CL$2)), "", SUBSTITUTE($D$1, "&lt;direc&gt;", RIGHT(OFFSET('rivers (2)'!$A$1, 2 * (67 - $A68) + 1, 2 * CL$2), 1)))
&amp; IF(ISBLANK('feature type'!CK66), "EndPlot", SUBSTITUTE(SUBSTITUTE(output!$B$1,
                   "f_type", 'feature type'!CK66),
                   "f_var", 'feature variety'!CK66))
&amp; CHAR(10)</f>
        <v xml:space="preserve">BeginPlot
	x=88,y=2
	TerrainType=TERRAIN_OCEAN
	PlotType=3
EndPlot
</v>
      </c>
      <c r="CM68" t="str">
        <f ca="1">SUBSTITUTE(SUBSTITUTE(SUBSTITUTE(SUBSTITUTE($A$1,
"x_coord",CM$2),
"y_coord",$A68),
"t_type",'terrain type'!CL66),
"p_type", 'plot type'!CL66)
&amp; IF(LEFT(resources!CL66, 6) = "BONUS_", CHAR(9) &amp; "BonusType=" &amp; resources!CL66 &amp; CHAR(10), "")
&amp; IF('goody huts'!CL66, "	ImprovementType=IMPROVEMENT_GOODY_HUT" &amp; CHAR(10), "")
&amp; IF(ISBLANK(OFFSET('rivers (2)'!$A$1, 2 * (67 - $A68), 2 * CM$2 + 1)), "", SUBSTITUTE($C$1, "&lt;direc&gt;", RIGHT(OFFSET('rivers (2)'!$A$1, 2 * (67 - $A68), 2 * CM$2 + 1), 1)))
&amp; IF(ISBLANK(OFFSET('rivers (2)'!$A$1, 2 * (67 - $A68) + 1, 2 * CM$2)), "", SUBSTITUTE($D$1, "&lt;direc&gt;", RIGHT(OFFSET('rivers (2)'!$A$1, 2 * (67 - $A68) + 1, 2 * CM$2), 1)))
&amp; IF(ISBLANK('feature type'!CL66), "EndPlot", SUBSTITUTE(SUBSTITUTE(output!$B$1,
                   "f_type", 'feature type'!CL66),
                   "f_var", 'feature variety'!CL66))
&amp; CHAR(10)</f>
        <v xml:space="preserve">BeginPlot
	x=89,y=2
	TerrainType=TERRAIN_OCEAN
	PlotType=3
EndPlot
</v>
      </c>
      <c r="CN68" t="str">
        <f ca="1">SUBSTITUTE(SUBSTITUTE(SUBSTITUTE(SUBSTITUTE($A$1,
"x_coord",CN$2),
"y_coord",$A68),
"t_type",'terrain type'!CM66),
"p_type", 'plot type'!CM66)
&amp; IF(LEFT(resources!CM66, 6) = "BONUS_", CHAR(9) &amp; "BonusType=" &amp; resources!CM66 &amp; CHAR(10), "")
&amp; IF('goody huts'!CM66, "	ImprovementType=IMPROVEMENT_GOODY_HUT" &amp; CHAR(10), "")
&amp; IF(ISBLANK(OFFSET('rivers (2)'!$A$1, 2 * (67 - $A68), 2 * CN$2 + 1)), "", SUBSTITUTE($C$1, "&lt;direc&gt;", RIGHT(OFFSET('rivers (2)'!$A$1, 2 * (67 - $A68), 2 * CN$2 + 1), 1)))
&amp; IF(ISBLANK(OFFSET('rivers (2)'!$A$1, 2 * (67 - $A68) + 1, 2 * CN$2)), "", SUBSTITUTE($D$1, "&lt;direc&gt;", RIGHT(OFFSET('rivers (2)'!$A$1, 2 * (67 - $A68) + 1, 2 * CN$2), 1)))
&amp; IF(ISBLANK('feature type'!CM66), "EndPlot", SUBSTITUTE(SUBSTITUTE(output!$B$1,
                   "f_type", 'feature type'!CM66),
                   "f_var", 'feature variety'!CM66))
&amp; CHAR(10)</f>
        <v xml:space="preserve">BeginPlot
	x=90,y=2
	TerrainType=TERRAIN_OCEAN
	PlotType=3
EndPlot
</v>
      </c>
      <c r="CO68" t="str">
        <f ca="1">SUBSTITUTE(SUBSTITUTE(SUBSTITUTE(SUBSTITUTE($A$1,
"x_coord",CO$2),
"y_coord",$A68),
"t_type",'terrain type'!CN66),
"p_type", 'plot type'!CN66)
&amp; IF(LEFT(resources!CN66, 6) = "BONUS_", CHAR(9) &amp; "BonusType=" &amp; resources!CN66 &amp; CHAR(10), "")
&amp; IF('goody huts'!CN66, "	ImprovementType=IMPROVEMENT_GOODY_HUT" &amp; CHAR(10), "")
&amp; IF(ISBLANK(OFFSET('rivers (2)'!$A$1, 2 * (67 - $A68), 2 * CO$2 + 1)), "", SUBSTITUTE($C$1, "&lt;direc&gt;", RIGHT(OFFSET('rivers (2)'!$A$1, 2 * (67 - $A68), 2 * CO$2 + 1), 1)))
&amp; IF(ISBLANK(OFFSET('rivers (2)'!$A$1, 2 * (67 - $A68) + 1, 2 * CO$2)), "", SUBSTITUTE($D$1, "&lt;direc&gt;", RIGHT(OFFSET('rivers (2)'!$A$1, 2 * (67 - $A68) + 1, 2 * CO$2), 1)))
&amp; IF(ISBLANK('feature type'!CN66), "EndPlot", SUBSTITUTE(SUBSTITUTE(output!$B$1,
                   "f_type", 'feature type'!CN66),
                   "f_var", 'feature variety'!CN66))
&amp; CHAR(10)</f>
        <v xml:space="preserve">BeginPlot
	x=91,y=2
	TerrainType=TERRAIN_OCEAN
	PlotType=3
EndPlot
</v>
      </c>
      <c r="CP68" t="str">
        <f ca="1">SUBSTITUTE(SUBSTITUTE(SUBSTITUTE(SUBSTITUTE($A$1,
"x_coord",CP$2),
"y_coord",$A68),
"t_type",'terrain type'!CO66),
"p_type", 'plot type'!CO66)
&amp; IF(LEFT(resources!CO66, 6) = "BONUS_", CHAR(9) &amp; "BonusType=" &amp; resources!CO66 &amp; CHAR(10), "")
&amp; IF('goody huts'!CO66, "	ImprovementType=IMPROVEMENT_GOODY_HUT" &amp; CHAR(10), "")
&amp; IF(ISBLANK(OFFSET('rivers (2)'!$A$1, 2 * (67 - $A68), 2 * CP$2 + 1)), "", SUBSTITUTE($C$1, "&lt;direc&gt;", RIGHT(OFFSET('rivers (2)'!$A$1, 2 * (67 - $A68), 2 * CP$2 + 1), 1)))
&amp; IF(ISBLANK(OFFSET('rivers (2)'!$A$1, 2 * (67 - $A68) + 1, 2 * CP$2)), "", SUBSTITUTE($D$1, "&lt;direc&gt;", RIGHT(OFFSET('rivers (2)'!$A$1, 2 * (67 - $A68) + 1, 2 * CP$2), 1)))
&amp; IF(ISBLANK('feature type'!CO66), "EndPlot", SUBSTITUTE(SUBSTITUTE(output!$B$1,
                   "f_type", 'feature type'!CO66),
                   "f_var", 'feature variety'!CO66))
&amp; CHAR(10)</f>
        <v xml:space="preserve">BeginPlot
	x=92,y=2
	TerrainType=TERRAIN_OCEAN
	PlotType=3
EndPlot
</v>
      </c>
      <c r="CQ68" t="str">
        <f ca="1">SUBSTITUTE(SUBSTITUTE(SUBSTITUTE(SUBSTITUTE($A$1,
"x_coord",CQ$2),
"y_coord",$A68),
"t_type",'terrain type'!CP66),
"p_type", 'plot type'!CP66)
&amp; IF(LEFT(resources!CP66, 6) = "BONUS_", CHAR(9) &amp; "BonusType=" &amp; resources!CP66 &amp; CHAR(10), "")
&amp; IF('goody huts'!CP66, "	ImprovementType=IMPROVEMENT_GOODY_HUT" &amp; CHAR(10), "")
&amp; IF(ISBLANK(OFFSET('rivers (2)'!$A$1, 2 * (67 - $A68), 2 * CQ$2 + 1)), "", SUBSTITUTE($C$1, "&lt;direc&gt;", RIGHT(OFFSET('rivers (2)'!$A$1, 2 * (67 - $A68), 2 * CQ$2 + 1), 1)))
&amp; IF(ISBLANK(OFFSET('rivers (2)'!$A$1, 2 * (67 - $A68) + 1, 2 * CQ$2)), "", SUBSTITUTE($D$1, "&lt;direc&gt;", RIGHT(OFFSET('rivers (2)'!$A$1, 2 * (67 - $A68) + 1, 2 * CQ$2), 1)))
&amp; IF(ISBLANK('feature type'!CP66), "EndPlot", SUBSTITUTE(SUBSTITUTE(output!$B$1,
                   "f_type", 'feature type'!CP66),
                   "f_var", 'feature variety'!CP66))
&amp; CHAR(10)</f>
        <v xml:space="preserve">BeginPlot
	x=93,y=2
	TerrainType=TERRAIN_OCEAN
	PlotType=3
EndPlot
</v>
      </c>
      <c r="CR68" t="str">
        <f ca="1">SUBSTITUTE(SUBSTITUTE(SUBSTITUTE(SUBSTITUTE($A$1,
"x_coord",CR$2),
"y_coord",$A68),
"t_type",'terrain type'!CQ66),
"p_type", 'plot type'!CQ66)
&amp; IF(LEFT(resources!CQ66, 6) = "BONUS_", CHAR(9) &amp; "BonusType=" &amp; resources!CQ66 &amp; CHAR(10), "")
&amp; IF('goody huts'!CQ66, "	ImprovementType=IMPROVEMENT_GOODY_HUT" &amp; CHAR(10), "")
&amp; IF(ISBLANK(OFFSET('rivers (2)'!$A$1, 2 * (67 - $A68), 2 * CR$2 + 1)), "", SUBSTITUTE($C$1, "&lt;direc&gt;", RIGHT(OFFSET('rivers (2)'!$A$1, 2 * (67 - $A68), 2 * CR$2 + 1), 1)))
&amp; IF(ISBLANK(OFFSET('rivers (2)'!$A$1, 2 * (67 - $A68) + 1, 2 * CR$2)), "", SUBSTITUTE($D$1, "&lt;direc&gt;", RIGHT(OFFSET('rivers (2)'!$A$1, 2 * (67 - $A68) + 1, 2 * CR$2), 1)))
&amp; IF(ISBLANK('feature type'!CQ66), "EndPlot", SUBSTITUTE(SUBSTITUTE(output!$B$1,
                   "f_type", 'feature type'!CQ66),
                   "f_var", 'feature variety'!CQ66))
&amp; CHAR(10)</f>
        <v xml:space="preserve">BeginPlot
	x=94,y=2
	TerrainType=TERRAIN_OCEAN
	PlotType=3
EndPlot
</v>
      </c>
      <c r="CS68" t="str">
        <f ca="1">SUBSTITUTE(SUBSTITUTE(SUBSTITUTE(SUBSTITUTE($A$1,
"x_coord",CS$2),
"y_coord",$A68),
"t_type",'terrain type'!CR66),
"p_type", 'plot type'!CR66)
&amp; IF(LEFT(resources!CR66, 6) = "BONUS_", CHAR(9) &amp; "BonusType=" &amp; resources!CR66 &amp; CHAR(10), "")
&amp; IF('goody huts'!CR66, "	ImprovementType=IMPROVEMENT_GOODY_HUT" &amp; CHAR(10), "")
&amp; IF(ISBLANK(OFFSET('rivers (2)'!$A$1, 2 * (67 - $A68), 2 * CS$2 + 1)), "", SUBSTITUTE($C$1, "&lt;direc&gt;", RIGHT(OFFSET('rivers (2)'!$A$1, 2 * (67 - $A68), 2 * CS$2 + 1), 1)))
&amp; IF(ISBLANK(OFFSET('rivers (2)'!$A$1, 2 * (67 - $A68) + 1, 2 * CS$2)), "", SUBSTITUTE($D$1, "&lt;direc&gt;", RIGHT(OFFSET('rivers (2)'!$A$1, 2 * (67 - $A68) + 1, 2 * CS$2), 1)))
&amp; IF(ISBLANK('feature type'!CR66), "EndPlot", SUBSTITUTE(SUBSTITUTE(output!$B$1,
                   "f_type", 'feature type'!CR66),
                   "f_var", 'feature variety'!CR66))
&amp; CHAR(10)</f>
        <v xml:space="preserve">BeginPlot
	x=95,y=2
	TerrainType=TERRAIN_OCEAN
	PlotType=3
EndPlot
</v>
      </c>
      <c r="CT68" t="str">
        <f ca="1">SUBSTITUTE(SUBSTITUTE(SUBSTITUTE(SUBSTITUTE($A$1,
"x_coord",CT$2),
"y_coord",$A68),
"t_type",'terrain type'!CS66),
"p_type", 'plot type'!CS66)
&amp; IF(LEFT(resources!CS66, 6) = "BONUS_", CHAR(9) &amp; "BonusType=" &amp; resources!CS66 &amp; CHAR(10), "")
&amp; IF('goody huts'!CS66, "	ImprovementType=IMPROVEMENT_GOODY_HUT" &amp; CHAR(10), "")
&amp; IF(ISBLANK(OFFSET('rivers (2)'!$A$1, 2 * (67 - $A68), 2 * CT$2 + 1)), "", SUBSTITUTE($C$1, "&lt;direc&gt;", RIGHT(OFFSET('rivers (2)'!$A$1, 2 * (67 - $A68), 2 * CT$2 + 1), 1)))
&amp; IF(ISBLANK(OFFSET('rivers (2)'!$A$1, 2 * (67 - $A68) + 1, 2 * CT$2)), "", SUBSTITUTE($D$1, "&lt;direc&gt;", RIGHT(OFFSET('rivers (2)'!$A$1, 2 * (67 - $A68) + 1, 2 * CT$2), 1)))
&amp; IF(ISBLANK('feature type'!CS66), "EndPlot", SUBSTITUTE(SUBSTITUTE(output!$B$1,
                   "f_type", 'feature type'!CS66),
                   "f_var", 'feature variety'!CS66))
&amp; CHAR(10)</f>
        <v xml:space="preserve">BeginPlot
	x=96,y=2
	TerrainType=TERRAIN_OCEAN
	PlotType=3
EndPlot
</v>
      </c>
      <c r="CU68" t="str">
        <f ca="1">SUBSTITUTE(SUBSTITUTE(SUBSTITUTE(SUBSTITUTE($A$1,
"x_coord",CU$2),
"y_coord",$A68),
"t_type",'terrain type'!CT66),
"p_type", 'plot type'!CT66)
&amp; IF(LEFT(resources!CT66, 6) = "BONUS_", CHAR(9) &amp; "BonusType=" &amp; resources!CT66 &amp; CHAR(10), "")
&amp; IF('goody huts'!CT66, "	ImprovementType=IMPROVEMENT_GOODY_HUT" &amp; CHAR(10), "")
&amp; IF(ISBLANK(OFFSET('rivers (2)'!$A$1, 2 * (67 - $A68), 2 * CU$2 + 1)), "", SUBSTITUTE($C$1, "&lt;direc&gt;", RIGHT(OFFSET('rivers (2)'!$A$1, 2 * (67 - $A68), 2 * CU$2 + 1), 1)))
&amp; IF(ISBLANK(OFFSET('rivers (2)'!$A$1, 2 * (67 - $A68) + 1, 2 * CU$2)), "", SUBSTITUTE($D$1, "&lt;direc&gt;", RIGHT(OFFSET('rivers (2)'!$A$1, 2 * (67 - $A68) + 1, 2 * CU$2), 1)))
&amp; IF(ISBLANK('feature type'!CT66), "EndPlot", SUBSTITUTE(SUBSTITUTE(output!$B$1,
                   "f_type", 'feature type'!CT66),
                   "f_var", 'feature variety'!CT66))
&amp; CHAR(10)</f>
        <v xml:space="preserve">BeginPlot
	x=97,y=2
	TerrainType=TERRAIN_OCEAN
	PlotType=3
EndPlot
</v>
      </c>
      <c r="CV68" t="str">
        <f ca="1">SUBSTITUTE(SUBSTITUTE(SUBSTITUTE(SUBSTITUTE($A$1,
"x_coord",CV$2),
"y_coord",$A68),
"t_type",'terrain type'!CU66),
"p_type", 'plot type'!CU66)
&amp; IF(LEFT(resources!CU66, 6) = "BONUS_", CHAR(9) &amp; "BonusType=" &amp; resources!CU66 &amp; CHAR(10), "")
&amp; IF('goody huts'!CU66, "	ImprovementType=IMPROVEMENT_GOODY_HUT" &amp; CHAR(10), "")
&amp; IF(ISBLANK(OFFSET('rivers (2)'!$A$1, 2 * (67 - $A68), 2 * CV$2 + 1)), "", SUBSTITUTE($C$1, "&lt;direc&gt;", RIGHT(OFFSET('rivers (2)'!$A$1, 2 * (67 - $A68), 2 * CV$2 + 1), 1)))
&amp; IF(ISBLANK(OFFSET('rivers (2)'!$A$1, 2 * (67 - $A68) + 1, 2 * CV$2)), "", SUBSTITUTE($D$1, "&lt;direc&gt;", RIGHT(OFFSET('rivers (2)'!$A$1, 2 * (67 - $A68) + 1, 2 * CV$2), 1)))
&amp; IF(ISBLANK('feature type'!CU66), "EndPlot", SUBSTITUTE(SUBSTITUTE(output!$B$1,
                   "f_type", 'feature type'!CU66),
                   "f_var", 'feature variety'!CU66))
&amp; CHAR(10)</f>
        <v xml:space="preserve">BeginPlot
	x=98,y=2
	TerrainType=TERRAIN_OCEAN
	PlotType=3
EndPlot
</v>
      </c>
      <c r="CW68" t="str">
        <f ca="1">SUBSTITUTE(SUBSTITUTE(SUBSTITUTE(SUBSTITUTE($A$1,
"x_coord",CW$2),
"y_coord",$A68),
"t_type",'terrain type'!CV66),
"p_type", 'plot type'!CV66)
&amp; IF(LEFT(resources!CV66, 6) = "BONUS_", CHAR(9) &amp; "BonusType=" &amp; resources!CV66 &amp; CHAR(10), "")
&amp; IF('goody huts'!CV66, "	ImprovementType=IMPROVEMENT_GOODY_HUT" &amp; CHAR(10), "")
&amp; IF(ISBLANK(OFFSET('rivers (2)'!$A$1, 2 * (67 - $A68), 2 * CW$2 + 1)), "", SUBSTITUTE($C$1, "&lt;direc&gt;", RIGHT(OFFSET('rivers (2)'!$A$1, 2 * (67 - $A68), 2 * CW$2 + 1), 1)))
&amp; IF(ISBLANK(OFFSET('rivers (2)'!$A$1, 2 * (67 - $A68) + 1, 2 * CW$2)), "", SUBSTITUTE($D$1, "&lt;direc&gt;", RIGHT(OFFSET('rivers (2)'!$A$1, 2 * (67 - $A68) + 1, 2 * CW$2), 1)))
&amp; IF(ISBLANK('feature type'!CV66), "EndPlot", SUBSTITUTE(SUBSTITUTE(output!$B$1,
                   "f_type", 'feature type'!CV66),
                   "f_var", 'feature variety'!CV66))
&amp; CHAR(10)</f>
        <v xml:space="preserve">BeginPlot
	x=99,y=2
	TerrainType=TERRAIN_OCEAN
	PlotType=3
EndPlot
</v>
      </c>
      <c r="CX68" t="str">
        <f ca="1">SUBSTITUTE(SUBSTITUTE(SUBSTITUTE(SUBSTITUTE($A$1,
"x_coord",CX$2),
"y_coord",$A68),
"t_type",'terrain type'!CW66),
"p_type", 'plot type'!CW66)
&amp; IF(LEFT(resources!CW66, 6) = "BONUS_", CHAR(9) &amp; "BonusType=" &amp; resources!CW66 &amp; CHAR(10), "")
&amp; IF('goody huts'!CW66, "	ImprovementType=IMPROVEMENT_GOODY_HUT" &amp; CHAR(10), "")
&amp; IF(ISBLANK(OFFSET('rivers (2)'!$A$1, 2 * (67 - $A68), 2 * CX$2 + 1)), "", SUBSTITUTE($C$1, "&lt;direc&gt;", RIGHT(OFFSET('rivers (2)'!$A$1, 2 * (67 - $A68), 2 * CX$2 + 1), 1)))
&amp; IF(ISBLANK(OFFSET('rivers (2)'!$A$1, 2 * (67 - $A68) + 1, 2 * CX$2)), "", SUBSTITUTE($D$1, "&lt;direc&gt;", RIGHT(OFFSET('rivers (2)'!$A$1, 2 * (67 - $A68) + 1, 2 * CX$2), 1)))
&amp; IF(ISBLANK('feature type'!CW66), "EndPlot", SUBSTITUTE(SUBSTITUTE(output!$B$1,
                   "f_type", 'feature type'!CW66),
                   "f_var", 'feature variety'!CW66))
&amp; CHAR(10)</f>
        <v xml:space="preserve">BeginPlot
	x=100,y=2
	TerrainType=TERRAIN_OCEAN
	PlotType=3
EndPlot
</v>
      </c>
      <c r="CY68" t="str">
        <f ca="1">SUBSTITUTE(SUBSTITUTE(SUBSTITUTE(SUBSTITUTE($A$1,
"x_coord",CY$2),
"y_coord",$A68),
"t_type",'terrain type'!CX66),
"p_type", 'plot type'!CX66)
&amp; IF(LEFT(resources!CX66, 6) = "BONUS_", CHAR(9) &amp; "BonusType=" &amp; resources!CX66 &amp; CHAR(10), "")
&amp; IF('goody huts'!CX66, "	ImprovementType=IMPROVEMENT_GOODY_HUT" &amp; CHAR(10), "")
&amp; IF(ISBLANK(OFFSET('rivers (2)'!$A$1, 2 * (67 - $A68), 2 * CY$2 + 1)), "", SUBSTITUTE($C$1, "&lt;direc&gt;", RIGHT(OFFSET('rivers (2)'!$A$1, 2 * (67 - $A68), 2 * CY$2 + 1), 1)))
&amp; IF(ISBLANK(OFFSET('rivers (2)'!$A$1, 2 * (67 - $A68) + 1, 2 * CY$2)), "", SUBSTITUTE($D$1, "&lt;direc&gt;", RIGHT(OFFSET('rivers (2)'!$A$1, 2 * (67 - $A68) + 1, 2 * CY$2), 1)))
&amp; IF(ISBLANK('feature type'!CX66), "EndPlot", SUBSTITUTE(SUBSTITUTE(output!$B$1,
                   "f_type", 'feature type'!CX66),
                   "f_var", 'feature variety'!CX66))
&amp; CHAR(10)</f>
        <v xml:space="preserve">BeginPlot
	x=101,y=2
	TerrainType=TERRAIN_OCEAN
	PlotType=3
EndPlot
</v>
      </c>
      <c r="CZ68" t="str">
        <f ca="1">SUBSTITUTE(SUBSTITUTE(SUBSTITUTE(SUBSTITUTE($A$1,
"x_coord",CZ$2),
"y_coord",$A68),
"t_type",'terrain type'!CY66),
"p_type", 'plot type'!CY66)
&amp; IF(LEFT(resources!CY66, 6) = "BONUS_", CHAR(9) &amp; "BonusType=" &amp; resources!CY66 &amp; CHAR(10), "")
&amp; IF('goody huts'!CY66, "	ImprovementType=IMPROVEMENT_GOODY_HUT" &amp; CHAR(10), "")
&amp; IF(ISBLANK(OFFSET('rivers (2)'!$A$1, 2 * (67 - $A68), 2 * CZ$2 + 1)), "", SUBSTITUTE($C$1, "&lt;direc&gt;", RIGHT(OFFSET('rivers (2)'!$A$1, 2 * (67 - $A68), 2 * CZ$2 + 1), 1)))
&amp; IF(ISBLANK(OFFSET('rivers (2)'!$A$1, 2 * (67 - $A68) + 1, 2 * CZ$2)), "", SUBSTITUTE($D$1, "&lt;direc&gt;", RIGHT(OFFSET('rivers (2)'!$A$1, 2 * (67 - $A68) + 1, 2 * CZ$2), 1)))
&amp; IF(ISBLANK('feature type'!CY66), "EndPlot", SUBSTITUTE(SUBSTITUTE(output!$B$1,
                   "f_type", 'feature type'!CY66),
                   "f_var", 'feature variety'!CY66))
&amp; CHAR(10)</f>
        <v xml:space="preserve">BeginPlot
	x=102,y=2
	TerrainType=TERRAIN_OCEAN
	PlotType=3
EndPlot
</v>
      </c>
      <c r="DA68" t="str">
        <f ca="1">SUBSTITUTE(SUBSTITUTE(SUBSTITUTE(SUBSTITUTE($A$1,
"x_coord",DA$2),
"y_coord",$A68),
"t_type",'terrain type'!CZ66),
"p_type", 'plot type'!CZ66)
&amp; IF(LEFT(resources!CZ66, 6) = "BONUS_", CHAR(9) &amp; "BonusType=" &amp; resources!CZ66 &amp; CHAR(10), "")
&amp; IF('goody huts'!CZ66, "	ImprovementType=IMPROVEMENT_GOODY_HUT" &amp; CHAR(10), "")
&amp; IF(ISBLANK(OFFSET('rivers (2)'!$A$1, 2 * (67 - $A68), 2 * DA$2 + 1)), "", SUBSTITUTE($C$1, "&lt;direc&gt;", RIGHT(OFFSET('rivers (2)'!$A$1, 2 * (67 - $A68), 2 * DA$2 + 1), 1)))
&amp; IF(ISBLANK(OFFSET('rivers (2)'!$A$1, 2 * (67 - $A68) + 1, 2 * DA$2)), "", SUBSTITUTE($D$1, "&lt;direc&gt;", RIGHT(OFFSET('rivers (2)'!$A$1, 2 * (67 - $A68) + 1, 2 * DA$2), 1)))
&amp; IF(ISBLANK('feature type'!CZ66), "EndPlot", SUBSTITUTE(SUBSTITUTE(output!$B$1,
                   "f_type", 'feature type'!CZ66),
                   "f_var", 'feature variety'!CZ66))
&amp; CHAR(10)</f>
        <v xml:space="preserve">BeginPlot
	x=103,y=2
	TerrainType=TERRAIN_OCEAN
	PlotType=3
EndPlot
</v>
      </c>
      <c r="DB68" t="str">
        <f ca="1">SUBSTITUTE(SUBSTITUTE(SUBSTITUTE(SUBSTITUTE($A$1,
"x_coord",DB$2),
"y_coord",$A68),
"t_type",'terrain type'!DA66),
"p_type", 'plot type'!DA66)
&amp; IF(LEFT(resources!DA66, 6) = "BONUS_", CHAR(9) &amp; "BonusType=" &amp; resources!DA66 &amp; CHAR(10), "")
&amp; IF('goody huts'!DA66, "	ImprovementType=IMPROVEMENT_GOODY_HUT" &amp; CHAR(10), "")
&amp; IF(ISBLANK(OFFSET('rivers (2)'!$A$1, 2 * (67 - $A68), 2 * DB$2 + 1)), "", SUBSTITUTE($C$1, "&lt;direc&gt;", RIGHT(OFFSET('rivers (2)'!$A$1, 2 * (67 - $A68), 2 * DB$2 + 1), 1)))
&amp; IF(ISBLANK(OFFSET('rivers (2)'!$A$1, 2 * (67 - $A68) + 1, 2 * DB$2)), "", SUBSTITUTE($D$1, "&lt;direc&gt;", RIGHT(OFFSET('rivers (2)'!$A$1, 2 * (67 - $A68) + 1, 2 * DB$2), 1)))
&amp; IF(ISBLANK('feature type'!DA66), "EndPlot", SUBSTITUTE(SUBSTITUTE(output!$B$1,
                   "f_type", 'feature type'!DA66),
                   "f_var", 'feature variety'!DA66))
&amp; CHAR(10)</f>
        <v xml:space="preserve">BeginPlot
	x=104,y=2
	TerrainType=TERRAIN_OCEAN
	PlotType=3
EndPlot
</v>
      </c>
      <c r="DC68" t="str">
        <f ca="1">SUBSTITUTE(SUBSTITUTE(SUBSTITUTE(SUBSTITUTE($A$1,
"x_coord",DC$2),
"y_coord",$A68),
"t_type",'terrain type'!DB66),
"p_type", 'plot type'!DB66)
&amp; IF(LEFT(resources!DB66, 6) = "BONUS_", CHAR(9) &amp; "BonusType=" &amp; resources!DB66 &amp; CHAR(10), "")
&amp; IF('goody huts'!DB66, "	ImprovementType=IMPROVEMENT_GOODY_HUT" &amp; CHAR(10), "")
&amp; IF(ISBLANK(OFFSET('rivers (2)'!$A$1, 2 * (67 - $A68), 2 * DC$2 + 1)), "", SUBSTITUTE($C$1, "&lt;direc&gt;", RIGHT(OFFSET('rivers (2)'!$A$1, 2 * (67 - $A68), 2 * DC$2 + 1), 1)))
&amp; IF(ISBLANK(OFFSET('rivers (2)'!$A$1, 2 * (67 - $A68) + 1, 2 * DC$2)), "", SUBSTITUTE($D$1, "&lt;direc&gt;", RIGHT(OFFSET('rivers (2)'!$A$1, 2 * (67 - $A68) + 1, 2 * DC$2), 1)))
&amp; IF(ISBLANK('feature type'!DB66), "EndPlot", SUBSTITUTE(SUBSTITUTE(output!$B$1,
                   "f_type", 'feature type'!DB66),
                   "f_var", 'feature variety'!DB66))
&amp; CHAR(10)</f>
        <v xml:space="preserve">BeginPlot
	x=105,y=2
	TerrainType=TERRAIN_OCEAN
	PlotType=3
EndPlot
</v>
      </c>
      <c r="DD68" t="str">
        <f ca="1">SUBSTITUTE(SUBSTITUTE(SUBSTITUTE(SUBSTITUTE($A$1,
"x_coord",DD$2),
"y_coord",$A68),
"t_type",'terrain type'!DC66),
"p_type", 'plot type'!DC66)
&amp; IF(LEFT(resources!DC66, 6) = "BONUS_", CHAR(9) &amp; "BonusType=" &amp; resources!DC66 &amp; CHAR(10), "")
&amp; IF('goody huts'!DC66, "	ImprovementType=IMPROVEMENT_GOODY_HUT" &amp; CHAR(10), "")
&amp; IF(ISBLANK(OFFSET('rivers (2)'!$A$1, 2 * (67 - $A68), 2 * DD$2 + 1)), "", SUBSTITUTE($C$1, "&lt;direc&gt;", RIGHT(OFFSET('rivers (2)'!$A$1, 2 * (67 - $A68), 2 * DD$2 + 1), 1)))
&amp; IF(ISBLANK(OFFSET('rivers (2)'!$A$1, 2 * (67 - $A68) + 1, 2 * DD$2)), "", SUBSTITUTE($D$1, "&lt;direc&gt;", RIGHT(OFFSET('rivers (2)'!$A$1, 2 * (67 - $A68) + 1, 2 * DD$2), 1)))
&amp; IF(ISBLANK('feature type'!DC66), "EndPlot", SUBSTITUTE(SUBSTITUTE(output!$B$1,
                   "f_type", 'feature type'!DC66),
                   "f_var", 'feature variety'!DC66))
&amp; CHAR(10)</f>
        <v xml:space="preserve">BeginPlot
	x=106,y=2
	TerrainType=TERRAIN_OCEAN
	PlotType=3
EndPlot
</v>
      </c>
      <c r="DE68" t="str">
        <f ca="1">SUBSTITUTE(SUBSTITUTE(SUBSTITUTE(SUBSTITUTE($A$1,
"x_coord",DE$2),
"y_coord",$A68),
"t_type",'terrain type'!DD66),
"p_type", 'plot type'!DD66)
&amp; IF(LEFT(resources!DD66, 6) = "BONUS_", CHAR(9) &amp; "BonusType=" &amp; resources!DD66 &amp; CHAR(10), "")
&amp; IF('goody huts'!DD66, "	ImprovementType=IMPROVEMENT_GOODY_HUT" &amp; CHAR(10), "")
&amp; IF(ISBLANK(OFFSET('rivers (2)'!$A$1, 2 * (67 - $A68), 2 * DE$2 + 1)), "", SUBSTITUTE($C$1, "&lt;direc&gt;", RIGHT(OFFSET('rivers (2)'!$A$1, 2 * (67 - $A68), 2 * DE$2 + 1), 1)))
&amp; IF(ISBLANK(OFFSET('rivers (2)'!$A$1, 2 * (67 - $A68) + 1, 2 * DE$2)), "", SUBSTITUTE($D$1, "&lt;direc&gt;", RIGHT(OFFSET('rivers (2)'!$A$1, 2 * (67 - $A68) + 1, 2 * DE$2), 1)))
&amp; IF(ISBLANK('feature type'!DD66), "EndPlot", SUBSTITUTE(SUBSTITUTE(output!$B$1,
                   "f_type", 'feature type'!DD66),
                   "f_var", 'feature variety'!DD66))
&amp; CHAR(10)</f>
        <v xml:space="preserve">BeginPlot
	x=107,y=2
	TerrainType=TERRAIN_OCEAN
	PlotType=3
EndPlot
</v>
      </c>
      <c r="DF68" t="str">
        <f ca="1">SUBSTITUTE(SUBSTITUTE(SUBSTITUTE(SUBSTITUTE($A$1,
"x_coord",DF$2),
"y_coord",$A68),
"t_type",'terrain type'!DE66),
"p_type", 'plot type'!DE66)
&amp; IF(LEFT(resources!DE66, 6) = "BONUS_", CHAR(9) &amp; "BonusType=" &amp; resources!DE66 &amp; CHAR(10), "")
&amp; IF('goody huts'!DE66, "	ImprovementType=IMPROVEMENT_GOODY_HUT" &amp; CHAR(10), "")
&amp; IF(ISBLANK(OFFSET('rivers (2)'!$A$1, 2 * (67 - $A68), 2 * DF$2 + 1)), "", SUBSTITUTE($C$1, "&lt;direc&gt;", RIGHT(OFFSET('rivers (2)'!$A$1, 2 * (67 - $A68), 2 * DF$2 + 1), 1)))
&amp; IF(ISBLANK(OFFSET('rivers (2)'!$A$1, 2 * (67 - $A68) + 1, 2 * DF$2)), "", SUBSTITUTE($D$1, "&lt;direc&gt;", RIGHT(OFFSET('rivers (2)'!$A$1, 2 * (67 - $A68) + 1, 2 * DF$2), 1)))
&amp; IF(ISBLANK('feature type'!DE66), "EndPlot", SUBSTITUTE(SUBSTITUTE(output!$B$1,
                   "f_type", 'feature type'!DE66),
                   "f_var", 'feature variety'!DE66))
&amp; CHAR(10)</f>
        <v xml:space="preserve">BeginPlot
	x=108,y=2
	TerrainType=TERRAIN_OCEAN
	PlotType=3
EndPlot
</v>
      </c>
      <c r="DG68" t="str">
        <f ca="1">SUBSTITUTE(SUBSTITUTE(SUBSTITUTE(SUBSTITUTE($A$1,
"x_coord",DG$2),
"y_coord",$A68),
"t_type",'terrain type'!DF66),
"p_type", 'plot type'!DF66)
&amp; IF(LEFT(resources!DF66, 6) = "BONUS_", CHAR(9) &amp; "BonusType=" &amp; resources!DF66 &amp; CHAR(10), "")
&amp; IF('goody huts'!DF66, "	ImprovementType=IMPROVEMENT_GOODY_HUT" &amp; CHAR(10), "")
&amp; IF(ISBLANK(OFFSET('rivers (2)'!$A$1, 2 * (67 - $A68), 2 * DG$2 + 1)), "", SUBSTITUTE($C$1, "&lt;direc&gt;", RIGHT(OFFSET('rivers (2)'!$A$1, 2 * (67 - $A68), 2 * DG$2 + 1), 1)))
&amp; IF(ISBLANK(OFFSET('rivers (2)'!$A$1, 2 * (67 - $A68) + 1, 2 * DG$2)), "", SUBSTITUTE($D$1, "&lt;direc&gt;", RIGHT(OFFSET('rivers (2)'!$A$1, 2 * (67 - $A68) + 1, 2 * DG$2), 1)))
&amp; IF(ISBLANK('feature type'!DF66), "EndPlot", SUBSTITUTE(SUBSTITUTE(output!$B$1,
                   "f_type", 'feature type'!DF66),
                   "f_var", 'feature variety'!DF66))
&amp; CHAR(10)</f>
        <v xml:space="preserve">BeginPlot
	x=109,y=2
	TerrainType=TERRAIN_OCEAN
	PlotType=3
EndPlot
</v>
      </c>
      <c r="DH68" t="str">
        <f ca="1">SUBSTITUTE(SUBSTITUTE(SUBSTITUTE(SUBSTITUTE($A$1,
"x_coord",DH$2),
"y_coord",$A68),
"t_type",'terrain type'!DG66),
"p_type", 'plot type'!DG66)
&amp; IF(LEFT(resources!DG66, 6) = "BONUS_", CHAR(9) &amp; "BonusType=" &amp; resources!DG66 &amp; CHAR(10), "")
&amp; IF('goody huts'!DG66, "	ImprovementType=IMPROVEMENT_GOODY_HUT" &amp; CHAR(10), "")
&amp; IF(ISBLANK(OFFSET('rivers (2)'!$A$1, 2 * (67 - $A68), 2 * DH$2 + 1)), "", SUBSTITUTE($C$1, "&lt;direc&gt;", RIGHT(OFFSET('rivers (2)'!$A$1, 2 * (67 - $A68), 2 * DH$2 + 1), 1)))
&amp; IF(ISBLANK(OFFSET('rivers (2)'!$A$1, 2 * (67 - $A68) + 1, 2 * DH$2)), "", SUBSTITUTE($D$1, "&lt;direc&gt;", RIGHT(OFFSET('rivers (2)'!$A$1, 2 * (67 - $A68) + 1, 2 * DH$2), 1)))
&amp; IF(ISBLANK('feature type'!DG66), "EndPlot", SUBSTITUTE(SUBSTITUTE(output!$B$1,
                   "f_type", 'feature type'!DG66),
                   "f_var", 'feature variety'!DG66))
&amp; CHAR(10)</f>
        <v xml:space="preserve">BeginPlot
	x=110,y=2
	TerrainType=TERRAIN_OCEAN
	PlotType=3
EndPlot
</v>
      </c>
      <c r="DI68" t="str">
        <f ca="1">SUBSTITUTE(SUBSTITUTE(SUBSTITUTE(SUBSTITUTE($A$1,
"x_coord",DI$2),
"y_coord",$A68),
"t_type",'terrain type'!DH66),
"p_type", 'plot type'!DH66)
&amp; IF(LEFT(resources!DH66, 6) = "BONUS_", CHAR(9) &amp; "BonusType=" &amp; resources!DH66 &amp; CHAR(10), "")
&amp; IF('goody huts'!DH66, "	ImprovementType=IMPROVEMENT_GOODY_HUT" &amp; CHAR(10), "")
&amp; IF(ISBLANK(OFFSET('rivers (2)'!$A$1, 2 * (67 - $A68), 2 * DI$2 + 1)), "", SUBSTITUTE($C$1, "&lt;direc&gt;", RIGHT(OFFSET('rivers (2)'!$A$1, 2 * (67 - $A68), 2 * DI$2 + 1), 1)))
&amp; IF(ISBLANK(OFFSET('rivers (2)'!$A$1, 2 * (67 - $A68) + 1, 2 * DI$2)), "", SUBSTITUTE($D$1, "&lt;direc&gt;", RIGHT(OFFSET('rivers (2)'!$A$1, 2 * (67 - $A68) + 1, 2 * DI$2), 1)))
&amp; IF(ISBLANK('feature type'!DH66), "EndPlot", SUBSTITUTE(SUBSTITUTE(output!$B$1,
                   "f_type", 'feature type'!DH66),
                   "f_var", 'feature variety'!DH66))
&amp; CHAR(10)</f>
        <v xml:space="preserve">BeginPlot
	x=111,y=2
	TerrainType=TERRAIN_OCEAN
	PlotType=3
EndPlot
</v>
      </c>
      <c r="DJ68" t="str">
        <f ca="1">SUBSTITUTE(SUBSTITUTE(SUBSTITUTE(SUBSTITUTE($A$1,
"x_coord",DJ$2),
"y_coord",$A68),
"t_type",'terrain type'!DI66),
"p_type", 'plot type'!DI66)
&amp; IF(LEFT(resources!DI66, 6) = "BONUS_", CHAR(9) &amp; "BonusType=" &amp; resources!DI66 &amp; CHAR(10), "")
&amp; IF('goody huts'!DI66, "	ImprovementType=IMPROVEMENT_GOODY_HUT" &amp; CHAR(10), "")
&amp; IF(ISBLANK(OFFSET('rivers (2)'!$A$1, 2 * (67 - $A68), 2 * DJ$2 + 1)), "", SUBSTITUTE($C$1, "&lt;direc&gt;", RIGHT(OFFSET('rivers (2)'!$A$1, 2 * (67 - $A68), 2 * DJ$2 + 1), 1)))
&amp; IF(ISBLANK(OFFSET('rivers (2)'!$A$1, 2 * (67 - $A68) + 1, 2 * DJ$2)), "", SUBSTITUTE($D$1, "&lt;direc&gt;", RIGHT(OFFSET('rivers (2)'!$A$1, 2 * (67 - $A68) + 1, 2 * DJ$2), 1)))
&amp; IF(ISBLANK('feature type'!DI66), "EndPlot", SUBSTITUTE(SUBSTITUTE(output!$B$1,
                   "f_type", 'feature type'!DI66),
                   "f_var", 'feature variety'!DI66))
&amp; CHAR(10)</f>
        <v xml:space="preserve">BeginPlot
	x=112,y=2
	TerrainType=TERRAIN_OCEAN
	PlotType=3
EndPlot
</v>
      </c>
      <c r="DK68" t="str">
        <f ca="1">SUBSTITUTE(SUBSTITUTE(SUBSTITUTE(SUBSTITUTE($A$1,
"x_coord",DK$2),
"y_coord",$A68),
"t_type",'terrain type'!DJ66),
"p_type", 'plot type'!DJ66)
&amp; IF(LEFT(resources!DJ66, 6) = "BONUS_", CHAR(9) &amp; "BonusType=" &amp; resources!DJ66 &amp; CHAR(10), "")
&amp; IF('goody huts'!DJ66, "	ImprovementType=IMPROVEMENT_GOODY_HUT" &amp; CHAR(10), "")
&amp; IF(ISBLANK(OFFSET('rivers (2)'!$A$1, 2 * (67 - $A68), 2 * DK$2 + 1)), "", SUBSTITUTE($C$1, "&lt;direc&gt;", RIGHT(OFFSET('rivers (2)'!$A$1, 2 * (67 - $A68), 2 * DK$2 + 1), 1)))
&amp; IF(ISBLANK(OFFSET('rivers (2)'!$A$1, 2 * (67 - $A68) + 1, 2 * DK$2)), "", SUBSTITUTE($D$1, "&lt;direc&gt;", RIGHT(OFFSET('rivers (2)'!$A$1, 2 * (67 - $A68) + 1, 2 * DK$2), 1)))
&amp; IF(ISBLANK('feature type'!DJ66), "EndPlot", SUBSTITUTE(SUBSTITUTE(output!$B$1,
                   "f_type", 'feature type'!DJ66),
                   "f_var", 'feature variety'!DJ66))
&amp; CHAR(10)</f>
        <v xml:space="preserve">BeginPlot
	x=113,y=2
	TerrainType=TERRAIN_OCEAN
	PlotType=3
EndPlot
</v>
      </c>
      <c r="DL68" t="str">
        <f ca="1">SUBSTITUTE(SUBSTITUTE(SUBSTITUTE(SUBSTITUTE($A$1,
"x_coord",DL$2),
"y_coord",$A68),
"t_type",'terrain type'!DK66),
"p_type", 'plot type'!DK66)
&amp; IF(LEFT(resources!DK66, 6) = "BONUS_", CHAR(9) &amp; "BonusType=" &amp; resources!DK66 &amp; CHAR(10), "")
&amp; IF('goody huts'!DK66, "	ImprovementType=IMPROVEMENT_GOODY_HUT" &amp; CHAR(10), "")
&amp; IF(ISBLANK(OFFSET('rivers (2)'!$A$1, 2 * (67 - $A68), 2 * DL$2 + 1)), "", SUBSTITUTE($C$1, "&lt;direc&gt;", RIGHT(OFFSET('rivers (2)'!$A$1, 2 * (67 - $A68), 2 * DL$2 + 1), 1)))
&amp; IF(ISBLANK(OFFSET('rivers (2)'!$A$1, 2 * (67 - $A68) + 1, 2 * DL$2)), "", SUBSTITUTE($D$1, "&lt;direc&gt;", RIGHT(OFFSET('rivers (2)'!$A$1, 2 * (67 - $A68) + 1, 2 * DL$2), 1)))
&amp; IF(ISBLANK('feature type'!DK66), "EndPlot", SUBSTITUTE(SUBSTITUTE(output!$B$1,
                   "f_type", 'feature type'!DK66),
                   "f_var", 'feature variety'!DK66))
&amp; CHAR(10)</f>
        <v xml:space="preserve">BeginPlot
	x=114,y=2
	TerrainType=TERRAIN_OCEAN
	PlotType=3
EndPlot
</v>
      </c>
      <c r="DM68" t="str">
        <f ca="1">SUBSTITUTE(SUBSTITUTE(SUBSTITUTE(SUBSTITUTE($A$1,
"x_coord",DM$2),
"y_coord",$A68),
"t_type",'terrain type'!DL66),
"p_type", 'plot type'!DL66)
&amp; IF(LEFT(resources!DL66, 6) = "BONUS_", CHAR(9) &amp; "BonusType=" &amp; resources!DL66 &amp; CHAR(10), "")
&amp; IF('goody huts'!DL66, "	ImprovementType=IMPROVEMENT_GOODY_HUT" &amp; CHAR(10), "")
&amp; IF(ISBLANK(OFFSET('rivers (2)'!$A$1, 2 * (67 - $A68), 2 * DM$2 + 1)), "", SUBSTITUTE($C$1, "&lt;direc&gt;", RIGHT(OFFSET('rivers (2)'!$A$1, 2 * (67 - $A68), 2 * DM$2 + 1), 1)))
&amp; IF(ISBLANK(OFFSET('rivers (2)'!$A$1, 2 * (67 - $A68) + 1, 2 * DM$2)), "", SUBSTITUTE($D$1, "&lt;direc&gt;", RIGHT(OFFSET('rivers (2)'!$A$1, 2 * (67 - $A68) + 1, 2 * DM$2), 1)))
&amp; IF(ISBLANK('feature type'!DL66), "EndPlot", SUBSTITUTE(SUBSTITUTE(output!$B$1,
                   "f_type", 'feature type'!DL66),
                   "f_var", 'feature variety'!DL66))
&amp; CHAR(10)</f>
        <v xml:space="preserve">BeginPlot
	x=115,y=2
	TerrainType=TERRAIN_OCEAN
	PlotType=3
EndPlot
</v>
      </c>
      <c r="DN68" t="str">
        <f ca="1">SUBSTITUTE(SUBSTITUTE(SUBSTITUTE(SUBSTITUTE($A$1,
"x_coord",DN$2),
"y_coord",$A68),
"t_type",'terrain type'!DM66),
"p_type", 'plot type'!DM66)
&amp; IF(LEFT(resources!DM66, 6) = "BONUS_", CHAR(9) &amp; "BonusType=" &amp; resources!DM66 &amp; CHAR(10), "")
&amp; IF('goody huts'!DM66, "	ImprovementType=IMPROVEMENT_GOODY_HUT" &amp; CHAR(10), "")
&amp; IF(ISBLANK(OFFSET('rivers (2)'!$A$1, 2 * (67 - $A68), 2 * DN$2 + 1)), "", SUBSTITUTE($C$1, "&lt;direc&gt;", RIGHT(OFFSET('rivers (2)'!$A$1, 2 * (67 - $A68), 2 * DN$2 + 1), 1)))
&amp; IF(ISBLANK(OFFSET('rivers (2)'!$A$1, 2 * (67 - $A68) + 1, 2 * DN$2)), "", SUBSTITUTE($D$1, "&lt;direc&gt;", RIGHT(OFFSET('rivers (2)'!$A$1, 2 * (67 - $A68) + 1, 2 * DN$2), 1)))
&amp; IF(ISBLANK('feature type'!DM66), "EndPlot", SUBSTITUTE(SUBSTITUTE(output!$B$1,
                   "f_type", 'feature type'!DM66),
                   "f_var", 'feature variety'!DM66))
&amp; CHAR(10)</f>
        <v xml:space="preserve">BeginPlot
	x=116,y=2
	TerrainType=TERRAIN_OCEAN
	PlotType=3
EndPlot
</v>
      </c>
      <c r="DO68" t="str">
        <f ca="1">SUBSTITUTE(SUBSTITUTE(SUBSTITUTE(SUBSTITUTE($A$1,
"x_coord",DO$2),
"y_coord",$A68),
"t_type",'terrain type'!DN66),
"p_type", 'plot type'!DN66)
&amp; IF(LEFT(resources!DN66, 6) = "BONUS_", CHAR(9) &amp; "BonusType=" &amp; resources!DN66 &amp; CHAR(10), "")
&amp; IF('goody huts'!DN66, "	ImprovementType=IMPROVEMENT_GOODY_HUT" &amp; CHAR(10), "")
&amp; IF(ISBLANK(OFFSET('rivers (2)'!$A$1, 2 * (67 - $A68), 2 * DO$2 + 1)), "", SUBSTITUTE($C$1, "&lt;direc&gt;", RIGHT(OFFSET('rivers (2)'!$A$1, 2 * (67 - $A68), 2 * DO$2 + 1), 1)))
&amp; IF(ISBLANK(OFFSET('rivers (2)'!$A$1, 2 * (67 - $A68) + 1, 2 * DO$2)), "", SUBSTITUTE($D$1, "&lt;direc&gt;", RIGHT(OFFSET('rivers (2)'!$A$1, 2 * (67 - $A68) + 1, 2 * DO$2), 1)))
&amp; IF(ISBLANK('feature type'!DN66), "EndPlot", SUBSTITUTE(SUBSTITUTE(output!$B$1,
                   "f_type", 'feature type'!DN66),
                   "f_var", 'feature variety'!DN66))
&amp; CHAR(10)</f>
        <v xml:space="preserve">BeginPlot
	x=117,y=2
	TerrainType=TERRAIN_OCEAN
	PlotType=3
EndPlot
</v>
      </c>
      <c r="DP68" t="str">
        <f ca="1">SUBSTITUTE(SUBSTITUTE(SUBSTITUTE(SUBSTITUTE($A$1,
"x_coord",DP$2),
"y_coord",$A68),
"t_type",'terrain type'!DO66),
"p_type", 'plot type'!DO66)
&amp; IF(LEFT(resources!DO66, 6) = "BONUS_", CHAR(9) &amp; "BonusType=" &amp; resources!DO66 &amp; CHAR(10), "")
&amp; IF('goody huts'!DO66, "	ImprovementType=IMPROVEMENT_GOODY_HUT" &amp; CHAR(10), "")
&amp; IF(ISBLANK(OFFSET('rivers (2)'!$A$1, 2 * (67 - $A68), 2 * DP$2 + 1)), "", SUBSTITUTE($C$1, "&lt;direc&gt;", RIGHT(OFFSET('rivers (2)'!$A$1, 2 * (67 - $A68), 2 * DP$2 + 1), 1)))
&amp; IF(ISBLANK(OFFSET('rivers (2)'!$A$1, 2 * (67 - $A68) + 1, 2 * DP$2)), "", SUBSTITUTE($D$1, "&lt;direc&gt;", RIGHT(OFFSET('rivers (2)'!$A$1, 2 * (67 - $A68) + 1, 2 * DP$2), 1)))
&amp; IF(ISBLANK('feature type'!DO66), "EndPlot", SUBSTITUTE(SUBSTITUTE(output!$B$1,
                   "f_type", 'feature type'!DO66),
                   "f_var", 'feature variety'!DO66))
&amp; CHAR(10)</f>
        <v xml:space="preserve">BeginPlot
	x=118,y=2
	TerrainType=TERRAIN_OCEAN
	PlotType=3
EndPlot
</v>
      </c>
      <c r="DQ68" t="str">
        <f ca="1">SUBSTITUTE(SUBSTITUTE(SUBSTITUTE(SUBSTITUTE($A$1,
"x_coord",DQ$2),
"y_coord",$A68),
"t_type",'terrain type'!DP66),
"p_type", 'plot type'!DP66)
&amp; IF(LEFT(resources!DP66, 6) = "BONUS_", CHAR(9) &amp; "BonusType=" &amp; resources!DP66 &amp; CHAR(10), "")
&amp; IF('goody huts'!DP66, "	ImprovementType=IMPROVEMENT_GOODY_HUT" &amp; CHAR(10), "")
&amp; IF(ISBLANK(OFFSET('rivers (2)'!$A$1, 2 * (67 - $A68), 2 * DQ$2 + 1)), "", SUBSTITUTE($C$1, "&lt;direc&gt;", RIGHT(OFFSET('rivers (2)'!$A$1, 2 * (67 - $A68), 2 * DQ$2 + 1), 1)))
&amp; IF(ISBLANK(OFFSET('rivers (2)'!$A$1, 2 * (67 - $A68) + 1, 2 * DQ$2)), "", SUBSTITUTE($D$1, "&lt;direc&gt;", RIGHT(OFFSET('rivers (2)'!$A$1, 2 * (67 - $A68) + 1, 2 * DQ$2), 1)))
&amp; IF(ISBLANK('feature type'!DP66), "EndPlot", SUBSTITUTE(SUBSTITUTE(output!$B$1,
                   "f_type", 'feature type'!DP66),
                   "f_var", 'feature variety'!DP66))
&amp; CHAR(10)</f>
        <v xml:space="preserve">BeginPlot
	x=119,y=2
	TerrainType=TERRAIN_OCEAN
	PlotType=3
EndPlot
</v>
      </c>
      <c r="DR68" t="str">
        <f ca="1">SUBSTITUTE(SUBSTITUTE(SUBSTITUTE(SUBSTITUTE($A$1,
"x_coord",DR$2),
"y_coord",$A68),
"t_type",'terrain type'!DQ66),
"p_type", 'plot type'!DQ66)
&amp; IF(LEFT(resources!DQ66, 6) = "BONUS_", CHAR(9) &amp; "BonusType=" &amp; resources!DQ66 &amp; CHAR(10), "")
&amp; IF('goody huts'!DQ66, "	ImprovementType=IMPROVEMENT_GOODY_HUT" &amp; CHAR(10), "")
&amp; IF(ISBLANK(OFFSET('rivers (2)'!$A$1, 2 * (67 - $A68), 2 * DR$2 + 1)), "", SUBSTITUTE($C$1, "&lt;direc&gt;", RIGHT(OFFSET('rivers (2)'!$A$1, 2 * (67 - $A68), 2 * DR$2 + 1), 1)))
&amp; IF(ISBLANK(OFFSET('rivers (2)'!$A$1, 2 * (67 - $A68) + 1, 2 * DR$2)), "", SUBSTITUTE($D$1, "&lt;direc&gt;", RIGHT(OFFSET('rivers (2)'!$A$1, 2 * (67 - $A68) + 1, 2 * DR$2), 1)))
&amp; IF(ISBLANK('feature type'!DQ66), "EndPlot", SUBSTITUTE(SUBSTITUTE(output!$B$1,
                   "f_type", 'feature type'!DQ66),
                   "f_var", 'feature variety'!DQ66))
&amp; CHAR(10)</f>
        <v xml:space="preserve">BeginPlot
	x=120,y=2
	TerrainType=TERRAIN_OCEAN
	PlotType=3
EndPlot
</v>
      </c>
      <c r="DS68" t="str">
        <f ca="1">SUBSTITUTE(SUBSTITUTE(SUBSTITUTE(SUBSTITUTE($A$1,
"x_coord",DS$2),
"y_coord",$A68),
"t_type",'terrain type'!DR66),
"p_type", 'plot type'!DR66)
&amp; IF(LEFT(resources!DR66, 6) = "BONUS_", CHAR(9) &amp; "BonusType=" &amp; resources!DR66 &amp; CHAR(10), "")
&amp; IF('goody huts'!DR66, "	ImprovementType=IMPROVEMENT_GOODY_HUT" &amp; CHAR(10), "")
&amp; IF(ISBLANK(OFFSET('rivers (2)'!$A$1, 2 * (67 - $A68), 2 * DS$2 + 1)), "", SUBSTITUTE($C$1, "&lt;direc&gt;", RIGHT(OFFSET('rivers (2)'!$A$1, 2 * (67 - $A68), 2 * DS$2 + 1), 1)))
&amp; IF(ISBLANK(OFFSET('rivers (2)'!$A$1, 2 * (67 - $A68) + 1, 2 * DS$2)), "", SUBSTITUTE($D$1, "&lt;direc&gt;", RIGHT(OFFSET('rivers (2)'!$A$1, 2 * (67 - $A68) + 1, 2 * DS$2), 1)))
&amp; IF(ISBLANK('feature type'!DR66), "EndPlot", SUBSTITUTE(SUBSTITUTE(output!$B$1,
                   "f_type", 'feature type'!DR66),
                   "f_var", 'feature variety'!DR66))
&amp; CHAR(10)</f>
        <v xml:space="preserve">BeginPlot
	x=121,y=2
	TerrainType=TERRAIN_OCEAN
	PlotType=3
EndPlot
</v>
      </c>
      <c r="DT68" t="str">
        <f ca="1">SUBSTITUTE(SUBSTITUTE(SUBSTITUTE(SUBSTITUTE($A$1,
"x_coord",DT$2),
"y_coord",$A68),
"t_type",'terrain type'!DS66),
"p_type", 'plot type'!DS66)
&amp; IF(LEFT(resources!DS66, 6) = "BONUS_", CHAR(9) &amp; "BonusType=" &amp; resources!DS66 &amp; CHAR(10), "")
&amp; IF('goody huts'!DS66, "	ImprovementType=IMPROVEMENT_GOODY_HUT" &amp; CHAR(10), "")
&amp; IF(ISBLANK(OFFSET('rivers (2)'!$A$1, 2 * (67 - $A68), 2 * DT$2 + 1)), "", SUBSTITUTE($C$1, "&lt;direc&gt;", RIGHT(OFFSET('rivers (2)'!$A$1, 2 * (67 - $A68), 2 * DT$2 + 1), 1)))
&amp; IF(ISBLANK(OFFSET('rivers (2)'!$A$1, 2 * (67 - $A68) + 1, 2 * DT$2)), "", SUBSTITUTE($D$1, "&lt;direc&gt;", RIGHT(OFFSET('rivers (2)'!$A$1, 2 * (67 - $A68) + 1, 2 * DT$2), 1)))
&amp; IF(ISBLANK('feature type'!DS66), "EndPlot", SUBSTITUTE(SUBSTITUTE(output!$B$1,
                   "f_type", 'feature type'!DS66),
                   "f_var", 'feature variety'!DS66))
&amp; CHAR(10)</f>
        <v xml:space="preserve">BeginPlot
	x=122,y=2
	TerrainType=TERRAIN_OCEAN
	PlotType=3
EndPlot
</v>
      </c>
      <c r="DU68" t="str">
        <f ca="1">SUBSTITUTE(SUBSTITUTE(SUBSTITUTE(SUBSTITUTE($A$1,
"x_coord",DU$2),
"y_coord",$A68),
"t_type",'terrain type'!DT66),
"p_type", 'plot type'!DT66)
&amp; IF(LEFT(resources!DT66, 6) = "BONUS_", CHAR(9) &amp; "BonusType=" &amp; resources!DT66 &amp; CHAR(10), "")
&amp; IF('goody huts'!DT66, "	ImprovementType=IMPROVEMENT_GOODY_HUT" &amp; CHAR(10), "")
&amp; IF(ISBLANK(OFFSET('rivers (2)'!$A$1, 2 * (67 - $A68), 2 * DU$2 + 1)), "", SUBSTITUTE($C$1, "&lt;direc&gt;", RIGHT(OFFSET('rivers (2)'!$A$1, 2 * (67 - $A68), 2 * DU$2 + 1), 1)))
&amp; IF(ISBLANK(OFFSET('rivers (2)'!$A$1, 2 * (67 - $A68) + 1, 2 * DU$2)), "", SUBSTITUTE($D$1, "&lt;direc&gt;", RIGHT(OFFSET('rivers (2)'!$A$1, 2 * (67 - $A68) + 1, 2 * DU$2), 1)))
&amp; IF(ISBLANK('feature type'!DT66), "EndPlot", SUBSTITUTE(SUBSTITUTE(output!$B$1,
                   "f_type", 'feature type'!DT66),
                   "f_var", 'feature variety'!DT66))
&amp; CHAR(10)</f>
        <v xml:space="preserve">BeginPlot
	x=123,y=2
	TerrainType=TERRAIN_OCEAN
	PlotType=3
EndPlot
</v>
      </c>
    </row>
    <row r="69" spans="1:125" x14ac:dyDescent="0.25">
      <c r="A69" s="10">
        <v>1</v>
      </c>
      <c r="B69" t="str">
        <f ca="1">SUBSTITUTE(SUBSTITUTE(SUBSTITUTE(SUBSTITUTE($A$1,
"x_coord",B$2),
"y_coord",$A69),
"t_type",'terrain type'!A67),
"p_type", 'plot type'!A67)
&amp; IF(LEFT(resources!A67, 6) = "BONUS_", CHAR(9) &amp; "BonusType=" &amp; resources!A67 &amp; CHAR(10), "")
&amp; IF('goody huts'!A67, "	ImprovementType=IMPROVEMENT_GOODY_HUT" &amp; CHAR(10), "")
&amp; IF(ISBLANK(OFFSET('rivers (2)'!$A$1, 2 * (67 - $A69), 2 * B$2 + 1)), "", SUBSTITUTE($C$1, "&lt;direc&gt;", RIGHT(OFFSET('rivers (2)'!$A$1, 2 * (67 - $A69), 2 * B$2 + 1), 1)))
&amp; IF(ISBLANK(OFFSET('rivers (2)'!$A$1, 2 * (67 - $A69) + 1, 2 * B$2)), "", SUBSTITUTE($D$1, "&lt;direc&gt;", RIGHT(OFFSET('rivers (2)'!$A$1, 2 * (67 - $A69) + 1, 2 * B$2), 1)))
&amp; IF(ISBLANK('feature type'!A67), "EndPlot", SUBSTITUTE(SUBSTITUTE(output!$B$1,
                   "f_type", 'feature type'!A67),
                   "f_var", 'feature variety'!A67))
&amp; CHAR(10)</f>
        <v xml:space="preserve">BeginPlot
	x=0,y=1
	TerrainType=TERRAIN_OCEAN
	PlotType=3
EndPlot
</v>
      </c>
      <c r="C69" t="str">
        <f ca="1">SUBSTITUTE(SUBSTITUTE(SUBSTITUTE(SUBSTITUTE($A$1,
"x_coord",C$2),
"y_coord",$A69),
"t_type",'terrain type'!B67),
"p_type", 'plot type'!B67)
&amp; IF(LEFT(resources!B67, 6) = "BONUS_", CHAR(9) &amp; "BonusType=" &amp; resources!B67 &amp; CHAR(10), "")
&amp; IF('goody huts'!B67, "	ImprovementType=IMPROVEMENT_GOODY_HUT" &amp; CHAR(10), "")
&amp; IF(ISBLANK(OFFSET('rivers (2)'!$A$1, 2 * (67 - $A69), 2 * C$2 + 1)), "", SUBSTITUTE($C$1, "&lt;direc&gt;", RIGHT(OFFSET('rivers (2)'!$A$1, 2 * (67 - $A69), 2 * C$2 + 1), 1)))
&amp; IF(ISBLANK(OFFSET('rivers (2)'!$A$1, 2 * (67 - $A69) + 1, 2 * C$2)), "", SUBSTITUTE($D$1, "&lt;direc&gt;", RIGHT(OFFSET('rivers (2)'!$A$1, 2 * (67 - $A69) + 1, 2 * C$2), 1)))
&amp; IF(ISBLANK('feature type'!B67), "EndPlot", SUBSTITUTE(SUBSTITUTE(output!$B$1,
                   "f_type", 'feature type'!B67),
                   "f_var", 'feature variety'!B67))
&amp; CHAR(10)</f>
        <v xml:space="preserve">BeginPlot
	x=1,y=1
	TerrainType=TERRAIN_COAST
	PlotType=3
EndPlot
</v>
      </c>
      <c r="D69" t="str">
        <f ca="1">SUBSTITUTE(SUBSTITUTE(SUBSTITUTE(SUBSTITUTE($A$1,
"x_coord",D$2),
"y_coord",$A69),
"t_type",'terrain type'!C67),
"p_type", 'plot type'!C67)
&amp; IF(LEFT(resources!C67, 6) = "BONUS_", CHAR(9) &amp; "BonusType=" &amp; resources!C67 &amp; CHAR(10), "")
&amp; IF('goody huts'!C67, "	ImprovementType=IMPROVEMENT_GOODY_HUT" &amp; CHAR(10), "")
&amp; IF(ISBLANK(OFFSET('rivers (2)'!$A$1, 2 * (67 - $A69), 2 * D$2 + 1)), "", SUBSTITUTE($C$1, "&lt;direc&gt;", RIGHT(OFFSET('rivers (2)'!$A$1, 2 * (67 - $A69), 2 * D$2 + 1), 1)))
&amp; IF(ISBLANK(OFFSET('rivers (2)'!$A$1, 2 * (67 - $A69) + 1, 2 * D$2)), "", SUBSTITUTE($D$1, "&lt;direc&gt;", RIGHT(OFFSET('rivers (2)'!$A$1, 2 * (67 - $A69) + 1, 2 * D$2), 1)))
&amp; IF(ISBLANK('feature type'!C67), "EndPlot", SUBSTITUTE(SUBSTITUTE(output!$B$1,
                   "f_type", 'feature type'!C67),
                   "f_var", 'feature variety'!C67))
&amp; CHAR(10)</f>
        <v xml:space="preserve">BeginPlot
	x=2,y=1
	TerrainType=TERRAIN_SNOW
	PlotType=0
EndPlot
</v>
      </c>
      <c r="E69" t="str">
        <f ca="1">SUBSTITUTE(SUBSTITUTE(SUBSTITUTE(SUBSTITUTE($A$1,
"x_coord",E$2),
"y_coord",$A69),
"t_type",'terrain type'!D67),
"p_type", 'plot type'!D67)
&amp; IF(LEFT(resources!D67, 6) = "BONUS_", CHAR(9) &amp; "BonusType=" &amp; resources!D67 &amp; CHAR(10), "")
&amp; IF('goody huts'!D67, "	ImprovementType=IMPROVEMENT_GOODY_HUT" &amp; CHAR(10), "")
&amp; IF(ISBLANK(OFFSET('rivers (2)'!$A$1, 2 * (67 - $A69), 2 * E$2 + 1)), "", SUBSTITUTE($C$1, "&lt;direc&gt;", RIGHT(OFFSET('rivers (2)'!$A$1, 2 * (67 - $A69), 2 * E$2 + 1), 1)))
&amp; IF(ISBLANK(OFFSET('rivers (2)'!$A$1, 2 * (67 - $A69) + 1, 2 * E$2)), "", SUBSTITUTE($D$1, "&lt;direc&gt;", RIGHT(OFFSET('rivers (2)'!$A$1, 2 * (67 - $A69) + 1, 2 * E$2), 1)))
&amp; IF(ISBLANK('feature type'!D67), "EndPlot", SUBSTITUTE(SUBSTITUTE(output!$B$1,
                   "f_type", 'feature type'!D67),
                   "f_var", 'feature variety'!D67))
&amp; CHAR(10)</f>
        <v xml:space="preserve">BeginPlot
	x=3,y=1
	TerrainType=TERRAIN_COAST
	PlotType=3
EndPlot
</v>
      </c>
      <c r="F69" t="str">
        <f ca="1">SUBSTITUTE(SUBSTITUTE(SUBSTITUTE(SUBSTITUTE($A$1,
"x_coord",F$2),
"y_coord",$A69),
"t_type",'terrain type'!E67),
"p_type", 'plot type'!E67)
&amp; IF(LEFT(resources!E67, 6) = "BONUS_", CHAR(9) &amp; "BonusType=" &amp; resources!E67 &amp; CHAR(10), "")
&amp; IF('goody huts'!E67, "	ImprovementType=IMPROVEMENT_GOODY_HUT" &amp; CHAR(10), "")
&amp; IF(ISBLANK(OFFSET('rivers (2)'!$A$1, 2 * (67 - $A69), 2 * F$2 + 1)), "", SUBSTITUTE($C$1, "&lt;direc&gt;", RIGHT(OFFSET('rivers (2)'!$A$1, 2 * (67 - $A69), 2 * F$2 + 1), 1)))
&amp; IF(ISBLANK(OFFSET('rivers (2)'!$A$1, 2 * (67 - $A69) + 1, 2 * F$2)), "", SUBSTITUTE($D$1, "&lt;direc&gt;", RIGHT(OFFSET('rivers (2)'!$A$1, 2 * (67 - $A69) + 1, 2 * F$2), 1)))
&amp; IF(ISBLANK('feature type'!E67), "EndPlot", SUBSTITUTE(SUBSTITUTE(output!$B$1,
                   "f_type", 'feature type'!E67),
                   "f_var", 'feature variety'!E67))
&amp; CHAR(10)</f>
        <v xml:space="preserve">BeginPlot
	x=4,y=1
	TerrainType=TERRAIN_OCEAN
	PlotType=3
EndPlot
</v>
      </c>
      <c r="G69" t="str">
        <f ca="1">SUBSTITUTE(SUBSTITUTE(SUBSTITUTE(SUBSTITUTE($A$1,
"x_coord",G$2),
"y_coord",$A69),
"t_type",'terrain type'!F67),
"p_type", 'plot type'!F67)
&amp; IF(LEFT(resources!F67, 6) = "BONUS_", CHAR(9) &amp; "BonusType=" &amp; resources!F67 &amp; CHAR(10), "")
&amp; IF('goody huts'!F67, "	ImprovementType=IMPROVEMENT_GOODY_HUT" &amp; CHAR(10), "")
&amp; IF(ISBLANK(OFFSET('rivers (2)'!$A$1, 2 * (67 - $A69), 2 * G$2 + 1)), "", SUBSTITUTE($C$1, "&lt;direc&gt;", RIGHT(OFFSET('rivers (2)'!$A$1, 2 * (67 - $A69), 2 * G$2 + 1), 1)))
&amp; IF(ISBLANK(OFFSET('rivers (2)'!$A$1, 2 * (67 - $A69) + 1, 2 * G$2)), "", SUBSTITUTE($D$1, "&lt;direc&gt;", RIGHT(OFFSET('rivers (2)'!$A$1, 2 * (67 - $A69) + 1, 2 * G$2), 1)))
&amp; IF(ISBLANK('feature type'!F67), "EndPlot", SUBSTITUTE(SUBSTITUTE(output!$B$1,
                   "f_type", 'feature type'!F67),
                   "f_var", 'feature variety'!F67))
&amp; CHAR(10)</f>
        <v xml:space="preserve">BeginPlot
	x=5,y=1
	TerrainType=TERRAIN_OCEAN
	PlotType=3
EndPlot
</v>
      </c>
      <c r="H69" t="str">
        <f ca="1">SUBSTITUTE(SUBSTITUTE(SUBSTITUTE(SUBSTITUTE($A$1,
"x_coord",H$2),
"y_coord",$A69),
"t_type",'terrain type'!G67),
"p_type", 'plot type'!G67)
&amp; IF(LEFT(resources!G67, 6) = "BONUS_", CHAR(9) &amp; "BonusType=" &amp; resources!G67 &amp; CHAR(10), "")
&amp; IF('goody huts'!G67, "	ImprovementType=IMPROVEMENT_GOODY_HUT" &amp; CHAR(10), "")
&amp; IF(ISBLANK(OFFSET('rivers (2)'!$A$1, 2 * (67 - $A69), 2 * H$2 + 1)), "", SUBSTITUTE($C$1, "&lt;direc&gt;", RIGHT(OFFSET('rivers (2)'!$A$1, 2 * (67 - $A69), 2 * H$2 + 1), 1)))
&amp; IF(ISBLANK(OFFSET('rivers (2)'!$A$1, 2 * (67 - $A69) + 1, 2 * H$2)), "", SUBSTITUTE($D$1, "&lt;direc&gt;", RIGHT(OFFSET('rivers (2)'!$A$1, 2 * (67 - $A69) + 1, 2 * H$2), 1)))
&amp; IF(ISBLANK('feature type'!G67), "EndPlot", SUBSTITUTE(SUBSTITUTE(output!$B$1,
                   "f_type", 'feature type'!G67),
                   "f_var", 'feature variety'!G67))
&amp; CHAR(10)</f>
        <v xml:space="preserve">BeginPlot
	x=6,y=1
	TerrainType=TERRAIN_OCEAN
	PlotType=3
EndPlot
</v>
      </c>
      <c r="I69" t="str">
        <f ca="1">SUBSTITUTE(SUBSTITUTE(SUBSTITUTE(SUBSTITUTE($A$1,
"x_coord",I$2),
"y_coord",$A69),
"t_type",'terrain type'!H67),
"p_type", 'plot type'!H67)
&amp; IF(LEFT(resources!H67, 6) = "BONUS_", CHAR(9) &amp; "BonusType=" &amp; resources!H67 &amp; CHAR(10), "")
&amp; IF('goody huts'!H67, "	ImprovementType=IMPROVEMENT_GOODY_HUT" &amp; CHAR(10), "")
&amp; IF(ISBLANK(OFFSET('rivers (2)'!$A$1, 2 * (67 - $A69), 2 * I$2 + 1)), "", SUBSTITUTE($C$1, "&lt;direc&gt;", RIGHT(OFFSET('rivers (2)'!$A$1, 2 * (67 - $A69), 2 * I$2 + 1), 1)))
&amp; IF(ISBLANK(OFFSET('rivers (2)'!$A$1, 2 * (67 - $A69) + 1, 2 * I$2)), "", SUBSTITUTE($D$1, "&lt;direc&gt;", RIGHT(OFFSET('rivers (2)'!$A$1, 2 * (67 - $A69) + 1, 2 * I$2), 1)))
&amp; IF(ISBLANK('feature type'!H67), "EndPlot", SUBSTITUTE(SUBSTITUTE(output!$B$1,
                   "f_type", 'feature type'!H67),
                   "f_var", 'feature variety'!H67))
&amp; CHAR(10)</f>
        <v xml:space="preserve">BeginPlot
	x=7,y=1
	TerrainType=TERRAIN_OCEAN
	PlotType=3
EndPlot
</v>
      </c>
      <c r="J69" t="str">
        <f ca="1">SUBSTITUTE(SUBSTITUTE(SUBSTITUTE(SUBSTITUTE($A$1,
"x_coord",J$2),
"y_coord",$A69),
"t_type",'terrain type'!I67),
"p_type", 'plot type'!I67)
&amp; IF(LEFT(resources!I67, 6) = "BONUS_", CHAR(9) &amp; "BonusType=" &amp; resources!I67 &amp; CHAR(10), "")
&amp; IF('goody huts'!I67, "	ImprovementType=IMPROVEMENT_GOODY_HUT" &amp; CHAR(10), "")
&amp; IF(ISBLANK(OFFSET('rivers (2)'!$A$1, 2 * (67 - $A69), 2 * J$2 + 1)), "", SUBSTITUTE($C$1, "&lt;direc&gt;", RIGHT(OFFSET('rivers (2)'!$A$1, 2 * (67 - $A69), 2 * J$2 + 1), 1)))
&amp; IF(ISBLANK(OFFSET('rivers (2)'!$A$1, 2 * (67 - $A69) + 1, 2 * J$2)), "", SUBSTITUTE($D$1, "&lt;direc&gt;", RIGHT(OFFSET('rivers (2)'!$A$1, 2 * (67 - $A69) + 1, 2 * J$2), 1)))
&amp; IF(ISBLANK('feature type'!I67), "EndPlot", SUBSTITUTE(SUBSTITUTE(output!$B$1,
                   "f_type", 'feature type'!I67),
                   "f_var", 'feature variety'!I67))
&amp; CHAR(10)</f>
        <v xml:space="preserve">BeginPlot
	x=8,y=1
	TerrainType=TERRAIN_OCEAN
	PlotType=3
EndPlot
</v>
      </c>
      <c r="K69" t="str">
        <f ca="1">SUBSTITUTE(SUBSTITUTE(SUBSTITUTE(SUBSTITUTE($A$1,
"x_coord",K$2),
"y_coord",$A69),
"t_type",'terrain type'!J67),
"p_type", 'plot type'!J67)
&amp; IF(LEFT(resources!J67, 6) = "BONUS_", CHAR(9) &amp; "BonusType=" &amp; resources!J67 &amp; CHAR(10), "")
&amp; IF('goody huts'!J67, "	ImprovementType=IMPROVEMENT_GOODY_HUT" &amp; CHAR(10), "")
&amp; IF(ISBLANK(OFFSET('rivers (2)'!$A$1, 2 * (67 - $A69), 2 * K$2 + 1)), "", SUBSTITUTE($C$1, "&lt;direc&gt;", RIGHT(OFFSET('rivers (2)'!$A$1, 2 * (67 - $A69), 2 * K$2 + 1), 1)))
&amp; IF(ISBLANK(OFFSET('rivers (2)'!$A$1, 2 * (67 - $A69) + 1, 2 * K$2)), "", SUBSTITUTE($D$1, "&lt;direc&gt;", RIGHT(OFFSET('rivers (2)'!$A$1, 2 * (67 - $A69) + 1, 2 * K$2), 1)))
&amp; IF(ISBLANK('feature type'!J67), "EndPlot", SUBSTITUTE(SUBSTITUTE(output!$B$1,
                   "f_type", 'feature type'!J67),
                   "f_var", 'feature variety'!J67))
&amp; CHAR(10)</f>
        <v xml:space="preserve">BeginPlot
	x=9,y=1
	TerrainType=TERRAIN_OCEAN
	PlotType=3
EndPlot
</v>
      </c>
      <c r="L69" t="str">
        <f ca="1">SUBSTITUTE(SUBSTITUTE(SUBSTITUTE(SUBSTITUTE($A$1,
"x_coord",L$2),
"y_coord",$A69),
"t_type",'terrain type'!K67),
"p_type", 'plot type'!K67)
&amp; IF(LEFT(resources!K67, 6) = "BONUS_", CHAR(9) &amp; "BonusType=" &amp; resources!K67 &amp; CHAR(10), "")
&amp; IF('goody huts'!K67, "	ImprovementType=IMPROVEMENT_GOODY_HUT" &amp; CHAR(10), "")
&amp; IF(ISBLANK(OFFSET('rivers (2)'!$A$1, 2 * (67 - $A69), 2 * L$2 + 1)), "", SUBSTITUTE($C$1, "&lt;direc&gt;", RIGHT(OFFSET('rivers (2)'!$A$1, 2 * (67 - $A69), 2 * L$2 + 1), 1)))
&amp; IF(ISBLANK(OFFSET('rivers (2)'!$A$1, 2 * (67 - $A69) + 1, 2 * L$2)), "", SUBSTITUTE($D$1, "&lt;direc&gt;", RIGHT(OFFSET('rivers (2)'!$A$1, 2 * (67 - $A69) + 1, 2 * L$2), 1)))
&amp; IF(ISBLANK('feature type'!K67), "EndPlot", SUBSTITUTE(SUBSTITUTE(output!$B$1,
                   "f_type", 'feature type'!K67),
                   "f_var", 'feature variety'!K67))
&amp; CHAR(10)</f>
        <v xml:space="preserve">BeginPlot
	x=10,y=1
	TerrainType=TERRAIN_OCEAN
	PlotType=3
EndPlot
</v>
      </c>
      <c r="M69" t="str">
        <f ca="1">SUBSTITUTE(SUBSTITUTE(SUBSTITUTE(SUBSTITUTE($A$1,
"x_coord",M$2),
"y_coord",$A69),
"t_type",'terrain type'!L67),
"p_type", 'plot type'!L67)
&amp; IF(LEFT(resources!L67, 6) = "BONUS_", CHAR(9) &amp; "BonusType=" &amp; resources!L67 &amp; CHAR(10), "")
&amp; IF('goody huts'!L67, "	ImprovementType=IMPROVEMENT_GOODY_HUT" &amp; CHAR(10), "")
&amp; IF(ISBLANK(OFFSET('rivers (2)'!$A$1, 2 * (67 - $A69), 2 * M$2 + 1)), "", SUBSTITUTE($C$1, "&lt;direc&gt;", RIGHT(OFFSET('rivers (2)'!$A$1, 2 * (67 - $A69), 2 * M$2 + 1), 1)))
&amp; IF(ISBLANK(OFFSET('rivers (2)'!$A$1, 2 * (67 - $A69) + 1, 2 * M$2)), "", SUBSTITUTE($D$1, "&lt;direc&gt;", RIGHT(OFFSET('rivers (2)'!$A$1, 2 * (67 - $A69) + 1, 2 * M$2), 1)))
&amp; IF(ISBLANK('feature type'!L67), "EndPlot", SUBSTITUTE(SUBSTITUTE(output!$B$1,
                   "f_type", 'feature type'!L67),
                   "f_var", 'feature variety'!L67))
&amp; CHAR(10)</f>
        <v xml:space="preserve">BeginPlot
	x=11,y=1
	TerrainType=TERRAIN_OCEAN
	PlotType=3
EndPlot
</v>
      </c>
      <c r="N69" t="str">
        <f ca="1">SUBSTITUTE(SUBSTITUTE(SUBSTITUTE(SUBSTITUTE($A$1,
"x_coord",N$2),
"y_coord",$A69),
"t_type",'terrain type'!M67),
"p_type", 'plot type'!M67)
&amp; IF(LEFT(resources!M67, 6) = "BONUS_", CHAR(9) &amp; "BonusType=" &amp; resources!M67 &amp; CHAR(10), "")
&amp; IF('goody huts'!M67, "	ImprovementType=IMPROVEMENT_GOODY_HUT" &amp; CHAR(10), "")
&amp; IF(ISBLANK(OFFSET('rivers (2)'!$A$1, 2 * (67 - $A69), 2 * N$2 + 1)), "", SUBSTITUTE($C$1, "&lt;direc&gt;", RIGHT(OFFSET('rivers (2)'!$A$1, 2 * (67 - $A69), 2 * N$2 + 1), 1)))
&amp; IF(ISBLANK(OFFSET('rivers (2)'!$A$1, 2 * (67 - $A69) + 1, 2 * N$2)), "", SUBSTITUTE($D$1, "&lt;direc&gt;", RIGHT(OFFSET('rivers (2)'!$A$1, 2 * (67 - $A69) + 1, 2 * N$2), 1)))
&amp; IF(ISBLANK('feature type'!M67), "EndPlot", SUBSTITUTE(SUBSTITUTE(output!$B$1,
                   "f_type", 'feature type'!M67),
                   "f_var", 'feature variety'!M67))
&amp; CHAR(10)</f>
        <v xml:space="preserve">BeginPlot
	x=12,y=1
	TerrainType=TERRAIN_COAST
	PlotType=3
EndPlot
</v>
      </c>
      <c r="O69" t="str">
        <f ca="1">SUBSTITUTE(SUBSTITUTE(SUBSTITUTE(SUBSTITUTE($A$1,
"x_coord",O$2),
"y_coord",$A69),
"t_type",'terrain type'!N67),
"p_type", 'plot type'!N67)
&amp; IF(LEFT(resources!N67, 6) = "BONUS_", CHAR(9) &amp; "BonusType=" &amp; resources!N67 &amp; CHAR(10), "")
&amp; IF('goody huts'!N67, "	ImprovementType=IMPROVEMENT_GOODY_HUT" &amp; CHAR(10), "")
&amp; IF(ISBLANK(OFFSET('rivers (2)'!$A$1, 2 * (67 - $A69), 2 * O$2 + 1)), "", SUBSTITUTE($C$1, "&lt;direc&gt;", RIGHT(OFFSET('rivers (2)'!$A$1, 2 * (67 - $A69), 2 * O$2 + 1), 1)))
&amp; IF(ISBLANK(OFFSET('rivers (2)'!$A$1, 2 * (67 - $A69) + 1, 2 * O$2)), "", SUBSTITUTE($D$1, "&lt;direc&gt;", RIGHT(OFFSET('rivers (2)'!$A$1, 2 * (67 - $A69) + 1, 2 * O$2), 1)))
&amp; IF(ISBLANK('feature type'!N67), "EndPlot", SUBSTITUTE(SUBSTITUTE(output!$B$1,
                   "f_type", 'feature type'!N67),
                   "f_var", 'feature variety'!N67))
&amp; CHAR(10)</f>
        <v xml:space="preserve">BeginPlot
	x=13,y=1
	TerrainType=TERRAIN_OCEAN
	PlotType=3
EndPlot
</v>
      </c>
      <c r="P69" t="str">
        <f ca="1">SUBSTITUTE(SUBSTITUTE(SUBSTITUTE(SUBSTITUTE($A$1,
"x_coord",P$2),
"y_coord",$A69),
"t_type",'terrain type'!O67),
"p_type", 'plot type'!O67)
&amp; IF(LEFT(resources!O67, 6) = "BONUS_", CHAR(9) &amp; "BonusType=" &amp; resources!O67 &amp; CHAR(10), "")
&amp; IF('goody huts'!O67, "	ImprovementType=IMPROVEMENT_GOODY_HUT" &amp; CHAR(10), "")
&amp; IF(ISBLANK(OFFSET('rivers (2)'!$A$1, 2 * (67 - $A69), 2 * P$2 + 1)), "", SUBSTITUTE($C$1, "&lt;direc&gt;", RIGHT(OFFSET('rivers (2)'!$A$1, 2 * (67 - $A69), 2 * P$2 + 1), 1)))
&amp; IF(ISBLANK(OFFSET('rivers (2)'!$A$1, 2 * (67 - $A69) + 1, 2 * P$2)), "", SUBSTITUTE($D$1, "&lt;direc&gt;", RIGHT(OFFSET('rivers (2)'!$A$1, 2 * (67 - $A69) + 1, 2 * P$2), 1)))
&amp; IF(ISBLANK('feature type'!O67), "EndPlot", SUBSTITUTE(SUBSTITUTE(output!$B$1,
                   "f_type", 'feature type'!O67),
                   "f_var", 'feature variety'!O67))
&amp; CHAR(10)</f>
        <v xml:space="preserve">BeginPlot
	x=14,y=1
	TerrainType=TERRAIN_OCEAN
	PlotType=3
EndPlot
</v>
      </c>
      <c r="Q69" t="str">
        <f ca="1">SUBSTITUTE(SUBSTITUTE(SUBSTITUTE(SUBSTITUTE($A$1,
"x_coord",Q$2),
"y_coord",$A69),
"t_type",'terrain type'!P67),
"p_type", 'plot type'!P67)
&amp; IF(LEFT(resources!P67, 6) = "BONUS_", CHAR(9) &amp; "BonusType=" &amp; resources!P67 &amp; CHAR(10), "")
&amp; IF('goody huts'!P67, "	ImprovementType=IMPROVEMENT_GOODY_HUT" &amp; CHAR(10), "")
&amp; IF(ISBLANK(OFFSET('rivers (2)'!$A$1, 2 * (67 - $A69), 2 * Q$2 + 1)), "", SUBSTITUTE($C$1, "&lt;direc&gt;", RIGHT(OFFSET('rivers (2)'!$A$1, 2 * (67 - $A69), 2 * Q$2 + 1), 1)))
&amp; IF(ISBLANK(OFFSET('rivers (2)'!$A$1, 2 * (67 - $A69) + 1, 2 * Q$2)), "", SUBSTITUTE($D$1, "&lt;direc&gt;", RIGHT(OFFSET('rivers (2)'!$A$1, 2 * (67 - $A69) + 1, 2 * Q$2), 1)))
&amp; IF(ISBLANK('feature type'!P67), "EndPlot", SUBSTITUTE(SUBSTITUTE(output!$B$1,
                   "f_type", 'feature type'!P67),
                   "f_var", 'feature variety'!P67))
&amp; CHAR(10)</f>
        <v xml:space="preserve">BeginPlot
	x=15,y=1
	TerrainType=TERRAIN_COAST
	PlotType=3
EndPlot
</v>
      </c>
      <c r="R69" t="str">
        <f ca="1">SUBSTITUTE(SUBSTITUTE(SUBSTITUTE(SUBSTITUTE($A$1,
"x_coord",R$2),
"y_coord",$A69),
"t_type",'terrain type'!Q67),
"p_type", 'plot type'!Q67)
&amp; IF(LEFT(resources!Q67, 6) = "BONUS_", CHAR(9) &amp; "BonusType=" &amp; resources!Q67 &amp; CHAR(10), "")
&amp; IF('goody huts'!Q67, "	ImprovementType=IMPROVEMENT_GOODY_HUT" &amp; CHAR(10), "")
&amp; IF(ISBLANK(OFFSET('rivers (2)'!$A$1, 2 * (67 - $A69), 2 * R$2 + 1)), "", SUBSTITUTE($C$1, "&lt;direc&gt;", RIGHT(OFFSET('rivers (2)'!$A$1, 2 * (67 - $A69), 2 * R$2 + 1), 1)))
&amp; IF(ISBLANK(OFFSET('rivers (2)'!$A$1, 2 * (67 - $A69) + 1, 2 * R$2)), "", SUBSTITUTE($D$1, "&lt;direc&gt;", RIGHT(OFFSET('rivers (2)'!$A$1, 2 * (67 - $A69) + 1, 2 * R$2), 1)))
&amp; IF(ISBLANK('feature type'!Q67), "EndPlot", SUBSTITUTE(SUBSTITUTE(output!$B$1,
                   "f_type", 'feature type'!Q67),
                   "f_var", 'feature variety'!Q67))
&amp; CHAR(10)</f>
        <v xml:space="preserve">BeginPlot
	x=16,y=1
	TerrainType=TERRAIN_COAST
	PlotType=3
EndPlot
</v>
      </c>
      <c r="S69" t="str">
        <f ca="1">SUBSTITUTE(SUBSTITUTE(SUBSTITUTE(SUBSTITUTE($A$1,
"x_coord",S$2),
"y_coord",$A69),
"t_type",'terrain type'!R67),
"p_type", 'plot type'!R67)
&amp; IF(LEFT(resources!R67, 6) = "BONUS_", CHAR(9) &amp; "BonusType=" &amp; resources!R67 &amp; CHAR(10), "")
&amp; IF('goody huts'!R67, "	ImprovementType=IMPROVEMENT_GOODY_HUT" &amp; CHAR(10), "")
&amp; IF(ISBLANK(OFFSET('rivers (2)'!$A$1, 2 * (67 - $A69), 2 * S$2 + 1)), "", SUBSTITUTE($C$1, "&lt;direc&gt;", RIGHT(OFFSET('rivers (2)'!$A$1, 2 * (67 - $A69), 2 * S$2 + 1), 1)))
&amp; IF(ISBLANK(OFFSET('rivers (2)'!$A$1, 2 * (67 - $A69) + 1, 2 * S$2)), "", SUBSTITUTE($D$1, "&lt;direc&gt;", RIGHT(OFFSET('rivers (2)'!$A$1, 2 * (67 - $A69) + 1, 2 * S$2), 1)))
&amp; IF(ISBLANK('feature type'!R67), "EndPlot", SUBSTITUTE(SUBSTITUTE(output!$B$1,
                   "f_type", 'feature type'!R67),
                   "f_var", 'feature variety'!R67))
&amp; CHAR(10)</f>
        <v xml:space="preserve">BeginPlot
	x=17,y=1
	TerrainType=TERRAIN_COAST
	PlotType=3
EndPlot
</v>
      </c>
      <c r="T69" t="str">
        <f ca="1">SUBSTITUTE(SUBSTITUTE(SUBSTITUTE(SUBSTITUTE($A$1,
"x_coord",T$2),
"y_coord",$A69),
"t_type",'terrain type'!S67),
"p_type", 'plot type'!S67)
&amp; IF(LEFT(resources!S67, 6) = "BONUS_", CHAR(9) &amp; "BonusType=" &amp; resources!S67 &amp; CHAR(10), "")
&amp; IF('goody huts'!S67, "	ImprovementType=IMPROVEMENT_GOODY_HUT" &amp; CHAR(10), "")
&amp; IF(ISBLANK(OFFSET('rivers (2)'!$A$1, 2 * (67 - $A69), 2 * T$2 + 1)), "", SUBSTITUTE($C$1, "&lt;direc&gt;", RIGHT(OFFSET('rivers (2)'!$A$1, 2 * (67 - $A69), 2 * T$2 + 1), 1)))
&amp; IF(ISBLANK(OFFSET('rivers (2)'!$A$1, 2 * (67 - $A69) + 1, 2 * T$2)), "", SUBSTITUTE($D$1, "&lt;direc&gt;", RIGHT(OFFSET('rivers (2)'!$A$1, 2 * (67 - $A69) + 1, 2 * T$2), 1)))
&amp; IF(ISBLANK('feature type'!S67), "EndPlot", SUBSTITUTE(SUBSTITUTE(output!$B$1,
                   "f_type", 'feature type'!S67),
                   "f_var", 'feature variety'!S67))
&amp; CHAR(10)</f>
        <v xml:space="preserve">BeginPlot
	x=18,y=1
	TerrainType=TERRAIN_OCEAN
	PlotType=3
EndPlot
</v>
      </c>
      <c r="U69" t="str">
        <f ca="1">SUBSTITUTE(SUBSTITUTE(SUBSTITUTE(SUBSTITUTE($A$1,
"x_coord",U$2),
"y_coord",$A69),
"t_type",'terrain type'!T67),
"p_type", 'plot type'!T67)
&amp; IF(LEFT(resources!T67, 6) = "BONUS_", CHAR(9) &amp; "BonusType=" &amp; resources!T67 &amp; CHAR(10), "")
&amp; IF('goody huts'!T67, "	ImprovementType=IMPROVEMENT_GOODY_HUT" &amp; CHAR(10), "")
&amp; IF(ISBLANK(OFFSET('rivers (2)'!$A$1, 2 * (67 - $A69), 2 * U$2 + 1)), "", SUBSTITUTE($C$1, "&lt;direc&gt;", RIGHT(OFFSET('rivers (2)'!$A$1, 2 * (67 - $A69), 2 * U$2 + 1), 1)))
&amp; IF(ISBLANK(OFFSET('rivers (2)'!$A$1, 2 * (67 - $A69) + 1, 2 * U$2)), "", SUBSTITUTE($D$1, "&lt;direc&gt;", RIGHT(OFFSET('rivers (2)'!$A$1, 2 * (67 - $A69) + 1, 2 * U$2), 1)))
&amp; IF(ISBLANK('feature type'!T67), "EndPlot", SUBSTITUTE(SUBSTITUTE(output!$B$1,
                   "f_type", 'feature type'!T67),
                   "f_var", 'feature variety'!T67))
&amp; CHAR(10)</f>
        <v xml:space="preserve">BeginPlot
	x=19,y=1
	TerrainType=TERRAIN_OCEAN
	PlotType=3
EndPlot
</v>
      </c>
      <c r="V69" t="str">
        <f ca="1">SUBSTITUTE(SUBSTITUTE(SUBSTITUTE(SUBSTITUTE($A$1,
"x_coord",V$2),
"y_coord",$A69),
"t_type",'terrain type'!U67),
"p_type", 'plot type'!U67)
&amp; IF(LEFT(resources!U67, 6) = "BONUS_", CHAR(9) &amp; "BonusType=" &amp; resources!U67 &amp; CHAR(10), "")
&amp; IF('goody huts'!U67, "	ImprovementType=IMPROVEMENT_GOODY_HUT" &amp; CHAR(10), "")
&amp; IF(ISBLANK(OFFSET('rivers (2)'!$A$1, 2 * (67 - $A69), 2 * V$2 + 1)), "", SUBSTITUTE($C$1, "&lt;direc&gt;", RIGHT(OFFSET('rivers (2)'!$A$1, 2 * (67 - $A69), 2 * V$2 + 1), 1)))
&amp; IF(ISBLANK(OFFSET('rivers (2)'!$A$1, 2 * (67 - $A69) + 1, 2 * V$2)), "", SUBSTITUTE($D$1, "&lt;direc&gt;", RIGHT(OFFSET('rivers (2)'!$A$1, 2 * (67 - $A69) + 1, 2 * V$2), 1)))
&amp; IF(ISBLANK('feature type'!U67), "EndPlot", SUBSTITUTE(SUBSTITUTE(output!$B$1,
                   "f_type", 'feature type'!U67),
                   "f_var", 'feature variety'!U67))
&amp; CHAR(10)</f>
        <v xml:space="preserve">BeginPlot
	x=20,y=1
	TerrainType=TERRAIN_COAST
	PlotType=3
EndPlot
</v>
      </c>
      <c r="W69" t="str">
        <f ca="1">SUBSTITUTE(SUBSTITUTE(SUBSTITUTE(SUBSTITUTE($A$1,
"x_coord",W$2),
"y_coord",$A69),
"t_type",'terrain type'!V67),
"p_type", 'plot type'!V67)
&amp; IF(LEFT(resources!V67, 6) = "BONUS_", CHAR(9) &amp; "BonusType=" &amp; resources!V67 &amp; CHAR(10), "")
&amp; IF('goody huts'!V67, "	ImprovementType=IMPROVEMENT_GOODY_HUT" &amp; CHAR(10), "")
&amp; IF(ISBLANK(OFFSET('rivers (2)'!$A$1, 2 * (67 - $A69), 2 * W$2 + 1)), "", SUBSTITUTE($C$1, "&lt;direc&gt;", RIGHT(OFFSET('rivers (2)'!$A$1, 2 * (67 - $A69), 2 * W$2 + 1), 1)))
&amp; IF(ISBLANK(OFFSET('rivers (2)'!$A$1, 2 * (67 - $A69) + 1, 2 * W$2)), "", SUBSTITUTE($D$1, "&lt;direc&gt;", RIGHT(OFFSET('rivers (2)'!$A$1, 2 * (67 - $A69) + 1, 2 * W$2), 1)))
&amp; IF(ISBLANK('feature type'!V67), "EndPlot", SUBSTITUTE(SUBSTITUTE(output!$B$1,
                   "f_type", 'feature type'!V67),
                   "f_var", 'feature variety'!V67))
&amp; CHAR(10)</f>
        <v xml:space="preserve">BeginPlot
	x=21,y=1
	TerrainType=TERRAIN_OCEAN
	PlotType=3
EndPlot
</v>
      </c>
      <c r="X69" t="str">
        <f ca="1">SUBSTITUTE(SUBSTITUTE(SUBSTITUTE(SUBSTITUTE($A$1,
"x_coord",X$2),
"y_coord",$A69),
"t_type",'terrain type'!W67),
"p_type", 'plot type'!W67)
&amp; IF(LEFT(resources!W67, 6) = "BONUS_", CHAR(9) &amp; "BonusType=" &amp; resources!W67 &amp; CHAR(10), "")
&amp; IF('goody huts'!W67, "	ImprovementType=IMPROVEMENT_GOODY_HUT" &amp; CHAR(10), "")
&amp; IF(ISBLANK(OFFSET('rivers (2)'!$A$1, 2 * (67 - $A69), 2 * X$2 + 1)), "", SUBSTITUTE($C$1, "&lt;direc&gt;", RIGHT(OFFSET('rivers (2)'!$A$1, 2 * (67 - $A69), 2 * X$2 + 1), 1)))
&amp; IF(ISBLANK(OFFSET('rivers (2)'!$A$1, 2 * (67 - $A69) + 1, 2 * X$2)), "", SUBSTITUTE($D$1, "&lt;direc&gt;", RIGHT(OFFSET('rivers (2)'!$A$1, 2 * (67 - $A69) + 1, 2 * X$2), 1)))
&amp; IF(ISBLANK('feature type'!W67), "EndPlot", SUBSTITUTE(SUBSTITUTE(output!$B$1,
                   "f_type", 'feature type'!W67),
                   "f_var", 'feature variety'!W67))
&amp; CHAR(10)</f>
        <v xml:space="preserve">BeginPlot
	x=22,y=1
	TerrainType=TERRAIN_OCEAN
	PlotType=3
EndPlot
</v>
      </c>
      <c r="Y69" t="str">
        <f ca="1">SUBSTITUTE(SUBSTITUTE(SUBSTITUTE(SUBSTITUTE($A$1,
"x_coord",Y$2),
"y_coord",$A69),
"t_type",'terrain type'!X67),
"p_type", 'plot type'!X67)
&amp; IF(LEFT(resources!X67, 6) = "BONUS_", CHAR(9) &amp; "BonusType=" &amp; resources!X67 &amp; CHAR(10), "")
&amp; IF('goody huts'!X67, "	ImprovementType=IMPROVEMENT_GOODY_HUT" &amp; CHAR(10), "")
&amp; IF(ISBLANK(OFFSET('rivers (2)'!$A$1, 2 * (67 - $A69), 2 * Y$2 + 1)), "", SUBSTITUTE($C$1, "&lt;direc&gt;", RIGHT(OFFSET('rivers (2)'!$A$1, 2 * (67 - $A69), 2 * Y$2 + 1), 1)))
&amp; IF(ISBLANK(OFFSET('rivers (2)'!$A$1, 2 * (67 - $A69) + 1, 2 * Y$2)), "", SUBSTITUTE($D$1, "&lt;direc&gt;", RIGHT(OFFSET('rivers (2)'!$A$1, 2 * (67 - $A69) + 1, 2 * Y$2), 1)))
&amp; IF(ISBLANK('feature type'!X67), "EndPlot", SUBSTITUTE(SUBSTITUTE(output!$B$1,
                   "f_type", 'feature type'!X67),
                   "f_var", 'feature variety'!X67))
&amp; CHAR(10)</f>
        <v xml:space="preserve">BeginPlot
	x=23,y=1
	TerrainType=TERRAIN_OCEAN
	PlotType=3
EndPlot
</v>
      </c>
      <c r="Z69" t="str">
        <f ca="1">SUBSTITUTE(SUBSTITUTE(SUBSTITUTE(SUBSTITUTE($A$1,
"x_coord",Z$2),
"y_coord",$A69),
"t_type",'terrain type'!Y67),
"p_type", 'plot type'!Y67)
&amp; IF(LEFT(resources!Y67, 6) = "BONUS_", CHAR(9) &amp; "BonusType=" &amp; resources!Y67 &amp; CHAR(10), "")
&amp; IF('goody huts'!Y67, "	ImprovementType=IMPROVEMENT_GOODY_HUT" &amp; CHAR(10), "")
&amp; IF(ISBLANK(OFFSET('rivers (2)'!$A$1, 2 * (67 - $A69), 2 * Z$2 + 1)), "", SUBSTITUTE($C$1, "&lt;direc&gt;", RIGHT(OFFSET('rivers (2)'!$A$1, 2 * (67 - $A69), 2 * Z$2 + 1), 1)))
&amp; IF(ISBLANK(OFFSET('rivers (2)'!$A$1, 2 * (67 - $A69) + 1, 2 * Z$2)), "", SUBSTITUTE($D$1, "&lt;direc&gt;", RIGHT(OFFSET('rivers (2)'!$A$1, 2 * (67 - $A69) + 1, 2 * Z$2), 1)))
&amp; IF(ISBLANK('feature type'!Y67), "EndPlot", SUBSTITUTE(SUBSTITUTE(output!$B$1,
                   "f_type", 'feature type'!Y67),
                   "f_var", 'feature variety'!Y67))
&amp; CHAR(10)</f>
        <v xml:space="preserve">BeginPlot
	x=24,y=1
	TerrainType=TERRAIN_OCEAN
	PlotType=3
EndPlot
</v>
      </c>
      <c r="AA69" t="str">
        <f ca="1">SUBSTITUTE(SUBSTITUTE(SUBSTITUTE(SUBSTITUTE($A$1,
"x_coord",AA$2),
"y_coord",$A69),
"t_type",'terrain type'!Z67),
"p_type", 'plot type'!Z67)
&amp; IF(LEFT(resources!Z67, 6) = "BONUS_", CHAR(9) &amp; "BonusType=" &amp; resources!Z67 &amp; CHAR(10), "")
&amp; IF('goody huts'!Z67, "	ImprovementType=IMPROVEMENT_GOODY_HUT" &amp; CHAR(10), "")
&amp; IF(ISBLANK(OFFSET('rivers (2)'!$A$1, 2 * (67 - $A69), 2 * AA$2 + 1)), "", SUBSTITUTE($C$1, "&lt;direc&gt;", RIGHT(OFFSET('rivers (2)'!$A$1, 2 * (67 - $A69), 2 * AA$2 + 1), 1)))
&amp; IF(ISBLANK(OFFSET('rivers (2)'!$A$1, 2 * (67 - $A69) + 1, 2 * AA$2)), "", SUBSTITUTE($D$1, "&lt;direc&gt;", RIGHT(OFFSET('rivers (2)'!$A$1, 2 * (67 - $A69) + 1, 2 * AA$2), 1)))
&amp; IF(ISBLANK('feature type'!Z67), "EndPlot", SUBSTITUTE(SUBSTITUTE(output!$B$1,
                   "f_type", 'feature type'!Z67),
                   "f_var", 'feature variety'!Z67))
&amp; CHAR(10)</f>
        <v xml:space="preserve">BeginPlot
	x=25,y=1
	TerrainType=TERRAIN_COAST
	PlotType=3
EndPlot
</v>
      </c>
      <c r="AB69" t="str">
        <f ca="1">SUBSTITUTE(SUBSTITUTE(SUBSTITUTE(SUBSTITUTE($A$1,
"x_coord",AB$2),
"y_coord",$A69),
"t_type",'terrain type'!AA67),
"p_type", 'plot type'!AA67)
&amp; IF(LEFT(resources!AA67, 6) = "BONUS_", CHAR(9) &amp; "BonusType=" &amp; resources!AA67 &amp; CHAR(10), "")
&amp; IF('goody huts'!AA67, "	ImprovementType=IMPROVEMENT_GOODY_HUT" &amp; CHAR(10), "")
&amp; IF(ISBLANK(OFFSET('rivers (2)'!$A$1, 2 * (67 - $A69), 2 * AB$2 + 1)), "", SUBSTITUTE($C$1, "&lt;direc&gt;", RIGHT(OFFSET('rivers (2)'!$A$1, 2 * (67 - $A69), 2 * AB$2 + 1), 1)))
&amp; IF(ISBLANK(OFFSET('rivers (2)'!$A$1, 2 * (67 - $A69) + 1, 2 * AB$2)), "", SUBSTITUTE($D$1, "&lt;direc&gt;", RIGHT(OFFSET('rivers (2)'!$A$1, 2 * (67 - $A69) + 1, 2 * AB$2), 1)))
&amp; IF(ISBLANK('feature type'!AA67), "EndPlot", SUBSTITUTE(SUBSTITUTE(output!$B$1,
                   "f_type", 'feature type'!AA67),
                   "f_var", 'feature variety'!AA67))
&amp; CHAR(10)</f>
        <v xml:space="preserve">BeginPlot
	x=26,y=1
	TerrainType=TERRAIN_COAST
	PlotType=3
EndPlot
</v>
      </c>
      <c r="AC69" t="str">
        <f ca="1">SUBSTITUTE(SUBSTITUTE(SUBSTITUTE(SUBSTITUTE($A$1,
"x_coord",AC$2),
"y_coord",$A69),
"t_type",'terrain type'!AB67),
"p_type", 'plot type'!AB67)
&amp; IF(LEFT(resources!AB67, 6) = "BONUS_", CHAR(9) &amp; "BonusType=" &amp; resources!AB67 &amp; CHAR(10), "")
&amp; IF('goody huts'!AB67, "	ImprovementType=IMPROVEMENT_GOODY_HUT" &amp; CHAR(10), "")
&amp; IF(ISBLANK(OFFSET('rivers (2)'!$A$1, 2 * (67 - $A69), 2 * AC$2 + 1)), "", SUBSTITUTE($C$1, "&lt;direc&gt;", RIGHT(OFFSET('rivers (2)'!$A$1, 2 * (67 - $A69), 2 * AC$2 + 1), 1)))
&amp; IF(ISBLANK(OFFSET('rivers (2)'!$A$1, 2 * (67 - $A69) + 1, 2 * AC$2)), "", SUBSTITUTE($D$1, "&lt;direc&gt;", RIGHT(OFFSET('rivers (2)'!$A$1, 2 * (67 - $A69) + 1, 2 * AC$2), 1)))
&amp; IF(ISBLANK('feature type'!AB67), "EndPlot", SUBSTITUTE(SUBSTITUTE(output!$B$1,
                   "f_type", 'feature type'!AB67),
                   "f_var", 'feature variety'!AB67))
&amp; CHAR(10)</f>
        <v xml:space="preserve">BeginPlot
	x=27,y=1
	TerrainType=TERRAIN_COAST
	PlotType=3
EndPlot
</v>
      </c>
      <c r="AD69" t="str">
        <f ca="1">SUBSTITUTE(SUBSTITUTE(SUBSTITUTE(SUBSTITUTE($A$1,
"x_coord",AD$2),
"y_coord",$A69),
"t_type",'terrain type'!AC67),
"p_type", 'plot type'!AC67)
&amp; IF(LEFT(resources!AC67, 6) = "BONUS_", CHAR(9) &amp; "BonusType=" &amp; resources!AC67 &amp; CHAR(10), "")
&amp; IF('goody huts'!AC67, "	ImprovementType=IMPROVEMENT_GOODY_HUT" &amp; CHAR(10), "")
&amp; IF(ISBLANK(OFFSET('rivers (2)'!$A$1, 2 * (67 - $A69), 2 * AD$2 + 1)), "", SUBSTITUTE($C$1, "&lt;direc&gt;", RIGHT(OFFSET('rivers (2)'!$A$1, 2 * (67 - $A69), 2 * AD$2 + 1), 1)))
&amp; IF(ISBLANK(OFFSET('rivers (2)'!$A$1, 2 * (67 - $A69) + 1, 2 * AD$2)), "", SUBSTITUTE($D$1, "&lt;direc&gt;", RIGHT(OFFSET('rivers (2)'!$A$1, 2 * (67 - $A69) + 1, 2 * AD$2), 1)))
&amp; IF(ISBLANK('feature type'!AC67), "EndPlot", SUBSTITUTE(SUBSTITUTE(output!$B$1,
                   "f_type", 'feature type'!AC67),
                   "f_var", 'feature variety'!AC67))
&amp; CHAR(10)</f>
        <v xml:space="preserve">BeginPlot
	x=28,y=1
	TerrainType=TERRAIN_COAST
	PlotType=3
EndPlot
</v>
      </c>
      <c r="AE69" t="str">
        <f ca="1">SUBSTITUTE(SUBSTITUTE(SUBSTITUTE(SUBSTITUTE($A$1,
"x_coord",AE$2),
"y_coord",$A69),
"t_type",'terrain type'!AD67),
"p_type", 'plot type'!AD67)
&amp; IF(LEFT(resources!AD67, 6) = "BONUS_", CHAR(9) &amp; "BonusType=" &amp; resources!AD67 &amp; CHAR(10), "")
&amp; IF('goody huts'!AD67, "	ImprovementType=IMPROVEMENT_GOODY_HUT" &amp; CHAR(10), "")
&amp; IF(ISBLANK(OFFSET('rivers (2)'!$A$1, 2 * (67 - $A69), 2 * AE$2 + 1)), "", SUBSTITUTE($C$1, "&lt;direc&gt;", RIGHT(OFFSET('rivers (2)'!$A$1, 2 * (67 - $A69), 2 * AE$2 + 1), 1)))
&amp; IF(ISBLANK(OFFSET('rivers (2)'!$A$1, 2 * (67 - $A69) + 1, 2 * AE$2)), "", SUBSTITUTE($D$1, "&lt;direc&gt;", RIGHT(OFFSET('rivers (2)'!$A$1, 2 * (67 - $A69) + 1, 2 * AE$2), 1)))
&amp; IF(ISBLANK('feature type'!AD67), "EndPlot", SUBSTITUTE(SUBSTITUTE(output!$B$1,
                   "f_type", 'feature type'!AD67),
                   "f_var", 'feature variety'!AD67))
&amp; CHAR(10)</f>
        <v xml:space="preserve">BeginPlot
	x=29,y=1
	TerrainType=TERRAIN_COAST
	PlotType=3
EndPlot
</v>
      </c>
      <c r="AF69" t="str">
        <f ca="1">SUBSTITUTE(SUBSTITUTE(SUBSTITUTE(SUBSTITUTE($A$1,
"x_coord",AF$2),
"y_coord",$A69),
"t_type",'terrain type'!AE67),
"p_type", 'plot type'!AE67)
&amp; IF(LEFT(resources!AE67, 6) = "BONUS_", CHAR(9) &amp; "BonusType=" &amp; resources!AE67 &amp; CHAR(10), "")
&amp; IF('goody huts'!AE67, "	ImprovementType=IMPROVEMENT_GOODY_HUT" &amp; CHAR(10), "")
&amp; IF(ISBLANK(OFFSET('rivers (2)'!$A$1, 2 * (67 - $A69), 2 * AF$2 + 1)), "", SUBSTITUTE($C$1, "&lt;direc&gt;", RIGHT(OFFSET('rivers (2)'!$A$1, 2 * (67 - $A69), 2 * AF$2 + 1), 1)))
&amp; IF(ISBLANK(OFFSET('rivers (2)'!$A$1, 2 * (67 - $A69) + 1, 2 * AF$2)), "", SUBSTITUTE($D$1, "&lt;direc&gt;", RIGHT(OFFSET('rivers (2)'!$A$1, 2 * (67 - $A69) + 1, 2 * AF$2), 1)))
&amp; IF(ISBLANK('feature type'!AE67), "EndPlot", SUBSTITUTE(SUBSTITUTE(output!$B$1,
                   "f_type", 'feature type'!AE67),
                   "f_var", 'feature variety'!AE67))
&amp; CHAR(10)</f>
        <v xml:space="preserve">BeginPlot
	x=30,y=1
	TerrainType=TERRAIN_OCEAN
	PlotType=3
EndPlot
</v>
      </c>
      <c r="AG69" t="str">
        <f ca="1">SUBSTITUTE(SUBSTITUTE(SUBSTITUTE(SUBSTITUTE($A$1,
"x_coord",AG$2),
"y_coord",$A69),
"t_type",'terrain type'!AF67),
"p_type", 'plot type'!AF67)
&amp; IF(LEFT(resources!AF67, 6) = "BONUS_", CHAR(9) &amp; "BonusType=" &amp; resources!AF67 &amp; CHAR(10), "")
&amp; IF('goody huts'!AF67, "	ImprovementType=IMPROVEMENT_GOODY_HUT" &amp; CHAR(10), "")
&amp; IF(ISBLANK(OFFSET('rivers (2)'!$A$1, 2 * (67 - $A69), 2 * AG$2 + 1)), "", SUBSTITUTE($C$1, "&lt;direc&gt;", RIGHT(OFFSET('rivers (2)'!$A$1, 2 * (67 - $A69), 2 * AG$2 + 1), 1)))
&amp; IF(ISBLANK(OFFSET('rivers (2)'!$A$1, 2 * (67 - $A69) + 1, 2 * AG$2)), "", SUBSTITUTE($D$1, "&lt;direc&gt;", RIGHT(OFFSET('rivers (2)'!$A$1, 2 * (67 - $A69) + 1, 2 * AG$2), 1)))
&amp; IF(ISBLANK('feature type'!AF67), "EndPlot", SUBSTITUTE(SUBSTITUTE(output!$B$1,
                   "f_type", 'feature type'!AF67),
                   "f_var", 'feature variety'!AF67))
&amp; CHAR(10)</f>
        <v xml:space="preserve">BeginPlot
	x=31,y=1
	TerrainType=TERRAIN_OCEAN
	PlotType=3
EndPlot
</v>
      </c>
      <c r="AH69" t="str">
        <f ca="1">SUBSTITUTE(SUBSTITUTE(SUBSTITUTE(SUBSTITUTE($A$1,
"x_coord",AH$2),
"y_coord",$A69),
"t_type",'terrain type'!AG67),
"p_type", 'plot type'!AG67)
&amp; IF(LEFT(resources!AG67, 6) = "BONUS_", CHAR(9) &amp; "BonusType=" &amp; resources!AG67 &amp; CHAR(10), "")
&amp; IF('goody huts'!AG67, "	ImprovementType=IMPROVEMENT_GOODY_HUT" &amp; CHAR(10), "")
&amp; IF(ISBLANK(OFFSET('rivers (2)'!$A$1, 2 * (67 - $A69), 2 * AH$2 + 1)), "", SUBSTITUTE($C$1, "&lt;direc&gt;", RIGHT(OFFSET('rivers (2)'!$A$1, 2 * (67 - $A69), 2 * AH$2 + 1), 1)))
&amp; IF(ISBLANK(OFFSET('rivers (2)'!$A$1, 2 * (67 - $A69) + 1, 2 * AH$2)), "", SUBSTITUTE($D$1, "&lt;direc&gt;", RIGHT(OFFSET('rivers (2)'!$A$1, 2 * (67 - $A69) + 1, 2 * AH$2), 1)))
&amp; IF(ISBLANK('feature type'!AG67), "EndPlot", SUBSTITUTE(SUBSTITUTE(output!$B$1,
                   "f_type", 'feature type'!AG67),
                   "f_var", 'feature variety'!AG67))
&amp; CHAR(10)</f>
        <v xml:space="preserve">BeginPlot
	x=32,y=1
	TerrainType=TERRAIN_COAST
	PlotType=3
EndPlot
</v>
      </c>
      <c r="AI69" t="str">
        <f ca="1">SUBSTITUTE(SUBSTITUTE(SUBSTITUTE(SUBSTITUTE($A$1,
"x_coord",AI$2),
"y_coord",$A69),
"t_type",'terrain type'!AH67),
"p_type", 'plot type'!AH67)
&amp; IF(LEFT(resources!AH67, 6) = "BONUS_", CHAR(9) &amp; "BonusType=" &amp; resources!AH67 &amp; CHAR(10), "")
&amp; IF('goody huts'!AH67, "	ImprovementType=IMPROVEMENT_GOODY_HUT" &amp; CHAR(10), "")
&amp; IF(ISBLANK(OFFSET('rivers (2)'!$A$1, 2 * (67 - $A69), 2 * AI$2 + 1)), "", SUBSTITUTE($C$1, "&lt;direc&gt;", RIGHT(OFFSET('rivers (2)'!$A$1, 2 * (67 - $A69), 2 * AI$2 + 1), 1)))
&amp; IF(ISBLANK(OFFSET('rivers (2)'!$A$1, 2 * (67 - $A69) + 1, 2 * AI$2)), "", SUBSTITUTE($D$1, "&lt;direc&gt;", RIGHT(OFFSET('rivers (2)'!$A$1, 2 * (67 - $A69) + 1, 2 * AI$2), 1)))
&amp; IF(ISBLANK('feature type'!AH67), "EndPlot", SUBSTITUTE(SUBSTITUTE(output!$B$1,
                   "f_type", 'feature type'!AH67),
                   "f_var", 'feature variety'!AH67))
&amp; CHAR(10)</f>
        <v xml:space="preserve">BeginPlot
	x=33,y=1
	TerrainType=TERRAIN_COAST
	PlotType=3
EndPlot
</v>
      </c>
      <c r="AJ69" t="str">
        <f ca="1">SUBSTITUTE(SUBSTITUTE(SUBSTITUTE(SUBSTITUTE($A$1,
"x_coord",AJ$2),
"y_coord",$A69),
"t_type",'terrain type'!AI67),
"p_type", 'plot type'!AI67)
&amp; IF(LEFT(resources!AI67, 6) = "BONUS_", CHAR(9) &amp; "BonusType=" &amp; resources!AI67 &amp; CHAR(10), "")
&amp; IF('goody huts'!AI67, "	ImprovementType=IMPROVEMENT_GOODY_HUT" &amp; CHAR(10), "")
&amp; IF(ISBLANK(OFFSET('rivers (2)'!$A$1, 2 * (67 - $A69), 2 * AJ$2 + 1)), "", SUBSTITUTE($C$1, "&lt;direc&gt;", RIGHT(OFFSET('rivers (2)'!$A$1, 2 * (67 - $A69), 2 * AJ$2 + 1), 1)))
&amp; IF(ISBLANK(OFFSET('rivers (2)'!$A$1, 2 * (67 - $A69) + 1, 2 * AJ$2)), "", SUBSTITUTE($D$1, "&lt;direc&gt;", RIGHT(OFFSET('rivers (2)'!$A$1, 2 * (67 - $A69) + 1, 2 * AJ$2), 1)))
&amp; IF(ISBLANK('feature type'!AI67), "EndPlot", SUBSTITUTE(SUBSTITUTE(output!$B$1,
                   "f_type", 'feature type'!AI67),
                   "f_var", 'feature variety'!AI67))
&amp; CHAR(10)</f>
        <v xml:space="preserve">BeginPlot
	x=34,y=1
	TerrainType=TERRAIN_COAST
	PlotType=3
EndPlot
</v>
      </c>
      <c r="AK69" t="str">
        <f ca="1">SUBSTITUTE(SUBSTITUTE(SUBSTITUTE(SUBSTITUTE($A$1,
"x_coord",AK$2),
"y_coord",$A69),
"t_type",'terrain type'!AJ67),
"p_type", 'plot type'!AJ67)
&amp; IF(LEFT(resources!AJ67, 6) = "BONUS_", CHAR(9) &amp; "BonusType=" &amp; resources!AJ67 &amp; CHAR(10), "")
&amp; IF('goody huts'!AJ67, "	ImprovementType=IMPROVEMENT_GOODY_HUT" &amp; CHAR(10), "")
&amp; IF(ISBLANK(OFFSET('rivers (2)'!$A$1, 2 * (67 - $A69), 2 * AK$2 + 1)), "", SUBSTITUTE($C$1, "&lt;direc&gt;", RIGHT(OFFSET('rivers (2)'!$A$1, 2 * (67 - $A69), 2 * AK$2 + 1), 1)))
&amp; IF(ISBLANK(OFFSET('rivers (2)'!$A$1, 2 * (67 - $A69) + 1, 2 * AK$2)), "", SUBSTITUTE($D$1, "&lt;direc&gt;", RIGHT(OFFSET('rivers (2)'!$A$1, 2 * (67 - $A69) + 1, 2 * AK$2), 1)))
&amp; IF(ISBLANK('feature type'!AJ67), "EndPlot", SUBSTITUTE(SUBSTITUTE(output!$B$1,
                   "f_type", 'feature type'!AJ67),
                   "f_var", 'feature variety'!AJ67))
&amp; CHAR(10)</f>
        <v xml:space="preserve">BeginPlot
	x=35,y=1
	TerrainType=TERRAIN_OCEAN
	PlotType=3
EndPlot
</v>
      </c>
      <c r="AL69" t="str">
        <f ca="1">SUBSTITUTE(SUBSTITUTE(SUBSTITUTE(SUBSTITUTE($A$1,
"x_coord",AL$2),
"y_coord",$A69),
"t_type",'terrain type'!AK67),
"p_type", 'plot type'!AK67)
&amp; IF(LEFT(resources!AK67, 6) = "BONUS_", CHAR(9) &amp; "BonusType=" &amp; resources!AK67 &amp; CHAR(10), "")
&amp; IF('goody huts'!AK67, "	ImprovementType=IMPROVEMENT_GOODY_HUT" &amp; CHAR(10), "")
&amp; IF(ISBLANK(OFFSET('rivers (2)'!$A$1, 2 * (67 - $A69), 2 * AL$2 + 1)), "", SUBSTITUTE($C$1, "&lt;direc&gt;", RIGHT(OFFSET('rivers (2)'!$A$1, 2 * (67 - $A69), 2 * AL$2 + 1), 1)))
&amp; IF(ISBLANK(OFFSET('rivers (2)'!$A$1, 2 * (67 - $A69) + 1, 2 * AL$2)), "", SUBSTITUTE($D$1, "&lt;direc&gt;", RIGHT(OFFSET('rivers (2)'!$A$1, 2 * (67 - $A69) + 1, 2 * AL$2), 1)))
&amp; IF(ISBLANK('feature type'!AK67), "EndPlot", SUBSTITUTE(SUBSTITUTE(output!$B$1,
                   "f_type", 'feature type'!AK67),
                   "f_var", 'feature variety'!AK67))
&amp; CHAR(10)</f>
        <v xml:space="preserve">BeginPlot
	x=36,y=1
	TerrainType=TERRAIN_OCEAN
	PlotType=3
EndPlot
</v>
      </c>
      <c r="AM69" t="str">
        <f ca="1">SUBSTITUTE(SUBSTITUTE(SUBSTITUTE(SUBSTITUTE($A$1,
"x_coord",AM$2),
"y_coord",$A69),
"t_type",'terrain type'!AL67),
"p_type", 'plot type'!AL67)
&amp; IF(LEFT(resources!AL67, 6) = "BONUS_", CHAR(9) &amp; "BonusType=" &amp; resources!AL67 &amp; CHAR(10), "")
&amp; IF('goody huts'!AL67, "	ImprovementType=IMPROVEMENT_GOODY_HUT" &amp; CHAR(10), "")
&amp; IF(ISBLANK(OFFSET('rivers (2)'!$A$1, 2 * (67 - $A69), 2 * AM$2 + 1)), "", SUBSTITUTE($C$1, "&lt;direc&gt;", RIGHT(OFFSET('rivers (2)'!$A$1, 2 * (67 - $A69), 2 * AM$2 + 1), 1)))
&amp; IF(ISBLANK(OFFSET('rivers (2)'!$A$1, 2 * (67 - $A69) + 1, 2 * AM$2)), "", SUBSTITUTE($D$1, "&lt;direc&gt;", RIGHT(OFFSET('rivers (2)'!$A$1, 2 * (67 - $A69) + 1, 2 * AM$2), 1)))
&amp; IF(ISBLANK('feature type'!AL67), "EndPlot", SUBSTITUTE(SUBSTITUTE(output!$B$1,
                   "f_type", 'feature type'!AL67),
                   "f_var", 'feature variety'!AL67))
&amp; CHAR(10)</f>
        <v xml:space="preserve">BeginPlot
	x=37,y=1
	TerrainType=TERRAIN_OCEAN
	PlotType=3
EndPlot
</v>
      </c>
      <c r="AN69" t="str">
        <f ca="1">SUBSTITUTE(SUBSTITUTE(SUBSTITUTE(SUBSTITUTE($A$1,
"x_coord",AN$2),
"y_coord",$A69),
"t_type",'terrain type'!AM67),
"p_type", 'plot type'!AM67)
&amp; IF(LEFT(resources!AM67, 6) = "BONUS_", CHAR(9) &amp; "BonusType=" &amp; resources!AM67 &amp; CHAR(10), "")
&amp; IF('goody huts'!AM67, "	ImprovementType=IMPROVEMENT_GOODY_HUT" &amp; CHAR(10), "")
&amp; IF(ISBLANK(OFFSET('rivers (2)'!$A$1, 2 * (67 - $A69), 2 * AN$2 + 1)), "", SUBSTITUTE($C$1, "&lt;direc&gt;", RIGHT(OFFSET('rivers (2)'!$A$1, 2 * (67 - $A69), 2 * AN$2 + 1), 1)))
&amp; IF(ISBLANK(OFFSET('rivers (2)'!$A$1, 2 * (67 - $A69) + 1, 2 * AN$2)), "", SUBSTITUTE($D$1, "&lt;direc&gt;", RIGHT(OFFSET('rivers (2)'!$A$1, 2 * (67 - $A69) + 1, 2 * AN$2), 1)))
&amp; IF(ISBLANK('feature type'!AM67), "EndPlot", SUBSTITUTE(SUBSTITUTE(output!$B$1,
                   "f_type", 'feature type'!AM67),
                   "f_var", 'feature variety'!AM67))
&amp; CHAR(10)</f>
        <v xml:space="preserve">BeginPlot
	x=38,y=1
	TerrainType=TERRAIN_OCEAN
	PlotType=3
EndPlot
</v>
      </c>
      <c r="AO69" t="str">
        <f ca="1">SUBSTITUTE(SUBSTITUTE(SUBSTITUTE(SUBSTITUTE($A$1,
"x_coord",AO$2),
"y_coord",$A69),
"t_type",'terrain type'!AN67),
"p_type", 'plot type'!AN67)
&amp; IF(LEFT(resources!AN67, 6) = "BONUS_", CHAR(9) &amp; "BonusType=" &amp; resources!AN67 &amp; CHAR(10), "")
&amp; IF('goody huts'!AN67, "	ImprovementType=IMPROVEMENT_GOODY_HUT" &amp; CHAR(10), "")
&amp; IF(ISBLANK(OFFSET('rivers (2)'!$A$1, 2 * (67 - $A69), 2 * AO$2 + 1)), "", SUBSTITUTE($C$1, "&lt;direc&gt;", RIGHT(OFFSET('rivers (2)'!$A$1, 2 * (67 - $A69), 2 * AO$2 + 1), 1)))
&amp; IF(ISBLANK(OFFSET('rivers (2)'!$A$1, 2 * (67 - $A69) + 1, 2 * AO$2)), "", SUBSTITUTE($D$1, "&lt;direc&gt;", RIGHT(OFFSET('rivers (2)'!$A$1, 2 * (67 - $A69) + 1, 2 * AO$2), 1)))
&amp; IF(ISBLANK('feature type'!AN67), "EndPlot", SUBSTITUTE(SUBSTITUTE(output!$B$1,
                   "f_type", 'feature type'!AN67),
                   "f_var", 'feature variety'!AN67))
&amp; CHAR(10)</f>
        <v xml:space="preserve">BeginPlot
	x=39,y=1
	TerrainType=TERRAIN_OCEAN
	PlotType=3
EndPlot
</v>
      </c>
      <c r="AP69" t="str">
        <f ca="1">SUBSTITUTE(SUBSTITUTE(SUBSTITUTE(SUBSTITUTE($A$1,
"x_coord",AP$2),
"y_coord",$A69),
"t_type",'terrain type'!AO67),
"p_type", 'plot type'!AO67)
&amp; IF(LEFT(resources!AO67, 6) = "BONUS_", CHAR(9) &amp; "BonusType=" &amp; resources!AO67 &amp; CHAR(10), "")
&amp; IF('goody huts'!AO67, "	ImprovementType=IMPROVEMENT_GOODY_HUT" &amp; CHAR(10), "")
&amp; IF(ISBLANK(OFFSET('rivers (2)'!$A$1, 2 * (67 - $A69), 2 * AP$2 + 1)), "", SUBSTITUTE($C$1, "&lt;direc&gt;", RIGHT(OFFSET('rivers (2)'!$A$1, 2 * (67 - $A69), 2 * AP$2 + 1), 1)))
&amp; IF(ISBLANK(OFFSET('rivers (2)'!$A$1, 2 * (67 - $A69) + 1, 2 * AP$2)), "", SUBSTITUTE($D$1, "&lt;direc&gt;", RIGHT(OFFSET('rivers (2)'!$A$1, 2 * (67 - $A69) + 1, 2 * AP$2), 1)))
&amp; IF(ISBLANK('feature type'!AO67), "EndPlot", SUBSTITUTE(SUBSTITUTE(output!$B$1,
                   "f_type", 'feature type'!AO67),
                   "f_var", 'feature variety'!AO67))
&amp; CHAR(10)</f>
        <v xml:space="preserve">BeginPlot
	x=40,y=1
	TerrainType=TERRAIN_OCEAN
	PlotType=3
EndPlot
</v>
      </c>
      <c r="AQ69" t="str">
        <f ca="1">SUBSTITUTE(SUBSTITUTE(SUBSTITUTE(SUBSTITUTE($A$1,
"x_coord",AQ$2),
"y_coord",$A69),
"t_type",'terrain type'!AP67),
"p_type", 'plot type'!AP67)
&amp; IF(LEFT(resources!AP67, 6) = "BONUS_", CHAR(9) &amp; "BonusType=" &amp; resources!AP67 &amp; CHAR(10), "")
&amp; IF('goody huts'!AP67, "	ImprovementType=IMPROVEMENT_GOODY_HUT" &amp; CHAR(10), "")
&amp; IF(ISBLANK(OFFSET('rivers (2)'!$A$1, 2 * (67 - $A69), 2 * AQ$2 + 1)), "", SUBSTITUTE($C$1, "&lt;direc&gt;", RIGHT(OFFSET('rivers (2)'!$A$1, 2 * (67 - $A69), 2 * AQ$2 + 1), 1)))
&amp; IF(ISBLANK(OFFSET('rivers (2)'!$A$1, 2 * (67 - $A69) + 1, 2 * AQ$2)), "", SUBSTITUTE($D$1, "&lt;direc&gt;", RIGHT(OFFSET('rivers (2)'!$A$1, 2 * (67 - $A69) + 1, 2 * AQ$2), 1)))
&amp; IF(ISBLANK('feature type'!AP67), "EndPlot", SUBSTITUTE(SUBSTITUTE(output!$B$1,
                   "f_type", 'feature type'!AP67),
                   "f_var", 'feature variety'!AP67))
&amp; CHAR(10)</f>
        <v xml:space="preserve">BeginPlot
	x=41,y=1
	TerrainType=TERRAIN_COAST
	PlotType=3
EndPlot
</v>
      </c>
      <c r="AR69" t="str">
        <f ca="1">SUBSTITUTE(SUBSTITUTE(SUBSTITUTE(SUBSTITUTE($A$1,
"x_coord",AR$2),
"y_coord",$A69),
"t_type",'terrain type'!AQ67),
"p_type", 'plot type'!AQ67)
&amp; IF(LEFT(resources!AQ67, 6) = "BONUS_", CHAR(9) &amp; "BonusType=" &amp; resources!AQ67 &amp; CHAR(10), "")
&amp; IF('goody huts'!AQ67, "	ImprovementType=IMPROVEMENT_GOODY_HUT" &amp; CHAR(10), "")
&amp; IF(ISBLANK(OFFSET('rivers (2)'!$A$1, 2 * (67 - $A69), 2 * AR$2 + 1)), "", SUBSTITUTE($C$1, "&lt;direc&gt;", RIGHT(OFFSET('rivers (2)'!$A$1, 2 * (67 - $A69), 2 * AR$2 + 1), 1)))
&amp; IF(ISBLANK(OFFSET('rivers (2)'!$A$1, 2 * (67 - $A69) + 1, 2 * AR$2)), "", SUBSTITUTE($D$1, "&lt;direc&gt;", RIGHT(OFFSET('rivers (2)'!$A$1, 2 * (67 - $A69) + 1, 2 * AR$2), 1)))
&amp; IF(ISBLANK('feature type'!AQ67), "EndPlot", SUBSTITUTE(SUBSTITUTE(output!$B$1,
                   "f_type", 'feature type'!AQ67),
                   "f_var", 'feature variety'!AQ67))
&amp; CHAR(10)</f>
        <v xml:space="preserve">BeginPlot
	x=42,y=1
	TerrainType=TERRAIN_SNOW
	PlotType=0
EndPlot
</v>
      </c>
      <c r="AS69" t="str">
        <f ca="1">SUBSTITUTE(SUBSTITUTE(SUBSTITUTE(SUBSTITUTE($A$1,
"x_coord",AS$2),
"y_coord",$A69),
"t_type",'terrain type'!AR67),
"p_type", 'plot type'!AR67)
&amp; IF(LEFT(resources!AR67, 6) = "BONUS_", CHAR(9) &amp; "BonusType=" &amp; resources!AR67 &amp; CHAR(10), "")
&amp; IF('goody huts'!AR67, "	ImprovementType=IMPROVEMENT_GOODY_HUT" &amp; CHAR(10), "")
&amp; IF(ISBLANK(OFFSET('rivers (2)'!$A$1, 2 * (67 - $A69), 2 * AS$2 + 1)), "", SUBSTITUTE($C$1, "&lt;direc&gt;", RIGHT(OFFSET('rivers (2)'!$A$1, 2 * (67 - $A69), 2 * AS$2 + 1), 1)))
&amp; IF(ISBLANK(OFFSET('rivers (2)'!$A$1, 2 * (67 - $A69) + 1, 2 * AS$2)), "", SUBSTITUTE($D$1, "&lt;direc&gt;", RIGHT(OFFSET('rivers (2)'!$A$1, 2 * (67 - $A69) + 1, 2 * AS$2), 1)))
&amp; IF(ISBLANK('feature type'!AR67), "EndPlot", SUBSTITUTE(SUBSTITUTE(output!$B$1,
                   "f_type", 'feature type'!AR67),
                   "f_var", 'feature variety'!AR67))
&amp; CHAR(10)</f>
        <v xml:space="preserve">BeginPlot
	x=43,y=1
	TerrainType=TERRAIN_COAST
	PlotType=3
EndPlot
</v>
      </c>
      <c r="AT69" t="str">
        <f ca="1">SUBSTITUTE(SUBSTITUTE(SUBSTITUTE(SUBSTITUTE($A$1,
"x_coord",AT$2),
"y_coord",$A69),
"t_type",'terrain type'!AS67),
"p_type", 'plot type'!AS67)
&amp; IF(LEFT(resources!AS67, 6) = "BONUS_", CHAR(9) &amp; "BonusType=" &amp; resources!AS67 &amp; CHAR(10), "")
&amp; IF('goody huts'!AS67, "	ImprovementType=IMPROVEMENT_GOODY_HUT" &amp; CHAR(10), "")
&amp; IF(ISBLANK(OFFSET('rivers (2)'!$A$1, 2 * (67 - $A69), 2 * AT$2 + 1)), "", SUBSTITUTE($C$1, "&lt;direc&gt;", RIGHT(OFFSET('rivers (2)'!$A$1, 2 * (67 - $A69), 2 * AT$2 + 1), 1)))
&amp; IF(ISBLANK(OFFSET('rivers (2)'!$A$1, 2 * (67 - $A69) + 1, 2 * AT$2)), "", SUBSTITUTE($D$1, "&lt;direc&gt;", RIGHT(OFFSET('rivers (2)'!$A$1, 2 * (67 - $A69) + 1, 2 * AT$2), 1)))
&amp; IF(ISBLANK('feature type'!AS67), "EndPlot", SUBSTITUTE(SUBSTITUTE(output!$B$1,
                   "f_type", 'feature type'!AS67),
                   "f_var", 'feature variety'!AS67))
&amp; CHAR(10)</f>
        <v xml:space="preserve">BeginPlot
	x=44,y=1
	TerrainType=TERRAIN_OCEAN
	PlotType=3
EndPlot
</v>
      </c>
      <c r="AU69" t="str">
        <f ca="1">SUBSTITUTE(SUBSTITUTE(SUBSTITUTE(SUBSTITUTE($A$1,
"x_coord",AU$2),
"y_coord",$A69),
"t_type",'terrain type'!AT67),
"p_type", 'plot type'!AT67)
&amp; IF(LEFT(resources!AT67, 6) = "BONUS_", CHAR(9) &amp; "BonusType=" &amp; resources!AT67 &amp; CHAR(10), "")
&amp; IF('goody huts'!AT67, "	ImprovementType=IMPROVEMENT_GOODY_HUT" &amp; CHAR(10), "")
&amp; IF(ISBLANK(OFFSET('rivers (2)'!$A$1, 2 * (67 - $A69), 2 * AU$2 + 1)), "", SUBSTITUTE($C$1, "&lt;direc&gt;", RIGHT(OFFSET('rivers (2)'!$A$1, 2 * (67 - $A69), 2 * AU$2 + 1), 1)))
&amp; IF(ISBLANK(OFFSET('rivers (2)'!$A$1, 2 * (67 - $A69) + 1, 2 * AU$2)), "", SUBSTITUTE($D$1, "&lt;direc&gt;", RIGHT(OFFSET('rivers (2)'!$A$1, 2 * (67 - $A69) + 1, 2 * AU$2), 1)))
&amp; IF(ISBLANK('feature type'!AT67), "EndPlot", SUBSTITUTE(SUBSTITUTE(output!$B$1,
                   "f_type", 'feature type'!AT67),
                   "f_var", 'feature variety'!AT67))
&amp; CHAR(10)</f>
        <v xml:space="preserve">BeginPlot
	x=45,y=1
	TerrainType=TERRAIN_OCEAN
	PlotType=3
EndPlot
</v>
      </c>
      <c r="AV69" t="str">
        <f ca="1">SUBSTITUTE(SUBSTITUTE(SUBSTITUTE(SUBSTITUTE($A$1,
"x_coord",AV$2),
"y_coord",$A69),
"t_type",'terrain type'!AU67),
"p_type", 'plot type'!AU67)
&amp; IF(LEFT(resources!AU67, 6) = "BONUS_", CHAR(9) &amp; "BonusType=" &amp; resources!AU67 &amp; CHAR(10), "")
&amp; IF('goody huts'!AU67, "	ImprovementType=IMPROVEMENT_GOODY_HUT" &amp; CHAR(10), "")
&amp; IF(ISBLANK(OFFSET('rivers (2)'!$A$1, 2 * (67 - $A69), 2 * AV$2 + 1)), "", SUBSTITUTE($C$1, "&lt;direc&gt;", RIGHT(OFFSET('rivers (2)'!$A$1, 2 * (67 - $A69), 2 * AV$2 + 1), 1)))
&amp; IF(ISBLANK(OFFSET('rivers (2)'!$A$1, 2 * (67 - $A69) + 1, 2 * AV$2)), "", SUBSTITUTE($D$1, "&lt;direc&gt;", RIGHT(OFFSET('rivers (2)'!$A$1, 2 * (67 - $A69) + 1, 2 * AV$2), 1)))
&amp; IF(ISBLANK('feature type'!AU67), "EndPlot", SUBSTITUTE(SUBSTITUTE(output!$B$1,
                   "f_type", 'feature type'!AU67),
                   "f_var", 'feature variety'!AU67))
&amp; CHAR(10)</f>
        <v xml:space="preserve">BeginPlot
	x=46,y=1
	TerrainType=TERRAIN_OCEAN
	PlotType=3
EndPlot
</v>
      </c>
      <c r="AW69" t="str">
        <f ca="1">SUBSTITUTE(SUBSTITUTE(SUBSTITUTE(SUBSTITUTE($A$1,
"x_coord",AW$2),
"y_coord",$A69),
"t_type",'terrain type'!AV67),
"p_type", 'plot type'!AV67)
&amp; IF(LEFT(resources!AV67, 6) = "BONUS_", CHAR(9) &amp; "BonusType=" &amp; resources!AV67 &amp; CHAR(10), "")
&amp; IF('goody huts'!AV67, "	ImprovementType=IMPROVEMENT_GOODY_HUT" &amp; CHAR(10), "")
&amp; IF(ISBLANK(OFFSET('rivers (2)'!$A$1, 2 * (67 - $A69), 2 * AW$2 + 1)), "", SUBSTITUTE($C$1, "&lt;direc&gt;", RIGHT(OFFSET('rivers (2)'!$A$1, 2 * (67 - $A69), 2 * AW$2 + 1), 1)))
&amp; IF(ISBLANK(OFFSET('rivers (2)'!$A$1, 2 * (67 - $A69) + 1, 2 * AW$2)), "", SUBSTITUTE($D$1, "&lt;direc&gt;", RIGHT(OFFSET('rivers (2)'!$A$1, 2 * (67 - $A69) + 1, 2 * AW$2), 1)))
&amp; IF(ISBLANK('feature type'!AV67), "EndPlot", SUBSTITUTE(SUBSTITUTE(output!$B$1,
                   "f_type", 'feature type'!AV67),
                   "f_var", 'feature variety'!AV67))
&amp; CHAR(10)</f>
        <v xml:space="preserve">BeginPlot
	x=47,y=1
	TerrainType=TERRAIN_OCEAN
	PlotType=3
EndPlot
</v>
      </c>
      <c r="AX69" t="str">
        <f ca="1">SUBSTITUTE(SUBSTITUTE(SUBSTITUTE(SUBSTITUTE($A$1,
"x_coord",AX$2),
"y_coord",$A69),
"t_type",'terrain type'!AW67),
"p_type", 'plot type'!AW67)
&amp; IF(LEFT(resources!AW67, 6) = "BONUS_", CHAR(9) &amp; "BonusType=" &amp; resources!AW67 &amp; CHAR(10), "")
&amp; IF('goody huts'!AW67, "	ImprovementType=IMPROVEMENT_GOODY_HUT" &amp; CHAR(10), "")
&amp; IF(ISBLANK(OFFSET('rivers (2)'!$A$1, 2 * (67 - $A69), 2 * AX$2 + 1)), "", SUBSTITUTE($C$1, "&lt;direc&gt;", RIGHT(OFFSET('rivers (2)'!$A$1, 2 * (67 - $A69), 2 * AX$2 + 1), 1)))
&amp; IF(ISBLANK(OFFSET('rivers (2)'!$A$1, 2 * (67 - $A69) + 1, 2 * AX$2)), "", SUBSTITUTE($D$1, "&lt;direc&gt;", RIGHT(OFFSET('rivers (2)'!$A$1, 2 * (67 - $A69) + 1, 2 * AX$2), 1)))
&amp; IF(ISBLANK('feature type'!AW67), "EndPlot", SUBSTITUTE(SUBSTITUTE(output!$B$1,
                   "f_type", 'feature type'!AW67),
                   "f_var", 'feature variety'!AW67))
&amp; CHAR(10)</f>
        <v xml:space="preserve">BeginPlot
	x=48,y=1
	TerrainType=TERRAIN_OCEAN
	PlotType=3
EndPlot
</v>
      </c>
      <c r="AY69" t="str">
        <f ca="1">SUBSTITUTE(SUBSTITUTE(SUBSTITUTE(SUBSTITUTE($A$1,
"x_coord",AY$2),
"y_coord",$A69),
"t_type",'terrain type'!AX67),
"p_type", 'plot type'!AX67)
&amp; IF(LEFT(resources!AX67, 6) = "BONUS_", CHAR(9) &amp; "BonusType=" &amp; resources!AX67 &amp; CHAR(10), "")
&amp; IF('goody huts'!AX67, "	ImprovementType=IMPROVEMENT_GOODY_HUT" &amp; CHAR(10), "")
&amp; IF(ISBLANK(OFFSET('rivers (2)'!$A$1, 2 * (67 - $A69), 2 * AY$2 + 1)), "", SUBSTITUTE($C$1, "&lt;direc&gt;", RIGHT(OFFSET('rivers (2)'!$A$1, 2 * (67 - $A69), 2 * AY$2 + 1), 1)))
&amp; IF(ISBLANK(OFFSET('rivers (2)'!$A$1, 2 * (67 - $A69) + 1, 2 * AY$2)), "", SUBSTITUTE($D$1, "&lt;direc&gt;", RIGHT(OFFSET('rivers (2)'!$A$1, 2 * (67 - $A69) + 1, 2 * AY$2), 1)))
&amp; IF(ISBLANK('feature type'!AX67), "EndPlot", SUBSTITUTE(SUBSTITUTE(output!$B$1,
                   "f_type", 'feature type'!AX67),
                   "f_var", 'feature variety'!AX67))
&amp; CHAR(10)</f>
        <v xml:space="preserve">BeginPlot
	x=49,y=1
	TerrainType=TERRAIN_OCEAN
	PlotType=3
EndPlot
</v>
      </c>
      <c r="AZ69" t="str">
        <f ca="1">SUBSTITUTE(SUBSTITUTE(SUBSTITUTE(SUBSTITUTE($A$1,
"x_coord",AZ$2),
"y_coord",$A69),
"t_type",'terrain type'!AY67),
"p_type", 'plot type'!AY67)
&amp; IF(LEFT(resources!AY67, 6) = "BONUS_", CHAR(9) &amp; "BonusType=" &amp; resources!AY67 &amp; CHAR(10), "")
&amp; IF('goody huts'!AY67, "	ImprovementType=IMPROVEMENT_GOODY_HUT" &amp; CHAR(10), "")
&amp; IF(ISBLANK(OFFSET('rivers (2)'!$A$1, 2 * (67 - $A69), 2 * AZ$2 + 1)), "", SUBSTITUTE($C$1, "&lt;direc&gt;", RIGHT(OFFSET('rivers (2)'!$A$1, 2 * (67 - $A69), 2 * AZ$2 + 1), 1)))
&amp; IF(ISBLANK(OFFSET('rivers (2)'!$A$1, 2 * (67 - $A69) + 1, 2 * AZ$2)), "", SUBSTITUTE($D$1, "&lt;direc&gt;", RIGHT(OFFSET('rivers (2)'!$A$1, 2 * (67 - $A69) + 1, 2 * AZ$2), 1)))
&amp; IF(ISBLANK('feature type'!AY67), "EndPlot", SUBSTITUTE(SUBSTITUTE(output!$B$1,
                   "f_type", 'feature type'!AY67),
                   "f_var", 'feature variety'!AY67))
&amp; CHAR(10)</f>
        <v xml:space="preserve">BeginPlot
	x=50,y=1
	TerrainType=TERRAIN_OCEAN
	PlotType=3
EndPlot
</v>
      </c>
      <c r="BA69" t="str">
        <f ca="1">SUBSTITUTE(SUBSTITUTE(SUBSTITUTE(SUBSTITUTE($A$1,
"x_coord",BA$2),
"y_coord",$A69),
"t_type",'terrain type'!AZ67),
"p_type", 'plot type'!AZ67)
&amp; IF(LEFT(resources!AZ67, 6) = "BONUS_", CHAR(9) &amp; "BonusType=" &amp; resources!AZ67 &amp; CHAR(10), "")
&amp; IF('goody huts'!AZ67, "	ImprovementType=IMPROVEMENT_GOODY_HUT" &amp; CHAR(10), "")
&amp; IF(ISBLANK(OFFSET('rivers (2)'!$A$1, 2 * (67 - $A69), 2 * BA$2 + 1)), "", SUBSTITUTE($C$1, "&lt;direc&gt;", RIGHT(OFFSET('rivers (2)'!$A$1, 2 * (67 - $A69), 2 * BA$2 + 1), 1)))
&amp; IF(ISBLANK(OFFSET('rivers (2)'!$A$1, 2 * (67 - $A69) + 1, 2 * BA$2)), "", SUBSTITUTE($D$1, "&lt;direc&gt;", RIGHT(OFFSET('rivers (2)'!$A$1, 2 * (67 - $A69) + 1, 2 * BA$2), 1)))
&amp; IF(ISBLANK('feature type'!AZ67), "EndPlot", SUBSTITUTE(SUBSTITUTE(output!$B$1,
                   "f_type", 'feature type'!AZ67),
                   "f_var", 'feature variety'!AZ67))
&amp; CHAR(10)</f>
        <v xml:space="preserve">BeginPlot
	x=51,y=1
	TerrainType=TERRAIN_OCEAN
	PlotType=3
EndPlot
</v>
      </c>
      <c r="BB69" t="str">
        <f ca="1">SUBSTITUTE(SUBSTITUTE(SUBSTITUTE(SUBSTITUTE($A$1,
"x_coord",BB$2),
"y_coord",$A69),
"t_type",'terrain type'!BA67),
"p_type", 'plot type'!BA67)
&amp; IF(LEFT(resources!BA67, 6) = "BONUS_", CHAR(9) &amp; "BonusType=" &amp; resources!BA67 &amp; CHAR(10), "")
&amp; IF('goody huts'!BA67, "	ImprovementType=IMPROVEMENT_GOODY_HUT" &amp; CHAR(10), "")
&amp; IF(ISBLANK(OFFSET('rivers (2)'!$A$1, 2 * (67 - $A69), 2 * BB$2 + 1)), "", SUBSTITUTE($C$1, "&lt;direc&gt;", RIGHT(OFFSET('rivers (2)'!$A$1, 2 * (67 - $A69), 2 * BB$2 + 1), 1)))
&amp; IF(ISBLANK(OFFSET('rivers (2)'!$A$1, 2 * (67 - $A69) + 1, 2 * BB$2)), "", SUBSTITUTE($D$1, "&lt;direc&gt;", RIGHT(OFFSET('rivers (2)'!$A$1, 2 * (67 - $A69) + 1, 2 * BB$2), 1)))
&amp; IF(ISBLANK('feature type'!BA67), "EndPlot", SUBSTITUTE(SUBSTITUTE(output!$B$1,
                   "f_type", 'feature type'!BA67),
                   "f_var", 'feature variety'!BA67))
&amp; CHAR(10)</f>
        <v xml:space="preserve">BeginPlot
	x=52,y=1
	TerrainType=TERRAIN_OCEAN
	PlotType=3
EndPlot
</v>
      </c>
      <c r="BC69" t="str">
        <f ca="1">SUBSTITUTE(SUBSTITUTE(SUBSTITUTE(SUBSTITUTE($A$1,
"x_coord",BC$2),
"y_coord",$A69),
"t_type",'terrain type'!BB67),
"p_type", 'plot type'!BB67)
&amp; IF(LEFT(resources!BB67, 6) = "BONUS_", CHAR(9) &amp; "BonusType=" &amp; resources!BB67 &amp; CHAR(10), "")
&amp; IF('goody huts'!BB67, "	ImprovementType=IMPROVEMENT_GOODY_HUT" &amp; CHAR(10), "")
&amp; IF(ISBLANK(OFFSET('rivers (2)'!$A$1, 2 * (67 - $A69), 2 * BC$2 + 1)), "", SUBSTITUTE($C$1, "&lt;direc&gt;", RIGHT(OFFSET('rivers (2)'!$A$1, 2 * (67 - $A69), 2 * BC$2 + 1), 1)))
&amp; IF(ISBLANK(OFFSET('rivers (2)'!$A$1, 2 * (67 - $A69) + 1, 2 * BC$2)), "", SUBSTITUTE($D$1, "&lt;direc&gt;", RIGHT(OFFSET('rivers (2)'!$A$1, 2 * (67 - $A69) + 1, 2 * BC$2), 1)))
&amp; IF(ISBLANK('feature type'!BB67), "EndPlot", SUBSTITUTE(SUBSTITUTE(output!$B$1,
                   "f_type", 'feature type'!BB67),
                   "f_var", 'feature variety'!BB67))
&amp; CHAR(10)</f>
        <v xml:space="preserve">BeginPlot
	x=53,y=1
	TerrainType=TERRAIN_OCEAN
	PlotType=3
EndPlot
</v>
      </c>
      <c r="BD69" t="str">
        <f ca="1">SUBSTITUTE(SUBSTITUTE(SUBSTITUTE(SUBSTITUTE($A$1,
"x_coord",BD$2),
"y_coord",$A69),
"t_type",'terrain type'!BC67),
"p_type", 'plot type'!BC67)
&amp; IF(LEFT(resources!BC67, 6) = "BONUS_", CHAR(9) &amp; "BonusType=" &amp; resources!BC67 &amp; CHAR(10), "")
&amp; IF('goody huts'!BC67, "	ImprovementType=IMPROVEMENT_GOODY_HUT" &amp; CHAR(10), "")
&amp; IF(ISBLANK(OFFSET('rivers (2)'!$A$1, 2 * (67 - $A69), 2 * BD$2 + 1)), "", SUBSTITUTE($C$1, "&lt;direc&gt;", RIGHT(OFFSET('rivers (2)'!$A$1, 2 * (67 - $A69), 2 * BD$2 + 1), 1)))
&amp; IF(ISBLANK(OFFSET('rivers (2)'!$A$1, 2 * (67 - $A69) + 1, 2 * BD$2)), "", SUBSTITUTE($D$1, "&lt;direc&gt;", RIGHT(OFFSET('rivers (2)'!$A$1, 2 * (67 - $A69) + 1, 2 * BD$2), 1)))
&amp; IF(ISBLANK('feature type'!BC67), "EndPlot", SUBSTITUTE(SUBSTITUTE(output!$B$1,
                   "f_type", 'feature type'!BC67),
                   "f_var", 'feature variety'!BC67))
&amp; CHAR(10)</f>
        <v xml:space="preserve">BeginPlot
	x=54,y=1
	TerrainType=TERRAIN_OCEAN
	PlotType=3
EndPlot
</v>
      </c>
      <c r="BE69" t="str">
        <f ca="1">SUBSTITUTE(SUBSTITUTE(SUBSTITUTE(SUBSTITUTE($A$1,
"x_coord",BE$2),
"y_coord",$A69),
"t_type",'terrain type'!BD67),
"p_type", 'plot type'!BD67)
&amp; IF(LEFT(resources!BD67, 6) = "BONUS_", CHAR(9) &amp; "BonusType=" &amp; resources!BD67 &amp; CHAR(10), "")
&amp; IF('goody huts'!BD67, "	ImprovementType=IMPROVEMENT_GOODY_HUT" &amp; CHAR(10), "")
&amp; IF(ISBLANK(OFFSET('rivers (2)'!$A$1, 2 * (67 - $A69), 2 * BE$2 + 1)), "", SUBSTITUTE($C$1, "&lt;direc&gt;", RIGHT(OFFSET('rivers (2)'!$A$1, 2 * (67 - $A69), 2 * BE$2 + 1), 1)))
&amp; IF(ISBLANK(OFFSET('rivers (2)'!$A$1, 2 * (67 - $A69) + 1, 2 * BE$2)), "", SUBSTITUTE($D$1, "&lt;direc&gt;", RIGHT(OFFSET('rivers (2)'!$A$1, 2 * (67 - $A69) + 1, 2 * BE$2), 1)))
&amp; IF(ISBLANK('feature type'!BD67), "EndPlot", SUBSTITUTE(SUBSTITUTE(output!$B$1,
                   "f_type", 'feature type'!BD67),
                   "f_var", 'feature variety'!BD67))
&amp; CHAR(10)</f>
        <v xml:space="preserve">BeginPlot
	x=55,y=1
	TerrainType=TERRAIN_OCEAN
	PlotType=3
EndPlot
</v>
      </c>
      <c r="BF69" t="str">
        <f ca="1">SUBSTITUTE(SUBSTITUTE(SUBSTITUTE(SUBSTITUTE($A$1,
"x_coord",BF$2),
"y_coord",$A69),
"t_type",'terrain type'!BE67),
"p_type", 'plot type'!BE67)
&amp; IF(LEFT(resources!BE67, 6) = "BONUS_", CHAR(9) &amp; "BonusType=" &amp; resources!BE67 &amp; CHAR(10), "")
&amp; IF('goody huts'!BE67, "	ImprovementType=IMPROVEMENT_GOODY_HUT" &amp; CHAR(10), "")
&amp; IF(ISBLANK(OFFSET('rivers (2)'!$A$1, 2 * (67 - $A69), 2 * BF$2 + 1)), "", SUBSTITUTE($C$1, "&lt;direc&gt;", RIGHT(OFFSET('rivers (2)'!$A$1, 2 * (67 - $A69), 2 * BF$2 + 1), 1)))
&amp; IF(ISBLANK(OFFSET('rivers (2)'!$A$1, 2 * (67 - $A69) + 1, 2 * BF$2)), "", SUBSTITUTE($D$1, "&lt;direc&gt;", RIGHT(OFFSET('rivers (2)'!$A$1, 2 * (67 - $A69) + 1, 2 * BF$2), 1)))
&amp; IF(ISBLANK('feature type'!BE67), "EndPlot", SUBSTITUTE(SUBSTITUTE(output!$B$1,
                   "f_type", 'feature type'!BE67),
                   "f_var", 'feature variety'!BE67))
&amp; CHAR(10)</f>
        <v xml:space="preserve">BeginPlot
	x=56,y=1
	TerrainType=TERRAIN_OCEAN
	PlotType=3
EndPlot
</v>
      </c>
      <c r="BG69" t="str">
        <f ca="1">SUBSTITUTE(SUBSTITUTE(SUBSTITUTE(SUBSTITUTE($A$1,
"x_coord",BG$2),
"y_coord",$A69),
"t_type",'terrain type'!BF67),
"p_type", 'plot type'!BF67)
&amp; IF(LEFT(resources!BF67, 6) = "BONUS_", CHAR(9) &amp; "BonusType=" &amp; resources!BF67 &amp; CHAR(10), "")
&amp; IF('goody huts'!BF67, "	ImprovementType=IMPROVEMENT_GOODY_HUT" &amp; CHAR(10), "")
&amp; IF(ISBLANK(OFFSET('rivers (2)'!$A$1, 2 * (67 - $A69), 2 * BG$2 + 1)), "", SUBSTITUTE($C$1, "&lt;direc&gt;", RIGHT(OFFSET('rivers (2)'!$A$1, 2 * (67 - $A69), 2 * BG$2 + 1), 1)))
&amp; IF(ISBLANK(OFFSET('rivers (2)'!$A$1, 2 * (67 - $A69) + 1, 2 * BG$2)), "", SUBSTITUTE($D$1, "&lt;direc&gt;", RIGHT(OFFSET('rivers (2)'!$A$1, 2 * (67 - $A69) + 1, 2 * BG$2), 1)))
&amp; IF(ISBLANK('feature type'!BF67), "EndPlot", SUBSTITUTE(SUBSTITUTE(output!$B$1,
                   "f_type", 'feature type'!BF67),
                   "f_var", 'feature variety'!BF67))
&amp; CHAR(10)</f>
        <v xml:space="preserve">BeginPlot
	x=57,y=1
	TerrainType=TERRAIN_OCEAN
	PlotType=3
EndPlot
</v>
      </c>
      <c r="BH69" t="str">
        <f ca="1">SUBSTITUTE(SUBSTITUTE(SUBSTITUTE(SUBSTITUTE($A$1,
"x_coord",BH$2),
"y_coord",$A69),
"t_type",'terrain type'!BG67),
"p_type", 'plot type'!BG67)
&amp; IF(LEFT(resources!BG67, 6) = "BONUS_", CHAR(9) &amp; "BonusType=" &amp; resources!BG67 &amp; CHAR(10), "")
&amp; IF('goody huts'!BG67, "	ImprovementType=IMPROVEMENT_GOODY_HUT" &amp; CHAR(10), "")
&amp; IF(ISBLANK(OFFSET('rivers (2)'!$A$1, 2 * (67 - $A69), 2 * BH$2 + 1)), "", SUBSTITUTE($C$1, "&lt;direc&gt;", RIGHT(OFFSET('rivers (2)'!$A$1, 2 * (67 - $A69), 2 * BH$2 + 1), 1)))
&amp; IF(ISBLANK(OFFSET('rivers (2)'!$A$1, 2 * (67 - $A69) + 1, 2 * BH$2)), "", SUBSTITUTE($D$1, "&lt;direc&gt;", RIGHT(OFFSET('rivers (2)'!$A$1, 2 * (67 - $A69) + 1, 2 * BH$2), 1)))
&amp; IF(ISBLANK('feature type'!BG67), "EndPlot", SUBSTITUTE(SUBSTITUTE(output!$B$1,
                   "f_type", 'feature type'!BG67),
                   "f_var", 'feature variety'!BG67))
&amp; CHAR(10)</f>
        <v xml:space="preserve">BeginPlot
	x=58,y=1
	TerrainType=TERRAIN_OCEAN
	PlotType=3
EndPlot
</v>
      </c>
      <c r="BI69" t="str">
        <f ca="1">SUBSTITUTE(SUBSTITUTE(SUBSTITUTE(SUBSTITUTE($A$1,
"x_coord",BI$2),
"y_coord",$A69),
"t_type",'terrain type'!BH67),
"p_type", 'plot type'!BH67)
&amp; IF(LEFT(resources!BH67, 6) = "BONUS_", CHAR(9) &amp; "BonusType=" &amp; resources!BH67 &amp; CHAR(10), "")
&amp; IF('goody huts'!BH67, "	ImprovementType=IMPROVEMENT_GOODY_HUT" &amp; CHAR(10), "")
&amp; IF(ISBLANK(OFFSET('rivers (2)'!$A$1, 2 * (67 - $A69), 2 * BI$2 + 1)), "", SUBSTITUTE($C$1, "&lt;direc&gt;", RIGHT(OFFSET('rivers (2)'!$A$1, 2 * (67 - $A69), 2 * BI$2 + 1), 1)))
&amp; IF(ISBLANK(OFFSET('rivers (2)'!$A$1, 2 * (67 - $A69) + 1, 2 * BI$2)), "", SUBSTITUTE($D$1, "&lt;direc&gt;", RIGHT(OFFSET('rivers (2)'!$A$1, 2 * (67 - $A69) + 1, 2 * BI$2), 1)))
&amp; IF(ISBLANK('feature type'!BH67), "EndPlot", SUBSTITUTE(SUBSTITUTE(output!$B$1,
                   "f_type", 'feature type'!BH67),
                   "f_var", 'feature variety'!BH67))
&amp; CHAR(10)</f>
        <v xml:space="preserve">BeginPlot
	x=59,y=1
	TerrainType=TERRAIN_OCEAN
	PlotType=3
EndPlot
</v>
      </c>
      <c r="BJ69" t="str">
        <f ca="1">SUBSTITUTE(SUBSTITUTE(SUBSTITUTE(SUBSTITUTE($A$1,
"x_coord",BJ$2),
"y_coord",$A69),
"t_type",'terrain type'!BI67),
"p_type", 'plot type'!BI67)
&amp; IF(LEFT(resources!BI67, 6) = "BONUS_", CHAR(9) &amp; "BonusType=" &amp; resources!BI67 &amp; CHAR(10), "")
&amp; IF('goody huts'!BI67, "	ImprovementType=IMPROVEMENT_GOODY_HUT" &amp; CHAR(10), "")
&amp; IF(ISBLANK(OFFSET('rivers (2)'!$A$1, 2 * (67 - $A69), 2 * BJ$2 + 1)), "", SUBSTITUTE($C$1, "&lt;direc&gt;", RIGHT(OFFSET('rivers (2)'!$A$1, 2 * (67 - $A69), 2 * BJ$2 + 1), 1)))
&amp; IF(ISBLANK(OFFSET('rivers (2)'!$A$1, 2 * (67 - $A69) + 1, 2 * BJ$2)), "", SUBSTITUTE($D$1, "&lt;direc&gt;", RIGHT(OFFSET('rivers (2)'!$A$1, 2 * (67 - $A69) + 1, 2 * BJ$2), 1)))
&amp; IF(ISBLANK('feature type'!BI67), "EndPlot", SUBSTITUTE(SUBSTITUTE(output!$B$1,
                   "f_type", 'feature type'!BI67),
                   "f_var", 'feature variety'!BI67))
&amp; CHAR(10)</f>
        <v xml:space="preserve">BeginPlot
	x=60,y=1
	TerrainType=TERRAIN_OCEAN
	PlotType=3
EndPlot
</v>
      </c>
      <c r="BK69" t="str">
        <f ca="1">SUBSTITUTE(SUBSTITUTE(SUBSTITUTE(SUBSTITUTE($A$1,
"x_coord",BK$2),
"y_coord",$A69),
"t_type",'terrain type'!BJ67),
"p_type", 'plot type'!BJ67)
&amp; IF(LEFT(resources!BJ67, 6) = "BONUS_", CHAR(9) &amp; "BonusType=" &amp; resources!BJ67 &amp; CHAR(10), "")
&amp; IF('goody huts'!BJ67, "	ImprovementType=IMPROVEMENT_GOODY_HUT" &amp; CHAR(10), "")
&amp; IF(ISBLANK(OFFSET('rivers (2)'!$A$1, 2 * (67 - $A69), 2 * BK$2 + 1)), "", SUBSTITUTE($C$1, "&lt;direc&gt;", RIGHT(OFFSET('rivers (2)'!$A$1, 2 * (67 - $A69), 2 * BK$2 + 1), 1)))
&amp; IF(ISBLANK(OFFSET('rivers (2)'!$A$1, 2 * (67 - $A69) + 1, 2 * BK$2)), "", SUBSTITUTE($D$1, "&lt;direc&gt;", RIGHT(OFFSET('rivers (2)'!$A$1, 2 * (67 - $A69) + 1, 2 * BK$2), 1)))
&amp; IF(ISBLANK('feature type'!BJ67), "EndPlot", SUBSTITUTE(SUBSTITUTE(output!$B$1,
                   "f_type", 'feature type'!BJ67),
                   "f_var", 'feature variety'!BJ67))
&amp; CHAR(10)</f>
        <v xml:space="preserve">BeginPlot
	x=61,y=1
	TerrainType=TERRAIN_OCEAN
	PlotType=3
EndPlot
</v>
      </c>
      <c r="BL69" t="str">
        <f ca="1">SUBSTITUTE(SUBSTITUTE(SUBSTITUTE(SUBSTITUTE($A$1,
"x_coord",BL$2),
"y_coord",$A69),
"t_type",'terrain type'!BK67),
"p_type", 'plot type'!BK67)
&amp; IF(LEFT(resources!BK67, 6) = "BONUS_", CHAR(9) &amp; "BonusType=" &amp; resources!BK67 &amp; CHAR(10), "")
&amp; IF('goody huts'!BK67, "	ImprovementType=IMPROVEMENT_GOODY_HUT" &amp; CHAR(10), "")
&amp; IF(ISBLANK(OFFSET('rivers (2)'!$A$1, 2 * (67 - $A69), 2 * BL$2 + 1)), "", SUBSTITUTE($C$1, "&lt;direc&gt;", RIGHT(OFFSET('rivers (2)'!$A$1, 2 * (67 - $A69), 2 * BL$2 + 1), 1)))
&amp; IF(ISBLANK(OFFSET('rivers (2)'!$A$1, 2 * (67 - $A69) + 1, 2 * BL$2)), "", SUBSTITUTE($D$1, "&lt;direc&gt;", RIGHT(OFFSET('rivers (2)'!$A$1, 2 * (67 - $A69) + 1, 2 * BL$2), 1)))
&amp; IF(ISBLANK('feature type'!BK67), "EndPlot", SUBSTITUTE(SUBSTITUTE(output!$B$1,
                   "f_type", 'feature type'!BK67),
                   "f_var", 'feature variety'!BK67))
&amp; CHAR(10)</f>
        <v xml:space="preserve">BeginPlot
	x=62,y=1
	TerrainType=TERRAIN_OCEAN
	PlotType=3
EndPlot
</v>
      </c>
      <c r="BM69" t="str">
        <f ca="1">SUBSTITUTE(SUBSTITUTE(SUBSTITUTE(SUBSTITUTE($A$1,
"x_coord",BM$2),
"y_coord",$A69),
"t_type",'terrain type'!BL67),
"p_type", 'plot type'!BL67)
&amp; IF(LEFT(resources!BL67, 6) = "BONUS_", CHAR(9) &amp; "BonusType=" &amp; resources!BL67 &amp; CHAR(10), "")
&amp; IF('goody huts'!BL67, "	ImprovementType=IMPROVEMENT_GOODY_HUT" &amp; CHAR(10), "")
&amp; IF(ISBLANK(OFFSET('rivers (2)'!$A$1, 2 * (67 - $A69), 2 * BM$2 + 1)), "", SUBSTITUTE($C$1, "&lt;direc&gt;", RIGHT(OFFSET('rivers (2)'!$A$1, 2 * (67 - $A69), 2 * BM$2 + 1), 1)))
&amp; IF(ISBLANK(OFFSET('rivers (2)'!$A$1, 2 * (67 - $A69) + 1, 2 * BM$2)), "", SUBSTITUTE($D$1, "&lt;direc&gt;", RIGHT(OFFSET('rivers (2)'!$A$1, 2 * (67 - $A69) + 1, 2 * BM$2), 1)))
&amp; IF(ISBLANK('feature type'!BL67), "EndPlot", SUBSTITUTE(SUBSTITUTE(output!$B$1,
                   "f_type", 'feature type'!BL67),
                   "f_var", 'feature variety'!BL67))
&amp; CHAR(10)</f>
        <v xml:space="preserve">BeginPlot
	x=63,y=1
	TerrainType=TERRAIN_OCEAN
	PlotType=3
EndPlot
</v>
      </c>
      <c r="BN69" t="str">
        <f ca="1">SUBSTITUTE(SUBSTITUTE(SUBSTITUTE(SUBSTITUTE($A$1,
"x_coord",BN$2),
"y_coord",$A69),
"t_type",'terrain type'!BM67),
"p_type", 'plot type'!BM67)
&amp; IF(LEFT(resources!BM67, 6) = "BONUS_", CHAR(9) &amp; "BonusType=" &amp; resources!BM67 &amp; CHAR(10), "")
&amp; IF('goody huts'!BM67, "	ImprovementType=IMPROVEMENT_GOODY_HUT" &amp; CHAR(10), "")
&amp; IF(ISBLANK(OFFSET('rivers (2)'!$A$1, 2 * (67 - $A69), 2 * BN$2 + 1)), "", SUBSTITUTE($C$1, "&lt;direc&gt;", RIGHT(OFFSET('rivers (2)'!$A$1, 2 * (67 - $A69), 2 * BN$2 + 1), 1)))
&amp; IF(ISBLANK(OFFSET('rivers (2)'!$A$1, 2 * (67 - $A69) + 1, 2 * BN$2)), "", SUBSTITUTE($D$1, "&lt;direc&gt;", RIGHT(OFFSET('rivers (2)'!$A$1, 2 * (67 - $A69) + 1, 2 * BN$2), 1)))
&amp; IF(ISBLANK('feature type'!BM67), "EndPlot", SUBSTITUTE(SUBSTITUTE(output!$B$1,
                   "f_type", 'feature type'!BM67),
                   "f_var", 'feature variety'!BM67))
&amp; CHAR(10)</f>
        <v xml:space="preserve">BeginPlot
	x=64,y=1
	TerrainType=TERRAIN_OCEAN
	PlotType=3
EndPlot
</v>
      </c>
      <c r="BO69" t="str">
        <f ca="1">SUBSTITUTE(SUBSTITUTE(SUBSTITUTE(SUBSTITUTE($A$1,
"x_coord",BO$2),
"y_coord",$A69),
"t_type",'terrain type'!BN67),
"p_type", 'plot type'!BN67)
&amp; IF(LEFT(resources!BN67, 6) = "BONUS_", CHAR(9) &amp; "BonusType=" &amp; resources!BN67 &amp; CHAR(10), "")
&amp; IF('goody huts'!BN67, "	ImprovementType=IMPROVEMENT_GOODY_HUT" &amp; CHAR(10), "")
&amp; IF(ISBLANK(OFFSET('rivers (2)'!$A$1, 2 * (67 - $A69), 2 * BO$2 + 1)), "", SUBSTITUTE($C$1, "&lt;direc&gt;", RIGHT(OFFSET('rivers (2)'!$A$1, 2 * (67 - $A69), 2 * BO$2 + 1), 1)))
&amp; IF(ISBLANK(OFFSET('rivers (2)'!$A$1, 2 * (67 - $A69) + 1, 2 * BO$2)), "", SUBSTITUTE($D$1, "&lt;direc&gt;", RIGHT(OFFSET('rivers (2)'!$A$1, 2 * (67 - $A69) + 1, 2 * BO$2), 1)))
&amp; IF(ISBLANK('feature type'!BN67), "EndPlot", SUBSTITUTE(SUBSTITUTE(output!$B$1,
                   "f_type", 'feature type'!BN67),
                   "f_var", 'feature variety'!BN67))
&amp; CHAR(10)</f>
        <v xml:space="preserve">BeginPlot
	x=65,y=1
	TerrainType=TERRAIN_OCEAN
	PlotType=3
EndPlot
</v>
      </c>
      <c r="BP69" t="str">
        <f ca="1">SUBSTITUTE(SUBSTITUTE(SUBSTITUTE(SUBSTITUTE($A$1,
"x_coord",BP$2),
"y_coord",$A69),
"t_type",'terrain type'!BO67),
"p_type", 'plot type'!BO67)
&amp; IF(LEFT(resources!BO67, 6) = "BONUS_", CHAR(9) &amp; "BonusType=" &amp; resources!BO67 &amp; CHAR(10), "")
&amp; IF('goody huts'!BO67, "	ImprovementType=IMPROVEMENT_GOODY_HUT" &amp; CHAR(10), "")
&amp; IF(ISBLANK(OFFSET('rivers (2)'!$A$1, 2 * (67 - $A69), 2 * BP$2 + 1)), "", SUBSTITUTE($C$1, "&lt;direc&gt;", RIGHT(OFFSET('rivers (2)'!$A$1, 2 * (67 - $A69), 2 * BP$2 + 1), 1)))
&amp; IF(ISBLANK(OFFSET('rivers (2)'!$A$1, 2 * (67 - $A69) + 1, 2 * BP$2)), "", SUBSTITUTE($D$1, "&lt;direc&gt;", RIGHT(OFFSET('rivers (2)'!$A$1, 2 * (67 - $A69) + 1, 2 * BP$2), 1)))
&amp; IF(ISBLANK('feature type'!BO67), "EndPlot", SUBSTITUTE(SUBSTITUTE(output!$B$1,
                   "f_type", 'feature type'!BO67),
                   "f_var", 'feature variety'!BO67))
&amp; CHAR(10)</f>
        <v xml:space="preserve">BeginPlot
	x=66,y=1
	TerrainType=TERRAIN_OCEAN
	PlotType=3
EndPlot
</v>
      </c>
      <c r="BQ69" t="str">
        <f ca="1">SUBSTITUTE(SUBSTITUTE(SUBSTITUTE(SUBSTITUTE($A$1,
"x_coord",BQ$2),
"y_coord",$A69),
"t_type",'terrain type'!BP67),
"p_type", 'plot type'!BP67)
&amp; IF(LEFT(resources!BP67, 6) = "BONUS_", CHAR(9) &amp; "BonusType=" &amp; resources!BP67 &amp; CHAR(10), "")
&amp; IF('goody huts'!BP67, "	ImprovementType=IMPROVEMENT_GOODY_HUT" &amp; CHAR(10), "")
&amp; IF(ISBLANK(OFFSET('rivers (2)'!$A$1, 2 * (67 - $A69), 2 * BQ$2 + 1)), "", SUBSTITUTE($C$1, "&lt;direc&gt;", RIGHT(OFFSET('rivers (2)'!$A$1, 2 * (67 - $A69), 2 * BQ$2 + 1), 1)))
&amp; IF(ISBLANK(OFFSET('rivers (2)'!$A$1, 2 * (67 - $A69) + 1, 2 * BQ$2)), "", SUBSTITUTE($D$1, "&lt;direc&gt;", RIGHT(OFFSET('rivers (2)'!$A$1, 2 * (67 - $A69) + 1, 2 * BQ$2), 1)))
&amp; IF(ISBLANK('feature type'!BP67), "EndPlot", SUBSTITUTE(SUBSTITUTE(output!$B$1,
                   "f_type", 'feature type'!BP67),
                   "f_var", 'feature variety'!BP67))
&amp; CHAR(10)</f>
        <v xml:space="preserve">BeginPlot
	x=67,y=1
	TerrainType=TERRAIN_OCEAN
	PlotType=3
EndPlot
</v>
      </c>
      <c r="BR69" t="str">
        <f ca="1">SUBSTITUTE(SUBSTITUTE(SUBSTITUTE(SUBSTITUTE($A$1,
"x_coord",BR$2),
"y_coord",$A69),
"t_type",'terrain type'!BQ67),
"p_type", 'plot type'!BQ67)
&amp; IF(LEFT(resources!BQ67, 6) = "BONUS_", CHAR(9) &amp; "BonusType=" &amp; resources!BQ67 &amp; CHAR(10), "")
&amp; IF('goody huts'!BQ67, "	ImprovementType=IMPROVEMENT_GOODY_HUT" &amp; CHAR(10), "")
&amp; IF(ISBLANK(OFFSET('rivers (2)'!$A$1, 2 * (67 - $A69), 2 * BR$2 + 1)), "", SUBSTITUTE($C$1, "&lt;direc&gt;", RIGHT(OFFSET('rivers (2)'!$A$1, 2 * (67 - $A69), 2 * BR$2 + 1), 1)))
&amp; IF(ISBLANK(OFFSET('rivers (2)'!$A$1, 2 * (67 - $A69) + 1, 2 * BR$2)), "", SUBSTITUTE($D$1, "&lt;direc&gt;", RIGHT(OFFSET('rivers (2)'!$A$1, 2 * (67 - $A69) + 1, 2 * BR$2), 1)))
&amp; IF(ISBLANK('feature type'!BQ67), "EndPlot", SUBSTITUTE(SUBSTITUTE(output!$B$1,
                   "f_type", 'feature type'!BQ67),
                   "f_var", 'feature variety'!BQ67))
&amp; CHAR(10)</f>
        <v xml:space="preserve">BeginPlot
	x=68,y=1
	TerrainType=TERRAIN_OCEAN
	PlotType=3
EndPlot
</v>
      </c>
      <c r="BS69" t="str">
        <f ca="1">SUBSTITUTE(SUBSTITUTE(SUBSTITUTE(SUBSTITUTE($A$1,
"x_coord",BS$2),
"y_coord",$A69),
"t_type",'terrain type'!BR67),
"p_type", 'plot type'!BR67)
&amp; IF(LEFT(resources!BR67, 6) = "BONUS_", CHAR(9) &amp; "BonusType=" &amp; resources!BR67 &amp; CHAR(10), "")
&amp; IF('goody huts'!BR67, "	ImprovementType=IMPROVEMENT_GOODY_HUT" &amp; CHAR(10), "")
&amp; IF(ISBLANK(OFFSET('rivers (2)'!$A$1, 2 * (67 - $A69), 2 * BS$2 + 1)), "", SUBSTITUTE($C$1, "&lt;direc&gt;", RIGHT(OFFSET('rivers (2)'!$A$1, 2 * (67 - $A69), 2 * BS$2 + 1), 1)))
&amp; IF(ISBLANK(OFFSET('rivers (2)'!$A$1, 2 * (67 - $A69) + 1, 2 * BS$2)), "", SUBSTITUTE($D$1, "&lt;direc&gt;", RIGHT(OFFSET('rivers (2)'!$A$1, 2 * (67 - $A69) + 1, 2 * BS$2), 1)))
&amp; IF(ISBLANK('feature type'!BR67), "EndPlot", SUBSTITUTE(SUBSTITUTE(output!$B$1,
                   "f_type", 'feature type'!BR67),
                   "f_var", 'feature variety'!BR67))
&amp; CHAR(10)</f>
        <v xml:space="preserve">BeginPlot
	x=69,y=1
	TerrainType=TERRAIN_OCEAN
	PlotType=3
EndPlot
</v>
      </c>
      <c r="BT69" t="str">
        <f ca="1">SUBSTITUTE(SUBSTITUTE(SUBSTITUTE(SUBSTITUTE($A$1,
"x_coord",BT$2),
"y_coord",$A69),
"t_type",'terrain type'!BS67),
"p_type", 'plot type'!BS67)
&amp; IF(LEFT(resources!BS67, 6) = "BONUS_", CHAR(9) &amp; "BonusType=" &amp; resources!BS67 &amp; CHAR(10), "")
&amp; IF('goody huts'!BS67, "	ImprovementType=IMPROVEMENT_GOODY_HUT" &amp; CHAR(10), "")
&amp; IF(ISBLANK(OFFSET('rivers (2)'!$A$1, 2 * (67 - $A69), 2 * BT$2 + 1)), "", SUBSTITUTE($C$1, "&lt;direc&gt;", RIGHT(OFFSET('rivers (2)'!$A$1, 2 * (67 - $A69), 2 * BT$2 + 1), 1)))
&amp; IF(ISBLANK(OFFSET('rivers (2)'!$A$1, 2 * (67 - $A69) + 1, 2 * BT$2)), "", SUBSTITUTE($D$1, "&lt;direc&gt;", RIGHT(OFFSET('rivers (2)'!$A$1, 2 * (67 - $A69) + 1, 2 * BT$2), 1)))
&amp; IF(ISBLANK('feature type'!BS67), "EndPlot", SUBSTITUTE(SUBSTITUTE(output!$B$1,
                   "f_type", 'feature type'!BS67),
                   "f_var", 'feature variety'!BS67))
&amp; CHAR(10)</f>
        <v xml:space="preserve">BeginPlot
	x=70,y=1
	TerrainType=TERRAIN_OCEAN
	PlotType=3
EndPlot
</v>
      </c>
      <c r="BU69" t="str">
        <f ca="1">SUBSTITUTE(SUBSTITUTE(SUBSTITUTE(SUBSTITUTE($A$1,
"x_coord",BU$2),
"y_coord",$A69),
"t_type",'terrain type'!BT67),
"p_type", 'plot type'!BT67)
&amp; IF(LEFT(resources!BT67, 6) = "BONUS_", CHAR(9) &amp; "BonusType=" &amp; resources!BT67 &amp; CHAR(10), "")
&amp; IF('goody huts'!BT67, "	ImprovementType=IMPROVEMENT_GOODY_HUT" &amp; CHAR(10), "")
&amp; IF(ISBLANK(OFFSET('rivers (2)'!$A$1, 2 * (67 - $A69), 2 * BU$2 + 1)), "", SUBSTITUTE($C$1, "&lt;direc&gt;", RIGHT(OFFSET('rivers (2)'!$A$1, 2 * (67 - $A69), 2 * BU$2 + 1), 1)))
&amp; IF(ISBLANK(OFFSET('rivers (2)'!$A$1, 2 * (67 - $A69) + 1, 2 * BU$2)), "", SUBSTITUTE($D$1, "&lt;direc&gt;", RIGHT(OFFSET('rivers (2)'!$A$1, 2 * (67 - $A69) + 1, 2 * BU$2), 1)))
&amp; IF(ISBLANK('feature type'!BT67), "EndPlot", SUBSTITUTE(SUBSTITUTE(output!$B$1,
                   "f_type", 'feature type'!BT67),
                   "f_var", 'feature variety'!BT67))
&amp; CHAR(10)</f>
        <v xml:space="preserve">BeginPlot
	x=71,y=1
	TerrainType=TERRAIN_OCEAN
	PlotType=3
EndPlot
</v>
      </c>
      <c r="BV69" t="str">
        <f ca="1">SUBSTITUTE(SUBSTITUTE(SUBSTITUTE(SUBSTITUTE($A$1,
"x_coord",BV$2),
"y_coord",$A69),
"t_type",'terrain type'!BU67),
"p_type", 'plot type'!BU67)
&amp; IF(LEFT(resources!BU67, 6) = "BONUS_", CHAR(9) &amp; "BonusType=" &amp; resources!BU67 &amp; CHAR(10), "")
&amp; IF('goody huts'!BU67, "	ImprovementType=IMPROVEMENT_GOODY_HUT" &amp; CHAR(10), "")
&amp; IF(ISBLANK(OFFSET('rivers (2)'!$A$1, 2 * (67 - $A69), 2 * BV$2 + 1)), "", SUBSTITUTE($C$1, "&lt;direc&gt;", RIGHT(OFFSET('rivers (2)'!$A$1, 2 * (67 - $A69), 2 * BV$2 + 1), 1)))
&amp; IF(ISBLANK(OFFSET('rivers (2)'!$A$1, 2 * (67 - $A69) + 1, 2 * BV$2)), "", SUBSTITUTE($D$1, "&lt;direc&gt;", RIGHT(OFFSET('rivers (2)'!$A$1, 2 * (67 - $A69) + 1, 2 * BV$2), 1)))
&amp; IF(ISBLANK('feature type'!BU67), "EndPlot", SUBSTITUTE(SUBSTITUTE(output!$B$1,
                   "f_type", 'feature type'!BU67),
                   "f_var", 'feature variety'!BU67))
&amp; CHAR(10)</f>
        <v xml:space="preserve">BeginPlot
	x=72,y=1
	TerrainType=TERRAIN_OCEAN
	PlotType=3
EndPlot
</v>
      </c>
      <c r="BW69" t="str">
        <f ca="1">SUBSTITUTE(SUBSTITUTE(SUBSTITUTE(SUBSTITUTE($A$1,
"x_coord",BW$2),
"y_coord",$A69),
"t_type",'terrain type'!BV67),
"p_type", 'plot type'!BV67)
&amp; IF(LEFT(resources!BV67, 6) = "BONUS_", CHAR(9) &amp; "BonusType=" &amp; resources!BV67 &amp; CHAR(10), "")
&amp; IF('goody huts'!BV67, "	ImprovementType=IMPROVEMENT_GOODY_HUT" &amp; CHAR(10), "")
&amp; IF(ISBLANK(OFFSET('rivers (2)'!$A$1, 2 * (67 - $A69), 2 * BW$2 + 1)), "", SUBSTITUTE($C$1, "&lt;direc&gt;", RIGHT(OFFSET('rivers (2)'!$A$1, 2 * (67 - $A69), 2 * BW$2 + 1), 1)))
&amp; IF(ISBLANK(OFFSET('rivers (2)'!$A$1, 2 * (67 - $A69) + 1, 2 * BW$2)), "", SUBSTITUTE($D$1, "&lt;direc&gt;", RIGHT(OFFSET('rivers (2)'!$A$1, 2 * (67 - $A69) + 1, 2 * BW$2), 1)))
&amp; IF(ISBLANK('feature type'!BV67), "EndPlot", SUBSTITUTE(SUBSTITUTE(output!$B$1,
                   "f_type", 'feature type'!BV67),
                   "f_var", 'feature variety'!BV67))
&amp; CHAR(10)</f>
        <v xml:space="preserve">BeginPlot
	x=73,y=1
	TerrainType=TERRAIN_OCEAN
	PlotType=3
EndPlot
</v>
      </c>
      <c r="BX69" t="str">
        <f ca="1">SUBSTITUTE(SUBSTITUTE(SUBSTITUTE(SUBSTITUTE($A$1,
"x_coord",BX$2),
"y_coord",$A69),
"t_type",'terrain type'!BW67),
"p_type", 'plot type'!BW67)
&amp; IF(LEFT(resources!BW67, 6) = "BONUS_", CHAR(9) &amp; "BonusType=" &amp; resources!BW67 &amp; CHAR(10), "")
&amp; IF('goody huts'!BW67, "	ImprovementType=IMPROVEMENT_GOODY_HUT" &amp; CHAR(10), "")
&amp; IF(ISBLANK(OFFSET('rivers (2)'!$A$1, 2 * (67 - $A69), 2 * BX$2 + 1)), "", SUBSTITUTE($C$1, "&lt;direc&gt;", RIGHT(OFFSET('rivers (2)'!$A$1, 2 * (67 - $A69), 2 * BX$2 + 1), 1)))
&amp; IF(ISBLANK(OFFSET('rivers (2)'!$A$1, 2 * (67 - $A69) + 1, 2 * BX$2)), "", SUBSTITUTE($D$1, "&lt;direc&gt;", RIGHT(OFFSET('rivers (2)'!$A$1, 2 * (67 - $A69) + 1, 2 * BX$2), 1)))
&amp; IF(ISBLANK('feature type'!BW67), "EndPlot", SUBSTITUTE(SUBSTITUTE(output!$B$1,
                   "f_type", 'feature type'!BW67),
                   "f_var", 'feature variety'!BW67))
&amp; CHAR(10)</f>
        <v xml:space="preserve">BeginPlot
	x=74,y=1
	TerrainType=TERRAIN_OCEAN
	PlotType=3
EndPlot
</v>
      </c>
      <c r="BY69" t="str">
        <f ca="1">SUBSTITUTE(SUBSTITUTE(SUBSTITUTE(SUBSTITUTE($A$1,
"x_coord",BY$2),
"y_coord",$A69),
"t_type",'terrain type'!BX67),
"p_type", 'plot type'!BX67)
&amp; IF(LEFT(resources!BX67, 6) = "BONUS_", CHAR(9) &amp; "BonusType=" &amp; resources!BX67 &amp; CHAR(10), "")
&amp; IF('goody huts'!BX67, "	ImprovementType=IMPROVEMENT_GOODY_HUT" &amp; CHAR(10), "")
&amp; IF(ISBLANK(OFFSET('rivers (2)'!$A$1, 2 * (67 - $A69), 2 * BY$2 + 1)), "", SUBSTITUTE($C$1, "&lt;direc&gt;", RIGHT(OFFSET('rivers (2)'!$A$1, 2 * (67 - $A69), 2 * BY$2 + 1), 1)))
&amp; IF(ISBLANK(OFFSET('rivers (2)'!$A$1, 2 * (67 - $A69) + 1, 2 * BY$2)), "", SUBSTITUTE($D$1, "&lt;direc&gt;", RIGHT(OFFSET('rivers (2)'!$A$1, 2 * (67 - $A69) + 1, 2 * BY$2), 1)))
&amp; IF(ISBLANK('feature type'!BX67), "EndPlot", SUBSTITUTE(SUBSTITUTE(output!$B$1,
                   "f_type", 'feature type'!BX67),
                   "f_var", 'feature variety'!BX67))
&amp; CHAR(10)</f>
        <v xml:space="preserve">BeginPlot
	x=75,y=1
	TerrainType=TERRAIN_OCEAN
	PlotType=3
EndPlot
</v>
      </c>
      <c r="BZ69" t="str">
        <f ca="1">SUBSTITUTE(SUBSTITUTE(SUBSTITUTE(SUBSTITUTE($A$1,
"x_coord",BZ$2),
"y_coord",$A69),
"t_type",'terrain type'!BY67),
"p_type", 'plot type'!BY67)
&amp; IF(LEFT(resources!BY67, 6) = "BONUS_", CHAR(9) &amp; "BonusType=" &amp; resources!BY67 &amp; CHAR(10), "")
&amp; IF('goody huts'!BY67, "	ImprovementType=IMPROVEMENT_GOODY_HUT" &amp; CHAR(10), "")
&amp; IF(ISBLANK(OFFSET('rivers (2)'!$A$1, 2 * (67 - $A69), 2 * BZ$2 + 1)), "", SUBSTITUTE($C$1, "&lt;direc&gt;", RIGHT(OFFSET('rivers (2)'!$A$1, 2 * (67 - $A69), 2 * BZ$2 + 1), 1)))
&amp; IF(ISBLANK(OFFSET('rivers (2)'!$A$1, 2 * (67 - $A69) + 1, 2 * BZ$2)), "", SUBSTITUTE($D$1, "&lt;direc&gt;", RIGHT(OFFSET('rivers (2)'!$A$1, 2 * (67 - $A69) + 1, 2 * BZ$2), 1)))
&amp; IF(ISBLANK('feature type'!BY67), "EndPlot", SUBSTITUTE(SUBSTITUTE(output!$B$1,
                   "f_type", 'feature type'!BY67),
                   "f_var", 'feature variety'!BY67))
&amp; CHAR(10)</f>
        <v xml:space="preserve">BeginPlot
	x=76,y=1
	TerrainType=TERRAIN_OCEAN
	PlotType=3
EndPlot
</v>
      </c>
      <c r="CA69" t="str">
        <f ca="1">SUBSTITUTE(SUBSTITUTE(SUBSTITUTE(SUBSTITUTE($A$1,
"x_coord",CA$2),
"y_coord",$A69),
"t_type",'terrain type'!BZ67),
"p_type", 'plot type'!BZ67)
&amp; IF(LEFT(resources!BZ67, 6) = "BONUS_", CHAR(9) &amp; "BonusType=" &amp; resources!BZ67 &amp; CHAR(10), "")
&amp; IF('goody huts'!BZ67, "	ImprovementType=IMPROVEMENT_GOODY_HUT" &amp; CHAR(10), "")
&amp; IF(ISBLANK(OFFSET('rivers (2)'!$A$1, 2 * (67 - $A69), 2 * CA$2 + 1)), "", SUBSTITUTE($C$1, "&lt;direc&gt;", RIGHT(OFFSET('rivers (2)'!$A$1, 2 * (67 - $A69), 2 * CA$2 + 1), 1)))
&amp; IF(ISBLANK(OFFSET('rivers (2)'!$A$1, 2 * (67 - $A69) + 1, 2 * CA$2)), "", SUBSTITUTE($D$1, "&lt;direc&gt;", RIGHT(OFFSET('rivers (2)'!$A$1, 2 * (67 - $A69) + 1, 2 * CA$2), 1)))
&amp; IF(ISBLANK('feature type'!BZ67), "EndPlot", SUBSTITUTE(SUBSTITUTE(output!$B$1,
                   "f_type", 'feature type'!BZ67),
                   "f_var", 'feature variety'!BZ67))
&amp; CHAR(10)</f>
        <v xml:space="preserve">BeginPlot
	x=77,y=1
	TerrainType=TERRAIN_OCEAN
	PlotType=3
EndPlot
</v>
      </c>
      <c r="CB69" t="str">
        <f ca="1">SUBSTITUTE(SUBSTITUTE(SUBSTITUTE(SUBSTITUTE($A$1,
"x_coord",CB$2),
"y_coord",$A69),
"t_type",'terrain type'!CA67),
"p_type", 'plot type'!CA67)
&amp; IF(LEFT(resources!CA67, 6) = "BONUS_", CHAR(9) &amp; "BonusType=" &amp; resources!CA67 &amp; CHAR(10), "")
&amp; IF('goody huts'!CA67, "	ImprovementType=IMPROVEMENT_GOODY_HUT" &amp; CHAR(10), "")
&amp; IF(ISBLANK(OFFSET('rivers (2)'!$A$1, 2 * (67 - $A69), 2 * CB$2 + 1)), "", SUBSTITUTE($C$1, "&lt;direc&gt;", RIGHT(OFFSET('rivers (2)'!$A$1, 2 * (67 - $A69), 2 * CB$2 + 1), 1)))
&amp; IF(ISBLANK(OFFSET('rivers (2)'!$A$1, 2 * (67 - $A69) + 1, 2 * CB$2)), "", SUBSTITUTE($D$1, "&lt;direc&gt;", RIGHT(OFFSET('rivers (2)'!$A$1, 2 * (67 - $A69) + 1, 2 * CB$2), 1)))
&amp; IF(ISBLANK('feature type'!CA67), "EndPlot", SUBSTITUTE(SUBSTITUTE(output!$B$1,
                   "f_type", 'feature type'!CA67),
                   "f_var", 'feature variety'!CA67))
&amp; CHAR(10)</f>
        <v xml:space="preserve">BeginPlot
	x=78,y=1
	TerrainType=TERRAIN_OCEAN
	PlotType=3
EndPlot
</v>
      </c>
      <c r="CC69" t="str">
        <f ca="1">SUBSTITUTE(SUBSTITUTE(SUBSTITUTE(SUBSTITUTE($A$1,
"x_coord",CC$2),
"y_coord",$A69),
"t_type",'terrain type'!CB67),
"p_type", 'plot type'!CB67)
&amp; IF(LEFT(resources!CB67, 6) = "BONUS_", CHAR(9) &amp; "BonusType=" &amp; resources!CB67 &amp; CHAR(10), "")
&amp; IF('goody huts'!CB67, "	ImprovementType=IMPROVEMENT_GOODY_HUT" &amp; CHAR(10), "")
&amp; IF(ISBLANK(OFFSET('rivers (2)'!$A$1, 2 * (67 - $A69), 2 * CC$2 + 1)), "", SUBSTITUTE($C$1, "&lt;direc&gt;", RIGHT(OFFSET('rivers (2)'!$A$1, 2 * (67 - $A69), 2 * CC$2 + 1), 1)))
&amp; IF(ISBLANK(OFFSET('rivers (2)'!$A$1, 2 * (67 - $A69) + 1, 2 * CC$2)), "", SUBSTITUTE($D$1, "&lt;direc&gt;", RIGHT(OFFSET('rivers (2)'!$A$1, 2 * (67 - $A69) + 1, 2 * CC$2), 1)))
&amp; IF(ISBLANK('feature type'!CB67), "EndPlot", SUBSTITUTE(SUBSTITUTE(output!$B$1,
                   "f_type", 'feature type'!CB67),
                   "f_var", 'feature variety'!CB67))
&amp; CHAR(10)</f>
        <v xml:space="preserve">BeginPlot
	x=79,y=1
	TerrainType=TERRAIN_OCEAN
	PlotType=3
EndPlot
</v>
      </c>
      <c r="CD69" t="str">
        <f ca="1">SUBSTITUTE(SUBSTITUTE(SUBSTITUTE(SUBSTITUTE($A$1,
"x_coord",CD$2),
"y_coord",$A69),
"t_type",'terrain type'!CC67),
"p_type", 'plot type'!CC67)
&amp; IF(LEFT(resources!CC67, 6) = "BONUS_", CHAR(9) &amp; "BonusType=" &amp; resources!CC67 &amp; CHAR(10), "")
&amp; IF('goody huts'!CC67, "	ImprovementType=IMPROVEMENT_GOODY_HUT" &amp; CHAR(10), "")
&amp; IF(ISBLANK(OFFSET('rivers (2)'!$A$1, 2 * (67 - $A69), 2 * CD$2 + 1)), "", SUBSTITUTE($C$1, "&lt;direc&gt;", RIGHT(OFFSET('rivers (2)'!$A$1, 2 * (67 - $A69), 2 * CD$2 + 1), 1)))
&amp; IF(ISBLANK(OFFSET('rivers (2)'!$A$1, 2 * (67 - $A69) + 1, 2 * CD$2)), "", SUBSTITUTE($D$1, "&lt;direc&gt;", RIGHT(OFFSET('rivers (2)'!$A$1, 2 * (67 - $A69) + 1, 2 * CD$2), 1)))
&amp; IF(ISBLANK('feature type'!CC67), "EndPlot", SUBSTITUTE(SUBSTITUTE(output!$B$1,
                   "f_type", 'feature type'!CC67),
                   "f_var", 'feature variety'!CC67))
&amp; CHAR(10)</f>
        <v xml:space="preserve">BeginPlot
	x=80,y=1
	TerrainType=TERRAIN_OCEAN
	PlotType=3
EndPlot
</v>
      </c>
      <c r="CE69" t="str">
        <f ca="1">SUBSTITUTE(SUBSTITUTE(SUBSTITUTE(SUBSTITUTE($A$1,
"x_coord",CE$2),
"y_coord",$A69),
"t_type",'terrain type'!CD67),
"p_type", 'plot type'!CD67)
&amp; IF(LEFT(resources!CD67, 6) = "BONUS_", CHAR(9) &amp; "BonusType=" &amp; resources!CD67 &amp; CHAR(10), "")
&amp; IF('goody huts'!CD67, "	ImprovementType=IMPROVEMENT_GOODY_HUT" &amp; CHAR(10), "")
&amp; IF(ISBLANK(OFFSET('rivers (2)'!$A$1, 2 * (67 - $A69), 2 * CE$2 + 1)), "", SUBSTITUTE($C$1, "&lt;direc&gt;", RIGHT(OFFSET('rivers (2)'!$A$1, 2 * (67 - $A69), 2 * CE$2 + 1), 1)))
&amp; IF(ISBLANK(OFFSET('rivers (2)'!$A$1, 2 * (67 - $A69) + 1, 2 * CE$2)), "", SUBSTITUTE($D$1, "&lt;direc&gt;", RIGHT(OFFSET('rivers (2)'!$A$1, 2 * (67 - $A69) + 1, 2 * CE$2), 1)))
&amp; IF(ISBLANK('feature type'!CD67), "EndPlot", SUBSTITUTE(SUBSTITUTE(output!$B$1,
                   "f_type", 'feature type'!CD67),
                   "f_var", 'feature variety'!CD67))
&amp; CHAR(10)</f>
        <v xml:space="preserve">BeginPlot
	x=81,y=1
	TerrainType=TERRAIN_OCEAN
	PlotType=3
EndPlot
</v>
      </c>
      <c r="CF69" t="str">
        <f ca="1">SUBSTITUTE(SUBSTITUTE(SUBSTITUTE(SUBSTITUTE($A$1,
"x_coord",CF$2),
"y_coord",$A69),
"t_type",'terrain type'!CE67),
"p_type", 'plot type'!CE67)
&amp; IF(LEFT(resources!CE67, 6) = "BONUS_", CHAR(9) &amp; "BonusType=" &amp; resources!CE67 &amp; CHAR(10), "")
&amp; IF('goody huts'!CE67, "	ImprovementType=IMPROVEMENT_GOODY_HUT" &amp; CHAR(10), "")
&amp; IF(ISBLANK(OFFSET('rivers (2)'!$A$1, 2 * (67 - $A69), 2 * CF$2 + 1)), "", SUBSTITUTE($C$1, "&lt;direc&gt;", RIGHT(OFFSET('rivers (2)'!$A$1, 2 * (67 - $A69), 2 * CF$2 + 1), 1)))
&amp; IF(ISBLANK(OFFSET('rivers (2)'!$A$1, 2 * (67 - $A69) + 1, 2 * CF$2)), "", SUBSTITUTE($D$1, "&lt;direc&gt;", RIGHT(OFFSET('rivers (2)'!$A$1, 2 * (67 - $A69) + 1, 2 * CF$2), 1)))
&amp; IF(ISBLANK('feature type'!CE67), "EndPlot", SUBSTITUTE(SUBSTITUTE(output!$B$1,
                   "f_type", 'feature type'!CE67),
                   "f_var", 'feature variety'!CE67))
&amp; CHAR(10)</f>
        <v xml:space="preserve">BeginPlot
	x=82,y=1
	TerrainType=TERRAIN_OCEAN
	PlotType=3
EndPlot
</v>
      </c>
      <c r="CG69" t="str">
        <f ca="1">SUBSTITUTE(SUBSTITUTE(SUBSTITUTE(SUBSTITUTE($A$1,
"x_coord",CG$2),
"y_coord",$A69),
"t_type",'terrain type'!CF67),
"p_type", 'plot type'!CF67)
&amp; IF(LEFT(resources!CF67, 6) = "BONUS_", CHAR(9) &amp; "BonusType=" &amp; resources!CF67 &amp; CHAR(10), "")
&amp; IF('goody huts'!CF67, "	ImprovementType=IMPROVEMENT_GOODY_HUT" &amp; CHAR(10), "")
&amp; IF(ISBLANK(OFFSET('rivers (2)'!$A$1, 2 * (67 - $A69), 2 * CG$2 + 1)), "", SUBSTITUTE($C$1, "&lt;direc&gt;", RIGHT(OFFSET('rivers (2)'!$A$1, 2 * (67 - $A69), 2 * CG$2 + 1), 1)))
&amp; IF(ISBLANK(OFFSET('rivers (2)'!$A$1, 2 * (67 - $A69) + 1, 2 * CG$2)), "", SUBSTITUTE($D$1, "&lt;direc&gt;", RIGHT(OFFSET('rivers (2)'!$A$1, 2 * (67 - $A69) + 1, 2 * CG$2), 1)))
&amp; IF(ISBLANK('feature type'!CF67), "EndPlot", SUBSTITUTE(SUBSTITUTE(output!$B$1,
                   "f_type", 'feature type'!CF67),
                   "f_var", 'feature variety'!CF67))
&amp; CHAR(10)</f>
        <v xml:space="preserve">BeginPlot
	x=83,y=1
	TerrainType=TERRAIN_OCEAN
	PlotType=3
EndPlot
</v>
      </c>
      <c r="CH69" t="str">
        <f ca="1">SUBSTITUTE(SUBSTITUTE(SUBSTITUTE(SUBSTITUTE($A$1,
"x_coord",CH$2),
"y_coord",$A69),
"t_type",'terrain type'!CG67),
"p_type", 'plot type'!CG67)
&amp; IF(LEFT(resources!CG67, 6) = "BONUS_", CHAR(9) &amp; "BonusType=" &amp; resources!CG67 &amp; CHAR(10), "")
&amp; IF('goody huts'!CG67, "	ImprovementType=IMPROVEMENT_GOODY_HUT" &amp; CHAR(10), "")
&amp; IF(ISBLANK(OFFSET('rivers (2)'!$A$1, 2 * (67 - $A69), 2 * CH$2 + 1)), "", SUBSTITUTE($C$1, "&lt;direc&gt;", RIGHT(OFFSET('rivers (2)'!$A$1, 2 * (67 - $A69), 2 * CH$2 + 1), 1)))
&amp; IF(ISBLANK(OFFSET('rivers (2)'!$A$1, 2 * (67 - $A69) + 1, 2 * CH$2)), "", SUBSTITUTE($D$1, "&lt;direc&gt;", RIGHT(OFFSET('rivers (2)'!$A$1, 2 * (67 - $A69) + 1, 2 * CH$2), 1)))
&amp; IF(ISBLANK('feature type'!CG67), "EndPlot", SUBSTITUTE(SUBSTITUTE(output!$B$1,
                   "f_type", 'feature type'!CG67),
                   "f_var", 'feature variety'!CG67))
&amp; CHAR(10)</f>
        <v xml:space="preserve">BeginPlot
	x=84,y=1
	TerrainType=TERRAIN_OCEAN
	PlotType=3
EndPlot
</v>
      </c>
      <c r="CI69" t="str">
        <f ca="1">SUBSTITUTE(SUBSTITUTE(SUBSTITUTE(SUBSTITUTE($A$1,
"x_coord",CI$2),
"y_coord",$A69),
"t_type",'terrain type'!CH67),
"p_type", 'plot type'!CH67)
&amp; IF(LEFT(resources!CH67, 6) = "BONUS_", CHAR(9) &amp; "BonusType=" &amp; resources!CH67 &amp; CHAR(10), "")
&amp; IF('goody huts'!CH67, "	ImprovementType=IMPROVEMENT_GOODY_HUT" &amp; CHAR(10), "")
&amp; IF(ISBLANK(OFFSET('rivers (2)'!$A$1, 2 * (67 - $A69), 2 * CI$2 + 1)), "", SUBSTITUTE($C$1, "&lt;direc&gt;", RIGHT(OFFSET('rivers (2)'!$A$1, 2 * (67 - $A69), 2 * CI$2 + 1), 1)))
&amp; IF(ISBLANK(OFFSET('rivers (2)'!$A$1, 2 * (67 - $A69) + 1, 2 * CI$2)), "", SUBSTITUTE($D$1, "&lt;direc&gt;", RIGHT(OFFSET('rivers (2)'!$A$1, 2 * (67 - $A69) + 1, 2 * CI$2), 1)))
&amp; IF(ISBLANK('feature type'!CH67), "EndPlot", SUBSTITUTE(SUBSTITUTE(output!$B$1,
                   "f_type", 'feature type'!CH67),
                   "f_var", 'feature variety'!CH67))
&amp; CHAR(10)</f>
        <v xml:space="preserve">BeginPlot
	x=85,y=1
	TerrainType=TERRAIN_OCEAN
	PlotType=3
EndPlot
</v>
      </c>
      <c r="CJ69" t="str">
        <f ca="1">SUBSTITUTE(SUBSTITUTE(SUBSTITUTE(SUBSTITUTE($A$1,
"x_coord",CJ$2),
"y_coord",$A69),
"t_type",'terrain type'!CI67),
"p_type", 'plot type'!CI67)
&amp; IF(LEFT(resources!CI67, 6) = "BONUS_", CHAR(9) &amp; "BonusType=" &amp; resources!CI67 &amp; CHAR(10), "")
&amp; IF('goody huts'!CI67, "	ImprovementType=IMPROVEMENT_GOODY_HUT" &amp; CHAR(10), "")
&amp; IF(ISBLANK(OFFSET('rivers (2)'!$A$1, 2 * (67 - $A69), 2 * CJ$2 + 1)), "", SUBSTITUTE($C$1, "&lt;direc&gt;", RIGHT(OFFSET('rivers (2)'!$A$1, 2 * (67 - $A69), 2 * CJ$2 + 1), 1)))
&amp; IF(ISBLANK(OFFSET('rivers (2)'!$A$1, 2 * (67 - $A69) + 1, 2 * CJ$2)), "", SUBSTITUTE($D$1, "&lt;direc&gt;", RIGHT(OFFSET('rivers (2)'!$A$1, 2 * (67 - $A69) + 1, 2 * CJ$2), 1)))
&amp; IF(ISBLANK('feature type'!CI67), "EndPlot", SUBSTITUTE(SUBSTITUTE(output!$B$1,
                   "f_type", 'feature type'!CI67),
                   "f_var", 'feature variety'!CI67))
&amp; CHAR(10)</f>
        <v xml:space="preserve">BeginPlot
	x=86,y=1
	TerrainType=TERRAIN_OCEAN
	PlotType=3
EndPlot
</v>
      </c>
      <c r="CK69" t="str">
        <f ca="1">SUBSTITUTE(SUBSTITUTE(SUBSTITUTE(SUBSTITUTE($A$1,
"x_coord",CK$2),
"y_coord",$A69),
"t_type",'terrain type'!CJ67),
"p_type", 'plot type'!CJ67)
&amp; IF(LEFT(resources!CJ67, 6) = "BONUS_", CHAR(9) &amp; "BonusType=" &amp; resources!CJ67 &amp; CHAR(10), "")
&amp; IF('goody huts'!CJ67, "	ImprovementType=IMPROVEMENT_GOODY_HUT" &amp; CHAR(10), "")
&amp; IF(ISBLANK(OFFSET('rivers (2)'!$A$1, 2 * (67 - $A69), 2 * CK$2 + 1)), "", SUBSTITUTE($C$1, "&lt;direc&gt;", RIGHT(OFFSET('rivers (2)'!$A$1, 2 * (67 - $A69), 2 * CK$2 + 1), 1)))
&amp; IF(ISBLANK(OFFSET('rivers (2)'!$A$1, 2 * (67 - $A69) + 1, 2 * CK$2)), "", SUBSTITUTE($D$1, "&lt;direc&gt;", RIGHT(OFFSET('rivers (2)'!$A$1, 2 * (67 - $A69) + 1, 2 * CK$2), 1)))
&amp; IF(ISBLANK('feature type'!CJ67), "EndPlot", SUBSTITUTE(SUBSTITUTE(output!$B$1,
                   "f_type", 'feature type'!CJ67),
                   "f_var", 'feature variety'!CJ67))
&amp; CHAR(10)</f>
        <v xml:space="preserve">BeginPlot
	x=87,y=1
	TerrainType=TERRAIN_OCEAN
	PlotType=3
EndPlot
</v>
      </c>
      <c r="CL69" t="str">
        <f ca="1">SUBSTITUTE(SUBSTITUTE(SUBSTITUTE(SUBSTITUTE($A$1,
"x_coord",CL$2),
"y_coord",$A69),
"t_type",'terrain type'!CK67),
"p_type", 'plot type'!CK67)
&amp; IF(LEFT(resources!CK67, 6) = "BONUS_", CHAR(9) &amp; "BonusType=" &amp; resources!CK67 &amp; CHAR(10), "")
&amp; IF('goody huts'!CK67, "	ImprovementType=IMPROVEMENT_GOODY_HUT" &amp; CHAR(10), "")
&amp; IF(ISBLANK(OFFSET('rivers (2)'!$A$1, 2 * (67 - $A69), 2 * CL$2 + 1)), "", SUBSTITUTE($C$1, "&lt;direc&gt;", RIGHT(OFFSET('rivers (2)'!$A$1, 2 * (67 - $A69), 2 * CL$2 + 1), 1)))
&amp; IF(ISBLANK(OFFSET('rivers (2)'!$A$1, 2 * (67 - $A69) + 1, 2 * CL$2)), "", SUBSTITUTE($D$1, "&lt;direc&gt;", RIGHT(OFFSET('rivers (2)'!$A$1, 2 * (67 - $A69) + 1, 2 * CL$2), 1)))
&amp; IF(ISBLANK('feature type'!CK67), "EndPlot", SUBSTITUTE(SUBSTITUTE(output!$B$1,
                   "f_type", 'feature type'!CK67),
                   "f_var", 'feature variety'!CK67))
&amp; CHAR(10)</f>
        <v xml:space="preserve">BeginPlot
	x=88,y=1
	TerrainType=TERRAIN_OCEAN
	PlotType=3
EndPlot
</v>
      </c>
      <c r="CM69" t="str">
        <f ca="1">SUBSTITUTE(SUBSTITUTE(SUBSTITUTE(SUBSTITUTE($A$1,
"x_coord",CM$2),
"y_coord",$A69),
"t_type",'terrain type'!CL67),
"p_type", 'plot type'!CL67)
&amp; IF(LEFT(resources!CL67, 6) = "BONUS_", CHAR(9) &amp; "BonusType=" &amp; resources!CL67 &amp; CHAR(10), "")
&amp; IF('goody huts'!CL67, "	ImprovementType=IMPROVEMENT_GOODY_HUT" &amp; CHAR(10), "")
&amp; IF(ISBLANK(OFFSET('rivers (2)'!$A$1, 2 * (67 - $A69), 2 * CM$2 + 1)), "", SUBSTITUTE($C$1, "&lt;direc&gt;", RIGHT(OFFSET('rivers (2)'!$A$1, 2 * (67 - $A69), 2 * CM$2 + 1), 1)))
&amp; IF(ISBLANK(OFFSET('rivers (2)'!$A$1, 2 * (67 - $A69) + 1, 2 * CM$2)), "", SUBSTITUTE($D$1, "&lt;direc&gt;", RIGHT(OFFSET('rivers (2)'!$A$1, 2 * (67 - $A69) + 1, 2 * CM$2), 1)))
&amp; IF(ISBLANK('feature type'!CL67), "EndPlot", SUBSTITUTE(SUBSTITUTE(output!$B$1,
                   "f_type", 'feature type'!CL67),
                   "f_var", 'feature variety'!CL67))
&amp; CHAR(10)</f>
        <v xml:space="preserve">BeginPlot
	x=89,y=1
	TerrainType=TERRAIN_OCEAN
	PlotType=3
EndPlot
</v>
      </c>
      <c r="CN69" t="str">
        <f ca="1">SUBSTITUTE(SUBSTITUTE(SUBSTITUTE(SUBSTITUTE($A$1,
"x_coord",CN$2),
"y_coord",$A69),
"t_type",'terrain type'!CM67),
"p_type", 'plot type'!CM67)
&amp; IF(LEFT(resources!CM67, 6) = "BONUS_", CHAR(9) &amp; "BonusType=" &amp; resources!CM67 &amp; CHAR(10), "")
&amp; IF('goody huts'!CM67, "	ImprovementType=IMPROVEMENT_GOODY_HUT" &amp; CHAR(10), "")
&amp; IF(ISBLANK(OFFSET('rivers (2)'!$A$1, 2 * (67 - $A69), 2 * CN$2 + 1)), "", SUBSTITUTE($C$1, "&lt;direc&gt;", RIGHT(OFFSET('rivers (2)'!$A$1, 2 * (67 - $A69), 2 * CN$2 + 1), 1)))
&amp; IF(ISBLANK(OFFSET('rivers (2)'!$A$1, 2 * (67 - $A69) + 1, 2 * CN$2)), "", SUBSTITUTE($D$1, "&lt;direc&gt;", RIGHT(OFFSET('rivers (2)'!$A$1, 2 * (67 - $A69) + 1, 2 * CN$2), 1)))
&amp; IF(ISBLANK('feature type'!CM67), "EndPlot", SUBSTITUTE(SUBSTITUTE(output!$B$1,
                   "f_type", 'feature type'!CM67),
                   "f_var", 'feature variety'!CM67))
&amp; CHAR(10)</f>
        <v xml:space="preserve">BeginPlot
	x=90,y=1
	TerrainType=TERRAIN_OCEAN
	PlotType=3
EndPlot
</v>
      </c>
      <c r="CO69" t="str">
        <f ca="1">SUBSTITUTE(SUBSTITUTE(SUBSTITUTE(SUBSTITUTE($A$1,
"x_coord",CO$2),
"y_coord",$A69),
"t_type",'terrain type'!CN67),
"p_type", 'plot type'!CN67)
&amp; IF(LEFT(resources!CN67, 6) = "BONUS_", CHAR(9) &amp; "BonusType=" &amp; resources!CN67 &amp; CHAR(10), "")
&amp; IF('goody huts'!CN67, "	ImprovementType=IMPROVEMENT_GOODY_HUT" &amp; CHAR(10), "")
&amp; IF(ISBLANK(OFFSET('rivers (2)'!$A$1, 2 * (67 - $A69), 2 * CO$2 + 1)), "", SUBSTITUTE($C$1, "&lt;direc&gt;", RIGHT(OFFSET('rivers (2)'!$A$1, 2 * (67 - $A69), 2 * CO$2 + 1), 1)))
&amp; IF(ISBLANK(OFFSET('rivers (2)'!$A$1, 2 * (67 - $A69) + 1, 2 * CO$2)), "", SUBSTITUTE($D$1, "&lt;direc&gt;", RIGHT(OFFSET('rivers (2)'!$A$1, 2 * (67 - $A69) + 1, 2 * CO$2), 1)))
&amp; IF(ISBLANK('feature type'!CN67), "EndPlot", SUBSTITUTE(SUBSTITUTE(output!$B$1,
                   "f_type", 'feature type'!CN67),
                   "f_var", 'feature variety'!CN67))
&amp; CHAR(10)</f>
        <v xml:space="preserve">BeginPlot
	x=91,y=1
	TerrainType=TERRAIN_OCEAN
	PlotType=3
EndPlot
</v>
      </c>
      <c r="CP69" t="str">
        <f ca="1">SUBSTITUTE(SUBSTITUTE(SUBSTITUTE(SUBSTITUTE($A$1,
"x_coord",CP$2),
"y_coord",$A69),
"t_type",'terrain type'!CO67),
"p_type", 'plot type'!CO67)
&amp; IF(LEFT(resources!CO67, 6) = "BONUS_", CHAR(9) &amp; "BonusType=" &amp; resources!CO67 &amp; CHAR(10), "")
&amp; IF('goody huts'!CO67, "	ImprovementType=IMPROVEMENT_GOODY_HUT" &amp; CHAR(10), "")
&amp; IF(ISBLANK(OFFSET('rivers (2)'!$A$1, 2 * (67 - $A69), 2 * CP$2 + 1)), "", SUBSTITUTE($C$1, "&lt;direc&gt;", RIGHT(OFFSET('rivers (2)'!$A$1, 2 * (67 - $A69), 2 * CP$2 + 1), 1)))
&amp; IF(ISBLANK(OFFSET('rivers (2)'!$A$1, 2 * (67 - $A69) + 1, 2 * CP$2)), "", SUBSTITUTE($D$1, "&lt;direc&gt;", RIGHT(OFFSET('rivers (2)'!$A$1, 2 * (67 - $A69) + 1, 2 * CP$2), 1)))
&amp; IF(ISBLANK('feature type'!CO67), "EndPlot", SUBSTITUTE(SUBSTITUTE(output!$B$1,
                   "f_type", 'feature type'!CO67),
                   "f_var", 'feature variety'!CO67))
&amp; CHAR(10)</f>
        <v xml:space="preserve">BeginPlot
	x=92,y=1
	TerrainType=TERRAIN_OCEAN
	PlotType=3
EndPlot
</v>
      </c>
      <c r="CQ69" t="str">
        <f ca="1">SUBSTITUTE(SUBSTITUTE(SUBSTITUTE(SUBSTITUTE($A$1,
"x_coord",CQ$2),
"y_coord",$A69),
"t_type",'terrain type'!CP67),
"p_type", 'plot type'!CP67)
&amp; IF(LEFT(resources!CP67, 6) = "BONUS_", CHAR(9) &amp; "BonusType=" &amp; resources!CP67 &amp; CHAR(10), "")
&amp; IF('goody huts'!CP67, "	ImprovementType=IMPROVEMENT_GOODY_HUT" &amp; CHAR(10), "")
&amp; IF(ISBLANK(OFFSET('rivers (2)'!$A$1, 2 * (67 - $A69), 2 * CQ$2 + 1)), "", SUBSTITUTE($C$1, "&lt;direc&gt;", RIGHT(OFFSET('rivers (2)'!$A$1, 2 * (67 - $A69), 2 * CQ$2 + 1), 1)))
&amp; IF(ISBLANK(OFFSET('rivers (2)'!$A$1, 2 * (67 - $A69) + 1, 2 * CQ$2)), "", SUBSTITUTE($D$1, "&lt;direc&gt;", RIGHT(OFFSET('rivers (2)'!$A$1, 2 * (67 - $A69) + 1, 2 * CQ$2), 1)))
&amp; IF(ISBLANK('feature type'!CP67), "EndPlot", SUBSTITUTE(SUBSTITUTE(output!$B$1,
                   "f_type", 'feature type'!CP67),
                   "f_var", 'feature variety'!CP67))
&amp; CHAR(10)</f>
        <v xml:space="preserve">BeginPlot
	x=93,y=1
	TerrainType=TERRAIN_OCEAN
	PlotType=3
EndPlot
</v>
      </c>
      <c r="CR69" t="str">
        <f ca="1">SUBSTITUTE(SUBSTITUTE(SUBSTITUTE(SUBSTITUTE($A$1,
"x_coord",CR$2),
"y_coord",$A69),
"t_type",'terrain type'!CQ67),
"p_type", 'plot type'!CQ67)
&amp; IF(LEFT(resources!CQ67, 6) = "BONUS_", CHAR(9) &amp; "BonusType=" &amp; resources!CQ67 &amp; CHAR(10), "")
&amp; IF('goody huts'!CQ67, "	ImprovementType=IMPROVEMENT_GOODY_HUT" &amp; CHAR(10), "")
&amp; IF(ISBLANK(OFFSET('rivers (2)'!$A$1, 2 * (67 - $A69), 2 * CR$2 + 1)), "", SUBSTITUTE($C$1, "&lt;direc&gt;", RIGHT(OFFSET('rivers (2)'!$A$1, 2 * (67 - $A69), 2 * CR$2 + 1), 1)))
&amp; IF(ISBLANK(OFFSET('rivers (2)'!$A$1, 2 * (67 - $A69) + 1, 2 * CR$2)), "", SUBSTITUTE($D$1, "&lt;direc&gt;", RIGHT(OFFSET('rivers (2)'!$A$1, 2 * (67 - $A69) + 1, 2 * CR$2), 1)))
&amp; IF(ISBLANK('feature type'!CQ67), "EndPlot", SUBSTITUTE(SUBSTITUTE(output!$B$1,
                   "f_type", 'feature type'!CQ67),
                   "f_var", 'feature variety'!CQ67))
&amp; CHAR(10)</f>
        <v xml:space="preserve">BeginPlot
	x=94,y=1
	TerrainType=TERRAIN_OCEAN
	PlotType=3
EndPlot
</v>
      </c>
      <c r="CS69" t="str">
        <f ca="1">SUBSTITUTE(SUBSTITUTE(SUBSTITUTE(SUBSTITUTE($A$1,
"x_coord",CS$2),
"y_coord",$A69),
"t_type",'terrain type'!CR67),
"p_type", 'plot type'!CR67)
&amp; IF(LEFT(resources!CR67, 6) = "BONUS_", CHAR(9) &amp; "BonusType=" &amp; resources!CR67 &amp; CHAR(10), "")
&amp; IF('goody huts'!CR67, "	ImprovementType=IMPROVEMENT_GOODY_HUT" &amp; CHAR(10), "")
&amp; IF(ISBLANK(OFFSET('rivers (2)'!$A$1, 2 * (67 - $A69), 2 * CS$2 + 1)), "", SUBSTITUTE($C$1, "&lt;direc&gt;", RIGHT(OFFSET('rivers (2)'!$A$1, 2 * (67 - $A69), 2 * CS$2 + 1), 1)))
&amp; IF(ISBLANK(OFFSET('rivers (2)'!$A$1, 2 * (67 - $A69) + 1, 2 * CS$2)), "", SUBSTITUTE($D$1, "&lt;direc&gt;", RIGHT(OFFSET('rivers (2)'!$A$1, 2 * (67 - $A69) + 1, 2 * CS$2), 1)))
&amp; IF(ISBLANK('feature type'!CR67), "EndPlot", SUBSTITUTE(SUBSTITUTE(output!$B$1,
                   "f_type", 'feature type'!CR67),
                   "f_var", 'feature variety'!CR67))
&amp; CHAR(10)</f>
        <v xml:space="preserve">BeginPlot
	x=95,y=1
	TerrainType=TERRAIN_OCEAN
	PlotType=3
EndPlot
</v>
      </c>
      <c r="CT69" t="str">
        <f ca="1">SUBSTITUTE(SUBSTITUTE(SUBSTITUTE(SUBSTITUTE($A$1,
"x_coord",CT$2),
"y_coord",$A69),
"t_type",'terrain type'!CS67),
"p_type", 'plot type'!CS67)
&amp; IF(LEFT(resources!CS67, 6) = "BONUS_", CHAR(9) &amp; "BonusType=" &amp; resources!CS67 &amp; CHAR(10), "")
&amp; IF('goody huts'!CS67, "	ImprovementType=IMPROVEMENT_GOODY_HUT" &amp; CHAR(10), "")
&amp; IF(ISBLANK(OFFSET('rivers (2)'!$A$1, 2 * (67 - $A69), 2 * CT$2 + 1)), "", SUBSTITUTE($C$1, "&lt;direc&gt;", RIGHT(OFFSET('rivers (2)'!$A$1, 2 * (67 - $A69), 2 * CT$2 + 1), 1)))
&amp; IF(ISBLANK(OFFSET('rivers (2)'!$A$1, 2 * (67 - $A69) + 1, 2 * CT$2)), "", SUBSTITUTE($D$1, "&lt;direc&gt;", RIGHT(OFFSET('rivers (2)'!$A$1, 2 * (67 - $A69) + 1, 2 * CT$2), 1)))
&amp; IF(ISBLANK('feature type'!CS67), "EndPlot", SUBSTITUTE(SUBSTITUTE(output!$B$1,
                   "f_type", 'feature type'!CS67),
                   "f_var", 'feature variety'!CS67))
&amp; CHAR(10)</f>
        <v xml:space="preserve">BeginPlot
	x=96,y=1
	TerrainType=TERRAIN_OCEAN
	PlotType=3
EndPlot
</v>
      </c>
      <c r="CU69" t="str">
        <f ca="1">SUBSTITUTE(SUBSTITUTE(SUBSTITUTE(SUBSTITUTE($A$1,
"x_coord",CU$2),
"y_coord",$A69),
"t_type",'terrain type'!CT67),
"p_type", 'plot type'!CT67)
&amp; IF(LEFT(resources!CT67, 6) = "BONUS_", CHAR(9) &amp; "BonusType=" &amp; resources!CT67 &amp; CHAR(10), "")
&amp; IF('goody huts'!CT67, "	ImprovementType=IMPROVEMENT_GOODY_HUT" &amp; CHAR(10), "")
&amp; IF(ISBLANK(OFFSET('rivers (2)'!$A$1, 2 * (67 - $A69), 2 * CU$2 + 1)), "", SUBSTITUTE($C$1, "&lt;direc&gt;", RIGHT(OFFSET('rivers (2)'!$A$1, 2 * (67 - $A69), 2 * CU$2 + 1), 1)))
&amp; IF(ISBLANK(OFFSET('rivers (2)'!$A$1, 2 * (67 - $A69) + 1, 2 * CU$2)), "", SUBSTITUTE($D$1, "&lt;direc&gt;", RIGHT(OFFSET('rivers (2)'!$A$1, 2 * (67 - $A69) + 1, 2 * CU$2), 1)))
&amp; IF(ISBLANK('feature type'!CT67), "EndPlot", SUBSTITUTE(SUBSTITUTE(output!$B$1,
                   "f_type", 'feature type'!CT67),
                   "f_var", 'feature variety'!CT67))
&amp; CHAR(10)</f>
        <v xml:space="preserve">BeginPlot
	x=97,y=1
	TerrainType=TERRAIN_OCEAN
	PlotType=3
EndPlot
</v>
      </c>
      <c r="CV69" t="str">
        <f ca="1">SUBSTITUTE(SUBSTITUTE(SUBSTITUTE(SUBSTITUTE($A$1,
"x_coord",CV$2),
"y_coord",$A69),
"t_type",'terrain type'!CU67),
"p_type", 'plot type'!CU67)
&amp; IF(LEFT(resources!CU67, 6) = "BONUS_", CHAR(9) &amp; "BonusType=" &amp; resources!CU67 &amp; CHAR(10), "")
&amp; IF('goody huts'!CU67, "	ImprovementType=IMPROVEMENT_GOODY_HUT" &amp; CHAR(10), "")
&amp; IF(ISBLANK(OFFSET('rivers (2)'!$A$1, 2 * (67 - $A69), 2 * CV$2 + 1)), "", SUBSTITUTE($C$1, "&lt;direc&gt;", RIGHT(OFFSET('rivers (2)'!$A$1, 2 * (67 - $A69), 2 * CV$2 + 1), 1)))
&amp; IF(ISBLANK(OFFSET('rivers (2)'!$A$1, 2 * (67 - $A69) + 1, 2 * CV$2)), "", SUBSTITUTE($D$1, "&lt;direc&gt;", RIGHT(OFFSET('rivers (2)'!$A$1, 2 * (67 - $A69) + 1, 2 * CV$2), 1)))
&amp; IF(ISBLANK('feature type'!CU67), "EndPlot", SUBSTITUTE(SUBSTITUTE(output!$B$1,
                   "f_type", 'feature type'!CU67),
                   "f_var", 'feature variety'!CU67))
&amp; CHAR(10)</f>
        <v xml:space="preserve">BeginPlot
	x=98,y=1
	TerrainType=TERRAIN_OCEAN
	PlotType=3
EndPlot
</v>
      </c>
      <c r="CW69" t="str">
        <f ca="1">SUBSTITUTE(SUBSTITUTE(SUBSTITUTE(SUBSTITUTE($A$1,
"x_coord",CW$2),
"y_coord",$A69),
"t_type",'terrain type'!CV67),
"p_type", 'plot type'!CV67)
&amp; IF(LEFT(resources!CV67, 6) = "BONUS_", CHAR(9) &amp; "BonusType=" &amp; resources!CV67 &amp; CHAR(10), "")
&amp; IF('goody huts'!CV67, "	ImprovementType=IMPROVEMENT_GOODY_HUT" &amp; CHAR(10), "")
&amp; IF(ISBLANK(OFFSET('rivers (2)'!$A$1, 2 * (67 - $A69), 2 * CW$2 + 1)), "", SUBSTITUTE($C$1, "&lt;direc&gt;", RIGHT(OFFSET('rivers (2)'!$A$1, 2 * (67 - $A69), 2 * CW$2 + 1), 1)))
&amp; IF(ISBLANK(OFFSET('rivers (2)'!$A$1, 2 * (67 - $A69) + 1, 2 * CW$2)), "", SUBSTITUTE($D$1, "&lt;direc&gt;", RIGHT(OFFSET('rivers (2)'!$A$1, 2 * (67 - $A69) + 1, 2 * CW$2), 1)))
&amp; IF(ISBLANK('feature type'!CV67), "EndPlot", SUBSTITUTE(SUBSTITUTE(output!$B$1,
                   "f_type", 'feature type'!CV67),
                   "f_var", 'feature variety'!CV67))
&amp; CHAR(10)</f>
        <v xml:space="preserve">BeginPlot
	x=99,y=1
	TerrainType=TERRAIN_OCEAN
	PlotType=3
EndPlot
</v>
      </c>
      <c r="CX69" t="str">
        <f ca="1">SUBSTITUTE(SUBSTITUTE(SUBSTITUTE(SUBSTITUTE($A$1,
"x_coord",CX$2),
"y_coord",$A69),
"t_type",'terrain type'!CW67),
"p_type", 'plot type'!CW67)
&amp; IF(LEFT(resources!CW67, 6) = "BONUS_", CHAR(9) &amp; "BonusType=" &amp; resources!CW67 &amp; CHAR(10), "")
&amp; IF('goody huts'!CW67, "	ImprovementType=IMPROVEMENT_GOODY_HUT" &amp; CHAR(10), "")
&amp; IF(ISBLANK(OFFSET('rivers (2)'!$A$1, 2 * (67 - $A69), 2 * CX$2 + 1)), "", SUBSTITUTE($C$1, "&lt;direc&gt;", RIGHT(OFFSET('rivers (2)'!$A$1, 2 * (67 - $A69), 2 * CX$2 + 1), 1)))
&amp; IF(ISBLANK(OFFSET('rivers (2)'!$A$1, 2 * (67 - $A69) + 1, 2 * CX$2)), "", SUBSTITUTE($D$1, "&lt;direc&gt;", RIGHT(OFFSET('rivers (2)'!$A$1, 2 * (67 - $A69) + 1, 2 * CX$2), 1)))
&amp; IF(ISBLANK('feature type'!CW67), "EndPlot", SUBSTITUTE(SUBSTITUTE(output!$B$1,
                   "f_type", 'feature type'!CW67),
                   "f_var", 'feature variety'!CW67))
&amp; CHAR(10)</f>
        <v xml:space="preserve">BeginPlot
	x=100,y=1
	TerrainType=TERRAIN_OCEAN
	PlotType=3
EndPlot
</v>
      </c>
      <c r="CY69" t="str">
        <f ca="1">SUBSTITUTE(SUBSTITUTE(SUBSTITUTE(SUBSTITUTE($A$1,
"x_coord",CY$2),
"y_coord",$A69),
"t_type",'terrain type'!CX67),
"p_type", 'plot type'!CX67)
&amp; IF(LEFT(resources!CX67, 6) = "BONUS_", CHAR(9) &amp; "BonusType=" &amp; resources!CX67 &amp; CHAR(10), "")
&amp; IF('goody huts'!CX67, "	ImprovementType=IMPROVEMENT_GOODY_HUT" &amp; CHAR(10), "")
&amp; IF(ISBLANK(OFFSET('rivers (2)'!$A$1, 2 * (67 - $A69), 2 * CY$2 + 1)), "", SUBSTITUTE($C$1, "&lt;direc&gt;", RIGHT(OFFSET('rivers (2)'!$A$1, 2 * (67 - $A69), 2 * CY$2 + 1), 1)))
&amp; IF(ISBLANK(OFFSET('rivers (2)'!$A$1, 2 * (67 - $A69) + 1, 2 * CY$2)), "", SUBSTITUTE($D$1, "&lt;direc&gt;", RIGHT(OFFSET('rivers (2)'!$A$1, 2 * (67 - $A69) + 1, 2 * CY$2), 1)))
&amp; IF(ISBLANK('feature type'!CX67), "EndPlot", SUBSTITUTE(SUBSTITUTE(output!$B$1,
                   "f_type", 'feature type'!CX67),
                   "f_var", 'feature variety'!CX67))
&amp; CHAR(10)</f>
        <v xml:space="preserve">BeginPlot
	x=101,y=1
	TerrainType=TERRAIN_OCEAN
	PlotType=3
EndPlot
</v>
      </c>
      <c r="CZ69" t="str">
        <f ca="1">SUBSTITUTE(SUBSTITUTE(SUBSTITUTE(SUBSTITUTE($A$1,
"x_coord",CZ$2),
"y_coord",$A69),
"t_type",'terrain type'!CY67),
"p_type", 'plot type'!CY67)
&amp; IF(LEFT(resources!CY67, 6) = "BONUS_", CHAR(9) &amp; "BonusType=" &amp; resources!CY67 &amp; CHAR(10), "")
&amp; IF('goody huts'!CY67, "	ImprovementType=IMPROVEMENT_GOODY_HUT" &amp; CHAR(10), "")
&amp; IF(ISBLANK(OFFSET('rivers (2)'!$A$1, 2 * (67 - $A69), 2 * CZ$2 + 1)), "", SUBSTITUTE($C$1, "&lt;direc&gt;", RIGHT(OFFSET('rivers (2)'!$A$1, 2 * (67 - $A69), 2 * CZ$2 + 1), 1)))
&amp; IF(ISBLANK(OFFSET('rivers (2)'!$A$1, 2 * (67 - $A69) + 1, 2 * CZ$2)), "", SUBSTITUTE($D$1, "&lt;direc&gt;", RIGHT(OFFSET('rivers (2)'!$A$1, 2 * (67 - $A69) + 1, 2 * CZ$2), 1)))
&amp; IF(ISBLANK('feature type'!CY67), "EndPlot", SUBSTITUTE(SUBSTITUTE(output!$B$1,
                   "f_type", 'feature type'!CY67),
                   "f_var", 'feature variety'!CY67))
&amp; CHAR(10)</f>
        <v xml:space="preserve">BeginPlot
	x=102,y=1
	TerrainType=TERRAIN_OCEAN
	PlotType=3
EndPlot
</v>
      </c>
      <c r="DA69" t="str">
        <f ca="1">SUBSTITUTE(SUBSTITUTE(SUBSTITUTE(SUBSTITUTE($A$1,
"x_coord",DA$2),
"y_coord",$A69),
"t_type",'terrain type'!CZ67),
"p_type", 'plot type'!CZ67)
&amp; IF(LEFT(resources!CZ67, 6) = "BONUS_", CHAR(9) &amp; "BonusType=" &amp; resources!CZ67 &amp; CHAR(10), "")
&amp; IF('goody huts'!CZ67, "	ImprovementType=IMPROVEMENT_GOODY_HUT" &amp; CHAR(10), "")
&amp; IF(ISBLANK(OFFSET('rivers (2)'!$A$1, 2 * (67 - $A69), 2 * DA$2 + 1)), "", SUBSTITUTE($C$1, "&lt;direc&gt;", RIGHT(OFFSET('rivers (2)'!$A$1, 2 * (67 - $A69), 2 * DA$2 + 1), 1)))
&amp; IF(ISBLANK(OFFSET('rivers (2)'!$A$1, 2 * (67 - $A69) + 1, 2 * DA$2)), "", SUBSTITUTE($D$1, "&lt;direc&gt;", RIGHT(OFFSET('rivers (2)'!$A$1, 2 * (67 - $A69) + 1, 2 * DA$2), 1)))
&amp; IF(ISBLANK('feature type'!CZ67), "EndPlot", SUBSTITUTE(SUBSTITUTE(output!$B$1,
                   "f_type", 'feature type'!CZ67),
                   "f_var", 'feature variety'!CZ67))
&amp; CHAR(10)</f>
        <v xml:space="preserve">BeginPlot
	x=103,y=1
	TerrainType=TERRAIN_OCEAN
	PlotType=3
EndPlot
</v>
      </c>
      <c r="DB69" t="str">
        <f ca="1">SUBSTITUTE(SUBSTITUTE(SUBSTITUTE(SUBSTITUTE($A$1,
"x_coord",DB$2),
"y_coord",$A69),
"t_type",'terrain type'!DA67),
"p_type", 'plot type'!DA67)
&amp; IF(LEFT(resources!DA67, 6) = "BONUS_", CHAR(9) &amp; "BonusType=" &amp; resources!DA67 &amp; CHAR(10), "")
&amp; IF('goody huts'!DA67, "	ImprovementType=IMPROVEMENT_GOODY_HUT" &amp; CHAR(10), "")
&amp; IF(ISBLANK(OFFSET('rivers (2)'!$A$1, 2 * (67 - $A69), 2 * DB$2 + 1)), "", SUBSTITUTE($C$1, "&lt;direc&gt;", RIGHT(OFFSET('rivers (2)'!$A$1, 2 * (67 - $A69), 2 * DB$2 + 1), 1)))
&amp; IF(ISBLANK(OFFSET('rivers (2)'!$A$1, 2 * (67 - $A69) + 1, 2 * DB$2)), "", SUBSTITUTE($D$1, "&lt;direc&gt;", RIGHT(OFFSET('rivers (2)'!$A$1, 2 * (67 - $A69) + 1, 2 * DB$2), 1)))
&amp; IF(ISBLANK('feature type'!DA67), "EndPlot", SUBSTITUTE(SUBSTITUTE(output!$B$1,
                   "f_type", 'feature type'!DA67),
                   "f_var", 'feature variety'!DA67))
&amp; CHAR(10)</f>
        <v xml:space="preserve">BeginPlot
	x=104,y=1
	TerrainType=TERRAIN_OCEAN
	PlotType=3
EndPlot
</v>
      </c>
      <c r="DC69" t="str">
        <f ca="1">SUBSTITUTE(SUBSTITUTE(SUBSTITUTE(SUBSTITUTE($A$1,
"x_coord",DC$2),
"y_coord",$A69),
"t_type",'terrain type'!DB67),
"p_type", 'plot type'!DB67)
&amp; IF(LEFT(resources!DB67, 6) = "BONUS_", CHAR(9) &amp; "BonusType=" &amp; resources!DB67 &amp; CHAR(10), "")
&amp; IF('goody huts'!DB67, "	ImprovementType=IMPROVEMENT_GOODY_HUT" &amp; CHAR(10), "")
&amp; IF(ISBLANK(OFFSET('rivers (2)'!$A$1, 2 * (67 - $A69), 2 * DC$2 + 1)), "", SUBSTITUTE($C$1, "&lt;direc&gt;", RIGHT(OFFSET('rivers (2)'!$A$1, 2 * (67 - $A69), 2 * DC$2 + 1), 1)))
&amp; IF(ISBLANK(OFFSET('rivers (2)'!$A$1, 2 * (67 - $A69) + 1, 2 * DC$2)), "", SUBSTITUTE($D$1, "&lt;direc&gt;", RIGHT(OFFSET('rivers (2)'!$A$1, 2 * (67 - $A69) + 1, 2 * DC$2), 1)))
&amp; IF(ISBLANK('feature type'!DB67), "EndPlot", SUBSTITUTE(SUBSTITUTE(output!$B$1,
                   "f_type", 'feature type'!DB67),
                   "f_var", 'feature variety'!DB67))
&amp; CHAR(10)</f>
        <v xml:space="preserve">BeginPlot
	x=105,y=1
	TerrainType=TERRAIN_OCEAN
	PlotType=3
EndPlot
</v>
      </c>
      <c r="DD69" t="str">
        <f ca="1">SUBSTITUTE(SUBSTITUTE(SUBSTITUTE(SUBSTITUTE($A$1,
"x_coord",DD$2),
"y_coord",$A69),
"t_type",'terrain type'!DC67),
"p_type", 'plot type'!DC67)
&amp; IF(LEFT(resources!DC67, 6) = "BONUS_", CHAR(9) &amp; "BonusType=" &amp; resources!DC67 &amp; CHAR(10), "")
&amp; IF('goody huts'!DC67, "	ImprovementType=IMPROVEMENT_GOODY_HUT" &amp; CHAR(10), "")
&amp; IF(ISBLANK(OFFSET('rivers (2)'!$A$1, 2 * (67 - $A69), 2 * DD$2 + 1)), "", SUBSTITUTE($C$1, "&lt;direc&gt;", RIGHT(OFFSET('rivers (2)'!$A$1, 2 * (67 - $A69), 2 * DD$2 + 1), 1)))
&amp; IF(ISBLANK(OFFSET('rivers (2)'!$A$1, 2 * (67 - $A69) + 1, 2 * DD$2)), "", SUBSTITUTE($D$1, "&lt;direc&gt;", RIGHT(OFFSET('rivers (2)'!$A$1, 2 * (67 - $A69) + 1, 2 * DD$2), 1)))
&amp; IF(ISBLANK('feature type'!DC67), "EndPlot", SUBSTITUTE(SUBSTITUTE(output!$B$1,
                   "f_type", 'feature type'!DC67),
                   "f_var", 'feature variety'!DC67))
&amp; CHAR(10)</f>
        <v xml:space="preserve">BeginPlot
	x=106,y=1
	TerrainType=TERRAIN_OCEAN
	PlotType=3
EndPlot
</v>
      </c>
      <c r="DE69" t="str">
        <f ca="1">SUBSTITUTE(SUBSTITUTE(SUBSTITUTE(SUBSTITUTE($A$1,
"x_coord",DE$2),
"y_coord",$A69),
"t_type",'terrain type'!DD67),
"p_type", 'plot type'!DD67)
&amp; IF(LEFT(resources!DD67, 6) = "BONUS_", CHAR(9) &amp; "BonusType=" &amp; resources!DD67 &amp; CHAR(10), "")
&amp; IF('goody huts'!DD67, "	ImprovementType=IMPROVEMENT_GOODY_HUT" &amp; CHAR(10), "")
&amp; IF(ISBLANK(OFFSET('rivers (2)'!$A$1, 2 * (67 - $A69), 2 * DE$2 + 1)), "", SUBSTITUTE($C$1, "&lt;direc&gt;", RIGHT(OFFSET('rivers (2)'!$A$1, 2 * (67 - $A69), 2 * DE$2 + 1), 1)))
&amp; IF(ISBLANK(OFFSET('rivers (2)'!$A$1, 2 * (67 - $A69) + 1, 2 * DE$2)), "", SUBSTITUTE($D$1, "&lt;direc&gt;", RIGHT(OFFSET('rivers (2)'!$A$1, 2 * (67 - $A69) + 1, 2 * DE$2), 1)))
&amp; IF(ISBLANK('feature type'!DD67), "EndPlot", SUBSTITUTE(SUBSTITUTE(output!$B$1,
                   "f_type", 'feature type'!DD67),
                   "f_var", 'feature variety'!DD67))
&amp; CHAR(10)</f>
        <v xml:space="preserve">BeginPlot
	x=107,y=1
	TerrainType=TERRAIN_OCEAN
	PlotType=3
EndPlot
</v>
      </c>
      <c r="DF69" t="str">
        <f ca="1">SUBSTITUTE(SUBSTITUTE(SUBSTITUTE(SUBSTITUTE($A$1,
"x_coord",DF$2),
"y_coord",$A69),
"t_type",'terrain type'!DE67),
"p_type", 'plot type'!DE67)
&amp; IF(LEFT(resources!DE67, 6) = "BONUS_", CHAR(9) &amp; "BonusType=" &amp; resources!DE67 &amp; CHAR(10), "")
&amp; IF('goody huts'!DE67, "	ImprovementType=IMPROVEMENT_GOODY_HUT" &amp; CHAR(10), "")
&amp; IF(ISBLANK(OFFSET('rivers (2)'!$A$1, 2 * (67 - $A69), 2 * DF$2 + 1)), "", SUBSTITUTE($C$1, "&lt;direc&gt;", RIGHT(OFFSET('rivers (2)'!$A$1, 2 * (67 - $A69), 2 * DF$2 + 1), 1)))
&amp; IF(ISBLANK(OFFSET('rivers (2)'!$A$1, 2 * (67 - $A69) + 1, 2 * DF$2)), "", SUBSTITUTE($D$1, "&lt;direc&gt;", RIGHT(OFFSET('rivers (2)'!$A$1, 2 * (67 - $A69) + 1, 2 * DF$2), 1)))
&amp; IF(ISBLANK('feature type'!DE67), "EndPlot", SUBSTITUTE(SUBSTITUTE(output!$B$1,
                   "f_type", 'feature type'!DE67),
                   "f_var", 'feature variety'!DE67))
&amp; CHAR(10)</f>
        <v xml:space="preserve">BeginPlot
	x=108,y=1
	TerrainType=TERRAIN_OCEAN
	PlotType=3
EndPlot
</v>
      </c>
      <c r="DG69" t="str">
        <f ca="1">SUBSTITUTE(SUBSTITUTE(SUBSTITUTE(SUBSTITUTE($A$1,
"x_coord",DG$2),
"y_coord",$A69),
"t_type",'terrain type'!DF67),
"p_type", 'plot type'!DF67)
&amp; IF(LEFT(resources!DF67, 6) = "BONUS_", CHAR(9) &amp; "BonusType=" &amp; resources!DF67 &amp; CHAR(10), "")
&amp; IF('goody huts'!DF67, "	ImprovementType=IMPROVEMENT_GOODY_HUT" &amp; CHAR(10), "")
&amp; IF(ISBLANK(OFFSET('rivers (2)'!$A$1, 2 * (67 - $A69), 2 * DG$2 + 1)), "", SUBSTITUTE($C$1, "&lt;direc&gt;", RIGHT(OFFSET('rivers (2)'!$A$1, 2 * (67 - $A69), 2 * DG$2 + 1), 1)))
&amp; IF(ISBLANK(OFFSET('rivers (2)'!$A$1, 2 * (67 - $A69) + 1, 2 * DG$2)), "", SUBSTITUTE($D$1, "&lt;direc&gt;", RIGHT(OFFSET('rivers (2)'!$A$1, 2 * (67 - $A69) + 1, 2 * DG$2), 1)))
&amp; IF(ISBLANK('feature type'!DF67), "EndPlot", SUBSTITUTE(SUBSTITUTE(output!$B$1,
                   "f_type", 'feature type'!DF67),
                   "f_var", 'feature variety'!DF67))
&amp; CHAR(10)</f>
        <v xml:space="preserve">BeginPlot
	x=109,y=1
	TerrainType=TERRAIN_OCEAN
	PlotType=3
EndPlot
</v>
      </c>
      <c r="DH69" t="str">
        <f ca="1">SUBSTITUTE(SUBSTITUTE(SUBSTITUTE(SUBSTITUTE($A$1,
"x_coord",DH$2),
"y_coord",$A69),
"t_type",'terrain type'!DG67),
"p_type", 'plot type'!DG67)
&amp; IF(LEFT(resources!DG67, 6) = "BONUS_", CHAR(9) &amp; "BonusType=" &amp; resources!DG67 &amp; CHAR(10), "")
&amp; IF('goody huts'!DG67, "	ImprovementType=IMPROVEMENT_GOODY_HUT" &amp; CHAR(10), "")
&amp; IF(ISBLANK(OFFSET('rivers (2)'!$A$1, 2 * (67 - $A69), 2 * DH$2 + 1)), "", SUBSTITUTE($C$1, "&lt;direc&gt;", RIGHT(OFFSET('rivers (2)'!$A$1, 2 * (67 - $A69), 2 * DH$2 + 1), 1)))
&amp; IF(ISBLANK(OFFSET('rivers (2)'!$A$1, 2 * (67 - $A69) + 1, 2 * DH$2)), "", SUBSTITUTE($D$1, "&lt;direc&gt;", RIGHT(OFFSET('rivers (2)'!$A$1, 2 * (67 - $A69) + 1, 2 * DH$2), 1)))
&amp; IF(ISBLANK('feature type'!DG67), "EndPlot", SUBSTITUTE(SUBSTITUTE(output!$B$1,
                   "f_type", 'feature type'!DG67),
                   "f_var", 'feature variety'!DG67))
&amp; CHAR(10)</f>
        <v xml:space="preserve">BeginPlot
	x=110,y=1
	TerrainType=TERRAIN_OCEAN
	PlotType=3
EndPlot
</v>
      </c>
      <c r="DI69" t="str">
        <f ca="1">SUBSTITUTE(SUBSTITUTE(SUBSTITUTE(SUBSTITUTE($A$1,
"x_coord",DI$2),
"y_coord",$A69),
"t_type",'terrain type'!DH67),
"p_type", 'plot type'!DH67)
&amp; IF(LEFT(resources!DH67, 6) = "BONUS_", CHAR(9) &amp; "BonusType=" &amp; resources!DH67 &amp; CHAR(10), "")
&amp; IF('goody huts'!DH67, "	ImprovementType=IMPROVEMENT_GOODY_HUT" &amp; CHAR(10), "")
&amp; IF(ISBLANK(OFFSET('rivers (2)'!$A$1, 2 * (67 - $A69), 2 * DI$2 + 1)), "", SUBSTITUTE($C$1, "&lt;direc&gt;", RIGHT(OFFSET('rivers (2)'!$A$1, 2 * (67 - $A69), 2 * DI$2 + 1), 1)))
&amp; IF(ISBLANK(OFFSET('rivers (2)'!$A$1, 2 * (67 - $A69) + 1, 2 * DI$2)), "", SUBSTITUTE($D$1, "&lt;direc&gt;", RIGHT(OFFSET('rivers (2)'!$A$1, 2 * (67 - $A69) + 1, 2 * DI$2), 1)))
&amp; IF(ISBLANK('feature type'!DH67), "EndPlot", SUBSTITUTE(SUBSTITUTE(output!$B$1,
                   "f_type", 'feature type'!DH67),
                   "f_var", 'feature variety'!DH67))
&amp; CHAR(10)</f>
        <v xml:space="preserve">BeginPlot
	x=111,y=1
	TerrainType=TERRAIN_OCEAN
	PlotType=3
EndPlot
</v>
      </c>
      <c r="DJ69" t="str">
        <f ca="1">SUBSTITUTE(SUBSTITUTE(SUBSTITUTE(SUBSTITUTE($A$1,
"x_coord",DJ$2),
"y_coord",$A69),
"t_type",'terrain type'!DI67),
"p_type", 'plot type'!DI67)
&amp; IF(LEFT(resources!DI67, 6) = "BONUS_", CHAR(9) &amp; "BonusType=" &amp; resources!DI67 &amp; CHAR(10), "")
&amp; IF('goody huts'!DI67, "	ImprovementType=IMPROVEMENT_GOODY_HUT" &amp; CHAR(10), "")
&amp; IF(ISBLANK(OFFSET('rivers (2)'!$A$1, 2 * (67 - $A69), 2 * DJ$2 + 1)), "", SUBSTITUTE($C$1, "&lt;direc&gt;", RIGHT(OFFSET('rivers (2)'!$A$1, 2 * (67 - $A69), 2 * DJ$2 + 1), 1)))
&amp; IF(ISBLANK(OFFSET('rivers (2)'!$A$1, 2 * (67 - $A69) + 1, 2 * DJ$2)), "", SUBSTITUTE($D$1, "&lt;direc&gt;", RIGHT(OFFSET('rivers (2)'!$A$1, 2 * (67 - $A69) + 1, 2 * DJ$2), 1)))
&amp; IF(ISBLANK('feature type'!DI67), "EndPlot", SUBSTITUTE(SUBSTITUTE(output!$B$1,
                   "f_type", 'feature type'!DI67),
                   "f_var", 'feature variety'!DI67))
&amp; CHAR(10)</f>
        <v xml:space="preserve">BeginPlot
	x=112,y=1
	TerrainType=TERRAIN_OCEAN
	PlotType=3
EndPlot
</v>
      </c>
      <c r="DK69" t="str">
        <f ca="1">SUBSTITUTE(SUBSTITUTE(SUBSTITUTE(SUBSTITUTE($A$1,
"x_coord",DK$2),
"y_coord",$A69),
"t_type",'terrain type'!DJ67),
"p_type", 'plot type'!DJ67)
&amp; IF(LEFT(resources!DJ67, 6) = "BONUS_", CHAR(9) &amp; "BonusType=" &amp; resources!DJ67 &amp; CHAR(10), "")
&amp; IF('goody huts'!DJ67, "	ImprovementType=IMPROVEMENT_GOODY_HUT" &amp; CHAR(10), "")
&amp; IF(ISBLANK(OFFSET('rivers (2)'!$A$1, 2 * (67 - $A69), 2 * DK$2 + 1)), "", SUBSTITUTE($C$1, "&lt;direc&gt;", RIGHT(OFFSET('rivers (2)'!$A$1, 2 * (67 - $A69), 2 * DK$2 + 1), 1)))
&amp; IF(ISBLANK(OFFSET('rivers (2)'!$A$1, 2 * (67 - $A69) + 1, 2 * DK$2)), "", SUBSTITUTE($D$1, "&lt;direc&gt;", RIGHT(OFFSET('rivers (2)'!$A$1, 2 * (67 - $A69) + 1, 2 * DK$2), 1)))
&amp; IF(ISBLANK('feature type'!DJ67), "EndPlot", SUBSTITUTE(SUBSTITUTE(output!$B$1,
                   "f_type", 'feature type'!DJ67),
                   "f_var", 'feature variety'!DJ67))
&amp; CHAR(10)</f>
        <v xml:space="preserve">BeginPlot
	x=113,y=1
	TerrainType=TERRAIN_OCEAN
	PlotType=3
EndPlot
</v>
      </c>
      <c r="DL69" t="str">
        <f ca="1">SUBSTITUTE(SUBSTITUTE(SUBSTITUTE(SUBSTITUTE($A$1,
"x_coord",DL$2),
"y_coord",$A69),
"t_type",'terrain type'!DK67),
"p_type", 'plot type'!DK67)
&amp; IF(LEFT(resources!DK67, 6) = "BONUS_", CHAR(9) &amp; "BonusType=" &amp; resources!DK67 &amp; CHAR(10), "")
&amp; IF('goody huts'!DK67, "	ImprovementType=IMPROVEMENT_GOODY_HUT" &amp; CHAR(10), "")
&amp; IF(ISBLANK(OFFSET('rivers (2)'!$A$1, 2 * (67 - $A69), 2 * DL$2 + 1)), "", SUBSTITUTE($C$1, "&lt;direc&gt;", RIGHT(OFFSET('rivers (2)'!$A$1, 2 * (67 - $A69), 2 * DL$2 + 1), 1)))
&amp; IF(ISBLANK(OFFSET('rivers (2)'!$A$1, 2 * (67 - $A69) + 1, 2 * DL$2)), "", SUBSTITUTE($D$1, "&lt;direc&gt;", RIGHT(OFFSET('rivers (2)'!$A$1, 2 * (67 - $A69) + 1, 2 * DL$2), 1)))
&amp; IF(ISBLANK('feature type'!DK67), "EndPlot", SUBSTITUTE(SUBSTITUTE(output!$B$1,
                   "f_type", 'feature type'!DK67),
                   "f_var", 'feature variety'!DK67))
&amp; CHAR(10)</f>
        <v xml:space="preserve">BeginPlot
	x=114,y=1
	TerrainType=TERRAIN_OCEAN
	PlotType=3
EndPlot
</v>
      </c>
      <c r="DM69" t="str">
        <f ca="1">SUBSTITUTE(SUBSTITUTE(SUBSTITUTE(SUBSTITUTE($A$1,
"x_coord",DM$2),
"y_coord",$A69),
"t_type",'terrain type'!DL67),
"p_type", 'plot type'!DL67)
&amp; IF(LEFT(resources!DL67, 6) = "BONUS_", CHAR(9) &amp; "BonusType=" &amp; resources!DL67 &amp; CHAR(10), "")
&amp; IF('goody huts'!DL67, "	ImprovementType=IMPROVEMENT_GOODY_HUT" &amp; CHAR(10), "")
&amp; IF(ISBLANK(OFFSET('rivers (2)'!$A$1, 2 * (67 - $A69), 2 * DM$2 + 1)), "", SUBSTITUTE($C$1, "&lt;direc&gt;", RIGHT(OFFSET('rivers (2)'!$A$1, 2 * (67 - $A69), 2 * DM$2 + 1), 1)))
&amp; IF(ISBLANK(OFFSET('rivers (2)'!$A$1, 2 * (67 - $A69) + 1, 2 * DM$2)), "", SUBSTITUTE($D$1, "&lt;direc&gt;", RIGHT(OFFSET('rivers (2)'!$A$1, 2 * (67 - $A69) + 1, 2 * DM$2), 1)))
&amp; IF(ISBLANK('feature type'!DL67), "EndPlot", SUBSTITUTE(SUBSTITUTE(output!$B$1,
                   "f_type", 'feature type'!DL67),
                   "f_var", 'feature variety'!DL67))
&amp; CHAR(10)</f>
        <v xml:space="preserve">BeginPlot
	x=115,y=1
	TerrainType=TERRAIN_OCEAN
	PlotType=3
EndPlot
</v>
      </c>
      <c r="DN69" t="str">
        <f ca="1">SUBSTITUTE(SUBSTITUTE(SUBSTITUTE(SUBSTITUTE($A$1,
"x_coord",DN$2),
"y_coord",$A69),
"t_type",'terrain type'!DM67),
"p_type", 'plot type'!DM67)
&amp; IF(LEFT(resources!DM67, 6) = "BONUS_", CHAR(9) &amp; "BonusType=" &amp; resources!DM67 &amp; CHAR(10), "")
&amp; IF('goody huts'!DM67, "	ImprovementType=IMPROVEMENT_GOODY_HUT" &amp; CHAR(10), "")
&amp; IF(ISBLANK(OFFSET('rivers (2)'!$A$1, 2 * (67 - $A69), 2 * DN$2 + 1)), "", SUBSTITUTE($C$1, "&lt;direc&gt;", RIGHT(OFFSET('rivers (2)'!$A$1, 2 * (67 - $A69), 2 * DN$2 + 1), 1)))
&amp; IF(ISBLANK(OFFSET('rivers (2)'!$A$1, 2 * (67 - $A69) + 1, 2 * DN$2)), "", SUBSTITUTE($D$1, "&lt;direc&gt;", RIGHT(OFFSET('rivers (2)'!$A$1, 2 * (67 - $A69) + 1, 2 * DN$2), 1)))
&amp; IF(ISBLANK('feature type'!DM67), "EndPlot", SUBSTITUTE(SUBSTITUTE(output!$B$1,
                   "f_type", 'feature type'!DM67),
                   "f_var", 'feature variety'!DM67))
&amp; CHAR(10)</f>
        <v xml:space="preserve">BeginPlot
	x=116,y=1
	TerrainType=TERRAIN_OCEAN
	PlotType=3
EndPlot
</v>
      </c>
      <c r="DO69" t="str">
        <f ca="1">SUBSTITUTE(SUBSTITUTE(SUBSTITUTE(SUBSTITUTE($A$1,
"x_coord",DO$2),
"y_coord",$A69),
"t_type",'terrain type'!DN67),
"p_type", 'plot type'!DN67)
&amp; IF(LEFT(resources!DN67, 6) = "BONUS_", CHAR(9) &amp; "BonusType=" &amp; resources!DN67 &amp; CHAR(10), "")
&amp; IF('goody huts'!DN67, "	ImprovementType=IMPROVEMENT_GOODY_HUT" &amp; CHAR(10), "")
&amp; IF(ISBLANK(OFFSET('rivers (2)'!$A$1, 2 * (67 - $A69), 2 * DO$2 + 1)), "", SUBSTITUTE($C$1, "&lt;direc&gt;", RIGHT(OFFSET('rivers (2)'!$A$1, 2 * (67 - $A69), 2 * DO$2 + 1), 1)))
&amp; IF(ISBLANK(OFFSET('rivers (2)'!$A$1, 2 * (67 - $A69) + 1, 2 * DO$2)), "", SUBSTITUTE($D$1, "&lt;direc&gt;", RIGHT(OFFSET('rivers (2)'!$A$1, 2 * (67 - $A69) + 1, 2 * DO$2), 1)))
&amp; IF(ISBLANK('feature type'!DN67), "EndPlot", SUBSTITUTE(SUBSTITUTE(output!$B$1,
                   "f_type", 'feature type'!DN67),
                   "f_var", 'feature variety'!DN67))
&amp; CHAR(10)</f>
        <v xml:space="preserve">BeginPlot
	x=117,y=1
	TerrainType=TERRAIN_OCEAN
	PlotType=3
EndPlot
</v>
      </c>
      <c r="DP69" t="str">
        <f ca="1">SUBSTITUTE(SUBSTITUTE(SUBSTITUTE(SUBSTITUTE($A$1,
"x_coord",DP$2),
"y_coord",$A69),
"t_type",'terrain type'!DO67),
"p_type", 'plot type'!DO67)
&amp; IF(LEFT(resources!DO67, 6) = "BONUS_", CHAR(9) &amp; "BonusType=" &amp; resources!DO67 &amp; CHAR(10), "")
&amp; IF('goody huts'!DO67, "	ImprovementType=IMPROVEMENT_GOODY_HUT" &amp; CHAR(10), "")
&amp; IF(ISBLANK(OFFSET('rivers (2)'!$A$1, 2 * (67 - $A69), 2 * DP$2 + 1)), "", SUBSTITUTE($C$1, "&lt;direc&gt;", RIGHT(OFFSET('rivers (2)'!$A$1, 2 * (67 - $A69), 2 * DP$2 + 1), 1)))
&amp; IF(ISBLANK(OFFSET('rivers (2)'!$A$1, 2 * (67 - $A69) + 1, 2 * DP$2)), "", SUBSTITUTE($D$1, "&lt;direc&gt;", RIGHT(OFFSET('rivers (2)'!$A$1, 2 * (67 - $A69) + 1, 2 * DP$2), 1)))
&amp; IF(ISBLANK('feature type'!DO67), "EndPlot", SUBSTITUTE(SUBSTITUTE(output!$B$1,
                   "f_type", 'feature type'!DO67),
                   "f_var", 'feature variety'!DO67))
&amp; CHAR(10)</f>
        <v xml:space="preserve">BeginPlot
	x=118,y=1
	TerrainType=TERRAIN_OCEAN
	PlotType=3
EndPlot
</v>
      </c>
      <c r="DQ69" t="str">
        <f ca="1">SUBSTITUTE(SUBSTITUTE(SUBSTITUTE(SUBSTITUTE($A$1,
"x_coord",DQ$2),
"y_coord",$A69),
"t_type",'terrain type'!DP67),
"p_type", 'plot type'!DP67)
&amp; IF(LEFT(resources!DP67, 6) = "BONUS_", CHAR(9) &amp; "BonusType=" &amp; resources!DP67 &amp; CHAR(10), "")
&amp; IF('goody huts'!DP67, "	ImprovementType=IMPROVEMENT_GOODY_HUT" &amp; CHAR(10), "")
&amp; IF(ISBLANK(OFFSET('rivers (2)'!$A$1, 2 * (67 - $A69), 2 * DQ$2 + 1)), "", SUBSTITUTE($C$1, "&lt;direc&gt;", RIGHT(OFFSET('rivers (2)'!$A$1, 2 * (67 - $A69), 2 * DQ$2 + 1), 1)))
&amp; IF(ISBLANK(OFFSET('rivers (2)'!$A$1, 2 * (67 - $A69) + 1, 2 * DQ$2)), "", SUBSTITUTE($D$1, "&lt;direc&gt;", RIGHT(OFFSET('rivers (2)'!$A$1, 2 * (67 - $A69) + 1, 2 * DQ$2), 1)))
&amp; IF(ISBLANK('feature type'!DP67), "EndPlot", SUBSTITUTE(SUBSTITUTE(output!$B$1,
                   "f_type", 'feature type'!DP67),
                   "f_var", 'feature variety'!DP67))
&amp; CHAR(10)</f>
        <v xml:space="preserve">BeginPlot
	x=119,y=1
	TerrainType=TERRAIN_OCEAN
	PlotType=3
EndPlot
</v>
      </c>
      <c r="DR69" t="str">
        <f ca="1">SUBSTITUTE(SUBSTITUTE(SUBSTITUTE(SUBSTITUTE($A$1,
"x_coord",DR$2),
"y_coord",$A69),
"t_type",'terrain type'!DQ67),
"p_type", 'plot type'!DQ67)
&amp; IF(LEFT(resources!DQ67, 6) = "BONUS_", CHAR(9) &amp; "BonusType=" &amp; resources!DQ67 &amp; CHAR(10), "")
&amp; IF('goody huts'!DQ67, "	ImprovementType=IMPROVEMENT_GOODY_HUT" &amp; CHAR(10), "")
&amp; IF(ISBLANK(OFFSET('rivers (2)'!$A$1, 2 * (67 - $A69), 2 * DR$2 + 1)), "", SUBSTITUTE($C$1, "&lt;direc&gt;", RIGHT(OFFSET('rivers (2)'!$A$1, 2 * (67 - $A69), 2 * DR$2 + 1), 1)))
&amp; IF(ISBLANK(OFFSET('rivers (2)'!$A$1, 2 * (67 - $A69) + 1, 2 * DR$2)), "", SUBSTITUTE($D$1, "&lt;direc&gt;", RIGHT(OFFSET('rivers (2)'!$A$1, 2 * (67 - $A69) + 1, 2 * DR$2), 1)))
&amp; IF(ISBLANK('feature type'!DQ67), "EndPlot", SUBSTITUTE(SUBSTITUTE(output!$B$1,
                   "f_type", 'feature type'!DQ67),
                   "f_var", 'feature variety'!DQ67))
&amp; CHAR(10)</f>
        <v xml:space="preserve">BeginPlot
	x=120,y=1
	TerrainType=TERRAIN_OCEAN
	PlotType=3
EndPlot
</v>
      </c>
      <c r="DS69" t="str">
        <f ca="1">SUBSTITUTE(SUBSTITUTE(SUBSTITUTE(SUBSTITUTE($A$1,
"x_coord",DS$2),
"y_coord",$A69),
"t_type",'terrain type'!DR67),
"p_type", 'plot type'!DR67)
&amp; IF(LEFT(resources!DR67, 6) = "BONUS_", CHAR(9) &amp; "BonusType=" &amp; resources!DR67 &amp; CHAR(10), "")
&amp; IF('goody huts'!DR67, "	ImprovementType=IMPROVEMENT_GOODY_HUT" &amp; CHAR(10), "")
&amp; IF(ISBLANK(OFFSET('rivers (2)'!$A$1, 2 * (67 - $A69), 2 * DS$2 + 1)), "", SUBSTITUTE($C$1, "&lt;direc&gt;", RIGHT(OFFSET('rivers (2)'!$A$1, 2 * (67 - $A69), 2 * DS$2 + 1), 1)))
&amp; IF(ISBLANK(OFFSET('rivers (2)'!$A$1, 2 * (67 - $A69) + 1, 2 * DS$2)), "", SUBSTITUTE($D$1, "&lt;direc&gt;", RIGHT(OFFSET('rivers (2)'!$A$1, 2 * (67 - $A69) + 1, 2 * DS$2), 1)))
&amp; IF(ISBLANK('feature type'!DR67), "EndPlot", SUBSTITUTE(SUBSTITUTE(output!$B$1,
                   "f_type", 'feature type'!DR67),
                   "f_var", 'feature variety'!DR67))
&amp; CHAR(10)</f>
        <v xml:space="preserve">BeginPlot
	x=121,y=1
	TerrainType=TERRAIN_OCEAN
	PlotType=3
EndPlot
</v>
      </c>
      <c r="DT69" t="str">
        <f ca="1">SUBSTITUTE(SUBSTITUTE(SUBSTITUTE(SUBSTITUTE($A$1,
"x_coord",DT$2),
"y_coord",$A69),
"t_type",'terrain type'!DS67),
"p_type", 'plot type'!DS67)
&amp; IF(LEFT(resources!DS67, 6) = "BONUS_", CHAR(9) &amp; "BonusType=" &amp; resources!DS67 &amp; CHAR(10), "")
&amp; IF('goody huts'!DS67, "	ImprovementType=IMPROVEMENT_GOODY_HUT" &amp; CHAR(10), "")
&amp; IF(ISBLANK(OFFSET('rivers (2)'!$A$1, 2 * (67 - $A69), 2 * DT$2 + 1)), "", SUBSTITUTE($C$1, "&lt;direc&gt;", RIGHT(OFFSET('rivers (2)'!$A$1, 2 * (67 - $A69), 2 * DT$2 + 1), 1)))
&amp; IF(ISBLANK(OFFSET('rivers (2)'!$A$1, 2 * (67 - $A69) + 1, 2 * DT$2)), "", SUBSTITUTE($D$1, "&lt;direc&gt;", RIGHT(OFFSET('rivers (2)'!$A$1, 2 * (67 - $A69) + 1, 2 * DT$2), 1)))
&amp; IF(ISBLANK('feature type'!DS67), "EndPlot", SUBSTITUTE(SUBSTITUTE(output!$B$1,
                   "f_type", 'feature type'!DS67),
                   "f_var", 'feature variety'!DS67))
&amp; CHAR(10)</f>
        <v xml:space="preserve">BeginPlot
	x=122,y=1
	TerrainType=TERRAIN_OCEAN
	PlotType=3
EndPlot
</v>
      </c>
      <c r="DU69" t="str">
        <f ca="1">SUBSTITUTE(SUBSTITUTE(SUBSTITUTE(SUBSTITUTE($A$1,
"x_coord",DU$2),
"y_coord",$A69),
"t_type",'terrain type'!DT67),
"p_type", 'plot type'!DT67)
&amp; IF(LEFT(resources!DT67, 6) = "BONUS_", CHAR(9) &amp; "BonusType=" &amp; resources!DT67 &amp; CHAR(10), "")
&amp; IF('goody huts'!DT67, "	ImprovementType=IMPROVEMENT_GOODY_HUT" &amp; CHAR(10), "")
&amp; IF(ISBLANK(OFFSET('rivers (2)'!$A$1, 2 * (67 - $A69), 2 * DU$2 + 1)), "", SUBSTITUTE($C$1, "&lt;direc&gt;", RIGHT(OFFSET('rivers (2)'!$A$1, 2 * (67 - $A69), 2 * DU$2 + 1), 1)))
&amp; IF(ISBLANK(OFFSET('rivers (2)'!$A$1, 2 * (67 - $A69) + 1, 2 * DU$2)), "", SUBSTITUTE($D$1, "&lt;direc&gt;", RIGHT(OFFSET('rivers (2)'!$A$1, 2 * (67 - $A69) + 1, 2 * DU$2), 1)))
&amp; IF(ISBLANK('feature type'!DT67), "EndPlot", SUBSTITUTE(SUBSTITUTE(output!$B$1,
                   "f_type", 'feature type'!DT67),
                   "f_var", 'feature variety'!DT67))
&amp; CHAR(10)</f>
        <v xml:space="preserve">BeginPlot
	x=123,y=1
	TerrainType=TERRAIN_OCEAN
	PlotType=3
EndPlot
</v>
      </c>
    </row>
    <row r="70" spans="1:125" x14ac:dyDescent="0.25">
      <c r="A70" s="10">
        <v>0</v>
      </c>
      <c r="B70" t="str">
        <f ca="1">SUBSTITUTE(SUBSTITUTE(SUBSTITUTE(SUBSTITUTE($A$1,
"x_coord",B$2),
"y_coord",$A70),
"t_type",'terrain type'!A68),
"p_type", 'plot type'!A68)
&amp; IF(LEFT(resources!A68, 6) = "BONUS_", CHAR(9) &amp; "BonusType=" &amp; resources!A68 &amp; CHAR(10), "")
&amp; IF('goody huts'!A68, "	ImprovementType=IMPROVEMENT_GOODY_HUT" &amp; CHAR(10), "")
&amp; IF(ISBLANK(OFFSET('rivers (2)'!$A$1, 2 * (67 - $A70), 2 * B$2 + 1)), "", SUBSTITUTE($C$1, "&lt;direc&gt;", RIGHT(OFFSET('rivers (2)'!$A$1, 2 * (67 - $A70), 2 * B$2 + 1), 1)))
&amp; IF(ISBLANK(OFFSET('rivers (2)'!$A$1, 2 * (67 - $A70) + 1, 2 * B$2)), "", SUBSTITUTE($D$1, "&lt;direc&gt;", RIGHT(OFFSET('rivers (2)'!$A$1, 2 * (67 - $A70) + 1, 2 * B$2), 1)))
&amp; IF(ISBLANK('feature type'!A68), "EndPlot", SUBSTITUTE(SUBSTITUTE(output!$B$1,
                   "f_type", 'feature type'!A68),
                   "f_var", 'feature variety'!A68))
&amp; CHAR(10)</f>
        <v xml:space="preserve">BeginPlot
	x=0,y=0
	TerrainType=TERRAIN_OCEAN
	PlotType=3
EndPlot
</v>
      </c>
      <c r="C70" t="str">
        <f ca="1">SUBSTITUTE(SUBSTITUTE(SUBSTITUTE(SUBSTITUTE($A$1,
"x_coord",C$2),
"y_coord",$A70),
"t_type",'terrain type'!B68),
"p_type", 'plot type'!B68)
&amp; IF(LEFT(resources!B68, 6) = "BONUS_", CHAR(9) &amp; "BonusType=" &amp; resources!B68 &amp; CHAR(10), "")
&amp; IF('goody huts'!B68, "	ImprovementType=IMPROVEMENT_GOODY_HUT" &amp; CHAR(10), "")
&amp; IF(ISBLANK(OFFSET('rivers (2)'!$A$1, 2 * (67 - $A70), 2 * C$2 + 1)), "", SUBSTITUTE($C$1, "&lt;direc&gt;", RIGHT(OFFSET('rivers (2)'!$A$1, 2 * (67 - $A70), 2 * C$2 + 1), 1)))
&amp; IF(ISBLANK(OFFSET('rivers (2)'!$A$1, 2 * (67 - $A70) + 1, 2 * C$2)), "", SUBSTITUTE($D$1, "&lt;direc&gt;", RIGHT(OFFSET('rivers (2)'!$A$1, 2 * (67 - $A70) + 1, 2 * C$2), 1)))
&amp; IF(ISBLANK('feature type'!B68), "EndPlot", SUBSTITUTE(SUBSTITUTE(output!$B$1,
                   "f_type", 'feature type'!B68),
                   "f_var", 'feature variety'!B68))
&amp; CHAR(10)</f>
        <v xml:space="preserve">BeginPlot
	x=1,y=0
	TerrainType=TERRAIN_COAST
	PlotType=3
EndPlot
</v>
      </c>
      <c r="D70" t="str">
        <f ca="1">SUBSTITUTE(SUBSTITUTE(SUBSTITUTE(SUBSTITUTE($A$1,
"x_coord",D$2),
"y_coord",$A70),
"t_type",'terrain type'!C68),
"p_type", 'plot type'!C68)
&amp; IF(LEFT(resources!C68, 6) = "BONUS_", CHAR(9) &amp; "BonusType=" &amp; resources!C68 &amp; CHAR(10), "")
&amp; IF('goody huts'!C68, "	ImprovementType=IMPROVEMENT_GOODY_HUT" &amp; CHAR(10), "")
&amp; IF(ISBLANK(OFFSET('rivers (2)'!$A$1, 2 * (67 - $A70), 2 * D$2 + 1)), "", SUBSTITUTE($C$1, "&lt;direc&gt;", RIGHT(OFFSET('rivers (2)'!$A$1, 2 * (67 - $A70), 2 * D$2 + 1), 1)))
&amp; IF(ISBLANK(OFFSET('rivers (2)'!$A$1, 2 * (67 - $A70) + 1, 2 * D$2)), "", SUBSTITUTE($D$1, "&lt;direc&gt;", RIGHT(OFFSET('rivers (2)'!$A$1, 2 * (67 - $A70) + 1, 2 * D$2), 1)))
&amp; IF(ISBLANK('feature type'!C68), "EndPlot", SUBSTITUTE(SUBSTITUTE(output!$B$1,
                   "f_type", 'feature type'!C68),
                   "f_var", 'feature variety'!C68))
&amp; CHAR(10)</f>
        <v xml:space="preserve">BeginPlot
	x=2,y=0
	TerrainType=TERRAIN_SNOW
	PlotType=0
EndPlot
</v>
      </c>
      <c r="E70" t="str">
        <f ca="1">SUBSTITUTE(SUBSTITUTE(SUBSTITUTE(SUBSTITUTE($A$1,
"x_coord",E$2),
"y_coord",$A70),
"t_type",'terrain type'!D68),
"p_type", 'plot type'!D68)
&amp; IF(LEFT(resources!D68, 6) = "BONUS_", CHAR(9) &amp; "BonusType=" &amp; resources!D68 &amp; CHAR(10), "")
&amp; IF('goody huts'!D68, "	ImprovementType=IMPROVEMENT_GOODY_HUT" &amp; CHAR(10), "")
&amp; IF(ISBLANK(OFFSET('rivers (2)'!$A$1, 2 * (67 - $A70), 2 * E$2 + 1)), "", SUBSTITUTE($C$1, "&lt;direc&gt;", RIGHT(OFFSET('rivers (2)'!$A$1, 2 * (67 - $A70), 2 * E$2 + 1), 1)))
&amp; IF(ISBLANK(OFFSET('rivers (2)'!$A$1, 2 * (67 - $A70) + 1, 2 * E$2)), "", SUBSTITUTE($D$1, "&lt;direc&gt;", RIGHT(OFFSET('rivers (2)'!$A$1, 2 * (67 - $A70) + 1, 2 * E$2), 1)))
&amp; IF(ISBLANK('feature type'!D68), "EndPlot", SUBSTITUTE(SUBSTITUTE(output!$B$1,
                   "f_type", 'feature type'!D68),
                   "f_var", 'feature variety'!D68))
&amp; CHAR(10)</f>
        <v xml:space="preserve">BeginPlot
	x=3,y=0
	TerrainType=TERRAIN_COAST
	PlotType=3
EndPlot
</v>
      </c>
      <c r="F70" t="str">
        <f ca="1">SUBSTITUTE(SUBSTITUTE(SUBSTITUTE(SUBSTITUTE($A$1,
"x_coord",F$2),
"y_coord",$A70),
"t_type",'terrain type'!E68),
"p_type", 'plot type'!E68)
&amp; IF(LEFT(resources!E68, 6) = "BONUS_", CHAR(9) &amp; "BonusType=" &amp; resources!E68 &amp; CHAR(10), "")
&amp; IF('goody huts'!E68, "	ImprovementType=IMPROVEMENT_GOODY_HUT" &amp; CHAR(10), "")
&amp; IF(ISBLANK(OFFSET('rivers (2)'!$A$1, 2 * (67 - $A70), 2 * F$2 + 1)), "", SUBSTITUTE($C$1, "&lt;direc&gt;", RIGHT(OFFSET('rivers (2)'!$A$1, 2 * (67 - $A70), 2 * F$2 + 1), 1)))
&amp; IF(ISBLANK(OFFSET('rivers (2)'!$A$1, 2 * (67 - $A70) + 1, 2 * F$2)), "", SUBSTITUTE($D$1, "&lt;direc&gt;", RIGHT(OFFSET('rivers (2)'!$A$1, 2 * (67 - $A70) + 1, 2 * F$2), 1)))
&amp; IF(ISBLANK('feature type'!E68), "EndPlot", SUBSTITUTE(SUBSTITUTE(output!$B$1,
                   "f_type", 'feature type'!E68),
                   "f_var", 'feature variety'!E68))
&amp; CHAR(10)</f>
        <v xml:space="preserve">BeginPlot
	x=4,y=0
	TerrainType=TERRAIN_OCEAN
	PlotType=3
EndPlot
</v>
      </c>
      <c r="G70" t="str">
        <f ca="1">SUBSTITUTE(SUBSTITUTE(SUBSTITUTE(SUBSTITUTE($A$1,
"x_coord",G$2),
"y_coord",$A70),
"t_type",'terrain type'!F68),
"p_type", 'plot type'!F68)
&amp; IF(LEFT(resources!F68, 6) = "BONUS_", CHAR(9) &amp; "BonusType=" &amp; resources!F68 &amp; CHAR(10), "")
&amp; IF('goody huts'!F68, "	ImprovementType=IMPROVEMENT_GOODY_HUT" &amp; CHAR(10), "")
&amp; IF(ISBLANK(OFFSET('rivers (2)'!$A$1, 2 * (67 - $A70), 2 * G$2 + 1)), "", SUBSTITUTE($C$1, "&lt;direc&gt;", RIGHT(OFFSET('rivers (2)'!$A$1, 2 * (67 - $A70), 2 * G$2 + 1), 1)))
&amp; IF(ISBLANK(OFFSET('rivers (2)'!$A$1, 2 * (67 - $A70) + 1, 2 * G$2)), "", SUBSTITUTE($D$1, "&lt;direc&gt;", RIGHT(OFFSET('rivers (2)'!$A$1, 2 * (67 - $A70) + 1, 2 * G$2), 1)))
&amp; IF(ISBLANK('feature type'!F68), "EndPlot", SUBSTITUTE(SUBSTITUTE(output!$B$1,
                   "f_type", 'feature type'!F68),
                   "f_var", 'feature variety'!F68))
&amp; CHAR(10)</f>
        <v xml:space="preserve">BeginPlot
	x=5,y=0
	TerrainType=TERRAIN_OCEAN
	PlotType=3
EndPlot
</v>
      </c>
      <c r="H70" t="str">
        <f ca="1">SUBSTITUTE(SUBSTITUTE(SUBSTITUTE(SUBSTITUTE($A$1,
"x_coord",H$2),
"y_coord",$A70),
"t_type",'terrain type'!G68),
"p_type", 'plot type'!G68)
&amp; IF(LEFT(resources!G68, 6) = "BONUS_", CHAR(9) &amp; "BonusType=" &amp; resources!G68 &amp; CHAR(10), "")
&amp; IF('goody huts'!G68, "	ImprovementType=IMPROVEMENT_GOODY_HUT" &amp; CHAR(10), "")
&amp; IF(ISBLANK(OFFSET('rivers (2)'!$A$1, 2 * (67 - $A70), 2 * H$2 + 1)), "", SUBSTITUTE($C$1, "&lt;direc&gt;", RIGHT(OFFSET('rivers (2)'!$A$1, 2 * (67 - $A70), 2 * H$2 + 1), 1)))
&amp; IF(ISBLANK(OFFSET('rivers (2)'!$A$1, 2 * (67 - $A70) + 1, 2 * H$2)), "", SUBSTITUTE($D$1, "&lt;direc&gt;", RIGHT(OFFSET('rivers (2)'!$A$1, 2 * (67 - $A70) + 1, 2 * H$2), 1)))
&amp; IF(ISBLANK('feature type'!G68), "EndPlot", SUBSTITUTE(SUBSTITUTE(output!$B$1,
                   "f_type", 'feature type'!G68),
                   "f_var", 'feature variety'!G68))
&amp; CHAR(10)</f>
        <v xml:space="preserve">BeginPlot
	x=6,y=0
	TerrainType=TERRAIN_OCEAN
	PlotType=3
EndPlot
</v>
      </c>
      <c r="I70" t="str">
        <f ca="1">SUBSTITUTE(SUBSTITUTE(SUBSTITUTE(SUBSTITUTE($A$1,
"x_coord",I$2),
"y_coord",$A70),
"t_type",'terrain type'!H68),
"p_type", 'plot type'!H68)
&amp; IF(LEFT(resources!H68, 6) = "BONUS_", CHAR(9) &amp; "BonusType=" &amp; resources!H68 &amp; CHAR(10), "")
&amp; IF('goody huts'!H68, "	ImprovementType=IMPROVEMENT_GOODY_HUT" &amp; CHAR(10), "")
&amp; IF(ISBLANK(OFFSET('rivers (2)'!$A$1, 2 * (67 - $A70), 2 * I$2 + 1)), "", SUBSTITUTE($C$1, "&lt;direc&gt;", RIGHT(OFFSET('rivers (2)'!$A$1, 2 * (67 - $A70), 2 * I$2 + 1), 1)))
&amp; IF(ISBLANK(OFFSET('rivers (2)'!$A$1, 2 * (67 - $A70) + 1, 2 * I$2)), "", SUBSTITUTE($D$1, "&lt;direc&gt;", RIGHT(OFFSET('rivers (2)'!$A$1, 2 * (67 - $A70) + 1, 2 * I$2), 1)))
&amp; IF(ISBLANK('feature type'!H68), "EndPlot", SUBSTITUTE(SUBSTITUTE(output!$B$1,
                   "f_type", 'feature type'!H68),
                   "f_var", 'feature variety'!H68))
&amp; CHAR(10)</f>
        <v xml:space="preserve">BeginPlot
	x=7,y=0
	TerrainType=TERRAIN_OCEAN
	PlotType=3
EndPlot
</v>
      </c>
      <c r="J70" t="str">
        <f ca="1">SUBSTITUTE(SUBSTITUTE(SUBSTITUTE(SUBSTITUTE($A$1,
"x_coord",J$2),
"y_coord",$A70),
"t_type",'terrain type'!I68),
"p_type", 'plot type'!I68)
&amp; IF(LEFT(resources!I68, 6) = "BONUS_", CHAR(9) &amp; "BonusType=" &amp; resources!I68 &amp; CHAR(10), "")
&amp; IF('goody huts'!I68, "	ImprovementType=IMPROVEMENT_GOODY_HUT" &amp; CHAR(10), "")
&amp; IF(ISBLANK(OFFSET('rivers (2)'!$A$1, 2 * (67 - $A70), 2 * J$2 + 1)), "", SUBSTITUTE($C$1, "&lt;direc&gt;", RIGHT(OFFSET('rivers (2)'!$A$1, 2 * (67 - $A70), 2 * J$2 + 1), 1)))
&amp; IF(ISBLANK(OFFSET('rivers (2)'!$A$1, 2 * (67 - $A70) + 1, 2 * J$2)), "", SUBSTITUTE($D$1, "&lt;direc&gt;", RIGHT(OFFSET('rivers (2)'!$A$1, 2 * (67 - $A70) + 1, 2 * J$2), 1)))
&amp; IF(ISBLANK('feature type'!I68), "EndPlot", SUBSTITUTE(SUBSTITUTE(output!$B$1,
                   "f_type", 'feature type'!I68),
                   "f_var", 'feature variety'!I68))
&amp; CHAR(10)</f>
        <v xml:space="preserve">BeginPlot
	x=8,y=0
	TerrainType=TERRAIN_OCEAN
	PlotType=3
EndPlot
</v>
      </c>
      <c r="K70" t="str">
        <f ca="1">SUBSTITUTE(SUBSTITUTE(SUBSTITUTE(SUBSTITUTE($A$1,
"x_coord",K$2),
"y_coord",$A70),
"t_type",'terrain type'!J68),
"p_type", 'plot type'!J68)
&amp; IF(LEFT(resources!J68, 6) = "BONUS_", CHAR(9) &amp; "BonusType=" &amp; resources!J68 &amp; CHAR(10), "")
&amp; IF('goody huts'!J68, "	ImprovementType=IMPROVEMENT_GOODY_HUT" &amp; CHAR(10), "")
&amp; IF(ISBLANK(OFFSET('rivers (2)'!$A$1, 2 * (67 - $A70), 2 * K$2 + 1)), "", SUBSTITUTE($C$1, "&lt;direc&gt;", RIGHT(OFFSET('rivers (2)'!$A$1, 2 * (67 - $A70), 2 * K$2 + 1), 1)))
&amp; IF(ISBLANK(OFFSET('rivers (2)'!$A$1, 2 * (67 - $A70) + 1, 2 * K$2)), "", SUBSTITUTE($D$1, "&lt;direc&gt;", RIGHT(OFFSET('rivers (2)'!$A$1, 2 * (67 - $A70) + 1, 2 * K$2), 1)))
&amp; IF(ISBLANK('feature type'!J68), "EndPlot", SUBSTITUTE(SUBSTITUTE(output!$B$1,
                   "f_type", 'feature type'!J68),
                   "f_var", 'feature variety'!J68))
&amp; CHAR(10)</f>
        <v xml:space="preserve">BeginPlot
	x=9,y=0
	TerrainType=TERRAIN_OCEAN
	PlotType=3
EndPlot
</v>
      </c>
      <c r="L70" t="str">
        <f ca="1">SUBSTITUTE(SUBSTITUTE(SUBSTITUTE(SUBSTITUTE($A$1,
"x_coord",L$2),
"y_coord",$A70),
"t_type",'terrain type'!K68),
"p_type", 'plot type'!K68)
&amp; IF(LEFT(resources!K68, 6) = "BONUS_", CHAR(9) &amp; "BonusType=" &amp; resources!K68 &amp; CHAR(10), "")
&amp; IF('goody huts'!K68, "	ImprovementType=IMPROVEMENT_GOODY_HUT" &amp; CHAR(10), "")
&amp; IF(ISBLANK(OFFSET('rivers (2)'!$A$1, 2 * (67 - $A70), 2 * L$2 + 1)), "", SUBSTITUTE($C$1, "&lt;direc&gt;", RIGHT(OFFSET('rivers (2)'!$A$1, 2 * (67 - $A70), 2 * L$2 + 1), 1)))
&amp; IF(ISBLANK(OFFSET('rivers (2)'!$A$1, 2 * (67 - $A70) + 1, 2 * L$2)), "", SUBSTITUTE($D$1, "&lt;direc&gt;", RIGHT(OFFSET('rivers (2)'!$A$1, 2 * (67 - $A70) + 1, 2 * L$2), 1)))
&amp; IF(ISBLANK('feature type'!K68), "EndPlot", SUBSTITUTE(SUBSTITUTE(output!$B$1,
                   "f_type", 'feature type'!K68),
                   "f_var", 'feature variety'!K68))
&amp; CHAR(10)</f>
        <v xml:space="preserve">BeginPlot
	x=10,y=0
	TerrainType=TERRAIN_OCEAN
	PlotType=3
EndPlot
</v>
      </c>
      <c r="M70" t="str">
        <f ca="1">SUBSTITUTE(SUBSTITUTE(SUBSTITUTE(SUBSTITUTE($A$1,
"x_coord",M$2),
"y_coord",$A70),
"t_type",'terrain type'!L68),
"p_type", 'plot type'!L68)
&amp; IF(LEFT(resources!L68, 6) = "BONUS_", CHAR(9) &amp; "BonusType=" &amp; resources!L68 &amp; CHAR(10), "")
&amp; IF('goody huts'!L68, "	ImprovementType=IMPROVEMENT_GOODY_HUT" &amp; CHAR(10), "")
&amp; IF(ISBLANK(OFFSET('rivers (2)'!$A$1, 2 * (67 - $A70), 2 * M$2 + 1)), "", SUBSTITUTE($C$1, "&lt;direc&gt;", RIGHT(OFFSET('rivers (2)'!$A$1, 2 * (67 - $A70), 2 * M$2 + 1), 1)))
&amp; IF(ISBLANK(OFFSET('rivers (2)'!$A$1, 2 * (67 - $A70) + 1, 2 * M$2)), "", SUBSTITUTE($D$1, "&lt;direc&gt;", RIGHT(OFFSET('rivers (2)'!$A$1, 2 * (67 - $A70) + 1, 2 * M$2), 1)))
&amp; IF(ISBLANK('feature type'!L68), "EndPlot", SUBSTITUTE(SUBSTITUTE(output!$B$1,
                   "f_type", 'feature type'!L68),
                   "f_var", 'feature variety'!L68))
&amp; CHAR(10)</f>
        <v xml:space="preserve">BeginPlot
	x=11,y=0
	TerrainType=TERRAIN_OCEAN
	PlotType=3
EndPlot
</v>
      </c>
      <c r="N70" t="str">
        <f ca="1">SUBSTITUTE(SUBSTITUTE(SUBSTITUTE(SUBSTITUTE($A$1,
"x_coord",N$2),
"y_coord",$A70),
"t_type",'terrain type'!M68),
"p_type", 'plot type'!M68)
&amp; IF(LEFT(resources!M68, 6) = "BONUS_", CHAR(9) &amp; "BonusType=" &amp; resources!M68 &amp; CHAR(10), "")
&amp; IF('goody huts'!M68, "	ImprovementType=IMPROVEMENT_GOODY_HUT" &amp; CHAR(10), "")
&amp; IF(ISBLANK(OFFSET('rivers (2)'!$A$1, 2 * (67 - $A70), 2 * N$2 + 1)), "", SUBSTITUTE($C$1, "&lt;direc&gt;", RIGHT(OFFSET('rivers (2)'!$A$1, 2 * (67 - $A70), 2 * N$2 + 1), 1)))
&amp; IF(ISBLANK(OFFSET('rivers (2)'!$A$1, 2 * (67 - $A70) + 1, 2 * N$2)), "", SUBSTITUTE($D$1, "&lt;direc&gt;", RIGHT(OFFSET('rivers (2)'!$A$1, 2 * (67 - $A70) + 1, 2 * N$2), 1)))
&amp; IF(ISBLANK('feature type'!M68), "EndPlot", SUBSTITUTE(SUBSTITUTE(output!$B$1,
                   "f_type", 'feature type'!M68),
                   "f_var", 'feature variety'!M68))
&amp; CHAR(10)</f>
        <v xml:space="preserve">BeginPlot
	x=12,y=0
	TerrainType=TERRAIN_OCEAN
	PlotType=3
EndPlot
</v>
      </c>
      <c r="O70" t="str">
        <f ca="1">SUBSTITUTE(SUBSTITUTE(SUBSTITUTE(SUBSTITUTE($A$1,
"x_coord",O$2),
"y_coord",$A70),
"t_type",'terrain type'!N68),
"p_type", 'plot type'!N68)
&amp; IF(LEFT(resources!N68, 6) = "BONUS_", CHAR(9) &amp; "BonusType=" &amp; resources!N68 &amp; CHAR(10), "")
&amp; IF('goody huts'!N68, "	ImprovementType=IMPROVEMENT_GOODY_HUT" &amp; CHAR(10), "")
&amp; IF(ISBLANK(OFFSET('rivers (2)'!$A$1, 2 * (67 - $A70), 2 * O$2 + 1)), "", SUBSTITUTE($C$1, "&lt;direc&gt;", RIGHT(OFFSET('rivers (2)'!$A$1, 2 * (67 - $A70), 2 * O$2 + 1), 1)))
&amp; IF(ISBLANK(OFFSET('rivers (2)'!$A$1, 2 * (67 - $A70) + 1, 2 * O$2)), "", SUBSTITUTE($D$1, "&lt;direc&gt;", RIGHT(OFFSET('rivers (2)'!$A$1, 2 * (67 - $A70) + 1, 2 * O$2), 1)))
&amp; IF(ISBLANK('feature type'!N68), "EndPlot", SUBSTITUTE(SUBSTITUTE(output!$B$1,
                   "f_type", 'feature type'!N68),
                   "f_var", 'feature variety'!N68))
&amp; CHAR(10)</f>
        <v xml:space="preserve">BeginPlot
	x=13,y=0
	TerrainType=TERRAIN_OCEAN
	PlotType=3
EndPlot
</v>
      </c>
      <c r="P70" t="str">
        <f ca="1">SUBSTITUTE(SUBSTITUTE(SUBSTITUTE(SUBSTITUTE($A$1,
"x_coord",P$2),
"y_coord",$A70),
"t_type",'terrain type'!O68),
"p_type", 'plot type'!O68)
&amp; IF(LEFT(resources!O68, 6) = "BONUS_", CHAR(9) &amp; "BonusType=" &amp; resources!O68 &amp; CHAR(10), "")
&amp; IF('goody huts'!O68, "	ImprovementType=IMPROVEMENT_GOODY_HUT" &amp; CHAR(10), "")
&amp; IF(ISBLANK(OFFSET('rivers (2)'!$A$1, 2 * (67 - $A70), 2 * P$2 + 1)), "", SUBSTITUTE($C$1, "&lt;direc&gt;", RIGHT(OFFSET('rivers (2)'!$A$1, 2 * (67 - $A70), 2 * P$2 + 1), 1)))
&amp; IF(ISBLANK(OFFSET('rivers (2)'!$A$1, 2 * (67 - $A70) + 1, 2 * P$2)), "", SUBSTITUTE($D$1, "&lt;direc&gt;", RIGHT(OFFSET('rivers (2)'!$A$1, 2 * (67 - $A70) + 1, 2 * P$2), 1)))
&amp; IF(ISBLANK('feature type'!O68), "EndPlot", SUBSTITUTE(SUBSTITUTE(output!$B$1,
                   "f_type", 'feature type'!O68),
                   "f_var", 'feature variety'!O68))
&amp; CHAR(10)</f>
        <v xml:space="preserve">BeginPlot
	x=14,y=0
	TerrainType=TERRAIN_OCEAN
	PlotType=3
EndPlot
</v>
      </c>
      <c r="Q70" t="str">
        <f ca="1">SUBSTITUTE(SUBSTITUTE(SUBSTITUTE(SUBSTITUTE($A$1,
"x_coord",Q$2),
"y_coord",$A70),
"t_type",'terrain type'!P68),
"p_type", 'plot type'!P68)
&amp; IF(LEFT(resources!P68, 6) = "BONUS_", CHAR(9) &amp; "BonusType=" &amp; resources!P68 &amp; CHAR(10), "")
&amp; IF('goody huts'!P68, "	ImprovementType=IMPROVEMENT_GOODY_HUT" &amp; CHAR(10), "")
&amp; IF(ISBLANK(OFFSET('rivers (2)'!$A$1, 2 * (67 - $A70), 2 * Q$2 + 1)), "", SUBSTITUTE($C$1, "&lt;direc&gt;", RIGHT(OFFSET('rivers (2)'!$A$1, 2 * (67 - $A70), 2 * Q$2 + 1), 1)))
&amp; IF(ISBLANK(OFFSET('rivers (2)'!$A$1, 2 * (67 - $A70) + 1, 2 * Q$2)), "", SUBSTITUTE($D$1, "&lt;direc&gt;", RIGHT(OFFSET('rivers (2)'!$A$1, 2 * (67 - $A70) + 1, 2 * Q$2), 1)))
&amp; IF(ISBLANK('feature type'!P68), "EndPlot", SUBSTITUTE(SUBSTITUTE(output!$B$1,
                   "f_type", 'feature type'!P68),
                   "f_var", 'feature variety'!P68))
&amp; CHAR(10)</f>
        <v xml:space="preserve">BeginPlot
	x=15,y=0
	TerrainType=TERRAIN_OCEAN
	PlotType=3
EndPlot
</v>
      </c>
      <c r="R70" t="str">
        <f ca="1">SUBSTITUTE(SUBSTITUTE(SUBSTITUTE(SUBSTITUTE($A$1,
"x_coord",R$2),
"y_coord",$A70),
"t_type",'terrain type'!Q68),
"p_type", 'plot type'!Q68)
&amp; IF(LEFT(resources!Q68, 6) = "BONUS_", CHAR(9) &amp; "BonusType=" &amp; resources!Q68 &amp; CHAR(10), "")
&amp; IF('goody huts'!Q68, "	ImprovementType=IMPROVEMENT_GOODY_HUT" &amp; CHAR(10), "")
&amp; IF(ISBLANK(OFFSET('rivers (2)'!$A$1, 2 * (67 - $A70), 2 * R$2 + 1)), "", SUBSTITUTE($C$1, "&lt;direc&gt;", RIGHT(OFFSET('rivers (2)'!$A$1, 2 * (67 - $A70), 2 * R$2 + 1), 1)))
&amp; IF(ISBLANK(OFFSET('rivers (2)'!$A$1, 2 * (67 - $A70) + 1, 2 * R$2)), "", SUBSTITUTE($D$1, "&lt;direc&gt;", RIGHT(OFFSET('rivers (2)'!$A$1, 2 * (67 - $A70) + 1, 2 * R$2), 1)))
&amp; IF(ISBLANK('feature type'!Q68), "EndPlot", SUBSTITUTE(SUBSTITUTE(output!$B$1,
                   "f_type", 'feature type'!Q68),
                   "f_var", 'feature variety'!Q68))
&amp; CHAR(10)</f>
        <v xml:space="preserve">BeginPlot
	x=16,y=0
	TerrainType=TERRAIN_OCEAN
	PlotType=3
EndPlot
</v>
      </c>
      <c r="S70" t="str">
        <f ca="1">SUBSTITUTE(SUBSTITUTE(SUBSTITUTE(SUBSTITUTE($A$1,
"x_coord",S$2),
"y_coord",$A70),
"t_type",'terrain type'!R68),
"p_type", 'plot type'!R68)
&amp; IF(LEFT(resources!R68, 6) = "BONUS_", CHAR(9) &amp; "BonusType=" &amp; resources!R68 &amp; CHAR(10), "")
&amp; IF('goody huts'!R68, "	ImprovementType=IMPROVEMENT_GOODY_HUT" &amp; CHAR(10), "")
&amp; IF(ISBLANK(OFFSET('rivers (2)'!$A$1, 2 * (67 - $A70), 2 * S$2 + 1)), "", SUBSTITUTE($C$1, "&lt;direc&gt;", RIGHT(OFFSET('rivers (2)'!$A$1, 2 * (67 - $A70), 2 * S$2 + 1), 1)))
&amp; IF(ISBLANK(OFFSET('rivers (2)'!$A$1, 2 * (67 - $A70) + 1, 2 * S$2)), "", SUBSTITUTE($D$1, "&lt;direc&gt;", RIGHT(OFFSET('rivers (2)'!$A$1, 2 * (67 - $A70) + 1, 2 * S$2), 1)))
&amp; IF(ISBLANK('feature type'!R68), "EndPlot", SUBSTITUTE(SUBSTITUTE(output!$B$1,
                   "f_type", 'feature type'!R68),
                   "f_var", 'feature variety'!R68))
&amp; CHAR(10)</f>
        <v xml:space="preserve">BeginPlot
	x=17,y=0
	TerrainType=TERRAIN_OCEAN
	PlotType=3
EndPlot
</v>
      </c>
      <c r="T70" t="str">
        <f ca="1">SUBSTITUTE(SUBSTITUTE(SUBSTITUTE(SUBSTITUTE($A$1,
"x_coord",T$2),
"y_coord",$A70),
"t_type",'terrain type'!S68),
"p_type", 'plot type'!S68)
&amp; IF(LEFT(resources!S68, 6) = "BONUS_", CHAR(9) &amp; "BonusType=" &amp; resources!S68 &amp; CHAR(10), "")
&amp; IF('goody huts'!S68, "	ImprovementType=IMPROVEMENT_GOODY_HUT" &amp; CHAR(10), "")
&amp; IF(ISBLANK(OFFSET('rivers (2)'!$A$1, 2 * (67 - $A70), 2 * T$2 + 1)), "", SUBSTITUTE($C$1, "&lt;direc&gt;", RIGHT(OFFSET('rivers (2)'!$A$1, 2 * (67 - $A70), 2 * T$2 + 1), 1)))
&amp; IF(ISBLANK(OFFSET('rivers (2)'!$A$1, 2 * (67 - $A70) + 1, 2 * T$2)), "", SUBSTITUTE($D$1, "&lt;direc&gt;", RIGHT(OFFSET('rivers (2)'!$A$1, 2 * (67 - $A70) + 1, 2 * T$2), 1)))
&amp; IF(ISBLANK('feature type'!S68), "EndPlot", SUBSTITUTE(SUBSTITUTE(output!$B$1,
                   "f_type", 'feature type'!S68),
                   "f_var", 'feature variety'!S68))
&amp; CHAR(10)</f>
        <v xml:space="preserve">BeginPlot
	x=18,y=0
	TerrainType=TERRAIN_OCEAN
	PlotType=3
EndPlot
</v>
      </c>
      <c r="U70" t="str">
        <f ca="1">SUBSTITUTE(SUBSTITUTE(SUBSTITUTE(SUBSTITUTE($A$1,
"x_coord",U$2),
"y_coord",$A70),
"t_type",'terrain type'!T68),
"p_type", 'plot type'!T68)
&amp; IF(LEFT(resources!T68, 6) = "BONUS_", CHAR(9) &amp; "BonusType=" &amp; resources!T68 &amp; CHAR(10), "")
&amp; IF('goody huts'!T68, "	ImprovementType=IMPROVEMENT_GOODY_HUT" &amp; CHAR(10), "")
&amp; IF(ISBLANK(OFFSET('rivers (2)'!$A$1, 2 * (67 - $A70), 2 * U$2 + 1)), "", SUBSTITUTE($C$1, "&lt;direc&gt;", RIGHT(OFFSET('rivers (2)'!$A$1, 2 * (67 - $A70), 2 * U$2 + 1), 1)))
&amp; IF(ISBLANK(OFFSET('rivers (2)'!$A$1, 2 * (67 - $A70) + 1, 2 * U$2)), "", SUBSTITUTE($D$1, "&lt;direc&gt;", RIGHT(OFFSET('rivers (2)'!$A$1, 2 * (67 - $A70) + 1, 2 * U$2), 1)))
&amp; IF(ISBLANK('feature type'!T68), "EndPlot", SUBSTITUTE(SUBSTITUTE(output!$B$1,
                   "f_type", 'feature type'!T68),
                   "f_var", 'feature variety'!T68))
&amp; CHAR(10)</f>
        <v xml:space="preserve">BeginPlot
	x=19,y=0
	TerrainType=TERRAIN_OCEAN
	PlotType=3
EndPlot
</v>
      </c>
      <c r="V70" t="str">
        <f ca="1">SUBSTITUTE(SUBSTITUTE(SUBSTITUTE(SUBSTITUTE($A$1,
"x_coord",V$2),
"y_coord",$A70),
"t_type",'terrain type'!U68),
"p_type", 'plot type'!U68)
&amp; IF(LEFT(resources!U68, 6) = "BONUS_", CHAR(9) &amp; "BonusType=" &amp; resources!U68 &amp; CHAR(10), "")
&amp; IF('goody huts'!U68, "	ImprovementType=IMPROVEMENT_GOODY_HUT" &amp; CHAR(10), "")
&amp; IF(ISBLANK(OFFSET('rivers (2)'!$A$1, 2 * (67 - $A70), 2 * V$2 + 1)), "", SUBSTITUTE($C$1, "&lt;direc&gt;", RIGHT(OFFSET('rivers (2)'!$A$1, 2 * (67 - $A70), 2 * V$2 + 1), 1)))
&amp; IF(ISBLANK(OFFSET('rivers (2)'!$A$1, 2 * (67 - $A70) + 1, 2 * V$2)), "", SUBSTITUTE($D$1, "&lt;direc&gt;", RIGHT(OFFSET('rivers (2)'!$A$1, 2 * (67 - $A70) + 1, 2 * V$2), 1)))
&amp; IF(ISBLANK('feature type'!U68), "EndPlot", SUBSTITUTE(SUBSTITUTE(output!$B$1,
                   "f_type", 'feature type'!U68),
                   "f_var", 'feature variety'!U68))
&amp; CHAR(10)</f>
        <v xml:space="preserve">BeginPlot
	x=20,y=0
	TerrainType=TERRAIN_OCEAN
	PlotType=3
EndPlot
</v>
      </c>
      <c r="W70" t="str">
        <f ca="1">SUBSTITUTE(SUBSTITUTE(SUBSTITUTE(SUBSTITUTE($A$1,
"x_coord",W$2),
"y_coord",$A70),
"t_type",'terrain type'!V68),
"p_type", 'plot type'!V68)
&amp; IF(LEFT(resources!V68, 6) = "BONUS_", CHAR(9) &amp; "BonusType=" &amp; resources!V68 &amp; CHAR(10), "")
&amp; IF('goody huts'!V68, "	ImprovementType=IMPROVEMENT_GOODY_HUT" &amp; CHAR(10), "")
&amp; IF(ISBLANK(OFFSET('rivers (2)'!$A$1, 2 * (67 - $A70), 2 * W$2 + 1)), "", SUBSTITUTE($C$1, "&lt;direc&gt;", RIGHT(OFFSET('rivers (2)'!$A$1, 2 * (67 - $A70), 2 * W$2 + 1), 1)))
&amp; IF(ISBLANK(OFFSET('rivers (2)'!$A$1, 2 * (67 - $A70) + 1, 2 * W$2)), "", SUBSTITUTE($D$1, "&lt;direc&gt;", RIGHT(OFFSET('rivers (2)'!$A$1, 2 * (67 - $A70) + 1, 2 * W$2), 1)))
&amp; IF(ISBLANK('feature type'!V68), "EndPlot", SUBSTITUTE(SUBSTITUTE(output!$B$1,
                   "f_type", 'feature type'!V68),
                   "f_var", 'feature variety'!V68))
&amp; CHAR(10)</f>
        <v xml:space="preserve">BeginPlot
	x=21,y=0
	TerrainType=TERRAIN_OCEAN
	PlotType=3
EndPlot
</v>
      </c>
      <c r="X70" t="str">
        <f ca="1">SUBSTITUTE(SUBSTITUTE(SUBSTITUTE(SUBSTITUTE($A$1,
"x_coord",X$2),
"y_coord",$A70),
"t_type",'terrain type'!W68),
"p_type", 'plot type'!W68)
&amp; IF(LEFT(resources!W68, 6) = "BONUS_", CHAR(9) &amp; "BonusType=" &amp; resources!W68 &amp; CHAR(10), "")
&amp; IF('goody huts'!W68, "	ImprovementType=IMPROVEMENT_GOODY_HUT" &amp; CHAR(10), "")
&amp; IF(ISBLANK(OFFSET('rivers (2)'!$A$1, 2 * (67 - $A70), 2 * X$2 + 1)), "", SUBSTITUTE($C$1, "&lt;direc&gt;", RIGHT(OFFSET('rivers (2)'!$A$1, 2 * (67 - $A70), 2 * X$2 + 1), 1)))
&amp; IF(ISBLANK(OFFSET('rivers (2)'!$A$1, 2 * (67 - $A70) + 1, 2 * X$2)), "", SUBSTITUTE($D$1, "&lt;direc&gt;", RIGHT(OFFSET('rivers (2)'!$A$1, 2 * (67 - $A70) + 1, 2 * X$2), 1)))
&amp; IF(ISBLANK('feature type'!W68), "EndPlot", SUBSTITUTE(SUBSTITUTE(output!$B$1,
                   "f_type", 'feature type'!W68),
                   "f_var", 'feature variety'!W68))
&amp; CHAR(10)</f>
        <v xml:space="preserve">BeginPlot
	x=22,y=0
	TerrainType=TERRAIN_OCEAN
	PlotType=3
EndPlot
</v>
      </c>
      <c r="Y70" t="str">
        <f ca="1">SUBSTITUTE(SUBSTITUTE(SUBSTITUTE(SUBSTITUTE($A$1,
"x_coord",Y$2),
"y_coord",$A70),
"t_type",'terrain type'!X68),
"p_type", 'plot type'!X68)
&amp; IF(LEFT(resources!X68, 6) = "BONUS_", CHAR(9) &amp; "BonusType=" &amp; resources!X68 &amp; CHAR(10), "")
&amp; IF('goody huts'!X68, "	ImprovementType=IMPROVEMENT_GOODY_HUT" &amp; CHAR(10), "")
&amp; IF(ISBLANK(OFFSET('rivers (2)'!$A$1, 2 * (67 - $A70), 2 * Y$2 + 1)), "", SUBSTITUTE($C$1, "&lt;direc&gt;", RIGHT(OFFSET('rivers (2)'!$A$1, 2 * (67 - $A70), 2 * Y$2 + 1), 1)))
&amp; IF(ISBLANK(OFFSET('rivers (2)'!$A$1, 2 * (67 - $A70) + 1, 2 * Y$2)), "", SUBSTITUTE($D$1, "&lt;direc&gt;", RIGHT(OFFSET('rivers (2)'!$A$1, 2 * (67 - $A70) + 1, 2 * Y$2), 1)))
&amp; IF(ISBLANK('feature type'!X68), "EndPlot", SUBSTITUTE(SUBSTITUTE(output!$B$1,
                   "f_type", 'feature type'!X68),
                   "f_var", 'feature variety'!X68))
&amp; CHAR(10)</f>
        <v xml:space="preserve">BeginPlot
	x=23,y=0
	TerrainType=TERRAIN_OCEAN
	PlotType=3
EndPlot
</v>
      </c>
      <c r="Z70" t="str">
        <f ca="1">SUBSTITUTE(SUBSTITUTE(SUBSTITUTE(SUBSTITUTE($A$1,
"x_coord",Z$2),
"y_coord",$A70),
"t_type",'terrain type'!Y68),
"p_type", 'plot type'!Y68)
&amp; IF(LEFT(resources!Y68, 6) = "BONUS_", CHAR(9) &amp; "BonusType=" &amp; resources!Y68 &amp; CHAR(10), "")
&amp; IF('goody huts'!Y68, "	ImprovementType=IMPROVEMENT_GOODY_HUT" &amp; CHAR(10), "")
&amp; IF(ISBLANK(OFFSET('rivers (2)'!$A$1, 2 * (67 - $A70), 2 * Z$2 + 1)), "", SUBSTITUTE($C$1, "&lt;direc&gt;", RIGHT(OFFSET('rivers (2)'!$A$1, 2 * (67 - $A70), 2 * Z$2 + 1), 1)))
&amp; IF(ISBLANK(OFFSET('rivers (2)'!$A$1, 2 * (67 - $A70) + 1, 2 * Z$2)), "", SUBSTITUTE($D$1, "&lt;direc&gt;", RIGHT(OFFSET('rivers (2)'!$A$1, 2 * (67 - $A70) + 1, 2 * Z$2), 1)))
&amp; IF(ISBLANK('feature type'!Y68), "EndPlot", SUBSTITUTE(SUBSTITUTE(output!$B$1,
                   "f_type", 'feature type'!Y68),
                   "f_var", 'feature variety'!Y68))
&amp; CHAR(10)</f>
        <v xml:space="preserve">BeginPlot
	x=24,y=0
	TerrainType=TERRAIN_OCEAN
	PlotType=3
EndPlot
</v>
      </c>
      <c r="AA70" t="str">
        <f ca="1">SUBSTITUTE(SUBSTITUTE(SUBSTITUTE(SUBSTITUTE($A$1,
"x_coord",AA$2),
"y_coord",$A70),
"t_type",'terrain type'!Z68),
"p_type", 'plot type'!Z68)
&amp; IF(LEFT(resources!Z68, 6) = "BONUS_", CHAR(9) &amp; "BonusType=" &amp; resources!Z68 &amp; CHAR(10), "")
&amp; IF('goody huts'!Z68, "	ImprovementType=IMPROVEMENT_GOODY_HUT" &amp; CHAR(10), "")
&amp; IF(ISBLANK(OFFSET('rivers (2)'!$A$1, 2 * (67 - $A70), 2 * AA$2 + 1)), "", SUBSTITUTE($C$1, "&lt;direc&gt;", RIGHT(OFFSET('rivers (2)'!$A$1, 2 * (67 - $A70), 2 * AA$2 + 1), 1)))
&amp; IF(ISBLANK(OFFSET('rivers (2)'!$A$1, 2 * (67 - $A70) + 1, 2 * AA$2)), "", SUBSTITUTE($D$1, "&lt;direc&gt;", RIGHT(OFFSET('rivers (2)'!$A$1, 2 * (67 - $A70) + 1, 2 * AA$2), 1)))
&amp; IF(ISBLANK('feature type'!Z68), "EndPlot", SUBSTITUTE(SUBSTITUTE(output!$B$1,
                   "f_type", 'feature type'!Z68),
                   "f_var", 'feature variety'!Z68))
&amp; CHAR(10)</f>
        <v xml:space="preserve">BeginPlot
	x=25,y=0
	TerrainType=TERRAIN_OCEAN
	PlotType=3
EndPlot
</v>
      </c>
      <c r="AB70" t="str">
        <f ca="1">SUBSTITUTE(SUBSTITUTE(SUBSTITUTE(SUBSTITUTE($A$1,
"x_coord",AB$2),
"y_coord",$A70),
"t_type",'terrain type'!AA68),
"p_type", 'plot type'!AA68)
&amp; IF(LEFT(resources!AA68, 6) = "BONUS_", CHAR(9) &amp; "BonusType=" &amp; resources!AA68 &amp; CHAR(10), "")
&amp; IF('goody huts'!AA68, "	ImprovementType=IMPROVEMENT_GOODY_HUT" &amp; CHAR(10), "")
&amp; IF(ISBLANK(OFFSET('rivers (2)'!$A$1, 2 * (67 - $A70), 2 * AB$2 + 1)), "", SUBSTITUTE($C$1, "&lt;direc&gt;", RIGHT(OFFSET('rivers (2)'!$A$1, 2 * (67 - $A70), 2 * AB$2 + 1), 1)))
&amp; IF(ISBLANK(OFFSET('rivers (2)'!$A$1, 2 * (67 - $A70) + 1, 2 * AB$2)), "", SUBSTITUTE($D$1, "&lt;direc&gt;", RIGHT(OFFSET('rivers (2)'!$A$1, 2 * (67 - $A70) + 1, 2 * AB$2), 1)))
&amp; IF(ISBLANK('feature type'!AA68), "EndPlot", SUBSTITUTE(SUBSTITUTE(output!$B$1,
                   "f_type", 'feature type'!AA68),
                   "f_var", 'feature variety'!AA68))
&amp; CHAR(10)</f>
        <v xml:space="preserve">BeginPlot
	x=26,y=0
	TerrainType=TERRAIN_OCEAN
	PlotType=3
EndPlot
</v>
      </c>
      <c r="AC70" t="str">
        <f ca="1">SUBSTITUTE(SUBSTITUTE(SUBSTITUTE(SUBSTITUTE($A$1,
"x_coord",AC$2),
"y_coord",$A70),
"t_type",'terrain type'!AB68),
"p_type", 'plot type'!AB68)
&amp; IF(LEFT(resources!AB68, 6) = "BONUS_", CHAR(9) &amp; "BonusType=" &amp; resources!AB68 &amp; CHAR(10), "")
&amp; IF('goody huts'!AB68, "	ImprovementType=IMPROVEMENT_GOODY_HUT" &amp; CHAR(10), "")
&amp; IF(ISBLANK(OFFSET('rivers (2)'!$A$1, 2 * (67 - $A70), 2 * AC$2 + 1)), "", SUBSTITUTE($C$1, "&lt;direc&gt;", RIGHT(OFFSET('rivers (2)'!$A$1, 2 * (67 - $A70), 2 * AC$2 + 1), 1)))
&amp; IF(ISBLANK(OFFSET('rivers (2)'!$A$1, 2 * (67 - $A70) + 1, 2 * AC$2)), "", SUBSTITUTE($D$1, "&lt;direc&gt;", RIGHT(OFFSET('rivers (2)'!$A$1, 2 * (67 - $A70) + 1, 2 * AC$2), 1)))
&amp; IF(ISBLANK('feature type'!AB68), "EndPlot", SUBSTITUTE(SUBSTITUTE(output!$B$1,
                   "f_type", 'feature type'!AB68),
                   "f_var", 'feature variety'!AB68))
&amp; CHAR(10)</f>
        <v xml:space="preserve">BeginPlot
	x=27,y=0
	TerrainType=TERRAIN_OCEAN
	PlotType=3
EndPlot
</v>
      </c>
      <c r="AD70" t="str">
        <f ca="1">SUBSTITUTE(SUBSTITUTE(SUBSTITUTE(SUBSTITUTE($A$1,
"x_coord",AD$2),
"y_coord",$A70),
"t_type",'terrain type'!AC68),
"p_type", 'plot type'!AC68)
&amp; IF(LEFT(resources!AC68, 6) = "BONUS_", CHAR(9) &amp; "BonusType=" &amp; resources!AC68 &amp; CHAR(10), "")
&amp; IF('goody huts'!AC68, "	ImprovementType=IMPROVEMENT_GOODY_HUT" &amp; CHAR(10), "")
&amp; IF(ISBLANK(OFFSET('rivers (2)'!$A$1, 2 * (67 - $A70), 2 * AD$2 + 1)), "", SUBSTITUTE($C$1, "&lt;direc&gt;", RIGHT(OFFSET('rivers (2)'!$A$1, 2 * (67 - $A70), 2 * AD$2 + 1), 1)))
&amp; IF(ISBLANK(OFFSET('rivers (2)'!$A$1, 2 * (67 - $A70) + 1, 2 * AD$2)), "", SUBSTITUTE($D$1, "&lt;direc&gt;", RIGHT(OFFSET('rivers (2)'!$A$1, 2 * (67 - $A70) + 1, 2 * AD$2), 1)))
&amp; IF(ISBLANK('feature type'!AC68), "EndPlot", SUBSTITUTE(SUBSTITUTE(output!$B$1,
                   "f_type", 'feature type'!AC68),
                   "f_var", 'feature variety'!AC68))
&amp; CHAR(10)</f>
        <v xml:space="preserve">BeginPlot
	x=28,y=0
	TerrainType=TERRAIN_OCEAN
	PlotType=3
EndPlot
</v>
      </c>
      <c r="AE70" t="str">
        <f ca="1">SUBSTITUTE(SUBSTITUTE(SUBSTITUTE(SUBSTITUTE($A$1,
"x_coord",AE$2),
"y_coord",$A70),
"t_type",'terrain type'!AD68),
"p_type", 'plot type'!AD68)
&amp; IF(LEFT(resources!AD68, 6) = "BONUS_", CHAR(9) &amp; "BonusType=" &amp; resources!AD68 &amp; CHAR(10), "")
&amp; IF('goody huts'!AD68, "	ImprovementType=IMPROVEMENT_GOODY_HUT" &amp; CHAR(10), "")
&amp; IF(ISBLANK(OFFSET('rivers (2)'!$A$1, 2 * (67 - $A70), 2 * AE$2 + 1)), "", SUBSTITUTE($C$1, "&lt;direc&gt;", RIGHT(OFFSET('rivers (2)'!$A$1, 2 * (67 - $A70), 2 * AE$2 + 1), 1)))
&amp; IF(ISBLANK(OFFSET('rivers (2)'!$A$1, 2 * (67 - $A70) + 1, 2 * AE$2)), "", SUBSTITUTE($D$1, "&lt;direc&gt;", RIGHT(OFFSET('rivers (2)'!$A$1, 2 * (67 - $A70) + 1, 2 * AE$2), 1)))
&amp; IF(ISBLANK('feature type'!AD68), "EndPlot", SUBSTITUTE(SUBSTITUTE(output!$B$1,
                   "f_type", 'feature type'!AD68),
                   "f_var", 'feature variety'!AD68))
&amp; CHAR(10)</f>
        <v xml:space="preserve">BeginPlot
	x=29,y=0
	TerrainType=TERRAIN_OCEAN
	PlotType=3
EndPlot
</v>
      </c>
      <c r="AF70" t="str">
        <f ca="1">SUBSTITUTE(SUBSTITUTE(SUBSTITUTE(SUBSTITUTE($A$1,
"x_coord",AF$2),
"y_coord",$A70),
"t_type",'terrain type'!AE68),
"p_type", 'plot type'!AE68)
&amp; IF(LEFT(resources!AE68, 6) = "BONUS_", CHAR(9) &amp; "BonusType=" &amp; resources!AE68 &amp; CHAR(10), "")
&amp; IF('goody huts'!AE68, "	ImprovementType=IMPROVEMENT_GOODY_HUT" &amp; CHAR(10), "")
&amp; IF(ISBLANK(OFFSET('rivers (2)'!$A$1, 2 * (67 - $A70), 2 * AF$2 + 1)), "", SUBSTITUTE($C$1, "&lt;direc&gt;", RIGHT(OFFSET('rivers (2)'!$A$1, 2 * (67 - $A70), 2 * AF$2 + 1), 1)))
&amp; IF(ISBLANK(OFFSET('rivers (2)'!$A$1, 2 * (67 - $A70) + 1, 2 * AF$2)), "", SUBSTITUTE($D$1, "&lt;direc&gt;", RIGHT(OFFSET('rivers (2)'!$A$1, 2 * (67 - $A70) + 1, 2 * AF$2), 1)))
&amp; IF(ISBLANK('feature type'!AE68), "EndPlot", SUBSTITUTE(SUBSTITUTE(output!$B$1,
                   "f_type", 'feature type'!AE68),
                   "f_var", 'feature variety'!AE68))
&amp; CHAR(10)</f>
        <v xml:space="preserve">BeginPlot
	x=30,y=0
	TerrainType=TERRAIN_OCEAN
	PlotType=3
EndPlot
</v>
      </c>
      <c r="AG70" t="str">
        <f ca="1">SUBSTITUTE(SUBSTITUTE(SUBSTITUTE(SUBSTITUTE($A$1,
"x_coord",AG$2),
"y_coord",$A70),
"t_type",'terrain type'!AF68),
"p_type", 'plot type'!AF68)
&amp; IF(LEFT(resources!AF68, 6) = "BONUS_", CHAR(9) &amp; "BonusType=" &amp; resources!AF68 &amp; CHAR(10), "")
&amp; IF('goody huts'!AF68, "	ImprovementType=IMPROVEMENT_GOODY_HUT" &amp; CHAR(10), "")
&amp; IF(ISBLANK(OFFSET('rivers (2)'!$A$1, 2 * (67 - $A70), 2 * AG$2 + 1)), "", SUBSTITUTE($C$1, "&lt;direc&gt;", RIGHT(OFFSET('rivers (2)'!$A$1, 2 * (67 - $A70), 2 * AG$2 + 1), 1)))
&amp; IF(ISBLANK(OFFSET('rivers (2)'!$A$1, 2 * (67 - $A70) + 1, 2 * AG$2)), "", SUBSTITUTE($D$1, "&lt;direc&gt;", RIGHT(OFFSET('rivers (2)'!$A$1, 2 * (67 - $A70) + 1, 2 * AG$2), 1)))
&amp; IF(ISBLANK('feature type'!AF68), "EndPlot", SUBSTITUTE(SUBSTITUTE(output!$B$1,
                   "f_type", 'feature type'!AF68),
                   "f_var", 'feature variety'!AF68))
&amp; CHAR(10)</f>
        <v xml:space="preserve">BeginPlot
	x=31,y=0
	TerrainType=TERRAIN_OCEAN
	PlotType=3
EndPlot
</v>
      </c>
      <c r="AH70" t="str">
        <f ca="1">SUBSTITUTE(SUBSTITUTE(SUBSTITUTE(SUBSTITUTE($A$1,
"x_coord",AH$2),
"y_coord",$A70),
"t_type",'terrain type'!AG68),
"p_type", 'plot type'!AG68)
&amp; IF(LEFT(resources!AG68, 6) = "BONUS_", CHAR(9) &amp; "BonusType=" &amp; resources!AG68 &amp; CHAR(10), "")
&amp; IF('goody huts'!AG68, "	ImprovementType=IMPROVEMENT_GOODY_HUT" &amp; CHAR(10), "")
&amp; IF(ISBLANK(OFFSET('rivers (2)'!$A$1, 2 * (67 - $A70), 2 * AH$2 + 1)), "", SUBSTITUTE($C$1, "&lt;direc&gt;", RIGHT(OFFSET('rivers (2)'!$A$1, 2 * (67 - $A70), 2 * AH$2 + 1), 1)))
&amp; IF(ISBLANK(OFFSET('rivers (2)'!$A$1, 2 * (67 - $A70) + 1, 2 * AH$2)), "", SUBSTITUTE($D$1, "&lt;direc&gt;", RIGHT(OFFSET('rivers (2)'!$A$1, 2 * (67 - $A70) + 1, 2 * AH$2), 1)))
&amp; IF(ISBLANK('feature type'!AG68), "EndPlot", SUBSTITUTE(SUBSTITUTE(output!$B$1,
                   "f_type", 'feature type'!AG68),
                   "f_var", 'feature variety'!AG68))
&amp; CHAR(10)</f>
        <v xml:space="preserve">BeginPlot
	x=32,y=0
	TerrainType=TERRAIN_OCEAN
	PlotType=3
EndPlot
</v>
      </c>
      <c r="AI70" t="str">
        <f ca="1">SUBSTITUTE(SUBSTITUTE(SUBSTITUTE(SUBSTITUTE($A$1,
"x_coord",AI$2),
"y_coord",$A70),
"t_type",'terrain type'!AH68),
"p_type", 'plot type'!AH68)
&amp; IF(LEFT(resources!AH68, 6) = "BONUS_", CHAR(9) &amp; "BonusType=" &amp; resources!AH68 &amp; CHAR(10), "")
&amp; IF('goody huts'!AH68, "	ImprovementType=IMPROVEMENT_GOODY_HUT" &amp; CHAR(10), "")
&amp; IF(ISBLANK(OFFSET('rivers (2)'!$A$1, 2 * (67 - $A70), 2 * AI$2 + 1)), "", SUBSTITUTE($C$1, "&lt;direc&gt;", RIGHT(OFFSET('rivers (2)'!$A$1, 2 * (67 - $A70), 2 * AI$2 + 1), 1)))
&amp; IF(ISBLANK(OFFSET('rivers (2)'!$A$1, 2 * (67 - $A70) + 1, 2 * AI$2)), "", SUBSTITUTE($D$1, "&lt;direc&gt;", RIGHT(OFFSET('rivers (2)'!$A$1, 2 * (67 - $A70) + 1, 2 * AI$2), 1)))
&amp; IF(ISBLANK('feature type'!AH68), "EndPlot", SUBSTITUTE(SUBSTITUTE(output!$B$1,
                   "f_type", 'feature type'!AH68),
                   "f_var", 'feature variety'!AH68))
&amp; CHAR(10)</f>
        <v xml:space="preserve">BeginPlot
	x=33,y=0
	TerrainType=TERRAIN_OCEAN
	PlotType=3
EndPlot
</v>
      </c>
      <c r="AJ70" t="str">
        <f ca="1">SUBSTITUTE(SUBSTITUTE(SUBSTITUTE(SUBSTITUTE($A$1,
"x_coord",AJ$2),
"y_coord",$A70),
"t_type",'terrain type'!AI68),
"p_type", 'plot type'!AI68)
&amp; IF(LEFT(resources!AI68, 6) = "BONUS_", CHAR(9) &amp; "BonusType=" &amp; resources!AI68 &amp; CHAR(10), "")
&amp; IF('goody huts'!AI68, "	ImprovementType=IMPROVEMENT_GOODY_HUT" &amp; CHAR(10), "")
&amp; IF(ISBLANK(OFFSET('rivers (2)'!$A$1, 2 * (67 - $A70), 2 * AJ$2 + 1)), "", SUBSTITUTE($C$1, "&lt;direc&gt;", RIGHT(OFFSET('rivers (2)'!$A$1, 2 * (67 - $A70), 2 * AJ$2 + 1), 1)))
&amp; IF(ISBLANK(OFFSET('rivers (2)'!$A$1, 2 * (67 - $A70) + 1, 2 * AJ$2)), "", SUBSTITUTE($D$1, "&lt;direc&gt;", RIGHT(OFFSET('rivers (2)'!$A$1, 2 * (67 - $A70) + 1, 2 * AJ$2), 1)))
&amp; IF(ISBLANK('feature type'!AI68), "EndPlot", SUBSTITUTE(SUBSTITUTE(output!$B$1,
                   "f_type", 'feature type'!AI68),
                   "f_var", 'feature variety'!AI68))
&amp; CHAR(10)</f>
        <v xml:space="preserve">BeginPlot
	x=34,y=0
	TerrainType=TERRAIN_OCEAN
	PlotType=3
EndPlot
</v>
      </c>
      <c r="AK70" t="str">
        <f ca="1">SUBSTITUTE(SUBSTITUTE(SUBSTITUTE(SUBSTITUTE($A$1,
"x_coord",AK$2),
"y_coord",$A70),
"t_type",'terrain type'!AJ68),
"p_type", 'plot type'!AJ68)
&amp; IF(LEFT(resources!AJ68, 6) = "BONUS_", CHAR(9) &amp; "BonusType=" &amp; resources!AJ68 &amp; CHAR(10), "")
&amp; IF('goody huts'!AJ68, "	ImprovementType=IMPROVEMENT_GOODY_HUT" &amp; CHAR(10), "")
&amp; IF(ISBLANK(OFFSET('rivers (2)'!$A$1, 2 * (67 - $A70), 2 * AK$2 + 1)), "", SUBSTITUTE($C$1, "&lt;direc&gt;", RIGHT(OFFSET('rivers (2)'!$A$1, 2 * (67 - $A70), 2 * AK$2 + 1), 1)))
&amp; IF(ISBLANK(OFFSET('rivers (2)'!$A$1, 2 * (67 - $A70) + 1, 2 * AK$2)), "", SUBSTITUTE($D$1, "&lt;direc&gt;", RIGHT(OFFSET('rivers (2)'!$A$1, 2 * (67 - $A70) + 1, 2 * AK$2), 1)))
&amp; IF(ISBLANK('feature type'!AJ68), "EndPlot", SUBSTITUTE(SUBSTITUTE(output!$B$1,
                   "f_type", 'feature type'!AJ68),
                   "f_var", 'feature variety'!AJ68))
&amp; CHAR(10)</f>
        <v xml:space="preserve">BeginPlot
	x=35,y=0
	TerrainType=TERRAIN_OCEAN
	PlotType=3
EndPlot
</v>
      </c>
      <c r="AL70" t="str">
        <f ca="1">SUBSTITUTE(SUBSTITUTE(SUBSTITUTE(SUBSTITUTE($A$1,
"x_coord",AL$2),
"y_coord",$A70),
"t_type",'terrain type'!AK68),
"p_type", 'plot type'!AK68)
&amp; IF(LEFT(resources!AK68, 6) = "BONUS_", CHAR(9) &amp; "BonusType=" &amp; resources!AK68 &amp; CHAR(10), "")
&amp; IF('goody huts'!AK68, "	ImprovementType=IMPROVEMENT_GOODY_HUT" &amp; CHAR(10), "")
&amp; IF(ISBLANK(OFFSET('rivers (2)'!$A$1, 2 * (67 - $A70), 2 * AL$2 + 1)), "", SUBSTITUTE($C$1, "&lt;direc&gt;", RIGHT(OFFSET('rivers (2)'!$A$1, 2 * (67 - $A70), 2 * AL$2 + 1), 1)))
&amp; IF(ISBLANK(OFFSET('rivers (2)'!$A$1, 2 * (67 - $A70) + 1, 2 * AL$2)), "", SUBSTITUTE($D$1, "&lt;direc&gt;", RIGHT(OFFSET('rivers (2)'!$A$1, 2 * (67 - $A70) + 1, 2 * AL$2), 1)))
&amp; IF(ISBLANK('feature type'!AK68), "EndPlot", SUBSTITUTE(SUBSTITUTE(output!$B$1,
                   "f_type", 'feature type'!AK68),
                   "f_var", 'feature variety'!AK68))
&amp; CHAR(10)</f>
        <v xml:space="preserve">BeginPlot
	x=36,y=0
	TerrainType=TERRAIN_OCEAN
	PlotType=3
EndPlot
</v>
      </c>
      <c r="AM70" t="str">
        <f ca="1">SUBSTITUTE(SUBSTITUTE(SUBSTITUTE(SUBSTITUTE($A$1,
"x_coord",AM$2),
"y_coord",$A70),
"t_type",'terrain type'!AL68),
"p_type", 'plot type'!AL68)
&amp; IF(LEFT(resources!AL68, 6) = "BONUS_", CHAR(9) &amp; "BonusType=" &amp; resources!AL68 &amp; CHAR(10), "")
&amp; IF('goody huts'!AL68, "	ImprovementType=IMPROVEMENT_GOODY_HUT" &amp; CHAR(10), "")
&amp; IF(ISBLANK(OFFSET('rivers (2)'!$A$1, 2 * (67 - $A70), 2 * AM$2 + 1)), "", SUBSTITUTE($C$1, "&lt;direc&gt;", RIGHT(OFFSET('rivers (2)'!$A$1, 2 * (67 - $A70), 2 * AM$2 + 1), 1)))
&amp; IF(ISBLANK(OFFSET('rivers (2)'!$A$1, 2 * (67 - $A70) + 1, 2 * AM$2)), "", SUBSTITUTE($D$1, "&lt;direc&gt;", RIGHT(OFFSET('rivers (2)'!$A$1, 2 * (67 - $A70) + 1, 2 * AM$2), 1)))
&amp; IF(ISBLANK('feature type'!AL68), "EndPlot", SUBSTITUTE(SUBSTITUTE(output!$B$1,
                   "f_type", 'feature type'!AL68),
                   "f_var", 'feature variety'!AL68))
&amp; CHAR(10)</f>
        <v xml:space="preserve">BeginPlot
	x=37,y=0
	TerrainType=TERRAIN_OCEAN
	PlotType=3
EndPlot
</v>
      </c>
      <c r="AN70" t="str">
        <f ca="1">SUBSTITUTE(SUBSTITUTE(SUBSTITUTE(SUBSTITUTE($A$1,
"x_coord",AN$2),
"y_coord",$A70),
"t_type",'terrain type'!AM68),
"p_type", 'plot type'!AM68)
&amp; IF(LEFT(resources!AM68, 6) = "BONUS_", CHAR(9) &amp; "BonusType=" &amp; resources!AM68 &amp; CHAR(10), "")
&amp; IF('goody huts'!AM68, "	ImprovementType=IMPROVEMENT_GOODY_HUT" &amp; CHAR(10), "")
&amp; IF(ISBLANK(OFFSET('rivers (2)'!$A$1, 2 * (67 - $A70), 2 * AN$2 + 1)), "", SUBSTITUTE($C$1, "&lt;direc&gt;", RIGHT(OFFSET('rivers (2)'!$A$1, 2 * (67 - $A70), 2 * AN$2 + 1), 1)))
&amp; IF(ISBLANK(OFFSET('rivers (2)'!$A$1, 2 * (67 - $A70) + 1, 2 * AN$2)), "", SUBSTITUTE($D$1, "&lt;direc&gt;", RIGHT(OFFSET('rivers (2)'!$A$1, 2 * (67 - $A70) + 1, 2 * AN$2), 1)))
&amp; IF(ISBLANK('feature type'!AM68), "EndPlot", SUBSTITUTE(SUBSTITUTE(output!$B$1,
                   "f_type", 'feature type'!AM68),
                   "f_var", 'feature variety'!AM68))
&amp; CHAR(10)</f>
        <v xml:space="preserve">BeginPlot
	x=38,y=0
	TerrainType=TERRAIN_OCEAN
	PlotType=3
EndPlot
</v>
      </c>
      <c r="AO70" t="str">
        <f ca="1">SUBSTITUTE(SUBSTITUTE(SUBSTITUTE(SUBSTITUTE($A$1,
"x_coord",AO$2),
"y_coord",$A70),
"t_type",'terrain type'!AN68),
"p_type", 'plot type'!AN68)
&amp; IF(LEFT(resources!AN68, 6) = "BONUS_", CHAR(9) &amp; "BonusType=" &amp; resources!AN68 &amp; CHAR(10), "")
&amp; IF('goody huts'!AN68, "	ImprovementType=IMPROVEMENT_GOODY_HUT" &amp; CHAR(10), "")
&amp; IF(ISBLANK(OFFSET('rivers (2)'!$A$1, 2 * (67 - $A70), 2 * AO$2 + 1)), "", SUBSTITUTE($C$1, "&lt;direc&gt;", RIGHT(OFFSET('rivers (2)'!$A$1, 2 * (67 - $A70), 2 * AO$2 + 1), 1)))
&amp; IF(ISBLANK(OFFSET('rivers (2)'!$A$1, 2 * (67 - $A70) + 1, 2 * AO$2)), "", SUBSTITUTE($D$1, "&lt;direc&gt;", RIGHT(OFFSET('rivers (2)'!$A$1, 2 * (67 - $A70) + 1, 2 * AO$2), 1)))
&amp; IF(ISBLANK('feature type'!AN68), "EndPlot", SUBSTITUTE(SUBSTITUTE(output!$B$1,
                   "f_type", 'feature type'!AN68),
                   "f_var", 'feature variety'!AN68))
&amp; CHAR(10)</f>
        <v xml:space="preserve">BeginPlot
	x=39,y=0
	TerrainType=TERRAIN_OCEAN
	PlotType=3
EndPlot
</v>
      </c>
      <c r="AP70" t="str">
        <f ca="1">SUBSTITUTE(SUBSTITUTE(SUBSTITUTE(SUBSTITUTE($A$1,
"x_coord",AP$2),
"y_coord",$A70),
"t_type",'terrain type'!AO68),
"p_type", 'plot type'!AO68)
&amp; IF(LEFT(resources!AO68, 6) = "BONUS_", CHAR(9) &amp; "BonusType=" &amp; resources!AO68 &amp; CHAR(10), "")
&amp; IF('goody huts'!AO68, "	ImprovementType=IMPROVEMENT_GOODY_HUT" &amp; CHAR(10), "")
&amp; IF(ISBLANK(OFFSET('rivers (2)'!$A$1, 2 * (67 - $A70), 2 * AP$2 + 1)), "", SUBSTITUTE($C$1, "&lt;direc&gt;", RIGHT(OFFSET('rivers (2)'!$A$1, 2 * (67 - $A70), 2 * AP$2 + 1), 1)))
&amp; IF(ISBLANK(OFFSET('rivers (2)'!$A$1, 2 * (67 - $A70) + 1, 2 * AP$2)), "", SUBSTITUTE($D$1, "&lt;direc&gt;", RIGHT(OFFSET('rivers (2)'!$A$1, 2 * (67 - $A70) + 1, 2 * AP$2), 1)))
&amp; IF(ISBLANK('feature type'!AO68), "EndPlot", SUBSTITUTE(SUBSTITUTE(output!$B$1,
                   "f_type", 'feature type'!AO68),
                   "f_var", 'feature variety'!AO68))
&amp; CHAR(10)</f>
        <v xml:space="preserve">BeginPlot
	x=40,y=0
	TerrainType=TERRAIN_OCEAN
	PlotType=3
EndPlot
</v>
      </c>
      <c r="AQ70" t="str">
        <f ca="1">SUBSTITUTE(SUBSTITUTE(SUBSTITUTE(SUBSTITUTE($A$1,
"x_coord",AQ$2),
"y_coord",$A70),
"t_type",'terrain type'!AP68),
"p_type", 'plot type'!AP68)
&amp; IF(LEFT(resources!AP68, 6) = "BONUS_", CHAR(9) &amp; "BonusType=" &amp; resources!AP68 &amp; CHAR(10), "")
&amp; IF('goody huts'!AP68, "	ImprovementType=IMPROVEMENT_GOODY_HUT" &amp; CHAR(10), "")
&amp; IF(ISBLANK(OFFSET('rivers (2)'!$A$1, 2 * (67 - $A70), 2 * AQ$2 + 1)), "", SUBSTITUTE($C$1, "&lt;direc&gt;", RIGHT(OFFSET('rivers (2)'!$A$1, 2 * (67 - $A70), 2 * AQ$2 + 1), 1)))
&amp; IF(ISBLANK(OFFSET('rivers (2)'!$A$1, 2 * (67 - $A70) + 1, 2 * AQ$2)), "", SUBSTITUTE($D$1, "&lt;direc&gt;", RIGHT(OFFSET('rivers (2)'!$A$1, 2 * (67 - $A70) + 1, 2 * AQ$2), 1)))
&amp; IF(ISBLANK('feature type'!AP68), "EndPlot", SUBSTITUTE(SUBSTITUTE(output!$B$1,
                   "f_type", 'feature type'!AP68),
                   "f_var", 'feature variety'!AP68))
&amp; CHAR(10)</f>
        <v xml:space="preserve">BeginPlot
	x=41,y=0
	TerrainType=TERRAIN_COAST
	PlotType=3
EndPlot
</v>
      </c>
      <c r="AR70" t="str">
        <f ca="1">SUBSTITUTE(SUBSTITUTE(SUBSTITUTE(SUBSTITUTE($A$1,
"x_coord",AR$2),
"y_coord",$A70),
"t_type",'terrain type'!AQ68),
"p_type", 'plot type'!AQ68)
&amp; IF(LEFT(resources!AQ68, 6) = "BONUS_", CHAR(9) &amp; "BonusType=" &amp; resources!AQ68 &amp; CHAR(10), "")
&amp; IF('goody huts'!AQ68, "	ImprovementType=IMPROVEMENT_GOODY_HUT" &amp; CHAR(10), "")
&amp; IF(ISBLANK(OFFSET('rivers (2)'!$A$1, 2 * (67 - $A70), 2 * AR$2 + 1)), "", SUBSTITUTE($C$1, "&lt;direc&gt;", RIGHT(OFFSET('rivers (2)'!$A$1, 2 * (67 - $A70), 2 * AR$2 + 1), 1)))
&amp; IF(ISBLANK(OFFSET('rivers (2)'!$A$1, 2 * (67 - $A70) + 1, 2 * AR$2)), "", SUBSTITUTE($D$1, "&lt;direc&gt;", RIGHT(OFFSET('rivers (2)'!$A$1, 2 * (67 - $A70) + 1, 2 * AR$2), 1)))
&amp; IF(ISBLANK('feature type'!AQ68), "EndPlot", SUBSTITUTE(SUBSTITUTE(output!$B$1,
                   "f_type", 'feature type'!AQ68),
                   "f_var", 'feature variety'!AQ68))
&amp; CHAR(10)</f>
        <v xml:space="preserve">BeginPlot
	x=42,y=0
	TerrainType=TERRAIN_SNOW
	PlotType=0
EndPlot
</v>
      </c>
      <c r="AS70" t="str">
        <f ca="1">SUBSTITUTE(SUBSTITUTE(SUBSTITUTE(SUBSTITUTE($A$1,
"x_coord",AS$2),
"y_coord",$A70),
"t_type",'terrain type'!AR68),
"p_type", 'plot type'!AR68)
&amp; IF(LEFT(resources!AR68, 6) = "BONUS_", CHAR(9) &amp; "BonusType=" &amp; resources!AR68 &amp; CHAR(10), "")
&amp; IF('goody huts'!AR68, "	ImprovementType=IMPROVEMENT_GOODY_HUT" &amp; CHAR(10), "")
&amp; IF(ISBLANK(OFFSET('rivers (2)'!$A$1, 2 * (67 - $A70), 2 * AS$2 + 1)), "", SUBSTITUTE($C$1, "&lt;direc&gt;", RIGHT(OFFSET('rivers (2)'!$A$1, 2 * (67 - $A70), 2 * AS$2 + 1), 1)))
&amp; IF(ISBLANK(OFFSET('rivers (2)'!$A$1, 2 * (67 - $A70) + 1, 2 * AS$2)), "", SUBSTITUTE($D$1, "&lt;direc&gt;", RIGHT(OFFSET('rivers (2)'!$A$1, 2 * (67 - $A70) + 1, 2 * AS$2), 1)))
&amp; IF(ISBLANK('feature type'!AR68), "EndPlot", SUBSTITUTE(SUBSTITUTE(output!$B$1,
                   "f_type", 'feature type'!AR68),
                   "f_var", 'feature variety'!AR68))
&amp; CHAR(10)</f>
        <v xml:space="preserve">BeginPlot
	x=43,y=0
	TerrainType=TERRAIN_COAST
	PlotType=3
EndPlot
</v>
      </c>
      <c r="AT70" t="str">
        <f ca="1">SUBSTITUTE(SUBSTITUTE(SUBSTITUTE(SUBSTITUTE($A$1,
"x_coord",AT$2),
"y_coord",$A70),
"t_type",'terrain type'!AS68),
"p_type", 'plot type'!AS68)
&amp; IF(LEFT(resources!AS68, 6) = "BONUS_", CHAR(9) &amp; "BonusType=" &amp; resources!AS68 &amp; CHAR(10), "")
&amp; IF('goody huts'!AS68, "	ImprovementType=IMPROVEMENT_GOODY_HUT" &amp; CHAR(10), "")
&amp; IF(ISBLANK(OFFSET('rivers (2)'!$A$1, 2 * (67 - $A70), 2 * AT$2 + 1)), "", SUBSTITUTE($C$1, "&lt;direc&gt;", RIGHT(OFFSET('rivers (2)'!$A$1, 2 * (67 - $A70), 2 * AT$2 + 1), 1)))
&amp; IF(ISBLANK(OFFSET('rivers (2)'!$A$1, 2 * (67 - $A70) + 1, 2 * AT$2)), "", SUBSTITUTE($D$1, "&lt;direc&gt;", RIGHT(OFFSET('rivers (2)'!$A$1, 2 * (67 - $A70) + 1, 2 * AT$2), 1)))
&amp; IF(ISBLANK('feature type'!AS68), "EndPlot", SUBSTITUTE(SUBSTITUTE(output!$B$1,
                   "f_type", 'feature type'!AS68),
                   "f_var", 'feature variety'!AS68))
&amp; CHAR(10)</f>
        <v xml:space="preserve">BeginPlot
	x=44,y=0
	TerrainType=TERRAIN_OCEAN
	PlotType=3
EndPlot
</v>
      </c>
      <c r="AU70" t="str">
        <f ca="1">SUBSTITUTE(SUBSTITUTE(SUBSTITUTE(SUBSTITUTE($A$1,
"x_coord",AU$2),
"y_coord",$A70),
"t_type",'terrain type'!AT68),
"p_type", 'plot type'!AT68)
&amp; IF(LEFT(resources!AT68, 6) = "BONUS_", CHAR(9) &amp; "BonusType=" &amp; resources!AT68 &amp; CHAR(10), "")
&amp; IF('goody huts'!AT68, "	ImprovementType=IMPROVEMENT_GOODY_HUT" &amp; CHAR(10), "")
&amp; IF(ISBLANK(OFFSET('rivers (2)'!$A$1, 2 * (67 - $A70), 2 * AU$2 + 1)), "", SUBSTITUTE($C$1, "&lt;direc&gt;", RIGHT(OFFSET('rivers (2)'!$A$1, 2 * (67 - $A70), 2 * AU$2 + 1), 1)))
&amp; IF(ISBLANK(OFFSET('rivers (2)'!$A$1, 2 * (67 - $A70) + 1, 2 * AU$2)), "", SUBSTITUTE($D$1, "&lt;direc&gt;", RIGHT(OFFSET('rivers (2)'!$A$1, 2 * (67 - $A70) + 1, 2 * AU$2), 1)))
&amp; IF(ISBLANK('feature type'!AT68), "EndPlot", SUBSTITUTE(SUBSTITUTE(output!$B$1,
                   "f_type", 'feature type'!AT68),
                   "f_var", 'feature variety'!AT68))
&amp; CHAR(10)</f>
        <v xml:space="preserve">BeginPlot
	x=45,y=0
	TerrainType=TERRAIN_OCEAN
	PlotType=3
EndPlot
</v>
      </c>
      <c r="AV70" t="str">
        <f ca="1">SUBSTITUTE(SUBSTITUTE(SUBSTITUTE(SUBSTITUTE($A$1,
"x_coord",AV$2),
"y_coord",$A70),
"t_type",'terrain type'!AU68),
"p_type", 'plot type'!AU68)
&amp; IF(LEFT(resources!AU68, 6) = "BONUS_", CHAR(9) &amp; "BonusType=" &amp; resources!AU68 &amp; CHAR(10), "")
&amp; IF('goody huts'!AU68, "	ImprovementType=IMPROVEMENT_GOODY_HUT" &amp; CHAR(10), "")
&amp; IF(ISBLANK(OFFSET('rivers (2)'!$A$1, 2 * (67 - $A70), 2 * AV$2 + 1)), "", SUBSTITUTE($C$1, "&lt;direc&gt;", RIGHT(OFFSET('rivers (2)'!$A$1, 2 * (67 - $A70), 2 * AV$2 + 1), 1)))
&amp; IF(ISBLANK(OFFSET('rivers (2)'!$A$1, 2 * (67 - $A70) + 1, 2 * AV$2)), "", SUBSTITUTE($D$1, "&lt;direc&gt;", RIGHT(OFFSET('rivers (2)'!$A$1, 2 * (67 - $A70) + 1, 2 * AV$2), 1)))
&amp; IF(ISBLANK('feature type'!AU68), "EndPlot", SUBSTITUTE(SUBSTITUTE(output!$B$1,
                   "f_type", 'feature type'!AU68),
                   "f_var", 'feature variety'!AU68))
&amp; CHAR(10)</f>
        <v xml:space="preserve">BeginPlot
	x=46,y=0
	TerrainType=TERRAIN_OCEAN
	PlotType=3
EndPlot
</v>
      </c>
      <c r="AW70" t="str">
        <f ca="1">SUBSTITUTE(SUBSTITUTE(SUBSTITUTE(SUBSTITUTE($A$1,
"x_coord",AW$2),
"y_coord",$A70),
"t_type",'terrain type'!AV68),
"p_type", 'plot type'!AV68)
&amp; IF(LEFT(resources!AV68, 6) = "BONUS_", CHAR(9) &amp; "BonusType=" &amp; resources!AV68 &amp; CHAR(10), "")
&amp; IF('goody huts'!AV68, "	ImprovementType=IMPROVEMENT_GOODY_HUT" &amp; CHAR(10), "")
&amp; IF(ISBLANK(OFFSET('rivers (2)'!$A$1, 2 * (67 - $A70), 2 * AW$2 + 1)), "", SUBSTITUTE($C$1, "&lt;direc&gt;", RIGHT(OFFSET('rivers (2)'!$A$1, 2 * (67 - $A70), 2 * AW$2 + 1), 1)))
&amp; IF(ISBLANK(OFFSET('rivers (2)'!$A$1, 2 * (67 - $A70) + 1, 2 * AW$2)), "", SUBSTITUTE($D$1, "&lt;direc&gt;", RIGHT(OFFSET('rivers (2)'!$A$1, 2 * (67 - $A70) + 1, 2 * AW$2), 1)))
&amp; IF(ISBLANK('feature type'!AV68), "EndPlot", SUBSTITUTE(SUBSTITUTE(output!$B$1,
                   "f_type", 'feature type'!AV68),
                   "f_var", 'feature variety'!AV68))
&amp; CHAR(10)</f>
        <v xml:space="preserve">BeginPlot
	x=47,y=0
	TerrainType=TERRAIN_OCEAN
	PlotType=3
EndPlot
</v>
      </c>
      <c r="AX70" t="str">
        <f ca="1">SUBSTITUTE(SUBSTITUTE(SUBSTITUTE(SUBSTITUTE($A$1,
"x_coord",AX$2),
"y_coord",$A70),
"t_type",'terrain type'!AW68),
"p_type", 'plot type'!AW68)
&amp; IF(LEFT(resources!AW68, 6) = "BONUS_", CHAR(9) &amp; "BonusType=" &amp; resources!AW68 &amp; CHAR(10), "")
&amp; IF('goody huts'!AW68, "	ImprovementType=IMPROVEMENT_GOODY_HUT" &amp; CHAR(10), "")
&amp; IF(ISBLANK(OFFSET('rivers (2)'!$A$1, 2 * (67 - $A70), 2 * AX$2 + 1)), "", SUBSTITUTE($C$1, "&lt;direc&gt;", RIGHT(OFFSET('rivers (2)'!$A$1, 2 * (67 - $A70), 2 * AX$2 + 1), 1)))
&amp; IF(ISBLANK(OFFSET('rivers (2)'!$A$1, 2 * (67 - $A70) + 1, 2 * AX$2)), "", SUBSTITUTE($D$1, "&lt;direc&gt;", RIGHT(OFFSET('rivers (2)'!$A$1, 2 * (67 - $A70) + 1, 2 * AX$2), 1)))
&amp; IF(ISBLANK('feature type'!AW68), "EndPlot", SUBSTITUTE(SUBSTITUTE(output!$B$1,
                   "f_type", 'feature type'!AW68),
                   "f_var", 'feature variety'!AW68))
&amp; CHAR(10)</f>
        <v xml:space="preserve">BeginPlot
	x=48,y=0
	TerrainType=TERRAIN_OCEAN
	PlotType=3
EndPlot
</v>
      </c>
      <c r="AY70" t="str">
        <f ca="1">SUBSTITUTE(SUBSTITUTE(SUBSTITUTE(SUBSTITUTE($A$1,
"x_coord",AY$2),
"y_coord",$A70),
"t_type",'terrain type'!AX68),
"p_type", 'plot type'!AX68)
&amp; IF(LEFT(resources!AX68, 6) = "BONUS_", CHAR(9) &amp; "BonusType=" &amp; resources!AX68 &amp; CHAR(10), "")
&amp; IF('goody huts'!AX68, "	ImprovementType=IMPROVEMENT_GOODY_HUT" &amp; CHAR(10), "")
&amp; IF(ISBLANK(OFFSET('rivers (2)'!$A$1, 2 * (67 - $A70), 2 * AY$2 + 1)), "", SUBSTITUTE($C$1, "&lt;direc&gt;", RIGHT(OFFSET('rivers (2)'!$A$1, 2 * (67 - $A70), 2 * AY$2 + 1), 1)))
&amp; IF(ISBLANK(OFFSET('rivers (2)'!$A$1, 2 * (67 - $A70) + 1, 2 * AY$2)), "", SUBSTITUTE($D$1, "&lt;direc&gt;", RIGHT(OFFSET('rivers (2)'!$A$1, 2 * (67 - $A70) + 1, 2 * AY$2), 1)))
&amp; IF(ISBLANK('feature type'!AX68), "EndPlot", SUBSTITUTE(SUBSTITUTE(output!$B$1,
                   "f_type", 'feature type'!AX68),
                   "f_var", 'feature variety'!AX68))
&amp; CHAR(10)</f>
        <v xml:space="preserve">BeginPlot
	x=49,y=0
	TerrainType=TERRAIN_OCEAN
	PlotType=3
EndPlot
</v>
      </c>
      <c r="AZ70" t="str">
        <f ca="1">SUBSTITUTE(SUBSTITUTE(SUBSTITUTE(SUBSTITUTE($A$1,
"x_coord",AZ$2),
"y_coord",$A70),
"t_type",'terrain type'!AY68),
"p_type", 'plot type'!AY68)
&amp; IF(LEFT(resources!AY68, 6) = "BONUS_", CHAR(9) &amp; "BonusType=" &amp; resources!AY68 &amp; CHAR(10), "")
&amp; IF('goody huts'!AY68, "	ImprovementType=IMPROVEMENT_GOODY_HUT" &amp; CHAR(10), "")
&amp; IF(ISBLANK(OFFSET('rivers (2)'!$A$1, 2 * (67 - $A70), 2 * AZ$2 + 1)), "", SUBSTITUTE($C$1, "&lt;direc&gt;", RIGHT(OFFSET('rivers (2)'!$A$1, 2 * (67 - $A70), 2 * AZ$2 + 1), 1)))
&amp; IF(ISBLANK(OFFSET('rivers (2)'!$A$1, 2 * (67 - $A70) + 1, 2 * AZ$2)), "", SUBSTITUTE($D$1, "&lt;direc&gt;", RIGHT(OFFSET('rivers (2)'!$A$1, 2 * (67 - $A70) + 1, 2 * AZ$2), 1)))
&amp; IF(ISBLANK('feature type'!AY68), "EndPlot", SUBSTITUTE(SUBSTITUTE(output!$B$1,
                   "f_type", 'feature type'!AY68),
                   "f_var", 'feature variety'!AY68))
&amp; CHAR(10)</f>
        <v xml:space="preserve">BeginPlot
	x=50,y=0
	TerrainType=TERRAIN_OCEAN
	PlotType=3
EndPlot
</v>
      </c>
      <c r="BA70" t="str">
        <f ca="1">SUBSTITUTE(SUBSTITUTE(SUBSTITUTE(SUBSTITUTE($A$1,
"x_coord",BA$2),
"y_coord",$A70),
"t_type",'terrain type'!AZ68),
"p_type", 'plot type'!AZ68)
&amp; IF(LEFT(resources!AZ68, 6) = "BONUS_", CHAR(9) &amp; "BonusType=" &amp; resources!AZ68 &amp; CHAR(10), "")
&amp; IF('goody huts'!AZ68, "	ImprovementType=IMPROVEMENT_GOODY_HUT" &amp; CHAR(10), "")
&amp; IF(ISBLANK(OFFSET('rivers (2)'!$A$1, 2 * (67 - $A70), 2 * BA$2 + 1)), "", SUBSTITUTE($C$1, "&lt;direc&gt;", RIGHT(OFFSET('rivers (2)'!$A$1, 2 * (67 - $A70), 2 * BA$2 + 1), 1)))
&amp; IF(ISBLANK(OFFSET('rivers (2)'!$A$1, 2 * (67 - $A70) + 1, 2 * BA$2)), "", SUBSTITUTE($D$1, "&lt;direc&gt;", RIGHT(OFFSET('rivers (2)'!$A$1, 2 * (67 - $A70) + 1, 2 * BA$2), 1)))
&amp; IF(ISBLANK('feature type'!AZ68), "EndPlot", SUBSTITUTE(SUBSTITUTE(output!$B$1,
                   "f_type", 'feature type'!AZ68),
                   "f_var", 'feature variety'!AZ68))
&amp; CHAR(10)</f>
        <v xml:space="preserve">BeginPlot
	x=51,y=0
	TerrainType=TERRAIN_OCEAN
	PlotType=3
EndPlot
</v>
      </c>
      <c r="BB70" t="str">
        <f ca="1">SUBSTITUTE(SUBSTITUTE(SUBSTITUTE(SUBSTITUTE($A$1,
"x_coord",BB$2),
"y_coord",$A70),
"t_type",'terrain type'!BA68),
"p_type", 'plot type'!BA68)
&amp; IF(LEFT(resources!BA68, 6) = "BONUS_", CHAR(9) &amp; "BonusType=" &amp; resources!BA68 &amp; CHAR(10), "")
&amp; IF('goody huts'!BA68, "	ImprovementType=IMPROVEMENT_GOODY_HUT" &amp; CHAR(10), "")
&amp; IF(ISBLANK(OFFSET('rivers (2)'!$A$1, 2 * (67 - $A70), 2 * BB$2 + 1)), "", SUBSTITUTE($C$1, "&lt;direc&gt;", RIGHT(OFFSET('rivers (2)'!$A$1, 2 * (67 - $A70), 2 * BB$2 + 1), 1)))
&amp; IF(ISBLANK(OFFSET('rivers (2)'!$A$1, 2 * (67 - $A70) + 1, 2 * BB$2)), "", SUBSTITUTE($D$1, "&lt;direc&gt;", RIGHT(OFFSET('rivers (2)'!$A$1, 2 * (67 - $A70) + 1, 2 * BB$2), 1)))
&amp; IF(ISBLANK('feature type'!BA68), "EndPlot", SUBSTITUTE(SUBSTITUTE(output!$B$1,
                   "f_type", 'feature type'!BA68),
                   "f_var", 'feature variety'!BA68))
&amp; CHAR(10)</f>
        <v xml:space="preserve">BeginPlot
	x=52,y=0
	TerrainType=TERRAIN_OCEAN
	PlotType=3
EndPlot
</v>
      </c>
      <c r="BC70" t="str">
        <f ca="1">SUBSTITUTE(SUBSTITUTE(SUBSTITUTE(SUBSTITUTE($A$1,
"x_coord",BC$2),
"y_coord",$A70),
"t_type",'terrain type'!BB68),
"p_type", 'plot type'!BB68)
&amp; IF(LEFT(resources!BB68, 6) = "BONUS_", CHAR(9) &amp; "BonusType=" &amp; resources!BB68 &amp; CHAR(10), "")
&amp; IF('goody huts'!BB68, "	ImprovementType=IMPROVEMENT_GOODY_HUT" &amp; CHAR(10), "")
&amp; IF(ISBLANK(OFFSET('rivers (2)'!$A$1, 2 * (67 - $A70), 2 * BC$2 + 1)), "", SUBSTITUTE($C$1, "&lt;direc&gt;", RIGHT(OFFSET('rivers (2)'!$A$1, 2 * (67 - $A70), 2 * BC$2 + 1), 1)))
&amp; IF(ISBLANK(OFFSET('rivers (2)'!$A$1, 2 * (67 - $A70) + 1, 2 * BC$2)), "", SUBSTITUTE($D$1, "&lt;direc&gt;", RIGHT(OFFSET('rivers (2)'!$A$1, 2 * (67 - $A70) + 1, 2 * BC$2), 1)))
&amp; IF(ISBLANK('feature type'!BB68), "EndPlot", SUBSTITUTE(SUBSTITUTE(output!$B$1,
                   "f_type", 'feature type'!BB68),
                   "f_var", 'feature variety'!BB68))
&amp; CHAR(10)</f>
        <v xml:space="preserve">BeginPlot
	x=53,y=0
	TerrainType=TERRAIN_OCEAN
	PlotType=3
EndPlot
</v>
      </c>
      <c r="BD70" t="str">
        <f ca="1">SUBSTITUTE(SUBSTITUTE(SUBSTITUTE(SUBSTITUTE($A$1,
"x_coord",BD$2),
"y_coord",$A70),
"t_type",'terrain type'!BC68),
"p_type", 'plot type'!BC68)
&amp; IF(LEFT(resources!BC68, 6) = "BONUS_", CHAR(9) &amp; "BonusType=" &amp; resources!BC68 &amp; CHAR(10), "")
&amp; IF('goody huts'!BC68, "	ImprovementType=IMPROVEMENT_GOODY_HUT" &amp; CHAR(10), "")
&amp; IF(ISBLANK(OFFSET('rivers (2)'!$A$1, 2 * (67 - $A70), 2 * BD$2 + 1)), "", SUBSTITUTE($C$1, "&lt;direc&gt;", RIGHT(OFFSET('rivers (2)'!$A$1, 2 * (67 - $A70), 2 * BD$2 + 1), 1)))
&amp; IF(ISBLANK(OFFSET('rivers (2)'!$A$1, 2 * (67 - $A70) + 1, 2 * BD$2)), "", SUBSTITUTE($D$1, "&lt;direc&gt;", RIGHT(OFFSET('rivers (2)'!$A$1, 2 * (67 - $A70) + 1, 2 * BD$2), 1)))
&amp; IF(ISBLANK('feature type'!BC68), "EndPlot", SUBSTITUTE(SUBSTITUTE(output!$B$1,
                   "f_type", 'feature type'!BC68),
                   "f_var", 'feature variety'!BC68))
&amp; CHAR(10)</f>
        <v xml:space="preserve">BeginPlot
	x=54,y=0
	TerrainType=TERRAIN_OCEAN
	PlotType=3
EndPlot
</v>
      </c>
      <c r="BE70" t="str">
        <f ca="1">SUBSTITUTE(SUBSTITUTE(SUBSTITUTE(SUBSTITUTE($A$1,
"x_coord",BE$2),
"y_coord",$A70),
"t_type",'terrain type'!BD68),
"p_type", 'plot type'!BD68)
&amp; IF(LEFT(resources!BD68, 6) = "BONUS_", CHAR(9) &amp; "BonusType=" &amp; resources!BD68 &amp; CHAR(10), "")
&amp; IF('goody huts'!BD68, "	ImprovementType=IMPROVEMENT_GOODY_HUT" &amp; CHAR(10), "")
&amp; IF(ISBLANK(OFFSET('rivers (2)'!$A$1, 2 * (67 - $A70), 2 * BE$2 + 1)), "", SUBSTITUTE($C$1, "&lt;direc&gt;", RIGHT(OFFSET('rivers (2)'!$A$1, 2 * (67 - $A70), 2 * BE$2 + 1), 1)))
&amp; IF(ISBLANK(OFFSET('rivers (2)'!$A$1, 2 * (67 - $A70) + 1, 2 * BE$2)), "", SUBSTITUTE($D$1, "&lt;direc&gt;", RIGHT(OFFSET('rivers (2)'!$A$1, 2 * (67 - $A70) + 1, 2 * BE$2), 1)))
&amp; IF(ISBLANK('feature type'!BD68), "EndPlot", SUBSTITUTE(SUBSTITUTE(output!$B$1,
                   "f_type", 'feature type'!BD68),
                   "f_var", 'feature variety'!BD68))
&amp; CHAR(10)</f>
        <v xml:space="preserve">BeginPlot
	x=55,y=0
	TerrainType=TERRAIN_OCEAN
	PlotType=3
EndPlot
</v>
      </c>
      <c r="BF70" t="str">
        <f ca="1">SUBSTITUTE(SUBSTITUTE(SUBSTITUTE(SUBSTITUTE($A$1,
"x_coord",BF$2),
"y_coord",$A70),
"t_type",'terrain type'!BE68),
"p_type", 'plot type'!BE68)
&amp; IF(LEFT(resources!BE68, 6) = "BONUS_", CHAR(9) &amp; "BonusType=" &amp; resources!BE68 &amp; CHAR(10), "")
&amp; IF('goody huts'!BE68, "	ImprovementType=IMPROVEMENT_GOODY_HUT" &amp; CHAR(10), "")
&amp; IF(ISBLANK(OFFSET('rivers (2)'!$A$1, 2 * (67 - $A70), 2 * BF$2 + 1)), "", SUBSTITUTE($C$1, "&lt;direc&gt;", RIGHT(OFFSET('rivers (2)'!$A$1, 2 * (67 - $A70), 2 * BF$2 + 1), 1)))
&amp; IF(ISBLANK(OFFSET('rivers (2)'!$A$1, 2 * (67 - $A70) + 1, 2 * BF$2)), "", SUBSTITUTE($D$1, "&lt;direc&gt;", RIGHT(OFFSET('rivers (2)'!$A$1, 2 * (67 - $A70) + 1, 2 * BF$2), 1)))
&amp; IF(ISBLANK('feature type'!BE68), "EndPlot", SUBSTITUTE(SUBSTITUTE(output!$B$1,
                   "f_type", 'feature type'!BE68),
                   "f_var", 'feature variety'!BE68))
&amp; CHAR(10)</f>
        <v xml:space="preserve">BeginPlot
	x=56,y=0
	TerrainType=TERRAIN_OCEAN
	PlotType=3
EndPlot
</v>
      </c>
      <c r="BG70" t="str">
        <f ca="1">SUBSTITUTE(SUBSTITUTE(SUBSTITUTE(SUBSTITUTE($A$1,
"x_coord",BG$2),
"y_coord",$A70),
"t_type",'terrain type'!BF68),
"p_type", 'plot type'!BF68)
&amp; IF(LEFT(resources!BF68, 6) = "BONUS_", CHAR(9) &amp; "BonusType=" &amp; resources!BF68 &amp; CHAR(10), "")
&amp; IF('goody huts'!BF68, "	ImprovementType=IMPROVEMENT_GOODY_HUT" &amp; CHAR(10), "")
&amp; IF(ISBLANK(OFFSET('rivers (2)'!$A$1, 2 * (67 - $A70), 2 * BG$2 + 1)), "", SUBSTITUTE($C$1, "&lt;direc&gt;", RIGHT(OFFSET('rivers (2)'!$A$1, 2 * (67 - $A70), 2 * BG$2 + 1), 1)))
&amp; IF(ISBLANK(OFFSET('rivers (2)'!$A$1, 2 * (67 - $A70) + 1, 2 * BG$2)), "", SUBSTITUTE($D$1, "&lt;direc&gt;", RIGHT(OFFSET('rivers (2)'!$A$1, 2 * (67 - $A70) + 1, 2 * BG$2), 1)))
&amp; IF(ISBLANK('feature type'!BF68), "EndPlot", SUBSTITUTE(SUBSTITUTE(output!$B$1,
                   "f_type", 'feature type'!BF68),
                   "f_var", 'feature variety'!BF68))
&amp; CHAR(10)</f>
        <v xml:space="preserve">BeginPlot
	x=57,y=0
	TerrainType=TERRAIN_OCEAN
	PlotType=3
EndPlot
</v>
      </c>
      <c r="BH70" t="str">
        <f ca="1">SUBSTITUTE(SUBSTITUTE(SUBSTITUTE(SUBSTITUTE($A$1,
"x_coord",BH$2),
"y_coord",$A70),
"t_type",'terrain type'!BG68),
"p_type", 'plot type'!BG68)
&amp; IF(LEFT(resources!BG68, 6) = "BONUS_", CHAR(9) &amp; "BonusType=" &amp; resources!BG68 &amp; CHAR(10), "")
&amp; IF('goody huts'!BG68, "	ImprovementType=IMPROVEMENT_GOODY_HUT" &amp; CHAR(10), "")
&amp; IF(ISBLANK(OFFSET('rivers (2)'!$A$1, 2 * (67 - $A70), 2 * BH$2 + 1)), "", SUBSTITUTE($C$1, "&lt;direc&gt;", RIGHT(OFFSET('rivers (2)'!$A$1, 2 * (67 - $A70), 2 * BH$2 + 1), 1)))
&amp; IF(ISBLANK(OFFSET('rivers (2)'!$A$1, 2 * (67 - $A70) + 1, 2 * BH$2)), "", SUBSTITUTE($D$1, "&lt;direc&gt;", RIGHT(OFFSET('rivers (2)'!$A$1, 2 * (67 - $A70) + 1, 2 * BH$2), 1)))
&amp; IF(ISBLANK('feature type'!BG68), "EndPlot", SUBSTITUTE(SUBSTITUTE(output!$B$1,
                   "f_type", 'feature type'!BG68),
                   "f_var", 'feature variety'!BG68))
&amp; CHAR(10)</f>
        <v xml:space="preserve">BeginPlot
	x=58,y=0
	TerrainType=TERRAIN_OCEAN
	PlotType=3
EndPlot
</v>
      </c>
      <c r="BI70" t="str">
        <f ca="1">SUBSTITUTE(SUBSTITUTE(SUBSTITUTE(SUBSTITUTE($A$1,
"x_coord",BI$2),
"y_coord",$A70),
"t_type",'terrain type'!BH68),
"p_type", 'plot type'!BH68)
&amp; IF(LEFT(resources!BH68, 6) = "BONUS_", CHAR(9) &amp; "BonusType=" &amp; resources!BH68 &amp; CHAR(10), "")
&amp; IF('goody huts'!BH68, "	ImprovementType=IMPROVEMENT_GOODY_HUT" &amp; CHAR(10), "")
&amp; IF(ISBLANK(OFFSET('rivers (2)'!$A$1, 2 * (67 - $A70), 2 * BI$2 + 1)), "", SUBSTITUTE($C$1, "&lt;direc&gt;", RIGHT(OFFSET('rivers (2)'!$A$1, 2 * (67 - $A70), 2 * BI$2 + 1), 1)))
&amp; IF(ISBLANK(OFFSET('rivers (2)'!$A$1, 2 * (67 - $A70) + 1, 2 * BI$2)), "", SUBSTITUTE($D$1, "&lt;direc&gt;", RIGHT(OFFSET('rivers (2)'!$A$1, 2 * (67 - $A70) + 1, 2 * BI$2), 1)))
&amp; IF(ISBLANK('feature type'!BH68), "EndPlot", SUBSTITUTE(SUBSTITUTE(output!$B$1,
                   "f_type", 'feature type'!BH68),
                   "f_var", 'feature variety'!BH68))
&amp; CHAR(10)</f>
        <v xml:space="preserve">BeginPlot
	x=59,y=0
	TerrainType=TERRAIN_OCEAN
	PlotType=3
EndPlot
</v>
      </c>
      <c r="BJ70" t="str">
        <f ca="1">SUBSTITUTE(SUBSTITUTE(SUBSTITUTE(SUBSTITUTE($A$1,
"x_coord",BJ$2),
"y_coord",$A70),
"t_type",'terrain type'!BI68),
"p_type", 'plot type'!BI68)
&amp; IF(LEFT(resources!BI68, 6) = "BONUS_", CHAR(9) &amp; "BonusType=" &amp; resources!BI68 &amp; CHAR(10), "")
&amp; IF('goody huts'!BI68, "	ImprovementType=IMPROVEMENT_GOODY_HUT" &amp; CHAR(10), "")
&amp; IF(ISBLANK(OFFSET('rivers (2)'!$A$1, 2 * (67 - $A70), 2 * BJ$2 + 1)), "", SUBSTITUTE($C$1, "&lt;direc&gt;", RIGHT(OFFSET('rivers (2)'!$A$1, 2 * (67 - $A70), 2 * BJ$2 + 1), 1)))
&amp; IF(ISBLANK(OFFSET('rivers (2)'!$A$1, 2 * (67 - $A70) + 1, 2 * BJ$2)), "", SUBSTITUTE($D$1, "&lt;direc&gt;", RIGHT(OFFSET('rivers (2)'!$A$1, 2 * (67 - $A70) + 1, 2 * BJ$2), 1)))
&amp; IF(ISBLANK('feature type'!BI68), "EndPlot", SUBSTITUTE(SUBSTITUTE(output!$B$1,
                   "f_type", 'feature type'!BI68),
                   "f_var", 'feature variety'!BI68))
&amp; CHAR(10)</f>
        <v xml:space="preserve">BeginPlot
	x=60,y=0
	TerrainType=TERRAIN_OCEAN
	PlotType=3
EndPlot
</v>
      </c>
      <c r="BK70" t="str">
        <f ca="1">SUBSTITUTE(SUBSTITUTE(SUBSTITUTE(SUBSTITUTE($A$1,
"x_coord",BK$2),
"y_coord",$A70),
"t_type",'terrain type'!BJ68),
"p_type", 'plot type'!BJ68)
&amp; IF(LEFT(resources!BJ68, 6) = "BONUS_", CHAR(9) &amp; "BonusType=" &amp; resources!BJ68 &amp; CHAR(10), "")
&amp; IF('goody huts'!BJ68, "	ImprovementType=IMPROVEMENT_GOODY_HUT" &amp; CHAR(10), "")
&amp; IF(ISBLANK(OFFSET('rivers (2)'!$A$1, 2 * (67 - $A70), 2 * BK$2 + 1)), "", SUBSTITUTE($C$1, "&lt;direc&gt;", RIGHT(OFFSET('rivers (2)'!$A$1, 2 * (67 - $A70), 2 * BK$2 + 1), 1)))
&amp; IF(ISBLANK(OFFSET('rivers (2)'!$A$1, 2 * (67 - $A70) + 1, 2 * BK$2)), "", SUBSTITUTE($D$1, "&lt;direc&gt;", RIGHT(OFFSET('rivers (2)'!$A$1, 2 * (67 - $A70) + 1, 2 * BK$2), 1)))
&amp; IF(ISBLANK('feature type'!BJ68), "EndPlot", SUBSTITUTE(SUBSTITUTE(output!$B$1,
                   "f_type", 'feature type'!BJ68),
                   "f_var", 'feature variety'!BJ68))
&amp; CHAR(10)</f>
        <v xml:space="preserve">BeginPlot
	x=61,y=0
	TerrainType=TERRAIN_OCEAN
	PlotType=3
EndPlot
</v>
      </c>
      <c r="BL70" t="str">
        <f ca="1">SUBSTITUTE(SUBSTITUTE(SUBSTITUTE(SUBSTITUTE($A$1,
"x_coord",BL$2),
"y_coord",$A70),
"t_type",'terrain type'!BK68),
"p_type", 'plot type'!BK68)
&amp; IF(LEFT(resources!BK68, 6) = "BONUS_", CHAR(9) &amp; "BonusType=" &amp; resources!BK68 &amp; CHAR(10), "")
&amp; IF('goody huts'!BK68, "	ImprovementType=IMPROVEMENT_GOODY_HUT" &amp; CHAR(10), "")
&amp; IF(ISBLANK(OFFSET('rivers (2)'!$A$1, 2 * (67 - $A70), 2 * BL$2 + 1)), "", SUBSTITUTE($C$1, "&lt;direc&gt;", RIGHT(OFFSET('rivers (2)'!$A$1, 2 * (67 - $A70), 2 * BL$2 + 1), 1)))
&amp; IF(ISBLANK(OFFSET('rivers (2)'!$A$1, 2 * (67 - $A70) + 1, 2 * BL$2)), "", SUBSTITUTE($D$1, "&lt;direc&gt;", RIGHT(OFFSET('rivers (2)'!$A$1, 2 * (67 - $A70) + 1, 2 * BL$2), 1)))
&amp; IF(ISBLANK('feature type'!BK68), "EndPlot", SUBSTITUTE(SUBSTITUTE(output!$B$1,
                   "f_type", 'feature type'!BK68),
                   "f_var", 'feature variety'!BK68))
&amp; CHAR(10)</f>
        <v xml:space="preserve">BeginPlot
	x=62,y=0
	TerrainType=TERRAIN_OCEAN
	PlotType=3
EndPlot
</v>
      </c>
      <c r="BM70" t="str">
        <f ca="1">SUBSTITUTE(SUBSTITUTE(SUBSTITUTE(SUBSTITUTE($A$1,
"x_coord",BM$2),
"y_coord",$A70),
"t_type",'terrain type'!BL68),
"p_type", 'plot type'!BL68)
&amp; IF(LEFT(resources!BL68, 6) = "BONUS_", CHAR(9) &amp; "BonusType=" &amp; resources!BL68 &amp; CHAR(10), "")
&amp; IF('goody huts'!BL68, "	ImprovementType=IMPROVEMENT_GOODY_HUT" &amp; CHAR(10), "")
&amp; IF(ISBLANK(OFFSET('rivers (2)'!$A$1, 2 * (67 - $A70), 2 * BM$2 + 1)), "", SUBSTITUTE($C$1, "&lt;direc&gt;", RIGHT(OFFSET('rivers (2)'!$A$1, 2 * (67 - $A70), 2 * BM$2 + 1), 1)))
&amp; IF(ISBLANK(OFFSET('rivers (2)'!$A$1, 2 * (67 - $A70) + 1, 2 * BM$2)), "", SUBSTITUTE($D$1, "&lt;direc&gt;", RIGHT(OFFSET('rivers (2)'!$A$1, 2 * (67 - $A70) + 1, 2 * BM$2), 1)))
&amp; IF(ISBLANK('feature type'!BL68), "EndPlot", SUBSTITUTE(SUBSTITUTE(output!$B$1,
                   "f_type", 'feature type'!BL68),
                   "f_var", 'feature variety'!BL68))
&amp; CHAR(10)</f>
        <v xml:space="preserve">BeginPlot
	x=63,y=0
	TerrainType=TERRAIN_OCEAN
	PlotType=3
EndPlot
</v>
      </c>
      <c r="BN70" t="str">
        <f ca="1">SUBSTITUTE(SUBSTITUTE(SUBSTITUTE(SUBSTITUTE($A$1,
"x_coord",BN$2),
"y_coord",$A70),
"t_type",'terrain type'!BM68),
"p_type", 'plot type'!BM68)
&amp; IF(LEFT(resources!BM68, 6) = "BONUS_", CHAR(9) &amp; "BonusType=" &amp; resources!BM68 &amp; CHAR(10), "")
&amp; IF('goody huts'!BM68, "	ImprovementType=IMPROVEMENT_GOODY_HUT" &amp; CHAR(10), "")
&amp; IF(ISBLANK(OFFSET('rivers (2)'!$A$1, 2 * (67 - $A70), 2 * BN$2 + 1)), "", SUBSTITUTE($C$1, "&lt;direc&gt;", RIGHT(OFFSET('rivers (2)'!$A$1, 2 * (67 - $A70), 2 * BN$2 + 1), 1)))
&amp; IF(ISBLANK(OFFSET('rivers (2)'!$A$1, 2 * (67 - $A70) + 1, 2 * BN$2)), "", SUBSTITUTE($D$1, "&lt;direc&gt;", RIGHT(OFFSET('rivers (2)'!$A$1, 2 * (67 - $A70) + 1, 2 * BN$2), 1)))
&amp; IF(ISBLANK('feature type'!BM68), "EndPlot", SUBSTITUTE(SUBSTITUTE(output!$B$1,
                   "f_type", 'feature type'!BM68),
                   "f_var", 'feature variety'!BM68))
&amp; CHAR(10)</f>
        <v xml:space="preserve">BeginPlot
	x=64,y=0
	TerrainType=TERRAIN_OCEAN
	PlotType=3
EndPlot
</v>
      </c>
      <c r="BO70" t="str">
        <f ca="1">SUBSTITUTE(SUBSTITUTE(SUBSTITUTE(SUBSTITUTE($A$1,
"x_coord",BO$2),
"y_coord",$A70),
"t_type",'terrain type'!BN68),
"p_type", 'plot type'!BN68)
&amp; IF(LEFT(resources!BN68, 6) = "BONUS_", CHAR(9) &amp; "BonusType=" &amp; resources!BN68 &amp; CHAR(10), "")
&amp; IF('goody huts'!BN68, "	ImprovementType=IMPROVEMENT_GOODY_HUT" &amp; CHAR(10), "")
&amp; IF(ISBLANK(OFFSET('rivers (2)'!$A$1, 2 * (67 - $A70), 2 * BO$2 + 1)), "", SUBSTITUTE($C$1, "&lt;direc&gt;", RIGHT(OFFSET('rivers (2)'!$A$1, 2 * (67 - $A70), 2 * BO$2 + 1), 1)))
&amp; IF(ISBLANK(OFFSET('rivers (2)'!$A$1, 2 * (67 - $A70) + 1, 2 * BO$2)), "", SUBSTITUTE($D$1, "&lt;direc&gt;", RIGHT(OFFSET('rivers (2)'!$A$1, 2 * (67 - $A70) + 1, 2 * BO$2), 1)))
&amp; IF(ISBLANK('feature type'!BN68), "EndPlot", SUBSTITUTE(SUBSTITUTE(output!$B$1,
                   "f_type", 'feature type'!BN68),
                   "f_var", 'feature variety'!BN68))
&amp; CHAR(10)</f>
        <v xml:space="preserve">BeginPlot
	x=65,y=0
	TerrainType=TERRAIN_OCEAN
	PlotType=3
EndPlot
</v>
      </c>
      <c r="BP70" t="str">
        <f ca="1">SUBSTITUTE(SUBSTITUTE(SUBSTITUTE(SUBSTITUTE($A$1,
"x_coord",BP$2),
"y_coord",$A70),
"t_type",'terrain type'!BO68),
"p_type", 'plot type'!BO68)
&amp; IF(LEFT(resources!BO68, 6) = "BONUS_", CHAR(9) &amp; "BonusType=" &amp; resources!BO68 &amp; CHAR(10), "")
&amp; IF('goody huts'!BO68, "	ImprovementType=IMPROVEMENT_GOODY_HUT" &amp; CHAR(10), "")
&amp; IF(ISBLANK(OFFSET('rivers (2)'!$A$1, 2 * (67 - $A70), 2 * BP$2 + 1)), "", SUBSTITUTE($C$1, "&lt;direc&gt;", RIGHT(OFFSET('rivers (2)'!$A$1, 2 * (67 - $A70), 2 * BP$2 + 1), 1)))
&amp; IF(ISBLANK(OFFSET('rivers (2)'!$A$1, 2 * (67 - $A70) + 1, 2 * BP$2)), "", SUBSTITUTE($D$1, "&lt;direc&gt;", RIGHT(OFFSET('rivers (2)'!$A$1, 2 * (67 - $A70) + 1, 2 * BP$2), 1)))
&amp; IF(ISBLANK('feature type'!BO68), "EndPlot", SUBSTITUTE(SUBSTITUTE(output!$B$1,
                   "f_type", 'feature type'!BO68),
                   "f_var", 'feature variety'!BO68))
&amp; CHAR(10)</f>
        <v xml:space="preserve">BeginPlot
	x=66,y=0
	TerrainType=TERRAIN_OCEAN
	PlotType=3
EndPlot
</v>
      </c>
      <c r="BQ70" t="str">
        <f ca="1">SUBSTITUTE(SUBSTITUTE(SUBSTITUTE(SUBSTITUTE($A$1,
"x_coord",BQ$2),
"y_coord",$A70),
"t_type",'terrain type'!BP68),
"p_type", 'plot type'!BP68)
&amp; IF(LEFT(resources!BP68, 6) = "BONUS_", CHAR(9) &amp; "BonusType=" &amp; resources!BP68 &amp; CHAR(10), "")
&amp; IF('goody huts'!BP68, "	ImprovementType=IMPROVEMENT_GOODY_HUT" &amp; CHAR(10), "")
&amp; IF(ISBLANK(OFFSET('rivers (2)'!$A$1, 2 * (67 - $A70), 2 * BQ$2 + 1)), "", SUBSTITUTE($C$1, "&lt;direc&gt;", RIGHT(OFFSET('rivers (2)'!$A$1, 2 * (67 - $A70), 2 * BQ$2 + 1), 1)))
&amp; IF(ISBLANK(OFFSET('rivers (2)'!$A$1, 2 * (67 - $A70) + 1, 2 * BQ$2)), "", SUBSTITUTE($D$1, "&lt;direc&gt;", RIGHT(OFFSET('rivers (2)'!$A$1, 2 * (67 - $A70) + 1, 2 * BQ$2), 1)))
&amp; IF(ISBLANK('feature type'!BP68), "EndPlot", SUBSTITUTE(SUBSTITUTE(output!$B$1,
                   "f_type", 'feature type'!BP68),
                   "f_var", 'feature variety'!BP68))
&amp; CHAR(10)</f>
        <v xml:space="preserve">BeginPlot
	x=67,y=0
	TerrainType=TERRAIN_OCEAN
	PlotType=3
EndPlot
</v>
      </c>
      <c r="BR70" t="str">
        <f ca="1">SUBSTITUTE(SUBSTITUTE(SUBSTITUTE(SUBSTITUTE($A$1,
"x_coord",BR$2),
"y_coord",$A70),
"t_type",'terrain type'!BQ68),
"p_type", 'plot type'!BQ68)
&amp; IF(LEFT(resources!BQ68, 6) = "BONUS_", CHAR(9) &amp; "BonusType=" &amp; resources!BQ68 &amp; CHAR(10), "")
&amp; IF('goody huts'!BQ68, "	ImprovementType=IMPROVEMENT_GOODY_HUT" &amp; CHAR(10), "")
&amp; IF(ISBLANK(OFFSET('rivers (2)'!$A$1, 2 * (67 - $A70), 2 * BR$2 + 1)), "", SUBSTITUTE($C$1, "&lt;direc&gt;", RIGHT(OFFSET('rivers (2)'!$A$1, 2 * (67 - $A70), 2 * BR$2 + 1), 1)))
&amp; IF(ISBLANK(OFFSET('rivers (2)'!$A$1, 2 * (67 - $A70) + 1, 2 * BR$2)), "", SUBSTITUTE($D$1, "&lt;direc&gt;", RIGHT(OFFSET('rivers (2)'!$A$1, 2 * (67 - $A70) + 1, 2 * BR$2), 1)))
&amp; IF(ISBLANK('feature type'!BQ68), "EndPlot", SUBSTITUTE(SUBSTITUTE(output!$B$1,
                   "f_type", 'feature type'!BQ68),
                   "f_var", 'feature variety'!BQ68))
&amp; CHAR(10)</f>
        <v xml:space="preserve">BeginPlot
	x=68,y=0
	TerrainType=TERRAIN_OCEAN
	PlotType=3
EndPlot
</v>
      </c>
      <c r="BS70" t="str">
        <f ca="1">SUBSTITUTE(SUBSTITUTE(SUBSTITUTE(SUBSTITUTE($A$1,
"x_coord",BS$2),
"y_coord",$A70),
"t_type",'terrain type'!BR68),
"p_type", 'plot type'!BR68)
&amp; IF(LEFT(resources!BR68, 6) = "BONUS_", CHAR(9) &amp; "BonusType=" &amp; resources!BR68 &amp; CHAR(10), "")
&amp; IF('goody huts'!BR68, "	ImprovementType=IMPROVEMENT_GOODY_HUT" &amp; CHAR(10), "")
&amp; IF(ISBLANK(OFFSET('rivers (2)'!$A$1, 2 * (67 - $A70), 2 * BS$2 + 1)), "", SUBSTITUTE($C$1, "&lt;direc&gt;", RIGHT(OFFSET('rivers (2)'!$A$1, 2 * (67 - $A70), 2 * BS$2 + 1), 1)))
&amp; IF(ISBLANK(OFFSET('rivers (2)'!$A$1, 2 * (67 - $A70) + 1, 2 * BS$2)), "", SUBSTITUTE($D$1, "&lt;direc&gt;", RIGHT(OFFSET('rivers (2)'!$A$1, 2 * (67 - $A70) + 1, 2 * BS$2), 1)))
&amp; IF(ISBLANK('feature type'!BR68), "EndPlot", SUBSTITUTE(SUBSTITUTE(output!$B$1,
                   "f_type", 'feature type'!BR68),
                   "f_var", 'feature variety'!BR68))
&amp; CHAR(10)</f>
        <v xml:space="preserve">BeginPlot
	x=69,y=0
	TerrainType=TERRAIN_OCEAN
	PlotType=3
EndPlot
</v>
      </c>
      <c r="BT70" t="str">
        <f ca="1">SUBSTITUTE(SUBSTITUTE(SUBSTITUTE(SUBSTITUTE($A$1,
"x_coord",BT$2),
"y_coord",$A70),
"t_type",'terrain type'!BS68),
"p_type", 'plot type'!BS68)
&amp; IF(LEFT(resources!BS68, 6) = "BONUS_", CHAR(9) &amp; "BonusType=" &amp; resources!BS68 &amp; CHAR(10), "")
&amp; IF('goody huts'!BS68, "	ImprovementType=IMPROVEMENT_GOODY_HUT" &amp; CHAR(10), "")
&amp; IF(ISBLANK(OFFSET('rivers (2)'!$A$1, 2 * (67 - $A70), 2 * BT$2 + 1)), "", SUBSTITUTE($C$1, "&lt;direc&gt;", RIGHT(OFFSET('rivers (2)'!$A$1, 2 * (67 - $A70), 2 * BT$2 + 1), 1)))
&amp; IF(ISBLANK(OFFSET('rivers (2)'!$A$1, 2 * (67 - $A70) + 1, 2 * BT$2)), "", SUBSTITUTE($D$1, "&lt;direc&gt;", RIGHT(OFFSET('rivers (2)'!$A$1, 2 * (67 - $A70) + 1, 2 * BT$2), 1)))
&amp; IF(ISBLANK('feature type'!BS68), "EndPlot", SUBSTITUTE(SUBSTITUTE(output!$B$1,
                   "f_type", 'feature type'!BS68),
                   "f_var", 'feature variety'!BS68))
&amp; CHAR(10)</f>
        <v xml:space="preserve">BeginPlot
	x=70,y=0
	TerrainType=TERRAIN_OCEAN
	PlotType=3
EndPlot
</v>
      </c>
      <c r="BU70" t="str">
        <f ca="1">SUBSTITUTE(SUBSTITUTE(SUBSTITUTE(SUBSTITUTE($A$1,
"x_coord",BU$2),
"y_coord",$A70),
"t_type",'terrain type'!BT68),
"p_type", 'plot type'!BT68)
&amp; IF(LEFT(resources!BT68, 6) = "BONUS_", CHAR(9) &amp; "BonusType=" &amp; resources!BT68 &amp; CHAR(10), "")
&amp; IF('goody huts'!BT68, "	ImprovementType=IMPROVEMENT_GOODY_HUT" &amp; CHAR(10), "")
&amp; IF(ISBLANK(OFFSET('rivers (2)'!$A$1, 2 * (67 - $A70), 2 * BU$2 + 1)), "", SUBSTITUTE($C$1, "&lt;direc&gt;", RIGHT(OFFSET('rivers (2)'!$A$1, 2 * (67 - $A70), 2 * BU$2 + 1), 1)))
&amp; IF(ISBLANK(OFFSET('rivers (2)'!$A$1, 2 * (67 - $A70) + 1, 2 * BU$2)), "", SUBSTITUTE($D$1, "&lt;direc&gt;", RIGHT(OFFSET('rivers (2)'!$A$1, 2 * (67 - $A70) + 1, 2 * BU$2), 1)))
&amp; IF(ISBLANK('feature type'!BT68), "EndPlot", SUBSTITUTE(SUBSTITUTE(output!$B$1,
                   "f_type", 'feature type'!BT68),
                   "f_var", 'feature variety'!BT68))
&amp; CHAR(10)</f>
        <v xml:space="preserve">BeginPlot
	x=71,y=0
	TerrainType=TERRAIN_OCEAN
	PlotType=3
EndPlot
</v>
      </c>
      <c r="BV70" t="str">
        <f ca="1">SUBSTITUTE(SUBSTITUTE(SUBSTITUTE(SUBSTITUTE($A$1,
"x_coord",BV$2),
"y_coord",$A70),
"t_type",'terrain type'!BU68),
"p_type", 'plot type'!BU68)
&amp; IF(LEFT(resources!BU68, 6) = "BONUS_", CHAR(9) &amp; "BonusType=" &amp; resources!BU68 &amp; CHAR(10), "")
&amp; IF('goody huts'!BU68, "	ImprovementType=IMPROVEMENT_GOODY_HUT" &amp; CHAR(10), "")
&amp; IF(ISBLANK(OFFSET('rivers (2)'!$A$1, 2 * (67 - $A70), 2 * BV$2 + 1)), "", SUBSTITUTE($C$1, "&lt;direc&gt;", RIGHT(OFFSET('rivers (2)'!$A$1, 2 * (67 - $A70), 2 * BV$2 + 1), 1)))
&amp; IF(ISBLANK(OFFSET('rivers (2)'!$A$1, 2 * (67 - $A70) + 1, 2 * BV$2)), "", SUBSTITUTE($D$1, "&lt;direc&gt;", RIGHT(OFFSET('rivers (2)'!$A$1, 2 * (67 - $A70) + 1, 2 * BV$2), 1)))
&amp; IF(ISBLANK('feature type'!BU68), "EndPlot", SUBSTITUTE(SUBSTITUTE(output!$B$1,
                   "f_type", 'feature type'!BU68),
                   "f_var", 'feature variety'!BU68))
&amp; CHAR(10)</f>
        <v xml:space="preserve">BeginPlot
	x=72,y=0
	TerrainType=TERRAIN_OCEAN
	PlotType=3
EndPlot
</v>
      </c>
      <c r="BW70" t="str">
        <f ca="1">SUBSTITUTE(SUBSTITUTE(SUBSTITUTE(SUBSTITUTE($A$1,
"x_coord",BW$2),
"y_coord",$A70),
"t_type",'terrain type'!BV68),
"p_type", 'plot type'!BV68)
&amp; IF(LEFT(resources!BV68, 6) = "BONUS_", CHAR(9) &amp; "BonusType=" &amp; resources!BV68 &amp; CHAR(10), "")
&amp; IF('goody huts'!BV68, "	ImprovementType=IMPROVEMENT_GOODY_HUT" &amp; CHAR(10), "")
&amp; IF(ISBLANK(OFFSET('rivers (2)'!$A$1, 2 * (67 - $A70), 2 * BW$2 + 1)), "", SUBSTITUTE($C$1, "&lt;direc&gt;", RIGHT(OFFSET('rivers (2)'!$A$1, 2 * (67 - $A70), 2 * BW$2 + 1), 1)))
&amp; IF(ISBLANK(OFFSET('rivers (2)'!$A$1, 2 * (67 - $A70) + 1, 2 * BW$2)), "", SUBSTITUTE($D$1, "&lt;direc&gt;", RIGHT(OFFSET('rivers (2)'!$A$1, 2 * (67 - $A70) + 1, 2 * BW$2), 1)))
&amp; IF(ISBLANK('feature type'!BV68), "EndPlot", SUBSTITUTE(SUBSTITUTE(output!$B$1,
                   "f_type", 'feature type'!BV68),
                   "f_var", 'feature variety'!BV68))
&amp; CHAR(10)</f>
        <v xml:space="preserve">BeginPlot
	x=73,y=0
	TerrainType=TERRAIN_OCEAN
	PlotType=3
EndPlot
</v>
      </c>
      <c r="BX70" t="str">
        <f ca="1">SUBSTITUTE(SUBSTITUTE(SUBSTITUTE(SUBSTITUTE($A$1,
"x_coord",BX$2),
"y_coord",$A70),
"t_type",'terrain type'!BW68),
"p_type", 'plot type'!BW68)
&amp; IF(LEFT(resources!BW68, 6) = "BONUS_", CHAR(9) &amp; "BonusType=" &amp; resources!BW68 &amp; CHAR(10), "")
&amp; IF('goody huts'!BW68, "	ImprovementType=IMPROVEMENT_GOODY_HUT" &amp; CHAR(10), "")
&amp; IF(ISBLANK(OFFSET('rivers (2)'!$A$1, 2 * (67 - $A70), 2 * BX$2 + 1)), "", SUBSTITUTE($C$1, "&lt;direc&gt;", RIGHT(OFFSET('rivers (2)'!$A$1, 2 * (67 - $A70), 2 * BX$2 + 1), 1)))
&amp; IF(ISBLANK(OFFSET('rivers (2)'!$A$1, 2 * (67 - $A70) + 1, 2 * BX$2)), "", SUBSTITUTE($D$1, "&lt;direc&gt;", RIGHT(OFFSET('rivers (2)'!$A$1, 2 * (67 - $A70) + 1, 2 * BX$2), 1)))
&amp; IF(ISBLANK('feature type'!BW68), "EndPlot", SUBSTITUTE(SUBSTITUTE(output!$B$1,
                   "f_type", 'feature type'!BW68),
                   "f_var", 'feature variety'!BW68))
&amp; CHAR(10)</f>
        <v xml:space="preserve">BeginPlot
	x=74,y=0
	TerrainType=TERRAIN_OCEAN
	PlotType=3
EndPlot
</v>
      </c>
      <c r="BY70" t="str">
        <f ca="1">SUBSTITUTE(SUBSTITUTE(SUBSTITUTE(SUBSTITUTE($A$1,
"x_coord",BY$2),
"y_coord",$A70),
"t_type",'terrain type'!BX68),
"p_type", 'plot type'!BX68)
&amp; IF(LEFT(resources!BX68, 6) = "BONUS_", CHAR(9) &amp; "BonusType=" &amp; resources!BX68 &amp; CHAR(10), "")
&amp; IF('goody huts'!BX68, "	ImprovementType=IMPROVEMENT_GOODY_HUT" &amp; CHAR(10), "")
&amp; IF(ISBLANK(OFFSET('rivers (2)'!$A$1, 2 * (67 - $A70), 2 * BY$2 + 1)), "", SUBSTITUTE($C$1, "&lt;direc&gt;", RIGHT(OFFSET('rivers (2)'!$A$1, 2 * (67 - $A70), 2 * BY$2 + 1), 1)))
&amp; IF(ISBLANK(OFFSET('rivers (2)'!$A$1, 2 * (67 - $A70) + 1, 2 * BY$2)), "", SUBSTITUTE($D$1, "&lt;direc&gt;", RIGHT(OFFSET('rivers (2)'!$A$1, 2 * (67 - $A70) + 1, 2 * BY$2), 1)))
&amp; IF(ISBLANK('feature type'!BX68), "EndPlot", SUBSTITUTE(SUBSTITUTE(output!$B$1,
                   "f_type", 'feature type'!BX68),
                   "f_var", 'feature variety'!BX68))
&amp; CHAR(10)</f>
        <v xml:space="preserve">BeginPlot
	x=75,y=0
	TerrainType=TERRAIN_OCEAN
	PlotType=3
EndPlot
</v>
      </c>
      <c r="BZ70" t="str">
        <f ca="1">SUBSTITUTE(SUBSTITUTE(SUBSTITUTE(SUBSTITUTE($A$1,
"x_coord",BZ$2),
"y_coord",$A70),
"t_type",'terrain type'!BY68),
"p_type", 'plot type'!BY68)
&amp; IF(LEFT(resources!BY68, 6) = "BONUS_", CHAR(9) &amp; "BonusType=" &amp; resources!BY68 &amp; CHAR(10), "")
&amp; IF('goody huts'!BY68, "	ImprovementType=IMPROVEMENT_GOODY_HUT" &amp; CHAR(10), "")
&amp; IF(ISBLANK(OFFSET('rivers (2)'!$A$1, 2 * (67 - $A70), 2 * BZ$2 + 1)), "", SUBSTITUTE($C$1, "&lt;direc&gt;", RIGHT(OFFSET('rivers (2)'!$A$1, 2 * (67 - $A70), 2 * BZ$2 + 1), 1)))
&amp; IF(ISBLANK(OFFSET('rivers (2)'!$A$1, 2 * (67 - $A70) + 1, 2 * BZ$2)), "", SUBSTITUTE($D$1, "&lt;direc&gt;", RIGHT(OFFSET('rivers (2)'!$A$1, 2 * (67 - $A70) + 1, 2 * BZ$2), 1)))
&amp; IF(ISBLANK('feature type'!BY68), "EndPlot", SUBSTITUTE(SUBSTITUTE(output!$B$1,
                   "f_type", 'feature type'!BY68),
                   "f_var", 'feature variety'!BY68))
&amp; CHAR(10)</f>
        <v xml:space="preserve">BeginPlot
	x=76,y=0
	TerrainType=TERRAIN_OCEAN
	PlotType=3
EndPlot
</v>
      </c>
      <c r="CA70" t="str">
        <f ca="1">SUBSTITUTE(SUBSTITUTE(SUBSTITUTE(SUBSTITUTE($A$1,
"x_coord",CA$2),
"y_coord",$A70),
"t_type",'terrain type'!BZ68),
"p_type", 'plot type'!BZ68)
&amp; IF(LEFT(resources!BZ68, 6) = "BONUS_", CHAR(9) &amp; "BonusType=" &amp; resources!BZ68 &amp; CHAR(10), "")
&amp; IF('goody huts'!BZ68, "	ImprovementType=IMPROVEMENT_GOODY_HUT" &amp; CHAR(10), "")
&amp; IF(ISBLANK(OFFSET('rivers (2)'!$A$1, 2 * (67 - $A70), 2 * CA$2 + 1)), "", SUBSTITUTE($C$1, "&lt;direc&gt;", RIGHT(OFFSET('rivers (2)'!$A$1, 2 * (67 - $A70), 2 * CA$2 + 1), 1)))
&amp; IF(ISBLANK(OFFSET('rivers (2)'!$A$1, 2 * (67 - $A70) + 1, 2 * CA$2)), "", SUBSTITUTE($D$1, "&lt;direc&gt;", RIGHT(OFFSET('rivers (2)'!$A$1, 2 * (67 - $A70) + 1, 2 * CA$2), 1)))
&amp; IF(ISBLANK('feature type'!BZ68), "EndPlot", SUBSTITUTE(SUBSTITUTE(output!$B$1,
                   "f_type", 'feature type'!BZ68),
                   "f_var", 'feature variety'!BZ68))
&amp; CHAR(10)</f>
        <v xml:space="preserve">BeginPlot
	x=77,y=0
	TerrainType=TERRAIN_OCEAN
	PlotType=3
EndPlot
</v>
      </c>
      <c r="CB70" t="str">
        <f ca="1">SUBSTITUTE(SUBSTITUTE(SUBSTITUTE(SUBSTITUTE($A$1,
"x_coord",CB$2),
"y_coord",$A70),
"t_type",'terrain type'!CA68),
"p_type", 'plot type'!CA68)
&amp; IF(LEFT(resources!CA68, 6) = "BONUS_", CHAR(9) &amp; "BonusType=" &amp; resources!CA68 &amp; CHAR(10), "")
&amp; IF('goody huts'!CA68, "	ImprovementType=IMPROVEMENT_GOODY_HUT" &amp; CHAR(10), "")
&amp; IF(ISBLANK(OFFSET('rivers (2)'!$A$1, 2 * (67 - $A70), 2 * CB$2 + 1)), "", SUBSTITUTE($C$1, "&lt;direc&gt;", RIGHT(OFFSET('rivers (2)'!$A$1, 2 * (67 - $A70), 2 * CB$2 + 1), 1)))
&amp; IF(ISBLANK(OFFSET('rivers (2)'!$A$1, 2 * (67 - $A70) + 1, 2 * CB$2)), "", SUBSTITUTE($D$1, "&lt;direc&gt;", RIGHT(OFFSET('rivers (2)'!$A$1, 2 * (67 - $A70) + 1, 2 * CB$2), 1)))
&amp; IF(ISBLANK('feature type'!CA68), "EndPlot", SUBSTITUTE(SUBSTITUTE(output!$B$1,
                   "f_type", 'feature type'!CA68),
                   "f_var", 'feature variety'!CA68))
&amp; CHAR(10)</f>
        <v xml:space="preserve">BeginPlot
	x=78,y=0
	TerrainType=TERRAIN_OCEAN
	PlotType=3
EndPlot
</v>
      </c>
      <c r="CC70" t="str">
        <f ca="1">SUBSTITUTE(SUBSTITUTE(SUBSTITUTE(SUBSTITUTE($A$1,
"x_coord",CC$2),
"y_coord",$A70),
"t_type",'terrain type'!CB68),
"p_type", 'plot type'!CB68)
&amp; IF(LEFT(resources!CB68, 6) = "BONUS_", CHAR(9) &amp; "BonusType=" &amp; resources!CB68 &amp; CHAR(10), "")
&amp; IF('goody huts'!CB68, "	ImprovementType=IMPROVEMENT_GOODY_HUT" &amp; CHAR(10), "")
&amp; IF(ISBLANK(OFFSET('rivers (2)'!$A$1, 2 * (67 - $A70), 2 * CC$2 + 1)), "", SUBSTITUTE($C$1, "&lt;direc&gt;", RIGHT(OFFSET('rivers (2)'!$A$1, 2 * (67 - $A70), 2 * CC$2 + 1), 1)))
&amp; IF(ISBLANK(OFFSET('rivers (2)'!$A$1, 2 * (67 - $A70) + 1, 2 * CC$2)), "", SUBSTITUTE($D$1, "&lt;direc&gt;", RIGHT(OFFSET('rivers (2)'!$A$1, 2 * (67 - $A70) + 1, 2 * CC$2), 1)))
&amp; IF(ISBLANK('feature type'!CB68), "EndPlot", SUBSTITUTE(SUBSTITUTE(output!$B$1,
                   "f_type", 'feature type'!CB68),
                   "f_var", 'feature variety'!CB68))
&amp; CHAR(10)</f>
        <v xml:space="preserve">BeginPlot
	x=79,y=0
	TerrainType=TERRAIN_OCEAN
	PlotType=3
EndPlot
</v>
      </c>
      <c r="CD70" t="str">
        <f ca="1">SUBSTITUTE(SUBSTITUTE(SUBSTITUTE(SUBSTITUTE($A$1,
"x_coord",CD$2),
"y_coord",$A70),
"t_type",'terrain type'!CC68),
"p_type", 'plot type'!CC68)
&amp; IF(LEFT(resources!CC68, 6) = "BONUS_", CHAR(9) &amp; "BonusType=" &amp; resources!CC68 &amp; CHAR(10), "")
&amp; IF('goody huts'!CC68, "	ImprovementType=IMPROVEMENT_GOODY_HUT" &amp; CHAR(10), "")
&amp; IF(ISBLANK(OFFSET('rivers (2)'!$A$1, 2 * (67 - $A70), 2 * CD$2 + 1)), "", SUBSTITUTE($C$1, "&lt;direc&gt;", RIGHT(OFFSET('rivers (2)'!$A$1, 2 * (67 - $A70), 2 * CD$2 + 1), 1)))
&amp; IF(ISBLANK(OFFSET('rivers (2)'!$A$1, 2 * (67 - $A70) + 1, 2 * CD$2)), "", SUBSTITUTE($D$1, "&lt;direc&gt;", RIGHT(OFFSET('rivers (2)'!$A$1, 2 * (67 - $A70) + 1, 2 * CD$2), 1)))
&amp; IF(ISBLANK('feature type'!CC68), "EndPlot", SUBSTITUTE(SUBSTITUTE(output!$B$1,
                   "f_type", 'feature type'!CC68),
                   "f_var", 'feature variety'!CC68))
&amp; CHAR(10)</f>
        <v xml:space="preserve">BeginPlot
	x=80,y=0
	TerrainType=TERRAIN_OCEAN
	PlotType=3
EndPlot
</v>
      </c>
      <c r="CE70" t="str">
        <f ca="1">SUBSTITUTE(SUBSTITUTE(SUBSTITUTE(SUBSTITUTE($A$1,
"x_coord",CE$2),
"y_coord",$A70),
"t_type",'terrain type'!CD68),
"p_type", 'plot type'!CD68)
&amp; IF(LEFT(resources!CD68, 6) = "BONUS_", CHAR(9) &amp; "BonusType=" &amp; resources!CD68 &amp; CHAR(10), "")
&amp; IF('goody huts'!CD68, "	ImprovementType=IMPROVEMENT_GOODY_HUT" &amp; CHAR(10), "")
&amp; IF(ISBLANK(OFFSET('rivers (2)'!$A$1, 2 * (67 - $A70), 2 * CE$2 + 1)), "", SUBSTITUTE($C$1, "&lt;direc&gt;", RIGHT(OFFSET('rivers (2)'!$A$1, 2 * (67 - $A70), 2 * CE$2 + 1), 1)))
&amp; IF(ISBLANK(OFFSET('rivers (2)'!$A$1, 2 * (67 - $A70) + 1, 2 * CE$2)), "", SUBSTITUTE($D$1, "&lt;direc&gt;", RIGHT(OFFSET('rivers (2)'!$A$1, 2 * (67 - $A70) + 1, 2 * CE$2), 1)))
&amp; IF(ISBLANK('feature type'!CD68), "EndPlot", SUBSTITUTE(SUBSTITUTE(output!$B$1,
                   "f_type", 'feature type'!CD68),
                   "f_var", 'feature variety'!CD68))
&amp; CHAR(10)</f>
        <v xml:space="preserve">BeginPlot
	x=81,y=0
	TerrainType=TERRAIN_OCEAN
	PlotType=3
EndPlot
</v>
      </c>
      <c r="CF70" t="str">
        <f ca="1">SUBSTITUTE(SUBSTITUTE(SUBSTITUTE(SUBSTITUTE($A$1,
"x_coord",CF$2),
"y_coord",$A70),
"t_type",'terrain type'!CE68),
"p_type", 'plot type'!CE68)
&amp; IF(LEFT(resources!CE68, 6) = "BONUS_", CHAR(9) &amp; "BonusType=" &amp; resources!CE68 &amp; CHAR(10), "")
&amp; IF('goody huts'!CE68, "	ImprovementType=IMPROVEMENT_GOODY_HUT" &amp; CHAR(10), "")
&amp; IF(ISBLANK(OFFSET('rivers (2)'!$A$1, 2 * (67 - $A70), 2 * CF$2 + 1)), "", SUBSTITUTE($C$1, "&lt;direc&gt;", RIGHT(OFFSET('rivers (2)'!$A$1, 2 * (67 - $A70), 2 * CF$2 + 1), 1)))
&amp; IF(ISBLANK(OFFSET('rivers (2)'!$A$1, 2 * (67 - $A70) + 1, 2 * CF$2)), "", SUBSTITUTE($D$1, "&lt;direc&gt;", RIGHT(OFFSET('rivers (2)'!$A$1, 2 * (67 - $A70) + 1, 2 * CF$2), 1)))
&amp; IF(ISBLANK('feature type'!CE68), "EndPlot", SUBSTITUTE(SUBSTITUTE(output!$B$1,
                   "f_type", 'feature type'!CE68),
                   "f_var", 'feature variety'!CE68))
&amp; CHAR(10)</f>
        <v xml:space="preserve">BeginPlot
	x=82,y=0
	TerrainType=TERRAIN_OCEAN
	PlotType=3
EndPlot
</v>
      </c>
      <c r="CG70" t="str">
        <f ca="1">SUBSTITUTE(SUBSTITUTE(SUBSTITUTE(SUBSTITUTE($A$1,
"x_coord",CG$2),
"y_coord",$A70),
"t_type",'terrain type'!CF68),
"p_type", 'plot type'!CF68)
&amp; IF(LEFT(resources!CF68, 6) = "BONUS_", CHAR(9) &amp; "BonusType=" &amp; resources!CF68 &amp; CHAR(10), "")
&amp; IF('goody huts'!CF68, "	ImprovementType=IMPROVEMENT_GOODY_HUT" &amp; CHAR(10), "")
&amp; IF(ISBLANK(OFFSET('rivers (2)'!$A$1, 2 * (67 - $A70), 2 * CG$2 + 1)), "", SUBSTITUTE($C$1, "&lt;direc&gt;", RIGHT(OFFSET('rivers (2)'!$A$1, 2 * (67 - $A70), 2 * CG$2 + 1), 1)))
&amp; IF(ISBLANK(OFFSET('rivers (2)'!$A$1, 2 * (67 - $A70) + 1, 2 * CG$2)), "", SUBSTITUTE($D$1, "&lt;direc&gt;", RIGHT(OFFSET('rivers (2)'!$A$1, 2 * (67 - $A70) + 1, 2 * CG$2), 1)))
&amp; IF(ISBLANK('feature type'!CF68), "EndPlot", SUBSTITUTE(SUBSTITUTE(output!$B$1,
                   "f_type", 'feature type'!CF68),
                   "f_var", 'feature variety'!CF68))
&amp; CHAR(10)</f>
        <v xml:space="preserve">BeginPlot
	x=83,y=0
	TerrainType=TERRAIN_OCEAN
	PlotType=3
EndPlot
</v>
      </c>
      <c r="CH70" t="str">
        <f ca="1">SUBSTITUTE(SUBSTITUTE(SUBSTITUTE(SUBSTITUTE($A$1,
"x_coord",CH$2),
"y_coord",$A70),
"t_type",'terrain type'!CG68),
"p_type", 'plot type'!CG68)
&amp; IF(LEFT(resources!CG68, 6) = "BONUS_", CHAR(9) &amp; "BonusType=" &amp; resources!CG68 &amp; CHAR(10), "")
&amp; IF('goody huts'!CG68, "	ImprovementType=IMPROVEMENT_GOODY_HUT" &amp; CHAR(10), "")
&amp; IF(ISBLANK(OFFSET('rivers (2)'!$A$1, 2 * (67 - $A70), 2 * CH$2 + 1)), "", SUBSTITUTE($C$1, "&lt;direc&gt;", RIGHT(OFFSET('rivers (2)'!$A$1, 2 * (67 - $A70), 2 * CH$2 + 1), 1)))
&amp; IF(ISBLANK(OFFSET('rivers (2)'!$A$1, 2 * (67 - $A70) + 1, 2 * CH$2)), "", SUBSTITUTE($D$1, "&lt;direc&gt;", RIGHT(OFFSET('rivers (2)'!$A$1, 2 * (67 - $A70) + 1, 2 * CH$2), 1)))
&amp; IF(ISBLANK('feature type'!CG68), "EndPlot", SUBSTITUTE(SUBSTITUTE(output!$B$1,
                   "f_type", 'feature type'!CG68),
                   "f_var", 'feature variety'!CG68))
&amp; CHAR(10)</f>
        <v xml:space="preserve">BeginPlot
	x=84,y=0
	TerrainType=TERRAIN_OCEAN
	PlotType=3
EndPlot
</v>
      </c>
      <c r="CI70" t="str">
        <f ca="1">SUBSTITUTE(SUBSTITUTE(SUBSTITUTE(SUBSTITUTE($A$1,
"x_coord",CI$2),
"y_coord",$A70),
"t_type",'terrain type'!CH68),
"p_type", 'plot type'!CH68)
&amp; IF(LEFT(resources!CH68, 6) = "BONUS_", CHAR(9) &amp; "BonusType=" &amp; resources!CH68 &amp; CHAR(10), "")
&amp; IF('goody huts'!CH68, "	ImprovementType=IMPROVEMENT_GOODY_HUT" &amp; CHAR(10), "")
&amp; IF(ISBLANK(OFFSET('rivers (2)'!$A$1, 2 * (67 - $A70), 2 * CI$2 + 1)), "", SUBSTITUTE($C$1, "&lt;direc&gt;", RIGHT(OFFSET('rivers (2)'!$A$1, 2 * (67 - $A70), 2 * CI$2 + 1), 1)))
&amp; IF(ISBLANK(OFFSET('rivers (2)'!$A$1, 2 * (67 - $A70) + 1, 2 * CI$2)), "", SUBSTITUTE($D$1, "&lt;direc&gt;", RIGHT(OFFSET('rivers (2)'!$A$1, 2 * (67 - $A70) + 1, 2 * CI$2), 1)))
&amp; IF(ISBLANK('feature type'!CH68), "EndPlot", SUBSTITUTE(SUBSTITUTE(output!$B$1,
                   "f_type", 'feature type'!CH68),
                   "f_var", 'feature variety'!CH68))
&amp; CHAR(10)</f>
        <v xml:space="preserve">BeginPlot
	x=85,y=0
	TerrainType=TERRAIN_OCEAN
	PlotType=3
EndPlot
</v>
      </c>
      <c r="CJ70" t="str">
        <f ca="1">SUBSTITUTE(SUBSTITUTE(SUBSTITUTE(SUBSTITUTE($A$1,
"x_coord",CJ$2),
"y_coord",$A70),
"t_type",'terrain type'!CI68),
"p_type", 'plot type'!CI68)
&amp; IF(LEFT(resources!CI68, 6) = "BONUS_", CHAR(9) &amp; "BonusType=" &amp; resources!CI68 &amp; CHAR(10), "")
&amp; IF('goody huts'!CI68, "	ImprovementType=IMPROVEMENT_GOODY_HUT" &amp; CHAR(10), "")
&amp; IF(ISBLANK(OFFSET('rivers (2)'!$A$1, 2 * (67 - $A70), 2 * CJ$2 + 1)), "", SUBSTITUTE($C$1, "&lt;direc&gt;", RIGHT(OFFSET('rivers (2)'!$A$1, 2 * (67 - $A70), 2 * CJ$2 + 1), 1)))
&amp; IF(ISBLANK(OFFSET('rivers (2)'!$A$1, 2 * (67 - $A70) + 1, 2 * CJ$2)), "", SUBSTITUTE($D$1, "&lt;direc&gt;", RIGHT(OFFSET('rivers (2)'!$A$1, 2 * (67 - $A70) + 1, 2 * CJ$2), 1)))
&amp; IF(ISBLANK('feature type'!CI68), "EndPlot", SUBSTITUTE(SUBSTITUTE(output!$B$1,
                   "f_type", 'feature type'!CI68),
                   "f_var", 'feature variety'!CI68))
&amp; CHAR(10)</f>
        <v xml:space="preserve">BeginPlot
	x=86,y=0
	TerrainType=TERRAIN_OCEAN
	PlotType=3
EndPlot
</v>
      </c>
      <c r="CK70" t="str">
        <f ca="1">SUBSTITUTE(SUBSTITUTE(SUBSTITUTE(SUBSTITUTE($A$1,
"x_coord",CK$2),
"y_coord",$A70),
"t_type",'terrain type'!CJ68),
"p_type", 'plot type'!CJ68)
&amp; IF(LEFT(resources!CJ68, 6) = "BONUS_", CHAR(9) &amp; "BonusType=" &amp; resources!CJ68 &amp; CHAR(10), "")
&amp; IF('goody huts'!CJ68, "	ImprovementType=IMPROVEMENT_GOODY_HUT" &amp; CHAR(10), "")
&amp; IF(ISBLANK(OFFSET('rivers (2)'!$A$1, 2 * (67 - $A70), 2 * CK$2 + 1)), "", SUBSTITUTE($C$1, "&lt;direc&gt;", RIGHT(OFFSET('rivers (2)'!$A$1, 2 * (67 - $A70), 2 * CK$2 + 1), 1)))
&amp; IF(ISBLANK(OFFSET('rivers (2)'!$A$1, 2 * (67 - $A70) + 1, 2 * CK$2)), "", SUBSTITUTE($D$1, "&lt;direc&gt;", RIGHT(OFFSET('rivers (2)'!$A$1, 2 * (67 - $A70) + 1, 2 * CK$2), 1)))
&amp; IF(ISBLANK('feature type'!CJ68), "EndPlot", SUBSTITUTE(SUBSTITUTE(output!$B$1,
                   "f_type", 'feature type'!CJ68),
                   "f_var", 'feature variety'!CJ68))
&amp; CHAR(10)</f>
        <v xml:space="preserve">BeginPlot
	x=87,y=0
	TerrainType=TERRAIN_OCEAN
	PlotType=3
EndPlot
</v>
      </c>
      <c r="CL70" t="str">
        <f ca="1">SUBSTITUTE(SUBSTITUTE(SUBSTITUTE(SUBSTITUTE($A$1,
"x_coord",CL$2),
"y_coord",$A70),
"t_type",'terrain type'!CK68),
"p_type", 'plot type'!CK68)
&amp; IF(LEFT(resources!CK68, 6) = "BONUS_", CHAR(9) &amp; "BonusType=" &amp; resources!CK68 &amp; CHAR(10), "")
&amp; IF('goody huts'!CK68, "	ImprovementType=IMPROVEMENT_GOODY_HUT" &amp; CHAR(10), "")
&amp; IF(ISBLANK(OFFSET('rivers (2)'!$A$1, 2 * (67 - $A70), 2 * CL$2 + 1)), "", SUBSTITUTE($C$1, "&lt;direc&gt;", RIGHT(OFFSET('rivers (2)'!$A$1, 2 * (67 - $A70), 2 * CL$2 + 1), 1)))
&amp; IF(ISBLANK(OFFSET('rivers (2)'!$A$1, 2 * (67 - $A70) + 1, 2 * CL$2)), "", SUBSTITUTE($D$1, "&lt;direc&gt;", RIGHT(OFFSET('rivers (2)'!$A$1, 2 * (67 - $A70) + 1, 2 * CL$2), 1)))
&amp; IF(ISBLANK('feature type'!CK68), "EndPlot", SUBSTITUTE(SUBSTITUTE(output!$B$1,
                   "f_type", 'feature type'!CK68),
                   "f_var", 'feature variety'!CK68))
&amp; CHAR(10)</f>
        <v xml:space="preserve">BeginPlot
	x=88,y=0
	TerrainType=TERRAIN_OCEAN
	PlotType=3
EndPlot
</v>
      </c>
      <c r="CM70" t="str">
        <f ca="1">SUBSTITUTE(SUBSTITUTE(SUBSTITUTE(SUBSTITUTE($A$1,
"x_coord",CM$2),
"y_coord",$A70),
"t_type",'terrain type'!CL68),
"p_type", 'plot type'!CL68)
&amp; IF(LEFT(resources!CL68, 6) = "BONUS_", CHAR(9) &amp; "BonusType=" &amp; resources!CL68 &amp; CHAR(10), "")
&amp; IF('goody huts'!CL68, "	ImprovementType=IMPROVEMENT_GOODY_HUT" &amp; CHAR(10), "")
&amp; IF(ISBLANK(OFFSET('rivers (2)'!$A$1, 2 * (67 - $A70), 2 * CM$2 + 1)), "", SUBSTITUTE($C$1, "&lt;direc&gt;", RIGHT(OFFSET('rivers (2)'!$A$1, 2 * (67 - $A70), 2 * CM$2 + 1), 1)))
&amp; IF(ISBLANK(OFFSET('rivers (2)'!$A$1, 2 * (67 - $A70) + 1, 2 * CM$2)), "", SUBSTITUTE($D$1, "&lt;direc&gt;", RIGHT(OFFSET('rivers (2)'!$A$1, 2 * (67 - $A70) + 1, 2 * CM$2), 1)))
&amp; IF(ISBLANK('feature type'!CL68), "EndPlot", SUBSTITUTE(SUBSTITUTE(output!$B$1,
                   "f_type", 'feature type'!CL68),
                   "f_var", 'feature variety'!CL68))
&amp; CHAR(10)</f>
        <v xml:space="preserve">BeginPlot
	x=89,y=0
	TerrainType=TERRAIN_OCEAN
	PlotType=3
EndPlot
</v>
      </c>
      <c r="CN70" t="str">
        <f ca="1">SUBSTITUTE(SUBSTITUTE(SUBSTITUTE(SUBSTITUTE($A$1,
"x_coord",CN$2),
"y_coord",$A70),
"t_type",'terrain type'!CM68),
"p_type", 'plot type'!CM68)
&amp; IF(LEFT(resources!CM68, 6) = "BONUS_", CHAR(9) &amp; "BonusType=" &amp; resources!CM68 &amp; CHAR(10), "")
&amp; IF('goody huts'!CM68, "	ImprovementType=IMPROVEMENT_GOODY_HUT" &amp; CHAR(10), "")
&amp; IF(ISBLANK(OFFSET('rivers (2)'!$A$1, 2 * (67 - $A70), 2 * CN$2 + 1)), "", SUBSTITUTE($C$1, "&lt;direc&gt;", RIGHT(OFFSET('rivers (2)'!$A$1, 2 * (67 - $A70), 2 * CN$2 + 1), 1)))
&amp; IF(ISBLANK(OFFSET('rivers (2)'!$A$1, 2 * (67 - $A70) + 1, 2 * CN$2)), "", SUBSTITUTE($D$1, "&lt;direc&gt;", RIGHT(OFFSET('rivers (2)'!$A$1, 2 * (67 - $A70) + 1, 2 * CN$2), 1)))
&amp; IF(ISBLANK('feature type'!CM68), "EndPlot", SUBSTITUTE(SUBSTITUTE(output!$B$1,
                   "f_type", 'feature type'!CM68),
                   "f_var", 'feature variety'!CM68))
&amp; CHAR(10)</f>
        <v xml:space="preserve">BeginPlot
	x=90,y=0
	TerrainType=TERRAIN_OCEAN
	PlotType=3
EndPlot
</v>
      </c>
      <c r="CO70" t="str">
        <f ca="1">SUBSTITUTE(SUBSTITUTE(SUBSTITUTE(SUBSTITUTE($A$1,
"x_coord",CO$2),
"y_coord",$A70),
"t_type",'terrain type'!CN68),
"p_type", 'plot type'!CN68)
&amp; IF(LEFT(resources!CN68, 6) = "BONUS_", CHAR(9) &amp; "BonusType=" &amp; resources!CN68 &amp; CHAR(10), "")
&amp; IF('goody huts'!CN68, "	ImprovementType=IMPROVEMENT_GOODY_HUT" &amp; CHAR(10), "")
&amp; IF(ISBLANK(OFFSET('rivers (2)'!$A$1, 2 * (67 - $A70), 2 * CO$2 + 1)), "", SUBSTITUTE($C$1, "&lt;direc&gt;", RIGHT(OFFSET('rivers (2)'!$A$1, 2 * (67 - $A70), 2 * CO$2 + 1), 1)))
&amp; IF(ISBLANK(OFFSET('rivers (2)'!$A$1, 2 * (67 - $A70) + 1, 2 * CO$2)), "", SUBSTITUTE($D$1, "&lt;direc&gt;", RIGHT(OFFSET('rivers (2)'!$A$1, 2 * (67 - $A70) + 1, 2 * CO$2), 1)))
&amp; IF(ISBLANK('feature type'!CN68), "EndPlot", SUBSTITUTE(SUBSTITUTE(output!$B$1,
                   "f_type", 'feature type'!CN68),
                   "f_var", 'feature variety'!CN68))
&amp; CHAR(10)</f>
        <v xml:space="preserve">BeginPlot
	x=91,y=0
	TerrainType=TERRAIN_OCEAN
	PlotType=3
EndPlot
</v>
      </c>
      <c r="CP70" t="str">
        <f ca="1">SUBSTITUTE(SUBSTITUTE(SUBSTITUTE(SUBSTITUTE($A$1,
"x_coord",CP$2),
"y_coord",$A70),
"t_type",'terrain type'!CO68),
"p_type", 'plot type'!CO68)
&amp; IF(LEFT(resources!CO68, 6) = "BONUS_", CHAR(9) &amp; "BonusType=" &amp; resources!CO68 &amp; CHAR(10), "")
&amp; IF('goody huts'!CO68, "	ImprovementType=IMPROVEMENT_GOODY_HUT" &amp; CHAR(10), "")
&amp; IF(ISBLANK(OFFSET('rivers (2)'!$A$1, 2 * (67 - $A70), 2 * CP$2 + 1)), "", SUBSTITUTE($C$1, "&lt;direc&gt;", RIGHT(OFFSET('rivers (2)'!$A$1, 2 * (67 - $A70), 2 * CP$2 + 1), 1)))
&amp; IF(ISBLANK(OFFSET('rivers (2)'!$A$1, 2 * (67 - $A70) + 1, 2 * CP$2)), "", SUBSTITUTE($D$1, "&lt;direc&gt;", RIGHT(OFFSET('rivers (2)'!$A$1, 2 * (67 - $A70) + 1, 2 * CP$2), 1)))
&amp; IF(ISBLANK('feature type'!CO68), "EndPlot", SUBSTITUTE(SUBSTITUTE(output!$B$1,
                   "f_type", 'feature type'!CO68),
                   "f_var", 'feature variety'!CO68))
&amp; CHAR(10)</f>
        <v xml:space="preserve">BeginPlot
	x=92,y=0
	TerrainType=TERRAIN_OCEAN
	PlotType=3
EndPlot
</v>
      </c>
      <c r="CQ70" t="str">
        <f ca="1">SUBSTITUTE(SUBSTITUTE(SUBSTITUTE(SUBSTITUTE($A$1,
"x_coord",CQ$2),
"y_coord",$A70),
"t_type",'terrain type'!CP68),
"p_type", 'plot type'!CP68)
&amp; IF(LEFT(resources!CP68, 6) = "BONUS_", CHAR(9) &amp; "BonusType=" &amp; resources!CP68 &amp; CHAR(10), "")
&amp; IF('goody huts'!CP68, "	ImprovementType=IMPROVEMENT_GOODY_HUT" &amp; CHAR(10), "")
&amp; IF(ISBLANK(OFFSET('rivers (2)'!$A$1, 2 * (67 - $A70), 2 * CQ$2 + 1)), "", SUBSTITUTE($C$1, "&lt;direc&gt;", RIGHT(OFFSET('rivers (2)'!$A$1, 2 * (67 - $A70), 2 * CQ$2 + 1), 1)))
&amp; IF(ISBLANK(OFFSET('rivers (2)'!$A$1, 2 * (67 - $A70) + 1, 2 * CQ$2)), "", SUBSTITUTE($D$1, "&lt;direc&gt;", RIGHT(OFFSET('rivers (2)'!$A$1, 2 * (67 - $A70) + 1, 2 * CQ$2), 1)))
&amp; IF(ISBLANK('feature type'!CP68), "EndPlot", SUBSTITUTE(SUBSTITUTE(output!$B$1,
                   "f_type", 'feature type'!CP68),
                   "f_var", 'feature variety'!CP68))
&amp; CHAR(10)</f>
        <v xml:space="preserve">BeginPlot
	x=93,y=0
	TerrainType=TERRAIN_OCEAN
	PlotType=3
EndPlot
</v>
      </c>
      <c r="CR70" t="str">
        <f ca="1">SUBSTITUTE(SUBSTITUTE(SUBSTITUTE(SUBSTITUTE($A$1,
"x_coord",CR$2),
"y_coord",$A70),
"t_type",'terrain type'!CQ68),
"p_type", 'plot type'!CQ68)
&amp; IF(LEFT(resources!CQ68, 6) = "BONUS_", CHAR(9) &amp; "BonusType=" &amp; resources!CQ68 &amp; CHAR(10), "")
&amp; IF('goody huts'!CQ68, "	ImprovementType=IMPROVEMENT_GOODY_HUT" &amp; CHAR(10), "")
&amp; IF(ISBLANK(OFFSET('rivers (2)'!$A$1, 2 * (67 - $A70), 2 * CR$2 + 1)), "", SUBSTITUTE($C$1, "&lt;direc&gt;", RIGHT(OFFSET('rivers (2)'!$A$1, 2 * (67 - $A70), 2 * CR$2 + 1), 1)))
&amp; IF(ISBLANK(OFFSET('rivers (2)'!$A$1, 2 * (67 - $A70) + 1, 2 * CR$2)), "", SUBSTITUTE($D$1, "&lt;direc&gt;", RIGHT(OFFSET('rivers (2)'!$A$1, 2 * (67 - $A70) + 1, 2 * CR$2), 1)))
&amp; IF(ISBLANK('feature type'!CQ68), "EndPlot", SUBSTITUTE(SUBSTITUTE(output!$B$1,
                   "f_type", 'feature type'!CQ68),
                   "f_var", 'feature variety'!CQ68))
&amp; CHAR(10)</f>
        <v xml:space="preserve">BeginPlot
	x=94,y=0
	TerrainType=TERRAIN_OCEAN
	PlotType=3
EndPlot
</v>
      </c>
      <c r="CS70" t="str">
        <f ca="1">SUBSTITUTE(SUBSTITUTE(SUBSTITUTE(SUBSTITUTE($A$1,
"x_coord",CS$2),
"y_coord",$A70),
"t_type",'terrain type'!CR68),
"p_type", 'plot type'!CR68)
&amp; IF(LEFT(resources!CR68, 6) = "BONUS_", CHAR(9) &amp; "BonusType=" &amp; resources!CR68 &amp; CHAR(10), "")
&amp; IF('goody huts'!CR68, "	ImprovementType=IMPROVEMENT_GOODY_HUT" &amp; CHAR(10), "")
&amp; IF(ISBLANK(OFFSET('rivers (2)'!$A$1, 2 * (67 - $A70), 2 * CS$2 + 1)), "", SUBSTITUTE($C$1, "&lt;direc&gt;", RIGHT(OFFSET('rivers (2)'!$A$1, 2 * (67 - $A70), 2 * CS$2 + 1), 1)))
&amp; IF(ISBLANK(OFFSET('rivers (2)'!$A$1, 2 * (67 - $A70) + 1, 2 * CS$2)), "", SUBSTITUTE($D$1, "&lt;direc&gt;", RIGHT(OFFSET('rivers (2)'!$A$1, 2 * (67 - $A70) + 1, 2 * CS$2), 1)))
&amp; IF(ISBLANK('feature type'!CR68), "EndPlot", SUBSTITUTE(SUBSTITUTE(output!$B$1,
                   "f_type", 'feature type'!CR68),
                   "f_var", 'feature variety'!CR68))
&amp; CHAR(10)</f>
        <v xml:space="preserve">BeginPlot
	x=95,y=0
	TerrainType=TERRAIN_OCEAN
	PlotType=3
EndPlot
</v>
      </c>
      <c r="CT70" t="str">
        <f ca="1">SUBSTITUTE(SUBSTITUTE(SUBSTITUTE(SUBSTITUTE($A$1,
"x_coord",CT$2),
"y_coord",$A70),
"t_type",'terrain type'!CS68),
"p_type", 'plot type'!CS68)
&amp; IF(LEFT(resources!CS68, 6) = "BONUS_", CHAR(9) &amp; "BonusType=" &amp; resources!CS68 &amp; CHAR(10), "")
&amp; IF('goody huts'!CS68, "	ImprovementType=IMPROVEMENT_GOODY_HUT" &amp; CHAR(10), "")
&amp; IF(ISBLANK(OFFSET('rivers (2)'!$A$1, 2 * (67 - $A70), 2 * CT$2 + 1)), "", SUBSTITUTE($C$1, "&lt;direc&gt;", RIGHT(OFFSET('rivers (2)'!$A$1, 2 * (67 - $A70), 2 * CT$2 + 1), 1)))
&amp; IF(ISBLANK(OFFSET('rivers (2)'!$A$1, 2 * (67 - $A70) + 1, 2 * CT$2)), "", SUBSTITUTE($D$1, "&lt;direc&gt;", RIGHT(OFFSET('rivers (2)'!$A$1, 2 * (67 - $A70) + 1, 2 * CT$2), 1)))
&amp; IF(ISBLANK('feature type'!CS68), "EndPlot", SUBSTITUTE(SUBSTITUTE(output!$B$1,
                   "f_type", 'feature type'!CS68),
                   "f_var", 'feature variety'!CS68))
&amp; CHAR(10)</f>
        <v xml:space="preserve">BeginPlot
	x=96,y=0
	TerrainType=TERRAIN_OCEAN
	PlotType=3
EndPlot
</v>
      </c>
      <c r="CU70" t="str">
        <f ca="1">SUBSTITUTE(SUBSTITUTE(SUBSTITUTE(SUBSTITUTE($A$1,
"x_coord",CU$2),
"y_coord",$A70),
"t_type",'terrain type'!CT68),
"p_type", 'plot type'!CT68)
&amp; IF(LEFT(resources!CT68, 6) = "BONUS_", CHAR(9) &amp; "BonusType=" &amp; resources!CT68 &amp; CHAR(10), "")
&amp; IF('goody huts'!CT68, "	ImprovementType=IMPROVEMENT_GOODY_HUT" &amp; CHAR(10), "")
&amp; IF(ISBLANK(OFFSET('rivers (2)'!$A$1, 2 * (67 - $A70), 2 * CU$2 + 1)), "", SUBSTITUTE($C$1, "&lt;direc&gt;", RIGHT(OFFSET('rivers (2)'!$A$1, 2 * (67 - $A70), 2 * CU$2 + 1), 1)))
&amp; IF(ISBLANK(OFFSET('rivers (2)'!$A$1, 2 * (67 - $A70) + 1, 2 * CU$2)), "", SUBSTITUTE($D$1, "&lt;direc&gt;", RIGHT(OFFSET('rivers (2)'!$A$1, 2 * (67 - $A70) + 1, 2 * CU$2), 1)))
&amp; IF(ISBLANK('feature type'!CT68), "EndPlot", SUBSTITUTE(SUBSTITUTE(output!$B$1,
                   "f_type", 'feature type'!CT68),
                   "f_var", 'feature variety'!CT68))
&amp; CHAR(10)</f>
        <v xml:space="preserve">BeginPlot
	x=97,y=0
	TerrainType=TERRAIN_OCEAN
	PlotType=3
EndPlot
</v>
      </c>
      <c r="CV70" t="str">
        <f ca="1">SUBSTITUTE(SUBSTITUTE(SUBSTITUTE(SUBSTITUTE($A$1,
"x_coord",CV$2),
"y_coord",$A70),
"t_type",'terrain type'!CU68),
"p_type", 'plot type'!CU68)
&amp; IF(LEFT(resources!CU68, 6) = "BONUS_", CHAR(9) &amp; "BonusType=" &amp; resources!CU68 &amp; CHAR(10), "")
&amp; IF('goody huts'!CU68, "	ImprovementType=IMPROVEMENT_GOODY_HUT" &amp; CHAR(10), "")
&amp; IF(ISBLANK(OFFSET('rivers (2)'!$A$1, 2 * (67 - $A70), 2 * CV$2 + 1)), "", SUBSTITUTE($C$1, "&lt;direc&gt;", RIGHT(OFFSET('rivers (2)'!$A$1, 2 * (67 - $A70), 2 * CV$2 + 1), 1)))
&amp; IF(ISBLANK(OFFSET('rivers (2)'!$A$1, 2 * (67 - $A70) + 1, 2 * CV$2)), "", SUBSTITUTE($D$1, "&lt;direc&gt;", RIGHT(OFFSET('rivers (2)'!$A$1, 2 * (67 - $A70) + 1, 2 * CV$2), 1)))
&amp; IF(ISBLANK('feature type'!CU68), "EndPlot", SUBSTITUTE(SUBSTITUTE(output!$B$1,
                   "f_type", 'feature type'!CU68),
                   "f_var", 'feature variety'!CU68))
&amp; CHAR(10)</f>
        <v xml:space="preserve">BeginPlot
	x=98,y=0
	TerrainType=TERRAIN_OCEAN
	PlotType=3
EndPlot
</v>
      </c>
      <c r="CW70" t="str">
        <f ca="1">SUBSTITUTE(SUBSTITUTE(SUBSTITUTE(SUBSTITUTE($A$1,
"x_coord",CW$2),
"y_coord",$A70),
"t_type",'terrain type'!CV68),
"p_type", 'plot type'!CV68)
&amp; IF(LEFT(resources!CV68, 6) = "BONUS_", CHAR(9) &amp; "BonusType=" &amp; resources!CV68 &amp; CHAR(10), "")
&amp; IF('goody huts'!CV68, "	ImprovementType=IMPROVEMENT_GOODY_HUT" &amp; CHAR(10), "")
&amp; IF(ISBLANK(OFFSET('rivers (2)'!$A$1, 2 * (67 - $A70), 2 * CW$2 + 1)), "", SUBSTITUTE($C$1, "&lt;direc&gt;", RIGHT(OFFSET('rivers (2)'!$A$1, 2 * (67 - $A70), 2 * CW$2 + 1), 1)))
&amp; IF(ISBLANK(OFFSET('rivers (2)'!$A$1, 2 * (67 - $A70) + 1, 2 * CW$2)), "", SUBSTITUTE($D$1, "&lt;direc&gt;", RIGHT(OFFSET('rivers (2)'!$A$1, 2 * (67 - $A70) + 1, 2 * CW$2), 1)))
&amp; IF(ISBLANK('feature type'!CV68), "EndPlot", SUBSTITUTE(SUBSTITUTE(output!$B$1,
                   "f_type", 'feature type'!CV68),
                   "f_var", 'feature variety'!CV68))
&amp; CHAR(10)</f>
        <v xml:space="preserve">BeginPlot
	x=99,y=0
	TerrainType=TERRAIN_OCEAN
	PlotType=3
EndPlot
</v>
      </c>
      <c r="CX70" t="str">
        <f ca="1">SUBSTITUTE(SUBSTITUTE(SUBSTITUTE(SUBSTITUTE($A$1,
"x_coord",CX$2),
"y_coord",$A70),
"t_type",'terrain type'!CW68),
"p_type", 'plot type'!CW68)
&amp; IF(LEFT(resources!CW68, 6) = "BONUS_", CHAR(9) &amp; "BonusType=" &amp; resources!CW68 &amp; CHAR(10), "")
&amp; IF('goody huts'!CW68, "	ImprovementType=IMPROVEMENT_GOODY_HUT" &amp; CHAR(10), "")
&amp; IF(ISBLANK(OFFSET('rivers (2)'!$A$1, 2 * (67 - $A70), 2 * CX$2 + 1)), "", SUBSTITUTE($C$1, "&lt;direc&gt;", RIGHT(OFFSET('rivers (2)'!$A$1, 2 * (67 - $A70), 2 * CX$2 + 1), 1)))
&amp; IF(ISBLANK(OFFSET('rivers (2)'!$A$1, 2 * (67 - $A70) + 1, 2 * CX$2)), "", SUBSTITUTE($D$1, "&lt;direc&gt;", RIGHT(OFFSET('rivers (2)'!$A$1, 2 * (67 - $A70) + 1, 2 * CX$2), 1)))
&amp; IF(ISBLANK('feature type'!CW68), "EndPlot", SUBSTITUTE(SUBSTITUTE(output!$B$1,
                   "f_type", 'feature type'!CW68),
                   "f_var", 'feature variety'!CW68))
&amp; CHAR(10)</f>
        <v xml:space="preserve">BeginPlot
	x=100,y=0
	TerrainType=TERRAIN_OCEAN
	PlotType=3
EndPlot
</v>
      </c>
      <c r="CY70" t="str">
        <f ca="1">SUBSTITUTE(SUBSTITUTE(SUBSTITUTE(SUBSTITUTE($A$1,
"x_coord",CY$2),
"y_coord",$A70),
"t_type",'terrain type'!CX68),
"p_type", 'plot type'!CX68)
&amp; IF(LEFT(resources!CX68, 6) = "BONUS_", CHAR(9) &amp; "BonusType=" &amp; resources!CX68 &amp; CHAR(10), "")
&amp; IF('goody huts'!CX68, "	ImprovementType=IMPROVEMENT_GOODY_HUT" &amp; CHAR(10), "")
&amp; IF(ISBLANK(OFFSET('rivers (2)'!$A$1, 2 * (67 - $A70), 2 * CY$2 + 1)), "", SUBSTITUTE($C$1, "&lt;direc&gt;", RIGHT(OFFSET('rivers (2)'!$A$1, 2 * (67 - $A70), 2 * CY$2 + 1), 1)))
&amp; IF(ISBLANK(OFFSET('rivers (2)'!$A$1, 2 * (67 - $A70) + 1, 2 * CY$2)), "", SUBSTITUTE($D$1, "&lt;direc&gt;", RIGHT(OFFSET('rivers (2)'!$A$1, 2 * (67 - $A70) + 1, 2 * CY$2), 1)))
&amp; IF(ISBLANK('feature type'!CX68), "EndPlot", SUBSTITUTE(SUBSTITUTE(output!$B$1,
                   "f_type", 'feature type'!CX68),
                   "f_var", 'feature variety'!CX68))
&amp; CHAR(10)</f>
        <v xml:space="preserve">BeginPlot
	x=101,y=0
	TerrainType=TERRAIN_OCEAN
	PlotType=3
EndPlot
</v>
      </c>
      <c r="CZ70" t="str">
        <f ca="1">SUBSTITUTE(SUBSTITUTE(SUBSTITUTE(SUBSTITUTE($A$1,
"x_coord",CZ$2),
"y_coord",$A70),
"t_type",'terrain type'!CY68),
"p_type", 'plot type'!CY68)
&amp; IF(LEFT(resources!CY68, 6) = "BONUS_", CHAR(9) &amp; "BonusType=" &amp; resources!CY68 &amp; CHAR(10), "")
&amp; IF('goody huts'!CY68, "	ImprovementType=IMPROVEMENT_GOODY_HUT" &amp; CHAR(10), "")
&amp; IF(ISBLANK(OFFSET('rivers (2)'!$A$1, 2 * (67 - $A70), 2 * CZ$2 + 1)), "", SUBSTITUTE($C$1, "&lt;direc&gt;", RIGHT(OFFSET('rivers (2)'!$A$1, 2 * (67 - $A70), 2 * CZ$2 + 1), 1)))
&amp; IF(ISBLANK(OFFSET('rivers (2)'!$A$1, 2 * (67 - $A70) + 1, 2 * CZ$2)), "", SUBSTITUTE($D$1, "&lt;direc&gt;", RIGHT(OFFSET('rivers (2)'!$A$1, 2 * (67 - $A70) + 1, 2 * CZ$2), 1)))
&amp; IF(ISBLANK('feature type'!CY68), "EndPlot", SUBSTITUTE(SUBSTITUTE(output!$B$1,
                   "f_type", 'feature type'!CY68),
                   "f_var", 'feature variety'!CY68))
&amp; CHAR(10)</f>
        <v xml:space="preserve">BeginPlot
	x=102,y=0
	TerrainType=TERRAIN_OCEAN
	PlotType=3
EndPlot
</v>
      </c>
      <c r="DA70" t="str">
        <f ca="1">SUBSTITUTE(SUBSTITUTE(SUBSTITUTE(SUBSTITUTE($A$1,
"x_coord",DA$2),
"y_coord",$A70),
"t_type",'terrain type'!CZ68),
"p_type", 'plot type'!CZ68)
&amp; IF(LEFT(resources!CZ68, 6) = "BONUS_", CHAR(9) &amp; "BonusType=" &amp; resources!CZ68 &amp; CHAR(10), "")
&amp; IF('goody huts'!CZ68, "	ImprovementType=IMPROVEMENT_GOODY_HUT" &amp; CHAR(10), "")
&amp; IF(ISBLANK(OFFSET('rivers (2)'!$A$1, 2 * (67 - $A70), 2 * DA$2 + 1)), "", SUBSTITUTE($C$1, "&lt;direc&gt;", RIGHT(OFFSET('rivers (2)'!$A$1, 2 * (67 - $A70), 2 * DA$2 + 1), 1)))
&amp; IF(ISBLANK(OFFSET('rivers (2)'!$A$1, 2 * (67 - $A70) + 1, 2 * DA$2)), "", SUBSTITUTE($D$1, "&lt;direc&gt;", RIGHT(OFFSET('rivers (2)'!$A$1, 2 * (67 - $A70) + 1, 2 * DA$2), 1)))
&amp; IF(ISBLANK('feature type'!CZ68), "EndPlot", SUBSTITUTE(SUBSTITUTE(output!$B$1,
                   "f_type", 'feature type'!CZ68),
                   "f_var", 'feature variety'!CZ68))
&amp; CHAR(10)</f>
        <v xml:space="preserve">BeginPlot
	x=103,y=0
	TerrainType=TERRAIN_OCEAN
	PlotType=3
EndPlot
</v>
      </c>
      <c r="DB70" t="str">
        <f ca="1">SUBSTITUTE(SUBSTITUTE(SUBSTITUTE(SUBSTITUTE($A$1,
"x_coord",DB$2),
"y_coord",$A70),
"t_type",'terrain type'!DA68),
"p_type", 'plot type'!DA68)
&amp; IF(LEFT(resources!DA68, 6) = "BONUS_", CHAR(9) &amp; "BonusType=" &amp; resources!DA68 &amp; CHAR(10), "")
&amp; IF('goody huts'!DA68, "	ImprovementType=IMPROVEMENT_GOODY_HUT" &amp; CHAR(10), "")
&amp; IF(ISBLANK(OFFSET('rivers (2)'!$A$1, 2 * (67 - $A70), 2 * DB$2 + 1)), "", SUBSTITUTE($C$1, "&lt;direc&gt;", RIGHT(OFFSET('rivers (2)'!$A$1, 2 * (67 - $A70), 2 * DB$2 + 1), 1)))
&amp; IF(ISBLANK(OFFSET('rivers (2)'!$A$1, 2 * (67 - $A70) + 1, 2 * DB$2)), "", SUBSTITUTE($D$1, "&lt;direc&gt;", RIGHT(OFFSET('rivers (2)'!$A$1, 2 * (67 - $A70) + 1, 2 * DB$2), 1)))
&amp; IF(ISBLANK('feature type'!DA68), "EndPlot", SUBSTITUTE(SUBSTITUTE(output!$B$1,
                   "f_type", 'feature type'!DA68),
                   "f_var", 'feature variety'!DA68))
&amp; CHAR(10)</f>
        <v xml:space="preserve">BeginPlot
	x=104,y=0
	TerrainType=TERRAIN_OCEAN
	PlotType=3
EndPlot
</v>
      </c>
      <c r="DC70" t="str">
        <f ca="1">SUBSTITUTE(SUBSTITUTE(SUBSTITUTE(SUBSTITUTE($A$1,
"x_coord",DC$2),
"y_coord",$A70),
"t_type",'terrain type'!DB68),
"p_type", 'plot type'!DB68)
&amp; IF(LEFT(resources!DB68, 6) = "BONUS_", CHAR(9) &amp; "BonusType=" &amp; resources!DB68 &amp; CHAR(10), "")
&amp; IF('goody huts'!DB68, "	ImprovementType=IMPROVEMENT_GOODY_HUT" &amp; CHAR(10), "")
&amp; IF(ISBLANK(OFFSET('rivers (2)'!$A$1, 2 * (67 - $A70), 2 * DC$2 + 1)), "", SUBSTITUTE($C$1, "&lt;direc&gt;", RIGHT(OFFSET('rivers (2)'!$A$1, 2 * (67 - $A70), 2 * DC$2 + 1), 1)))
&amp; IF(ISBLANK(OFFSET('rivers (2)'!$A$1, 2 * (67 - $A70) + 1, 2 * DC$2)), "", SUBSTITUTE($D$1, "&lt;direc&gt;", RIGHT(OFFSET('rivers (2)'!$A$1, 2 * (67 - $A70) + 1, 2 * DC$2), 1)))
&amp; IF(ISBLANK('feature type'!DB68), "EndPlot", SUBSTITUTE(SUBSTITUTE(output!$B$1,
                   "f_type", 'feature type'!DB68),
                   "f_var", 'feature variety'!DB68))
&amp; CHAR(10)</f>
        <v xml:space="preserve">BeginPlot
	x=105,y=0
	TerrainType=TERRAIN_OCEAN
	PlotType=3
EndPlot
</v>
      </c>
      <c r="DD70" t="str">
        <f ca="1">SUBSTITUTE(SUBSTITUTE(SUBSTITUTE(SUBSTITUTE($A$1,
"x_coord",DD$2),
"y_coord",$A70),
"t_type",'terrain type'!DC68),
"p_type", 'plot type'!DC68)
&amp; IF(LEFT(resources!DC68, 6) = "BONUS_", CHAR(9) &amp; "BonusType=" &amp; resources!DC68 &amp; CHAR(10), "")
&amp; IF('goody huts'!DC68, "	ImprovementType=IMPROVEMENT_GOODY_HUT" &amp; CHAR(10), "")
&amp; IF(ISBLANK(OFFSET('rivers (2)'!$A$1, 2 * (67 - $A70), 2 * DD$2 + 1)), "", SUBSTITUTE($C$1, "&lt;direc&gt;", RIGHT(OFFSET('rivers (2)'!$A$1, 2 * (67 - $A70), 2 * DD$2 + 1), 1)))
&amp; IF(ISBLANK(OFFSET('rivers (2)'!$A$1, 2 * (67 - $A70) + 1, 2 * DD$2)), "", SUBSTITUTE($D$1, "&lt;direc&gt;", RIGHT(OFFSET('rivers (2)'!$A$1, 2 * (67 - $A70) + 1, 2 * DD$2), 1)))
&amp; IF(ISBLANK('feature type'!DC68), "EndPlot", SUBSTITUTE(SUBSTITUTE(output!$B$1,
                   "f_type", 'feature type'!DC68),
                   "f_var", 'feature variety'!DC68))
&amp; CHAR(10)</f>
        <v xml:space="preserve">BeginPlot
	x=106,y=0
	TerrainType=TERRAIN_OCEAN
	PlotType=3
EndPlot
</v>
      </c>
      <c r="DE70" t="str">
        <f ca="1">SUBSTITUTE(SUBSTITUTE(SUBSTITUTE(SUBSTITUTE($A$1,
"x_coord",DE$2),
"y_coord",$A70),
"t_type",'terrain type'!DD68),
"p_type", 'plot type'!DD68)
&amp; IF(LEFT(resources!DD68, 6) = "BONUS_", CHAR(9) &amp; "BonusType=" &amp; resources!DD68 &amp; CHAR(10), "")
&amp; IF('goody huts'!DD68, "	ImprovementType=IMPROVEMENT_GOODY_HUT" &amp; CHAR(10), "")
&amp; IF(ISBLANK(OFFSET('rivers (2)'!$A$1, 2 * (67 - $A70), 2 * DE$2 + 1)), "", SUBSTITUTE($C$1, "&lt;direc&gt;", RIGHT(OFFSET('rivers (2)'!$A$1, 2 * (67 - $A70), 2 * DE$2 + 1), 1)))
&amp; IF(ISBLANK(OFFSET('rivers (2)'!$A$1, 2 * (67 - $A70) + 1, 2 * DE$2)), "", SUBSTITUTE($D$1, "&lt;direc&gt;", RIGHT(OFFSET('rivers (2)'!$A$1, 2 * (67 - $A70) + 1, 2 * DE$2), 1)))
&amp; IF(ISBLANK('feature type'!DD68), "EndPlot", SUBSTITUTE(SUBSTITUTE(output!$B$1,
                   "f_type", 'feature type'!DD68),
                   "f_var", 'feature variety'!DD68))
&amp; CHAR(10)</f>
        <v xml:space="preserve">BeginPlot
	x=107,y=0
	TerrainType=TERRAIN_OCEAN
	PlotType=3
EndPlot
</v>
      </c>
      <c r="DF70" t="str">
        <f ca="1">SUBSTITUTE(SUBSTITUTE(SUBSTITUTE(SUBSTITUTE($A$1,
"x_coord",DF$2),
"y_coord",$A70),
"t_type",'terrain type'!DE68),
"p_type", 'plot type'!DE68)
&amp; IF(LEFT(resources!DE68, 6) = "BONUS_", CHAR(9) &amp; "BonusType=" &amp; resources!DE68 &amp; CHAR(10), "")
&amp; IF('goody huts'!DE68, "	ImprovementType=IMPROVEMENT_GOODY_HUT" &amp; CHAR(10), "")
&amp; IF(ISBLANK(OFFSET('rivers (2)'!$A$1, 2 * (67 - $A70), 2 * DF$2 + 1)), "", SUBSTITUTE($C$1, "&lt;direc&gt;", RIGHT(OFFSET('rivers (2)'!$A$1, 2 * (67 - $A70), 2 * DF$2 + 1), 1)))
&amp; IF(ISBLANK(OFFSET('rivers (2)'!$A$1, 2 * (67 - $A70) + 1, 2 * DF$2)), "", SUBSTITUTE($D$1, "&lt;direc&gt;", RIGHT(OFFSET('rivers (2)'!$A$1, 2 * (67 - $A70) + 1, 2 * DF$2), 1)))
&amp; IF(ISBLANK('feature type'!DE68), "EndPlot", SUBSTITUTE(SUBSTITUTE(output!$B$1,
                   "f_type", 'feature type'!DE68),
                   "f_var", 'feature variety'!DE68))
&amp; CHAR(10)</f>
        <v xml:space="preserve">BeginPlot
	x=108,y=0
	TerrainType=TERRAIN_OCEAN
	PlotType=3
EndPlot
</v>
      </c>
      <c r="DG70" t="str">
        <f ca="1">SUBSTITUTE(SUBSTITUTE(SUBSTITUTE(SUBSTITUTE($A$1,
"x_coord",DG$2),
"y_coord",$A70),
"t_type",'terrain type'!DF68),
"p_type", 'plot type'!DF68)
&amp; IF(LEFT(resources!DF68, 6) = "BONUS_", CHAR(9) &amp; "BonusType=" &amp; resources!DF68 &amp; CHAR(10), "")
&amp; IF('goody huts'!DF68, "	ImprovementType=IMPROVEMENT_GOODY_HUT" &amp; CHAR(10), "")
&amp; IF(ISBLANK(OFFSET('rivers (2)'!$A$1, 2 * (67 - $A70), 2 * DG$2 + 1)), "", SUBSTITUTE($C$1, "&lt;direc&gt;", RIGHT(OFFSET('rivers (2)'!$A$1, 2 * (67 - $A70), 2 * DG$2 + 1), 1)))
&amp; IF(ISBLANK(OFFSET('rivers (2)'!$A$1, 2 * (67 - $A70) + 1, 2 * DG$2)), "", SUBSTITUTE($D$1, "&lt;direc&gt;", RIGHT(OFFSET('rivers (2)'!$A$1, 2 * (67 - $A70) + 1, 2 * DG$2), 1)))
&amp; IF(ISBLANK('feature type'!DF68), "EndPlot", SUBSTITUTE(SUBSTITUTE(output!$B$1,
                   "f_type", 'feature type'!DF68),
                   "f_var", 'feature variety'!DF68))
&amp; CHAR(10)</f>
        <v xml:space="preserve">BeginPlot
	x=109,y=0
	TerrainType=TERRAIN_OCEAN
	PlotType=3
EndPlot
</v>
      </c>
      <c r="DH70" t="str">
        <f ca="1">SUBSTITUTE(SUBSTITUTE(SUBSTITUTE(SUBSTITUTE($A$1,
"x_coord",DH$2),
"y_coord",$A70),
"t_type",'terrain type'!DG68),
"p_type", 'plot type'!DG68)
&amp; IF(LEFT(resources!DG68, 6) = "BONUS_", CHAR(9) &amp; "BonusType=" &amp; resources!DG68 &amp; CHAR(10), "")
&amp; IF('goody huts'!DG68, "	ImprovementType=IMPROVEMENT_GOODY_HUT" &amp; CHAR(10), "")
&amp; IF(ISBLANK(OFFSET('rivers (2)'!$A$1, 2 * (67 - $A70), 2 * DH$2 + 1)), "", SUBSTITUTE($C$1, "&lt;direc&gt;", RIGHT(OFFSET('rivers (2)'!$A$1, 2 * (67 - $A70), 2 * DH$2 + 1), 1)))
&amp; IF(ISBLANK(OFFSET('rivers (2)'!$A$1, 2 * (67 - $A70) + 1, 2 * DH$2)), "", SUBSTITUTE($D$1, "&lt;direc&gt;", RIGHT(OFFSET('rivers (2)'!$A$1, 2 * (67 - $A70) + 1, 2 * DH$2), 1)))
&amp; IF(ISBLANK('feature type'!DG68), "EndPlot", SUBSTITUTE(SUBSTITUTE(output!$B$1,
                   "f_type", 'feature type'!DG68),
                   "f_var", 'feature variety'!DG68))
&amp; CHAR(10)</f>
        <v xml:space="preserve">BeginPlot
	x=110,y=0
	TerrainType=TERRAIN_OCEAN
	PlotType=3
EndPlot
</v>
      </c>
      <c r="DI70" t="str">
        <f ca="1">SUBSTITUTE(SUBSTITUTE(SUBSTITUTE(SUBSTITUTE($A$1,
"x_coord",DI$2),
"y_coord",$A70),
"t_type",'terrain type'!DH68),
"p_type", 'plot type'!DH68)
&amp; IF(LEFT(resources!DH68, 6) = "BONUS_", CHAR(9) &amp; "BonusType=" &amp; resources!DH68 &amp; CHAR(10), "")
&amp; IF('goody huts'!DH68, "	ImprovementType=IMPROVEMENT_GOODY_HUT" &amp; CHAR(10), "")
&amp; IF(ISBLANK(OFFSET('rivers (2)'!$A$1, 2 * (67 - $A70), 2 * DI$2 + 1)), "", SUBSTITUTE($C$1, "&lt;direc&gt;", RIGHT(OFFSET('rivers (2)'!$A$1, 2 * (67 - $A70), 2 * DI$2 + 1), 1)))
&amp; IF(ISBLANK(OFFSET('rivers (2)'!$A$1, 2 * (67 - $A70) + 1, 2 * DI$2)), "", SUBSTITUTE($D$1, "&lt;direc&gt;", RIGHT(OFFSET('rivers (2)'!$A$1, 2 * (67 - $A70) + 1, 2 * DI$2), 1)))
&amp; IF(ISBLANK('feature type'!DH68), "EndPlot", SUBSTITUTE(SUBSTITUTE(output!$B$1,
                   "f_type", 'feature type'!DH68),
                   "f_var", 'feature variety'!DH68))
&amp; CHAR(10)</f>
        <v xml:space="preserve">BeginPlot
	x=111,y=0
	TerrainType=TERRAIN_OCEAN
	PlotType=3
EndPlot
</v>
      </c>
      <c r="DJ70" t="str">
        <f ca="1">SUBSTITUTE(SUBSTITUTE(SUBSTITUTE(SUBSTITUTE($A$1,
"x_coord",DJ$2),
"y_coord",$A70),
"t_type",'terrain type'!DI68),
"p_type", 'plot type'!DI68)
&amp; IF(LEFT(resources!DI68, 6) = "BONUS_", CHAR(9) &amp; "BonusType=" &amp; resources!DI68 &amp; CHAR(10), "")
&amp; IF('goody huts'!DI68, "	ImprovementType=IMPROVEMENT_GOODY_HUT" &amp; CHAR(10), "")
&amp; IF(ISBLANK(OFFSET('rivers (2)'!$A$1, 2 * (67 - $A70), 2 * DJ$2 + 1)), "", SUBSTITUTE($C$1, "&lt;direc&gt;", RIGHT(OFFSET('rivers (2)'!$A$1, 2 * (67 - $A70), 2 * DJ$2 + 1), 1)))
&amp; IF(ISBLANK(OFFSET('rivers (2)'!$A$1, 2 * (67 - $A70) + 1, 2 * DJ$2)), "", SUBSTITUTE($D$1, "&lt;direc&gt;", RIGHT(OFFSET('rivers (2)'!$A$1, 2 * (67 - $A70) + 1, 2 * DJ$2), 1)))
&amp; IF(ISBLANK('feature type'!DI68), "EndPlot", SUBSTITUTE(SUBSTITUTE(output!$B$1,
                   "f_type", 'feature type'!DI68),
                   "f_var", 'feature variety'!DI68))
&amp; CHAR(10)</f>
        <v xml:space="preserve">BeginPlot
	x=112,y=0
	TerrainType=TERRAIN_OCEAN
	PlotType=3
EndPlot
</v>
      </c>
      <c r="DK70" t="str">
        <f ca="1">SUBSTITUTE(SUBSTITUTE(SUBSTITUTE(SUBSTITUTE($A$1,
"x_coord",DK$2),
"y_coord",$A70),
"t_type",'terrain type'!DJ68),
"p_type", 'plot type'!DJ68)
&amp; IF(LEFT(resources!DJ68, 6) = "BONUS_", CHAR(9) &amp; "BonusType=" &amp; resources!DJ68 &amp; CHAR(10), "")
&amp; IF('goody huts'!DJ68, "	ImprovementType=IMPROVEMENT_GOODY_HUT" &amp; CHAR(10), "")
&amp; IF(ISBLANK(OFFSET('rivers (2)'!$A$1, 2 * (67 - $A70), 2 * DK$2 + 1)), "", SUBSTITUTE($C$1, "&lt;direc&gt;", RIGHT(OFFSET('rivers (2)'!$A$1, 2 * (67 - $A70), 2 * DK$2 + 1), 1)))
&amp; IF(ISBLANK(OFFSET('rivers (2)'!$A$1, 2 * (67 - $A70) + 1, 2 * DK$2)), "", SUBSTITUTE($D$1, "&lt;direc&gt;", RIGHT(OFFSET('rivers (2)'!$A$1, 2 * (67 - $A70) + 1, 2 * DK$2), 1)))
&amp; IF(ISBLANK('feature type'!DJ68), "EndPlot", SUBSTITUTE(SUBSTITUTE(output!$B$1,
                   "f_type", 'feature type'!DJ68),
                   "f_var", 'feature variety'!DJ68))
&amp; CHAR(10)</f>
        <v xml:space="preserve">BeginPlot
	x=113,y=0
	TerrainType=TERRAIN_OCEAN
	PlotType=3
EndPlot
</v>
      </c>
      <c r="DL70" t="str">
        <f ca="1">SUBSTITUTE(SUBSTITUTE(SUBSTITUTE(SUBSTITUTE($A$1,
"x_coord",DL$2),
"y_coord",$A70),
"t_type",'terrain type'!DK68),
"p_type", 'plot type'!DK68)
&amp; IF(LEFT(resources!DK68, 6) = "BONUS_", CHAR(9) &amp; "BonusType=" &amp; resources!DK68 &amp; CHAR(10), "")
&amp; IF('goody huts'!DK68, "	ImprovementType=IMPROVEMENT_GOODY_HUT" &amp; CHAR(10), "")
&amp; IF(ISBLANK(OFFSET('rivers (2)'!$A$1, 2 * (67 - $A70), 2 * DL$2 + 1)), "", SUBSTITUTE($C$1, "&lt;direc&gt;", RIGHT(OFFSET('rivers (2)'!$A$1, 2 * (67 - $A70), 2 * DL$2 + 1), 1)))
&amp; IF(ISBLANK(OFFSET('rivers (2)'!$A$1, 2 * (67 - $A70) + 1, 2 * DL$2)), "", SUBSTITUTE($D$1, "&lt;direc&gt;", RIGHT(OFFSET('rivers (2)'!$A$1, 2 * (67 - $A70) + 1, 2 * DL$2), 1)))
&amp; IF(ISBLANK('feature type'!DK68), "EndPlot", SUBSTITUTE(SUBSTITUTE(output!$B$1,
                   "f_type", 'feature type'!DK68),
                   "f_var", 'feature variety'!DK68))
&amp; CHAR(10)</f>
        <v xml:space="preserve">BeginPlot
	x=114,y=0
	TerrainType=TERRAIN_OCEAN
	PlotType=3
EndPlot
</v>
      </c>
      <c r="DM70" t="str">
        <f ca="1">SUBSTITUTE(SUBSTITUTE(SUBSTITUTE(SUBSTITUTE($A$1,
"x_coord",DM$2),
"y_coord",$A70),
"t_type",'terrain type'!DL68),
"p_type", 'plot type'!DL68)
&amp; IF(LEFT(resources!DL68, 6) = "BONUS_", CHAR(9) &amp; "BonusType=" &amp; resources!DL68 &amp; CHAR(10), "")
&amp; IF('goody huts'!DL68, "	ImprovementType=IMPROVEMENT_GOODY_HUT" &amp; CHAR(10), "")
&amp; IF(ISBLANK(OFFSET('rivers (2)'!$A$1, 2 * (67 - $A70), 2 * DM$2 + 1)), "", SUBSTITUTE($C$1, "&lt;direc&gt;", RIGHT(OFFSET('rivers (2)'!$A$1, 2 * (67 - $A70), 2 * DM$2 + 1), 1)))
&amp; IF(ISBLANK(OFFSET('rivers (2)'!$A$1, 2 * (67 - $A70) + 1, 2 * DM$2)), "", SUBSTITUTE($D$1, "&lt;direc&gt;", RIGHT(OFFSET('rivers (2)'!$A$1, 2 * (67 - $A70) + 1, 2 * DM$2), 1)))
&amp; IF(ISBLANK('feature type'!DL68), "EndPlot", SUBSTITUTE(SUBSTITUTE(output!$B$1,
                   "f_type", 'feature type'!DL68),
                   "f_var", 'feature variety'!DL68))
&amp; CHAR(10)</f>
        <v xml:space="preserve">BeginPlot
	x=115,y=0
	TerrainType=TERRAIN_OCEAN
	PlotType=3
EndPlot
</v>
      </c>
      <c r="DN70" t="str">
        <f ca="1">SUBSTITUTE(SUBSTITUTE(SUBSTITUTE(SUBSTITUTE($A$1,
"x_coord",DN$2),
"y_coord",$A70),
"t_type",'terrain type'!DM68),
"p_type", 'plot type'!DM68)
&amp; IF(LEFT(resources!DM68, 6) = "BONUS_", CHAR(9) &amp; "BonusType=" &amp; resources!DM68 &amp; CHAR(10), "")
&amp; IF('goody huts'!DM68, "	ImprovementType=IMPROVEMENT_GOODY_HUT" &amp; CHAR(10), "")
&amp; IF(ISBLANK(OFFSET('rivers (2)'!$A$1, 2 * (67 - $A70), 2 * DN$2 + 1)), "", SUBSTITUTE($C$1, "&lt;direc&gt;", RIGHT(OFFSET('rivers (2)'!$A$1, 2 * (67 - $A70), 2 * DN$2 + 1), 1)))
&amp; IF(ISBLANK(OFFSET('rivers (2)'!$A$1, 2 * (67 - $A70) + 1, 2 * DN$2)), "", SUBSTITUTE($D$1, "&lt;direc&gt;", RIGHT(OFFSET('rivers (2)'!$A$1, 2 * (67 - $A70) + 1, 2 * DN$2), 1)))
&amp; IF(ISBLANK('feature type'!DM68), "EndPlot", SUBSTITUTE(SUBSTITUTE(output!$B$1,
                   "f_type", 'feature type'!DM68),
                   "f_var", 'feature variety'!DM68))
&amp; CHAR(10)</f>
        <v xml:space="preserve">BeginPlot
	x=116,y=0
	TerrainType=TERRAIN_OCEAN
	PlotType=3
EndPlot
</v>
      </c>
      <c r="DO70" t="str">
        <f ca="1">SUBSTITUTE(SUBSTITUTE(SUBSTITUTE(SUBSTITUTE($A$1,
"x_coord",DO$2),
"y_coord",$A70),
"t_type",'terrain type'!DN68),
"p_type", 'plot type'!DN68)
&amp; IF(LEFT(resources!DN68, 6) = "BONUS_", CHAR(9) &amp; "BonusType=" &amp; resources!DN68 &amp; CHAR(10), "")
&amp; IF('goody huts'!DN68, "	ImprovementType=IMPROVEMENT_GOODY_HUT" &amp; CHAR(10), "")
&amp; IF(ISBLANK(OFFSET('rivers (2)'!$A$1, 2 * (67 - $A70), 2 * DO$2 + 1)), "", SUBSTITUTE($C$1, "&lt;direc&gt;", RIGHT(OFFSET('rivers (2)'!$A$1, 2 * (67 - $A70), 2 * DO$2 + 1), 1)))
&amp; IF(ISBLANK(OFFSET('rivers (2)'!$A$1, 2 * (67 - $A70) + 1, 2 * DO$2)), "", SUBSTITUTE($D$1, "&lt;direc&gt;", RIGHT(OFFSET('rivers (2)'!$A$1, 2 * (67 - $A70) + 1, 2 * DO$2), 1)))
&amp; IF(ISBLANK('feature type'!DN68), "EndPlot", SUBSTITUTE(SUBSTITUTE(output!$B$1,
                   "f_type", 'feature type'!DN68),
                   "f_var", 'feature variety'!DN68))
&amp; CHAR(10)</f>
        <v xml:space="preserve">BeginPlot
	x=117,y=0
	TerrainType=TERRAIN_OCEAN
	PlotType=3
EndPlot
</v>
      </c>
      <c r="DP70" t="str">
        <f ca="1">SUBSTITUTE(SUBSTITUTE(SUBSTITUTE(SUBSTITUTE($A$1,
"x_coord",DP$2),
"y_coord",$A70),
"t_type",'terrain type'!DO68),
"p_type", 'plot type'!DO68)
&amp; IF(LEFT(resources!DO68, 6) = "BONUS_", CHAR(9) &amp; "BonusType=" &amp; resources!DO68 &amp; CHAR(10), "")
&amp; IF('goody huts'!DO68, "	ImprovementType=IMPROVEMENT_GOODY_HUT" &amp; CHAR(10), "")
&amp; IF(ISBLANK(OFFSET('rivers (2)'!$A$1, 2 * (67 - $A70), 2 * DP$2 + 1)), "", SUBSTITUTE($C$1, "&lt;direc&gt;", RIGHT(OFFSET('rivers (2)'!$A$1, 2 * (67 - $A70), 2 * DP$2 + 1), 1)))
&amp; IF(ISBLANK(OFFSET('rivers (2)'!$A$1, 2 * (67 - $A70) + 1, 2 * DP$2)), "", SUBSTITUTE($D$1, "&lt;direc&gt;", RIGHT(OFFSET('rivers (2)'!$A$1, 2 * (67 - $A70) + 1, 2 * DP$2), 1)))
&amp; IF(ISBLANK('feature type'!DO68), "EndPlot", SUBSTITUTE(SUBSTITUTE(output!$B$1,
                   "f_type", 'feature type'!DO68),
                   "f_var", 'feature variety'!DO68))
&amp; CHAR(10)</f>
        <v xml:space="preserve">BeginPlot
	x=118,y=0
	TerrainType=TERRAIN_OCEAN
	PlotType=3
EndPlot
</v>
      </c>
      <c r="DQ70" t="str">
        <f ca="1">SUBSTITUTE(SUBSTITUTE(SUBSTITUTE(SUBSTITUTE($A$1,
"x_coord",DQ$2),
"y_coord",$A70),
"t_type",'terrain type'!DP68),
"p_type", 'plot type'!DP68)
&amp; IF(LEFT(resources!DP68, 6) = "BONUS_", CHAR(9) &amp; "BonusType=" &amp; resources!DP68 &amp; CHAR(10), "")
&amp; IF('goody huts'!DP68, "	ImprovementType=IMPROVEMENT_GOODY_HUT" &amp; CHAR(10), "")
&amp; IF(ISBLANK(OFFSET('rivers (2)'!$A$1, 2 * (67 - $A70), 2 * DQ$2 + 1)), "", SUBSTITUTE($C$1, "&lt;direc&gt;", RIGHT(OFFSET('rivers (2)'!$A$1, 2 * (67 - $A70), 2 * DQ$2 + 1), 1)))
&amp; IF(ISBLANK(OFFSET('rivers (2)'!$A$1, 2 * (67 - $A70) + 1, 2 * DQ$2)), "", SUBSTITUTE($D$1, "&lt;direc&gt;", RIGHT(OFFSET('rivers (2)'!$A$1, 2 * (67 - $A70) + 1, 2 * DQ$2), 1)))
&amp; IF(ISBLANK('feature type'!DP68), "EndPlot", SUBSTITUTE(SUBSTITUTE(output!$B$1,
                   "f_type", 'feature type'!DP68),
                   "f_var", 'feature variety'!DP68))
&amp; CHAR(10)</f>
        <v xml:space="preserve">BeginPlot
	x=119,y=0
	TerrainType=TERRAIN_OCEAN
	PlotType=3
EndPlot
</v>
      </c>
      <c r="DR70" t="str">
        <f ca="1">SUBSTITUTE(SUBSTITUTE(SUBSTITUTE(SUBSTITUTE($A$1,
"x_coord",DR$2),
"y_coord",$A70),
"t_type",'terrain type'!DQ68),
"p_type", 'plot type'!DQ68)
&amp; IF(LEFT(resources!DQ68, 6) = "BONUS_", CHAR(9) &amp; "BonusType=" &amp; resources!DQ68 &amp; CHAR(10), "")
&amp; IF('goody huts'!DQ68, "	ImprovementType=IMPROVEMENT_GOODY_HUT" &amp; CHAR(10), "")
&amp; IF(ISBLANK(OFFSET('rivers (2)'!$A$1, 2 * (67 - $A70), 2 * DR$2 + 1)), "", SUBSTITUTE($C$1, "&lt;direc&gt;", RIGHT(OFFSET('rivers (2)'!$A$1, 2 * (67 - $A70), 2 * DR$2 + 1), 1)))
&amp; IF(ISBLANK(OFFSET('rivers (2)'!$A$1, 2 * (67 - $A70) + 1, 2 * DR$2)), "", SUBSTITUTE($D$1, "&lt;direc&gt;", RIGHT(OFFSET('rivers (2)'!$A$1, 2 * (67 - $A70) + 1, 2 * DR$2), 1)))
&amp; IF(ISBLANK('feature type'!DQ68), "EndPlot", SUBSTITUTE(SUBSTITUTE(output!$B$1,
                   "f_type", 'feature type'!DQ68),
                   "f_var", 'feature variety'!DQ68))
&amp; CHAR(10)</f>
        <v xml:space="preserve">BeginPlot
	x=120,y=0
	TerrainType=TERRAIN_OCEAN
	PlotType=3
EndPlot
</v>
      </c>
      <c r="DS70" t="str">
        <f ca="1">SUBSTITUTE(SUBSTITUTE(SUBSTITUTE(SUBSTITUTE($A$1,
"x_coord",DS$2),
"y_coord",$A70),
"t_type",'terrain type'!DR68),
"p_type", 'plot type'!DR68)
&amp; IF(LEFT(resources!DR68, 6) = "BONUS_", CHAR(9) &amp; "BonusType=" &amp; resources!DR68 &amp; CHAR(10), "")
&amp; IF('goody huts'!DR68, "	ImprovementType=IMPROVEMENT_GOODY_HUT" &amp; CHAR(10), "")
&amp; IF(ISBLANK(OFFSET('rivers (2)'!$A$1, 2 * (67 - $A70), 2 * DS$2 + 1)), "", SUBSTITUTE($C$1, "&lt;direc&gt;", RIGHT(OFFSET('rivers (2)'!$A$1, 2 * (67 - $A70), 2 * DS$2 + 1), 1)))
&amp; IF(ISBLANK(OFFSET('rivers (2)'!$A$1, 2 * (67 - $A70) + 1, 2 * DS$2)), "", SUBSTITUTE($D$1, "&lt;direc&gt;", RIGHT(OFFSET('rivers (2)'!$A$1, 2 * (67 - $A70) + 1, 2 * DS$2), 1)))
&amp; IF(ISBLANK('feature type'!DR68), "EndPlot", SUBSTITUTE(SUBSTITUTE(output!$B$1,
                   "f_type", 'feature type'!DR68),
                   "f_var", 'feature variety'!DR68))
&amp; CHAR(10)</f>
        <v xml:space="preserve">BeginPlot
	x=121,y=0
	TerrainType=TERRAIN_OCEAN
	PlotType=3
EndPlot
</v>
      </c>
      <c r="DT70" t="str">
        <f ca="1">SUBSTITUTE(SUBSTITUTE(SUBSTITUTE(SUBSTITUTE($A$1,
"x_coord",DT$2),
"y_coord",$A70),
"t_type",'terrain type'!DS68),
"p_type", 'plot type'!DS68)
&amp; IF(LEFT(resources!DS68, 6) = "BONUS_", CHAR(9) &amp; "BonusType=" &amp; resources!DS68 &amp; CHAR(10), "")
&amp; IF('goody huts'!DS68, "	ImprovementType=IMPROVEMENT_GOODY_HUT" &amp; CHAR(10), "")
&amp; IF(ISBLANK(OFFSET('rivers (2)'!$A$1, 2 * (67 - $A70), 2 * DT$2 + 1)), "", SUBSTITUTE($C$1, "&lt;direc&gt;", RIGHT(OFFSET('rivers (2)'!$A$1, 2 * (67 - $A70), 2 * DT$2 + 1), 1)))
&amp; IF(ISBLANK(OFFSET('rivers (2)'!$A$1, 2 * (67 - $A70) + 1, 2 * DT$2)), "", SUBSTITUTE($D$1, "&lt;direc&gt;", RIGHT(OFFSET('rivers (2)'!$A$1, 2 * (67 - $A70) + 1, 2 * DT$2), 1)))
&amp; IF(ISBLANK('feature type'!DS68), "EndPlot", SUBSTITUTE(SUBSTITUTE(output!$B$1,
                   "f_type", 'feature type'!DS68),
                   "f_var", 'feature variety'!DS68))
&amp; CHAR(10)</f>
        <v xml:space="preserve">BeginPlot
	x=122,y=0
	TerrainType=TERRAIN_OCEAN
	PlotType=3
EndPlot
</v>
      </c>
      <c r="DU70" t="str">
        <f ca="1">SUBSTITUTE(SUBSTITUTE(SUBSTITUTE(SUBSTITUTE($A$1,
"x_coord",DU$2),
"y_coord",$A70),
"t_type",'terrain type'!DT68),
"p_type", 'plot type'!DT68)
&amp; IF(LEFT(resources!DT68, 6) = "BONUS_", CHAR(9) &amp; "BonusType=" &amp; resources!DT68 &amp; CHAR(10), "")
&amp; IF('goody huts'!DT68, "	ImprovementType=IMPROVEMENT_GOODY_HUT" &amp; CHAR(10), "")
&amp; IF(ISBLANK(OFFSET('rivers (2)'!$A$1, 2 * (67 - $A70), 2 * DU$2 + 1)), "", SUBSTITUTE($C$1, "&lt;direc&gt;", RIGHT(OFFSET('rivers (2)'!$A$1, 2 * (67 - $A70), 2 * DU$2 + 1), 1)))
&amp; IF(ISBLANK(OFFSET('rivers (2)'!$A$1, 2 * (67 - $A70) + 1, 2 * DU$2)), "", SUBSTITUTE($D$1, "&lt;direc&gt;", RIGHT(OFFSET('rivers (2)'!$A$1, 2 * (67 - $A70) + 1, 2 * DU$2), 1)))
&amp; IF(ISBLANK('feature type'!DT68), "EndPlot", SUBSTITUTE(SUBSTITUTE(output!$B$1,
                   "f_type", 'feature type'!DT68),
                   "f_var", 'feature variety'!DT68))
&amp; CHAR(10)</f>
        <v xml:space="preserve">BeginPlot
	x=123,y=0
	TerrainType=TERRAIN_OCEAN
	PlotType=3
EndPlot
</v>
      </c>
    </row>
    <row r="72" spans="1:125" x14ac:dyDescent="0.25">
      <c r="B72" t="str">
        <f ca="1">_xlfn.CONCAT(B70,B69,B68,B67,B66,B65,B64,B63,B62,B61,B60,B59,B58,B57,B56,B55,B54,B53,B52,B51,B50,B49,B48,B47,B46,B45,B44,B43,B42,B41,B40,B39,B38,B37,B36,B35,B34,B33,B32,B31,B30,B29,B28,B27,B26,B25,B24,B23,B22,B21,B20,B19,B18,B17,B16,B15,B14,B13,B12,B11,B10,B9,B8,B7,B6,B5,B4,LEFT(B3,LEN(B3)-1))</f>
        <v>BeginPlot
	x=0,y=0
	TerrainType=TERRAIN_OCEAN
	PlotType=3
EndPlot
BeginPlot
	x=0,y=1
	TerrainType=TERRAIN_OCEAN
	PlotType=3
EndPlot
BeginPlot
	x=0,y=2
	TerrainType=TERRAIN_OCEAN
	PlotType=3
EndPlot
BeginPlot
	x=0,y=3
	TerrainType=TERRAIN_OCEAN
	PlotType=3
EndPlot
BeginPlot
	x=0,y=4
	TerrainType=TERRAIN_OCEAN
	PlotType=3
EndPlot
BeginPlot
	x=0,y=5
	TerrainType=TERRAIN_OCEAN
	PlotType=3
EndPlot
BeginPlot
	x=0,y=6
	TerrainType=TERRAIN_OCEAN
	PlotType=3
EndPlot
BeginPlot
	x=0,y=7
	TerrainType=TERRAIN_OCEAN
	PlotType=3
EndPlot
BeginPlot
	x=0,y=8
	TerrainType=TERRAIN_OCEAN
	PlotType=3
EndPlot
BeginPlot
	x=0,y=9
	TerrainType=TERRAIN_OCEAN
	PlotType=3
EndPlot
BeginPlot
	x=0,y=10
	TerrainType=TERRAIN_OCEAN
	PlotType=3
EndPlot
BeginPlot
	x=0,y=11
	TerrainType=TERRAIN_OCEAN
	PlotType=3
EndPlot
BeginPlot
	x=0,y=12
	TerrainType=TERRAIN_OCEAN
	PlotType=3
EndPlot
BeginPlot
	x=0,y=13
	TerrainType=TERRAIN_OCEAN
	PlotType=3
EndPlot
BeginPlot
	x=0,y=14
	TerrainType=TERRAIN_OCEAN
	PlotType=3
EndPlot
BeginPlot
	x=0,y=15
	TerrainType=TERRAIN_OCEAN
	PlotType=3
EndPlot
BeginPlot
	x=0,y=16
	TerrainType=TERRAIN_OCEAN
	PlotType=3
EndPlot
BeginPlot
	x=0,y=17
	TerrainType=TERRAIN_OCEAN
	PlotType=3
EndPlot
BeginPlot
	x=0,y=18
	TerrainType=TERRAIN_OCEAN
	PlotType=3
EndPlot
BeginPlot
	x=0,y=19
	TerrainType=TERRAIN_OCEAN
	PlotType=3
EndPlot
BeginPlot
	x=0,y=20
	TerrainType=TERRAIN_OCEAN
	PlotType=3
EndPlot
BeginPlot
	x=0,y=21
	TerrainType=TERRAIN_OCEAN
	PlotType=3
EndPlot
BeginPlot
	x=0,y=22
	TerrainType=TERRAIN_OCEAN
	PlotType=3
EndPlot
BeginPlot
	x=0,y=23
	TerrainType=TERRAIN_OCEAN
	PlotType=3
EndPlot
BeginPlot
	x=0,y=24
	TerrainType=TERRAIN_OCEAN
	PlotType=3
EndPlot
BeginPlot
	x=0,y=25
	TerrainType=TERRAIN_OCEAN
	PlotType=3
EndPlot
BeginPlot
	x=0,y=26
	TerrainType=TERRAIN_OCEAN
	PlotType=3
EndPlot
BeginPlot
	x=0,y=27
	TerrainType=TERRAIN_OCEAN
	PlotType=3
EndPlot
BeginPlot
	x=0,y=28
	TerrainType=TERRAIN_OCEAN
	PlotType=3
EndPlot
BeginPlot
	x=0,y=29
	TerrainType=TERRAIN_OCEAN
	PlotType=3
EndPlot
BeginPlot
	x=0,y=30
	TerrainType=TERRAIN_OCEAN
	PlotType=3
EndPlot
BeginPlot
	x=0,y=31
	TerrainType=TERRAIN_OCEAN
	PlotType=3
EndPlot
BeginPlot
	x=0,y=32
	TerrainType=TERRAIN_OCEAN
	PlotType=3
EndPlot
BeginPlot
	x=0,y=33
	TerrainType=TERRAIN_OCEAN
	PlotType=3
EndPlot
BeginPlot
	x=0,y=34
	TerrainType=TERRAIN_OCEAN
	PlotType=3
EndPlot
BeginPlot
	x=0,y=35
	TerrainType=TERRAIN_OCEAN
	PlotType=3
EndPlot
BeginPlot
	x=0,y=36
	TerrainType=TERRAIN_OCEAN
	PlotType=3
EndPlot
BeginPlot
	x=0,y=37
	TerrainType=TERRAIN_OCEAN
	PlotType=3
EndPlot
BeginPlot
	x=0,y=38
	TerrainType=TERRAIN_OCEAN
	PlotType=3
EndPlot
BeginPlot
	x=0,y=39
	TerrainType=TERRAIN_OCEAN
	PlotType=3
EndPlot
BeginPlot
	x=0,y=40
	TerrainType=TERRAIN_OCEAN
	PlotType=3
EndPlot
BeginPlot
	x=0,y=41
	TerrainType=TERRAIN_OCEAN
	PlotType=3
EndPlot
BeginPlot
	x=0,y=42
	TerrainType=TERRAIN_OCEAN
	PlotType=3
EndPlot
BeginPlot
	x=0,y=43
	TerrainType=TERRAIN_OCEAN
	PlotType=3
EndPlot
BeginPlot
	x=0,y=44
	TerrainType=TERRAIN_OCEAN
	PlotType=3
EndPlot
BeginPlot
	x=0,y=45
	TerrainType=TERRAIN_OCEAN
	PlotType=3
EndPlot
BeginPlot
	x=0,y=46
	TerrainType=TERRAIN_OCEAN
	PlotType=3
EndPlot
BeginPlot
	x=0,y=47
	TerrainType=TERRAIN_OCEAN
	PlotType=3
EndPlot
BeginPlot
	x=0,y=48
	TerrainType=TERRAIN_OCEAN
	PlotType=3
EndPlot
BeginPlot
	x=0,y=49
	TerrainType=TERRAIN_OCEAN
	PlotType=3
EndPlot
BeginPlot
	x=0,y=50
	TerrainType=TERRAIN_OCEAN
	PlotType=3
EndPlot
BeginPlot
	x=0,y=51
	TerrainType=TERRAIN_OCEAN
	PlotType=3
EndPlot
BeginPlot
	x=0,y=52
	TerrainType=TERRAIN_OCEAN
	PlotType=3
EndPlot
BeginPlot
	x=0,y=53
	TerrainType=TERRAIN_OCEAN
	PlotType=3
EndPlot
BeginPlot
	x=0,y=54
	TerrainType=TERRAIN_OCEAN
	PlotType=3
EndPlot
BeginPlot
	x=0,y=55
	TerrainType=TERRAIN_OCEAN
	PlotType=3
EndPlot
BeginPlot
	x=0,y=56
	TerrainType=TERRAIN_OCEAN
	PlotType=3
EndPlot
BeginPlot
	x=0,y=57
	TerrainType=TERRAIN_OCEAN
	PlotType=3
EndPlot
BeginPlot
	x=0,y=58
	TerrainType=TERRAIN_OCEAN
	PlotType=3
EndPlot
BeginPlot
	x=0,y=59
	TerrainType=TERRAIN_OCEAN
	PlotType=3
EndPlot
BeginPlot
	x=0,y=60
	TerrainType=TERRAIN_OCEAN
	PlotType=3
EndPlot
BeginPlot
	x=0,y=61
	TerrainType=TERRAIN_OCEAN
	PlotType=3
EndPlot
BeginPlot
	x=0,y=62
	TerrainType=TERRAIN_OCEAN
	PlotType=3
EndPlot
BeginPlot
	x=0,y=63
	TerrainType=TERRAIN_OCEAN
	PlotType=3
EndPlot
BeginPlot
	x=0,y=64
	TerrainType=TERRAIN_OCEAN
	PlotType=3
EndPlot
BeginPlot
	x=0,y=65
	TerrainType=TERRAIN_OCEAN
	PlotType=3
EndPlot
BeginPlot
	x=0,y=66
	TerrainType=TERRAIN_OCEAN
	PlotType=3
EndPlot
BeginPlot
	x=0,y=67
	TerrainType=TERRAIN_OCEAN
	PlotType=3
EndPlot</v>
      </c>
      <c r="C72" t="str">
        <f t="shared" ref="C72:BN72" ca="1" si="0">_xlfn.CONCAT(C70,C69,C68,C67,C66,C65,C64,C63,C62,C61,C60,C59,C58,C57,C56,C55,C54,C53,C52,C51,C50,C49,C48,C47,C46,C45,C44,C43,C42,C41,C40,C39,C38,C37,C36,C35,C34,C33,C32,C31,C30,C29,C28,C27,C26,C25,C24,C23,C22,C21,C20,C19,C18,C17,C16,C15,C14,C13,C12,C11,C10,C9,C8,C7,C6,C5,C4,LEFT(C3,LEN(C3)-1))</f>
        <v>BeginPlot
	x=1,y=0
	TerrainType=TERRAIN_COAST
	PlotType=3
EndPlot
BeginPlot
	x=1,y=1
	TerrainType=TERRAIN_COAST
	PlotType=3
EndPlot
BeginPlot
	x=1,y=2
	TerrainType=TERRAIN_COAST
	PlotType=3
EndPlot
BeginPlot
	x=1,y=3
	TerrainType=TERRAIN_COAST
	PlotType=3
EndPlot
BeginPlot
	x=1,y=4
	TerrainType=TERRAIN_COAST
	PlotType=3
EndPlot
BeginPlot
	x=1,y=5
	TerrainType=TERRAIN_COAST
	PlotType=3
EndPlot
BeginPlot
	x=1,y=6
	TerrainType=TERRAIN_COAST
	PlotType=3
EndPlot
BeginPlot
	x=1,y=7
	TerrainType=TERRAIN_COAST
	PlotType=3
EndPlot
BeginPlot
	x=1,y=8
	TerrainType=TERRAIN_COAST
	PlotType=3
EndPlot
BeginPlot
	x=1,y=9
	TerrainType=TERRAIN_COAST
	PlotType=3
EndPlot
BeginPlot
	x=1,y=10
	TerrainType=TERRAIN_COAST
	PlotType=3
EndPlot
BeginPlot
	x=1,y=11
	TerrainType=TERRAIN_COAST
	PlotType=3
EndPlot
BeginPlot
	x=1,y=12
	TerrainType=TERRAIN_COAST
	PlotType=3
EndPlot
BeginPlot
	x=1,y=13
	TerrainType=TERRAIN_COAST
	PlotType=3
EndPlot
BeginPlot
	x=1,y=14
	TerrainType=TERRAIN_COAST
	PlotType=3
EndPlot
BeginPlot
	x=1,y=15
	TerrainType=TERRAIN_COAST
	PlotType=3
EndPlot
BeginPlot
	x=1,y=16
	TerrainType=TERRAIN_COAST
	PlotType=3
EndPlot
BeginPlot
	x=1,y=17
	TerrainType=TERRAIN_COAST
	PlotType=3
EndPlot
BeginPlot
	x=1,y=18
	TerrainType=TERRAIN_COAST
	PlotType=3
EndPlot
BeginPlot
	x=1,y=19
	TerrainType=TERRAIN_COAST
	PlotType=3
EndPlot
BeginPlot
	x=1,y=20
	TerrainType=TERRAIN_COAST
	PlotType=3
EndPlot
BeginPlot
	x=1,y=21
	TerrainType=TERRAIN_COAST
	PlotType=3
EndPlot
BeginPlot
	x=1,y=22
	TerrainType=TERRAIN_COAST
	PlotType=3
EndPlot
BeginPlot
	x=1,y=23
	TerrainType=TERRAIN_COAST
	PlotType=3
EndPlot
BeginPlot
	x=1,y=24
	TerrainType=TERRAIN_COAST
	PlotType=3
EndPlot
BeginPlot
	x=1,y=25
	TerrainType=TERRAIN_COAST
	PlotType=3
EndPlot
BeginPlot
	x=1,y=26
	TerrainType=TERRAIN_COAST
	PlotType=3
EndPlot
BeginPlot
	x=1,y=27
	TerrainType=TERRAIN_COAST
	PlotType=3
EndPlot
BeginPlot
	x=1,y=28
	TerrainType=TERRAIN_COAST
	PlotType=3
EndPlot
BeginPlot
	x=1,y=29
	TerrainType=TERRAIN_COAST
	PlotType=3
EndPlot
BeginPlot
	x=1,y=30
	TerrainType=TERRAIN_COAST
	PlotType=3
EndPlot
BeginPlot
	x=1,y=31
	TerrainType=TERRAIN_COAST
	PlotType=3
EndPlot
BeginPlot
	x=1,y=32
	TerrainType=TERRAIN_COAST
	PlotType=3
EndPlot
BeginPlot
	x=1,y=33
	TerrainType=TERRAIN_COAST
	PlotType=3
EndPlot
BeginPlot
	x=1,y=34
	TerrainType=TERRAIN_COAST
	PlotType=3
EndPlot
BeginPlot
	x=1,y=35
	TerrainType=TERRAIN_COAST
	PlotType=3
EndPlot
BeginPlot
	x=1,y=36
	TerrainType=TERRAIN_COAST
	PlotType=3
EndPlot
BeginPlot
	x=1,y=37
	TerrainType=TERRAIN_COAST
	PlotType=3
EndPlot
BeginPlot
	x=1,y=38
	TerrainType=TERRAIN_COAST
	PlotType=3
EndPlot
BeginPlot
	x=1,y=39
	TerrainType=TERRAIN_COAST
	PlotType=3
EndPlot
BeginPlot
	x=1,y=40
	TerrainType=TERRAIN_COAST
	PlotType=3
EndPlot
BeginPlot
	x=1,y=41
	TerrainType=TERRAIN_COAST
	PlotType=3
EndPlot
BeginPlot
	x=1,y=42
	TerrainType=TERRAIN_COAST
	PlotType=3
EndPlot
BeginPlot
	x=1,y=43
	TerrainType=TERRAIN_COAST
	PlotType=3
EndPlot
BeginPlot
	x=1,y=44
	TerrainType=TERRAIN_COAST
	PlotType=3
EndPlot
BeginPlot
	x=1,y=45
	TerrainType=TERRAIN_COAST
	PlotType=3
EndPlot
BeginPlot
	x=1,y=46
	TerrainType=TERRAIN_COAST
	PlotType=3
EndPlot
BeginPlot
	x=1,y=47
	TerrainType=TERRAIN_COAST
	PlotType=3
EndPlot
BeginPlot
	x=1,y=48
	TerrainType=TERRAIN_COAST
	PlotType=3
EndPlot
BeginPlot
	x=1,y=49
	TerrainType=TERRAIN_COAST
	PlotType=3
EndPlot
BeginPlot
	x=1,y=50
	TerrainType=TERRAIN_COAST
	PlotType=3
EndPlot
BeginPlot
	x=1,y=51
	TerrainType=TERRAIN_COAST
	PlotType=3
EndPlot
BeginPlot
	x=1,y=52
	TerrainType=TERRAIN_COAST
	PlotType=3
EndPlot
BeginPlot
	x=1,y=53
	TerrainType=TERRAIN_COAST
	PlotType=3
EndPlot
BeginPlot
	x=1,y=54
	TerrainType=TERRAIN_COAST
	PlotType=3
EndPlot
BeginPlot
	x=1,y=55
	TerrainType=TERRAIN_COAST
	PlotType=3
EndPlot
BeginPlot
	x=1,y=56
	TerrainType=TERRAIN_COAST
	PlotType=3
EndPlot
BeginPlot
	x=1,y=57
	TerrainType=TERRAIN_COAST
	PlotType=3
EndPlot
BeginPlot
	x=1,y=58
	TerrainType=TERRAIN_COAST
	PlotType=3
EndPlot
BeginPlot
	x=1,y=59
	TerrainType=TERRAIN_COAST
	PlotType=3
EndPlot
BeginPlot
	x=1,y=60
	TerrainType=TERRAIN_COAST
	PlotType=3
EndPlot
BeginPlot
	x=1,y=61
	TerrainType=TERRAIN_COAST
	PlotType=3
EndPlot
BeginPlot
	x=1,y=62
	TerrainType=TERRAIN_COAST
	PlotType=3
EndPlot
BeginPlot
	x=1,y=63
	TerrainType=TERRAIN_COAST
	PlotType=3
EndPlot
BeginPlot
	x=1,y=64
	TerrainType=TERRAIN_COAST
	PlotType=3
EndPlot
BeginPlot
	x=1,y=65
	TerrainType=TERRAIN_COAST
	PlotType=3
EndPlot
BeginPlot
	x=1,y=66
	TerrainType=TERRAIN_COAST
	PlotType=3
EndPlot
BeginPlot
	x=1,y=67
	TerrainType=TERRAIN_COAST
	PlotType=3
EndPlot</v>
      </c>
      <c r="D72" t="str">
        <f t="shared" ca="1" si="0"/>
        <v>BeginPlot
	x=2,y=0
	TerrainType=TERRAIN_SNOW
	PlotType=0
EndPlot
BeginPlot
	x=2,y=1
	TerrainType=TERRAIN_SNOW
	PlotType=0
EndPlot
BeginPlot
	x=2,y=2
	TerrainType=TERRAIN_SNOW
	PlotType=0
EndPlot
BeginPlot
	x=2,y=3
	TerrainType=TERRAIN_SNOW
	PlotType=0
EndPlot
BeginPlot
	x=2,y=4
	TerrainType=TERRAIN_SNOW
	PlotType=0
EndPlot
BeginPlot
	x=2,y=5
	TerrainType=TERRAIN_SNOW
	PlotType=0
EndPlot
BeginPlot
	x=2,y=6
	TerrainType=TERRAIN_SNOW
	PlotType=0
EndPlot
BeginPlot
	x=2,y=7
	TerrainType=TERRAIN_SNOW
	PlotType=0
EndPlot
BeginPlot
	x=2,y=8
	TerrainType=TERRAIN_SNOW
	PlotType=0
EndPlot
BeginPlot
	x=2,y=9
	TerrainType=TERRAIN_SNOW
	PlotType=0
EndPlot
BeginPlot
	x=2,y=10
	TerrainType=TERRAIN_SNOW
	PlotType=0
EndPlot
BeginPlot
	x=2,y=11
	TerrainType=TERRAIN_SNOW
	PlotType=0
EndPlot
BeginPlot
	x=2,y=12
	TerrainType=TERRAIN_GRASS
	PlotType=0
EndPlot
BeginPlot
	x=2,y=13
	TerrainType=TERRAIN_GRASS
	PlotType=0
EndPlot
BeginPlot
	x=2,y=14
	TerrainType=TERRAIN_GRASS
	PlotType=0
EndPlot
BeginPlot
	x=2,y=15
	TerrainType=TERRAIN_GRASS
	PlotType=0
EndPlot
BeginPlot
	x=2,y=16
	TerrainType=TERRAIN_GRASS
	PlotType=0
EndPlot
BeginPlot
	x=2,y=17
	TerrainType=TERRAIN_GRASS
	PlotType=0
EndPlot
BeginPlot
	x=2,y=18
	TerrainType=TERRAIN_GRASS
	PlotType=0
EndPlot
BeginPlot
	x=2,y=19
	TerrainType=TERRAIN_GRASS
	PlotType=0
EndPlot
BeginPlot
	x=2,y=20
	TerrainType=TERRAIN_GRASS
	PlotType=0
EndPlot
BeginPlot
	x=2,y=21
	TerrainType=TERRAIN_GRASS
	PlotType=0
EndPlot
BeginPlot
	x=2,y=22
	TerrainType=TERRAIN_GRASS
	PlotType=0
EndPlot
BeginPlot
	x=2,y=23
	TerrainType=TERRAIN_GRASS
	PlotType=0
EndPlot
BeginPlot
	x=2,y=24
	TerrainType=TERRAIN_GRASS
	PlotType=0
EndPlot
BeginPlot
	x=2,y=25
	TerrainType=TERRAIN_GRASS
	PlotType=0
EndPlot
BeginPlot
	x=2,y=26
	TerrainType=TERRAIN_GRASS
	PlotType=0
EndPlot
BeginPlot
	x=2,y=27
	TerrainType=TERRAIN_GRASS
	PlotType=0
EndPlot
BeginPlot
	x=2,y=28
	TerrainType=TERRAIN_GRASS
	PlotType=0
EndPlot
BeginPlot
	x=2,y=29
	TerrainType=TERRAIN_GRASS
	PlotType=0
EndPlot
BeginPlot
	x=2,y=30
	TerrainType=TERRAIN_GRASS
	PlotType=0
EndPlot
BeginPlot
	x=2,y=31
	TerrainType=TERRAIN_GRASS
	PlotType=0
EndPlot
BeginPlot
	x=2,y=32
	TerrainType=TERRAIN_GRASS
	PlotType=0
EndPlot
BeginPlot
	x=2,y=33
	TerrainType=TERRAIN_GRASS
	PlotType=0
EndPlot
BeginPlot
	x=2,y=34
	TerrainType=TERRAIN_GRASS
	PlotType=0
EndPlot
BeginPlot
	x=2,y=35
	TerrainType=TERRAIN_GRASS
	PlotType=0
EndPlot
BeginPlot
	x=2,y=36
	TerrainType=TERRAIN_GRASS
	PlotType=0
EndPlot
BeginPlot
	x=2,y=37
	TerrainType=TERRAIN_GRASS
	PlotType=0
EndPlot
BeginPlot
	x=2,y=38
	TerrainType=TERRAIN_DESERT
	PlotType=2
EndPlot
BeginPlot
	x=2,y=39
	TerrainType=TERRAIN_GRASS
	PlotType=0
EndPlot
BeginPlot
	x=2,y=40
	TerrainType=TERRAIN_GRASS
	PlotType=0
EndPlot
BeginPlot
	x=2,y=41
	TerrainType=TERRAIN_GRASS
	PlotType=0
EndPlot
BeginPlot
	x=2,y=42
	TerrainType=TERRAIN_GRASS
	PlotType=0
EndPlot
BeginPlot
	x=2,y=43
	TerrainType=TERRAIN_GRASS
	PlotType=0
EndPlot
BeginPlot
	x=2,y=44
	TerrainType=TERRAIN_GRASS
	PlotType=0
EndPlot
BeginPlot
	x=2,y=45
	TerrainType=TERRAIN_GRASS
	PlotType=0
EndPlot
BeginPlot
	x=2,y=46
	TerrainType=TERRAIN_GRASS
	PlotType=0
EndPlot
BeginPlot
	x=2,y=47
	TerrainType=TERRAIN_GRASS
	PlotType=0
EndPlot
BeginPlot
	x=2,y=48
	TerrainType=TERRAIN_GRASS
	PlotType=0
EndPlot
BeginPlot
	x=2,y=49
	TerrainType=TERRAIN_GRASS
	PlotType=0
EndPlot
BeginPlot
	x=2,y=50
	TerrainType=TERRAIN_GRASS
	PlotType=0
EndPlot
BeginPlot
	x=2,y=51
	TerrainType=TERRAIN_GRASS
	PlotType=0
EndPlot
BeginPlot
	x=2,y=52
	TerrainType=TERRAIN_SNOW
	PlotType=0
EndPlot
BeginPlot
	x=2,y=53
	TerrainType=TERRAIN_SNOW
	PlotType=0
EndPlot
BeginPlot
	x=2,y=54
	TerrainType=TERRAIN_SNOW
	PlotType=0
EndPlot
BeginPlot
	x=2,y=55
	TerrainType=TERRAIN_SNOW
	PlotType=0
EndPlot
BeginPlot
	x=2,y=56
	TerrainType=TERRAIN_SNOW
	PlotType=0
EndPlot
BeginPlot
	x=2,y=57
	TerrainType=TERRAIN_SNOW
	PlotType=0
EndPlot
BeginPlot
	x=2,y=58
	TerrainType=TERRAIN_SNOW
	PlotType=0
EndPlot
BeginPlot
	x=2,y=59
	TerrainType=TERRAIN_SNOW
	PlotType=0
EndPlot
BeginPlot
	x=2,y=60
	TerrainType=TERRAIN_SNOW
	PlotType=0
EndPlot
BeginPlot
	x=2,y=61
	TerrainType=TERRAIN_SNOW
	PlotType=0
EndPlot
BeginPlot
	x=2,y=62
	TerrainType=TERRAIN_SNOW
	PlotType=0
EndPlot
BeginPlot
	x=2,y=63
	TerrainType=TERRAIN_SNOW
	PlotType=0
EndPlot
BeginPlot
	x=2,y=64
	TerrainType=TERRAIN_SNOW
	PlotType=0
EndPlot
BeginPlot
	x=2,y=65
	TerrainType=TERRAIN_SNOW
	PlotType=0
EndPlot
BeginPlot
	x=2,y=66
	TerrainType=TERRAIN_SNOW
	PlotType=0
EndPlot
BeginPlot
	x=2,y=67
	TerrainType=TERRAIN_SNOW
	PlotType=0
EndPlot</v>
      </c>
      <c r="E72" t="str">
        <f t="shared" ca="1" si="0"/>
        <v>BeginPlot
	x=3,y=0
	TerrainType=TERRAIN_COAST
	PlotType=3
EndPlot
BeginPlot
	x=3,y=1
	TerrainType=TERRAIN_COAST
	PlotType=3
EndPlot
BeginPlot
	x=3,y=2
	TerrainType=TERRAIN_COAST
	PlotType=3
EndPlot
BeginPlot
	x=3,y=3
	TerrainType=TERRAIN_COAST
	PlotType=3
EndPlot
BeginPlot
	x=3,y=4
	TerrainType=TERRAIN_COAST
	PlotType=3
EndPlot
BeginPlot
	x=3,y=5
	TerrainType=TERRAIN_COAST
	PlotType=3
EndPlot
BeginPlot
	x=3,y=6
	TerrainType=TERRAIN_COAST
	PlotType=3
EndPlot
BeginPlot
	x=3,y=7
	TerrainType=TERRAIN_COAST
	PlotType=3
EndPlot
BeginPlot
	x=3,y=8
	TerrainType=TERRAIN_COAST
	PlotType=3
EndPlot
BeginPlot
	x=3,y=9
	TerrainType=TERRAIN_COAST
	PlotType=3
EndPlot
BeginPlot
	x=3,y=10
	TerrainType=TERRAIN_COAST
	PlotType=3
EndPlot
BeginPlot
	x=3,y=11
	TerrainType=TERRAIN_COAST
	PlotType=3
EndPlot
BeginPlot
	x=3,y=12
	TerrainType=TERRAIN_COAST
	PlotType=3
EndPlot
BeginPlot
	x=3,y=13
	TerrainType=TERRAIN_COAST
	PlotType=3
EndPlot
BeginPlot
	x=3,y=14
	TerrainType=TERRAIN_COAST
	PlotType=3
EndPlot
BeginPlot
	x=3,y=15
	TerrainType=TERRAIN_COAST
	PlotType=3
EndPlot
BeginPlot
	x=3,y=16
	TerrainType=TERRAIN_COAST
	PlotType=3
EndPlot
BeginPlot
	x=3,y=17
	TerrainType=TERRAIN_COAST
	PlotType=3
EndPlot
BeginPlot
	x=3,y=18
	TerrainType=TERRAIN_COAST
	PlotType=3
EndPlot
BeginPlot
	x=3,y=19
	TerrainType=TERRAIN_COAST
	PlotType=3
EndPlot
BeginPlot
	x=3,y=20
	TerrainType=TERRAIN_COAST
	PlotType=3
EndPlot
BeginPlot
	x=3,y=21
	TerrainType=TERRAIN_COAST
	PlotType=3
EndPlot
BeginPlot
	x=3,y=22
	TerrainType=TERRAIN_COAST
	PlotType=3
EndPlot
BeginPlot
	x=3,y=23
	TerrainType=TERRAIN_COAST
	PlotType=3
EndPlot
BeginPlot
	x=3,y=24
	TerrainType=TERRAIN_COAST
	PlotType=3
EndPlot
BeginPlot
	x=3,y=25
	TerrainType=TERRAIN_COAST
	PlotType=3
EndPlot
BeginPlot
	x=3,y=26
	TerrainType=TERRAIN_COAST
	PlotType=3
EndPlot
BeginPlot
	x=3,y=27
	TerrainType=TERRAIN_COAST
	PlotType=3
EndPlot
BeginPlot
	x=3,y=28
	TerrainType=TERRAIN_COAST
	PlotType=3
EndPlot
BeginPlot
	x=3,y=29
	TerrainType=TERRAIN_COAST
	PlotType=3
EndPlot
BeginPlot
	x=3,y=30
	TerrainType=TERRAIN_COAST
	PlotType=3
EndPlot
BeginPlot
	x=3,y=31
	TerrainType=TERRAIN_COAST
	PlotType=3
EndPlot
BeginPlot
	x=3,y=32
	TerrainType=TERRAIN_COAST
	PlotType=3
EndPlot
BeginPlot
	x=3,y=33
	TerrainType=TERRAIN_COAST
	PlotType=3
EndPlot
BeginPlot
	x=3,y=34
	TerrainType=TERRAIN_COAST
	PlotType=3
EndPlot
BeginPlot
	x=3,y=35
	TerrainType=TERRAIN_COAST
	PlotType=3
EndPlot
BeginPlot
	x=3,y=36
	TerrainType=TERRAIN_COAST
	PlotType=3
EndPlot
BeginPlot
	x=3,y=37
	TerrainType=TERRAIN_COAST
	PlotType=3
EndPlot
BeginPlot
	x=3,y=38
	TerrainType=TERRAIN_COAST
	PlotType=3
EndPlot
BeginPlot
	x=3,y=39
	TerrainType=TERRAIN_COAST
	PlotType=3
EndPlot
BeginPlot
	x=3,y=40
	TerrainType=TERRAIN_COAST
	PlotType=3
EndPlot
BeginPlot
	x=3,y=41
	TerrainType=TERRAIN_COAST
	PlotType=3
EndPlot
BeginPlot
	x=3,y=42
	TerrainType=TERRAIN_COAST
	PlotType=3
EndPlot
BeginPlot
	x=3,y=43
	TerrainType=TERRAIN_COAST
	PlotType=3
EndPlot
BeginPlot
	x=3,y=44
	TerrainType=TERRAIN_COAST
	PlotType=3
EndPlot
BeginPlot
	x=3,y=45
	TerrainType=TERRAIN_COAST
	PlotType=3
EndPlot
BeginPlot
	x=3,y=46
	TerrainType=TERRAIN_COAST
	PlotType=3
EndPlot
BeginPlot
	x=3,y=47
	TerrainType=TERRAIN_COAST
	PlotType=3
EndPlot
BeginPlot
	x=3,y=48
	TerrainType=TERRAIN_COAST
	PlotType=3
EndPlot
BeginPlot
	x=3,y=49
	TerrainType=TERRAIN_COAST
	PlotType=3
EndPlot
BeginPlot
	x=3,y=50
	TerrainType=TERRAIN_COAST
	PlotType=3
EndPlot
BeginPlot
	x=3,y=51
	TerrainType=TERRAIN_COAST
	PlotType=3
EndPlot
BeginPlot
	x=3,y=52
	TerrainType=TERRAIN_COAST
	PlotType=3
EndPlot
BeginPlot
	x=3,y=53
	TerrainType=TERRAIN_COAST
	PlotType=3
EndPlot
BeginPlot
	x=3,y=54
	TerrainType=TERRAIN_COAST
	PlotType=3
EndPlot
BeginPlot
	x=3,y=55
	TerrainType=TERRAIN_COAST
	PlotType=3
EndPlot
BeginPlot
	x=3,y=56
	TerrainType=TERRAIN_COAST
	PlotType=3
EndPlot
BeginPlot
	x=3,y=57
	TerrainType=TERRAIN_COAST
	PlotType=3
EndPlot
BeginPlot
	x=3,y=58
	TerrainType=TERRAIN_COAST
	PlotType=3
EndPlot
BeginPlot
	x=3,y=59
	TerrainType=TERRAIN_COAST
	PlotType=3
EndPlot
BeginPlot
	x=3,y=60
	TerrainType=TERRAIN_COAST
	PlotType=3
EndPlot
BeginPlot
	x=3,y=61
	TerrainType=TERRAIN_COAST
	PlotType=3
EndPlot
BeginPlot
	x=3,y=62
	TerrainType=TERRAIN_COAST
	PlotType=3
EndPlot
BeginPlot
	x=3,y=63
	TerrainType=TERRAIN_COAST
	PlotType=3
EndPlot
BeginPlot
	x=3,y=64
	TerrainType=TERRAIN_COAST
	PlotType=3
EndPlot
BeginPlot
	x=3,y=65
	TerrainType=TERRAIN_COAST
	PlotType=3
EndPlot
BeginPlot
	x=3,y=66
	TerrainType=TERRAIN_COAST
	PlotType=3
EndPlot
BeginPlot
	x=3,y=67
	TerrainType=TERRAIN_COAST
	PlotType=3
EndPlot</v>
      </c>
      <c r="F72" t="str">
        <f t="shared" ca="1" si="0"/>
        <v>BeginPlot
	x=4,y=0
	TerrainType=TERRAIN_OCEAN
	PlotType=3
EndPlot
BeginPlot
	x=4,y=1
	TerrainType=TERRAIN_OCEAN
	PlotType=3
EndPlot
BeginPlot
	x=4,y=2
	TerrainType=TERRAIN_OCEAN
	PlotType=3
EndPlot
BeginPlot
	x=4,y=3
	TerrainType=TERRAIN_OCEAN
	PlotType=3
EndPlot
BeginPlot
	x=4,y=4
	TerrainType=TERRAIN_OCEAN
	PlotType=3
EndPlot
BeginPlot
	x=4,y=5
	TerrainType=TERRAIN_OCEAN
	PlotType=3
EndPlot
BeginPlot
	x=4,y=6
	TerrainType=TERRAIN_OCEAN
	PlotType=3
EndPlot
BeginPlot
	x=4,y=7
	TerrainType=TERRAIN_OCEAN
	PlotType=3
EndPlot
BeginPlot
	x=4,y=8
	TerrainType=TERRAIN_OCEAN
	PlotType=3
EndPlot
BeginPlot
	x=4,y=9
	TerrainType=TERRAIN_OCEAN
	PlotType=3
EndPlot
BeginPlot
	x=4,y=10
	TerrainType=TERRAIN_OCEAN
	PlotType=3
EndPlot
BeginPlot
	x=4,y=11
	TerrainType=TERRAIN_OCEAN
	PlotType=3
EndPlot
BeginPlot
	x=4,y=12
	TerrainType=TERRAIN_OCEAN
	PlotType=3
EndPlot
BeginPlot
	x=4,y=13
	TerrainType=TERRAIN_OCEAN
	PlotType=3
EndPlot
BeginPlot
	x=4,y=14
	TerrainType=TERRAIN_OCEAN
	PlotType=3
EndPlot
BeginPlot
	x=4,y=15
	TerrainType=TERRAIN_OCEAN
	PlotType=3
EndPlot
BeginPlot
	x=4,y=16
	TerrainType=TERRAIN_OCEAN
	PlotType=3
EndPlot
BeginPlot
	x=4,y=17
	TerrainType=TERRAIN_OCEAN
	PlotType=3
EndPlot
BeginPlot
	x=4,y=18
	TerrainType=TERRAIN_OCEAN
	PlotType=3
EndPlot
BeginPlot
	x=4,y=19
	TerrainType=TERRAIN_OCEAN
	PlotType=3
EndPlot
BeginPlot
	x=4,y=20
	TerrainType=TERRAIN_OCEAN
	PlotType=3
EndPlot
BeginPlot
	x=4,y=21
	TerrainType=TERRAIN_OCEAN
	PlotType=3
EndPlot
BeginPlot
	x=4,y=22
	TerrainType=TERRAIN_OCEAN
	PlotType=3
EndPlot
BeginPlot
	x=4,y=23
	TerrainType=TERRAIN_OCEAN
	PlotType=3
EndPlot
BeginPlot
	x=4,y=24
	TerrainType=TERRAIN_OCEAN
	PlotType=3
EndPlot
BeginPlot
	x=4,y=25
	TerrainType=TERRAIN_OCEAN
	PlotType=3
EndPlot
BeginPlot
	x=4,y=26
	TerrainType=TERRAIN_OCEAN
	PlotType=3
EndPlot
BeginPlot
	x=4,y=27
	TerrainType=TERRAIN_OCEAN
	PlotType=3
EndPlot
BeginPlot
	x=4,y=28
	TerrainType=TERRAIN_OCEAN
	PlotType=3
EndPlot
BeginPlot
	x=4,y=29
	TerrainType=TERRAIN_OCEAN
	PlotType=3
EndPlot
BeginPlot
	x=4,y=30
	TerrainType=TERRAIN_OCEAN
	PlotType=3
EndPlot
BeginPlot
	x=4,y=31
	TerrainType=TERRAIN_OCEAN
	PlotType=3
EndPlot
BeginPlot
	x=4,y=32
	TerrainType=TERRAIN_OCEAN
	PlotType=3
EndPlot
BeginPlot
	x=4,y=33
	TerrainType=TERRAIN_OCEAN
	PlotType=3
EndPlot
BeginPlot
	x=4,y=34
	TerrainType=TERRAIN_OCEAN
	PlotType=3
EndPlot
BeginPlot
	x=4,y=35
	TerrainType=TERRAIN_COAST
	PlotType=3
EndPlot
BeginPlot
	x=4,y=36
	TerrainType=TERRAIN_GRASS
	PlotType=2
	FeatureType=FEATURE_FOREST, FeatureVariety=0
EndPlot
BeginPlot
	x=4,y=37
	TerrainType=TERRAIN_PLAINS
	PlotType=2
	FeatureType=FEATURE_FOREST, FeatureVariety=0
EndPlot
BeginPlot
	x=4,y=38
	TerrainType=TERRAIN_PLAINS
	PlotType=1
	RiverNSDirection=0
	isWOfRiver
	FeatureType=FEATURE_FOREST, FeatureVariety=0
EndPlot
BeginPlot
	x=4,y=39
	TerrainType=TERRAIN_PLAINS
	PlotType=2
	RiverNSDirection=0
	isWOfRiver
	FeatureType=FEATURE_FOREST, FeatureVariety=0
EndPlot
BeginPlot
	x=4,y=40
	TerrainType=TERRAIN_GRASS
	PlotType=2
	FeatureType=FEATURE_FOREST, FeatureVariety=0
EndPlot
BeginPlot
	x=4,y=41
	TerrainType=TERRAIN_COAST
	PlotType=3
EndPlot
BeginPlot
	x=4,y=42
	TerrainType=TERRAIN_OCEAN
	PlotType=3
EndPlot
BeginPlot
	x=4,y=43
	TerrainType=TERRAIN_OCEAN
	PlotType=3
EndPlot
BeginPlot
	x=4,y=44
	TerrainType=TERRAIN_OCEAN
	PlotType=3
EndPlot
BeginPlot
	x=4,y=45
	TerrainType=TERRAIN_OCEAN
	PlotType=3
EndPlot
BeginPlot
	x=4,y=46
	TerrainType=TERRAIN_OCEAN
	PlotType=3
EndPlot
BeginPlot
	x=4,y=47
	TerrainType=TERRAIN_OCEAN
	PlotType=3
EndPlot
BeginPlot
	x=4,y=48
	TerrainType=TERRAIN_OCEAN
	PlotType=3
EndPlot
BeginPlot
	x=4,y=49
	TerrainType=TERRAIN_OCEAN
	PlotType=3
EndPlot
BeginPlot
	x=4,y=50
	TerrainType=TERRAIN_OCEAN
	PlotType=3
EndPlot
BeginPlot
	x=4,y=51
	TerrainType=TERRAIN_OCEAN
	PlotType=3
EndPlot
BeginPlot
	x=4,y=52
	TerrainType=TERRAIN_OCEAN
	PlotType=3
EndPlot
BeginPlot
	x=4,y=53
	TerrainType=TERRAIN_OCEAN
	PlotType=3
EndPlot
BeginPlot
	x=4,y=54
	TerrainType=TERRAIN_OCEAN
	PlotType=3
EndPlot
BeginPlot
	x=4,y=55
	TerrainType=TERRAIN_OCEAN
	PlotType=3
EndPlot
BeginPlot
	x=4,y=56
	TerrainType=TERRAIN_OCEAN
	PlotType=3
EndPlot
BeginPlot
	x=4,y=57
	TerrainType=TERRAIN_OCEAN
	PlotType=3
EndPlot
BeginPlot
	x=4,y=58
	TerrainType=TERRAIN_OCEAN
	PlotType=3
EndPlot
BeginPlot
	x=4,y=59
	TerrainType=TERRAIN_OCEAN
	PlotType=3
EndPlot
BeginPlot
	x=4,y=60
	TerrainType=TERRAIN_OCEAN
	PlotType=3
EndPlot
BeginPlot
	x=4,y=61
	TerrainType=TERRAIN_OCEAN
	PlotType=3
EndPlot
BeginPlot
	x=4,y=62
	TerrainType=TERRAIN_OCEAN
	PlotType=3
EndPlot
BeginPlot
	x=4,y=63
	TerrainType=TERRAIN_OCEAN
	PlotType=3
EndPlot
BeginPlot
	x=4,y=64
	TerrainType=TERRAIN_OCEAN
	PlotType=3
EndPlot
BeginPlot
	x=4,y=65
	TerrainType=TERRAIN_OCEAN
	PlotType=3
EndPlot
BeginPlot
	x=4,y=66
	TerrainType=TERRAIN_OCEAN
	PlotType=3
EndPlot
BeginPlot
	x=4,y=67
	TerrainType=TERRAIN_OCEAN
	PlotType=3
EndPlot</v>
      </c>
      <c r="G72" t="str">
        <f t="shared" ca="1" si="0"/>
        <v>BeginPlot
	x=5,y=0
	TerrainType=TERRAIN_OCEAN
	PlotType=3
EndPlot
BeginPlot
	x=5,y=1
	TerrainType=TERRAIN_OCEAN
	PlotType=3
EndPlot
BeginPlot
	x=5,y=2
	TerrainType=TERRAIN_OCEAN
	PlotType=3
EndPlot
BeginPlot
	x=5,y=3
	TerrainType=TERRAIN_OCEAN
	PlotType=3
EndPlot
BeginPlot
	x=5,y=4
	TerrainType=TERRAIN_OCEAN
	PlotType=3
EndPlot
BeginPlot
	x=5,y=5
	TerrainType=TERRAIN_OCEAN
	PlotType=3
EndPlot
BeginPlot
	x=5,y=6
	TerrainType=TERRAIN_OCEAN
	PlotType=3
EndPlot
BeginPlot
	x=5,y=7
	TerrainType=TERRAIN_OCEAN
	PlotType=3
EndPlot
BeginPlot
	x=5,y=8
	TerrainType=TERRAIN_OCEAN
	PlotType=3
EndPlot
BeginPlot
	x=5,y=9
	TerrainType=TERRAIN_OCEAN
	PlotType=3
EndPlot
BeginPlot
	x=5,y=10
	TerrainType=TERRAIN_OCEAN
	PlotType=3
EndPlot
BeginPlot
	x=5,y=11
	TerrainType=TERRAIN_OCEAN
	PlotType=3
EndPlot
BeginPlot
	x=5,y=12
	TerrainType=TERRAIN_OCEAN
	PlotType=3
EndPlot
BeginPlot
	x=5,y=13
	TerrainType=TERRAIN_OCEAN
	PlotType=3
EndPlot
BeginPlot
	x=5,y=14
	TerrainType=TERRAIN_OCEAN
	PlotType=3
EndPlot
BeginPlot
	x=5,y=15
	TerrainType=TERRAIN_OCEAN
	PlotType=3
EndPlot
BeginPlot
	x=5,y=16
	TerrainType=TERRAIN_OCEAN
	PlotType=3
EndPlot
BeginPlot
	x=5,y=17
	TerrainType=TERRAIN_OCEAN
	PlotType=3
EndPlot
BeginPlot
	x=5,y=18
	TerrainType=TERRAIN_OCEAN
	PlotType=3
EndPlot
BeginPlot
	x=5,y=19
	TerrainType=TERRAIN_OCEAN
	PlotType=3
EndPlot
BeginPlot
	x=5,y=20
	TerrainType=TERRAIN_OCEAN
	PlotType=3
EndPlot
BeginPlot
	x=5,y=21
	TerrainType=TERRAIN_OCEAN
	PlotType=3
EndPlot
BeginPlot
	x=5,y=22
	TerrainType=TERRAIN_OCEAN
	PlotType=3
EndPlot
BeginPlot
	x=5,y=23
	TerrainType=TERRAIN_OCEAN
	PlotType=3
EndPlot
BeginPlot
	x=5,y=24
	TerrainType=TERRAIN_OCEAN
	PlotType=3
EndPlot
BeginPlot
	x=5,y=25
	TerrainType=TERRAIN_OCEAN
	PlotType=3
EndPlot
BeginPlot
	x=5,y=26
	TerrainType=TERRAIN_OCEAN
	PlotType=3
EndPlot
BeginPlot
	x=5,y=27
	TerrainType=TERRAIN_OCEAN
	PlotType=3
EndPlot
BeginPlot
	x=5,y=28
	TerrainType=TERRAIN_OCEAN
	PlotType=3
EndPlot
BeginPlot
	x=5,y=29
	TerrainType=TERRAIN_OCEAN
	PlotType=3
EndPlot
BeginPlot
	x=5,y=30
	TerrainType=TERRAIN_OCEAN
	PlotType=3
EndPlot
BeginPlot
	x=5,y=31
	TerrainType=TERRAIN_OCEAN
	PlotType=3
EndPlot
BeginPlot
	x=5,y=32
	TerrainType=TERRAIN_OCEAN
	PlotType=3
EndPlot
BeginPlot
	x=5,y=33
	TerrainType=TERRAIN_OCEAN
	PlotType=3
EndPlot
BeginPlot
	x=5,y=34
	TerrainType=TERRAIN_OCEAN
	PlotType=3
EndPlot
BeginPlot
	x=5,y=35
	TerrainType=TERRAIN_COAST
	PlotType=3
EndPlot
BeginPlot
	x=5,y=36
	TerrainType=TERRAIN_GRASS
	PlotType=1
	FeatureType=FEATURE_FOREST, FeatureVariety=0
EndPlot
BeginPlot
	x=5,y=37
	TerrainType=TERRAIN_GRASS
	PlotType=1
	RiverNSDirection=0
	isWOfRiver
	FeatureType=FEATURE_FOREST, FeatureVariety=0
EndPlot
BeginPlot
	x=5,y=38
	TerrainType=TERRAIN_GRASS
	PlotType=2
	RiverWEDirection=3
	isNOfRiver
	FeatureType=FEATURE_FOREST, FeatureVariety=0
EndPlot
BeginPlot
	x=5,y=39
	TerrainType=TERRAIN_GRASS
	PlotType=2
	FeatureType=FEATURE_FOREST, FeatureVariety=0
EndPlot
BeginPlot
	x=5,y=40
	TerrainType=TERRAIN_GRASS
	PlotType=2
	RiverWEDirection=1
	isNOfRiver
	FeatureType=FEATURE_FOREST, FeatureVariety=0
EndPlot
BeginPlot
	x=5,y=41
	TerrainType=TERRAIN_COAST
	PlotType=3
EndPlot
BeginPlot
	x=5,y=42
	TerrainType=TERRAIN_OCEAN
	PlotType=3
EndPlot
BeginPlot
	x=5,y=43
	TerrainType=TERRAIN_OCEAN
	PlotType=3
EndPlot
BeginPlot
	x=5,y=44
	TerrainType=TERRAIN_OCEAN
	PlotType=3
EndPlot
BeginPlot
	x=5,y=45
	TerrainType=TERRAIN_OCEAN
	PlotType=3
EndPlot
BeginPlot
	x=5,y=46
	TerrainType=TERRAIN_OCEAN
	PlotType=3
EndPlot
BeginPlot
	x=5,y=47
	TerrainType=TERRAIN_OCEAN
	PlotType=3
EndPlot
BeginPlot
	x=5,y=48
	TerrainType=TERRAIN_OCEAN
	PlotType=3
EndPlot
BeginPlot
	x=5,y=49
	TerrainType=TERRAIN_OCEAN
	PlotType=3
EndPlot
BeginPlot
	x=5,y=50
	TerrainType=TERRAIN_OCEAN
	PlotType=3
EndPlot
BeginPlot
	x=5,y=51
	TerrainType=TERRAIN_OCEAN
	PlotType=3
EndPlot
BeginPlot
	x=5,y=52
	TerrainType=TERRAIN_OCEAN
	PlotType=3
EndPlot
BeginPlot
	x=5,y=53
	TerrainType=TERRAIN_OCEAN
	PlotType=3
EndPlot
BeginPlot
	x=5,y=54
	TerrainType=TERRAIN_OCEAN
	PlotType=3
EndPlot
BeginPlot
	x=5,y=55
	TerrainType=TERRAIN_OCEAN
	PlotType=3
EndPlot
BeginPlot
	x=5,y=56
	TerrainType=TERRAIN_OCEAN
	PlotType=3
EndPlot
BeginPlot
	x=5,y=57
	TerrainType=TERRAIN_OCEAN
	PlotType=3
EndPlot
BeginPlot
	x=5,y=58
	TerrainType=TERRAIN_OCEAN
	PlotType=3
EndPlot
BeginPlot
	x=5,y=59
	TerrainType=TERRAIN_OCEAN
	PlotType=3
EndPlot
BeginPlot
	x=5,y=60
	TerrainType=TERRAIN_OCEAN
	PlotType=3
EndPlot
BeginPlot
	x=5,y=61
	TerrainType=TERRAIN_OCEAN
	PlotType=3
EndPlot
BeginPlot
	x=5,y=62
	TerrainType=TERRAIN_OCEAN
	PlotType=3
EndPlot
BeginPlot
	x=5,y=63
	TerrainType=TERRAIN_OCEAN
	PlotType=3
EndPlot
BeginPlot
	x=5,y=64
	TerrainType=TERRAIN_OCEAN
	PlotType=3
EndPlot
BeginPlot
	x=5,y=65
	TerrainType=TERRAIN_OCEAN
	PlotType=3
EndPlot
BeginPlot
	x=5,y=66
	TerrainType=TERRAIN_OCEAN
	PlotType=3
EndPlot
BeginPlot
	x=5,y=67
	TerrainType=TERRAIN_OCEAN
	PlotType=3
EndPlot</v>
      </c>
      <c r="H72" t="str">
        <f t="shared" ca="1" si="0"/>
        <v>BeginPlot
	x=6,y=0
	TerrainType=TERRAIN_OCEAN
	PlotType=3
EndPlot
BeginPlot
	x=6,y=1
	TerrainType=TERRAIN_OCEAN
	PlotType=3
EndPlot
BeginPlot
	x=6,y=2
	TerrainType=TERRAIN_OCEAN
	PlotType=3
EndPlot
BeginPlot
	x=6,y=3
	TerrainType=TERRAIN_OCEAN
	PlotType=3
EndPlot
BeginPlot
	x=6,y=4
	TerrainType=TERRAIN_OCEAN
	PlotType=3
EndPlot
BeginPlot
	x=6,y=5
	TerrainType=TERRAIN_OCEAN
	PlotType=3
EndPlot
BeginPlot
	x=6,y=6
	TerrainType=TERRAIN_OCEAN
	PlotType=3
EndPlot
BeginPlot
	x=6,y=7
	TerrainType=TERRAIN_OCEAN
	PlotType=3
EndPlot
BeginPlot
	x=6,y=8
	TerrainType=TERRAIN_OCEAN
	PlotType=3
EndPlot
BeginPlot
	x=6,y=9
	TerrainType=TERRAIN_OCEAN
	PlotType=3
EndPlot
BeginPlot
	x=6,y=10
	TerrainType=TERRAIN_OCEAN
	PlotType=3
EndPlot
BeginPlot
	x=6,y=11
	TerrainType=TERRAIN_OCEAN
	PlotType=3
EndPlot
BeginPlot
	x=6,y=12
	TerrainType=TERRAIN_OCEAN
	PlotType=3
EndPlot
BeginPlot
	x=6,y=13
	TerrainType=TERRAIN_OCEAN
	PlotType=3
EndPlot
BeginPlot
	x=6,y=14
	TerrainType=TERRAIN_OCEAN
	PlotType=3
EndPlot
BeginPlot
	x=6,y=15
	TerrainType=TERRAIN_OCEAN
	PlotType=3
EndPlot
BeginPlot
	x=6,y=16
	TerrainType=TERRAIN_OCEAN
	PlotType=3
EndPlot
BeginPlot
	x=6,y=17
	TerrainType=TERRAIN_OCEAN
	PlotType=3
EndPlot
BeginPlot
	x=6,y=18
	TerrainType=TERRAIN_OCEAN
	PlotType=3
EndPlot
BeginPlot
	x=6,y=19
	TerrainType=TERRAIN_OCEAN
	PlotType=3
EndPlot
BeginPlot
	x=6,y=20
	TerrainType=TERRAIN_OCEAN
	PlotType=3
EndPlot
BeginPlot
	x=6,y=21
	TerrainType=TERRAIN_OCEAN
	PlotType=3
EndPlot
BeginPlot
	x=6,y=22
	TerrainType=TERRAIN_OCEAN
	PlotType=3
EndPlot
BeginPlot
	x=6,y=23
	TerrainType=TERRAIN_OCEAN
	PlotType=3
EndPlot
BeginPlot
	x=6,y=24
	TerrainType=TERRAIN_OCEAN
	PlotType=3
EndPlot
BeginPlot
	x=6,y=25
	TerrainType=TERRAIN_OCEAN
	PlotType=3
EndPlot
BeginPlot
	x=6,y=26
	TerrainType=TERRAIN_OCEAN
	PlotType=3
EndPlot
BeginPlot
	x=6,y=27
	TerrainType=TERRAIN_OCEAN
	PlotType=3
EndPlot
BeginPlot
	x=6,y=28
	TerrainType=TERRAIN_OCEAN
	PlotType=3
EndPlot
BeginPlot
	x=6,y=29
	TerrainType=TERRAIN_OCEAN
	PlotType=3
EndPlot
BeginPlot
	x=6,y=30
	TerrainType=TERRAIN_OCEAN
	PlotType=3
EndPlot
BeginPlot
	x=6,y=31
	TerrainType=TERRAIN_OCEAN
	PlotType=3
EndPlot
BeginPlot
	x=6,y=32
	TerrainType=TERRAIN_OCEAN
	PlotType=3
EndPlot
BeginPlot
	x=6,y=33
	TerrainType=TERRAIN_OCEAN
	PlotType=3
EndPlot
BeginPlot
	x=6,y=34
	TerrainType=TERRAIN_OCEAN
	PlotType=3
EndPlot
BeginPlot
	x=6,y=35
	TerrainType=TERRAIN_COAST
	PlotType=3
EndPlot
BeginPlot
	x=6,y=36
	TerrainType=TERRAIN_COAST
	PlotType=3
EndPlot
BeginPlot
	x=6,y=37
	TerrainType=TERRAIN_GRASS
	PlotType=2
	BonusType=BONUS_ALUMINUM
	FeatureType=FEATURE_FOREST, FeatureVariety=0
EndPlot
BeginPlot
	x=6,y=38
	TerrainType=TERRAIN_GRASS
	PlotType=2
	BonusType=BONUS_RICE
	FeatureType=FEATURE_FOREST, FeatureVariety=0
EndPlot
BeginPlot
	x=6,y=39
	TerrainType=TERRAIN_GRASS
	PlotType=1
	FeatureType=FEATURE_FOREST, FeatureVariety=0
EndPlot
BeginPlot
	x=6,y=40
	TerrainType=TERRAIN_COAST
	PlotType=3
EndPlot
BeginPlot
	x=6,y=41
	TerrainType=TERRAIN_COAST
	PlotType=3
EndPlot
BeginPlot
	x=6,y=42
	TerrainType=TERRAIN_OCEAN
	PlotType=3
EndPlot
BeginPlot
	x=6,y=43
	TerrainType=TERRAIN_OCEAN
	PlotType=3
EndPlot
BeginPlot
	x=6,y=44
	TerrainType=TERRAIN_OCEAN
	PlotType=3
EndPlot
BeginPlot
	x=6,y=45
	TerrainType=TERRAIN_OCEAN
	PlotType=3
EndPlot
BeginPlot
	x=6,y=46
	TerrainType=TERRAIN_OCEAN
	PlotType=3
EndPlot
BeginPlot
	x=6,y=47
	TerrainType=TERRAIN_OCEAN
	PlotType=3
EndPlot
BeginPlot
	x=6,y=48
	TerrainType=TERRAIN_OCEAN
	PlotType=3
EndPlot
BeginPlot
	x=6,y=49
	TerrainType=TERRAIN_OCEAN
	PlotType=3
EndPlot
BeginPlot
	x=6,y=50
	TerrainType=TERRAIN_OCEAN
	PlotType=3
EndPlot
BeginPlot
	x=6,y=51
	TerrainType=TERRAIN_OCEAN
	PlotType=3
EndPlot
BeginPlot
	x=6,y=52
	TerrainType=TERRAIN_OCEAN
	PlotType=3
EndPlot
BeginPlot
	x=6,y=53
	TerrainType=TERRAIN_OCEAN
	PlotType=3
EndPlot
BeginPlot
	x=6,y=54
	TerrainType=TERRAIN_OCEAN
	PlotType=3
EndPlot
BeginPlot
	x=6,y=55
	TerrainType=TERRAIN_OCEAN
	PlotType=3
EndPlot
BeginPlot
	x=6,y=56
	TerrainType=TERRAIN_OCEAN
	PlotType=3
EndPlot
BeginPlot
	x=6,y=57
	TerrainType=TERRAIN_OCEAN
	PlotType=3
EndPlot
BeginPlot
	x=6,y=58
	TerrainType=TERRAIN_OCEAN
	PlotType=3
EndPlot
BeginPlot
	x=6,y=59
	TerrainType=TERRAIN_OCEAN
	PlotType=3
EndPlot
BeginPlot
	x=6,y=60
	TerrainType=TERRAIN_OCEAN
	PlotType=3
EndPlot
BeginPlot
	x=6,y=61
	TerrainType=TERRAIN_OCEAN
	PlotType=3
EndPlot
BeginPlot
	x=6,y=62
	TerrainType=TERRAIN_OCEAN
	PlotType=3
EndPlot
BeginPlot
	x=6,y=63
	TerrainType=TERRAIN_OCEAN
	PlotType=3
EndPlot
BeginPlot
	x=6,y=64
	TerrainType=TERRAIN_OCEAN
	PlotType=3
EndPlot
BeginPlot
	x=6,y=65
	TerrainType=TERRAIN_OCEAN
	PlotType=3
EndPlot
BeginPlot
	x=6,y=66
	TerrainType=TERRAIN_OCEAN
	PlotType=3
EndPlot
BeginPlot
	x=6,y=67
	TerrainType=TERRAIN_OCEAN
	PlotType=3
EndPlot</v>
      </c>
      <c r="I72" t="str">
        <f t="shared" ca="1" si="0"/>
        <v>BeginPlot
	x=7,y=0
	TerrainType=TERRAIN_OCEAN
	PlotType=3
EndPlot
BeginPlot
	x=7,y=1
	TerrainType=TERRAIN_OCEAN
	PlotType=3
EndPlot
BeginPlot
	x=7,y=2
	TerrainType=TERRAIN_OCEAN
	PlotType=3
EndPlot
BeginPlot
	x=7,y=3
	TerrainType=TERRAIN_OCEAN
	PlotType=3
EndPlot
BeginPlot
	x=7,y=4
	TerrainType=TERRAIN_OCEAN
	PlotType=3
EndPlot
BeginPlot
	x=7,y=5
	TerrainType=TERRAIN_OCEAN
	PlotType=3
EndPlot
BeginPlot
	x=7,y=6
	TerrainType=TERRAIN_OCEAN
	PlotType=3
EndPlot
BeginPlot
	x=7,y=7
	TerrainType=TERRAIN_OCEAN
	PlotType=3
EndPlot
BeginPlot
	x=7,y=8
	TerrainType=TERRAIN_OCEAN
	PlotType=3
EndPlot
BeginPlot
	x=7,y=9
	TerrainType=TERRAIN_OCEAN
	PlotType=3
EndPlot
BeginPlot
	x=7,y=10
	TerrainType=TERRAIN_OCEAN
	PlotType=3
EndPlot
BeginPlot
	x=7,y=11
	TerrainType=TERRAIN_OCEAN
	PlotType=3
EndPlot
BeginPlot
	x=7,y=12
	TerrainType=TERRAIN_OCEAN
	PlotType=3
EndPlot
BeginPlot
	x=7,y=13
	TerrainType=TERRAIN_OCEAN
	PlotType=3
EndPlot
BeginPlot
	x=7,y=14
	TerrainType=TERRAIN_OCEAN
	PlotType=3
EndPlot
BeginPlot
	x=7,y=15
	TerrainType=TERRAIN_OCEAN
	PlotType=3
EndPlot
BeginPlot
	x=7,y=16
	TerrainType=TERRAIN_OCEAN
	PlotType=3
EndPlot
BeginPlot
	x=7,y=17
	TerrainType=TERRAIN_OCEAN
	PlotType=3
EndPlot
BeginPlot
	x=7,y=18
	TerrainType=TERRAIN_OCEAN
	PlotType=3
EndPlot
BeginPlot
	x=7,y=19
	TerrainType=TERRAIN_OCEAN
	PlotType=3
EndPlot
BeginPlot
	x=7,y=20
	TerrainType=TERRAIN_OCEAN
	PlotType=3
EndPlot
BeginPlot
	x=7,y=21
	TerrainType=TERRAIN_OCEAN
	PlotType=3
EndPlot
BeginPlot
	x=7,y=22
	TerrainType=TERRAIN_OCEAN
	PlotType=3
EndPlot
BeginPlot
	x=7,y=23
	TerrainType=TERRAIN_OCEAN
	PlotType=3
EndPlot
BeginPlot
	x=7,y=24
	TerrainType=TERRAIN_OCEAN
	PlotType=3
EndPlot
BeginPlot
	x=7,y=25
	TerrainType=TERRAIN_OCEAN
	PlotType=3
EndPlot
BeginPlot
	x=7,y=26
	TerrainType=TERRAIN_OCEAN
	PlotType=3
EndPlot
BeginPlot
	x=7,y=27
	TerrainType=TERRAIN_OCEAN
	PlotType=3
EndPlot
BeginPlot
	x=7,y=28
	TerrainType=TERRAIN_OCEAN
	PlotType=3
EndPlot
BeginPlot
	x=7,y=29
	TerrainType=TERRAIN_OCEAN
	PlotType=3
EndPlot
BeginPlot
	x=7,y=30
	TerrainType=TERRAIN_OCEAN
	PlotType=3
EndPlot
BeginPlot
	x=7,y=31
	TerrainType=TERRAIN_OCEAN
	PlotType=3
EndPlot
BeginPlot
	x=7,y=32
	TerrainType=TERRAIN_COAST
	PlotType=3
EndPlot
BeginPlot
	x=7,y=33
	TerrainType=TERRAIN_COAST
	PlotType=3
EndPlot
BeginPlot
	x=7,y=34
	TerrainType=TERRAIN_COAST
	PlotType=3
EndPlot
BeginPlot
	x=7,y=35
	TerrainType=TERRAIN_COAST
	PlotType=3
EndPlot
BeginPlot
	x=7,y=36
	TerrainType=TERRAIN_COAST
	PlotType=3
EndPlot
BeginPlot
	x=7,y=37
	TerrainType=TERRAIN_COAST
	PlotType=3
EndPlot
BeginPlot
	x=7,y=38
	TerrainType=TERRAIN_GRASS
	PlotType=1
	FeatureType=FEATURE_FOREST, FeatureVariety=0
EndPlot
BeginPlot
	x=7,y=39
	TerrainType=TERRAIN_COAST
	PlotType=3
EndPlot
BeginPlot
	x=7,y=40
	TerrainType=TERRAIN_COAST
	PlotType=3
EndPlot
BeginPlot
	x=7,y=41
	TerrainType=TERRAIN_OCEAN
	PlotType=3
EndPlot
BeginPlot
	x=7,y=42
	TerrainType=TERRAIN_OCEAN
	PlotType=3
EndPlot
BeginPlot
	x=7,y=43
	TerrainType=TERRAIN_OCEAN
	PlotType=3
EndPlot
BeginPlot
	x=7,y=44
	TerrainType=TERRAIN_OCEAN
	PlotType=3
EndPlot
BeginPlot
	x=7,y=45
	TerrainType=TERRAIN_OCEAN
	PlotType=3
EndPlot
BeginPlot
	x=7,y=46
	TerrainType=TERRAIN_OCEAN
	PlotType=3
EndPlot
BeginPlot
	x=7,y=47
	TerrainType=TERRAIN_OCEAN
	PlotType=3
EndPlot
BeginPlot
	x=7,y=48
	TerrainType=TERRAIN_OCEAN
	PlotType=3
EndPlot
BeginPlot
	x=7,y=49
	TerrainType=TERRAIN_OCEAN
	PlotType=3
EndPlot
BeginPlot
	x=7,y=50
	TerrainType=TERRAIN_OCEAN
	PlotType=3
EndPlot
BeginPlot
	x=7,y=51
	TerrainType=TERRAIN_OCEAN
	PlotType=3
EndPlot
BeginPlot
	x=7,y=52
	TerrainType=TERRAIN_OCEAN
	PlotType=3
EndPlot
BeginPlot
	x=7,y=53
	TerrainType=TERRAIN_OCEAN
	PlotType=3
EndPlot
BeginPlot
	x=7,y=54
	TerrainType=TERRAIN_OCEAN
	PlotType=3
EndPlot
BeginPlot
	x=7,y=55
	TerrainType=TERRAIN_OCEAN
	PlotType=3
EndPlot
BeginPlot
	x=7,y=56
	TerrainType=TERRAIN_OCEAN
	PlotType=3
EndPlot
BeginPlot
	x=7,y=57
	TerrainType=TERRAIN_OCEAN
	PlotType=3
EndPlot
BeginPlot
	x=7,y=58
	TerrainType=TERRAIN_OCEAN
	PlotType=3
EndPlot
BeginPlot
	x=7,y=59
	TerrainType=TERRAIN_OCEAN
	PlotType=3
EndPlot
BeginPlot
	x=7,y=60
	TerrainType=TERRAIN_OCEAN
	PlotType=3
EndPlot
BeginPlot
	x=7,y=61
	TerrainType=TERRAIN_OCEAN
	PlotType=3
EndPlot
BeginPlot
	x=7,y=62
	TerrainType=TERRAIN_OCEAN
	PlotType=3
EndPlot
BeginPlot
	x=7,y=63
	TerrainType=TERRAIN_OCEAN
	PlotType=3
EndPlot
BeginPlot
	x=7,y=64
	TerrainType=TERRAIN_OCEAN
	PlotType=3
EndPlot
BeginPlot
	x=7,y=65
	TerrainType=TERRAIN_OCEAN
	PlotType=3
EndPlot
BeginPlot
	x=7,y=66
	TerrainType=TERRAIN_OCEAN
	PlotType=3
EndPlot
BeginPlot
	x=7,y=67
	TerrainType=TERRAIN_OCEAN
	PlotType=3
EndPlot</v>
      </c>
      <c r="J72" t="str">
        <f t="shared" ca="1" si="0"/>
        <v>BeginPlot
	x=8,y=0
	TerrainType=TERRAIN_OCEAN
	PlotType=3
EndPlot
BeginPlot
	x=8,y=1
	TerrainType=TERRAIN_OCEAN
	PlotType=3
EndPlot
BeginPlot
	x=8,y=2
	TerrainType=TERRAIN_OCEAN
	PlotType=3
EndPlot
BeginPlot
	x=8,y=3
	TerrainType=TERRAIN_OCEAN
	PlotType=3
EndPlot
BeginPlot
	x=8,y=4
	TerrainType=TERRAIN_COAST
	PlotType=3
EndPlot
BeginPlot
	x=8,y=5
	TerrainType=TERRAIN_COAST
	PlotType=3
EndPlot
BeginPlot
	x=8,y=6
	TerrainType=TERRAIN_COAST
	PlotType=3
EndPlot
BeginPlot
	x=8,y=7
	TerrainType=TERRAIN_OCEAN
	PlotType=3
EndPlot
BeginPlot
	x=8,y=8
	TerrainType=TERRAIN_OCEAN
	PlotType=3
EndPlot
BeginPlot
	x=8,y=9
	TerrainType=TERRAIN_COAST
	PlotType=3
EndPlot
BeginPlot
	x=8,y=10
	TerrainType=TERRAIN_OCEAN
	PlotType=3
EndPlot
BeginPlot
	x=8,y=11
	TerrainType=TERRAIN_OCEAN
	PlotType=3
EndPlot
BeginPlot
	x=8,y=12
	TerrainType=TERRAIN_COAST
	PlotType=3
EndPlot
BeginPlot
	x=8,y=13
	TerrainType=TERRAIN_COAST
	PlotType=3
EndPlot
BeginPlot
	x=8,y=14
	TerrainType=TERRAIN_COAST
	PlotType=3
EndPlot
BeginPlot
	x=8,y=15
	TerrainType=TERRAIN_COAST
	PlotType=3
EndPlot
BeginPlot
	x=8,y=16
	TerrainType=TERRAIN_OCEAN
	PlotType=3
EndPlot
BeginPlot
	x=8,y=17
	TerrainType=TERRAIN_COAST
	PlotType=3
EndPlot
BeginPlot
	x=8,y=18
	TerrainType=TERRAIN_COAST
	PlotType=3
EndPlot
BeginPlot
	x=8,y=19
	TerrainType=TERRAIN_COAST
	PlotType=3
EndPlot
BeginPlot
	x=8,y=20
	TerrainType=TERRAIN_COAST
	PlotType=3
EndPlot
BeginPlot
	x=8,y=21
	TerrainType=TERRAIN_COAST
	PlotType=3
EndPlot
BeginPlot
	x=8,y=22
	TerrainType=TERRAIN_OCEAN
	PlotType=3
EndPlot
BeginPlot
	x=8,y=23
	TerrainType=TERRAIN_OCEAN
	PlotType=3
EndPlot
BeginPlot
	x=8,y=24
	TerrainType=TERRAIN_COAST
	PlotType=3
EndPlot
BeginPlot
	x=8,y=25
	TerrainType=TERRAIN_COAST
	PlotType=3
EndPlot
BeginPlot
	x=8,y=26
	TerrainType=TERRAIN_COAST
	PlotType=3
EndPlot
BeginPlot
	x=8,y=27
	TerrainType=TERRAIN_COAST
	PlotType=3
EndPlot
BeginPlot
	x=8,y=28
	TerrainType=TERRAIN_OCEAN
	PlotType=3
EndPlot
BeginPlot
	x=8,y=29
	TerrainType=TERRAIN_OCEAN
	PlotType=3
EndPlot
BeginPlot
	x=8,y=30
	TerrainType=TERRAIN_COAST
	PlotType=3
EndPlot
BeginPlot
	x=8,y=31
	TerrainType=TERRAIN_OCEAN
	PlotType=3
EndPlot
BeginPlot
	x=8,y=32
	TerrainType=TERRAIN_COAST
	PlotType=3
EndPlot
BeginPlot
	x=8,y=33
	TerrainType=TERRAIN_COAST
	PlotType=3
EndPlot
BeginPlot
	x=8,y=34
	TerrainType=TERRAIN_OCEAN
	PlotType=3
EndPlot
BeginPlot
	x=8,y=35
	TerrainType=TERRAIN_OCEAN
	PlotType=3
EndPlot
BeginPlot
	x=8,y=36
	TerrainType=TERRAIN_OCEAN
	PlotType=3
EndPlot
BeginPlot
	x=8,y=37
	TerrainType=TERRAIN_COAST
	PlotType=3
EndPlot
BeginPlot
	x=8,y=38
	TerrainType=TERRAIN_COAST
	PlotType=3
EndPlot
BeginPlot
	x=8,y=39
	TerrainType=TERRAIN_COAST
	PlotType=3
EndPlot
BeginPlot
	x=8,y=40
	TerrainType=TERRAIN_OCEAN
	PlotType=3
EndPlot
BeginPlot
	x=8,y=41
	TerrainType=TERRAIN_OCEAN
	PlotType=3
EndPlot
BeginPlot
	x=8,y=42
	TerrainType=TERRAIN_OCEAN
	PlotType=3
EndPlot
BeginPlot
	x=8,y=43
	TerrainType=TERRAIN_OCEAN
	PlotType=3
EndPlot
BeginPlot
	x=8,y=44
	TerrainType=TERRAIN_OCEAN
	PlotType=3
EndPlot
BeginPlot
	x=8,y=45
	TerrainType=TERRAIN_OCEAN
	PlotType=3
EndPlot
BeginPlot
	x=8,y=46
	TerrainType=TERRAIN_OCEAN
	PlotType=3
EndPlot
BeginPlot
	x=8,y=47
	TerrainType=TERRAIN_OCEAN
	PlotType=3
EndPlot
BeginPlot
	x=8,y=48
	TerrainType=TERRAIN_OCEAN
	PlotType=3
EndPlot
BeginPlot
	x=8,y=49
	TerrainType=TERRAIN_OCEAN
	PlotType=3
EndPlot
BeginPlot
	x=8,y=50
	TerrainType=TERRAIN_OCEAN
	PlotType=3
EndPlot
BeginPlot
	x=8,y=51
	TerrainType=TERRAIN_OCEAN
	PlotType=3
EndPlot
BeginPlot
	x=8,y=52
	TerrainType=TERRAIN_OCEAN
	PlotType=3
EndPlot
BeginPlot
	x=8,y=53
	TerrainType=TERRAIN_OCEAN
	PlotType=3
EndPlot
BeginPlot
	x=8,y=54
	TerrainType=TERRAIN_OCEAN
	PlotType=3
EndPlot
BeginPlot
	x=8,y=55
	TerrainType=TERRAIN_OCEAN
	PlotType=3
EndPlot
BeginPlot
	x=8,y=56
	TerrainType=TERRAIN_OCEAN
	PlotType=3
EndPlot
BeginPlot
	x=8,y=57
	TerrainType=TERRAIN_OCEAN
	PlotType=3
EndPlot
BeginPlot
	x=8,y=58
	TerrainType=TERRAIN_OCEAN
	PlotType=3
EndPlot
BeginPlot
	x=8,y=59
	TerrainType=TERRAIN_OCEAN
	PlotType=3
EndPlot
BeginPlot
	x=8,y=60
	TerrainType=TERRAIN_OCEAN
	PlotType=3
EndPlot
BeginPlot
	x=8,y=61
	TerrainType=TERRAIN_OCEAN
	PlotType=3
EndPlot
BeginPlot
	x=8,y=62
	TerrainType=TERRAIN_OCEAN
	PlotType=3
EndPlot
BeginPlot
	x=8,y=63
	TerrainType=TERRAIN_OCEAN
	PlotType=3
EndPlot
BeginPlot
	x=8,y=64
	TerrainType=TERRAIN_OCEAN
	PlotType=3
EndPlot
BeginPlot
	x=8,y=65
	TerrainType=TERRAIN_OCEAN
	PlotType=3
EndPlot
BeginPlot
	x=8,y=66
	TerrainType=TERRAIN_OCEAN
	PlotType=3
EndPlot
BeginPlot
	x=8,y=67
	TerrainType=TERRAIN_OCEAN
	PlotType=3
EndPlot</v>
      </c>
      <c r="K72" t="str">
        <f t="shared" ca="1" si="0"/>
        <v>BeginPlot
	x=9,y=0
	TerrainType=TERRAIN_OCEAN
	PlotType=3
EndPlot
BeginPlot
	x=9,y=1
	TerrainType=TERRAIN_OCEAN
	PlotType=3
EndPlot
BeginPlot
	x=9,y=2
	TerrainType=TERRAIN_COAST
	PlotType=3
EndPlot
BeginPlot
	x=9,y=3
	TerrainType=TERRAIN_COAST
	PlotType=3
EndPlot
BeginPlot
	x=9,y=4
	TerrainType=TERRAIN_COAST
	PlotType=3
EndPlot
BeginPlot
	x=9,y=5
	TerrainType=TERRAIN_COAST
	PlotType=3
EndPlot
BeginPlot
	x=9,y=6
	TerrainType=TERRAIN_COAST
	PlotType=3
EndPlot
BeginPlot
	x=9,y=7
	TerrainType=TERRAIN_COAST
	PlotType=3
EndPlot
BeginPlot
	x=9,y=8
	TerrainType=TERRAIN_COAST
	PlotType=3
EndPlot
BeginPlot
	x=9,y=9
	TerrainType=TERRAIN_COAST
	PlotType=3
EndPlot
BeginPlot
	x=9,y=10
	TerrainType=TERRAIN_COAST
	PlotType=3
EndPlot
BeginPlot
	x=9,y=11
	TerrainType=TERRAIN_COAST
	PlotType=3
EndPlot
BeginPlot
	x=9,y=12
	TerrainType=TERRAIN_COAST
	PlotType=3
EndPlot
BeginPlot
	x=9,y=13
	TerrainType=TERRAIN_COAST
	PlotType=3
EndPlot
BeginPlot
	x=9,y=14
	TerrainType=TERRAIN_COAST
	PlotType=3
EndPlot
BeginPlot
	x=9,y=15
	TerrainType=TERRAIN_COAST
	PlotType=3
EndPlot
BeginPlot
	x=9,y=16
	TerrainType=TERRAIN_COAST
	PlotType=3
EndPlot
BeginPlot
	x=9,y=17
	TerrainType=TERRAIN_COAST
	PlotType=3
EndPlot
BeginPlot
	x=9,y=18
	TerrainType=TERRAIN_COAST
	PlotType=3
EndPlot
BeginPlot
	x=9,y=19
	TerrainType=TERRAIN_COAST
	PlotType=3
EndPlot
BeginPlot
	x=9,y=20
	TerrainType=TERRAIN_COAST
	PlotType=3
EndPlot
BeginPlot
	x=9,y=21
	TerrainType=TERRAIN_COAST
	PlotType=3
EndPlot
BeginPlot
	x=9,y=22
	TerrainType=TERRAIN_COAST
	PlotType=3
EndPlot
BeginPlot
	x=9,y=23
	TerrainType=TERRAIN_COAST
	PlotType=3
EndPlot
BeginPlot
	x=9,y=24
	TerrainType=TERRAIN_COAST
	PlotType=3
EndPlot
BeginPlot
	x=9,y=25
	TerrainType=TERRAIN_COAST
	PlotType=3
EndPlot
BeginPlot
	x=9,y=26
	TerrainType=TERRAIN_COAST
	PlotType=3
EndPlot
BeginPlot
	x=9,y=27
	TerrainType=TERRAIN_COAST
	PlotType=3
EndPlot
BeginPlot
	x=9,y=28
	TerrainType=TERRAIN_COAST
	PlotType=3
EndPlot
BeginPlot
	x=9,y=29
	TerrainType=TERRAIN_COAST
	PlotType=3
EndPlot
BeginPlot
	x=9,y=30
	TerrainType=TERRAIN_COAST
	PlotType=3
EndPlot
BeginPlot
	x=9,y=31
	TerrainType=TERRAIN_COAST
	PlotType=3
EndPlot
BeginPlot
	x=9,y=32
	TerrainType=TERRAIN_COAST
	PlotType=3
EndPlot
BeginPlot
	x=9,y=33
	TerrainType=TERRAIN_OCEAN
	PlotType=3
EndPlot
BeginPlot
	x=9,y=34
	TerrainType=TERRAIN_OCEAN
	PlotType=3
EndPlot
BeginPlot
	x=9,y=35
	TerrainType=TERRAIN_OCEAN
	PlotType=3
EndPlot
BeginPlot
	x=9,y=36
	TerrainType=TERRAIN_OCEAN
	PlotType=3
EndPlot
BeginPlot
	x=9,y=37
	TerrainType=TERRAIN_OCEAN
	PlotType=3
EndPlot
BeginPlot
	x=9,y=38
	TerrainType=TERRAIN_OCEAN
	PlotType=3
EndPlot
BeginPlot
	x=9,y=39
	TerrainType=TERRAIN_OCEAN
	PlotType=3
EndPlot
BeginPlot
	x=9,y=40
	TerrainType=TERRAIN_OCEAN
	PlotType=3
EndPlot
BeginPlot
	x=9,y=41
	TerrainType=TERRAIN_OCEAN
	PlotType=3
EndPlot
BeginPlot
	x=9,y=42
	TerrainType=TERRAIN_OCEAN
	PlotType=3
EndPlot
BeginPlot
	x=9,y=43
	TerrainType=TERRAIN_OCEAN
	PlotType=3
EndPlot
BeginPlot
	x=9,y=44
	TerrainType=TERRAIN_OCEAN
	PlotType=3
EndPlot
BeginPlot
	x=9,y=45
	TerrainType=TERRAIN_OCEAN
	PlotType=3
EndPlot
BeginPlot
	x=9,y=46
	TerrainType=TERRAIN_OCEAN
	PlotType=3
EndPlot
BeginPlot
	x=9,y=47
	TerrainType=TERRAIN_OCEAN
	PlotType=3
EndPlot
BeginPlot
	x=9,y=48
	TerrainType=TERRAIN_OCEAN
	PlotType=3
EndPlot
BeginPlot
	x=9,y=49
	TerrainType=TERRAIN_OCEAN
	PlotType=3
EndPlot
BeginPlot
	x=9,y=50
	TerrainType=TERRAIN_OCEAN
	PlotType=3
EndPlot
BeginPlot
	x=9,y=51
	TerrainType=TERRAIN_OCEAN
	PlotType=3
EndPlot
BeginPlot
	x=9,y=52
	TerrainType=TERRAIN_OCEAN
	PlotType=3
EndPlot
BeginPlot
	x=9,y=53
	TerrainType=TERRAIN_OCEAN
	PlotType=3
EndPlot
BeginPlot
	x=9,y=54
	TerrainType=TERRAIN_OCEAN
	PlotType=3
EndPlot
BeginPlot
	x=9,y=55
	TerrainType=TERRAIN_OCEAN
	PlotType=3
EndPlot
BeginPlot
	x=9,y=56
	TerrainType=TERRAIN_OCEAN
	PlotType=3
EndPlot
BeginPlot
	x=9,y=57
	TerrainType=TERRAIN_OCEAN
	PlotType=3
EndPlot
BeginPlot
	x=9,y=58
	TerrainType=TERRAIN_OCEAN
	PlotType=3
EndPlot
BeginPlot
	x=9,y=59
	TerrainType=TERRAIN_OCEAN
	PlotType=3
EndPlot
BeginPlot
	x=9,y=60
	TerrainType=TERRAIN_OCEAN
	PlotType=3
EndPlot
BeginPlot
	x=9,y=61
	TerrainType=TERRAIN_OCEAN
	PlotType=3
EndPlot
BeginPlot
	x=9,y=62
	TerrainType=TERRAIN_OCEAN
	PlotType=3
EndPlot
BeginPlot
	x=9,y=63
	TerrainType=TERRAIN_OCEAN
	PlotType=3
EndPlot
BeginPlot
	x=9,y=64
	TerrainType=TERRAIN_OCEAN
	PlotType=3
EndPlot
BeginPlot
	x=9,y=65
	TerrainType=TERRAIN_OCEAN
	PlotType=3
EndPlot
BeginPlot
	x=9,y=66
	TerrainType=TERRAIN_OCEAN
	PlotType=3
EndPlot
BeginPlot
	x=9,y=67
	TerrainType=TERRAIN_OCEAN
	PlotType=3
EndPlot</v>
      </c>
      <c r="L72" t="str">
        <f t="shared" ca="1" si="0"/>
        <v>BeginPlot
	x=10,y=0
	TerrainType=TERRAIN_OCEAN
	PlotType=3
EndPlot
BeginPlot
	x=10,y=1
	TerrainType=TERRAIN_OCEAN
	PlotType=3
EndPlot
BeginPlot
	x=10,y=2
	TerrainType=TERRAIN_COAST
	PlotType=3
EndPlot
BeginPlot
	x=10,y=3
	TerrainType=TERRAIN_COAST
	PlotType=3
EndPlot
BeginPlot
	x=10,y=4
	TerrainType=TERRAIN_GRASS
	PlotType=2
	FeatureType=FEATURE_FOREST, FeatureVariety=3
EndPlot
BeginPlot
	x=10,y=5
	TerrainType=TERRAIN_GRASS
	PlotType=2
	FeatureType=FEATURE_FOREST, FeatureVariety=3
EndPlot
BeginPlot
	x=10,y=6
	TerrainType=TERRAIN_GRASS
	PlotType=2
	FeatureType=FEATURE_FOREST, FeatureVariety=3
EndPlot
BeginPlot
	x=10,y=7
	TerrainType=TERRAIN_GRASS
	PlotType=2
	FeatureType=FEATURE_FOREST, FeatureVariety=3
EndPlot
BeginPlot
	x=10,y=8
	TerrainType=TERRAIN_GRASS
	PlotType=2
	RiverNSDirection=2
	isWOfRiver
	RiverWEDirection=3
	isNOfRiver
	FeatureType=FEATURE_FOREST, FeatureVariety=3
EndPlot
BeginPlot
	x=10,y=9
	TerrainType=TERRAIN_GRASS
	PlotType=2
	RiverNSDirection=2
	isWOfRiver
	FeatureType=FEATURE_FOREST, FeatureVariety=3
EndPlot
BeginPlot
	x=10,y=10
	TerrainType=TERRAIN_GRASS
	PlotType=2
	RiverNSDirection=2
	isWOfRiver
	FeatureType=FEATURE_FOREST, FeatureVariety=3
EndPlot
BeginPlot
	x=10,y=11
	TerrainType=TERRAIN_GRASS
	PlotType=2
	RiverNSDirection=2
	isWOfRiver
	FeatureType=FEATURE_FOREST, FeatureVariety=3
EndPlot
BeginPlot
	x=10,y=12
	TerrainType=TERRAIN_GRASS
	PlotType=2
	FeatureType=FEATURE_FOREST, FeatureVariety=3
EndPlot
BeginPlot
	x=10,y=13
	TerrainType=TERRAIN_GRASS
	PlotType=2
	RiverNSDirection=0
	isWOfRiver
	FeatureType=FEATURE_FOREST, FeatureVariety=3
EndPlot
BeginPlot
	x=10,y=14
	TerrainType=TERRAIN_COAST
	PlotType=3
EndPlot
BeginPlot
	x=10,y=15
	TerrainType=TERRAIN_COAST
	PlotType=3
EndPlot
BeginPlot
	x=10,y=16
	TerrainType=TERRAIN_GRASS
	PlotType=2
	RiverNSDirection=2
	isWOfRiver
	FeatureType=FEATURE_FOREST, FeatureVariety=3
EndPlot
BeginPlot
	x=10,y=17
	TerrainType=TERRAIN_GRASS
	PlotType=2
	FeatureType=FEATURE_FOREST, FeatureVariety=3
EndPlot
BeginPlot
	x=10,y=18
	TerrainType=TERRAIN_COAST
	PlotType=3
EndPlot
BeginPlot
	x=10,y=19
	TerrainType=TERRAIN_GRASS
	PlotType=2
	FeatureType=FEATURE_FOREST, FeatureVariety=3
EndPlot
BeginPlot
	x=10,y=20
	TerrainType=TERRAIN_GRASS
	PlotType=2
	FeatureType=FEATURE_FOREST, FeatureVariety=3
EndPlot
BeginPlot
	x=10,y=21
	TerrainType=TERRAIN_GRASS
	PlotType=2
	RiverNSDirection=2
	isWOfRiver
	FeatureType=FEATURE_FOREST, FeatureVariety=3
EndPlot
BeginPlot
	x=10,y=22
	TerrainType=TERRAIN_GRASS
	PlotType=2
	FeatureType=FEATURE_FOREST, FeatureVariety=3
EndPlot
BeginPlot
	x=10,y=23
	TerrainType=TERRAIN_GRASS
	PlotType=2
	RiverNSDirection=0
	isWOfRiver
	FeatureType=FEATURE_FOREST, FeatureVariety=3
EndPlot
BeginPlot
	x=10,y=24
	TerrainType=TERRAIN_GRASS
	PlotType=2
	FeatureType=FEATURE_FOREST, FeatureVariety=3
EndPlot
BeginPlot
	x=10,y=25
	TerrainType=TERRAIN_GRASS
	PlotType=2
	FeatureType=FEATURE_FOREST, FeatureVariety=3
EndPlot
BeginPlot
	x=10,y=26
	TerrainType=TERRAIN_GRASS
	PlotType=2
	FeatureType=FEATURE_FOREST, FeatureVariety=3
EndPlot
BeginPlot
	x=10,y=27
	TerrainType=TERRAIN_GRASS
	PlotType=2
	FeatureType=FEATURE_FOREST, FeatureVariety=3
EndPlot
BeginPlot
	x=10,y=28
	TerrainType=TERRAIN_GRASS
	PlotType=2
	FeatureType=FEATURE_FOREST, FeatureVariety=3
EndPlot
BeginPlot
	x=10,y=29
	TerrainType=TERRAIN_GRASS
	PlotType=2
	RiverWEDirection=3
	isNOfRiver
	FeatureType=FEATURE_FOREST, FeatureVariety=3
EndPlot
BeginPlot
	x=10,y=30
	TerrainType=TERRAIN_GRASS
	PlotType=2
	FeatureType=FEATURE_FOREST, FeatureVariety=3
EndPlot
BeginPlot
	x=10,y=31
	TerrainType=TERRAIN_COAST
	PlotType=3
EndPlot
BeginPlot
	x=10,y=32
	TerrainType=TERRAIN_COAST
	PlotType=3
EndPlot
BeginPlot
	x=10,y=33
	TerrainType=TERRAIN_OCEAN
	PlotType=3
EndPlot
BeginPlot
	x=10,y=34
	TerrainType=TERRAIN_OCEAN
	PlotType=3
EndPlot
BeginPlot
	x=10,y=35
	TerrainType=TERRAIN_OCEAN
	PlotType=3
EndPlot
BeginPlot
	x=10,y=36
	TerrainType=TERRAIN_OCEAN
	PlotType=3
EndPlot
BeginPlot
	x=10,y=37
	TerrainType=TERRAIN_OCEAN
	PlotType=3
EndPlot
BeginPlot
	x=10,y=38
	TerrainType=TERRAIN_OCEAN
	PlotType=3
EndPlot
BeginPlot
	x=10,y=39
	TerrainType=TERRAIN_OCEAN
	PlotType=3
EndPlot
BeginPlot
	x=10,y=40
	TerrainType=TERRAIN_OCEAN
	PlotType=3
EndPlot
BeginPlot
	x=10,y=41
	TerrainType=TERRAIN_OCEAN
	PlotType=3
EndPlot
BeginPlot
	x=10,y=42
	TerrainType=TERRAIN_OCEAN
	PlotType=3
EndPlot
BeginPlot
	x=10,y=43
	TerrainType=TERRAIN_OCEAN
	PlotType=3
EndPlot
BeginPlot
	x=10,y=44
	TerrainType=TERRAIN_OCEAN
	PlotType=3
EndPlot
BeginPlot
	x=10,y=45
	TerrainType=TERRAIN_OCEAN
	PlotType=3
EndPlot
BeginPlot
	x=10,y=46
	TerrainType=TERRAIN_OCEAN
	PlotType=3
EndPlot
BeginPlot
	x=10,y=47
	TerrainType=TERRAIN_OCEAN
	PlotType=3
EndPlot
BeginPlot
	x=10,y=48
	TerrainType=TERRAIN_OCEAN
	PlotType=3
EndPlot
BeginPlot
	x=10,y=49
	TerrainType=TERRAIN_OCEAN
	PlotType=3
EndPlot
BeginPlot
	x=10,y=50
	TerrainType=TERRAIN_OCEAN
	PlotType=3
EndPlot
BeginPlot
	x=10,y=51
	TerrainType=TERRAIN_OCEAN
	PlotType=3
EndPlot
BeginPlot
	x=10,y=52
	TerrainType=TERRAIN_OCEAN
	PlotType=3
EndPlot
BeginPlot
	x=10,y=53
	TerrainType=TERRAIN_OCEAN
	PlotType=3
EndPlot
BeginPlot
	x=10,y=54
	TerrainType=TERRAIN_OCEAN
	PlotType=3
EndPlot
BeginPlot
	x=10,y=55
	TerrainType=TERRAIN_OCEAN
	PlotType=3
EndPlot
BeginPlot
	x=10,y=56
	TerrainType=TERRAIN_OCEAN
	PlotType=3
EndPlot
BeginPlot
	x=10,y=57
	TerrainType=TERRAIN_OCEAN
	PlotType=3
EndPlot
BeginPlot
	x=10,y=58
	TerrainType=TERRAIN_OCEAN
	PlotType=3
EndPlot
BeginPlot
	x=10,y=59
	TerrainType=TERRAIN_OCEAN
	PlotType=3
EndPlot
BeginPlot
	x=10,y=60
	TerrainType=TERRAIN_OCEAN
	PlotType=3
EndPlot
BeginPlot
	x=10,y=61
	TerrainType=TERRAIN_OCEAN
	PlotType=3
EndPlot
BeginPlot
	x=10,y=62
	TerrainType=TERRAIN_OCEAN
	PlotType=3
EndPlot
BeginPlot
	x=10,y=63
	TerrainType=TERRAIN_OCEAN
	PlotType=3
EndPlot
BeginPlot
	x=10,y=64
	TerrainType=TERRAIN_OCEAN
	PlotType=3
EndPlot
BeginPlot
	x=10,y=65
	TerrainType=TERRAIN_OCEAN
	PlotType=3
EndPlot
BeginPlot
	x=10,y=66
	TerrainType=TERRAIN_OCEAN
	PlotType=3
EndPlot
BeginPlot
	x=10,y=67
	TerrainType=TERRAIN_OCEAN
	PlotType=3
EndPlot</v>
      </c>
      <c r="M72" t="str">
        <f t="shared" ca="1" si="0"/>
        <v>BeginPlot
	x=11,y=0
	TerrainType=TERRAIN_OCEAN
	PlotType=3
EndPlot
BeginPlot
	x=11,y=1
	TerrainType=TERRAIN_OCEAN
	PlotType=3
EndPlot
BeginPlot
	x=11,y=2
	TerrainType=TERRAIN_COAST
	PlotType=3
EndPlot
BeginPlot
	x=11,y=3
	TerrainType=TERRAIN_GRASS
	PlotType=2
	FeatureType=FEATURE_FOREST, FeatureVariety=3
EndPlot
BeginPlot
	x=11,y=4
	TerrainType=TERRAIN_PLAINS
	PlotType=1
EndPlot
BeginPlot
	x=11,y=5
	TerrainType=TERRAIN_GRASS
	PlotType=2
	RiverWEDirection=1
	isNOfRiver
	FeatureType=FEATURE_FOREST, FeatureVariety=3
EndPlot
BeginPlot
	x=11,y=6
	TerrainType=TERRAIN_GRASS
	PlotType=2
	FeatureType=FEATURE_FOREST, FeatureVariety=3
EndPlot
BeginPlot
	x=11,y=7
	TerrainType=TERRAIN_PLAINS
	PlotType=1
	RiverWEDirection=1
	isNOfRiver
EndPlot
BeginPlot
	x=11,y=8
	TerrainType=TERRAIN_GRASS
	PlotType=2
	FeatureType=FEATURE_FOREST, FeatureVariety=3
EndPlot
BeginPlot
	x=11,y=9
	TerrainType=TERRAIN_GRASS
	PlotType=2
	FeatureType=FEATURE_FOREST, FeatureVariety=3
EndPlot
BeginPlot
	x=11,y=10
	TerrainType=TERRAIN_PLAINS
	PlotType=1
	RiverWEDirection=3
	isNOfRiver
EndPlot
BeginPlot
	x=11,y=11
	TerrainType=TERRAIN_GRASS
	PlotType=2
	RiverNSDirection=2
	isWOfRiver
	RiverWEDirection=3
	isNOfRiver
	FeatureType=FEATURE_FOREST, FeatureVariety=3
EndPlot
BeginPlot
	x=11,y=12
	TerrainType=TERRAIN_GRASS
	PlotType=2
	FeatureType=FEATURE_FOREST, FeatureVariety=3
EndPlot
BeginPlot
	x=11,y=13
	TerrainType=TERRAIN_PLAINS
	PlotType=1
	RiverWEDirection=3
	isNOfRiver
EndPlot
BeginPlot
	x=11,y=14
	TerrainType=TERRAIN_GRASS
	PlotType=2
	FeatureType=FEATURE_FOREST, FeatureVariety=3
EndPlot
BeginPlot
	x=11,y=15
	TerrainType=TERRAIN_GRASS
	PlotType=2
	RiverNSDirection=0
	isWOfRiver
	FeatureType=FEATURE_FOREST, FeatureVariety=3
EndPlot
BeginPlot
	x=11,y=16
	TerrainType=TERRAIN_PLAINS
	PlotType=1
	RiverNSDirection=0
	isWOfRiver
EndPlot
BeginPlot
	x=11,y=17
	TerrainType=TERRAIN_GRASS
	PlotType=2
	RiverWEDirection=3
	isNOfRiver
	FeatureType=FEATURE_FOREST, FeatureVariety=3
EndPlot
BeginPlot
	x=11,y=18
	TerrainType=TERRAIN_COAST
	PlotType=3
EndPlot
BeginPlot
	x=11,y=19
	TerrainType=TERRAIN_GRASS
	PlotType=2
	FeatureType=FEATURE_FOREST, FeatureVariety=3
EndPlot
BeginPlot
	x=11,y=20
	TerrainType=TERRAIN_PLAINS
	PlotType=1
EndPlot
BeginPlot
	x=11,y=21
	TerrainType=TERRAIN_GRASS
	PlotType=2
	RiverWEDirection=1
	isNOfRiver
	FeatureType=FEATURE_FOREST, FeatureVariety=3
EndPlot
BeginPlot
	x=11,y=22
	TerrainType=TERRAIN_GRASS
	PlotType=2
	FeatureType=FEATURE_FOREST, FeatureVariety=3
EndPlot
BeginPlot
	x=11,y=23
	TerrainType=TERRAIN_PLAINS
	PlotType=1
EndPlot
BeginPlot
	x=11,y=24
	TerrainType=TERRAIN_GRASS
	PlotType=2
	RiverWEDirection=1
	isNOfRiver
	FeatureType=FEATURE_FOREST, FeatureVariety=3
EndPlot
BeginPlot
	x=11,y=25
	TerrainType=TERRAIN_GRASS
	PlotType=2
	FeatureType=FEATURE_FOREST, FeatureVariety=3
EndPlot
BeginPlot
	x=11,y=26
	TerrainType=TERRAIN_PLAINS
	PlotType=1
	RiverNSDirection=2
	isWOfRiver
EndPlot
BeginPlot
	x=11,y=27
	TerrainType=TERRAIN_GRASS
	PlotType=2
	RiverNSDirection=2
	isWOfRiver
	FeatureType=FEATURE_FOREST, FeatureVariety=3
EndPlot
BeginPlot
	x=11,y=28
	TerrainType=TERRAIN_GRASS
	PlotType=2
	FeatureType=FEATURE_FOREST, FeatureVariety=3
EndPlot
BeginPlot
	x=11,y=29
	TerrainType=TERRAIN_PLAINS
	PlotType=1
	RiverWEDirection=3
	isNOfRiver
EndPlot
BeginPlot
	x=11,y=30
	TerrainType=TERRAIN_GRASS
	PlotType=2
	FeatureType=FEATURE_FOREST, FeatureVariety=3
EndPlot
BeginPlot
	x=11,y=31
	TerrainType=TERRAIN_COAST
	PlotType=3
EndPlot
BeginPlot
	x=11,y=32
	TerrainType=TERRAIN_OCEAN
	PlotType=3
EndPlot
BeginPlot
	x=11,y=33
	TerrainType=TERRAIN_OCEAN
	PlotType=3
EndPlot
BeginPlot
	x=11,y=34
	TerrainType=TERRAIN_OCEAN
	PlotType=3
EndPlot
BeginPlot
	x=11,y=35
	TerrainType=TERRAIN_OCEAN
	PlotType=3
EndPlot
BeginPlot
	x=11,y=36
	TerrainType=TERRAIN_OCEAN
	PlotType=3
EndPlot
BeginPlot
	x=11,y=37
	TerrainType=TERRAIN_OCEAN
	PlotType=3
EndPlot
BeginPlot
	x=11,y=38
	TerrainType=TERRAIN_OCEAN
	PlotType=3
EndPlot
BeginPlot
	x=11,y=39
	TerrainType=TERRAIN_OCEAN
	PlotType=3
EndPlot
BeginPlot
	x=11,y=40
	TerrainType=TERRAIN_OCEAN
	PlotType=3
EndPlot
BeginPlot
	x=11,y=41
	TerrainType=TERRAIN_OCEAN
	PlotType=3
EndPlot
BeginPlot
	x=11,y=42
	TerrainType=TERRAIN_OCEAN
	PlotType=3
EndPlot
BeginPlot
	x=11,y=43
	TerrainType=TERRAIN_OCEAN
	PlotType=3
EndPlot
BeginPlot
	x=11,y=44
	TerrainType=TERRAIN_OCEAN
	PlotType=3
EndPlot
BeginPlot
	x=11,y=45
	TerrainType=TERRAIN_OCEAN
	PlotType=3
EndPlot
BeginPlot
	x=11,y=46
	TerrainType=TERRAIN_OCEAN
	PlotType=3
EndPlot
BeginPlot
	x=11,y=47
	TerrainType=TERRAIN_OCEAN
	PlotType=3
EndPlot
BeginPlot
	x=11,y=48
	TerrainType=TERRAIN_OCEAN
	PlotType=3
EndPlot
BeginPlot
	x=11,y=49
	TerrainType=TERRAIN_OCEAN
	PlotType=3
EndPlot
BeginPlot
	x=11,y=50
	TerrainType=TERRAIN_OCEAN
	PlotType=3
EndPlot
BeginPlot
	x=11,y=51
	TerrainType=TERRAIN_OCEAN
	PlotType=3
EndPlot
BeginPlot
	x=11,y=52
	TerrainType=TERRAIN_OCEAN
	PlotType=3
EndPlot
BeginPlot
	x=11,y=53
	TerrainType=TERRAIN_OCEAN
	PlotType=3
EndPlot
BeginPlot
	x=11,y=54
	TerrainType=TERRAIN_OCEAN
	PlotType=3
EndPlot
BeginPlot
	x=11,y=55
	TerrainType=TERRAIN_OCEAN
	PlotType=3
EndPlot
BeginPlot
	x=11,y=56
	TerrainType=TERRAIN_OCEAN
	PlotType=3
EndPlot
BeginPlot
	x=11,y=57
	TerrainType=TERRAIN_OCEAN
	PlotType=3
EndPlot
BeginPlot
	x=11,y=58
	TerrainType=TERRAIN_OCEAN
	PlotType=3
EndPlot
BeginPlot
	x=11,y=59
	TerrainType=TERRAIN_OCEAN
	PlotType=3
EndPlot
BeginPlot
	x=11,y=60
	TerrainType=TERRAIN_OCEAN
	PlotType=3
EndPlot
BeginPlot
	x=11,y=61
	TerrainType=TERRAIN_OCEAN
	PlotType=3
EndPlot
BeginPlot
	x=11,y=62
	TerrainType=TERRAIN_OCEAN
	PlotType=3
EndPlot
BeginPlot
	x=11,y=63
	TerrainType=TERRAIN_OCEAN
	PlotType=3
EndPlot
BeginPlot
	x=11,y=64
	TerrainType=TERRAIN_OCEAN
	PlotType=3
EndPlot
BeginPlot
	x=11,y=65
	TerrainType=TERRAIN_OCEAN
	PlotType=3
EndPlot
BeginPlot
	x=11,y=66
	TerrainType=TERRAIN_OCEAN
	PlotType=3
EndPlot
BeginPlot
	x=11,y=67
	TerrainType=TERRAIN_OCEAN
	PlotType=3
EndPlot</v>
      </c>
      <c r="N72" t="str">
        <f t="shared" ca="1" si="0"/>
        <v>BeginPlot
	x=12,y=0
	TerrainType=TERRAIN_OCEAN
	PlotType=3
EndPlot
BeginPlot
	x=12,y=1
	TerrainType=TERRAIN_COAST
	PlotType=3
EndPlot
BeginPlot
	x=12,y=2
	TerrainType=TERRAIN_COAST
	PlotType=3
EndPlot
BeginPlot
	x=12,y=3
	TerrainType=TERRAIN_GRASS
	PlotType=2
	FeatureType=FEATURE_FOREST, FeatureVariety=3
EndPlot
BeginPlot
	x=12,y=4
	TerrainType=TERRAIN_GRASS
	PlotType=2
	FeatureType=FEATURE_FOREST, FeatureVariety=3
EndPlot
BeginPlot
	x=12,y=5
	TerrainType=TERRAIN_GRASS
	PlotType=2
	RiverWEDirection=1
	isNOfRiver
	FeatureType=FEATURE_FOREST, FeatureVariety=3
EndPlot
BeginPlot
	x=12,y=6
	TerrainType=TERRAIN_GRASS
	PlotType=2
	FeatureType=FEATURE_FOREST, FeatureVariety=3
EndPlot
BeginPlot
	x=12,y=7
	TerrainType=TERRAIN_GRASS
	PlotType=1
	RiverWEDirection=1
	isNOfRiver
	FeatureType=FEATURE_FOREST, FeatureVariety=3
EndPlot
BeginPlot
	x=12,y=8
	TerrainType=TERRAIN_COAST
	PlotType=3
EndPlot
BeginPlot
	x=12,y=9
	TerrainType=TERRAIN_COAST
	PlotType=3
EndPlot
BeginPlot
	x=12,y=10
	TerrainType=TERRAIN_GRASS
	PlotType=2
	FeatureType=FEATURE_FOREST, FeatureVariety=3
EndPlot
BeginPlot
	x=12,y=11
	TerrainType=TERRAIN_GRASS
	PlotType=2
	FeatureType=FEATURE_FOREST, FeatureVariety=3
EndPlot
BeginPlot
	x=12,y=12
	TerrainType=TERRAIN_GRASS
	PlotType=2
	FeatureType=FEATURE_FOREST, FeatureVariety=3
EndPlot
BeginPlot
	x=12,y=13
	TerrainType=TERRAIN_GRASS
	PlotType=2
	FeatureType=FEATURE_FOREST, FeatureVariety=3
EndPlot
BeginPlot
	x=12,y=14
	TerrainType=TERRAIN_GRASS
	PlotType=2
	FeatureType=FEATURE_FOREST, FeatureVariety=3
EndPlot
BeginPlot
	x=12,y=15
	TerrainType=TERRAIN_GRASS
	PlotType=2
	FeatureType=FEATURE_FOREST, FeatureVariety=3
EndPlot
BeginPlot
	x=12,y=16
	TerrainType=TERRAIN_GRASS
	PlotType=2
	FeatureType=FEATURE_FOREST, FeatureVariety=3
EndPlot
BeginPlot
	x=12,y=17
	TerrainType=TERRAIN_GRASS
	PlotType=2
	FeatureType=FEATURE_FOREST, FeatureVariety=3
EndPlot
BeginPlot
	x=12,y=18
	TerrainType=TERRAIN_COAST
	PlotType=3
EndPlot
BeginPlot
	x=12,y=19
	TerrainType=TERRAIN_GRASS
	PlotType=2
	FeatureType=FEATURE_FOREST, FeatureVariety=3
EndPlot
BeginPlot
	x=12,y=20
	TerrainType=TERRAIN_COAST
	PlotType=3
EndPlot
BeginPlot
	x=12,y=21
	TerrainType=TERRAIN_GRASS
	PlotType=2
	FeatureType=FEATURE_FOREST, FeatureVariety=3
EndPlot
BeginPlot
	x=12,y=22
	TerrainType=TERRAIN_GRASS
	PlotType=2
	FeatureType=FEATURE_FOREST, FeatureVariety=3
EndPlot
BeginPlot
	x=12,y=23
	TerrainType=TERRAIN_COAST
	PlotType=3
EndPlot
BeginPlot
	x=12,y=24
	TerrainType=TERRAIN_GRASS
	PlotType=2
	FeatureType=FEATURE_FOREST, FeatureVariety=3
EndPlot
BeginPlot
	x=12,y=25
	TerrainType=TERRAIN_COAST
	PlotType=3
EndPlot
BeginPlot
	x=12,y=26
	TerrainType=TERRAIN_GRASS
	PlotType=2
	FeatureType=FEATURE_FOREST, FeatureVariety=3
EndPlot
BeginPlot
	x=12,y=27
	TerrainType=TERRAIN_GRASS
	PlotType=2
	FeatureType=FEATURE_FOREST, FeatureVariety=3
EndPlot
BeginPlot
	x=12,y=28
	TerrainType=TERRAIN_GRASS
	PlotType=2
	FeatureType=FEATURE_FOREST, FeatureVariety=3
EndPlot
BeginPlot
	x=12,y=29
	TerrainType=TERRAIN_GRASS
	PlotType=2
	FeatureType=FEATURE_FOREST, FeatureVariety=3
EndPlot
BeginPlot
	x=12,y=30
	TerrainType=TERRAIN_COAST
	PlotType=3
EndPlot
BeginPlot
	x=12,y=31
	TerrainType=TERRAIN_COAST
	PlotType=3
EndPlot
BeginPlot
	x=12,y=32
	TerrainType=TERRAIN_OCEAN
	PlotType=3
EndPlot
BeginPlot
	x=12,y=33
	TerrainType=TERRAIN_OCEAN
	PlotType=3
EndPlot
BeginPlot
	x=12,y=34
	TerrainType=TERRAIN_OCEAN
	PlotType=3
EndPlot
BeginPlot
	x=12,y=35
	TerrainType=TERRAIN_OCEAN
	PlotType=3
EndPlot
BeginPlot
	x=12,y=36
	TerrainType=TERRAIN_OCEAN
	PlotType=3
EndPlot
BeginPlot
	x=12,y=37
	TerrainType=TERRAIN_COAST
	PlotType=3
EndPlot
BeginPlot
	x=12,y=38
	TerrainType=TERRAIN_COAST
	PlotType=3
EndPlot
BeginPlot
	x=12,y=39
	TerrainType=TERRAIN_COAST
	PlotType=3
EndPlot
BeginPlot
	x=12,y=40
	TerrainType=TERRAIN_COAST
	PlotType=3
EndPlot
BeginPlot
	x=12,y=41
	TerrainType=TERRAIN_OCEAN
	PlotType=3
EndPlot
BeginPlot
	x=12,y=42
	TerrainType=TERRAIN_OCEAN
	PlotType=3
EndPlot
BeginPlot
	x=12,y=43
	TerrainType=TERRAIN_OCEAN
	PlotType=3
EndPlot
BeginPlot
	x=12,y=44
	TerrainType=TERRAIN_COAST
	PlotType=3
EndPlot
BeginPlot
	x=12,y=45
	TerrainType=TERRAIN_COAST
	PlotType=3
EndPlot
BeginPlot
	x=12,y=46
	TerrainType=TERRAIN_COAST
	PlotType=3
EndPlot
BeginPlot
	x=12,y=47
	TerrainType=TERRAIN_COAST
	PlotType=3
EndPlot
BeginPlot
	x=12,y=48
	TerrainType=TERRAIN_COAST
	PlotType=3
EndPlot
BeginPlot
	x=12,y=49
	TerrainType=TERRAIN_COAST
	PlotType=3
EndPlot
BeginPlot
	x=12,y=50
	TerrainType=TERRAIN_COAST
	PlotType=3
EndPlot
BeginPlot
	x=12,y=51
	TerrainType=TERRAIN_COAST
	PlotType=3
EndPlot
BeginPlot
	x=12,y=52
	TerrainType=TERRAIN_COAST
	PlotType=3
EndPlot
BeginPlot
	x=12,y=53
	TerrainType=TERRAIN_COAST
	PlotType=3
EndPlot
BeginPlot
	x=12,y=54
	TerrainType=TERRAIN_COAST
	PlotType=3
EndPlot
BeginPlot
	x=12,y=55
	TerrainType=TERRAIN_COAST
	PlotType=3
EndPlot
BeginPlot
	x=12,y=56
	TerrainType=TERRAIN_COAST
	PlotType=3
EndPlot
BeginPlot
	x=12,y=57
	TerrainType=TERRAIN_COAST
	PlotType=3
EndPlot
BeginPlot
	x=12,y=58
	TerrainType=TERRAIN_OCEAN
	PlotType=3
EndPlot
BeginPlot
	x=12,y=59
	TerrainType=TERRAIN_OCEAN
	PlotType=3
EndPlot
BeginPlot
	x=12,y=60
	TerrainType=TERRAIN_OCEAN
	PlotType=3
EndPlot
BeginPlot
	x=12,y=61
	TerrainType=TERRAIN_OCEAN
	PlotType=3
EndPlot
BeginPlot
	x=12,y=62
	TerrainType=TERRAIN_OCEAN
	PlotType=3
EndPlot
BeginPlot
	x=12,y=63
	TerrainType=TERRAIN_OCEAN
	PlotType=3
EndPlot
BeginPlot
	x=12,y=64
	TerrainType=TERRAIN_OCEAN
	PlotType=3
EndPlot
BeginPlot
	x=12,y=65
	TerrainType=TERRAIN_OCEAN
	PlotType=3
EndPlot
BeginPlot
	x=12,y=66
	TerrainType=TERRAIN_OCEAN
	PlotType=3
EndPlot
BeginPlot
	x=12,y=67
	TerrainType=TERRAIN_OCEAN
	PlotType=3
EndPlot</v>
      </c>
      <c r="O72" t="str">
        <f t="shared" ca="1" si="0"/>
        <v>BeginPlot
	x=13,y=0
	TerrainType=TERRAIN_OCEAN
	PlotType=3
EndPlot
BeginPlot
	x=13,y=1
	TerrainType=TERRAIN_OCEAN
	PlotType=3
EndPlot
BeginPlot
	x=13,y=2
	TerrainType=TERRAIN_COAST
	PlotType=3
EndPlot
BeginPlot
	x=13,y=3
	TerrainType=TERRAIN_GRASS
	PlotType=2
	FeatureType=FEATURE_FOREST, FeatureVariety=3
EndPlot
BeginPlot
	x=13,y=4
	TerrainType=TERRAIN_GRASS
	PlotType=2
	FeatureType=FEATURE_FOREST, FeatureVariety=3
EndPlot
BeginPlot
	x=13,y=5
	TerrainType=TERRAIN_GRASS
	PlotType=1
	RiverNSDirection=0
	isWOfRiver
	RiverWEDirection=1
	isNOfRiver
	FeatureType=FEATURE_FOREST, FeatureVariety=3
EndPlot
BeginPlot
	x=13,y=6
	TerrainType=TERRAIN_GRASS
	PlotType=2
	FeatureType=FEATURE_FOREST, FeatureVariety=3
EndPlot
BeginPlot
	x=13,y=7
	TerrainType=TERRAIN_GRASS
	PlotType=1
	RiverWEDirection=1
	isNOfRiver
	FeatureType=FEATURE_FOREST, FeatureVariety=3
EndPlot
BeginPlot
	x=13,y=8
	TerrainType=TERRAIN_GRASS
	PlotType=2
	FeatureType=FEATURE_FOREST, FeatureVariety=3
EndPlot
BeginPlot
	x=13,y=9
	TerrainType=TERRAIN_COAST
	PlotType=3
EndPlot
BeginPlot
	x=13,y=10
	TerrainType=TERRAIN_COAST
	PlotType=3
EndPlot
BeginPlot
	x=13,y=11
	TerrainType=TERRAIN_COAST
	PlotType=3
EndPlot
BeginPlot
	x=13,y=12
	TerrainType=TERRAIN_COAST
	PlotType=3
EndPlot
BeginPlot
	x=13,y=13
	TerrainType=TERRAIN_COAST
	PlotType=3
EndPlot
BeginPlot
	x=13,y=14
	TerrainType=TERRAIN_COAST
	PlotType=3
EndPlot
BeginPlot
	x=13,y=15
	TerrainType=TERRAIN_COAST
	PlotType=3
EndPlot
BeginPlot
	x=13,y=16
	TerrainType=TERRAIN_COAST
	PlotType=3
EndPlot
BeginPlot
	x=13,y=17
	TerrainType=TERRAIN_COAST
	PlotType=3
EndPlot
BeginPlot
	x=13,y=18
	TerrainType=TERRAIN_DESERT
	PlotType=2
EndPlot
BeginPlot
	x=13,y=19
	TerrainType=TERRAIN_COAST
	PlotType=3
EndPlot
BeginPlot
	x=13,y=20
	TerrainType=TERRAIN_COAST
	PlotType=3
EndPlot
BeginPlot
	x=13,y=21
	TerrainType=TERRAIN_GRASS
	PlotType=2
	FeatureType=FEATURE_FOREST, FeatureVariety=3
EndPlot
BeginPlot
	x=13,y=22
	TerrainType=TERRAIN_GRASS
	PlotType=2
	FeatureType=FEATURE_FOREST, FeatureVariety=3
EndPlot
BeginPlot
	x=13,y=23
	TerrainType=TERRAIN_COAST
	PlotType=3
EndPlot
BeginPlot
	x=13,y=24
	TerrainType=TERRAIN_COAST
	PlotType=3
EndPlot
BeginPlot
	x=13,y=25
	TerrainType=TERRAIN_COAST
	PlotType=3
EndPlot
BeginPlot
	x=13,y=26
	TerrainType=TERRAIN_GRASS
	PlotType=2
	FeatureType=FEATURE_FOREST, FeatureVariety=3
EndPlot
BeginPlot
	x=13,y=27
	TerrainType=TERRAIN_GRASS
	PlotType=2
	FeatureType=FEATURE_FOREST, FeatureVariety=3
EndPlot
BeginPlot
	x=13,y=28
	TerrainType=TERRAIN_GRASS
	PlotType=2
	RiverNSDirection=0
	isWOfRiver
	FeatureType=FEATURE_FOREST, FeatureVariety=3
EndPlot
BeginPlot
	x=13,y=29
	TerrainType=TERRAIN_GRASS
	PlotType=2
	RiverNSDirection=0
	isWOfRiver
	FeatureType=FEATURE_FOREST, FeatureVariety=3
EndPlot
BeginPlot
	x=13,y=30
	TerrainType=TERRAIN_GRASS
	PlotType=2
	FeatureType=FEATURE_FOREST, FeatureVariety=3
EndPlot
BeginPlot
	x=13,y=31
	TerrainType=TERRAIN_COAST
	PlotType=3
EndPlot
BeginPlot
	x=13,y=32
	TerrainType=TERRAIN_OCEAN
	PlotType=3
EndPlot
BeginPlot
	x=13,y=33
	TerrainType=TERRAIN_OCEAN
	PlotType=3
EndPlot
BeginPlot
	x=13,y=34
	TerrainType=TERRAIN_OCEAN
	PlotType=3
EndPlot
BeginPlot
	x=13,y=35
	TerrainType=TERRAIN_OCEAN
	PlotType=3
EndPlot
BeginPlot
	x=13,y=36
	TerrainType=TERRAIN_COAST
	PlotType=3
EndPlot
BeginPlot
	x=13,y=37
	TerrainType=TERRAIN_COAST
	PlotType=3
EndPlot
BeginPlot
	x=13,y=38
	TerrainType=TERRAIN_GRASS
	PlotType=1
EndPlot
BeginPlot
	x=13,y=39
	TerrainType=TERRAIN_GRASS
	PlotType=2
	FeatureType=FEATURE_FOREST, FeatureVariety=0
EndPlot
BeginPlot
	x=13,y=40
	TerrainType=TERRAIN_COAST
	PlotType=3
EndPlot
BeginPlot
	x=13,y=41
	TerrainType=TERRAIN_COAST
	PlotType=3
EndPlot
BeginPlot
	x=13,y=42
	TerrainType=TERRAIN_OCEAN
	PlotType=3
EndPlot
BeginPlot
	x=13,y=43
	TerrainType=TERRAIN_COAST
	PlotType=3
EndPlot
BeginPlot
	x=13,y=44
	TerrainType=TERRAIN_COAST
	PlotType=3
EndPlot
BeginPlot
	x=13,y=45
	TerrainType=TERRAIN_GRASS
	PlotType=2
EndPlot
BeginPlot
	x=13,y=46
	TerrainType=TERRAIN_GRASS
	PlotType=2
EndPlot
BeginPlot
	x=13,y=47
	TerrainType=TERRAIN_GRASS
	PlotType=1
	RiverWEDirection=3
	isNOfRiver
EndPlot
BeginPlot
	x=13,y=48
	TerrainType=TERRAIN_COAST
	PlotType=3
EndPlot
BeginPlot
	x=13,y=49
	TerrainType=TERRAIN_GRASS
	PlotType=2
EndPlot
BeginPlot
	x=13,y=50
	TerrainType=TERRAIN_GRASS
	PlotType=2
	RiverWEDirection=3
	isNOfRiver
	FeatureType=FEATURE_FOREST, FeatureVariety=0
EndPlot
BeginPlot
	x=13,y=51
	TerrainType=TERRAIN_GRASS
	PlotType=2
EndPlot
BeginPlot
	x=13,y=52
	TerrainType=TERRAIN_GRASS
	PlotType=2
EndPlot
BeginPlot
	x=13,y=53
	TerrainType=TERRAIN_COAST
	PlotType=3
EndPlot
BeginPlot
	x=13,y=54
	TerrainType=TERRAIN_GRASS
	PlotType=2
EndPlot
BeginPlot
	x=13,y=55
	TerrainType=TERRAIN_GRASS
	PlotType=2
EndPlot
BeginPlot
	x=13,y=56
	TerrainType=TERRAIN_GRASS
	PlotType=2
EndPlot
BeginPlot
	x=13,y=57
	TerrainType=TERRAIN_COAST
	PlotType=3
EndPlot
BeginPlot
	x=13,y=58
	TerrainType=TERRAIN_COAST
	PlotType=3
EndPlot
BeginPlot
	x=13,y=59
	TerrainType=TERRAIN_OCEAN
	PlotType=3
EndPlot
BeginPlot
	x=13,y=60
	TerrainType=TERRAIN_OCEAN
	PlotType=3
EndPlot
BeginPlot
	x=13,y=61
	TerrainType=TERRAIN_OCEAN
	PlotType=3
EndPlot
BeginPlot
	x=13,y=62
	TerrainType=TERRAIN_OCEAN
	PlotType=3
EndPlot
BeginPlot
	x=13,y=63
	TerrainType=TERRAIN_OCEAN
	PlotType=3
EndPlot
BeginPlot
	x=13,y=64
	TerrainType=TERRAIN_OCEAN
	PlotType=3
EndPlot
BeginPlot
	x=13,y=65
	TerrainType=TERRAIN_OCEAN
	PlotType=3
EndPlot
BeginPlot
	x=13,y=66
	TerrainType=TERRAIN_OCEAN
	PlotType=3
EndPlot
BeginPlot
	x=13,y=67
	TerrainType=TERRAIN_OCEAN
	PlotType=3
EndPlot</v>
      </c>
      <c r="P72" t="str">
        <f t="shared" ca="1" si="0"/>
        <v>BeginPlot
	x=14,y=0
	TerrainType=TERRAIN_OCEAN
	PlotType=3
EndPlot
BeginPlot
	x=14,y=1
	TerrainType=TERRAIN_OCEAN
	PlotType=3
EndPlot
BeginPlot
	x=14,y=2
	TerrainType=TERRAIN_COAST
	PlotType=3
EndPlot
BeginPlot
	x=14,y=3
	TerrainType=TERRAIN_COAST
	PlotType=3
EndPlot
BeginPlot
	x=14,y=4
	TerrainType=TERRAIN_PLAINS
	PlotType=1
EndPlot
BeginPlot
	x=14,y=5
	TerrainType=TERRAIN_GRASS
	PlotType=2
	FeatureType=FEATURE_FOREST, FeatureVariety=3
EndPlot
BeginPlot
	x=14,y=6
	TerrainType=TERRAIN_GRASS
	PlotType=1
	RiverNSDirection=0
	isWOfRiver
	RiverWEDirection=1
	isNOfRiver
	FeatureType=FEATURE_FOREST, FeatureVariety=3
EndPlot
BeginPlot
	x=14,y=7
	TerrainType=TERRAIN_PLAINS
	PlotType=1
	RiverWEDirection=1
	isNOfRiver
EndPlot
BeginPlot
	x=14,y=8
	TerrainType=TERRAIN_GRASS
	PlotType=2
	FeatureType=FEATURE_FOREST, FeatureVariety=3
EndPlot
BeginPlot
	x=14,y=9
	TerrainType=TERRAIN_COAST
	PlotType=3
EndPlot
BeginPlot
	x=14,y=10
	TerrainType=TERRAIN_COAST
	PlotType=3
EndPlot
BeginPlot
	x=14,y=11
	TerrainType=TERRAIN_GRASS
	PlotType=1
EndPlot
BeginPlot
	x=14,y=12
	TerrainType=TERRAIN_GRASS
	PlotType=2
	RiverNSDirection=2
	isWOfRiver
	RiverWEDirection=3
	isNOfRiver
EndPlot
BeginPlot
	x=14,y=13
	TerrainType=TERRAIN_GRASS
	PlotType=2
EndPlot
BeginPlot
	x=14,y=14
	TerrainType=TERRAIN_COAST
	PlotType=3
EndPlot
BeginPlot
	x=14,y=15
	TerrainType=TERRAIN_COAST
	PlotType=3
EndPlot
BeginPlot
	x=14,y=16
	TerrainType=TERRAIN_GRASS
	PlotType=2
EndPlot
BeginPlot
	x=14,y=17
	TerrainType=TERRAIN_GRASS
	PlotType=1
	BonusType=BONUS_ALUMINUM
	RiverNSDirection=2
	isWOfRiver
	FeatureType=FEATURE_FOREST, FeatureVariety=1
EndPlot
BeginPlot
	x=14,y=18
	TerrainType=TERRAIN_GRASS
	PlotType=2
EndPlot
BeginPlot
	x=14,y=19
	TerrainType=TERRAIN_COAST
	PlotType=3
EndPlot
BeginPlot
	x=14,y=20
	TerrainType=TERRAIN_COAST
	PlotType=3
EndPlot
BeginPlot
	x=14,y=21
	TerrainType=TERRAIN_GRASS
	PlotType=2
	ImprovementType=IMPROVEMENT_GOODY_HUT
	FeatureType=FEATURE_FOREST, FeatureVariety=3
EndPlot
BeginPlot
	x=14,y=22
	TerrainType=TERRAIN_PLAINS
	PlotType=1
EndPlot
BeginPlot
	x=14,y=23
	TerrainType=TERRAIN_GRASS
	PlotType=2
	FeatureType=FEATURE_FOREST, FeatureVariety=3
EndPlot
BeginPlot
	x=14,y=24
	TerrainType=TERRAIN_COAST
	PlotType=3
EndPlot
BeginPlot
	x=14,y=25
	TerrainType=TERRAIN_GRASS
	PlotType=2
	FeatureType=FEATURE_FOREST, FeatureVariety=3
EndPlot
BeginPlot
	x=14,y=26
	TerrainType=TERRAIN_PLAINS
	PlotType=1
	RiverNSDirection=2
	isWOfRiver
EndPlot
BeginPlot
	x=14,y=27
	TerrainType=TERRAIN_GRASS
	PlotType=2
	FeatureType=FEATURE_FOREST, FeatureVariety=3
EndPlot
BeginPlot
	x=14,y=28
	TerrainType=TERRAIN_GRASS
	PlotType=2
	FeatureType=FEATURE_FOREST, FeatureVariety=3
EndPlot
BeginPlot
	x=14,y=29
	TerrainType=TERRAIN_PLAINS
	PlotType=1
EndPlot
BeginPlot
	x=14,y=30
	TerrainType=TERRAIN_COAST
	PlotType=3
EndPlot
BeginPlot
	x=14,y=31
	TerrainType=TERRAIN_COAST
	PlotType=3
EndPlot
BeginPlot
	x=14,y=32
	TerrainType=TERRAIN_OCEAN
	PlotType=3
EndPlot
BeginPlot
	x=14,y=33
	TerrainType=TERRAIN_OCEAN
	PlotType=3
EndPlot
BeginPlot
	x=14,y=34
	TerrainType=TERRAIN_OCEAN
	PlotType=3
EndPlot
BeginPlot
	x=14,y=35
	TerrainType=TERRAIN_COAST
	PlotType=3
EndPlot
BeginPlot
	x=14,y=36
	TerrainType=TERRAIN_COAST
	PlotType=3
EndPlot
BeginPlot
	x=14,y=37
	TerrainType=TERRAIN_GRASS
	PlotType=2
	RiverWEDirection=3
	isNOfRiver
EndPlot
BeginPlot
	x=14,y=38
	TerrainType=TERRAIN_GRASS
	PlotType=1
EndPlot
BeginPlot
	x=14,y=39
	TerrainType=TERRAIN_GRASS
	PlotType=2
	BonusType=BONUS_DEER
EndPlot
BeginPlot
	x=14,y=40
	TerrainType=TERRAIN_GRASS
	PlotType=2
	FeatureType=FEATURE_FOREST, FeatureVariety=0
EndPlot
BeginPlot
	x=14,y=41
	TerrainType=TERRAIN_COAST
	PlotType=3
EndPlot
BeginPlot
	x=14,y=42
	TerrainType=TERRAIN_COAST
	PlotType=3
EndPlot
BeginPlot
	x=14,y=43
	TerrainType=TERRAIN_COAST
	PlotType=3
	BonusType=BONUS_FISH
EndPlot
BeginPlot
	x=14,y=44
	TerrainType=TERRAIN_GRASS
	PlotType=1
EndPlot
BeginPlot
	x=14,y=45
	TerrainType=TERRAIN_GRASS
	PlotType=1
EndPlot
BeginPlot
	x=14,y=46
	TerrainType=TERRAIN_GRASS
	PlotType=2
EndPlot
BeginPlot
	x=14,y=47
	TerrainType=TERRAIN_GRASS
	PlotType=1
	RiverWEDirection=3
	isNOfRiver
	FeatureType=FEATURE_FOREST, FeatureVariety=0
EndPlot
BeginPlot
	x=14,y=48
	TerrainType=TERRAIN_COAST
	PlotType=3
EndPlot
BeginPlot
	x=14,y=49
	TerrainType=TERRAIN_GRASS
	PlotType=2
EndPlot
BeginPlot
	x=14,y=50
	TerrainType=TERRAIN_GRASS
	PlotType=2
	RiverNSDirection=2
	isWOfRiver
	RiverWEDirection=3
	isNOfRiver
	FeatureType=FEATURE_FOREST, FeatureVariety=0
EndPlot
BeginPlot
	x=14,y=51
	TerrainType=TERRAIN_GRASS
	PlotType=2
	RiverNSDirection=2
	isWOfRiver
EndPlot
BeginPlot
	x=14,y=52
	TerrainType=TERRAIN_COAST
	PlotType=3
	BonusType=BONUS_WHALE
EndPlot
BeginPlot
	x=14,y=53
	TerrainType=TERRAIN_COAST
	PlotType=3
EndPlot
BeginPlot
	x=14,y=54
	TerrainType=TERRAIN_GRASS
	PlotType=2
	BonusType=BONUS_COW
	FeatureType=FEATURE_FOREST, FeatureVariety=0
EndPlot
BeginPlot
	x=14,y=55
	TerrainType=TERRAIN_GRASS
	PlotType=1
	FeatureType=FEATURE_FOREST, FeatureVariety=0
EndPlot
BeginPlot
	x=14,y=56
	TerrainType=TERRAIN_GRASS
	PlotType=2
	BonusType=BONUS_URANIUM
EndPlot
BeginPlot
	x=14,y=57
	TerrainType=TERRAIN_GRASS
	PlotType=1
EndPlot
BeginPlot
	x=14,y=58
	TerrainType=TERRAIN_COAST
	PlotType=3
EndPlot
BeginPlot
	x=14,y=59
	TerrainType=TERRAIN_COAST
	PlotType=3
EndPlot
BeginPlot
	x=14,y=60
	TerrainType=TERRAIN_OCEAN
	PlotType=3
EndPlot
BeginPlot
	x=14,y=61
	TerrainType=TERRAIN_OCEAN
	PlotType=3
EndPlot
BeginPlot
	x=14,y=62
	TerrainType=TERRAIN_OCEAN
	PlotType=3
EndPlot
BeginPlot
	x=14,y=63
	TerrainType=TERRAIN_OCEAN
	PlotType=3
EndPlot
BeginPlot
	x=14,y=64
	TerrainType=TERRAIN_OCEAN
	PlotType=3
EndPlot
BeginPlot
	x=14,y=65
	TerrainType=TERRAIN_OCEAN
	PlotType=3
EndPlot
BeginPlot
	x=14,y=66
	TerrainType=TERRAIN_OCEAN
	PlotType=3
EndPlot
BeginPlot
	x=14,y=67
	TerrainType=TERRAIN_OCEAN
	PlotType=3
EndPlot</v>
      </c>
      <c r="Q72" t="str">
        <f t="shared" ca="1" si="0"/>
        <v>BeginPlot
	x=15,y=0
	TerrainType=TERRAIN_OCEAN
	PlotType=3
EndPlot
BeginPlot
	x=15,y=1
	TerrainType=TERRAIN_COAST
	PlotType=3
EndPlot
BeginPlot
	x=15,y=2
	TerrainType=TERRAIN_COAST
	PlotType=3
EndPlot
BeginPlot
	x=15,y=3
	TerrainType=TERRAIN_GRASS
	PlotType=2
	FeatureType=FEATURE_FOREST, FeatureVariety=3
EndPlot
BeginPlot
	x=15,y=4
	TerrainType=TERRAIN_GRASS
	PlotType=2
	FeatureType=FEATURE_FOREST, FeatureVariety=3
EndPlot
BeginPlot
	x=15,y=5
	TerrainType=TERRAIN_GRASS
	PlotType=2
	FeatureType=FEATURE_FOREST, FeatureVariety=3
EndPlot
BeginPlot
	x=15,y=6
	TerrainType=TERRAIN_GRASS
	PlotType=2
	FeatureType=FEATURE_FOREST, FeatureVariety=3
EndPlot
BeginPlot
	x=15,y=7
	TerrainType=TERRAIN_GRASS
	PlotType=1
	RiverWEDirection=1
	isNOfRiver
	FeatureType=FEATURE_FOREST, FeatureVariety=3
EndPlot
BeginPlot
	x=15,y=8
	TerrainType=TERRAIN_COAST
	PlotType=3
EndPlot
BeginPlot
	x=15,y=9
	TerrainType=TERRAIN_COAST
	PlotType=3
EndPlot
BeginPlot
	x=15,y=10
	TerrainType=TERRAIN_GRASS
	PlotType=2
	BonusType=BONUS_BANANA
	RiverNSDirection=2
	isWOfRiver
EndPlot
BeginPlot
	x=15,y=11
	TerrainType=TERRAIN_GRASS
	PlotType=2
	RiverNSDirection=2
	isWOfRiver
	RiverWEDirection=1
	isNOfRiver
EndPlot
BeginPlot
	x=15,y=12
	TerrainType=TERRAIN_GRASS
	PlotType=1
EndPlot
BeginPlot
	x=15,y=13
	TerrainType=TERRAIN_GRASS
	PlotType=2
	RiverNSDirection=2
	isWOfRiver
	RiverWEDirection=3
	isNOfRiver
	FeatureType=FEATURE_FOREST, FeatureVariety=1
EndPlot
BeginPlot
	x=15,y=14
	TerrainType=TERRAIN_GRASS
	PlotType=2
	BonusType=BONUS_PIG
	FeatureType=FEATURE_FOREST, FeatureVariety=1
EndPlot
BeginPlot
	x=15,y=15
	TerrainType=TERRAIN_GRASS
	PlotType=2
	FeatureType=FEATURE_FOREST, FeatureVariety=1
EndPlot
BeginPlot
	x=15,y=16
	TerrainType=TERRAIN_GRASS
	PlotType=1
	RiverNSDirection=2
	isWOfRiver
	FeatureType=FEATURE_FOREST, FeatureVariety=1
EndPlot
BeginPlot
	x=15,y=17
	TerrainType=TERRAIN_GRASS
	PlotType=2
	RiverWEDirection=1
	isNOfRiver
	FeatureType=FEATURE_FOREST, FeatureVariety=1
EndPlot
BeginPlot
	x=15,y=18
	TerrainType=TERRAIN_GRASS
	PlotType=1
	RiverNSDirection=2
	isWOfRiver
	RiverWEDirection=3
	isNOfRiver
	FeatureType=FEATURE_FOREST, FeatureVariety=1
EndPlot
BeginPlot
	x=15,y=19
	TerrainType=TERRAIN_GRASS
	PlotType=2
	BonusType=BONUS_WHEAT
EndPlot
BeginPlot
	x=15,y=20
	TerrainType=TERRAIN_COAST
	PlotType=3
EndPlot
BeginPlot
	x=15,y=21
	TerrainType=TERRAIN_GRASS
	PlotType=2
	FeatureType=FEATURE_FOREST, FeatureVariety=3
EndPlot
BeginPlot
	x=15,y=22
	TerrainType=TERRAIN_GRASS
	PlotType=2
	FeatureType=FEATURE_FOREST, FeatureVariety=3
EndPlot
BeginPlot
	x=15,y=23
	TerrainType=TERRAIN_GRASS
	PlotType=2
	FeatureType=FEATURE_FOREST, FeatureVariety=3
EndPlot
BeginPlot
	x=15,y=24
	TerrainType=TERRAIN_COAST
	PlotType=3
EndPlot
BeginPlot
	x=15,y=25
	TerrainType=TERRAIN_GRASS
	PlotType=2
	FeatureType=FEATURE_FOREST, FeatureVariety=3
EndPlot
BeginPlot
	x=15,y=26
	TerrainType=TERRAIN_GRASS
	PlotType=2
	RiverWEDirection=1
	isNOfRiver
	FeatureType=FEATURE_FOREST, FeatureVariety=3
EndPlot
BeginPlot
	x=15,y=27
	TerrainType=TERRAIN_GRASS
	PlotType=2
	FeatureType=FEATURE_FOREST, FeatureVariety=3
EndPlot
BeginPlot
	x=15,y=28
	TerrainType=TERRAIN_GRASS
	PlotType=2
	FeatureType=FEATURE_FOREST, FeatureVariety=3
EndPlot
BeginPlot
	x=15,y=29
	TerrainType=TERRAIN_GRASS
	PlotType=2
	FeatureType=FEATURE_FOREST, FeatureVariety=3
EndPlot
BeginPlot
	x=15,y=30
	TerrainType=TERRAIN_GRASS
	PlotType=2
	FeatureType=FEATURE_FOREST, FeatureVariety=3
EndPlot
BeginPlot
	x=15,y=31
	TerrainType=TERRAIN_COAST
	PlotType=3
EndPlot
BeginPlot
	x=15,y=32
	TerrainType=TERRAIN_COAST
	PlotType=3
EndPlot
BeginPlot
	x=15,y=33
	TerrainType=TERRAIN_COAST
	PlotType=3
EndPlot
BeginPlot
	x=15,y=34
	TerrainType=TERRAIN_COAST
	PlotType=3
EndPlot
BeginPlot
	x=15,y=35
	TerrainType=TERRAIN_COAST
	PlotType=3
EndPlot
BeginPlot
	x=15,y=36
	TerrainType=TERRAIN_GRASS
	PlotType=2
EndPlot
BeginPlot
	x=15,y=37
	TerrainType=TERRAIN_GRASS
	PlotType=1
	RiverWEDirection=3
	isNOfRiver
	FeatureType=FEATURE_FOREST, FeatureVariety=0
EndPlot
BeginPlot
	x=15,y=38
	TerrainType=TERRAIN_GRASS
	PlotType=2
	BonusType=BONUS_IRON
	FeatureType=FEATURE_FOREST, FeatureVariety=0
EndPlot
BeginPlot
	x=15,y=39
	TerrainType=TERRAIN_GRASS
	PlotType=1
EndPlot
BeginPlot
	x=15,y=40
	TerrainType=TERRAIN_GRASS
	PlotType=2
	FeatureType=FEATURE_FOREST, FeatureVariety=0
EndPlot
BeginPlot
	x=15,y=41
	TerrainType=TERRAIN_GRASS
	PlotType=2
	FeatureType=FEATURE_FOREST, FeatureVariety=0
EndPlot
BeginPlot
	x=15,y=42
	TerrainType=TERRAIN_GRASS
	PlotType=1
	RiverWEDirection=3
	isNOfRiver
EndPlot
BeginPlot
	x=15,y=43
	TerrainType=TERRAIN_GRASS
	PlotType=1
EndPlot
BeginPlot
	x=15,y=44
	TerrainType=TERRAIN_GRASS
	PlotType=1
	FeatureType=FEATURE_FOREST, FeatureVariety=0
EndPlot
BeginPlot
	x=15,y=45
	TerrainType=TERRAIN_GRASS
	PlotType=2
	BonusType=BONUS_PIG
	FeatureType=FEATURE_FOREST, FeatureVariety=0
EndPlot
BeginPlot
	x=15,y=46
	TerrainType=TERRAIN_GRASS
	PlotType=2
	FeatureType=FEATURE_FOREST, FeatureVariety=0
EndPlot
BeginPlot
	x=15,y=47
	TerrainType=TERRAIN_GRASS
	PlotType=1
	RiverWEDirection=3
	isNOfRiver
	FeatureType=FEATURE_FOREST, FeatureVariety=0
EndPlot
BeginPlot
	x=15,y=48
	TerrainType=TERRAIN_GRASS
	PlotType=2
	BonusType=BONUS_IVORY
	FeatureType=FEATURE_FOREST, FeatureVariety=0
EndPlot
BeginPlot
	x=15,y=49
	TerrainType=TERRAIN_GRASS
	PlotType=2
	FeatureType=FEATURE_FOREST, FeatureVariety=0
EndPlot
BeginPlot
	x=15,y=50
	TerrainType=TERRAIN_GRASS
	PlotType=2
	FeatureType=FEATURE_FOREST, FeatureVariety=0
EndPlot
BeginPlot
	x=15,y=51
	TerrainType=TERRAIN_GRASS
	PlotType=2
	FeatureType=FEATURE_FOREST, FeatureVariety=0
EndPlot
BeginPlot
	x=15,y=52
	TerrainType=TERRAIN_GRASS
	PlotType=1
	RiverNSDirection=0
	isWOfRiver
	RiverWEDirection=3
	isNOfRiver
EndPlot
BeginPlot
	x=15,y=53
	TerrainType=TERRAIN_GRASS
	PlotType=2
	RiverNSDirection=0
	isWOfRiver
EndPlot
BeginPlot
	x=15,y=54
	TerrainType=TERRAIN_GRASS
	PlotType=2
	RiverNSDirection=0
	isWOfRiver
	FeatureType=FEATURE_FOREST, FeatureVariety=0
EndPlot
BeginPlot
	x=15,y=55
	TerrainType=TERRAIN_GRASS
	PlotType=2
	RiverNSDirection=0
	isWOfRiver
	FeatureType=FEATURE_FOREST, FeatureVariety=0
EndPlot
BeginPlot
	x=15,y=56
	TerrainType=TERRAIN_GRASS
	PlotType=2
	RiverNSDirection=0
	isWOfRiver
	FeatureType=FEATURE_FOREST, FeatureVariety=0
EndPlot
BeginPlot
	x=15,y=57
	TerrainType=TERRAIN_GRASS
	PlotType=2
	RiverNSDirection=0
	isWOfRiver
	FeatureType=FEATURE_FOREST, FeatureVariety=0
EndPlot
BeginPlot
	x=15,y=58
	TerrainType=TERRAIN_GRASS
	PlotType=2
	ImprovementType=IMPROVEMENT_GOODY_HUT
	RiverNSDirection=0
	isWOfRiver
EndPlot
BeginPlot
	x=15,y=59
	TerrainType=TERRAIN_COAST
	PlotType=3
EndPlot
BeginPlot
	x=15,y=60
	TerrainType=TERRAIN_COAST
	PlotType=3
EndPlot
BeginPlot
	x=15,y=61
	TerrainType=TERRAIN_OCEAN
	PlotType=3
EndPlot
BeginPlot
	x=15,y=62
	TerrainType=TERRAIN_OCEAN
	PlotType=3
EndPlot
BeginPlot
	x=15,y=63
	TerrainType=TERRAIN_OCEAN
	PlotType=3
EndPlot
BeginPlot
	x=15,y=64
	TerrainType=TERRAIN_OCEAN
	PlotType=3
EndPlot
BeginPlot
	x=15,y=65
	TerrainType=TERRAIN_OCEAN
	PlotType=3
EndPlot
BeginPlot
	x=15,y=66
	TerrainType=TERRAIN_OCEAN
	PlotType=3
EndPlot
BeginPlot
	x=15,y=67
	TerrainType=TERRAIN_OCEAN
	PlotType=3
EndPlot</v>
      </c>
      <c r="R72" t="str">
        <f t="shared" ca="1" si="0"/>
        <v>BeginPlot
	x=16,y=0
	TerrainType=TERRAIN_OCEAN
	PlotType=3
EndPlot
BeginPlot
	x=16,y=1
	TerrainType=TERRAIN_COAST
	PlotType=3
EndPlot
BeginPlot
	x=16,y=2
	TerrainType=TERRAIN_COAST
	PlotType=3
EndPlot
BeginPlot
	x=16,y=3
	TerrainType=TERRAIN_GRASS
	PlotType=2
	FeatureType=FEATURE_FOREST, FeatureVariety=3
EndPlot
BeginPlot
	x=16,y=4
	TerrainType=TERRAIN_GRASS
	PlotType=2
	FeatureType=FEATURE_FOREST, FeatureVariety=3
EndPlot
BeginPlot
	x=16,y=5
	TerrainType=TERRAIN_GRASS
	PlotType=1
	FeatureType=FEATURE_FOREST, FeatureVariety=3
EndPlot
BeginPlot
	x=16,y=6
	TerrainType=TERRAIN_GRASS
	PlotType=2
	RiverNSDirection=2
	isWOfRiver
	FeatureType=FEATURE_FOREST, FeatureVariety=3
EndPlot
BeginPlot
	x=16,y=7
	TerrainType=TERRAIN_GRASS
	PlotType=1
	RiverWEDirection=1
	isNOfRiver
	FeatureType=FEATURE_FOREST, FeatureVariety=3
EndPlot
BeginPlot
	x=16,y=8
	TerrainType=TERRAIN_COAST
	PlotType=3
EndPlot
BeginPlot
	x=16,y=9
	TerrainType=TERRAIN_COAST
	PlotType=3
EndPlot
BeginPlot
	x=16,y=10
	TerrainType=TERRAIN_GRASS
	PlotType=2
	RiverNSDirection=2
	isWOfRiver
EndPlot
BeginPlot
	x=16,y=11
	TerrainType=TERRAIN_GRASS
	PlotType=2
	RiverNSDirection=2
	isWOfRiver
EndPlot
BeginPlot
	x=16,y=12
	TerrainType=TERRAIN_PLAINS
	PlotType=1
	RiverNSDirection=2
	isWOfRiver
EndPlot
BeginPlot
	x=16,y=13
	TerrainType=TERRAIN_GRASS
	PlotType=1
	FeatureType=FEATURE_FOREST, FeatureVariety=1
EndPlot
BeginPlot
	x=16,y=14
	TerrainType=TERRAIN_GRASS
	PlotType=2
	RiverNSDirection=2
	isWOfRiver
	RiverWEDirection=3
	isNOfRiver
	FeatureType=FEATURE_FOREST, FeatureVariety=1
EndPlot
BeginPlot
	x=16,y=15
	TerrainType=TERRAIN_GRASS
	PlotType=1
	RiverNSDirection=2
	isWOfRiver
	FeatureType=FEATURE_FOREST, FeatureVariety=1
EndPlot
BeginPlot
	x=16,y=16
	TerrainType=TERRAIN_GRASS
	PlotType=2
	RiverWEDirection=1
	isNOfRiver
	FeatureType=FEATURE_FOREST, FeatureVariety=1
EndPlot
BeginPlot
	x=16,y=17
	TerrainType=TERRAIN_PLAINS
	PlotType=1
	FeatureType=FEATURE_FOREST, FeatureVariety=1
EndPlot
BeginPlot
	x=16,y=18
	TerrainType=TERRAIN_GRASS
	PlotType=2
EndPlot
BeginPlot
	x=16,y=19
	TerrainType=TERRAIN_GRASS
	PlotType=1
	RiverNSDirection=2
	isWOfRiver
	RiverWEDirection=3
	isNOfRiver
	FeatureType=FEATURE_FOREST, FeatureVariety=1
EndPlot
BeginPlot
	x=16,y=20
	TerrainType=TERRAIN_COAST
	PlotType=3
EndPlot
BeginPlot
	x=16,y=21
	TerrainType=TERRAIN_COAST
	PlotType=3
EndPlot
BeginPlot
	x=16,y=22
	TerrainType=TERRAIN_COAST
	PlotType=3
EndPlot
BeginPlot
	x=16,y=23
	TerrainType=TERRAIN_COAST
	PlotType=3
EndPlot
BeginPlot
	x=16,y=24
	TerrainType=TERRAIN_COAST
	PlotType=3
EndPlot
BeginPlot
	x=16,y=25
	TerrainType=TERRAIN_COAST
	PlotType=3
EndPlot
BeginPlot
	x=16,y=26
	TerrainType=TERRAIN_GRASS
	PlotType=2
	FeatureType=FEATURE_FOREST, FeatureVariety=3
EndPlot
BeginPlot
	x=16,y=27
	TerrainType=TERRAIN_GRASS
	PlotType=2
	FeatureType=FEATURE_FOREST, FeatureVariety=3
EndPlot
BeginPlot
	x=16,y=28
	TerrainType=TERRAIN_GRASS
	PlotType=2
	FeatureType=FEATURE_FOREST, FeatureVariety=3
EndPlot
BeginPlot
	x=16,y=29
	TerrainType=TERRAIN_GRASS
	PlotType=2
	FeatureType=FEATURE_FOREST, FeatureVariety=3
EndPlot
BeginPlot
	x=16,y=30
	TerrainType=TERRAIN_GRASS
	PlotType=2
	FeatureType=FEATURE_FOREST, FeatureVariety=3
EndPlot
BeginPlot
	x=16,y=31
	TerrainType=TERRAIN_COAST
	PlotType=3
EndPlot
BeginPlot
	x=16,y=32
	TerrainType=TERRAIN_GRASS
	PlotType=2
EndPlot
BeginPlot
	x=16,y=33
	TerrainType=TERRAIN_GRASS
	PlotType=2
EndPlot
BeginPlot
	x=16,y=34
	TerrainType=TERRAIN_GRASS
	PlotType=2
EndPlot
BeginPlot
	x=16,y=35
	TerrainType=TERRAIN_GRASS
	PlotType=2
	BonusType=BONUS_SUGAR
EndPlot
BeginPlot
	x=16,y=36
	TerrainType=TERRAIN_GRASS
	PlotType=2
	FeatureType=FEATURE_FOREST, FeatureVariety=0
EndPlot
BeginPlot
	x=16,y=37
	TerrainType=TERRAIN_GRASS
	PlotType=2
	RiverNSDirection=2
	isWOfRiver
	RiverWEDirection=3
	isNOfRiver
	FeatureType=FEATURE_FOREST, FeatureVariety=0
EndPlot
BeginPlot
	x=16,y=38
	TerrainType=TERRAIN_GRASS
	PlotType=2
	RiverNSDirection=2
	isWOfRiver
	RiverWEDirection=1
	isNOfRiver
	FeatureType=FEATURE_FOREST, FeatureVariety=0
EndPlot
BeginPlot
	x=16,y=39
	TerrainType=TERRAIN_GRASS
	PlotType=1
	ImprovementType=IMPROVEMENT_GOODY_HUT
	FeatureType=FEATURE_FOREST, FeatureVariety=0
EndPlot
BeginPlot
	x=16,y=40
	TerrainType=TERRAIN_GRASS
	PlotType=2
	FeatureType=FEATURE_FOREST, FeatureVariety=0
EndPlot
BeginPlot
	x=16,y=41
	TerrainType=TERRAIN_GRASS
	PlotType=2
EndPlot
BeginPlot
	x=16,y=42
	TerrainType=TERRAIN_GRASS
	PlotType=2
	RiverWEDirection=3
	isNOfRiver
EndPlot
BeginPlot
	x=16,y=43
	TerrainType=TERRAIN_GRASS
	PlotType=2
	BonusType=BONUS_COPPER
	ImprovementType=IMPROVEMENT_GOODY_HUT
	FeatureType=FEATURE_FOREST, FeatureVariety=0
EndPlot
BeginPlot
	x=16,y=44
	TerrainType=TERRAIN_GRASS
	PlotType=1
	FeatureType=FEATURE_FOREST, FeatureVariety=0
EndPlot
BeginPlot
	x=16,y=45
	TerrainType=TERRAIN_GRASS
	PlotType=1
	FeatureType=FEATURE_FOREST, FeatureVariety=0
EndPlot
BeginPlot
	x=16,y=46
	TerrainType=TERRAIN_GRASS
	PlotType=2
	FeatureType=FEATURE_FOREST, FeatureVariety=0
EndPlot
BeginPlot
	x=16,y=47
	TerrainType=TERRAIN_GRASS
	PlotType=1
	RiverWEDirection=3
	isNOfRiver
	FeatureType=FEATURE_FOREST, FeatureVariety=0
EndPlot
BeginPlot
	x=16,y=48
	TerrainType=TERRAIN_GRASS
	PlotType=2
	BonusType=BONUS_MARBLE
	FeatureType=FEATURE_FOREST, FeatureVariety=0
EndPlot
BeginPlot
	x=16,y=49
	TerrainType=TERRAIN_GRASS
	PlotType=2
EndPlot
BeginPlot
	x=16,y=50
	TerrainType=TERRAIN_GRASS
	PlotType=1
EndPlot
BeginPlot
	x=16,y=51
	TerrainType=TERRAIN_GRASS
	PlotType=1
EndPlot
BeginPlot
	x=16,y=52
	TerrainType=TERRAIN_GRASS
	PlotType=2
	FeatureType=FEATURE_FOREST, FeatureVariety=0
EndPlot
BeginPlot
	x=16,y=53
	TerrainType=TERRAIN_GRASS
	PlotType=2
EndPlot
BeginPlot
	x=16,y=54
	TerrainType=TERRAIN_GRASS
	PlotType=2
EndPlot
BeginPlot
	x=16,y=55
	TerrainType=TERRAIN_GRASS
	PlotType=2
EndPlot
BeginPlot
	x=16,y=56
	TerrainType=TERRAIN_GRASS
	PlotType=1
EndPlot
BeginPlot
	x=16,y=57
	TerrainType=TERRAIN_GRASS
	PlotType=2
	FeatureType=FEATURE_FOREST, FeatureVariety=0
EndPlot
BeginPlot
	x=16,y=58
	TerrainType=TERRAIN_GRASS
	PlotType=2
	FeatureType=FEATURE_FOREST, FeatureVariety=0
EndPlot
BeginPlot
	x=16,y=59
	TerrainType=TERRAIN_GRASS
	PlotType=2
	FeatureType=FEATURE_FOREST, FeatureVariety=0
EndPlot
BeginPlot
	x=16,y=60
	TerrainType=TERRAIN_COAST
	PlotType=3
EndPlot
BeginPlot
	x=16,y=61
	TerrainType=TERRAIN_OCEAN
	PlotType=3
EndPlot
BeginPlot
	x=16,y=62
	TerrainType=TERRAIN_OCEAN
	PlotType=3
EndPlot
BeginPlot
	x=16,y=63
	TerrainType=TERRAIN_OCEAN
	PlotType=3
EndPlot
BeginPlot
	x=16,y=64
	TerrainType=TERRAIN_OCEAN
	PlotType=3
EndPlot
BeginPlot
	x=16,y=65
	TerrainType=TERRAIN_OCEAN
	PlotType=3
EndPlot
BeginPlot
	x=16,y=66
	TerrainType=TERRAIN_OCEAN
	PlotType=3
EndPlot
BeginPlot
	x=16,y=67
	TerrainType=TERRAIN_OCEAN
	PlotType=3
EndPlot</v>
      </c>
      <c r="S72" t="str">
        <f t="shared" ca="1" si="0"/>
        <v>BeginPlot
	x=17,y=0
	TerrainType=TERRAIN_OCEAN
	PlotType=3
EndPlot
BeginPlot
	x=17,y=1
	TerrainType=TERRAIN_COAST
	PlotType=3
EndPlot
BeginPlot
	x=17,y=2
	TerrainType=TERRAIN_COAST
	PlotType=3
EndPlot
BeginPlot
	x=17,y=3
	TerrainType=TERRAIN_GRASS
	PlotType=2
	FeatureType=FEATURE_FOREST, FeatureVariety=3
EndPlot
BeginPlot
	x=17,y=4
	TerrainType=TERRAIN_PLAINS
	PlotType=1
EndPlot
BeginPlot
	x=17,y=5
	TerrainType=TERRAIN_GRASS
	PlotType=2
	FeatureType=FEATURE_FOREST, FeatureVariety=3
EndPlot
BeginPlot
	x=17,y=6
	TerrainType=TERRAIN_GRASS
	PlotType=1
	RiverWEDirection=1
	isNOfRiver
	FeatureType=FEATURE_FOREST, FeatureVariety=3
EndPlot
BeginPlot
	x=17,y=7
	TerrainType=TERRAIN_PLAINS
	PlotType=1
	RiverNSDirection=2
	isWOfRiver
EndPlot
BeginPlot
	x=17,y=8
	TerrainType=TERRAIN_GRASS
	PlotType=2
	FeatureType=FEATURE_FOREST, FeatureVariety=3
EndPlot
BeginPlot
	x=17,y=9
	TerrainType=TERRAIN_COAST
	PlotType=3
EndPlot
BeginPlot
	x=17,y=10
	TerrainType=TERRAIN_GRASS
	PlotType=2
EndPlot
BeginPlot
	x=17,y=11
	TerrainType=TERRAIN_GRASS
	PlotType=2
	RiverWEDirection=3
	isNOfRiver
EndPlot
BeginPlot
	x=17,y=12
	TerrainType=TERRAIN_GRASS
	PlotType=2
EndPlot
BeginPlot
	x=17,y=13
	TerrainType=TERRAIN_COAST
	PlotType=3
EndPlot
BeginPlot
	x=17,y=14
	TerrainType=TERRAIN_GRASS
	PlotType=1
	FeatureType=FEATURE_FOREST, FeatureVariety=1
EndPlot
BeginPlot
	x=17,y=15
	TerrainType=TERRAIN_GRASS
	PlotType=2
	FeatureType=FEATURE_FOREST, FeatureVariety=1
EndPlot
BeginPlot
	x=17,y=16
	TerrainType=TERRAIN_COAST
	PlotType=3
	BonusType=BONUS_CLAM
EndPlot
BeginPlot
	x=17,y=17
	TerrainType=TERRAIN_GRASS
	PlotType=2
EndPlot
BeginPlot
	x=17,y=18
	TerrainType=TERRAIN_GRASS
	PlotType=2
	BonusType=BONUS_PIG
EndPlot
BeginPlot
	x=17,y=19
	TerrainType=TERRAIN_GRASS
	PlotType=2
EndPlot
BeginPlot
	x=17,y=20
	TerrainType=TERRAIN_GRASS
	PlotType=1
	RiverNSDirection=2
	isWOfRiver
	RiverWEDirection=3
	isNOfRiver
	FeatureType=FEATURE_FOREST, FeatureVariety=1
EndPlot
BeginPlot
	x=17,y=21
	TerrainType=TERRAIN_GRASS
	PlotType=2
	FeatureType=FEATURE_FOREST, FeatureVariety=1
EndPlot
BeginPlot
	x=17,y=22
	TerrainType=TERRAIN_GRASS
	PlotType=2
	BonusType=BONUS_MARBLE
EndPlot
BeginPlot
	x=17,y=23
	TerrainType=TERRAIN_COAST
	PlotType=3
EndPlot
BeginPlot
	x=17,y=24
	TerrainType=TERRAIN_COAST
	PlotType=3
EndPlot
BeginPlot
	x=17,y=25
	TerrainType=TERRAIN_GRASS
	PlotType=2
	FeatureType=FEATURE_FOREST, FeatureVariety=3
EndPlot
BeginPlot
	x=17,y=26
	TerrainType=TERRAIN_PLAINS
	PlotType=1
	RiverNSDirection=2
	isWOfRiver
	RiverWEDirection=3
	isNOfRiver
EndPlot
BeginPlot
	x=17,y=27
	TerrainType=TERRAIN_GRASS
	PlotType=2
	FeatureType=FEATURE_FOREST, FeatureVariety=3
EndPlot
BeginPlot
	x=17,y=28
	TerrainType=TERRAIN_GRASS
	PlotType=2
	FeatureType=FEATURE_FOREST, FeatureVariety=3
EndPlot
BeginPlot
	x=17,y=29
	TerrainType=TERRAIN_PLAINS
	PlotType=1
	RiverWEDirection=1
	isNOfRiver
EndPlot
BeginPlot
	x=17,y=30
	TerrainType=TERRAIN_GRASS
	PlotType=2
	FeatureType=FEATURE_FOREST, FeatureVariety=3
EndPlot
BeginPlot
	x=17,y=31
	TerrainType=TERRAIN_GRASS
	PlotType=2
	FeatureType=FEATURE_FOREST, FeatureVariety=3
EndPlot
BeginPlot
	x=17,y=32
	TerrainType=TERRAIN_COAST
	PlotType=3
EndPlot
BeginPlot
	x=17,y=33
	TerrainType=TERRAIN_COAST
	PlotType=3
EndPlot
BeginPlot
	x=17,y=34
	TerrainType=TERRAIN_COAST
	PlotType=3
EndPlot
BeginPlot
	x=17,y=35
	TerrainType=TERRAIN_GRASS
	PlotType=2
EndPlot
BeginPlot
	x=17,y=36
	TerrainType=TERRAIN_GRASS
	PlotType=1
	FeatureType=FEATURE_FOREST, FeatureVariety=0
EndPlot
BeginPlot
	x=17,y=37
	TerrainType=TERRAIN_GRASS
	PlotType=2
	FeatureType=FEATURE_FOREST, FeatureVariety=0
EndPlot
BeginPlot
	x=17,y=38
	TerrainType=TERRAIN_GRASS
	PlotType=2
	FeatureType=FEATURE_FOREST, FeatureVariety=0
EndPlot
BeginPlot
	x=17,y=39
	TerrainType=TERRAIN_GRASS
	PlotType=2
	RiverNSDirection=0
	isWOfRiver
	RiverWEDirection=1
	isNOfRiver
	FeatureType=FEATURE_FOREST, FeatureVariety=0
EndPlot
BeginPlot
	x=17,y=40
	TerrainType=TERRAIN_GRASS
	PlotType=2
	FeatureType=FEATURE_FOREST, FeatureVariety=0
EndPlot
BeginPlot
	x=17,y=41
	TerrainType=TERRAIN_GRASS
	PlotType=2
	FeatureType=FEATURE_FOREST, FeatureVariety=0
EndPlot
BeginPlot
	x=17,y=42
	TerrainType=TERRAIN_GRASS
	PlotType=2
	RiverWEDirection=3
	isNOfRiver
	FeatureType=FEATURE_FOREST, FeatureVariety=0
EndPlot
BeginPlot
	x=17,y=43
	TerrainType=TERRAIN_GRASS
	PlotType=1
	FeatureType=FEATURE_FOREST, FeatureVariety=0
EndPlot
BeginPlot
	x=17,y=44
	TerrainType=TERRAIN_GRASS
	PlotType=2
	FeatureType=FEATURE_FOREST, FeatureVariety=0
EndPlot
BeginPlot
	x=17,y=45
	TerrainType=TERRAIN_GRASS
	PlotType=2
	FeatureType=FEATURE_FOREST, FeatureVariety=0
EndPlot
BeginPlot
	x=17,y=46
	TerrainType=TERRAIN_GRASS
	PlotType=2
	FeatureType=FEATURE_FOREST, FeatureVariety=0
EndPlot
BeginPlot
	x=17,y=47
	TerrainType=TERRAIN_GRASS
	PlotType=2
	RiverWEDirection=3
	isNOfRiver
EndPlot
BeginPlot
	x=17,y=48
	TerrainType=TERRAIN_GRASS
	PlotType=2
	FeatureType=FEATURE_FOREST, FeatureVariety=0
EndPlot
BeginPlot
	x=17,y=49
	TerrainType=TERRAIN_GRASS
	PlotType=2
EndPlot
BeginPlot
	x=17,y=50
	TerrainType=TERRAIN_GRASS
	PlotType=2
	FeatureType=FEATURE_FOREST, FeatureVariety=0
EndPlot
BeginPlot
	x=17,y=51
	TerrainType=TERRAIN_GRASS
	PlotType=1
	FeatureType=FEATURE_FOREST, FeatureVariety=0
EndPlot
BeginPlot
	x=17,y=52
	TerrainType=TERRAIN_GRASS
	PlotType=2
	BonusType=BONUS_FUR
	FeatureType=FEATURE_FOREST, FeatureVariety=0
EndPlot
BeginPlot
	x=17,y=53
	TerrainType=TERRAIN_GRASS
	PlotType=1
	FeatureType=FEATURE_FOREST, FeatureVariety=0
EndPlot
BeginPlot
	x=17,y=54
	TerrainType=TERRAIN_GRASS
	PlotType=2
	FeatureType=FEATURE_FOREST, FeatureVariety=0
EndPlot
BeginPlot
	x=17,y=55
	TerrainType=TERRAIN_GRASS
	PlotType=2
	FeatureType=FEATURE_FOREST, FeatureVariety=0
EndPlot
BeginPlot
	x=17,y=56
	TerrainType=TERRAIN_GRASS
	PlotType=1
	FeatureType=FEATURE_FOREST, FeatureVariety=0
EndPlot
BeginPlot
	x=17,y=57
	TerrainType=TERRAIN_GRASS
	PlotType=2
	BonusType=BONUS_RICE
	FeatureType=FEATURE_FOREST, FeatureVariety=0
EndPlot
BeginPlot
	x=17,y=58
	TerrainType=TERRAIN_GRASS
	PlotType=1
EndPlot
BeginPlot
	x=17,y=59
	TerrainType=TERRAIN_GRASS
	PlotType=2
EndPlot
BeginPlot
	x=17,y=60
	TerrainType=TERRAIN_COAST
	PlotType=3
EndPlot
BeginPlot
	x=17,y=61
	TerrainType=TERRAIN_OCEAN
	PlotType=3
EndPlot
BeginPlot
	x=17,y=62
	TerrainType=TERRAIN_OCEAN
	PlotType=3
EndPlot
BeginPlot
	x=17,y=63
	TerrainType=TERRAIN_OCEAN
	PlotType=3
EndPlot
BeginPlot
	x=17,y=64
	TerrainType=TERRAIN_OCEAN
	PlotType=3
EndPlot
BeginPlot
	x=17,y=65
	TerrainType=TERRAIN_OCEAN
	PlotType=3
EndPlot
BeginPlot
	x=17,y=66
	TerrainType=TERRAIN_OCEAN
	PlotType=3
EndPlot
BeginPlot
	x=17,y=67
	TerrainType=TERRAIN_OCEAN
	PlotType=3
EndPlot</v>
      </c>
      <c r="T72" t="str">
        <f t="shared" ca="1" si="0"/>
        <v>BeginPlot
	x=18,y=0
	TerrainType=TERRAIN_OCEAN
	PlotType=3
EndPlot
BeginPlot
	x=18,y=1
	TerrainType=TERRAIN_OCEAN
	PlotType=3
EndPlot
BeginPlot
	x=18,y=2
	TerrainType=TERRAIN_COAST
	PlotType=3
EndPlot
BeginPlot
	x=18,y=3
	TerrainType=TERRAIN_COAST
	PlotType=3
EndPlot
BeginPlot
	x=18,y=4
	TerrainType=TERRAIN_GRASS
	PlotType=2
	FeatureType=FEATURE_FOREST, FeatureVariety=3
EndPlot
BeginPlot
	x=18,y=5
	TerrainType=TERRAIN_GRASS
	PlotType=2
	RiverNSDirection=2
	isWOfRiver
	FeatureType=FEATURE_FOREST, FeatureVariety=3
EndPlot
BeginPlot
	x=18,y=6
	TerrainType=TERRAIN_GRASS
	PlotType=1
	RiverWEDirection=1
	isNOfRiver
	FeatureType=FEATURE_FOREST, FeatureVariety=3
EndPlot
BeginPlot
	x=18,y=7
	TerrainType=TERRAIN_GRASS
	PlotType=2
	RiverNSDirection=0
	isWOfRiver
	RiverWEDirection=1
	isNOfRiver
	FeatureType=FEATURE_FOREST, FeatureVariety=3
EndPlot
BeginPlot
	x=18,y=8
	TerrainType=TERRAIN_GRASS
	PlotType=2
	FeatureType=FEATURE_FOREST, FeatureVariety=3
EndPlot
BeginPlot
	x=18,y=9
	TerrainType=TERRAIN_COAST
	PlotType=3
EndPlot
BeginPlot
	x=18,y=10
	TerrainType=TERRAIN_COAST
	PlotType=3
EndPlot
BeginPlot
	x=18,y=11
	TerrainType=TERRAIN_GRASS
	PlotType=2
	BonusType=BONUS_RICE
EndPlot
BeginPlot
	x=18,y=12
	TerrainType=TERRAIN_GRASS
	PlotType=2
	BonusType=BONUS_HORSE
EndPlot
BeginPlot
	x=18,y=13
	TerrainType=TERRAIN_COAST
	PlotType=3
	BonusType=BONUS_OIL
EndPlot
BeginPlot
	x=18,y=14
	TerrainType=TERRAIN_COAST
	PlotType=3
EndPlot
BeginPlot
	x=18,y=15
	TerrainType=TERRAIN_COAST
	PlotType=3
EndPlot
BeginPlot
	x=18,y=16
	TerrainType=TERRAIN_COAST
	PlotType=3
	BonusType=BONUS_CRAB
EndPlot
BeginPlot
	x=18,y=17
	TerrainType=TERRAIN_GRASS
	PlotType=2
EndPlot
BeginPlot
	x=18,y=18
	TerrainType=TERRAIN_GRASS
	PlotType=2
EndPlot
BeginPlot
	x=18,y=19
	TerrainType=TERRAIN_GRASS
	PlotType=2
EndPlot
BeginPlot
	x=18,y=20
	TerrainType=TERRAIN_GRASS
	PlotType=2
	BonusType=BONUS_RICE
EndPlot
BeginPlot
	x=18,y=21
	TerrainType=TERRAIN_GRASS
	PlotType=1
	RiverWEDirection=3
	isNOfRiver
	FeatureType=FEATURE_FOREST, FeatureVariety=1
EndPlot
BeginPlot
	x=18,y=22
	TerrainType=TERRAIN_GRASS
	PlotType=2
EndPlot
BeginPlot
	x=18,y=23
	TerrainType=TERRAIN_GRASS
	PlotType=2
EndPlot
BeginPlot
	x=18,y=24
	TerrainType=TERRAIN_COAST
	PlotType=3
EndPlot
BeginPlot
	x=18,y=25
	TerrainType=TERRAIN_GRASS
	PlotType=2
	FeatureType=FEATURE_FOREST, FeatureVariety=3
EndPlot
BeginPlot
	x=18,y=26
	TerrainType=TERRAIN_GRASS
	PlotType=2
	FeatureType=FEATURE_FOREST, FeatureVariety=3
EndPlot
BeginPlot
	x=18,y=27
	TerrainType=TERRAIN_GRASS
	PlotType=2
	FeatureType=FEATURE_FOREST, FeatureVariety=3
EndPlot
BeginPlot
	x=18,y=28
	TerrainType=TERRAIN_GRASS
	PlotType=2
	FeatureType=FEATURE_FOREST, FeatureVariety=3
EndPlot
BeginPlot
	x=18,y=29
	TerrainType=TERRAIN_GRASS
	PlotType=2
	RiverWEDirection=1
	isNOfRiver
	FeatureType=FEATURE_FOREST, FeatureVariety=3
EndPlot
BeginPlot
	x=18,y=30
	TerrainType=TERRAIN_COAST
	PlotType=3
EndPlot
BeginPlot
	x=18,y=31
	TerrainType=TERRAIN_COAST
	PlotType=3
EndPlot
BeginPlot
	x=18,y=32
	TerrainType=TERRAIN_COAST
	PlotType=3
EndPlot
BeginPlot
	x=18,y=33
	TerrainType=TERRAIN_COAST
	PlotType=3
EndPlot
BeginPlot
	x=18,y=34
	TerrainType=TERRAIN_COAST
	PlotType=3
EndPlot
BeginPlot
	x=18,y=35
	TerrainType=TERRAIN_GRASS
	PlotType=2
EndPlot
BeginPlot
	x=18,y=36
	TerrainType=TERRAIN_GRASS
	PlotType=2
	FeatureType=FEATURE_FOREST, FeatureVariety=0
EndPlot
BeginPlot
	x=18,y=37
	TerrainType=TERRAIN_GRASS
	PlotType=2
	FeatureType=FEATURE_FOREST, FeatureVariety=0
EndPlot
BeginPlot
	x=18,y=38
	TerrainType=TERRAIN_GRASS
	PlotType=2
EndPlot
BeginPlot
	x=18,y=39
	TerrainType=TERRAIN_GRASS
	PlotType=2
	FeatureType=FEATURE_FOREST, FeatureVariety=0
EndPlot
BeginPlot
	x=18,y=40
	TerrainType=TERRAIN_GRASS
	PlotType=2
	RiverWEDirection=1
	isNOfRiver
EndPlot
BeginPlot
	x=18,y=41
	TerrainType=TERRAIN_GRASS
	PlotType=2
	FeatureType=FEATURE_FOREST, FeatureVariety=0
EndPlot
BeginPlot
	x=18,y=42
	TerrainType=TERRAIN_GRASS
	PlotType=2
	RiverWEDirection=3
	isNOfRiver
EndPlot
BeginPlot
	x=18,y=43
	TerrainType=TERRAIN_GRASS
	PlotType=2
	FeatureType=FEATURE_FOREST, FeatureVariety=0
EndPlot
BeginPlot
	x=18,y=44
	TerrainType=TERRAIN_GRASS
	PlotType=2
	FeatureType=FEATURE_FOREST, FeatureVariety=0
EndPlot
BeginPlot
	x=18,y=45
	TerrainType=TERRAIN_GRASS
	PlotType=2
EndPlot
BeginPlot
	x=18,y=46
	TerrainType=TERRAIN_GRASS
	PlotType=2
	FeatureType=FEATURE_FOREST, FeatureVariety=0
EndPlot
BeginPlot
	x=18,y=47
	TerrainType=TERRAIN_GRASS
	PlotType=2
	RiverWEDirection=3
	isNOfRiver
EndPlot
BeginPlot
	x=18,y=48
	TerrainType=TERRAIN_GRASS
	PlotType=2
	FeatureType=FEATURE_FOREST, FeatureVariety=0
EndPlot
BeginPlot
	x=18,y=49
	TerrainType=TERRAIN_GRASS
	PlotType=2
	FeatureType=FEATURE_FOREST, FeatureVariety=0
EndPlot
BeginPlot
	x=18,y=50
	TerrainType=TERRAIN_GRASS
	PlotType=2
	FeatureType=FEATURE_FOREST, FeatureVariety=0
EndPlot
BeginPlot
	x=18,y=51
	TerrainType=TERRAIN_GRASS
	PlotType=2
EndPlot
BeginPlot
	x=18,y=52
	TerrainType=TERRAIN_GRASS
	PlotType=2
EndPlot
BeginPlot
	x=18,y=53
	TerrainType=TERRAIN_GRASS
	PlotType=2
EndPlot
BeginPlot
	x=18,y=54
	TerrainType=TERRAIN_GRASS
	PlotType=2
	FeatureType=FEATURE_FOREST, FeatureVariety=0
EndPlot
BeginPlot
	x=18,y=55
	TerrainType=TERRAIN_GRASS
	PlotType=2
	FeatureType=FEATURE_FOREST, FeatureVariety=0
EndPlot
BeginPlot
	x=18,y=56
	TerrainType=TERRAIN_GRASS
	PlotType=2
	FeatureType=FEATURE_FOREST, FeatureVariety=0
EndPlot
BeginPlot
	x=18,y=57
	TerrainType=TERRAIN_GRASS
	PlotType=2
	FeatureType=FEATURE_FOREST, FeatureVariety=0
EndPlot
BeginPlot
	x=18,y=58
	TerrainType=TERRAIN_GRASS
	PlotType=2
EndPlot
BeginPlot
	x=18,y=59
	TerrainType=TERRAIN_GRASS
	PlotType=2
EndPlot
BeginPlot
	x=18,y=60
	TerrainType=TERRAIN_COAST
	PlotType=3
EndPlot
BeginPlot
	x=18,y=61
	TerrainType=TERRAIN_OCEAN
	PlotType=3
EndPlot
BeginPlot
	x=18,y=62
	TerrainType=TERRAIN_OCEAN
	PlotType=3
EndPlot
BeginPlot
	x=18,y=63
	TerrainType=TERRAIN_OCEAN
	PlotType=3
EndPlot
BeginPlot
	x=18,y=64
	TerrainType=TERRAIN_OCEAN
	PlotType=3
EndPlot
BeginPlot
	x=18,y=65
	TerrainType=TERRAIN_OCEAN
	PlotType=3
EndPlot
BeginPlot
	x=18,y=66
	TerrainType=TERRAIN_OCEAN
	PlotType=3
EndPlot
BeginPlot
	x=18,y=67
	TerrainType=TERRAIN_OCEAN
	PlotType=3
EndPlot</v>
      </c>
      <c r="U72" t="str">
        <f t="shared" ca="1" si="0"/>
        <v>BeginPlot
	x=19,y=0
	TerrainType=TERRAIN_OCEAN
	PlotType=3
EndPlot
BeginPlot
	x=19,y=1
	TerrainType=TERRAIN_OCEAN
	PlotType=3
EndPlot
BeginPlot
	x=19,y=2
	TerrainType=TERRAIN_COAST
	PlotType=3
EndPlot
BeginPlot
	x=19,y=3
	TerrainType=TERRAIN_GRASS
	PlotType=2
	FeatureType=FEATURE_FOREST, FeatureVariety=3
EndPlot
BeginPlot
	x=19,y=4
	TerrainType=TERRAIN_GRASS
	PlotType=2
	RiverNSDirection=2
	isWOfRiver
	FeatureType=FEATURE_FOREST, FeatureVariety=3
EndPlot
BeginPlot
	x=19,y=5
	TerrainType=TERRAIN_GRASS
	PlotType=1
	RiverWEDirection=1
	isNOfRiver
	FeatureType=FEATURE_FOREST, FeatureVariety=3
EndPlot
BeginPlot
	x=19,y=6
	TerrainType=TERRAIN_GRASS
	PlotType=2
	FeatureType=FEATURE_FOREST, FeatureVariety=3
EndPlot
BeginPlot
	x=19,y=7
	TerrainType=TERRAIN_GRASS
	PlotType=1
	FeatureType=FEATURE_FOREST, FeatureVariety=3
EndPlot
BeginPlot
	x=19,y=8
	TerrainType=TERRAIN_GRASS
	PlotType=2
	RiverNSDirection=0
	isWOfRiver
	RiverWEDirection=1
	isNOfRiver
	FeatureType=FEATURE_FOREST, FeatureVariety=3
EndPlot
BeginPlot
	x=19,y=9
	TerrainType=TERRAIN_COAST
	PlotType=3
EndPlot
BeginPlot
	x=19,y=10
	TerrainType=TERRAIN_COAST
	PlotType=3
EndPlot
BeginPlot
	x=19,y=11
	TerrainType=TERRAIN_COAST
	PlotType=3
EndPlot
BeginPlot
	x=19,y=12
	TerrainType=TERRAIN_COAST
	PlotType=3
EndPlot
BeginPlot
	x=19,y=13
	TerrainType=TERRAIN_COAST
	PlotType=3
EndPlot
BeginPlot
	x=19,y=14
	TerrainType=TERRAIN_COAST
	PlotType=3
EndPlot
BeginPlot
	x=19,y=15
	TerrainType=TERRAIN_COAST
	PlotType=3
EndPlot
BeginPlot
	x=19,y=16
	TerrainType=TERRAIN_COAST
	PlotType=3
EndPlot
BeginPlot
	x=19,y=17
	TerrainType=TERRAIN_COAST
	PlotType=3
EndPlot
BeginPlot
	x=19,y=18
	TerrainType=TERRAIN_COAST
	PlotType=3
EndPlot
BeginPlot
	x=19,y=19
	TerrainType=TERRAIN_COAST
	PlotType=3
EndPlot
BeginPlot
	x=19,y=20
	TerrainType=TERRAIN_COAST
	PlotType=3
EndPlot
BeginPlot
	x=19,y=21
	TerrainType=TERRAIN_PLAINS
	PlotType=1
	FeatureType=FEATURE_FOREST, FeatureVariety=1
EndPlot
BeginPlot
	x=19,y=22
	TerrainType=TERRAIN_GRASS
	PlotType=1
	BonusType=BONUS_COPPER
	RiverWEDirection=1
	isNOfRiver
	FeatureType=FEATURE_FOREST, FeatureVariety=1
EndPlot
BeginPlot
	x=19,y=23
	TerrainType=TERRAIN_GRASS
	PlotType=2
	BonusType=BONUS_IRON
EndPlot
BeginPlot
	x=19,y=24
	TerrainType=TERRAIN_COAST
	PlotType=3
EndPlot
BeginPlot
	x=19,y=25
	TerrainType=TERRAIN_COAST
	PlotType=3
EndPlot
BeginPlot
	x=19,y=26
	TerrainType=TERRAIN_COAST
	PlotType=3
EndPlot
BeginPlot
	x=19,y=27
	TerrainType=TERRAIN_COAST
	PlotType=3
EndPlot
BeginPlot
	x=19,y=28
	TerrainType=TERRAIN_COAST
	PlotType=3
EndPlot
BeginPlot
	x=19,y=29
	TerrainType=TERRAIN_GRASS
	PlotType=2
	FeatureType=FEATURE_FOREST, FeatureVariety=3
EndPlot
BeginPlot
	x=19,y=30
	TerrainType=TERRAIN_COAST
	PlotType=3
EndPlot
BeginPlot
	x=19,y=31
	TerrainType=TERRAIN_GRASS
	PlotType=2
	FeatureType=FEATURE_FOREST, FeatureVariety=3
EndPlot
BeginPlot
	x=19,y=32
	TerrainType=TERRAIN_COAST
	PlotType=3
EndPlot
BeginPlot
	x=19,y=33
	TerrainType=TERRAIN_COAST
	PlotType=3
EndPlot
BeginPlot
	x=19,y=34
	TerrainType=TERRAIN_COAST
	PlotType=3
EndPlot
BeginPlot
	x=19,y=35
	TerrainType=TERRAIN_COAST
	PlotType=3
EndPlot
BeginPlot
	x=19,y=36
	TerrainType=TERRAIN_COAST
	PlotType=3
	BonusType=BONUS_CRAB
EndPlot
BeginPlot
	x=19,y=37
	TerrainType=TERRAIN_GRASS
	PlotType=2
	FeatureType=FEATURE_FOREST, FeatureVariety=0
EndPlot
BeginPlot
	x=19,y=38
	TerrainType=TERRAIN_GRASS
	PlotType=2
	BonusType=BONUS_MARBLE
	FeatureType=FEATURE_FOREST, FeatureVariety=0
EndPlot
BeginPlot
	x=19,y=39
	TerrainType=TERRAIN_GRASS
	PlotType=2
	FeatureType=FEATURE_FOREST, FeatureVariety=0
EndPlot
BeginPlot
	x=19,y=40
	TerrainType=TERRAIN_GRASS
	PlotType=2
	RiverNSDirection=0
	isWOfRiver
	RiverWEDirection=1
	isNOfRiver
EndPlot
BeginPlot
	x=19,y=41
	TerrainType=TERRAIN_GRASS
	PlotType=2
	RiverNSDirection=0
	isWOfRiver
EndPlot
BeginPlot
	x=19,y=42
	TerrainType=TERRAIN_GRASS
	PlotType=2
	RiverWEDirection=3
	isNOfRiver
	FeatureType=FEATURE_FOREST, FeatureVariety=0
EndPlot
BeginPlot
	x=19,y=43
	TerrainType=TERRAIN_GRASS
	PlotType=2
	BonusType=BONUS_DYE
	FeatureType=FEATURE_FOREST, FeatureVariety=0
EndPlot
BeginPlot
	x=19,y=44
	TerrainType=TERRAIN_GRASS
	PlotType=2
EndPlot
BeginPlot
	x=19,y=45
	TerrainType=TERRAIN_GRASS
	PlotType=2
	BonusType=BONUS_WHEAT
EndPlot
BeginPlot
	x=19,y=46
	TerrainType=TERRAIN_GRASS
	PlotType=2
EndPlot
BeginPlot
	x=19,y=47
	TerrainType=TERRAIN_GRASS
	PlotType=2
	RiverWEDirection=3
	isNOfRiver
	FeatureType=FEATURE_FOREST, FeatureVariety=0
EndPlot
BeginPlot
	x=19,y=48
	TerrainType=TERRAIN_GRASS
	PlotType=1
	FeatureType=FEATURE_FOREST, FeatureVariety=0
EndPlot
BeginPlot
	x=19,y=49
	TerrainType=TERRAIN_GRASS
	PlotType=1
	FeatureType=FEATURE_FOREST, FeatureVariety=0
EndPlot
BeginPlot
	x=19,y=50
	TerrainType=TERRAIN_GRASS
	PlotType=1
	FeatureType=FEATURE_FOREST, FeatureVariety=0
EndPlot
BeginPlot
	x=19,y=51
	TerrainType=TERRAIN_GRASS
	PlotType=2
	BonusType=BONUS_CORN
EndPlot
BeginPlot
	x=19,y=52
	TerrainType=TERRAIN_GRASS
	PlotType=1
	FeatureType=FEATURE_FOREST, FeatureVariety=0
EndPlot
BeginPlot
	x=19,y=53
	TerrainType=TERRAIN_GRASS
	PlotType=1
EndPlot
BeginPlot
	x=19,y=54
	TerrainType=TERRAIN_GRASS
	PlotType=2
	BonusType=BONUS_SILK
EndPlot
BeginPlot
	x=19,y=55
	TerrainType=TERRAIN_GRASS
	PlotType=1
	FeatureType=FEATURE_FOREST, FeatureVariety=0
EndPlot
BeginPlot
	x=19,y=56
	TerrainType=TERRAIN_GRASS
	PlotType=1
	FeatureType=FEATURE_FOREST, FeatureVariety=0
EndPlot
BeginPlot
	x=19,y=57
	TerrainType=TERRAIN_GRASS
	PlotType=2
	FeatureType=FEATURE_FOREST, FeatureVariety=0
EndPlot
BeginPlot
	x=19,y=58
	TerrainType=TERRAIN_COAST
	PlotType=3
	BonusType=BONUS_CLAM
EndPlot
BeginPlot
	x=19,y=59
	TerrainType=TERRAIN_COAST
	PlotType=3
EndPlot
BeginPlot
	x=19,y=60
	TerrainType=TERRAIN_COAST
	PlotType=3
EndPlot
BeginPlot
	x=19,y=61
	TerrainType=TERRAIN_OCEAN
	PlotType=3
EndPlot
BeginPlot
	x=19,y=62
	TerrainType=TERRAIN_OCEAN
	PlotType=3
EndPlot
BeginPlot
	x=19,y=63
	TerrainType=TERRAIN_OCEAN
	PlotType=3
EndPlot
BeginPlot
	x=19,y=64
	TerrainType=TERRAIN_OCEAN
	PlotType=3
EndPlot
BeginPlot
	x=19,y=65
	TerrainType=TERRAIN_OCEAN
	PlotType=3
EndPlot
BeginPlot
	x=19,y=66
	TerrainType=TERRAIN_OCEAN
	PlotType=3
EndPlot
BeginPlot
	x=19,y=67
	TerrainType=TERRAIN_OCEAN
	PlotType=3
EndPlot</v>
      </c>
      <c r="V72" t="str">
        <f t="shared" ca="1" si="0"/>
        <v>BeginPlot
	x=20,y=0
	TerrainType=TERRAIN_OCEAN
	PlotType=3
EndPlot
BeginPlot
	x=20,y=1
	TerrainType=TERRAIN_COAST
	PlotType=3
EndPlot
BeginPlot
	x=20,y=2
	TerrainType=TERRAIN_COAST
	PlotType=3
EndPlot
BeginPlot
	x=20,y=3
	TerrainType=TERRAIN_GRASS
	PlotType=2
	FeatureType=FEATURE_FOREST, FeatureVariety=3
EndPlot
BeginPlot
	x=20,y=4
	TerrainType=TERRAIN_PLAINS
	PlotType=1
	RiverNSDirection=2
	isWOfRiver
	RiverWEDirection=1
	isNOfRiver
EndPlot
BeginPlot
	x=20,y=5
	TerrainType=TERRAIN_GRASS
	PlotType=2
	RiverNSDirection=2
	isWOfRiver
	FeatureType=FEATURE_FOREST, FeatureVariety=3
EndPlot
BeginPlot
	x=20,y=6
	TerrainType=TERRAIN_GRASS
	PlotType=2
	RiverNSDirection=2
	isWOfRiver
	FeatureType=FEATURE_FOREST, FeatureVariety=3
EndPlot
BeginPlot
	x=20,y=7
	TerrainType=TERRAIN_PLAINS
	PlotType=1
	RiverWEDirection=1
	isNOfRiver
EndPlot
BeginPlot
	x=20,y=8
	TerrainType=TERRAIN_GRASS
	PlotType=1
	FeatureType=FEATURE_FOREST, FeatureVariety=3
EndPlot
BeginPlot
	x=20,y=9
	TerrainType=TERRAIN_COAST
	PlotType=3
EndPlot
BeginPlot
	x=20,y=10
	TerrainType=TERRAIN_COAST
	PlotType=3
EndPlot
BeginPlot
	x=20,y=11
	TerrainType=TERRAIN_GRASS
	PlotType=2
EndPlot
BeginPlot
	x=20,y=12
	TerrainType=TERRAIN_GRASS
	PlotType=2
	FeatureType=FEATURE_FOREST, FeatureVariety=1
EndPlot
BeginPlot
	x=20,y=13
	TerrainType=TERRAIN_GRASS
	PlotType=2
	FeatureType=FEATURE_FOREST, FeatureVariety=1
EndPlot
BeginPlot
	x=20,y=14
	TerrainType=TERRAIN_COAST
	PlotType=3
EndPlot
BeginPlot
	x=20,y=15
	TerrainType=TERRAIN_COAST
	PlotType=3
EndPlot
BeginPlot
	x=20,y=16
	TerrainType=TERRAIN_GRASS
	PlotType=2
	BonusType=BONUS_URANIUM
EndPlot
BeginPlot
	x=20,y=17
	TerrainType=TERRAIN_COAST
	PlotType=3
EndPlot
BeginPlot
	x=20,y=18
	TerrainType=TERRAIN_GRASS
	PlotType=1
	FeatureType=FEATURE_FOREST, FeatureVariety=1
EndPlot
BeginPlot
	x=20,y=19
	TerrainType=TERRAIN_GRASS
	PlotType=1
	FeatureType=FEATURE_FOREST, FeatureVariety=1
EndPlot
BeginPlot
	x=20,y=20
	TerrainType=TERRAIN_GRASS
	PlotType=1
	FeatureType=FEATURE_FOREST, FeatureVariety=1
EndPlot
BeginPlot
	x=20,y=21
	TerrainType=TERRAIN_GRASS
	PlotType=1
EndPlot
BeginPlot
	x=20,y=22
	TerrainType=TERRAIN_GRASS
	PlotType=2
	RiverNSDirection=2
	isWOfRiver
	RiverWEDirection=1
	isNOfRiver
	FeatureType=FEATURE_FOREST, FeatureVariety=1
EndPlot
BeginPlot
	x=20,y=23
	TerrainType=TERRAIN_GRASS
	PlotType=1
	BonusType=BONUS_COAL
	RiverNSDirection=2
	isWOfRiver
	FeatureType=FEATURE_FOREST, FeatureVariety=1
EndPlot
BeginPlot
	x=20,y=24
	TerrainType=TERRAIN_GRASS
	PlotType=2
EndPlot
BeginPlot
	x=20,y=25
	TerrainType=TERRAIN_GRASS
	PlotType=2
	BonusType=BONUS_SHEEP
EndPlot
BeginPlot
	x=20,y=26
	TerrainType=TERRAIN_GRASS
	PlotType=2
EndPlot
BeginPlot
	x=20,y=27
	TerrainType=TERRAIN_COAST
	PlotType=3
EndPlot
BeginPlot
	x=20,y=28
	TerrainType=TERRAIN_COAST
	PlotType=3
EndPlot
BeginPlot
	x=20,y=29
	TerrainType=TERRAIN_GRASS
	PlotType=2
	FeatureType=FEATURE_FOREST, FeatureVariety=3
EndPlot
BeginPlot
	x=20,y=30
	TerrainType=TERRAIN_PLAINS
	PlotType=1
EndPlot
BeginPlot
	x=20,y=31
	TerrainType=TERRAIN_GRASS
	PlotType=2
	RiverWEDirection=3
	isNOfRiver
	FeatureType=FEATURE_FOREST, FeatureVariety=3
EndPlot
BeginPlot
	x=20,y=32
	TerrainType=TERRAIN_COAST
	PlotType=3
EndPlot
BeginPlot
	x=20,y=33
	TerrainType=TERRAIN_COAST
	PlotType=3
EndPlot
BeginPlot
	x=20,y=34
	TerrainType=TERRAIN_COAST
	PlotType=3
EndPlot
BeginPlot
	x=20,y=35
	TerrainType=TERRAIN_GRASS
	PlotType=2
EndPlot
BeginPlot
	x=20,y=36
	TerrainType=TERRAIN_GRASS
	PlotType=2
	FeatureType=FEATURE_FOREST, FeatureVariety=0
EndPlot
BeginPlot
	x=20,y=37
	TerrainType=TERRAIN_GRASS
	PlotType=2
	FeatureType=FEATURE_FOREST, FeatureVariety=0
EndPlot
BeginPlot
	x=20,y=38
	TerrainType=TERRAIN_GRASS
	PlotType=2
	FeatureType=FEATURE_FOREST, FeatureVariety=0
EndPlot
BeginPlot
	x=20,y=39
	TerrainType=TERRAIN_GRASS
	PlotType=2
EndPlot
BeginPlot
	x=20,y=40
	TerrainType=TERRAIN_GRASS
	PlotType=2
EndPlot
BeginPlot
	x=20,y=41
	TerrainType=TERRAIN_GRASS
	PlotType=2
EndPlot
BeginPlot
	x=20,y=42
	TerrainType=TERRAIN_GRASS
	PlotType=2
EndPlot
BeginPlot
	x=20,y=43
	TerrainType=TERRAIN_GRASS
	PlotType=1
	FeatureType=FEATURE_FOREST, FeatureVariety=0
EndPlot
BeginPlot
	x=20,y=44
	TerrainType=TERRAIN_GRASS
	PlotType=1
	FeatureType=FEATURE_FOREST, FeatureVariety=0
EndPlot
BeginPlot
	x=20,y=45
	TerrainType=TERRAIN_GRASS
	PlotType=2
EndPlot
BeginPlot
	x=20,y=46
	TerrainType=TERRAIN_GRASS
	PlotType=2
	FeatureType=FEATURE_FOREST, FeatureVariety=0
EndPlot
BeginPlot
	x=20,y=47
	TerrainType=TERRAIN_GRASS
	PlotType=1
	RiverWEDirection=3
	isNOfRiver
	FeatureType=FEATURE_FOREST, FeatureVariety=0
EndPlot
BeginPlot
	x=20,y=48
	TerrainType=TERRAIN_GRASS
	PlotType=2
	BonusType=BONUS_ALUMINUM
	FeatureType=FEATURE_FOREST, FeatureVariety=0
EndPlot
BeginPlot
	x=20,y=49
	TerrainType=TERRAIN_GRASS
	PlotType=1
EndPlot
BeginPlot
	x=20,y=50
	TerrainType=TERRAIN_GRASS
	PlotType=1
	FeatureType=FEATURE_FOREST, FeatureVariety=0
EndPlot
BeginPlot
	x=20,y=51
	TerrainType=TERRAIN_GRASS
	PlotType=2
	FeatureType=FEATURE_FOREST, FeatureVariety=0
EndPlot
BeginPlot
	x=20,y=52
	TerrainType=TERRAIN_GRASS
	PlotType=1
	RiverWEDirection=1
	isNOfRiver
	FeatureType=FEATURE_FOREST, FeatureVariety=0
EndPlot
BeginPlot
	x=20,y=53
	TerrainType=TERRAIN_GRASS
	PlotType=1
EndPlot
BeginPlot
	x=20,y=54
	TerrainType=TERRAIN_GRASS
	PlotType=2
EndPlot
BeginPlot
	x=20,y=55
	TerrainType=TERRAIN_GRASS
	PlotType=1
	FeatureType=FEATURE_FOREST, FeatureVariety=0
EndPlot
BeginPlot
	x=20,y=56
	TerrainType=TERRAIN_GRASS
	PlotType=2
EndPlot
BeginPlot
	x=20,y=57
	TerrainType=TERRAIN_GRASS
	PlotType=1
	RiverWEDirection=1
	isNOfRiver
	FeatureType=FEATURE_FOREST, FeatureVariety=0
EndPlot
BeginPlot
	x=20,y=58
	TerrainType=TERRAIN_GRASS
	PlotType=2
EndPlot
BeginPlot
	x=20,y=59
	TerrainType=TERRAIN_GRASS
	PlotType=2
EndPlot
BeginPlot
	x=20,y=60
	TerrainType=TERRAIN_COAST
	PlotType=3
EndPlot
BeginPlot
	x=20,y=61
	TerrainType=TERRAIN_OCEAN
	PlotType=3
EndPlot
BeginPlot
	x=20,y=62
	TerrainType=TERRAIN_OCEAN
	PlotType=3
EndPlot
BeginPlot
	x=20,y=63
	TerrainType=TERRAIN_OCEAN
	PlotType=3
EndPlot
BeginPlot
	x=20,y=64
	TerrainType=TERRAIN_OCEAN
	PlotType=3
EndPlot
BeginPlot
	x=20,y=65
	TerrainType=TERRAIN_OCEAN
	PlotType=3
EndPlot
BeginPlot
	x=20,y=66
	TerrainType=TERRAIN_OCEAN
	PlotType=3
EndPlot
BeginPlot
	x=20,y=67
	TerrainType=TERRAIN_OCEAN
	PlotType=3
EndPlot</v>
      </c>
      <c r="W72" t="str">
        <f t="shared" ca="1" si="0"/>
        <v>BeginPlot
	x=21,y=0
	TerrainType=TERRAIN_OCEAN
	PlotType=3
EndPlot
BeginPlot
	x=21,y=1
	TerrainType=TERRAIN_OCEAN
	PlotType=3
EndPlot
BeginPlot
	x=21,y=2
	TerrainType=TERRAIN_COAST
	PlotType=3
EndPlot
BeginPlot
	x=21,y=3
	TerrainType=TERRAIN_COAST
	PlotType=3
EndPlot
BeginPlot
	x=21,y=4
	TerrainType=TERRAIN_GRASS
	PlotType=2
	FeatureType=FEATURE_FOREST, FeatureVariety=3
EndPlot
BeginPlot
	x=21,y=5
	TerrainType=TERRAIN_GRASS
	PlotType=2
	FeatureType=FEATURE_FOREST, FeatureVariety=3
EndPlot
BeginPlot
	x=21,y=6
	TerrainType=TERRAIN_GRASS
	PlotType=2
	FeatureType=FEATURE_FOREST, FeatureVariety=3
EndPlot
BeginPlot
	x=21,y=7
	TerrainType=TERRAIN_GRASS
	PlotType=2
	FeatureType=FEATURE_FOREST, FeatureVariety=3
EndPlot
BeginPlot
	x=21,y=8
	TerrainType=TERRAIN_COAST
	PlotType=3
EndPlot
BeginPlot
	x=21,y=9
	TerrainType=TERRAIN_COAST
	PlotType=3
EndPlot
BeginPlot
	x=21,y=10
	TerrainType=TERRAIN_GRASS
	PlotType=2
EndPlot
BeginPlot
	x=21,y=11
	TerrainType=TERRAIN_GRASS
	PlotType=2
EndPlot
BeginPlot
	x=21,y=12
	TerrainType=TERRAIN_GRASS
	PlotType=2
	RiverNSDirection=2
	isWOfRiver
	FeatureType=FEATURE_FOREST, FeatureVariety=1
EndPlot
BeginPlot
	x=21,y=13
	TerrainType=TERRAIN_GRASS
	PlotType=2
	FeatureType=FEATURE_FOREST, FeatureVariety=1
EndPlot
BeginPlot
	x=21,y=14
	TerrainType=TERRAIN_GRASS
	PlotType=2
EndPlot
BeginPlot
	x=21,y=15
	TerrainType=TERRAIN_GRASS
	PlotType=2
	RiverNSDirection=2
	isWOfRiver
	FeatureType=FEATURE_FOREST, FeatureVariety=1
EndPlot
BeginPlot
	x=21,y=16
	TerrainType=TERRAIN_GRASS
	PlotType=2
	BonusType=BONUS_CORN
EndPlot
BeginPlot
	x=21,y=17
	TerrainType=TERRAIN_COAST
	PlotType=3
EndPlot
BeginPlot
	x=21,y=18
	TerrainType=TERRAIN_GRASS
	PlotType=2
	FeatureType=FEATURE_FOREST, FeatureVariety=1
EndPlot
BeginPlot
	x=21,y=19
	TerrainType=TERRAIN_GRASS
	PlotType=2
	FeatureType=FEATURE_FOREST, FeatureVariety=1
EndPlot
BeginPlot
	x=21,y=20
	TerrainType=TERRAIN_GRASS
	PlotType=2
	RiverWEDirection=1
	isNOfRiver
	FeatureType=FEATURE_FOREST, FeatureVariety=1
EndPlot
BeginPlot
	x=21,y=21
	TerrainType=TERRAIN_GRASS
	PlotType=2
	RiverWEDirection=1
	isNOfRiver
EndPlot
BeginPlot
	x=21,y=22
	TerrainType=TERRAIN_GRASS
	PlotType=2
	RiverWEDirection=1
	isNOfRiver
EndPlot
BeginPlot
	x=21,y=23
	TerrainType=TERRAIN_GRASS
	PlotType=2
	RiverNSDirection=2
	isWOfRiver
	FeatureType=FEATURE_FOREST, FeatureVariety=1
EndPlot
BeginPlot
	x=21,y=24
	TerrainType=TERRAIN_GRASS
	PlotType=1
	RiverNSDirection=2
	isWOfRiver
	FeatureType=FEATURE_FOREST, FeatureVariety=1
EndPlot
BeginPlot
	x=21,y=25
	TerrainType=TERRAIN_GRASS
	PlotType=2
	RiverNSDirection=2
	isWOfRiver
EndPlot
BeginPlot
	x=21,y=26
	TerrainType=TERRAIN_GRASS
	PlotType=2
	BonusType=BONUS_CORN
EndPlot
BeginPlot
	x=21,y=27
	TerrainType=TERRAIN_GRASS
	PlotType=2
EndPlot
BeginPlot
	x=21,y=28
	TerrainType=TERRAIN_COAST
	PlotType=3
EndPlot
BeginPlot
	x=21,y=29
	TerrainType=TERRAIN_GRASS
	PlotType=2
	FeatureType=FEATURE_FOREST, FeatureVariety=3
EndPlot
BeginPlot
	x=21,y=30
	TerrainType=TERRAIN_GRASS
	PlotType=2
	FeatureType=FEATURE_FOREST, FeatureVariety=3
EndPlot
BeginPlot
	x=21,y=31
	TerrainType=TERRAIN_GRASS
	PlotType=2
	RiverWEDirection=3
	isNOfRiver
	FeatureType=FEATURE_FOREST, FeatureVariety=3
EndPlot
BeginPlot
	x=21,y=32
	TerrainType=TERRAIN_COAST
	PlotType=3
EndPlot
BeginPlot
	x=21,y=33
	TerrainType=TERRAIN_COAST
	PlotType=3
EndPlot
BeginPlot
	x=21,y=34
	TerrainType=TERRAIN_COAST
	PlotType=3
EndPlot
BeginPlot
	x=21,y=35
	TerrainType=TERRAIN_GRASS
	PlotType=1
EndPlot
BeginPlot
	x=21,y=36
	TerrainType=TERRAIN_GRASS
	PlotType=1
EndPlot
BeginPlot
	x=21,y=37
	TerrainType=TERRAIN_GRASS
	PlotType=1
	FeatureType=FEATURE_FOREST, FeatureVariety=0
EndPlot
BeginPlot
	x=21,y=38
	TerrainType=TERRAIN_GRASS
	PlotType=2
	BonusType=BONUS_SPICES
	FeatureType=FEATURE_FOREST, FeatureVariety=0
EndPlot
BeginPlot
	x=21,y=39
	TerrainType=TERRAIN_GRASS
	PlotType=2
EndPlot
BeginPlot
	x=21,y=40
	TerrainType=TERRAIN_GRASS
	PlotType=2
EndPlot
BeginPlot
	x=21,y=41
	TerrainType=TERRAIN_GRASS
	PlotType=2
	BonusType=BONUS_SILVER
EndPlot
BeginPlot
	x=21,y=42
	TerrainType=TERRAIN_GRASS
	PlotType=2
EndPlot
BeginPlot
	x=21,y=43
	TerrainType=TERRAIN_GRASS
	PlotType=2
	BonusType=BONUS_HORSE
EndPlot
BeginPlot
	x=21,y=44
	TerrainType=TERRAIN_GRASS
	PlotType=2
	FeatureType=FEATURE_FOREST, FeatureVariety=0
EndPlot
BeginPlot
	x=21,y=45
	TerrainType=TERRAIN_GRASS
	PlotType=2
	FeatureType=FEATURE_FOREST, FeatureVariety=0
EndPlot
BeginPlot
	x=21,y=46
	TerrainType=TERRAIN_GRASS
	PlotType=2
	RiverNSDirection=0
	isWOfRiver
	FeatureType=FEATURE_FOREST, FeatureVariety=0
EndPlot
BeginPlot
	x=21,y=47
	TerrainType=TERRAIN_GRASS
	PlotType=2
	RiverWEDirection=3
	isNOfRiver
	FeatureType=FEATURE_FOREST, FeatureVariety=0
EndPlot
BeginPlot
	x=21,y=48
	TerrainType=TERRAIN_GRASS
	PlotType=1
EndPlot
BeginPlot
	x=21,y=49
	TerrainType=TERRAIN_GRASS
	PlotType=1
EndPlot
BeginPlot
	x=21,y=50
	TerrainType=TERRAIN_GRASS
	PlotType=1
	FeatureType=FEATURE_FOREST, FeatureVariety=0
EndPlot
BeginPlot
	x=21,y=51
	TerrainType=TERRAIN_GRASS
	PlotType=2
	FeatureType=FEATURE_FOREST, FeatureVariety=0
EndPlot
BeginPlot
	x=21,y=52
	TerrainType=TERRAIN_GRASS
	PlotType=2
	RiverWEDirection=1
	isNOfRiver
	FeatureType=FEATURE_FOREST, FeatureVariety=0
EndPlot
BeginPlot
	x=21,y=53
	TerrainType=TERRAIN_GRASS
	PlotType=2
	BonusType=BONUS_GEMS
	FeatureType=FEATURE_FOREST, FeatureVariety=0
EndPlot
BeginPlot
	x=21,y=54
	TerrainType=TERRAIN_GRASS
	PlotType=2
	FeatureType=FEATURE_FOREST, FeatureVariety=0
EndPlot
BeginPlot
	x=21,y=55
	TerrainType=TERRAIN_GRASS
	PlotType=1
	FeatureType=FEATURE_FOREST, FeatureVariety=0
EndPlot
BeginPlot
	x=21,y=56
	TerrainType=TERRAIN_GRASS
	PlotType=2
EndPlot
BeginPlot
	x=21,y=57
	TerrainType=TERRAIN_GRASS
	PlotType=2
	RiverWEDirection=1
	isNOfRiver
EndPlot
BeginPlot
	x=21,y=58
	TerrainType=TERRAIN_GRASS
	PlotType=2
	BonusType=BONUS_INCENSE
	FeatureType=FEATURE_FOREST, FeatureVariety=0
EndPlot
BeginPlot
	x=21,y=59
	TerrainType=TERRAIN_GRASS
	PlotType=2
EndPlot
BeginPlot
	x=21,y=60
	TerrainType=TERRAIN_COAST
	PlotType=3
EndPlot
BeginPlot
	x=21,y=61
	TerrainType=TERRAIN_OCEAN
	PlotType=3
EndPlot
BeginPlot
	x=21,y=62
	TerrainType=TERRAIN_OCEAN
	PlotType=3
EndPlot
BeginPlot
	x=21,y=63
	TerrainType=TERRAIN_OCEAN
	PlotType=3
EndPlot
BeginPlot
	x=21,y=64
	TerrainType=TERRAIN_OCEAN
	PlotType=3
EndPlot
BeginPlot
	x=21,y=65
	TerrainType=TERRAIN_OCEAN
	PlotType=3
EndPlot
BeginPlot
	x=21,y=66
	TerrainType=TERRAIN_OCEAN
	PlotType=3
EndPlot
BeginPlot
	x=21,y=67
	TerrainType=TERRAIN_OCEAN
	PlotType=3
EndPlot</v>
      </c>
      <c r="X72" t="str">
        <f t="shared" ca="1" si="0"/>
        <v>BeginPlot
	x=22,y=0
	TerrainType=TERRAIN_OCEAN
	PlotType=3
EndPlot
BeginPlot
	x=22,y=1
	TerrainType=TERRAIN_OCEAN
	PlotType=3
EndPlot
BeginPlot
	x=22,y=2
	TerrainType=TERRAIN_COAST
	PlotType=3
EndPlot
BeginPlot
	x=22,y=3
	TerrainType=TERRAIN_DESERT
	PlotType=2
EndPlot
BeginPlot
	x=22,y=4
	TerrainType=TERRAIN_COAST
	PlotType=3
EndPlot
BeginPlot
	x=22,y=5
	TerrainType=TERRAIN_COAST
	PlotType=3
EndPlot
BeginPlot
	x=22,y=6
	TerrainType=TERRAIN_COAST
	PlotType=3
EndPlot
BeginPlot
	x=22,y=7
	TerrainType=TERRAIN_COAST
	PlotType=3
EndPlot
BeginPlot
	x=22,y=8
	TerrainType=TERRAIN_COAST
	PlotType=3
EndPlot
BeginPlot
	x=22,y=9
	TerrainType=TERRAIN_COAST
	PlotType=3
EndPlot
BeginPlot
	x=22,y=10
	TerrainType=TERRAIN_GRASS
	PlotType=2
	RiverNSDirection=2
	isWOfRiver
EndPlot
BeginPlot
	x=22,y=11
	TerrainType=TERRAIN_GRASS
	PlotType=2
	RiverNSDirection=2
	isWOfRiver
EndPlot
BeginPlot
	x=22,y=12
	TerrainType=TERRAIN_PLAINS
	PlotType=1
	RiverWEDirection=1
	isNOfRiver
EndPlot
BeginPlot
	x=22,y=13
	TerrainType=TERRAIN_GRASS
	PlotType=2
	RiverNSDirection=2
	isWOfRiver
	RiverWEDirection=3
	isNOfRiver
	FeatureType=FEATURE_FOREST, FeatureVariety=1
EndPlot
BeginPlot
	x=22,y=14
	TerrainType=TERRAIN_GRASS
	PlotType=2
	RiverNSDirection=2
	isWOfRiver
EndPlot
BeginPlot
	x=22,y=15
	TerrainType=TERRAIN_GRASS
	PlotType=1
	RiverWEDirection=1
	isNOfRiver
	FeatureType=FEATURE_FOREST, FeatureVariety=1
EndPlot
BeginPlot
	x=22,y=16
	TerrainType=TERRAIN_GRASS
	PlotType=2
	RiverNSDirection=2
	isWOfRiver
	RiverWEDirection=3
	isNOfRiver
	FeatureType=FEATURE_FOREST, FeatureVariety=1
EndPlot
BeginPlot
	x=22,y=17
	TerrainType=TERRAIN_PLAINS
	PlotType=1
	RiverNSDirection=2
	isWOfRiver
EndPlot
BeginPlot
	x=22,y=18
	TerrainType=TERRAIN_GRASS
	PlotType=2
	BonusType=BONUS_WHEAT
	RiverNSDirection=2
	isWOfRiver
EndPlot
BeginPlot
	x=22,y=19
	TerrainType=TERRAIN_GRASS
	PlotType=2
	RiverNSDirection=2
	isWOfRiver
EndPlot
BeginPlot
	x=22,y=20
	TerrainType=TERRAIN_COAST
	PlotType=3
EndPlot
BeginPlot
	x=22,y=21
	TerrainType=TERRAIN_COAST
	PlotType=3
EndPlot
BeginPlot
	x=22,y=22
	TerrainType=TERRAIN_COAST
	PlotType=3
EndPlot
BeginPlot
	x=22,y=23
	TerrainType=TERRAIN_GRASS
	PlotType=2
	FeatureType=FEATURE_FOREST, FeatureVariety=1
EndPlot
BeginPlot
	x=22,y=24
	TerrainType=TERRAIN_GRASS
	PlotType=2
	FeatureType=FEATURE_FOREST, FeatureVariety=1
EndPlot
BeginPlot
	x=22,y=25
	TerrainType=TERRAIN_PLAINS
	PlotType=1
EndPlot
BeginPlot
	x=22,y=26
	TerrainType=TERRAIN_GRASS
	PlotType=2
EndPlot
BeginPlot
	x=22,y=27
	TerrainType=TERRAIN_GRASS
	PlotType=2
EndPlot
BeginPlot
	x=22,y=28
	TerrainType=TERRAIN_DESERT
	PlotType=2
EndPlot
BeginPlot
	x=22,y=29
	TerrainType=TERRAIN_COAST
	PlotType=3
EndPlot
BeginPlot
	x=22,y=30
	TerrainType=TERRAIN_COAST
	PlotType=3
EndPlot
BeginPlot
	x=22,y=31
	TerrainType=TERRAIN_COAST
	PlotType=3
EndPlot
BeginPlot
	x=22,y=32
	TerrainType=TERRAIN_COAST
	PlotType=3
EndPlot
BeginPlot
	x=22,y=33
	TerrainType=TERRAIN_COAST
	PlotType=3
EndPlot
BeginPlot
	x=22,y=34
	TerrainType=TERRAIN_COAST
	PlotType=3
EndPlot
BeginPlot
	x=22,y=35
	TerrainType=TERRAIN_GRASS
	PlotType=2
EndPlot
BeginPlot
	x=22,y=36
	TerrainType=TERRAIN_GRASS
	PlotType=1
EndPlot
BeginPlot
	x=22,y=37
	TerrainType=TERRAIN_GRASS
	PlotType=1
EndPlot
BeginPlot
	x=22,y=38
	TerrainType=TERRAIN_GRASS
	PlotType=1
	FeatureType=FEATURE_FOREST, FeatureVariety=0
EndPlot
BeginPlot
	x=22,y=39
	TerrainType=TERRAIN_GRASS
	PlotType=2
	FeatureType=FEATURE_FOREST, FeatureVariety=0
EndPlot
BeginPlot
	x=22,y=40
	TerrainType=TERRAIN_GRASS
	PlotType=2
EndPlot
BeginPlot
	x=22,y=41
	TerrainType=TERRAIN_GRASS
	PlotType=2
EndPlot
BeginPlot
	x=22,y=42
	TerrainType=TERRAIN_GRASS
	PlotType=2
	FeatureType=FEATURE_FOREST, FeatureVariety=0
EndPlot
BeginPlot
	x=22,y=43
	TerrainType=TERRAIN_GRASS
	PlotType=2
	ImprovementType=IMPROVEMENT_GOODY_HUT
EndPlot
BeginPlot
	x=22,y=44
	TerrainType=TERRAIN_GRASS
	PlotType=2
	FeatureType=FEATURE_FOREST, FeatureVariety=0
EndPlot
BeginPlot
	x=22,y=45
	TerrainType=TERRAIN_GRASS
	PlotType=2
	FeatureType=FEATURE_FOREST, FeatureVariety=0
EndPlot
BeginPlot
	x=22,y=46
	TerrainType=TERRAIN_GRASS
	PlotType=2
	RiverWEDirection=3
	isNOfRiver
EndPlot
BeginPlot
	x=22,y=47
	TerrainType=TERRAIN_GRASS
	PlotType=2
	FeatureType=FEATURE_FOREST, FeatureVariety=0
EndPlot
BeginPlot
	x=22,y=48
	TerrainType=TERRAIN_GRASS
	PlotType=2
	FeatureType=FEATURE_FOREST, FeatureVariety=0
EndPlot
BeginPlot
	x=22,y=49
	TerrainType=TERRAIN_GRASS
	PlotType=2
EndPlot
BeginPlot
	x=22,y=50
	TerrainType=TERRAIN_GRASS
	PlotType=2
	FeatureType=FEATURE_FOREST, FeatureVariety=0
EndPlot
BeginPlot
	x=22,y=51
	TerrainType=TERRAIN_GRASS
	PlotType=2
	FeatureType=FEATURE_FOREST, FeatureVariety=0
EndPlot
BeginPlot
	x=22,y=52
	TerrainType=TERRAIN_GRASS
	PlotType=2
	RiverWEDirection=1
	isNOfRiver
	FeatureType=FEATURE_FOREST, FeatureVariety=0
EndPlot
BeginPlot
	x=22,y=53
	TerrainType=TERRAIN_GRASS
	PlotType=2
	FeatureType=FEATURE_FOREST, FeatureVariety=0
EndPlot
BeginPlot
	x=22,y=54
	TerrainType=TERRAIN_GRASS
	PlotType=2
	FeatureType=FEATURE_FOREST, FeatureVariety=0
EndPlot
BeginPlot
	x=22,y=55
	TerrainType=TERRAIN_GRASS
	PlotType=2
	FeatureType=FEATURE_FOREST, FeatureVariety=0
EndPlot
BeginPlot
	x=22,y=56
	TerrainType=TERRAIN_GRASS
	PlotType=2
	FeatureType=FEATURE_FOREST, FeatureVariety=0
EndPlot
BeginPlot
	x=22,y=57
	TerrainType=TERRAIN_GRASS
	PlotType=2
	RiverWEDirection=1
	isNOfRiver
EndPlot
BeginPlot
	x=22,y=58
	TerrainType=TERRAIN_GRASS
	PlotType=2
EndPlot
BeginPlot
	x=22,y=59
	TerrainType=TERRAIN_GRASS
	PlotType=2
	FeatureType=FEATURE_FOREST, FeatureVariety=0
EndPlot
BeginPlot
	x=22,y=60
	TerrainType=TERRAIN_COAST
	PlotType=3
EndPlot
BeginPlot
	x=22,y=61
	TerrainType=TERRAIN_OCEAN
	PlotType=3
EndPlot
BeginPlot
	x=22,y=62
	TerrainType=TERRAIN_OCEAN
	PlotType=3
EndPlot
BeginPlot
	x=22,y=63
	TerrainType=TERRAIN_OCEAN
	PlotType=3
EndPlot
BeginPlot
	x=22,y=64
	TerrainType=TERRAIN_OCEAN
	PlotType=3
EndPlot
BeginPlot
	x=22,y=65
	TerrainType=TERRAIN_OCEAN
	PlotType=3
EndPlot
BeginPlot
	x=22,y=66
	TerrainType=TERRAIN_OCEAN
	PlotType=3
EndPlot
BeginPlot
	x=22,y=67
	TerrainType=TERRAIN_OCEAN
	PlotType=3
EndPlot</v>
      </c>
      <c r="Y72" t="str">
        <f t="shared" ca="1" si="0"/>
        <v>BeginPlot
	x=23,y=0
	TerrainType=TERRAIN_OCEAN
	PlotType=3
EndPlot
BeginPlot
	x=23,y=1
	TerrainType=TERRAIN_OCEAN
	PlotType=3
EndPlot
BeginPlot
	x=23,y=2
	TerrainType=TERRAIN_COAST
	PlotType=3
EndPlot
BeginPlot
	x=23,y=3
	TerrainType=TERRAIN_COAST
	PlotType=3
EndPlot
BeginPlot
	x=23,y=4
	TerrainType=TERRAIN_GRASS
	PlotType=2
	FeatureType=FEATURE_FOREST, FeatureVariety=3
EndPlot
BeginPlot
	x=23,y=5
	TerrainType=TERRAIN_GRASS
	PlotType=2
	FeatureType=FEATURE_FOREST, FeatureVariety=3
EndPlot
BeginPlot
	x=23,y=6
	TerrainType=TERRAIN_GRASS
	PlotType=2
	FeatureType=FEATURE_FOREST, FeatureVariety=3
EndPlot
BeginPlot
	x=23,y=7
	TerrainType=TERRAIN_GRASS
	PlotType=2
	FeatureType=FEATURE_FOREST, FeatureVariety=3
EndPlot
BeginPlot
	x=23,y=8
	TerrainType=TERRAIN_COAST
	PlotType=3
EndPlot
BeginPlot
	x=23,y=9
	TerrainType=TERRAIN_COAST
	PlotType=3
EndPlot
BeginPlot
	x=23,y=10
	TerrainType=TERRAIN_GRASS
	PlotType=2
EndPlot
BeginPlot
	x=23,y=11
	TerrainType=TERRAIN_GRASS
	PlotType=1
	BonusType=BONUS_GEMS
	FeatureType=FEATURE_FOREST, FeatureVariety=1
EndPlot
BeginPlot
	x=23,y=12
	TerrainType=TERRAIN_COAST
	PlotType=3
	BonusType=BONUS_FISH
EndPlot
BeginPlot
	x=23,y=13
	TerrainType=TERRAIN_GRASS
	PlotType=1
	BonusType=BONUS_SILVER
	FeatureType=FEATURE_FOREST, FeatureVariety=1
EndPlot
BeginPlot
	x=23,y=14
	TerrainType=TERRAIN_GRASS
	PlotType=1
EndPlot
BeginPlot
	x=23,y=15
	TerrainType=TERRAIN_GRASS
	PlotType=2
	BonusType=BONUS_GOLD
EndPlot
BeginPlot
	x=23,y=16
	TerrainType=TERRAIN_GRASS
	PlotType=2
	FeatureType=FEATURE_FOREST, FeatureVariety=1
EndPlot
BeginPlot
	x=23,y=17
	TerrainType=TERRAIN_GRASS
	PlotType=2
	FeatureType=FEATURE_FOREST, FeatureVariety=1
EndPlot
BeginPlot
	x=23,y=18
	TerrainType=TERRAIN_GRASS
	PlotType=2
	FeatureType=FEATURE_FOREST, FeatureVariety=1
EndPlot
BeginPlot
	x=23,y=19
	TerrainType=TERRAIN_GRASS
	PlotType=2
	BonusType=BONUS_STONE
EndPlot
BeginPlot
	x=23,y=20
	TerrainType=TERRAIN_GRASS
	PlotType=2
	FeatureType=FEATURE_FOREST, FeatureVariety=1
EndPlot
BeginPlot
	x=23,y=21
	TerrainType=TERRAIN_GRASS
	PlotType=2
EndPlot
BeginPlot
	x=23,y=22
	TerrainType=TERRAIN_GRASS
	PlotType=2
	RiverWEDirection=3
	isNOfRiver
EndPlot
BeginPlot
	x=23,y=23
	TerrainType=TERRAIN_GRASS
	PlotType=2
	FeatureType=FEATURE_FOREST, FeatureVariety=1
EndPlot
BeginPlot
	x=23,y=24
	TerrainType=TERRAIN_GRASS
	PlotType=2
	FeatureType=FEATURE_FOREST, FeatureVariety=1
EndPlot
BeginPlot
	x=23,y=25
	TerrainType=TERRAIN_GRASS
	PlotType=2
EndPlot
BeginPlot
	x=23,y=26
	TerrainType=TERRAIN_COAST
	PlotType=3
EndPlot
BeginPlot
	x=23,y=27
	TerrainType=TERRAIN_COAST
	PlotType=3
	BonusType=BONUS_WHALE
EndPlot
BeginPlot
	x=23,y=28
	TerrainType=TERRAIN_COAST
	PlotType=3
EndPlot
BeginPlot
	x=23,y=29
	TerrainType=TERRAIN_GRASS
	PlotType=2
	BonusType=BONUS_ALUMINUM
	FeatureType=FEATURE_FOREST, FeatureVariety=3
EndPlot
BeginPlot
	x=23,y=30
	TerrainType=TERRAIN_GRASS
	PlotType=2
	FeatureType=FEATURE_FOREST, FeatureVariety=3
EndPlot
BeginPlot
	x=23,y=31
	TerrainType=TERRAIN_GRASS
	PlotType=2
	FeatureType=FEATURE_FOREST, FeatureVariety=3
EndPlot
BeginPlot
	x=23,y=32
	TerrainType=TERRAIN_COAST
	PlotType=3
EndPlot
BeginPlot
	x=23,y=33
	TerrainType=TERRAIN_COAST
	PlotType=3
EndPlot
BeginPlot
	x=23,y=34
	TerrainType=TERRAIN_COAST
	PlotType=3
EndPlot
BeginPlot
	x=23,y=35
	TerrainType=TERRAIN_GRASS
	PlotType=2
EndPlot
BeginPlot
	x=23,y=36
	TerrainType=TERRAIN_GRASS
	PlotType=1
	FeatureType=FEATURE_FOREST, FeatureVariety=0
EndPlot
BeginPlot
	x=23,y=37
	TerrainType=TERRAIN_GRASS
	PlotType=1
	FeatureType=FEATURE_FOREST, FeatureVariety=0
EndPlot
BeginPlot
	x=23,y=38
	TerrainType=TERRAIN_GRASS
	PlotType=1
	FeatureType=FEATURE_FOREST, FeatureVariety=0
EndPlot
BeginPlot
	x=23,y=39
	TerrainType=TERRAIN_GRASS
	PlotType=2
	FeatureType=FEATURE_FOREST, FeatureVariety=0
EndPlot
BeginPlot
	x=23,y=40
	TerrainType=TERRAIN_GRASS
	PlotType=2
EndPlot
BeginPlot
	x=23,y=41
	TerrainType=TERRAIN_GRASS
	PlotType=1
	FeatureType=FEATURE_FOREST, FeatureVariety=0
EndPlot
BeginPlot
	x=23,y=42
	TerrainType=TERRAIN_GRASS
	PlotType=1
EndPlot
BeginPlot
	x=23,y=43
	TerrainType=TERRAIN_GRASS
	PlotType=2
	FeatureType=FEATURE_FOREST, FeatureVariety=0
EndPlot
BeginPlot
	x=23,y=44
	TerrainType=TERRAIN_GRASS
	PlotType=2
	FeatureType=FEATURE_FOREST, FeatureVariety=0
EndPlot
BeginPlot
	x=23,y=45
	TerrainType=TERRAIN_GRASS
	PlotType=2
	FeatureType=FEATURE_FOREST, FeatureVariety=0
EndPlot
BeginPlot
	x=23,y=46
	TerrainType=TERRAIN_GRASS
	PlotType=2
	RiverNSDirection=2
	isWOfRiver
	RiverWEDirection=3
	isNOfRiver
EndPlot
BeginPlot
	x=23,y=47
	TerrainType=TERRAIN_GRASS
	PlotType=2
	FeatureType=FEATURE_FOREST, FeatureVariety=0
EndPlot
BeginPlot
	x=23,y=48
	TerrainType=TERRAIN_GRASS
	PlotType=2
EndPlot
BeginPlot
	x=23,y=49
	TerrainType=TERRAIN_GRASS
	PlotType=2
EndPlot
BeginPlot
	x=23,y=50
	TerrainType=TERRAIN_GRASS
	PlotType=2
EndPlot
BeginPlot
	x=23,y=51
	TerrainType=TERRAIN_GRASS
	PlotType=2
EndPlot
BeginPlot
	x=23,y=52
	TerrainType=TERRAIN_GRASS
	PlotType=2
	RiverWEDirection=1
	isNOfRiver
	FeatureType=FEATURE_FOREST, FeatureVariety=0
EndPlot
BeginPlot
	x=23,y=53
	TerrainType=TERRAIN_GRASS
	PlotType=2
	FeatureType=FEATURE_FOREST, FeatureVariety=0
EndPlot
BeginPlot
	x=23,y=54
	TerrainType=TERRAIN_GRASS
	PlotType=2
	FeatureType=FEATURE_FOREST, FeatureVariety=0
EndPlot
BeginPlot
	x=23,y=55
	TerrainType=TERRAIN_GRASS
	PlotType=2
	FeatureType=FEATURE_FOREST, FeatureVariety=0
EndPlot
BeginPlot
	x=23,y=56
	TerrainType=TERRAIN_GRASS
	PlotType=2
EndPlot
BeginPlot
	x=23,y=57
	TerrainType=TERRAIN_GRASS
	PlotType=1
	RiverWEDirection=1
	isNOfRiver
EndPlot
BeginPlot
	x=23,y=58
	TerrainType=TERRAIN_GRASS
	PlotType=2
EndPlot
BeginPlot
	x=23,y=59
	TerrainType=TERRAIN_GRASS
	PlotType=2
	FeatureType=FEATURE_FOREST, FeatureVariety=0
EndPlot
BeginPlot
	x=23,y=60
	TerrainType=TERRAIN_COAST
	PlotType=3
EndPlot
BeginPlot
	x=23,y=61
	TerrainType=TERRAIN_OCEAN
	PlotType=3
EndPlot
BeginPlot
	x=23,y=62
	TerrainType=TERRAIN_OCEAN
	PlotType=3
EndPlot
BeginPlot
	x=23,y=63
	TerrainType=TERRAIN_OCEAN
	PlotType=3
EndPlot
BeginPlot
	x=23,y=64
	TerrainType=TERRAIN_OCEAN
	PlotType=3
EndPlot
BeginPlot
	x=23,y=65
	TerrainType=TERRAIN_OCEAN
	PlotType=3
EndPlot
BeginPlot
	x=23,y=66
	TerrainType=TERRAIN_OCEAN
	PlotType=3
EndPlot
BeginPlot
	x=23,y=67
	TerrainType=TERRAIN_OCEAN
	PlotType=3
EndPlot</v>
      </c>
      <c r="Z72" t="str">
        <f t="shared" ca="1" si="0"/>
        <v>BeginPlot
	x=24,y=0
	TerrainType=TERRAIN_OCEAN
	PlotType=3
EndPlot
BeginPlot
	x=24,y=1
	TerrainType=TERRAIN_OCEAN
	PlotType=3
EndPlot
BeginPlot
	x=24,y=2
	TerrainType=TERRAIN_COAST
	PlotType=3
EndPlot
BeginPlot
	x=24,y=3
	TerrainType=TERRAIN_GRASS
	PlotType=2
	RiverNSDirection=2
	isWOfRiver
	FeatureType=FEATURE_FOREST, FeatureVariety=3
EndPlot
BeginPlot
	x=24,y=4
	TerrainType=TERRAIN_PLAINS
	PlotType=1
	RiverNSDirection=2
	isWOfRiver
EndPlot
BeginPlot
	x=24,y=5
	TerrainType=TERRAIN_GRASS
	PlotType=2
	RiverNSDirection=2
	isWOfRiver
	FeatureType=FEATURE_FOREST, FeatureVariety=3
EndPlot
BeginPlot
	x=24,y=6
	TerrainType=TERRAIN_GRASS
	PlotType=2
	RiverNSDirection=2
	isWOfRiver
	FeatureType=FEATURE_FOREST, FeatureVariety=3
EndPlot
BeginPlot
	x=24,y=7
	TerrainType=TERRAIN_PLAINS
	PlotType=1
	RiverNSDirection=2
	isWOfRiver
EndPlot
BeginPlot
	x=24,y=8
	TerrainType=TERRAIN_GRASS
	PlotType=2
	FeatureType=FEATURE_FOREST, FeatureVariety=3
EndPlot
BeginPlot
	x=24,y=9
	TerrainType=TERRAIN_COAST
	PlotType=3
EndPlot
BeginPlot
	x=24,y=10
	TerrainType=TERRAIN_COAST
	PlotType=3
EndPlot
BeginPlot
	x=24,y=11
	TerrainType=TERRAIN_GRASS
	PlotType=2
	FeatureType=FEATURE_FOREST, FeatureVariety=1
EndPlot
BeginPlot
	x=24,y=12
	TerrainType=TERRAIN_COAST
	PlotType=3
	BonusType=BONUS_CLAM
EndPlot
BeginPlot
	x=24,y=13
	TerrainType=TERRAIN_GRASS
	PlotType=2
	FeatureType=FEATURE_FOREST, FeatureVariety=1
EndPlot
BeginPlot
	x=24,y=14
	TerrainType=TERRAIN_COAST
	PlotType=3
EndPlot
BeginPlot
	x=24,y=15
	TerrainType=TERRAIN_COAST
	PlotType=3
EndPlot
BeginPlot
	x=24,y=16
	TerrainType=TERRAIN_GRASS
	PlotType=2
	FeatureType=FEATURE_FOREST, FeatureVariety=1
EndPlot
BeginPlot
	x=24,y=17
	TerrainType=TERRAIN_GRASS
	PlotType=2
	FeatureType=FEATURE_FOREST, FeatureVariety=1
EndPlot
BeginPlot
	x=24,y=18
	TerrainType=TERRAIN_GRASS
	PlotType=2
	FeatureType=FEATURE_FOREST, FeatureVariety=1
EndPlot
BeginPlot
	x=24,y=19
	TerrainType=TERRAIN_GRASS
	PlotType=2
	BonusType=BONUS_FUR
EndPlot
BeginPlot
	x=24,y=20
	TerrainType=TERRAIN_GRASS
	PlotType=2
	ImprovementType=IMPROVEMENT_GOODY_HUT
EndPlot
BeginPlot
	x=24,y=21
	TerrainType=TERRAIN_GRASS
	PlotType=2
	FeatureType=FEATURE_FOREST, FeatureVariety=1
EndPlot
BeginPlot
	x=24,y=22
	TerrainType=TERRAIN_GRASS
	PlotType=2
	RiverWEDirection=3
	isNOfRiver
EndPlot
BeginPlot
	x=24,y=23
	TerrainType=TERRAIN_GRASS
	PlotType=2
	BonusType=BONUS_DEER
	ImprovementType=IMPROVEMENT_GOODY_HUT
EndPlot
BeginPlot
	x=24,y=24
	TerrainType=TERRAIN_GRASS
	PlotType=2
EndPlot
BeginPlot
	x=24,y=25
	TerrainType=TERRAIN_GRASS
	PlotType=2
	BonusType=BONUS_SUGAR
EndPlot
BeginPlot
	x=24,y=26
	TerrainType=TERRAIN_GRASS
	PlotType=2
EndPlot
BeginPlot
	x=24,y=27
	TerrainType=TERRAIN_COAST
	PlotType=3
EndPlot
BeginPlot
	x=24,y=28
	TerrainType=TERRAIN_COAST
	PlotType=3
EndPlot
BeginPlot
	x=24,y=29
	TerrainType=TERRAIN_GRASS
	PlotType=2
	FeatureType=FEATURE_FOREST, FeatureVariety=3
EndPlot
BeginPlot
	x=24,y=30
	TerrainType=TERRAIN_PLAINS
	PlotType=1
EndPlot
BeginPlot
	x=24,y=31
	TerrainType=TERRAIN_GRASS
	PlotType=2
	FeatureType=FEATURE_FOREST, FeatureVariety=3
EndPlot
BeginPlot
	x=24,y=32
	TerrainType=TERRAIN_COAST
	PlotType=3
EndPlot
BeginPlot
	x=24,y=33
	TerrainType=TERRAIN_COAST
	PlotType=3
EndPlot
BeginPlot
	x=24,y=34
	TerrainType=TERRAIN_COAST
	PlotType=3
EndPlot
BeginPlot
	x=24,y=35
	TerrainType=TERRAIN_GRASS
	PlotType=2
	FeatureType=FEATURE_FOREST, FeatureVariety=0
EndPlot
BeginPlot
	x=24,y=36
	TerrainType=TERRAIN_GRASS
	PlotType=1
EndPlot
BeginPlot
	x=24,y=37
	TerrainType=TERRAIN_GRASS
	PlotType=1
	RiverNSDirection=2
	isWOfRiver
EndPlot
BeginPlot
	x=24,y=38
	TerrainType=TERRAIN_GRASS
	PlotType=2
	RiverNSDirection=2
	isWOfRiver
EndPlot
BeginPlot
	x=24,y=39
	TerrainType=TERRAIN_GRASS
	PlotType=2
	FeatureType=FEATURE_FOREST, FeatureVariety=0
EndPlot
BeginPlot
	x=24,y=40
	TerrainType=TERRAIN_GRASS
	PlotType=1
EndPlot
BeginPlot
	x=24,y=41
	TerrainType=TERRAIN_GRASS
	PlotType=1
	FeatureType=FEATURE_FOREST, FeatureVariety=0
EndPlot
BeginPlot
	x=24,y=42
	TerrainType=TERRAIN_GRASS
	PlotType=1
	FeatureType=FEATURE_FOREST, FeatureVariety=0
EndPlot
BeginPlot
	x=24,y=43
	TerrainType=TERRAIN_GRASS
	PlotType=2
	BonusType=BONUS_COPPER
EndPlot
BeginPlot
	x=24,y=44
	TerrainType=TERRAIN_GRASS
	PlotType=1
EndPlot
BeginPlot
	x=24,y=45
	TerrainType=TERRAIN_GRASS
	PlotType=2
	FeatureType=FEATURE_FOREST, FeatureVariety=0
EndPlot
BeginPlot
	x=24,y=46
	TerrainType=TERRAIN_GRASS
	PlotType=2
EndPlot
BeginPlot
	x=24,y=47
	TerrainType=TERRAIN_GRASS
	PlotType=2
	RiverNSDirection=2
	isWOfRiver
	RiverWEDirection=3
	isNOfRiver
EndPlot
BeginPlot
	x=24,y=48
	TerrainType=TERRAIN_GRASS
	PlotType=2
	BonusType=BONUS_FUR
	FeatureType=FEATURE_FOREST, FeatureVariety=0
EndPlot
BeginPlot
	x=24,y=49
	TerrainType=TERRAIN_GRASS
	PlotType=1
	FeatureType=FEATURE_FOREST, FeatureVariety=0
EndPlot
BeginPlot
	x=24,y=50
	TerrainType=TERRAIN_GRASS
	PlotType=1
EndPlot
BeginPlot
	x=24,y=51
	TerrainType=TERRAIN_GRASS
	PlotType=2
	FeatureType=FEATURE_FOREST, FeatureVariety=0
EndPlot
BeginPlot
	x=24,y=52
	TerrainType=TERRAIN_GRASS
	PlotType=2
	RiverWEDirection=1
	isNOfRiver
	FeatureType=FEATURE_FOREST, FeatureVariety=0
EndPlot
BeginPlot
	x=24,y=53
	TerrainType=TERRAIN_GRASS
	PlotType=2
	BonusType=BONUS_STONE
	FeatureType=FEATURE_FOREST, FeatureVariety=0
EndPlot
BeginPlot
	x=24,y=54
	TerrainType=TERRAIN_GRASS
	PlotType=1
	FeatureType=FEATURE_FOREST, FeatureVariety=0
EndPlot
BeginPlot
	x=24,y=55
	TerrainType=TERRAIN_GRASS
	PlotType=1
	FeatureType=FEATURE_FOREST, FeatureVariety=0
EndPlot
BeginPlot
	x=24,y=56
	TerrainType=TERRAIN_GRASS
	PlotType=2
	BonusType=BONUS_CORN
EndPlot
BeginPlot
	x=24,y=57
	TerrainType=TERRAIN_GRASS
	PlotType=2
	RiverWEDirection=1
	isNOfRiver
	FeatureType=FEATURE_FOREST, FeatureVariety=0
EndPlot
BeginPlot
	x=24,y=58
	TerrainType=TERRAIN_COAST
	PlotType=3
EndPlot
BeginPlot
	x=24,y=59
	TerrainType=TERRAIN_COAST
	PlotType=3
EndPlot
BeginPlot
	x=24,y=60
	TerrainType=TERRAIN_COAST
	PlotType=3
EndPlot
BeginPlot
	x=24,y=61
	TerrainType=TERRAIN_OCEAN
	PlotType=3
EndPlot
BeginPlot
	x=24,y=62
	TerrainType=TERRAIN_OCEAN
	PlotType=3
EndPlot
BeginPlot
	x=24,y=63
	TerrainType=TERRAIN_OCEAN
	PlotType=3
EndPlot
BeginPlot
	x=24,y=64
	TerrainType=TERRAIN_OCEAN
	PlotType=3
EndPlot
BeginPlot
	x=24,y=65
	TerrainType=TERRAIN_OCEAN
	PlotType=3
EndPlot
BeginPlot
	x=24,y=66
	TerrainType=TERRAIN_OCEAN
	PlotType=3
EndPlot
BeginPlot
	x=24,y=67
	TerrainType=TERRAIN_OCEAN
	PlotType=3
EndPlot</v>
      </c>
      <c r="AA72" t="str">
        <f t="shared" ca="1" si="0"/>
        <v>BeginPlot
	x=25,y=0
	TerrainType=TERRAIN_OCEAN
	PlotType=3
EndPlot
BeginPlot
	x=25,y=1
	TerrainType=TERRAIN_COAST
	PlotType=3
EndPlot
BeginPlot
	x=25,y=2
	TerrainType=TERRAIN_COAST
	PlotType=3
EndPlot
BeginPlot
	x=25,y=3
	TerrainType=TERRAIN_GRASS
	PlotType=2
	FeatureType=FEATURE_FOREST, FeatureVariety=3
EndPlot
BeginPlot
	x=25,y=4
	TerrainType=TERRAIN_GRASS
	PlotType=2
	FeatureType=FEATURE_FOREST, FeatureVariety=3
EndPlot
BeginPlot
	x=25,y=5
	TerrainType=TERRAIN_GRASS
	PlotType=2
	BonusType=BONUS_DYE
	RiverNSDirection=0
	isWOfRiver
	FeatureType=FEATURE_FOREST, FeatureVariety=3
EndPlot
BeginPlot
	x=25,y=6
	TerrainType=TERRAIN_GRASS
	PlotType=2
	BonusType=BONUS_DYE
	RiverNSDirection=2
	isWOfRiver
	RiverWEDirection=3
	isNOfRiver
	FeatureType=FEATURE_FOREST, FeatureVariety=3
EndPlot
BeginPlot
	x=25,y=7
	TerrainType=TERRAIN_GRASS
	PlotType=2
	FeatureType=FEATURE_FOREST, FeatureVariety=3
EndPlot
BeginPlot
	x=25,y=8
	TerrainType=TERRAIN_GRASS
	PlotType=2
	FeatureType=FEATURE_FOREST, FeatureVariety=3
EndPlot
BeginPlot
	x=25,y=9
	TerrainType=TERRAIN_COAST
	PlotType=3
EndPlot
BeginPlot
	x=25,y=10
	TerrainType=TERRAIN_COAST
	PlotType=3
EndPlot
BeginPlot
	x=25,y=11
	TerrainType=TERRAIN_COAST
	PlotType=3
EndPlot
BeginPlot
	x=25,y=12
	TerrainType=TERRAIN_COAST
	PlotType=3
EndPlot
BeginPlot
	x=25,y=13
	TerrainType=TERRAIN_COAST
	PlotType=3
EndPlot
BeginPlot
	x=25,y=14
	TerrainType=TERRAIN_COAST
	PlotType=3
EndPlot
BeginPlot
	x=25,y=15
	TerrainType=TERRAIN_COAST
	PlotType=3
EndPlot
BeginPlot
	x=25,y=16
	TerrainType=TERRAIN_COAST
	PlotType=3
EndPlot
BeginPlot
	x=25,y=17
	TerrainType=TERRAIN_COAST
	PlotType=3
EndPlot
BeginPlot
	x=25,y=18
	TerrainType=TERRAIN_COAST
	PlotType=3
EndPlot
BeginPlot
	x=25,y=19
	TerrainType=TERRAIN_GRASS
	PlotType=2
EndPlot
BeginPlot
	x=25,y=20
	TerrainType=TERRAIN_GRASS
	PlotType=2
EndPlot
BeginPlot
	x=25,y=21
	TerrainType=TERRAIN_PLAINS
	PlotType=1
EndPlot
BeginPlot
	x=25,y=22
	TerrainType=TERRAIN_GRASS
	PlotType=2
	RiverWEDirection=3
	isNOfRiver
	FeatureType=FEATURE_FOREST, FeatureVariety=1
EndPlot
BeginPlot
	x=25,y=23
	TerrainType=TERRAIN_GRASS
	PlotType=2
	BonusType=BONUS_IVORY
EndPlot
BeginPlot
	x=25,y=24
	TerrainType=TERRAIN_COAST
	PlotType=3
EndPlot
BeginPlot
	x=25,y=25
	TerrainType=TERRAIN_COAST
	PlotType=3
EndPlot
BeginPlot
	x=25,y=26
	TerrainType=TERRAIN_COAST
	PlotType=3
EndPlot
BeginPlot
	x=25,y=27
	TerrainType=TERRAIN_COAST
	PlotType=3
EndPlot
BeginPlot
	x=25,y=28
	TerrainType=TERRAIN_COAST
	PlotType=3
EndPlot
BeginPlot
	x=25,y=29
	TerrainType=TERRAIN_GRASS
	PlotType=2
	FeatureType=FEATURE_FOREST, FeatureVariety=3
EndPlot
BeginPlot
	x=25,y=30
	TerrainType=TERRAIN_GRASS
	PlotType=2
	FeatureType=FEATURE_FOREST, FeatureVariety=3
EndPlot
BeginPlot
	x=25,y=31
	TerrainType=TERRAIN_COAST
	PlotType=3
EndPlot
BeginPlot
	x=25,y=32
	TerrainType=TERRAIN_GRASS
	PlotType=2
	FeatureType=FEATURE_FOREST, FeatureVariety=3
EndPlot
BeginPlot
	x=25,y=33
	TerrainType=TERRAIN_COAST
	PlotType=3
EndPlot
BeginPlot
	x=25,y=34
	TerrainType=TERRAIN_COAST
	PlotType=3
EndPlot
BeginPlot
	x=25,y=35
	TerrainType=TERRAIN_COAST
	PlotType=3
EndPlot
BeginPlot
	x=25,y=36
	TerrainType=TERRAIN_COAST
	PlotType=3
	BonusType=BONUS_FISH
EndPlot
BeginPlot
	x=25,y=37
	TerrainType=TERRAIN_GRASS
	PlotType=2
EndPlot
BeginPlot
	x=25,y=38
	TerrainType=TERRAIN_GRASS
	PlotType=2
EndPlot
BeginPlot
	x=25,y=39
	TerrainType=TERRAIN_GRASS
	PlotType=2
	RiverNSDirection=2
	isWOfRiver
	RiverWEDirection=3
	isNOfRiver
	FeatureType=FEATURE_FOREST, FeatureVariety=0
EndPlot
BeginPlot
	x=25,y=40
	TerrainType=TERRAIN_GRASS
	PlotType=2
	RiverNSDirection=2
	isWOfRiver
EndPlot
BeginPlot
	x=25,y=41
	TerrainType=TERRAIN_GRASS
	PlotType=2
	RiverNSDirection=2
	isWOfRiver
EndPlot
BeginPlot
	x=25,y=42
	TerrainType=TERRAIN_GRASS
	PlotType=2
	RiverNSDirection=2
	isWOfRiver
	FeatureType=FEATURE_FOREST, FeatureVariety=0
EndPlot
BeginPlot
	x=25,y=43
	TerrainType=TERRAIN_GRASS
	PlotType=2
	BonusType=BONUS_WHEAT
EndPlot
BeginPlot
	x=25,y=44
	TerrainType=TERRAIN_GRASS
	PlotType=1
EndPlot
BeginPlot
	x=25,y=45
	TerrainType=TERRAIN_GRASS
	PlotType=2
EndPlot
BeginPlot
	x=25,y=46
	TerrainType=TERRAIN_GRASS
	PlotType=2
	BonusType=BONUS_HORSE
	FeatureType=FEATURE_FOREST, FeatureVariety=0
EndPlot
BeginPlot
	x=25,y=47
	TerrainType=TERRAIN_GRASS
	PlotType=2
	FeatureType=FEATURE_FOREST, FeatureVariety=0
EndPlot
BeginPlot
	x=25,y=48
	TerrainType=TERRAIN_GRASS
	PlotType=2
	RiverNSDirection=2
	isWOfRiver
	RiverWEDirection=3
	isNOfRiver
	FeatureType=FEATURE_FOREST, FeatureVariety=0
EndPlot
BeginPlot
	x=25,y=49
	TerrainType=TERRAIN_GRASS
	PlotType=1
	FeatureType=FEATURE_FOREST, FeatureVariety=0
EndPlot
BeginPlot
	x=25,y=50
	TerrainType=TERRAIN_GRASS
	PlotType=1
	FeatureType=FEATURE_FOREST, FeatureVariety=0
EndPlot
BeginPlot
	x=25,y=51
	TerrainType=TERRAIN_GRASS
	PlotType=2
EndPlot
BeginPlot
	x=25,y=52
	TerrainType=TERRAIN_GRASS
	PlotType=1
	RiverNSDirection=0
	isWOfRiver
	RiverWEDirection=1
	isNOfRiver
EndPlot
BeginPlot
	x=25,y=53
	TerrainType=TERRAIN_GRASS
	PlotType=2
	RiverNSDirection=0
	isWOfRiver
	FeatureType=FEATURE_FOREST, FeatureVariety=0
EndPlot
BeginPlot
	x=25,y=54
	TerrainType=TERRAIN_GRASS
	PlotType=2
	RiverNSDirection=0
	isWOfRiver
	FeatureType=FEATURE_FOREST, FeatureVariety=0
EndPlot
BeginPlot
	x=25,y=55
	TerrainType=TERRAIN_GRASS
	PlotType=2
	RiverNSDirection=0
	isWOfRiver
EndPlot
BeginPlot
	x=25,y=56
	TerrainType=TERRAIN_GRASS
	PlotType=2
	RiverNSDirection=0
	isWOfRiver
EndPlot
BeginPlot
	x=25,y=57
	TerrainType=TERRAIN_GRASS
	PlotType=1
	RiverNSDirection=0
	isWOfRiver
	RiverWEDirection=1
	isNOfRiver
EndPlot
BeginPlot
	x=25,y=58
	TerrainType=TERRAIN_COAST
	PlotType=3
EndPlot
BeginPlot
	x=25,y=59
	TerrainType=TERRAIN_OCEAN
	PlotType=3
EndPlot
BeginPlot
	x=25,y=60
	TerrainType=TERRAIN_OCEAN
	PlotType=3
EndPlot
BeginPlot
	x=25,y=61
	TerrainType=TERRAIN_OCEAN
	PlotType=3
EndPlot
BeginPlot
	x=25,y=62
	TerrainType=TERRAIN_OCEAN
	PlotType=3
EndPlot
BeginPlot
	x=25,y=63
	TerrainType=TERRAIN_OCEAN
	PlotType=3
EndPlot
BeginPlot
	x=25,y=64
	TerrainType=TERRAIN_OCEAN
	PlotType=3
EndPlot
BeginPlot
	x=25,y=65
	TerrainType=TERRAIN_OCEAN
	PlotType=3
EndPlot
BeginPlot
	x=25,y=66
	TerrainType=TERRAIN_OCEAN
	PlotType=3
EndPlot
BeginPlot
	x=25,y=67
	TerrainType=TERRAIN_OCEAN
	PlotType=3
EndPlot</v>
      </c>
      <c r="AB72" t="str">
        <f t="shared" ca="1" si="0"/>
        <v>BeginPlot
	x=26,y=0
	TerrainType=TERRAIN_OCEAN
	PlotType=3
EndPlot
BeginPlot
	x=26,y=1
	TerrainType=TERRAIN_COAST
	PlotType=3
EndPlot
BeginPlot
	x=26,y=2
	TerrainType=TERRAIN_COAST
	PlotType=3
EndPlot
BeginPlot
	x=26,y=3
	TerrainType=TERRAIN_GRASS
	PlotType=2
	FeatureType=FEATURE_FOREST, FeatureVariety=3
EndPlot
BeginPlot
	x=26,y=4
	TerrainType=TERRAIN_GRASS
	PlotType=2
	FeatureType=FEATURE_FOREST, FeatureVariety=3
EndPlot
BeginPlot
	x=26,y=5
	TerrainType=TERRAIN_GRASS
	PlotType=2
	BonusType=BONUS_DYE
	RiverWEDirection=3
	isNOfRiver
	FeatureType=FEATURE_FOREST, FeatureVariety=3
EndPlot
BeginPlot
	x=26,y=6
	TerrainType=TERRAIN_GRASS
	PlotType=2
	BonusType=BONUS_DYE
	FeatureType=FEATURE_FOREST, FeatureVariety=3
EndPlot
BeginPlot
	x=26,y=7
	TerrainType=TERRAIN_GRASS
	PlotType=2
	RiverNSDirection=2
	isWOfRiver
	RiverWEDirection=3
	isNOfRiver
	FeatureType=FEATURE_FOREST, FeatureVariety=3
EndPlot
BeginPlot
	x=26,y=8
	TerrainType=TERRAIN_GRASS
	PlotType=2
	FeatureType=FEATURE_FOREST, FeatureVariety=3
EndPlot
BeginPlot
	x=26,y=9
	TerrainType=TERRAIN_COAST
	PlotType=3
EndPlot
BeginPlot
	x=26,y=10
	TerrainType=TERRAIN_COAST
	PlotType=3
EndPlot
BeginPlot
	x=26,y=11
	TerrainType=TERRAIN_GRASS
	PlotType=2
	BonusType=BONUS_INCENSE
EndPlot
BeginPlot
	x=26,y=12
	TerrainType=TERRAIN_COAST
	PlotType=3
EndPlot
BeginPlot
	x=26,y=13
	TerrainType=TERRAIN_GRASS
	PlotType=2
	BonusType=BONUS_DYE
EndPlot
BeginPlot
	x=26,y=14
	TerrainType=TERRAIN_COAST
	PlotType=3
EndPlot
BeginPlot
	x=26,y=15
	TerrainType=TERRAIN_COAST
	PlotType=3
EndPlot
BeginPlot
	x=26,y=16
	TerrainType=TERRAIN_GRASS
	PlotType=2
EndPlot
BeginPlot
	x=26,y=17
	TerrainType=TERRAIN_GRASS
	PlotType=2
EndPlot
BeginPlot
	x=26,y=18
	TerrainType=TERRAIN_GRASS
	PlotType=2
	BonusType=BONUS_COW
EndPlot
BeginPlot
	x=26,y=19
	TerrainType=TERRAIN_GRASS
	PlotType=2
EndPlot
BeginPlot
	x=26,y=20
	TerrainType=TERRAIN_COAST
	PlotType=3
	BonusType=BONUS_CRAB
EndPlot
BeginPlot
	x=26,y=21
	TerrainType=TERRAIN_GRASS
	PlotType=2
	FeatureType=FEATURE_FOREST, FeatureVariety=1
EndPlot
BeginPlot
	x=26,y=22
	TerrainType=TERRAIN_GRASS
	PlotType=2
EndPlot
BeginPlot
	x=26,y=23
	TerrainType=TERRAIN_GRASS
	PlotType=1
EndPlot
BeginPlot
	x=26,y=24
	TerrainType=TERRAIN_COAST
	PlotType=3
EndPlot
BeginPlot
	x=26,y=25
	TerrainType=TERRAIN_COAST
	PlotType=3
	BonusType=BONUS_FISH
EndPlot
BeginPlot
	x=26,y=26
	TerrainType=TERRAIN_GRASS
	PlotType=2
	FeatureType=FEATURE_FOREST, FeatureVariety=3
EndPlot
BeginPlot
	x=26,y=27
	TerrainType=TERRAIN_GRASS
	PlotType=2
	FeatureType=FEATURE_FOREST, FeatureVariety=3
EndPlot
BeginPlot
	x=26,y=28
	TerrainType=TERRAIN_GRASS
	PlotType=2
	FeatureType=FEATURE_FOREST, FeatureVariety=3
EndPlot
BeginPlot
	x=26,y=29
	TerrainType=TERRAIN_GRASS
	PlotType=2
	RiverWEDirection=3
	isNOfRiver
	FeatureType=FEATURE_FOREST, FeatureVariety=3
EndPlot
BeginPlot
	x=26,y=30
	TerrainType=TERRAIN_GRASS
	PlotType=2
	BonusType=BONUS_COW
	FeatureType=FEATURE_FOREST, FeatureVariety=3
EndPlot
BeginPlot
	x=26,y=31
	TerrainType=TERRAIN_COAST
	PlotType=3
EndPlot
BeginPlot
	x=26,y=32
	TerrainType=TERRAIN_COAST
	PlotType=2
EndPlot
BeginPlot
	x=26,y=33
	TerrainType=TERRAIN_GRASS
	PlotType=2
EndPlot
BeginPlot
	x=26,y=34
	TerrainType=TERRAIN_GRASS
	PlotType=2
EndPlot
BeginPlot
	x=26,y=35
	TerrainType=TERRAIN_GRASS
	PlotType=2
	FeatureType=FEATURE_FOREST, FeatureVariety=0
EndPlot
BeginPlot
	x=26,y=36
	TerrainType=TERRAIN_GRASS
	PlotType=2
	FeatureType=FEATURE_FOREST, FeatureVariety=0
EndPlot
BeginPlot
	x=26,y=37
	TerrainType=TERRAIN_GRASS
	PlotType=2
	RiverWEDirection=3
	isNOfRiver
EndPlot
BeginPlot
	x=26,y=38
	TerrainType=TERRAIN_GRASS
	PlotType=2
	FeatureType=FEATURE_FOREST, FeatureVariety=0
EndPlot
BeginPlot
	x=26,y=39
	TerrainType=TERRAIN_GRASS
	PlotType=2
	FeatureType=FEATURE_FOREST, FeatureVariety=0
EndPlot
BeginPlot
	x=26,y=40
	TerrainType=TERRAIN_GRASS
	PlotType=2
	FeatureType=FEATURE_FOREST, FeatureVariety=0
EndPlot
BeginPlot
	x=26,y=41
	TerrainType=TERRAIN_GRASS
	PlotType=2
EndPlot
BeginPlot
	x=26,y=42
	TerrainType=TERRAIN_GRASS
	PlotType=2
	FeatureType=FEATURE_FOREST, FeatureVariety=0
EndPlot
BeginPlot
	x=26,y=43
	TerrainType=TERRAIN_GRASS
	PlotType=2
	RiverWEDirection=3
	isNOfRiver
EndPlot
BeginPlot
	x=26,y=44
	TerrainType=TERRAIN_GRASS
	PlotType=2
	BonusType=BONUS_WINE
EndPlot
BeginPlot
	x=26,y=45
	TerrainType=TERRAIN_GRASS
	PlotType=2
	FeatureType=FEATURE_FOREST, FeatureVariety=0
EndPlot
BeginPlot
	x=26,y=46
	TerrainType=TERRAIN_GRASS
	PlotType=2
EndPlot
BeginPlot
	x=26,y=47
	TerrainType=TERRAIN_GRASS
	PlotType=2
	FeatureType=FEATURE_FOREST, FeatureVariety=0
EndPlot
BeginPlot
	x=26,y=48
	TerrainType=TERRAIN_GRASS
	PlotType=2
	RiverNSDirection=2
	isWOfRiver
	RiverWEDirection=3
	isNOfRiver
EndPlot
BeginPlot
	x=26,y=49
	TerrainType=TERRAIN_GRASS
	PlotType=2
	RiverNSDirection=2
	isWOfRiver
	RiverWEDirection=3
	isNOfRiver
EndPlot
BeginPlot
	x=26,y=50
	TerrainType=TERRAIN_GRASS
	PlotType=1
	FeatureType=FEATURE_FOREST, FeatureVariety=0
EndPlot
BeginPlot
	x=26,y=51
	TerrainType=TERRAIN_GRASS
	PlotType=2
EndPlot
BeginPlot
	x=26,y=52
	TerrainType=TERRAIN_GRASS
	PlotType=2
	FeatureType=FEATURE_FOREST, FeatureVariety=0
EndPlot
BeginPlot
	x=26,y=53
	TerrainType=TERRAIN_GRASS
	PlotType=2
	FeatureType=FEATURE_FOREST, FeatureVariety=0
EndPlot
BeginPlot
	x=26,y=54
	TerrainType=TERRAIN_GRASS
	PlotType=2
	FeatureType=FEATURE_FOREST, FeatureVariety=0
EndPlot
BeginPlot
	x=26,y=55
	TerrainType=TERRAIN_GRASS
	PlotType=1
EndPlot
BeginPlot
	x=26,y=56
	TerrainType=TERRAIN_GRASS
	PlotType=2
	FeatureType=FEATURE_FOREST, FeatureVariety=0
EndPlot
BeginPlot
	x=26,y=57
	TerrainType=TERRAIN_GRASS
	PlotType=2
EndPlot
BeginPlot
	x=26,y=58
	TerrainType=TERRAIN_COAST
	PlotType=3
EndPlot
BeginPlot
	x=26,y=59
	TerrainType=TERRAIN_COAST
	PlotType=3
EndPlot
BeginPlot
	x=26,y=60
	TerrainType=TERRAIN_COAST
	PlotType=3
EndPlot
BeginPlot
	x=26,y=61
	TerrainType=TERRAIN_OCEAN
	PlotType=3
EndPlot
BeginPlot
	x=26,y=62
	TerrainType=TERRAIN_OCEAN
	PlotType=3
EndPlot
BeginPlot
	x=26,y=63
	TerrainType=TERRAIN_OCEAN
	PlotType=3
EndPlot
BeginPlot
	x=26,y=64
	TerrainType=TERRAIN_OCEAN
	PlotType=3
EndPlot
BeginPlot
	x=26,y=65
	TerrainType=TERRAIN_OCEAN
	PlotType=3
EndPlot
BeginPlot
	x=26,y=66
	TerrainType=TERRAIN_OCEAN
	PlotType=3
EndPlot
BeginPlot
	x=26,y=67
	TerrainType=TERRAIN_OCEAN
	PlotType=3
EndPlot</v>
      </c>
      <c r="AC72" t="str">
        <f t="shared" ca="1" si="0"/>
        <v>BeginPlot
	x=27,y=0
	TerrainType=TERRAIN_OCEAN
	PlotType=3
EndPlot
BeginPlot
	x=27,y=1
	TerrainType=TERRAIN_COAST
	PlotType=3
EndPlot
BeginPlot
	x=27,y=2
	TerrainType=TERRAIN_COAST
	PlotType=3
EndPlot
BeginPlot
	x=27,y=3
	TerrainType=TERRAIN_GRASS
	PlotType=2
	FeatureType=FEATURE_FOREST, FeatureVariety=3
EndPlot
BeginPlot
	x=27,y=4
	TerrainType=TERRAIN_PLAINS
	PlotType=1
EndPlot
BeginPlot
	x=27,y=5
	TerrainType=TERRAIN_GRASS
	PlotType=2
	RiverWEDirection=3
	isNOfRiver
	FeatureType=FEATURE_FOREST, FeatureVariety=3
EndPlot
BeginPlot
	x=27,y=6
	TerrainType=TERRAIN_GRASS
	PlotType=2
	FeatureType=FEATURE_FOREST, FeatureVariety=3
EndPlot
BeginPlot
	x=27,y=7
	TerrainType=TERRAIN_PLAINS
	PlotType=1
EndPlot
BeginPlot
	x=27,y=8
	TerrainType=TERRAIN_GRASS
	PlotType=2
	FeatureType=FEATURE_FOREST, FeatureVariety=3
EndPlot
BeginPlot
	x=27,y=9
	TerrainType=TERRAIN_COAST
	PlotType=3
EndPlot
BeginPlot
	x=27,y=10
	TerrainType=TERRAIN_GRASS
	PlotType=2
EndPlot
BeginPlot
	x=27,y=11
	TerrainType=TERRAIN_GRASS
	PlotType=1
	RiverNSDirection=2
	isWOfRiver
	RiverWEDirection=3
	isNOfRiver
EndPlot
BeginPlot
	x=27,y=12
	TerrainType=TERRAIN_COAST
	PlotType=3
	BonusType=BONUS_FISH
EndPlot
BeginPlot
	x=27,y=13
	TerrainType=TERRAIN_GRASS
	PlotType=2
	RiverNSDirection=2
	isWOfRiver
EndPlot
BeginPlot
	x=27,y=14
	TerrainType=TERRAIN_GRASS
	PlotType=2
	RiverNSDirection=2
	isWOfRiver
EndPlot
BeginPlot
	x=27,y=15
	TerrainType=TERRAIN_GRASS
	PlotType=1
	RiverNSDirection=2
	isWOfRiver
	FeatureType=FEATURE_FOREST, FeatureVariety=1
EndPlot
BeginPlot
	x=27,y=16
	TerrainType=TERRAIN_GRASS
	PlotType=2
	FeatureType=FEATURE_FOREST, FeatureVariety=1
EndPlot
BeginPlot
	x=27,y=17
	TerrainType=TERRAIN_GRASS
	PlotType=2
	BonusType=BONUS_SHEEP
EndPlot
BeginPlot
	x=27,y=18
	TerrainType=TERRAIN_COAST
	PlotType=3
EndPlot
BeginPlot
	x=27,y=19
	TerrainType=TERRAIN_COAST
	PlotType=3
EndPlot
BeginPlot
	x=27,y=20
	TerrainType=TERRAIN_COAST
	PlotType=3
EndPlot
BeginPlot
	x=27,y=21
	TerrainType=TERRAIN_GRASS
	PlotType=1
EndPlot
BeginPlot
	x=27,y=22
	TerrainType=TERRAIN_GRASS
	PlotType=1
	FeatureType=FEATURE_FOREST, FeatureVariety=1
EndPlot
BeginPlot
	x=27,y=23
	TerrainType=TERRAIN_COAST
	PlotType=3
EndPlot
BeginPlot
	x=27,y=24
	TerrainType=TERRAIN_COAST
	PlotType=3
EndPlot
BeginPlot
	x=27,y=25
	TerrainType=TERRAIN_GRASS
	PlotType=2
	RiverNSDirection=2
	isWOfRiver
	FeatureType=FEATURE_FOREST, FeatureVariety=3
EndPlot
BeginPlot
	x=27,y=26
	TerrainType=TERRAIN_PLAINS
	PlotType=1
	RiverNSDirection=2
	isWOfRiver
EndPlot
BeginPlot
	x=27,y=27
	TerrainType=TERRAIN_GRASS
	PlotType=2
	RiverNSDirection=2
	isWOfRiver
	FeatureType=FEATURE_FOREST, FeatureVariety=3
EndPlot
BeginPlot
	x=27,y=28
	TerrainType=TERRAIN_GRASS
	PlotType=2
	RiverNSDirection=0
	isWOfRiver
	FeatureType=FEATURE_FOREST, FeatureVariety=3
EndPlot
BeginPlot
	x=27,y=29
	TerrainType=TERRAIN_PLAINS
	PlotType=1
	RiverWEDirection=3
	isNOfRiver
EndPlot
BeginPlot
	x=27,y=30
	TerrainType=TERRAIN_GRASS
	PlotType=2
	FeatureType=FEATURE_FOREST, FeatureVariety=3
EndPlot
BeginPlot
	x=27,y=31
	TerrainType=TERRAIN_COAST
	PlotType=3
EndPlot
BeginPlot
	x=27,y=32
	TerrainType=TERRAIN_COAST
	PlotType=3
EndPlot
BeginPlot
	x=27,y=33
	TerrainType=TERRAIN_COAST
	PlotType=3
EndPlot
BeginPlot
	x=27,y=34
	TerrainType=TERRAIN_COAST
	PlotType=3
EndPlot
BeginPlot
	x=27,y=35
	TerrainType=TERRAIN_GRASS
	PlotType=2
EndPlot
BeginPlot
	x=27,y=36
	TerrainType=TERRAIN_GRASS
	PlotType=2
	FeatureType=FEATURE_FOREST, FeatureVariety=0
EndPlot
BeginPlot
	x=27,y=37
	TerrainType=TERRAIN_GRASS
	PlotType=2
	BonusType=BONUS_STONE
	RiverWEDirection=3
	isNOfRiver
EndPlot
BeginPlot
	x=27,y=38
	TerrainType=TERRAIN_GRASS
	PlotType=2
EndPlot
BeginPlot
	x=27,y=39
	TerrainType=TERRAIN_GRASS
	PlotType=2
EndPlot
BeginPlot
	x=27,y=40
	TerrainType=TERRAIN_GRASS
	PlotType=2
EndPlot
BeginPlot
	x=27,y=41
	TerrainType=TERRAIN_GRASS
	PlotType=2
EndPlot
BeginPlot
	x=27,y=42
	TerrainType=TERRAIN_GRASS
	PlotType=2
	FeatureType=FEATURE_FOREST, FeatureVariety=0
EndPlot
BeginPlot
	x=27,y=43
	TerrainType=TERRAIN_GRASS
	PlotType=2
	RiverWEDirection=3
	isNOfRiver
	FeatureType=FEATURE_FOREST, FeatureVariety=0
EndPlot
BeginPlot
	x=27,y=44
	TerrainType=TERRAIN_GRASS
	PlotType=2
EndPlot
BeginPlot
	x=27,y=45
	TerrainType=TERRAIN_GRASS
	PlotType=2
EndPlot
BeginPlot
	x=27,y=46
	TerrainType=TERRAIN_GRASS
	PlotType=2
	FeatureType=FEATURE_FOREST, FeatureVariety=0
EndPlot
BeginPlot
	x=27,y=47
	TerrainType=TERRAIN_GRASS
	PlotType=2
	BonusType=BONUS_SILK
	FeatureType=FEATURE_FOREST, FeatureVariety=0
EndPlot
BeginPlot
	x=27,y=48
	TerrainType=TERRAIN_GRASS
	PlotType=2
	FeatureType=FEATURE_FOREST, FeatureVariety=0
EndPlot
BeginPlot
	x=27,y=49
	TerrainType=TERRAIN_GRASS
	PlotType=2
	FeatureType=FEATURE_FOREST, FeatureVariety=0
EndPlot
BeginPlot
	x=27,y=50
	TerrainType=TERRAIN_GRASS
	PlotType=2
	RiverWEDirection=3
	isNOfRiver
EndPlot
BeginPlot
	x=27,y=51
	TerrainType=TERRAIN_GRASS
	PlotType=2
	FeatureType=FEATURE_FOREST, FeatureVariety=0
EndPlot
BeginPlot
	x=27,y=52
	TerrainType=TERRAIN_GRASS
	PlotType=2
EndPlot
BeginPlot
	x=27,y=53
	TerrainType=TERRAIN_GRASS
	PlotType=2
	BonusType=BONUS_DEER
EndPlot
BeginPlot
	x=27,y=54
	TerrainType=TERRAIN_GRASS
	PlotType=2
	FeatureType=FEATURE_FOREST, FeatureVariety=0
EndPlot
BeginPlot
	x=27,y=55
	TerrainType=TERRAIN_GRASS
	PlotType=2
	FeatureType=FEATURE_FOREST, FeatureVariety=0
EndPlot
BeginPlot
	x=27,y=56
	TerrainType=TERRAIN_GRASS
	PlotType=1
	FeatureType=FEATURE_FOREST, FeatureVariety=0
EndPlot
BeginPlot
	x=27,y=57
	TerrainType=TERRAIN_GRASS
	PlotType=1
	BonusType=BONUS_GOLD
EndPlot
BeginPlot
	x=27,y=58
	TerrainType=TERRAIN_GRASS
	PlotType=2
	BonusType=BONUS_WINE
EndPlot
BeginPlot
	x=27,y=59
	TerrainType=TERRAIN_GRASS
	PlotType=2
EndPlot
BeginPlot
	x=27,y=60
	TerrainType=TERRAIN_COAST
	PlotType=3
EndPlot
BeginPlot
	x=27,y=61
	TerrainType=TERRAIN_OCEAN
	PlotType=3
EndPlot
BeginPlot
	x=27,y=62
	TerrainType=TERRAIN_OCEAN
	PlotType=3
EndPlot
BeginPlot
	x=27,y=63
	TerrainType=TERRAIN_OCEAN
	PlotType=3
EndPlot
BeginPlot
	x=27,y=64
	TerrainType=TERRAIN_OCEAN
	PlotType=3
EndPlot
BeginPlot
	x=27,y=65
	TerrainType=TERRAIN_OCEAN
	PlotType=3
EndPlot
BeginPlot
	x=27,y=66
	TerrainType=TERRAIN_OCEAN
	PlotType=3
EndPlot
BeginPlot
	x=27,y=67
	TerrainType=TERRAIN_OCEAN
	PlotType=3
EndPlot</v>
      </c>
      <c r="AD72" t="str">
        <f t="shared" ca="1" si="0"/>
        <v>BeginPlot
	x=28,y=0
	TerrainType=TERRAIN_OCEAN
	PlotType=3
EndPlot
BeginPlot
	x=28,y=1
	TerrainType=TERRAIN_COAST
	PlotType=3
EndPlot
BeginPlot
	x=28,y=2
	TerrainType=TERRAIN_COAST
	PlotType=3
EndPlot
BeginPlot
	x=28,y=3
	TerrainType=TERRAIN_COAST
	PlotType=3
EndPlot
BeginPlot
	x=28,y=4
	TerrainType=TERRAIN_GRASS
	PlotType=2
	ImprovementType=IMPROVEMENT_GOODY_HUT
	FeatureType=FEATURE_FOREST, FeatureVariety=3
EndPlot
BeginPlot
	x=28,y=5
	TerrainType=TERRAIN_GRASS
	PlotType=1
	RiverNSDirection=2
	isWOfRiver
	RiverWEDirection=3
	isNOfRiver
	FeatureType=FEATURE_FOREST, FeatureVariety=3
EndPlot
BeginPlot
	x=28,y=6
	TerrainType=TERRAIN_GRASS
	PlotType=2
	FeatureType=FEATURE_FOREST, FeatureVariety=3
EndPlot
BeginPlot
	x=28,y=7
	TerrainType=TERRAIN_GRASS
	PlotType=2
	FeatureType=FEATURE_FOREST, FeatureVariety=3
EndPlot
BeginPlot
	x=28,y=8
	TerrainType=TERRAIN_COAST
	PlotType=3
EndPlot
BeginPlot
	x=28,y=9
	TerrainType=TERRAIN_COAST
	PlotType=3
EndPlot
BeginPlot
	x=28,y=10
	TerrainType=TERRAIN_GRASS
	PlotType=2
EndPlot
BeginPlot
	x=28,y=11
	TerrainType=TERRAIN_GRASS
	PlotType=2
EndPlot
BeginPlot
	x=28,y=12
	TerrainType=TERRAIN_PLAINS
	PlotType=1
	RiverNSDirection=2
	isWOfRiver
	RiverWEDirection=3
	isNOfRiver
EndPlot
BeginPlot
	x=28,y=13
	TerrainType=TERRAIN_GRASS
	PlotType=2
EndPlot
BeginPlot
	x=28,y=14
	TerrainType=TERRAIN_GRASS
	PlotType=1
EndPlot
BeginPlot
	x=28,y=15
	TerrainType=TERRAIN_GRASS
	PlotType=2
	FeatureType=FEATURE_FOREST, FeatureVariety=1
EndPlot
BeginPlot
	x=28,y=16
	TerrainType=TERRAIN_GRASS
	PlotType=1
	RiverNSDirection=2
	isWOfRiver
	RiverWEDirection=3
	isNOfRiver
	FeatureType=FEATURE_FOREST, FeatureVariety=1
EndPlot
BeginPlot
	x=28,y=17
	TerrainType=TERRAIN_PLAINS
	PlotType=1
	RiverNSDirection=2
	isWOfRiver
EndPlot
BeginPlot
	x=28,y=18
	TerrainType=TERRAIN_GRASS
	PlotType=2
	RiverNSDirection=2
	isWOfRiver
EndPlot
BeginPlot
	x=28,y=19
	TerrainType=TERRAIN_GRASS
	PlotType=2
	BonusType=BONUS_SPICES
EndPlot
BeginPlot
	x=28,y=20
	TerrainType=TERRAIN_COAST
	PlotType=3
EndPlot
BeginPlot
	x=28,y=21
	TerrainType=TERRAIN_COAST
	PlotType=3
EndPlot
BeginPlot
	x=28,y=22
	TerrainType=TERRAIN_COAST
	PlotType=3
EndPlot
BeginPlot
	x=28,y=23
	TerrainType=TERRAIN_COAST
	PlotType=3
EndPlot
BeginPlot
	x=28,y=24
	TerrainType=TERRAIN_COAST
	PlotType=3
EndPlot
BeginPlot
	x=28,y=25
	TerrainType=TERRAIN_GRASS
	PlotType=2
	FeatureType=FEATURE_FOREST, FeatureVariety=3
EndPlot
BeginPlot
	x=28,y=26
	TerrainType=TERRAIN_GRASS
	PlotType=2
	FeatureType=FEATURE_FOREST, FeatureVariety=3
EndPlot
BeginPlot
	x=28,y=27
	TerrainType=TERRAIN_GRASS
	PlotType=1
	FeatureType=FEATURE_FOREST, FeatureVariety=3
EndPlot
BeginPlot
	x=28,y=28
	TerrainType=TERRAIN_GRASS
	PlotType=1
	RiverNSDirection=0
	isWOfRiver
	RiverWEDirection=3
	isNOfRiver
	FeatureType=FEATURE_FOREST, FeatureVariety=3
EndPlot
BeginPlot
	x=28,y=29
	TerrainType=TERRAIN_GRASS
	PlotType=2
	FeatureType=FEATURE_FOREST, FeatureVariety=3
EndPlot
BeginPlot
	x=28,y=30
	TerrainType=TERRAIN_COAST
	PlotType=3
EndPlot
BeginPlot
	x=28,y=31
	TerrainType=TERRAIN_COAST
	PlotType=3
EndPlot
BeginPlot
	x=28,y=32
	TerrainType=TERRAIN_OCEAN
	PlotType=3
EndPlot
BeginPlot
	x=28,y=33
	TerrainType=TERRAIN_OCEAN
	PlotType=3
EndPlot
BeginPlot
	x=28,y=34
	TerrainType=TERRAIN_COAST
	PlotType=3
EndPlot
BeginPlot
	x=28,y=35
	TerrainType=TERRAIN_GRASS
	PlotType=2
EndPlot
BeginPlot
	x=28,y=36
	TerrainType=TERRAIN_GRASS
	PlotType=2
	FeatureType=FEATURE_FOREST, FeatureVariety=0
EndPlot
BeginPlot
	x=28,y=37
	TerrainType=TERRAIN_GRASS
	PlotType=2
	RiverWEDirection=3
	isNOfRiver
	FeatureType=FEATURE_FOREST, FeatureVariety=0
EndPlot
BeginPlot
	x=28,y=38
	TerrainType=TERRAIN_GRASS
	PlotType=2
	FeatureType=FEATURE_FOREST, FeatureVariety=0
EndPlot
BeginPlot
	x=28,y=39
	TerrainType=TERRAIN_GRASS
	PlotType=2
	FeatureType=FEATURE_FOREST, FeatureVariety=0
EndPlot
BeginPlot
	x=28,y=40
	TerrainType=TERRAIN_GRASS
	PlotType=2
	FeatureType=FEATURE_FOREST, FeatureVariety=0
EndPlot
BeginPlot
	x=28,y=41
	TerrainType=TERRAIN_GRASS
	PlotType=2
EndPlot
BeginPlot
	x=28,y=42
	TerrainType=TERRAIN_GRASS
	PlotType=2
	BonusType=BONUS_SHEEP
EndPlot
BeginPlot
	x=28,y=43
	TerrainType=TERRAIN_GRASS
	PlotType=2
	RiverWEDirection=3
	isNOfRiver
	FeatureType=FEATURE_FOREST, FeatureVariety=0
EndPlot
BeginPlot
	x=28,y=44
	TerrainType=TERRAIN_GRASS
	PlotType=2
EndPlot
BeginPlot
	x=28,y=45
	TerrainType=TERRAIN_GRASS
	PlotType=2
EndPlot
BeginPlot
	x=28,y=46
	TerrainType=TERRAIN_GRASS
	PlotType=2
EndPlot
BeginPlot
	x=28,y=47
	TerrainType=TERRAIN_GRASS
	PlotType=2
	FeatureType=FEATURE_FOREST, FeatureVariety=0
EndPlot
BeginPlot
	x=28,y=48
	TerrainType=TERRAIN_GRASS
	PlotType=2
EndPlot
BeginPlot
	x=28,y=49
	TerrainType=TERRAIN_GRASS
	PlotType=2
	FeatureType=FEATURE_FOREST, FeatureVariety=0
EndPlot
BeginPlot
	x=28,y=50
	TerrainType=TERRAIN_GRASS
	PlotType=2
	RiverNSDirection=2
	isWOfRiver
	RiverWEDirection=3
	isNOfRiver
	FeatureType=FEATURE_FOREST, FeatureVariety=0
EndPlot
BeginPlot
	x=28,y=51
	TerrainType=TERRAIN_GRASS
	PlotType=2
	RiverNSDirection=0
	isWOfRiver
EndPlot
BeginPlot
	x=28,y=52
	TerrainType=TERRAIN_GRASS
	PlotType=1
	RiverNSDirection=0
	isWOfRiver
EndPlot
BeginPlot
	x=28,y=53
	TerrainType=TERRAIN_GRASS
	PlotType=2
	RiverNSDirection=0
	isWOfRiver
EndPlot
BeginPlot
	x=28,y=54
	TerrainType=TERRAIN_GRASS
	PlotType=2
	RiverNSDirection=0
	isWOfRiver
EndPlot
BeginPlot
	x=28,y=55
	TerrainType=TERRAIN_GRASS
	PlotType=2
	RiverNSDirection=0
	isWOfRiver
EndPlot
BeginPlot
	x=28,y=56
	TerrainType=TERRAIN_GRASS
	PlotType=2
	RiverWEDirection=1
	isNOfRiver
	FeatureType=FEATURE_FOREST, FeatureVariety=0
EndPlot
BeginPlot
	x=28,y=57
	TerrainType=TERRAIN_GRASS
	PlotType=1
EndPlot
BeginPlot
	x=28,y=58
	TerrainType=TERRAIN_COAST
	PlotType=3
EndPlot
BeginPlot
	x=28,y=59
	TerrainType=TERRAIN_COAST
	PlotType=3
EndPlot
BeginPlot
	x=28,y=60
	TerrainType=TERRAIN_COAST
	PlotType=3
EndPlot
BeginPlot
	x=28,y=61
	TerrainType=TERRAIN_OCEAN
	PlotType=3
EndPlot
BeginPlot
	x=28,y=62
	TerrainType=TERRAIN_OCEAN
	PlotType=3
EndPlot
BeginPlot
	x=28,y=63
	TerrainType=TERRAIN_OCEAN
	PlotType=3
EndPlot
BeginPlot
	x=28,y=64
	TerrainType=TERRAIN_OCEAN
	PlotType=3
EndPlot
BeginPlot
	x=28,y=65
	TerrainType=TERRAIN_OCEAN
	PlotType=3
EndPlot
BeginPlot
	x=28,y=66
	TerrainType=TERRAIN_OCEAN
	PlotType=3
EndPlot
BeginPlot
	x=28,y=67
	TerrainType=TERRAIN_OCEAN
	PlotType=3
EndPlot</v>
      </c>
      <c r="AE72" t="str">
        <f t="shared" ca="1" si="0"/>
        <v>BeginPlot
	x=29,y=0
	TerrainType=TERRAIN_OCEAN
	PlotType=3
EndPlot
BeginPlot
	x=29,y=1
	TerrainType=TERRAIN_COAST
	PlotType=3
EndPlot
BeginPlot
	x=29,y=2
	TerrainType=TERRAIN_COAST
	PlotType=3
EndPlot
BeginPlot
	x=29,y=3
	TerrainType=TERRAIN_GRASS
	PlotType=2
	FeatureType=FEATURE_FOREST, FeatureVariety=3
EndPlot
BeginPlot
	x=29,y=4
	TerrainType=TERRAIN_GRASS
	PlotType=2
	FeatureType=FEATURE_FOREST, FeatureVariety=3
EndPlot
BeginPlot
	x=29,y=5
	TerrainType=TERRAIN_GRASS
	PlotType=2
	BonusType=BONUS_CORN
	FeatureType=FEATURE_FOREST, FeatureVariety=3
EndPlot
BeginPlot
	x=29,y=6
	TerrainType=TERRAIN_GRASS
	PlotType=1
	RiverNSDirection=2
	isWOfRiver
	RiverWEDirection=3
	isNOfRiver
	FeatureType=FEATURE_FOREST, FeatureVariety=3
EndPlot
BeginPlot
	x=29,y=7
	TerrainType=TERRAIN_GRASS
	PlotType=2
	FeatureType=FEATURE_FOREST, FeatureVariety=3
EndPlot
BeginPlot
	x=29,y=8
	TerrainType=TERRAIN_COAST
	PlotType=3
EndPlot
BeginPlot
	x=29,y=9
	TerrainType=TERRAIN_COAST
	PlotType=3
EndPlot
BeginPlot
	x=29,y=10
	TerrainType=TERRAIN_GRASS
	PlotType=2
EndPlot
BeginPlot
	x=29,y=11
	TerrainType=TERRAIN_GRASS
	PlotType=2
EndPlot
BeginPlot
	x=29,y=12
	TerrainType=TERRAIN_GRASS
	PlotType=2
EndPlot
BeginPlot
	x=29,y=13
	TerrainType=TERRAIN_GRASS
	PlotType=1
	RiverWEDirection=3
	isNOfRiver
	FeatureType=FEATURE_FOREST, FeatureVariety=1
EndPlot
BeginPlot
	x=29,y=14
	TerrainType=TERRAIN_GRASS
	PlotType=2
	FeatureType=FEATURE_FOREST, FeatureVariety=1
EndPlot
BeginPlot
	x=29,y=15
	TerrainType=TERRAIN_GRASS
	PlotType=2
	FeatureType=FEATURE_FOREST, FeatureVariety=1
EndPlot
BeginPlot
	x=29,y=16
	TerrainType=TERRAIN_GRASS
	PlotType=2
	FeatureType=FEATURE_FOREST, FeatureVariety=1
EndPlot
BeginPlot
	x=29,y=17
	TerrainType=TERRAIN_GRASS
	PlotType=1
EndPlot
BeginPlot
	x=29,y=18
	TerrainType=TERRAIN_GRASS
	PlotType=2
EndPlot
BeginPlot
	x=29,y=19
	TerrainType=TERRAIN_GRASS
	PlotType=2
EndPlot
BeginPlot
	x=29,y=20
	TerrainType=TERRAIN_COAST
	PlotType=3
EndPlot
BeginPlot
	x=29,y=21
	TerrainType=TERRAIN_GRASS
	PlotType=2
	FeatureType=FEATURE_FOREST, FeatureVariety=3
EndPlot
BeginPlot
	x=29,y=22
	TerrainType=TERRAIN_GRASS
	PlotType=2
	FeatureType=FEATURE_FOREST, FeatureVariety=3
EndPlot
BeginPlot
	x=29,y=23
	TerrainType=TERRAIN_GRASS
	PlotType=2
	BonusType=BONUS_IRON
	FeatureType=FEATURE_FOREST, FeatureVariety=3
EndPlot
BeginPlot
	x=29,y=24
	TerrainType=TERRAIN_COAST
	PlotType=3
EndPlot
BeginPlot
	x=29,y=25
	TerrainType=TERRAIN_GRASS
	PlotType=2
	BonusType=BONUS_OIL
	FeatureType=FEATURE_FOREST, FeatureVariety=3
EndPlot
BeginPlot
	x=29,y=26
	TerrainType=TERRAIN_GRASS
	PlotType=2
	FeatureType=FEATURE_FOREST, FeatureVariety=3
EndPlot
BeginPlot
	x=29,y=27
	TerrainType=TERRAIN_GRASS
	PlotType=1
	RiverNSDirection=2
	isWOfRiver
	FeatureType=FEATURE_FOREST, FeatureVariety=3
EndPlot
BeginPlot
	x=29,y=28
	TerrainType=TERRAIN_GRASS
	PlotType=1
	BonusType=BONUS_GOLD
	RiverWEDirection=1
	isNOfRiver
	FeatureType=FEATURE_FOREST, FeatureVariety=3
EndPlot
BeginPlot
	x=29,y=29
	TerrainType=TERRAIN_GRASS
	PlotType=2
	RiverNSDirection=0
	isWOfRiver
	RiverWEDirection=1
	isNOfRiver
	FeatureType=FEATURE_FOREST, FeatureVariety=3
EndPlot
BeginPlot
	x=29,y=30
	TerrainType=TERRAIN_GRASS
	PlotType=2
	FeatureType=FEATURE_FOREST, FeatureVariety=3
EndPlot
BeginPlot
	x=29,y=31
	TerrainType=TERRAIN_COAST
	PlotType=3
EndPlot
BeginPlot
	x=29,y=32
	TerrainType=TERRAIN_OCEAN
	PlotType=3
EndPlot
BeginPlot
	x=29,y=33
	TerrainType=TERRAIN_OCEAN
	PlotType=3
EndPlot
BeginPlot
	x=29,y=34
	TerrainType=TERRAIN_COAST
	PlotType=3
EndPlot
BeginPlot
	x=29,y=35
	TerrainType=TERRAIN_GRASS
	PlotType=2
	FeatureType=FEATURE_FOREST, FeatureVariety=0
EndPlot
BeginPlot
	x=29,y=36
	TerrainType=TERRAIN_GRASS
	PlotType=2
	FeatureType=FEATURE_FOREST, FeatureVariety=0
EndPlot
BeginPlot
	x=29,y=37
	TerrainType=TERRAIN_GRASS
	PlotType=2
	RiverWEDirection=3
	isNOfRiver
	FeatureType=FEATURE_FOREST, FeatureVariety=0
EndPlot
BeginPlot
	x=29,y=38
	TerrainType=TERRAIN_GRASS
	PlotType=1
	FeatureType=FEATURE_FOREST, FeatureVariety=0
EndPlot
BeginPlot
	x=29,y=39
	TerrainType=TERRAIN_GRASS
	PlotType=1
	FeatureType=FEATURE_FOREST, FeatureVariety=0
EndPlot
BeginPlot
	x=29,y=40
	TerrainType=TERRAIN_GRASS
	PlotType=1
EndPlot
BeginPlot
	x=29,y=41
	TerrainType=TERRAIN_GRASS
	PlotType=1
	FeatureType=FEATURE_FOREST, FeatureVariety=0
EndPlot
BeginPlot
	x=29,y=42
	TerrainType=TERRAIN_GRASS
	PlotType=2
EndPlot
BeginPlot
	x=29,y=43
	TerrainType=TERRAIN_GRASS
	PlotType=2
	RiverWEDirection=3
	isNOfRiver
EndPlot
BeginPlot
	x=29,y=44
	TerrainType=TERRAIN_GRASS
	PlotType=2
	FeatureType=FEATURE_FOREST, FeatureVariety=0
EndPlot
BeginPlot
	x=29,y=45
	TerrainType=TERRAIN_GRASS
	PlotType=2
EndPlot
BeginPlot
	x=29,y=46
	TerrainType=TERRAIN_GRASS
	PlotType=2
	FeatureType=FEATURE_FOREST, FeatureVariety=0
EndPlot
BeginPlot
	x=29,y=47
	TerrainType=TERRAIN_GRASS
	PlotType=2
	FeatureType=FEATURE_FOREST, FeatureVariety=0
EndPlot
BeginPlot
	x=29,y=48
	TerrainType=TERRAIN_GRASS
	PlotType=2
	BonusType=BONUS_DYE
	FeatureType=FEATURE_FOREST, FeatureVariety=0
EndPlot
BeginPlot
	x=29,y=49
	TerrainType=TERRAIN_GRASS
	PlotType=2
	FeatureType=FEATURE_FOREST, FeatureVariety=0
EndPlot
BeginPlot
	x=29,y=50
	TerrainType=TERRAIN_GRASS
	PlotType=2
EndPlot
BeginPlot
	x=29,y=51
	TerrainType=TERRAIN_GRASS
	PlotType=2
	RiverNSDirection=0
	isWOfRiver
	RiverWEDirection=1
	isNOfRiver
EndPlot
BeginPlot
	x=29,y=52
	TerrainType=TERRAIN_GRASS
	PlotType=2
EndPlot
BeginPlot
	x=29,y=53
	TerrainType=TERRAIN_GRASS
	PlotType=1
EndPlot
BeginPlot
	x=29,y=54
	TerrainType=TERRAIN_GRASS
	PlotType=1
	FeatureType=FEATURE_FOREST, FeatureVariety=0
EndPlot
BeginPlot
	x=29,y=55
	TerrainType=TERRAIN_GRASS
	PlotType=2
	FeatureType=FEATURE_FOREST, FeatureVariety=0
EndPlot
BeginPlot
	x=29,y=56
	TerrainType=TERRAIN_GRASS
	PlotType=2
	RiverNSDirection=0
	isWOfRiver
	RiverWEDirection=1
	isNOfRiver
EndPlot
BeginPlot
	x=29,y=57
	TerrainType=TERRAIN_GRASS
	PlotType=2
	FeatureType=FEATURE_FOREST, FeatureVariety=0
EndPlot
BeginPlot
	x=29,y=58
	TerrainType=TERRAIN_COAST
	PlotType=3
EndPlot
BeginPlot
	x=29,y=59
	TerrainType=TERRAIN_GRASS
	PlotType=2
	BonusType=BONUS_SUGAR
EndPlot
BeginPlot
	x=29,y=60
	TerrainType=TERRAIN_COAST
	PlotType=3
EndPlot
BeginPlot
	x=29,y=61
	TerrainType=TERRAIN_OCEAN
	PlotType=3
EndPlot
BeginPlot
	x=29,y=62
	TerrainType=TERRAIN_OCEAN
	PlotType=3
EndPlot
BeginPlot
	x=29,y=63
	TerrainType=TERRAIN_OCEAN
	PlotType=3
EndPlot
BeginPlot
	x=29,y=64
	TerrainType=TERRAIN_OCEAN
	PlotType=3
EndPlot
BeginPlot
	x=29,y=65
	TerrainType=TERRAIN_OCEAN
	PlotType=3
EndPlot
BeginPlot
	x=29,y=66
	TerrainType=TERRAIN_OCEAN
	PlotType=3
EndPlot
BeginPlot
	x=29,y=67
	TerrainType=TERRAIN_OCEAN
	PlotType=3
EndPlot</v>
      </c>
      <c r="AF72" t="str">
        <f t="shared" ca="1" si="0"/>
        <v>BeginPlot
	x=30,y=0
	TerrainType=TERRAIN_OCEAN
	PlotType=3
EndPlot
BeginPlot
	x=30,y=1
	TerrainType=TERRAIN_OCEAN
	PlotType=3
EndPlot
BeginPlot
	x=30,y=2
	TerrainType=TERRAIN_COAST
	PlotType=3
EndPlot
BeginPlot
	x=30,y=3
	TerrainType=TERRAIN_GRASS
	PlotType=2
	FeatureType=FEATURE_FOREST, FeatureVariety=3
EndPlot
BeginPlot
	x=30,y=4
	TerrainType=TERRAIN_PLAINS
	PlotType=1
EndPlot
BeginPlot
	x=30,y=5
	TerrainType=TERRAIN_GRASS
	PlotType=2
	RiverWEDirection=1
	isNOfRiver
	FeatureType=FEATURE_FOREST, FeatureVariety=3
EndPlot
BeginPlot
	x=30,y=6
	TerrainType=TERRAIN_GRASS
	PlotType=2
	FeatureType=FEATURE_FOREST, FeatureVariety=3
EndPlot
BeginPlot
	x=30,y=7
	TerrainType=TERRAIN_PLAINS
	PlotType=1
	RiverWEDirection=3
	isNOfRiver
EndPlot
BeginPlot
	x=30,y=8
	TerrainType=TERRAIN_GRASS
	PlotType=2
	FeatureType=FEATURE_FOREST, FeatureVariety=3
EndPlot
BeginPlot
	x=30,y=9
	TerrainType=TERRAIN_COAST
	PlotType=3
EndPlot
BeginPlot
	x=30,y=10
	TerrainType=TERRAIN_COAST
	PlotType=3
EndPlot
BeginPlot
	x=30,y=11
	TerrainType=TERRAIN_GRASS
	PlotType=2
	BonusType=BONUS_SILK
EndPlot
BeginPlot
	x=30,y=12
	TerrainType=TERRAIN_GRASS
	PlotType=2
	FeatureType=FEATURE_FOREST, FeatureVariety=1
EndPlot
BeginPlot
	x=30,y=13
	TerrainType=TERRAIN_GRASS
	PlotType=2
	FeatureType=FEATURE_FOREST, FeatureVariety=1
EndPlot
BeginPlot
	x=30,y=14
	TerrainType=TERRAIN_COAST
	PlotType=3
EndPlot
BeginPlot
	x=30,y=15
	TerrainType=TERRAIN_COAST
	PlotType=3
EndPlot
BeginPlot
	x=30,y=16
	TerrainType=TERRAIN_GRASS
	PlotType=2
EndPlot
BeginPlot
	x=30,y=17
	TerrainType=TERRAIN_GRASS
	PlotType=2
	BonusType=BONUS_WINE
EndPlot
BeginPlot
	x=30,y=18
	TerrainType=TERRAIN_GRASS
	PlotType=1
EndPlot
BeginPlot
	x=30,y=19
	TerrainType=TERRAIN_COAST
	PlotType=3
EndPlot
BeginPlot
	x=30,y=20
	TerrainType=TERRAIN_COAST
	PlotType=3
EndPlot
BeginPlot
	x=30,y=21
	TerrainType=TERRAIN_GRASS
	PlotType=2
	FeatureType=FEATURE_FOREST, FeatureVariety=3
EndPlot
BeginPlot
	x=30,y=22
	TerrainType=TERRAIN_PLAINS
	PlotType=1
	RiverNSDirection=0
	isWOfRiver
EndPlot
BeginPlot
	x=30,y=23
	TerrainType=TERRAIN_COAST
	PlotType=3
EndPlot
BeginPlot
	x=30,y=24
	TerrainType=TERRAIN_COAST
	PlotType=3
EndPlot
BeginPlot
	x=30,y=25
	TerrainType=TERRAIN_COAST
	PlotType=3
EndPlot
BeginPlot
	x=30,y=26
	TerrainType=TERRAIN_PLAINS
	PlotType=1
	RiverNSDirection=2
	isWOfRiver
EndPlot
BeginPlot
	x=30,y=27
	TerrainType=TERRAIN_GRASS
	PlotType=2
	RiverWEDirection=1
	isNOfRiver
	FeatureType=FEATURE_FOREST, FeatureVariety=3
EndPlot
BeginPlot
	x=30,y=28
	TerrainType=TERRAIN_GRASS
	PlotType=2
	FeatureType=FEATURE_FOREST, FeatureVariety=3
EndPlot
BeginPlot
	x=30,y=29
	TerrainType=TERRAIN_PLAINS
	PlotType=1
EndPlot
BeginPlot
	x=30,y=30
	TerrainType=TERRAIN_COAST
	PlotType=3
EndPlot
BeginPlot
	x=30,y=31
	TerrainType=TERRAIN_COAST
	PlotType=3
EndPlot
BeginPlot
	x=30,y=32
	TerrainType=TERRAIN_OCEAN
	PlotType=3
EndPlot
BeginPlot
	x=30,y=33
	TerrainType=TERRAIN_OCEAN
	PlotType=3
EndPlot
BeginPlot
	x=30,y=34
	TerrainType=TERRAIN_COAST
	PlotType=3
EndPlot
BeginPlot
	x=30,y=35
	TerrainType=TERRAIN_GRASS
	PlotType=2
	FeatureType=FEATURE_FOREST, FeatureVariety=0
EndPlot
BeginPlot
	x=30,y=36
	TerrainType=TERRAIN_GRASS
	PlotType=2
EndPlot
BeginPlot
	x=30,y=37
	TerrainType=TERRAIN_GRASS
	PlotType=2
	RiverNSDirection=2
	isWOfRiver
	RiverWEDirection=3
	isNOfRiver
EndPlot
BeginPlot
	x=30,y=38
	TerrainType=TERRAIN_GRASS
	PlotType=2
	FeatureType=FEATURE_FOREST, FeatureVariety=0
EndPlot
BeginPlot
	x=30,y=39
	TerrainType=TERRAIN_GRASS
	PlotType=1
EndPlot
BeginPlot
	x=30,y=40
	TerrainType=TERRAIN_GRASS
	PlotType=1
EndPlot
BeginPlot
	x=30,y=41
	TerrainType=TERRAIN_GRASS
	PlotType=1
EndPlot
BeginPlot
	x=30,y=42
	TerrainType=TERRAIN_GRASS
	PlotType=2
EndPlot
BeginPlot
	x=30,y=43
	TerrainType=TERRAIN_GRASS
	PlotType=2
	RiverWEDirection=3
	isNOfRiver
EndPlot
BeginPlot
	x=30,y=44
	TerrainType=TERRAIN_GRASS
	PlotType=2
	BonusType=BONUS_COAL
	FeatureType=FEATURE_FOREST, FeatureVariety=0
EndPlot
BeginPlot
	x=30,y=45
	TerrainType=TERRAIN_GRASS
	PlotType=2
	FeatureType=FEATURE_FOREST, FeatureVariety=0
EndPlot
BeginPlot
	x=30,y=46
	TerrainType=TERRAIN_GRASS
	PlotType=2
	FeatureType=FEATURE_FOREST, FeatureVariety=0
EndPlot
BeginPlot
	x=30,y=47
	TerrainType=TERRAIN_GRASS
	PlotType=2
	RiverWEDirection=1
	isNOfRiver
	FeatureType=FEATURE_FOREST, FeatureVariety=0
EndPlot
BeginPlot
	x=30,y=48
	TerrainType=TERRAIN_GRASS
	PlotType=1
EndPlot
BeginPlot
	x=30,y=49
	TerrainType=TERRAIN_GRASS
	PlotType=1
EndPlot
BeginPlot
	x=30,y=50
	TerrainType=TERRAIN_GRASS
	PlotType=2
	FeatureType=FEATURE_FOREST, FeatureVariety=0
EndPlot
BeginPlot
	x=30,y=51
	TerrainType=TERRAIN_GRASS
	PlotType=2
	RiverNSDirection=0
	isWOfRiver
	RiverWEDirection=1
	isNOfRiver
	FeatureType=FEATURE_FOREST, FeatureVariety=0
EndPlot
BeginPlot
	x=30,y=52
	TerrainType=TERRAIN_GRASS
	PlotType=1
	RiverNSDirection=0
	isWOfRiver
	RiverWEDirection=1
	isNOfRiver
EndPlot
BeginPlot
	x=30,y=53
	TerrainType=TERRAIN_GRASS
	PlotType=2
	BonusType=BONUS_OIL
	FeatureType=FEATURE_FOREST, FeatureVariety=0
EndPlot
BeginPlot
	x=30,y=54
	TerrainType=TERRAIN_GRASS
	PlotType=2
	BonusType=BONUS_PIG
EndPlot
BeginPlot
	x=30,y=55
	TerrainType=TERRAIN_GRASS
	PlotType=1
EndPlot
BeginPlot
	x=30,y=56
	TerrainType=TERRAIN_GRASS
	PlotType=2
EndPlot
BeginPlot
	x=30,y=57
	TerrainType=TERRAIN_GRASS
	PlotType=1
	RiverNSDirection=0
	isWOfRiver
	RiverWEDirection=1
	isNOfRiver
EndPlot
BeginPlot
	x=30,y=58
	TerrainType=TERRAIN_GRASS
	PlotType=2
	RiverNSDirection=0
	isWOfRiver
	FeatureType=FEATURE_FOREST, FeatureVariety=0
EndPlot
BeginPlot
	x=30,y=59
	TerrainType=TERRAIN_GRASS
	PlotType=2
	RiverNSDirection=0
	isWOfRiver
	FeatureType=FEATURE_FOREST, FeatureVariety=0
EndPlot
BeginPlot
	x=30,y=60
	TerrainType=TERRAIN_COAST
	PlotType=3
EndPlot
BeginPlot
	x=30,y=61
	TerrainType=TERRAIN_OCEAN
	PlotType=3
EndPlot
BeginPlot
	x=30,y=62
	TerrainType=TERRAIN_OCEAN
	PlotType=3
EndPlot
BeginPlot
	x=30,y=63
	TerrainType=TERRAIN_OCEAN
	PlotType=3
EndPlot
BeginPlot
	x=30,y=64
	TerrainType=TERRAIN_OCEAN
	PlotType=3
EndPlot
BeginPlot
	x=30,y=65
	TerrainType=TERRAIN_OCEAN
	PlotType=3
EndPlot
BeginPlot
	x=30,y=66
	TerrainType=TERRAIN_OCEAN
	PlotType=3
EndPlot
BeginPlot
	x=30,y=67
	TerrainType=TERRAIN_OCEAN
	PlotType=3
EndPlot</v>
      </c>
      <c r="AG72" t="str">
        <f t="shared" ca="1" si="0"/>
        <v>BeginPlot
	x=31,y=0
	TerrainType=TERRAIN_OCEAN
	PlotType=3
EndPlot
BeginPlot
	x=31,y=1
	TerrainType=TERRAIN_OCEAN
	PlotType=3
EndPlot
BeginPlot
	x=31,y=2
	TerrainType=TERRAIN_COAST
	PlotType=3
EndPlot
BeginPlot
	x=31,y=3
	TerrainType=TERRAIN_COAST
	PlotType=3
EndPlot
BeginPlot
	x=31,y=4
	TerrainType=TERRAIN_GRASS
	PlotType=2
	FeatureType=FEATURE_FOREST, FeatureVariety=3
EndPlot
BeginPlot
	x=31,y=5
	TerrainType=TERRAIN_GRASS
	PlotType=2
	RiverWEDirection=1
	isNOfRiver
	FeatureType=FEATURE_FOREST, FeatureVariety=3
EndPlot
BeginPlot
	x=31,y=6
	TerrainType=TERRAIN_GRASS
	PlotType=1
	BonusType=BONUS_COPPER
	RiverNSDirection=0
	isWOfRiver
	FeatureType=FEATURE_FOREST, FeatureVariety=3
EndPlot
BeginPlot
	x=31,y=7
	TerrainType=TERRAIN_GRASS
	PlotType=2
	RiverWEDirection=3
	isNOfRiver
	FeatureType=FEATURE_FOREST, FeatureVariety=3
EndPlot
BeginPlot
	x=31,y=8
	TerrainType=TERRAIN_GRASS
	PlotType=2
	FeatureType=FEATURE_FOREST, FeatureVariety=3
EndPlot
BeginPlot
	x=31,y=9
	TerrainType=TERRAIN_COAST
	PlotType=3
EndPlot
BeginPlot
	x=31,y=10
	TerrainType=TERRAIN_COAST
	PlotType=3
EndPlot
BeginPlot
	x=31,y=11
	TerrainType=TERRAIN_COAST
	PlotType=3
EndPlot
BeginPlot
	x=31,y=12
	TerrainType=TERRAIN_COAST
	PlotType=3
EndPlot
BeginPlot
	x=31,y=13
	TerrainType=TERRAIN_COAST
	PlotType=3
EndPlot
BeginPlot
	x=31,y=14
	TerrainType=TERRAIN_COAST
	PlotType=3
EndPlot
BeginPlot
	x=31,y=15
	TerrainType=TERRAIN_COAST
	PlotType=3
EndPlot
BeginPlot
	x=31,y=16
	TerrainType=TERRAIN_COAST
	PlotType=3
EndPlot
BeginPlot
	x=31,y=17
	TerrainType=TERRAIN_COAST
	PlotType=3
EndPlot
BeginPlot
	x=31,y=18
	TerrainType=TERRAIN_DESERT
	PlotType=2
EndPlot
BeginPlot
	x=31,y=19
	TerrainType=TERRAIN_COAST
	PlotType=3
EndPlot
BeginPlot
	x=31,y=20
	TerrainType=TERRAIN_COAST
	PlotType=3
EndPlot
BeginPlot
	x=31,y=21
	TerrainType=TERRAIN_GRASS
	PlotType=2
	FeatureType=FEATURE_FOREST, FeatureVariety=3
EndPlot
BeginPlot
	x=31,y=22
	TerrainType=TERRAIN_GRASS
	PlotType=2
	FeatureType=FEATURE_FOREST, FeatureVariety=3
EndPlot
BeginPlot
	x=31,y=23
	TerrainType=TERRAIN_GRASS
	PlotType=2
	FeatureType=FEATURE_FOREST, FeatureVariety=3
EndPlot
BeginPlot
	x=31,y=24
	TerrainType=TERRAIN_COAST
	PlotType=3
EndPlot
BeginPlot
	x=31,y=25
	TerrainType=TERRAIN_GRASS
	PlotType=2
	FeatureType=FEATURE_FOREST, FeatureVariety=3
EndPlot
BeginPlot
	x=31,y=26
	TerrainType=TERRAIN_GRASS
	PlotType=2
	FeatureType=FEATURE_FOREST, FeatureVariety=3
EndPlot
BeginPlot
	x=31,y=27
	TerrainType=TERRAIN_GRASS
	PlotType=2
	FeatureType=FEATURE_FOREST, FeatureVariety=3
EndPlot
BeginPlot
	x=31,y=28
	TerrainType=TERRAIN_GRASS
	PlotType=2
	FeatureType=FEATURE_FOREST, FeatureVariety=3
EndPlot
BeginPlot
	x=31,y=29
	TerrainType=TERRAIN_GRASS
	PlotType=2
	FeatureType=FEATURE_FOREST, FeatureVariety=3
EndPlot
BeginPlot
	x=31,y=30
	TerrainType=TERRAIN_GRASS
	PlotType=2
	BonusType=BONUS_URANIUM
	FeatureType=FEATURE_FOREST, FeatureVariety=3
EndPlot
BeginPlot
	x=31,y=31
	TerrainType=TERRAIN_COAST
	PlotType=3
EndPlot
BeginPlot
	x=31,y=32
	TerrainType=TERRAIN_OCEAN
	PlotType=3
EndPlot
BeginPlot
	x=31,y=33
	TerrainType=TERRAIN_OCEAN
	PlotType=3
EndPlot
BeginPlot
	x=31,y=34
	TerrainType=TERRAIN_COAST
	PlotType=3
EndPlot
BeginPlot
	x=31,y=35
	TerrainType=TERRAIN_GRASS
	PlotType=2
	BonusType=BONUS_RICE
	FeatureType=FEATURE_FOREST, FeatureVariety=0
EndPlot
BeginPlot
	x=31,y=36
	TerrainType=TERRAIN_GRASS
	PlotType=2
	FeatureType=FEATURE_FOREST, FeatureVariety=0
EndPlot
BeginPlot
	x=31,y=37
	TerrainType=TERRAIN_GRASS
	PlotType=2
	BonusType=BONUS_IRON
	RiverNSDirection=2
	isWOfRiver
	FeatureType=FEATURE_FOREST, FeatureVariety=0
EndPlot
BeginPlot
	x=31,y=38
	TerrainType=TERRAIN_GRASS
	PlotType=1
	FeatureType=FEATURE_FOREST, FeatureVariety=0
EndPlot
BeginPlot
	x=31,y=39
	TerrainType=TERRAIN_GRASS
	PlotType=1
	FeatureType=FEATURE_FOREST, FeatureVariety=0
EndPlot
BeginPlot
	x=31,y=40
	TerrainType=TERRAIN_GRASS
	PlotType=2
EndPlot
BeginPlot
	x=31,y=41
	TerrainType=TERRAIN_GRASS
	PlotType=1
EndPlot
BeginPlot
	x=31,y=42
	TerrainType=TERRAIN_GRASS
	PlotType=2
	FeatureType=FEATURE_FOREST, FeatureVariety=0
EndPlot
BeginPlot
	x=31,y=43
	TerrainType=TERRAIN_GRASS
	PlotType=2
	RiverNSDirection=0
	isWOfRiver
	RiverWEDirection=3
	isNOfRiver
	FeatureType=FEATURE_FOREST, FeatureVariety=0
EndPlot
BeginPlot
	x=31,y=44
	TerrainType=TERRAIN_GRASS
	PlotType=2
	FeatureType=FEATURE_FOREST, FeatureVariety=0
EndPlot
BeginPlot
	x=31,y=45
	TerrainType=TERRAIN_GRASS
	PlotType=2
	FeatureType=FEATURE_FOREST, FeatureVariety=0
EndPlot
BeginPlot
	x=31,y=46
	TerrainType=TERRAIN_GRASS
	PlotType=2
	FeatureType=FEATURE_FOREST, FeatureVariety=0
EndPlot
BeginPlot
	x=31,y=47
	TerrainType=TERRAIN_GRASS
	PlotType=2
	RiverWEDirection=1
	isNOfRiver
EndPlot
BeginPlot
	x=31,y=48
	TerrainType=TERRAIN_GRASS
	PlotType=2
	BonusType=BONUS_ALUMINUM
EndPlot
BeginPlot
	x=31,y=49
	TerrainType=TERRAIN_GRASS
	PlotType=2
EndPlot
BeginPlot
	x=31,y=50
	TerrainType=TERRAIN_GRASS
	PlotType=1
EndPlot
BeginPlot
	x=31,y=51
	TerrainType=TERRAIN_GRASS
	PlotType=2
	FeatureType=FEATURE_FOREST, FeatureVariety=0
EndPlot
BeginPlot
	x=31,y=52
	TerrainType=TERRAIN_GRASS
	PlotType=2
	FeatureType=FEATURE_FOREST, FeatureVariety=0
EndPlot
BeginPlot
	x=31,y=53
	TerrainType=TERRAIN_GRASS
	PlotType=2
	RiverWEDirection=1
	isNOfRiver
EndPlot
BeginPlot
	x=31,y=54
	TerrainType=TERRAIN_GRASS
	PlotType=1
	FeatureType=FEATURE_FOREST, FeatureVariety=0
EndPlot
BeginPlot
	x=31,y=55
	TerrainType=TERRAIN_GRASS
	PlotType=1
	FeatureType=FEATURE_FOREST, FeatureVariety=0
EndPlot
BeginPlot
	x=31,y=56
	TerrainType=TERRAIN_GRASS
	PlotType=2
	BonusType=BONUS_INCENSE
EndPlot
BeginPlot
	x=31,y=57
	TerrainType=TERRAIN_GRASS
	PlotType=2
EndPlot
BeginPlot
	x=31,y=58
	TerrainType=TERRAIN_GRASS
	PlotType=1
	FeatureType=FEATURE_FOREST, FeatureVariety=0
EndPlot
BeginPlot
	x=31,y=59
	TerrainType=TERRAIN_GRASS
	PlotType=1
	FeatureType=FEATURE_FOREST, FeatureVariety=0
EndPlot
BeginPlot
	x=31,y=60
	TerrainType=TERRAIN_COAST
	PlotType=3
EndPlot
BeginPlot
	x=31,y=61
	TerrainType=TERRAIN_OCEAN
	PlotType=3
EndPlot
BeginPlot
	x=31,y=62
	TerrainType=TERRAIN_OCEAN
	PlotType=3
EndPlot
BeginPlot
	x=31,y=63
	TerrainType=TERRAIN_OCEAN
	PlotType=3
EndPlot
BeginPlot
	x=31,y=64
	TerrainType=TERRAIN_OCEAN
	PlotType=3
EndPlot
BeginPlot
	x=31,y=65
	TerrainType=TERRAIN_OCEAN
	PlotType=3
EndPlot
BeginPlot
	x=31,y=66
	TerrainType=TERRAIN_OCEAN
	PlotType=3
EndPlot
BeginPlot
	x=31,y=67
	TerrainType=TERRAIN_OCEAN
	PlotType=3
EndPlot</v>
      </c>
      <c r="AH72" t="str">
        <f t="shared" ca="1" si="0"/>
        <v>BeginPlot
	x=32,y=0
	TerrainType=TERRAIN_OCEAN
	PlotType=3
EndPlot
BeginPlot
	x=32,y=1
	TerrainType=TERRAIN_COAST
	PlotType=3
EndPlot
BeginPlot
	x=32,y=2
	TerrainType=TERRAIN_COAST
	PlotType=3
EndPlot
BeginPlot
	x=32,y=3
	TerrainType=TERRAIN_COAST
	PlotType=3
EndPlot
BeginPlot
	x=32,y=4
	TerrainType=TERRAIN_GRASS
	PlotType=2
	RiverNSDirection=2
	isWOfRiver
	FeatureType=FEATURE_FOREST, FeatureVariety=3
EndPlot
BeginPlot
	x=32,y=5
	TerrainType=TERRAIN_GRASS
	PlotType=1
	BonusType=BONUS_GEMS
	RiverWEDirection=1
	isNOfRiver
	FeatureType=FEATURE_FOREST, FeatureVariety=3
EndPlot
BeginPlot
	x=32,y=6
	TerrainType=TERRAIN_GRASS
	PlotType=2
	RiverNSDirection=0
	isWOfRiver
	FeatureType=FEATURE_FOREST, FeatureVariety=3
EndPlot
BeginPlot
	x=32,y=7
	TerrainType=TERRAIN_GRASS
	PlotType=2
	RiverNSDirection=0
	isWOfRiver
	FeatureType=FEATURE_FOREST, FeatureVariety=3
EndPlot
BeginPlot
	x=32,y=8
	TerrainType=TERRAIN_GRASS
	PlotType=2
	BonusType=BONUS_MARBLE
	FeatureType=FEATURE_FOREST, FeatureVariety=3
EndPlot
BeginPlot
	x=32,y=9
	TerrainType=TERRAIN_GRASS
	PlotType=2
	FeatureType=FEATURE_FOREST, FeatureVariety=3
EndPlot
BeginPlot
	x=32,y=10
	TerrainType=TERRAIN_COAST
	PlotType=3
EndPlot
BeginPlot
	x=32,y=11
	TerrainType=TERRAIN_GRASS
	PlotType=2
	RiverNSDirection=0
	isWOfRiver
	FeatureType=FEATURE_FOREST, FeatureVariety=3
EndPlot
BeginPlot
	x=32,y=12
	TerrainType=TERRAIN_GRASS
	PlotType=2
	RiverNSDirection=0
	isWOfRiver
	FeatureType=FEATURE_FOREST, FeatureVariety=3
EndPlot
BeginPlot
	x=32,y=13
	TerrainType=TERRAIN_GRASS
	PlotType=2
	RiverNSDirection=0
	isWOfRiver
	FeatureType=FEATURE_FOREST, FeatureVariety=3
EndPlot
BeginPlot
	x=32,y=14
	TerrainType=TERRAIN_GRASS
	PlotType=2
	BonusType=BONUS_INCENSE
	FeatureType=FEATURE_FOREST, FeatureVariety=3
EndPlot
BeginPlot
	x=32,y=15
	TerrainType=TERRAIN_GRASS
	PlotType=2
	FeatureType=FEATURE_FOREST, FeatureVariety=3
EndPlot
BeginPlot
	x=32,y=16
	TerrainType=TERRAIN_GRASS
	PlotType=2
	RiverNSDirection=0
	isWOfRiver
	FeatureType=FEATURE_FOREST, FeatureVariety=3
EndPlot
BeginPlot
	x=32,y=17
	TerrainType=TERRAIN_GRASS
	PlotType=2
	RiverNSDirection=0
	isWOfRiver
	FeatureType=FEATURE_FOREST, FeatureVariety=3
EndPlot
BeginPlot
	x=32,y=18
	TerrainType=TERRAIN_COAST
	PlotType=3
EndPlot
BeginPlot
	x=32,y=19
	TerrainType=TERRAIN_GRASS
	PlotType=2
	FeatureType=FEATURE_FOREST, FeatureVariety=3
EndPlot
BeginPlot
	x=32,y=20
	TerrainType=TERRAIN_GRASS
	PlotType=2
	FeatureType=FEATURE_FOREST, FeatureVariety=3
EndPlot
BeginPlot
	x=32,y=21
	TerrainType=TERRAIN_GRASS
	PlotType=2
	FeatureType=FEATURE_FOREST, FeatureVariety=3
EndPlot
BeginPlot
	x=32,y=22
	TerrainType=TERRAIN_GRASS
	PlotType=2
	FeatureType=FEATURE_FOREST, FeatureVariety=3
EndPlot
BeginPlot
	x=32,y=23
	TerrainType=TERRAIN_GRASS
	PlotType=2
	FeatureType=FEATURE_FOREST, FeatureVariety=3
EndPlot
BeginPlot
	x=32,y=24
	TerrainType=TERRAIN_GRASS
	PlotType=1
	BonusType=BONUS_SILVER
	FeatureType=FEATURE_FOREST, FeatureVariety=3
EndPlot
BeginPlot
	x=32,y=25
	TerrainType=TERRAIN_GRASS
	PlotType=1
	FeatureType=FEATURE_FOREST, FeatureVariety=3
EndPlot
BeginPlot
	x=32,y=26
	TerrainType=TERRAIN_GRASS
	PlotType=2
	FeatureType=FEATURE_FOREST, FeatureVariety=3
EndPlot
BeginPlot
	x=32,y=27
	TerrainType=TERRAIN_GRASS
	PlotType=2
	RiverWEDirection=1
	isNOfRiver
	FeatureType=FEATURE_FOREST, FeatureVariety=3
EndPlot
BeginPlot
	x=32,y=28
	TerrainType=TERRAIN_GRASS
	PlotType=2
	RiverNSDirection=0
	isWOfRiver
	FeatureType=FEATURE_FOREST, FeatureVariety=3
EndPlot
BeginPlot
	x=32,y=29
	TerrainType=TERRAIN_GRASS
	PlotType=2
	RiverNSDirection=0
	isWOfRiver
	FeatureType=FEATURE_FOREST, FeatureVariety=3
EndPlot
BeginPlot
	x=32,y=30
	TerrainType=TERRAIN_GRASS
	PlotType=2
	RiverNSDirection=0
	isWOfRiver
	FeatureType=FEATURE_FOREST, FeatureVariety=3
EndPlot
BeginPlot
	x=32,y=31
	TerrainType=TERRAIN_COAST
	PlotType=3
EndPlot
BeginPlot
	x=32,y=32
	TerrainType=TERRAIN_OCEAN
	PlotType=3
EndPlot
BeginPlot
	x=32,y=33
	TerrainType=TERRAIN_OCEAN
	PlotType=3
EndPlot
BeginPlot
	x=32,y=34
	TerrainType=TERRAIN_COAST
	PlotType=3
EndPlot
BeginPlot
	x=32,y=35
	TerrainType=TERRAIN_GRASS
	PlotType=2
EndPlot
BeginPlot
	x=32,y=36
	TerrainType=TERRAIN_GRASS
	PlotType=2
	FeatureType=FEATURE_FOREST, FeatureVariety=0
EndPlot
BeginPlot
	x=32,y=37
	TerrainType=TERRAIN_GRASS
	PlotType=2
	RiverWEDirection=1
	isNOfRiver
	FeatureType=FEATURE_FOREST, FeatureVariety=0
EndPlot
BeginPlot
	x=32,y=38
	TerrainType=TERRAIN_GRASS
	PlotType=2
EndPlot
BeginPlot
	x=32,y=39
	TerrainType=TERRAIN_GRASS
	PlotType=2
EndPlot
BeginPlot
	x=32,y=40
	TerrainType=TERRAIN_GRASS
	PlotType=2
	FeatureType=FEATURE_FOREST, FeatureVariety=0
EndPlot
BeginPlot
	x=32,y=41
	TerrainType=TERRAIN_GRASS
	PlotType=2
EndPlot
BeginPlot
	x=32,y=42
	TerrainType=TERRAIN_GRASS
	PlotType=2
EndPlot
BeginPlot
	x=32,y=43
	TerrainType=TERRAIN_GRASS
	PlotType=2
	RiverWEDirection=1
	isNOfRiver
	FeatureType=FEATURE_FOREST, FeatureVariety=0
EndPlot
BeginPlot
	x=32,y=44
	TerrainType=TERRAIN_GRASS
	PlotType=2
	RiverNSDirection=0
	isWOfRiver
	RiverWEDirection=1
	isNOfRiver
	FeatureType=FEATURE_FOREST, FeatureVariety=0
EndPlot
BeginPlot
	x=32,y=45
	TerrainType=TERRAIN_GRASS
	PlotType=2
	RiverNSDirection=0
	isWOfRiver
EndPlot
BeginPlot
	x=32,y=46
	TerrainType=TERRAIN_GRASS
	PlotType=2
	RiverNSDirection=0
	isWOfRiver
	FeatureType=FEATURE_FOREST, FeatureVariety=0
EndPlot
BeginPlot
	x=32,y=47
	TerrainType=TERRAIN_GRASS
	PlotType=2
	RiverWEDirection=1
	isNOfRiver
	FeatureType=FEATURE_FOREST, FeatureVariety=0
EndPlot
BeginPlot
	x=32,y=48
	TerrainType=TERRAIN_GRASS
	PlotType=2
EndPlot
BeginPlot
	x=32,y=49
	TerrainType=TERRAIN_GRASS
	PlotType=2
EndPlot
BeginPlot
	x=32,y=50
	TerrainType=TERRAIN_GRASS
	PlotType=2
	FeatureType=FEATURE_FOREST, FeatureVariety=0
EndPlot
BeginPlot
	x=32,y=51
	TerrainType=TERRAIN_GRASS
	PlotType=2
EndPlot
BeginPlot
	x=32,y=52
	TerrainType=TERRAIN_GRASS
	PlotType=2
	FeatureType=FEATURE_FOREST, FeatureVariety=0
EndPlot
BeginPlot
	x=32,y=53
	TerrainType=TERRAIN_GRASS
	PlotType=2
	RiverWEDirection=1
	isNOfRiver
	FeatureType=FEATURE_FOREST, FeatureVariety=0
EndPlot
BeginPlot
	x=32,y=54
	TerrainType=TERRAIN_GRASS
	PlotType=2
EndPlot
BeginPlot
	x=32,y=55
	TerrainType=TERRAIN_GRASS
	PlotType=2
	FeatureType=FEATURE_FOREST, FeatureVariety=0
EndPlot
BeginPlot
	x=32,y=56
	TerrainType=TERRAIN_GRASS
	PlotType=2
EndPlot
BeginPlot
	x=32,y=57
	TerrainType=TERRAIN_GRASS
	PlotType=2
	FeatureType=FEATURE_FOREST, FeatureVariety=0
EndPlot
BeginPlot
	x=32,y=58
	TerrainType=TERRAIN_GRASS
	PlotType=2
	BonusType=BONUS_COW
	FeatureType=FEATURE_FOREST, FeatureVariety=0
EndPlot
BeginPlot
	x=32,y=59
	TerrainType=TERRAIN_GRASS
	PlotType=2
EndPlot
BeginPlot
	x=32,y=60
	TerrainType=TERRAIN_COAST
	PlotType=3
EndPlot
BeginPlot
	x=32,y=61
	TerrainType=TERRAIN_OCEAN
	PlotType=3
EndPlot
BeginPlot
	x=32,y=62
	TerrainType=TERRAIN_OCEAN
	PlotType=3
EndPlot
BeginPlot
	x=32,y=63
	TerrainType=TERRAIN_OCEAN
	PlotType=3
EndPlot
BeginPlot
	x=32,y=64
	TerrainType=TERRAIN_OCEAN
	PlotType=3
EndPlot
BeginPlot
	x=32,y=65
	TerrainType=TERRAIN_OCEAN
	PlotType=3
EndPlot
BeginPlot
	x=32,y=66
	TerrainType=TERRAIN_OCEAN
	PlotType=3
EndPlot
BeginPlot
	x=32,y=67
	TerrainType=TERRAIN_OCEAN
	PlotType=3
EndPlot</v>
      </c>
      <c r="AI72" t="str">
        <f t="shared" ca="1" si="0"/>
        <v>BeginPlot
	x=33,y=0
	TerrainType=TERRAIN_OCEAN
	PlotType=3
EndPlot
BeginPlot
	x=33,y=1
	TerrainType=TERRAIN_COAST
	PlotType=3
EndPlot
BeginPlot
	x=33,y=2
	TerrainType=TERRAIN_COAST
	PlotType=3
EndPlot
BeginPlot
	x=33,y=3
	TerrainType=TERRAIN_GRASS
	PlotType=2
	FeatureType=FEATURE_FOREST, FeatureVariety=3
EndPlot
BeginPlot
	x=33,y=4
	TerrainType=TERRAIN_PLAINS
	PlotType=1
	RiverWEDirection=1
	isNOfRiver
EndPlot
BeginPlot
	x=33,y=5
	TerrainType=TERRAIN_GRASS
	PlotType=1
	FeatureType=FEATURE_FOREST, FeatureVariety=3
EndPlot
BeginPlot
	x=33,y=6
	TerrainType=TERRAIN_GRASS
	PlotType=2
	FeatureType=FEATURE_FOREST, FeatureVariety=3
EndPlot
BeginPlot
	x=33,y=7
	TerrainType=TERRAIN_PLAINS
	PlotType=1
EndPlot
BeginPlot
	x=33,y=8
	TerrainType=TERRAIN_GRASS
	PlotType=2
	RiverNSDirection=0
	isWOfRiver
	RiverWEDirection=1
	isNOfRiver
	FeatureType=FEATURE_FOREST, FeatureVariety=3
EndPlot
BeginPlot
	x=33,y=9
	TerrainType=TERRAIN_GRASS
	PlotType=2
	RiverNSDirection=0
	isWOfRiver
	FeatureType=FEATURE_FOREST, FeatureVariety=3
EndPlot
BeginPlot
	x=33,y=10
	TerrainType=TERRAIN_PLAINS
	PlotType=1
	RiverNSDirection=0
	isWOfRiver
EndPlot
BeginPlot
	x=33,y=11
	TerrainType=TERRAIN_GRASS
	PlotType=2
	RiverWEDirection=3
	isNOfRiver
	FeatureType=FEATURE_FOREST, FeatureVariety=3
EndPlot
BeginPlot
	x=33,y=12
	TerrainType=TERRAIN_GRASS
	PlotType=2
	FeatureType=FEATURE_FOREST, FeatureVariety=3
EndPlot
BeginPlot
	x=33,y=13
	TerrainType=TERRAIN_PLAINS
	PlotType=1
EndPlot
BeginPlot
	x=33,y=14
	TerrainType=TERRAIN_GRASS
	PlotType=2
	RiverNSDirection=0
	isWOfRiver
	RiverWEDirection=1
	isNOfRiver
	FeatureType=FEATURE_FOREST, FeatureVariety=3
EndPlot
BeginPlot
	x=33,y=15
	TerrainType=TERRAIN_GRASS
	PlotType=2
	RiverNSDirection=0
	isWOfRiver
	FeatureType=FEATURE_FOREST, FeatureVariety=3
EndPlot
BeginPlot
	x=33,y=16
	TerrainType=TERRAIN_PLAINS
	PlotType=1
	RiverWEDirection=3
	isNOfRiver
EndPlot
BeginPlot
	x=33,y=17
	TerrainType=TERRAIN_GRASS
	PlotType=2
	FeatureType=FEATURE_FOREST, FeatureVariety=3
EndPlot
BeginPlot
	x=33,y=18
	TerrainType=TERRAIN_COAST
	PlotType=3
EndPlot
BeginPlot
	x=33,y=19
	TerrainType=TERRAIN_GRASS
	PlotType=2
	ImprovementType=IMPROVEMENT_GOODY_HUT
	FeatureType=FEATURE_FOREST, FeatureVariety=3
EndPlot
BeginPlot
	x=33,y=20
	TerrainType=TERRAIN_PLAINS
	PlotType=1
EndPlot
BeginPlot
	x=33,y=21
	TerrainType=TERRAIN_GRASS
	PlotType=2
	RiverWEDirection=1
	isNOfRiver
	FeatureType=FEATURE_FOREST, FeatureVariety=3
EndPlot
BeginPlot
	x=33,y=22
	TerrainType=TERRAIN_GRASS
	PlotType=2
	FeatureType=FEATURE_FOREST, FeatureVariety=3
EndPlot
BeginPlot
	x=33,y=23
	TerrainType=TERRAIN_PLAINS
	PlotType=1
	RiverNSDirection=0
	isWOfRiver
EndPlot
BeginPlot
	x=33,y=24
	TerrainType=TERRAIN_GRASS
	PlotType=2
	FeatureType=FEATURE_FOREST, FeatureVariety=3
EndPlot
BeginPlot
	x=33,y=25
	TerrainType=TERRAIN_GRASS
	PlotType=2
	FeatureType=FEATURE_FOREST, FeatureVariety=3
EndPlot
BeginPlot
	x=33,y=26
	TerrainType=TERRAIN_PLAINS
	PlotType=1
EndPlot
BeginPlot
	x=33,y=27
	TerrainType=TERRAIN_GRASS
	PlotType=2
	RiverWEDirection=1
	isNOfRiver
	FeatureType=FEATURE_FOREST, FeatureVariety=3
EndPlot
BeginPlot
	x=33,y=28
	TerrainType=TERRAIN_GRASS
	PlotType=2
	FeatureType=FEATURE_FOREST, FeatureVariety=3
EndPlot
BeginPlot
	x=33,y=29
	TerrainType=TERRAIN_PLAINS
	PlotType=1
EndPlot
BeginPlot
	x=33,y=30
	TerrainType=TERRAIN_GRASS
	PlotType=2
	BonusType=BONUS_WHEAT
	FeatureType=FEATURE_FOREST, FeatureVariety=3
EndPlot
BeginPlot
	x=33,y=31
	TerrainType=TERRAIN_COAST
	PlotType=3
EndPlot
BeginPlot
	x=33,y=32
	TerrainType=TERRAIN_OCEAN
	PlotType=3
EndPlot
BeginPlot
	x=33,y=33
	TerrainType=TERRAIN_OCEAN
	PlotType=3
EndPlot
BeginPlot
	x=33,y=34
	TerrainType=TERRAIN_COAST
	PlotType=3
EndPlot
BeginPlot
	x=33,y=35
	TerrainType=TERRAIN_GRASS
	PlotType=2
EndPlot
BeginPlot
	x=33,y=36
	TerrainType=TERRAIN_GRASS
	PlotType=2
EndPlot
BeginPlot
	x=33,y=37
	TerrainType=TERRAIN_GRASS
	PlotType=2
	RiverWEDirection=1
	isNOfRiver
EndPlot
BeginPlot
	x=33,y=38
	TerrainType=TERRAIN_GRASS
	PlotType=2
	FeatureType=FEATURE_FOREST, FeatureVariety=0
EndPlot
BeginPlot
	x=33,y=39
	TerrainType=TERRAIN_GRASS
	PlotType=2
	FeatureType=FEATURE_FOREST, FeatureVariety=0
EndPlot
BeginPlot
	x=33,y=40
	TerrainType=TERRAIN_GRASS
	PlotType=2
	FeatureType=FEATURE_FOREST, FeatureVariety=0
EndPlot
BeginPlot
	x=33,y=41
	TerrainType=TERRAIN_GRASS
	PlotType=2
EndPlot
BeginPlot
	x=33,y=42
	TerrainType=TERRAIN_GRASS
	PlotType=2
EndPlot
BeginPlot
	x=33,y=43
	TerrainType=TERRAIN_GRASS
	PlotType=2
	RiverWEDirection=1
	isNOfRiver
	FeatureType=FEATURE_FOREST, FeatureVariety=0
EndPlot
BeginPlot
	x=33,y=44
	TerrainType=TERRAIN_GRASS
	PlotType=2
EndPlot
BeginPlot
	x=33,y=45
	TerrainType=TERRAIN_GRASS
	PlotType=2
EndPlot
BeginPlot
	x=33,y=46
	TerrainType=TERRAIN_GRASS
	PlotType=2
EndPlot
BeginPlot
	x=33,y=47
	TerrainType=TERRAIN_GRASS
	PlotType=2
	BonusType=BONUS_URANIUM
	RiverWEDirection=1
	isNOfRiver
EndPlot
BeginPlot
	x=33,y=48
	TerrainType=TERRAIN_GRASS
	PlotType=2
EndPlot
BeginPlot
	x=33,y=49
	TerrainType=TERRAIN_GRASS
	PlotType=2
	FeatureType=FEATURE_FOREST, FeatureVariety=0
EndPlot
BeginPlot
	x=33,y=50
	TerrainType=TERRAIN_GRASS
	PlotType=2
	FeatureType=FEATURE_FOREST, FeatureVariety=0
EndPlot
BeginPlot
	x=33,y=51
	TerrainType=TERRAIN_GRASS
	PlotType=1
EndPlot
BeginPlot
	x=33,y=52
	TerrainType=TERRAIN_GRASS
	PlotType=2
EndPlot
BeginPlot
	x=33,y=53
	TerrainType=TERRAIN_GRASS
	PlotType=2
	RiverNSDirection=0
	isWOfRiver
	RiverWEDirection=1
	isNOfRiver
	FeatureType=FEATURE_FOREST, FeatureVariety=0
EndPlot
BeginPlot
	x=33,y=54
	TerrainType=TERRAIN_GRASS
	PlotType=2
EndPlot
BeginPlot
	x=33,y=55
	TerrainType=TERRAIN_GRASS
	PlotType=2
	FeatureType=FEATURE_FOREST, FeatureVariety=0
EndPlot
BeginPlot
	x=33,y=56
	TerrainType=TERRAIN_GRASS
	PlotType=1
EndPlot
BeginPlot
	x=33,y=57
	TerrainType=TERRAIN_GRASS
	PlotType=1
	FeatureType=FEATURE_FOREST, FeatureVariety=0
EndPlot
BeginPlot
	x=33,y=58
	TerrainType=TERRAIN_GRASS
	PlotType=1
EndPlot
BeginPlot
	x=33,y=59
	TerrainType=TERRAIN_GRASS
	PlotType=2
EndPlot
BeginPlot
	x=33,y=60
	TerrainType=TERRAIN_COAST
	PlotType=3
EndPlot
BeginPlot
	x=33,y=61
	TerrainType=TERRAIN_OCEAN
	PlotType=3
EndPlot
BeginPlot
	x=33,y=62
	TerrainType=TERRAIN_OCEAN
	PlotType=3
EndPlot
BeginPlot
	x=33,y=63
	TerrainType=TERRAIN_OCEAN
	PlotType=3
EndPlot
BeginPlot
	x=33,y=64
	TerrainType=TERRAIN_OCEAN
	PlotType=3
EndPlot
BeginPlot
	x=33,y=65
	TerrainType=TERRAIN_OCEAN
	PlotType=3
EndPlot
BeginPlot
	x=33,y=66
	TerrainType=TERRAIN_OCEAN
	PlotType=3
EndPlot
BeginPlot
	x=33,y=67
	TerrainType=TERRAIN_OCEAN
	PlotType=3
EndPlot</v>
      </c>
      <c r="AJ72" t="str">
        <f t="shared" ca="1" si="0"/>
        <v>BeginPlot
	x=34,y=0
	TerrainType=TERRAIN_OCEAN
	PlotType=3
EndPlot
BeginPlot
	x=34,y=1
	TerrainType=TERRAIN_COAST
	PlotType=3
EndPlot
BeginPlot
	x=34,y=2
	TerrainType=TERRAIN_COAST
	PlotType=3
EndPlot
BeginPlot
	x=34,y=3
	TerrainType=TERRAIN_GRASS
	PlotType=2
	FeatureType=FEATURE_FOREST, FeatureVariety=3
EndPlot
BeginPlot
	x=34,y=4
	TerrainType=TERRAIN_GRASS
	PlotType=2
	RiverWEDirection=1
	isNOfRiver
	FeatureType=FEATURE_FOREST, FeatureVariety=3
EndPlot
BeginPlot
	x=34,y=5
	TerrainType=TERRAIN_GRASS
	PlotType=2
	FeatureType=FEATURE_FOREST, FeatureVariety=3
EndPlot
BeginPlot
	x=34,y=6
	TerrainType=TERRAIN_COAST
	PlotType=3
EndPlot
BeginPlot
	x=34,y=7
	TerrainType=TERRAIN_GRASS
	PlotType=2
	FeatureType=FEATURE_FOREST, FeatureVariety=3
EndPlot
BeginPlot
	x=34,y=8
	TerrainType=TERRAIN_GRASS
	PlotType=2
	FeatureType=FEATURE_FOREST, FeatureVariety=3
EndPlot
BeginPlot
	x=34,y=9
	TerrainType=TERRAIN_GRASS
	PlotType=2
	FeatureType=FEATURE_FOREST, FeatureVariety=3
EndPlot
BeginPlot
	x=34,y=10
	TerrainType=TERRAIN_GRASS
	PlotType=2
	FeatureType=FEATURE_FOREST, FeatureVariety=3
EndPlot
BeginPlot
	x=34,y=11
	TerrainType=TERRAIN_GRASS
	PlotType=2
	BonusType=BONUS_SHEEP
	FeatureType=FEATURE_FOREST, FeatureVariety=3
EndPlot
BeginPlot
	x=34,y=12
	TerrainType=TERRAIN_GRASS
	PlotType=2
	FeatureType=FEATURE_FOREST, FeatureVariety=3
EndPlot
BeginPlot
	x=34,y=13
	TerrainType=TERRAIN_COAST
	PlotType=3
EndPlot
BeginPlot
	x=34,y=14
	TerrainType=TERRAIN_GRASS
	PlotType=2
	FeatureType=FEATURE_FOREST, FeatureVariety=3
EndPlot
BeginPlot
	x=34,y=15
	TerrainType=TERRAIN_GRASS
	PlotType=2
	FeatureType=FEATURE_FOREST, FeatureVariety=3
EndPlot
BeginPlot
	x=34,y=16
	TerrainType=TERRAIN_COAST
	PlotType=3
	BonusType=BONUS_WHALE
EndPlot
BeginPlot
	x=34,y=17
	TerrainType=TERRAIN_GRASS
	PlotType=2
	FeatureType=FEATURE_FOREST, FeatureVariety=3
EndPlot
BeginPlot
	x=34,y=18
	TerrainType=TERRAIN_COAST
	PlotType=3
EndPlot
BeginPlot
	x=34,y=19
	TerrainType=TERRAIN_GRASS
	PlotType=2
	FeatureType=FEATURE_FOREST, FeatureVariety=3
EndPlot
BeginPlot
	x=34,y=20
	TerrainType=TERRAIN_COAST
	PlotType=3
	BonusType=BONUS_FISH
EndPlot
BeginPlot
	x=34,y=21
	TerrainType=TERRAIN_GRASS
	PlotType=2
	FeatureType=FEATURE_FOREST, FeatureVariety=3
EndPlot
BeginPlot
	x=34,y=22
	TerrainType=TERRAIN_GRASS
	PlotType=2
	FeatureType=FEATURE_FOREST, FeatureVariety=3
EndPlot
BeginPlot
	x=34,y=23
	TerrainType=TERRAIN_GRASS
	PlotType=2
	FeatureType=FEATURE_FOREST, FeatureVariety=3
EndPlot
BeginPlot
	x=34,y=24
	TerrainType=TERRAIN_COAST
	PlotType=3
EndPlot
BeginPlot
	x=34,y=25
	TerrainType=TERRAIN_COAST
	PlotType=3
EndPlot
BeginPlot
	x=34,y=26
	TerrainType=TERRAIN_GRASS
	PlotType=2
	BonusType=BONUS_WHEAT
	FeatureType=FEATURE_FOREST, FeatureVariety=3
EndPlot
BeginPlot
	x=34,y=27
	TerrainType=TERRAIN_GRASS
	PlotType=1
	RiverWEDirection=1
	isNOfRiver
	FeatureType=FEATURE_FOREST, FeatureVariety=3
EndPlot
BeginPlot
	x=34,y=28
	TerrainType=TERRAIN_GRASS
	PlotType=1
	BonusType=BONUS_COAL
	FeatureType=FEATURE_FOREST, FeatureVariety=3
EndPlot
BeginPlot
	x=34,y=29
	TerrainType=TERRAIN_GRASS
	PlotType=2
	FeatureType=FEATURE_FOREST, FeatureVariety=3
EndPlot
BeginPlot
	x=34,y=30
	TerrainType=TERRAIN_COAST
	PlotType=3
EndPlot
BeginPlot
	x=34,y=31
	TerrainType=TERRAIN_COAST
	PlotType=3
EndPlot
BeginPlot
	x=34,y=32
	TerrainType=TERRAIN_OCEAN
	PlotType=3
EndPlot
BeginPlot
	x=34,y=33
	TerrainType=TERRAIN_OCEAN
	PlotType=3
EndPlot
BeginPlot
	x=34,y=34
	TerrainType=TERRAIN_COAST
	PlotType=3
EndPlot
BeginPlot
	x=34,y=35
	TerrainType=TERRAIN_GRASS
	PlotType=2
	BonusType=BONUS_BANANA
EndPlot
BeginPlot
	x=34,y=36
	TerrainType=TERRAIN_GRASS
	PlotType=2
EndPlot
BeginPlot
	x=34,y=37
	TerrainType=TERRAIN_GRASS
	PlotType=2
	RiverWEDirection=1
	isNOfRiver
EndPlot
BeginPlot
	x=34,y=38
	TerrainType=TERRAIN_GRASS
	PlotType=1
	FeatureType=FEATURE_FOREST, FeatureVariety=0
EndPlot
BeginPlot
	x=34,y=39
	TerrainType=TERRAIN_GRASS
	PlotType=1
	FeatureType=FEATURE_FOREST, FeatureVariety=0
EndPlot
BeginPlot
	x=34,y=40
	TerrainType=TERRAIN_GRASS
	PlotType=2
	FeatureType=FEATURE_FOREST, FeatureVariety=0
EndPlot
BeginPlot
	x=34,y=41
	TerrainType=TERRAIN_GRASS
	PlotType=2
EndPlot
BeginPlot
	x=34,y=42
	TerrainType=TERRAIN_GRASS
	PlotType=2
	BonusType=BONUS_COAL
EndPlot
BeginPlot
	x=34,y=43
	TerrainType=TERRAIN_GRASS
	PlotType=2
	RiverWEDirection=1
	isNOfRiver
	FeatureType=FEATURE_FOREST, FeatureVariety=0
EndPlot
BeginPlot
	x=34,y=44
	TerrainType=TERRAIN_GRASS
	PlotType=1
EndPlot
BeginPlot
	x=34,y=45
	TerrainType=TERRAIN_GRASS
	PlotType=2
EndPlot
BeginPlot
	x=34,y=46
	TerrainType=TERRAIN_GRASS
	PlotType=2
	FeatureType=FEATURE_FOREST, FeatureVariety=0
EndPlot
BeginPlot
	x=34,y=47
	TerrainType=TERRAIN_GRASS
	PlotType=2
	RiverWEDirection=1
	isNOfRiver
EndPlot
BeginPlot
	x=34,y=48
	TerrainType=TERRAIN_GRASS
	PlotType=1
EndPlot
BeginPlot
	x=34,y=49
	TerrainType=TERRAIN_GRASS
	PlotType=1
	FeatureType=FEATURE_FOREST, FeatureVariety=0
EndPlot
BeginPlot
	x=34,y=50
	TerrainType=TERRAIN_GRASS
	PlotType=1
	FeatureType=FEATURE_FOREST, FeatureVariety=0
EndPlot
BeginPlot
	x=34,y=51
	TerrainType=TERRAIN_GRASS
	PlotType=2
	BonusType=BONUS_BANANA
EndPlot
BeginPlot
	x=34,y=52
	TerrainType=TERRAIN_GRASS
	PlotType=1
EndPlot
BeginPlot
	x=34,y=53
	TerrainType=TERRAIN_GRASS
	PlotType=2
	FeatureType=FEATURE_FOREST, FeatureVariety=0
EndPlot
BeginPlot
	x=34,y=54
	TerrainType=TERRAIN_GRASS
	PlotType=2
	RiverNSDirection=0
	isWOfRiver
	RiverWEDirection=1
	isNOfRiver
EndPlot
BeginPlot
	x=34,y=55
	TerrainType=TERRAIN_GRASS
	PlotType=2
	RiverNSDirection=0
	isWOfRiver
	FeatureType=FEATURE_FOREST, FeatureVariety=0
EndPlot
BeginPlot
	x=34,y=56
	TerrainType=TERRAIN_GRASS
	PlotType=2
	RiverNSDirection=0
	isWOfRiver
	FeatureType=FEATURE_FOREST, FeatureVariety=0
EndPlot
BeginPlot
	x=34,y=57
	TerrainType=TERRAIN_GRASS
	PlotType=2
EndPlot
BeginPlot
	x=34,y=58
	TerrainType=TERRAIN_GRASS
	PlotType=2
	BonusType=BONUS_GOLD
EndPlot
BeginPlot
	x=34,y=59
	TerrainType=TERRAIN_GRASS
	PlotType=1
EndPlot
BeginPlot
	x=34,y=60
	TerrainType=TERRAIN_COAST
	PlotType=3
EndPlot
BeginPlot
	x=34,y=61
	TerrainType=TERRAIN_OCEAN
	PlotType=3
EndPlot
BeginPlot
	x=34,y=62
	TerrainType=TERRAIN_OCEAN
	PlotType=3
EndPlot
BeginPlot
	x=34,y=63
	TerrainType=TERRAIN_OCEAN
	PlotType=3
EndPlot
BeginPlot
	x=34,y=64
	TerrainType=TERRAIN_OCEAN
	PlotType=3
EndPlot
BeginPlot
	x=34,y=65
	TerrainType=TERRAIN_OCEAN
	PlotType=3
EndPlot
BeginPlot
	x=34,y=66
	TerrainType=TERRAIN_OCEAN
	PlotType=3
EndPlot
BeginPlot
	x=34,y=67
	TerrainType=TERRAIN_OCEAN
	PlotType=3
EndPlot</v>
      </c>
      <c r="AK72" t="str">
        <f t="shared" ca="1" si="0"/>
        <v>BeginPlot
	x=35,y=0
	TerrainType=TERRAIN_OCEAN
	PlotType=3
EndPlot
BeginPlot
	x=35,y=1
	TerrainType=TERRAIN_OCEAN
	PlotType=3
EndPlot
BeginPlot
	x=35,y=2
	TerrainType=TERRAIN_COAST
	PlotType=3
EndPlot
BeginPlot
	x=35,y=3
	TerrainType=TERRAIN_COAST
	PlotType=3
EndPlot
BeginPlot
	x=35,y=4
	TerrainType=TERRAIN_COAST
	PlotType=3
EndPlot
BeginPlot
	x=35,y=5
	TerrainType=TERRAIN_COAST
	PlotType=3
EndPlot
BeginPlot
	x=35,y=6
	TerrainType=TERRAIN_COAST
	PlotType=3
EndPlot
BeginPlot
	x=35,y=7
	TerrainType=TERRAIN_COAST
	PlotType=3
EndPlot
BeginPlot
	x=35,y=8
	TerrainType=TERRAIN_COAST
	PlotType=3
EndPlot
BeginPlot
	x=35,y=9
	TerrainType=TERRAIN_COAST
	PlotType=3
EndPlot
BeginPlot
	x=35,y=10
	TerrainType=TERRAIN_COAST
	PlotType=3
EndPlot
BeginPlot
	x=35,y=11
	TerrainType=TERRAIN_COAST
	PlotType=3
EndPlot
BeginPlot
	x=35,y=12
	TerrainType=TERRAIN_COAST
	PlotType=3
EndPlot
BeginPlot
	x=35,y=13
	TerrainType=TERRAIN_COAST
	PlotType=3
EndPlot
BeginPlot
	x=35,y=14
	TerrainType=TERRAIN_COAST
	PlotType=3
EndPlot
BeginPlot
	x=35,y=15
	TerrainType=TERRAIN_COAST
	PlotType=3
EndPlot
BeginPlot
	x=35,y=16
	TerrainType=TERRAIN_COAST
	PlotType=3
EndPlot
BeginPlot
	x=35,y=17
	TerrainType=TERRAIN_COAST
	PlotType=3
EndPlot
BeginPlot
	x=35,y=18
	TerrainType=TERRAIN_COAST
	PlotType=3
EndPlot
BeginPlot
	x=35,y=19
	TerrainType=TERRAIN_COAST
	PlotType=3
EndPlot
BeginPlot
	x=35,y=20
	TerrainType=TERRAIN_COAST
	PlotType=3
EndPlot
BeginPlot
	x=35,y=21
	TerrainType=TERRAIN_COAST
	PlotType=3
EndPlot
BeginPlot
	x=35,y=22
	TerrainType=TERRAIN_COAST
	PlotType=3
EndPlot
BeginPlot
	x=35,y=23
	TerrainType=TERRAIN_COAST
	PlotType=3
EndPlot
BeginPlot
	x=35,y=24
	TerrainType=TERRAIN_COAST
	PlotType=3
EndPlot
BeginPlot
	x=35,y=25
	TerrainType=TERRAIN_COAST
	PlotType=3
EndPlot
BeginPlot
	x=35,y=26
	TerrainType=TERRAIN_COAST
	PlotType=3
EndPlot
BeginPlot
	x=35,y=27
	TerrainType=TERRAIN_COAST
	PlotType=3
EndPlot
BeginPlot
	x=35,y=28
	TerrainType=TERRAIN_COAST
	PlotType=3
EndPlot
BeginPlot
	x=35,y=29
	TerrainType=TERRAIN_COAST
	PlotType=3
EndPlot
BeginPlot
	x=35,y=30
	TerrainType=TERRAIN_COAST
	PlotType=3
EndPlot
BeginPlot
	x=35,y=31
	TerrainType=TERRAIN_OCEAN
	PlotType=3
EndPlot
BeginPlot
	x=35,y=32
	TerrainType=TERRAIN_OCEAN
	PlotType=3
EndPlot
BeginPlot
	x=35,y=33
	TerrainType=TERRAIN_OCEAN
	PlotType=3
EndPlot
BeginPlot
	x=35,y=34
	TerrainType=TERRAIN_COAST
	PlotType=3
EndPlot
BeginPlot
	x=35,y=35
	TerrainType=TERRAIN_COAST
	PlotType=3
EndPlot
BeginPlot
	x=35,y=36
	TerrainType=TERRAIN_GRASS
	PlotType=2
	FeatureType=FEATURE_FOREST, FeatureVariety=0
EndPlot
BeginPlot
	x=35,y=37
	TerrainType=TERRAIN_GRASS
	PlotType=2
	RiverWEDirection=1
	isNOfRiver
	FeatureType=FEATURE_FOREST, FeatureVariety=0
EndPlot
BeginPlot
	x=35,y=38
	TerrainType=TERRAIN_GRASS
	PlotType=2
	BonusType=BONUS_OIL
EndPlot
BeginPlot
	x=35,y=39
	TerrainType=TERRAIN_GRASS
	PlotType=1
EndPlot
BeginPlot
	x=35,y=40
	TerrainType=TERRAIN_GRASS
	PlotType=2
	BonusType=BONUS_SILVER
	FeatureType=FEATURE_FOREST, FeatureVariety=0
EndPlot
BeginPlot
	x=35,y=41
	TerrainType=TERRAIN_GRASS
	PlotType=1
EndPlot
BeginPlot
	x=35,y=42
	TerrainType=TERRAIN_GRASS
	PlotType=1
EndPlot
BeginPlot
	x=35,y=43
	TerrainType=TERRAIN_GRASS
	PlotType=2
	RiverWEDirection=1
	isNOfRiver
	FeatureType=FEATURE_FOREST, FeatureVariety=0
EndPlot
BeginPlot
	x=35,y=44
	TerrainType=TERRAIN_GRASS
	PlotType=2
	BonusType=BONUS_SHEEP
	FeatureType=FEATURE_FOREST, FeatureVariety=0
EndPlot
BeginPlot
	x=35,y=45
	TerrainType=TERRAIN_GRASS
	PlotType=2
	FeatureType=FEATURE_FOREST, FeatureVariety=0
EndPlot
BeginPlot
	x=35,y=46
	TerrainType=TERRAIN_GRASS
	PlotType=2
	FeatureType=FEATURE_FOREST, FeatureVariety=0
EndPlot
BeginPlot
	x=35,y=47
	TerrainType=TERRAIN_GRASS
	PlotType=1
	RiverWEDirection=1
	isNOfRiver
EndPlot
BeginPlot
	x=35,y=48
	TerrainType=TERRAIN_COAST
	PlotType=3
	BonusType=BONUS_CRAB
EndPlot
BeginPlot
	x=35,y=49
	TerrainType=TERRAIN_GRASS
	PlotType=1
EndPlot
BeginPlot
	x=35,y=50
	TerrainType=TERRAIN_GRASS
	PlotType=1
EndPlot
BeginPlot
	x=35,y=51
	TerrainType=TERRAIN_GRASS
	PlotType=2
	RiverNSDirection=2
	isWOfRiver
	FeatureType=FEATURE_FOREST, FeatureVariety=0
EndPlot
BeginPlot
	x=35,y=52
	TerrainType=TERRAIN_GRASS
	PlotType=1
	RiverNSDirection=2
	isWOfRiver
	FeatureType=FEATURE_FOREST, FeatureVariety=0
EndPlot
BeginPlot
	x=35,y=53
	TerrainType=TERRAIN_GRASS
	PlotType=2
	RiverNSDirection=0
	isWOfRiver
	FeatureType=FEATURE_FOREST, FeatureVariety=0
EndPlot
BeginPlot
	x=35,y=54
	TerrainType=TERRAIN_GRASS
	PlotType=2
	RiverNSDirection=0
	isWOfRiver
EndPlot
BeginPlot
	x=35,y=55
	TerrainType=TERRAIN_GRASS
	PlotType=2
	RiverNSDirection=0
	isWOfRiver
EndPlot
BeginPlot
	x=35,y=56
	TerrainType=TERRAIN_GRASS
	PlotType=2
	RiverNSDirection=0
	isWOfRiver
	FeatureType=FEATURE_FOREST, FeatureVariety=0
EndPlot
BeginPlot
	x=35,y=57
	TerrainType=TERRAIN_GRASS
	PlotType=1
	RiverWEDirection=1
	isNOfRiver
EndPlot
BeginPlot
	x=35,y=58
	TerrainType=TERRAIN_GRASS
	PlotType=2
	BonusType=BONUS_SPICES
EndPlot
BeginPlot
	x=35,y=59
	TerrainType=TERRAIN_COAST
	PlotType=3
EndPlot
BeginPlot
	x=35,y=60
	TerrainType=TERRAIN_COAST
	PlotType=3
EndPlot
BeginPlot
	x=35,y=61
	TerrainType=TERRAIN_OCEAN
	PlotType=3
EndPlot
BeginPlot
	x=35,y=62
	TerrainType=TERRAIN_OCEAN
	PlotType=3
EndPlot
BeginPlot
	x=35,y=63
	TerrainType=TERRAIN_OCEAN
	PlotType=3
EndPlot
BeginPlot
	x=35,y=64
	TerrainType=TERRAIN_OCEAN
	PlotType=3
EndPlot
BeginPlot
	x=35,y=65
	TerrainType=TERRAIN_OCEAN
	PlotType=3
EndPlot
BeginPlot
	x=35,y=66
	TerrainType=TERRAIN_OCEAN
	PlotType=3
EndPlot
BeginPlot
	x=35,y=67
	TerrainType=TERRAIN_OCEAN
	PlotType=3
EndPlot</v>
      </c>
      <c r="AL72" t="str">
        <f t="shared" ca="1" si="0"/>
        <v>BeginPlot
	x=36,y=0
	TerrainType=TERRAIN_OCEAN
	PlotType=3
EndPlot
BeginPlot
	x=36,y=1
	TerrainType=TERRAIN_OCEAN
	PlotType=3
EndPlot
BeginPlot
	x=36,y=2
	TerrainType=TERRAIN_COAST
	PlotType=3
EndPlot
BeginPlot
	x=36,y=3
	TerrainType=TERRAIN_COAST
	PlotType=3
EndPlot
BeginPlot
	x=36,y=4
	TerrainType=TERRAIN_COAST
	PlotType=3
EndPlot
BeginPlot
	x=36,y=5
	TerrainType=TERRAIN_OCEAN
	PlotType=3
EndPlot
BeginPlot
	x=36,y=6
	TerrainType=TERRAIN_OCEAN
	PlotType=3
EndPlot
BeginPlot
	x=36,y=7
	TerrainType=TERRAIN_COAST
	PlotType=3
EndPlot
BeginPlot
	x=36,y=8
	TerrainType=TERRAIN_OCEAN
	PlotType=3
EndPlot
BeginPlot
	x=36,y=9
	TerrainType=TERRAIN_OCEAN
	PlotType=3
EndPlot
BeginPlot
	x=36,y=10
	TerrainType=TERRAIN_COAST
	PlotType=3
EndPlot
BeginPlot
	x=36,y=11
	TerrainType=TERRAIN_COAST
	PlotType=3
EndPlot
BeginPlot
	x=36,y=12
	TerrainType=TERRAIN_COAST
	PlotType=3
EndPlot
BeginPlot
	x=36,y=13
	TerrainType=TERRAIN_OCEAN
	PlotType=3
EndPlot
BeginPlot
	x=36,y=14
	TerrainType=TERRAIN_OCEAN
	PlotType=3
EndPlot
BeginPlot
	x=36,y=15
	TerrainType=TERRAIN_OCEAN
	PlotType=3
EndPlot
BeginPlot
	x=36,y=16
	TerrainType=TERRAIN_COAST
	PlotType=3
EndPlot
BeginPlot
	x=36,y=17
	TerrainType=TERRAIN_COAST
	PlotType=3
EndPlot
BeginPlot
	x=36,y=18
	TerrainType=TERRAIN_OCEAN
	PlotType=3
EndPlot
BeginPlot
	x=36,y=19
	TerrainType=TERRAIN_COAST
	PlotType=3
EndPlot
BeginPlot
	x=36,y=20
	TerrainType=TERRAIN_COAST
	PlotType=3
EndPlot
BeginPlot
	x=36,y=21
	TerrainType=TERRAIN_COAST
	PlotType=3
EndPlot
BeginPlot
	x=36,y=22
	TerrainType=TERRAIN_OCEAN
	PlotType=3
EndPlot
BeginPlot
	x=36,y=23
	TerrainType=TERRAIN_COAST
	PlotType=3
EndPlot
BeginPlot
	x=36,y=24
	TerrainType=TERRAIN_COAST
	PlotType=3
EndPlot
BeginPlot
	x=36,y=25
	TerrainType=TERRAIN_COAST
	PlotType=3
EndPlot
BeginPlot
	x=36,y=26
	TerrainType=TERRAIN_COAST
	PlotType=3
EndPlot
BeginPlot
	x=36,y=27
	TerrainType=TERRAIN_OCEAN
	PlotType=3
EndPlot
BeginPlot
	x=36,y=28
	TerrainType=TERRAIN_OCEAN
	PlotType=3
EndPlot
BeginPlot
	x=36,y=29
	TerrainType=TERRAIN_OCEAN
	PlotType=3
EndPlot
BeginPlot
	x=36,y=30
	TerrainType=TERRAIN_COAST
	PlotType=3
EndPlot
BeginPlot
	x=36,y=31
	TerrainType=TERRAIN_COAST
	PlotType=3
EndPlot
BeginPlot
	x=36,y=32
	TerrainType=TERRAIN_COAST
	PlotType=3
EndPlot
BeginPlot
	x=36,y=33
	TerrainType=TERRAIN_OCEAN
	PlotType=3
EndPlot
BeginPlot
	x=36,y=34
	TerrainType=TERRAIN_COAST
	PlotType=3
EndPlot
BeginPlot
	x=36,y=35
	TerrainType=TERRAIN_COAST
	PlotType=3
EndPlot
BeginPlot
	x=36,y=36
	TerrainType=TERRAIN_COAST
	PlotType=3
	BonusType=BONUS_WHALE
EndPlot
BeginPlot
	x=36,y=37
	TerrainType=TERRAIN_GRASS
	PlotType=2
	RiverWEDirection=1
	isNOfRiver
EndPlot
BeginPlot
	x=36,y=38
	TerrainType=TERRAIN_GRASS
	PlotType=1
EndPlot
BeginPlot
	x=36,y=39
	TerrainType=TERRAIN_GRASS
	PlotType=1
EndPlot
BeginPlot
	x=36,y=40
	TerrainType=TERRAIN_GRASS
	PlotType=2
EndPlot
BeginPlot
	x=36,y=41
	TerrainType=TERRAIN_COAST
	PlotType=3
EndPlot
BeginPlot
	x=36,y=42
	TerrainType=TERRAIN_GRASS
	PlotType=1
EndPlot
BeginPlot
	x=36,y=43
	TerrainType=TERRAIN_GRASS
	PlotType=2
	RiverWEDirection=1
	isNOfRiver
EndPlot
BeginPlot
	x=36,y=44
	TerrainType=TERRAIN_GRASS
	PlotType=1
EndPlot
BeginPlot
	x=36,y=45
	TerrainType=TERRAIN_GRASS
	PlotType=2
EndPlot
BeginPlot
	x=36,y=46
	TerrainType=TERRAIN_GRASS
	PlotType=2
EndPlot
BeginPlot
	x=36,y=47
	TerrainType=TERRAIN_GRASS
	PlotType=2
	RiverWEDirection=1
	isNOfRiver
EndPlot
BeginPlot
	x=36,y=48
	TerrainType=TERRAIN_COAST
	PlotType=3
EndPlot
BeginPlot
	x=36,y=49
	TerrainType=TERRAIN_GRASS
	PlotType=1
EndPlot
BeginPlot
	x=36,y=50
	TerrainType=TERRAIN_GRASS
	PlotType=2
EndPlot
BeginPlot
	x=36,y=51
	TerrainType=TERRAIN_GRASS
	PlotType=2
	RiverWEDirection=1
	isNOfRiver
EndPlot
BeginPlot
	x=36,y=52
	TerrainType=TERRAIN_COAST
	PlotType=3
EndPlot
BeginPlot
	x=36,y=53
	TerrainType=TERRAIN_GRASS
	PlotType=2
	BonusType=BONUS_GEMS
EndPlot
BeginPlot
	x=36,y=54
	TerrainType=TERRAIN_GRASS
	PlotType=2
	ImprovementType=IMPROVEMENT_GOODY_HUT
EndPlot
BeginPlot
	x=36,y=55
	TerrainType=TERRAIN_GRASS
	PlotType=2
EndPlot
BeginPlot
	x=36,y=56
	TerrainType=TERRAIN_GRASS
	PlotType=2
EndPlot
BeginPlot
	x=36,y=57
	TerrainType=TERRAIN_GRASS
	PlotType=2
	RiverWEDirection=1
	isNOfRiver
EndPlot
BeginPlot
	x=36,y=58
	TerrainType=TERRAIN_COAST
	PlotType=3
	BonusType=BONUS_CLAM
EndPlot
BeginPlot
	x=36,y=59
	TerrainType=TERRAIN_COAST
	PlotType=3
EndPlot
BeginPlot
	x=36,y=60
	TerrainType=TERRAIN_OCEAN
	PlotType=3
EndPlot
BeginPlot
	x=36,y=61
	TerrainType=TERRAIN_OCEAN
	PlotType=3
EndPlot
BeginPlot
	x=36,y=62
	TerrainType=TERRAIN_OCEAN
	PlotType=3
EndPlot
BeginPlot
	x=36,y=63
	TerrainType=TERRAIN_OCEAN
	PlotType=3
EndPlot
BeginPlot
	x=36,y=64
	TerrainType=TERRAIN_OCEAN
	PlotType=3
EndPlot
BeginPlot
	x=36,y=65
	TerrainType=TERRAIN_OCEAN
	PlotType=3
EndPlot
BeginPlot
	x=36,y=66
	TerrainType=TERRAIN_OCEAN
	PlotType=3
EndPlot
BeginPlot
	x=36,y=67
	TerrainType=TERRAIN_OCEAN
	PlotType=3
EndPlot</v>
      </c>
      <c r="AM72" t="str">
        <f t="shared" ca="1" si="0"/>
        <v>BeginPlot
	x=37,y=0
	TerrainType=TERRAIN_OCEAN
	PlotType=3
EndPlot
BeginPlot
	x=37,y=1
	TerrainType=TERRAIN_OCEAN
	PlotType=3
EndPlot
BeginPlot
	x=37,y=2
	TerrainType=TERRAIN_OCEAN
	PlotType=3
EndPlot
BeginPlot
	x=37,y=3
	TerrainType=TERRAIN_OCEAN
	PlotType=3
EndPlot
BeginPlot
	x=37,y=4
	TerrainType=TERRAIN_OCEAN
	PlotType=3
EndPlot
BeginPlot
	x=37,y=5
	TerrainType=TERRAIN_OCEAN
	PlotType=3
EndPlot
BeginPlot
	x=37,y=6
	TerrainType=TERRAIN_OCEAN
	PlotType=3
EndPlot
BeginPlot
	x=37,y=7
	TerrainType=TERRAIN_OCEAN
	PlotType=3
EndPlot
BeginPlot
	x=37,y=8
	TerrainType=TERRAIN_OCEAN
	PlotType=3
EndPlot
BeginPlot
	x=37,y=9
	TerrainType=TERRAIN_OCEAN
	PlotType=3
EndPlot
BeginPlot
	x=37,y=10
	TerrainType=TERRAIN_OCEAN
	PlotType=3
EndPlot
BeginPlot
	x=37,y=11
	TerrainType=TERRAIN_OCEAN
	PlotType=3
EndPlot
BeginPlot
	x=37,y=12
	TerrainType=TERRAIN_OCEAN
	PlotType=3
EndPlot
BeginPlot
	x=37,y=13
	TerrainType=TERRAIN_OCEAN
	PlotType=3
EndPlot
BeginPlot
	x=37,y=14
	TerrainType=TERRAIN_OCEAN
	PlotType=3
EndPlot
BeginPlot
	x=37,y=15
	TerrainType=TERRAIN_OCEAN
	PlotType=3
EndPlot
BeginPlot
	x=37,y=16
	TerrainType=TERRAIN_OCEAN
	PlotType=3
EndPlot
BeginPlot
	x=37,y=17
	TerrainType=TERRAIN_OCEAN
	PlotType=3
EndPlot
BeginPlot
	x=37,y=18
	TerrainType=TERRAIN_OCEAN
	PlotType=3
EndPlot
BeginPlot
	x=37,y=19
	TerrainType=TERRAIN_OCEAN
	PlotType=3
EndPlot
BeginPlot
	x=37,y=20
	TerrainType=TERRAIN_OCEAN
	PlotType=3
EndPlot
BeginPlot
	x=37,y=21
	TerrainType=TERRAIN_OCEAN
	PlotType=3
EndPlot
BeginPlot
	x=37,y=22
	TerrainType=TERRAIN_OCEAN
	PlotType=3
EndPlot
BeginPlot
	x=37,y=23
	TerrainType=TERRAIN_OCEAN
	PlotType=3
EndPlot
BeginPlot
	x=37,y=24
	TerrainType=TERRAIN_OCEAN
	PlotType=3
EndPlot
BeginPlot
	x=37,y=25
	TerrainType=TERRAIN_OCEAN
	PlotType=3
EndPlot
BeginPlot
	x=37,y=26
	TerrainType=TERRAIN_OCEAN
	PlotType=3
EndPlot
BeginPlot
	x=37,y=27
	TerrainType=TERRAIN_OCEAN
	PlotType=3
EndPlot
BeginPlot
	x=37,y=28
	TerrainType=TERRAIN_COAST
	PlotType=3
EndPlot
BeginPlot
	x=37,y=29
	TerrainType=TERRAIN_COAST
	PlotType=3
EndPlot
BeginPlot
	x=37,y=30
	TerrainType=TERRAIN_COAST
	PlotType=3
EndPlot
BeginPlot
	x=37,y=31
	TerrainType=TERRAIN_GRASS
	PlotType=1
	FeatureType=FEATURE_FOREST, FeatureVariety=0
EndPlot
BeginPlot
	x=37,y=32
	TerrainType=TERRAIN_COAST
	PlotType=3
EndPlot
BeginPlot
	x=37,y=33
	TerrainType=TERRAIN_COAST
	PlotType=3
EndPlot
BeginPlot
	x=37,y=34
	TerrainType=TERRAIN_COAST
	PlotType=3
EndPlot
BeginPlot
	x=37,y=35
	TerrainType=TERRAIN_COAST
	PlotType=3
EndPlot
BeginPlot
	x=37,y=36
	TerrainType=TERRAIN_COAST
	PlotType=3
EndPlot
BeginPlot
	x=37,y=37
	TerrainType=TERRAIN_COAST
	PlotType=3
EndPlot
BeginPlot
	x=37,y=38
	TerrainType=TERRAIN_GRASS
	PlotType=1
EndPlot
BeginPlot
	x=37,y=39
	TerrainType=TERRAIN_GRASS
	PlotType=2
EndPlot
BeginPlot
	x=37,y=40
	TerrainType=TERRAIN_GRASS
	PlotType=2
EndPlot
BeginPlot
	x=37,y=41
	TerrainType=TERRAIN_COAST
	PlotType=3
EndPlot
BeginPlot
	x=37,y=42
	TerrainType=TERRAIN_GRASS
	PlotType=2
EndPlot
BeginPlot
	x=37,y=43
	TerrainType=TERRAIN_GRASS
	PlotType=2
	RiverWEDirection=1
	isNOfRiver
EndPlot
BeginPlot
	x=37,y=44
	TerrainType=TERRAIN_GRASS
	PlotType=2
EndPlot
BeginPlot
	x=37,y=45
	TerrainType=TERRAIN_GRASS
	PlotType=2
EndPlot
BeginPlot
	x=37,y=46
	TerrainType=TERRAIN_GRASS
	PlotType=2
EndPlot
BeginPlot
	x=37,y=47
	TerrainType=TERRAIN_GRASS
	PlotType=2
	RiverWEDirection=1
	isNOfRiver
EndPlot
BeginPlot
	x=37,y=48
	TerrainType=TERRAIN_COAST
	PlotType=3
EndPlot
BeginPlot
	x=37,y=49
	TerrainType=TERRAIN_COAST
	PlotType=3
EndPlot
BeginPlot
	x=37,y=50
	TerrainType=TERRAIN_GRASS
	PlotType=2
EndPlot
BeginPlot
	x=37,y=51
	TerrainType=TERRAIN_GRASS
	PlotType=2
	RiverWEDirection=1
	isNOfRiver
EndPlot
BeginPlot
	x=37,y=52
	TerrainType=TERRAIN_COAST
	PlotType=3
EndPlot
BeginPlot
	x=37,y=53
	TerrainType=TERRAIN_COAST
	PlotType=3
EndPlot
BeginPlot
	x=37,y=54
	TerrainType=TERRAIN_GRASS
	PlotType=2
EndPlot
BeginPlot
	x=37,y=55
	TerrainType=TERRAIN_GRASS
	PlotType=2
EndPlot
BeginPlot
	x=37,y=56
	TerrainType=TERRAIN_GRASS
	PlotType=1
EndPlot
BeginPlot
	x=37,y=57
	TerrainType=TERRAIN_COAST
	PlotType=3
EndPlot
BeginPlot
	x=37,y=58
	TerrainType=TERRAIN_COAST
	PlotType=3
EndPlot
BeginPlot
	x=37,y=59
	TerrainType=TERRAIN_OCEAN
	PlotType=3
EndPlot
BeginPlot
	x=37,y=60
	TerrainType=TERRAIN_OCEAN
	PlotType=3
EndPlot
BeginPlot
	x=37,y=61
	TerrainType=TERRAIN_OCEAN
	PlotType=3
EndPlot
BeginPlot
	x=37,y=62
	TerrainType=TERRAIN_OCEAN
	PlotType=3
EndPlot
BeginPlot
	x=37,y=63
	TerrainType=TERRAIN_OCEAN
	PlotType=3
EndPlot
BeginPlot
	x=37,y=64
	TerrainType=TERRAIN_OCEAN
	PlotType=3
EndPlot
BeginPlot
	x=37,y=65
	TerrainType=TERRAIN_OCEAN
	PlotType=3
EndPlot
BeginPlot
	x=37,y=66
	TerrainType=TERRAIN_OCEAN
	PlotType=3
EndPlot
BeginPlot
	x=37,y=67
	TerrainType=TERRAIN_OCEAN
	PlotType=3
EndPlot</v>
      </c>
      <c r="AN72" t="str">
        <f t="shared" ca="1" si="0"/>
        <v>BeginPlot
	x=38,y=0
	TerrainType=TERRAIN_OCEAN
	PlotType=3
EndPlot
BeginPlot
	x=38,y=1
	TerrainType=TERRAIN_OCEAN
	PlotType=3
EndPlot
BeginPlot
	x=38,y=2
	TerrainType=TERRAIN_OCEAN
	PlotType=3
EndPlot
BeginPlot
	x=38,y=3
	TerrainType=TERRAIN_OCEAN
	PlotType=3
EndPlot
BeginPlot
	x=38,y=4
	TerrainType=TERRAIN_OCEAN
	PlotType=3
EndPlot
BeginPlot
	x=38,y=5
	TerrainType=TERRAIN_OCEAN
	PlotType=3
EndPlot
BeginPlot
	x=38,y=6
	TerrainType=TERRAIN_OCEAN
	PlotType=3
EndPlot
BeginPlot
	x=38,y=7
	TerrainType=TERRAIN_OCEAN
	PlotType=3
EndPlot
BeginPlot
	x=38,y=8
	TerrainType=TERRAIN_OCEAN
	PlotType=3
EndPlot
BeginPlot
	x=38,y=9
	TerrainType=TERRAIN_OCEAN
	PlotType=3
EndPlot
BeginPlot
	x=38,y=10
	TerrainType=TERRAIN_OCEAN
	PlotType=3
EndPlot
BeginPlot
	x=38,y=11
	TerrainType=TERRAIN_OCEAN
	PlotType=3
EndPlot
BeginPlot
	x=38,y=12
	TerrainType=TERRAIN_OCEAN
	PlotType=3
EndPlot
BeginPlot
	x=38,y=13
	TerrainType=TERRAIN_OCEAN
	PlotType=3
EndPlot
BeginPlot
	x=38,y=14
	TerrainType=TERRAIN_OCEAN
	PlotType=3
EndPlot
BeginPlot
	x=38,y=15
	TerrainType=TERRAIN_OCEAN
	PlotType=3
EndPlot
BeginPlot
	x=38,y=16
	TerrainType=TERRAIN_OCEAN
	PlotType=3
EndPlot
BeginPlot
	x=38,y=17
	TerrainType=TERRAIN_OCEAN
	PlotType=3
EndPlot
BeginPlot
	x=38,y=18
	TerrainType=TERRAIN_OCEAN
	PlotType=3
EndPlot
BeginPlot
	x=38,y=19
	TerrainType=TERRAIN_OCEAN
	PlotType=3
EndPlot
BeginPlot
	x=38,y=20
	TerrainType=TERRAIN_OCEAN
	PlotType=3
EndPlot
BeginPlot
	x=38,y=21
	TerrainType=TERRAIN_OCEAN
	PlotType=3
EndPlot
BeginPlot
	x=38,y=22
	TerrainType=TERRAIN_OCEAN
	PlotType=3
EndPlot
BeginPlot
	x=38,y=23
	TerrainType=TERRAIN_OCEAN
	PlotType=3
EndPlot
BeginPlot
	x=38,y=24
	TerrainType=TERRAIN_OCEAN
	PlotType=3
EndPlot
BeginPlot
	x=38,y=25
	TerrainType=TERRAIN_OCEAN
	PlotType=3
EndPlot
BeginPlot
	x=38,y=26
	TerrainType=TERRAIN_OCEAN
	PlotType=3
EndPlot
BeginPlot
	x=38,y=27
	TerrainType=TERRAIN_OCEAN
	PlotType=3
EndPlot
BeginPlot
	x=38,y=28
	TerrainType=TERRAIN_COAST
	PlotType=3
EndPlot
BeginPlot
	x=38,y=29
	TerrainType=TERRAIN_COAST
	PlotType=3
EndPlot
BeginPlot
	x=38,y=30
	TerrainType=TERRAIN_GRASS
	PlotType=2
	BonusType=BONUS_DEER
	FeatureType=FEATURE_FOREST, FeatureVariety=0
EndPlot
BeginPlot
	x=38,y=31
	TerrainType=TERRAIN_GRASS
	PlotType=1
	FeatureType=FEATURE_FOREST, FeatureVariety=0
EndPlot
BeginPlot
	x=38,y=32
	TerrainType=TERRAIN_GRASS
	PlotType=2
	BonusType=BONUS_BANANA
	FeatureType=FEATURE_FOREST, FeatureVariety=0
EndPlot
BeginPlot
	x=38,y=33
	TerrainType=TERRAIN_COAST
	PlotType=3
EndPlot
BeginPlot
	x=38,y=34
	TerrainType=TERRAIN_COAST
	PlotType=3
EndPlot
BeginPlot
	x=38,y=35
	TerrainType=TERRAIN_COAST
	PlotType=3
EndPlot
BeginPlot
	x=38,y=36
	TerrainType=TERRAIN_COAST
	PlotType=3
EndPlot
BeginPlot
	x=38,y=37
	TerrainType=TERRAIN_COAST
	PlotType=3
EndPlot
BeginPlot
	x=38,y=38
	TerrainType=TERRAIN_COAST
	PlotType=3
EndPlot
BeginPlot
	x=38,y=39
	TerrainType=TERRAIN_COAST
	PlotType=3
EndPlot
BeginPlot
	x=38,y=40
	TerrainType=TERRAIN_COAST
	PlotType=3
EndPlot
BeginPlot
	x=38,y=41
	TerrainType=TERRAIN_COAST
	PlotType=3
EndPlot
BeginPlot
	x=38,y=42
	TerrainType=TERRAIN_COAST
	PlotType=3
EndPlot
BeginPlot
	x=38,y=43
	TerrainType=TERRAIN_COAST
	PlotType=3
EndPlot
BeginPlot
	x=38,y=44
	TerrainType=TERRAIN_COAST
	PlotType=3
EndPlot
BeginPlot
	x=38,y=45
	TerrainType=TERRAIN_COAST
	PlotType=3
EndPlot
BeginPlot
	x=38,y=46
	TerrainType=TERRAIN_COAST
	PlotType=3
EndPlot
BeginPlot
	x=38,y=47
	TerrainType=TERRAIN_COAST
	PlotType=3
EndPlot
BeginPlot
	x=38,y=48
	TerrainType=TERRAIN_COAST
	PlotType=3
EndPlot
BeginPlot
	x=38,y=49
	TerrainType=TERRAIN_COAST
	PlotType=3
EndPlot
BeginPlot
	x=38,y=50
	TerrainType=TERRAIN_COAST
	PlotType=3
EndPlot
BeginPlot
	x=38,y=51
	TerrainType=TERRAIN_COAST
	PlotType=3
EndPlot
BeginPlot
	x=38,y=52
	TerrainType=TERRAIN_COAST
	PlotType=3
EndPlot
BeginPlot
	x=38,y=53
	TerrainType=TERRAIN_COAST
	PlotType=3
EndPlot
BeginPlot
	x=38,y=54
	TerrainType=TERRAIN_COAST
	PlotType=3
EndPlot
BeginPlot
	x=38,y=55
	TerrainType=TERRAIN_COAST
	PlotType=3
EndPlot
BeginPlot
	x=38,y=56
	TerrainType=TERRAIN_COAST
	PlotType=3
EndPlot
BeginPlot
	x=38,y=57
	TerrainType=TERRAIN_COAST
	PlotType=3
EndPlot
BeginPlot
	x=38,y=58
	TerrainType=TERRAIN_OCEAN
	PlotType=3
EndPlot
BeginPlot
	x=38,y=59
	TerrainType=TERRAIN_OCEAN
	PlotType=3
EndPlot
BeginPlot
	x=38,y=60
	TerrainType=TERRAIN_OCEAN
	PlotType=3
EndPlot
BeginPlot
	x=38,y=61
	TerrainType=TERRAIN_OCEAN
	PlotType=3
EndPlot
BeginPlot
	x=38,y=62
	TerrainType=TERRAIN_OCEAN
	PlotType=3
EndPlot
BeginPlot
	x=38,y=63
	TerrainType=TERRAIN_OCEAN
	PlotType=3
EndPlot
BeginPlot
	x=38,y=64
	TerrainType=TERRAIN_OCEAN
	PlotType=3
EndPlot
BeginPlot
	x=38,y=65
	TerrainType=TERRAIN_OCEAN
	PlotType=3
EndPlot
BeginPlot
	x=38,y=66
	TerrainType=TERRAIN_OCEAN
	PlotType=3
EndPlot
BeginPlot
	x=38,y=67
	TerrainType=TERRAIN_OCEAN
	PlotType=3
EndPlot</v>
      </c>
      <c r="AO72" t="str">
        <f t="shared" ca="1" si="0"/>
        <v>BeginPlot
	x=39,y=0
	TerrainType=TERRAIN_OCEAN
	PlotType=3
EndPlot
BeginPlot
	x=39,y=1
	TerrainType=TERRAIN_OCEAN
	PlotType=3
EndPlot
BeginPlot
	x=39,y=2
	TerrainType=TERRAIN_OCEAN
	PlotType=3
EndPlot
BeginPlot
	x=39,y=3
	TerrainType=TERRAIN_OCEAN
	PlotType=3
EndPlot
BeginPlot
	x=39,y=4
	TerrainType=TERRAIN_OCEAN
	PlotType=3
EndPlot
BeginPlot
	x=39,y=5
	TerrainType=TERRAIN_OCEAN
	PlotType=3
EndPlot
BeginPlot
	x=39,y=6
	TerrainType=TERRAIN_OCEAN
	PlotType=3
EndPlot
BeginPlot
	x=39,y=7
	TerrainType=TERRAIN_OCEAN
	PlotType=3
EndPlot
BeginPlot
	x=39,y=8
	TerrainType=TERRAIN_OCEAN
	PlotType=3
EndPlot
BeginPlot
	x=39,y=9
	TerrainType=TERRAIN_OCEAN
	PlotType=3
EndPlot
BeginPlot
	x=39,y=10
	TerrainType=TERRAIN_OCEAN
	PlotType=3
EndPlot
BeginPlot
	x=39,y=11
	TerrainType=TERRAIN_OCEAN
	PlotType=3
EndPlot
BeginPlot
	x=39,y=12
	TerrainType=TERRAIN_OCEAN
	PlotType=3
EndPlot
BeginPlot
	x=39,y=13
	TerrainType=TERRAIN_OCEAN
	PlotType=3
EndPlot
BeginPlot
	x=39,y=14
	TerrainType=TERRAIN_OCEAN
	PlotType=3
EndPlot
BeginPlot
	x=39,y=15
	TerrainType=TERRAIN_OCEAN
	PlotType=3
EndPlot
BeginPlot
	x=39,y=16
	TerrainType=TERRAIN_OCEAN
	PlotType=3
EndPlot
BeginPlot
	x=39,y=17
	TerrainType=TERRAIN_OCEAN
	PlotType=3
EndPlot
BeginPlot
	x=39,y=18
	TerrainType=TERRAIN_OCEAN
	PlotType=3
EndPlot
BeginPlot
	x=39,y=19
	TerrainType=TERRAIN_OCEAN
	PlotType=3
EndPlot
BeginPlot
	x=39,y=20
	TerrainType=TERRAIN_OCEAN
	PlotType=3
EndPlot
BeginPlot
	x=39,y=21
	TerrainType=TERRAIN_OCEAN
	PlotType=3
EndPlot
BeginPlot
	x=39,y=22
	TerrainType=TERRAIN_OCEAN
	PlotType=3
EndPlot
BeginPlot
	x=39,y=23
	TerrainType=TERRAIN_OCEAN
	PlotType=3
EndPlot
BeginPlot
	x=39,y=24
	TerrainType=TERRAIN_OCEAN
	PlotType=3
EndPlot
BeginPlot
	x=39,y=25
	TerrainType=TERRAIN_OCEAN
	PlotType=3
EndPlot
BeginPlot
	x=39,y=26
	TerrainType=TERRAIN_OCEAN
	PlotType=3
EndPlot
BeginPlot
	x=39,y=27
	TerrainType=TERRAIN_OCEAN
	PlotType=3
EndPlot
BeginPlot
	x=39,y=28
	TerrainType=TERRAIN_COAST
	PlotType=3
EndPlot
BeginPlot
	x=39,y=29
	TerrainType=TERRAIN_GRASS
	PlotType=1
	RiverNSDirection=0
	isWOfRiver
	FeatureType=FEATURE_FOREST, FeatureVariety=0
EndPlot
BeginPlot
	x=39,y=30
	TerrainType=TERRAIN_GRASS
	PlotType=2
	RiverNSDirection=0
	isWOfRiver
	RiverWEDirection=1
	isNOfRiver
	FeatureType=FEATURE_FOREST, FeatureVariety=0
EndPlot
BeginPlot
	x=39,y=31
	TerrainType=TERRAIN_GRASS
	PlotType=2
	RiverNSDirection=0
	isWOfRiver
	FeatureType=FEATURE_FOREST, FeatureVariety=0
EndPlot
BeginPlot
	x=39,y=32
	TerrainType=TERRAIN_GRASS
	PlotType=2
	RiverNSDirection=0
	isWOfRiver
	FeatureType=FEATURE_FOREST, FeatureVariety=0
EndPlot
BeginPlot
	x=39,y=33
	TerrainType=TERRAIN_GRASS
	PlotType=1
	RiverWEDirection=3
	isNOfRiver
	FeatureType=FEATURE_FOREST, FeatureVariety=0
EndPlot
BeginPlot
	x=39,y=34
	TerrainType=TERRAIN_COAST
	PlotType=3
EndPlot
BeginPlot
	x=39,y=35
	TerrainType=TERRAIN_OCEAN
	PlotType=3
EndPlot
BeginPlot
	x=39,y=36
	TerrainType=TERRAIN_OCEAN
	PlotType=3
EndPlot
BeginPlot
	x=39,y=37
	TerrainType=TERRAIN_OCEAN
	PlotType=3
EndPlot
BeginPlot
	x=39,y=38
	TerrainType=TERRAIN_OCEAN
	PlotType=3
EndPlot
BeginPlot
	x=39,y=39
	TerrainType=TERRAIN_OCEAN
	PlotType=3
EndPlot
BeginPlot
	x=39,y=40
	TerrainType=TERRAIN_OCEAN
	PlotType=3
EndPlot
BeginPlot
	x=39,y=41
	TerrainType=TERRAIN_OCEAN
	PlotType=3
EndPlot
BeginPlot
	x=39,y=42
	TerrainType=TERRAIN_OCEAN
	PlotType=3
EndPlot
BeginPlot
	x=39,y=43
	TerrainType=TERRAIN_OCEAN
	PlotType=3
EndPlot
BeginPlot
	x=39,y=44
	TerrainType=TERRAIN_OCEAN
	PlotType=3
EndPlot
BeginPlot
	x=39,y=45
	TerrainType=TERRAIN_OCEAN
	PlotType=3
EndPlot
BeginPlot
	x=39,y=46
	TerrainType=TERRAIN_OCEAN
	PlotType=3
EndPlot
BeginPlot
	x=39,y=47
	TerrainType=TERRAIN_OCEAN
	PlotType=3
EndPlot
BeginPlot
	x=39,y=48
	TerrainType=TERRAIN_OCEAN
	PlotType=3
EndPlot
BeginPlot
	x=39,y=49
	TerrainType=TERRAIN_OCEAN
	PlotType=3
EndPlot
BeginPlot
	x=39,y=50
	TerrainType=TERRAIN_OCEAN
	PlotType=3
EndPlot
BeginPlot
	x=39,y=51
	TerrainType=TERRAIN_OCEAN
	PlotType=3
EndPlot
BeginPlot
	x=39,y=52
	TerrainType=TERRAIN_OCEAN
	PlotType=3
EndPlot
BeginPlot
	x=39,y=53
	TerrainType=TERRAIN_OCEAN
	PlotType=3
EndPlot
BeginPlot
	x=39,y=54
	TerrainType=TERRAIN_OCEAN
	PlotType=3
EndPlot
BeginPlot
	x=39,y=55
	TerrainType=TERRAIN_OCEAN
	PlotType=3
EndPlot
BeginPlot
	x=39,y=56
	TerrainType=TERRAIN_OCEAN
	PlotType=3
EndPlot
BeginPlot
	x=39,y=57
	TerrainType=TERRAIN_OCEAN
	PlotType=3
EndPlot
BeginPlot
	x=39,y=58
	TerrainType=TERRAIN_OCEAN
	PlotType=3
EndPlot
BeginPlot
	x=39,y=59
	TerrainType=TERRAIN_OCEAN
	PlotType=3
EndPlot
BeginPlot
	x=39,y=60
	TerrainType=TERRAIN_OCEAN
	PlotType=3
EndPlot
BeginPlot
	x=39,y=61
	TerrainType=TERRAIN_OCEAN
	PlotType=3
EndPlot
BeginPlot
	x=39,y=62
	TerrainType=TERRAIN_OCEAN
	PlotType=3
EndPlot
BeginPlot
	x=39,y=63
	TerrainType=TERRAIN_OCEAN
	PlotType=3
EndPlot
BeginPlot
	x=39,y=64
	TerrainType=TERRAIN_OCEAN
	PlotType=3
EndPlot
BeginPlot
	x=39,y=65
	TerrainType=TERRAIN_OCEAN
	PlotType=3
EndPlot
BeginPlot
	x=39,y=66
	TerrainType=TERRAIN_OCEAN
	PlotType=3
EndPlot
BeginPlot
	x=39,y=67
	TerrainType=TERRAIN_OCEAN
	PlotType=3
EndPlot</v>
      </c>
      <c r="AP72" t="str">
        <f t="shared" ca="1" si="0"/>
        <v>BeginPlot
	x=40,y=0
	TerrainType=TERRAIN_OCEAN
	PlotType=3
EndPlot
BeginPlot
	x=40,y=1
	TerrainType=TERRAIN_OCEAN
	PlotType=3
EndPlot
BeginPlot
	x=40,y=2
	TerrainType=TERRAIN_OCEAN
	PlotType=3
EndPlot
BeginPlot
	x=40,y=3
	TerrainType=TERRAIN_OCEAN
	PlotType=3
EndPlot
BeginPlot
	x=40,y=4
	TerrainType=TERRAIN_OCEAN
	PlotType=3
EndPlot
BeginPlot
	x=40,y=5
	TerrainType=TERRAIN_OCEAN
	PlotType=3
EndPlot
BeginPlot
	x=40,y=6
	TerrainType=TERRAIN_OCEAN
	PlotType=3
EndPlot
BeginPlot
	x=40,y=7
	TerrainType=TERRAIN_OCEAN
	PlotType=3
EndPlot
BeginPlot
	x=40,y=8
	TerrainType=TERRAIN_OCEAN
	PlotType=3
EndPlot
BeginPlot
	x=40,y=9
	TerrainType=TERRAIN_OCEAN
	PlotType=3
EndPlot
BeginPlot
	x=40,y=10
	TerrainType=TERRAIN_OCEAN
	PlotType=3
EndPlot
BeginPlot
	x=40,y=11
	TerrainType=TERRAIN_OCEAN
	PlotType=3
EndPlot
BeginPlot
	x=40,y=12
	TerrainType=TERRAIN_OCEAN
	PlotType=3
EndPlot
BeginPlot
	x=40,y=13
	TerrainType=TERRAIN_OCEAN
	PlotType=3
EndPlot
BeginPlot
	x=40,y=14
	TerrainType=TERRAIN_OCEAN
	PlotType=3
EndPlot
BeginPlot
	x=40,y=15
	TerrainType=TERRAIN_OCEAN
	PlotType=3
EndPlot
BeginPlot
	x=40,y=16
	TerrainType=TERRAIN_OCEAN
	PlotType=3
EndPlot
BeginPlot
	x=40,y=17
	TerrainType=TERRAIN_OCEAN
	PlotType=3
EndPlot
BeginPlot
	x=40,y=18
	TerrainType=TERRAIN_OCEAN
	PlotType=3
EndPlot
BeginPlot
	x=40,y=19
	TerrainType=TERRAIN_OCEAN
	PlotType=3
EndPlot
BeginPlot
	x=40,y=20
	TerrainType=TERRAIN_OCEAN
	PlotType=3
EndPlot
BeginPlot
	x=40,y=21
	TerrainType=TERRAIN_OCEAN
	PlotType=3
EndPlot
BeginPlot
	x=40,y=22
	TerrainType=TERRAIN_OCEAN
	PlotType=3
EndPlot
BeginPlot
	x=40,y=23
	TerrainType=TERRAIN_OCEAN
	PlotType=3
EndPlot
BeginPlot
	x=40,y=24
	TerrainType=TERRAIN_OCEAN
	PlotType=3
EndPlot
BeginPlot
	x=40,y=25
	TerrainType=TERRAIN_OCEAN
	PlotType=3
EndPlot
BeginPlot
	x=40,y=26
	TerrainType=TERRAIN_OCEAN
	PlotType=3
EndPlot
BeginPlot
	x=40,y=27
	TerrainType=TERRAIN_OCEAN
	PlotType=3
EndPlot
BeginPlot
	x=40,y=28
	TerrainType=TERRAIN_COAST
	PlotType=3
EndPlot
BeginPlot
	x=40,y=29
	TerrainType=TERRAIN_GRASS
	PlotType=2
	FeatureType=FEATURE_FOREST, FeatureVariety=0
EndPlot
BeginPlot
	x=40,y=30
	TerrainType=TERRAIN_PLAINS
	PlotType=2
	FeatureType=FEATURE_FOREST, FeatureVariety=0
EndPlot
BeginPlot
	x=40,y=31
	TerrainType=TERRAIN_PLAINS
	PlotType=1
	FeatureType=FEATURE_FOREST, FeatureVariety=0
EndPlot
BeginPlot
	x=40,y=32
	TerrainType=TERRAIN_PLAINS
	PlotType=2
	FeatureType=FEATURE_FOREST, FeatureVariety=0
EndPlot
BeginPlot
	x=40,y=33
	TerrainType=TERRAIN_GRASS
	PlotType=2
	FeatureType=FEATURE_FOREST, FeatureVariety=0
EndPlot
BeginPlot
	x=40,y=34
	TerrainType=TERRAIN_COAST
	PlotType=3
EndPlot
BeginPlot
	x=40,y=35
	TerrainType=TERRAIN_OCEAN
	PlotType=3
EndPlot
BeginPlot
	x=40,y=36
	TerrainType=TERRAIN_OCEAN
	PlotType=3
EndPlot
BeginPlot
	x=40,y=37
	TerrainType=TERRAIN_OCEAN
	PlotType=3
EndPlot
BeginPlot
	x=40,y=38
	TerrainType=TERRAIN_OCEAN
	PlotType=3
EndPlot
BeginPlot
	x=40,y=39
	TerrainType=TERRAIN_OCEAN
	PlotType=3
EndPlot
BeginPlot
	x=40,y=40
	TerrainType=TERRAIN_OCEAN
	PlotType=3
EndPlot
BeginPlot
	x=40,y=41
	TerrainType=TERRAIN_OCEAN
	PlotType=3
EndPlot
BeginPlot
	x=40,y=42
	TerrainType=TERRAIN_OCEAN
	PlotType=3
EndPlot
BeginPlot
	x=40,y=43
	TerrainType=TERRAIN_OCEAN
	PlotType=3
EndPlot
BeginPlot
	x=40,y=44
	TerrainType=TERRAIN_OCEAN
	PlotType=3
EndPlot
BeginPlot
	x=40,y=45
	TerrainType=TERRAIN_OCEAN
	PlotType=3
EndPlot
BeginPlot
	x=40,y=46
	TerrainType=TERRAIN_OCEAN
	PlotType=3
EndPlot
BeginPlot
	x=40,y=47
	TerrainType=TERRAIN_OCEAN
	PlotType=3
EndPlot
BeginPlot
	x=40,y=48
	TerrainType=TERRAIN_OCEAN
	PlotType=3
EndPlot
BeginPlot
	x=40,y=49
	TerrainType=TERRAIN_OCEAN
	PlotType=3
EndPlot
BeginPlot
	x=40,y=50
	TerrainType=TERRAIN_OCEAN
	PlotType=3
EndPlot
BeginPlot
	x=40,y=51
	TerrainType=TERRAIN_OCEAN
	PlotType=3
EndPlot
BeginPlot
	x=40,y=52
	TerrainType=TERRAIN_OCEAN
	PlotType=3
EndPlot
BeginPlot
	x=40,y=53
	TerrainType=TERRAIN_OCEAN
	PlotType=3
EndPlot
BeginPlot
	x=40,y=54
	TerrainType=TERRAIN_OCEAN
	PlotType=3
EndPlot
BeginPlot
	x=40,y=55
	TerrainType=TERRAIN_OCEAN
	PlotType=3
EndPlot
BeginPlot
	x=40,y=56
	TerrainType=TERRAIN_OCEAN
	PlotType=3
EndPlot
BeginPlot
	x=40,y=57
	TerrainType=TERRAIN_OCEAN
	PlotType=3
EndPlot
BeginPlot
	x=40,y=58
	TerrainType=TERRAIN_OCEAN
	PlotType=3
EndPlot
BeginPlot
	x=40,y=59
	TerrainType=TERRAIN_OCEAN
	PlotType=3
EndPlot
BeginPlot
	x=40,y=60
	TerrainType=TERRAIN_OCEAN
	PlotType=3
EndPlot
BeginPlot
	x=40,y=61
	TerrainType=TERRAIN_OCEAN
	PlotType=3
EndPlot
BeginPlot
	x=40,y=62
	TerrainType=TERRAIN_OCEAN
	PlotType=3
EndPlot
BeginPlot
	x=40,y=63
	TerrainType=TERRAIN_OCEAN
	PlotType=3
EndPlot
BeginPlot
	x=40,y=64
	TerrainType=TERRAIN_OCEAN
	PlotType=3
EndPlot
BeginPlot
	x=40,y=65
	TerrainType=TERRAIN_OCEAN
	PlotType=3
EndPlot
BeginPlot
	x=40,y=66
	TerrainType=TERRAIN_OCEAN
	PlotType=3
EndPlot
BeginPlot
	x=40,y=67
	TerrainType=TERRAIN_OCEAN
	PlotType=3
EndPlot</v>
      </c>
      <c r="AQ72" t="str">
        <f t="shared" ca="1" si="0"/>
        <v>BeginPlot
	x=41,y=0
	TerrainType=TERRAIN_COAST
	PlotType=3
EndPlot
BeginPlot
	x=41,y=1
	TerrainType=TERRAIN_COAST
	PlotType=3
EndPlot
BeginPlot
	x=41,y=2
	TerrainType=TERRAIN_COAST
	PlotType=3
EndPlot
BeginPlot
	x=41,y=3
	TerrainType=TERRAIN_COAST
	PlotType=3
EndPlot
BeginPlot
	x=41,y=4
	TerrainType=TERRAIN_COAST
	PlotType=3
EndPlot
BeginPlot
	x=41,y=5
	TerrainType=TERRAIN_COAST
	PlotType=3
EndPlot
BeginPlot
	x=41,y=6
	TerrainType=TERRAIN_COAST
	PlotType=3
EndPlot
BeginPlot
	x=41,y=7
	TerrainType=TERRAIN_COAST
	PlotType=3
EndPlot
BeginPlot
	x=41,y=8
	TerrainType=TERRAIN_COAST
	PlotType=3
EndPlot
BeginPlot
	x=41,y=9
	TerrainType=TERRAIN_COAST
	PlotType=3
EndPlot
BeginPlot
	x=41,y=10
	TerrainType=TERRAIN_COAST
	PlotType=3
EndPlot
BeginPlot
	x=41,y=11
	TerrainType=TERRAIN_COAST
	PlotType=3
EndPlot
BeginPlot
	x=41,y=12
	TerrainType=TERRAIN_COAST
	PlotType=3
EndPlot
BeginPlot
	x=41,y=13
	TerrainType=TERRAIN_COAST
	PlotType=3
EndPlot
BeginPlot
	x=41,y=14
	TerrainType=TERRAIN_COAST
	PlotType=3
EndPlot
BeginPlot
	x=41,y=15
	TerrainType=TERRAIN_COAST
	PlotType=3
EndPlot
BeginPlot
	x=41,y=16
	TerrainType=TERRAIN_COAST
	PlotType=3
EndPlot
BeginPlot
	x=41,y=17
	TerrainType=TERRAIN_COAST
	PlotType=3
EndPlot
BeginPlot
	x=41,y=18
	TerrainType=TERRAIN_COAST
	PlotType=3
EndPlot
BeginPlot
	x=41,y=19
	TerrainType=TERRAIN_COAST
	PlotType=3
EndPlot
BeginPlot
	x=41,y=20
	TerrainType=TERRAIN_COAST
	PlotType=3
EndPlot
BeginPlot
	x=41,y=21
	TerrainType=TERRAIN_COAST
	PlotType=3
EndPlot
BeginPlot
	x=41,y=22
	TerrainType=TERRAIN_COAST
	PlotType=3
EndPlot
BeginPlot
	x=41,y=23
	TerrainType=TERRAIN_COAST
	PlotType=3
EndPlot
BeginPlot
	x=41,y=24
	TerrainType=TERRAIN_COAST
	PlotType=3
EndPlot
BeginPlot
	x=41,y=25
	TerrainType=TERRAIN_COAST
	PlotType=3
EndPlot
BeginPlot
	x=41,y=26
	TerrainType=TERRAIN_COAST
	PlotType=3
EndPlot
BeginPlot
	x=41,y=27
	TerrainType=TERRAIN_COAST
	PlotType=3
EndPlot
BeginPlot
	x=41,y=28
	TerrainType=TERRAIN_COAST
	PlotType=3
EndPlot
BeginPlot
	x=41,y=29
	TerrainType=TERRAIN_COAST
	PlotType=3
EndPlot
BeginPlot
	x=41,y=30
	TerrainType=TERRAIN_COAST
	PlotType=3
EndPlot
BeginPlot
	x=41,y=31
	TerrainType=TERRAIN_COAST
	PlotType=3
EndPlot
BeginPlot
	x=41,y=32
	TerrainType=TERRAIN_COAST
	PlotType=3
EndPlot
BeginPlot
	x=41,y=33
	TerrainType=TERRAIN_COAST
	PlotType=3
EndPlot
BeginPlot
	x=41,y=34
	TerrainType=TERRAIN_COAST
	PlotType=3
EndPlot
BeginPlot
	x=41,y=35
	TerrainType=TERRAIN_COAST
	PlotType=3
EndPlot
BeginPlot
	x=41,y=36
	TerrainType=TERRAIN_COAST
	PlotType=3
EndPlot
BeginPlot
	x=41,y=37
	TerrainType=TERRAIN_COAST
	PlotType=3
EndPlot
BeginPlot
	x=41,y=38
	TerrainType=TERRAIN_COAST
	PlotType=3
EndPlot
BeginPlot
	x=41,y=39
	TerrainType=TERRAIN_COAST
	PlotType=3
EndPlot
BeginPlot
	x=41,y=40
	TerrainType=TERRAIN_COAST
	PlotType=3
EndPlot
BeginPlot
	x=41,y=41
	TerrainType=TERRAIN_COAST
	PlotType=3
EndPlot
BeginPlot
	x=41,y=42
	TerrainType=TERRAIN_COAST
	PlotType=3
EndPlot
BeginPlot
	x=41,y=43
	TerrainType=TERRAIN_COAST
	PlotType=3
EndPlot
BeginPlot
	x=41,y=44
	TerrainType=TERRAIN_COAST
	PlotType=3
EndPlot
BeginPlot
	x=41,y=45
	TerrainType=TERRAIN_COAST
	PlotType=3
EndPlot
BeginPlot
	x=41,y=46
	TerrainType=TERRAIN_COAST
	PlotType=3
EndPlot
BeginPlot
	x=41,y=47
	TerrainType=TERRAIN_COAST
	PlotType=3
EndPlot
BeginPlot
	x=41,y=48
	TerrainType=TERRAIN_COAST
	PlotType=3
EndPlot
BeginPlot
	x=41,y=49
	TerrainType=TERRAIN_COAST
	PlotType=3
EndPlot
BeginPlot
	x=41,y=50
	TerrainType=TERRAIN_COAST
	PlotType=3
EndPlot
BeginPlot
	x=41,y=51
	TerrainType=TERRAIN_COAST
	PlotType=3
EndPlot
BeginPlot
	x=41,y=52
	TerrainType=TERRAIN_COAST
	PlotType=3
EndPlot
BeginPlot
	x=41,y=53
	TerrainType=TERRAIN_COAST
	PlotType=3
EndPlot
BeginPlot
	x=41,y=54
	TerrainType=TERRAIN_COAST
	PlotType=3
EndPlot
BeginPlot
	x=41,y=55
	TerrainType=TERRAIN_COAST
	PlotType=3
EndPlot
BeginPlot
	x=41,y=56
	TerrainType=TERRAIN_COAST
	PlotType=3
EndPlot
BeginPlot
	x=41,y=57
	TerrainType=TERRAIN_COAST
	PlotType=3
EndPlot
BeginPlot
	x=41,y=58
	TerrainType=TERRAIN_COAST
	PlotType=3
EndPlot
BeginPlot
	x=41,y=59
	TerrainType=TERRAIN_COAST
	PlotType=3
EndPlot
BeginPlot
	x=41,y=60
	TerrainType=TERRAIN_COAST
	PlotType=3
EndPlot
BeginPlot
	x=41,y=61
	TerrainType=TERRAIN_COAST
	PlotType=3
EndPlot
BeginPlot
	x=41,y=62
	TerrainType=TERRAIN_COAST
	PlotType=3
EndPlot
BeginPlot
	x=41,y=63
	TerrainType=TERRAIN_COAST
	PlotType=3
EndPlot
BeginPlot
	x=41,y=64
	TerrainType=TERRAIN_COAST
	PlotType=3
EndPlot
BeginPlot
	x=41,y=65
	TerrainType=TERRAIN_COAST
	PlotType=3
EndPlot
BeginPlot
	x=41,y=66
	TerrainType=TERRAIN_COAST
	PlotType=3
EndPlot
BeginPlot
	x=41,y=67
	TerrainType=TERRAIN_COAST
	PlotType=3
EndPlot</v>
      </c>
      <c r="AR72" t="str">
        <f t="shared" ca="1" si="0"/>
        <v>BeginPlot
	x=42,y=0
	TerrainType=TERRAIN_SNOW
	PlotType=0
EndPlot
BeginPlot
	x=42,y=1
	TerrainType=TERRAIN_SNOW
	PlotType=0
EndPlot
BeginPlot
	x=42,y=2
	TerrainType=TERRAIN_SNOW
	PlotType=0
EndPlot
BeginPlot
	x=42,y=3
	TerrainType=TERRAIN_SNOW
	PlotType=0
EndPlot
BeginPlot
	x=42,y=4
	TerrainType=TERRAIN_SNOW
	PlotType=0
EndPlot
BeginPlot
	x=42,y=5
	TerrainType=TERRAIN_GRASS
	PlotType=0
EndPlot
BeginPlot
	x=42,y=6
	TerrainType=TERRAIN_GRASS
	PlotType=0
EndPlot
BeginPlot
	x=42,y=7
	TerrainType=TERRAIN_GRASS
	PlotType=0
EndPlot
BeginPlot
	x=42,y=8
	TerrainType=TERRAIN_GRASS
	PlotType=0
EndPlot
BeginPlot
	x=42,y=9
	TerrainType=TERRAIN_GRASS
	PlotType=0
EndPlot
BeginPlot
	x=42,y=10
	TerrainType=TERRAIN_GRASS
	PlotType=0
EndPlot
BeginPlot
	x=42,y=11
	TerrainType=TERRAIN_GRASS
	PlotType=0
EndPlot
BeginPlot
	x=42,y=12
	TerrainType=TERRAIN_GRASS
	PlotType=0
EndPlot
BeginPlot
	x=42,y=13
	TerrainType=TERRAIN_GRASS
	PlotType=0
EndPlot
BeginPlot
	x=42,y=14
	TerrainType=TERRAIN_GRASS
	PlotType=0
EndPlot
BeginPlot
	x=42,y=15
	TerrainType=TERRAIN_GRASS
	PlotType=0
EndPlot
BeginPlot
	x=42,y=16
	TerrainType=TERRAIN_GRASS
	PlotType=0
EndPlot
BeginPlot
	x=42,y=17
	TerrainType=TERRAIN_GRASS
	PlotType=0
EndPlot
BeginPlot
	x=42,y=18
	TerrainType=TERRAIN_GRASS
	PlotType=0
EndPlot
BeginPlot
	x=42,y=19
	TerrainType=TERRAIN_GRASS
	PlotType=0
EndPlot
BeginPlot
	x=42,y=20
	TerrainType=TERRAIN_GRASS
	PlotType=0
EndPlot
BeginPlot
	x=42,y=21
	TerrainType=TERRAIN_GRASS
	PlotType=0
EndPlot
BeginPlot
	x=42,y=22
	TerrainType=TERRAIN_GRASS
	PlotType=0
EndPlot
BeginPlot
	x=42,y=23
	TerrainType=TERRAIN_GRASS
	PlotType=0
EndPlot
BeginPlot
	x=42,y=24
	TerrainType=TERRAIN_GRASS
	PlotType=0
EndPlot
BeginPlot
	x=42,y=25
	TerrainType=TERRAIN_GRASS
	PlotType=0
EndPlot
BeginPlot
	x=42,y=26
	TerrainType=TERRAIN_GRASS
	PlotType=0
EndPlot
BeginPlot
	x=42,y=27
	TerrainType=TERRAIN_GRASS
	PlotType=0
EndPlot
BeginPlot
	x=42,y=28
	TerrainType=TERRAIN_GRASS
	PlotType=0
EndPlot
BeginPlot
	x=42,y=29
	TerrainType=TERRAIN_GRASS
	PlotType=0
EndPlot
BeginPlot
	x=42,y=30
	TerrainType=TERRAIN_DESERT
	PlotType=0
EndPlot
BeginPlot
	x=42,y=31
	TerrainType=TERRAIN_DESERT
	PlotType=2
EndPlot
BeginPlot
	x=42,y=32
	TerrainType=TERRAIN_DESERT
	PlotType=0
EndPlot
BeginPlot
	x=42,y=33
	TerrainType=TERRAIN_GRASS
	PlotType=0
EndPlot
BeginPlot
	x=42,y=34
	TerrainType=TERRAIN_GRASS
	PlotType=0
EndPlot
BeginPlot
	x=42,y=35
	TerrainType=TERRAIN_GRASS
	PlotType=0
EndPlot
BeginPlot
	x=42,y=36
	TerrainType=TERRAIN_GRASS
	PlotType=0
EndPlot
BeginPlot
	x=42,y=37
	TerrainType=TERRAIN_GRASS
	PlotType=0
EndPlot
BeginPlot
	x=42,y=38
	TerrainType=TERRAIN_GRASS
	PlotType=0
EndPlot
BeginPlot
	x=42,y=39
	TerrainType=TERRAIN_GRASS
	PlotType=0
EndPlot
BeginPlot
	x=42,y=40
	TerrainType=TERRAIN_GRASS
	PlotType=0
EndPlot
BeginPlot
	x=42,y=41
	TerrainType=TERRAIN_GRASS
	PlotType=0
EndPlot
BeginPlot
	x=42,y=42
	TerrainType=TERRAIN_GRASS
	PlotType=0
EndPlot
BeginPlot
	x=42,y=43
	TerrainType=TERRAIN_GRASS
	PlotType=0
EndPlot
BeginPlot
	x=42,y=44
	TerrainType=TERRAIN_GRASS
	PlotType=0
EndPlot
BeginPlot
	x=42,y=45
	TerrainType=TERRAIN_GRASS
	PlotType=0
EndPlot
BeginPlot
	x=42,y=46
	TerrainType=TERRAIN_GRASS
	PlotType=0
EndPlot
BeginPlot
	x=42,y=47
	TerrainType=TERRAIN_GRASS
	PlotType=0
EndPlot
BeginPlot
	x=42,y=48
	TerrainType=TERRAIN_GRASS
	PlotType=0
EndPlot
BeginPlot
	x=42,y=49
	TerrainType=TERRAIN_GRASS
	PlotType=0
EndPlot
BeginPlot
	x=42,y=50
	TerrainType=TERRAIN_GRASS
	PlotType=0
EndPlot
BeginPlot
	x=42,y=51
	TerrainType=TERRAIN_GRASS
	PlotType=0
EndPlot
BeginPlot
	x=42,y=52
	TerrainType=TERRAIN_GRASS
	PlotType=0
EndPlot
BeginPlot
	x=42,y=53
	TerrainType=TERRAIN_GRASS
	PlotType=0
EndPlot
BeginPlot
	x=42,y=54
	TerrainType=TERRAIN_GRASS
	PlotType=0
EndPlot
BeginPlot
	x=42,y=55
	TerrainType=TERRAIN_GRASS
	PlotType=0
EndPlot
BeginPlot
	x=42,y=56
	TerrainType=TERRAIN_GRASS
	PlotType=0
EndPlot
BeginPlot
	x=42,y=57
	TerrainType=TERRAIN_GRASS
	PlotType=0
EndPlot
BeginPlot
	x=42,y=58
	TerrainType=TERRAIN_GRASS
	PlotType=0
EndPlot
BeginPlot
	x=42,y=59
	TerrainType=TERRAIN_GRASS
	PlotType=0
EndPlot
BeginPlot
	x=42,y=60
	TerrainType=TERRAIN_GRASS
	PlotType=0
EndPlot
BeginPlot
	x=42,y=61
	TerrainType=TERRAIN_GRASS
	PlotType=0
EndPlot
BeginPlot
	x=42,y=62
	TerrainType=TERRAIN_SNOW
	PlotType=0
EndPlot
BeginPlot
	x=42,y=63
	TerrainType=TERRAIN_SNOW
	PlotType=0
EndPlot
BeginPlot
	x=42,y=64
	TerrainType=TERRAIN_SNOW
	PlotType=0
EndPlot
BeginPlot
	x=42,y=65
	TerrainType=TERRAIN_SNOW
	PlotType=0
EndPlot
BeginPlot
	x=42,y=66
	TerrainType=TERRAIN_SNOW
	PlotType=0
EndPlot
BeginPlot
	x=42,y=67
	TerrainType=TERRAIN_SNOW
	PlotType=0
EndPlot</v>
      </c>
      <c r="AS72" t="str">
        <f t="shared" ca="1" si="0"/>
        <v>BeginPlot
	x=43,y=0
	TerrainType=TERRAIN_COAST
	PlotType=3
EndPlot
BeginPlot
	x=43,y=1
	TerrainType=TERRAIN_COAST
	PlotType=3
EndPlot
BeginPlot
	x=43,y=2
	TerrainType=TERRAIN_COAST
	PlotType=3
EndPlot
BeginPlot
	x=43,y=3
	TerrainType=TERRAIN_COAST
	PlotType=3
EndPlot
BeginPlot
	x=43,y=4
	TerrainType=TERRAIN_COAST
	PlotType=3
EndPlot
BeginPlot
	x=43,y=5
	TerrainType=TERRAIN_COAST
	PlotType=3
EndPlot
BeginPlot
	x=43,y=6
	TerrainType=TERRAIN_COAST
	PlotType=3
EndPlot
BeginPlot
	x=43,y=7
	TerrainType=TERRAIN_COAST
	PlotType=3
EndPlot
BeginPlot
	x=43,y=8
	TerrainType=TERRAIN_COAST
	PlotType=3
EndPlot
BeginPlot
	x=43,y=9
	TerrainType=TERRAIN_COAST
	PlotType=3
EndPlot
BeginPlot
	x=43,y=10
	TerrainType=TERRAIN_COAST
	PlotType=3
EndPlot
BeginPlot
	x=43,y=11
	TerrainType=TERRAIN_COAST
	PlotType=3
EndPlot
BeginPlot
	x=43,y=12
	TerrainType=TERRAIN_COAST
	PlotType=3
EndPlot
BeginPlot
	x=43,y=13
	TerrainType=TERRAIN_COAST
	PlotType=3
EndPlot
BeginPlot
	x=43,y=14
	TerrainType=TERRAIN_COAST
	PlotType=3
EndPlot
BeginPlot
	x=43,y=15
	TerrainType=TERRAIN_COAST
	PlotType=3
EndPlot
BeginPlot
	x=43,y=16
	TerrainType=TERRAIN_COAST
	PlotType=3
EndPlot
BeginPlot
	x=43,y=17
	TerrainType=TERRAIN_COAST
	PlotType=3
EndPlot
BeginPlot
	x=43,y=18
	TerrainType=TERRAIN_COAST
	PlotType=3
EndPlot
BeginPlot
	x=43,y=19
	TerrainType=TERRAIN_COAST
	PlotType=3
EndPlot
BeginPlot
	x=43,y=20
	TerrainType=TERRAIN_COAST
	PlotType=3
EndPlot
BeginPlot
	x=43,y=21
	TerrainType=TERRAIN_COAST
	PlotType=3
EndPlot
BeginPlot
	x=43,y=22
	TerrainType=TERRAIN_COAST
	PlotType=3
EndPlot
BeginPlot
	x=43,y=23
	TerrainType=TERRAIN_COAST
	PlotType=3
EndPlot
BeginPlot
	x=43,y=24
	TerrainType=TERRAIN_COAST
	PlotType=3
EndPlot
BeginPlot
	x=43,y=25
	TerrainType=TERRAIN_COAST
	PlotType=3
EndPlot
BeginPlot
	x=43,y=26
	TerrainType=TERRAIN_COAST
	PlotType=3
EndPlot
BeginPlot
	x=43,y=27
	TerrainType=TERRAIN_COAST
	PlotType=3
EndPlot
BeginPlot
	x=43,y=28
	TerrainType=TERRAIN_COAST
	PlotType=3
EndPlot
BeginPlot
	x=43,y=29
	TerrainType=TERRAIN_COAST
	PlotType=3
EndPlot
BeginPlot
	x=43,y=30
	TerrainType=TERRAIN_COAST
	PlotType=3
EndPlot
BeginPlot
	x=43,y=31
	TerrainType=TERRAIN_COAST
	PlotType=3
EndPlot
BeginPlot
	x=43,y=32
	TerrainType=TERRAIN_COAST
	PlotType=3
EndPlot
BeginPlot
	x=43,y=33
	TerrainType=TERRAIN_COAST
	PlotType=3
EndPlot
BeginPlot
	x=43,y=34
	TerrainType=TERRAIN_COAST
	PlotType=3
EndPlot
BeginPlot
	x=43,y=35
	TerrainType=TERRAIN_COAST
	PlotType=3
EndPlot
BeginPlot
	x=43,y=36
	TerrainType=TERRAIN_COAST
	PlotType=3
EndPlot
BeginPlot
	x=43,y=37
	TerrainType=TERRAIN_COAST
	PlotType=3
EndPlot
BeginPlot
	x=43,y=38
	TerrainType=TERRAIN_COAST
	PlotType=3
EndPlot
BeginPlot
	x=43,y=39
	TerrainType=TERRAIN_COAST
	PlotType=3
EndPlot
BeginPlot
	x=43,y=40
	TerrainType=TERRAIN_COAST
	PlotType=3
EndPlot
BeginPlot
	x=43,y=41
	TerrainType=TERRAIN_COAST
	PlotType=3
EndPlot
BeginPlot
	x=43,y=42
	TerrainType=TERRAIN_COAST
	PlotType=3
EndPlot
BeginPlot
	x=43,y=43
	TerrainType=TERRAIN_COAST
	PlotType=3
EndPlot
BeginPlot
	x=43,y=44
	TerrainType=TERRAIN_COAST
	PlotType=3
EndPlot
BeginPlot
	x=43,y=45
	TerrainType=TERRAIN_COAST
	PlotType=3
EndPlot
BeginPlot
	x=43,y=46
	TerrainType=TERRAIN_COAST
	PlotType=3
EndPlot
BeginPlot
	x=43,y=47
	TerrainType=TERRAIN_COAST
	PlotType=3
EndPlot
BeginPlot
	x=43,y=48
	TerrainType=TERRAIN_COAST
	PlotType=3
EndPlot
BeginPlot
	x=43,y=49
	TerrainType=TERRAIN_COAST
	PlotType=3
EndPlot
BeginPlot
	x=43,y=50
	TerrainType=TERRAIN_COAST
	PlotType=3
EndPlot
BeginPlot
	x=43,y=51
	TerrainType=TERRAIN_COAST
	PlotType=3
EndPlot
BeginPlot
	x=43,y=52
	TerrainType=TERRAIN_COAST
	PlotType=3
EndPlot
BeginPlot
	x=43,y=53
	TerrainType=TERRAIN_COAST
	PlotType=3
EndPlot
BeginPlot
	x=43,y=54
	TerrainType=TERRAIN_COAST
	PlotType=3
EndPlot
BeginPlot
	x=43,y=55
	TerrainType=TERRAIN_COAST
	PlotType=3
EndPlot
BeginPlot
	x=43,y=56
	TerrainType=TERRAIN_COAST
	PlotType=3
EndPlot
BeginPlot
	x=43,y=57
	TerrainType=TERRAIN_COAST
	PlotType=3
EndPlot
BeginPlot
	x=43,y=58
	TerrainType=TERRAIN_COAST
	PlotType=3
EndPlot
BeginPlot
	x=43,y=59
	TerrainType=TERRAIN_COAST
	PlotType=3
EndPlot
BeginPlot
	x=43,y=60
	TerrainType=TERRAIN_COAST
	PlotType=3
EndPlot
BeginPlot
	x=43,y=61
	TerrainType=TERRAIN_COAST
	PlotType=3
EndPlot
BeginPlot
	x=43,y=62
	TerrainType=TERRAIN_COAST
	PlotType=3
EndPlot
BeginPlot
	x=43,y=63
	TerrainType=TERRAIN_COAST
	PlotType=3
EndPlot
BeginPlot
	x=43,y=64
	TerrainType=TERRAIN_COAST
	PlotType=3
EndPlot
BeginPlot
	x=43,y=65
	TerrainType=TERRAIN_COAST
	PlotType=3
EndPlot
BeginPlot
	x=43,y=66
	TerrainType=TERRAIN_COAST
	PlotType=3
EndPlot
BeginPlot
	x=43,y=67
	TerrainType=TERRAIN_COAST
	PlotType=3
EndPlot</v>
      </c>
      <c r="AT72" t="str">
        <f t="shared" ca="1" si="0"/>
        <v>BeginPlot
	x=44,y=0
	TerrainType=TERRAIN_OCEAN
	PlotType=3
EndPlot
BeginPlot
	x=44,y=1
	TerrainType=TERRAIN_OCEAN
	PlotType=3
EndPlot
BeginPlot
	x=44,y=2
	TerrainType=TERRAIN_OCEAN
	PlotType=3
EndPlot
BeginPlot
	x=44,y=3
	TerrainType=TERRAIN_OCEAN
	PlotType=3
EndPlot
BeginPlot
	x=44,y=4
	TerrainType=TERRAIN_OCEAN
	PlotType=3
EndPlot
BeginPlot
	x=44,y=5
	TerrainType=TERRAIN_OCEAN
	PlotType=3
EndPlot
BeginPlot
	x=44,y=6
	TerrainType=TERRAIN_OCEAN
	PlotType=3
EndPlot
BeginPlot
	x=44,y=7
	TerrainType=TERRAIN_OCEAN
	PlotType=3
EndPlot
BeginPlot
	x=44,y=8
	TerrainType=TERRAIN_OCEAN
	PlotType=3
EndPlot
BeginPlot
	x=44,y=9
	TerrainType=TERRAIN_OCEAN
	PlotType=3
EndPlot
BeginPlot
	x=44,y=10
	TerrainType=TERRAIN_OCEAN
	PlotType=3
EndPlot
BeginPlot
	x=44,y=11
	TerrainType=TERRAIN_OCEAN
	PlotType=3
EndPlot
BeginPlot
	x=44,y=12
	TerrainType=TERRAIN_OCEAN
	PlotType=3
EndPlot
BeginPlot
	x=44,y=13
	TerrainType=TERRAIN_OCEAN
	PlotType=3
EndPlot
BeginPlot
	x=44,y=14
	TerrainType=TERRAIN_OCEAN
	PlotType=3
EndPlot
BeginPlot
	x=44,y=15
	TerrainType=TERRAIN_OCEAN
	PlotType=3
EndPlot
BeginPlot
	x=44,y=16
	TerrainType=TERRAIN_OCEAN
	PlotType=3
EndPlot
BeginPlot
	x=44,y=17
	TerrainType=TERRAIN_OCEAN
	PlotType=3
EndPlot
BeginPlot
	x=44,y=18
	TerrainType=TERRAIN_OCEAN
	PlotType=3
EndPlot
BeginPlot
	x=44,y=19
	TerrainType=TERRAIN_OCEAN
	PlotType=3
EndPlot
BeginPlot
	x=44,y=20
	TerrainType=TERRAIN_OCEAN
	PlotType=3
EndPlot
BeginPlot
	x=44,y=21
	TerrainType=TERRAIN_OCEAN
	PlotType=3
EndPlot
BeginPlot
	x=44,y=22
	TerrainType=TERRAIN_OCEAN
	PlotType=3
EndPlot
BeginPlot
	x=44,y=23
	TerrainType=TERRAIN_OCEAN
	PlotType=3
EndPlot
BeginPlot
	x=44,y=24
	TerrainType=TERRAIN_OCEAN
	PlotType=3
EndPlot
BeginPlot
	x=44,y=25
	TerrainType=TERRAIN_OCEAN
	PlotType=3
EndPlot
BeginPlot
	x=44,y=26
	TerrainType=TERRAIN_OCEAN
	PlotType=3
EndPlot
BeginPlot
	x=44,y=27
	TerrainType=TERRAIN_OCEAN
	PlotType=3
EndPlot
BeginPlot
	x=44,y=28
	TerrainType=TERRAIN_OCEAN
	PlotType=3
EndPlot
BeginPlot
	x=44,y=29
	TerrainType=TERRAIN_OCEAN
	PlotType=3
EndPlot
BeginPlot
	x=44,y=30
	TerrainType=TERRAIN_OCEAN
	PlotType=3
EndPlot
BeginPlot
	x=44,y=31
	TerrainType=TERRAIN_OCEAN
	PlotType=3
EndPlot
BeginPlot
	x=44,y=32
	TerrainType=TERRAIN_OCEAN
	PlotType=3
EndPlot
BeginPlot
	x=44,y=33
	TerrainType=TERRAIN_OCEAN
	PlotType=3
EndPlot
BeginPlot
	x=44,y=34
	TerrainType=TERRAIN_OCEAN
	PlotType=3
EndPlot
BeginPlot
	x=44,y=35
	TerrainType=TERRAIN_OCEAN
	PlotType=3
EndPlot
BeginPlot
	x=44,y=36
	TerrainType=TERRAIN_OCEAN
	PlotType=3
EndPlot
BeginPlot
	x=44,y=37
	TerrainType=TERRAIN_OCEAN
	PlotType=3
EndPlot
BeginPlot
	x=44,y=38
	TerrainType=TERRAIN_OCEAN
	PlotType=3
EndPlot
BeginPlot
	x=44,y=39
	TerrainType=TERRAIN_OCEAN
	PlotType=3
EndPlot
BeginPlot
	x=44,y=40
	TerrainType=TERRAIN_OCEAN
	PlotType=3
EndPlot
BeginPlot
	x=44,y=41
	TerrainType=TERRAIN_OCEAN
	PlotType=3
EndPlot
BeginPlot
	x=44,y=42
	TerrainType=TERRAIN_OCEAN
	PlotType=3
EndPlot
BeginPlot
	x=44,y=43
	TerrainType=TERRAIN_OCEAN
	PlotType=3
EndPlot
BeginPlot
	x=44,y=44
	TerrainType=TERRAIN_OCEAN
	PlotType=3
EndPlot
BeginPlot
	x=44,y=45
	TerrainType=TERRAIN_OCEAN
	PlotType=3
EndPlot
BeginPlot
	x=44,y=46
	TerrainType=TERRAIN_OCEAN
	PlotType=3
EndPlot
BeginPlot
	x=44,y=47
	TerrainType=TERRAIN_OCEAN
	PlotType=3
EndPlot
BeginPlot
	x=44,y=48
	TerrainType=TERRAIN_OCEAN
	PlotType=3
EndPlot
BeginPlot
	x=44,y=49
	TerrainType=TERRAIN_OCEAN
	PlotType=3
EndPlot
BeginPlot
	x=44,y=50
	TerrainType=TERRAIN_OCEAN
	PlotType=3
EndPlot
BeginPlot
	x=44,y=51
	TerrainType=TERRAIN_OCEAN
	PlotType=3
EndPlot
BeginPlot
	x=44,y=52
	TerrainType=TERRAIN_OCEAN
	PlotType=3
EndPlot
BeginPlot
	x=44,y=53
	TerrainType=TERRAIN_OCEAN
	PlotType=3
EndPlot
BeginPlot
	x=44,y=54
	TerrainType=TERRAIN_OCEAN
	PlotType=3
EndPlot
BeginPlot
	x=44,y=55
	TerrainType=TERRAIN_OCEAN
	PlotType=3
EndPlot
BeginPlot
	x=44,y=56
	TerrainType=TERRAIN_OCEAN
	PlotType=3
EndPlot
BeginPlot
	x=44,y=57
	TerrainType=TERRAIN_OCEAN
	PlotType=3
EndPlot
BeginPlot
	x=44,y=58
	TerrainType=TERRAIN_OCEAN
	PlotType=3
EndPlot
BeginPlot
	x=44,y=59
	TerrainType=TERRAIN_OCEAN
	PlotType=3
EndPlot
BeginPlot
	x=44,y=60
	TerrainType=TERRAIN_OCEAN
	PlotType=3
EndPlot
BeginPlot
	x=44,y=61
	TerrainType=TERRAIN_OCEAN
	PlotType=3
EndPlot
BeginPlot
	x=44,y=62
	TerrainType=TERRAIN_OCEAN
	PlotType=3
EndPlot
BeginPlot
	x=44,y=63
	TerrainType=TERRAIN_OCEAN
	PlotType=3
EndPlot
BeginPlot
	x=44,y=64
	TerrainType=TERRAIN_OCEAN
	PlotType=3
EndPlot
BeginPlot
	x=44,y=65
	TerrainType=TERRAIN_OCEAN
	PlotType=3
EndPlot
BeginPlot
	x=44,y=66
	TerrainType=TERRAIN_OCEAN
	PlotType=3
EndPlot
BeginPlot
	x=44,y=67
	TerrainType=TERRAIN_OCEAN
	PlotType=3
EndPlot</v>
      </c>
      <c r="AU72" t="str">
        <f t="shared" ca="1" si="0"/>
        <v>BeginPlot
	x=45,y=0
	TerrainType=TERRAIN_OCEAN
	PlotType=3
EndPlot
BeginPlot
	x=45,y=1
	TerrainType=TERRAIN_OCEAN
	PlotType=3
EndPlot
BeginPlot
	x=45,y=2
	TerrainType=TERRAIN_OCEAN
	PlotType=3
EndPlot
BeginPlot
	x=45,y=3
	TerrainType=TERRAIN_OCEAN
	PlotType=3
EndPlot
BeginPlot
	x=45,y=4
	TerrainType=TERRAIN_OCEAN
	PlotType=3
EndPlot
BeginPlot
	x=45,y=5
	TerrainType=TERRAIN_OCEAN
	PlotType=3
EndPlot
BeginPlot
	x=45,y=6
	TerrainType=TERRAIN_OCEAN
	PlotType=3
EndPlot
BeginPlot
	x=45,y=7
	TerrainType=TERRAIN_OCEAN
	PlotType=3
EndPlot
BeginPlot
	x=45,y=8
	TerrainType=TERRAIN_OCEAN
	PlotType=3
EndPlot
BeginPlot
	x=45,y=9
	TerrainType=TERRAIN_OCEAN
	PlotType=3
EndPlot
BeginPlot
	x=45,y=10
	TerrainType=TERRAIN_OCEAN
	PlotType=3
EndPlot
BeginPlot
	x=45,y=11
	TerrainType=TERRAIN_OCEAN
	PlotType=3
EndPlot
BeginPlot
	x=45,y=12
	TerrainType=TERRAIN_OCEAN
	PlotType=3
EndPlot
BeginPlot
	x=45,y=13
	TerrainType=TERRAIN_OCEAN
	PlotType=3
EndPlot
BeginPlot
	x=45,y=14
	TerrainType=TERRAIN_OCEAN
	PlotType=3
EndPlot
BeginPlot
	x=45,y=15
	TerrainType=TERRAIN_OCEAN
	PlotType=3
EndPlot
BeginPlot
	x=45,y=16
	TerrainType=TERRAIN_OCEAN
	PlotType=3
EndPlot
BeginPlot
	x=45,y=17
	TerrainType=TERRAIN_OCEAN
	PlotType=3
EndPlot
BeginPlot
	x=45,y=18
	TerrainType=TERRAIN_OCEAN
	PlotType=3
EndPlot
BeginPlot
	x=45,y=19
	TerrainType=TERRAIN_OCEAN
	PlotType=3
EndPlot
BeginPlot
	x=45,y=20
	TerrainType=TERRAIN_OCEAN
	PlotType=3
EndPlot
BeginPlot
	x=45,y=21
	TerrainType=TERRAIN_OCEAN
	PlotType=3
EndPlot
BeginPlot
	x=45,y=22
	TerrainType=TERRAIN_OCEAN
	PlotType=3
EndPlot
BeginPlot
	x=45,y=23
	TerrainType=TERRAIN_OCEAN
	PlotType=3
EndPlot
BeginPlot
	x=45,y=24
	TerrainType=TERRAIN_OCEAN
	PlotType=3
EndPlot
BeginPlot
	x=45,y=25
	TerrainType=TERRAIN_OCEAN
	PlotType=3
EndPlot
BeginPlot
	x=45,y=26
	TerrainType=TERRAIN_OCEAN
	PlotType=3
EndPlot
BeginPlot
	x=45,y=27
	TerrainType=TERRAIN_OCEAN
	PlotType=3
EndPlot
BeginPlot
	x=45,y=28
	TerrainType=TERRAIN_OCEAN
	PlotType=3
EndPlot
BeginPlot
	x=45,y=29
	TerrainType=TERRAIN_OCEAN
	PlotType=3
EndPlot
BeginPlot
	x=45,y=30
	TerrainType=TERRAIN_OCEAN
	PlotType=3
EndPlot
BeginPlot
	x=45,y=31
	TerrainType=TERRAIN_OCEAN
	PlotType=3
EndPlot
BeginPlot
	x=45,y=32
	TerrainType=TERRAIN_OCEAN
	PlotType=3
EndPlot
BeginPlot
	x=45,y=33
	TerrainType=TERRAIN_OCEAN
	PlotType=3
EndPlot
BeginPlot
	x=45,y=34
	TerrainType=TERRAIN_OCEAN
	PlotType=3
EndPlot
BeginPlot
	x=45,y=35
	TerrainType=TERRAIN_OCEAN
	PlotType=3
EndPlot
BeginPlot
	x=45,y=36
	TerrainType=TERRAIN_OCEAN
	PlotType=3
EndPlot
BeginPlot
	x=45,y=37
	TerrainType=TERRAIN_OCEAN
	PlotType=3
EndPlot
BeginPlot
	x=45,y=38
	TerrainType=TERRAIN_OCEAN
	PlotType=3
EndPlot
BeginPlot
	x=45,y=39
	TerrainType=TERRAIN_OCEAN
	PlotType=3
EndPlot
BeginPlot
	x=45,y=40
	TerrainType=TERRAIN_OCEAN
	PlotType=3
EndPlot
BeginPlot
	x=45,y=41
	TerrainType=TERRAIN_OCEAN
	PlotType=3
EndPlot
BeginPlot
	x=45,y=42
	TerrainType=TERRAIN_OCEAN
	PlotType=3
EndPlot
BeginPlot
	x=45,y=43
	TerrainType=TERRAIN_OCEAN
	PlotType=3
EndPlot
BeginPlot
	x=45,y=44
	TerrainType=TERRAIN_OCEAN
	PlotType=3
EndPlot
BeginPlot
	x=45,y=45
	TerrainType=TERRAIN_OCEAN
	PlotType=3
EndPlot
BeginPlot
	x=45,y=46
	TerrainType=TERRAIN_OCEAN
	PlotType=3
EndPlot
BeginPlot
	x=45,y=47
	TerrainType=TERRAIN_OCEAN
	PlotType=3
EndPlot
BeginPlot
	x=45,y=48
	TerrainType=TERRAIN_OCEAN
	PlotType=3
EndPlot
BeginPlot
	x=45,y=49
	TerrainType=TERRAIN_OCEAN
	PlotType=3
EndPlot
BeginPlot
	x=45,y=50
	TerrainType=TERRAIN_OCEAN
	PlotType=3
EndPlot
BeginPlot
	x=45,y=51
	TerrainType=TERRAIN_OCEAN
	PlotType=3
EndPlot
BeginPlot
	x=45,y=52
	TerrainType=TERRAIN_OCEAN
	PlotType=3
EndPlot
BeginPlot
	x=45,y=53
	TerrainType=TERRAIN_OCEAN
	PlotType=3
EndPlot
BeginPlot
	x=45,y=54
	TerrainType=TERRAIN_OCEAN
	PlotType=3
EndPlot
BeginPlot
	x=45,y=55
	TerrainType=TERRAIN_OCEAN
	PlotType=3
EndPlot
BeginPlot
	x=45,y=56
	TerrainType=TERRAIN_OCEAN
	PlotType=3
EndPlot
BeginPlot
	x=45,y=57
	TerrainType=TERRAIN_OCEAN
	PlotType=3
EndPlot
BeginPlot
	x=45,y=58
	TerrainType=TERRAIN_OCEAN
	PlotType=3
EndPlot
BeginPlot
	x=45,y=59
	TerrainType=TERRAIN_OCEAN
	PlotType=3
EndPlot
BeginPlot
	x=45,y=60
	TerrainType=TERRAIN_OCEAN
	PlotType=3
EndPlot
BeginPlot
	x=45,y=61
	TerrainType=TERRAIN_OCEAN
	PlotType=3
EndPlot
BeginPlot
	x=45,y=62
	TerrainType=TERRAIN_OCEAN
	PlotType=3
EndPlot
BeginPlot
	x=45,y=63
	TerrainType=TERRAIN_OCEAN
	PlotType=3
EndPlot
BeginPlot
	x=45,y=64
	TerrainType=TERRAIN_OCEAN
	PlotType=3
EndPlot
BeginPlot
	x=45,y=65
	TerrainType=TERRAIN_OCEAN
	PlotType=3
EndPlot
BeginPlot
	x=45,y=66
	TerrainType=TERRAIN_OCEAN
	PlotType=3
EndPlot
BeginPlot
	x=45,y=67
	TerrainType=TERRAIN_OCEAN
	PlotType=3
EndPlot</v>
      </c>
      <c r="AV72" t="str">
        <f t="shared" ca="1" si="0"/>
        <v>BeginPlot
	x=46,y=0
	TerrainType=TERRAIN_OCEAN
	PlotType=3
EndPlot
BeginPlot
	x=46,y=1
	TerrainType=TERRAIN_OCEAN
	PlotType=3
EndPlot
BeginPlot
	x=46,y=2
	TerrainType=TERRAIN_OCEAN
	PlotType=3
EndPlot
BeginPlot
	x=46,y=3
	TerrainType=TERRAIN_OCEAN
	PlotType=3
EndPlot
BeginPlot
	x=46,y=4
	TerrainType=TERRAIN_OCEAN
	PlotType=3
EndPlot
BeginPlot
	x=46,y=5
	TerrainType=TERRAIN_OCEAN
	PlotType=3
EndPlot
BeginPlot
	x=46,y=6
	TerrainType=TERRAIN_OCEAN
	PlotType=3
EndPlot
BeginPlot
	x=46,y=7
	TerrainType=TERRAIN_OCEAN
	PlotType=3
EndPlot
BeginPlot
	x=46,y=8
	TerrainType=TERRAIN_OCEAN
	PlotType=3
EndPlot
BeginPlot
	x=46,y=9
	TerrainType=TERRAIN_OCEAN
	PlotType=3
EndPlot
BeginPlot
	x=46,y=10
	TerrainType=TERRAIN_OCEAN
	PlotType=3
EndPlot
BeginPlot
	x=46,y=11
	TerrainType=TERRAIN_OCEAN
	PlotType=3
EndPlot
BeginPlot
	x=46,y=12
	TerrainType=TERRAIN_OCEAN
	PlotType=3
EndPlot
BeginPlot
	x=46,y=13
	TerrainType=TERRAIN_OCEAN
	PlotType=3
EndPlot
BeginPlot
	x=46,y=14
	TerrainType=TERRAIN_OCEAN
	PlotType=3
EndPlot
BeginPlot
	x=46,y=15
	TerrainType=TERRAIN_OCEAN
	PlotType=3
EndPlot
BeginPlot
	x=46,y=16
	TerrainType=TERRAIN_OCEAN
	PlotType=3
EndPlot
BeginPlot
	x=46,y=17
	TerrainType=TERRAIN_OCEAN
	PlotType=3
EndPlot
BeginPlot
	x=46,y=18
	TerrainType=TERRAIN_OCEAN
	PlotType=3
EndPlot
BeginPlot
	x=46,y=19
	TerrainType=TERRAIN_OCEAN
	PlotType=3
EndPlot
BeginPlot
	x=46,y=20
	TerrainType=TERRAIN_OCEAN
	PlotType=3
EndPlot
BeginPlot
	x=46,y=21
	TerrainType=TERRAIN_OCEAN
	PlotType=3
EndPlot
BeginPlot
	x=46,y=22
	TerrainType=TERRAIN_OCEAN
	PlotType=3
EndPlot
BeginPlot
	x=46,y=23
	TerrainType=TERRAIN_OCEAN
	PlotType=3
EndPlot
BeginPlot
	x=46,y=24
	TerrainType=TERRAIN_OCEAN
	PlotType=3
EndPlot
BeginPlot
	x=46,y=25
	TerrainType=TERRAIN_OCEAN
	PlotType=3
EndPlot
BeginPlot
	x=46,y=26
	TerrainType=TERRAIN_OCEAN
	PlotType=3
EndPlot
BeginPlot
	x=46,y=27
	TerrainType=TERRAIN_OCEAN
	PlotType=3
EndPlot
BeginPlot
	x=46,y=28
	TerrainType=TERRAIN_OCEAN
	PlotType=3
EndPlot
BeginPlot
	x=46,y=29
	TerrainType=TERRAIN_OCEAN
	PlotType=3
EndPlot
BeginPlot
	x=46,y=30
	TerrainType=TERRAIN_OCEAN
	PlotType=3
EndPlot
BeginPlot
	x=46,y=31
	TerrainType=TERRAIN_OCEAN
	PlotType=3
EndPlot
BeginPlot
	x=46,y=32
	TerrainType=TERRAIN_OCEAN
	PlotType=3
EndPlot
BeginPlot
	x=46,y=33
	TerrainType=TERRAIN_OCEAN
	PlotType=3
EndPlot
BeginPlot
	x=46,y=34
	TerrainType=TERRAIN_OCEAN
	PlotType=3
EndPlot
BeginPlot
	x=46,y=35
	TerrainType=TERRAIN_OCEAN
	PlotType=3
EndPlot
BeginPlot
	x=46,y=36
	TerrainType=TERRAIN_OCEAN
	PlotType=3
EndPlot
BeginPlot
	x=46,y=37
	TerrainType=TERRAIN_OCEAN
	PlotType=3
EndPlot
BeginPlot
	x=46,y=38
	TerrainType=TERRAIN_OCEAN
	PlotType=3
EndPlot
BeginPlot
	x=46,y=39
	TerrainType=TERRAIN_OCEAN
	PlotType=3
EndPlot
BeginPlot
	x=46,y=40
	TerrainType=TERRAIN_OCEAN
	PlotType=3
EndPlot
BeginPlot
	x=46,y=41
	TerrainType=TERRAIN_COAST
	PlotType=3
EndPlot
BeginPlot
	x=46,y=42
	TerrainType=TERRAIN_COAST
	PlotType=3
EndPlot
BeginPlot
	x=46,y=43
	TerrainType=TERRAIN_COAST
	PlotType=3
EndPlot
BeginPlot
	x=46,y=44
	TerrainType=TERRAIN_COAST
	PlotType=3
EndPlot
BeginPlot
	x=46,y=45
	TerrainType=TERRAIN_OCEAN
	PlotType=3
	BonusType=BONUS_CRAB
EndPlot
BeginPlot
	x=46,y=46
	TerrainType=TERRAIN_OCEAN
	PlotType=3
EndPlot
BeginPlot
	x=46,y=47
	TerrainType=TERRAIN_OCEAN
	PlotType=3
EndPlot
BeginPlot
	x=46,y=48
	TerrainType=TERRAIN_COAST
	PlotType=3
EndPlot
BeginPlot
	x=46,y=49
	TerrainType=TERRAIN_COAST
	PlotType=3
EndPlot
BeginPlot
	x=46,y=50
	TerrainType=TERRAIN_COAST
	PlotType=3
EndPlot
BeginPlot
	x=46,y=51
	TerrainType=TERRAIN_COAST
	PlotType=3
EndPlot
BeginPlot
	x=46,y=52
	TerrainType=TERRAIN_COAST
	PlotType=3
EndPlot
BeginPlot
	x=46,y=53
	TerrainType=TERRAIN_COAST
	PlotType=3
EndPlot
BeginPlot
	x=46,y=54
	TerrainType=TERRAIN_COAST
	PlotType=3
EndPlot
BeginPlot
	x=46,y=55
	TerrainType=TERRAIN_COAST
	PlotType=3
EndPlot
BeginPlot
	x=46,y=56
	TerrainType=TERRAIN_COAST
	PlotType=3
EndPlot
BeginPlot
	x=46,y=57
	TerrainType=TERRAIN_COAST
	PlotType=3
EndPlot
BeginPlot
	x=46,y=58
	TerrainType=TERRAIN_COAST
	PlotType=3
EndPlot
BeginPlot
	x=46,y=59
	TerrainType=TERRAIN_COAST
	PlotType=3
EndPlot
BeginPlot
	x=46,y=60
	TerrainType=TERRAIN_COAST
	PlotType=3
EndPlot
BeginPlot
	x=46,y=61
	TerrainType=TERRAIN_COAST
	PlotType=3
EndPlot
BeginPlot
	x=46,y=62
	TerrainType=TERRAIN_OCEAN
	PlotType=3
EndPlot
BeginPlot
	x=46,y=63
	TerrainType=TERRAIN_OCEAN
	PlotType=3
EndPlot
BeginPlot
	x=46,y=64
	TerrainType=TERRAIN_OCEAN
	PlotType=3
EndPlot
BeginPlot
	x=46,y=65
	TerrainType=TERRAIN_OCEAN
	PlotType=3
EndPlot
BeginPlot
	x=46,y=66
	TerrainType=TERRAIN_OCEAN
	PlotType=3
EndPlot
BeginPlot
	x=46,y=67
	TerrainType=TERRAIN_OCEAN
	PlotType=3
EndPlot</v>
      </c>
      <c r="AW72" t="str">
        <f t="shared" ca="1" si="0"/>
        <v>BeginPlot
	x=47,y=0
	TerrainType=TERRAIN_OCEAN
	PlotType=3
EndPlot
BeginPlot
	x=47,y=1
	TerrainType=TERRAIN_OCEAN
	PlotType=3
EndPlot
BeginPlot
	x=47,y=2
	TerrainType=TERRAIN_OCEAN
	PlotType=3
EndPlot
BeginPlot
	x=47,y=3
	TerrainType=TERRAIN_OCEAN
	PlotType=3
EndPlot
BeginPlot
	x=47,y=4
	TerrainType=TERRAIN_OCEAN
	PlotType=3
EndPlot
BeginPlot
	x=47,y=5
	TerrainType=TERRAIN_OCEAN
	PlotType=3
EndPlot
BeginPlot
	x=47,y=6
	TerrainType=TERRAIN_OCEAN
	PlotType=3
EndPlot
BeginPlot
	x=47,y=7
	TerrainType=TERRAIN_COAST
	PlotType=3
EndPlot
BeginPlot
	x=47,y=8
	TerrainType=TERRAIN_COAST
	PlotType=3
EndPlot
BeginPlot
	x=47,y=9
	TerrainType=TERRAIN_COAST
	PlotType=3
EndPlot
BeginPlot
	x=47,y=10
	TerrainType=TERRAIN_COAST
	PlotType=3
EndPlot
BeginPlot
	x=47,y=11
	TerrainType=TERRAIN_COAST
	PlotType=3
EndPlot
BeginPlot
	x=47,y=12
	TerrainType=TERRAIN_COAST
	PlotType=3
EndPlot
BeginPlot
	x=47,y=13
	TerrainType=TERRAIN_COAST
	PlotType=3
EndPlot
BeginPlot
	x=47,y=14
	TerrainType=TERRAIN_COAST
	PlotType=3
EndPlot
BeginPlot
	x=47,y=15
	TerrainType=TERRAIN_COAST
	PlotType=3
EndPlot
BeginPlot
	x=47,y=16
	TerrainType=TERRAIN_COAST
	PlotType=3
EndPlot
BeginPlot
	x=47,y=17
	TerrainType=TERRAIN_COAST
	PlotType=3
EndPlot
BeginPlot
	x=47,y=18
	TerrainType=TERRAIN_COAST
	PlotType=3
EndPlot
BeginPlot
	x=47,y=19
	TerrainType=TERRAIN_COAST
	PlotType=3
EndPlot
BeginPlot
	x=47,y=20
	TerrainType=TERRAIN_COAST
	PlotType=3
EndPlot
BeginPlot
	x=47,y=21
	TerrainType=TERRAIN_OCEAN
	PlotType=3
EndPlot
BeginPlot
	x=47,y=22
	TerrainType=TERRAIN_OCEAN
	PlotType=3
EndPlot
BeginPlot
	x=47,y=23
	TerrainType=TERRAIN_OCEAN
	PlotType=3
EndPlot
BeginPlot
	x=47,y=24
	TerrainType=TERRAIN_COAST
	PlotType=3
EndPlot
BeginPlot
	x=47,y=25
	TerrainType=TERRAIN_COAST
	PlotType=3
EndPlot
BeginPlot
	x=47,y=26
	TerrainType=TERRAIN_COAST
	PlotType=3
EndPlot
BeginPlot
	x=47,y=27
	TerrainType=TERRAIN_COAST
	PlotType=3
EndPlot
BeginPlot
	x=47,y=28
	TerrainType=TERRAIN_OCEAN
	PlotType=3
EndPlot
BeginPlot
	x=47,y=29
	TerrainType=TERRAIN_OCEAN
	PlotType=3
EndPlot
BeginPlot
	x=47,y=30
	TerrainType=TERRAIN_OCEAN
	PlotType=3
EndPlot
BeginPlot
	x=47,y=31
	TerrainType=TERRAIN_OCEAN
	PlotType=3
EndPlot
BeginPlot
	x=47,y=32
	TerrainType=TERRAIN_OCEAN
	PlotType=3
EndPlot
BeginPlot
	x=47,y=33
	TerrainType=TERRAIN_OCEAN
	PlotType=3
EndPlot
BeginPlot
	x=47,y=34
	TerrainType=TERRAIN_OCEAN
	PlotType=3
EndPlot
BeginPlot
	x=47,y=35
	TerrainType=TERRAIN_OCEAN
	PlotType=3
EndPlot
BeginPlot
	x=47,y=36
	TerrainType=TERRAIN_OCEAN
	PlotType=3
EndPlot
BeginPlot
	x=47,y=37
	TerrainType=TERRAIN_OCEAN
	PlotType=3
EndPlot
BeginPlot
	x=47,y=38
	TerrainType=TERRAIN_OCEAN
	PlotType=3
EndPlot
BeginPlot
	x=47,y=39
	TerrainType=TERRAIN_OCEAN
	PlotType=3
EndPlot
BeginPlot
	x=47,y=40
	TerrainType=TERRAIN_COAST
	PlotType=3
EndPlot
BeginPlot
	x=47,y=41
	TerrainType=TERRAIN_COAST
	PlotType=3
EndPlot
BeginPlot
	x=47,y=42
	TerrainType=TERRAIN_GRASS
	PlotType=1
EndPlot
BeginPlot
	x=47,y=43
	TerrainType=TERRAIN_GRASS
	PlotType=2
	FeatureType=FEATURE_FOREST, FeatureVariety=1
EndPlot
BeginPlot
	x=47,y=44
	TerrainType=TERRAIN_GRASS
	PlotType=2
EndPlot
BeginPlot
	x=47,y=45
	TerrainType=TERRAIN_GRASS
	PlotType=1
EndPlot
BeginPlot
	x=47,y=46
	TerrainType=TERRAIN_GRASS
	PlotType=2
EndPlot
BeginPlot
	x=47,y=47
	TerrainType=TERRAIN_GRASS
	PlotType=2
EndPlot
BeginPlot
	x=47,y=48
	TerrainType=TERRAIN_COAST
	PlotType=3
EndPlot
BeginPlot
	x=47,y=49
	TerrainType=TERRAIN_GRASS
	PlotType=2
EndPlot
BeginPlot
	x=47,y=50
	TerrainType=TERRAIN_COAST
	PlotType=3
	BonusType=BONUS_CRAB
EndPlot
BeginPlot
	x=47,y=51
	TerrainType=TERRAIN_COAST
	PlotType=3
EndPlot
BeginPlot
	x=47,y=52
	TerrainType=TERRAIN_COAST
	PlotType=3
EndPlot
BeginPlot
	x=47,y=53
	TerrainType=TERRAIN_GRASS
	PlotType=2
EndPlot
BeginPlot
	x=47,y=54
	TerrainType=TERRAIN_GRASS
	PlotType=2
	FeatureType=FEATURE_FOREST, FeatureVariety=1
EndPlot
BeginPlot
	x=47,y=55
	TerrainType=TERRAIN_GRASS
	PlotType=2
EndPlot
BeginPlot
	x=47,y=56
	TerrainType=TERRAIN_GRASS
	PlotType=2
EndPlot
BeginPlot
	x=47,y=57
	TerrainType=TERRAIN_COAST
	PlotType=3
EndPlot
BeginPlot
	x=47,y=58
	TerrainType=TERRAIN_GRASS
	PlotType=2
EndPlot
BeginPlot
	x=47,y=59
	TerrainType=TERRAIN_GRASS
	PlotType=2
EndPlot
BeginPlot
	x=47,y=60
	TerrainType=TERRAIN_GRASS
	PlotType=2
EndPlot
BeginPlot
	x=47,y=61
	TerrainType=TERRAIN_COAST
	PlotType=3
EndPlot
BeginPlot
	x=47,y=62
	TerrainType=TERRAIN_COAST
	PlotType=3
EndPlot
BeginPlot
	x=47,y=63
	TerrainType=TERRAIN_OCEAN
	PlotType=3
EndPlot
BeginPlot
	x=47,y=64
	TerrainType=TERRAIN_OCEAN
	PlotType=3
EndPlot
BeginPlot
	x=47,y=65
	TerrainType=TERRAIN_OCEAN
	PlotType=3
EndPlot
BeginPlot
	x=47,y=66
	TerrainType=TERRAIN_OCEAN
	PlotType=3
EndPlot
BeginPlot
	x=47,y=67
	TerrainType=TERRAIN_OCEAN
	PlotType=3
EndPlot</v>
      </c>
      <c r="AX72" t="str">
        <f t="shared" ca="1" si="0"/>
        <v>BeginPlot
	x=48,y=0
	TerrainType=TERRAIN_OCEAN
	PlotType=3
EndPlot
BeginPlot
	x=48,y=1
	TerrainType=TERRAIN_OCEAN
	PlotType=3
EndPlot
BeginPlot
	x=48,y=2
	TerrainType=TERRAIN_OCEAN
	PlotType=3
EndPlot
BeginPlot
	x=48,y=3
	TerrainType=TERRAIN_OCEAN
	PlotType=3
EndPlot
BeginPlot
	x=48,y=4
	TerrainType=TERRAIN_OCEAN
	PlotType=3
EndPlot
BeginPlot
	x=48,y=5
	TerrainType=TERRAIN_OCEAN
	PlotType=3
EndPlot
BeginPlot
	x=48,y=6
	TerrainType=TERRAIN_COAST
	PlotType=3
EndPlot
BeginPlot
	x=48,y=7
	TerrainType=TERRAIN_COAST
	PlotType=3
EndPlot
BeginPlot
	x=48,y=8
	TerrainType=TERRAIN_GRASS
	PlotType=2
EndPlot
BeginPlot
	x=48,y=9
	TerrainType=TERRAIN_GRASS
	PlotType=2
	FeatureType=FEATURE_FOREST, FeatureVariety=2
EndPlot
BeginPlot
	x=48,y=10
	TerrainType=TERRAIN_GRASS
	PlotType=2
EndPlot
BeginPlot
	x=48,y=11
	TerrainType=TERRAIN_COAST
	PlotType=3
EndPlot
BeginPlot
	x=48,y=12
	TerrainType=TERRAIN_GRASS
	PlotType=2
EndPlot
BeginPlot
	x=48,y=13
	TerrainType=TERRAIN_GRASS
	PlotType=2
EndPlot
BeginPlot
	x=48,y=14
	TerrainType=TERRAIN_GRASS
	PlotType=2
EndPlot
BeginPlot
	x=48,y=15
	TerrainType=TERRAIN_GRASS
	PlotType=2
	BonusType=BONUS_MARBLE
EndPlot
BeginPlot
	x=48,y=16
	TerrainType=TERRAIN_COAST
	PlotType=3
EndPlot
BeginPlot
	x=48,y=17
	TerrainType=TERRAIN_GRASS
	PlotType=1
EndPlot
BeginPlot
	x=48,y=18
	TerrainType=TERRAIN_GRASS
	PlotType=2
	ImprovementType=IMPROVEMENT_GOODY_HUT
EndPlot
BeginPlot
	x=48,y=19
	TerrainType=TERRAIN_GRASS
	PlotType=2
EndPlot
BeginPlot
	x=48,y=20
	TerrainType=TERRAIN_COAST
	PlotType=3
	FeatureType=FEATURE_FOREST, FeatureVariety=2
EndPlot
BeginPlot
	x=48,y=21
	TerrainType=TERRAIN_COAST
	PlotType=3
EndPlot
BeginPlot
	x=48,y=22
	TerrainType=TERRAIN_OCEAN
	PlotType=3
EndPlot
BeginPlot
	x=48,y=23
	TerrainType=TERRAIN_COAST
	PlotType=3
EndPlot
BeginPlot
	x=48,y=24
	TerrainType=TERRAIN_COAST
	PlotType=3
EndPlot
BeginPlot
	x=48,y=25
	TerrainType=TERRAIN_GRASS
	PlotType=2
EndPlot
BeginPlot
	x=48,y=26
	TerrainType=TERRAIN_GRASS
	PlotType=1
	BonusType=BONUS_PIG
EndPlot
BeginPlot
	x=48,y=27
	TerrainType=TERRAIN_COAST
	PlotType=3
EndPlot
BeginPlot
	x=48,y=28
	TerrainType=TERRAIN_COAST
	PlotType=3
EndPlot
BeginPlot
	x=48,y=29
	TerrainType=TERRAIN_OCEAN
	PlotType=3
EndPlot
BeginPlot
	x=48,y=30
	TerrainType=TERRAIN_OCEAN
	PlotType=3
EndPlot
BeginPlot
	x=48,y=31
	TerrainType=TERRAIN_OCEAN
	PlotType=3
EndPlot
BeginPlot
	x=48,y=32
	TerrainType=TERRAIN_OCEAN
	PlotType=3
EndPlot
BeginPlot
	x=48,y=33
	TerrainType=TERRAIN_OCEAN
	PlotType=3
EndPlot
BeginPlot
	x=48,y=34
	TerrainType=TERRAIN_OCEAN
	PlotType=3
EndPlot
BeginPlot
	x=48,y=35
	TerrainType=TERRAIN_OCEAN
	PlotType=3
EndPlot
BeginPlot
	x=48,y=36
	TerrainType=TERRAIN_OCEAN
	PlotType=3
EndPlot
BeginPlot
	x=48,y=37
	TerrainType=TERRAIN_OCEAN
	PlotType=3
EndPlot
BeginPlot
	x=48,y=38
	TerrainType=TERRAIN_OCEAN
	PlotType=3
EndPlot
BeginPlot
	x=48,y=39
	TerrainType=TERRAIN_COAST
	PlotType=3
EndPlot
BeginPlot
	x=48,y=40
	TerrainType=TERRAIN_COAST
	PlotType=3
	BonusType=BONUS_CLAM
EndPlot
BeginPlot
	x=48,y=41
	TerrainType=TERRAIN_GRASS
	PlotType=2
	RiverNSDirection=2
	isWOfRiver
EndPlot
BeginPlot
	x=48,y=42
	TerrainType=TERRAIN_GRASS
	PlotType=2
	RiverNSDirection=2
	isWOfRiver
EndPlot
BeginPlot
	x=48,y=43
	TerrainType=TERRAIN_GRASS
	PlotType=1
	ImprovementType=IMPROVEMENT_GOODY_HUT
	RiverNSDirection=2
	isWOfRiver
EndPlot
BeginPlot
	x=48,y=44
	TerrainType=TERRAIN_GRASS
	PlotType=2
	RiverNSDirection=2
	isWOfRiver
	FeatureType=FEATURE_FOREST, FeatureVariety=1
EndPlot
BeginPlot
	x=48,y=45
	TerrainType=TERRAIN_GRASS
	PlotType=1
	RiverNSDirection=2
	isWOfRiver
EndPlot
BeginPlot
	x=48,y=46
	TerrainType=TERRAIN_GRASS
	PlotType=2
	RiverNSDirection=2
	isWOfRiver
EndPlot
BeginPlot
	x=48,y=47
	TerrainType=TERRAIN_COAST
	PlotType=3
	RiverNSDirection=2
	isWOfRiver
EndPlot
BeginPlot
	x=48,y=48
	TerrainType=TERRAIN_COAST
	PlotType=3
	RiverNSDirection=2
	isWOfRiver
EndPlot
BeginPlot
	x=48,y=49
	TerrainType=TERRAIN_GRASS
	PlotType=2
	RiverNSDirection=2
	isWOfRiver
EndPlot
BeginPlot
	x=48,y=50
	TerrainType=TERRAIN_COAST
	PlotType=3
	RiverNSDirection=2
	isWOfRiver
EndPlot
BeginPlot
	x=48,y=51
	TerrainType=TERRAIN_COAST
	PlotType=3
	BonusType=BONUS_FISH
	RiverNSDirection=2
	isWOfRiver
	FeatureType=FEATURE_FOREST, FeatureVariety=1
EndPlot
BeginPlot
	x=48,y=52
	TerrainType=TERRAIN_COAST
	PlotType=3
	RiverNSDirection=2
	isWOfRiver
EndPlot
BeginPlot
	x=48,y=53
	TerrainType=TERRAIN_GRASS
	PlotType=2
	RiverNSDirection=2
	isWOfRiver
EndPlot
BeginPlot
	x=48,y=54
	TerrainType=TERRAIN_GRASS
	PlotType=2
	BonusType=BONUS_URANIUM
	ImprovementType=IMPROVEMENT_GOODY_HUT
	RiverNSDirection=2
	isWOfRiver
	FeatureType=FEATURE_FOREST, FeatureVariety=1
EndPlot
BeginPlot
	x=48,y=55
	TerrainType=TERRAIN_GRASS
	PlotType=2
	RiverNSDirection=2
	isWOfRiver
EndPlot
BeginPlot
	x=48,y=56
	TerrainType=TERRAIN_GRASS
	PlotType=2
	RiverNSDirection=2
	isWOfRiver
EndPlot
BeginPlot
	x=48,y=57
	TerrainType=TERRAIN_COAST
	PlotType=3
	BonusType=BONUS_CLAM
	RiverNSDirection=2
	isWOfRiver
EndPlot
BeginPlot
	x=48,y=58
	TerrainType=TERRAIN_GRASS
	PlotType=2
	RiverNSDirection=2
	isWOfRiver
	FeatureType=FEATURE_FOREST, FeatureVariety=1
EndPlot
BeginPlot
	x=48,y=59
	TerrainType=TERRAIN_GRASS
	PlotType=1
	BonusType=BONUS_INCENSE
	RiverNSDirection=2
	isWOfRiver
	FeatureType=FEATURE_FOREST, FeatureVariety=1
EndPlot
BeginPlot
	x=48,y=60
	TerrainType=TERRAIN_GRASS
	PlotType=2
	RiverNSDirection=2
	isWOfRiver
EndPlot
BeginPlot
	x=48,y=61
	TerrainType=TERRAIN_GRASS
	PlotType=2
	RiverNSDirection=2
	isWOfRiver
EndPlot
BeginPlot
	x=48,y=62
	TerrainType=TERRAIN_COAST
	PlotType=3
EndPlot
BeginPlot
	x=48,y=63
	TerrainType=TERRAIN_COAST
	PlotType=3
EndPlot
BeginPlot
	x=48,y=64
	TerrainType=TERRAIN_OCEAN
	PlotType=3
EndPlot
BeginPlot
	x=48,y=65
	TerrainType=TERRAIN_OCEAN
	PlotType=3
EndPlot
BeginPlot
	x=48,y=66
	TerrainType=TERRAIN_OCEAN
	PlotType=3
EndPlot
BeginPlot
	x=48,y=67
	TerrainType=TERRAIN_OCEAN
	PlotType=3
EndPlot</v>
      </c>
      <c r="AY72" t="str">
        <f t="shared" ca="1" si="0"/>
        <v>BeginPlot
	x=49,y=0
	TerrainType=TERRAIN_OCEAN
	PlotType=3
EndPlot
BeginPlot
	x=49,y=1
	TerrainType=TERRAIN_OCEAN
	PlotType=3
EndPlot
BeginPlot
	x=49,y=2
	TerrainType=TERRAIN_OCEAN
	PlotType=3
EndPlot
BeginPlot
	x=49,y=3
	TerrainType=TERRAIN_OCEAN
	PlotType=3
EndPlot
BeginPlot
	x=49,y=4
	TerrainType=TERRAIN_OCEAN
	PlotType=3
EndPlot
BeginPlot
	x=49,y=5
	TerrainType=TERRAIN_COAST
	PlotType=3
EndPlot
BeginPlot
	x=49,y=6
	TerrainType=TERRAIN_COAST
	PlotType=3
EndPlot
BeginPlot
	x=49,y=7
	TerrainType=TERRAIN_GRASS
	PlotType=1
EndPlot
BeginPlot
	x=49,y=8
	TerrainType=TERRAIN_GRASS
	PlotType=2
EndPlot
BeginPlot
	x=49,y=9
	TerrainType=TERRAIN_GRASS
	PlotType=1
EndPlot
BeginPlot
	x=49,y=10
	TerrainType=TERRAIN_GRASS
	PlotType=2
	BonusType=BONUS_SPICES
	FeatureType=FEATURE_FOREST, FeatureVariety=2
EndPlot
BeginPlot
	x=49,y=11
	TerrainType=TERRAIN_COAST
	PlotType=3
	BonusType=BONUS_FISH
EndPlot
BeginPlot
	x=49,y=12
	TerrainType=TERRAIN_COAST
	PlotType=3
EndPlot
BeginPlot
	x=49,y=13
	TerrainType=TERRAIN_GRASS
	PlotType=2
EndPlot
BeginPlot
	x=49,y=14
	TerrainType=TERRAIN_GRASS
	PlotType=2
	BonusType=BONUS_SHEEP
EndPlot
BeginPlot
	x=49,y=15
	TerrainType=TERRAIN_GRASS
	PlotType=2
EndPlot
BeginPlot
	x=49,y=16
	TerrainType=TERRAIN_COAST
	PlotType=3
	BonusType=BONUS_CLAM
EndPlot
BeginPlot
	x=49,y=17
	TerrainType=TERRAIN_GRASS
	PlotType=1
	FeatureType=FEATURE_FOREST, FeatureVariety=2
EndPlot
BeginPlot
	x=49,y=18
	TerrainType=TERRAIN_GRASS
	PlotType=2
EndPlot
BeginPlot
	x=49,y=19
	TerrainType=TERRAIN_GRASS
	PlotType=1
EndPlot
BeginPlot
	x=49,y=20
	TerrainType=TERRAIN_GRASS
	PlotType=1
	FeatureType=FEATURE_FOREST, FeatureVariety=2
EndPlot
BeginPlot
	x=49,y=21
	TerrainType=TERRAIN_COAST
	PlotType=3
EndPlot
BeginPlot
	x=49,y=22
	TerrainType=TERRAIN_COAST
	PlotType=3
EndPlot
BeginPlot
	x=49,y=23
	TerrainType=TERRAIN_COAST
	PlotType=3
EndPlot
BeginPlot
	x=49,y=24
	TerrainType=TERRAIN_GRASS
	PlotType=2
	BonusType=BONUS_HORSE
	FeatureType=FEATURE_FOREST, FeatureVariety=2
EndPlot
BeginPlot
	x=49,y=25
	TerrainType=TERRAIN_GRASS
	PlotType=2
	FeatureType=FEATURE_FOREST, FeatureVariety=2
EndPlot
BeginPlot
	x=49,y=26
	TerrainType=TERRAIN_GRASS
	PlotType=1
	RiverNSDirection=0
	isWOfRiver
EndPlot
BeginPlot
	x=49,y=27
	TerrainType=TERRAIN_GRASS
	PlotType=2
EndPlot
BeginPlot
	x=49,y=28
	TerrainType=TERRAIN_COAST
	PlotType=3
EndPlot
BeginPlot
	x=49,y=29
	TerrainType=TERRAIN_COAST
	PlotType=3
EndPlot
BeginPlot
	x=49,y=30
	TerrainType=TERRAIN_OCEAN
	PlotType=3
EndPlot
BeginPlot
	x=49,y=31
	TerrainType=TERRAIN_OCEAN
	PlotType=3
EndPlot
BeginPlot
	x=49,y=32
	TerrainType=TERRAIN_OCEAN
	PlotType=3
EndPlot
BeginPlot
	x=49,y=33
	TerrainType=TERRAIN_OCEAN
	PlotType=3
EndPlot
BeginPlot
	x=49,y=34
	TerrainType=TERRAIN_OCEAN
	PlotType=3
EndPlot
BeginPlot
	x=49,y=35
	TerrainType=TERRAIN_OCEAN
	PlotType=3
EndPlot
BeginPlot
	x=49,y=36
	TerrainType=TERRAIN_OCEAN
	PlotType=3
EndPlot
BeginPlot
	x=49,y=37
	TerrainType=TERRAIN_OCEAN
	PlotType=3
EndPlot
BeginPlot
	x=49,y=38
	TerrainType=TERRAIN_COAST
	PlotType=3
EndPlot
BeginPlot
	x=49,y=39
	TerrainType=TERRAIN_COAST
	PlotType=3
EndPlot
BeginPlot
	x=49,y=40
	TerrainType=TERRAIN_GRASS
	PlotType=2
	BonusType=BONUS_CORN
EndPlot
BeginPlot
	x=49,y=41
	TerrainType=TERRAIN_GRASS
	PlotType=1
	RiverWEDirection=1
	isNOfRiver
	FeatureType=FEATURE_FOREST, FeatureVariety=1
EndPlot
BeginPlot
	x=49,y=42
	TerrainType=TERRAIN_GRASS
	PlotType=2
	FeatureType=FEATURE_FOREST, FeatureVariety=1
EndPlot
BeginPlot
	x=49,y=43
	TerrainType=TERRAIN_GRASS
	PlotType=1
EndPlot
BeginPlot
	x=49,y=44
	TerrainType=TERRAIN_GRASS
	PlotType=2
	FeatureType=FEATURE_FOREST, FeatureVariety=1
EndPlot
BeginPlot
	x=49,y=45
	TerrainType=TERRAIN_GRASS
	PlotType=2
	FeatureType=FEATURE_FOREST, FeatureVariety=1
EndPlot
BeginPlot
	x=49,y=46
	TerrainType=TERRAIN_GRASS
	PlotType=1
	BonusType=BONUS_COAL
EndPlot
BeginPlot
	x=49,y=47
	TerrainType=TERRAIN_GRASS
	PlotType=2
	BonusType=BONUS_HORSE
EndPlot
BeginPlot
	x=49,y=48
	TerrainType=TERRAIN_GRASS
	PlotType=1
	FeatureType=FEATURE_FOREST, FeatureVariety=1
EndPlot
BeginPlot
	x=49,y=49
	TerrainType=TERRAIN_GRASS
	PlotType=1
	FeatureType=FEATURE_FOREST, FeatureVariety=1
EndPlot
BeginPlot
	x=49,y=50
	TerrainType=TERRAIN_GRASS
	PlotType=2
	FeatureType=FEATURE_FOREST, FeatureVariety=1
EndPlot
BeginPlot
	x=49,y=51
	TerrainType=TERRAIN_GRASS
	PlotType=1
	FeatureType=FEATURE_FOREST, FeatureVariety=1
EndPlot
BeginPlot
	x=49,y=52
	TerrainType=TERRAIN_GRASS
	PlotType=2
	FeatureType=FEATURE_FOREST, FeatureVariety=1
EndPlot
BeginPlot
	x=49,y=53
	TerrainType=TERRAIN_GRASS
	PlotType=1
	FeatureType=FEATURE_FOREST, FeatureVariety=1
EndPlot
BeginPlot
	x=49,y=54
	TerrainType=TERRAIN_GRASS
	PlotType=2
	FeatureType=FEATURE_FOREST, FeatureVariety=1
EndPlot
BeginPlot
	x=49,y=55
	TerrainType=TERRAIN_GRASS
	PlotType=2
	FeatureType=FEATURE_FOREST, FeatureVariety=1
EndPlot
BeginPlot
	x=49,y=56
	TerrainType=TERRAIN_GRASS
	PlotType=1
	BonusType=BONUS_FUR
EndPlot
BeginPlot
	x=49,y=57
	TerrainType=TERRAIN_GRASS
	PlotType=2
EndPlot
BeginPlot
	x=49,y=58
	TerrainType=TERRAIN_GRASS
	PlotType=2
	FeatureType=FEATURE_FOREST, FeatureVariety=1
EndPlot
BeginPlot
	x=49,y=59
	TerrainType=TERRAIN_GRASS
	PlotType=2
	FeatureType=FEATURE_FOREST, FeatureVariety=1
EndPlot
BeginPlot
	x=49,y=60
	TerrainType=TERRAIN_GRASS
	PlotType=2
	FeatureType=FEATURE_FOREST, FeatureVariety=1
EndPlot
BeginPlot
	x=49,y=61
	TerrainType=TERRAIN_GRASS
	PlotType=2
	FeatureType=FEATURE_FOREST, FeatureVariety=1
EndPlot
BeginPlot
	x=49,y=62
	TerrainType=TERRAIN_GRASS
	PlotType=1
	RiverWEDirection=3
	isNOfRiver
EndPlot
BeginPlot
	x=49,y=63
	TerrainType=TERRAIN_COAST
	PlotType=3
EndPlot
BeginPlot
	x=49,y=64
	TerrainType=TERRAIN_COAST
	PlotType=3
EndPlot
BeginPlot
	x=49,y=65
	TerrainType=TERRAIN_OCEAN
	PlotType=3
EndPlot
BeginPlot
	x=49,y=66
	TerrainType=TERRAIN_OCEAN
	PlotType=3
EndPlot
BeginPlot
	x=49,y=67
	TerrainType=TERRAIN_OCEAN
	PlotType=3
EndPlot</v>
      </c>
      <c r="AZ72" t="str">
        <f t="shared" ca="1" si="0"/>
        <v>BeginPlot
	x=50,y=0
	TerrainType=TERRAIN_OCEAN
	PlotType=3
EndPlot
BeginPlot
	x=50,y=1
	TerrainType=TERRAIN_OCEAN
	PlotType=3
EndPlot
BeginPlot
	x=50,y=2
	TerrainType=TERRAIN_OCEAN
	PlotType=3
EndPlot
BeginPlot
	x=50,y=3
	TerrainType=TERRAIN_OCEAN
	PlotType=3
EndPlot
BeginPlot
	x=50,y=4
	TerrainType=TERRAIN_COAST
	PlotType=3
EndPlot
BeginPlot
	x=50,y=5
	TerrainType=TERRAIN_COAST
	PlotType=3
EndPlot
BeginPlot
	x=50,y=6
	TerrainType=TERRAIN_GRASS
	PlotType=2
EndPlot
BeginPlot
	x=50,y=7
	TerrainType=TERRAIN_GRASS
	PlotType=2
	FeatureType=FEATURE_FOREST, FeatureVariety=2
EndPlot
BeginPlot
	x=50,y=8
	TerrainType=TERRAIN_GRASS
	PlotType=2
	FeatureType=FEATURE_FOREST, FeatureVariety=2
EndPlot
BeginPlot
	x=50,y=9
	TerrainType=TERRAIN_GRASS
	PlotType=2
EndPlot
BeginPlot
	x=50,y=10
	TerrainType=TERRAIN_GRASS
	PlotType=2
	ImprovementType=IMPROVEMENT_GOODY_HUT
	FeatureType=FEATURE_FOREST, FeatureVariety=2
EndPlot
BeginPlot
	x=50,y=11
	TerrainType=TERRAIN_GRASS
	PlotType=2
	FeatureType=FEATURE_FOREST, FeatureVariety=2
EndPlot
BeginPlot
	x=50,y=12
	TerrainType=TERRAIN_GRASS
	PlotType=1
	RiverNSDirection=2
	isWOfRiver
	RiverWEDirection=3
	isNOfRiver
EndPlot
BeginPlot
	x=50,y=13
	TerrainType=TERRAIN_GRASS
	PlotType=2
	RiverNSDirection=2
	isWOfRiver
EndPlot
BeginPlot
	x=50,y=14
	TerrainType=TERRAIN_GRASS
	PlotType=2
	RiverNSDirection=2
	isWOfRiver
	FeatureType=FEATURE_FOREST, FeatureVariety=2
EndPlot
BeginPlot
	x=50,y=15
	TerrainType=TERRAIN_GRASS
	PlotType=2
	BonusType=BONUS_DYE
	FeatureType=FEATURE_FOREST, FeatureVariety=2
EndPlot
BeginPlot
	x=50,y=16
	TerrainType=TERRAIN_GRASS
	PlotType=2
	FeatureType=FEATURE_FOREST, FeatureVariety=2
EndPlot
BeginPlot
	x=50,y=17
	TerrainType=TERRAIN_GRASS
	PlotType=1
	FeatureType=FEATURE_FOREST, FeatureVariety=2
EndPlot
BeginPlot
	x=50,y=18
	TerrainType=TERRAIN_GRASS
	PlotType=2
	FeatureType=FEATURE_FOREST, FeatureVariety=2
EndPlot
BeginPlot
	x=50,y=19
	TerrainType=TERRAIN_GRASS
	PlotType=2
	FeatureType=FEATURE_FOREST, FeatureVariety=2
EndPlot
BeginPlot
	x=50,y=20
	TerrainType=TERRAIN_GRASS
	PlotType=1
	FeatureType=FEATURE_FOREST, FeatureVariety=2
EndPlot
BeginPlot
	x=50,y=21
	TerrainType=TERRAIN_GRASS
	PlotType=1
	RiverNSDirection=0
	isWOfRiver
	FeatureType=FEATURE_FOREST, FeatureVariety=2
EndPlot
BeginPlot
	x=50,y=22
	TerrainType=TERRAIN_GRASS
	PlotType=1
	RiverNSDirection=0
	isWOfRiver
EndPlot
BeginPlot
	x=50,y=23
	TerrainType=TERRAIN_GRASS
	PlotType=2
	BonusType=BONUS_DEER
	RiverWEDirection=3
	isNOfRiver
EndPlot
BeginPlot
	x=50,y=24
	TerrainType=TERRAIN_GRASS
	PlotType=2
	FeatureType=FEATURE_FOREST, FeatureVariety=2
EndPlot
BeginPlot
	x=50,y=25
	TerrainType=TERRAIN_GRASS
	PlotType=1
	FeatureType=FEATURE_FOREST, FeatureVariety=2
EndPlot
BeginPlot
	x=50,y=26
	TerrainType=TERRAIN_GRASS
	PlotType=2
	RiverWEDirection=3
	isNOfRiver
	FeatureType=FEATURE_FOREST, FeatureVariety=2
EndPlot
BeginPlot
	x=50,y=27
	TerrainType=TERRAIN_GRASS
	PlotType=1
	RiverWEDirection=1
	isNOfRiver
	FeatureType=FEATURE_FOREST, FeatureVariety=2
EndPlot
BeginPlot
	x=50,y=28
	TerrainType=TERRAIN_GRASS
	PlotType=2
EndPlot
BeginPlot
	x=50,y=29
	TerrainType=TERRAIN_COAST
	PlotType=3
EndPlot
BeginPlot
	x=50,y=30
	TerrainType=TERRAIN_COAST
	PlotType=3
EndPlot
BeginPlot
	x=50,y=31
	TerrainType=TERRAIN_OCEAN
	PlotType=3
EndPlot
BeginPlot
	x=50,y=32
	TerrainType=TERRAIN_OCEAN
	PlotType=3
EndPlot
BeginPlot
	x=50,y=33
	TerrainType=TERRAIN_OCEAN
	PlotType=3
EndPlot
BeginPlot
	x=50,y=34
	TerrainType=TERRAIN_OCEAN
	PlotType=3
EndPlot
BeginPlot
	x=50,y=35
	TerrainType=TERRAIN_OCEAN
	PlotType=3
EndPlot
BeginPlot
	x=50,y=36
	TerrainType=TERRAIN_OCEAN
	PlotType=3
EndPlot
BeginPlot
	x=50,y=37
	TerrainType=TERRAIN_OCEAN
	PlotType=3
EndPlot
BeginPlot
	x=50,y=38
	TerrainType=TERRAIN_COAST
	PlotType=3
EndPlot
BeginPlot
	x=50,y=39
	TerrainType=TERRAIN_GRASS
	PlotType=1
EndPlot
BeginPlot
	x=50,y=40
	TerrainType=TERRAIN_GRASS
	PlotType=2
	FeatureType=FEATURE_FOREST, FeatureVariety=1
EndPlot
BeginPlot
	x=50,y=41
	TerrainType=TERRAIN_GRASS
	PlotType=2
	BonusType=BONUS_WHEAT
	RiverWEDirection=1
	isNOfRiver
	FeatureType=FEATURE_FOREST, FeatureVariety=1
EndPlot
BeginPlot
	x=50,y=42
	TerrainType=TERRAIN_GRASS
	PlotType=2
	FeatureType=FEATURE_FOREST, FeatureVariety=1
EndPlot
BeginPlot
	x=50,y=43
	TerrainType=TERRAIN_GRASS
	PlotType=1
	RiverNSDirection=2
	isWOfRiver
	FeatureType=FEATURE_FOREST, FeatureVariety=1
EndPlot
BeginPlot
	x=50,y=44
	TerrainType=TERRAIN_GRASS
	PlotType=2
	ImprovementType=IMPROVEMENT_GOODY_HUT
	RiverNSDirection=2
	isWOfRiver
	FeatureType=FEATURE_FOREST, FeatureVariety=1
EndPlot
BeginPlot
	x=50,y=45
	TerrainType=TERRAIN_GRASS
	PlotType=2
	RiverNSDirection=2
	isWOfRiver
EndPlot
BeginPlot
	x=50,y=46
	TerrainType=TERRAIN_GRASS
	PlotType=2
	RiverNSDirection=2
	isWOfRiver
EndPlot
BeginPlot
	x=50,y=47
	TerrainType=TERRAIN_GRASS
	PlotType=2
	RiverNSDirection=2
	isWOfRiver
	FeatureType=FEATURE_FOREST, FeatureVariety=1
EndPlot
BeginPlot
	x=50,y=48
	TerrainType=TERRAIN_GRASS
	PlotType=2
	RiverNSDirection=2
	isWOfRiver
	FeatureType=FEATURE_FOREST, FeatureVariety=1
EndPlot
BeginPlot
	x=50,y=49
	TerrainType=TERRAIN_GRASS
	PlotType=1
	RiverNSDirection=2
	isWOfRiver
	FeatureType=FEATURE_FOREST, FeatureVariety=1
EndPlot
BeginPlot
	x=50,y=50
	TerrainType=TERRAIN_GRASS
	PlotType=2
	RiverNSDirection=2
	isWOfRiver
	FeatureType=FEATURE_FOREST, FeatureVariety=1
EndPlot
BeginPlot
	x=50,y=51
	TerrainType=TERRAIN_GRASS
	PlotType=2
	RiverNSDirection=2
	isWOfRiver
	FeatureType=FEATURE_FOREST, FeatureVariety=1
EndPlot
BeginPlot
	x=50,y=52
	TerrainType=TERRAIN_GRASS
	PlotType=2
	RiverNSDirection=2
	isWOfRiver
	FeatureType=FEATURE_FOREST, FeatureVariety=1
EndPlot
BeginPlot
	x=50,y=53
	TerrainType=TERRAIN_GRASS
	PlotType=2
	RiverNSDirection=2
	isWOfRiver
EndPlot
BeginPlot
	x=50,y=54
	TerrainType=TERRAIN_GRASS
	PlotType=2
	RiverNSDirection=2
	isWOfRiver
EndPlot
BeginPlot
	x=50,y=55
	TerrainType=TERRAIN_GRASS
	PlotType=2
	RiverNSDirection=2
	isWOfRiver
EndPlot
BeginPlot
	x=50,y=56
	TerrainType=TERRAIN_GRASS
	PlotType=2
	RiverNSDirection=2
	isWOfRiver
	FeatureType=FEATURE_FOREST, FeatureVariety=1
EndPlot
BeginPlot
	x=50,y=57
	TerrainType=TERRAIN_GRASS
	PlotType=1
	RiverNSDirection=2
	isWOfRiver
EndPlot
BeginPlot
	x=50,y=58
	TerrainType=TERRAIN_GRASS
	PlotType=2
	RiverNSDirection=2
	isWOfRiver
EndPlot
BeginPlot
	x=50,y=59
	TerrainType=TERRAIN_GRASS
	PlotType=1
	RiverNSDirection=2
	isWOfRiver
EndPlot
BeginPlot
	x=50,y=60
	TerrainType=TERRAIN_GRASS
	PlotType=1
	ImprovementType=IMPROVEMENT_GOODY_HUT
EndPlot
BeginPlot
	x=50,y=61
	TerrainType=TERRAIN_GRASS
	PlotType=2
	FeatureType=FEATURE_FOREST, FeatureVariety=1
EndPlot
BeginPlot
	x=50,y=62
	TerrainType=TERRAIN_GRASS
	PlotType=2
	RiverWEDirection=3
	isNOfRiver
	FeatureType=FEATURE_FOREST, FeatureVariety=1
EndPlot
BeginPlot
	x=50,y=63
	TerrainType=TERRAIN_GRASS
	PlotType=2
	FeatureType=FEATURE_FOREST, FeatureVariety=1
EndPlot
BeginPlot
	x=50,y=64
	TerrainType=TERRAIN_COAST
	PlotType=3
EndPlot
BeginPlot
	x=50,y=65
	TerrainType=TERRAIN_OCEAN
	PlotType=3
EndPlot
BeginPlot
	x=50,y=66
	TerrainType=TERRAIN_OCEAN
	PlotType=3
EndPlot
BeginPlot
	x=50,y=67
	TerrainType=TERRAIN_OCEAN
	PlotType=3
EndPlot</v>
      </c>
      <c r="BA72" t="str">
        <f t="shared" ca="1" si="0"/>
        <v>BeginPlot
	x=51,y=0
	TerrainType=TERRAIN_OCEAN
	PlotType=3
EndPlot
BeginPlot
	x=51,y=1
	TerrainType=TERRAIN_OCEAN
	PlotType=3
EndPlot
BeginPlot
	x=51,y=2
	TerrainType=TERRAIN_OCEAN
	PlotType=3
EndPlot
BeginPlot
	x=51,y=3
	TerrainType=TERRAIN_OCEAN
	PlotType=3
EndPlot
BeginPlot
	x=51,y=4
	TerrainType=TERRAIN_COAST
	PlotType=3
EndPlot
BeginPlot
	x=51,y=5
	TerrainType=TERRAIN_GRASS
	PlotType=2
EndPlot
BeginPlot
	x=51,y=6
	TerrainType=TERRAIN_GRASS
	PlotType=2
	FeatureType=FEATURE_FOREST, FeatureVariety=2
EndPlot
BeginPlot
	x=51,y=7
	TerrainType=TERRAIN_GRASS
	PlotType=2
	FeatureType=FEATURE_FOREST, FeatureVariety=2
EndPlot
BeginPlot
	x=51,y=8
	TerrainType=TERRAIN_GRASS
	PlotType=1
	FeatureType=FEATURE_FOREST, FeatureVariety=2
EndPlot
BeginPlot
	x=51,y=9
	TerrainType=TERRAIN_GRASS
	PlotType=2
	FeatureType=FEATURE_FOREST, FeatureVariety=2
EndPlot
BeginPlot
	x=51,y=10
	TerrainType=TERRAIN_GRASS
	PlotType=2
	FeatureType=FEATURE_FOREST, FeatureVariety=2
EndPlot
BeginPlot
	x=51,y=11
	TerrainType=TERRAIN_GRASS
	PlotType=2
EndPlot
BeginPlot
	x=51,y=12
	TerrainType=TERRAIN_GRASS
	PlotType=2
EndPlot
BeginPlot
	x=51,y=13
	TerrainType=TERRAIN_GRASS
	PlotType=1
	FeatureType=FEATURE_FOREST, FeatureVariety=2
EndPlot
BeginPlot
	x=51,y=14
	TerrainType=TERRAIN_GRASS
	PlotType=1
	ImprovementType=IMPROVEMENT_GOODY_HUT
	FeatureType=FEATURE_FOREST, FeatureVariety=2
EndPlot
BeginPlot
	x=51,y=15
	TerrainType=TERRAIN_GRASS
	PlotType=2
	RiverWEDirection=3
	isNOfRiver
	FeatureType=FEATURE_FOREST, FeatureVariety=2
EndPlot
BeginPlot
	x=51,y=16
	TerrainType=TERRAIN_GRASS
	PlotType=2
	FeatureType=FEATURE_FOREST, FeatureVariety=2
EndPlot
BeginPlot
	x=51,y=17
	TerrainType=TERRAIN_GRASS
	PlotType=1
	FeatureType=FEATURE_FOREST, FeatureVariety=2
EndPlot
BeginPlot
	x=51,y=18
	TerrainType=TERRAIN_GRASS
	PlotType=2
	FeatureType=FEATURE_FOREST, FeatureVariety=2
EndPlot
BeginPlot
	x=51,y=19
	TerrainType=TERRAIN_GRASS
	PlotType=1
	BonusType=BONUS_WHEAT
EndPlot
BeginPlot
	x=51,y=20
	TerrainType=TERRAIN_GRASS
	PlotType=1
EndPlot
BeginPlot
	x=51,y=21
	TerrainType=TERRAIN_GRASS
	PlotType=2
	RiverWEDirection=3
	isNOfRiver
EndPlot
BeginPlot
	x=51,y=22
	TerrainType=TERRAIN_GRASS
	PlotType=2
	FeatureType=FEATURE_FOREST, FeatureVariety=2
EndPlot
BeginPlot
	x=51,y=23
	TerrainType=TERRAIN_GRASS
	PlotType=2
	BonusType=BONUS_ALUMINUM
EndPlot
BeginPlot
	x=51,y=24
	TerrainType=TERRAIN_GRASS
	PlotType=2
EndPlot
BeginPlot
	x=51,y=25
	TerrainType=TERRAIN_GRASS
	PlotType=1
EndPlot
BeginPlot
	x=51,y=26
	TerrainType=TERRAIN_GRASS
	PlotType=2
	RiverWEDirection=3
	isNOfRiver
EndPlot
BeginPlot
	x=51,y=27
	TerrainType=TERRAIN_GRASS
	PlotType=2
	RiverNSDirection=0
	isWOfRiver
	RiverWEDirection=1
	isNOfRiver
	FeatureType=FEATURE_FOREST, FeatureVariety=2
EndPlot
BeginPlot
	x=51,y=28
	TerrainType=TERRAIN_GRASS
	PlotType=2
	RiverNSDirection=0
	isWOfRiver
	FeatureType=FEATURE_FOREST, FeatureVariety=2
EndPlot
BeginPlot
	x=51,y=29
	TerrainType=TERRAIN_GRASS
	PlotType=2
	FeatureType=FEATURE_FOREST, FeatureVariety=2
EndPlot
BeginPlot
	x=51,y=30
	TerrainType=TERRAIN_COAST
	PlotType=3
EndPlot
BeginPlot
	x=51,y=31
	TerrainType=TERRAIN_OCEAN
	PlotType=3
EndPlot
BeginPlot
	x=51,y=32
	TerrainType=TERRAIN_OCEAN
	PlotType=3
EndPlot
BeginPlot
	x=51,y=33
	TerrainType=TERRAIN_OCEAN
	PlotType=3
EndPlot
BeginPlot
	x=51,y=34
	TerrainType=TERRAIN_OCEAN
	PlotType=3
EndPlot
BeginPlot
	x=51,y=35
	TerrainType=TERRAIN_OCEAN
	PlotType=3
EndPlot
BeginPlot
	x=51,y=36
	TerrainType=TERRAIN_OCEAN
	PlotType=3
EndPlot
BeginPlot
	x=51,y=37
	TerrainType=TERRAIN_OCEAN
	PlotType=3
EndPlot
BeginPlot
	x=51,y=38
	TerrainType=TERRAIN_COAST
	PlotType=3
EndPlot
BeginPlot
	x=51,y=39
	TerrainType=TERRAIN_GRASS
	PlotType=2
EndPlot
BeginPlot
	x=51,y=40
	TerrainType=TERRAIN_GRASS
	PlotType=2
	FeatureType=FEATURE_FOREST, FeatureVariety=1
EndPlot
BeginPlot
	x=51,y=41
	TerrainType=TERRAIN_GRASS
	PlotType=2
	RiverWEDirection=1
	isNOfRiver
	FeatureType=FEATURE_FOREST, FeatureVariety=1
EndPlot
BeginPlot
	x=51,y=42
	TerrainType=TERRAIN_GRASS
	PlotType=2
	FeatureType=FEATURE_FOREST, FeatureVariety=1
EndPlot
BeginPlot
	x=51,y=43
	TerrainType=TERRAIN_GRASS
	PlotType=2
	RiverWEDirection=1
	isNOfRiver
	FeatureType=FEATURE_FOREST, FeatureVariety=1
EndPlot
BeginPlot
	x=51,y=44
	TerrainType=TERRAIN_GRASS
	PlotType=2
	FeatureType=FEATURE_FOREST, FeatureVariety=1
EndPlot
BeginPlot
	x=51,y=45
	TerrainType=TERRAIN_GRASS
	PlotType=1
	FeatureType=FEATURE_FOREST, FeatureVariety=1
EndPlot
BeginPlot
	x=51,y=46
	TerrainType=TERRAIN_GRASS
	PlotType=1
	FeatureType=FEATURE_FOREST, FeatureVariety=1
EndPlot
BeginPlot
	x=51,y=47
	TerrainType=TERRAIN_GRASS
	PlotType=2
	FeatureType=FEATURE_FOREST, FeatureVariety=1
EndPlot
BeginPlot
	x=51,y=48
	TerrainType=TERRAIN_GRASS
	PlotType=2
	FeatureType=FEATURE_FOREST, FeatureVariety=1
EndPlot
BeginPlot
	x=51,y=49
	TerrainType=TERRAIN_GRASS
	PlotType=2
	FeatureType=FEATURE_FOREST, FeatureVariety=1
EndPlot
BeginPlot
	x=51,y=50
	TerrainType=TERRAIN_GRASS
	PlotType=1
	FeatureType=FEATURE_FOREST, FeatureVariety=1
EndPlot
BeginPlot
	x=51,y=51
	TerrainType=TERRAIN_GRASS
	PlotType=2
EndPlot
BeginPlot
	x=51,y=52
	TerrainType=TERRAIN_GRASS
	PlotType=1
	FeatureType=FEATURE_FOREST, FeatureVariety=1
EndPlot
BeginPlot
	x=51,y=53
	TerrainType=TERRAIN_GRASS
	PlotType=2
	BonusType=BONUS_DYE
EndPlot
BeginPlot
	x=51,y=54
	TerrainType=TERRAIN_GRASS
	PlotType=2
	FeatureType=FEATURE_FOREST, FeatureVariety=1
EndPlot
BeginPlot
	x=51,y=55
	TerrainType=TERRAIN_GRASS
	PlotType=1
	BonusType=BONUS_SHEEP
	FeatureType=FEATURE_FOREST, FeatureVariety=1
EndPlot
BeginPlot
	x=51,y=56
	TerrainType=TERRAIN_GRASS
	PlotType=1
	FeatureType=FEATURE_FOREST, FeatureVariety=1
EndPlot
BeginPlot
	x=51,y=57
	TerrainType=TERRAIN_GRASS
	PlotType=1
	FeatureType=FEATURE_FOREST, FeatureVariety=1
EndPlot
BeginPlot
	x=51,y=58
	TerrainType=TERRAIN_GRASS
	PlotType=2
	BonusType=BONUS_IRON
	FeatureType=FEATURE_FOREST, FeatureVariety=1
EndPlot
BeginPlot
	x=51,y=59
	TerrainType=TERRAIN_GRASS
	PlotType=2
	FeatureType=FEATURE_FOREST, FeatureVariety=1
EndPlot
BeginPlot
	x=51,y=60
	TerrainType=TERRAIN_GRASS
	PlotType=2
	RiverWEDirection=3
	isNOfRiver
	FeatureType=FEATURE_FOREST, FeatureVariety=1
EndPlot
BeginPlot
	x=51,y=61
	TerrainType=TERRAIN_GRASS
	PlotType=2
	FeatureType=FEATURE_FOREST, FeatureVariety=1
EndPlot
BeginPlot
	x=51,y=62
	TerrainType=TERRAIN_GRASS
	PlotType=1
	RiverWEDirection=3
	isNOfRiver
EndPlot
BeginPlot
	x=51,y=63
	TerrainType=TERRAIN_GRASS
	PlotType=2
EndPlot
BeginPlot
	x=51,y=64
	TerrainType=TERRAIN_COAST
	PlotType=3
EndPlot
BeginPlot
	x=51,y=65
	TerrainType=TERRAIN_OCEAN
	PlotType=3
EndPlot
BeginPlot
	x=51,y=66
	TerrainType=TERRAIN_OCEAN
	PlotType=3
EndPlot
BeginPlot
	x=51,y=67
	TerrainType=TERRAIN_OCEAN
	PlotType=3
EndPlot</v>
      </c>
      <c r="BB72" t="str">
        <f t="shared" ca="1" si="0"/>
        <v>BeginPlot
	x=52,y=0
	TerrainType=TERRAIN_OCEAN
	PlotType=3
EndPlot
BeginPlot
	x=52,y=1
	TerrainType=TERRAIN_OCEAN
	PlotType=3
EndPlot
BeginPlot
	x=52,y=2
	TerrainType=TERRAIN_OCEAN
	PlotType=3
EndPlot
BeginPlot
	x=52,y=3
	TerrainType=TERRAIN_OCEAN
	PlotType=3
EndPlot
BeginPlot
	x=52,y=4
	TerrainType=TERRAIN_COAST
	PlotType=3
EndPlot
BeginPlot
	x=52,y=5
	TerrainType=TERRAIN_GRASS
	PlotType=2
	RiverNSDirection=2
	isWOfRiver
EndPlot
BeginPlot
	x=52,y=6
	TerrainType=TERRAIN_GRASS
	PlotType=1
	RiverNSDirection=2
	isWOfRiver
	FeatureType=FEATURE_FOREST, FeatureVariety=2
EndPlot
BeginPlot
	x=52,y=7
	TerrainType=TERRAIN_GRASS
	PlotType=2
	RiverNSDirection=2
	isWOfRiver
	FeatureType=FEATURE_FOREST, FeatureVariety=2
EndPlot
BeginPlot
	x=52,y=8
	TerrainType=TERRAIN_GRASS
	PlotType=1
	BonusType=BONUS_COAL
	FeatureType=FEATURE_FOREST, FeatureVariety=2
EndPlot
BeginPlot
	x=52,y=9
	TerrainType=TERRAIN_GRASS
	PlotType=2
	FeatureType=FEATURE_FOREST, FeatureVariety=2
EndPlot
BeginPlot
	x=52,y=10
	TerrainType=TERRAIN_GRASS
	PlotType=2
	FeatureType=FEATURE_FOREST, FeatureVariety=2
EndPlot
BeginPlot
	x=52,y=11
	TerrainType=TERRAIN_GRASS
	PlotType=1
	FeatureType=FEATURE_FOREST, FeatureVariety=2
EndPlot
BeginPlot
	x=52,y=12
	TerrainType=TERRAIN_GRASS
	PlotType=2
	FeatureType=FEATURE_FOREST, FeatureVariety=2
EndPlot
BeginPlot
	x=52,y=13
	TerrainType=TERRAIN_GRASS
	PlotType=1
	BonusType=BONUS_DEER
	FeatureType=FEATURE_FOREST, FeatureVariety=2
EndPlot
BeginPlot
	x=52,y=14
	TerrainType=TERRAIN_GRASS
	PlotType=2
	FeatureType=FEATURE_FOREST, FeatureVariety=2
EndPlot
BeginPlot
	x=52,y=15
	TerrainType=TERRAIN_GRASS
	PlotType=2
	RiverWEDirection=3
	isNOfRiver
	FeatureType=FEATURE_FOREST, FeatureVariety=2
EndPlot
BeginPlot
	x=52,y=16
	TerrainType=TERRAIN_GRASS
	PlotType=2
	FeatureType=FEATURE_FOREST, FeatureVariety=2
EndPlot
BeginPlot
	x=52,y=17
	TerrainType=TERRAIN_GRASS
	PlotType=2
EndPlot
BeginPlot
	x=52,y=18
	TerrainType=TERRAIN_GRASS
	PlotType=2
	FeatureType=FEATURE_FOREST, FeatureVariety=2
EndPlot
BeginPlot
	x=52,y=19
	TerrainType=TERRAIN_GRASS
	PlotType=2
EndPlot
BeginPlot
	x=52,y=20
	TerrainType=TERRAIN_GRASS
	PlotType=2
	FeatureType=FEATURE_FOREST, FeatureVariety=2
EndPlot
BeginPlot
	x=52,y=21
	TerrainType=TERRAIN_GRASS
	PlotType=1
	ImprovementType=IMPROVEMENT_GOODY_HUT
	RiverNSDirection=2
	isWOfRiver
	RiverWEDirection=3
	isNOfRiver
	FeatureType=FEATURE_FOREST, FeatureVariety=2
EndPlot
BeginPlot
	x=52,y=22
	TerrainType=TERRAIN_GRASS
	PlotType=2
	RiverNSDirection=2
	isWOfRiver
	FeatureType=FEATURE_FOREST, FeatureVariety=2
EndPlot
BeginPlot
	x=52,y=23
	TerrainType=TERRAIN_GRASS
	PlotType=2
	FeatureType=FEATURE_FOREST, FeatureVariety=2
EndPlot
BeginPlot
	x=52,y=24
	TerrainType=TERRAIN_GRASS
	PlotType=2
	FeatureType=FEATURE_FOREST, FeatureVariety=2
EndPlot
BeginPlot
	x=52,y=25
	TerrainType=TERRAIN_GRASS
	PlotType=2
	FeatureType=FEATURE_FOREST, FeatureVariety=2
EndPlot
BeginPlot
	x=52,y=26
	TerrainType=TERRAIN_GRASS
	PlotType=2
	RiverWEDirection=3
	isNOfRiver
	FeatureType=FEATURE_FOREST, FeatureVariety=2
EndPlot
BeginPlot
	x=52,y=27
	TerrainType=TERRAIN_GRASS
	PlotType=2
	FeatureType=FEATURE_FOREST, FeatureVariety=2
EndPlot
BeginPlot
	x=52,y=28
	TerrainType=TERRAIN_GRASS
	PlotType=1
EndPlot
BeginPlot
	x=52,y=29
	TerrainType=TERRAIN_GRASS
	PlotType=2
	RiverWEDirection=1
	isNOfRiver
EndPlot
BeginPlot
	x=52,y=30
	TerrainType=TERRAIN_COAST
	PlotType=3
EndPlot
BeginPlot
	x=52,y=31
	TerrainType=TERRAIN_OCEAN
	PlotType=3
EndPlot
BeginPlot
	x=52,y=32
	TerrainType=TERRAIN_OCEAN
	PlotType=3
EndPlot
BeginPlot
	x=52,y=33
	TerrainType=TERRAIN_OCEAN
	PlotType=3
EndPlot
BeginPlot
	x=52,y=34
	TerrainType=TERRAIN_OCEAN
	PlotType=3
EndPlot
BeginPlot
	x=52,y=35
	TerrainType=TERRAIN_OCEAN
	PlotType=3
EndPlot
BeginPlot
	x=52,y=36
	TerrainType=TERRAIN_OCEAN
	PlotType=3
EndPlot
BeginPlot
	x=52,y=37
	TerrainType=TERRAIN_OCEAN
	PlotType=3
EndPlot
BeginPlot
	x=52,y=38
	TerrainType=TERRAIN_COAST
	PlotType=3
EndPlot
BeginPlot
	x=52,y=39
	TerrainType=TERRAIN_GRASS
	PlotType=2
EndPlot
BeginPlot
	x=52,y=40
	TerrainType=TERRAIN_GRASS
	PlotType=2
	ImprovementType=IMPROVEMENT_GOODY_HUT
	FeatureType=FEATURE_FOREST, FeatureVariety=1
EndPlot
BeginPlot
	x=52,y=41
	TerrainType=TERRAIN_GRASS
	PlotType=2
	BonusType=BONUS_CORN
	RiverWEDirection=1
	isNOfRiver
	FeatureType=FEATURE_FOREST, FeatureVariety=1
EndPlot
BeginPlot
	x=52,y=42
	TerrainType=TERRAIN_GRASS
	PlotType=2
EndPlot
BeginPlot
	x=52,y=43
	TerrainType=TERRAIN_GRASS
	PlotType=2
	RiverWEDirection=1
	isNOfRiver
	FeatureType=FEATURE_FOREST, FeatureVariety=1
EndPlot
BeginPlot
	x=52,y=44
	TerrainType=TERRAIN_GRASS
	PlotType=2
EndPlot
BeginPlot
	x=52,y=45
	TerrainType=TERRAIN_GRASS
	PlotType=1
	RiverNSDirection=2
	isWOfRiver
	FeatureType=FEATURE_FOREST, FeatureVariety=1
EndPlot
BeginPlot
	x=52,y=46
	TerrainType=TERRAIN_GRASS
	PlotType=2
	RiverNSDirection=2
	isWOfRiver
EndPlot
BeginPlot
	x=52,y=47
	TerrainType=TERRAIN_GRASS
	PlotType=1
	RiverNSDirection=2
	isWOfRiver
	FeatureType=FEATURE_FOREST, FeatureVariety=1
EndPlot
BeginPlot
	x=52,y=48
	TerrainType=TERRAIN_GRASS
	PlotType=2
	RiverNSDirection=2
	isWOfRiver
	FeatureType=FEATURE_FOREST, FeatureVariety=1
EndPlot
BeginPlot
	x=52,y=49
	TerrainType=TERRAIN_GRASS
	PlotType=2
	RiverNSDirection=2
	isWOfRiver
EndPlot
BeginPlot
	x=52,y=50
	TerrainType=TERRAIN_GRASS
	PlotType=2
	RiverNSDirection=2
	isWOfRiver
	FeatureType=FEATURE_FOREST, FeatureVariety=1
EndPlot
BeginPlot
	x=52,y=51
	TerrainType=TERRAIN_GRASS
	PlotType=2
	RiverNSDirection=2
	isWOfRiver
EndPlot
BeginPlot
	x=52,y=52
	TerrainType=TERRAIN_GRASS
	PlotType=1
	RiverNSDirection=2
	isWOfRiver
	FeatureType=FEATURE_FOREST, FeatureVariety=1
EndPlot
BeginPlot
	x=52,y=53
	TerrainType=TERRAIN_GRASS
	PlotType=2
	RiverNSDirection=2
	isWOfRiver
	FeatureType=FEATURE_FOREST, FeatureVariety=1
EndPlot
BeginPlot
	x=52,y=54
	TerrainType=TERRAIN_GRASS
	PlotType=2
	RiverNSDirection=2
	isWOfRiver
	FeatureType=FEATURE_FOREST, FeatureVariety=1
EndPlot
BeginPlot
	x=52,y=55
	TerrainType=TERRAIN_GRASS
	PlotType=2
	BonusType=BONUS_HORSE
	RiverNSDirection=2
	isWOfRiver
EndPlot
BeginPlot
	x=52,y=56
	TerrainType=TERRAIN_GRASS
	PlotType=2
	BonusType=BONUS_DEER
	RiverNSDirection=2
	isWOfRiver
EndPlot
BeginPlot
	x=52,y=57
	TerrainType=TERRAIN_GRASS
	PlotType=2
	RiverNSDirection=2
	isWOfRiver
EndPlot
BeginPlot
	x=52,y=58
	TerrainType=TERRAIN_GRASS
	PlotType=2
	FeatureType=FEATURE_FOREST, FeatureVariety=1
EndPlot
BeginPlot
	x=52,y=59
	TerrainType=TERRAIN_GRASS
	PlotType=2
	FeatureType=FEATURE_FOREST, FeatureVariety=1
EndPlot
BeginPlot
	x=52,y=60
	TerrainType=TERRAIN_GRASS
	PlotType=2
	RiverWEDirection=3
	isNOfRiver
	FeatureType=FEATURE_FOREST, FeatureVariety=1
EndPlot
BeginPlot
	x=52,y=61
	TerrainType=TERRAIN_GRASS
	PlotType=2
	FeatureType=FEATURE_FOREST, FeatureVariety=1
EndPlot
BeginPlot
	x=52,y=62
	TerrainType=TERRAIN_GRASS
	PlotType=2
	RiverWEDirection=3
	isNOfRiver
EndPlot
BeginPlot
	x=52,y=63
	TerrainType=TERRAIN_GRASS
	PlotType=2
EndPlot
BeginPlot
	x=52,y=64
	TerrainType=TERRAIN_COAST
	PlotType=3
EndPlot
BeginPlot
	x=52,y=65
	TerrainType=TERRAIN_OCEAN
	PlotType=3
EndPlot
BeginPlot
	x=52,y=66
	TerrainType=TERRAIN_OCEAN
	PlotType=3
EndPlot
BeginPlot
	x=52,y=67
	TerrainType=TERRAIN_OCEAN
	PlotType=3
EndPlot</v>
      </c>
      <c r="BC72" t="str">
        <f t="shared" ca="1" si="0"/>
        <v>BeginPlot
	x=53,y=0
	TerrainType=TERRAIN_OCEAN
	PlotType=3
EndPlot
BeginPlot
	x=53,y=1
	TerrainType=TERRAIN_OCEAN
	PlotType=3
EndPlot
BeginPlot
	x=53,y=2
	TerrainType=TERRAIN_OCEAN
	PlotType=3
EndPlot
BeginPlot
	x=53,y=3
	TerrainType=TERRAIN_OCEAN
	PlotType=3
EndPlot
BeginPlot
	x=53,y=4
	TerrainType=TERRAIN_COAST
	PlotType=3
EndPlot
BeginPlot
	x=53,y=5
	TerrainType=TERRAIN_GRASS
	PlotType=2
EndPlot
BeginPlot
	x=53,y=6
	TerrainType=TERRAIN_GRASS
	PlotType=2
	FeatureType=FEATURE_FOREST, FeatureVariety=2
EndPlot
BeginPlot
	x=53,y=7
	TerrainType=TERRAIN_GRASS
	PlotType=2
	FeatureType=FEATURE_FOREST, FeatureVariety=2
EndPlot
BeginPlot
	x=53,y=8
	TerrainType=TERRAIN_GRASS
	PlotType=2
	RiverNSDirection=2
	isWOfRiver
	RiverWEDirection=3
	isNOfRiver
EndPlot
BeginPlot
	x=53,y=9
	TerrainType=TERRAIN_GRASS
	PlotType=2
	RiverNSDirection=2
	isWOfRiver
	FeatureType=FEATURE_FOREST, FeatureVariety=2
EndPlot
BeginPlot
	x=53,y=10
	TerrainType=TERRAIN_GRASS
	PlotType=2
EndPlot
BeginPlot
	x=53,y=11
	TerrainType=TERRAIN_GRASS
	PlotType=2
	FeatureType=FEATURE_FOREST, FeatureVariety=2
EndPlot
BeginPlot
	x=53,y=12
	TerrainType=TERRAIN_GRASS
	PlotType=2
EndPlot
BeginPlot
	x=53,y=13
	TerrainType=TERRAIN_GRASS
	PlotType=2
	FeatureType=FEATURE_FOREST, FeatureVariety=2
EndPlot
BeginPlot
	x=53,y=14
	TerrainType=TERRAIN_GRASS
	PlotType=2
	FeatureType=FEATURE_FOREST, FeatureVariety=2
EndPlot
BeginPlot
	x=53,y=15
	TerrainType=TERRAIN_GRASS
	PlotType=2
	RiverNSDirection=2
	isWOfRiver
	RiverWEDirection=3
	isNOfRiver
EndPlot
BeginPlot
	x=53,y=16
	TerrainType=TERRAIN_GRASS
	PlotType=2
	RiverNSDirection=2
	isWOfRiver
	FeatureType=FEATURE_FOREST, FeatureVariety=2
EndPlot
BeginPlot
	x=53,y=17
	TerrainType=TERRAIN_GRASS
	PlotType=2
EndPlot
BeginPlot
	x=53,y=18
	TerrainType=TERRAIN_GRASS
	PlotType=2
	FeatureType=FEATURE_FOREST, FeatureVariety=2
EndPlot
BeginPlot
	x=53,y=19
	TerrainType=TERRAIN_GRASS
	PlotType=2
	FeatureType=FEATURE_FOREST, FeatureVariety=2
EndPlot
BeginPlot
	x=53,y=20
	TerrainType=TERRAIN_GRASS
	PlotType=2
	RiverNSDirection=0
	isWOfRiver
	FeatureType=FEATURE_FOREST, FeatureVariety=2
EndPlot
BeginPlot
	x=53,y=21
	TerrainType=TERRAIN_GRASS
	PlotType=2
	RiverNSDirection=0
	isWOfRiver
EndPlot
BeginPlot
	x=53,y=22
	TerrainType=TERRAIN_GRASS
	PlotType=2
	RiverNSDirection=0
	isWOfRiver
EndPlot
BeginPlot
	x=53,y=23
	TerrainType=TERRAIN_GRASS
	PlotType=2
	BonusType=BONUS_IRON
	RiverWEDirection=3
	isNOfRiver
EndPlot
BeginPlot
	x=53,y=24
	TerrainType=TERRAIN_GRASS
	PlotType=2
	BonusType=BONUS_GOLD
	FeatureType=FEATURE_FOREST, FeatureVariety=2
EndPlot
BeginPlot
	x=53,y=25
	TerrainType=TERRAIN_GRASS
	PlotType=2
	FeatureType=FEATURE_FOREST, FeatureVariety=2
EndPlot
BeginPlot
	x=53,y=26
	TerrainType=TERRAIN_GRASS
	PlotType=2
	RiverWEDirection=3
	isNOfRiver
	FeatureType=FEATURE_FOREST, FeatureVariety=2
EndPlot
BeginPlot
	x=53,y=27
	TerrainType=TERRAIN_GRASS
	PlotType=2
	FeatureType=FEATURE_FOREST, FeatureVariety=2
EndPlot
BeginPlot
	x=53,y=28
	TerrainType=TERRAIN_GRASS
	PlotType=2
	BonusType=BONUS_CORN
EndPlot
BeginPlot
	x=53,y=29
	TerrainType=TERRAIN_GRASS
	PlotType=2
	RiverWEDirection=1
	isNOfRiver
EndPlot
BeginPlot
	x=53,y=30
	TerrainType=TERRAIN_COAST
	PlotType=3
	BonusType=BONUS_CRAB
EndPlot
BeginPlot
	x=53,y=31
	TerrainType=TERRAIN_OCEAN
	PlotType=3
EndPlot
BeginPlot
	x=53,y=32
	TerrainType=TERRAIN_OCEAN
	PlotType=3
EndPlot
BeginPlot
	x=53,y=33
	TerrainType=TERRAIN_OCEAN
	PlotType=3
EndPlot
BeginPlot
	x=53,y=34
	TerrainType=TERRAIN_OCEAN
	PlotType=3
EndPlot
BeginPlot
	x=53,y=35
	TerrainType=TERRAIN_OCEAN
	PlotType=3
EndPlot
BeginPlot
	x=53,y=36
	TerrainType=TERRAIN_OCEAN
	PlotType=3
EndPlot
BeginPlot
	x=53,y=37
	TerrainType=TERRAIN_OCEAN
	PlotType=3
EndPlot
BeginPlot
	x=53,y=38
	TerrainType=TERRAIN_COAST
	PlotType=3
EndPlot
BeginPlot
	x=53,y=39
	TerrainType=TERRAIN_COAST
	PlotType=3
EndPlot
BeginPlot
	x=53,y=40
	TerrainType=TERRAIN_GRASS
	PlotType=2
EndPlot
BeginPlot
	x=53,y=41
	TerrainType=TERRAIN_GRASS
	PlotType=2
	RiverWEDirection=1
	isNOfRiver
	FeatureType=FEATURE_FOREST, FeatureVariety=1
EndPlot
BeginPlot
	x=53,y=42
	TerrainType=TERRAIN_GRASS
	PlotType=2
	FeatureType=FEATURE_FOREST, FeatureVariety=1
EndPlot
BeginPlot
	x=53,y=43
	TerrainType=TERRAIN_GRASS
	PlotType=2
	RiverWEDirection=1
	isNOfRiver
	FeatureType=FEATURE_FOREST, FeatureVariety=1
EndPlot
BeginPlot
	x=53,y=44
	TerrainType=TERRAIN_GRASS
	PlotType=2
EndPlot
BeginPlot
	x=53,y=45
	TerrainType=TERRAIN_GRASS
	PlotType=2
	RiverWEDirection=1
	isNOfRiver
EndPlot
BeginPlot
	x=53,y=46
	TerrainType=TERRAIN_GRASS
	PlotType=2
	FeatureType=FEATURE_FOREST, FeatureVariety=1
EndPlot
BeginPlot
	x=53,y=47
	TerrainType=TERRAIN_GRASS
	PlotType=1
	FeatureType=FEATURE_FOREST, FeatureVariety=1
EndPlot
BeginPlot
	x=53,y=48
	TerrainType=TERRAIN_GRASS
	PlotType=2
	BonusType=BONUS_IRON
EndPlot
BeginPlot
	x=53,y=49
	TerrainType=TERRAIN_GRASS
	PlotType=2
EndPlot
BeginPlot
	x=53,y=50
	TerrainType=TERRAIN_GRASS
	PlotType=2
EndPlot
BeginPlot
	x=53,y=51
	TerrainType=TERRAIN_GRASS
	PlotType=2
	FeatureType=FEATURE_FOREST, FeatureVariety=1
EndPlot
BeginPlot
	x=53,y=52
	TerrainType=TERRAIN_GRASS
	PlotType=2
	FeatureType=FEATURE_FOREST, FeatureVariety=1
EndPlot
BeginPlot
	x=53,y=53
	TerrainType=TERRAIN_GRASS
	PlotType=2
	ImprovementType=IMPROVEMENT_GOODY_HUT
	FeatureType=FEATURE_FOREST, FeatureVariety=1
EndPlot
BeginPlot
	x=53,y=54
	TerrainType=TERRAIN_GRASS
	PlotType=2
	BonusType=BONUS_BANANA
	FeatureType=FEATURE_FOREST, FeatureVariety=1
EndPlot
BeginPlot
	x=53,y=55
	TerrainType=TERRAIN_GRASS
	PlotType=2
EndPlot
BeginPlot
	x=53,y=56
	TerrainType=TERRAIN_GRASS
	PlotType=1
	FeatureType=FEATURE_FOREST, FeatureVariety=1
EndPlot
BeginPlot
	x=53,y=57
	TerrainType=TERRAIN_GRASS
	PlotType=1
EndPlot
BeginPlot
	x=53,y=58
	TerrainType=TERRAIN_GRASS
	PlotType=2
	RiverWEDirection=3
	isNOfRiver
EndPlot
BeginPlot
	x=53,y=59
	TerrainType=TERRAIN_GRASS
	PlotType=1
	FeatureType=FEATURE_FOREST, FeatureVariety=1
EndPlot
BeginPlot
	x=53,y=60
	TerrainType=TERRAIN_GRASS
	PlotType=2
	RiverWEDirection=3
	isNOfRiver
	FeatureType=FEATURE_FOREST, FeatureVariety=1
EndPlot
BeginPlot
	x=53,y=61
	TerrainType=TERRAIN_GRASS
	PlotType=2
	FeatureType=FEATURE_FOREST, FeatureVariety=1
EndPlot
BeginPlot
	x=53,y=62
	TerrainType=TERRAIN_COAST
	PlotType=3
	RiverWEDirection=3
	isNOfRiver
EndPlot
BeginPlot
	x=53,y=63
	TerrainType=TERRAIN_COAST
	PlotType=3
EndPlot
BeginPlot
	x=53,y=64
	TerrainType=TERRAIN_COAST
	PlotType=3
EndPlot
BeginPlot
	x=53,y=65
	TerrainType=TERRAIN_OCEAN
	PlotType=3
EndPlot
BeginPlot
	x=53,y=66
	TerrainType=TERRAIN_OCEAN
	PlotType=3
EndPlot
BeginPlot
	x=53,y=67
	TerrainType=TERRAIN_OCEAN
	PlotType=3
EndPlot</v>
      </c>
      <c r="BD72" t="str">
        <f t="shared" ca="1" si="0"/>
        <v>BeginPlot
	x=54,y=0
	TerrainType=TERRAIN_OCEAN
	PlotType=3
EndPlot
BeginPlot
	x=54,y=1
	TerrainType=TERRAIN_OCEAN
	PlotType=3
EndPlot
BeginPlot
	x=54,y=2
	TerrainType=TERRAIN_OCEAN
	PlotType=3
EndPlot
BeginPlot
	x=54,y=3
	TerrainType=TERRAIN_OCEAN
	PlotType=3
EndPlot
BeginPlot
	x=54,y=4
	TerrainType=TERRAIN_COAST
	PlotType=3
EndPlot
BeginPlot
	x=54,y=5
	TerrainType=TERRAIN_COAST
	PlotType=3
EndPlot
BeginPlot
	x=54,y=6
	TerrainType=TERRAIN_COAST
	PlotType=3
	BonusType=BONUS_FISH
EndPlot
BeginPlot
	x=54,y=7
	TerrainType=TERRAIN_GRASS
	PlotType=2
	ImprovementType=IMPROVEMENT_GOODY_HUT
	FeatureType=FEATURE_FOREST, FeatureVariety=2
EndPlot
BeginPlot
	x=54,y=8
	TerrainType=TERRAIN_GRASS
	PlotType=1
	FeatureType=FEATURE_FOREST, FeatureVariety=2
EndPlot
BeginPlot
	x=54,y=9
	TerrainType=TERRAIN_GRASS
	PlotType=1
	FeatureType=FEATURE_FOREST, FeatureVariety=2
EndPlot
BeginPlot
	x=54,y=10
	TerrainType=TERRAIN_GRASS
	PlotType=2
	RiverNSDirection=2
	isWOfRiver
	RiverWEDirection=3
	isNOfRiver
EndPlot
BeginPlot
	x=54,y=11
	TerrainType=TERRAIN_GRASS
	PlotType=1
EndPlot
BeginPlot
	x=54,y=12
	TerrainType=TERRAIN_GRASS
	PlotType=1
	FeatureType=FEATURE_FOREST, FeatureVariety=2
EndPlot
BeginPlot
	x=54,y=13
	TerrainType=TERRAIN_GRASS
	PlotType=2
	FeatureType=FEATURE_FOREST, FeatureVariety=2
EndPlot
BeginPlot
	x=54,y=14
	TerrainType=TERRAIN_GRASS
	PlotType=1
EndPlot
BeginPlot
	x=54,y=15
	TerrainType=TERRAIN_GRASS
	PlotType=1
EndPlot
BeginPlot
	x=54,y=16
	TerrainType=TERRAIN_GRASS
	PlotType=1
EndPlot
BeginPlot
	x=54,y=17
	TerrainType=TERRAIN_GRASS
	PlotType=2
	FeatureType=FEATURE_FOREST, FeatureVariety=2
EndPlot
BeginPlot
	x=54,y=18
	TerrainType=TERRAIN_GRASS
	PlotType=2
	FeatureType=FEATURE_FOREST, FeatureVariety=2
EndPlot
BeginPlot
	x=54,y=19
	TerrainType=TERRAIN_GRASS
	PlotType=2
	FeatureType=FEATURE_FOREST, FeatureVariety=2
EndPlot
BeginPlot
	x=54,y=20
	TerrainType=TERRAIN_GRASS
	PlotType=2
	FeatureType=FEATURE_FOREST, FeatureVariety=2
EndPlot
BeginPlot
	x=54,y=21
	TerrainType=TERRAIN_GRASS
	PlotType=2
	BonusType=BONUS_DEER
EndPlot
BeginPlot
	x=54,y=22
	TerrainType=TERRAIN_GRASS
	PlotType=2
	FeatureType=FEATURE_FOREST, FeatureVariety=2
EndPlot
BeginPlot
	x=54,y=23
	TerrainType=TERRAIN_GRASS
	PlotType=2
EndPlot
BeginPlot
	x=54,y=24
	TerrainType=TERRAIN_GRASS
	PlotType=2
EndPlot
BeginPlot
	x=54,y=25
	TerrainType=TERRAIN_GRASS
	PlotType=2
	ImprovementType=IMPROVEMENT_GOODY_HUT
	FeatureType=FEATURE_FOREST, FeatureVariety=2
EndPlot
BeginPlot
	x=54,y=26
	TerrainType=TERRAIN_GRASS
	PlotType=2
	FeatureType=FEATURE_FOREST, FeatureVariety=2
EndPlot
BeginPlot
	x=54,y=27
	TerrainType=TERRAIN_GRASS
	PlotType=2
	FeatureType=FEATURE_FOREST, FeatureVariety=2
EndPlot
BeginPlot
	x=54,y=28
	TerrainType=TERRAIN_COAST
	PlotType=3
EndPlot
BeginPlot
	x=54,y=29
	TerrainType=TERRAIN_COAST
	PlotType=3
EndPlot
BeginPlot
	x=54,y=30
	TerrainType=TERRAIN_COAST
	PlotType=3
EndPlot
BeginPlot
	x=54,y=31
	TerrainType=TERRAIN_OCEAN
	PlotType=3
EndPlot
BeginPlot
	x=54,y=32
	TerrainType=TERRAIN_OCEAN
	PlotType=3
EndPlot
BeginPlot
	x=54,y=33
	TerrainType=TERRAIN_OCEAN
	PlotType=3
EndPlot
BeginPlot
	x=54,y=34
	TerrainType=TERRAIN_OCEAN
	PlotType=3
EndPlot
BeginPlot
	x=54,y=35
	TerrainType=TERRAIN_OCEAN
	PlotType=3
EndPlot
BeginPlot
	x=54,y=36
	TerrainType=TERRAIN_OCEAN
	PlotType=3
EndPlot
BeginPlot
	x=54,y=37
	TerrainType=TERRAIN_OCEAN
	PlotType=3
EndPlot
BeginPlot
	x=54,y=38
	TerrainType=TERRAIN_COAST
	PlotType=3
EndPlot
BeginPlot
	x=54,y=39
	TerrainType=TERRAIN_COAST
	PlotType=3
EndPlot
BeginPlot
	x=54,y=40
	TerrainType=TERRAIN_COAST
	PlotType=3
	FeatureType=FEATURE_FOREST, FeatureVariety=1
EndPlot
BeginPlot
	x=54,y=41
	TerrainType=TERRAIN_GRASS
	PlotType=1
	RiverWEDirection=1
	isNOfRiver
	FeatureType=FEATURE_FOREST, FeatureVariety=1
EndPlot
BeginPlot
	x=54,y=42
	TerrainType=TERRAIN_GRASS
	PlotType=1
	FeatureType=FEATURE_FOREST, FeatureVariety=1
EndPlot
BeginPlot
	x=54,y=43
	TerrainType=TERRAIN_GRASS
	PlotType=2
	RiverWEDirection=1
	isNOfRiver
EndPlot
BeginPlot
	x=54,y=44
	TerrainType=TERRAIN_GRASS
	PlotType=2
EndPlot
BeginPlot
	x=54,y=45
	TerrainType=TERRAIN_GRASS
	PlotType=2
	BonusType=BONUS_PIG
	RiverWEDirection=1
	isNOfRiver
EndPlot
BeginPlot
	x=54,y=46
	TerrainType=TERRAIN_GRASS
	PlotType=1
EndPlot
BeginPlot
	x=54,y=47
	TerrainType=TERRAIN_GRASS
	PlotType=2
	RiverNSDirection=2
	isWOfRiver
	FeatureType=FEATURE_FOREST, FeatureVariety=1
EndPlot
BeginPlot
	x=54,y=48
	TerrainType=TERRAIN_GRASS
	PlotType=1
	RiverNSDirection=2
	isWOfRiver
	FeatureType=FEATURE_FOREST, FeatureVariety=1
EndPlot
BeginPlot
	x=54,y=49
	TerrainType=TERRAIN_GRASS
	PlotType=2
	BonusType=BONUS_STONE
	RiverNSDirection=2
	isWOfRiver
EndPlot
BeginPlot
	x=54,y=50
	TerrainType=TERRAIN_GRASS
	PlotType=2
	RiverNSDirection=2
	isWOfRiver
	FeatureType=FEATURE_FOREST, FeatureVariety=1
EndPlot
BeginPlot
	x=54,y=51
	TerrainType=TERRAIN_GRASS
	PlotType=1
	RiverNSDirection=2
	isWOfRiver
	FeatureType=FEATURE_FOREST, FeatureVariety=1
EndPlot
BeginPlot
	x=54,y=52
	TerrainType=TERRAIN_GRASS
	PlotType=2
	RiverNSDirection=2
	isWOfRiver
	FeatureType=FEATURE_FOREST, FeatureVariety=1
EndPlot
BeginPlot
	x=54,y=53
	TerrainType=TERRAIN_GRASS
	PlotType=2
	RiverNSDirection=2
	isWOfRiver
EndPlot
BeginPlot
	x=54,y=54
	TerrainType=TERRAIN_GRASS
	PlotType=2
	RiverNSDirection=2
	isWOfRiver
	FeatureType=FEATURE_FOREST, FeatureVariety=1
EndPlot
BeginPlot
	x=54,y=55
	TerrainType=TERRAIN_GRASS
	PlotType=2
	RiverNSDirection=2
	isWOfRiver
	FeatureType=FEATURE_FOREST, FeatureVariety=1
EndPlot
BeginPlot
	x=54,y=56
	TerrainType=TERRAIN_GRASS
	PlotType=1
	FeatureType=FEATURE_FOREST, FeatureVariety=1
EndPlot
BeginPlot
	x=54,y=57
	TerrainType=TERRAIN_GRASS
	PlotType=1
	ImprovementType=IMPROVEMENT_GOODY_HUT
EndPlot
BeginPlot
	x=54,y=58
	TerrainType=TERRAIN_GRASS
	PlotType=2
	RiverWEDirection=3
	isNOfRiver
EndPlot
BeginPlot
	x=54,y=59
	TerrainType=TERRAIN_GRASS
	PlotType=2
	BonusType=BONUS_COW
	FeatureType=FEATURE_FOREST, FeatureVariety=1
EndPlot
BeginPlot
	x=54,y=60
	TerrainType=TERRAIN_GRASS
	PlotType=2
	RiverWEDirection=3
	isNOfRiver
EndPlot
BeginPlot
	x=54,y=61
	TerrainType=TERRAIN_GRASS
	PlotType=1
	FeatureType=FEATURE_FOREST, FeatureVariety=1
EndPlot
BeginPlot
	x=54,y=62
	TerrainType=TERRAIN_COAST
	PlotType=3
	RiverWEDirection=3
	isNOfRiver
EndPlot
BeginPlot
	x=54,y=63
	TerrainType=TERRAIN_GRASS
	PlotType=2
EndPlot
BeginPlot
	x=54,y=64
	TerrainType=TERRAIN_COAST
	PlotType=3
EndPlot
BeginPlot
	x=54,y=65
	TerrainType=TERRAIN_OCEAN
	PlotType=3
EndPlot
BeginPlot
	x=54,y=66
	TerrainType=TERRAIN_OCEAN
	PlotType=3
EndPlot
BeginPlot
	x=54,y=67
	TerrainType=TERRAIN_OCEAN
	PlotType=3
EndPlot</v>
      </c>
      <c r="BE72" t="str">
        <f t="shared" ca="1" si="0"/>
        <v>BeginPlot
	x=55,y=0
	TerrainType=TERRAIN_OCEAN
	PlotType=3
EndPlot
BeginPlot
	x=55,y=1
	TerrainType=TERRAIN_OCEAN
	PlotType=3
EndPlot
BeginPlot
	x=55,y=2
	TerrainType=TERRAIN_OCEAN
	PlotType=3
EndPlot
BeginPlot
	x=55,y=3
	TerrainType=TERRAIN_OCEAN
	PlotType=3
EndPlot
BeginPlot
	x=55,y=4
	TerrainType=TERRAIN_COAST
	PlotType=3
EndPlot
BeginPlot
	x=55,y=5
	TerrainType=TERRAIN_GRASS
	PlotType=2
EndPlot
BeginPlot
	x=55,y=6
	TerrainType=TERRAIN_GRASS
	PlotType=2
	FeatureType=FEATURE_FOREST, FeatureVariety=2
EndPlot
BeginPlot
	x=55,y=7
	TerrainType=TERRAIN_GRASS
	PlotType=1
	FeatureType=FEATURE_FOREST, FeatureVariety=2
EndPlot
BeginPlot
	x=55,y=8
	TerrainType=TERRAIN_GRASS
	PlotType=2
	FeatureType=FEATURE_FOREST, FeatureVariety=2
EndPlot
BeginPlot
	x=55,y=9
	TerrainType=TERRAIN_GRASS
	PlotType=1
EndPlot
BeginPlot
	x=55,y=10
	TerrainType=TERRAIN_GRASS
	PlotType=2
	RiverWEDirection=3
	isNOfRiver
EndPlot
BeginPlot
	x=55,y=11
	TerrainType=TERRAIN_GRASS
	PlotType=1
	RiverNSDirection=2
	isWOfRiver
	RiverWEDirection=3
	isNOfRiver
EndPlot
BeginPlot
	x=55,y=12
	TerrainType=TERRAIN_GRASS
	PlotType=1
	RiverNSDirection=2
	isWOfRiver
EndPlot
BeginPlot
	x=55,y=13
	TerrainType=TERRAIN_GRASS
	PlotType=2
	RiverNSDirection=2
	isWOfRiver
	FeatureType=FEATURE_FOREST, FeatureVariety=2
EndPlot
BeginPlot
	x=55,y=14
	TerrainType=TERRAIN_GRASS
	PlotType=1
	FeatureType=FEATURE_FOREST, FeatureVariety=2
EndPlot
BeginPlot
	x=55,y=15
	TerrainType=TERRAIN_GRASS
	PlotType=1
EndPlot
BeginPlot
	x=55,y=16
	TerrainType=TERRAIN_GRASS
	PlotType=2
	FeatureType=FEATURE_FOREST, FeatureVariety=2
EndPlot
BeginPlot
	x=55,y=17
	TerrainType=TERRAIN_GRASS
	PlotType=1
	FeatureType=FEATURE_FOREST, FeatureVariety=2
EndPlot
BeginPlot
	x=55,y=18
	TerrainType=TERRAIN_GRASS
	PlotType=2
	FeatureType=FEATURE_FOREST, FeatureVariety=2
EndPlot
BeginPlot
	x=55,y=19
	TerrainType=TERRAIN_GRASS
	PlotType=2
EndPlot
BeginPlot
	x=55,y=20
	TerrainType=TERRAIN_GRASS
	PlotType=1
	FeatureType=FEATURE_FOREST, FeatureVariety=2
EndPlot
BeginPlot
	x=55,y=21
	TerrainType=TERRAIN_GRASS
	PlotType=1
	FeatureType=FEATURE_FOREST, FeatureVariety=2
EndPlot
BeginPlot
	x=55,y=22
	TerrainType=TERRAIN_GRASS
	PlotType=2
	FeatureType=FEATURE_FOREST, FeatureVariety=2
EndPlot
BeginPlot
	x=55,y=23
	TerrainType=TERRAIN_GRASS
	PlotType=2
EndPlot
BeginPlot
	x=55,y=24
	TerrainType=TERRAIN_GRASS
	PlotType=2
EndPlot
BeginPlot
	x=55,y=25
	TerrainType=TERRAIN_GRASS
	PlotType=2
	FeatureType=FEATURE_FOREST, FeatureVariety=2
EndPlot
BeginPlot
	x=55,y=26
	TerrainType=TERRAIN_GRASS
	PlotType=2
EndPlot
BeginPlot
	x=55,y=27
	TerrainType=TERRAIN_GRASS
	PlotType=2
	FeatureType=FEATURE_FOREST, FeatureVariety=2
EndPlot
BeginPlot
	x=55,y=28
	TerrainType=TERRAIN_GRASS
	PlotType=2
	BonusType=BONUS_URANIUM
EndPlot
BeginPlot
	x=55,y=29
	TerrainType=TERRAIN_GRASS
	PlotType=2
EndPlot
BeginPlot
	x=55,y=30
	TerrainType=TERRAIN_COAST
	PlotType=3
EndPlot
BeginPlot
	x=55,y=31
	TerrainType=TERRAIN_OCEAN
	PlotType=3
EndPlot
BeginPlot
	x=55,y=32
	TerrainType=TERRAIN_OCEAN
	PlotType=3
EndPlot
BeginPlot
	x=55,y=33
	TerrainType=TERRAIN_OCEAN
	PlotType=3
EndPlot
BeginPlot
	x=55,y=34
	TerrainType=TERRAIN_OCEAN
	PlotType=3
EndPlot
BeginPlot
	x=55,y=35
	TerrainType=TERRAIN_OCEAN
	PlotType=3
EndPlot
BeginPlot
	x=55,y=36
	TerrainType=TERRAIN_OCEAN
	PlotType=3
EndPlot
BeginPlot
	x=55,y=37
	TerrainType=TERRAIN_OCEAN
	PlotType=3
EndPlot
BeginPlot
	x=55,y=38
	TerrainType=TERRAIN_COAST
	PlotType=3
EndPlot
BeginPlot
	x=55,y=39
	TerrainType=TERRAIN_GRASS
	PlotType=2
EndPlot
BeginPlot
	x=55,y=40
	TerrainType=TERRAIN_GRASS
	PlotType=2
EndPlot
BeginPlot
	x=55,y=41
	TerrainType=TERRAIN_GRASS
	PlotType=2
	RiverWEDirection=1
	isNOfRiver
	FeatureType=FEATURE_FOREST, FeatureVariety=1
EndPlot
BeginPlot
	x=55,y=42
	TerrainType=TERRAIN_GRASS
	PlotType=2
	FeatureType=FEATURE_FOREST, FeatureVariety=1
EndPlot
BeginPlot
	x=55,y=43
	TerrainType=TERRAIN_GRASS
	PlotType=1
	RiverWEDirection=1
	isNOfRiver
EndPlot
BeginPlot
	x=55,y=44
	TerrainType=TERRAIN_GRASS
	PlotType=2
EndPlot
BeginPlot
	x=55,y=45
	TerrainType=TERRAIN_GRASS
	PlotType=2
	RiverWEDirection=1
	isNOfRiver
EndPlot
BeginPlot
	x=55,y=46
	TerrainType=TERRAIN_GRASS
	PlotType=2
EndPlot
BeginPlot
	x=55,y=47
	TerrainType=TERRAIN_GRASS
	PlotType=2
	BonusType=BONUS_WINE
	RiverWEDirection=1
	isNOfRiver
EndPlot
BeginPlot
	x=55,y=48
	TerrainType=TERRAIN_GRASS
	PlotType=2
	FeatureType=FEATURE_FOREST, FeatureVariety=1
EndPlot
BeginPlot
	x=55,y=49
	TerrainType=TERRAIN_GRASS
	PlotType=2
	ImprovementType=IMPROVEMENT_GOODY_HUT
	FeatureType=FEATURE_FOREST, FeatureVariety=1
EndPlot
BeginPlot
	x=55,y=50
	TerrainType=TERRAIN_GRASS
	PlotType=2
	FeatureType=FEATURE_FOREST, FeatureVariety=1
EndPlot
BeginPlot
	x=55,y=51
	TerrainType=TERRAIN_GRASS
	PlotType=2
	FeatureType=FEATURE_FOREST, FeatureVariety=1
EndPlot
BeginPlot
	x=55,y=52
	TerrainType=TERRAIN_GRASS
	PlotType=2
EndPlot
BeginPlot
	x=55,y=53
	TerrainType=TERRAIN_GRASS
	PlotType=2
	BonusType=BONUS_MARBLE
EndPlot
BeginPlot
	x=55,y=54
	TerrainType=TERRAIN_GRASS
	PlotType=2
	FeatureType=FEATURE_FOREST, FeatureVariety=1
EndPlot
BeginPlot
	x=55,y=55
	TerrainType=TERRAIN_GRASS
	PlotType=2
	BonusType=BONUS_GEMS
	FeatureType=FEATURE_FOREST, FeatureVariety=1
EndPlot
BeginPlot
	x=55,y=56
	TerrainType=TERRAIN_GRASS
	PlotType=2
	RiverWEDirection=3
	isNOfRiver
	FeatureType=FEATURE_FOREST, FeatureVariety=1
EndPlot
BeginPlot
	x=55,y=57
	TerrainType=TERRAIN_GRASS
	PlotType=2
	FeatureType=FEATURE_FOREST, FeatureVariety=1
EndPlot
BeginPlot
	x=55,y=58
	TerrainType=TERRAIN_GRASS
	PlotType=2
	RiverWEDirection=3
	isNOfRiver
	FeatureType=FEATURE_FOREST, FeatureVariety=1
EndPlot
BeginPlot
	x=55,y=59
	TerrainType=TERRAIN_GRASS
	PlotType=1
	FeatureType=FEATURE_FOREST, FeatureVariety=1
EndPlot
BeginPlot
	x=55,y=60
	TerrainType=TERRAIN_GRASS
	PlotType=1
	RiverWEDirection=3
	isNOfRiver
EndPlot
BeginPlot
	x=55,y=61
	TerrainType=TERRAIN_GRASS
	PlotType=2
EndPlot
BeginPlot
	x=55,y=62
	TerrainType=TERRAIN_GRASS
	PlotType=2
	RiverWEDirection=3
	isNOfRiver
	FeatureType=FEATURE_FOREST, FeatureVariety=1
EndPlot
BeginPlot
	x=55,y=63
	TerrainType=TERRAIN_GRASS
	PlotType=2
EndPlot
BeginPlot
	x=55,y=64
	TerrainType=TERRAIN_COAST
	PlotType=3
EndPlot
BeginPlot
	x=55,y=65
	TerrainType=TERRAIN_OCEAN
	PlotType=3
EndPlot
BeginPlot
	x=55,y=66
	TerrainType=TERRAIN_OCEAN
	PlotType=3
EndPlot
BeginPlot
	x=55,y=67
	TerrainType=TERRAIN_OCEAN
	PlotType=3
EndPlot</v>
      </c>
      <c r="BF72" t="str">
        <f t="shared" ca="1" si="0"/>
        <v>BeginPlot
	x=56,y=0
	TerrainType=TERRAIN_OCEAN
	PlotType=3
EndPlot
BeginPlot
	x=56,y=1
	TerrainType=TERRAIN_OCEAN
	PlotType=3
EndPlot
BeginPlot
	x=56,y=2
	TerrainType=TERRAIN_OCEAN
	PlotType=3
EndPlot
BeginPlot
	x=56,y=3
	TerrainType=TERRAIN_OCEAN
	PlotType=3
EndPlot
BeginPlot
	x=56,y=4
	TerrainType=TERRAIN_COAST
	PlotType=3
EndPlot
BeginPlot
	x=56,y=5
	TerrainType=TERRAIN_GRASS
	PlotType=2
	RiverNSDirection=2
	isWOfRiver
EndPlot
BeginPlot
	x=56,y=6
	TerrainType=TERRAIN_GRASS
	PlotType=2
	RiverNSDirection=2
	isWOfRiver
EndPlot
BeginPlot
	x=56,y=7
	TerrainType=TERRAIN_GRASS
	PlotType=2
	FeatureType=FEATURE_FOREST, FeatureVariety=2
EndPlot
BeginPlot
	x=56,y=8
	TerrainType=TERRAIN_GRASS
	PlotType=2
	FeatureType=FEATURE_FOREST, FeatureVariety=2
EndPlot
BeginPlot
	x=56,y=9
	TerrainType=TERRAIN_GRASS
	PlotType=1
EndPlot
BeginPlot
	x=56,y=10
	TerrainType=TERRAIN_GRASS
	PlotType=2
	RiverWEDirection=3
	isNOfRiver
EndPlot
BeginPlot
	x=56,y=11
	TerrainType=TERRAIN_GRASS
	PlotType=2
EndPlot
BeginPlot
	x=56,y=12
	TerrainType=TERRAIN_GRASS
	PlotType=2
EndPlot
BeginPlot
	x=56,y=13
	TerrainType=TERRAIN_GRASS
	PlotType=2
EndPlot
BeginPlot
	x=56,y=14
	TerrainType=TERRAIN_GRASS
	PlotType=1
	ImprovementType=IMPROVEMENT_GOODY_HUT
	RiverNSDirection=2
	isWOfRiver
	RiverWEDirection=3
	isNOfRiver
	FeatureType=FEATURE_FOREST, FeatureVariety=2
EndPlot
BeginPlot
	x=56,y=15
	TerrainType=TERRAIN_GRASS
	PlotType=1
	RiverNSDirection=2
	isWOfRiver
	FeatureType=FEATURE_FOREST, FeatureVariety=2
EndPlot
BeginPlot
	x=56,y=16
	TerrainType=TERRAIN_GRASS
	PlotType=1
	FeatureType=FEATURE_FOREST, FeatureVariety=2
EndPlot
BeginPlot
	x=56,y=17
	TerrainType=TERRAIN_GRASS
	PlotType=2
	BonusType=BONUS_STONE
	FeatureType=FEATURE_FOREST, FeatureVariety=2
EndPlot
BeginPlot
	x=56,y=18
	TerrainType=TERRAIN_GRASS
	PlotType=2
EndPlot
BeginPlot
	x=56,y=19
	TerrainType=TERRAIN_GRASS
	PlotType=2
EndPlot
BeginPlot
	x=56,y=20
	TerrainType=TERRAIN_GRASS
	PlotType=2
	FeatureType=FEATURE_FOREST, FeatureVariety=2
EndPlot
BeginPlot
	x=56,y=21
	TerrainType=TERRAIN_GRASS
	PlotType=2
	RiverNSDirection=2
	isWOfRiver
	FeatureType=FEATURE_FOREST, FeatureVariety=2
EndPlot
BeginPlot
	x=56,y=22
	TerrainType=TERRAIN_GRASS
	PlotType=2
	RiverNSDirection=2
	isWOfRiver
	FeatureType=FEATURE_FOREST, FeatureVariety=2
EndPlot
BeginPlot
	x=56,y=23
	TerrainType=TERRAIN_GRASS
	PlotType=2
	RiverNSDirection=2
	isWOfRiver
	FeatureType=FEATURE_FOREST, FeatureVariety=2
EndPlot
BeginPlot
	x=56,y=24
	TerrainType=TERRAIN_GRASS
	PlotType=2
	RiverNSDirection=2
	isWOfRiver
	FeatureType=FEATURE_FOREST, FeatureVariety=2
EndPlot
BeginPlot
	x=56,y=25
	TerrainType=TERRAIN_GRASS
	PlotType=2
	RiverNSDirection=2
	isWOfRiver
	FeatureType=FEATURE_FOREST, FeatureVariety=2
EndPlot
BeginPlot
	x=56,y=26
	TerrainType=TERRAIN_GRASS
	PlotType=2
	BonusType=BONUS_COPPER
EndPlot
BeginPlot
	x=56,y=27
	TerrainType=TERRAIN_GRASS
	PlotType=1
	ImprovementType=IMPROVEMENT_GOODY_HUT
EndPlot
BeginPlot
	x=56,y=28
	TerrainType=TERRAIN_GRASS
	PlotType=1
	FeatureType=FEATURE_FOREST, FeatureVariety=2
EndPlot
BeginPlot
	x=56,y=29
	TerrainType=TERRAIN_GRASS
	PlotType=1
	BonusType=BONUS_PIG
EndPlot
BeginPlot
	x=56,y=30
	TerrainType=TERRAIN_COAST
	PlotType=3
EndPlot
BeginPlot
	x=56,y=31
	TerrainType=TERRAIN_OCEAN
	PlotType=3
EndPlot
BeginPlot
	x=56,y=32
	TerrainType=TERRAIN_OCEAN
	PlotType=3
EndPlot
BeginPlot
	x=56,y=33
	TerrainType=TERRAIN_OCEAN
	PlotType=3
EndPlot
BeginPlot
	x=56,y=34
	TerrainType=TERRAIN_OCEAN
	PlotType=3
EndPlot
BeginPlot
	x=56,y=35
	TerrainType=TERRAIN_OCEAN
	PlotType=3
EndPlot
BeginPlot
	x=56,y=36
	TerrainType=TERRAIN_OCEAN
	PlotType=3
EndPlot
BeginPlot
	x=56,y=37
	TerrainType=TERRAIN_OCEAN
	PlotType=3
EndPlot
BeginPlot
	x=56,y=38
	TerrainType=TERRAIN_COAST
	PlotType=3
EndPlot
BeginPlot
	x=56,y=39
	TerrainType=TERRAIN_GRASS
	PlotType=2
	BonusType=BONUS_RICE
EndPlot
BeginPlot
	x=56,y=40
	TerrainType=TERRAIN_GRASS
	PlotType=2
EndPlot
BeginPlot
	x=56,y=41
	TerrainType=TERRAIN_GRASS
	PlotType=1
	RiverWEDirection=1
	isNOfRiver
EndPlot
BeginPlot
	x=56,y=42
	TerrainType=TERRAIN_GRASS
	PlotType=1
	FeatureType=FEATURE_FOREST, FeatureVariety=1
EndPlot
BeginPlot
	x=56,y=43
	TerrainType=TERRAIN_GRASS
	PlotType=2
	RiverWEDirection=1
	isNOfRiver
	FeatureType=FEATURE_FOREST, FeatureVariety=1
EndPlot
BeginPlot
	x=56,y=44
	TerrainType=TERRAIN_GRASS
	PlotType=2
EndPlot
BeginPlot
	x=56,y=45
	TerrainType=TERRAIN_GRASS
	PlotType=1
	RiverWEDirection=1
	isNOfRiver
EndPlot
BeginPlot
	x=56,y=46
	TerrainType=TERRAIN_GRASS
	PlotType=2
	FeatureType=FEATURE_FOREST, FeatureVariety=1
EndPlot
BeginPlot
	x=56,y=47
	TerrainType=TERRAIN_GRASS
	PlotType=2
	RiverWEDirection=1
	isNOfRiver
EndPlot
BeginPlot
	x=56,y=48
	TerrainType=TERRAIN_GRASS
	PlotType=2
	FeatureType=FEATURE_FOREST, FeatureVariety=1
EndPlot
BeginPlot
	x=56,y=49
	TerrainType=TERRAIN_GRASS
	PlotType=2
	RiverNSDirection=2
	isWOfRiver
	FeatureType=FEATURE_FOREST, FeatureVariety=1
EndPlot
BeginPlot
	x=56,y=50
	TerrainType=TERRAIN_GRASS
	PlotType=1
	RiverNSDirection=2
	isWOfRiver
EndPlot
BeginPlot
	x=56,y=51
	TerrainType=TERRAIN_GRASS
	PlotType=1
	RiverNSDirection=2
	isWOfRiver
	FeatureType=FEATURE_FOREST, FeatureVariety=1
EndPlot
BeginPlot
	x=56,y=52
	TerrainType=TERRAIN_GRASS
	PlotType=1
	RiverNSDirection=2
	isWOfRiver
	FeatureType=FEATURE_FOREST, FeatureVariety=1
EndPlot
BeginPlot
	x=56,y=53
	TerrainType=TERRAIN_GRASS
	PlotType=2
	RiverNSDirection=2
	isWOfRiver
EndPlot
BeginPlot
	x=56,y=54
	TerrainType=TERRAIN_GRASS
	PlotType=2
	FeatureType=FEATURE_FOREST, FeatureVariety=1
EndPlot
BeginPlot
	x=56,y=55
	TerrainType=TERRAIN_GRASS
	PlotType=1
	FeatureType=FEATURE_FOREST, FeatureVariety=1
EndPlot
BeginPlot
	x=56,y=56
	TerrainType=TERRAIN_GRASS
	PlotType=1
	RiverWEDirection=3
	isNOfRiver
	FeatureType=FEATURE_FOREST, FeatureVariety=1
EndPlot
BeginPlot
	x=56,y=57
	TerrainType=TERRAIN_GRASS
	PlotType=1
	FeatureType=FEATURE_FOREST, FeatureVariety=1
EndPlot
BeginPlot
	x=56,y=58
	TerrainType=TERRAIN_GRASS
	PlotType=2
	RiverWEDirection=3
	isNOfRiver
	FeatureType=FEATURE_FOREST, FeatureVariety=1
EndPlot
BeginPlot
	x=56,y=59
	TerrainType=TERRAIN_GRASS
	PlotType=2
	FeatureType=FEATURE_FOREST, FeatureVariety=1
EndPlot
BeginPlot
	x=56,y=60
	TerrainType=TERRAIN_GRASS
	PlotType=1
	RiverWEDirection=3
	isNOfRiver
	FeatureType=FEATURE_FOREST, FeatureVariety=1
EndPlot
BeginPlot
	x=56,y=61
	TerrainType=TERRAIN_GRASS
	PlotType=2
	BonusType=BONUS_RICE
EndPlot
BeginPlot
	x=56,y=62
	TerrainType=TERRAIN_GRASS
	PlotType=2
	RiverWEDirection=3
	isNOfRiver
EndPlot
BeginPlot
	x=56,y=63
	TerrainType=TERRAIN_GRASS
	PlotType=2
	FeatureType=FEATURE_FOREST, FeatureVariety=1
EndPlot
BeginPlot
	x=56,y=64
	TerrainType=TERRAIN_COAST
	PlotType=3
EndPlot
BeginPlot
	x=56,y=65
	TerrainType=TERRAIN_OCEAN
	PlotType=3
EndPlot
BeginPlot
	x=56,y=66
	TerrainType=TERRAIN_OCEAN
	PlotType=3
EndPlot
BeginPlot
	x=56,y=67
	TerrainType=TERRAIN_OCEAN
	PlotType=3
EndPlot</v>
      </c>
      <c r="BG72" t="str">
        <f t="shared" ca="1" si="0"/>
        <v>BeginPlot
	x=57,y=0
	TerrainType=TERRAIN_OCEAN
	PlotType=3
EndPlot
BeginPlot
	x=57,y=1
	TerrainType=TERRAIN_OCEAN
	PlotType=3
EndPlot
BeginPlot
	x=57,y=2
	TerrainType=TERRAIN_OCEAN
	PlotType=3
EndPlot
BeginPlot
	x=57,y=3
	TerrainType=TERRAIN_OCEAN
	PlotType=3
EndPlot
BeginPlot
	x=57,y=4
	TerrainType=TERRAIN_COAST
	PlotType=3
EndPlot
BeginPlot
	x=57,y=5
	TerrainType=TERRAIN_GRASS
	PlotType=2
EndPlot
BeginPlot
	x=57,y=6
	TerrainType=TERRAIN_GRASS
	PlotType=2
EndPlot
BeginPlot
	x=57,y=7
	TerrainType=TERRAIN_GRASS
	PlotType=2
	RiverNSDirection=2
	isWOfRiver
	RiverWEDirection=3
	isNOfRiver
EndPlot
BeginPlot
	x=57,y=8
	TerrainType=TERRAIN_GRASS
	PlotType=2
	RiverNSDirection=2
	isWOfRiver
	FeatureType=FEATURE_FOREST, FeatureVariety=2
EndPlot
BeginPlot
	x=57,y=9
	TerrainType=TERRAIN_GRASS
	PlotType=2
	FeatureType=FEATURE_FOREST, FeatureVariety=2
EndPlot
BeginPlot
	x=57,y=10
	TerrainType=TERRAIN_GRASS
	PlotType=2
	RiverNSDirection=2
	isWOfRiver
	RiverWEDirection=3
	isNOfRiver
EndPlot
BeginPlot
	x=57,y=11
	TerrainType=TERRAIN_GRASS
	PlotType=2
	RiverNSDirection=2
	isWOfRiver
EndPlot
BeginPlot
	x=57,y=12
	TerrainType=TERRAIN_GRASS
	PlotType=2
	FeatureType=FEATURE_FOREST, FeatureVariety=2
EndPlot
BeginPlot
	x=57,y=13
	TerrainType=TERRAIN_GRASS
	PlotType=2
EndPlot
BeginPlot
	x=57,y=14
	TerrainType=TERRAIN_GRASS
	PlotType=2
	FeatureType=FEATURE_FOREST, FeatureVariety=2
EndPlot
BeginPlot
	x=57,y=15
	TerrainType=TERRAIN_GRASS
	PlotType=2
	FeatureType=FEATURE_FOREST, FeatureVariety=2
EndPlot
BeginPlot
	x=57,y=16
	TerrainType=TERRAIN_GRASS
	PlotType=2
EndPlot
BeginPlot
	x=57,y=17
	TerrainType=TERRAIN_GRASS
	PlotType=2
	FeatureType=FEATURE_FOREST, FeatureVariety=2
EndPlot
BeginPlot
	x=57,y=18
	TerrainType=TERRAIN_GRASS
	PlotType=2
	FeatureType=FEATURE_FOREST, FeatureVariety=2
EndPlot
BeginPlot
	x=57,y=19
	TerrainType=TERRAIN_GRASS
	PlotType=2
EndPlot
BeginPlot
	x=57,y=20
	TerrainType=TERRAIN_GRASS
	PlotType=2
	FeatureType=FEATURE_FOREST, FeatureVariety=2
EndPlot
BeginPlot
	x=57,y=21
	TerrainType=TERRAIN_GRASS
	PlotType=2
	RiverWEDirection=1
	isNOfRiver
	FeatureType=FEATURE_FOREST, FeatureVariety=2
EndPlot
BeginPlot
	x=57,y=22
	TerrainType=TERRAIN_GRASS
	PlotType=2
	BonusType=BONUS_WHEAT
	FeatureType=FEATURE_FOREST, FeatureVariety=2
EndPlot
BeginPlot
	x=57,y=23
	TerrainType=TERRAIN_GRASS
	PlotType=2
	FeatureType=FEATURE_FOREST, FeatureVariety=2
EndPlot
BeginPlot
	x=57,y=24
	TerrainType=TERRAIN_GRASS
	PlotType=2
	ImprovementType=IMPROVEMENT_GOODY_HUT
	FeatureType=FEATURE_FOREST, FeatureVariety=2
EndPlot
BeginPlot
	x=57,y=25
	TerrainType=TERRAIN_GRASS
	PlotType=2
	FeatureType=FEATURE_FOREST, FeatureVariety=2
EndPlot
BeginPlot
	x=57,y=26
	TerrainType=TERRAIN_GRASS
	PlotType=1
	FeatureType=FEATURE_FOREST, FeatureVariety=2
EndPlot
BeginPlot
	x=57,y=27
	TerrainType=TERRAIN_GRASS
	PlotType=1
EndPlot
BeginPlot
	x=57,y=28
	TerrainType=TERRAIN_GRASS
	PlotType=1
EndPlot
BeginPlot
	x=57,y=29
	TerrainType=TERRAIN_GRASS
	PlotType=2
	FeatureType=FEATURE_FOREST, FeatureVariety=2
EndPlot
BeginPlot
	x=57,y=30
	TerrainType=TERRAIN_COAST
	PlotType=3
EndPlot
BeginPlot
	x=57,y=31
	TerrainType=TERRAIN_OCEAN
	PlotType=3
EndPlot
BeginPlot
	x=57,y=32
	TerrainType=TERRAIN_OCEAN
	PlotType=3
EndPlot
BeginPlot
	x=57,y=33
	TerrainType=TERRAIN_OCEAN
	PlotType=3
EndPlot
BeginPlot
	x=57,y=34
	TerrainType=TERRAIN_OCEAN
	PlotType=3
EndPlot
BeginPlot
	x=57,y=35
	TerrainType=TERRAIN_OCEAN
	PlotType=3
EndPlot
BeginPlot
	x=57,y=36
	TerrainType=TERRAIN_OCEAN
	PlotType=3
EndPlot
BeginPlot
	x=57,y=37
	TerrainType=TERRAIN_OCEAN
	PlotType=3
EndPlot
BeginPlot
	x=57,y=38
	TerrainType=TERRAIN_COAST
	PlotType=3
EndPlot
BeginPlot
	x=57,y=39
	TerrainType=TERRAIN_COAST
	PlotType=3
EndPlot
BeginPlot
	x=57,y=40
	TerrainType=TERRAIN_GRASS
	PlotType=1
	FeatureType=FEATURE_FOREST, FeatureVariety=1
EndPlot
BeginPlot
	x=57,y=41
	TerrainType=TERRAIN_GRASS
	PlotType=1
	RiverNSDirection=0
	isWOfRiver
	RiverWEDirection=1
	isNOfRiver
	FeatureType=FEATURE_FOREST, FeatureVariety=1
EndPlot
BeginPlot
	x=57,y=42
	TerrainType=TERRAIN_GRASS
	PlotType=1
	FeatureType=FEATURE_FOREST, FeatureVariety=1
EndPlot
BeginPlot
	x=57,y=43
	TerrainType=TERRAIN_GRASS
	PlotType=2
	RiverWEDirection=1
	isNOfRiver
	FeatureType=FEATURE_FOREST, FeatureVariety=1
EndPlot
BeginPlot
	x=57,y=44
	TerrainType=TERRAIN_GRASS
	PlotType=2
EndPlot
BeginPlot
	x=57,y=45
	TerrainType=TERRAIN_GRASS
	PlotType=2
	RiverWEDirection=1
	isNOfRiver
	FeatureType=FEATURE_FOREST, FeatureVariety=1
EndPlot
BeginPlot
	x=57,y=46
	TerrainType=TERRAIN_GRASS
	PlotType=1
EndPlot
BeginPlot
	x=57,y=47
	TerrainType=TERRAIN_GRASS
	PlotType=2
	RiverWEDirection=1
	isNOfRiver
	FeatureType=FEATURE_FOREST, FeatureVariety=1
EndPlot
BeginPlot
	x=57,y=48
	TerrainType=TERRAIN_GRASS
	PlotType=2
	ImprovementType=IMPROVEMENT_GOODY_HUT
	FeatureType=FEATURE_FOREST, FeatureVariety=1
EndPlot
BeginPlot
	x=57,y=49
	TerrainType=TERRAIN_GRASS
	PlotType=2
	RiverWEDirection=1
	isNOfRiver
	FeatureType=FEATURE_FOREST, FeatureVariety=1
EndPlot
BeginPlot
	x=57,y=50
	TerrainType=TERRAIN_GRASS
	PlotType=2
EndPlot
BeginPlot
	x=57,y=51
	TerrainType=TERRAIN_GRASS
	PlotType=1
	FeatureType=FEATURE_FOREST, FeatureVariety=1
EndPlot
BeginPlot
	x=57,y=52
	TerrainType=TERRAIN_GRASS
	PlotType=1
EndPlot
BeginPlot
	x=57,y=53
	TerrainType=TERRAIN_GRASS
	PlotType=2
EndPlot
BeginPlot
	x=57,y=54
	TerrainType=TERRAIN_GRASS
	PlotType=2
	RiverWEDirection=3
	isNOfRiver
EndPlot
BeginPlot
	x=57,y=55
	TerrainType=TERRAIN_GRASS
	PlotType=1
EndPlot
BeginPlot
	x=57,y=56
	TerrainType=TERRAIN_GRASS
	PlotType=1
	RiverWEDirection=3
	isNOfRiver
	FeatureType=FEATURE_FOREST, FeatureVariety=1
EndPlot
BeginPlot
	x=57,y=57
	TerrainType=TERRAIN_GRASS
	PlotType=1
	FeatureType=FEATURE_FOREST, FeatureVariety=1
EndPlot
BeginPlot
	x=57,y=58
	TerrainType=TERRAIN_GRASS
	PlotType=2
	RiverWEDirection=3
	isNOfRiver
	FeatureType=FEATURE_FOREST, FeatureVariety=1
EndPlot
BeginPlot
	x=57,y=59
	TerrainType=TERRAIN_GRASS
	PlotType=2
	FeatureType=FEATURE_FOREST, FeatureVariety=1
EndPlot
BeginPlot
	x=57,y=60
	TerrainType=TERRAIN_GRASS
	PlotType=2
	RiverWEDirection=3
	isNOfRiver
EndPlot
BeginPlot
	x=57,y=61
	TerrainType=TERRAIN_GRASS
	PlotType=2
EndPlot
BeginPlot
	x=57,y=62
	TerrainType=TERRAIN_GRASS
	PlotType=2
	ImprovementType=IMPROVEMENT_GOODY_HUT
	RiverWEDirection=3
	isNOfRiver
EndPlot
BeginPlot
	x=57,y=63
	TerrainType=TERRAIN_GRASS
	PlotType=2
	FeatureType=FEATURE_FOREST, FeatureVariety=1
EndPlot
BeginPlot
	x=57,y=64
	TerrainType=TERRAIN_COAST
	PlotType=3
EndPlot
BeginPlot
	x=57,y=65
	TerrainType=TERRAIN_OCEAN
	PlotType=3
EndPlot
BeginPlot
	x=57,y=66
	TerrainType=TERRAIN_OCEAN
	PlotType=3
EndPlot
BeginPlot
	x=57,y=67
	TerrainType=TERRAIN_OCEAN
	PlotType=3
EndPlot</v>
      </c>
      <c r="BH72" t="str">
        <f t="shared" ca="1" si="0"/>
        <v>BeginPlot
	x=58,y=0
	TerrainType=TERRAIN_OCEAN
	PlotType=3
EndPlot
BeginPlot
	x=58,y=1
	TerrainType=TERRAIN_OCEAN
	PlotType=3
EndPlot
BeginPlot
	x=58,y=2
	TerrainType=TERRAIN_OCEAN
	PlotType=3
EndPlot
BeginPlot
	x=58,y=3
	TerrainType=TERRAIN_OCEAN
	PlotType=3
EndPlot
BeginPlot
	x=58,y=4
	TerrainType=TERRAIN_COAST
	PlotType=3
EndPlot
BeginPlot
	x=58,y=5
	TerrainType=TERRAIN_GRASS
	PlotType=2
EndPlot
BeginPlot
	x=58,y=6
	TerrainType=TERRAIN_GRASS
	PlotType=2
	ImprovementType=IMPROVEMENT_GOODY_HUT
	FeatureType=FEATURE_FOREST, FeatureVariety=2
EndPlot
BeginPlot
	x=58,y=7
	TerrainType=TERRAIN_GRASS
	PlotType=1
	FeatureType=FEATURE_FOREST, FeatureVariety=2
EndPlot
BeginPlot
	x=58,y=8
	TerrainType=TERRAIN_GRASS
	PlotType=2
	FeatureType=FEATURE_FOREST, FeatureVariety=2
EndPlot
BeginPlot
	x=58,y=9
	TerrainType=TERRAIN_GRASS
	PlotType=2
	FeatureType=FEATURE_FOREST, FeatureVariety=2
EndPlot
BeginPlot
	x=58,y=10
	TerrainType=TERRAIN_GRASS
	PlotType=2
EndPlot
BeginPlot
	x=58,y=11
	TerrainType=TERRAIN_GRASS
	PlotType=2
	FeatureType=FEATURE_FOREST, FeatureVariety=2
EndPlot
BeginPlot
	x=58,y=12
	TerrainType=TERRAIN_GRASS
	PlotType=2
	RiverNSDirection=2
	isWOfRiver
	RiverWEDirection=3
	isNOfRiver
EndPlot
BeginPlot
	x=58,y=13
	TerrainType=TERRAIN_GRASS
	PlotType=2
	RiverNSDirection=2
	isWOfRiver
	FeatureType=FEATURE_FOREST, FeatureVariety=2
EndPlot
BeginPlot
	x=58,y=14
	TerrainType=TERRAIN_GRASS
	PlotType=2
	FeatureType=FEATURE_FOREST, FeatureVariety=2
EndPlot
BeginPlot
	x=58,y=15
	TerrainType=TERRAIN_GRASS
	PlotType=2
	FeatureType=FEATURE_FOREST, FeatureVariety=2
EndPlot
BeginPlot
	x=58,y=16
	TerrainType=TERRAIN_GRASS
	PlotType=2
EndPlot
BeginPlot
	x=58,y=17
	TerrainType=TERRAIN_GRASS
	PlotType=2
	FeatureType=FEATURE_FOREST, FeatureVariety=2
EndPlot
BeginPlot
	x=58,y=18
	TerrainType=TERRAIN_GRASS
	PlotType=2
EndPlot
BeginPlot
	x=58,y=19
	TerrainType=TERRAIN_GRASS
	PlotType=2
	BonusType=BONUS_RICE
EndPlot
BeginPlot
	x=58,y=20
	TerrainType=TERRAIN_GRASS
	PlotType=2
EndPlot
BeginPlot
	x=58,y=21
	TerrainType=TERRAIN_GRASS
	PlotType=2
	BonusType=BONUS_MARBLE
	RiverWEDirection=1
	isNOfRiver
EndPlot
BeginPlot
	x=58,y=22
	TerrainType=TERRAIN_GRASS
	PlotType=1
	FeatureType=FEATURE_FOREST, FeatureVariety=2
EndPlot
BeginPlot
	x=58,y=23
	TerrainType=TERRAIN_GRASS
	PlotType=1
	FeatureType=FEATURE_FOREST, FeatureVariety=2
EndPlot
BeginPlot
	x=58,y=24
	TerrainType=TERRAIN_GRASS
	PlotType=2
	FeatureType=FEATURE_FOREST, FeatureVariety=2
EndPlot
BeginPlot
	x=58,y=25
	TerrainType=TERRAIN_GRASS
	PlotType=2
	FeatureType=FEATURE_FOREST, FeatureVariety=2
EndPlot
BeginPlot
	x=58,y=26
	TerrainType=TERRAIN_GRASS
	PlotType=1
EndPlot
BeginPlot
	x=58,y=27
	TerrainType=TERRAIN_GRASS
	PlotType=1
	BonusType=BONUS_INCENSE
EndPlot
BeginPlot
	x=58,y=28
	TerrainType=TERRAIN_GRASS
	PlotType=1
EndPlot
BeginPlot
	x=58,y=29
	TerrainType=TERRAIN_GRASS
	PlotType=2
	FeatureType=FEATURE_FOREST, FeatureVariety=2
EndPlot
BeginPlot
	x=58,y=30
	TerrainType=TERRAIN_COAST
	PlotType=3
EndPlot
BeginPlot
	x=58,y=31
	TerrainType=TERRAIN_OCEAN
	PlotType=3
EndPlot
BeginPlot
	x=58,y=32
	TerrainType=TERRAIN_OCEAN
	PlotType=3
EndPlot
BeginPlot
	x=58,y=33
	TerrainType=TERRAIN_OCEAN
	PlotType=3
EndPlot
BeginPlot
	x=58,y=34
	TerrainType=TERRAIN_OCEAN
	PlotType=3
EndPlot
BeginPlot
	x=58,y=35
	TerrainType=TERRAIN_OCEAN
	PlotType=3
EndPlot
BeginPlot
	x=58,y=36
	TerrainType=TERRAIN_OCEAN
	PlotType=3
EndPlot
BeginPlot
	x=58,y=37
	TerrainType=TERRAIN_OCEAN
	PlotType=3
EndPlot
BeginPlot
	x=58,y=38
	TerrainType=TERRAIN_COAST
	PlotType=3
EndPlot
BeginPlot
	x=58,y=39
	TerrainType=TERRAIN_COAST
	PlotType=3
	FeatureType=FEATURE_FOREST, FeatureVariety=1
EndPlot
BeginPlot
	x=58,y=40
	TerrainType=TERRAIN_COAST
	PlotType=3
EndPlot
BeginPlot
	x=58,y=41
	TerrainType=TERRAIN_COAST
	PlotType=3
	RiverNSDirection=2
	isWOfRiver
EndPlot
BeginPlot
	x=58,y=42
	TerrainType=TERRAIN_GRASS
	PlotType=1
	RiverWEDirection=1
	isNOfRiver
EndPlot
BeginPlot
	x=58,y=43
	TerrainType=TERRAIN_GRASS
	PlotType=2
	BonusType=BONUS_WHEAT
	RiverWEDirection=1
	isNOfRiver
	FeatureType=FEATURE_FOREST, FeatureVariety=1
EndPlot
BeginPlot
	x=58,y=44
	TerrainType=TERRAIN_GRASS
	PlotType=2
EndPlot
BeginPlot
	x=58,y=45
	TerrainType=TERRAIN_GRASS
	PlotType=2
	BonusType=BONUS_SILVER
	RiverWEDirection=1
	isNOfRiver
	FeatureType=FEATURE_FOREST, FeatureVariety=1
EndPlot
BeginPlot
	x=58,y=46
	TerrainType=TERRAIN_GRASS
	PlotType=1
	FeatureType=FEATURE_FOREST, FeatureVariety=1
EndPlot
BeginPlot
	x=58,y=47
	TerrainType=TERRAIN_GRASS
	PlotType=2
	RiverWEDirection=1
	isNOfRiver
EndPlot
BeginPlot
	x=58,y=48
	TerrainType=TERRAIN_GRASS
	PlotType=2
EndPlot
BeginPlot
	x=58,y=49
	TerrainType=TERRAIN_GRASS
	PlotType=2
	RiverWEDirection=1
	isNOfRiver
	FeatureType=FEATURE_FOREST, FeatureVariety=1
EndPlot
BeginPlot
	x=58,y=50
	TerrainType=TERRAIN_GRASS
	PlotType=2
EndPlot
BeginPlot
	x=58,y=51
	TerrainType=TERRAIN_GRASS
	PlotType=2
	RiverNSDirection=2
	isWOfRiver
EndPlot
BeginPlot
	x=58,y=52
	TerrainType=TERRAIN_GRASS
	PlotType=2
	BonusType=BONUS_MARBLE
	FeatureType=FEATURE_FOREST, FeatureVariety=1
EndPlot
BeginPlot
	x=58,y=53
	TerrainType=TERRAIN_GRASS
	PlotType=2
	FeatureType=FEATURE_FOREST, FeatureVariety=1
EndPlot
BeginPlot
	x=58,y=54
	TerrainType=TERRAIN_GRASS
	PlotType=2
	RiverWEDirection=3
	isNOfRiver
EndPlot
BeginPlot
	x=58,y=55
	TerrainType=TERRAIN_GRASS
	PlotType=1
	FeatureType=FEATURE_FOREST, FeatureVariety=1
EndPlot
BeginPlot
	x=58,y=56
	TerrainType=TERRAIN_GRASS
	PlotType=2
	RiverWEDirection=3
	isNOfRiver
	FeatureType=FEATURE_FOREST, FeatureVariety=1
EndPlot
BeginPlot
	x=58,y=57
	TerrainType=TERRAIN_GRASS
	PlotType=1
	FeatureType=FEATURE_FOREST, FeatureVariety=1
EndPlot
BeginPlot
	x=58,y=58
	TerrainType=TERRAIN_GRASS
	PlotType=2
	BonusType=BONUS_BANANA
	RiverWEDirection=3
	isNOfRiver
	FeatureType=FEATURE_FOREST, FeatureVariety=1
EndPlot
BeginPlot
	x=58,y=59
	TerrainType=TERRAIN_GRASS
	PlotType=2
	FeatureType=FEATURE_FOREST, FeatureVariety=1
EndPlot
BeginPlot
	x=58,y=60
	TerrainType=TERRAIN_GRASS
	PlotType=2
	RiverWEDirection=3
	isNOfRiver
EndPlot
BeginPlot
	x=58,y=61
	TerrainType=TERRAIN_GRASS
	PlotType=2
	FeatureType=FEATURE_FOREST, FeatureVariety=1
EndPlot
BeginPlot
	x=58,y=62
	TerrainType=TERRAIN_COAST
	PlotType=3
	RiverWEDirection=3
	isNOfRiver
EndPlot
BeginPlot
	x=58,y=63
	TerrainType=TERRAIN_COAST
	PlotType=3
EndPlot
BeginPlot
	x=58,y=64
	TerrainType=TERRAIN_COAST
	PlotType=3
EndPlot
BeginPlot
	x=58,y=65
	TerrainType=TERRAIN_OCEAN
	PlotType=3
EndPlot
BeginPlot
	x=58,y=66
	TerrainType=TERRAIN_OCEAN
	PlotType=3
EndPlot
BeginPlot
	x=58,y=67
	TerrainType=TERRAIN_OCEAN
	PlotType=3
EndPlot</v>
      </c>
      <c r="BI72" t="str">
        <f t="shared" ca="1" si="0"/>
        <v>BeginPlot
	x=59,y=0
	TerrainType=TERRAIN_OCEAN
	PlotType=3
EndPlot
BeginPlot
	x=59,y=1
	TerrainType=TERRAIN_OCEAN
	PlotType=3
EndPlot
BeginPlot
	x=59,y=2
	TerrainType=TERRAIN_OCEAN
	PlotType=3
EndPlot
BeginPlot
	x=59,y=3
	TerrainType=TERRAIN_OCEAN
	PlotType=3
EndPlot
BeginPlot
	x=59,y=4
	TerrainType=TERRAIN_COAST
	PlotType=3
EndPlot
BeginPlot
	x=59,y=5
	TerrainType=TERRAIN_COAST
	PlotType=3
	FeatureType=FEATURE_FOREST, FeatureVariety=2
EndPlot
BeginPlot
	x=59,y=6
	TerrainType=TERRAIN_COAST
	PlotType=3
EndPlot
BeginPlot
	x=59,y=7
	TerrainType=TERRAIN_GRASS
	PlotType=2
EndPlot
BeginPlot
	x=59,y=8
	TerrainType=TERRAIN_GRASS
	PlotType=2
EndPlot
BeginPlot
	x=59,y=9
	TerrainType=TERRAIN_GRASS
	PlotType=1
	BonusType=BONUS_WINE
	FeatureType=FEATURE_FOREST, FeatureVariety=2
EndPlot
BeginPlot
	x=59,y=10
	TerrainType=TERRAIN_GRASS
	PlotType=1
EndPlot
BeginPlot
	x=59,y=11
	TerrainType=TERRAIN_GRASS
	PlotType=2
	FeatureType=FEATURE_FOREST, FeatureVariety=2
EndPlot
BeginPlot
	x=59,y=12
	TerrainType=TERRAIN_GRASS
	PlotType=2
	FeatureType=FEATURE_FOREST, FeatureVariety=2
EndPlot
BeginPlot
	x=59,y=13
	TerrainType=TERRAIN_GRASS
	PlotType=2
EndPlot
BeginPlot
	x=59,y=14
	TerrainType=TERRAIN_GRASS
	PlotType=1
	RiverWEDirection=3
	isNOfRiver
EndPlot
BeginPlot
	x=59,y=15
	TerrainType=TERRAIN_GRASS
	PlotType=1
	BonusType=BONUS_SHEEP
	FeatureType=FEATURE_FOREST, FeatureVariety=2
EndPlot
BeginPlot
	x=59,y=16
	TerrainType=TERRAIN_GRASS
	PlotType=2
	BonusType=BONUS_IRON
EndPlot
BeginPlot
	x=59,y=17
	TerrainType=TERRAIN_GRASS
	PlotType=2
EndPlot
BeginPlot
	x=59,y=18
	TerrainType=TERRAIN_GRASS
	PlotType=2
	FeatureType=FEATURE_FOREST, FeatureVariety=2
EndPlot
BeginPlot
	x=59,y=19
	TerrainType=TERRAIN_GRASS
	PlotType=2
	FeatureType=FEATURE_FOREST, FeatureVariety=2
EndPlot
BeginPlot
	x=59,y=20
	TerrainType=TERRAIN_GRASS
	PlotType=1
EndPlot
BeginPlot
	x=59,y=21
	TerrainType=TERRAIN_GRASS
	PlotType=2
	RiverWEDirection=1
	isNOfRiver
	FeatureType=FEATURE_FOREST, FeatureVariety=2
EndPlot
BeginPlot
	x=59,y=22
	TerrainType=TERRAIN_GRASS
	PlotType=1
	FeatureType=FEATURE_FOREST, FeatureVariety=2
EndPlot
BeginPlot
	x=59,y=23
	TerrainType=TERRAIN_GRASS
	PlotType=1
	FeatureType=FEATURE_FOREST, FeatureVariety=2
EndPlot
BeginPlot
	x=59,y=24
	TerrainType=TERRAIN_GRASS
	PlotType=1
	FeatureType=FEATURE_FOREST, FeatureVariety=2
EndPlot
BeginPlot
	x=59,y=25
	TerrainType=TERRAIN_GRASS
	PlotType=2
	FeatureType=FEATURE_FOREST, FeatureVariety=2
EndPlot
BeginPlot
	x=59,y=26
	TerrainType=TERRAIN_GRASS
	PlotType=2
EndPlot
BeginPlot
	x=59,y=27
	TerrainType=TERRAIN_GRASS
	PlotType=1
	FeatureType=FEATURE_FOREST, FeatureVariety=2
EndPlot
BeginPlot
	x=59,y=28
	TerrainType=TERRAIN_GRASS
	PlotType=1
EndPlot
BeginPlot
	x=59,y=29
	TerrainType=TERRAIN_GRASS
	PlotType=2
EndPlot
BeginPlot
	x=59,y=30
	TerrainType=TERRAIN_COAST
	PlotType=3
EndPlot
BeginPlot
	x=59,y=31
	TerrainType=TERRAIN_OCEAN
	PlotType=3
EndPlot
BeginPlot
	x=59,y=32
	TerrainType=TERRAIN_OCEAN
	PlotType=3
EndPlot
BeginPlot
	x=59,y=33
	TerrainType=TERRAIN_OCEAN
	PlotType=3
EndPlot
BeginPlot
	x=59,y=34
	TerrainType=TERRAIN_OCEAN
	PlotType=3
EndPlot
BeginPlot
	x=59,y=35
	TerrainType=TERRAIN_OCEAN
	PlotType=3
EndPlot
BeginPlot
	x=59,y=36
	TerrainType=TERRAIN_OCEAN
	PlotType=3
EndPlot
BeginPlot
	x=59,y=37
	TerrainType=TERRAIN_OCEAN
	PlotType=3
EndPlot
BeginPlot
	x=59,y=38
	TerrainType=TERRAIN_COAST
	PlotType=3
EndPlot
BeginPlot
	x=59,y=39
	TerrainType=TERRAIN_GRASS
	PlotType=2
EndPlot
BeginPlot
	x=59,y=40
	TerrainType=TERRAIN_GRASS
	PlotType=2
EndPlot
BeginPlot
	x=59,y=41
	TerrainType=TERRAIN_GRASS
	PlotType=1
	RiverWEDirection=1
	isNOfRiver
EndPlot
BeginPlot
	x=59,y=42
	TerrainType=TERRAIN_GRASS
	PlotType=2
EndPlot
BeginPlot
	x=59,y=43
	TerrainType=TERRAIN_GRASS
	PlotType=2
	RiverWEDirection=1
	isNOfRiver
	FeatureType=FEATURE_FOREST, FeatureVariety=1
EndPlot
BeginPlot
	x=59,y=44
	TerrainType=TERRAIN_GRASS
	PlotType=2
EndPlot
BeginPlot
	x=59,y=45
	TerrainType=TERRAIN_GRASS
	PlotType=2
	RiverWEDirection=1
	isNOfRiver
EndPlot
BeginPlot
	x=59,y=46
	TerrainType=TERRAIN_GRASS
	PlotType=2
	BonusType=BONUS_COW
	FeatureType=FEATURE_FOREST, FeatureVariety=1
EndPlot
BeginPlot
	x=59,y=47
	TerrainType=TERRAIN_GRASS
	PlotType=2
	RiverWEDirection=1
	isNOfRiver
EndPlot
BeginPlot
	x=59,y=48
	TerrainType=TERRAIN_GRASS
	PlotType=2
EndPlot
BeginPlot
	x=59,y=49
	TerrainType=TERRAIN_GRASS
	PlotType=2
	RiverWEDirection=1
	isNOfRiver
EndPlot
BeginPlot
	x=59,y=50
	TerrainType=TERRAIN_GRASS
	PlotType=2
	FeatureType=FEATURE_FOREST, FeatureVariety=1
EndPlot
BeginPlot
	x=59,y=51
	TerrainType=TERRAIN_GRASS
	PlotType=2
	RiverNSDirection=0
	isWOfRiver
	RiverWEDirection=1
	isNOfRiver
	FeatureType=FEATURE_FOREST, FeatureVariety=1
EndPlot
BeginPlot
	x=59,y=52
	TerrainType=TERRAIN_GRASS
	PlotType=2
	RiverNSDirection=0
	isWOfRiver
	FeatureType=FEATURE_FOREST, FeatureVariety=1
EndPlot
BeginPlot
	x=59,y=53
	TerrainType=TERRAIN_GRASS
	PlotType=2
	RiverNSDirection=0
	isWOfRiver
	FeatureType=FEATURE_FOREST, FeatureVariety=1
EndPlot
BeginPlot
	x=59,y=54
	TerrainType=TERRAIN_GRASS
	PlotType=2
	RiverWEDirection=3
	isNOfRiver
	FeatureType=FEATURE_FOREST, FeatureVariety=1
EndPlot
BeginPlot
	x=59,y=55
	TerrainType=TERRAIN_GRASS
	PlotType=2
EndPlot
BeginPlot
	x=59,y=56
	TerrainType=TERRAIN_GRASS
	PlotType=1
	RiverWEDirection=3
	isNOfRiver
EndPlot
BeginPlot
	x=59,y=57
	TerrainType=TERRAIN_GRASS
	PlotType=2
	FeatureType=FEATURE_FOREST, FeatureVariety=1
EndPlot
BeginPlot
	x=59,y=58
	TerrainType=TERRAIN_GRASS
	PlotType=2
	RiverWEDirection=3
	isNOfRiver
	FeatureType=FEATURE_FOREST, FeatureVariety=1
EndPlot
BeginPlot
	x=59,y=59
	TerrainType=TERRAIN_GRASS
	PlotType=2
	BonusType=BONUS_COAL
EndPlot
BeginPlot
	x=59,y=60
	TerrainType=TERRAIN_GRASS
	PlotType=1
	RiverWEDirection=3
	isNOfRiver
EndPlot
BeginPlot
	x=59,y=61
	TerrainType=TERRAIN_GRASS
	PlotType=1
EndPlot
BeginPlot
	x=59,y=62
	TerrainType=TERRAIN_GRASS
	PlotType=1
	RiverWEDirection=3
	isNOfRiver
EndPlot
BeginPlot
	x=59,y=63
	TerrainType=TERRAIN_GRASS
	PlotType=1
EndPlot
BeginPlot
	x=59,y=64
	TerrainType=TERRAIN_COAST
	PlotType=3
EndPlot
BeginPlot
	x=59,y=65
	TerrainType=TERRAIN_OCEAN
	PlotType=3
EndPlot
BeginPlot
	x=59,y=66
	TerrainType=TERRAIN_OCEAN
	PlotType=3
EndPlot
BeginPlot
	x=59,y=67
	TerrainType=TERRAIN_OCEAN
	PlotType=3
EndPlot</v>
      </c>
      <c r="BJ72" t="str">
        <f t="shared" ca="1" si="0"/>
        <v>BeginPlot
	x=60,y=0
	TerrainType=TERRAIN_OCEAN
	PlotType=3
EndPlot
BeginPlot
	x=60,y=1
	TerrainType=TERRAIN_OCEAN
	PlotType=3
EndPlot
BeginPlot
	x=60,y=2
	TerrainType=TERRAIN_OCEAN
	PlotType=3
EndPlot
BeginPlot
	x=60,y=3
	TerrainType=TERRAIN_OCEAN
	PlotType=3
EndPlot
BeginPlot
	x=60,y=4
	TerrainType=TERRAIN_OCEAN
	PlotType=3
EndPlot
BeginPlot
	x=60,y=5
	TerrainType=TERRAIN_OCEAN
	PlotType=3
EndPlot
BeginPlot
	x=60,y=6
	TerrainType=TERRAIN_COAST
	PlotType=3
EndPlot
BeginPlot
	x=60,y=7
	TerrainType=TERRAIN_GRASS
	PlotType=1
	BonusType=BONUS_CORN
EndPlot
BeginPlot
	x=60,y=8
	TerrainType=TERRAIN_GRASS
	PlotType=2
EndPlot
BeginPlot
	x=60,y=9
	TerrainType=TERRAIN_GRASS
	PlotType=2
	FeatureType=FEATURE_FOREST, FeatureVariety=2
EndPlot
BeginPlot
	x=60,y=10
	TerrainType=TERRAIN_GRASS
	PlotType=2
EndPlot
BeginPlot
	x=60,y=11
	TerrainType=TERRAIN_GRASS
	PlotType=2
EndPlot
BeginPlot
	x=60,y=12
	TerrainType=TERRAIN_GRASS
	PlotType=1
	FeatureType=FEATURE_FOREST, FeatureVariety=2
EndPlot
BeginPlot
	x=60,y=13
	TerrainType=TERRAIN_GRASS
	PlotType=2
EndPlot
BeginPlot
	x=60,y=14
	TerrainType=TERRAIN_GRASS
	PlotType=1
EndPlot
BeginPlot
	x=60,y=15
	TerrainType=TERRAIN_GRASS
	PlotType=1
EndPlot
BeginPlot
	x=60,y=16
	TerrainType=TERRAIN_GRASS
	PlotType=2
	FeatureType=FEATURE_FOREST, FeatureVariety=2
EndPlot
BeginPlot
	x=60,y=17
	TerrainType=TERRAIN_GRASS
	PlotType=2
	FeatureType=FEATURE_FOREST, FeatureVariety=2
EndPlot
BeginPlot
	x=60,y=18
	TerrainType=TERRAIN_GRASS
	PlotType=2
	FeatureType=FEATURE_FOREST, FeatureVariety=2
EndPlot
BeginPlot
	x=60,y=19
	TerrainType=TERRAIN_GRASS
	PlotType=2
	RiverNSDirection=2
	isWOfRiver
	FeatureType=FEATURE_FOREST, FeatureVariety=2
EndPlot
BeginPlot
	x=60,y=20
	TerrainType=TERRAIN_GRASS
	PlotType=1
	RiverNSDirection=2
	isWOfRiver
	FeatureType=FEATURE_FOREST, FeatureVariety=2
EndPlot
BeginPlot
	x=60,y=21
	TerrainType=TERRAIN_GRASS
	PlotType=2
	RiverWEDirection=1
	isNOfRiver
EndPlot
BeginPlot
	x=60,y=22
	TerrainType=TERRAIN_GRASS
	PlotType=2
EndPlot
BeginPlot
	x=60,y=23
	TerrainType=TERRAIN_GRASS
	PlotType=2
	FeatureType=FEATURE_FOREST, FeatureVariety=2
EndPlot
BeginPlot
	x=60,y=24
	TerrainType=TERRAIN_GRASS
	PlotType=2
	RiverWEDirection=1
	isNOfRiver
	FeatureType=FEATURE_FOREST, FeatureVariety=2
EndPlot
BeginPlot
	x=60,y=25
	TerrainType=TERRAIN_GRASS
	PlotType=2
	BonusType=BONUS_GEMS
EndPlot
BeginPlot
	x=60,y=26
	TerrainType=TERRAIN_GRASS
	PlotType=2
	RiverNSDirection=0
	isWOfRiver
EndPlot
BeginPlot
	x=60,y=27
	TerrainType=TERRAIN_GRASS
	PlotType=2
	RiverNSDirection=0
	isWOfRiver
EndPlot
BeginPlot
	x=60,y=28
	TerrainType=TERRAIN_COAST
	PlotType=3
EndPlot
BeginPlot
	x=60,y=29
	TerrainType=TERRAIN_COAST
	PlotType=3
EndPlot
BeginPlot
	x=60,y=30
	TerrainType=TERRAIN_COAST
	PlotType=3
EndPlot
BeginPlot
	x=60,y=31
	TerrainType=TERRAIN_OCEAN
	PlotType=3
EndPlot
BeginPlot
	x=60,y=32
	TerrainType=TERRAIN_OCEAN
	PlotType=3
EndPlot
BeginPlot
	x=60,y=33
	TerrainType=TERRAIN_OCEAN
	PlotType=3
EndPlot
BeginPlot
	x=60,y=34
	TerrainType=TERRAIN_OCEAN
	PlotType=3
EndPlot
BeginPlot
	x=60,y=35
	TerrainType=TERRAIN_OCEAN
	PlotType=3
EndPlot
BeginPlot
	x=60,y=36
	TerrainType=TERRAIN_OCEAN
	PlotType=3
EndPlot
BeginPlot
	x=60,y=37
	TerrainType=TERRAIN_OCEAN
	PlotType=3
EndPlot
BeginPlot
	x=60,y=38
	TerrainType=TERRAIN_COAST
	PlotType=3
EndPlot
BeginPlot
	x=60,y=39
	TerrainType=TERRAIN_GRASS
	PlotType=2
	FeatureType=FEATURE_FOREST, FeatureVariety=1
EndPlot
BeginPlot
	x=60,y=40
	TerrainType=TERRAIN_GRASS
	PlotType=2
	FeatureType=FEATURE_FOREST, FeatureVariety=1
EndPlot
BeginPlot
	x=60,y=41
	TerrainType=TERRAIN_GRASS
	PlotType=2
	RiverWEDirection=1
	isNOfRiver
EndPlot
BeginPlot
	x=60,y=42
	TerrainType=TERRAIN_GRASS
	PlotType=2
	BonusType=BONUS_OIL
	FeatureType=FEATURE_FOREST, FeatureVariety=1
EndPlot
BeginPlot
	x=60,y=43
	TerrainType=TERRAIN_GRASS
	PlotType=2
	RiverWEDirection=1
	isNOfRiver
	FeatureType=FEATURE_FOREST, FeatureVariety=1
EndPlot
BeginPlot
	x=60,y=44
	TerrainType=TERRAIN_GRASS
	PlotType=2
	ImprovementType=IMPROVEMENT_GOODY_HUT
	FeatureType=FEATURE_FOREST, FeatureVariety=1
EndPlot
BeginPlot
	x=60,y=45
	TerrainType=TERRAIN_GRASS
	PlotType=2
	RiverWEDirection=1
	isNOfRiver
EndPlot
BeginPlot
	x=60,y=46
	TerrainType=TERRAIN_GRASS
	PlotType=2
	FeatureType=FEATURE_FOREST, FeatureVariety=1
EndPlot
BeginPlot
	x=60,y=47
	TerrainType=TERRAIN_GRASS
	PlotType=2
	RiverWEDirection=1
	isNOfRiver
EndPlot
BeginPlot
	x=60,y=48
	TerrainType=TERRAIN_GRASS
	PlotType=2
EndPlot
BeginPlot
	x=60,y=49
	TerrainType=TERRAIN_GRASS
	PlotType=2
	RiverWEDirection=1
	isNOfRiver
	FeatureType=FEATURE_FOREST, FeatureVariety=1
EndPlot
BeginPlot
	x=60,y=50
	TerrainType=TERRAIN_GRASS
	PlotType=2
EndPlot
BeginPlot
	x=60,y=51
	TerrainType=TERRAIN_GRASS
	PlotType=2
	FeatureType=FEATURE_FOREST, FeatureVariety=1
EndPlot
BeginPlot
	x=60,y=52
	TerrainType=TERRAIN_GRASS
	PlotType=2
EndPlot
BeginPlot
	x=60,y=53
	TerrainType=TERRAIN_GRASS
	PlotType=2
EndPlot
BeginPlot
	x=60,y=54
	TerrainType=TERRAIN_GRASS
	PlotType=2
	FeatureType=FEATURE_FOREST, FeatureVariety=1
EndPlot
BeginPlot
	x=60,y=55
	TerrainType=TERRAIN_GRASS
	PlotType=2
	ImprovementType=IMPROVEMENT_GOODY_HUT
EndPlot
BeginPlot
	x=60,y=56
	TerrainType=TERRAIN_GRASS
	PlotType=2
	RiverWEDirection=3
	isNOfRiver
	FeatureType=FEATURE_FOREST, FeatureVariety=1
EndPlot
BeginPlot
	x=60,y=57
	TerrainType=TERRAIN_GRASS
	PlotType=2
	FeatureType=FEATURE_FOREST, FeatureVariety=1
EndPlot
BeginPlot
	x=60,y=58
	TerrainType=TERRAIN_GRASS
	PlotType=2
	RiverWEDirection=3
	isNOfRiver
	FeatureType=FEATURE_FOREST, FeatureVariety=1
EndPlot
BeginPlot
	x=60,y=59
	TerrainType=TERRAIN_GRASS
	PlotType=2
EndPlot
BeginPlot
	x=60,y=60
	TerrainType=TERRAIN_GRASS
	PlotType=2
	BonusType=BONUS_SPICES
	RiverWEDirection=3
	isNOfRiver
	FeatureType=FEATURE_FOREST, FeatureVariety=1
EndPlot
BeginPlot
	x=60,y=61
	TerrainType=TERRAIN_GRASS
	PlotType=2
EndPlot
BeginPlot
	x=60,y=62
	TerrainType=TERRAIN_GRASS
	PlotType=2
	RiverWEDirection=3
	isNOfRiver
EndPlot
BeginPlot
	x=60,y=63
	TerrainType=TERRAIN_GRASS
	PlotType=2
EndPlot
BeginPlot
	x=60,y=64
	TerrainType=TERRAIN_COAST
	PlotType=3
EndPlot
BeginPlot
	x=60,y=65
	TerrainType=TERRAIN_OCEAN
	PlotType=3
EndPlot
BeginPlot
	x=60,y=66
	TerrainType=TERRAIN_OCEAN
	PlotType=3
EndPlot
BeginPlot
	x=60,y=67
	TerrainType=TERRAIN_OCEAN
	PlotType=3
EndPlot</v>
      </c>
      <c r="BK72" t="str">
        <f t="shared" ca="1" si="0"/>
        <v>BeginPlot
	x=61,y=0
	TerrainType=TERRAIN_OCEAN
	PlotType=3
EndPlot
BeginPlot
	x=61,y=1
	TerrainType=TERRAIN_OCEAN
	PlotType=3
EndPlot
BeginPlot
	x=61,y=2
	TerrainType=TERRAIN_OCEAN
	PlotType=3
EndPlot
BeginPlot
	x=61,y=3
	TerrainType=TERRAIN_OCEAN
	PlotType=3
EndPlot
BeginPlot
	x=61,y=4
	TerrainType=TERRAIN_COAST
	PlotType=3
EndPlot
BeginPlot
	x=61,y=5
	TerrainType=TERRAIN_COAST
	PlotType=3
	FeatureType=FEATURE_FOREST, FeatureVariety=2
EndPlot
BeginPlot
	x=61,y=6
	TerrainType=TERRAIN_COAST
	PlotType=3
	FeatureType=FEATURE_FOREST, FeatureVariety=2
EndPlot
BeginPlot
	x=61,y=7
	TerrainType=TERRAIN_GRASS
	PlotType=2
EndPlot
BeginPlot
	x=61,y=8
	TerrainType=TERRAIN_GRASS
	PlotType=2
	FeatureType=FEATURE_FOREST, FeatureVariety=2
EndPlot
BeginPlot
	x=61,y=9
	TerrainType=TERRAIN_GRASS
	PlotType=1
	BonusType=BONUS_WHEAT
	FeatureType=FEATURE_FOREST, FeatureVariety=2
EndPlot
BeginPlot
	x=61,y=10
	TerrainType=TERRAIN_GRASS
	PlotType=2
	RiverNSDirection=2
	isWOfRiver
	FeatureType=FEATURE_FOREST, FeatureVariety=2
EndPlot
BeginPlot
	x=61,y=11
	TerrainType=TERRAIN_GRASS
	PlotType=2
	RiverNSDirection=2
	isWOfRiver
EndPlot
BeginPlot
	x=61,y=12
	TerrainType=TERRAIN_GRASS
	PlotType=2
	RiverNSDirection=2
	isWOfRiver
	FeatureType=FEATURE_FOREST, FeatureVariety=2
EndPlot
BeginPlot
	x=61,y=13
	TerrainType=TERRAIN_GRASS
	PlotType=2
EndPlot
BeginPlot
	x=61,y=14
	TerrainType=TERRAIN_GRASS
	PlotType=1
EndPlot
BeginPlot
	x=61,y=15
	TerrainType=TERRAIN_GRASS
	PlotType=2
	FeatureType=FEATURE_FOREST, FeatureVariety=2
EndPlot
BeginPlot
	x=61,y=16
	TerrainType=TERRAIN_GRASS
	PlotType=2
EndPlot
BeginPlot
	x=61,y=17
	TerrainType=TERRAIN_GRASS
	PlotType=2
	RiverWEDirection=1
	isNOfRiver
	FeatureType=FEATURE_FOREST, FeatureVariety=2
EndPlot
BeginPlot
	x=61,y=18
	TerrainType=TERRAIN_GRASS
	PlotType=2
EndPlot
BeginPlot
	x=61,y=19
	TerrainType=TERRAIN_GRASS
	PlotType=2
	RiverWEDirection=1
	isNOfRiver
EndPlot
BeginPlot
	x=61,y=20
	TerrainType=TERRAIN_GRASS
	PlotType=2
	FeatureType=FEATURE_FOREST, FeatureVariety=2
EndPlot
BeginPlot
	x=61,y=21
	TerrainType=TERRAIN_GRASS
	PlotType=2
EndPlot
BeginPlot
	x=61,y=22
	TerrainType=TERRAIN_GRASS
	PlotType=2
	FeatureType=FEATURE_FOREST, FeatureVariety=2
EndPlot
BeginPlot
	x=61,y=23
	TerrainType=TERRAIN_GRASS
	PlotType=2
	FeatureType=FEATURE_FOREST, FeatureVariety=2
EndPlot
BeginPlot
	x=61,y=24
	TerrainType=TERRAIN_GRASS
	PlotType=2
	RiverNSDirection=0
	isWOfRiver
	RiverWEDirection=1
	isNOfRiver
	FeatureType=FEATURE_FOREST, FeatureVariety=2
EndPlot
BeginPlot
	x=61,y=25
	TerrainType=TERRAIN_GRASS
	PlotType=2
	ImprovementType=IMPROVEMENT_GOODY_HUT
	RiverNSDirection=0
	isWOfRiver
EndPlot
BeginPlot
	x=61,y=26
	TerrainType=TERRAIN_GRASS
	PlotType=2
	RiverWEDirection=3
	isNOfRiver
	FeatureType=FEATURE_FOREST, FeatureVariety=2
EndPlot
BeginPlot
	x=61,y=27
	TerrainType=TERRAIN_GRASS
	PlotType=2
EndPlot
BeginPlot
	x=61,y=28
	TerrainType=TERRAIN_GRASS
	PlotType=2
EndPlot
BeginPlot
	x=61,y=29
	TerrainType=TERRAIN_GRASS
	PlotType=2
	BonusType=BONUS_IRON
EndPlot
BeginPlot
	x=61,y=30
	TerrainType=TERRAIN_COAST
	PlotType=3
EndPlot
BeginPlot
	x=61,y=31
	TerrainType=TERRAIN_OCEAN
	PlotType=3
EndPlot
BeginPlot
	x=61,y=32
	TerrainType=TERRAIN_OCEAN
	PlotType=3
EndPlot
BeginPlot
	x=61,y=33
	TerrainType=TERRAIN_OCEAN
	PlotType=3
EndPlot
BeginPlot
	x=61,y=34
	TerrainType=TERRAIN_OCEAN
	PlotType=3
EndPlot
BeginPlot
	x=61,y=35
	TerrainType=TERRAIN_OCEAN
	PlotType=3
EndPlot
BeginPlot
	x=61,y=36
	TerrainType=TERRAIN_OCEAN
	PlotType=3
EndPlot
BeginPlot
	x=61,y=37
	TerrainType=TERRAIN_OCEAN
	PlotType=3
EndPlot
BeginPlot
	x=61,y=38
	TerrainType=TERRAIN_COAST
	PlotType=3
EndPlot
BeginPlot
	x=61,y=39
	TerrainType=TERRAIN_GRASS
	PlotType=2
EndPlot
BeginPlot
	x=61,y=40
	TerrainType=TERRAIN_GRASS
	PlotType=2
	FeatureType=FEATURE_FOREST, FeatureVariety=1
EndPlot
BeginPlot
	x=61,y=41
	TerrainType=TERRAIN_GRASS
	PlotType=2
	RiverWEDirection=1
	isNOfRiver
EndPlot
BeginPlot
	x=61,y=42
	TerrainType=TERRAIN_GRASS
	PlotType=2
	BonusType=BONUS_BANANA
EndPlot
BeginPlot
	x=61,y=43
	TerrainType=TERRAIN_GRASS
	PlotType=2
	BonusType=BONUS_IRON
	RiverWEDirection=1
	isNOfRiver
EndPlot
BeginPlot
	x=61,y=44
	TerrainType=TERRAIN_GRASS
	PlotType=2
EndPlot
BeginPlot
	x=61,y=45
	TerrainType=TERRAIN_GRASS
	PlotType=2
	RiverWEDirection=1
	isNOfRiver
EndPlot
BeginPlot
	x=61,y=46
	TerrainType=TERRAIN_GRASS
	PlotType=2
	FeatureType=FEATURE_FOREST, FeatureVariety=1
EndPlot
BeginPlot
	x=61,y=47
	TerrainType=TERRAIN_GRASS
	PlotType=2
	RiverWEDirection=1
	isNOfRiver
	FeatureType=FEATURE_FOREST, FeatureVariety=1
EndPlot
BeginPlot
	x=61,y=48
	TerrainType=TERRAIN_GRASS
	PlotType=2
EndPlot
BeginPlot
	x=61,y=49
	TerrainType=TERRAIN_GRASS
	PlotType=2
	RiverNSDirection=0
	isWOfRiver
	RiverWEDirection=1
	isNOfRiver
EndPlot
BeginPlot
	x=61,y=50
	TerrainType=TERRAIN_GRASS
	PlotType=2
	RiverNSDirection=0
	isWOfRiver
	FeatureType=FEATURE_FOREST, FeatureVariety=1
EndPlot
BeginPlot
	x=61,y=51
	TerrainType=TERRAIN_GRASS
	PlotType=2
	RiverNSDirection=0
	isWOfRiver
	FeatureType=FEATURE_FOREST, FeatureVariety=1
EndPlot
BeginPlot
	x=61,y=52
	TerrainType=TERRAIN_GRASS
	PlotType=2
	RiverNSDirection=0
	isWOfRiver
	FeatureType=FEATURE_FOREST, FeatureVariety=1
EndPlot
BeginPlot
	x=61,y=53
	TerrainType=TERRAIN_GRASS
	PlotType=2
	RiverNSDirection=0
	isWOfRiver
	FeatureType=FEATURE_FOREST, FeatureVariety=1
EndPlot
BeginPlot
	x=61,y=54
	TerrainType=TERRAIN_GRASS
	PlotType=2
	RiverNSDirection=0
	isWOfRiver
EndPlot
BeginPlot
	x=61,y=55
	TerrainType=TERRAIN_GRASS
	PlotType=2
	RiverNSDirection=0
	isWOfRiver
	FeatureType=FEATURE_FOREST, FeatureVariety=1
EndPlot
BeginPlot
	x=61,y=56
	TerrainType=TERRAIN_GRASS
	PlotType=2
	RiverWEDirection=3
	isNOfRiver
EndPlot
BeginPlot
	x=61,y=57
	TerrainType=TERRAIN_GRASS
	PlotType=2
EndPlot
BeginPlot
	x=61,y=58
	TerrainType=TERRAIN_GRASS
	PlotType=2
	RiverWEDirection=3
	isNOfRiver
	FeatureType=FEATURE_FOREST, FeatureVariety=1
EndPlot
BeginPlot
	x=61,y=59
	TerrainType=TERRAIN_GRASS
	PlotType=2
	FeatureType=FEATURE_FOREST, FeatureVariety=1
EndPlot
BeginPlot
	x=61,y=60
	TerrainType=TERRAIN_GRASS
	PlotType=1
	RiverWEDirection=3
	isNOfRiver
	FeatureType=FEATURE_FOREST, FeatureVariety=1
EndPlot
BeginPlot
	x=61,y=61
	TerrainType=TERRAIN_GRASS
	PlotType=2
EndPlot
BeginPlot
	x=61,y=62
	TerrainType=TERRAIN_GRASS
	PlotType=1
	RiverWEDirection=3
	isNOfRiver
EndPlot
BeginPlot
	x=61,y=63
	TerrainType=TERRAIN_GRASS
	PlotType=2
EndPlot
BeginPlot
	x=61,y=64
	TerrainType=TERRAIN_COAST
	PlotType=3
EndPlot
BeginPlot
	x=61,y=65
	TerrainType=TERRAIN_OCEAN
	PlotType=3
EndPlot
BeginPlot
	x=61,y=66
	TerrainType=TERRAIN_OCEAN
	PlotType=3
EndPlot
BeginPlot
	x=61,y=67
	TerrainType=TERRAIN_OCEAN
	PlotType=3
EndPlot</v>
      </c>
      <c r="BL72" t="str">
        <f t="shared" ca="1" si="0"/>
        <v>BeginPlot
	x=62,y=0
	TerrainType=TERRAIN_OCEAN
	PlotType=3
EndPlot
BeginPlot
	x=62,y=1
	TerrainType=TERRAIN_OCEAN
	PlotType=3
EndPlot
BeginPlot
	x=62,y=2
	TerrainType=TERRAIN_OCEAN
	PlotType=3
EndPlot
BeginPlot
	x=62,y=3
	TerrainType=TERRAIN_OCEAN
	PlotType=3
EndPlot
BeginPlot
	x=62,y=4
	TerrainType=TERRAIN_COAST
	PlotType=3
EndPlot
BeginPlot
	x=62,y=5
	TerrainType=TERRAIN_GRASS
	PlotType=2
EndPlot
BeginPlot
	x=62,y=6
	TerrainType=TERRAIN_GRASS
	PlotType=2
	FeatureType=FEATURE_FOREST, FeatureVariety=2
EndPlot
BeginPlot
	x=62,y=7
	TerrainType=TERRAIN_GRASS
	PlotType=1
EndPlot
BeginPlot
	x=62,y=8
	TerrainType=TERRAIN_GRASS
	PlotType=1
	BonusType=BONUS_BANANA
EndPlot
BeginPlot
	x=62,y=9
	TerrainType=TERRAIN_GRASS
	PlotType=2
EndPlot
BeginPlot
	x=62,y=10
	TerrainType=TERRAIN_GRASS
	PlotType=2
	RiverWEDirection=1
	isNOfRiver
EndPlot
BeginPlot
	x=62,y=11
	TerrainType=TERRAIN_GRASS
	PlotType=2
EndPlot
BeginPlot
	x=62,y=12
	TerrainType=TERRAIN_GRASS
	PlotType=2
	FeatureType=FEATURE_FOREST, FeatureVariety=2
EndPlot
BeginPlot
	x=62,y=13
	TerrainType=TERRAIN_GRASS
	PlotType=2
	FeatureType=FEATURE_FOREST, FeatureVariety=2
EndPlot
BeginPlot
	x=62,y=14
	TerrainType=TERRAIN_GRASS
	PlotType=2
EndPlot
BeginPlot
	x=62,y=15
	TerrainType=TERRAIN_GRASS
	PlotType=2
	ImprovementType=IMPROVEMENT_GOODY_HUT
EndPlot
BeginPlot
	x=62,y=16
	TerrainType=TERRAIN_GRASS
	PlotType=2
	FeatureType=FEATURE_FOREST, FeatureVariety=2
EndPlot
BeginPlot
	x=62,y=17
	TerrainType=TERRAIN_GRASS
	PlotType=2
	RiverNSDirection=0
	isWOfRiver
	RiverWEDirection=1
	isNOfRiver
	FeatureType=FEATURE_FOREST, FeatureVariety=2
EndPlot
BeginPlot
	x=62,y=18
	TerrainType=TERRAIN_GRASS
	PlotType=2
	BonusType=BONUS_COPPER
	RiverNSDirection=0
	isWOfRiver
	FeatureType=FEATURE_FOREST, FeatureVariety=2
EndPlot
BeginPlot
	x=62,y=19
	TerrainType=TERRAIN_GRASS
	PlotType=2
	RiverNSDirection=0
	isWOfRiver
	RiverWEDirection=1
	isNOfRiver
	FeatureType=FEATURE_FOREST, FeatureVariety=2
EndPlot
BeginPlot
	x=62,y=20
	TerrainType=TERRAIN_GRASS
	PlotType=2
	RiverNSDirection=0
	isWOfRiver
EndPlot
BeginPlot
	x=62,y=21
	TerrainType=TERRAIN_GRASS
	PlotType=2
	FeatureType=FEATURE_FOREST, FeatureVariety=2
EndPlot
BeginPlot
	x=62,y=22
	TerrainType=TERRAIN_GRASS
	PlotType=2
EndPlot
BeginPlot
	x=62,y=23
	TerrainType=TERRAIN_GRASS
	PlotType=2
EndPlot
BeginPlot
	x=62,y=24
	TerrainType=TERRAIN_GRASS
	PlotType=2
	FeatureType=FEATURE_FOREST, FeatureVariety=2
EndPlot
BeginPlot
	x=62,y=25
	TerrainType=TERRAIN_GRASS
	PlotType=2
	FeatureType=FEATURE_FOREST, FeatureVariety=2
EndPlot
BeginPlot
	x=62,y=26
	TerrainType=TERRAIN_GRASS
	PlotType=2
	RiverWEDirection=3
	isNOfRiver
	FeatureType=FEATURE_FOREST, FeatureVariety=2
EndPlot
BeginPlot
	x=62,y=27
	TerrainType=TERRAIN_GRASS
	PlotType=2
EndPlot
BeginPlot
	x=62,y=28
	TerrainType=TERRAIN_GRASS
	PlotType=2
EndPlot
BeginPlot
	x=62,y=29
	TerrainType=TERRAIN_GRASS
	PlotType=2
EndPlot
BeginPlot
	x=62,y=30
	TerrainType=TERRAIN_COAST
	PlotType=3
EndPlot
BeginPlot
	x=62,y=31
	TerrainType=TERRAIN_OCEAN
	PlotType=3
EndPlot
BeginPlot
	x=62,y=32
	TerrainType=TERRAIN_OCEAN
	PlotType=3
EndPlot
BeginPlot
	x=62,y=33
	TerrainType=TERRAIN_OCEAN
	PlotType=3
EndPlot
BeginPlot
	x=62,y=34
	TerrainType=TERRAIN_OCEAN
	PlotType=3
EndPlot
BeginPlot
	x=62,y=35
	TerrainType=TERRAIN_OCEAN
	PlotType=3
EndPlot
BeginPlot
	x=62,y=36
	TerrainType=TERRAIN_OCEAN
	PlotType=3
EndPlot
BeginPlot
	x=62,y=37
	TerrainType=TERRAIN_OCEAN
	PlotType=3
EndPlot
BeginPlot
	x=62,y=38
	TerrainType=TERRAIN_COAST
	PlotType=3
EndPlot
BeginPlot
	x=62,y=39
	TerrainType=TERRAIN_GRASS
	PlotType=2
EndPlot
BeginPlot
	x=62,y=40
	TerrainType=TERRAIN_GRASS
	PlotType=1
	BonusType=BONUS_IVORY
	FeatureType=FEATURE_FOREST, FeatureVariety=1
EndPlot
BeginPlot
	x=62,y=41
	TerrainType=TERRAIN_GRASS
	PlotType=2
	RiverWEDirection=1
	isNOfRiver
	FeatureType=FEATURE_FOREST, FeatureVariety=1
EndPlot
BeginPlot
	x=62,y=42
	TerrainType=TERRAIN_GRASS
	PlotType=1
	FeatureType=FEATURE_FOREST, FeatureVariety=1
EndPlot
BeginPlot
	x=62,y=43
	TerrainType=TERRAIN_GRASS
	PlotType=2
	RiverWEDirection=1
	isNOfRiver
	FeatureType=FEATURE_FOREST, FeatureVariety=1
EndPlot
BeginPlot
	x=62,y=44
	TerrainType=TERRAIN_GRASS
	PlotType=2
	FeatureType=FEATURE_FOREST, FeatureVariety=1
EndPlot
BeginPlot
	x=62,y=45
	TerrainType=TERRAIN_GRASS
	PlotType=2
	RiverWEDirection=1
	isNOfRiver
EndPlot
BeginPlot
	x=62,y=46
	TerrainType=TERRAIN_GRASS
	PlotType=2
EndPlot
BeginPlot
	x=62,y=47
	TerrainType=TERRAIN_GRASS
	PlotType=2
	ImprovementType=IMPROVEMENT_GOODY_HUT
	RiverWEDirection=1
	isNOfRiver
	FeatureType=FEATURE_FOREST, FeatureVariety=1
EndPlot
BeginPlot
	x=62,y=48
	TerrainType=TERRAIN_GRASS
	PlotType=2
EndPlot
BeginPlot
	x=62,y=49
	TerrainType=TERRAIN_GRASS
	PlotType=2
EndPlot
BeginPlot
	x=62,y=50
	TerrainType=TERRAIN_GRASS
	PlotType=2
EndPlot
BeginPlot
	x=62,y=51
	TerrainType=TERRAIN_GRASS
	PlotType=1
	BonusType=BONUS_PIG
	FeatureType=FEATURE_FOREST, FeatureVariety=1
EndPlot
BeginPlot
	x=62,y=52
	TerrainType=TERRAIN_GRASS
	PlotType=1
EndPlot
BeginPlot
	x=62,y=53
	TerrainType=TERRAIN_GRASS
	PlotType=2
	FeatureType=FEATURE_FOREST, FeatureVariety=1
EndPlot
BeginPlot
	x=62,y=54
	TerrainType=TERRAIN_GRASS
	PlotType=2
	FeatureType=FEATURE_FOREST, FeatureVariety=1
EndPlot
BeginPlot
	x=62,y=55
	TerrainType=TERRAIN_GRASS
	PlotType=2
EndPlot
BeginPlot
	x=62,y=56
	TerrainType=TERRAIN_GRASS
	PlotType=1
EndPlot
BeginPlot
	x=62,y=57
	TerrainType=TERRAIN_GRASS
	PlotType=2
	BonusType=BONUS_ALUMINUM
EndPlot
BeginPlot
	x=62,y=58
	TerrainType=TERRAIN_GRASS
	PlotType=2
	RiverWEDirection=3
	isNOfRiver
EndPlot
BeginPlot
	x=62,y=59
	TerrainType=TERRAIN_GRASS
	PlotType=2
EndPlot
BeginPlot
	x=62,y=60
	TerrainType=TERRAIN_GRASS
	PlotType=1
	RiverWEDirection=3
	isNOfRiver
	FeatureType=FEATURE_FOREST, FeatureVariety=1
EndPlot
BeginPlot
	x=62,y=61
	TerrainType=TERRAIN_GRASS
	PlotType=1
EndPlot
BeginPlot
	x=62,y=62
	TerrainType=TERRAIN_GRASS
	PlotType=1
	RiverWEDirection=3
	isNOfRiver
EndPlot
BeginPlot
	x=62,y=63
	TerrainType=TERRAIN_COAST
	PlotType=3
EndPlot
BeginPlot
	x=62,y=64
	TerrainType=TERRAIN_COAST
	PlotType=3
EndPlot
BeginPlot
	x=62,y=65
	TerrainType=TERRAIN_OCEAN
	PlotType=3
EndPlot
BeginPlot
	x=62,y=66
	TerrainType=TERRAIN_OCEAN
	PlotType=3
EndPlot
BeginPlot
	x=62,y=67
	TerrainType=TERRAIN_OCEAN
	PlotType=3
EndPlot</v>
      </c>
      <c r="BM72" t="str">
        <f t="shared" ca="1" si="0"/>
        <v>BeginPlot
	x=63,y=0
	TerrainType=TERRAIN_OCEAN
	PlotType=3
EndPlot
BeginPlot
	x=63,y=1
	TerrainType=TERRAIN_OCEAN
	PlotType=3
EndPlot
BeginPlot
	x=63,y=2
	TerrainType=TERRAIN_OCEAN
	PlotType=3
EndPlot
BeginPlot
	x=63,y=3
	TerrainType=TERRAIN_OCEAN
	PlotType=3
EndPlot
BeginPlot
	x=63,y=4
	TerrainType=TERRAIN_COAST
	PlotType=3
EndPlot
BeginPlot
	x=63,y=5
	TerrainType=TERRAIN_COAST
	PlotType=3
EndPlot
BeginPlot
	x=63,y=6
	TerrainType=TERRAIN_COAST
	PlotType=3
	FeatureType=FEATURE_FOREST, FeatureVariety=2
EndPlot
BeginPlot
	x=63,y=7
	TerrainType=TERRAIN_GRASS
	PlotType=1
	FeatureType=FEATURE_FOREST, FeatureVariety=2
EndPlot
BeginPlot
	x=63,y=8
	TerrainType=TERRAIN_GRASS
	PlotType=2
	FeatureType=FEATURE_FOREST, FeatureVariety=2
EndPlot
BeginPlot
	x=63,y=9
	TerrainType=TERRAIN_GRASS
	PlotType=2
	BonusType=BONUS_OIL
	RiverNSDirection=2
	isWOfRiver
	FeatureType=FEATURE_FOREST, FeatureVariety=2
EndPlot
BeginPlot
	x=63,y=10
	TerrainType=TERRAIN_GRASS
	PlotType=2
	RiverWEDirection=1
	isNOfRiver
	FeatureType=FEATURE_FOREST, FeatureVariety=2
EndPlot
BeginPlot
	x=63,y=11
	TerrainType=TERRAIN_GRASS
	PlotType=2
EndPlot
BeginPlot
	x=63,y=12
	TerrainType=TERRAIN_GRASS
	PlotType=1
	BonusType=BONUS_URANIUM
EndPlot
BeginPlot
	x=63,y=13
	TerrainType=TERRAIN_GRASS
	PlotType=2
	FeatureType=FEATURE_FOREST, FeatureVariety=2
EndPlot
BeginPlot
	x=63,y=14
	TerrainType=TERRAIN_GRASS
	PlotType=2
EndPlot
BeginPlot
	x=63,y=15
	TerrainType=TERRAIN_GRASS
	PlotType=2
EndPlot
BeginPlot
	x=63,y=16
	TerrainType=TERRAIN_GRASS
	PlotType=2
EndPlot
BeginPlot
	x=63,y=17
	TerrainType=TERRAIN_GRASS
	PlotType=2
	FeatureType=FEATURE_FOREST, FeatureVariety=2
EndPlot
BeginPlot
	x=63,y=18
	TerrainType=TERRAIN_GRASS
	PlotType=2
	BonusType=BONUS_SILVER
EndPlot
BeginPlot
	x=63,y=19
	TerrainType=TERRAIN_GRASS
	PlotType=2
	FeatureType=FEATURE_FOREST, FeatureVariety=2
EndPlot
BeginPlot
	x=63,y=20
	TerrainType=TERRAIN_GRASS
	PlotType=2
	FeatureType=FEATURE_FOREST, FeatureVariety=2
EndPlot
BeginPlot
	x=63,y=21
	TerrainType=TERRAIN_GRASS
	PlotType=2
	RiverNSDirection=0
	isWOfRiver
	RiverWEDirection=1
	isNOfRiver
EndPlot
BeginPlot
	x=63,y=22
	TerrainType=TERRAIN_GRASS
	PlotType=2
	RiverNSDirection=0
	isWOfRiver
EndPlot
BeginPlot
	x=63,y=23
	TerrainType=TERRAIN_GRASS
	PlotType=2
	BonusType=BONUS_CORN
EndPlot
BeginPlot
	x=63,y=24
	TerrainType=TERRAIN_GRASS
	PlotType=2
EndPlot
BeginPlot
	x=63,y=25
	TerrainType=TERRAIN_GRASS
	PlotType=2
EndPlot
BeginPlot
	x=63,y=26
	TerrainType=TERRAIN_GRASS
	PlotType=2
	RiverWEDirection=3
	isNOfRiver
	FeatureType=FEATURE_FOREST, FeatureVariety=2
EndPlot
BeginPlot
	x=63,y=27
	TerrainType=TERRAIN_GRASS
	PlotType=2
	BonusType=BONUS_COW
EndPlot
BeginPlot
	x=63,y=28
	TerrainType=TERRAIN_GRASS
	PlotType=2
EndPlot
BeginPlot
	x=63,y=29
	TerrainType=TERRAIN_GRASS
	PlotType=2
EndPlot
BeginPlot
	x=63,y=30
	TerrainType=TERRAIN_COAST
	PlotType=3
EndPlot
BeginPlot
	x=63,y=31
	TerrainType=TERRAIN_OCEAN
	PlotType=3
EndPlot
BeginPlot
	x=63,y=32
	TerrainType=TERRAIN_OCEAN
	PlotType=3
EndPlot
BeginPlot
	x=63,y=33
	TerrainType=TERRAIN_OCEAN
	PlotType=3
EndPlot
BeginPlot
	x=63,y=34
	TerrainType=TERRAIN_OCEAN
	PlotType=3
EndPlot
BeginPlot
	x=63,y=35
	TerrainType=TERRAIN_OCEAN
	PlotType=3
EndPlot
BeginPlot
	x=63,y=36
	TerrainType=TERRAIN_OCEAN
	PlotType=3
EndPlot
BeginPlot
	x=63,y=37
	TerrainType=TERRAIN_OCEAN
	PlotType=3
EndPlot
BeginPlot
	x=63,y=38
	TerrainType=TERRAIN_COAST
	PlotType=3
EndPlot
BeginPlot
	x=63,y=39
	TerrainType=TERRAIN_GRASS
	PlotType=2
	FeatureType=FEATURE_FOREST, FeatureVariety=1
EndPlot
BeginPlot
	x=63,y=40
	TerrainType=TERRAIN_GRASS
	PlotType=2
	FeatureType=FEATURE_FOREST, FeatureVariety=1
EndPlot
BeginPlot
	x=63,y=41
	TerrainType=TERRAIN_GRASS
	PlotType=2
	RiverWEDirection=1
	isNOfRiver
	FeatureType=FEATURE_FOREST, FeatureVariety=1
EndPlot
BeginPlot
	x=63,y=42
	TerrainType=TERRAIN_GRASS
	PlotType=2
	FeatureType=FEATURE_FOREST, FeatureVariety=1
EndPlot
BeginPlot
	x=63,y=43
	TerrainType=TERRAIN_GRASS
	PlotType=2
	RiverWEDirection=1
	isNOfRiver
	FeatureType=FEATURE_FOREST, FeatureVariety=1
EndPlot
BeginPlot
	x=63,y=44
	TerrainType=TERRAIN_GRASS
	PlotType=2
EndPlot
BeginPlot
	x=63,y=45
	TerrainType=TERRAIN_GRASS
	PlotType=2
	RiverWEDirection=1
	isNOfRiver
	FeatureType=FEATURE_FOREST, FeatureVariety=1
EndPlot
BeginPlot
	x=63,y=46
	TerrainType=TERRAIN_GRASS
	PlotType=2
EndPlot
BeginPlot
	x=63,y=47
	TerrainType=TERRAIN_GRASS
	PlotType=2
	RiverNSDirection=0
	isWOfRiver
	RiverWEDirection=1
	isNOfRiver
EndPlot
BeginPlot
	x=63,y=48
	TerrainType=TERRAIN_GRASS
	PlotType=2
	RiverNSDirection=0
	isWOfRiver
	FeatureType=FEATURE_FOREST, FeatureVariety=1
EndPlot
BeginPlot
	x=63,y=49
	TerrainType=TERRAIN_GRASS
	PlotType=2
	RiverNSDirection=0
	isWOfRiver
EndPlot
BeginPlot
	x=63,y=50
	TerrainType=TERRAIN_GRASS
	PlotType=2
	BonusType=BONUS_SHEEP
	RiverNSDirection=0
	isWOfRiver
	FeatureType=FEATURE_FOREST, FeatureVariety=1
EndPlot
BeginPlot
	x=63,y=51
	TerrainType=TERRAIN_GRASS
	PlotType=2
	RiverNSDirection=0
	isWOfRiver
	FeatureType=FEATURE_FOREST, FeatureVariety=1
EndPlot
BeginPlot
	x=63,y=52
	TerrainType=TERRAIN_GRASS
	PlotType=2
	BonusType=BONUS_COW
	RiverNSDirection=0
	isWOfRiver
	FeatureType=FEATURE_FOREST, FeatureVariety=1
EndPlot
BeginPlot
	x=63,y=53
	TerrainType=TERRAIN_GRASS
	PlotType=2
	RiverNSDirection=0
	isWOfRiver
	FeatureType=FEATURE_FOREST, FeatureVariety=1
EndPlot
BeginPlot
	x=63,y=54
	TerrainType=TERRAIN_GRASS
	PlotType=2
	RiverNSDirection=0
	isWOfRiver
EndPlot
BeginPlot
	x=63,y=55
	TerrainType=TERRAIN_GRASS
	PlotType=2
	RiverNSDirection=0
	isWOfRiver
EndPlot
BeginPlot
	x=63,y=56
	TerrainType=TERRAIN_GRASS
	PlotType=1
	RiverNSDirection=0
	isWOfRiver
EndPlot
BeginPlot
	x=63,y=57
	TerrainType=TERRAIN_GRASS
	PlotType=2
	RiverNSDirection=0
	isWOfRiver
EndPlot
BeginPlot
	x=63,y=58
	TerrainType=TERRAIN_GRASS
	PlotType=2
	RiverWEDirection=3
	isNOfRiver
	FeatureType=FEATURE_FOREST, FeatureVariety=1
EndPlot
BeginPlot
	x=63,y=59
	TerrainType=TERRAIN_GRASS
	PlotType=1
	FeatureType=FEATURE_FOREST, FeatureVariety=1
EndPlot
BeginPlot
	x=63,y=60
	TerrainType=TERRAIN_GRASS
	PlotType=2
	BonusType=BONUS_ALUMINUM
	RiverWEDirection=3
	isNOfRiver
EndPlot
BeginPlot
	x=63,y=61
	TerrainType=TERRAIN_GRASS
	PlotType=1
	FeatureType=FEATURE_FOREST, FeatureVariety=1
EndPlot
BeginPlot
	x=63,y=62
	TerrainType=TERRAIN_COAST
	PlotType=3
	RiverWEDirection=3
	isNOfRiver
EndPlot
BeginPlot
	x=63,y=63
	TerrainType=TERRAIN_COAST
	PlotType=3
EndPlot
BeginPlot
	x=63,y=64
	TerrainType=TERRAIN_COAST
	PlotType=3
EndPlot
BeginPlot
	x=63,y=65
	TerrainType=TERRAIN_OCEAN
	PlotType=3
EndPlot
BeginPlot
	x=63,y=66
	TerrainType=TERRAIN_OCEAN
	PlotType=3
EndPlot
BeginPlot
	x=63,y=67
	TerrainType=TERRAIN_OCEAN
	PlotType=3
EndPlot</v>
      </c>
      <c r="BN72" t="str">
        <f t="shared" ca="1" si="0"/>
        <v>BeginPlot
	x=64,y=0
	TerrainType=TERRAIN_OCEAN
	PlotType=3
EndPlot
BeginPlot
	x=64,y=1
	TerrainType=TERRAIN_OCEAN
	PlotType=3
EndPlot
BeginPlot
	x=64,y=2
	TerrainType=TERRAIN_OCEAN
	PlotType=3
EndPlot
BeginPlot
	x=64,y=3
	TerrainType=TERRAIN_OCEAN
	PlotType=3
EndPlot
BeginPlot
	x=64,y=4
	TerrainType=TERRAIN_COAST
	PlotType=3
EndPlot
BeginPlot
	x=64,y=5
	TerrainType=TERRAIN_GRASS
	PlotType=2
	FeatureType=FEATURE_FOREST, FeatureVariety=2
EndPlot
BeginPlot
	x=64,y=6
	TerrainType=TERRAIN_COAST
	PlotType=3
	FeatureType=FEATURE_FOREST, FeatureVariety=2
EndPlot
BeginPlot
	x=64,y=7
	TerrainType=TERRAIN_GRASS
	PlotType=2
	BonusType=BONUS_IVORY
	ImprovementType=IMPROVEMENT_GOODY_HUT
	FeatureType=FEATURE_FOREST, FeatureVariety=2
EndPlot
BeginPlot
	x=64,y=8
	TerrainType=TERRAIN_GRASS
	PlotType=2
	FeatureType=FEATURE_FOREST, FeatureVariety=2
EndPlot
BeginPlot
	x=64,y=9
	TerrainType=TERRAIN_GRASS
	PlotType=2
	RiverWEDirection=1
	isNOfRiver
	FeatureType=FEATURE_FOREST, FeatureVariety=2
EndPlot
BeginPlot
	x=64,y=10
	TerrainType=TERRAIN_GRASS
	PlotType=1
EndPlot
BeginPlot
	x=64,y=11
	TerrainType=TERRAIN_GRASS
	PlotType=1
	BonusType=BONUS_STONE
	FeatureType=FEATURE_FOREST, FeatureVariety=2
EndPlot
BeginPlot
	x=64,y=12
	TerrainType=TERRAIN_GRASS
	PlotType=2
EndPlot
BeginPlot
	x=64,y=13
	TerrainType=TERRAIN_GRASS
	PlotType=2
EndPlot
BeginPlot
	x=64,y=14
	TerrainType=TERRAIN_GRASS
	PlotType=2
	FeatureType=FEATURE_FOREST, FeatureVariety=2
EndPlot
BeginPlot
	x=64,y=15
	TerrainType=TERRAIN_GRASS
	PlotType=2
EndPlot
BeginPlot
	x=64,y=16
	TerrainType=TERRAIN_GRASS
	PlotType=2
	FeatureType=FEATURE_FOREST, FeatureVariety=2
EndPlot
BeginPlot
	x=64,y=17
	TerrainType=TERRAIN_GRASS
	PlotType=2
	FeatureType=FEATURE_FOREST, FeatureVariety=2
EndPlot
BeginPlot
	x=64,y=18
	TerrainType=TERRAIN_GRASS
	PlotType=2
	FeatureType=FEATURE_FOREST, FeatureVariety=2
EndPlot
BeginPlot
	x=64,y=19
	TerrainType=TERRAIN_GRASS
	PlotType=2
	FeatureType=FEATURE_FOREST, FeatureVariety=2
EndPlot
BeginPlot
	x=64,y=20
	TerrainType=TERRAIN_GRASS
	PlotType=2
	BonusType=BONUS_RICE
EndPlot
BeginPlot
	x=64,y=21
	TerrainType=TERRAIN_GRASS
	PlotType=2
EndPlot
BeginPlot
	x=64,y=22
	TerrainType=TERRAIN_GRASS
	PlotType=2
EndPlot
BeginPlot
	x=64,y=23
	TerrainType=TERRAIN_GRASS
	PlotType=1
	RiverWEDirection=1
	isNOfRiver
EndPlot
BeginPlot
	x=64,y=24
	TerrainType=TERRAIN_GRASS
	PlotType=1
	FeatureType=FEATURE_FOREST, FeatureVariety=2
EndPlot
BeginPlot
	x=64,y=25
	TerrainType=TERRAIN_GRASS
	PlotType=1
	FeatureType=FEATURE_FOREST, FeatureVariety=2
EndPlot
BeginPlot
	x=64,y=26
	TerrainType=TERRAIN_GRASS
	PlotType=1
EndPlot
BeginPlot
	x=64,y=27
	TerrainType=TERRAIN_GRASS
	PlotType=2
	RiverNSDirection=0
	isWOfRiver
	FeatureType=FEATURE_FOREST, FeatureVariety=2
EndPlot
BeginPlot
	x=64,y=28
	TerrainType=TERRAIN_GRASS
	PlotType=2
	RiverNSDirection=0
	isWOfRiver
EndPlot
BeginPlot
	x=64,y=29
	TerrainType=TERRAIN_GRASS
	PlotType=2
	RiverNSDirection=0
	isWOfRiver
EndPlot
BeginPlot
	x=64,y=30
	TerrainType=TERRAIN_COAST
	PlotType=3
EndPlot
BeginPlot
	x=64,y=31
	TerrainType=TERRAIN_OCEAN
	PlotType=3
EndPlot
BeginPlot
	x=64,y=32
	TerrainType=TERRAIN_OCEAN
	PlotType=3
EndPlot
BeginPlot
	x=64,y=33
	TerrainType=TERRAIN_OCEAN
	PlotType=3
EndPlot
BeginPlot
	x=64,y=34
	TerrainType=TERRAIN_OCEAN
	PlotType=3
EndPlot
BeginPlot
	x=64,y=35
	TerrainType=TERRAIN_OCEAN
	PlotType=3
EndPlot
BeginPlot
	x=64,y=36
	TerrainType=TERRAIN_OCEAN
	PlotType=3
EndPlot
BeginPlot
	x=64,y=37
	TerrainType=TERRAIN_OCEAN
	PlotType=3
EndPlot
BeginPlot
	x=64,y=38
	TerrainType=TERRAIN_COAST
	PlotType=3
EndPlot
BeginPlot
	x=64,y=39
	TerrainType=TERRAIN_GRASS
	PlotType=2
	FeatureType=FEATURE_FOREST, FeatureVariety=1
EndPlot
BeginPlot
	x=64,y=40
	TerrainType=TERRAIN_GRASS
	PlotType=1
EndPlot
BeginPlot
	x=64,y=41
	TerrainType=TERRAIN_GRASS
	PlotType=1
	RiverWEDirection=1
	isNOfRiver
EndPlot
BeginPlot
	x=64,y=42
	TerrainType=TERRAIN_GRASS
	PlotType=2
	FeatureType=FEATURE_FOREST, FeatureVariety=1
EndPlot
BeginPlot
	x=64,y=43
	TerrainType=TERRAIN_GRASS
	PlotType=2
	RiverWEDirection=1
	isNOfRiver
EndPlot
BeginPlot
	x=64,y=44
	TerrainType=TERRAIN_GRASS
	PlotType=2
EndPlot
BeginPlot
	x=64,y=45
	TerrainType=TERRAIN_GRASS
	PlotType=2
	RiverWEDirection=1
	isNOfRiver
EndPlot
BeginPlot
	x=64,y=46
	TerrainType=TERRAIN_GRASS
	PlotType=2
EndPlot
BeginPlot
	x=64,y=47
	TerrainType=TERRAIN_GRASS
	PlotType=2
EndPlot
BeginPlot
	x=64,y=48
	TerrainType=TERRAIN_GRASS
	PlotType=2
	FeatureType=FEATURE_FOREST, FeatureVariety=1
EndPlot
BeginPlot
	x=64,y=49
	TerrainType=TERRAIN_GRASS
	PlotType=2
	BonusType=BONUS_GOLD
	FeatureType=FEATURE_FOREST, FeatureVariety=1
EndPlot
BeginPlot
	x=64,y=50
	TerrainType=TERRAIN_GRASS
	PlotType=2
	BonusType=BONUS_STONE
	FeatureType=FEATURE_FOREST, FeatureVariety=1
EndPlot
BeginPlot
	x=64,y=51
	TerrainType=TERRAIN_GRASS
	PlotType=2
	FeatureType=FEATURE_FOREST, FeatureVariety=1
EndPlot
BeginPlot
	x=64,y=52
	TerrainType=TERRAIN_GRASS
	PlotType=1
EndPlot
BeginPlot
	x=64,y=53
	TerrainType=TERRAIN_GRASS
	PlotType=1
EndPlot
BeginPlot
	x=64,y=54
	TerrainType=TERRAIN_GRASS
	PlotType=2
	FeatureType=FEATURE_FOREST, FeatureVariety=1
EndPlot
BeginPlot
	x=64,y=55
	TerrainType=TERRAIN_GRASS
	PlotType=2
	FeatureType=FEATURE_FOREST, FeatureVariety=1
EndPlot
BeginPlot
	x=64,y=56
	TerrainType=TERRAIN_GRASS
	PlotType=2
EndPlot
BeginPlot
	x=64,y=57
	TerrainType=TERRAIN_GRASS
	PlotType=2
	FeatureType=FEATURE_FOREST, FeatureVariety=1
EndPlot
BeginPlot
	x=64,y=58
	TerrainType=TERRAIN_GRASS
	PlotType=2
EndPlot
BeginPlot
	x=64,y=59
	TerrainType=TERRAIN_GRASS
	PlotType=2
EndPlot
BeginPlot
	x=64,y=60
	TerrainType=TERRAIN_GRASS
	PlotType=2
	ImprovementType=IMPROVEMENT_GOODY_HUT
	RiverWEDirection=3
	isNOfRiver
EndPlot
BeginPlot
	x=64,y=61
	TerrainType=TERRAIN_GRASS
	PlotType=1
EndPlot
BeginPlot
	x=64,y=62
	TerrainType=TERRAIN_COAST
	PlotType=3
	RiverWEDirection=3
	isNOfRiver
	FeatureType=FEATURE_FOREST, FeatureVariety=1
EndPlot
BeginPlot
	x=64,y=63
	TerrainType=TERRAIN_COAST
	PlotType=3
	FeatureType=FEATURE_FOREST, FeatureVariety=1
EndPlot
BeginPlot
	x=64,y=64
	TerrainType=TERRAIN_COAST
	PlotType=3
EndPlot
BeginPlot
	x=64,y=65
	TerrainType=TERRAIN_OCEAN
	PlotType=3
EndPlot
BeginPlot
	x=64,y=66
	TerrainType=TERRAIN_OCEAN
	PlotType=3
EndPlot
BeginPlot
	x=64,y=67
	TerrainType=TERRAIN_OCEAN
	PlotType=3
EndPlot</v>
      </c>
      <c r="BO72" t="str">
        <f t="shared" ref="BO72:DU72" ca="1" si="1">_xlfn.CONCAT(BO70,BO69,BO68,BO67,BO66,BO65,BO64,BO63,BO62,BO61,BO60,BO59,BO58,BO57,BO56,BO55,BO54,BO53,BO52,BO51,BO50,BO49,BO48,BO47,BO46,BO45,BO44,BO43,BO42,BO41,BO40,BO39,BO38,BO37,BO36,BO35,BO34,BO33,BO32,BO31,BO30,BO29,BO28,BO27,BO26,BO25,BO24,BO23,BO22,BO21,BO20,BO19,BO18,BO17,BO16,BO15,BO14,BO13,BO12,BO11,BO10,BO9,BO8,BO7,BO6,BO5,BO4,LEFT(BO3,LEN(BO3)-1))</f>
        <v>BeginPlot
	x=65,y=0
	TerrainType=TERRAIN_OCEAN
	PlotType=3
EndPlot
BeginPlot
	x=65,y=1
	TerrainType=TERRAIN_OCEAN
	PlotType=3
EndPlot
BeginPlot
	x=65,y=2
	TerrainType=TERRAIN_OCEAN
	PlotType=3
EndPlot
BeginPlot
	x=65,y=3
	TerrainType=TERRAIN_OCEAN
	PlotType=3
EndPlot
BeginPlot
	x=65,y=4
	TerrainType=TERRAIN_COAST
	PlotType=3
EndPlot
BeginPlot
	x=65,y=5
	TerrainType=TERRAIN_GRASS
	PlotType=2
	FeatureType=FEATURE_FOREST, FeatureVariety=2
EndPlot
BeginPlot
	x=65,y=6
	TerrainType=TERRAIN_GRASS
	PlotType=2
EndPlot
BeginPlot
	x=65,y=7
	TerrainType=TERRAIN_GRASS
	PlotType=1
EndPlot
BeginPlot
	x=65,y=8
	TerrainType=TERRAIN_GRASS
	PlotType=2
	FeatureType=FEATURE_FOREST, FeatureVariety=2
EndPlot
BeginPlot
	x=65,y=9
	TerrainType=TERRAIN_GRASS
	PlotType=1
	RiverWEDirection=1
	isNOfRiver
EndPlot
BeginPlot
	x=65,y=10
	TerrainType=TERRAIN_GRASS
	PlotType=2
EndPlot
BeginPlot
	x=65,y=11
	TerrainType=TERRAIN_GRASS
	PlotType=2
EndPlot
BeginPlot
	x=65,y=12
	TerrainType=TERRAIN_GRASS
	PlotType=1
EndPlot
BeginPlot
	x=65,y=13
	TerrainType=TERRAIN_GRASS
	PlotType=2
EndPlot
BeginPlot
	x=65,y=14
	TerrainType=TERRAIN_GRASS
	PlotType=2
	FeatureType=FEATURE_FOREST, FeatureVariety=2
EndPlot
BeginPlot
	x=65,y=15
	TerrainType=TERRAIN_GRASS
	PlotType=1
	RiverNSDirection=0
	isWOfRiver
	FeatureType=FEATURE_FOREST, FeatureVariety=2
EndPlot
BeginPlot
	x=65,y=16
	TerrainType=TERRAIN_GRASS
	PlotType=1
	RiverNSDirection=0
	isWOfRiver
	FeatureType=FEATURE_FOREST, FeatureVariety=2
EndPlot
BeginPlot
	x=65,y=17
	TerrainType=TERRAIN_GRASS
	PlotType=2
	FeatureType=FEATURE_FOREST, FeatureVariety=2
EndPlot
BeginPlot
	x=65,y=18
	TerrainType=TERRAIN_GRASS
	PlotType=2
EndPlot
BeginPlot
	x=65,y=19
	TerrainType=TERRAIN_GRASS
	PlotType=2
EndPlot
BeginPlot
	x=65,y=20
	TerrainType=TERRAIN_GRASS
	PlotType=2
	FeatureType=FEATURE_FOREST, FeatureVariety=2
EndPlot
BeginPlot
	x=65,y=21
	TerrainType=TERRAIN_GRASS
	PlotType=2
	FeatureType=FEATURE_FOREST, FeatureVariety=2
EndPlot
BeginPlot
	x=65,y=22
	TerrainType=TERRAIN_GRASS
	PlotType=2
EndPlot
BeginPlot
	x=65,y=23
	TerrainType=TERRAIN_GRASS
	PlotType=1
	RiverWEDirection=1
	isNOfRiver
	FeatureType=FEATURE_FOREST, FeatureVariety=2
EndPlot
BeginPlot
	x=65,y=24
	TerrainType=TERRAIN_GRASS
	PlotType=1
EndPlot
BeginPlot
	x=65,y=25
	TerrainType=TERRAIN_GRASS
	PlotType=1
EndPlot
BeginPlot
	x=65,y=26
	TerrainType=TERRAIN_GRASS
	PlotType=2
EndPlot
BeginPlot
	x=65,y=27
	TerrainType=TERRAIN_GRASS
	PlotType=2
	RiverWEDirection=3
	isNOfRiver
EndPlot
BeginPlot
	x=65,y=28
	TerrainType=TERRAIN_GRASS
	PlotType=2
	FeatureType=FEATURE_FOREST, FeatureVariety=2
EndPlot
BeginPlot
	x=65,y=29
	TerrainType=TERRAIN_GRASS
	PlotType=2
	BonusType=BONUS_FUR
	ImprovementType=IMPROVEMENT_GOODY_HUT
	FeatureType=FEATURE_FOREST, FeatureVariety=2
EndPlot
BeginPlot
	x=65,y=30
	TerrainType=TERRAIN_COAST
	PlotType=3
EndPlot
BeginPlot
	x=65,y=31
	TerrainType=TERRAIN_OCEAN
	PlotType=3
EndPlot
BeginPlot
	x=65,y=32
	TerrainType=TERRAIN_OCEAN
	PlotType=3
EndPlot
BeginPlot
	x=65,y=33
	TerrainType=TERRAIN_OCEAN
	PlotType=3
EndPlot
BeginPlot
	x=65,y=34
	TerrainType=TERRAIN_OCEAN
	PlotType=3
EndPlot
BeginPlot
	x=65,y=35
	TerrainType=TERRAIN_OCEAN
	PlotType=3
EndPlot
BeginPlot
	x=65,y=36
	TerrainType=TERRAIN_OCEAN
	PlotType=3
EndPlot
BeginPlot
	x=65,y=37
	TerrainType=TERRAIN_OCEAN
	PlotType=3
EndPlot
BeginPlot
	x=65,y=38
	TerrainType=TERRAIN_COAST
	PlotType=3
	BonusType=BONUS_OIL
EndPlot
BeginPlot
	x=65,y=39
	TerrainType=TERRAIN_COAST
	PlotType=3
	FeatureType=FEATURE_FOREST, FeatureVariety=1
EndPlot
BeginPlot
	x=65,y=40
	TerrainType=TERRAIN_COAST
	PlotType=3
	FeatureType=FEATURE_FOREST, FeatureVariety=1
EndPlot
BeginPlot
	x=65,y=41
	TerrainType=TERRAIN_GRASS
	PlotType=1
	RiverWEDirection=1
	isNOfRiver
	FeatureType=FEATURE_FOREST, FeatureVariety=1
EndPlot
BeginPlot
	x=65,y=42
	TerrainType=TERRAIN_GRASS
	PlotType=2
	FeatureType=FEATURE_FOREST, FeatureVariety=1
EndPlot
BeginPlot
	x=65,y=43
	TerrainType=TERRAIN_GRASS
	PlotType=2
	RiverWEDirection=1
	isNOfRiver
	FeatureType=FEATURE_FOREST, FeatureVariety=1
EndPlot
BeginPlot
	x=65,y=44
	TerrainType=TERRAIN_GRASS
	PlotType=2
EndPlot
BeginPlot
	x=65,y=45
	TerrainType=TERRAIN_GRASS
	PlotType=1
	RiverNSDirection=0
	isWOfRiver
	RiverWEDirection=1
	isNOfRiver
EndPlot
BeginPlot
	x=65,y=46
	TerrainType=TERRAIN_GRASS
	PlotType=1
	RiverNSDirection=0
	isWOfRiver
	FeatureType=FEATURE_FOREST, FeatureVariety=1
EndPlot
BeginPlot
	x=65,y=47
	TerrainType=TERRAIN_GRASS
	PlotType=1
	RiverNSDirection=0
	isWOfRiver
	FeatureType=FEATURE_FOREST, FeatureVariety=1
EndPlot
BeginPlot
	x=65,y=48
	TerrainType=TERRAIN_GRASS
	PlotType=2
	RiverNSDirection=0
	isWOfRiver
	FeatureType=FEATURE_FOREST, FeatureVariety=1
EndPlot
BeginPlot
	x=65,y=49
	TerrainType=TERRAIN_GRASS
	PlotType=2
	RiverNSDirection=0
	isWOfRiver
	FeatureType=FEATURE_FOREST, FeatureVariety=1
EndPlot
BeginPlot
	x=65,y=50
	TerrainType=TERRAIN_GRASS
	PlotType=2
	RiverNSDirection=0
	isWOfRiver
	FeatureType=FEATURE_FOREST, FeatureVariety=1
EndPlot
BeginPlot
	x=65,y=51
	TerrainType=TERRAIN_GRASS
	PlotType=2
	RiverNSDirection=0
	isWOfRiver
EndPlot
BeginPlot
	x=65,y=52
	TerrainType=TERRAIN_GRASS
	PlotType=1
	RiverNSDirection=0
	isWOfRiver
EndPlot
BeginPlot
	x=65,y=53
	TerrainType=TERRAIN_GRASS
	PlotType=1
	RiverNSDirection=0
	isWOfRiver
EndPlot
BeginPlot
	x=65,y=54
	TerrainType=TERRAIN_GRASS
	PlotType=2
	RiverNSDirection=0
	isWOfRiver
EndPlot
BeginPlot
	x=65,y=55
	TerrainType=TERRAIN_GRASS
	PlotType=2
	RiverNSDirection=0
	isWOfRiver
	FeatureType=FEATURE_FOREST, FeatureVariety=1
EndPlot
BeginPlot
	x=65,y=56
	TerrainType=TERRAIN_GRASS
	PlotType=2
	RiverNSDirection=0
	isWOfRiver
	FeatureType=FEATURE_FOREST, FeatureVariety=1
EndPlot
BeginPlot
	x=65,y=57
	TerrainType=TERRAIN_GRASS
	PlotType=2
	RiverNSDirection=0
	isWOfRiver
EndPlot
BeginPlot
	x=65,y=58
	TerrainType=TERRAIN_GRASS
	PlotType=2
	ImprovementType=IMPROVEMENT_GOODY_HUT
	RiverNSDirection=0
	isWOfRiver
	FeatureType=FEATURE_FOREST, FeatureVariety=1
EndPlot
BeginPlot
	x=65,y=59
	TerrainType=TERRAIN_GRASS
	PlotType=2
	RiverNSDirection=0
	isWOfRiver
	FeatureType=FEATURE_FOREST, FeatureVariety=1
EndPlot
BeginPlot
	x=65,y=60
	TerrainType=TERRAIN_GRASS
	PlotType=2
	RiverWEDirection=3
	isNOfRiver
EndPlot
BeginPlot
	x=65,y=61
	TerrainType=TERRAIN_GRASS
	PlotType=2
EndPlot
BeginPlot
	x=65,y=62
	TerrainType=TERRAIN_COAST
	PlotType=3
	RiverWEDirection=3
	isNOfRiver
	FeatureType=FEATURE_FOREST, FeatureVariety=1
EndPlot
BeginPlot
	x=65,y=63
	TerrainType=TERRAIN_COAST
	PlotType=3
	BonusType=BONUS_FISH
	FeatureType=FEATURE_FOREST, FeatureVariety=1
EndPlot
BeginPlot
	x=65,y=64
	TerrainType=TERRAIN_COAST
	PlotType=3
EndPlot
BeginPlot
	x=65,y=65
	TerrainType=TERRAIN_OCEAN
	PlotType=3
EndPlot
BeginPlot
	x=65,y=66
	TerrainType=TERRAIN_OCEAN
	PlotType=3
EndPlot
BeginPlot
	x=65,y=67
	TerrainType=TERRAIN_OCEAN
	PlotType=3
EndPlot</v>
      </c>
      <c r="BP72" t="str">
        <f t="shared" ca="1" si="1"/>
        <v>BeginPlot
	x=66,y=0
	TerrainType=TERRAIN_OCEAN
	PlotType=3
EndPlot
BeginPlot
	x=66,y=1
	TerrainType=TERRAIN_OCEAN
	PlotType=3
EndPlot
BeginPlot
	x=66,y=2
	TerrainType=TERRAIN_OCEAN
	PlotType=3
EndPlot
BeginPlot
	x=66,y=3
	TerrainType=TERRAIN_OCEAN
	PlotType=3
EndPlot
BeginPlot
	x=66,y=4
	TerrainType=TERRAIN_COAST
	PlotType=3
EndPlot
BeginPlot
	x=66,y=5
	TerrainType=TERRAIN_GRASS
	PlotType=1
	ImprovementType=IMPROVEMENT_GOODY_HUT
	FeatureType=FEATURE_FOREST, FeatureVariety=2
EndPlot
BeginPlot
	x=66,y=6
	TerrainType=TERRAIN_GRASS
	PlotType=1
	BonusType=BONUS_ALUMINUM
	FeatureType=FEATURE_FOREST, FeatureVariety=2
EndPlot
BeginPlot
	x=66,y=7
	TerrainType=TERRAIN_GRASS
	PlotType=2
	FeatureType=FEATURE_FOREST, FeatureVariety=2
EndPlot
BeginPlot
	x=66,y=8
	TerrainType=TERRAIN_GRASS
	PlotType=2
	FeatureType=FEATURE_FOREST, FeatureVariety=2
EndPlot
BeginPlot
	x=66,y=9
	TerrainType=TERRAIN_GRASS
	PlotType=1
	RiverWEDirection=1
	isNOfRiver
	FeatureType=FEATURE_FOREST, FeatureVariety=2
EndPlot
BeginPlot
	x=66,y=10
	TerrainType=TERRAIN_GRASS
	PlotType=1
EndPlot
BeginPlot
	x=66,y=11
	TerrainType=TERRAIN_GRASS
	PlotType=2
EndPlot
BeginPlot
	x=66,y=12
	TerrainType=TERRAIN_GRASS
	PlotType=2
	FeatureType=FEATURE_FOREST, FeatureVariety=2
EndPlot
BeginPlot
	x=66,y=13
	TerrainType=TERRAIN_GRASS
	PlotType=2
	FeatureType=FEATURE_FOREST, FeatureVariety=2
EndPlot
BeginPlot
	x=66,y=14
	TerrainType=TERRAIN_GRASS
	PlotType=1
	FeatureType=FEATURE_FOREST, FeatureVariety=2
EndPlot
BeginPlot
	x=66,y=15
	TerrainType=TERRAIN_GRASS
	PlotType=2
	FeatureType=FEATURE_FOREST, FeatureVariety=2
EndPlot
BeginPlot
	x=66,y=16
	TerrainType=TERRAIN_GRASS
	PlotType=2
	FeatureType=FEATURE_FOREST, FeatureVariety=2
EndPlot
BeginPlot
	x=66,y=17
	TerrainType=TERRAIN_GRASS
	PlotType=2
	RiverNSDirection=0
	isWOfRiver
	RiverWEDirection=1
	isNOfRiver
EndPlot
BeginPlot
	x=66,y=18
	TerrainType=TERRAIN_GRASS
	PlotType=2
	RiverNSDirection=0
	isWOfRiver
EndPlot
BeginPlot
	x=66,y=19
	TerrainType=TERRAIN_GRASS
	PlotType=2
EndPlot
BeginPlot
	x=66,y=20
	TerrainType=TERRAIN_GRASS
	PlotType=2
EndPlot
BeginPlot
	x=66,y=21
	TerrainType=TERRAIN_GRASS
	PlotType=2
	FeatureType=FEATURE_FOREST, FeatureVariety=2
EndPlot
BeginPlot
	x=66,y=22
	TerrainType=TERRAIN_GRASS
	PlotType=2
	FeatureType=FEATURE_FOREST, FeatureVariety=2
EndPlot
BeginPlot
	x=66,y=23
	TerrainType=TERRAIN_GRASS
	PlotType=1
	RiverNSDirection=0
	isWOfRiver
	RiverWEDirection=1
	isNOfRiver
EndPlot
BeginPlot
	x=66,y=24
	TerrainType=TERRAIN_GRASS
	PlotType=2
	BonusType=BONUS_RICE
	RiverNSDirection=0
	isWOfRiver
	FeatureType=FEATURE_FOREST, FeatureVariety=2
EndPlot
BeginPlot
	x=66,y=25
	TerrainType=TERRAIN_GRASS
	PlotType=1
	RiverNSDirection=0
	isWOfRiver
	FeatureType=FEATURE_FOREST, FeatureVariety=2
EndPlot
BeginPlot
	x=66,y=26
	TerrainType=TERRAIN_GRASS
	PlotType=1
	RiverNSDirection=0
	isWOfRiver
EndPlot
BeginPlot
	x=66,y=27
	TerrainType=TERRAIN_GRASS
	PlotType=2
	RiverWEDirection=3
	isNOfRiver
EndPlot
BeginPlot
	x=66,y=28
	TerrainType=TERRAIN_GRASS
	PlotType=2
	FeatureType=FEATURE_FOREST, FeatureVariety=2
EndPlot
BeginPlot
	x=66,y=29
	TerrainType=TERRAIN_GRASS
	PlotType=2
	FeatureType=FEATURE_FOREST, FeatureVariety=2
EndPlot
BeginPlot
	x=66,y=30
	TerrainType=TERRAIN_COAST
	PlotType=3
EndPlot
BeginPlot
	x=66,y=31
	TerrainType=TERRAIN_OCEAN
	PlotType=3
EndPlot
BeginPlot
	x=66,y=32
	TerrainType=TERRAIN_OCEAN
	PlotType=3
EndPlot
BeginPlot
	x=66,y=33
	TerrainType=TERRAIN_OCEAN
	PlotType=3
EndPlot
BeginPlot
	x=66,y=34
	TerrainType=TERRAIN_OCEAN
	PlotType=3
EndPlot
BeginPlot
	x=66,y=35
	TerrainType=TERRAIN_OCEAN
	PlotType=3
EndPlot
BeginPlot
	x=66,y=36
	TerrainType=TERRAIN_OCEAN
	PlotType=3
EndPlot
BeginPlot
	x=66,y=37
	TerrainType=TERRAIN_OCEAN
	PlotType=3
EndPlot
BeginPlot
	x=66,y=38
	TerrainType=TERRAIN_COAST
	PlotType=3
EndPlot
BeginPlot
	x=66,y=39
	TerrainType=TERRAIN_GRASS
	PlotType=2
EndPlot
BeginPlot
	x=66,y=40
	TerrainType=TERRAIN_GRASS
	PlotType=2
	FeatureType=FEATURE_FOREST, FeatureVariety=1
EndPlot
BeginPlot
	x=66,y=41
	TerrainType=TERRAIN_GRASS
	PlotType=2
	RiverWEDirection=1
	isNOfRiver
	FeatureType=FEATURE_FOREST, FeatureVariety=1
EndPlot
BeginPlot
	x=66,y=42
	TerrainType=TERRAIN_GRASS
	PlotType=2
EndPlot
BeginPlot
	x=66,y=43
	TerrainType=TERRAIN_GRASS
	PlotType=2
	RiverWEDirection=1
	isNOfRiver
EndPlot
BeginPlot
	x=66,y=44
	TerrainType=TERRAIN_GRASS
	PlotType=2
	BonusType=BONUS_COAL
	FeatureType=FEATURE_FOREST, FeatureVariety=1
EndPlot
BeginPlot
	x=66,y=45
	TerrainType=TERRAIN_GRASS
	PlotType=2
EndPlot
BeginPlot
	x=66,y=46
	TerrainType=TERRAIN_GRASS
	PlotType=1
EndPlot
BeginPlot
	x=66,y=47
	TerrainType=TERRAIN_GRASS
	PlotType=1
	FeatureType=FEATURE_FOREST, FeatureVariety=1
EndPlot
BeginPlot
	x=66,y=48
	TerrainType=TERRAIN_GRASS
	PlotType=2
	ImprovementType=IMPROVEMENT_GOODY_HUT
	FeatureType=FEATURE_FOREST, FeatureVariety=1
EndPlot
BeginPlot
	x=66,y=49
	TerrainType=TERRAIN_GRASS
	PlotType=2
EndPlot
BeginPlot
	x=66,y=50
	TerrainType=TERRAIN_GRASS
	PlotType=2
	FeatureType=FEATURE_FOREST, FeatureVariety=1
EndPlot
BeginPlot
	x=66,y=51
	TerrainType=TERRAIN_GRASS
	PlotType=2
	FeatureType=FEATURE_FOREST, FeatureVariety=1
EndPlot
BeginPlot
	x=66,y=52
	TerrainType=TERRAIN_GRASS
	PlotType=1
	BonusType=BONUS_URANIUM
EndPlot
BeginPlot
	x=66,y=53
	TerrainType=TERRAIN_GRASS
	PlotType=2
EndPlot
BeginPlot
	x=66,y=54
	TerrainType=TERRAIN_GRASS
	PlotType=2
	FeatureType=FEATURE_FOREST, FeatureVariety=1
EndPlot
BeginPlot
	x=66,y=55
	TerrainType=TERRAIN_GRASS
	PlotType=2
	BonusType=BONUS_ALUMINUM
EndPlot
BeginPlot
	x=66,y=56
	TerrainType=TERRAIN_GRASS
	PlotType=2
	FeatureType=FEATURE_FOREST, FeatureVariety=1
EndPlot
BeginPlot
	x=66,y=57
	TerrainType=TERRAIN_GRASS
	PlotType=2
	FeatureType=FEATURE_FOREST, FeatureVariety=1
EndPlot
BeginPlot
	x=66,y=58
	TerrainType=TERRAIN_GRASS
	PlotType=2
EndPlot
BeginPlot
	x=66,y=59
	TerrainType=TERRAIN_GRASS
	PlotType=2
	FeatureType=FEATURE_FOREST, FeatureVariety=1
EndPlot
BeginPlot
	x=66,y=60
	TerrainType=TERRAIN_GRASS
	PlotType=2
EndPlot
BeginPlot
	x=66,y=61
	TerrainType=TERRAIN_GRASS
	PlotType=2
	FeatureType=FEATURE_FOREST, FeatureVariety=1
EndPlot
BeginPlot
	x=66,y=62
	TerrainType=TERRAIN_GRASS
	PlotType=2
	BonusType=BONUS_WHEAT
	RiverWEDirection=3
	isNOfRiver
	FeatureType=FEATURE_FOREST, FeatureVariety=1
EndPlot
BeginPlot
	x=66,y=63
	TerrainType=TERRAIN_COAST
	PlotType=3
EndPlot
BeginPlot
	x=66,y=64
	TerrainType=TERRAIN_COAST
	PlotType=3
EndPlot
BeginPlot
	x=66,y=65
	TerrainType=TERRAIN_OCEAN
	PlotType=3
EndPlot
BeginPlot
	x=66,y=66
	TerrainType=TERRAIN_OCEAN
	PlotType=3
EndPlot
BeginPlot
	x=66,y=67
	TerrainType=TERRAIN_OCEAN
	PlotType=3
EndPlot</v>
      </c>
      <c r="BQ72" t="str">
        <f t="shared" ca="1" si="1"/>
        <v>BeginPlot
	x=67,y=0
	TerrainType=TERRAIN_OCEAN
	PlotType=3
EndPlot
BeginPlot
	x=67,y=1
	TerrainType=TERRAIN_OCEAN
	PlotType=3
EndPlot
BeginPlot
	x=67,y=2
	TerrainType=TERRAIN_OCEAN
	PlotType=3
EndPlot
BeginPlot
	x=67,y=3
	TerrainType=TERRAIN_OCEAN
	PlotType=3
EndPlot
BeginPlot
	x=67,y=4
	TerrainType=TERRAIN_COAST
	PlotType=3
EndPlot
BeginPlot
	x=67,y=5
	TerrainType=TERRAIN_GRASS
	PlotType=2
EndPlot
BeginPlot
	x=67,y=6
	TerrainType=TERRAIN_GRASS
	PlotType=2
	RiverNSDirection=2
	isWOfRiver
	FeatureType=FEATURE_FOREST, FeatureVariety=2
EndPlot
BeginPlot
	x=67,y=7
	TerrainType=TERRAIN_GRASS
	PlotType=2
	RiverNSDirection=2
	isWOfRiver
	FeatureType=FEATURE_FOREST, FeatureVariety=2
EndPlot
BeginPlot
	x=67,y=8
	TerrainType=TERRAIN_GRASS
	PlotType=2
	RiverNSDirection=2
	isWOfRiver
EndPlot
BeginPlot
	x=67,y=9
	TerrainType=TERRAIN_GRASS
	PlotType=2
	RiverWEDirection=1
	isNOfRiver
EndPlot
BeginPlot
	x=67,y=10
	TerrainType=TERRAIN_GRASS
	PlotType=2
	BonusType=BONUS_HORSE
	FeatureType=FEATURE_FOREST, FeatureVariety=2
EndPlot
BeginPlot
	x=67,y=11
	TerrainType=TERRAIN_GRASS
	PlotType=2
EndPlot
BeginPlot
	x=67,y=12
	TerrainType=TERRAIN_GRASS
	PlotType=2
EndPlot
BeginPlot
	x=67,y=13
	TerrainType=TERRAIN_GRASS
	PlotType=2
	FeatureType=FEATURE_FOREST, FeatureVariety=2
EndPlot
BeginPlot
	x=67,y=14
	TerrainType=TERRAIN_GRASS
	PlotType=2
	FeatureType=FEATURE_FOREST, FeatureVariety=2
EndPlot
BeginPlot
	x=67,y=15
	TerrainType=TERRAIN_GRASS
	PlotType=2
EndPlot
BeginPlot
	x=67,y=16
	TerrainType=TERRAIN_GRASS
	PlotType=2
	FeatureType=FEATURE_FOREST, FeatureVariety=2
EndPlot
BeginPlot
	x=67,y=17
	TerrainType=TERRAIN_GRASS
	PlotType=2
	FeatureType=FEATURE_FOREST, FeatureVariety=2
EndPlot
BeginPlot
	x=67,y=18
	TerrainType=TERRAIN_GRASS
	PlotType=2
EndPlot
BeginPlot
	x=67,y=19
	TerrainType=TERRAIN_GRASS
	PlotType=2
	RiverWEDirection=1
	isNOfRiver
EndPlot
BeginPlot
	x=67,y=20
	TerrainType=TERRAIN_GRASS
	PlotType=2
	ImprovementType=IMPROVEMENT_GOODY_HUT
	FeatureType=FEATURE_FOREST, FeatureVariety=2
EndPlot
BeginPlot
	x=67,y=21
	TerrainType=TERRAIN_GRASS
	PlotType=2
EndPlot
BeginPlot
	x=67,y=22
	TerrainType=TERRAIN_GRASS
	PlotType=2
	FeatureType=FEATURE_FOREST, FeatureVariety=2
EndPlot
BeginPlot
	x=67,y=23
	TerrainType=TERRAIN_GRASS
	PlotType=2
	FeatureType=FEATURE_FOREST, FeatureVariety=2
EndPlot
BeginPlot
	x=67,y=24
	TerrainType=TERRAIN_GRASS
	PlotType=2
EndPlot
BeginPlot
	x=67,y=25
	TerrainType=TERRAIN_GRASS
	PlotType=2
	FeatureType=FEATURE_FOREST, FeatureVariety=2
EndPlot
BeginPlot
	x=67,y=26
	TerrainType=TERRAIN_GRASS
	PlotType=2
EndPlot
BeginPlot
	x=67,y=27
	TerrainType=TERRAIN_GRASS
	PlotType=2
	FeatureType=FEATURE_FOREST, FeatureVariety=2
EndPlot
BeginPlot
	x=67,y=28
	TerrainType=TERRAIN_GRASS
	PlotType=2
	FeatureType=FEATURE_FOREST, FeatureVariety=2
EndPlot
BeginPlot
	x=67,y=29
	TerrainType=TERRAIN_GRASS
	PlotType=2
EndPlot
BeginPlot
	x=67,y=30
	TerrainType=TERRAIN_COAST
	PlotType=3
EndPlot
BeginPlot
	x=67,y=31
	TerrainType=TERRAIN_OCEAN
	PlotType=3
EndPlot
BeginPlot
	x=67,y=32
	TerrainType=TERRAIN_OCEAN
	PlotType=3
EndPlot
BeginPlot
	x=67,y=33
	TerrainType=TERRAIN_OCEAN
	PlotType=3
EndPlot
BeginPlot
	x=67,y=34
	TerrainType=TERRAIN_OCEAN
	PlotType=3
EndPlot
BeginPlot
	x=67,y=35
	TerrainType=TERRAIN_OCEAN
	PlotType=3
EndPlot
BeginPlot
	x=67,y=36
	TerrainType=TERRAIN_OCEAN
	PlotType=3
EndPlot
BeginPlot
	x=67,y=37
	TerrainType=TERRAIN_OCEAN
	PlotType=3
EndPlot
BeginPlot
	x=67,y=38
	TerrainType=TERRAIN_COAST
	PlotType=3
EndPlot
BeginPlot
	x=67,y=39
	TerrainType=TERRAIN_GRASS
	PlotType=2
EndPlot
BeginPlot
	x=67,y=40
	TerrainType=TERRAIN_GRASS
	PlotType=1
EndPlot
BeginPlot
	x=67,y=41
	TerrainType=TERRAIN_GRASS
	PlotType=1
	RiverWEDirection=1
	isNOfRiver
EndPlot
BeginPlot
	x=67,y=42
	TerrainType=TERRAIN_GRASS
	PlotType=1
	BonusType=BONUS_SUGAR
	FeatureType=FEATURE_FOREST, FeatureVariety=1
EndPlot
BeginPlot
	x=67,y=43
	TerrainType=TERRAIN_GRASS
	PlotType=2
	RiverNSDirection=0
	isWOfRiver
	RiverWEDirection=1
	isNOfRiver
	FeatureType=FEATURE_FOREST, FeatureVariety=1
EndPlot
BeginPlot
	x=67,y=44
	TerrainType=TERRAIN_GRASS
	PlotType=2
	RiverNSDirection=0
	isWOfRiver
	FeatureType=FEATURE_FOREST, FeatureVariety=1
EndPlot
BeginPlot
	x=67,y=45
	TerrainType=TERRAIN_GRASS
	PlotType=1
	RiverNSDirection=0
	isWOfRiver
EndPlot
BeginPlot
	x=67,y=46
	TerrainType=TERRAIN_GRASS
	PlotType=1
	RiverNSDirection=0
	isWOfRiver
EndPlot
BeginPlot
	x=67,y=47
	TerrainType=TERRAIN_GRASS
	PlotType=1
	RiverNSDirection=0
	isWOfRiver
	FeatureType=FEATURE_FOREST, FeatureVariety=1
EndPlot
BeginPlot
	x=67,y=48
	TerrainType=TERRAIN_GRASS
	PlotType=2
	BonusType=BONUS_DEER
	RiverNSDirection=0
	isWOfRiver
EndPlot
BeginPlot
	x=67,y=49
	TerrainType=TERRAIN_GRASS
	PlotType=2
	RiverNSDirection=0
	isWOfRiver
EndPlot
BeginPlot
	x=67,y=50
	TerrainType=TERRAIN_GRASS
	PlotType=2
	RiverNSDirection=0
	isWOfRiver
EndPlot
BeginPlot
	x=67,y=51
	TerrainType=TERRAIN_GRASS
	PlotType=2
	RiverNSDirection=0
	isWOfRiver
EndPlot
BeginPlot
	x=67,y=52
	TerrainType=TERRAIN_GRASS
	PlotType=2
	ImprovementType=IMPROVEMENT_GOODY_HUT
	RiverNSDirection=0
	isWOfRiver
EndPlot
BeginPlot
	x=67,y=53
	TerrainType=TERRAIN_GRASS
	PlotType=2
	RiverNSDirection=0
	isWOfRiver
	FeatureType=FEATURE_FOREST, FeatureVariety=1
EndPlot
BeginPlot
	x=67,y=54
	TerrainType=TERRAIN_GRASS
	PlotType=2
	RiverNSDirection=0
	isWOfRiver
	FeatureType=FEATURE_FOREST, FeatureVariety=1
EndPlot
BeginPlot
	x=67,y=55
	TerrainType=TERRAIN_GRASS
	PlotType=2
	RiverNSDirection=0
	isWOfRiver
EndPlot
BeginPlot
	x=67,y=56
	TerrainType=TERRAIN_GRASS
	PlotType=2
	RiverNSDirection=0
	isWOfRiver
EndPlot
BeginPlot
	x=67,y=57
	TerrainType=TERRAIN_GRASS
	PlotType=2
	RiverNSDirection=0
	isWOfRiver
	FeatureType=FEATURE_FOREST, FeatureVariety=1
EndPlot
BeginPlot
	x=67,y=58
	TerrainType=TERRAIN_GRASS
	PlotType=2
	RiverNSDirection=0
	isWOfRiver
EndPlot
BeginPlot
	x=67,y=59
	TerrainType=TERRAIN_GRASS
	PlotType=2
	RiverNSDirection=0
	isWOfRiver
	FeatureType=FEATURE_FOREST, FeatureVariety=1
EndPlot
BeginPlot
	x=67,y=60
	TerrainType=TERRAIN_GRASS
	PlotType=1
	RiverNSDirection=0
	isWOfRiver
EndPlot
BeginPlot
	x=67,y=61
	TerrainType=TERRAIN_GRASS
	PlotType=1
	BonusType=BONUS_COPPER
	RiverNSDirection=0
	isWOfRiver
	FeatureType=FEATURE_FOREST, FeatureVariety=1
EndPlot
BeginPlot
	x=67,y=62
	TerrainType=TERRAIN_GRASS
	PlotType=2
	RiverWEDirection=3
	isNOfRiver
EndPlot
BeginPlot
	x=67,y=63
	TerrainType=TERRAIN_GRASS
	PlotType=2
EndPlot
BeginPlot
	x=67,y=64
	TerrainType=TERRAIN_COAST
	PlotType=3
EndPlot
BeginPlot
	x=67,y=65
	TerrainType=TERRAIN_OCEAN
	PlotType=3
EndPlot
BeginPlot
	x=67,y=66
	TerrainType=TERRAIN_OCEAN
	PlotType=3
EndPlot
BeginPlot
	x=67,y=67
	TerrainType=TERRAIN_OCEAN
	PlotType=3
EndPlot</v>
      </c>
      <c r="BR72" t="str">
        <f t="shared" ca="1" si="1"/>
        <v>BeginPlot
	x=68,y=0
	TerrainType=TERRAIN_OCEAN
	PlotType=3
EndPlot
BeginPlot
	x=68,y=1
	TerrainType=TERRAIN_OCEAN
	PlotType=3
EndPlot
BeginPlot
	x=68,y=2
	TerrainType=TERRAIN_OCEAN
	PlotType=3
EndPlot
BeginPlot
	x=68,y=3
	TerrainType=TERRAIN_OCEAN
	PlotType=3
EndPlot
BeginPlot
	x=68,y=4
	TerrainType=TERRAIN_COAST
	PlotType=3
EndPlot
BeginPlot
	x=68,y=5
	TerrainType=TERRAIN_GRASS
	PlotType=2
EndPlot
BeginPlot
	x=68,y=6
	TerrainType=TERRAIN_GRASS
	PlotType=1
	RiverWEDirection=1
	isNOfRiver
EndPlot
BeginPlot
	x=68,y=7
	TerrainType=TERRAIN_GRASS
	PlotType=1
EndPlot
BeginPlot
	x=68,y=8
	TerrainType=TERRAIN_GRASS
	PlotType=1
	FeatureType=FEATURE_FOREST, FeatureVariety=2
EndPlot
BeginPlot
	x=68,y=9
	TerrainType=TERRAIN_GRASS
	PlotType=2
	FeatureType=FEATURE_FOREST, FeatureVariety=2
EndPlot
BeginPlot
	x=68,y=10
	TerrainType=TERRAIN_GRASS
	PlotType=2
	FeatureType=FEATURE_FOREST, FeatureVariety=2
EndPlot
BeginPlot
	x=68,y=11
	TerrainType=TERRAIN_GRASS
	PlotType=2
	BonusType=BONUS_BANANA
EndPlot
BeginPlot
	x=68,y=12
	TerrainType=TERRAIN_GRASS
	PlotType=2
	ImprovementType=IMPROVEMENT_GOODY_HUT
	RiverNSDirection=0
	isWOfRiver
EndPlot
BeginPlot
	x=68,y=13
	TerrainType=TERRAIN_GRASS
	PlotType=1
	FeatureType=FEATURE_FOREST, FeatureVariety=2
EndPlot
BeginPlot
	x=68,y=14
	TerrainType=TERRAIN_GRASS
	PlotType=2
EndPlot
BeginPlot
	x=68,y=15
	TerrainType=TERRAIN_GRASS
	PlotType=2
EndPlot
BeginPlot
	x=68,y=16
	TerrainType=TERRAIN_GRASS
	PlotType=2
EndPlot
BeginPlot
	x=68,y=17
	TerrainType=TERRAIN_GRASS
	PlotType=2
EndPlot
BeginPlot
	x=68,y=18
	TerrainType=TERRAIN_GRASS
	PlotType=2
EndPlot
BeginPlot
	x=68,y=19
	TerrainType=TERRAIN_GRASS
	PlotType=2
	RiverWEDirection=1
	isNOfRiver
	FeatureType=FEATURE_FOREST, FeatureVariety=2
EndPlot
BeginPlot
	x=68,y=20
	TerrainType=TERRAIN_GRASS
	PlotType=2
	BonusType=BONUS_OIL
	FeatureType=FEATURE_FOREST, FeatureVariety=2
EndPlot
BeginPlot
	x=68,y=21
	TerrainType=TERRAIN_GRASS
	PlotType=2
EndPlot
BeginPlot
	x=68,y=22
	TerrainType=TERRAIN_GRASS
	PlotType=2
EndPlot
BeginPlot
	x=68,y=23
	TerrainType=TERRAIN_GRASS
	PlotType=2
	FeatureType=FEATURE_FOREST, FeatureVariety=2
EndPlot
BeginPlot
	x=68,y=24
	TerrainType=TERRAIN_GRASS
	PlotType=2
EndPlot
BeginPlot
	x=68,y=25
	TerrainType=TERRAIN_GRASS
	PlotType=2
	BonusType=BONUS_COW
	FeatureType=FEATURE_FOREST, FeatureVariety=2
EndPlot
BeginPlot
	x=68,y=26
	TerrainType=TERRAIN_GRASS
	PlotType=2
EndPlot
BeginPlot
	x=68,y=27
	TerrainType=TERRAIN_GRASS
	PlotType=2
	FeatureType=FEATURE_FOREST, FeatureVariety=2
EndPlot
BeginPlot
	x=68,y=28
	TerrainType=TERRAIN_GRASS
	PlotType=2
EndPlot
BeginPlot
	x=68,y=29
	TerrainType=TERRAIN_GRASS
	PlotType=2
EndPlot
BeginPlot
	x=68,y=30
	TerrainType=TERRAIN_COAST
	PlotType=3
EndPlot
BeginPlot
	x=68,y=31
	TerrainType=TERRAIN_OCEAN
	PlotType=3
EndPlot
BeginPlot
	x=68,y=32
	TerrainType=TERRAIN_OCEAN
	PlotType=3
EndPlot
BeginPlot
	x=68,y=33
	TerrainType=TERRAIN_OCEAN
	PlotType=3
EndPlot
BeginPlot
	x=68,y=34
	TerrainType=TERRAIN_OCEAN
	PlotType=3
EndPlot
BeginPlot
	x=68,y=35
	TerrainType=TERRAIN_OCEAN
	PlotType=3
EndPlot
BeginPlot
	x=68,y=36
	TerrainType=TERRAIN_OCEAN
	PlotType=3
EndPlot
BeginPlot
	x=68,y=37
	TerrainType=TERRAIN_OCEAN
	PlotType=3
EndPlot
BeginPlot
	x=68,y=38
	TerrainType=TERRAIN_COAST
	PlotType=3
EndPlot
BeginPlot
	x=68,y=39
	TerrainType=TERRAIN_GRASS
	PlotType=1
	BonusType=BONUS_COPPER
EndPlot
BeginPlot
	x=68,y=40
	TerrainType=TERRAIN_GRASS
	PlotType=1
	ImprovementType=IMPROVEMENT_GOODY_HUT
EndPlot
BeginPlot
	x=68,y=41
	TerrainType=TERRAIN_GRASS
	PlotType=2
	RiverWEDirection=1
	isNOfRiver
EndPlot
BeginPlot
	x=68,y=42
	TerrainType=TERRAIN_GRASS
	PlotType=1
	FeatureType=FEATURE_FOREST, FeatureVariety=1
EndPlot
BeginPlot
	x=68,y=43
	TerrainType=TERRAIN_GRASS
	PlotType=2
	FeatureType=FEATURE_FOREST, FeatureVariety=1
EndPlot
BeginPlot
	x=68,y=44
	TerrainType=TERRAIN_GRASS
	PlotType=2
	FeatureType=FEATURE_FOREST, FeatureVariety=1
EndPlot
BeginPlot
	x=68,y=45
	TerrainType=TERRAIN_GRASS
	PlotType=1
EndPlot
BeginPlot
	x=68,y=46
	TerrainType=TERRAIN_GRASS
	PlotType=2
EndPlot
BeginPlot
	x=68,y=47
	TerrainType=TERRAIN_GRASS
	PlotType=1
	FeatureType=FEATURE_FOREST, FeatureVariety=1
EndPlot
BeginPlot
	x=68,y=48
	TerrainType=TERRAIN_GRASS
	PlotType=2
EndPlot
BeginPlot
	x=68,y=49
	TerrainType=TERRAIN_GRASS
	PlotType=2
EndPlot
BeginPlot
	x=68,y=50
	TerrainType=TERRAIN_GRASS
	PlotType=2
	FeatureType=FEATURE_FOREST, FeatureVariety=1
EndPlot
BeginPlot
	x=68,y=51
	TerrainType=TERRAIN_GRASS
	PlotType=2
EndPlot
BeginPlot
	x=68,y=52
	TerrainType=TERRAIN_GRASS
	PlotType=2
EndPlot
BeginPlot
	x=68,y=53
	TerrainType=TERRAIN_GRASS
	PlotType=1
	FeatureType=FEATURE_FOREST, FeatureVariety=1
EndPlot
BeginPlot
	x=68,y=54
	TerrainType=TERRAIN_GRASS
	PlotType=1
	FeatureType=FEATURE_FOREST, FeatureVariety=1
EndPlot
BeginPlot
	x=68,y=55
	TerrainType=TERRAIN_GRASS
	PlotType=2
EndPlot
BeginPlot
	x=68,y=56
	TerrainType=TERRAIN_GRASS
	PlotType=2
EndPlot
BeginPlot
	x=68,y=57
	TerrainType=TERRAIN_GRASS
	PlotType=2
	FeatureType=FEATURE_FOREST, FeatureVariety=1
EndPlot
BeginPlot
	x=68,y=58
	TerrainType=TERRAIN_GRASS
	PlotType=2
EndPlot
BeginPlot
	x=68,y=59
	TerrainType=TERRAIN_GRASS
	PlotType=2
	FeatureType=FEATURE_FOREST, FeatureVariety=1
EndPlot
BeginPlot
	x=68,y=60
	TerrainType=TERRAIN_GRASS
	PlotType=2
	FeatureType=FEATURE_FOREST, FeatureVariety=1
EndPlot
BeginPlot
	x=68,y=61
	TerrainType=TERRAIN_GRASS
	PlotType=2
EndPlot
BeginPlot
	x=68,y=62
	TerrainType=TERRAIN_GRASS
	PlotType=1
	BonusType=BONUS_RICE
EndPlot
BeginPlot
	x=68,y=63
	TerrainType=TERRAIN_GRASS
	PlotType=1
EndPlot
BeginPlot
	x=68,y=64
	TerrainType=TERRAIN_COAST
	PlotType=3
EndPlot
BeginPlot
	x=68,y=65
	TerrainType=TERRAIN_OCEAN
	PlotType=3
EndPlot
BeginPlot
	x=68,y=66
	TerrainType=TERRAIN_OCEAN
	PlotType=3
EndPlot
BeginPlot
	x=68,y=67
	TerrainType=TERRAIN_OCEAN
	PlotType=3
EndPlot</v>
      </c>
      <c r="BS72" t="str">
        <f t="shared" ca="1" si="1"/>
        <v>BeginPlot
	x=69,y=0
	TerrainType=TERRAIN_OCEAN
	PlotType=3
EndPlot
BeginPlot
	x=69,y=1
	TerrainType=TERRAIN_OCEAN
	PlotType=3
EndPlot
BeginPlot
	x=69,y=2
	TerrainType=TERRAIN_OCEAN
	PlotType=3
EndPlot
BeginPlot
	x=69,y=3
	TerrainType=TERRAIN_OCEAN
	PlotType=3
EndPlot
BeginPlot
	x=69,y=4
	TerrainType=TERRAIN_COAST
	PlotType=3
EndPlot
BeginPlot
	x=69,y=5
	TerrainType=TERRAIN_GRASS
	PlotType=1
EndPlot
BeginPlot
	x=69,y=6
	TerrainType=TERRAIN_GRASS
	PlotType=2
	RiverWEDirection=1
	isNOfRiver
EndPlot
BeginPlot
	x=69,y=7
	TerrainType=TERRAIN_GRASS
	PlotType=2
EndPlot
BeginPlot
	x=69,y=8
	TerrainType=TERRAIN_GRASS
	PlotType=2
	FeatureType=FEATURE_FOREST, FeatureVariety=2
EndPlot
BeginPlot
	x=69,y=9
	TerrainType=TERRAIN_GRASS
	PlotType=2
	FeatureType=FEATURE_FOREST, FeatureVariety=2
EndPlot
BeginPlot
	x=69,y=10
	TerrainType=TERRAIN_GRASS
	PlotType=2
	FeatureType=FEATURE_FOREST, FeatureVariety=2
EndPlot
BeginPlot
	x=69,y=11
	TerrainType=TERRAIN_GRASS
	PlotType=2
EndPlot
BeginPlot
	x=69,y=12
	TerrainType=TERRAIN_GRASS
	PlotType=1
EndPlot
BeginPlot
	x=69,y=13
	TerrainType=TERRAIN_GRASS
	PlotType=2
	RiverNSDirection=0
	isWOfRiver
	RiverWEDirection=1
	isNOfRiver
	FeatureType=FEATURE_FOREST, FeatureVariety=2
EndPlot
BeginPlot
	x=69,y=14
	TerrainType=TERRAIN_GRASS
	PlotType=1
EndPlot
BeginPlot
	x=69,y=15
	TerrainType=TERRAIN_GRASS
	PlotType=1
EndPlot
BeginPlot
	x=69,y=16
	TerrainType=TERRAIN_GRASS
	PlotType=1
	FeatureType=FEATURE_FOREST, FeatureVariety=2
EndPlot
BeginPlot
	x=69,y=17
	TerrainType=TERRAIN_GRASS
	PlotType=2
EndPlot
BeginPlot
	x=69,y=18
	TerrainType=TERRAIN_GRASS
	PlotType=2
EndPlot
BeginPlot
	x=69,y=19
	TerrainType=TERRAIN_GRASS
	PlotType=2
	BonusType=BONUS_SUGAR
	RiverNSDirection=0
	isWOfRiver
	RiverWEDirection=1
	isNOfRiver
	FeatureType=FEATURE_FOREST, FeatureVariety=2
EndPlot
BeginPlot
	x=69,y=20
	TerrainType=TERRAIN_GRASS
	PlotType=1
	RiverNSDirection=0
	isWOfRiver
	FeatureType=FEATURE_FOREST, FeatureVariety=2
EndPlot
BeginPlot
	x=69,y=21
	TerrainType=TERRAIN_GRASS
	PlotType=2
	RiverNSDirection=0
	isWOfRiver
EndPlot
BeginPlot
	x=69,y=22
	TerrainType=TERRAIN_GRASS
	PlotType=2
	RiverNSDirection=0
	isWOfRiver
EndPlot
BeginPlot
	x=69,y=23
	TerrainType=TERRAIN_GRASS
	PlotType=2
	FeatureType=FEATURE_FOREST, FeatureVariety=2
EndPlot
BeginPlot
	x=69,y=24
	TerrainType=TERRAIN_GRASS
	PlotType=2
	ImprovementType=IMPROVEMENT_GOODY_HUT
EndPlot
BeginPlot
	x=69,y=25
	TerrainType=TERRAIN_GRASS
	PlotType=1
	RiverNSDirection=0
	isWOfRiver
	RiverWEDirection=1
	isNOfRiver
	FeatureType=FEATURE_FOREST, FeatureVariety=2
EndPlot
BeginPlot
	x=69,y=26
	TerrainType=TERRAIN_GRASS
	PlotType=1
	FeatureType=FEATURE_FOREST, FeatureVariety=2
EndPlot
BeginPlot
	x=69,y=27
	TerrainType=TERRAIN_GRASS
	PlotType=2
	BonusType=BONUS_PIG
EndPlot
BeginPlot
	x=69,y=28
	TerrainType=TERRAIN_GRASS
	PlotType=2
EndPlot
BeginPlot
	x=69,y=29
	TerrainType=TERRAIN_GRASS
	PlotType=2
EndPlot
BeginPlot
	x=69,y=30
	TerrainType=TERRAIN_COAST
	PlotType=3
EndPlot
BeginPlot
	x=69,y=31
	TerrainType=TERRAIN_OCEAN
	PlotType=3
EndPlot
BeginPlot
	x=69,y=32
	TerrainType=TERRAIN_OCEAN
	PlotType=3
EndPlot
BeginPlot
	x=69,y=33
	TerrainType=TERRAIN_OCEAN
	PlotType=3
EndPlot
BeginPlot
	x=69,y=34
	TerrainType=TERRAIN_OCEAN
	PlotType=3
EndPlot
BeginPlot
	x=69,y=35
	TerrainType=TERRAIN_OCEAN
	PlotType=3
EndPlot
BeginPlot
	x=69,y=36
	TerrainType=TERRAIN_OCEAN
	PlotType=3
EndPlot
BeginPlot
	x=69,y=37
	TerrainType=TERRAIN_OCEAN
	PlotType=3
EndPlot
BeginPlot
	x=69,y=38
	TerrainType=TERRAIN_COAST
	PlotType=3
EndPlot
BeginPlot
	x=69,y=39
	TerrainType=TERRAIN_PLAINS
	PlotType=1
EndPlot
BeginPlot
	x=69,y=40
	TerrainType=TERRAIN_GRASS
	PlotType=2
	FeatureType=FEATURE_FOREST, FeatureVariety=1
EndPlot
BeginPlot
	x=69,y=41
	TerrainType=TERRAIN_GRASS
	PlotType=2
	RiverNSDirection=0
	isWOfRiver
	RiverWEDirection=1
	isNOfRiver
	FeatureType=FEATURE_FOREST, FeatureVariety=1
EndPlot
BeginPlot
	x=69,y=42
	TerrainType=TERRAIN_GRASS
	PlotType=2
	RiverNSDirection=0
	isWOfRiver
EndPlot
BeginPlot
	x=69,y=43
	TerrainType=TERRAIN_GRASS
	PlotType=2
	BonusType=BONUS_SHEEP
	RiverNSDirection=0
	isWOfRiver
EndPlot
BeginPlot
	x=69,y=44
	TerrainType=TERRAIN_GRASS
	PlotType=2
	RiverNSDirection=0
	isWOfRiver
	FeatureType=FEATURE_FOREST, FeatureVariety=1
EndPlot
BeginPlot
	x=69,y=45
	TerrainType=TERRAIN_GRASS
	PlotType=2
	RiverNSDirection=0
	isWOfRiver
EndPlot
BeginPlot
	x=69,y=46
	TerrainType=TERRAIN_GRASS
	PlotType=2
	RiverNSDirection=0
	isWOfRiver
EndPlot
BeginPlot
	x=69,y=47
	TerrainType=TERRAIN_GRASS
	PlotType=2
	RiverNSDirection=0
	isWOfRiver
	FeatureType=FEATURE_FOREST, FeatureVariety=1
EndPlot
BeginPlot
	x=69,y=48
	TerrainType=TERRAIN_GRASS
	PlotType=2
	RiverNSDirection=0
	isWOfRiver
	FeatureType=FEATURE_FOREST, FeatureVariety=1
EndPlot
BeginPlot
	x=69,y=49
	TerrainType=TERRAIN_GRASS
	PlotType=2
	RiverNSDirection=0
	isWOfRiver
	FeatureType=FEATURE_FOREST, FeatureVariety=1
EndPlot
BeginPlot
	x=69,y=50
	TerrainType=TERRAIN_GRASS
	PlotType=2
	RiverNSDirection=0
	isWOfRiver
	FeatureType=FEATURE_FOREST, FeatureVariety=1
EndPlot
BeginPlot
	x=69,y=51
	TerrainType=TERRAIN_GRASS
	PlotType=2
	RiverNSDirection=0
	isWOfRiver
EndPlot
BeginPlot
	x=69,y=52
	TerrainType=TERRAIN_GRASS
	PlotType=1
	RiverNSDirection=0
	isWOfRiver
EndPlot
BeginPlot
	x=69,y=53
	TerrainType=TERRAIN_GRASS
	PlotType=1
	RiverNSDirection=0
	isWOfRiver
EndPlot
BeginPlot
	x=69,y=54
	TerrainType=TERRAIN_GRASS
	PlotType=1
	RiverNSDirection=0
	isWOfRiver
EndPlot
BeginPlot
	x=69,y=55
	TerrainType=TERRAIN_GRASS
	PlotType=1
	RiverNSDirection=0
	isWOfRiver
	FeatureType=FEATURE_FOREST, FeatureVariety=1
EndPlot
BeginPlot
	x=69,y=56
	TerrainType=TERRAIN_GRASS
	PlotType=2
	RiverNSDirection=0
	isWOfRiver
	FeatureType=FEATURE_FOREST, FeatureVariety=1
EndPlot
BeginPlot
	x=69,y=57
	TerrainType=TERRAIN_GRASS
	PlotType=2
	RiverNSDirection=0
	isWOfRiver
	FeatureType=FEATURE_FOREST, FeatureVariety=1
EndPlot
BeginPlot
	x=69,y=58
	TerrainType=TERRAIN_GRASS
	PlotType=2
	RiverNSDirection=0
	isWOfRiver
EndPlot
BeginPlot
	x=69,y=59
	TerrainType=TERRAIN_GRASS
	PlotType=2
	RiverNSDirection=0
	isWOfRiver
EndPlot
BeginPlot
	x=69,y=60
	TerrainType=TERRAIN_GRASS
	PlotType=2
	BonusType=BONUS_CORN
	RiverNSDirection=0
	isWOfRiver
	FeatureType=FEATURE_FOREST, FeatureVariety=1
EndPlot
BeginPlot
	x=69,y=61
	TerrainType=TERRAIN_GRASS
	PlotType=1
	RiverNSDirection=0
	isWOfRiver
EndPlot
BeginPlot
	x=69,y=62
	TerrainType=TERRAIN_GRASS
	PlotType=2
	RiverNSDirection=0
	isWOfRiver
EndPlot
BeginPlot
	x=69,y=63
	TerrainType=TERRAIN_COAST
	PlotType=3
EndPlot
BeginPlot
	x=69,y=64
	TerrainType=TERRAIN_COAST
	PlotType=3
	BonusType=BONUS_WHALE
EndPlot
BeginPlot
	x=69,y=65
	TerrainType=TERRAIN_OCEAN
	PlotType=3
EndPlot
BeginPlot
	x=69,y=66
	TerrainType=TERRAIN_OCEAN
	PlotType=3
EndPlot
BeginPlot
	x=69,y=67
	TerrainType=TERRAIN_OCEAN
	PlotType=3
EndPlot</v>
      </c>
      <c r="BT72" t="str">
        <f t="shared" ca="1" si="1"/>
        <v>BeginPlot
	x=70,y=0
	TerrainType=TERRAIN_OCEAN
	PlotType=3
EndPlot
BeginPlot
	x=70,y=1
	TerrainType=TERRAIN_OCEAN
	PlotType=3
EndPlot
BeginPlot
	x=70,y=2
	TerrainType=TERRAIN_OCEAN
	PlotType=3
EndPlot
BeginPlot
	x=70,y=3
	TerrainType=TERRAIN_OCEAN
	PlotType=3
EndPlot
BeginPlot
	x=70,y=4
	TerrainType=TERRAIN_COAST
	PlotType=3
EndPlot
BeginPlot
	x=70,y=5
	TerrainType=TERRAIN_COAST
	PlotType=3
EndPlot
BeginPlot
	x=70,y=6
	TerrainType=TERRAIN_GRASS
	PlotType=2
	FeatureType=FEATURE_FOREST, FeatureVariety=2
EndPlot
BeginPlot
	x=70,y=7
	TerrainType=TERRAIN_GRASS
	PlotType=1
	BonusType=BONUS_COW
	FeatureType=FEATURE_FOREST, FeatureVariety=2
EndPlot
BeginPlot
	x=70,y=8
	TerrainType=TERRAIN_GRASS
	PlotType=2
EndPlot
BeginPlot
	x=70,y=9
	TerrainType=TERRAIN_GRASS
	PlotType=2
EndPlot
BeginPlot
	x=70,y=10
	TerrainType=TERRAIN_GRASS
	PlotType=2
	FeatureType=FEATURE_FOREST, FeatureVariety=2
EndPlot
BeginPlot
	x=70,y=11
	TerrainType=TERRAIN_GRASS
	PlotType=2
EndPlot
BeginPlot
	x=70,y=12
	TerrainType=TERRAIN_GRASS
	PlotType=1
EndPlot
BeginPlot
	x=70,y=13
	TerrainType=TERRAIN_GRASS
	PlotType=2
	FeatureType=FEATURE_FOREST, FeatureVariety=2
EndPlot
BeginPlot
	x=70,y=14
	TerrainType=TERRAIN_GRASS
	PlotType=1
	BonusType=BONUS_MARBLE
	RiverWEDirection=1
	isNOfRiver
	FeatureType=FEATURE_FOREST, FeatureVariety=2
EndPlot
BeginPlot
	x=70,y=15
	TerrainType=TERRAIN_GRASS
	PlotType=1
	FeatureType=FEATURE_FOREST, FeatureVariety=2
EndPlot
BeginPlot
	x=70,y=16
	TerrainType=TERRAIN_COAST
	PlotType=3
	FeatureType=FEATURE_FOREST, FeatureVariety=2
EndPlot
BeginPlot
	x=70,y=17
	TerrainType=TERRAIN_GRASS
	PlotType=1
EndPlot
BeginPlot
	x=70,y=18
	TerrainType=TERRAIN_GRASS
	PlotType=2
	ImprovementType=IMPROVEMENT_GOODY_HUT
EndPlot
BeginPlot
	x=70,y=19
	TerrainType=TERRAIN_GRASS
	PlotType=2
EndPlot
BeginPlot
	x=70,y=20
	TerrainType=TERRAIN_GRASS
	PlotType=2
EndPlot
BeginPlot
	x=70,y=21
	TerrainType=TERRAIN_GRASS
	PlotType=2
	FeatureType=FEATURE_FOREST, FeatureVariety=2
EndPlot
BeginPlot
	x=70,y=22
	TerrainType=TERRAIN_GRASS
	PlotType=1
	FeatureType=FEATURE_FOREST, FeatureVariety=2
EndPlot
BeginPlot
	x=70,y=23
	TerrainType=TERRAIN_GRASS
	PlotType=1
	RiverWEDirection=1
	isNOfRiver
	FeatureType=FEATURE_FOREST, FeatureVariety=2
EndPlot
BeginPlot
	x=70,y=24
	TerrainType=TERRAIN_GRASS
	PlotType=2
EndPlot
BeginPlot
	x=70,y=25
	TerrainType=TERRAIN_GRASS
	PlotType=1
EndPlot
BeginPlot
	x=70,y=26
	TerrainType=TERRAIN_GRASS
	PlotType=2
	RiverWEDirection=1
	isNOfRiver
	FeatureType=FEATURE_FOREST, FeatureVariety=2
EndPlot
BeginPlot
	x=70,y=27
	TerrainType=TERRAIN_GRASS
	PlotType=2
EndPlot
BeginPlot
	x=70,y=28
	TerrainType=TERRAIN_GRASS
	PlotType=2
EndPlot
BeginPlot
	x=70,y=29
	TerrainType=TERRAIN_PLAINS
	PlotType=1
	FeatureType=FEATURE_FOREST, FeatureVariety=0
EndPlot
BeginPlot
	x=70,y=30
	TerrainType=TERRAIN_COAST
	PlotType=3
EndPlot
BeginPlot
	x=70,y=31
	TerrainType=TERRAIN_OCEAN
	PlotType=3
EndPlot
BeginPlot
	x=70,y=32
	TerrainType=TERRAIN_OCEAN
	PlotType=3
EndPlot
BeginPlot
	x=70,y=33
	TerrainType=TERRAIN_OCEAN
	PlotType=3
EndPlot
BeginPlot
	x=70,y=34
	TerrainType=TERRAIN_OCEAN
	PlotType=3
EndPlot
BeginPlot
	x=70,y=35
	TerrainType=TERRAIN_OCEAN
	PlotType=3
EndPlot
BeginPlot
	x=70,y=36
	TerrainType=TERRAIN_OCEAN
	PlotType=3
EndPlot
BeginPlot
	x=70,y=37
	TerrainType=TERRAIN_OCEAN
	PlotType=3
EndPlot
BeginPlot
	x=70,y=38
	TerrainType=TERRAIN_COAST
	PlotType=3
EndPlot
BeginPlot
	x=70,y=39
	TerrainType=TERRAIN_PLAINS
	PlotType=1
	FeatureType=FEATURE_FOREST, FeatureVariety=0
EndPlot
BeginPlot
	x=70,y=40
	TerrainType=TERRAIN_COAST
	PlotType=3
EndPlot
BeginPlot
	x=70,y=41
	TerrainType=TERRAIN_GRASS
	PlotType=2
EndPlot
BeginPlot
	x=70,y=42
	TerrainType=TERRAIN_GRASS
	PlotType=2
	ImprovementType=IMPROVEMENT_GOODY_HUT
EndPlot
BeginPlot
	x=70,y=43
	TerrainType=TERRAIN_GRASS
	PlotType=2
EndPlot
BeginPlot
	x=70,y=44
	TerrainType=TERRAIN_GRASS
	PlotType=2
EndPlot
BeginPlot
	x=70,y=45
	TerrainType=TERRAIN_GRASS
	PlotType=2
EndPlot
BeginPlot
	x=70,y=46
	TerrainType=TERRAIN_GRASS
	PlotType=2
EndPlot
BeginPlot
	x=70,y=47
	TerrainType=TERRAIN_GRASS
	PlotType=2
EndPlot
BeginPlot
	x=70,y=48
	TerrainType=TERRAIN_GRASS
	PlotType=2
EndPlot
BeginPlot
	x=70,y=49
	TerrainType=TERRAIN_GRASS
	PlotType=2
EndPlot
BeginPlot
	x=70,y=50
	TerrainType=TERRAIN_GRASS
	PlotType=2
EndPlot
BeginPlot
	x=70,y=51
	TerrainType=TERRAIN_COAST
	PlotType=3
EndPlot
BeginPlot
	x=70,y=52
	TerrainType=TERRAIN_GRASS
	PlotType=1
EndPlot
BeginPlot
	x=70,y=53
	TerrainType=TERRAIN_GRASS
	PlotType=1
EndPlot
BeginPlot
	x=70,y=54
	TerrainType=TERRAIN_GRASS
	PlotType=1
EndPlot
BeginPlot
	x=70,y=55
	TerrainType=TERRAIN_GRASS
	PlotType=1
EndPlot
BeginPlot
	x=70,y=56
	TerrainType=TERRAIN_GRASS
	PlotType=2
EndPlot
BeginPlot
	x=70,y=57
	TerrainType=TERRAIN_COAST
	PlotType=3
EndPlot
BeginPlot
	x=70,y=58
	TerrainType=TERRAIN_GRASS
	PlotType=2
EndPlot
BeginPlot
	x=70,y=59
	TerrainType=TERRAIN_GRASS
	PlotType=1
EndPlot
BeginPlot
	x=70,y=60
	TerrainType=TERRAIN_GRASS
	PlotType=2
EndPlot
BeginPlot
	x=70,y=61
	TerrainType=TERRAIN_GRASS
	PlotType=2
	ImprovementType=IMPROVEMENT_GOODY_HUT
EndPlot
BeginPlot
	x=70,y=62
	TerrainType=TERRAIN_COAST
	PlotType=3
EndPlot
BeginPlot
	x=70,y=63
	TerrainType=TERRAIN_COAST
	PlotType=3
EndPlot
BeginPlot
	x=70,y=64
	TerrainType=TERRAIN_OCEAN
	PlotType=3
EndPlot
BeginPlot
	x=70,y=65
	TerrainType=TERRAIN_OCEAN
	PlotType=3
EndPlot
BeginPlot
	x=70,y=66
	TerrainType=TERRAIN_OCEAN
	PlotType=3
EndPlot
BeginPlot
	x=70,y=67
	TerrainType=TERRAIN_OCEAN
	PlotType=3
EndPlot</v>
      </c>
      <c r="BU72" t="str">
        <f t="shared" ca="1" si="1"/>
        <v>BeginPlot
	x=71,y=0
	TerrainType=TERRAIN_OCEAN
	PlotType=3
EndPlot
BeginPlot
	x=71,y=1
	TerrainType=TERRAIN_OCEAN
	PlotType=3
EndPlot
BeginPlot
	x=71,y=2
	TerrainType=TERRAIN_OCEAN
	PlotType=3
EndPlot
BeginPlot
	x=71,y=3
	TerrainType=TERRAIN_OCEAN
	PlotType=3
EndPlot
BeginPlot
	x=71,y=4
	TerrainType=TERRAIN_OCEAN
	PlotType=3
EndPlot
BeginPlot
	x=71,y=5
	TerrainType=TERRAIN_COAST
	PlotType=3
EndPlot
BeginPlot
	x=71,y=6
	TerrainType=TERRAIN_COAST
	PlotType=3
EndPlot
BeginPlot
	x=71,y=7
	TerrainType=TERRAIN_GRASS
	PlotType=2
EndPlot
BeginPlot
	x=71,y=8
	TerrainType=TERRAIN_GRASS
	PlotType=2
EndPlot
BeginPlot
	x=71,y=9
	TerrainType=TERRAIN_GRASS
	PlotType=2
EndPlot
BeginPlot
	x=71,y=10
	TerrainType=TERRAIN_GRASS
	PlotType=2
EndPlot
BeginPlot
	x=71,y=11
	TerrainType=TERRAIN_GRASS
	PlotType=2
EndPlot
BeginPlot
	x=71,y=12
	TerrainType=TERRAIN_COAST
	PlotType=3
EndPlot
BeginPlot
	x=71,y=13
	TerrainType=TERRAIN_GRASS
	PlotType=2
EndPlot
BeginPlot
	x=71,y=14
	TerrainType=TERRAIN_GRASS
	PlotType=2
	RiverNSDirection=0
	isWOfRiver
	RiverWEDirection=1
	isNOfRiver
EndPlot
BeginPlot
	x=71,y=15
	TerrainType=TERRAIN_GRASS
	PlotType=1
EndPlot
BeginPlot
	x=71,y=16
	TerrainType=TERRAIN_COAST
	PlotType=3
	BonusType=BONUS_FISH
EndPlot
BeginPlot
	x=71,y=17
	TerrainType=TERRAIN_GRASS
	PlotType=2
EndPlot
BeginPlot
	x=71,y=18
	TerrainType=TERRAIN_GRASS
	PlotType=2
EndPlot
BeginPlot
	x=71,y=19
	TerrainType=TERRAIN_GRASS
	PlotType=2
EndPlot
BeginPlot
	x=71,y=20
	TerrainType=TERRAIN_GRASS
	PlotType=1
	BonusType=BONUS_SILK
EndPlot
BeginPlot
	x=71,y=21
	TerrainType=TERRAIN_GRASS
	PlotType=2
EndPlot
BeginPlot
	x=71,y=22
	TerrainType=TERRAIN_GRASS
	PlotType=1
EndPlot
BeginPlot
	x=71,y=23
	TerrainType=TERRAIN_COAST
	PlotType=3
EndPlot
BeginPlot
	x=71,y=24
	TerrainType=TERRAIN_GRASS
	PlotType=2
EndPlot
BeginPlot
	x=71,y=25
	TerrainType=TERRAIN_GRASS
	PlotType=1
EndPlot
BeginPlot
	x=71,y=26
	TerrainType=TERRAIN_GRASS
	PlotType=1
	RiverWEDirection=1
	isNOfRiver
EndPlot
BeginPlot
	x=71,y=27
	TerrainType=TERRAIN_GRASS
	PlotType=2
	BonusType=BONUS_BANANA
EndPlot
BeginPlot
	x=71,y=28
	TerrainType=TERRAIN_COAST
	PlotType=3
EndPlot
BeginPlot
	x=71,y=29
	TerrainType=TERRAIN_PLAINS
	PlotType=1
	BonusType=BONUS_IRON
	FeatureType=FEATURE_FOREST, FeatureVariety=0
EndPlot
BeginPlot
	x=71,y=30
	TerrainType=TERRAIN_PLAINS
	PlotType=1
	FeatureType=FEATURE_FOREST, FeatureVariety=0
EndPlot
BeginPlot
	x=71,y=31
	TerrainType=TERRAIN_OCEAN
	PlotType=3
EndPlot
BeginPlot
	x=71,y=32
	TerrainType=TERRAIN_OCEAN
	PlotType=3
EndPlot
BeginPlot
	x=71,y=33
	TerrainType=TERRAIN_OCEAN
	PlotType=3
EndPlot
BeginPlot
	x=71,y=34
	TerrainType=TERRAIN_OCEAN
	PlotType=3
EndPlot
BeginPlot
	x=71,y=35
	TerrainType=TERRAIN_OCEAN
	PlotType=3
EndPlot
BeginPlot
	x=71,y=36
	TerrainType=TERRAIN_OCEAN
	PlotType=3
EndPlot
BeginPlot
	x=71,y=37
	TerrainType=TERRAIN_OCEAN
	PlotType=3
EndPlot
BeginPlot
	x=71,y=38
	TerrainType=TERRAIN_PLAINS
	PlotType=1
	FeatureType=FEATURE_FOREST, FeatureVariety=0
EndPlot
BeginPlot
	x=71,y=39
	TerrainType=TERRAIN_PLAINS
	PlotType=1
	FeatureType=FEATURE_FOREST, FeatureVariety=0
EndPlot
BeginPlot
	x=71,y=40
	TerrainType=TERRAIN_COAST
	PlotType=3
EndPlot
BeginPlot
	x=71,y=41
	TerrainType=TERRAIN_COAST
	PlotType=3
EndPlot
BeginPlot
	x=71,y=42
	TerrainType=TERRAIN_GRASS
	PlotType=2
EndPlot
BeginPlot
	x=71,y=43
	TerrainType=TERRAIN_GRASS
	PlotType=2
EndPlot
BeginPlot
	x=71,y=44
	TerrainType=TERRAIN_GRASS
	PlotType=2
EndPlot
BeginPlot
	x=71,y=45
	TerrainType=TERRAIN_GRASS
	PlotType=2
	BonusType=BONUS_SILK
EndPlot
BeginPlot
	x=71,y=46
	TerrainType=TERRAIN_GRASS
	PlotType=2
EndPlot
BeginPlot
	x=71,y=47
	TerrainType=TERRAIN_GRASS
	PlotType=2
EndPlot
BeginPlot
	x=71,y=48
	TerrainType=TERRAIN_GRASS
	PlotType=2
EndPlot
BeginPlot
	x=71,y=49
	TerrainType=TERRAIN_GRASS
	PlotType=2
EndPlot
BeginPlot
	x=71,y=50
	TerrainType=TERRAIN_GRASS
	PlotType=2
EndPlot
BeginPlot
	x=71,y=51
	TerrainType=TERRAIN_COAST
	PlotType=3
EndPlot
BeginPlot
	x=71,y=52
	TerrainType=TERRAIN_GRASS
	PlotType=2
	BonusType=BONUS_DEER
EndPlot
BeginPlot
	x=71,y=53
	TerrainType=TERRAIN_GRASS
	PlotType=2
EndPlot
BeginPlot
	x=71,y=54
	TerrainType=TERRAIN_GRASS
	PlotType=2
EndPlot
BeginPlot
	x=71,y=55
	TerrainType=TERRAIN_GRASS
	PlotType=1
EndPlot
BeginPlot
	x=71,y=56
	TerrainType=TERRAIN_GRASS
	PlotType=2
EndPlot
BeginPlot
	x=71,y=57
	TerrainType=TERRAIN_COAST
	PlotType=3
	BonusType=BONUS_CRAB
EndPlot
BeginPlot
	x=71,y=58
	TerrainType=TERRAIN_GRASS
	PlotType=2
	BonusType=BONUS_PIG
EndPlot
BeginPlot
	x=71,y=59
	TerrainType=TERRAIN_GRASS
	PlotType=2
EndPlot
BeginPlot
	x=71,y=60
	TerrainType=TERRAIN_GRASS
	PlotType=2
EndPlot
BeginPlot
	x=71,y=61
	TerrainType=TERRAIN_COAST
	PlotType=3
EndPlot
BeginPlot
	x=71,y=62
	TerrainType=TERRAIN_COAST
	PlotType=3
EndPlot
BeginPlot
	x=71,y=63
	TerrainType=TERRAIN_OCEAN
	PlotType=3
EndPlot
BeginPlot
	x=71,y=64
	TerrainType=TERRAIN_OCEAN
	PlotType=3
EndPlot
BeginPlot
	x=71,y=65
	TerrainType=TERRAIN_OCEAN
	PlotType=3
EndPlot
BeginPlot
	x=71,y=66
	TerrainType=TERRAIN_OCEAN
	PlotType=3
EndPlot
BeginPlot
	x=71,y=67
	TerrainType=TERRAIN_OCEAN
	PlotType=3
EndPlot</v>
      </c>
      <c r="BV72" t="str">
        <f t="shared" ca="1" si="1"/>
        <v>BeginPlot
	x=72,y=0
	TerrainType=TERRAIN_OCEAN
	PlotType=3
EndPlot
BeginPlot
	x=72,y=1
	TerrainType=TERRAIN_OCEAN
	PlotType=3
EndPlot
BeginPlot
	x=72,y=2
	TerrainType=TERRAIN_OCEAN
	PlotType=3
EndPlot
BeginPlot
	x=72,y=3
	TerrainType=TERRAIN_OCEAN
	PlotType=3
EndPlot
BeginPlot
	x=72,y=4
	TerrainType=TERRAIN_OCEAN
	PlotType=3
EndPlot
BeginPlot
	x=72,y=5
	TerrainType=TERRAIN_OCEAN
	PlotType=3
EndPlot
BeginPlot
	x=72,y=6
	TerrainType=TERRAIN_COAST
	PlotType=3
EndPlot
BeginPlot
	x=72,y=7
	TerrainType=TERRAIN_COAST
	PlotType=3
EndPlot
BeginPlot
	x=72,y=8
	TerrainType=TERRAIN_GRASS
	PlotType=1
EndPlot
BeginPlot
	x=72,y=9
	TerrainType=TERRAIN_GRASS
	PlotType=2
EndPlot
BeginPlot
	x=72,y=10
	TerrainType=TERRAIN_GRASS
	PlotType=2
EndPlot
BeginPlot
	x=72,y=11
	TerrainType=TERRAIN_COAST
	PlotType=3
EndPlot
BeginPlot
	x=72,y=12
	TerrainType=TERRAIN_COAST
	PlotType=3
EndPlot
BeginPlot
	x=72,y=13
	TerrainType=TERRAIN_GRASS
	PlotType=2
	BonusType=BONUS_COAL
EndPlot
BeginPlot
	x=72,y=14
	TerrainType=TERRAIN_GRASS
	PlotType=2
	ImprovementType=IMPROVEMENT_GOODY_HUT
EndPlot
BeginPlot
	x=72,y=15
	TerrainType=TERRAIN_COAST
	PlotType=3
EndPlot
BeginPlot
	x=72,y=16
	TerrainType=TERRAIN_COAST
	PlotType=3
EndPlot
BeginPlot
	x=72,y=17
	TerrainType=TERRAIN_GRASS
	PlotType=2
EndPlot
BeginPlot
	x=72,y=18
	TerrainType=TERRAIN_GRASS
	PlotType=2
	BonusType=BONUS_SHEEP
EndPlot
BeginPlot
	x=72,y=19
	TerrainType=TERRAIN_GRASS
	PlotType=2
EndPlot
BeginPlot
	x=72,y=20
	TerrainType=TERRAIN_GRASS
	PlotType=2
EndPlot
BeginPlot
	x=72,y=21
	TerrainType=TERRAIN_GRASS
	PlotType=2
EndPlot
BeginPlot
	x=72,y=22
	TerrainType=TERRAIN_GRASS
	PlotType=2
EndPlot
BeginPlot
	x=72,y=23
	TerrainType=TERRAIN_COAST
	PlotType=3
EndPlot
BeginPlot
	x=72,y=24
	TerrainType=TERRAIN_GRASS
	PlotType=2
EndPlot
BeginPlot
	x=72,y=25
	TerrainType=TERRAIN_GRASS
	PlotType=2
EndPlot
BeginPlot
	x=72,y=26
	TerrainType=TERRAIN_GRASS
	PlotType=1
	RiverWEDirection=1
	isNOfRiver
EndPlot
BeginPlot
	x=72,y=27
	TerrainType=TERRAIN_COAST
	PlotType=3
EndPlot
BeginPlot
	x=72,y=28
	TerrainType=TERRAIN_COAST
	PlotType=3
EndPlot
BeginPlot
	x=72,y=29
	TerrainType=TERRAIN_COAST
	PlotType=3
EndPlot
BeginPlot
	x=72,y=30
	TerrainType=TERRAIN_PLAINS
	PlotType=1
	FeatureType=FEATURE_FOREST, FeatureVariety=0
EndPlot
BeginPlot
	x=72,y=31
	TerrainType=TERRAIN_PLAINS
	PlotType=1
	FeatureType=FEATURE_FOREST, FeatureVariety=0
EndPlot
BeginPlot
	x=72,y=32
	TerrainType=TERRAIN_PLAINS
	PlotType=1
	FeatureType=FEATURE_FOREST, FeatureVariety=0
EndPlot
BeginPlot
	x=72,y=33
	TerrainType=TERRAIN_OCEAN
	PlotType=3
EndPlot
BeginPlot
	x=72,y=34
	TerrainType=TERRAIN_OCEAN
	PlotType=3
EndPlot
BeginPlot
	x=72,y=35
	TerrainType=TERRAIN_OCEAN
	PlotType=3
EndPlot
BeginPlot
	x=72,y=36
	TerrainType=TERRAIN_OCEAN
	PlotType=3
EndPlot
BeginPlot
	x=72,y=37
	TerrainType=TERRAIN_PLAINS
	PlotType=1
	FeatureType=FEATURE_FOREST, FeatureVariety=0
EndPlot
BeginPlot
	x=72,y=38
	TerrainType=TERRAIN_PLAINS
	PlotType=1
	FeatureType=FEATURE_FOREST, FeatureVariety=0
EndPlot
BeginPlot
	x=72,y=39
	TerrainType=TERRAIN_COAST
	PlotType=3
EndPlot
BeginPlot
	x=72,y=40
	TerrainType=TERRAIN_COAST
	PlotType=3
EndPlot
BeginPlot
	x=72,y=41
	TerrainType=TERRAIN_COAST
	PlotType=3
EndPlot
BeginPlot
	x=72,y=42
	TerrainType=TERRAIN_COAST
	PlotType=3
EndPlot
BeginPlot
	x=72,y=43
	TerrainType=TERRAIN_COAST
	PlotType=3
EndPlot
BeginPlot
	x=72,y=44
	TerrainType=TERRAIN_COAST
	PlotType=3
EndPlot
BeginPlot
	x=72,y=45
	TerrainType=TERRAIN_COAST
	PlotType=3
EndPlot
BeginPlot
	x=72,y=46
	TerrainType=TERRAIN_COAST
	PlotType=3
EndPlot
BeginPlot
	x=72,y=47
	TerrainType=TERRAIN_COAST
	PlotType=3
	BonusType=BONUS_CLAM
EndPlot
BeginPlot
	x=72,y=48
	TerrainType=TERRAIN_COAST
	PlotType=3
EndPlot
BeginPlot
	x=72,y=49
	TerrainType=TERRAIN_COAST
	PlotType=3
EndPlot
BeginPlot
	x=72,y=50
	TerrainType=TERRAIN_COAST
	PlotType=3
EndPlot
BeginPlot
	x=72,y=51
	TerrainType=TERRAIN_COAST
	PlotType=3
EndPlot
BeginPlot
	x=72,y=52
	TerrainType=TERRAIN_COAST
	PlotType=3
EndPlot
BeginPlot
	x=72,y=53
	TerrainType=TERRAIN_COAST
	PlotType=3
	BonusType=BONUS_FISH
EndPlot
BeginPlot
	x=72,y=54
	TerrainType=TERRAIN_COAST
	PlotType=3
EndPlot
BeginPlot
	x=72,y=55
	TerrainType=TERRAIN_COAST
	PlotType=3
EndPlot
BeginPlot
	x=72,y=56
	TerrainType=TERRAIN_COAST
	PlotType=3
EndPlot
BeginPlot
	x=72,y=57
	TerrainType=TERRAIN_COAST
	PlotType=3
EndPlot
BeginPlot
	x=72,y=58
	TerrainType=TERRAIN_COAST
	PlotType=3
EndPlot
BeginPlot
	x=72,y=59
	TerrainType=TERRAIN_COAST
	PlotType=3
EndPlot
BeginPlot
	x=72,y=60
	TerrainType=TERRAIN_COAST
	PlotType=3
EndPlot
BeginPlot
	x=72,y=61
	TerrainType=TERRAIN_COAST
	PlotType=3
EndPlot
BeginPlot
	x=72,y=62
	TerrainType=TERRAIN_OCEAN
	PlotType=3
EndPlot
BeginPlot
	x=72,y=63
	TerrainType=TERRAIN_OCEAN
	PlotType=3
EndPlot
BeginPlot
	x=72,y=64
	TerrainType=TERRAIN_OCEAN
	PlotType=3
EndPlot
BeginPlot
	x=72,y=65
	TerrainType=TERRAIN_OCEAN
	PlotType=3
EndPlot
BeginPlot
	x=72,y=66
	TerrainType=TERRAIN_OCEAN
	PlotType=3
EndPlot
BeginPlot
	x=72,y=67
	TerrainType=TERRAIN_OCEAN
	PlotType=3
EndPlot</v>
      </c>
      <c r="BW72" t="str">
        <f t="shared" ca="1" si="1"/>
        <v>BeginPlot
	x=73,y=0
	TerrainType=TERRAIN_OCEAN
	PlotType=3
EndPlot
BeginPlot
	x=73,y=1
	TerrainType=TERRAIN_OCEAN
	PlotType=3
EndPlot
BeginPlot
	x=73,y=2
	TerrainType=TERRAIN_OCEAN
	PlotType=3
EndPlot
BeginPlot
	x=73,y=3
	TerrainType=TERRAIN_OCEAN
	PlotType=3
EndPlot
BeginPlot
	x=73,y=4
	TerrainType=TERRAIN_OCEAN
	PlotType=3
EndPlot
BeginPlot
	x=73,y=5
	TerrainType=TERRAIN_OCEAN
	PlotType=3
EndPlot
BeginPlot
	x=73,y=6
	TerrainType=TERRAIN_OCEAN
	PlotType=3
EndPlot
BeginPlot
	x=73,y=7
	TerrainType=TERRAIN_COAST
	PlotType=3
EndPlot
BeginPlot
	x=73,y=8
	TerrainType=TERRAIN_COAST
	PlotType=3
EndPlot
BeginPlot
	x=73,y=9
	TerrainType=TERRAIN_COAST
	PlotType=3
	BonusType=BONUS_CRAB
EndPlot
BeginPlot
	x=73,y=10
	TerrainType=TERRAIN_COAST
	PlotType=3
EndPlot
BeginPlot
	x=73,y=11
	TerrainType=TERRAIN_COAST
	PlotType=3
	BonusType=BONUS_CLAM
EndPlot
BeginPlot
	x=73,y=12
	TerrainType=TERRAIN_COAST
	PlotType=3
EndPlot
BeginPlot
	x=73,y=13
	TerrainType=TERRAIN_COAST
	PlotType=3
EndPlot
BeginPlot
	x=73,y=14
	TerrainType=TERRAIN_COAST
	PlotType=3
EndPlot
BeginPlot
	x=73,y=15
	TerrainType=TERRAIN_COAST
	PlotType=3
	BonusType=BONUS_CRAB
EndPlot
BeginPlot
	x=73,y=16
	TerrainType=TERRAIN_COAST
	PlotType=3
EndPlot
BeginPlot
	x=73,y=17
	TerrainType=TERRAIN_COAST
	PlotType=3
EndPlot
BeginPlot
	x=73,y=18
	TerrainType=TERRAIN_COAST
	PlotType=3
EndPlot
BeginPlot
	x=73,y=19
	TerrainType=TERRAIN_COAST
	PlotType=3
	BonusType=BONUS_WHALE
EndPlot
BeginPlot
	x=73,y=20
	TerrainType=TERRAIN_COAST
	PlotType=3
EndPlot
BeginPlot
	x=73,y=21
	TerrainType=TERRAIN_COAST
	PlotType=3
EndPlot
BeginPlot
	x=73,y=22
	TerrainType=TERRAIN_COAST
	PlotType=3
EndPlot
BeginPlot
	x=73,y=23
	TerrainType=TERRAIN_COAST
	PlotType=3
EndPlot
BeginPlot
	x=73,y=24
	TerrainType=TERRAIN_COAST
	PlotType=3
	BonusType=BONUS_CLAM
EndPlot
BeginPlot
	x=73,y=25
	TerrainType=TERRAIN_COAST
	PlotType=3
EndPlot
BeginPlot
	x=73,y=26
	TerrainType=TERRAIN_COAST
	PlotType=3
EndPlot
BeginPlot
	x=73,y=27
	TerrainType=TERRAIN_COAST
	PlotType=3
EndPlot
BeginPlot
	x=73,y=28
	TerrainType=TERRAIN_COAST
	PlotType=3
EndPlot
BeginPlot
	x=73,y=29
	TerrainType=TERRAIN_COAST
	PlotType=3
EndPlot
BeginPlot
	x=73,y=30
	TerrainType=TERRAIN_COAST
	PlotType=3
EndPlot
BeginPlot
	x=73,y=31
	TerrainType=TERRAIN_OCEAN
	PlotType=3
EndPlot
BeginPlot
	x=73,y=32
	TerrainType=TERRAIN_PLAINS
	PlotType=1
	FeatureType=FEATURE_FOREST, FeatureVariety=0
EndPlot
BeginPlot
	x=73,y=33
	TerrainType=TERRAIN_PLAINS
	PlotType=1
	FeatureType=FEATURE_FOREST, FeatureVariety=0
EndPlot
BeginPlot
	x=73,y=34
	TerrainType=TERRAIN_PLAINS
	PlotType=1
	FeatureType=FEATURE_FOREST, FeatureVariety=0
EndPlot
BeginPlot
	x=73,y=35
	TerrainType=TERRAIN_OCEAN
	PlotType=3
EndPlot
BeginPlot
	x=73,y=36
	TerrainType=TERRAIN_PLAINS
	PlotType=1
	FeatureType=FEATURE_FOREST, FeatureVariety=0
EndPlot
BeginPlot
	x=73,y=37
	TerrainType=TERRAIN_PLAINS
	PlotType=1
	FeatureType=FEATURE_FOREST, FeatureVariety=0
EndPlot
BeginPlot
	x=73,y=38
	TerrainType=TERRAIN_OCEAN
	PlotType=3
EndPlot
BeginPlot
	x=73,y=39
	TerrainType=TERRAIN_OCEAN
	PlotType=3
EndPlot
BeginPlot
	x=73,y=40
	TerrainType=TERRAIN_OCEAN
	PlotType=3
EndPlot
BeginPlot
	x=73,y=41
	TerrainType=TERRAIN_OCEAN
	PlotType=3
EndPlot
BeginPlot
	x=73,y=42
	TerrainType=TERRAIN_OCEAN
	PlotType=3
EndPlot
BeginPlot
	x=73,y=43
	TerrainType=TERRAIN_OCEAN
	PlotType=3
EndPlot
BeginPlot
	x=73,y=44
	TerrainType=TERRAIN_OCEAN
	PlotType=3
EndPlot
BeginPlot
	x=73,y=45
	TerrainType=TERRAIN_OCEAN
	PlotType=3
EndPlot
BeginPlot
	x=73,y=46
	TerrainType=TERRAIN_OCEAN
	PlotType=3
EndPlot
BeginPlot
	x=73,y=47
	TerrainType=TERRAIN_OCEAN
	PlotType=3
EndPlot
BeginPlot
	x=73,y=48
	TerrainType=TERRAIN_OCEAN
	PlotType=3
EndPlot
BeginPlot
	x=73,y=49
	TerrainType=TERRAIN_OCEAN
	PlotType=3
EndPlot
BeginPlot
	x=73,y=50
	TerrainType=TERRAIN_OCEAN
	PlotType=3
EndPlot
BeginPlot
	x=73,y=51
	TerrainType=TERRAIN_OCEAN
	PlotType=3
EndPlot
BeginPlot
	x=73,y=52
	TerrainType=TERRAIN_OCEAN
	PlotType=3
EndPlot
BeginPlot
	x=73,y=53
	TerrainType=TERRAIN_OCEAN
	PlotType=3
EndPlot
BeginPlot
	x=73,y=54
	TerrainType=TERRAIN_OCEAN
	PlotType=3
EndPlot
BeginPlot
	x=73,y=55
	TerrainType=TERRAIN_OCEAN
	PlotType=3
EndPlot
BeginPlot
	x=73,y=56
	TerrainType=TERRAIN_OCEAN
	PlotType=3
EndPlot
BeginPlot
	x=73,y=57
	TerrainType=TERRAIN_OCEAN
	PlotType=3
EndPlot
BeginPlot
	x=73,y=58
	TerrainType=TERRAIN_OCEAN
	PlotType=3
EndPlot
BeginPlot
	x=73,y=59
	TerrainType=TERRAIN_OCEAN
	PlotType=3
EndPlot
BeginPlot
	x=73,y=60
	TerrainType=TERRAIN_OCEAN
	PlotType=3
EndPlot
BeginPlot
	x=73,y=61
	TerrainType=TERRAIN_OCEAN
	PlotType=3
EndPlot
BeginPlot
	x=73,y=62
	TerrainType=TERRAIN_OCEAN
	PlotType=3
EndPlot
BeginPlot
	x=73,y=63
	TerrainType=TERRAIN_OCEAN
	PlotType=3
EndPlot
BeginPlot
	x=73,y=64
	TerrainType=TERRAIN_OCEAN
	PlotType=3
EndPlot
BeginPlot
	x=73,y=65
	TerrainType=TERRAIN_OCEAN
	PlotType=3
EndPlot
BeginPlot
	x=73,y=66
	TerrainType=TERRAIN_OCEAN
	PlotType=3
EndPlot
BeginPlot
	x=73,y=67
	TerrainType=TERRAIN_OCEAN
	PlotType=3
EndPlot</v>
      </c>
      <c r="BX72" t="str">
        <f t="shared" ca="1" si="1"/>
        <v>BeginPlot
	x=74,y=0
	TerrainType=TERRAIN_OCEAN
	PlotType=3
EndPlot
BeginPlot
	x=74,y=1
	TerrainType=TERRAIN_OCEAN
	PlotType=3
EndPlot
BeginPlot
	x=74,y=2
	TerrainType=TERRAIN_OCEAN
	PlotType=3
EndPlot
BeginPlot
	x=74,y=3
	TerrainType=TERRAIN_OCEAN
	PlotType=3
EndPlot
BeginPlot
	x=74,y=4
	TerrainType=TERRAIN_OCEAN
	PlotType=3
EndPlot
BeginPlot
	x=74,y=5
	TerrainType=TERRAIN_OCEAN
	PlotType=3
EndPlot
BeginPlot
	x=74,y=6
	TerrainType=TERRAIN_OCEAN
	PlotType=3
EndPlot
BeginPlot
	x=74,y=7
	TerrainType=TERRAIN_OCEAN
	PlotType=3
EndPlot
BeginPlot
	x=74,y=8
	TerrainType=TERRAIN_OCEAN
	PlotType=3
EndPlot
BeginPlot
	x=74,y=9
	TerrainType=TERRAIN_OCEAN
	PlotType=3
EndPlot
BeginPlot
	x=74,y=10
	TerrainType=TERRAIN_OCEAN
	PlotType=3
EndPlot
BeginPlot
	x=74,y=11
	TerrainType=TERRAIN_OCEAN
	PlotType=3
EndPlot
BeginPlot
	x=74,y=12
	TerrainType=TERRAIN_OCEAN
	PlotType=3
EndPlot
BeginPlot
	x=74,y=13
	TerrainType=TERRAIN_OCEAN
	PlotType=3
EndPlot
BeginPlot
	x=74,y=14
	TerrainType=TERRAIN_OCEAN
	PlotType=3
EndPlot
BeginPlot
	x=74,y=15
	TerrainType=TERRAIN_OCEAN
	PlotType=3
EndPlot
BeginPlot
	x=74,y=16
	TerrainType=TERRAIN_OCEAN
	PlotType=3
EndPlot
BeginPlot
	x=74,y=17
	TerrainType=TERRAIN_OCEAN
	PlotType=3
EndPlot
BeginPlot
	x=74,y=18
	TerrainType=TERRAIN_OCEAN
	PlotType=3
EndPlot
BeginPlot
	x=74,y=19
	TerrainType=TERRAIN_OCEAN
	PlotType=3
EndPlot
BeginPlot
	x=74,y=20
	TerrainType=TERRAIN_OCEAN
	PlotType=3
EndPlot
BeginPlot
	x=74,y=21
	TerrainType=TERRAIN_OCEAN
	PlotType=3
EndPlot
BeginPlot
	x=74,y=22
	TerrainType=TERRAIN_OCEAN
	PlotType=3
EndPlot
BeginPlot
	x=74,y=23
	TerrainType=TERRAIN_OCEAN
	PlotType=3
EndPlot
BeginPlot
	x=74,y=24
	TerrainType=TERRAIN_OCEAN
	PlotType=3
EndPlot
BeginPlot
	x=74,y=25
	TerrainType=TERRAIN_OCEAN
	PlotType=3
EndPlot
BeginPlot
	x=74,y=26
	TerrainType=TERRAIN_OCEAN
	PlotType=3
EndPlot
BeginPlot
	x=74,y=27
	TerrainType=TERRAIN_OCEAN
	PlotType=3
EndPlot
BeginPlot
	x=74,y=28
	TerrainType=TERRAIN_OCEAN
	PlotType=3
EndPlot
BeginPlot
	x=74,y=29
	TerrainType=TERRAIN_OCEAN
	PlotType=3
EndPlot
BeginPlot
	x=74,y=30
	TerrainType=TERRAIN_OCEAN
	PlotType=3
EndPlot
BeginPlot
	x=74,y=31
	TerrainType=TERRAIN_OCEAN
	PlotType=3
EndPlot
BeginPlot
	x=74,y=32
	TerrainType=TERRAIN_OCEAN
	PlotType=3
EndPlot
BeginPlot
	x=74,y=33
	TerrainType=TERRAIN_OCEAN
	PlotType=3
EndPlot
BeginPlot
	x=74,y=34
	TerrainType=TERRAIN_PLAINS
	PlotType=1
	FeatureType=FEATURE_FOREST, FeatureVariety=0
EndPlot
BeginPlot
	x=74,y=35
	TerrainType=TERRAIN_PLAINS
	PlotType=1
	FeatureType=FEATURE_FOREST, FeatureVariety=0
EndPlot
BeginPlot
	x=74,y=36
	TerrainType=TERRAIN_PLAINS
	PlotType=1
	FeatureType=FEATURE_FOREST, FeatureVariety=0
EndPlot
BeginPlot
	x=74,y=37
	TerrainType=TERRAIN_OCEAN
	PlotType=3
EndPlot
BeginPlot
	x=74,y=38
	TerrainType=TERRAIN_OCEAN
	PlotType=3
EndPlot
BeginPlot
	x=74,y=39
	TerrainType=TERRAIN_OCEAN
	PlotType=3
EndPlot
BeginPlot
	x=74,y=40
	TerrainType=TERRAIN_OCEAN
	PlotType=3
EndPlot
BeginPlot
	x=74,y=41
	TerrainType=TERRAIN_OCEAN
	PlotType=3
EndPlot
BeginPlot
	x=74,y=42
	TerrainType=TERRAIN_OCEAN
	PlotType=3
EndPlot
BeginPlot
	x=74,y=43
	TerrainType=TERRAIN_OCEAN
	PlotType=3
EndPlot
BeginPlot
	x=74,y=44
	TerrainType=TERRAIN_OCEAN
	PlotType=3
EndPlot
BeginPlot
	x=74,y=45
	TerrainType=TERRAIN_OCEAN
	PlotType=3
EndPlot
BeginPlot
	x=74,y=46
	TerrainType=TERRAIN_OCEAN
	PlotType=3
EndPlot
BeginPlot
	x=74,y=47
	TerrainType=TERRAIN_OCEAN
	PlotType=3
EndPlot
BeginPlot
	x=74,y=48
	TerrainType=TERRAIN_OCEAN
	PlotType=3
EndPlot
BeginPlot
	x=74,y=49
	TerrainType=TERRAIN_OCEAN
	PlotType=3
EndPlot
BeginPlot
	x=74,y=50
	TerrainType=TERRAIN_OCEAN
	PlotType=3
EndPlot
BeginPlot
	x=74,y=51
	TerrainType=TERRAIN_OCEAN
	PlotType=3
EndPlot
BeginPlot
	x=74,y=52
	TerrainType=TERRAIN_OCEAN
	PlotType=3
EndPlot
BeginPlot
	x=74,y=53
	TerrainType=TERRAIN_OCEAN
	PlotType=3
EndPlot
BeginPlot
	x=74,y=54
	TerrainType=TERRAIN_OCEAN
	PlotType=3
EndPlot
BeginPlot
	x=74,y=55
	TerrainType=TERRAIN_OCEAN
	PlotType=3
EndPlot
BeginPlot
	x=74,y=56
	TerrainType=TERRAIN_OCEAN
	PlotType=3
EndPlot
BeginPlot
	x=74,y=57
	TerrainType=TERRAIN_OCEAN
	PlotType=3
EndPlot
BeginPlot
	x=74,y=58
	TerrainType=TERRAIN_OCEAN
	PlotType=3
EndPlot
BeginPlot
	x=74,y=59
	TerrainType=TERRAIN_OCEAN
	PlotType=3
EndPlot
BeginPlot
	x=74,y=60
	TerrainType=TERRAIN_OCEAN
	PlotType=3
EndPlot
BeginPlot
	x=74,y=61
	TerrainType=TERRAIN_OCEAN
	PlotType=3
EndPlot
BeginPlot
	x=74,y=62
	TerrainType=TERRAIN_OCEAN
	PlotType=3
EndPlot
BeginPlot
	x=74,y=63
	TerrainType=TERRAIN_OCEAN
	PlotType=3
EndPlot
BeginPlot
	x=74,y=64
	TerrainType=TERRAIN_OCEAN
	PlotType=3
EndPlot
BeginPlot
	x=74,y=65
	TerrainType=TERRAIN_OCEAN
	PlotType=3
EndPlot
BeginPlot
	x=74,y=66
	TerrainType=TERRAIN_OCEAN
	PlotType=3
EndPlot
BeginPlot
	x=74,y=67
	TerrainType=TERRAIN_OCEAN
	PlotType=3
EndPlot</v>
      </c>
      <c r="BY72" t="str">
        <f t="shared" ca="1" si="1"/>
        <v>BeginPlot
	x=75,y=0
	TerrainType=TERRAIN_OCEAN
	PlotType=3
EndPlot
BeginPlot
	x=75,y=1
	TerrainType=TERRAIN_OCEAN
	PlotType=3
EndPlot
BeginPlot
	x=75,y=2
	TerrainType=TERRAIN_OCEAN
	PlotType=3
EndPlot
BeginPlot
	x=75,y=3
	TerrainType=TERRAIN_OCEAN
	PlotType=3
EndPlot
BeginPlot
	x=75,y=4
	TerrainType=TERRAIN_OCEAN
	PlotType=3
EndPlot
BeginPlot
	x=75,y=5
	TerrainType=TERRAIN_OCEAN
	PlotType=3
EndPlot
BeginPlot
	x=75,y=6
	TerrainType=TERRAIN_OCEAN
	PlotType=3
EndPlot
BeginPlot
	x=75,y=7
	TerrainType=TERRAIN_OCEAN
	PlotType=3
EndPlot
BeginPlot
	x=75,y=8
	TerrainType=TERRAIN_OCEAN
	PlotType=3
EndPlot
BeginPlot
	x=75,y=9
	TerrainType=TERRAIN_OCEAN
	PlotType=3
EndPlot
BeginPlot
	x=75,y=10
	TerrainType=TERRAIN_OCEAN
	PlotType=3
EndPlot
BeginPlot
	x=75,y=11
	TerrainType=TERRAIN_OCEAN
	PlotType=3
EndPlot
BeginPlot
	x=75,y=12
	TerrainType=TERRAIN_OCEAN
	PlotType=3
EndPlot
BeginPlot
	x=75,y=13
	TerrainType=TERRAIN_OCEAN
	PlotType=3
EndPlot
BeginPlot
	x=75,y=14
	TerrainType=TERRAIN_OCEAN
	PlotType=3
EndPlot
BeginPlot
	x=75,y=15
	TerrainType=TERRAIN_OCEAN
	PlotType=3
EndPlot
BeginPlot
	x=75,y=16
	TerrainType=TERRAIN_OCEAN
	PlotType=3
EndPlot
BeginPlot
	x=75,y=17
	TerrainType=TERRAIN_OCEAN
	PlotType=3
EndPlot
BeginPlot
	x=75,y=18
	TerrainType=TERRAIN_OCEAN
	PlotType=3
EndPlot
BeginPlot
	x=75,y=19
	TerrainType=TERRAIN_OCEAN
	PlotType=3
EndPlot
BeginPlot
	x=75,y=20
	TerrainType=TERRAIN_OCEAN
	PlotType=3
EndPlot
BeginPlot
	x=75,y=21
	TerrainType=TERRAIN_OCEAN
	PlotType=3
EndPlot
BeginPlot
	x=75,y=22
	TerrainType=TERRAIN_OCEAN
	PlotType=3
EndPlot
BeginPlot
	x=75,y=23
	TerrainType=TERRAIN_OCEAN
	PlotType=3
EndPlot
BeginPlot
	x=75,y=24
	TerrainType=TERRAIN_OCEAN
	PlotType=3
EndPlot
BeginPlot
	x=75,y=25
	TerrainType=TERRAIN_OCEAN
	PlotType=3
EndPlot
BeginPlot
	x=75,y=26
	TerrainType=TERRAIN_OCEAN
	PlotType=3
EndPlot
BeginPlot
	x=75,y=27
	TerrainType=TERRAIN_OCEAN
	PlotType=3
EndPlot
BeginPlot
	x=75,y=28
	TerrainType=TERRAIN_OCEAN
	PlotType=3
EndPlot
BeginPlot
	x=75,y=29
	TerrainType=TERRAIN_OCEAN
	PlotType=3
EndPlot
BeginPlot
	x=75,y=30
	TerrainType=TERRAIN_OCEAN
	PlotType=3
EndPlot
BeginPlot
	x=75,y=31
	TerrainType=TERRAIN_OCEAN
	PlotType=3
EndPlot
BeginPlot
	x=75,y=32
	TerrainType=TERRAIN_OCEAN
	PlotType=3
EndPlot
BeginPlot
	x=75,y=33
	TerrainType=TERRAIN_OCEAN
	PlotType=3
EndPlot
BeginPlot
	x=75,y=34
	TerrainType=TERRAIN_PLAINS
	PlotType=1
	FeatureType=FEATURE_FOREST, FeatureVariety=0
EndPlot
BeginPlot
	x=75,y=35
	TerrainType=TERRAIN_PLAINS
	PlotType=1
	FeatureType=FEATURE_FOREST, FeatureVariety=0
EndPlot
BeginPlot
	x=75,y=36
	TerrainType=TERRAIN_PLAINS
	PlotType=1
	FeatureType=FEATURE_FOREST, FeatureVariety=0
EndPlot
BeginPlot
	x=75,y=37
	TerrainType=TERRAIN_PLAINS
	PlotType=1
	FeatureType=FEATURE_FOREST, FeatureVariety=0
EndPlot
BeginPlot
	x=75,y=38
	TerrainType=TERRAIN_PLAINS
	PlotType=1
	FeatureType=FEATURE_FOREST, FeatureVariety=0
EndPlot
BeginPlot
	x=75,y=39
	TerrainType=TERRAIN_OCEAN
	PlotType=3
EndPlot
BeginPlot
	x=75,y=40
	TerrainType=TERRAIN_OCEAN
	PlotType=3
EndPlot
BeginPlot
	x=75,y=41
	TerrainType=TERRAIN_OCEAN
	PlotType=3
EndPlot
BeginPlot
	x=75,y=42
	TerrainType=TERRAIN_OCEAN
	PlotType=3
EndPlot
BeginPlot
	x=75,y=43
	TerrainType=TERRAIN_OCEAN
	PlotType=3
EndPlot
BeginPlot
	x=75,y=44
	TerrainType=TERRAIN_OCEAN
	PlotType=3
EndPlot
BeginPlot
	x=75,y=45
	TerrainType=TERRAIN_OCEAN
	PlotType=3
EndPlot
BeginPlot
	x=75,y=46
	TerrainType=TERRAIN_OCEAN
	PlotType=3
EndPlot
BeginPlot
	x=75,y=47
	TerrainType=TERRAIN_OCEAN
	PlotType=3
EndPlot
BeginPlot
	x=75,y=48
	TerrainType=TERRAIN_OCEAN
	PlotType=3
EndPlot
BeginPlot
	x=75,y=49
	TerrainType=TERRAIN_OCEAN
	PlotType=3
EndPlot
BeginPlot
	x=75,y=50
	TerrainType=TERRAIN_OCEAN
	PlotType=3
EndPlot
BeginPlot
	x=75,y=51
	TerrainType=TERRAIN_OCEAN
	PlotType=3
EndPlot
BeginPlot
	x=75,y=52
	TerrainType=TERRAIN_OCEAN
	PlotType=3
EndPlot
BeginPlot
	x=75,y=53
	TerrainType=TERRAIN_OCEAN
	PlotType=3
EndPlot
BeginPlot
	x=75,y=54
	TerrainType=TERRAIN_OCEAN
	PlotType=3
EndPlot
BeginPlot
	x=75,y=55
	TerrainType=TERRAIN_OCEAN
	PlotType=3
EndPlot
BeginPlot
	x=75,y=56
	TerrainType=TERRAIN_OCEAN
	PlotType=3
EndPlot
BeginPlot
	x=75,y=57
	TerrainType=TERRAIN_OCEAN
	PlotType=3
EndPlot
BeginPlot
	x=75,y=58
	TerrainType=TERRAIN_OCEAN
	PlotType=3
EndPlot
BeginPlot
	x=75,y=59
	TerrainType=TERRAIN_OCEAN
	PlotType=3
EndPlot
BeginPlot
	x=75,y=60
	TerrainType=TERRAIN_OCEAN
	PlotType=3
EndPlot
BeginPlot
	x=75,y=61
	TerrainType=TERRAIN_OCEAN
	PlotType=3
EndPlot
BeginPlot
	x=75,y=62
	TerrainType=TERRAIN_OCEAN
	PlotType=3
EndPlot
BeginPlot
	x=75,y=63
	TerrainType=TERRAIN_OCEAN
	PlotType=3
EndPlot
BeginPlot
	x=75,y=64
	TerrainType=TERRAIN_OCEAN
	PlotType=3
EndPlot
BeginPlot
	x=75,y=65
	TerrainType=TERRAIN_OCEAN
	PlotType=3
EndPlot
BeginPlot
	x=75,y=66
	TerrainType=TERRAIN_OCEAN
	PlotType=3
EndPlot
BeginPlot
	x=75,y=67
	TerrainType=TERRAIN_OCEAN
	PlotType=3
EndPlot</v>
      </c>
      <c r="BZ72" t="str">
        <f t="shared" ca="1" si="1"/>
        <v>BeginPlot
	x=76,y=0
	TerrainType=TERRAIN_OCEAN
	PlotType=3
EndPlot
BeginPlot
	x=76,y=1
	TerrainType=TERRAIN_OCEAN
	PlotType=3
EndPlot
BeginPlot
	x=76,y=2
	TerrainType=TERRAIN_OCEAN
	PlotType=3
EndPlot
BeginPlot
	x=76,y=3
	TerrainType=TERRAIN_OCEAN
	PlotType=3
EndPlot
BeginPlot
	x=76,y=4
	TerrainType=TERRAIN_OCEAN
	PlotType=3
EndPlot
BeginPlot
	x=76,y=5
	TerrainType=TERRAIN_OCEAN
	PlotType=3
EndPlot
BeginPlot
	x=76,y=6
	TerrainType=TERRAIN_OCEAN
	PlotType=3
EndPlot
BeginPlot
	x=76,y=7
	TerrainType=TERRAIN_OCEAN
	PlotType=3
EndPlot
BeginPlot
	x=76,y=8
	TerrainType=TERRAIN_OCEAN
	PlotType=3
EndPlot
BeginPlot
	x=76,y=9
	TerrainType=TERRAIN_OCEAN
	PlotType=3
EndPlot
BeginPlot
	x=76,y=10
	TerrainType=TERRAIN_OCEAN
	PlotType=3
EndPlot
BeginPlot
	x=76,y=11
	TerrainType=TERRAIN_OCEAN
	PlotType=3
EndPlot
BeginPlot
	x=76,y=12
	TerrainType=TERRAIN_OCEAN
	PlotType=3
EndPlot
BeginPlot
	x=76,y=13
	TerrainType=TERRAIN_OCEAN
	PlotType=3
EndPlot
BeginPlot
	x=76,y=14
	TerrainType=TERRAIN_OCEAN
	PlotType=3
EndPlot
BeginPlot
	x=76,y=15
	TerrainType=TERRAIN_OCEAN
	PlotType=3
EndPlot
BeginPlot
	x=76,y=16
	TerrainType=TERRAIN_OCEAN
	PlotType=3
EndPlot
BeginPlot
	x=76,y=17
	TerrainType=TERRAIN_OCEAN
	PlotType=3
EndPlot
BeginPlot
	x=76,y=18
	TerrainType=TERRAIN_OCEAN
	PlotType=3
EndPlot
BeginPlot
	x=76,y=19
	TerrainType=TERRAIN_OCEAN
	PlotType=3
EndPlot
BeginPlot
	x=76,y=20
	TerrainType=TERRAIN_OCEAN
	PlotType=3
EndPlot
BeginPlot
	x=76,y=21
	TerrainType=TERRAIN_OCEAN
	PlotType=3
EndPlot
BeginPlot
	x=76,y=22
	TerrainType=TERRAIN_OCEAN
	PlotType=3
EndPlot
BeginPlot
	x=76,y=23
	TerrainType=TERRAIN_OCEAN
	PlotType=3
EndPlot
BeginPlot
	x=76,y=24
	TerrainType=TERRAIN_OCEAN
	PlotType=3
EndPlot
BeginPlot
	x=76,y=25
	TerrainType=TERRAIN_OCEAN
	PlotType=3
EndPlot
BeginPlot
	x=76,y=26
	TerrainType=TERRAIN_OCEAN
	PlotType=3
EndPlot
BeginPlot
	x=76,y=27
	TerrainType=TERRAIN_OCEAN
	PlotType=3
EndPlot
BeginPlot
	x=76,y=28
	TerrainType=TERRAIN_OCEAN
	PlotType=3
EndPlot
BeginPlot
	x=76,y=29
	TerrainType=TERRAIN_OCEAN
	PlotType=3
EndPlot
BeginPlot
	x=76,y=30
	TerrainType=TERRAIN_OCEAN
	PlotType=3
EndPlot
BeginPlot
	x=76,y=31
	TerrainType=TERRAIN_OCEAN
	PlotType=3
EndPlot
BeginPlot
	x=76,y=32
	TerrainType=TERRAIN_OCEAN
	PlotType=3
EndPlot
BeginPlot
	x=76,y=33
	TerrainType=TERRAIN_PLAINS
	PlotType=1
	FeatureType=FEATURE_FOREST, FeatureVariety=0
EndPlot
BeginPlot
	x=76,y=34
	TerrainType=TERRAIN_PLAINS
	PlotType=1
	FeatureType=FEATURE_FOREST, FeatureVariety=0
EndPlot
BeginPlot
	x=76,y=35
	TerrainType=TERRAIN_OCEAN
	PlotType=3
EndPlot
BeginPlot
	x=76,y=36
	TerrainType=TERRAIN_OCEAN
	PlotType=3
EndPlot
BeginPlot
	x=76,y=37
	TerrainType=TERRAIN_OCEAN
	PlotType=3
EndPlot
BeginPlot
	x=76,y=38
	TerrainType=TERRAIN_PLAINS
	PlotType=1
	FeatureType=FEATURE_FOREST, FeatureVariety=0
EndPlot
BeginPlot
	x=76,y=39
	TerrainType=TERRAIN_OCEAN
	PlotType=3
EndPlot
BeginPlot
	x=76,y=40
	TerrainType=TERRAIN_OCEAN
	PlotType=3
EndPlot
BeginPlot
	x=76,y=41
	TerrainType=TERRAIN_OCEAN
	PlotType=3
EndPlot
BeginPlot
	x=76,y=42
	TerrainType=TERRAIN_OCEAN
	PlotType=3
EndPlot
BeginPlot
	x=76,y=43
	TerrainType=TERRAIN_OCEAN
	PlotType=3
EndPlot
BeginPlot
	x=76,y=44
	TerrainType=TERRAIN_OCEAN
	PlotType=3
EndPlot
BeginPlot
	x=76,y=45
	TerrainType=TERRAIN_OCEAN
	PlotType=3
EndPlot
BeginPlot
	x=76,y=46
	TerrainType=TERRAIN_OCEAN
	PlotType=3
EndPlot
BeginPlot
	x=76,y=47
	TerrainType=TERRAIN_OCEAN
	PlotType=3
EndPlot
BeginPlot
	x=76,y=48
	TerrainType=TERRAIN_OCEAN
	PlotType=3
EndPlot
BeginPlot
	x=76,y=49
	TerrainType=TERRAIN_OCEAN
	PlotType=3
EndPlot
BeginPlot
	x=76,y=50
	TerrainType=TERRAIN_OCEAN
	PlotType=3
EndPlot
BeginPlot
	x=76,y=51
	TerrainType=TERRAIN_OCEAN
	PlotType=3
EndPlot
BeginPlot
	x=76,y=52
	TerrainType=TERRAIN_OCEAN
	PlotType=3
EndPlot
BeginPlot
	x=76,y=53
	TerrainType=TERRAIN_OCEAN
	PlotType=3
EndPlot
BeginPlot
	x=76,y=54
	TerrainType=TERRAIN_OCEAN
	PlotType=3
EndPlot
BeginPlot
	x=76,y=55
	TerrainType=TERRAIN_OCEAN
	PlotType=3
EndPlot
BeginPlot
	x=76,y=56
	TerrainType=TERRAIN_OCEAN
	PlotType=3
EndPlot
BeginPlot
	x=76,y=57
	TerrainType=TERRAIN_OCEAN
	PlotType=3
EndPlot
BeginPlot
	x=76,y=58
	TerrainType=TERRAIN_OCEAN
	PlotType=3
EndPlot
BeginPlot
	x=76,y=59
	TerrainType=TERRAIN_OCEAN
	PlotType=3
EndPlot
BeginPlot
	x=76,y=60
	TerrainType=TERRAIN_OCEAN
	PlotType=3
EndPlot
BeginPlot
	x=76,y=61
	TerrainType=TERRAIN_OCEAN
	PlotType=3
EndPlot
BeginPlot
	x=76,y=62
	TerrainType=TERRAIN_OCEAN
	PlotType=3
EndPlot
BeginPlot
	x=76,y=63
	TerrainType=TERRAIN_OCEAN
	PlotType=3
EndPlot
BeginPlot
	x=76,y=64
	TerrainType=TERRAIN_OCEAN
	PlotType=3
EndPlot
BeginPlot
	x=76,y=65
	TerrainType=TERRAIN_OCEAN
	PlotType=3
EndPlot
BeginPlot
	x=76,y=66
	TerrainType=TERRAIN_OCEAN
	PlotType=3
EndPlot
BeginPlot
	x=76,y=67
	TerrainType=TERRAIN_OCEAN
	PlotType=3
EndPlot</v>
      </c>
      <c r="CA72" t="str">
        <f t="shared" ca="1" si="1"/>
        <v>BeginPlot
	x=77,y=0
	TerrainType=TERRAIN_OCEAN
	PlotType=3
EndPlot
BeginPlot
	x=77,y=1
	TerrainType=TERRAIN_OCEAN
	PlotType=3
EndPlot
BeginPlot
	x=77,y=2
	TerrainType=TERRAIN_OCEAN
	PlotType=3
EndPlot
BeginPlot
	x=77,y=3
	TerrainType=TERRAIN_OCEAN
	PlotType=3
EndPlot
BeginPlot
	x=77,y=4
	TerrainType=TERRAIN_OCEAN
	PlotType=3
EndPlot
BeginPlot
	x=77,y=5
	TerrainType=TERRAIN_OCEAN
	PlotType=3
EndPlot
BeginPlot
	x=77,y=6
	TerrainType=TERRAIN_OCEAN
	PlotType=3
EndPlot
BeginPlot
	x=77,y=7
	TerrainType=TERRAIN_OCEAN
	PlotType=3
EndPlot
BeginPlot
	x=77,y=8
	TerrainType=TERRAIN_OCEAN
	PlotType=3
EndPlot
BeginPlot
	x=77,y=9
	TerrainType=TERRAIN_OCEAN
	PlotType=3
EndPlot
BeginPlot
	x=77,y=10
	TerrainType=TERRAIN_OCEAN
	PlotType=3
EndPlot
BeginPlot
	x=77,y=11
	TerrainType=TERRAIN_OCEAN
	PlotType=3
EndPlot
BeginPlot
	x=77,y=12
	TerrainType=TERRAIN_OCEAN
	PlotType=3
EndPlot
BeginPlot
	x=77,y=13
	TerrainType=TERRAIN_OCEAN
	PlotType=3
EndPlot
BeginPlot
	x=77,y=14
	TerrainType=TERRAIN_OCEAN
	PlotType=3
EndPlot
BeginPlot
	x=77,y=15
	TerrainType=TERRAIN_OCEAN
	PlotType=3
EndPlot
BeginPlot
	x=77,y=16
	TerrainType=TERRAIN_OCEAN
	PlotType=3
EndPlot
BeginPlot
	x=77,y=17
	TerrainType=TERRAIN_OCEAN
	PlotType=3
EndPlot
BeginPlot
	x=77,y=18
	TerrainType=TERRAIN_OCEAN
	PlotType=3
EndPlot
BeginPlot
	x=77,y=19
	TerrainType=TERRAIN_OCEAN
	PlotType=3
EndPlot
BeginPlot
	x=77,y=20
	TerrainType=TERRAIN_OCEAN
	PlotType=3
EndPlot
BeginPlot
	x=77,y=21
	TerrainType=TERRAIN_OCEAN
	PlotType=3
EndPlot
BeginPlot
	x=77,y=22
	TerrainType=TERRAIN_OCEAN
	PlotType=3
EndPlot
BeginPlot
	x=77,y=23
	TerrainType=TERRAIN_OCEAN
	PlotType=3
EndPlot
BeginPlot
	x=77,y=24
	TerrainType=TERRAIN_OCEAN
	PlotType=3
EndPlot
BeginPlot
	x=77,y=25
	TerrainType=TERRAIN_OCEAN
	PlotType=3
EndPlot
BeginPlot
	x=77,y=26
	TerrainType=TERRAIN_OCEAN
	PlotType=3
EndPlot
BeginPlot
	x=77,y=27
	TerrainType=TERRAIN_OCEAN
	PlotType=3
EndPlot
BeginPlot
	x=77,y=28
	TerrainType=TERRAIN_OCEAN
	PlotType=3
EndPlot
BeginPlot
	x=77,y=29
	TerrainType=TERRAIN_OCEAN
	PlotType=3
EndPlot
BeginPlot
	x=77,y=30
	TerrainType=TERRAIN_OCEAN
	PlotType=3
EndPlot
BeginPlot
	x=77,y=31
	TerrainType=TERRAIN_OCEAN
	PlotType=3
EndPlot
BeginPlot
	x=77,y=32
	TerrainType=TERRAIN_PLAINS
	PlotType=1
	FeatureType=FEATURE_FOREST, FeatureVariety=0
EndPlot
BeginPlot
	x=77,y=33
	TerrainType=TERRAIN_PLAINS
	PlotType=1
	FeatureType=FEATURE_FOREST, FeatureVariety=0
EndPlot
BeginPlot
	x=77,y=34
	TerrainType=TERRAIN_OCEAN
	PlotType=3
EndPlot
BeginPlot
	x=77,y=35
	TerrainType=TERRAIN_OCEAN
	PlotType=3
EndPlot
BeginPlot
	x=77,y=36
	TerrainType=TERRAIN_OCEAN
	PlotType=3
EndPlot
BeginPlot
	x=77,y=37
	TerrainType=TERRAIN_OCEAN
	PlotType=3
EndPlot
BeginPlot
	x=77,y=38
	TerrainType=TERRAIN_PLAINS
	PlotType=1
	FeatureType=FEATURE_FOREST, FeatureVariety=0
EndPlot
BeginPlot
	x=77,y=39
	TerrainType=TERRAIN_PLAINS
	PlotType=1
	FeatureType=FEATURE_FOREST, FeatureVariety=0
EndPlot
BeginPlot
	x=77,y=40
	TerrainType=TERRAIN_OCEAN
	PlotType=3
EndPlot
BeginPlot
	x=77,y=41
	TerrainType=TERRAIN_OCEAN
	PlotType=3
EndPlot
BeginPlot
	x=77,y=42
	TerrainType=TERRAIN_OCEAN
	PlotType=3
EndPlot
BeginPlot
	x=77,y=43
	TerrainType=TERRAIN_OCEAN
	PlotType=3
EndPlot
BeginPlot
	x=77,y=44
	TerrainType=TERRAIN_OCEAN
	PlotType=3
EndPlot
BeginPlot
	x=77,y=45
	TerrainType=TERRAIN_OCEAN
	PlotType=3
EndPlot
BeginPlot
	x=77,y=46
	TerrainType=TERRAIN_OCEAN
	PlotType=3
EndPlot
BeginPlot
	x=77,y=47
	TerrainType=TERRAIN_OCEAN
	PlotType=3
EndPlot
BeginPlot
	x=77,y=48
	TerrainType=TERRAIN_OCEAN
	PlotType=3
EndPlot
BeginPlot
	x=77,y=49
	TerrainType=TERRAIN_OCEAN
	PlotType=3
EndPlot
BeginPlot
	x=77,y=50
	TerrainType=TERRAIN_OCEAN
	PlotType=3
EndPlot
BeginPlot
	x=77,y=51
	TerrainType=TERRAIN_OCEAN
	PlotType=3
EndPlot
BeginPlot
	x=77,y=52
	TerrainType=TERRAIN_OCEAN
	PlotType=3
EndPlot
BeginPlot
	x=77,y=53
	TerrainType=TERRAIN_OCEAN
	PlotType=3
EndPlot
BeginPlot
	x=77,y=54
	TerrainType=TERRAIN_OCEAN
	PlotType=3
EndPlot
BeginPlot
	x=77,y=55
	TerrainType=TERRAIN_OCEAN
	PlotType=3
EndPlot
BeginPlot
	x=77,y=56
	TerrainType=TERRAIN_OCEAN
	PlotType=3
EndPlot
BeginPlot
	x=77,y=57
	TerrainType=TERRAIN_OCEAN
	PlotType=3
EndPlot
BeginPlot
	x=77,y=58
	TerrainType=TERRAIN_OCEAN
	PlotType=3
EndPlot
BeginPlot
	x=77,y=59
	TerrainType=TERRAIN_OCEAN
	PlotType=3
EndPlot
BeginPlot
	x=77,y=60
	TerrainType=TERRAIN_OCEAN
	PlotType=3
EndPlot
BeginPlot
	x=77,y=61
	TerrainType=TERRAIN_OCEAN
	PlotType=3
EndPlot
BeginPlot
	x=77,y=62
	TerrainType=TERRAIN_OCEAN
	PlotType=3
EndPlot
BeginPlot
	x=77,y=63
	TerrainType=TERRAIN_OCEAN
	PlotType=3
EndPlot
BeginPlot
	x=77,y=64
	TerrainType=TERRAIN_OCEAN
	PlotType=3
EndPlot
BeginPlot
	x=77,y=65
	TerrainType=TERRAIN_OCEAN
	PlotType=3
EndPlot
BeginPlot
	x=77,y=66
	TerrainType=TERRAIN_OCEAN
	PlotType=3
EndPlot
BeginPlot
	x=77,y=67
	TerrainType=TERRAIN_OCEAN
	PlotType=3
EndPlot</v>
      </c>
      <c r="CB72" t="str">
        <f t="shared" ca="1" si="1"/>
        <v>BeginPlot
	x=78,y=0
	TerrainType=TERRAIN_OCEAN
	PlotType=3
EndPlot
BeginPlot
	x=78,y=1
	TerrainType=TERRAIN_OCEAN
	PlotType=3
EndPlot
BeginPlot
	x=78,y=2
	TerrainType=TERRAIN_OCEAN
	PlotType=3
EndPlot
BeginPlot
	x=78,y=3
	TerrainType=TERRAIN_OCEAN
	PlotType=3
EndPlot
BeginPlot
	x=78,y=4
	TerrainType=TERRAIN_OCEAN
	PlotType=3
EndPlot
BeginPlot
	x=78,y=5
	TerrainType=TERRAIN_OCEAN
	PlotType=3
EndPlot
BeginPlot
	x=78,y=6
	TerrainType=TERRAIN_OCEAN
	PlotType=3
EndPlot
BeginPlot
	x=78,y=7
	TerrainType=TERRAIN_OCEAN
	PlotType=3
EndPlot
BeginPlot
	x=78,y=8
	TerrainType=TERRAIN_OCEAN
	PlotType=3
EndPlot
BeginPlot
	x=78,y=9
	TerrainType=TERRAIN_OCEAN
	PlotType=3
EndPlot
BeginPlot
	x=78,y=10
	TerrainType=TERRAIN_OCEAN
	PlotType=3
EndPlot
BeginPlot
	x=78,y=11
	TerrainType=TERRAIN_OCEAN
	PlotType=3
EndPlot
BeginPlot
	x=78,y=12
	TerrainType=TERRAIN_OCEAN
	PlotType=3
EndPlot
BeginPlot
	x=78,y=13
	TerrainType=TERRAIN_OCEAN
	PlotType=3
EndPlot
BeginPlot
	x=78,y=14
	TerrainType=TERRAIN_OCEAN
	PlotType=3
EndPlot
BeginPlot
	x=78,y=15
	TerrainType=TERRAIN_OCEAN
	PlotType=3
EndPlot
BeginPlot
	x=78,y=16
	TerrainType=TERRAIN_OCEAN
	PlotType=3
EndPlot
BeginPlot
	x=78,y=17
	TerrainType=TERRAIN_OCEAN
	PlotType=3
EndPlot
BeginPlot
	x=78,y=18
	TerrainType=TERRAIN_OCEAN
	PlotType=3
EndPlot
BeginPlot
	x=78,y=19
	TerrainType=TERRAIN_OCEAN
	PlotType=3
EndPlot
BeginPlot
	x=78,y=20
	TerrainType=TERRAIN_OCEAN
	PlotType=3
EndPlot
BeginPlot
	x=78,y=21
	TerrainType=TERRAIN_OCEAN
	PlotType=3
EndPlot
BeginPlot
	x=78,y=22
	TerrainType=TERRAIN_OCEAN
	PlotType=3
EndPlot
BeginPlot
	x=78,y=23
	TerrainType=TERRAIN_OCEAN
	PlotType=3
EndPlot
BeginPlot
	x=78,y=24
	TerrainType=TERRAIN_OCEAN
	PlotType=3
EndPlot
BeginPlot
	x=78,y=25
	TerrainType=TERRAIN_OCEAN
	PlotType=3
EndPlot
BeginPlot
	x=78,y=26
	TerrainType=TERRAIN_OCEAN
	PlotType=3
EndPlot
BeginPlot
	x=78,y=27
	TerrainType=TERRAIN_OCEAN
	PlotType=3
EndPlot
BeginPlot
	x=78,y=28
	TerrainType=TERRAIN_OCEAN
	PlotType=3
EndPlot
BeginPlot
	x=78,y=29
	TerrainType=TERRAIN_OCEAN
	PlotType=3
EndPlot
BeginPlot
	x=78,y=30
	TerrainType=TERRAIN_OCEAN
	PlotType=3
EndPlot
BeginPlot
	x=78,y=31
	TerrainType=TERRAIN_OCEAN
	PlotType=3
EndPlot
BeginPlot
	x=78,y=32
	TerrainType=TERRAIN_PLAINS
	PlotType=1
	FeatureType=FEATURE_FOREST, FeatureVariety=0
EndPlot
BeginPlot
	x=78,y=33
	TerrainType=TERRAIN_OCEAN
	PlotType=3
EndPlot
BeginPlot
	x=78,y=34
	TerrainType=TERRAIN_OCEAN
	PlotType=3
EndPlot
BeginPlot
	x=78,y=35
	TerrainType=TERRAIN_OCEAN
	PlotType=3
EndPlot
BeginPlot
	x=78,y=36
	TerrainType=TERRAIN_OCEAN
	PlotType=3
EndPlot
BeginPlot
	x=78,y=37
	TerrainType=TERRAIN_OCEAN
	PlotType=3
EndPlot
BeginPlot
	x=78,y=38
	TerrainType=TERRAIN_OCEAN
	PlotType=3
EndPlot
BeginPlot
	x=78,y=39
	TerrainType=TERRAIN_PLAINS
	PlotType=1
	FeatureType=FEATURE_FOREST, FeatureVariety=0
EndPlot
BeginPlot
	x=78,y=40
	TerrainType=TERRAIN_OCEAN
	PlotType=3
EndPlot
BeginPlot
	x=78,y=41
	TerrainType=TERRAIN_OCEAN
	PlotType=3
EndPlot
BeginPlot
	x=78,y=42
	TerrainType=TERRAIN_OCEAN
	PlotType=3
EndPlot
BeginPlot
	x=78,y=43
	TerrainType=TERRAIN_OCEAN
	PlotType=3
EndPlot
BeginPlot
	x=78,y=44
	TerrainType=TERRAIN_OCEAN
	PlotType=3
EndPlot
BeginPlot
	x=78,y=45
	TerrainType=TERRAIN_OCEAN
	PlotType=3
EndPlot
BeginPlot
	x=78,y=46
	TerrainType=TERRAIN_OCEAN
	PlotType=3
EndPlot
BeginPlot
	x=78,y=47
	TerrainType=TERRAIN_OCEAN
	PlotType=3
EndPlot
BeginPlot
	x=78,y=48
	TerrainType=TERRAIN_OCEAN
	PlotType=3
EndPlot
BeginPlot
	x=78,y=49
	TerrainType=TERRAIN_OCEAN
	PlotType=3
EndPlot
BeginPlot
	x=78,y=50
	TerrainType=TERRAIN_OCEAN
	PlotType=3
EndPlot
BeginPlot
	x=78,y=51
	TerrainType=TERRAIN_OCEAN
	PlotType=3
EndPlot
BeginPlot
	x=78,y=52
	TerrainType=TERRAIN_OCEAN
	PlotType=3
EndPlot
BeginPlot
	x=78,y=53
	TerrainType=TERRAIN_OCEAN
	PlotType=3
EndPlot
BeginPlot
	x=78,y=54
	TerrainType=TERRAIN_OCEAN
	PlotType=3
EndPlot
BeginPlot
	x=78,y=55
	TerrainType=TERRAIN_OCEAN
	PlotType=3
EndPlot
BeginPlot
	x=78,y=56
	TerrainType=TERRAIN_OCEAN
	PlotType=3
EndPlot
BeginPlot
	x=78,y=57
	TerrainType=TERRAIN_OCEAN
	PlotType=3
EndPlot
BeginPlot
	x=78,y=58
	TerrainType=TERRAIN_OCEAN
	PlotType=3
EndPlot
BeginPlot
	x=78,y=59
	TerrainType=TERRAIN_OCEAN
	PlotType=3
EndPlot
BeginPlot
	x=78,y=60
	TerrainType=TERRAIN_OCEAN
	PlotType=3
EndPlot
BeginPlot
	x=78,y=61
	TerrainType=TERRAIN_OCEAN
	PlotType=3
EndPlot
BeginPlot
	x=78,y=62
	TerrainType=TERRAIN_OCEAN
	PlotType=3
EndPlot
BeginPlot
	x=78,y=63
	TerrainType=TERRAIN_OCEAN
	PlotType=3
EndPlot
BeginPlot
	x=78,y=64
	TerrainType=TERRAIN_OCEAN
	PlotType=3
EndPlot
BeginPlot
	x=78,y=65
	TerrainType=TERRAIN_OCEAN
	PlotType=3
EndPlot
BeginPlot
	x=78,y=66
	TerrainType=TERRAIN_OCEAN
	PlotType=3
EndPlot
BeginPlot
	x=78,y=67
	TerrainType=TERRAIN_OCEAN
	PlotType=3
EndPlot</v>
      </c>
      <c r="CC72" t="str">
        <f t="shared" ca="1" si="1"/>
        <v>BeginPlot
	x=79,y=0
	TerrainType=TERRAIN_OCEAN
	PlotType=3
EndPlot
BeginPlot
	x=79,y=1
	TerrainType=TERRAIN_OCEAN
	PlotType=3
EndPlot
BeginPlot
	x=79,y=2
	TerrainType=TERRAIN_OCEAN
	PlotType=3
EndPlot
BeginPlot
	x=79,y=3
	TerrainType=TERRAIN_OCEAN
	PlotType=3
EndPlot
BeginPlot
	x=79,y=4
	TerrainType=TERRAIN_OCEAN
	PlotType=3
EndPlot
BeginPlot
	x=79,y=5
	TerrainType=TERRAIN_OCEAN
	PlotType=3
EndPlot
BeginPlot
	x=79,y=6
	TerrainType=TERRAIN_OCEAN
	PlotType=3
EndPlot
BeginPlot
	x=79,y=7
	TerrainType=TERRAIN_OCEAN
	PlotType=3
EndPlot
BeginPlot
	x=79,y=8
	TerrainType=TERRAIN_OCEAN
	PlotType=3
EndPlot
BeginPlot
	x=79,y=9
	TerrainType=TERRAIN_OCEAN
	PlotType=3
EndPlot
BeginPlot
	x=79,y=10
	TerrainType=TERRAIN_OCEAN
	PlotType=3
EndPlot
BeginPlot
	x=79,y=11
	TerrainType=TERRAIN_OCEAN
	PlotType=3
EndPlot
BeginPlot
	x=79,y=12
	TerrainType=TERRAIN_OCEAN
	PlotType=3
EndPlot
BeginPlot
	x=79,y=13
	TerrainType=TERRAIN_OCEAN
	PlotType=3
EndPlot
BeginPlot
	x=79,y=14
	TerrainType=TERRAIN_OCEAN
	PlotType=3
EndPlot
BeginPlot
	x=79,y=15
	TerrainType=TERRAIN_OCEAN
	PlotType=3
EndPlot
BeginPlot
	x=79,y=16
	TerrainType=TERRAIN_OCEAN
	PlotType=3
EndPlot
BeginPlot
	x=79,y=17
	TerrainType=TERRAIN_OCEAN
	PlotType=3
EndPlot
BeginPlot
	x=79,y=18
	TerrainType=TERRAIN_OCEAN
	PlotType=3
EndPlot
BeginPlot
	x=79,y=19
	TerrainType=TERRAIN_OCEAN
	PlotType=3
EndPlot
BeginPlot
	x=79,y=20
	TerrainType=TERRAIN_OCEAN
	PlotType=3
EndPlot
BeginPlot
	x=79,y=21
	TerrainType=TERRAIN_OCEAN
	PlotType=3
EndPlot
BeginPlot
	x=79,y=22
	TerrainType=TERRAIN_OCEAN
	PlotType=3
EndPlot
BeginPlot
	x=79,y=23
	TerrainType=TERRAIN_OCEAN
	PlotType=3
EndPlot
BeginPlot
	x=79,y=24
	TerrainType=TERRAIN_OCEAN
	PlotType=3
EndPlot
BeginPlot
	x=79,y=25
	TerrainType=TERRAIN_OCEAN
	PlotType=3
EndPlot
BeginPlot
	x=79,y=26
	TerrainType=TERRAIN_OCEAN
	PlotType=3
EndPlot
BeginPlot
	x=79,y=27
	TerrainType=TERRAIN_OCEAN
	PlotType=3
EndPlot
BeginPlot
	x=79,y=28
	TerrainType=TERRAIN_OCEAN
	PlotType=3
EndPlot
BeginPlot
	x=79,y=29
	TerrainType=TERRAIN_OCEAN
	PlotType=3
EndPlot
BeginPlot
	x=79,y=30
	TerrainType=TERRAIN_OCEAN
	PlotType=3
EndPlot
BeginPlot
	x=79,y=31
	TerrainType=TERRAIN_PLAINS
	PlotType=1
	FeatureType=FEATURE_FOREST, FeatureVariety=0
EndPlot
BeginPlot
	x=79,y=32
	TerrainType=TERRAIN_PLAINS
	PlotType=1
	FeatureType=FEATURE_FOREST, FeatureVariety=0
EndPlot
BeginPlot
	x=79,y=33
	TerrainType=TERRAIN_OCEAN
	PlotType=3
EndPlot
BeginPlot
	x=79,y=34
	TerrainType=TERRAIN_OCEAN
	PlotType=3
EndPlot
BeginPlot
	x=79,y=35
	TerrainType=TERRAIN_OCEAN
	PlotType=3
EndPlot
BeginPlot
	x=79,y=36
	TerrainType=TERRAIN_OCEAN
	PlotType=3
EndPlot
BeginPlot
	x=79,y=37
	TerrainType=TERRAIN_OCEAN
	PlotType=3
EndPlot
BeginPlot
	x=79,y=38
	TerrainType=TERRAIN_OCEAN
	PlotType=3
EndPlot
BeginPlot
	x=79,y=39
	TerrainType=TERRAIN_PLAINS
	PlotType=1
	FeatureType=FEATURE_FOREST, FeatureVariety=0
EndPlot
BeginPlot
	x=79,y=40
	TerrainType=TERRAIN_PLAINS
	PlotType=1
	FeatureType=FEATURE_FOREST, FeatureVariety=0
EndPlot
BeginPlot
	x=79,y=41
	TerrainType=TERRAIN_OCEAN
	PlotType=3
EndPlot
BeginPlot
	x=79,y=42
	TerrainType=TERRAIN_OCEAN
	PlotType=3
EndPlot
BeginPlot
	x=79,y=43
	TerrainType=TERRAIN_OCEAN
	PlotType=3
EndPlot
BeginPlot
	x=79,y=44
	TerrainType=TERRAIN_OCEAN
	PlotType=3
EndPlot
BeginPlot
	x=79,y=45
	TerrainType=TERRAIN_OCEAN
	PlotType=3
EndPlot
BeginPlot
	x=79,y=46
	TerrainType=TERRAIN_OCEAN
	PlotType=3
EndPlot
BeginPlot
	x=79,y=47
	TerrainType=TERRAIN_OCEAN
	PlotType=3
EndPlot
BeginPlot
	x=79,y=48
	TerrainType=TERRAIN_OCEAN
	PlotType=3
EndPlot
BeginPlot
	x=79,y=49
	TerrainType=TERRAIN_OCEAN
	PlotType=3
EndPlot
BeginPlot
	x=79,y=50
	TerrainType=TERRAIN_OCEAN
	PlotType=3
EndPlot
BeginPlot
	x=79,y=51
	TerrainType=TERRAIN_OCEAN
	PlotType=3
EndPlot
BeginPlot
	x=79,y=52
	TerrainType=TERRAIN_OCEAN
	PlotType=3
EndPlot
BeginPlot
	x=79,y=53
	TerrainType=TERRAIN_OCEAN
	PlotType=3
EndPlot
BeginPlot
	x=79,y=54
	TerrainType=TERRAIN_OCEAN
	PlotType=3
EndPlot
BeginPlot
	x=79,y=55
	TerrainType=TERRAIN_OCEAN
	PlotType=3
EndPlot
BeginPlot
	x=79,y=56
	TerrainType=TERRAIN_OCEAN
	PlotType=3
EndPlot
BeginPlot
	x=79,y=57
	TerrainType=TERRAIN_OCEAN
	PlotType=3
EndPlot
BeginPlot
	x=79,y=58
	TerrainType=TERRAIN_OCEAN
	PlotType=3
EndPlot
BeginPlot
	x=79,y=59
	TerrainType=TERRAIN_OCEAN
	PlotType=3
EndPlot
BeginPlot
	x=79,y=60
	TerrainType=TERRAIN_OCEAN
	PlotType=3
EndPlot
BeginPlot
	x=79,y=61
	TerrainType=TERRAIN_OCEAN
	PlotType=3
EndPlot
BeginPlot
	x=79,y=62
	TerrainType=TERRAIN_OCEAN
	PlotType=3
EndPlot
BeginPlot
	x=79,y=63
	TerrainType=TERRAIN_OCEAN
	PlotType=3
EndPlot
BeginPlot
	x=79,y=64
	TerrainType=TERRAIN_OCEAN
	PlotType=3
EndPlot
BeginPlot
	x=79,y=65
	TerrainType=TERRAIN_OCEAN
	PlotType=3
EndPlot
BeginPlot
	x=79,y=66
	TerrainType=TERRAIN_OCEAN
	PlotType=3
EndPlot
BeginPlot
	x=79,y=67
	TerrainType=TERRAIN_OCEAN
	PlotType=3
EndPlot</v>
      </c>
      <c r="CD72" t="str">
        <f t="shared" ca="1" si="1"/>
        <v>BeginPlot
	x=80,y=0
	TerrainType=TERRAIN_OCEAN
	PlotType=3
EndPlot
BeginPlot
	x=80,y=1
	TerrainType=TERRAIN_OCEAN
	PlotType=3
EndPlot
BeginPlot
	x=80,y=2
	TerrainType=TERRAIN_OCEAN
	PlotType=3
EndPlot
BeginPlot
	x=80,y=3
	TerrainType=TERRAIN_OCEAN
	PlotType=3
EndPlot
BeginPlot
	x=80,y=4
	TerrainType=TERRAIN_OCEAN
	PlotType=3
EndPlot
BeginPlot
	x=80,y=5
	TerrainType=TERRAIN_OCEAN
	PlotType=3
EndPlot
BeginPlot
	x=80,y=6
	TerrainType=TERRAIN_OCEAN
	PlotType=3
EndPlot
BeginPlot
	x=80,y=7
	TerrainType=TERRAIN_OCEAN
	PlotType=3
EndPlot
BeginPlot
	x=80,y=8
	TerrainType=TERRAIN_OCEAN
	PlotType=3
EndPlot
BeginPlot
	x=80,y=9
	TerrainType=TERRAIN_OCEAN
	PlotType=3
EndPlot
BeginPlot
	x=80,y=10
	TerrainType=TERRAIN_OCEAN
	PlotType=3
EndPlot
BeginPlot
	x=80,y=11
	TerrainType=TERRAIN_OCEAN
	PlotType=3
EndPlot
BeginPlot
	x=80,y=12
	TerrainType=TERRAIN_OCEAN
	PlotType=3
EndPlot
BeginPlot
	x=80,y=13
	TerrainType=TERRAIN_OCEAN
	PlotType=3
EndPlot
BeginPlot
	x=80,y=14
	TerrainType=TERRAIN_OCEAN
	PlotType=3
EndPlot
BeginPlot
	x=80,y=15
	TerrainType=TERRAIN_OCEAN
	PlotType=3
EndPlot
BeginPlot
	x=80,y=16
	TerrainType=TERRAIN_OCEAN
	PlotType=3
EndPlot
BeginPlot
	x=80,y=17
	TerrainType=TERRAIN_OCEAN
	PlotType=3
EndPlot
BeginPlot
	x=80,y=18
	TerrainType=TERRAIN_OCEAN
	PlotType=3
EndPlot
BeginPlot
	x=80,y=19
	TerrainType=TERRAIN_OCEAN
	PlotType=3
EndPlot
BeginPlot
	x=80,y=20
	TerrainType=TERRAIN_OCEAN
	PlotType=3
EndPlot
BeginPlot
	x=80,y=21
	TerrainType=TERRAIN_OCEAN
	PlotType=3
EndPlot
BeginPlot
	x=80,y=22
	TerrainType=TERRAIN_OCEAN
	PlotType=3
EndPlot
BeginPlot
	x=80,y=23
	TerrainType=TERRAIN_OCEAN
	PlotType=3
EndPlot
BeginPlot
	x=80,y=24
	TerrainType=TERRAIN_OCEAN
	PlotType=3
EndPlot
BeginPlot
	x=80,y=25
	TerrainType=TERRAIN_OCEAN
	PlotType=3
EndPlot
BeginPlot
	x=80,y=26
	TerrainType=TERRAIN_OCEAN
	PlotType=3
EndPlot
BeginPlot
	x=80,y=27
	TerrainType=TERRAIN_OCEAN
	PlotType=3
EndPlot
BeginPlot
	x=80,y=28
	TerrainType=TERRAIN_OCEAN
	PlotType=3
EndPlot
BeginPlot
	x=80,y=29
	TerrainType=TERRAIN_OCEAN
	PlotType=3
EndPlot
BeginPlot
	x=80,y=30
	TerrainType=TERRAIN_PLAINS
	PlotType=1
	FeatureType=FEATURE_FOREST, FeatureVariety=0
EndPlot
BeginPlot
	x=80,y=31
	TerrainType=TERRAIN_PLAINS
	PlotType=1
	FeatureType=FEATURE_FOREST, FeatureVariety=0
EndPlot
BeginPlot
	x=80,y=32
	TerrainType=TERRAIN_OCEAN
	PlotType=3
EndPlot
BeginPlot
	x=80,y=33
	TerrainType=TERRAIN_OCEAN
	PlotType=3
EndPlot
BeginPlot
	x=80,y=34
	TerrainType=TERRAIN_OCEAN
	PlotType=3
EndPlot
BeginPlot
	x=80,y=35
	TerrainType=TERRAIN_OCEAN
	PlotType=3
EndPlot
BeginPlot
	x=80,y=36
	TerrainType=TERRAIN_OCEAN
	PlotType=3
EndPlot
BeginPlot
	x=80,y=37
	TerrainType=TERRAIN_OCEAN
	PlotType=3
EndPlot
BeginPlot
	x=80,y=38
	TerrainType=TERRAIN_OCEAN
	PlotType=3
EndPlot
BeginPlot
	x=80,y=39
	TerrainType=TERRAIN_OCEAN
	PlotType=3
EndPlot
BeginPlot
	x=80,y=40
	TerrainType=TERRAIN_PLAINS
	PlotType=1
	FeatureType=FEATURE_FOREST, FeatureVariety=0
EndPlot
BeginPlot
	x=80,y=41
	TerrainType=TERRAIN_OCEAN
	PlotType=3
EndPlot
BeginPlot
	x=80,y=42
	TerrainType=TERRAIN_OCEAN
	PlotType=3
EndPlot
BeginPlot
	x=80,y=43
	TerrainType=TERRAIN_OCEAN
	PlotType=3
EndPlot
BeginPlot
	x=80,y=44
	TerrainType=TERRAIN_OCEAN
	PlotType=3
EndPlot
BeginPlot
	x=80,y=45
	TerrainType=TERRAIN_OCEAN
	PlotType=3
EndPlot
BeginPlot
	x=80,y=46
	TerrainType=TERRAIN_OCEAN
	PlotType=3
EndPlot
BeginPlot
	x=80,y=47
	TerrainType=TERRAIN_OCEAN
	PlotType=3
EndPlot
BeginPlot
	x=80,y=48
	TerrainType=TERRAIN_OCEAN
	PlotType=3
EndPlot
BeginPlot
	x=80,y=49
	TerrainType=TERRAIN_OCEAN
	PlotType=3
EndPlot
BeginPlot
	x=80,y=50
	TerrainType=TERRAIN_OCEAN
	PlotType=3
EndPlot
BeginPlot
	x=80,y=51
	TerrainType=TERRAIN_OCEAN
	PlotType=3
EndPlot
BeginPlot
	x=80,y=52
	TerrainType=TERRAIN_OCEAN
	PlotType=3
EndPlot
BeginPlot
	x=80,y=53
	TerrainType=TERRAIN_OCEAN
	PlotType=3
EndPlot
BeginPlot
	x=80,y=54
	TerrainType=TERRAIN_OCEAN
	PlotType=3
EndPlot
BeginPlot
	x=80,y=55
	TerrainType=TERRAIN_OCEAN
	PlotType=3
EndPlot
BeginPlot
	x=80,y=56
	TerrainType=TERRAIN_OCEAN
	PlotType=3
EndPlot
BeginPlot
	x=80,y=57
	TerrainType=TERRAIN_OCEAN
	PlotType=3
EndPlot
BeginPlot
	x=80,y=58
	TerrainType=TERRAIN_OCEAN
	PlotType=3
EndPlot
BeginPlot
	x=80,y=59
	TerrainType=TERRAIN_OCEAN
	PlotType=3
EndPlot
BeginPlot
	x=80,y=60
	TerrainType=TERRAIN_OCEAN
	PlotType=3
EndPlot
BeginPlot
	x=80,y=61
	TerrainType=TERRAIN_OCEAN
	PlotType=3
EndPlot
BeginPlot
	x=80,y=62
	TerrainType=TERRAIN_OCEAN
	PlotType=3
EndPlot
BeginPlot
	x=80,y=63
	TerrainType=TERRAIN_OCEAN
	PlotType=3
EndPlot
BeginPlot
	x=80,y=64
	TerrainType=TERRAIN_OCEAN
	PlotType=3
EndPlot
BeginPlot
	x=80,y=65
	TerrainType=TERRAIN_OCEAN
	PlotType=3
EndPlot
BeginPlot
	x=80,y=66
	TerrainType=TERRAIN_OCEAN
	PlotType=3
EndPlot
BeginPlot
	x=80,y=67
	TerrainType=TERRAIN_OCEAN
	PlotType=3
EndPlot</v>
      </c>
      <c r="CE72" t="str">
        <f t="shared" ca="1" si="1"/>
        <v>BeginPlot
	x=81,y=0
	TerrainType=TERRAIN_OCEAN
	PlotType=3
EndPlot
BeginPlot
	x=81,y=1
	TerrainType=TERRAIN_OCEAN
	PlotType=3
EndPlot
BeginPlot
	x=81,y=2
	TerrainType=TERRAIN_OCEAN
	PlotType=3
EndPlot
BeginPlot
	x=81,y=3
	TerrainType=TERRAIN_OCEAN
	PlotType=3
EndPlot
BeginPlot
	x=81,y=4
	TerrainType=TERRAIN_OCEAN
	PlotType=3
EndPlot
BeginPlot
	x=81,y=5
	TerrainType=TERRAIN_OCEAN
	PlotType=3
EndPlot
BeginPlot
	x=81,y=6
	TerrainType=TERRAIN_OCEAN
	PlotType=3
EndPlot
BeginPlot
	x=81,y=7
	TerrainType=TERRAIN_OCEAN
	PlotType=3
EndPlot
BeginPlot
	x=81,y=8
	TerrainType=TERRAIN_OCEAN
	PlotType=3
EndPlot
BeginPlot
	x=81,y=9
	TerrainType=TERRAIN_OCEAN
	PlotType=3
EndPlot
BeginPlot
	x=81,y=10
	TerrainType=TERRAIN_OCEAN
	PlotType=3
EndPlot
BeginPlot
	x=81,y=11
	TerrainType=TERRAIN_OCEAN
	PlotType=3
EndPlot
BeginPlot
	x=81,y=12
	TerrainType=TERRAIN_OCEAN
	PlotType=3
EndPlot
BeginPlot
	x=81,y=13
	TerrainType=TERRAIN_OCEAN
	PlotType=3
EndPlot
BeginPlot
	x=81,y=14
	TerrainType=TERRAIN_OCEAN
	PlotType=3
EndPlot
BeginPlot
	x=81,y=15
	TerrainType=TERRAIN_OCEAN
	PlotType=3
EndPlot
BeginPlot
	x=81,y=16
	TerrainType=TERRAIN_OCEAN
	PlotType=3
EndPlot
BeginPlot
	x=81,y=17
	TerrainType=TERRAIN_OCEAN
	PlotType=3
EndPlot
BeginPlot
	x=81,y=18
	TerrainType=TERRAIN_OCEAN
	PlotType=3
EndPlot
BeginPlot
	x=81,y=19
	TerrainType=TERRAIN_OCEAN
	PlotType=3
EndPlot
BeginPlot
	x=81,y=20
	TerrainType=TERRAIN_OCEAN
	PlotType=3
EndPlot
BeginPlot
	x=81,y=21
	TerrainType=TERRAIN_OCEAN
	PlotType=3
EndPlot
BeginPlot
	x=81,y=22
	TerrainType=TERRAIN_OCEAN
	PlotType=3
EndPlot
BeginPlot
	x=81,y=23
	TerrainType=TERRAIN_OCEAN
	PlotType=3
EndPlot
BeginPlot
	x=81,y=24
	TerrainType=TERRAIN_OCEAN
	PlotType=3
EndPlot
BeginPlot
	x=81,y=25
	TerrainType=TERRAIN_OCEAN
	PlotType=3
EndPlot
BeginPlot
	x=81,y=26
	TerrainType=TERRAIN_OCEAN
	PlotType=3
EndPlot
BeginPlot
	x=81,y=27
	TerrainType=TERRAIN_OCEAN
	PlotType=3
EndPlot
BeginPlot
	x=81,y=28
	TerrainType=TERRAIN_OCEAN
	PlotType=3
EndPlot
BeginPlot
	x=81,y=29
	TerrainType=TERRAIN_PLAINS
	PlotType=1
	FeatureType=FEATURE_FOREST, FeatureVariety=0
EndPlot
BeginPlot
	x=81,y=30
	TerrainType=TERRAIN_PLAINS
	PlotType=1
	FeatureType=FEATURE_FOREST, FeatureVariety=0
EndPlot
BeginPlot
	x=81,y=31
	TerrainType=TERRAIN_OCEAN
	PlotType=3
EndPlot
BeginPlot
	x=81,y=32
	TerrainType=TERRAIN_OCEAN
	PlotType=3
EndPlot
BeginPlot
	x=81,y=33
	TerrainType=TERRAIN_OCEAN
	PlotType=3
EndPlot
BeginPlot
	x=81,y=34
	TerrainType=TERRAIN_OCEAN
	PlotType=3
EndPlot
BeginPlot
	x=81,y=35
	TerrainType=TERRAIN_OCEAN
	PlotType=3
EndPlot
BeginPlot
	x=81,y=36
	TerrainType=TERRAIN_OCEAN
	PlotType=3
EndPlot
BeginPlot
	x=81,y=37
	TerrainType=TERRAIN_OCEAN
	PlotType=3
EndPlot
BeginPlot
	x=81,y=38
	TerrainType=TERRAIN_OCEAN
	PlotType=3
EndPlot
BeginPlot
	x=81,y=39
	TerrainType=TERRAIN_OCEAN
	PlotType=3
EndPlot
BeginPlot
	x=81,y=40
	TerrainType=TERRAIN_PLAINS
	PlotType=1
	FeatureType=FEATURE_FOREST, FeatureVariety=0
EndPlot
BeginPlot
	x=81,y=41
	TerrainType=TERRAIN_PLAINS
	PlotType=1
	FeatureType=FEATURE_FOREST, FeatureVariety=0
EndPlot
BeginPlot
	x=81,y=42
	TerrainType=TERRAIN_OCEAN
	PlotType=3
EndPlot
BeginPlot
	x=81,y=43
	TerrainType=TERRAIN_OCEAN
	PlotType=3
EndPlot
BeginPlot
	x=81,y=44
	TerrainType=TERRAIN_OCEAN
	PlotType=3
EndPlot
BeginPlot
	x=81,y=45
	TerrainType=TERRAIN_OCEAN
	PlotType=3
EndPlot
BeginPlot
	x=81,y=46
	TerrainType=TERRAIN_OCEAN
	PlotType=3
EndPlot
BeginPlot
	x=81,y=47
	TerrainType=TERRAIN_OCEAN
	PlotType=3
EndPlot
BeginPlot
	x=81,y=48
	TerrainType=TERRAIN_OCEAN
	PlotType=3
EndPlot
BeginPlot
	x=81,y=49
	TerrainType=TERRAIN_OCEAN
	PlotType=3
EndPlot
BeginPlot
	x=81,y=50
	TerrainType=TERRAIN_OCEAN
	PlotType=3
EndPlot
BeginPlot
	x=81,y=51
	TerrainType=TERRAIN_OCEAN
	PlotType=3
EndPlot
BeginPlot
	x=81,y=52
	TerrainType=TERRAIN_OCEAN
	PlotType=3
EndPlot
BeginPlot
	x=81,y=53
	TerrainType=TERRAIN_OCEAN
	PlotType=3
EndPlot
BeginPlot
	x=81,y=54
	TerrainType=TERRAIN_OCEAN
	PlotType=3
EndPlot
BeginPlot
	x=81,y=55
	TerrainType=TERRAIN_OCEAN
	PlotType=3
EndPlot
BeginPlot
	x=81,y=56
	TerrainType=TERRAIN_OCEAN
	PlotType=3
EndPlot
BeginPlot
	x=81,y=57
	TerrainType=TERRAIN_OCEAN
	PlotType=3
EndPlot
BeginPlot
	x=81,y=58
	TerrainType=TERRAIN_OCEAN
	PlotType=3
EndPlot
BeginPlot
	x=81,y=59
	TerrainType=TERRAIN_OCEAN
	PlotType=3
EndPlot
BeginPlot
	x=81,y=60
	TerrainType=TERRAIN_OCEAN
	PlotType=3
EndPlot
BeginPlot
	x=81,y=61
	TerrainType=TERRAIN_OCEAN
	PlotType=3
EndPlot
BeginPlot
	x=81,y=62
	TerrainType=TERRAIN_OCEAN
	PlotType=3
EndPlot
BeginPlot
	x=81,y=63
	TerrainType=TERRAIN_OCEAN
	PlotType=3
EndPlot
BeginPlot
	x=81,y=64
	TerrainType=TERRAIN_OCEAN
	PlotType=3
EndPlot
BeginPlot
	x=81,y=65
	TerrainType=TERRAIN_OCEAN
	PlotType=3
EndPlot
BeginPlot
	x=81,y=66
	TerrainType=TERRAIN_OCEAN
	PlotType=3
EndPlot
BeginPlot
	x=81,y=67
	TerrainType=TERRAIN_OCEAN
	PlotType=3
EndPlot</v>
      </c>
      <c r="CF72" t="str">
        <f t="shared" ca="1" si="1"/>
        <v>BeginPlot
	x=82,y=0
	TerrainType=TERRAIN_OCEAN
	PlotType=3
EndPlot
BeginPlot
	x=82,y=1
	TerrainType=TERRAIN_OCEAN
	PlotType=3
EndPlot
BeginPlot
	x=82,y=2
	TerrainType=TERRAIN_OCEAN
	PlotType=3
EndPlot
BeginPlot
	x=82,y=3
	TerrainType=TERRAIN_OCEAN
	PlotType=3
EndPlot
BeginPlot
	x=82,y=4
	TerrainType=TERRAIN_OCEAN
	PlotType=3
EndPlot
BeginPlot
	x=82,y=5
	TerrainType=TERRAIN_OCEAN
	PlotType=3
EndPlot
BeginPlot
	x=82,y=6
	TerrainType=TERRAIN_OCEAN
	PlotType=3
EndPlot
BeginPlot
	x=82,y=7
	TerrainType=TERRAIN_OCEAN
	PlotType=3
EndPlot
BeginPlot
	x=82,y=8
	TerrainType=TERRAIN_OCEAN
	PlotType=3
EndPlot
BeginPlot
	x=82,y=9
	TerrainType=TERRAIN_OCEAN
	PlotType=3
EndPlot
BeginPlot
	x=82,y=10
	TerrainType=TERRAIN_OCEAN
	PlotType=3
EndPlot
BeginPlot
	x=82,y=11
	TerrainType=TERRAIN_OCEAN
	PlotType=3
EndPlot
BeginPlot
	x=82,y=12
	TerrainType=TERRAIN_OCEAN
	PlotType=3
EndPlot
BeginPlot
	x=82,y=13
	TerrainType=TERRAIN_OCEAN
	PlotType=3
EndPlot
BeginPlot
	x=82,y=14
	TerrainType=TERRAIN_OCEAN
	PlotType=3
EndPlot
BeginPlot
	x=82,y=15
	TerrainType=TERRAIN_OCEAN
	PlotType=3
EndPlot
BeginPlot
	x=82,y=16
	TerrainType=TERRAIN_OCEAN
	PlotType=3
EndPlot
BeginPlot
	x=82,y=17
	TerrainType=TERRAIN_OCEAN
	PlotType=3
EndPlot
BeginPlot
	x=82,y=18
	TerrainType=TERRAIN_OCEAN
	PlotType=3
EndPlot
BeginPlot
	x=82,y=19
	TerrainType=TERRAIN_OCEAN
	PlotType=3
EndPlot
BeginPlot
	x=82,y=20
	TerrainType=TERRAIN_OCEAN
	PlotType=3
EndPlot
BeginPlot
	x=82,y=21
	TerrainType=TERRAIN_OCEAN
	PlotType=3
EndPlot
BeginPlot
	x=82,y=22
	TerrainType=TERRAIN_OCEAN
	PlotType=3
EndPlot
BeginPlot
	x=82,y=23
	TerrainType=TERRAIN_OCEAN
	PlotType=3
EndPlot
BeginPlot
	x=82,y=24
	TerrainType=TERRAIN_OCEAN
	PlotType=3
EndPlot
BeginPlot
	x=82,y=25
	TerrainType=TERRAIN_OCEAN
	PlotType=3
EndPlot
BeginPlot
	x=82,y=26
	TerrainType=TERRAIN_OCEAN
	PlotType=3
EndPlot
BeginPlot
	x=82,y=27
	TerrainType=TERRAIN_OCEAN
	PlotType=3
EndPlot
BeginPlot
	x=82,y=28
	TerrainType=TERRAIN_PLAINS
	PlotType=1
	FeatureType=FEATURE_FOREST, FeatureVariety=0
EndPlot
BeginPlot
	x=82,y=29
	TerrainType=TERRAIN_PLAINS
	PlotType=1
	FeatureType=FEATURE_FOREST, FeatureVariety=0
EndPlot
BeginPlot
	x=82,y=30
	TerrainType=TERRAIN_OCEAN
	PlotType=3
EndPlot
BeginPlot
	x=82,y=31
	TerrainType=TERRAIN_OCEAN
	PlotType=3
EndPlot
BeginPlot
	x=82,y=32
	TerrainType=TERRAIN_OCEAN
	PlotType=3
EndPlot
BeginPlot
	x=82,y=33
	TerrainType=TERRAIN_OCEAN
	PlotType=3
EndPlot
BeginPlot
	x=82,y=34
	TerrainType=TERRAIN_OCEAN
	PlotType=3
EndPlot
BeginPlot
	x=82,y=35
	TerrainType=TERRAIN_OCEAN
	PlotType=3
EndPlot
BeginPlot
	x=82,y=36
	TerrainType=TERRAIN_OCEAN
	PlotType=3
EndPlot
BeginPlot
	x=82,y=37
	TerrainType=TERRAIN_OCEAN
	PlotType=3
EndPlot
BeginPlot
	x=82,y=38
	TerrainType=TERRAIN_OCEAN
	PlotType=3
EndPlot
BeginPlot
	x=82,y=39
	TerrainType=TERRAIN_OCEAN
	PlotType=3
EndPlot
BeginPlot
	x=82,y=40
	TerrainType=TERRAIN_OCEAN
	PlotType=3
EndPlot
BeginPlot
	x=82,y=41
	TerrainType=TERRAIN_PLAINS
	PlotType=1
	FeatureType=FEATURE_FOREST, FeatureVariety=0
EndPlot
BeginPlot
	x=82,y=42
	TerrainType=TERRAIN_OCEAN
	PlotType=3
EndPlot
BeginPlot
	x=82,y=43
	TerrainType=TERRAIN_OCEAN
	PlotType=3
EndPlot
BeginPlot
	x=82,y=44
	TerrainType=TERRAIN_OCEAN
	PlotType=3
EndPlot
BeginPlot
	x=82,y=45
	TerrainType=TERRAIN_OCEAN
	PlotType=3
EndPlot
BeginPlot
	x=82,y=46
	TerrainType=TERRAIN_OCEAN
	PlotType=3
EndPlot
BeginPlot
	x=82,y=47
	TerrainType=TERRAIN_OCEAN
	PlotType=3
EndPlot
BeginPlot
	x=82,y=48
	TerrainType=TERRAIN_OCEAN
	PlotType=3
EndPlot
BeginPlot
	x=82,y=49
	TerrainType=TERRAIN_OCEAN
	PlotType=3
EndPlot
BeginPlot
	x=82,y=50
	TerrainType=TERRAIN_OCEAN
	PlotType=3
EndPlot
BeginPlot
	x=82,y=51
	TerrainType=TERRAIN_OCEAN
	PlotType=3
EndPlot
BeginPlot
	x=82,y=52
	TerrainType=TERRAIN_OCEAN
	PlotType=3
EndPlot
BeginPlot
	x=82,y=53
	TerrainType=TERRAIN_OCEAN
	PlotType=3
EndPlot
BeginPlot
	x=82,y=54
	TerrainType=TERRAIN_OCEAN
	PlotType=3
EndPlot
BeginPlot
	x=82,y=55
	TerrainType=TERRAIN_OCEAN
	PlotType=3
EndPlot
BeginPlot
	x=82,y=56
	TerrainType=TERRAIN_OCEAN
	PlotType=3
EndPlot
BeginPlot
	x=82,y=57
	TerrainType=TERRAIN_OCEAN
	PlotType=3
EndPlot
BeginPlot
	x=82,y=58
	TerrainType=TERRAIN_OCEAN
	PlotType=3
EndPlot
BeginPlot
	x=82,y=59
	TerrainType=TERRAIN_OCEAN
	PlotType=3
EndPlot
BeginPlot
	x=82,y=60
	TerrainType=TERRAIN_OCEAN
	PlotType=3
EndPlot
BeginPlot
	x=82,y=61
	TerrainType=TERRAIN_OCEAN
	PlotType=3
EndPlot
BeginPlot
	x=82,y=62
	TerrainType=TERRAIN_OCEAN
	PlotType=3
EndPlot
BeginPlot
	x=82,y=63
	TerrainType=TERRAIN_OCEAN
	PlotType=3
EndPlot
BeginPlot
	x=82,y=64
	TerrainType=TERRAIN_OCEAN
	PlotType=3
EndPlot
BeginPlot
	x=82,y=65
	TerrainType=TERRAIN_OCEAN
	PlotType=3
EndPlot
BeginPlot
	x=82,y=66
	TerrainType=TERRAIN_OCEAN
	PlotType=3
EndPlot
BeginPlot
	x=82,y=67
	TerrainType=TERRAIN_OCEAN
	PlotType=3
EndPlot</v>
      </c>
      <c r="CG72" t="str">
        <f t="shared" ca="1" si="1"/>
        <v>BeginPlot
	x=83,y=0
	TerrainType=TERRAIN_OCEAN
	PlotType=3
EndPlot
BeginPlot
	x=83,y=1
	TerrainType=TERRAIN_OCEAN
	PlotType=3
EndPlot
BeginPlot
	x=83,y=2
	TerrainType=TERRAIN_OCEAN
	PlotType=3
EndPlot
BeginPlot
	x=83,y=3
	TerrainType=TERRAIN_OCEAN
	PlotType=3
EndPlot
BeginPlot
	x=83,y=4
	TerrainType=TERRAIN_OCEAN
	PlotType=3
EndPlot
BeginPlot
	x=83,y=5
	TerrainType=TERRAIN_OCEAN
	PlotType=3
EndPlot
BeginPlot
	x=83,y=6
	TerrainType=TERRAIN_OCEAN
	PlotType=3
EndPlot
BeginPlot
	x=83,y=7
	TerrainType=TERRAIN_OCEAN
	PlotType=3
EndPlot
BeginPlot
	x=83,y=8
	TerrainType=TERRAIN_OCEAN
	PlotType=3
EndPlot
BeginPlot
	x=83,y=9
	TerrainType=TERRAIN_OCEAN
	PlotType=3
EndPlot
BeginPlot
	x=83,y=10
	TerrainType=TERRAIN_OCEAN
	PlotType=3
EndPlot
BeginPlot
	x=83,y=11
	TerrainType=TERRAIN_OCEAN
	PlotType=3
EndPlot
BeginPlot
	x=83,y=12
	TerrainType=TERRAIN_OCEAN
	PlotType=3
EndPlot
BeginPlot
	x=83,y=13
	TerrainType=TERRAIN_OCEAN
	PlotType=3
EndPlot
BeginPlot
	x=83,y=14
	TerrainType=TERRAIN_OCEAN
	PlotType=3
EndPlot
BeginPlot
	x=83,y=15
	TerrainType=TERRAIN_OCEAN
	PlotType=3
EndPlot
BeginPlot
	x=83,y=16
	TerrainType=TERRAIN_OCEAN
	PlotType=3
EndPlot
BeginPlot
	x=83,y=17
	TerrainType=TERRAIN_OCEAN
	PlotType=3
EndPlot
BeginPlot
	x=83,y=18
	TerrainType=TERRAIN_OCEAN
	PlotType=3
EndPlot
BeginPlot
	x=83,y=19
	TerrainType=TERRAIN_OCEAN
	PlotType=3
EndPlot
BeginPlot
	x=83,y=20
	TerrainType=TERRAIN_OCEAN
	PlotType=3
EndPlot
BeginPlot
	x=83,y=21
	TerrainType=TERRAIN_OCEAN
	PlotType=3
EndPlot
BeginPlot
	x=83,y=22
	TerrainType=TERRAIN_OCEAN
	PlotType=3
EndPlot
BeginPlot
	x=83,y=23
	TerrainType=TERRAIN_OCEAN
	PlotType=3
EndPlot
BeginPlot
	x=83,y=24
	TerrainType=TERRAIN_OCEAN
	PlotType=3
EndPlot
BeginPlot
	x=83,y=25
	TerrainType=TERRAIN_OCEAN
	PlotType=3
EndPlot
BeginPlot
	x=83,y=26
	TerrainType=TERRAIN_OCEAN
	PlotType=3
EndPlot
BeginPlot
	x=83,y=27
	TerrainType=TERRAIN_PLAINS
	PlotType=1
	FeatureType=FEATURE_FOREST, FeatureVariety=0
EndPlot
BeginPlot
	x=83,y=28
	TerrainType=TERRAIN_PLAINS
	PlotType=1
	FeatureType=FEATURE_FOREST, FeatureVariety=0
EndPlot
BeginPlot
	x=83,y=29
	TerrainType=TERRAIN_OCEAN
	PlotType=3
EndPlot
BeginPlot
	x=83,y=30
	TerrainType=TERRAIN_OCEAN
	PlotType=3
EndPlot
BeginPlot
	x=83,y=31
	TerrainType=TERRAIN_OCEAN
	PlotType=3
EndPlot
BeginPlot
	x=83,y=32
	TerrainType=TERRAIN_OCEAN
	PlotType=3
EndPlot
BeginPlot
	x=83,y=33
	TerrainType=TERRAIN_OCEAN
	PlotType=3
EndPlot
BeginPlot
	x=83,y=34
	TerrainType=TERRAIN_OCEAN
	PlotType=3
EndPlot
BeginPlot
	x=83,y=35
	TerrainType=TERRAIN_OCEAN
	PlotType=3
EndPlot
BeginPlot
	x=83,y=36
	TerrainType=TERRAIN_OCEAN
	PlotType=3
EndPlot
BeginPlot
	x=83,y=37
	TerrainType=TERRAIN_OCEAN
	PlotType=3
EndPlot
BeginPlot
	x=83,y=38
	TerrainType=TERRAIN_OCEAN
	PlotType=3
EndPlot
BeginPlot
	x=83,y=39
	TerrainType=TERRAIN_OCEAN
	PlotType=3
EndPlot
BeginPlot
	x=83,y=40
	TerrainType=TERRAIN_OCEAN
	PlotType=3
EndPlot
BeginPlot
	x=83,y=41
	TerrainType=TERRAIN_PLAINS
	PlotType=1
	FeatureType=FEATURE_FOREST, FeatureVariety=0
EndPlot
BeginPlot
	x=83,y=42
	TerrainType=TERRAIN_PLAINS
	PlotType=1
	FeatureType=FEATURE_FOREST, FeatureVariety=0
EndPlot
BeginPlot
	x=83,y=43
	TerrainType=TERRAIN_OCEAN
	PlotType=3
EndPlot
BeginPlot
	x=83,y=44
	TerrainType=TERRAIN_OCEAN
	PlotType=3
EndPlot
BeginPlot
	x=83,y=45
	TerrainType=TERRAIN_OCEAN
	PlotType=3
EndPlot
BeginPlot
	x=83,y=46
	TerrainType=TERRAIN_OCEAN
	PlotType=3
EndPlot
BeginPlot
	x=83,y=47
	TerrainType=TERRAIN_OCEAN
	PlotType=3
EndPlot
BeginPlot
	x=83,y=48
	TerrainType=TERRAIN_OCEAN
	PlotType=3
EndPlot
BeginPlot
	x=83,y=49
	TerrainType=TERRAIN_OCEAN
	PlotType=3
EndPlot
BeginPlot
	x=83,y=50
	TerrainType=TERRAIN_OCEAN
	PlotType=3
EndPlot
BeginPlot
	x=83,y=51
	TerrainType=TERRAIN_OCEAN
	PlotType=3
EndPlot
BeginPlot
	x=83,y=52
	TerrainType=TERRAIN_OCEAN
	PlotType=3
EndPlot
BeginPlot
	x=83,y=53
	TerrainType=TERRAIN_OCEAN
	PlotType=3
EndPlot
BeginPlot
	x=83,y=54
	TerrainType=TERRAIN_OCEAN
	PlotType=3
EndPlot
BeginPlot
	x=83,y=55
	TerrainType=TERRAIN_OCEAN
	PlotType=3
EndPlot
BeginPlot
	x=83,y=56
	TerrainType=TERRAIN_OCEAN
	PlotType=3
EndPlot
BeginPlot
	x=83,y=57
	TerrainType=TERRAIN_OCEAN
	PlotType=3
EndPlot
BeginPlot
	x=83,y=58
	TerrainType=TERRAIN_OCEAN
	PlotType=3
EndPlot
BeginPlot
	x=83,y=59
	TerrainType=TERRAIN_OCEAN
	PlotType=3
EndPlot
BeginPlot
	x=83,y=60
	TerrainType=TERRAIN_OCEAN
	PlotType=3
EndPlot
BeginPlot
	x=83,y=61
	TerrainType=TERRAIN_OCEAN
	PlotType=3
EndPlot
BeginPlot
	x=83,y=62
	TerrainType=TERRAIN_OCEAN
	PlotType=3
EndPlot
BeginPlot
	x=83,y=63
	TerrainType=TERRAIN_OCEAN
	PlotType=3
EndPlot
BeginPlot
	x=83,y=64
	TerrainType=TERRAIN_OCEAN
	PlotType=3
EndPlot
BeginPlot
	x=83,y=65
	TerrainType=TERRAIN_OCEAN
	PlotType=3
EndPlot
BeginPlot
	x=83,y=66
	TerrainType=TERRAIN_OCEAN
	PlotType=3
EndPlot
BeginPlot
	x=83,y=67
	TerrainType=TERRAIN_OCEAN
	PlotType=3
EndPlot</v>
      </c>
      <c r="CH72" t="str">
        <f t="shared" ca="1" si="1"/>
        <v>BeginPlot
	x=84,y=0
	TerrainType=TERRAIN_OCEAN
	PlotType=3
EndPlot
BeginPlot
	x=84,y=1
	TerrainType=TERRAIN_OCEAN
	PlotType=3
EndPlot
BeginPlot
	x=84,y=2
	TerrainType=TERRAIN_OCEAN
	PlotType=3
EndPlot
BeginPlot
	x=84,y=3
	TerrainType=TERRAIN_OCEAN
	PlotType=3
EndPlot
BeginPlot
	x=84,y=4
	TerrainType=TERRAIN_OCEAN
	PlotType=3
EndPlot
BeginPlot
	x=84,y=5
	TerrainType=TERRAIN_OCEAN
	PlotType=3
EndPlot
BeginPlot
	x=84,y=6
	TerrainType=TERRAIN_OCEAN
	PlotType=3
EndPlot
BeginPlot
	x=84,y=7
	TerrainType=TERRAIN_OCEAN
	PlotType=3
EndPlot
BeginPlot
	x=84,y=8
	TerrainType=TERRAIN_COAST
	PlotType=3
EndPlot
BeginPlot
	x=84,y=9
	TerrainType=TERRAIN_COAST
	PlotType=3
EndPlot
BeginPlot
	x=84,y=10
	TerrainType=TERRAIN_COAST
	PlotType=3
EndPlot
BeginPlot
	x=84,y=11
	TerrainType=TERRAIN_COAST
	PlotType=3
EndPlot
BeginPlot
	x=84,y=12
	TerrainType=TERRAIN_COAST
	PlotType=3
EndPlot
BeginPlot
	x=84,y=13
	TerrainType=TERRAIN_COAST
	PlotType=3
EndPlot
BeginPlot
	x=84,y=14
	TerrainType=TERRAIN_COAST
	PlotType=3
EndPlot
BeginPlot
	x=84,y=15
	TerrainType=TERRAIN_COAST
	PlotType=3
EndPlot
BeginPlot
	x=84,y=16
	TerrainType=TERRAIN_COAST
	PlotType=3
EndPlot
BeginPlot
	x=84,y=17
	TerrainType=TERRAIN_COAST
	PlotType=3
EndPlot
BeginPlot
	x=84,y=18
	TerrainType=TERRAIN_COAST
	PlotType=3
EndPlot
BeginPlot
	x=84,y=19
	TerrainType=TERRAIN_COAST
	PlotType=3
EndPlot
BeginPlot
	x=84,y=20
	TerrainType=TERRAIN_COAST
	PlotType=3
EndPlot
BeginPlot
	x=84,y=21
	TerrainType=TERRAIN_COAST
	PlotType=3
EndPlot
BeginPlot
	x=84,y=22
	TerrainType=TERRAIN_COAST
	PlotType=3
EndPlot
BeginPlot
	x=84,y=23
	TerrainType=TERRAIN_COAST
	PlotType=3
EndPlot
BeginPlot
	x=84,y=24
	TerrainType=TERRAIN_COAST
	PlotType=3
EndPlot
BeginPlot
	x=84,y=25
	TerrainType=TERRAIN_COAST
	PlotType=3
EndPlot
BeginPlot
	x=84,y=26
	TerrainType=TERRAIN_COAST
	PlotType=3
EndPlot
BeginPlot
	x=84,y=27
	TerrainType=TERRAIN_PLAINS
	PlotType=1
	FeatureType=FEATURE_FOREST, FeatureVariety=0
EndPlot
BeginPlot
	x=84,y=28
	TerrainType=TERRAIN_PLAINS
	PlotType=1
	FeatureType=FEATURE_FOREST, FeatureVariety=0
EndPlot
BeginPlot
	x=84,y=29
	TerrainType=TERRAIN_COAST
	PlotType=3
EndPlot
BeginPlot
	x=84,y=30
	TerrainType=TERRAIN_COAST
	PlotType=3
EndPlot
BeginPlot
	x=84,y=31
	TerrainType=TERRAIN_COAST
	PlotType=3
EndPlot
BeginPlot
	x=84,y=32
	TerrainType=TERRAIN_OCEAN
	PlotType=3
EndPlot
BeginPlot
	x=84,y=33
	TerrainType=TERRAIN_OCEAN
	PlotType=3
EndPlot
BeginPlot
	x=84,y=34
	TerrainType=TERRAIN_OCEAN
	PlotType=3
EndPlot
BeginPlot
	x=84,y=35
	TerrainType=TERRAIN_OCEAN
	PlotType=3
EndPlot
BeginPlot
	x=84,y=36
	TerrainType=TERRAIN_OCEAN
	PlotType=3
EndPlot
BeginPlot
	x=84,y=37
	TerrainType=TERRAIN_OCEAN
	PlotType=3
EndPlot
BeginPlot
	x=84,y=38
	TerrainType=TERRAIN_COAST
	PlotType=3
EndPlot
BeginPlot
	x=84,y=39
	TerrainType=TERRAIN_COAST
	PlotType=3
EndPlot
BeginPlot
	x=84,y=40
	TerrainType=TERRAIN_COAST
	PlotType=3
EndPlot
BeginPlot
	x=84,y=41
	TerrainType=TERRAIN_COAST
	PlotType=3
EndPlot
BeginPlot
	x=84,y=42
	TerrainType=TERRAIN_PLAINS
	PlotType=1
	FeatureType=FEATURE_FOREST, FeatureVariety=0
EndPlot
BeginPlot
	x=84,y=43
	TerrainType=TERRAIN_COAST
	PlotType=3
EndPlot
BeginPlot
	x=84,y=44
	TerrainType=TERRAIN_COAST
	PlotType=3
EndPlot
BeginPlot
	x=84,y=45
	TerrainType=TERRAIN_COAST
	PlotType=3
EndPlot
BeginPlot
	x=84,y=46
	TerrainType=TERRAIN_COAST
	PlotType=3
EndPlot
BeginPlot
	x=84,y=47
	TerrainType=TERRAIN_COAST
	PlotType=3
EndPlot
BeginPlot
	x=84,y=48
	TerrainType=TERRAIN_COAST
	PlotType=3
EndPlot
BeginPlot
	x=84,y=49
	TerrainType=TERRAIN_COAST
	PlotType=3
EndPlot
BeginPlot
	x=84,y=50
	TerrainType=TERRAIN_COAST
	PlotType=3
EndPlot
BeginPlot
	x=84,y=51
	TerrainType=TERRAIN_COAST
	PlotType=3
EndPlot
BeginPlot
	x=84,y=52
	TerrainType=TERRAIN_COAST
	PlotType=3
EndPlot
BeginPlot
	x=84,y=53
	TerrainType=TERRAIN_COAST
	PlotType=3
EndPlot
BeginPlot
	x=84,y=54
	TerrainType=TERRAIN_COAST
	PlotType=3
EndPlot
BeginPlot
	x=84,y=55
	TerrainType=TERRAIN_COAST
	PlotType=3
EndPlot
BeginPlot
	x=84,y=56
	TerrainType=TERRAIN_COAST
	PlotType=3
EndPlot
BeginPlot
	x=84,y=57
	TerrainType=TERRAIN_COAST
	PlotType=3
EndPlot
BeginPlot
	x=84,y=58
	TerrainType=TERRAIN_COAST
	PlotType=3
EndPlot
BeginPlot
	x=84,y=59
	TerrainType=TERRAIN_COAST
	PlotType=3
EndPlot
BeginPlot
	x=84,y=60
	TerrainType=TERRAIN_COAST
	PlotType=3
EndPlot
BeginPlot
	x=84,y=61
	TerrainType=TERRAIN_COAST
	PlotType=3
EndPlot
BeginPlot
	x=84,y=62
	TerrainType=TERRAIN_OCEAN
	PlotType=3
EndPlot
BeginPlot
	x=84,y=63
	TerrainType=TERRAIN_OCEAN
	PlotType=3
EndPlot
BeginPlot
	x=84,y=64
	TerrainType=TERRAIN_OCEAN
	PlotType=3
EndPlot
BeginPlot
	x=84,y=65
	TerrainType=TERRAIN_OCEAN
	PlotType=3
EndPlot
BeginPlot
	x=84,y=66
	TerrainType=TERRAIN_OCEAN
	PlotType=3
EndPlot
BeginPlot
	x=84,y=67
	TerrainType=TERRAIN_OCEAN
	PlotType=3
EndPlot</v>
      </c>
      <c r="CI72" t="str">
        <f t="shared" ca="1" si="1"/>
        <v>BeginPlot
	x=85,y=0
	TerrainType=TERRAIN_OCEAN
	PlotType=3
EndPlot
BeginPlot
	x=85,y=1
	TerrainType=TERRAIN_OCEAN
	PlotType=3
EndPlot
BeginPlot
	x=85,y=2
	TerrainType=TERRAIN_OCEAN
	PlotType=3
EndPlot
BeginPlot
	x=85,y=3
	TerrainType=TERRAIN_OCEAN
	PlotType=3
EndPlot
BeginPlot
	x=85,y=4
	TerrainType=TERRAIN_OCEAN
	PlotType=3
EndPlot
BeginPlot
	x=85,y=5
	TerrainType=TERRAIN_OCEAN
	PlotType=3
EndPlot
BeginPlot
	x=85,y=6
	TerrainType=TERRAIN_OCEAN
	PlotType=3
EndPlot
BeginPlot
	x=85,y=7
	TerrainType=TERRAIN_COAST
	PlotType=3
EndPlot
BeginPlot
	x=85,y=8
	TerrainType=TERRAIN_COAST
	PlotType=3
EndPlot
BeginPlot
	x=85,y=9
	TerrainType=TERRAIN_GRASS
	PlotType=1
EndPlot
BeginPlot
	x=85,y=10
	TerrainType=TERRAIN_GRASS
	PlotType=2
	FeatureType=FEATURE_FOREST, FeatureVariety=4
EndPlot
BeginPlot
	x=85,y=11
	TerrainType=TERRAIN_GRASS
	PlotType=2
EndPlot
BeginPlot
	x=85,y=12
	TerrainType=TERRAIN_COAST
	PlotType=3
	BonusType=BONUS_CRAB
EndPlot
BeginPlot
	x=85,y=13
	TerrainType=TERRAIN_COAST
	PlotType=3
EndPlot
BeginPlot
	x=85,y=14
	TerrainType=TERRAIN_GRASS
	PlotType=2
EndPlot
BeginPlot
	x=85,y=15
	TerrainType=TERRAIN_GRASS
	PlotType=2
	RiverWEDirection=3
	isNOfRiver
EndPlot
BeginPlot
	x=85,y=16
	TerrainType=TERRAIN_COAST
	PlotType=3
EndPlot
BeginPlot
	x=85,y=17
	TerrainType=TERRAIN_COAST
	PlotType=3
EndPlot
BeginPlot
	x=85,y=18
	TerrainType=TERRAIN_GRASS
	PlotType=2
EndPlot
BeginPlot
	x=85,y=19
	TerrainType=TERRAIN_GRASS
	PlotType=2
	RiverWEDirection=3
	isNOfRiver
EndPlot
BeginPlot
	x=85,y=20
	TerrainType=TERRAIN_GRASS
	PlotType=2
EndPlot
BeginPlot
	x=85,y=21
	TerrainType=TERRAIN_GRASS
	PlotType=2
	FeatureType=FEATURE_FOREST, FeatureVariety=4
EndPlot
BeginPlot
	x=85,y=22
	TerrainType=TERRAIN_GRASS
	PlotType=2
EndPlot
BeginPlot
	x=85,y=23
	TerrainType=TERRAIN_GRASS
	PlotType=2
	BonusType=BONUS_SHEEP
	RiverWEDirection=3
	isNOfRiver
EndPlot
BeginPlot
	x=85,y=24
	TerrainType=TERRAIN_COAST
	PlotType=3
EndPlot
BeginPlot
	x=85,y=25
	TerrainType=TERRAIN_GRASS
	PlotType=2
	ImprovementType=IMPROVEMENT_GOODY_HUT
EndPlot
BeginPlot
	x=85,y=26
	TerrainType=TERRAIN_GRASS
	PlotType=2
EndPlot
BeginPlot
	x=85,y=27
	TerrainType=TERRAIN_GRASS
	PlotType=1
	BonusType=BONUS_SILK
EndPlot
BeginPlot
	x=85,y=28
	TerrainType=TERRAIN_COAST
	PlotType=3
EndPlot
BeginPlot
	x=85,y=29
	TerrainType=TERRAIN_COAST
	PlotType=3
EndPlot
BeginPlot
	x=85,y=30
	TerrainType=TERRAIN_COAST
	PlotType=3
EndPlot
BeginPlot
	x=85,y=31
	TerrainType=TERRAIN_COAST
	PlotType=3
EndPlot
BeginPlot
	x=85,y=32
	TerrainType=TERRAIN_OCEAN
	PlotType=3
EndPlot
BeginPlot
	x=85,y=33
	TerrainType=TERRAIN_OCEAN
	PlotType=3
EndPlot
BeginPlot
	x=85,y=34
	TerrainType=TERRAIN_OCEAN
	PlotType=3
EndPlot
BeginPlot
	x=85,y=35
	TerrainType=TERRAIN_OCEAN
	PlotType=3
EndPlot
BeginPlot
	x=85,y=36
	TerrainType=TERRAIN_OCEAN
	PlotType=3
EndPlot
BeginPlot
	x=85,y=37
	TerrainType=TERRAIN_OCEAN
	PlotType=3
EndPlot
BeginPlot
	x=85,y=38
	TerrainType=TERRAIN_COAST
	PlotType=3
EndPlot
BeginPlot
	x=85,y=39
	TerrainType=TERRAIN_COAST
	PlotType=3
EndPlot
BeginPlot
	x=85,y=40
	TerrainType=TERRAIN_COAST
	PlotType=3
EndPlot
BeginPlot
	x=85,y=41
	TerrainType=TERRAIN_COAST
	PlotType=3
EndPlot
BeginPlot
	x=85,y=42
	TerrainType=TERRAIN_GRASS
	PlotType=1
EndPlot
BeginPlot
	x=85,y=43
	TerrainType=TERRAIN_GRASS
	PlotType=2
	FeatureType=FEATURE_FOREST, FeatureVariety=3
EndPlot
BeginPlot
	x=85,y=44
	TerrainType=TERRAIN_GRASS
	PlotType=2
EndPlot
BeginPlot
	x=85,y=45
	TerrainType=TERRAIN_COAST
	PlotType=3
EndPlot
BeginPlot
	x=85,y=46
	TerrainType=TERRAIN_GRASS
	PlotType=2
EndPlot
BeginPlot
	x=85,y=47
	TerrainType=TERRAIN_GRASS
	PlotType=2
EndPlot
BeginPlot
	x=85,y=48
	TerrainType=TERRAIN_GRASS
	PlotType=2
EndPlot
BeginPlot
	x=85,y=49
	TerrainType=TERRAIN_GRASS
	PlotType=2
EndPlot
BeginPlot
	x=85,y=50
	TerrainType=TERRAIN_GRASS
	PlotType=2
EndPlot
BeginPlot
	x=85,y=51
	TerrainType=TERRAIN_GRASS
	PlotType=2
EndPlot
BeginPlot
	x=85,y=52
	TerrainType=TERRAIN_COAST
	PlotType=3
	BonusType=BONUS_CLAM
EndPlot
BeginPlot
	x=85,y=53
	TerrainType=TERRAIN_COAST
	PlotType=3
EndPlot
BeginPlot
	x=85,y=54
	TerrainType=TERRAIN_GRASS
	PlotType=2
	FeatureType=FEATURE_FOREST, FeatureVariety=3
EndPlot
BeginPlot
	x=85,y=55
	TerrainType=TERRAIN_GRASS
	PlotType=2
EndPlot
BeginPlot
	x=85,y=56
	TerrainType=TERRAIN_COAST
	PlotType=3
EndPlot
BeginPlot
	x=85,y=57
	TerrainType=TERRAIN_COAST
	PlotType=3
	BonusType=BONUS_FISH
EndPlot
BeginPlot
	x=85,y=58
	TerrainType=TERRAIN_GRASS
	PlotType=2
EndPlot
BeginPlot
	x=85,y=59
	TerrainType=TERRAIN_GRASS
	PlotType=2
EndPlot
BeginPlot
	x=85,y=60
	TerrainType=TERRAIN_GRASS
	PlotType=1
	BonusType=BONUS_SHEEP
EndPlot
BeginPlot
	x=85,y=61
	TerrainType=TERRAIN_COAST
	PlotType=3
EndPlot
BeginPlot
	x=85,y=62
	TerrainType=TERRAIN_COAST
	PlotType=3
EndPlot
BeginPlot
	x=85,y=63
	TerrainType=TERRAIN_OCEAN
	PlotType=3
EndPlot
BeginPlot
	x=85,y=64
	TerrainType=TERRAIN_OCEAN
	PlotType=3
EndPlot
BeginPlot
	x=85,y=65
	TerrainType=TERRAIN_OCEAN
	PlotType=3
EndPlot
BeginPlot
	x=85,y=66
	TerrainType=TERRAIN_OCEAN
	PlotType=3
EndPlot
BeginPlot
	x=85,y=67
	TerrainType=TERRAIN_OCEAN
	PlotType=3
EndPlot</v>
      </c>
      <c r="CJ72" t="str">
        <f t="shared" ca="1" si="1"/>
        <v>BeginPlot
	x=86,y=0
	TerrainType=TERRAIN_OCEAN
	PlotType=3
EndPlot
BeginPlot
	x=86,y=1
	TerrainType=TERRAIN_OCEAN
	PlotType=3
EndPlot
BeginPlot
	x=86,y=2
	TerrainType=TERRAIN_OCEAN
	PlotType=3
EndPlot
BeginPlot
	x=86,y=3
	TerrainType=TERRAIN_OCEAN
	PlotType=3
EndPlot
BeginPlot
	x=86,y=4
	TerrainType=TERRAIN_OCEAN
	PlotType=3
EndPlot
BeginPlot
	x=86,y=5
	TerrainType=TERRAIN_OCEAN
	PlotType=3
EndPlot
BeginPlot
	x=86,y=6
	TerrainType=TERRAIN_COAST
	PlotType=3
EndPlot
BeginPlot
	x=86,y=7
	TerrainType=TERRAIN_COAST
	PlotType=3
EndPlot
BeginPlot
	x=86,y=8
	TerrainType=TERRAIN_GRASS
	PlotType=2
EndPlot
BeginPlot
	x=86,y=9
	TerrainType=TERRAIN_GRASS
	PlotType=2
	RiverNSDirection=2
	isWOfRiver
	RiverWEDirection=3
	isNOfRiver
EndPlot
BeginPlot
	x=86,y=10
	TerrainType=TERRAIN_GRASS
	PlotType=2
	RiverNSDirection=2
	isWOfRiver
EndPlot
BeginPlot
	x=86,y=11
	TerrainType=TERRAIN_GRASS
	PlotType=2
	RiverNSDirection=2
	isWOfRiver
	FeatureType=FEATURE_FOREST, FeatureVariety=4
EndPlot
BeginPlot
	x=86,y=12
	TerrainType=TERRAIN_GRASS
	PlotType=2
	ImprovementType=IMPROVEMENT_GOODY_HUT
	RiverNSDirection=2
	isWOfRiver
EndPlot
BeginPlot
	x=86,y=13
	TerrainType=TERRAIN_COAST
	PlotType=3
	RiverNSDirection=0
	isWOfRiver
EndPlot
BeginPlot
	x=86,y=14
	TerrainType=TERRAIN_GRASS
	PlotType=2
	RiverNSDirection=0
	isWOfRiver
EndPlot
BeginPlot
	x=86,y=15
	TerrainType=TERRAIN_GRASS
	PlotType=2
	RiverWEDirection=3
	isNOfRiver
EndPlot
BeginPlot
	x=86,y=16
	TerrainType=TERRAIN_GRASS
	PlotType=1
EndPlot
BeginPlot
	x=86,y=17
	TerrainType=TERRAIN_COAST
	PlotType=3
	BonusType=BONUS_CLAM
EndPlot
BeginPlot
	x=86,y=18
	TerrainType=TERRAIN_GRASS
	PlotType=2
	FeatureType=FEATURE_FOREST, FeatureVariety=4
EndPlot
BeginPlot
	x=86,y=19
	TerrainType=TERRAIN_GRASS
	PlotType=2
	RiverWEDirection=3
	isNOfRiver
EndPlot
BeginPlot
	x=86,y=20
	TerrainType=TERRAIN_GRASS
	PlotType=2
	BonusType=BONUS_CORN
EndPlot
BeginPlot
	x=86,y=21
	TerrainType=TERRAIN_GRASS
	PlotType=1
	FeatureType=FEATURE_FOREST, FeatureVariety=4
EndPlot
BeginPlot
	x=86,y=22
	TerrainType=TERRAIN_GRASS
	PlotType=2
EndPlot
BeginPlot
	x=86,y=23
	TerrainType=TERRAIN_GRASS
	PlotType=1
	RiverWEDirection=3
	isNOfRiver
EndPlot
BeginPlot
	x=86,y=24
	TerrainType=TERRAIN_COAST
	PlotType=3
EndPlot
BeginPlot
	x=86,y=25
	TerrainType=TERRAIN_GRASS
	PlotType=2
	FeatureType=FEATURE_FOREST, FeatureVariety=4
EndPlot
BeginPlot
	x=86,y=26
	TerrainType=TERRAIN_GRASS
	PlotType=1
	FeatureType=FEATURE_FOREST, FeatureVariety=4
EndPlot
BeginPlot
	x=86,y=27
	TerrainType=TERRAIN_GRASS
	PlotType=1
EndPlot
BeginPlot
	x=86,y=28
	TerrainType=TERRAIN_GRASS
	PlotType=2
EndPlot
BeginPlot
	x=86,y=29
	TerrainType=TERRAIN_COAST
	PlotType=3
	RiverWEDirection=3
	isNOfRiver
EndPlot
BeginPlot
	x=86,y=30
	TerrainType=TERRAIN_COAST
	PlotType=3
EndPlot
BeginPlot
	x=86,y=31
	TerrainType=TERRAIN_COAST
	PlotType=3
EndPlot
BeginPlot
	x=86,y=32
	TerrainType=TERRAIN_OCEAN
	PlotType=3
EndPlot
BeginPlot
	x=86,y=33
	TerrainType=TERRAIN_OCEAN
	PlotType=3
EndPlot
BeginPlot
	x=86,y=34
	TerrainType=TERRAIN_OCEAN
	PlotType=3
EndPlot
BeginPlot
	x=86,y=35
	TerrainType=TERRAIN_OCEAN
	PlotType=3
EndPlot
BeginPlot
	x=86,y=36
	TerrainType=TERRAIN_OCEAN
	PlotType=3
EndPlot
BeginPlot
	x=86,y=37
	TerrainType=TERRAIN_OCEAN
	PlotType=3
EndPlot
BeginPlot
	x=86,y=38
	TerrainType=TERRAIN_COAST
	PlotType=3
EndPlot
BeginPlot
	x=86,y=39
	TerrainType=TERRAIN_COAST
	PlotType=3
EndPlot
BeginPlot
	x=86,y=40
	TerrainType=TERRAIN_COAST
	PlotType=3
EndPlot
BeginPlot
	x=86,y=41
	TerrainType=TERRAIN_GRASS
	PlotType=2
EndPlot
BeginPlot
	x=86,y=42
	TerrainType=TERRAIN_GRASS
	PlotType=1
EndPlot
BeginPlot
	x=86,y=43
	TerrainType=TERRAIN_GRASS
	PlotType=1
EndPlot
BeginPlot
	x=86,y=44
	TerrainType=TERRAIN_GRASS
	PlotType=2
	FeatureType=FEATURE_FOREST, FeatureVariety=3
EndPlot
BeginPlot
	x=86,y=45
	TerrainType=TERRAIN_COAST
	PlotType=3
EndPlot
BeginPlot
	x=86,y=46
	TerrainType=TERRAIN_GRASS
	PlotType=1
	BonusType=BONUS_RICE
	ImprovementType=IMPROVEMENT_GOODY_HUT
EndPlot
BeginPlot
	x=86,y=47
	TerrainType=TERRAIN_GRASS
	PlotType=2
EndPlot
BeginPlot
	x=86,y=48
	TerrainType=TERRAIN_GRASS
	PlotType=1
EndPlot
BeginPlot
	x=86,y=49
	TerrainType=TERRAIN_GRASS
	PlotType=2
EndPlot
BeginPlot
	x=86,y=50
	TerrainType=TERRAIN_GRASS
	PlotType=2
EndPlot
BeginPlot
	x=86,y=51
	TerrainType=TERRAIN_GRASS
	PlotType=2
	BonusType=BONUS_RICE
	FeatureType=FEATURE_FOREST, FeatureVariety=3
EndPlot
BeginPlot
	x=86,y=52
	TerrainType=TERRAIN_COAST
	PlotType=3
EndPlot
BeginPlot
	x=86,y=53
	TerrainType=TERRAIN_GRASS
	PlotType=1
EndPlot
BeginPlot
	x=86,y=54
	TerrainType=TERRAIN_GRASS
	PlotType=2
	BonusType=BONUS_GEMS
	FeatureType=FEATURE_FOREST, FeatureVariety=3
EndPlot
BeginPlot
	x=86,y=55
	TerrainType=TERRAIN_GRASS
	PlotType=2
EndPlot
BeginPlot
	x=86,y=56
	TerrainType=TERRAIN_COAST
	PlotType=3
EndPlot
BeginPlot
	x=86,y=57
	TerrainType=TERRAIN_GRASS
	PlotType=2
	BonusType=BONUS_COPPER
	ImprovementType=IMPROVEMENT_GOODY_HUT
EndPlot
BeginPlot
	x=86,y=58
	TerrainType=TERRAIN_GRASS
	PlotType=2
	FeatureType=FEATURE_FOREST, FeatureVariety=3
EndPlot
BeginPlot
	x=86,y=59
	TerrainType=TERRAIN_GRASS
	PlotType=2
	FeatureType=FEATURE_FOREST, FeatureVariety=3
EndPlot
BeginPlot
	x=86,y=60
	TerrainType=TERRAIN_GRASS
	PlotType=2
EndPlot
BeginPlot
	x=86,y=61
	TerrainType=TERRAIN_GRASS
	PlotType=2
	RiverNSDirection=0
	isWOfRiver
EndPlot
BeginPlot
	x=86,y=62
	TerrainType=TERRAIN_COAST
	PlotType=3
EndPlot
BeginPlot
	x=86,y=63
	TerrainType=TERRAIN_COAST
	PlotType=3
EndPlot
BeginPlot
	x=86,y=64
	TerrainType=TERRAIN_OCEAN
	PlotType=3
EndPlot
BeginPlot
	x=86,y=65
	TerrainType=TERRAIN_OCEAN
	PlotType=3
EndPlot
BeginPlot
	x=86,y=66
	TerrainType=TERRAIN_OCEAN
	PlotType=3
EndPlot
BeginPlot
	x=86,y=67
	TerrainType=TERRAIN_OCEAN
	PlotType=3
EndPlot</v>
      </c>
      <c r="CK72" t="str">
        <f t="shared" ca="1" si="1"/>
        <v>BeginPlot
	x=87,y=0
	TerrainType=TERRAIN_OCEAN
	PlotType=3
EndPlot
BeginPlot
	x=87,y=1
	TerrainType=TERRAIN_OCEAN
	PlotType=3
EndPlot
BeginPlot
	x=87,y=2
	TerrainType=TERRAIN_OCEAN
	PlotType=3
EndPlot
BeginPlot
	x=87,y=3
	TerrainType=TERRAIN_OCEAN
	PlotType=3
EndPlot
BeginPlot
	x=87,y=4
	TerrainType=TERRAIN_OCEAN
	PlotType=3
EndPlot
BeginPlot
	x=87,y=5
	TerrainType=TERRAIN_COAST
	PlotType=3
EndPlot
BeginPlot
	x=87,y=6
	TerrainType=TERRAIN_COAST
	PlotType=3
EndPlot
BeginPlot
	x=87,y=7
	TerrainType=TERRAIN_GRASS
	PlotType=2
EndPlot
BeginPlot
	x=87,y=8
	TerrainType=TERRAIN_GRASS
	PlotType=1
	BonusType=BONUS_MARBLE
	FeatureType=FEATURE_FOREST, FeatureVariety=4
EndPlot
BeginPlot
	x=87,y=9
	TerrainType=TERRAIN_GRASS
	PlotType=2
	RiverNSDirection=0
	isWOfRiver
	RiverWEDirection=1
	isNOfRiver
	FeatureType=FEATURE_FOREST, FeatureVariety=4
EndPlot
BeginPlot
	x=87,y=10
	TerrainType=TERRAIN_GRASS
	PlotType=2
	RiverNSDirection=0
	isWOfRiver
EndPlot
BeginPlot
	x=87,y=11
	TerrainType=TERRAIN_GRASS
	PlotType=2
	RiverNSDirection=0
	isWOfRiver
	FeatureType=FEATURE_FOREST, FeatureVariety=4
EndPlot
BeginPlot
	x=87,y=12
	TerrainType=TERRAIN_GRASS
	PlotType=2
	BonusType=BONUS_RICE
	FeatureType=FEATURE_FOREST, FeatureVariety=4
EndPlot
BeginPlot
	x=87,y=13
	TerrainType=TERRAIN_GRASS
	PlotType=1
EndPlot
BeginPlot
	x=87,y=14
	TerrainType=TERRAIN_GRASS
	PlotType=2
EndPlot
BeginPlot
	x=87,y=15
	TerrainType=TERRAIN_GRASS
	PlotType=1
	FeatureType=FEATURE_FOREST, FeatureVariety=4
EndPlot
BeginPlot
	x=87,y=16
	TerrainType=TERRAIN_GRASS
	PlotType=1
	FeatureType=FEATURE_FOREST, FeatureVariety=4
EndPlot
BeginPlot
	x=87,y=17
	TerrainType=TERRAIN_COAST
	PlotType=3
	FeatureType=FEATURE_FOREST, FeatureVariety=4
EndPlot
BeginPlot
	x=87,y=18
	TerrainType=TERRAIN_GRASS
	PlotType=1
	FeatureType=FEATURE_FOREST, FeatureVariety=4
EndPlot
BeginPlot
	x=87,y=19
	TerrainType=TERRAIN_GRASS
	PlotType=2
	RiverWEDirection=3
	isNOfRiver
	FeatureType=FEATURE_FOREST, FeatureVariety=4
EndPlot
BeginPlot
	x=87,y=20
	TerrainType=TERRAIN_GRASS
	PlotType=2
	FeatureType=FEATURE_FOREST, FeatureVariety=4
EndPlot
BeginPlot
	x=87,y=21
	TerrainType=TERRAIN_GRASS
	PlotType=2
	FeatureType=FEATURE_FOREST, FeatureVariety=4
EndPlot
BeginPlot
	x=87,y=22
	TerrainType=TERRAIN_GRASS
	PlotType=2
	FeatureType=FEATURE_FOREST, FeatureVariety=4
EndPlot
BeginPlot
	x=87,y=23
	TerrainType=TERRAIN_GRASS
	PlotType=1
	RiverWEDirection=3
	isNOfRiver
EndPlot
BeginPlot
	x=87,y=24
	TerrainType=TERRAIN_GRASS
	PlotType=1
EndPlot
BeginPlot
	x=87,y=25
	TerrainType=TERRAIN_GRASS
	PlotType=2
	FeatureType=FEATURE_FOREST, FeatureVariety=4
EndPlot
BeginPlot
	x=87,y=26
	TerrainType=TERRAIN_GRASS
	PlotType=1
	FeatureType=FEATURE_FOREST, FeatureVariety=4
EndPlot
BeginPlot
	x=87,y=27
	TerrainType=TERRAIN_GRASS
	PlotType=2
	FeatureType=FEATURE_FOREST, FeatureVariety=4
EndPlot
BeginPlot
	x=87,y=28
	TerrainType=TERRAIN_GRASS
	PlotType=2
	FeatureType=FEATURE_FOREST, FeatureVariety=4
EndPlot
BeginPlot
	x=87,y=29
	TerrainType=TERRAIN_GRASS
	PlotType=2
	RiverWEDirection=3
	isNOfRiver
EndPlot
BeginPlot
	x=87,y=30
	TerrainType=TERRAIN_COAST
	PlotType=3
EndPlot
BeginPlot
	x=87,y=31
	TerrainType=TERRAIN_COAST
	PlotType=3
EndPlot
BeginPlot
	x=87,y=32
	TerrainType=TERRAIN_OCEAN
	PlotType=3
EndPlot
BeginPlot
	x=87,y=33
	TerrainType=TERRAIN_OCEAN
	PlotType=3
EndPlot
BeginPlot
	x=87,y=34
	TerrainType=TERRAIN_OCEAN
	PlotType=3
EndPlot
BeginPlot
	x=87,y=35
	TerrainType=TERRAIN_OCEAN
	PlotType=3
EndPlot
BeginPlot
	x=87,y=36
	TerrainType=TERRAIN_OCEAN
	PlotType=3
EndPlot
BeginPlot
	x=87,y=37
	TerrainType=TERRAIN_OCEAN
	PlotType=3
EndPlot
BeginPlot
	x=87,y=38
	TerrainType=TERRAIN_COAST
	PlotType=3
EndPlot
BeginPlot
	x=87,y=39
	TerrainType=TERRAIN_COAST
	PlotType=3
EndPlot
BeginPlot
	x=87,y=40
	TerrainType=TERRAIN_GRASS
	PlotType=2
EndPlot
BeginPlot
	x=87,y=41
	TerrainType=TERRAIN_GRASS
	PlotType=2
	RiverNSDirection=2
	isWOfRiver
	RiverWEDirection=3
	isNOfRiver
	FeatureType=FEATURE_FOREST, FeatureVariety=3
EndPlot
BeginPlot
	x=87,y=42
	TerrainType=TERRAIN_GRASS
	PlotType=2
	FeatureType=FEATURE_FOREST, FeatureVariety=3
EndPlot
BeginPlot
	x=87,y=43
	TerrainType=TERRAIN_GRASS
	PlotType=1
EndPlot
BeginPlot
	x=87,y=44
	TerrainType=TERRAIN_GRASS
	PlotType=2
	FeatureType=FEATURE_FOREST, FeatureVariety=3
EndPlot
BeginPlot
	x=87,y=45
	TerrainType=TERRAIN_GRASS
	PlotType=1
	FeatureType=FEATURE_FOREST, FeatureVariety=3
EndPlot
BeginPlot
	x=87,y=46
	TerrainType=TERRAIN_GRASS
	PlotType=1
EndPlot
BeginPlot
	x=87,y=47
	TerrainType=TERRAIN_GRASS
	PlotType=2
EndPlot
BeginPlot
	x=87,y=48
	TerrainType=TERRAIN_GRASS
	PlotType=2
	FeatureType=FEATURE_FOREST, FeatureVariety=3
EndPlot
BeginPlot
	x=87,y=49
	TerrainType=TERRAIN_GRASS
	PlotType=2
	BonusType=BONUS_SUGAR
	FeatureType=FEATURE_FOREST, FeatureVariety=3
EndPlot
BeginPlot
	x=87,y=50
	TerrainType=TERRAIN_GRASS
	PlotType=2
	FeatureType=FEATURE_FOREST, FeatureVariety=3
EndPlot
BeginPlot
	x=87,y=51
	TerrainType=TERRAIN_GRASS
	PlotType=1
	FeatureType=FEATURE_FOREST, FeatureVariety=3
EndPlot
BeginPlot
	x=87,y=52
	TerrainType=TERRAIN_COAST
	PlotType=3
	FeatureType=FEATURE_FOREST, FeatureVariety=3
EndPlot
BeginPlot
	x=87,y=53
	TerrainType=TERRAIN_GRASS
	PlotType=1
	FeatureType=FEATURE_FOREST, FeatureVariety=3
EndPlot
BeginPlot
	x=87,y=54
	TerrainType=TERRAIN_GRASS
	PlotType=1
	FeatureType=FEATURE_FOREST, FeatureVariety=3
EndPlot
BeginPlot
	x=87,y=55
	TerrainType=TERRAIN_GRASS
	PlotType=2
	BonusType=BONUS_COW
	FeatureType=FEATURE_FOREST, FeatureVariety=3
EndPlot
BeginPlot
	x=87,y=56
	TerrainType=TERRAIN_GRASS
	PlotType=1
EndPlot
BeginPlot
	x=87,y=57
	TerrainType=TERRAIN_GRASS
	PlotType=2
EndPlot
BeginPlot
	x=87,y=58
	TerrainType=TERRAIN_GRASS
	PlotType=2
	FeatureType=FEATURE_FOREST, FeatureVariety=3
EndPlot
BeginPlot
	x=87,y=59
	TerrainType=TERRAIN_GRASS
	PlotType=2
	BonusType=BONUS_IRON
	FeatureType=FEATURE_FOREST, FeatureVariety=3
EndPlot
BeginPlot
	x=87,y=60
	TerrainType=TERRAIN_GRASS
	PlotType=2
	RiverNSDirection=0
	isWOfRiver
	FeatureType=FEATURE_FOREST, FeatureVariety=3
EndPlot
BeginPlot
	x=87,y=61
	TerrainType=TERRAIN_GRASS
	PlotType=1
	RiverWEDirection=3
	isNOfRiver
	FeatureType=FEATURE_FOREST, FeatureVariety=3
EndPlot
BeginPlot
	x=87,y=62
	TerrainType=TERRAIN_GRASS
	PlotType=2
EndPlot
BeginPlot
	x=87,y=63
	TerrainType=TERRAIN_COAST
	PlotType=3
EndPlot
BeginPlot
	x=87,y=64
	TerrainType=TERRAIN_COAST
	PlotType=3
EndPlot
BeginPlot
	x=87,y=65
	TerrainType=TERRAIN_OCEAN
	PlotType=3
EndPlot
BeginPlot
	x=87,y=66
	TerrainType=TERRAIN_OCEAN
	PlotType=3
EndPlot
BeginPlot
	x=87,y=67
	TerrainType=TERRAIN_OCEAN
	PlotType=3
EndPlot</v>
      </c>
      <c r="CL72" t="str">
        <f t="shared" ca="1" si="1"/>
        <v>BeginPlot
	x=88,y=0
	TerrainType=TERRAIN_OCEAN
	PlotType=3
EndPlot
BeginPlot
	x=88,y=1
	TerrainType=TERRAIN_OCEAN
	PlotType=3
EndPlot
BeginPlot
	x=88,y=2
	TerrainType=TERRAIN_OCEAN
	PlotType=3
EndPlot
BeginPlot
	x=88,y=3
	TerrainType=TERRAIN_OCEAN
	PlotType=3
EndPlot
BeginPlot
	x=88,y=4
	TerrainType=TERRAIN_OCEAN
	PlotType=3
EndPlot
BeginPlot
	x=88,y=5
	TerrainType=TERRAIN_COAST
	PlotType=3
EndPlot
BeginPlot
	x=88,y=6
	TerrainType=TERRAIN_GRASS
	PlotType=1
EndPlot
BeginPlot
	x=88,y=7
	TerrainType=TERRAIN_GRASS
	PlotType=2
	FeatureType=FEATURE_FOREST, FeatureVariety=4
EndPlot
BeginPlot
	x=88,y=8
	TerrainType=TERRAIN_GRASS
	PlotType=2
	FeatureType=FEATURE_FOREST, FeatureVariety=4
EndPlot
BeginPlot
	x=88,y=9
	TerrainType=TERRAIN_GRASS
	PlotType=2
	FeatureType=FEATURE_FOREST, FeatureVariety=4
EndPlot
BeginPlot
	x=88,y=10
	TerrainType=TERRAIN_GRASS
	PlotType=2
	FeatureType=FEATURE_FOREST, FeatureVariety=4
EndPlot
BeginPlot
	x=88,y=11
	TerrainType=TERRAIN_GRASS
	PlotType=2
	FeatureType=FEATURE_FOREST, FeatureVariety=4
EndPlot
BeginPlot
	x=88,y=12
	TerrainType=TERRAIN_GRASS
	PlotType=2
	RiverNSDirection=0
	isWOfRiver
	RiverWEDirection=1
	isNOfRiver
EndPlot
BeginPlot
	x=88,y=13
	TerrainType=TERRAIN_GRASS
	PlotType=1
EndPlot
BeginPlot
	x=88,y=14
	TerrainType=TERRAIN_GRASS
	PlotType=2
	FeatureType=FEATURE_FOREST, FeatureVariety=4
EndPlot
BeginPlot
	x=88,y=15
	TerrainType=TERRAIN_GRASS
	PlotType=1
	FeatureType=FEATURE_FOREST, FeatureVariety=4
EndPlot
BeginPlot
	x=88,y=16
	TerrainType=TERRAIN_GRASS
	PlotType=1
	FeatureType=FEATURE_FOREST, FeatureVariety=4
EndPlot
BeginPlot
	x=88,y=17
	TerrainType=TERRAIN_GRASS
	PlotType=1
	FeatureType=FEATURE_FOREST, FeatureVariety=4
EndPlot
BeginPlot
	x=88,y=18
	TerrainType=TERRAIN_GRASS
	PlotType=2
	FeatureType=FEATURE_FOREST, FeatureVariety=4
EndPlot
BeginPlot
	x=88,y=19
	TerrainType=TERRAIN_GRASS
	PlotType=2
	ImprovementType=IMPROVEMENT_GOODY_HUT
	RiverWEDirection=3
	isNOfRiver
	FeatureType=FEATURE_FOREST, FeatureVariety=4
EndPlot
BeginPlot
	x=88,y=20
	TerrainType=TERRAIN_GRASS
	PlotType=2
	BonusType=BONUS_MARBLE
EndPlot
BeginPlot
	x=88,y=21
	TerrainType=TERRAIN_GRASS
	PlotType=1
EndPlot
BeginPlot
	x=88,y=22
	TerrainType=TERRAIN_GRASS
	PlotType=2
EndPlot
BeginPlot
	x=88,y=23
	TerrainType=TERRAIN_GRASS
	PlotType=2
	RiverWEDirection=3
	isNOfRiver
	FeatureType=FEATURE_FOREST, FeatureVariety=4
EndPlot
BeginPlot
	x=88,y=24
	TerrainType=TERRAIN_GRASS
	PlotType=2
	BonusType=BONUS_STONE
EndPlot
BeginPlot
	x=88,y=25
	TerrainType=TERRAIN_GRASS
	PlotType=2
EndPlot
BeginPlot
	x=88,y=26
	TerrainType=TERRAIN_GRASS
	PlotType=1
EndPlot
BeginPlot
	x=88,y=27
	TerrainType=TERRAIN_GRASS
	PlotType=1
EndPlot
BeginPlot
	x=88,y=28
	TerrainType=TERRAIN_GRASS
	PlotType=2
	FeatureType=FEATURE_FOREST, FeatureVariety=4
EndPlot
BeginPlot
	x=88,y=29
	TerrainType=TERRAIN_GRASS
	PlotType=2
	BonusType=BONUS_COW
	RiverWEDirection=3
	isNOfRiver
	FeatureType=FEATURE_FOREST, FeatureVariety=4
EndPlot
BeginPlot
	x=88,y=30
	TerrainType=TERRAIN_GRASS
	PlotType=2
	FeatureType=FEATURE_FOREST, FeatureVariety=4
EndPlot
BeginPlot
	x=88,y=31
	TerrainType=TERRAIN_COAST
	PlotType=3
EndPlot
BeginPlot
	x=88,y=32
	TerrainType=TERRAIN_OCEAN
	PlotType=3
EndPlot
BeginPlot
	x=88,y=33
	TerrainType=TERRAIN_OCEAN
	PlotType=3
EndPlot
BeginPlot
	x=88,y=34
	TerrainType=TERRAIN_OCEAN
	PlotType=3
EndPlot
BeginPlot
	x=88,y=35
	TerrainType=TERRAIN_OCEAN
	PlotType=3
EndPlot
BeginPlot
	x=88,y=36
	TerrainType=TERRAIN_OCEAN
	PlotType=3
EndPlot
BeginPlot
	x=88,y=37
	TerrainType=TERRAIN_OCEAN
	PlotType=3
EndPlot
BeginPlot
	x=88,y=38
	TerrainType=TERRAIN_COAST
	PlotType=3
EndPlot
BeginPlot
	x=88,y=39
	TerrainType=TERRAIN_GRASS
	PlotType=2
EndPlot
BeginPlot
	x=88,y=40
	TerrainType=TERRAIN_GRASS
	PlotType=2
	FeatureType=FEATURE_FOREST, FeatureVariety=3
EndPlot
BeginPlot
	x=88,y=41
	TerrainType=TERRAIN_GRASS
	PlotType=2
	FeatureType=FEATURE_FOREST, FeatureVariety=3
EndPlot
BeginPlot
	x=88,y=42
	TerrainType=TERRAIN_GRASS
	PlotType=1
	RiverNSDirection=2
	isWOfRiver
	RiverWEDirection=3
	isNOfRiver
	FeatureType=FEATURE_FOREST, FeatureVariety=3
EndPlot
BeginPlot
	x=88,y=43
	TerrainType=TERRAIN_GRASS
	PlotType=1
	FeatureType=FEATURE_FOREST, FeatureVariety=3
EndPlot
BeginPlot
	x=88,y=44
	TerrainType=TERRAIN_GRASS
	PlotType=2
	FeatureType=FEATURE_FOREST, FeatureVariety=3
EndPlot
BeginPlot
	x=88,y=45
	TerrainType=TERRAIN_GRASS
	PlotType=2
EndPlot
BeginPlot
	x=88,y=46
	TerrainType=TERRAIN_GRASS
	PlotType=2
EndPlot
BeginPlot
	x=88,y=47
	TerrainType=TERRAIN_GRASS
	PlotType=2
	FeatureType=FEATURE_FOREST, FeatureVariety=3
EndPlot
BeginPlot
	x=88,y=48
	TerrainType=TERRAIN_GRASS
	PlotType=1
	FeatureType=FEATURE_FOREST, FeatureVariety=3
EndPlot
BeginPlot
	x=88,y=49
	TerrainType=TERRAIN_GRASS
	PlotType=2
	ImprovementType=IMPROVEMENT_GOODY_HUT
	FeatureType=FEATURE_FOREST, FeatureVariety=3
EndPlot
BeginPlot
	x=88,y=50
	TerrainType=TERRAIN_GRASS
	PlotType=2
	FeatureType=FEATURE_FOREST, FeatureVariety=3
EndPlot
BeginPlot
	x=88,y=51
	TerrainType=TERRAIN_GRASS
	PlotType=2
	FeatureType=FEATURE_FOREST, FeatureVariety=3
EndPlot
BeginPlot
	x=88,y=52
	TerrainType=TERRAIN_GRASS
	PlotType=1
	RiverNSDirection=0
	isWOfRiver
	FeatureType=FEATURE_FOREST, FeatureVariety=3
EndPlot
BeginPlot
	x=88,y=53
	TerrainType=TERRAIN_GRASS
	PlotType=1
	RiverNSDirection=0
	isWOfRiver
EndPlot
BeginPlot
	x=88,y=54
	TerrainType=TERRAIN_GRASS
	PlotType=1
	RiverNSDirection=0
	isWOfRiver
EndPlot
BeginPlot
	x=88,y=55
	TerrainType=TERRAIN_GRASS
	PlotType=2
EndPlot
BeginPlot
	x=88,y=56
	TerrainType=TERRAIN_GRASS
	PlotType=1
	FeatureType=FEATURE_FOREST, FeatureVariety=3
EndPlot
BeginPlot
	x=88,y=57
	TerrainType=TERRAIN_GRASS
	PlotType=2
EndPlot
BeginPlot
	x=88,y=58
	TerrainType=TERRAIN_GRASS
	PlotType=2
EndPlot
BeginPlot
	x=88,y=59
	TerrainType=TERRAIN_GRASS
	PlotType=2
	RiverNSDirection=0
	isWOfRiver
EndPlot
BeginPlot
	x=88,y=60
	TerrainType=TERRAIN_GRASS
	PlotType=2
	RiverWEDirection=3
	isNOfRiver
EndPlot
BeginPlot
	x=88,y=61
	TerrainType=TERRAIN_GRASS
	PlotType=2
	BonusType=BONUS_COPPER
	FeatureType=FEATURE_FOREST, FeatureVariety=3
EndPlot
BeginPlot
	x=88,y=62
	TerrainType=TERRAIN_GRASS
	PlotType=2
	FeatureType=FEATURE_FOREST, FeatureVariety=3
EndPlot
BeginPlot
	x=88,y=63
	TerrainType=TERRAIN_GRASS
	PlotType=1
	FeatureType=FEATURE_FOREST, FeatureVariety=3
EndPlot
BeginPlot
	x=88,y=64
	TerrainType=TERRAIN_COAST
	PlotType=3
EndPlot
BeginPlot
	x=88,y=65
	TerrainType=TERRAIN_OCEAN
	PlotType=3
EndPlot
BeginPlot
	x=88,y=66
	TerrainType=TERRAIN_OCEAN
	PlotType=3
EndPlot
BeginPlot
	x=88,y=67
	TerrainType=TERRAIN_OCEAN
	PlotType=3
EndPlot</v>
      </c>
      <c r="CM72" t="str">
        <f t="shared" ca="1" si="1"/>
        <v>BeginPlot
	x=89,y=0
	TerrainType=TERRAIN_OCEAN
	PlotType=3
EndPlot
BeginPlot
	x=89,y=1
	TerrainType=TERRAIN_OCEAN
	PlotType=3
EndPlot
BeginPlot
	x=89,y=2
	TerrainType=TERRAIN_OCEAN
	PlotType=3
EndPlot
BeginPlot
	x=89,y=3
	TerrainType=TERRAIN_OCEAN
	PlotType=3
EndPlot
BeginPlot
	x=89,y=4
	TerrainType=TERRAIN_OCEAN
	PlotType=3
EndPlot
BeginPlot
	x=89,y=5
	TerrainType=TERRAIN_COAST
	PlotType=3
EndPlot
BeginPlot
	x=89,y=6
	TerrainType=TERRAIN_GRASS
	PlotType=2
EndPlot
BeginPlot
	x=89,y=7
	TerrainType=TERRAIN_GRASS
	PlotType=1
	FeatureType=FEATURE_FOREST, FeatureVariety=4
EndPlot
BeginPlot
	x=89,y=8
	TerrainType=TERRAIN_GRASS
	PlotType=1
	FeatureType=FEATURE_FOREST, FeatureVariety=4
EndPlot
BeginPlot
	x=89,y=9
	TerrainType=TERRAIN_GRASS
	PlotType=1
	FeatureType=FEATURE_FOREST, FeatureVariety=4
EndPlot
BeginPlot
	x=89,y=10
	TerrainType=TERRAIN_GRASS
	PlotType=2
	BonusType=BONUS_WHEAT
	FeatureType=FEATURE_FOREST, FeatureVariety=4
EndPlot
BeginPlot
	x=89,y=11
	TerrainType=TERRAIN_GRASS
	PlotType=2
	FeatureType=FEATURE_FOREST, FeatureVariety=4
EndPlot
BeginPlot
	x=89,y=12
	TerrainType=TERRAIN_GRASS
	PlotType=2
	FeatureType=FEATURE_FOREST, FeatureVariety=4
EndPlot
BeginPlot
	x=89,y=13
	TerrainType=TERRAIN_GRASS
	PlotType=2
	BonusType=BONUS_IRON
	RiverWEDirection=1
	isNOfRiver
	FeatureType=FEATURE_FOREST, FeatureVariety=4
EndPlot
BeginPlot
	x=89,y=14
	TerrainType=TERRAIN_GRASS
	PlotType=1
	FeatureType=FEATURE_FOREST, FeatureVariety=4
EndPlot
BeginPlot
	x=89,y=15
	TerrainType=TERRAIN_GRASS
	PlotType=2
	BonusType=BONUS_SPICES
	ImprovementType=IMPROVEMENT_GOODY_HUT
	FeatureType=FEATURE_FOREST, FeatureVariety=4
EndPlot
BeginPlot
	x=89,y=16
	TerrainType=TERRAIN_GRASS
	PlotType=2
	FeatureType=FEATURE_FOREST, FeatureVariety=4
EndPlot
BeginPlot
	x=89,y=17
	TerrainType=TERRAIN_GRASS
	PlotType=2
	FeatureType=FEATURE_FOREST, FeatureVariety=4
EndPlot
BeginPlot
	x=89,y=18
	TerrainType=TERRAIN_GRASS
	PlotType=2
EndPlot
BeginPlot
	x=89,y=19
	TerrainType=TERRAIN_GRASS
	PlotType=2
	RiverNSDirection=2
	isWOfRiver
	RiverWEDirection=3
	isNOfRiver
	FeatureType=FEATURE_FOREST, FeatureVariety=4
EndPlot
BeginPlot
	x=89,y=20
	TerrainType=TERRAIN_GRASS
	PlotType=2
	RiverNSDirection=2
	isWOfRiver
EndPlot
BeginPlot
	x=89,y=21
	TerrainType=TERRAIN_GRASS
	PlotType=2
	RiverNSDirection=2
	isWOfRiver
	FeatureType=FEATURE_FOREST, FeatureVariety=4
EndPlot
BeginPlot
	x=89,y=22
	TerrainType=TERRAIN_GRASS
	PlotType=2
	FeatureType=FEATURE_FOREST, FeatureVariety=4
EndPlot
BeginPlot
	x=89,y=23
	TerrainType=TERRAIN_GRASS
	PlotType=2
	RiverWEDirection=3
	isNOfRiver
	FeatureType=FEATURE_FOREST, FeatureVariety=4
EndPlot
BeginPlot
	x=89,y=24
	TerrainType=TERRAIN_GRASS
	PlotType=2
	FeatureType=FEATURE_FOREST, FeatureVariety=4
EndPlot
BeginPlot
	x=89,y=25
	TerrainType=TERRAIN_GRASS
	PlotType=2
	FeatureType=FEATURE_FOREST, FeatureVariety=4
EndPlot
BeginPlot
	x=89,y=26
	TerrainType=TERRAIN_GRASS
	PlotType=2
	BonusType=BONUS_INCENSE
	FeatureType=FEATURE_FOREST, FeatureVariety=4
EndPlot
BeginPlot
	x=89,y=27
	TerrainType=TERRAIN_GRASS
	PlotType=2
	FeatureType=FEATURE_FOREST, FeatureVariety=4
EndPlot
BeginPlot
	x=89,y=28
	TerrainType=TERRAIN_GRASS
	PlotType=2
	FeatureType=FEATURE_FOREST, FeatureVariety=4
EndPlot
BeginPlot
	x=89,y=29
	TerrainType=TERRAIN_GRASS
	PlotType=2
	RiverWEDirection=3
	isNOfRiver
EndPlot
BeginPlot
	x=89,y=30
	TerrainType=TERRAIN_GRASS
	PlotType=2
EndPlot
BeginPlot
	x=89,y=31
	TerrainType=TERRAIN_COAST
	PlotType=3
EndPlot
BeginPlot
	x=89,y=32
	TerrainType=TERRAIN_OCEAN
	PlotType=3
EndPlot
BeginPlot
	x=89,y=33
	TerrainType=TERRAIN_OCEAN
	PlotType=3
EndPlot
BeginPlot
	x=89,y=34
	TerrainType=TERRAIN_OCEAN
	PlotType=3
EndPlot
BeginPlot
	x=89,y=35
	TerrainType=TERRAIN_OCEAN
	PlotType=3
EndPlot
BeginPlot
	x=89,y=36
	TerrainType=TERRAIN_OCEAN
	PlotType=3
EndPlot
BeginPlot
	x=89,y=37
	TerrainType=TERRAIN_OCEAN
	PlotType=3
EndPlot
BeginPlot
	x=89,y=38
	TerrainType=TERRAIN_COAST
	PlotType=3
EndPlot
BeginPlot
	x=89,y=39
	TerrainType=TERRAIN_GRASS
	PlotType=2
EndPlot
BeginPlot
	x=89,y=40
	TerrainType=TERRAIN_GRASS
	PlotType=2
	FeatureType=FEATURE_FOREST, FeatureVariety=3
EndPlot
BeginPlot
	x=89,y=41
	TerrainType=TERRAIN_GRASS
	PlotType=2
	FeatureType=FEATURE_FOREST, FeatureVariety=3
EndPlot
BeginPlot
	x=89,y=42
	TerrainType=TERRAIN_GRASS
	PlotType=2
	BonusType=BONUS_DEER
	FeatureType=FEATURE_FOREST, FeatureVariety=3
EndPlot
BeginPlot
	x=89,y=43
	TerrainType=TERRAIN_GRASS
	PlotType=2
	RiverNSDirection=2
	isWOfRiver
	RiverWEDirection=3
	isNOfRiver
	FeatureType=FEATURE_FOREST, FeatureVariety=3
EndPlot
BeginPlot
	x=89,y=44
	TerrainType=TERRAIN_GRASS
	PlotType=2
	FeatureType=FEATURE_FOREST, FeatureVariety=3
EndPlot
BeginPlot
	x=89,y=45
	TerrainType=TERRAIN_GRASS
	PlotType=2
	FeatureType=FEATURE_FOREST, FeatureVariety=3
EndPlot
BeginPlot
	x=89,y=46
	TerrainType=TERRAIN_GRASS
	PlotType=2
	FeatureType=FEATURE_FOREST, FeatureVariety=3
EndPlot
BeginPlot
	x=89,y=47
	TerrainType=TERRAIN_GRASS
	PlotType=2
	FeatureType=FEATURE_FOREST, FeatureVariety=3
EndPlot
BeginPlot
	x=89,y=48
	TerrainType=TERRAIN_GRASS
	PlotType=2
	FeatureType=FEATURE_FOREST, FeatureVariety=3
EndPlot
BeginPlot
	x=89,y=49
	TerrainType=TERRAIN_GRASS
	PlotType=2
	RiverNSDirection=2
	isWOfRiver
	FeatureType=FEATURE_FOREST, FeatureVariety=3
EndPlot
BeginPlot
	x=89,y=50
	TerrainType=TERRAIN_GRASS
	PlotType=2
	BonusType=BONUS_IRON
	RiverNSDirection=2
	isWOfRiver
	FeatureType=FEATURE_FOREST, FeatureVariety=3
EndPlot
BeginPlot
	x=89,y=51
	TerrainType=TERRAIN_GRASS
	PlotType=2
	RiverNSDirection=2
	isWOfRiver
EndPlot
BeginPlot
	x=89,y=52
	TerrainType=TERRAIN_GRASS
	PlotType=2
	FeatureType=FEATURE_FOREST, FeatureVariety=3
EndPlot
BeginPlot
	x=89,y=53
	TerrainType=TERRAIN_GRASS
	PlotType=2
EndPlot
BeginPlot
	x=89,y=54
	TerrainType=TERRAIN_GRASS
	PlotType=2
	FeatureType=FEATURE_FOREST, FeatureVariety=3
EndPlot
BeginPlot
	x=89,y=55
	TerrainType=TERRAIN_GRASS
	PlotType=1
	ImprovementType=IMPROVEMENT_GOODY_HUT
	RiverNSDirection=0
	isWOfRiver
	RiverWEDirection=1
	isNOfRiver
	FeatureType=FEATURE_FOREST, FeatureVariety=3
EndPlot
BeginPlot
	x=89,y=56
	TerrainType=TERRAIN_GRASS
	PlotType=2
	RiverNSDirection=0
	isWOfRiver
	FeatureType=FEATURE_FOREST, FeatureVariety=3
EndPlot
BeginPlot
	x=89,y=57
	TerrainType=TERRAIN_GRASS
	PlotType=2
	RiverNSDirection=0
	isWOfRiver
	FeatureType=FEATURE_FOREST, FeatureVariety=3
EndPlot
BeginPlot
	x=89,y=58
	TerrainType=TERRAIN_GRASS
	PlotType=2
	BonusType=BONUS_CORN
	RiverNSDirection=0
	isWOfRiver
	FeatureType=FEATURE_FOREST, FeatureVariety=3
EndPlot
BeginPlot
	x=89,y=59
	TerrainType=TERRAIN_GRASS
	PlotType=2
	RiverWEDirection=3
	isNOfRiver
	FeatureType=FEATURE_FOREST, FeatureVariety=3
EndPlot
BeginPlot
	x=89,y=60
	TerrainType=TERRAIN_GRASS
	PlotType=1
	FeatureType=FEATURE_FOREST, FeatureVariety=3
EndPlot
BeginPlot
	x=89,y=61
	TerrainType=TERRAIN_GRASS
	PlotType=1
	FeatureType=FEATURE_FOREST, FeatureVariety=3
EndPlot
BeginPlot
	x=89,y=62
	TerrainType=TERRAIN_GRASS
	PlotType=1
EndPlot
BeginPlot
	x=89,y=63
	TerrainType=TERRAIN_GRASS
	PlotType=2
EndPlot
BeginPlot
	x=89,y=64
	TerrainType=TERRAIN_COAST
	PlotType=3
EndPlot
BeginPlot
	x=89,y=65
	TerrainType=TERRAIN_OCEAN
	PlotType=3
EndPlot
BeginPlot
	x=89,y=66
	TerrainType=TERRAIN_OCEAN
	PlotType=3
EndPlot
BeginPlot
	x=89,y=67
	TerrainType=TERRAIN_OCEAN
	PlotType=3
EndPlot</v>
      </c>
      <c r="CN72" t="str">
        <f t="shared" ca="1" si="1"/>
        <v>BeginPlot
	x=90,y=0
	TerrainType=TERRAIN_OCEAN
	PlotType=3
EndPlot
BeginPlot
	x=90,y=1
	TerrainType=TERRAIN_OCEAN
	PlotType=3
EndPlot
BeginPlot
	x=90,y=2
	TerrainType=TERRAIN_OCEAN
	PlotType=3
EndPlot
BeginPlot
	x=90,y=3
	TerrainType=TERRAIN_OCEAN
	PlotType=3
EndPlot
BeginPlot
	x=90,y=4
	TerrainType=TERRAIN_OCEAN
	PlotType=3
EndPlot
BeginPlot
	x=90,y=5
	TerrainType=TERRAIN_COAST
	PlotType=3
EndPlot
BeginPlot
	x=90,y=6
	TerrainType=TERRAIN_GRASS
	PlotType=2
EndPlot
BeginPlot
	x=90,y=7
	TerrainType=TERRAIN_GRASS
	PlotType=2
	BonusType=BONUS_URANIUM
	FeatureType=FEATURE_FOREST, FeatureVariety=4
EndPlot
BeginPlot
	x=90,y=8
	TerrainType=TERRAIN_GRASS
	PlotType=2
	BonusType=BONUS_FUR
	FeatureType=FEATURE_FOREST, FeatureVariety=4
EndPlot
BeginPlot
	x=90,y=9
	TerrainType=TERRAIN_GRASS
	PlotType=2
EndPlot
BeginPlot
	x=90,y=10
	TerrainType=TERRAIN_GRASS
	PlotType=2
	FeatureType=FEATURE_FOREST, FeatureVariety=4
EndPlot
BeginPlot
	x=90,y=11
	TerrainType=TERRAIN_GRASS
	PlotType=2
EndPlot
BeginPlot
	x=90,y=12
	TerrainType=TERRAIN_GRASS
	PlotType=2
	FeatureType=FEATURE_FOREST, FeatureVariety=4
EndPlot
BeginPlot
	x=90,y=13
	TerrainType=TERRAIN_GRASS
	PlotType=2
	RiverWEDirection=1
	isNOfRiver
EndPlot
BeginPlot
	x=90,y=14
	TerrainType=TERRAIN_GRASS
	PlotType=2
	FeatureType=FEATURE_FOREST, FeatureVariety=4
EndPlot
BeginPlot
	x=90,y=15
	TerrainType=TERRAIN_GRASS
	PlotType=2
	FeatureType=FEATURE_FOREST, FeatureVariety=4
EndPlot
BeginPlot
	x=90,y=16
	TerrainType=TERRAIN_GRASS
	PlotType=2
EndPlot
BeginPlot
	x=90,y=17
	TerrainType=TERRAIN_GRASS
	PlotType=2
	FeatureType=FEATURE_FOREST, FeatureVariety=4
EndPlot
BeginPlot
	x=90,y=18
	TerrainType=TERRAIN_GRASS
	PlotType=2
EndPlot
BeginPlot
	x=90,y=19
	TerrainType=TERRAIN_GRASS
	PlotType=2
	RiverWEDirection=3
	isNOfRiver
	FeatureType=FEATURE_FOREST, FeatureVariety=4
EndPlot
BeginPlot
	x=90,y=20
	TerrainType=TERRAIN_GRASS
	PlotType=2
	FeatureType=FEATURE_FOREST, FeatureVariety=4
EndPlot
BeginPlot
	x=90,y=21
	TerrainType=TERRAIN_GRASS
	PlotType=2
	FeatureType=FEATURE_FOREST, FeatureVariety=4
EndPlot
BeginPlot
	x=90,y=22
	TerrainType=TERRAIN_GRASS
	PlotType=2
	BonusType=BONUS_SHEEP
	ImprovementType=IMPROVEMENT_GOODY_HUT
	RiverNSDirection=2
	isWOfRiver
	RiverWEDirection=3
	isNOfRiver
EndPlot
BeginPlot
	x=90,y=23
	TerrainType=TERRAIN_GRASS
	PlotType=2
	RiverWEDirection=3
	isNOfRiver
EndPlot
BeginPlot
	x=90,y=24
	TerrainType=TERRAIN_GRASS
	PlotType=2
EndPlot
BeginPlot
	x=90,y=25
	TerrainType=TERRAIN_GRASS
	PlotType=2
	FeatureType=FEATURE_FOREST, FeatureVariety=4
EndPlot
BeginPlot
	x=90,y=26
	TerrainType=TERRAIN_GRASS
	PlotType=2
	FeatureType=FEATURE_FOREST, FeatureVariety=4
EndPlot
BeginPlot
	x=90,y=27
	TerrainType=TERRAIN_GRASS
	PlotType=2
	FeatureType=FEATURE_FOREST, FeatureVariety=4
EndPlot
BeginPlot
	x=90,y=28
	TerrainType=TERRAIN_GRASS
	PlotType=2
	RiverNSDirection=0
	isWOfRiver
	FeatureType=FEATURE_FOREST, FeatureVariety=4
EndPlot
BeginPlot
	x=90,y=29
	TerrainType=TERRAIN_GRASS
	PlotType=2
	RiverWEDirection=3
	isNOfRiver
EndPlot
BeginPlot
	x=90,y=30
	TerrainType=TERRAIN_GRASS
	PlotType=2
EndPlot
BeginPlot
	x=90,y=31
	TerrainType=TERRAIN_COAST
	PlotType=3
EndPlot
BeginPlot
	x=90,y=32
	TerrainType=TERRAIN_OCEAN
	PlotType=3
EndPlot
BeginPlot
	x=90,y=33
	TerrainType=TERRAIN_OCEAN
	PlotType=3
EndPlot
BeginPlot
	x=90,y=34
	TerrainType=TERRAIN_OCEAN
	PlotType=3
EndPlot
BeginPlot
	x=90,y=35
	TerrainType=TERRAIN_OCEAN
	PlotType=3
EndPlot
BeginPlot
	x=90,y=36
	TerrainType=TERRAIN_OCEAN
	PlotType=3
EndPlot
BeginPlot
	x=90,y=37
	TerrainType=TERRAIN_OCEAN
	PlotType=3
EndPlot
BeginPlot
	x=90,y=38
	TerrainType=TERRAIN_COAST
	PlotType=3
	BonusType=BONUS_WHALE
EndPlot
BeginPlot
	x=90,y=39
	TerrainType=TERRAIN_GRASS
	PlotType=2
EndPlot
BeginPlot
	x=90,y=40
	TerrainType=TERRAIN_GRASS
	PlotType=2
	FeatureType=FEATURE_FOREST, FeatureVariety=3
EndPlot
BeginPlot
	x=90,y=41
	TerrainType=TERRAIN_GRASS
	PlotType=2
	FeatureType=FEATURE_FOREST, FeatureVariety=3
EndPlot
BeginPlot
	x=90,y=42
	TerrainType=TERRAIN_GRASS
	PlotType=2
EndPlot
BeginPlot
	x=90,y=43
	TerrainType=TERRAIN_GRASS
	PlotType=2
	FeatureType=FEATURE_FOREST, FeatureVariety=3
EndPlot
BeginPlot
	x=90,y=44
	TerrainType=TERRAIN_GRASS
	PlotType=2
	RiverNSDirection=2
	isWOfRiver
	RiverWEDirection=3
	isNOfRiver
EndPlot
BeginPlot
	x=90,y=45
	TerrainType=TERRAIN_GRASS
	PlotType=2
	RiverNSDirection=2
	isWOfRiver
	FeatureType=FEATURE_FOREST, FeatureVariety=3
EndPlot
BeginPlot
	x=90,y=46
	TerrainType=TERRAIN_GRASS
	PlotType=2
	RiverNSDirection=2
	isWOfRiver
EndPlot
BeginPlot
	x=90,y=47
	TerrainType=TERRAIN_GRASS
	PlotType=2
	RiverNSDirection=2
	isWOfRiver
	FeatureType=FEATURE_FOREST, FeatureVariety=3
EndPlot
BeginPlot
	x=90,y=48
	TerrainType=TERRAIN_GRASS
	PlotType=2
	FeatureType=FEATURE_FOREST, FeatureVariety=3
EndPlot
BeginPlot
	x=90,y=49
	TerrainType=TERRAIN_GRASS
	PlotType=2
	RiverWEDirection=1
	isNOfRiver
EndPlot
BeginPlot
	x=90,y=50
	TerrainType=TERRAIN_GRASS
	PlotType=2
	FeatureType=FEATURE_FOREST, FeatureVariety=3
EndPlot
BeginPlot
	x=90,y=51
	TerrainType=TERRAIN_GRASS
	PlotType=2
EndPlot
BeginPlot
	x=90,y=52
	TerrainType=TERRAIN_GRASS
	PlotType=2
	FeatureType=FEATURE_FOREST, FeatureVariety=3
EndPlot
BeginPlot
	x=90,y=53
	TerrainType=TERRAIN_GRASS
	PlotType=2
	FeatureType=FEATURE_FOREST, FeatureVariety=3
EndPlot
BeginPlot
	x=90,y=54
	TerrainType=TERRAIN_GRASS
	PlotType=2
	FeatureType=FEATURE_FOREST, FeatureVariety=3
EndPlot
BeginPlot
	x=90,y=55
	TerrainType=TERRAIN_GRASS
	PlotType=2
	BonusType=BONUS_OIL
EndPlot
BeginPlot
	x=90,y=56
	TerrainType=TERRAIN_GRASS
	PlotType=2
EndPlot
BeginPlot
	x=90,y=57
	TerrainType=TERRAIN_GRASS
	PlotType=2
	RiverNSDirection=0
	isWOfRiver
EndPlot
BeginPlot
	x=90,y=58
	TerrainType=TERRAIN_GRASS
	PlotType=2
	RiverNSDirection=2
	isWOfRiver
	RiverWEDirection=3
	isNOfRiver
	FeatureType=FEATURE_FOREST, FeatureVariety=3
EndPlot
BeginPlot
	x=90,y=59
	TerrainType=TERRAIN_GRASS
	PlotType=2
	ImprovementType=IMPROVEMENT_GOODY_HUT
	RiverNSDirection=2
	isWOfRiver
	FeatureType=FEATURE_FOREST, FeatureVariety=3
EndPlot
BeginPlot
	x=90,y=60
	TerrainType=TERRAIN_GRASS
	PlotType=2
	BonusType=BONUS_DEER
	FeatureType=FEATURE_FOREST, FeatureVariety=3
EndPlot
BeginPlot
	x=90,y=61
	TerrainType=TERRAIN_GRASS
	PlotType=2
	FeatureType=FEATURE_FOREST, FeatureVariety=3
EndPlot
BeginPlot
	x=90,y=62
	TerrainType=TERRAIN_GRASS
	PlotType=2
EndPlot
BeginPlot
	x=90,y=63
	TerrainType=TERRAIN_GRASS
	PlotType=2
EndPlot
BeginPlot
	x=90,y=64
	TerrainType=TERRAIN_COAST
	PlotType=3
EndPlot
BeginPlot
	x=90,y=65
	TerrainType=TERRAIN_OCEAN
	PlotType=3
EndPlot
BeginPlot
	x=90,y=66
	TerrainType=TERRAIN_OCEAN
	PlotType=3
EndPlot
BeginPlot
	x=90,y=67
	TerrainType=TERRAIN_OCEAN
	PlotType=3
EndPlot</v>
      </c>
      <c r="CO72" t="str">
        <f t="shared" ca="1" si="1"/>
        <v>BeginPlot
	x=91,y=0
	TerrainType=TERRAIN_OCEAN
	PlotType=3
EndPlot
BeginPlot
	x=91,y=1
	TerrainType=TERRAIN_OCEAN
	PlotType=3
EndPlot
BeginPlot
	x=91,y=2
	TerrainType=TERRAIN_OCEAN
	PlotType=3
EndPlot
BeginPlot
	x=91,y=3
	TerrainType=TERRAIN_OCEAN
	PlotType=3
EndPlot
BeginPlot
	x=91,y=4
	TerrainType=TERRAIN_OCEAN
	PlotType=3
EndPlot
BeginPlot
	x=91,y=5
	TerrainType=TERRAIN_COAST
	PlotType=3
EndPlot
BeginPlot
	x=91,y=6
	TerrainType=TERRAIN_GRASS
	PlotType=1
	RiverNSDirection=2
	isWOfRiver
EndPlot
BeginPlot
	x=91,y=7
	TerrainType=TERRAIN_GRASS
	PlotType=1
	RiverNSDirection=2
	isWOfRiver
EndPlot
BeginPlot
	x=91,y=8
	TerrainType=TERRAIN_GRASS
	PlotType=2
	RiverNSDirection=2
	isWOfRiver
	FeatureType=FEATURE_FOREST, FeatureVariety=4
EndPlot
BeginPlot
	x=91,y=9
	TerrainType=TERRAIN_GRASS
	PlotType=2
	FeatureType=FEATURE_FOREST, FeatureVariety=4
EndPlot
BeginPlot
	x=91,y=10
	TerrainType=TERRAIN_GRASS
	PlotType=1
	FeatureType=FEATURE_FOREST, FeatureVariety=4
EndPlot
BeginPlot
	x=91,y=11
	TerrainType=TERRAIN_GRASS
	PlotType=1
	ImprovementType=IMPROVEMENT_GOODY_HUT
EndPlot
BeginPlot
	x=91,y=12
	TerrainType=TERRAIN_GRASS
	PlotType=2
EndPlot
BeginPlot
	x=91,y=13
	TerrainType=TERRAIN_GRASS
	PlotType=2
	BonusType=BONUS_BANANA
	RiverNSDirection=0
	isWOfRiver
	RiverWEDirection=1
	isNOfRiver
	FeatureType=FEATURE_FOREST, FeatureVariety=4
EndPlot
BeginPlot
	x=91,y=14
	TerrainType=TERRAIN_GRASS
	PlotType=2
	RiverNSDirection=2
	isWOfRiver
	FeatureType=FEATURE_FOREST, FeatureVariety=4
EndPlot
BeginPlot
	x=91,y=15
	TerrainType=TERRAIN_GRASS
	PlotType=1
EndPlot
BeginPlot
	x=91,y=16
	TerrainType=TERRAIN_GRASS
	PlotType=2
EndPlot
BeginPlot
	x=91,y=17
	TerrainType=TERRAIN_GRASS
	PlotType=2
EndPlot
BeginPlot
	x=91,y=18
	TerrainType=TERRAIN_GRASS
	PlotType=2
	FeatureType=FEATURE_FOREST, FeatureVariety=4
EndPlot
BeginPlot
	x=91,y=19
	TerrainType=TERRAIN_GRASS
	PlotType=2
	RiverWEDirection=3
	isNOfRiver
	FeatureType=FEATURE_FOREST, FeatureVariety=4
EndPlot
BeginPlot
	x=91,y=20
	TerrainType=TERRAIN_GRASS
	PlotType=2
	FeatureType=FEATURE_FOREST, FeatureVariety=4
EndPlot
BeginPlot
	x=91,y=21
	TerrainType=TERRAIN_GRASS
	PlotType=2
	FeatureType=FEATURE_FOREST, FeatureVariety=4
EndPlot
BeginPlot
	x=91,y=22
	TerrainType=TERRAIN_GRASS
	PlotType=2
EndPlot
BeginPlot
	x=91,y=23
	TerrainType=TERRAIN_GRASS
	PlotType=2
	BonusType=BONUS_PIG
	RiverWEDirection=1
	isNOfRiver
	FeatureType=FEATURE_FOREST, FeatureVariety=4
EndPlot
BeginPlot
	x=91,y=24
	TerrainType=TERRAIN_GRASS
	PlotType=1
EndPlot
BeginPlot
	x=91,y=25
	TerrainType=TERRAIN_GRASS
	PlotType=2
EndPlot
BeginPlot
	x=91,y=26
	TerrainType=TERRAIN_GRASS
	PlotType=1
	FeatureType=FEATURE_FOREST, FeatureVariety=4
EndPlot
BeginPlot
	x=91,y=27
	TerrainType=TERRAIN_GRASS
	PlotType=1
	FeatureType=FEATURE_FOREST, FeatureVariety=4
EndPlot
BeginPlot
	x=91,y=28
	TerrainType=TERRAIN_GRASS
	PlotType=2
	RiverNSDirection=0
	isWOfRiver
	FeatureType=FEATURE_FOREST, FeatureVariety=4
EndPlot
BeginPlot
	x=91,y=29
	TerrainType=TERRAIN_GRASS
	PlotType=2
EndPlot
BeginPlot
	x=91,y=30
	TerrainType=TERRAIN_GRASS
	PlotType=2
EndPlot
BeginPlot
	x=91,y=31
	TerrainType=TERRAIN_COAST
	PlotType=3
EndPlot
BeginPlot
	x=91,y=32
	TerrainType=TERRAIN_OCEAN
	PlotType=3
EndPlot
BeginPlot
	x=91,y=33
	TerrainType=TERRAIN_OCEAN
	PlotType=3
EndPlot
BeginPlot
	x=91,y=34
	TerrainType=TERRAIN_OCEAN
	PlotType=3
EndPlot
BeginPlot
	x=91,y=35
	TerrainType=TERRAIN_OCEAN
	PlotType=3
EndPlot
BeginPlot
	x=91,y=36
	TerrainType=TERRAIN_OCEAN
	PlotType=3
EndPlot
BeginPlot
	x=91,y=37
	TerrainType=TERRAIN_OCEAN
	PlotType=3
EndPlot
BeginPlot
	x=91,y=38
	TerrainType=TERRAIN_COAST
	PlotType=3
EndPlot
BeginPlot
	x=91,y=39
	TerrainType=TERRAIN_GRASS
	PlotType=2
EndPlot
BeginPlot
	x=91,y=40
	TerrainType=TERRAIN_GRASS
	PlotType=2
	ImprovementType=IMPROVEMENT_GOODY_HUT
EndPlot
BeginPlot
	x=91,y=41
	TerrainType=TERRAIN_GRASS
	PlotType=2
	FeatureType=FEATURE_FOREST, FeatureVariety=3
EndPlot
BeginPlot
	x=91,y=42
	TerrainType=TERRAIN_GRASS
	PlotType=1
	FeatureType=FEATURE_FOREST, FeatureVariety=3
EndPlot
BeginPlot
	x=91,y=43
	TerrainType=TERRAIN_GRASS
	PlotType=1
	FeatureType=FEATURE_FOREST, FeatureVariety=3
EndPlot
BeginPlot
	x=91,y=44
	TerrainType=TERRAIN_GRASS
	PlotType=2
EndPlot
BeginPlot
	x=91,y=45
	TerrainType=TERRAIN_GRASS
	PlotType=1
EndPlot
BeginPlot
	x=91,y=46
	TerrainType=TERRAIN_GRASS
	PlotType=2
	RiverWEDirection=3
	isNOfRiver
	FeatureType=FEATURE_FOREST, FeatureVariety=3
EndPlot
BeginPlot
	x=91,y=47
	TerrainType=TERRAIN_GRASS
	PlotType=2
	FeatureType=FEATURE_FOREST, FeatureVariety=3
EndPlot
BeginPlot
	x=91,y=48
	TerrainType=TERRAIN_GRASS
	PlotType=2
	RiverWEDirection=3
	isNOfRiver
EndPlot
BeginPlot
	x=91,y=49
	TerrainType=TERRAIN_GRASS
	PlotType=2
	RiverWEDirection=1
	isNOfRiver
EndPlot
BeginPlot
	x=91,y=50
	TerrainType=TERRAIN_GRASS
	PlotType=2
EndPlot
BeginPlot
	x=91,y=51
	TerrainType=TERRAIN_GRASS
	PlotType=2
	FeatureType=FEATURE_FOREST, FeatureVariety=3
EndPlot
BeginPlot
	x=91,y=52
	TerrainType=TERRAIN_GRASS
	PlotType=2
	FeatureType=FEATURE_FOREST, FeatureVariety=3
EndPlot
BeginPlot
	x=91,y=53
	TerrainType=TERRAIN_GRASS
	PlotType=2
	BonusType=BONUS_WHEAT
	FeatureType=FEATURE_FOREST, FeatureVariety=3
EndPlot
BeginPlot
	x=91,y=54
	TerrainType=TERRAIN_GRASS
	PlotType=1
	BonusType=BONUS_DEER
	FeatureType=FEATURE_FOREST, FeatureVariety=3
EndPlot
BeginPlot
	x=91,y=55
	TerrainType=TERRAIN_GRASS
	PlotType=2
EndPlot
BeginPlot
	x=91,y=56
	TerrainType=TERRAIN_GRASS
	PlotType=2
	RiverNSDirection=0
	isWOfRiver
	FeatureType=FEATURE_FOREST, FeatureVariety=3
EndPlot
BeginPlot
	x=91,y=57
	TerrainType=TERRAIN_GRASS
	PlotType=2
	RiverWEDirection=3
	isNOfRiver
EndPlot
BeginPlot
	x=91,y=58
	TerrainType=TERRAIN_GRASS
	PlotType=1
EndPlot
BeginPlot
	x=91,y=59
	TerrainType=TERRAIN_GRASS
	PlotType=1
	FeatureType=FEATURE_FOREST, FeatureVariety=3
EndPlot
BeginPlot
	x=91,y=60
	TerrainType=TERRAIN_GRASS
	PlotType=2
	RiverWEDirection=3
	isNOfRiver
	FeatureType=FEATURE_FOREST, FeatureVariety=3
EndPlot
BeginPlot
	x=91,y=61
	TerrainType=TERRAIN_GRASS
	PlotType=2
	FeatureType=FEATURE_FOREST, FeatureVariety=3
EndPlot
BeginPlot
	x=91,y=62
	TerrainType=TERRAIN_GRASS
	PlotType=1
EndPlot
BeginPlot
	x=91,y=63
	TerrainType=TERRAIN_GRASS
	PlotType=1
EndPlot
BeginPlot
	x=91,y=64
	TerrainType=TERRAIN_COAST
	PlotType=3
EndPlot
BeginPlot
	x=91,y=65
	TerrainType=TERRAIN_OCEAN
	PlotType=3
EndPlot
BeginPlot
	x=91,y=66
	TerrainType=TERRAIN_OCEAN
	PlotType=3
EndPlot
BeginPlot
	x=91,y=67
	TerrainType=TERRAIN_OCEAN
	PlotType=3
EndPlot</v>
      </c>
      <c r="CP72" t="str">
        <f t="shared" ca="1" si="1"/>
        <v>BeginPlot
	x=92,y=0
	TerrainType=TERRAIN_OCEAN
	PlotType=3
EndPlot
BeginPlot
	x=92,y=1
	TerrainType=TERRAIN_OCEAN
	PlotType=3
EndPlot
BeginPlot
	x=92,y=2
	TerrainType=TERRAIN_OCEAN
	PlotType=3
EndPlot
BeginPlot
	x=92,y=3
	TerrainType=TERRAIN_OCEAN
	PlotType=3
EndPlot
BeginPlot
	x=92,y=4
	TerrainType=TERRAIN_OCEAN
	PlotType=3
EndPlot
BeginPlot
	x=92,y=5
	TerrainType=TERRAIN_COAST
	PlotType=3
	BonusType=BONUS_OIL
EndPlot
BeginPlot
	x=92,y=6
	TerrainType=TERRAIN_GRASS
	PlotType=2
EndPlot
BeginPlot
	x=92,y=7
	TerrainType=TERRAIN_GRASS
	PlotType=2
	FeatureType=FEATURE_FOREST, FeatureVariety=4
EndPlot
BeginPlot
	x=92,y=8
	TerrainType=TERRAIN_GRASS
	PlotType=1
	FeatureType=FEATURE_FOREST, FeatureVariety=4
EndPlot
BeginPlot
	x=92,y=9
	TerrainType=TERRAIN_GRASS
	PlotType=2
	RiverNSDirection=2
	isWOfRiver
	RiverWEDirection=3
	isNOfRiver
	FeatureType=FEATURE_FOREST, FeatureVariety=4
EndPlot
BeginPlot
	x=92,y=10
	TerrainType=TERRAIN_GRASS
	PlotType=1
EndPlot
BeginPlot
	x=92,y=11
	TerrainType=TERRAIN_GRASS
	PlotType=2
EndPlot
BeginPlot
	x=92,y=12
	TerrainType=TERRAIN_GRASS
	PlotType=2
EndPlot
BeginPlot
	x=92,y=13
	TerrainType=TERRAIN_GRASS
	PlotType=1
EndPlot
BeginPlot
	x=92,y=14
	TerrainType=TERRAIN_GRASS
	PlotType=2
	RiverNSDirection=2
	isWOfRiver
	RiverWEDirection=3
	isNOfRiver
	FeatureType=FEATURE_FOREST, FeatureVariety=4
EndPlot
BeginPlot
	x=92,y=15
	TerrainType=TERRAIN_GRASS
	PlotType=2
	RiverWEDirection=3
	isNOfRiver
	FeatureType=FEATURE_FOREST, FeatureVariety=4
EndPlot
BeginPlot
	x=92,y=16
	TerrainType=TERRAIN_GRASS
	PlotType=1
	BonusType=BONUS_COW
EndPlot
BeginPlot
	x=92,y=17
	TerrainType=TERRAIN_GRASS
	PlotType=1
	FeatureType=FEATURE_FOREST, FeatureVariety=4
EndPlot
BeginPlot
	x=92,y=18
	TerrainType=TERRAIN_GRASS
	PlotType=2
	FeatureType=FEATURE_FOREST, FeatureVariety=4
EndPlot
BeginPlot
	x=92,y=19
	TerrainType=TERRAIN_GRASS
	PlotType=2
	RiverWEDirection=3
	isNOfRiver
	FeatureType=FEATURE_FOREST, FeatureVariety=4
EndPlot
BeginPlot
	x=92,y=20
	TerrainType=TERRAIN_GRASS
	PlotType=2
EndPlot
BeginPlot
	x=92,y=21
	TerrainType=TERRAIN_GRASS
	PlotType=2
	FeatureType=FEATURE_FOREST, FeatureVariety=4
EndPlot
BeginPlot
	x=92,y=22
	TerrainType=TERRAIN_GRASS
	PlotType=2
	FeatureType=FEATURE_FOREST, FeatureVariety=4
EndPlot
BeginPlot
	x=92,y=23
	TerrainType=TERRAIN_GRASS
	PlotType=2
	BonusType=BONUS_GOLD
	RiverWEDirection=1
	isNOfRiver
	FeatureType=FEATURE_FOREST, FeatureVariety=4
EndPlot
BeginPlot
	x=92,y=24
	TerrainType=TERRAIN_GRASS
	PlotType=1
EndPlot
BeginPlot
	x=92,y=25
	TerrainType=TERRAIN_GRASS
	PlotType=1
EndPlot
BeginPlot
	x=92,y=26
	TerrainType=TERRAIN_GRASS
	PlotType=1
	FeatureType=FEATURE_FOREST, FeatureVariety=4
EndPlot
BeginPlot
	x=92,y=27
	TerrainType=TERRAIN_GRASS
	PlotType=2
EndPlot
BeginPlot
	x=92,y=28
	TerrainType=TERRAIN_GRASS
	PlotType=2
	FeatureType=FEATURE_FOREST, FeatureVariety=4
EndPlot
BeginPlot
	x=92,y=29
	TerrainType=TERRAIN_GRASS
	PlotType=2
	RiverWEDirection=1
	isNOfRiver
EndPlot
BeginPlot
	x=92,y=30
	TerrainType=TERRAIN_GRASS
	PlotType=2
	ImprovementType=IMPROVEMENT_GOODY_HUT
EndPlot
BeginPlot
	x=92,y=31
	TerrainType=TERRAIN_COAST
	PlotType=3
EndPlot
BeginPlot
	x=92,y=32
	TerrainType=TERRAIN_OCEAN
	PlotType=3
EndPlot
BeginPlot
	x=92,y=33
	TerrainType=TERRAIN_OCEAN
	PlotType=3
EndPlot
BeginPlot
	x=92,y=34
	TerrainType=TERRAIN_OCEAN
	PlotType=3
EndPlot
BeginPlot
	x=92,y=35
	TerrainType=TERRAIN_OCEAN
	PlotType=3
EndPlot
BeginPlot
	x=92,y=36
	TerrainType=TERRAIN_OCEAN
	PlotType=3
EndPlot
BeginPlot
	x=92,y=37
	TerrainType=TERRAIN_OCEAN
	PlotType=3
EndPlot
BeginPlot
	x=92,y=38
	TerrainType=TERRAIN_COAST
	PlotType=3
EndPlot
BeginPlot
	x=92,y=39
	TerrainType=TERRAIN_GRASS
	PlotType=2
EndPlot
BeginPlot
	x=92,y=40
	TerrainType=TERRAIN_GRASS
	PlotType=2
	FeatureType=FEATURE_FOREST, FeatureVariety=3
EndPlot
BeginPlot
	x=92,y=41
	TerrainType=TERRAIN_GRASS
	PlotType=2
	BonusType=BONUS_HORSE
	FeatureType=FEATURE_FOREST, FeatureVariety=3
EndPlot
BeginPlot
	x=92,y=42
	TerrainType=TERRAIN_GRASS
	PlotType=2
	FeatureType=FEATURE_FOREST, FeatureVariety=3
EndPlot
BeginPlot
	x=92,y=43
	TerrainType=TERRAIN_GRASS
	PlotType=1
EndPlot
BeginPlot
	x=92,y=44
	TerrainType=TERRAIN_GRASS
	PlotType=1
	BonusType=BONUS_URANIUM
EndPlot
BeginPlot
	x=92,y=45
	TerrainType=TERRAIN_GRASS
	PlotType=1
EndPlot
BeginPlot
	x=92,y=46
	TerrainType=TERRAIN_GRASS
	PlotType=2
	RiverNSDirection=2
	isWOfRiver
	RiverWEDirection=3
	isNOfRiver
EndPlot
BeginPlot
	x=92,y=47
	TerrainType=TERRAIN_GRASS
	PlotType=2
	FeatureType=FEATURE_FOREST, FeatureVariety=3
EndPlot
BeginPlot
	x=92,y=48
	TerrainType=TERRAIN_GRASS
	PlotType=2
	RiverNSDirection=2
	isWOfRiver
	RiverWEDirection=3
	isNOfRiver
	FeatureType=FEATURE_FOREST, FeatureVariety=3
EndPlot
BeginPlot
	x=92,y=49
	TerrainType=TERRAIN_GRASS
	PlotType=2
	RiverWEDirection=1
	isNOfRiver
EndPlot
BeginPlot
	x=92,y=50
	TerrainType=TERRAIN_GRASS
	PlotType=2
	BonusType=BONUS_FUR
	FeatureType=FEATURE_FOREST, FeatureVariety=3
EndPlot
BeginPlot
	x=92,y=51
	TerrainType=TERRAIN_GRASS
	PlotType=2
	FeatureType=FEATURE_FOREST, FeatureVariety=3
EndPlot
BeginPlot
	x=92,y=52
	TerrainType=TERRAIN_GRASS
	PlotType=1
	ImprovementType=IMPROVEMENT_GOODY_HUT
	FeatureType=FEATURE_FOREST, FeatureVariety=3
EndPlot
BeginPlot
	x=92,y=53
	TerrainType=TERRAIN_GRASS
	PlotType=1
EndPlot
BeginPlot
	x=92,y=54
	TerrainType=TERRAIN_GRASS
	PlotType=2
	FeatureType=FEATURE_FOREST, FeatureVariety=3
EndPlot
BeginPlot
	x=92,y=55
	TerrainType=TERRAIN_GRASS
	PlotType=2
	RiverNSDirection=0
	isWOfRiver
	FeatureType=FEATURE_FOREST, FeatureVariety=3
EndPlot
BeginPlot
	x=92,y=56
	TerrainType=TERRAIN_GRASS
	PlotType=1
	RiverWEDirection=3
	isNOfRiver
	FeatureType=FEATURE_FOREST, FeatureVariety=3
EndPlot
BeginPlot
	x=92,y=57
	TerrainType=TERRAIN_GRASS
	PlotType=2
EndPlot
BeginPlot
	x=92,y=58
	TerrainType=TERRAIN_GRASS
	PlotType=2
EndPlot
BeginPlot
	x=92,y=59
	TerrainType=TERRAIN_GRASS
	PlotType=1
	RiverNSDirection=0
	isWOfRiver
	FeatureType=FEATURE_FOREST, FeatureVariety=3
EndPlot
BeginPlot
	x=92,y=60
	TerrainType=TERRAIN_GRASS
	PlotType=2
	RiverWEDirection=3
	isNOfRiver
EndPlot
BeginPlot
	x=92,y=61
	TerrainType=TERRAIN_GRASS
	PlotType=1
	FeatureType=FEATURE_FOREST, FeatureVariety=3
EndPlot
BeginPlot
	x=92,y=62
	TerrainType=TERRAIN_GRASS
	PlotType=2
EndPlot
BeginPlot
	x=92,y=63
	TerrainType=TERRAIN_GRASS
	PlotType=2
EndPlot
BeginPlot
	x=92,y=64
	TerrainType=TERRAIN_COAST
	PlotType=3
EndPlot
BeginPlot
	x=92,y=65
	TerrainType=TERRAIN_OCEAN
	PlotType=3
EndPlot
BeginPlot
	x=92,y=66
	TerrainType=TERRAIN_OCEAN
	PlotType=3
EndPlot
BeginPlot
	x=92,y=67
	TerrainType=TERRAIN_OCEAN
	PlotType=3
EndPlot</v>
      </c>
      <c r="CQ72" t="str">
        <f t="shared" ca="1" si="1"/>
        <v>BeginPlot
	x=93,y=0
	TerrainType=TERRAIN_OCEAN
	PlotType=3
EndPlot
BeginPlot
	x=93,y=1
	TerrainType=TERRAIN_OCEAN
	PlotType=3
EndPlot
BeginPlot
	x=93,y=2
	TerrainType=TERRAIN_OCEAN
	PlotType=3
EndPlot
BeginPlot
	x=93,y=3
	TerrainType=TERRAIN_OCEAN
	PlotType=3
EndPlot
BeginPlot
	x=93,y=4
	TerrainType=TERRAIN_OCEAN
	PlotType=3
EndPlot
BeginPlot
	x=93,y=5
	TerrainType=TERRAIN_COAST
	PlotType=3
EndPlot
BeginPlot
	x=93,y=6
	TerrainType=TERRAIN_GRASS
	PlotType=2
	ImprovementType=IMPROVEMENT_GOODY_HUT
EndPlot
BeginPlot
	x=93,y=7
	TerrainType=TERRAIN_COAST
	PlotType=3
EndPlot
BeginPlot
	x=93,y=8
	TerrainType=TERRAIN_GRASS
	PlotType=2
	FeatureType=FEATURE_FOREST, FeatureVariety=4
EndPlot
BeginPlot
	x=93,y=9
	TerrainType=TERRAIN_GRASS
	PlotType=2
	FeatureType=FEATURE_FOREST, FeatureVariety=4
EndPlot
BeginPlot
	x=93,y=10
	TerrainType=TERRAIN_GRASS
	PlotType=2
	RiverNSDirection=2
	isWOfRiver
	RiverWEDirection=3
	isNOfRiver
EndPlot
BeginPlot
	x=93,y=11
	TerrainType=TERRAIN_GRASS
	PlotType=1
	RiverNSDirection=2
	isWOfRiver
EndPlot
BeginPlot
	x=93,y=12
	TerrainType=TERRAIN_GRASS
	PlotType=1
	RiverNSDirection=2
	isWOfRiver
EndPlot
BeginPlot
	x=93,y=13
	TerrainType=TERRAIN_GRASS
	PlotType=2
	RiverNSDirection=2
	isWOfRiver
EndPlot
BeginPlot
	x=93,y=14
	TerrainType=TERRAIN_GRASS
	PlotType=2
	RiverNSDirection=2
	isWOfRiver
EndPlot
BeginPlot
	x=93,y=15
	TerrainType=TERRAIN_GRASS
	PlotType=2
	RiverNSDirection=0
	isWOfRiver
	RiverWEDirection=3
	isNOfRiver
	FeatureType=FEATURE_FOREST, FeatureVariety=4
EndPlot
BeginPlot
	x=93,y=16
	TerrainType=TERRAIN_GRASS
	PlotType=2
	FeatureType=FEATURE_FOREST, FeatureVariety=4
EndPlot
BeginPlot
	x=93,y=17
	TerrainType=TERRAIN_GRASS
	PlotType=2
	FeatureType=FEATURE_FOREST, FeatureVariety=4
EndPlot
BeginPlot
	x=93,y=18
	TerrainType=TERRAIN_GRASS
	PlotType=2
	BonusType=BONUS_STONE
	FeatureType=FEATURE_FOREST, FeatureVariety=4
EndPlot
BeginPlot
	x=93,y=19
	TerrainType=TERRAIN_GRASS
	PlotType=2
EndPlot
BeginPlot
	x=93,y=20
	TerrainType=TERRAIN_GRASS
	PlotType=2
EndPlot
BeginPlot
	x=93,y=21
	TerrainType=TERRAIN_GRASS
	PlotType=2
	FeatureType=FEATURE_FOREST, FeatureVariety=4
EndPlot
BeginPlot
	x=93,y=22
	TerrainType=TERRAIN_GRASS
	PlotType=2
	FeatureType=FEATURE_FOREST, FeatureVariety=4
EndPlot
BeginPlot
	x=93,y=23
	TerrainType=TERRAIN_GRASS
	PlotType=2
	RiverWEDirection=1
	isNOfRiver
	FeatureType=FEATURE_FOREST, FeatureVariety=4
EndPlot
BeginPlot
	x=93,y=24
	TerrainType=TERRAIN_GRASS
	PlotType=1
	FeatureType=FEATURE_FOREST, FeatureVariety=4
EndPlot
BeginPlot
	x=93,y=25
	TerrainType=TERRAIN_GRASS
	PlotType=1
	FeatureType=FEATURE_FOREST, FeatureVariety=4
EndPlot
BeginPlot
	x=93,y=26
	TerrainType=TERRAIN_GRASS
	PlotType=1
	FeatureType=FEATURE_FOREST, FeatureVariety=4
EndPlot
BeginPlot
	x=93,y=27
	TerrainType=TERRAIN_GRASS
	PlotType=1
EndPlot
BeginPlot
	x=93,y=28
	TerrainType=TERRAIN_GRASS
	PlotType=2
EndPlot
BeginPlot
	x=93,y=29
	TerrainType=TERRAIN_GRASS
	PlotType=2
	RiverWEDirection=1
	isNOfRiver
	FeatureType=FEATURE_FOREST, FeatureVariety=4
EndPlot
BeginPlot
	x=93,y=30
	TerrainType=TERRAIN_GRASS
	PlotType=2
EndPlot
BeginPlot
	x=93,y=31
	TerrainType=TERRAIN_COAST
	PlotType=3
EndPlot
BeginPlot
	x=93,y=32
	TerrainType=TERRAIN_OCEAN
	PlotType=3
EndPlot
BeginPlot
	x=93,y=33
	TerrainType=TERRAIN_OCEAN
	PlotType=3
EndPlot
BeginPlot
	x=93,y=34
	TerrainType=TERRAIN_OCEAN
	PlotType=3
EndPlot
BeginPlot
	x=93,y=35
	TerrainType=TERRAIN_OCEAN
	PlotType=3
EndPlot
BeginPlot
	x=93,y=36
	TerrainType=TERRAIN_OCEAN
	PlotType=3
EndPlot
BeginPlot
	x=93,y=37
	TerrainType=TERRAIN_OCEAN
	PlotType=3
EndPlot
BeginPlot
	x=93,y=38
	TerrainType=TERRAIN_COAST
	PlotType=3
EndPlot
BeginPlot
	x=93,y=39
	TerrainType=TERRAIN_GRASS
	PlotType=2
EndPlot
BeginPlot
	x=93,y=40
	TerrainType=TERRAIN_GRASS
	PlotType=2
EndPlot
BeginPlot
	x=93,y=41
	TerrainType=TERRAIN_GRASS
	PlotType=2
	FeatureType=FEATURE_FOREST, FeatureVariety=3
EndPlot
BeginPlot
	x=93,y=42
	TerrainType=TERRAIN_GRASS
	PlotType=1
	FeatureType=FEATURE_FOREST, FeatureVariety=3
EndPlot
BeginPlot
	x=93,y=43
	TerrainType=TERRAIN_GRASS
	PlotType=1
EndPlot
BeginPlot
	x=93,y=44
	TerrainType=TERRAIN_GRASS
	PlotType=1
EndPlot
BeginPlot
	x=93,y=45
	TerrainType=TERRAIN_GRASS
	PlotType=1
EndPlot
BeginPlot
	x=93,y=46
	TerrainType=TERRAIN_GRASS
	PlotType=2
EndPlot
BeginPlot
	x=93,y=47
	TerrainType=TERRAIN_GRASS
	PlotType=2
	RiverNSDirection=2
	isWOfRiver
	RiverWEDirection=3
	isNOfRiver
EndPlot
BeginPlot
	x=93,y=48
	TerrainType=TERRAIN_GRASS
	PlotType=2
	FeatureType=FEATURE_FOREST, FeatureVariety=3
EndPlot
BeginPlot
	x=93,y=49
	TerrainType=TERRAIN_GRASS
	PlotType=2
	BonusType=BONUS_MARBLE
	FeatureType=FEATURE_FOREST, FeatureVariety=3
EndPlot
BeginPlot
	x=93,y=50
	TerrainType=TERRAIN_GRASS
	PlotType=2
	FeatureType=FEATURE_FOREST, FeatureVariety=3
EndPlot
BeginPlot
	x=93,y=51
	TerrainType=TERRAIN_GRASS
	PlotType=2
	FeatureType=FEATURE_FOREST, FeatureVariety=3
EndPlot
BeginPlot
	x=93,y=52
	TerrainType=TERRAIN_GRASS
	PlotType=2
EndPlot
BeginPlot
	x=93,y=53
	TerrainType=TERRAIN_GRASS
	PlotType=2
EndPlot
BeginPlot
	x=93,y=54
	TerrainType=TERRAIN_GRASS
	PlotType=2
	RiverNSDirection=0
	isWOfRiver
	FeatureType=FEATURE_FOREST, FeatureVariety=3
EndPlot
BeginPlot
	x=93,y=55
	TerrainType=TERRAIN_GRASS
	PlotType=2
	RiverWEDirection=3
	isNOfRiver
	FeatureType=FEATURE_FOREST, FeatureVariety=3
EndPlot
BeginPlot
	x=93,y=56
	TerrainType=TERRAIN_GRASS
	PlotType=2
	BonusType=BONUS_CORN
	FeatureType=FEATURE_FOREST, FeatureVariety=3
EndPlot
BeginPlot
	x=93,y=57
	TerrainType=TERRAIN_GRASS
	PlotType=1
	RiverNSDirection=0
	isWOfRiver
	FeatureType=FEATURE_FOREST, FeatureVariety=3
EndPlot
BeginPlot
	x=93,y=58
	TerrainType=TERRAIN_GRASS
	PlotType=1
	RiverNSDirection=0
	isWOfRiver
	FeatureType=FEATURE_FOREST, FeatureVariety=3
EndPlot
BeginPlot
	x=93,y=59
	TerrainType=TERRAIN_GRASS
	PlotType=2
	RiverWEDirection=3
	isNOfRiver
	FeatureType=FEATURE_FOREST, FeatureVariety=3
EndPlot
BeginPlot
	x=93,y=60
	TerrainType=TERRAIN_GRASS
	PlotType=2
EndPlot
BeginPlot
	x=93,y=61
	TerrainType=TERRAIN_GRASS
	PlotType=2
EndPlot
BeginPlot
	x=93,y=62
	TerrainType=TERRAIN_COAST
	PlotType=3
	FeatureType=FEATURE_FOREST, FeatureVariety=3
EndPlot
BeginPlot
	x=93,y=63
	TerrainType=TERRAIN_GRASS
	PlotType=2
EndPlot
BeginPlot
	x=93,y=64
	TerrainType=TERRAIN_COAST
	PlotType=3
EndPlot
BeginPlot
	x=93,y=65
	TerrainType=TERRAIN_OCEAN
	PlotType=3
EndPlot
BeginPlot
	x=93,y=66
	TerrainType=TERRAIN_OCEAN
	PlotType=3
EndPlot
BeginPlot
	x=93,y=67
	TerrainType=TERRAIN_OCEAN
	PlotType=3
EndPlot</v>
      </c>
      <c r="CR72" t="str">
        <f t="shared" ca="1" si="1"/>
        <v>BeginPlot
	x=94,y=0
	TerrainType=TERRAIN_OCEAN
	PlotType=3
EndPlot
BeginPlot
	x=94,y=1
	TerrainType=TERRAIN_OCEAN
	PlotType=3
EndPlot
BeginPlot
	x=94,y=2
	TerrainType=TERRAIN_OCEAN
	PlotType=3
EndPlot
BeginPlot
	x=94,y=3
	TerrainType=TERRAIN_OCEAN
	PlotType=3
EndPlot
BeginPlot
	x=94,y=4
	TerrainType=TERRAIN_OCEAN
	PlotType=3
EndPlot
BeginPlot
	x=94,y=5
	TerrainType=TERRAIN_COAST
	PlotType=3
EndPlot
BeginPlot
	x=94,y=6
	TerrainType=TERRAIN_COAST
	PlotType=3
EndPlot
BeginPlot
	x=94,y=7
	TerrainType=TERRAIN_COAST
	PlotType=3
EndPlot
BeginPlot
	x=94,y=8
	TerrainType=TERRAIN_GRASS
	PlotType=1
	BonusType=BONUS_COW
EndPlot
BeginPlot
	x=94,y=9
	TerrainType=TERRAIN_GRASS
	PlotType=2
	FeatureType=FEATURE_FOREST, FeatureVariety=4
EndPlot
BeginPlot
	x=94,y=10
	TerrainType=TERRAIN_GRASS
	PlotType=2
	BonusType=BONUS_DYE
	RiverWEDirection=3
	isNOfRiver
	FeatureType=FEATURE_FOREST, FeatureVariety=4
EndPlot
BeginPlot
	x=94,y=11
	TerrainType=TERRAIN_GRASS
	PlotType=2
EndPlot
BeginPlot
	x=94,y=12
	TerrainType=TERRAIN_GRASS
	PlotType=2
	BonusType=BONUS_STONE
EndPlot
BeginPlot
	x=94,y=13
	TerrainType=TERRAIN_GRASS
	PlotType=1
	FeatureType=FEATURE_FOREST, FeatureVariety=4
EndPlot
BeginPlot
	x=94,y=14
	TerrainType=TERRAIN_GRASS
	PlotType=2
EndPlot
BeginPlot
	x=94,y=15
	TerrainType=TERRAIN_GRASS
	PlotType=2
	FeatureType=FEATURE_FOREST, FeatureVariety=4
EndPlot
BeginPlot
	x=94,y=16
	TerrainType=TERRAIN_GRASS
	PlotType=2
	RiverWEDirection=1
	isNOfRiver
	FeatureType=FEATURE_FOREST, FeatureVariety=4
EndPlot
BeginPlot
	x=94,y=17
	TerrainType=TERRAIN_GRASS
	PlotType=2
EndPlot
BeginPlot
	x=94,y=18
	TerrainType=TERRAIN_GRASS
	PlotType=2
	FeatureType=FEATURE_FOREST, FeatureVariety=4
EndPlot
BeginPlot
	x=94,y=19
	TerrainType=TERRAIN_GRASS
	PlotType=2
	FeatureType=FEATURE_FOREST, FeatureVariety=4
EndPlot
BeginPlot
	x=94,y=20
	TerrainType=TERRAIN_GRASS
	PlotType=2
EndPlot
BeginPlot
	x=94,y=21
	TerrainType=TERRAIN_GRASS
	PlotType=2
	FeatureType=FEATURE_FOREST, FeatureVariety=4
EndPlot
BeginPlot
	x=94,y=22
	TerrainType=TERRAIN_GRASS
	PlotType=2
	FeatureType=FEATURE_FOREST, FeatureVariety=4
EndPlot
BeginPlot
	x=94,y=23
	TerrainType=TERRAIN_GRASS
	PlotType=2
	RiverWEDirection=1
	isNOfRiver
	FeatureType=FEATURE_FOREST, FeatureVariety=4
EndPlot
BeginPlot
	x=94,y=24
	TerrainType=TERRAIN_GRASS
	PlotType=2
	FeatureType=FEATURE_FOREST, FeatureVariety=4
EndPlot
BeginPlot
	x=94,y=25
	TerrainType=TERRAIN_GRASS
	PlotType=2
	FeatureType=FEATURE_FOREST, FeatureVariety=4
EndPlot
BeginPlot
	x=94,y=26
	TerrainType=TERRAIN_GRASS
	PlotType=2
	FeatureType=FEATURE_FOREST, FeatureVariety=4
EndPlot
BeginPlot
	x=94,y=27
	TerrainType=TERRAIN_GRASS
	PlotType=2
	FeatureType=FEATURE_FOREST, FeatureVariety=4
EndPlot
BeginPlot
	x=94,y=28
	TerrainType=TERRAIN_GRASS
	PlotType=2
EndPlot
BeginPlot
	x=94,y=29
	TerrainType=TERRAIN_GRASS
	PlotType=2
	RiverWEDirection=1
	isNOfRiver
EndPlot
BeginPlot
	x=94,y=30
	TerrainType=TERRAIN_GRASS
	PlotType=2
	FeatureType=FEATURE_FOREST, FeatureVariety=4
EndPlot
BeginPlot
	x=94,y=31
	TerrainType=TERRAIN_COAST
	PlotType=3
EndPlot
BeginPlot
	x=94,y=32
	TerrainType=TERRAIN_OCEAN
	PlotType=3
EndPlot
BeginPlot
	x=94,y=33
	TerrainType=TERRAIN_OCEAN
	PlotType=3
EndPlot
BeginPlot
	x=94,y=34
	TerrainType=TERRAIN_OCEAN
	PlotType=3
EndPlot
BeginPlot
	x=94,y=35
	TerrainType=TERRAIN_OCEAN
	PlotType=3
EndPlot
BeginPlot
	x=94,y=36
	TerrainType=TERRAIN_OCEAN
	PlotType=3
EndPlot
BeginPlot
	x=94,y=37
	TerrainType=TERRAIN_OCEAN
	PlotType=3
EndPlot
BeginPlot
	x=94,y=38
	TerrainType=TERRAIN_COAST
	PlotType=3
EndPlot
BeginPlot
	x=94,y=39
	TerrainType=TERRAIN_GRASS
	PlotType=2
	BonusType=BONUS_ALUMINUM
EndPlot
BeginPlot
	x=94,y=40
	TerrainType=TERRAIN_GRASS
	PlotType=2
EndPlot
BeginPlot
	x=94,y=41
	TerrainType=TERRAIN_GRASS
	PlotType=2
EndPlot
BeginPlot
	x=94,y=42
	TerrainType=TERRAIN_GRASS
	PlotType=2
	ImprovementType=IMPROVEMENT_GOODY_HUT
	FeatureType=FEATURE_FOREST, FeatureVariety=3
EndPlot
BeginPlot
	x=94,y=43
	TerrainType=TERRAIN_GRASS
	PlotType=2
	FeatureType=FEATURE_FOREST, FeatureVariety=3
EndPlot
BeginPlot
	x=94,y=44
	TerrainType=TERRAIN_GRASS
	PlotType=2
EndPlot
BeginPlot
	x=94,y=45
	TerrainType=TERRAIN_GRASS
	PlotType=2
EndPlot
BeginPlot
	x=94,y=46
	TerrainType=TERRAIN_GRASS
	PlotType=2
	FeatureType=FEATURE_FOREST, FeatureVariety=3
EndPlot
BeginPlot
	x=94,y=47
	TerrainType=TERRAIN_GRASS
	PlotType=2
	RiverWEDirection=3
	isNOfRiver
EndPlot
BeginPlot
	x=94,y=48
	TerrainType=TERRAIN_GRASS
	PlotType=2
	RiverNSDirection=2
	isWOfRiver
	RiverWEDirection=3
	isNOfRiver
	FeatureType=FEATURE_FOREST, FeatureVariety=3
EndPlot
BeginPlot
	x=94,y=49
	TerrainType=TERRAIN_GRASS
	PlotType=2
	FeatureType=FEATURE_FOREST, FeatureVariety=3
EndPlot
BeginPlot
	x=94,y=50
	TerrainType=TERRAIN_GRASS
	PlotType=2
EndPlot
BeginPlot
	x=94,y=51
	TerrainType=TERRAIN_GRASS
	PlotType=2
	FeatureType=FEATURE_FOREST, FeatureVariety=3
EndPlot
BeginPlot
	x=94,y=52
	TerrainType=TERRAIN_GRASS
	PlotType=2
	BonusType=BONUS_SILK
	FeatureType=FEATURE_FOREST, FeatureVariety=3
EndPlot
BeginPlot
	x=94,y=53
	TerrainType=TERRAIN_GRASS
	PlotType=2
	RiverNSDirection=0
	isWOfRiver
EndPlot
BeginPlot
	x=94,y=54
	TerrainType=TERRAIN_GRASS
	PlotType=2
	RiverWEDirection=3
	isNOfRiver
	FeatureType=FEATURE_FOREST, FeatureVariety=3
EndPlot
BeginPlot
	x=94,y=55
	TerrainType=TERRAIN_GRASS
	PlotType=2
	FeatureType=FEATURE_FOREST, FeatureVariety=3
EndPlot
BeginPlot
	x=94,y=56
	TerrainType=TERRAIN_GRASS
	PlotType=1
	RiverNSDirection=0
	isWOfRiver
	FeatureType=FEATURE_FOREST, FeatureVariety=3
EndPlot
BeginPlot
	x=94,y=57
	TerrainType=TERRAIN_GRASS
	PlotType=2
	RiverWEDirection=3
	isNOfRiver
	FeatureType=FEATURE_FOREST, FeatureVariety=3
EndPlot
BeginPlot
	x=94,y=58
	TerrainType=TERRAIN_GRASS
	PlotType=2
	FeatureType=FEATURE_FOREST, FeatureVariety=3
EndPlot
BeginPlot
	x=94,y=59
	TerrainType=TERRAIN_GRASS
	PlotType=2
	FeatureType=FEATURE_FOREST, FeatureVariety=3
EndPlot
BeginPlot
	x=94,y=60
	TerrainType=TERRAIN_GRASS
	PlotType=2
	FeatureType=FEATURE_FOREST, FeatureVariety=3
EndPlot
BeginPlot
	x=94,y=61
	TerrainType=TERRAIN_GRASS
	PlotType=1
	BonusType=BONUS_BANANA
EndPlot
BeginPlot
	x=94,y=62
	TerrainType=TERRAIN_COAST
	PlotType=3
EndPlot
BeginPlot
	x=94,y=63
	TerrainType=TERRAIN_COAST
	PlotType=3
	FeatureType=FEATURE_FOREST, FeatureVariety=3
EndPlot
BeginPlot
	x=94,y=64
	TerrainType=TERRAIN_COAST
	PlotType=3
EndPlot
BeginPlot
	x=94,y=65
	TerrainType=TERRAIN_OCEAN
	PlotType=3
EndPlot
BeginPlot
	x=94,y=66
	TerrainType=TERRAIN_OCEAN
	PlotType=3
EndPlot
BeginPlot
	x=94,y=67
	TerrainType=TERRAIN_OCEAN
	PlotType=3
EndPlot</v>
      </c>
      <c r="CS72" t="str">
        <f t="shared" ca="1" si="1"/>
        <v>BeginPlot
	x=95,y=0
	TerrainType=TERRAIN_OCEAN
	PlotType=3
EndPlot
BeginPlot
	x=95,y=1
	TerrainType=TERRAIN_OCEAN
	PlotType=3
EndPlot
BeginPlot
	x=95,y=2
	TerrainType=TERRAIN_OCEAN
	PlotType=3
EndPlot
BeginPlot
	x=95,y=3
	TerrainType=TERRAIN_OCEAN
	PlotType=3
EndPlot
BeginPlot
	x=95,y=4
	TerrainType=TERRAIN_OCEAN
	PlotType=3
EndPlot
BeginPlot
	x=95,y=5
	TerrainType=TERRAIN_COAST
	PlotType=3
EndPlot
BeginPlot
	x=95,y=6
	TerrainType=TERRAIN_GRASS
	PlotType=2
EndPlot
BeginPlot
	x=95,y=7
	TerrainType=TERRAIN_GRASS
	PlotType=2
	BonusType=BONUS_WHEAT
	FeatureType=FEATURE_FOREST, FeatureVariety=4
EndPlot
BeginPlot
	x=95,y=8
	TerrainType=TERRAIN_GRASS
	PlotType=1
	FeatureType=FEATURE_FOREST, FeatureVariety=4
EndPlot
BeginPlot
	x=95,y=9
	TerrainType=TERRAIN_GRASS
	PlotType=1
	FeatureType=FEATURE_FOREST, FeatureVariety=4
EndPlot
BeginPlot
	x=95,y=10
	TerrainType=TERRAIN_GRASS
	PlotType=2
	FeatureType=FEATURE_FOREST, FeatureVariety=4
EndPlot
BeginPlot
	x=95,y=11
	TerrainType=TERRAIN_GRASS
	PlotType=2
EndPlot
BeginPlot
	x=95,y=12
	TerrainType=TERRAIN_GRASS
	PlotType=2
	FeatureType=FEATURE_FOREST, FeatureVariety=4
EndPlot
BeginPlot
	x=95,y=13
	TerrainType=TERRAIN_GRASS
	PlotType=2
EndPlot
BeginPlot
	x=95,y=14
	TerrainType=TERRAIN_GRASS
	PlotType=2
	FeatureType=FEATURE_FOREST, FeatureVariety=4
EndPlot
BeginPlot
	x=95,y=15
	TerrainType=TERRAIN_GRASS
	PlotType=2
	BonusType=BONUS_HORSE
	FeatureType=FEATURE_FOREST, FeatureVariety=4
EndPlot
BeginPlot
	x=95,y=16
	TerrainType=TERRAIN_GRASS
	PlotType=2
	RiverNSDirection=0
	isWOfRiver
	RiverWEDirection=1
	isNOfRiver
	FeatureType=FEATURE_FOREST, FeatureVariety=4
EndPlot
BeginPlot
	x=95,y=17
	TerrainType=TERRAIN_GRASS
	PlotType=2
	RiverNSDirection=0
	isWOfRiver
EndPlot
BeginPlot
	x=95,y=18
	TerrainType=TERRAIN_GRASS
	PlotType=2
	FeatureType=FEATURE_FOREST, FeatureVariety=4
EndPlot
BeginPlot
	x=95,y=19
	TerrainType=TERRAIN_GRASS
	PlotType=2
EndPlot
BeginPlot
	x=95,y=20
	TerrainType=TERRAIN_GRASS
	PlotType=2
EndPlot
BeginPlot
	x=95,y=21
	TerrainType=TERRAIN_GRASS
	PlotType=2
EndPlot
BeginPlot
	x=95,y=22
	TerrainType=TERRAIN_GRASS
	PlotType=2
EndPlot
BeginPlot
	x=95,y=23
	TerrainType=TERRAIN_GRASS
	PlotType=2
	RiverWEDirection=1
	isNOfRiver
	FeatureType=FEATURE_FOREST, FeatureVariety=4
EndPlot
BeginPlot
	x=95,y=24
	TerrainType=TERRAIN_GRASS
	PlotType=2
	FeatureType=FEATURE_FOREST, FeatureVariety=4
EndPlot
BeginPlot
	x=95,y=25
	TerrainType=TERRAIN_GRASS
	PlotType=2
	FeatureType=FEATURE_FOREST, FeatureVariety=4
EndPlot
BeginPlot
	x=95,y=26
	TerrainType=TERRAIN_GRASS
	PlotType=2
	FeatureType=FEATURE_FOREST, FeatureVariety=4
EndPlot
BeginPlot
	x=95,y=27
	TerrainType=TERRAIN_GRASS
	PlotType=2
EndPlot
BeginPlot
	x=95,y=28
	TerrainType=TERRAIN_GRASS
	PlotType=2
	BonusType=BONUS_WHEAT
EndPlot
BeginPlot
	x=95,y=29
	TerrainType=TERRAIN_GRASS
	PlotType=2
	RiverWEDirection=1
	isNOfRiver
EndPlot
BeginPlot
	x=95,y=30
	TerrainType=TERRAIN_GRASS
	PlotType=2
	FeatureType=FEATURE_FOREST, FeatureVariety=4
EndPlot
BeginPlot
	x=95,y=31
	TerrainType=TERRAIN_COAST
	PlotType=3
EndPlot
BeginPlot
	x=95,y=32
	TerrainType=TERRAIN_OCEAN
	PlotType=3
EndPlot
BeginPlot
	x=95,y=33
	TerrainType=TERRAIN_OCEAN
	PlotType=3
EndPlot
BeginPlot
	x=95,y=34
	TerrainType=TERRAIN_OCEAN
	PlotType=3
EndPlot
BeginPlot
	x=95,y=35
	TerrainType=TERRAIN_OCEAN
	PlotType=3
EndPlot
BeginPlot
	x=95,y=36
	TerrainType=TERRAIN_OCEAN
	PlotType=3
EndPlot
BeginPlot
	x=95,y=37
	TerrainType=TERRAIN_OCEAN
	PlotType=3
EndPlot
BeginPlot
	x=95,y=38
	TerrainType=TERRAIN_COAST
	PlotType=3
EndPlot
BeginPlot
	x=95,y=39
	TerrainType=TERRAIN_GRASS
	PlotType=2
EndPlot
BeginPlot
	x=95,y=40
	TerrainType=TERRAIN_GRASS
	PlotType=2
	FeatureType=FEATURE_FOREST, FeatureVariety=3
EndPlot
BeginPlot
	x=95,y=41
	TerrainType=TERRAIN_GRASS
	PlotType=2
	FeatureType=FEATURE_FOREST, FeatureVariety=3
EndPlot
BeginPlot
	x=95,y=42
	TerrainType=TERRAIN_GRASS
	PlotType=2
	BonusType=BONUS_IRON
	RiverNSDirection=0
	isWOfRiver
	FeatureType=FEATURE_FOREST, FeatureVariety=3
EndPlot
BeginPlot
	x=95,y=43
	TerrainType=TERRAIN_GRASS
	PlotType=2
	RiverNSDirection=0
	isWOfRiver
	FeatureType=FEATURE_FOREST, FeatureVariety=3
EndPlot
BeginPlot
	x=95,y=44
	TerrainType=TERRAIN_GRASS
	PlotType=2
	BonusType=BONUS_SHEEP
	RiverNSDirection=0
	isWOfRiver
EndPlot
BeginPlot
	x=95,y=45
	TerrainType=TERRAIN_GRASS
	PlotType=2
	RiverNSDirection=0
	isWOfRiver
	FeatureType=FEATURE_FOREST, FeatureVariety=3
EndPlot
BeginPlot
	x=95,y=46
	TerrainType=TERRAIN_GRASS
	PlotType=2
	RiverNSDirection=0
	isWOfRiver
EndPlot
BeginPlot
	x=95,y=47
	TerrainType=TERRAIN_GRASS
	PlotType=2
	RiverWEDirection=3
	isNOfRiver
	FeatureType=FEATURE_FOREST, FeatureVariety=3
EndPlot
BeginPlot
	x=95,y=48
	TerrainType=TERRAIN_GRASS
	PlotType=2
	FeatureType=FEATURE_FOREST, FeatureVariety=3
EndPlot
BeginPlot
	x=95,y=49
	TerrainType=TERRAIN_GRASS
	PlotType=2
	RiverNSDirection=2
	isWOfRiver
	RiverWEDirection=3
	isNOfRiver
	FeatureType=FEATURE_FOREST, FeatureVariety=3
EndPlot
BeginPlot
	x=95,y=50
	TerrainType=TERRAIN_GRASS
	PlotType=2
EndPlot
BeginPlot
	x=95,y=51
	TerrainType=TERRAIN_GRASS
	PlotType=2
	FeatureType=FEATURE_FOREST, FeatureVariety=3
EndPlot
BeginPlot
	x=95,y=52
	TerrainType=TERRAIN_GRASS
	PlotType=2
	RiverNSDirection=0
	isWOfRiver
EndPlot
BeginPlot
	x=95,y=53
	TerrainType=TERRAIN_GRASS
	PlotType=2
	RiverWEDirection=3
	isNOfRiver
EndPlot
BeginPlot
	x=95,y=54
	TerrainType=TERRAIN_GRASS
	PlotType=2
EndPlot
BeginPlot
	x=95,y=55
	TerrainType=TERRAIN_GRASS
	PlotType=2
EndPlot
BeginPlot
	x=95,y=56
	TerrainType=TERRAIN_GRASS
	PlotType=2
	FeatureType=FEATURE_FOREST, FeatureVariety=3
EndPlot
BeginPlot
	x=95,y=57
	TerrainType=TERRAIN_GRASS
	PlotType=2
	FeatureType=FEATURE_FOREST, FeatureVariety=3
EndPlot
BeginPlot
	x=95,y=58
	TerrainType=TERRAIN_GRASS
	PlotType=2
	FeatureType=FEATURE_FOREST, FeatureVariety=3
EndPlot
BeginPlot
	x=95,y=59
	TerrainType=TERRAIN_GRASS
	PlotType=2
	RiverNSDirection=2
	isWOfRiver
	FeatureType=FEATURE_FOREST, FeatureVariety=3
EndPlot
BeginPlot
	x=95,y=60
	TerrainType=TERRAIN_GRASS
	PlotType=1
EndPlot
BeginPlot
	x=95,y=61
	TerrainType=TERRAIN_GRASS
	PlotType=1
EndPlot
BeginPlot
	x=95,y=62
	TerrainType=TERRAIN_GRASS
	PlotType=2
EndPlot
BeginPlot
	x=95,y=63
	TerrainType=TERRAIN_GRASS
	PlotType=2
	ImprovementType=IMPROVEMENT_GOODY_HUT
	FeatureType=FEATURE_FOREST, FeatureVariety=3
EndPlot
BeginPlot
	x=95,y=64
	TerrainType=TERRAIN_COAST
	PlotType=3
EndPlot
BeginPlot
	x=95,y=65
	TerrainType=TERRAIN_OCEAN
	PlotType=3
EndPlot
BeginPlot
	x=95,y=66
	TerrainType=TERRAIN_OCEAN
	PlotType=3
EndPlot
BeginPlot
	x=95,y=67
	TerrainType=TERRAIN_OCEAN
	PlotType=3
EndPlot</v>
      </c>
      <c r="CT72" t="str">
        <f t="shared" ca="1" si="1"/>
        <v>BeginPlot
	x=96,y=0
	TerrainType=TERRAIN_OCEAN
	PlotType=3
EndPlot
BeginPlot
	x=96,y=1
	TerrainType=TERRAIN_OCEAN
	PlotType=3
EndPlot
BeginPlot
	x=96,y=2
	TerrainType=TERRAIN_OCEAN
	PlotType=3
EndPlot
BeginPlot
	x=96,y=3
	TerrainType=TERRAIN_OCEAN
	PlotType=3
EndPlot
BeginPlot
	x=96,y=4
	TerrainType=TERRAIN_OCEAN
	PlotType=3
EndPlot
BeginPlot
	x=96,y=5
	TerrainType=TERRAIN_COAST
	PlotType=3
	BonusType=BONUS_CLAM
EndPlot
BeginPlot
	x=96,y=6
	TerrainType=TERRAIN_COAST
	PlotType=3
	FeatureType=FEATURE_FOREST, FeatureVariety=4
EndPlot
BeginPlot
	x=96,y=7
	TerrainType=TERRAIN_COAST
	PlotType=3
EndPlot
BeginPlot
	x=96,y=8
	TerrainType=TERRAIN_GRASS
	PlotType=2
	RiverNSDirection=2
	isWOfRiver
EndPlot
BeginPlot
	x=96,y=9
	TerrainType=TERRAIN_GRASS
	PlotType=2
	ImprovementType=IMPROVEMENT_GOODY_HUT
	RiverNSDirection=2
	isWOfRiver
EndPlot
BeginPlot
	x=96,y=10
	TerrainType=TERRAIN_GRASS
	PlotType=1
	RiverNSDirection=2
	isWOfRiver
	FeatureType=FEATURE_FOREST, FeatureVariety=4
EndPlot
BeginPlot
	x=96,y=11
	TerrainType=TERRAIN_GRASS
	PlotType=2
	RiverNSDirection=2
	isWOfRiver
EndPlot
BeginPlot
	x=96,y=12
	TerrainType=TERRAIN_GRASS
	PlotType=2
	RiverNSDirection=2
	isWOfRiver
	FeatureType=FEATURE_FOREST, FeatureVariety=4
EndPlot
BeginPlot
	x=96,y=13
	TerrainType=TERRAIN_GRASS
	PlotType=2
	RiverNSDirection=2
	isWOfRiver
	FeatureType=FEATURE_FOREST, FeatureVariety=4
EndPlot
BeginPlot
	x=96,y=14
	TerrainType=TERRAIN_GRASS
	PlotType=2
EndPlot
BeginPlot
	x=96,y=15
	TerrainType=TERRAIN_GRASS
	PlotType=1
EndPlot
BeginPlot
	x=96,y=16
	TerrainType=TERRAIN_GRASS
	PlotType=2
	FeatureType=FEATURE_FOREST, FeatureVariety=4
EndPlot
BeginPlot
	x=96,y=17
	TerrainType=TERRAIN_GRASS
	PlotType=2
	RiverNSDirection=0
	isWOfRiver
	RiverWEDirection=1
	isNOfRiver
EndPlot
BeginPlot
	x=96,y=18
	TerrainType=TERRAIN_GRASS
	PlotType=2
	RiverWEDirection=1
	isNOfRiver
EndPlot
BeginPlot
	x=96,y=19
	TerrainType=TERRAIN_GRASS
	PlotType=2
	BonusType=BONUS_COAL
	FeatureType=FEATURE_FOREST, FeatureVariety=4
EndPlot
BeginPlot
	x=96,y=20
	TerrainType=TERRAIN_GRASS
	PlotType=2
	FeatureType=FEATURE_FOREST, FeatureVariety=4
EndPlot
BeginPlot
	x=96,y=21
	TerrainType=TERRAIN_GRASS
	PlotType=2
EndPlot
BeginPlot
	x=96,y=22
	TerrainType=TERRAIN_GRASS
	PlotType=2
	FeatureType=FEATURE_FOREST, FeatureVariety=4
EndPlot
BeginPlot
	x=96,y=23
	TerrainType=TERRAIN_GRASS
	PlotType=2
	RiverNSDirection=0
	isWOfRiver
	RiverWEDirection=1
	isNOfRiver
	FeatureType=FEATURE_FOREST, FeatureVariety=4
EndPlot
BeginPlot
	x=96,y=24
	TerrainType=TERRAIN_GRASS
	PlotType=2
	RiverNSDirection=0
	isWOfRiver
	FeatureType=FEATURE_FOREST, FeatureVariety=4
EndPlot
BeginPlot
	x=96,y=25
	TerrainType=TERRAIN_GRASS
	PlotType=2
	RiverNSDirection=0
	isWOfRiver
	FeatureType=FEATURE_FOREST, FeatureVariety=4
EndPlot
BeginPlot
	x=96,y=26
	TerrainType=TERRAIN_GRASS
	PlotType=2
	ImprovementType=IMPROVEMENT_GOODY_HUT
	RiverNSDirection=0
	isWOfRiver
	FeatureType=FEATURE_FOREST, FeatureVariety=4
EndPlot
BeginPlot
	x=96,y=27
	TerrainType=TERRAIN_GRASS
	PlotType=2
EndPlot
BeginPlot
	x=96,y=28
	TerrainType=TERRAIN_GRASS
	PlotType=2
	FeatureType=FEATURE_FOREST, FeatureVariety=4
EndPlot
BeginPlot
	x=96,y=29
	TerrainType=TERRAIN_GRASS
	PlotType=2
	RiverWEDirection=1
	isNOfRiver
EndPlot
BeginPlot
	x=96,y=30
	TerrainType=TERRAIN_GRASS
	PlotType=2
EndPlot
BeginPlot
	x=96,y=31
	TerrainType=TERRAIN_COAST
	PlotType=3
EndPlot
BeginPlot
	x=96,y=32
	TerrainType=TERRAIN_OCEAN
	PlotType=3
EndPlot
BeginPlot
	x=96,y=33
	TerrainType=TERRAIN_OCEAN
	PlotType=3
EndPlot
BeginPlot
	x=96,y=34
	TerrainType=TERRAIN_OCEAN
	PlotType=3
EndPlot
BeginPlot
	x=96,y=35
	TerrainType=TERRAIN_OCEAN
	PlotType=3
EndPlot
BeginPlot
	x=96,y=36
	TerrainType=TERRAIN_OCEAN
	PlotType=3
EndPlot
BeginPlot
	x=96,y=37
	TerrainType=TERRAIN_OCEAN
	PlotType=3
EndPlot
BeginPlot
	x=96,y=38
	TerrainType=TERRAIN_COAST
	PlotType=3
EndPlot
BeginPlot
	x=96,y=39
	TerrainType=TERRAIN_GRASS
	PlotType=2
	FeatureType=FEATURE_FOREST, FeatureVariety=3
EndPlot
BeginPlot
	x=96,y=40
	TerrainType=TERRAIN_GRASS
	PlotType=2
EndPlot
BeginPlot
	x=96,y=41
	TerrainType=TERRAIN_GRASS
	PlotType=2
EndPlot
BeginPlot
	x=96,y=42
	TerrainType=TERRAIN_GRASS
	PlotType=2
EndPlot
BeginPlot
	x=96,y=43
	TerrainType=TERRAIN_GRASS
	PlotType=2
	FeatureType=FEATURE_FOREST, FeatureVariety=3
EndPlot
BeginPlot
	x=96,y=44
	TerrainType=TERRAIN_GRASS
	PlotType=2
EndPlot
BeginPlot
	x=96,y=45
	TerrainType=TERRAIN_GRASS
	PlotType=2
	FeatureType=FEATURE_FOREST, FeatureVariety=3
EndPlot
BeginPlot
	x=96,y=46
	TerrainType=TERRAIN_GRASS
	PlotType=2
	FeatureType=FEATURE_FOREST, FeatureVariety=3
EndPlot
BeginPlot
	x=96,y=47
	TerrainType=TERRAIN_GRASS
	PlotType=2
EndPlot
BeginPlot
	x=96,y=48
	TerrainType=TERRAIN_GRASS
	PlotType=2
	ImprovementType=IMPROVEMENT_GOODY_HUT
EndPlot
BeginPlot
	x=96,y=49
	TerrainType=TERRAIN_GRASS
	PlotType=2
	FeatureType=FEATURE_FOREST, FeatureVariety=3
EndPlot
BeginPlot
	x=96,y=50
	TerrainType=TERRAIN_GRASS
	PlotType=2
	RiverNSDirection=2
	isWOfRiver
	RiverWEDirection=3
	isNOfRiver
EndPlot
BeginPlot
	x=96,y=51
	TerrainType=TERRAIN_GRASS
	PlotType=2
EndPlot
BeginPlot
	x=96,y=52
	TerrainType=TERRAIN_GRASS
	PlotType=2
	RiverWEDirection=3
	isNOfRiver
	FeatureType=FEATURE_FOREST, FeatureVariety=3
EndPlot
BeginPlot
	x=96,y=53
	TerrainType=TERRAIN_GRASS
	PlotType=2
	FeatureType=FEATURE_FOREST, FeatureVariety=3
EndPlot
BeginPlot
	x=96,y=54
	TerrainType=TERRAIN_GRASS
	PlotType=1
EndPlot
BeginPlot
	x=96,y=55
	TerrainType=TERRAIN_GRASS
	PlotType=2
	FeatureType=FEATURE_FOREST, FeatureVariety=3
EndPlot
BeginPlot
	x=96,y=56
	TerrainType=TERRAIN_GRASS
	PlotType=2
	FeatureType=FEATURE_FOREST, FeatureVariety=3
EndPlot
BeginPlot
	x=96,y=57
	TerrainType=TERRAIN_GRASS
	PlotType=2
	FeatureType=FEATURE_FOREST, FeatureVariety=3
EndPlot
BeginPlot
	x=96,y=58
	TerrainType=TERRAIN_GRASS
	PlotType=2
	FeatureType=FEATURE_FOREST, FeatureVariety=3
EndPlot
BeginPlot
	x=96,y=59
	TerrainType=TERRAIN_GRASS
	PlotType=1
	RiverWEDirection=1
	isNOfRiver
	FeatureType=FEATURE_FOREST, FeatureVariety=3
EndPlot
BeginPlot
	x=96,y=60
	TerrainType=TERRAIN_GRASS
	PlotType=2
EndPlot
BeginPlot
	x=96,y=61
	TerrainType=TERRAIN_GRASS
	PlotType=2
	FeatureType=FEATURE_FOREST, FeatureVariety=3
EndPlot
BeginPlot
	x=96,y=62
	TerrainType=TERRAIN_COAST
	PlotType=3
	BonusType=BONUS_FISH
EndPlot
BeginPlot
	x=96,y=63
	TerrainType=TERRAIN_COAST
	PlotType=3
EndPlot
BeginPlot
	x=96,y=64
	TerrainType=TERRAIN_COAST
	PlotType=3
EndPlot
BeginPlot
	x=96,y=65
	TerrainType=TERRAIN_OCEAN
	PlotType=3
EndPlot
BeginPlot
	x=96,y=66
	TerrainType=TERRAIN_OCEAN
	PlotType=3
EndPlot
BeginPlot
	x=96,y=67
	TerrainType=TERRAIN_OCEAN
	PlotType=3
EndPlot</v>
      </c>
      <c r="CU72" t="str">
        <f t="shared" ca="1" si="1"/>
        <v>BeginPlot
	x=97,y=0
	TerrainType=TERRAIN_OCEAN
	PlotType=3
EndPlot
BeginPlot
	x=97,y=1
	TerrainType=TERRAIN_OCEAN
	PlotType=3
EndPlot
BeginPlot
	x=97,y=2
	TerrainType=TERRAIN_OCEAN
	PlotType=3
EndPlot
BeginPlot
	x=97,y=3
	TerrainType=TERRAIN_OCEAN
	PlotType=3
EndPlot
BeginPlot
	x=97,y=4
	TerrainType=TERRAIN_OCEAN
	PlotType=3
EndPlot
BeginPlot
	x=97,y=5
	TerrainType=TERRAIN_OCEAN
	PlotType=3
EndPlot
BeginPlot
	x=97,y=6
	TerrainType=TERRAIN_OCEAN
	PlotType=3
EndPlot
BeginPlot
	x=97,y=7
	TerrainType=TERRAIN_COAST
	PlotType=3
EndPlot
BeginPlot
	x=97,y=8
	TerrainType=TERRAIN_GRASS
	PlotType=1
EndPlot
BeginPlot
	x=97,y=9
	TerrainType=TERRAIN_GRASS
	PlotType=2
	RiverWEDirection=3
	isNOfRiver
EndPlot
BeginPlot
	x=97,y=10
	TerrainType=TERRAIN_GRASS
	PlotType=2
	BonusType=BONUS_CORN
	FeatureType=FEATURE_FOREST, FeatureVariety=4
EndPlot
BeginPlot
	x=97,y=11
	TerrainType=TERRAIN_GRASS
	PlotType=2
EndPlot
BeginPlot
	x=97,y=12
	TerrainType=TERRAIN_GRASS
	PlotType=2
EndPlot
BeginPlot
	x=97,y=13
	TerrainType=TERRAIN_GRASS
	PlotType=1
	BonusType=BONUS_WINE
	FeatureType=FEATURE_FOREST, FeatureVariety=4
EndPlot
BeginPlot
	x=97,y=14
	TerrainType=TERRAIN_GRASS
	PlotType=2
	RiverWEDirection=3
	isNOfRiver
EndPlot
BeginPlot
	x=97,y=15
	TerrainType=TERRAIN_GRASS
	PlotType=1
EndPlot
BeginPlot
	x=97,y=16
	TerrainType=TERRAIN_GRASS
	PlotType=1
EndPlot
BeginPlot
	x=97,y=17
	TerrainType=TERRAIN_GRASS
	PlotType=2
	FeatureType=FEATURE_FOREST, FeatureVariety=4
EndPlot
BeginPlot
	x=97,y=18
	TerrainType=TERRAIN_GRASS
	PlotType=2
	RiverNSDirection=0
	isWOfRiver
	RiverWEDirection=1
	isNOfRiver
	FeatureType=FEATURE_FOREST, FeatureVariety=4
EndPlot
BeginPlot
	x=97,y=19
	TerrainType=TERRAIN_GRASS
	PlotType=2
	FeatureType=FEATURE_FOREST, FeatureVariety=4
EndPlot
BeginPlot
	x=97,y=20
	TerrainType=TERRAIN_GRASS
	PlotType=2
	FeatureType=FEATURE_FOREST, FeatureVariety=4
EndPlot
BeginPlot
	x=97,y=21
	TerrainType=TERRAIN_GRASS
	PlotType=1
	FeatureType=FEATURE_FOREST, FeatureVariety=4
EndPlot
BeginPlot
	x=97,y=22
	TerrainType=TERRAIN_GRASS
	PlotType=2
EndPlot
BeginPlot
	x=97,y=23
	TerrainType=TERRAIN_GRASS
	PlotType=2
EndPlot
BeginPlot
	x=97,y=24
	TerrainType=TERRAIN_GRASS
	PlotType=2
	FeatureType=FEATURE_FOREST, FeatureVariety=4
EndPlot
BeginPlot
	x=97,y=25
	TerrainType=TERRAIN_GRASS
	PlotType=2
	FeatureType=FEATURE_FOREST, FeatureVariety=4
EndPlot
BeginPlot
	x=97,y=26
	TerrainType=TERRAIN_GRASS
	PlotType=2
EndPlot
BeginPlot
	x=97,y=27
	TerrainType=TERRAIN_GRASS
	PlotType=2
	RiverNSDirection=0
	isWOfRiver
	RiverWEDirection=1
	isNOfRiver
EndPlot
BeginPlot
	x=97,y=28
	TerrainType=TERRAIN_GRASS
	PlotType=2
	RiverNSDirection=0
	isWOfRiver
EndPlot
BeginPlot
	x=97,y=29
	TerrainType=TERRAIN_COAST
	PlotType=3
	BonusType=BONUS_FISH
EndPlot
BeginPlot
	x=97,y=30
	TerrainType=TERRAIN_COAST
	PlotType=3
EndPlot
BeginPlot
	x=97,y=31
	TerrainType=TERRAIN_COAST
	PlotType=3
EndPlot
BeginPlot
	x=97,y=32
	TerrainType=TERRAIN_OCEAN
	PlotType=3
EndPlot
BeginPlot
	x=97,y=33
	TerrainType=TERRAIN_OCEAN
	PlotType=3
EndPlot
BeginPlot
	x=97,y=34
	TerrainType=TERRAIN_OCEAN
	PlotType=3
EndPlot
BeginPlot
	x=97,y=35
	TerrainType=TERRAIN_OCEAN
	PlotType=3
EndPlot
BeginPlot
	x=97,y=36
	TerrainType=TERRAIN_OCEAN
	PlotType=3
EndPlot
BeginPlot
	x=97,y=37
	TerrainType=TERRAIN_OCEAN
	PlotType=3
EndPlot
BeginPlot
	x=97,y=38
	TerrainType=TERRAIN_COAST
	PlotType=3
EndPlot
BeginPlot
	x=97,y=39
	TerrainType=TERRAIN_COAST
	PlotType=3
EndPlot
BeginPlot
	x=97,y=40
	TerrainType=TERRAIN_COAST
	PlotType=3
EndPlot
BeginPlot
	x=97,y=41
	TerrainType=TERRAIN_GRASS
	PlotType=2
EndPlot
BeginPlot
	x=97,y=42
	TerrainType=TERRAIN_GRASS
	PlotType=2
EndPlot
BeginPlot
	x=97,y=43
	TerrainType=TERRAIN_GRASS
	PlotType=2
	BonusType=BONUS_GOLD
	FeatureType=FEATURE_FOREST, FeatureVariety=3
EndPlot
BeginPlot
	x=97,y=44
	TerrainType=TERRAIN_GRASS
	PlotType=2
EndPlot
BeginPlot
	x=97,y=45
	TerrainType=TERRAIN_GRASS
	PlotType=2
EndPlot
BeginPlot
	x=97,y=46
	TerrainType=TERRAIN_GRASS
	PlotType=2
	FeatureType=FEATURE_FOREST, FeatureVariety=3
EndPlot
BeginPlot
	x=97,y=47
	TerrainType=TERRAIN_GRASS
	PlotType=2
EndPlot
BeginPlot
	x=97,y=48
	TerrainType=TERRAIN_GRASS
	PlotType=1
	BonusType=BONUS_CORN
EndPlot
BeginPlot
	x=97,y=49
	TerrainType=TERRAIN_GRASS
	PlotType=2
EndPlot
BeginPlot
	x=97,y=50
	TerrainType=TERRAIN_GRASS
	PlotType=2
	FeatureType=FEATURE_FOREST, FeatureVariety=3
EndPlot
BeginPlot
	x=97,y=51
	TerrainType=TERRAIN_GRASS
	PlotType=2
	FeatureType=FEATURE_FOREST, FeatureVariety=3
EndPlot
BeginPlot
	x=97,y=52
	TerrainType=TERRAIN_GRASS
	PlotType=2
	BonusType=BONUS_PIG
	RiverNSDirection=0
	isWOfRiver
	FeatureType=FEATURE_FOREST, FeatureVariety=3
EndPlot
BeginPlot
	x=97,y=53
	TerrainType=TERRAIN_GRASS
	PlotType=1
	FeatureType=FEATURE_FOREST, FeatureVariety=3
EndPlot
BeginPlot
	x=97,y=54
	TerrainType=TERRAIN_GRASS
	PlotType=1
	FeatureType=FEATURE_FOREST, FeatureVariety=3
EndPlot
BeginPlot
	x=97,y=55
	TerrainType=TERRAIN_GRASS
	PlotType=2
EndPlot
BeginPlot
	x=97,y=56
	TerrainType=TERRAIN_GRASS
	PlotType=1
EndPlot
BeginPlot
	x=97,y=57
	TerrainType=TERRAIN_GRASS
	PlotType=2
	BonusType=BONUS_COPPER
	FeatureType=FEATURE_FOREST, FeatureVariety=3
EndPlot
BeginPlot
	x=97,y=58
	TerrainType=TERRAIN_GRASS
	PlotType=2
	RiverNSDirection=2
	isWOfRiver
	FeatureType=FEATURE_FOREST, FeatureVariety=3
EndPlot
BeginPlot
	x=97,y=59
	TerrainType=TERRAIN_GRASS
	PlotType=2
	RiverWEDirection=1
	isNOfRiver
EndPlot
BeginPlot
	x=97,y=60
	TerrainType=TERRAIN_GRASS
	PlotType=2
EndPlot
BeginPlot
	x=97,y=61
	TerrainType=TERRAIN_GRASS
	PlotType=1
EndPlot
BeginPlot
	x=97,y=62
	TerrainType=TERRAIN_COAST
	PlotType=3
EndPlot
BeginPlot
	x=97,y=63
	TerrainType=TERRAIN_OCEAN
	PlotType=3
EndPlot
BeginPlot
	x=97,y=64
	TerrainType=TERRAIN_OCEAN
	PlotType=3
EndPlot
BeginPlot
	x=97,y=65
	TerrainType=TERRAIN_OCEAN
	PlotType=3
EndPlot
BeginPlot
	x=97,y=66
	TerrainType=TERRAIN_OCEAN
	PlotType=3
EndPlot
BeginPlot
	x=97,y=67
	TerrainType=TERRAIN_OCEAN
	PlotType=3
EndPlot</v>
      </c>
      <c r="CV72" t="str">
        <f t="shared" ca="1" si="1"/>
        <v>BeginPlot
	x=98,y=0
	TerrainType=TERRAIN_OCEAN
	PlotType=3
EndPlot
BeginPlot
	x=98,y=1
	TerrainType=TERRAIN_OCEAN
	PlotType=3
EndPlot
BeginPlot
	x=98,y=2
	TerrainType=TERRAIN_OCEAN
	PlotType=3
EndPlot
BeginPlot
	x=98,y=3
	TerrainType=TERRAIN_OCEAN
	PlotType=3
EndPlot
BeginPlot
	x=98,y=4
	TerrainType=TERRAIN_OCEAN
	PlotType=3
EndPlot
BeginPlot
	x=98,y=5
	TerrainType=TERRAIN_COAST
	PlotType=3
EndPlot
BeginPlot
	x=98,y=6
	TerrainType=TERRAIN_COAST
	PlotType=3
	FeatureType=FEATURE_FOREST, FeatureVariety=4
EndPlot
BeginPlot
	x=98,y=7
	TerrainType=TERRAIN_COAST
	PlotType=3
	FeatureType=FEATURE_FOREST, FeatureVariety=4
EndPlot
BeginPlot
	x=98,y=8
	TerrainType=TERRAIN_GRASS
	PlotType=2
EndPlot
BeginPlot
	x=98,y=9
	TerrainType=TERRAIN_GRASS
	PlotType=2
	RiverWEDirection=3
	isNOfRiver
	FeatureType=FEATURE_FOREST, FeatureVariety=4
EndPlot
BeginPlot
	x=98,y=10
	TerrainType=TERRAIN_GRASS
	PlotType=1
	FeatureType=FEATURE_FOREST, FeatureVariety=4
EndPlot
BeginPlot
	x=98,y=11
	TerrainType=TERRAIN_GRASS
	PlotType=1
	FeatureType=FEATURE_FOREST, FeatureVariety=4
EndPlot
BeginPlot
	x=98,y=12
	TerrainType=TERRAIN_GRASS
	PlotType=2
EndPlot
BeginPlot
	x=98,y=13
	TerrainType=TERRAIN_GRASS
	PlotType=2
	FeatureType=FEATURE_FOREST, FeatureVariety=4
EndPlot
BeginPlot
	x=98,y=14
	TerrainType=TERRAIN_GRASS
	PlotType=2
	RiverWEDirection=3
	isNOfRiver
EndPlot
BeginPlot
	x=98,y=15
	TerrainType=TERRAIN_GRASS
	PlotType=1
EndPlot
BeginPlot
	x=98,y=16
	TerrainType=TERRAIN_GRASS
	PlotType=1
	FeatureType=FEATURE_FOREST, FeatureVariety=4
EndPlot
BeginPlot
	x=98,y=17
	TerrainType=TERRAIN_GRASS
	PlotType=2
EndPlot
BeginPlot
	x=98,y=18
	TerrainType=TERRAIN_GRASS
	PlotType=2
	FeatureType=FEATURE_FOREST, FeatureVariety=4
EndPlot
BeginPlot
	x=98,y=19
	TerrainType=TERRAIN_GRASS
	PlotType=2
	RiverNSDirection=0
	isWOfRiver
	RiverWEDirection=1
	isNOfRiver
EndPlot
BeginPlot
	x=98,y=20
	TerrainType=TERRAIN_GRASS
	PlotType=2
EndPlot
BeginPlot
	x=98,y=21
	TerrainType=TERRAIN_GRASS
	PlotType=1
	FeatureType=FEATURE_FOREST, FeatureVariety=4
EndPlot
BeginPlot
	x=98,y=22
	TerrainType=TERRAIN_GRASS
	PlotType=2
EndPlot
BeginPlot
	x=98,y=23
	TerrainType=TERRAIN_GRASS
	PlotType=1
	FeatureType=FEATURE_FOREST, FeatureVariety=4
EndPlot
BeginPlot
	x=98,y=24
	TerrainType=TERRAIN_GRASS
	PlotType=1
	FeatureType=FEATURE_FOREST, FeatureVariety=4
EndPlot
BeginPlot
	x=98,y=25
	TerrainType=TERRAIN_GRASS
	PlotType=1
	BonusType=BONUS_OIL
	FeatureType=FEATURE_FOREST, FeatureVariety=4
EndPlot
BeginPlot
	x=98,y=26
	TerrainType=TERRAIN_GRASS
	PlotType=2
EndPlot
BeginPlot
	x=98,y=27
	TerrainType=TERRAIN_GRASS
	PlotType=2
	FeatureType=FEATURE_FOREST, FeatureVariety=4
EndPlot
BeginPlot
	x=98,y=28
	TerrainType=TERRAIN_GRASS
	PlotType=1
EndPlot
BeginPlot
	x=98,y=29
	TerrainType=TERRAIN_GRASS
	PlotType=1
EndPlot
BeginPlot
	x=98,y=30
	TerrainType=TERRAIN_GRASS
	PlotType=2
EndPlot
BeginPlot
	x=98,y=31
	TerrainType=TERRAIN_COAST
	PlotType=3
EndPlot
BeginPlot
	x=98,y=32
	TerrainType=TERRAIN_OCEAN
	PlotType=3
EndPlot
BeginPlot
	x=98,y=33
	TerrainType=TERRAIN_OCEAN
	PlotType=3
EndPlot
BeginPlot
	x=98,y=34
	TerrainType=TERRAIN_OCEAN
	PlotType=3
EndPlot
BeginPlot
	x=98,y=35
	TerrainType=TERRAIN_OCEAN
	PlotType=3
EndPlot
BeginPlot
	x=98,y=36
	TerrainType=TERRAIN_OCEAN
	PlotType=3
EndPlot
BeginPlot
	x=98,y=37
	TerrainType=TERRAIN_OCEAN
	PlotType=3
EndPlot
BeginPlot
	x=98,y=38
	TerrainType=TERRAIN_COAST
	PlotType=3
EndPlot
BeginPlot
	x=98,y=39
	TerrainType=TERRAIN_GRASS
	PlotType=2
	FeatureType=FEATURE_FOREST, FeatureVariety=3
EndPlot
BeginPlot
	x=98,y=40
	TerrainType=TERRAIN_GRASS
	PlotType=1
	FeatureType=FEATURE_FOREST, FeatureVariety=3
EndPlot
BeginPlot
	x=98,y=41
	TerrainType=TERRAIN_GRASS
	PlotType=1
EndPlot
BeginPlot
	x=98,y=42
	TerrainType=TERRAIN_GRASS
	PlotType=2
	FeatureType=FEATURE_FOREST, FeatureVariety=3
EndPlot
BeginPlot
	x=98,y=43
	TerrainType=TERRAIN_GRASS
	PlotType=2
	RiverNSDirection=0
	isWOfRiver
	FeatureType=FEATURE_FOREST, FeatureVariety=3
EndPlot
BeginPlot
	x=98,y=44
	TerrainType=TERRAIN_GRASS
	PlotType=1
	RiverNSDirection=0
	isWOfRiver
	FeatureType=FEATURE_FOREST, FeatureVariety=3
EndPlot
BeginPlot
	x=98,y=45
	TerrainType=TERRAIN_GRASS
	PlotType=1
EndPlot
BeginPlot
	x=98,y=46
	TerrainType=TERRAIN_GRASS
	PlotType=1
	FeatureType=FEATURE_FOREST, FeatureVariety=3
EndPlot
BeginPlot
	x=98,y=47
	TerrainType=TERRAIN_GRASS
	PlotType=2
EndPlot
BeginPlot
	x=98,y=48
	TerrainType=TERRAIN_GRASS
	PlotType=1
EndPlot
BeginPlot
	x=98,y=49
	TerrainType=TERRAIN_GRASS
	PlotType=2
	BonusType=BONUS_BANANA
	FeatureType=FEATURE_FOREST, FeatureVariety=3
EndPlot
BeginPlot
	x=98,y=50
	TerrainType=TERRAIN_GRASS
	PlotType=2
	RiverNSDirection=2
	isWOfRiver
EndPlot
BeginPlot
	x=98,y=51
	TerrainType=TERRAIN_GRASS
	PlotType=2
	RiverWEDirection=1
	isNOfRiver
	FeatureType=FEATURE_FOREST, FeatureVariety=3
EndPlot
BeginPlot
	x=98,y=52
	TerrainType=TERRAIN_GRASS
	PlotType=2
	BonusType=BONUS_STONE
EndPlot
BeginPlot
	x=98,y=53
	TerrainType=TERRAIN_GRASS
	PlotType=1
	RiverNSDirection=0
	isWOfRiver
	RiverWEDirection=1
	isNOfRiver
EndPlot
BeginPlot
	x=98,y=54
	TerrainType=TERRAIN_GRASS
	PlotType=1
	FeatureType=FEATURE_FOREST, FeatureVariety=3
EndPlot
BeginPlot
	x=98,y=55
	TerrainType=TERRAIN_GRASS
	PlotType=2
	ImprovementType=IMPROVEMENT_GOODY_HUT
EndPlot
BeginPlot
	x=98,y=56
	TerrainType=TERRAIN_GRASS
	PlotType=2
	FeatureType=FEATURE_FOREST, FeatureVariety=3
EndPlot
BeginPlot
	x=98,y=57
	TerrainType=TERRAIN_GRASS
	PlotType=2
	RiverNSDirection=2
	isWOfRiver
	FeatureType=FEATURE_FOREST, FeatureVariety=3
EndPlot
BeginPlot
	x=98,y=58
	TerrainType=TERRAIN_GRASS
	PlotType=1
	RiverWEDirection=1
	isNOfRiver
	FeatureType=FEATURE_FOREST, FeatureVariety=3
EndPlot
BeginPlot
	x=98,y=59
	TerrainType=TERRAIN_GRASS
	PlotType=1
EndPlot
BeginPlot
	x=98,y=60
	TerrainType=TERRAIN_GRASS
	PlotType=2
	FeatureType=FEATURE_FOREST, FeatureVariety=3
EndPlot
BeginPlot
	x=98,y=61
	TerrainType=TERRAIN_GRASS
	PlotType=2
EndPlot
BeginPlot
	x=98,y=62
	TerrainType=TERRAIN_COAST
	PlotType=3
EndPlot
BeginPlot
	x=98,y=63
	TerrainType=TERRAIN_COAST
	PlotType=3
EndPlot
BeginPlot
	x=98,y=64
	TerrainType=TERRAIN_COAST
	PlotType=3
EndPlot
BeginPlot
	x=98,y=65
	TerrainType=TERRAIN_OCEAN
	PlotType=3
EndPlot
BeginPlot
	x=98,y=66
	TerrainType=TERRAIN_OCEAN
	PlotType=3
EndPlot
BeginPlot
	x=98,y=67
	TerrainType=TERRAIN_OCEAN
	PlotType=3
EndPlot</v>
      </c>
      <c r="CW72" t="str">
        <f t="shared" ca="1" si="1"/>
        <v>BeginPlot
	x=99,y=0
	TerrainType=TERRAIN_OCEAN
	PlotType=3
EndPlot
BeginPlot
	x=99,y=1
	TerrainType=TERRAIN_OCEAN
	PlotType=3
EndPlot
BeginPlot
	x=99,y=2
	TerrainType=TERRAIN_OCEAN
	PlotType=3
EndPlot
BeginPlot
	x=99,y=3
	TerrainType=TERRAIN_OCEAN
	PlotType=3
EndPlot
BeginPlot
	x=99,y=4
	TerrainType=TERRAIN_OCEAN
	PlotType=3
EndPlot
BeginPlot
	x=99,y=5
	TerrainType=TERRAIN_COAST
	PlotType=3
EndPlot
BeginPlot
	x=99,y=6
	TerrainType=TERRAIN_GRASS
	PlotType=2
	BonusType=BONUS_PIG
EndPlot
BeginPlot
	x=99,y=7
	TerrainType=TERRAIN_GRASS
	PlotType=2
	FeatureType=FEATURE_FOREST, FeatureVariety=4
EndPlot
BeginPlot
	x=99,y=8
	TerrainType=TERRAIN_GRASS
	PlotType=1
EndPlot
BeginPlot
	x=99,y=9
	TerrainType=TERRAIN_GRASS
	PlotType=2
	RiverWEDirection=3
	isNOfRiver
EndPlot
BeginPlot
	x=99,y=10
	TerrainType=TERRAIN_GRASS
	PlotType=2
EndPlot
BeginPlot
	x=99,y=11
	TerrainType=TERRAIN_GRASS
	PlotType=2
EndPlot
BeginPlot
	x=99,y=12
	TerrainType=TERRAIN_GRASS
	PlotType=2
EndPlot
BeginPlot
	x=99,y=13
	TerrainType=TERRAIN_GRASS
	PlotType=2
	BonusType=BONUS_IRON
	FeatureType=FEATURE_FOREST, FeatureVariety=4
EndPlot
BeginPlot
	x=99,y=14
	TerrainType=TERRAIN_GRASS
	PlotType=2
	ImprovementType=IMPROVEMENT_GOODY_HUT
	RiverWEDirection=3
	isNOfRiver
	FeatureType=FEATURE_FOREST, FeatureVariety=4
EndPlot
BeginPlot
	x=99,y=15
	TerrainType=TERRAIN_GRASS
	PlotType=2
EndPlot
BeginPlot
	x=99,y=16
	TerrainType=TERRAIN_GRASS
	PlotType=2
EndPlot
BeginPlot
	x=99,y=17
	TerrainType=TERRAIN_GRASS
	PlotType=2
	FeatureType=FEATURE_FOREST, FeatureVariety=4
EndPlot
BeginPlot
	x=99,y=18
	TerrainType=TERRAIN_GRASS
	PlotType=2
	FeatureType=FEATURE_FOREST, FeatureVariety=4
EndPlot
BeginPlot
	x=99,y=19
	TerrainType=TERRAIN_GRASS
	PlotType=2
	FeatureType=FEATURE_FOREST, FeatureVariety=4
EndPlot
BeginPlot
	x=99,y=20
	TerrainType=TERRAIN_GRASS
	PlotType=2
	RiverWEDirection=1
	isNOfRiver
	FeatureType=FEATURE_FOREST, FeatureVariety=4
EndPlot
BeginPlot
	x=99,y=21
	TerrainType=TERRAIN_GRASS
	PlotType=2
EndPlot
BeginPlot
	x=99,y=22
	TerrainType=TERRAIN_GRASS
	PlotType=2
	FeatureType=FEATURE_FOREST, FeatureVariety=4
EndPlot
BeginPlot
	x=99,y=23
	TerrainType=TERRAIN_GRASS
	PlotType=1
EndPlot
BeginPlot
	x=99,y=24
	TerrainType=TERRAIN_GRASS
	PlotType=1
	BonusType=BONUS_URANIUM
EndPlot
BeginPlot
	x=99,y=25
	TerrainType=TERRAIN_GRASS
	PlotType=2
	FeatureType=FEATURE_FOREST, FeatureVariety=4
EndPlot
BeginPlot
	x=99,y=26
	TerrainType=TERRAIN_GRASS
	PlotType=2
	FeatureType=FEATURE_FOREST, FeatureVariety=4
EndPlot
BeginPlot
	x=99,y=27
	TerrainType=TERRAIN_GRASS
	PlotType=1
	FeatureType=FEATURE_FOREST, FeatureVariety=4
EndPlot
BeginPlot
	x=99,y=28
	TerrainType=TERRAIN_GRASS
	PlotType=1
	BonusType=BONUS_DEER
EndPlot
BeginPlot
	x=99,y=29
	TerrainType=TERRAIN_GRASS
	PlotType=1
EndPlot
BeginPlot
	x=99,y=30
	TerrainType=TERRAIN_GRASS
	PlotType=2
EndPlot
BeginPlot
	x=99,y=31
	TerrainType=TERRAIN_COAST
	PlotType=3
EndPlot
BeginPlot
	x=99,y=32
	TerrainType=TERRAIN_OCEAN
	PlotType=3
EndPlot
BeginPlot
	x=99,y=33
	TerrainType=TERRAIN_OCEAN
	PlotType=3
EndPlot
BeginPlot
	x=99,y=34
	TerrainType=TERRAIN_OCEAN
	PlotType=3
EndPlot
BeginPlot
	x=99,y=35
	TerrainType=TERRAIN_OCEAN
	PlotType=3
EndPlot
BeginPlot
	x=99,y=36
	TerrainType=TERRAIN_OCEAN
	PlotType=3
EndPlot
BeginPlot
	x=99,y=37
	TerrainType=TERRAIN_OCEAN
	PlotType=3
EndPlot
BeginPlot
	x=99,y=38
	TerrainType=TERRAIN_COAST
	PlotType=3
EndPlot
BeginPlot
	x=99,y=39
	TerrainType=TERRAIN_GRASS
	PlotType=2
	BonusType=BONUS_COW
	ImprovementType=IMPROVEMENT_GOODY_HUT
EndPlot
BeginPlot
	x=99,y=40
	TerrainType=TERRAIN_GRASS
	PlotType=1
	BonusType=BONUS_SILVER
	FeatureType=FEATURE_FOREST, FeatureVariety=3
EndPlot
BeginPlot
	x=99,y=41
	TerrainType=TERRAIN_GRASS
	PlotType=1
EndPlot
BeginPlot
	x=99,y=42
	TerrainType=TERRAIN_GRASS
	PlotType=1
EndPlot
BeginPlot
	x=99,y=43
	TerrainType=TERRAIN_GRASS
	PlotType=2
	RiverWEDirection=3
	isNOfRiver
EndPlot
BeginPlot
	x=99,y=44
	TerrainType=TERRAIN_GRASS
	PlotType=2
EndPlot
BeginPlot
	x=99,y=45
	TerrainType=TERRAIN_GRASS
	PlotType=1
	RiverNSDirection=0
	isWOfRiver
	RiverWEDirection=1
	isNOfRiver
EndPlot
BeginPlot
	x=99,y=46
	TerrainType=TERRAIN_GRASS
	PlotType=1
	FeatureType=FEATURE_FOREST, FeatureVariety=3
EndPlot
BeginPlot
	x=99,y=47
	TerrainType=TERRAIN_GRASS
	PlotType=2
	FeatureType=FEATURE_FOREST, FeatureVariety=3
EndPlot
BeginPlot
	x=99,y=48
	TerrainType=TERRAIN_GRASS
	PlotType=2
EndPlot
BeginPlot
	x=99,y=49
	TerrainType=TERRAIN_GRASS
	PlotType=2
	RiverNSDirection=2
	isWOfRiver
EndPlot
BeginPlot
	x=99,y=50
	TerrainType=TERRAIN_GRASS
	PlotType=2
	RiverWEDirection=1
	isNOfRiver
	FeatureType=FEATURE_FOREST, FeatureVariety=3
EndPlot
BeginPlot
	x=99,y=51
	TerrainType=TERRAIN_GRASS
	PlotType=2
	FeatureType=FEATURE_FOREST, FeatureVariety=3
EndPlot
BeginPlot
	x=99,y=52
	TerrainType=TERRAIN_GRASS
	PlotType=2
	FeatureType=FEATURE_FOREST, FeatureVariety=3
EndPlot
BeginPlot
	x=99,y=53
	TerrainType=TERRAIN_GRASS
	PlotType=2
	FeatureType=FEATURE_FOREST, FeatureVariety=3
EndPlot
BeginPlot
	x=99,y=54
	TerrainType=TERRAIN_GRASS
	PlotType=2
	RiverNSDirection=0
	isWOfRiver
	RiverWEDirection=1
	isNOfRiver
EndPlot
BeginPlot
	x=99,y=55
	TerrainType=TERRAIN_GRASS
	PlotType=2
	FeatureType=FEATURE_FOREST, FeatureVariety=3
EndPlot
BeginPlot
	x=99,y=56
	TerrainType=TERRAIN_GRASS
	PlotType=2
EndPlot
BeginPlot
	x=99,y=57
	TerrainType=TERRAIN_GRASS
	PlotType=2
	RiverWEDirection=1
	isNOfRiver
EndPlot
BeginPlot
	x=99,y=58
	TerrainType=TERRAIN_GRASS
	PlotType=2
	FeatureType=FEATURE_FOREST, FeatureVariety=3
EndPlot
BeginPlot
	x=99,y=59
	TerrainType=TERRAIN_GRASS
	PlotType=2
	FeatureType=FEATURE_FOREST, FeatureVariety=3
EndPlot
BeginPlot
	x=99,y=60
	TerrainType=TERRAIN_GRASS
	PlotType=2
	BonusType=BONUS_URANIUM
	RiverNSDirection=2
	isWOfRiver
	FeatureType=FEATURE_FOREST, FeatureVariety=3
EndPlot
BeginPlot
	x=99,y=61
	TerrainType=TERRAIN_GRASS
	PlotType=1
	RiverWEDirection=1
	isNOfRiver
EndPlot
BeginPlot
	x=99,y=62
	TerrainType=TERRAIN_GRASS
	PlotType=2
	BonusType=BONUS_SPICES
EndPlot
BeginPlot
	x=99,y=63
	TerrainType=TERRAIN_GRASS
	PlotType=2
EndPlot
BeginPlot
	x=99,y=64
	TerrainType=TERRAIN_COAST
	PlotType=3
EndPlot
BeginPlot
	x=99,y=65
	TerrainType=TERRAIN_OCEAN
	PlotType=3
EndPlot
BeginPlot
	x=99,y=66
	TerrainType=TERRAIN_OCEAN
	PlotType=3
EndPlot
BeginPlot
	x=99,y=67
	TerrainType=TERRAIN_OCEAN
	PlotType=3
EndPlot</v>
      </c>
      <c r="CX72" t="str">
        <f t="shared" ca="1" si="1"/>
        <v>BeginPlot
	x=100,y=0
	TerrainType=TERRAIN_OCEAN
	PlotType=3
EndPlot
BeginPlot
	x=100,y=1
	TerrainType=TERRAIN_OCEAN
	PlotType=3
EndPlot
BeginPlot
	x=100,y=2
	TerrainType=TERRAIN_OCEAN
	PlotType=3
EndPlot
BeginPlot
	x=100,y=3
	TerrainType=TERRAIN_OCEAN
	PlotType=3
EndPlot
BeginPlot
	x=100,y=4
	TerrainType=TERRAIN_OCEAN
	PlotType=3
EndPlot
BeginPlot
	x=100,y=5
	TerrainType=TERRAIN_COAST
	PlotType=3
	BonusType=BONUS_FISH
EndPlot
BeginPlot
	x=100,y=6
	TerrainType=TERRAIN_GRASS
	PlotType=2
EndPlot
BeginPlot
	x=100,y=7
	TerrainType=TERRAIN_GRASS
	PlotType=2
	FeatureType=FEATURE_FOREST, FeatureVariety=4
EndPlot
BeginPlot
	x=100,y=8
	TerrainType=TERRAIN_GRASS
	PlotType=2
	FeatureType=FEATURE_FOREST, FeatureVariety=4
EndPlot
BeginPlot
	x=100,y=9
	TerrainType=TERRAIN_GRASS
	PlotType=2
	RiverWEDirection=3
	isNOfRiver
	FeatureType=FEATURE_FOREST, FeatureVariety=4
EndPlot
BeginPlot
	x=100,y=10
	TerrainType=TERRAIN_GRASS
	PlotType=2
	FeatureType=FEATURE_FOREST, FeatureVariety=4
EndPlot
BeginPlot
	x=100,y=11
	TerrainType=TERRAIN_GRASS
	PlotType=2
	FeatureType=FEATURE_FOREST, FeatureVariety=4
EndPlot
BeginPlot
	x=100,y=12
	TerrainType=TERRAIN_GRASS
	PlotType=2
EndPlot
BeginPlot
	x=100,y=13
	TerrainType=TERRAIN_GRASS
	PlotType=2
EndPlot
BeginPlot
	x=100,y=14
	TerrainType=TERRAIN_GRASS
	PlotType=2
	RiverWEDirection=3
	isNOfRiver
	FeatureType=FEATURE_FOREST, FeatureVariety=4
EndPlot
BeginPlot
	x=100,y=15
	TerrainType=TERRAIN_GRASS
	PlotType=2
EndPlot
BeginPlot
	x=100,y=16
	TerrainType=TERRAIN_GRASS
	PlotType=2
EndPlot
BeginPlot
	x=100,y=17
	TerrainType=TERRAIN_GRASS
	PlotType=2
EndPlot
BeginPlot
	x=100,y=18
	TerrainType=TERRAIN_GRASS
	PlotType=2
	FeatureType=FEATURE_FOREST, FeatureVariety=4
EndPlot
BeginPlot
	x=100,y=19
	TerrainType=TERRAIN_GRASS
	PlotType=2
	RiverNSDirection=2
	isWOfRiver
EndPlot
BeginPlot
	x=100,y=20
	TerrainType=TERRAIN_GRASS
	PlotType=2
	RiverWEDirection=1
	isNOfRiver
	FeatureType=FEATURE_FOREST, FeatureVariety=4
EndPlot
BeginPlot
	x=100,y=21
	TerrainType=TERRAIN_GRASS
	PlotType=2
	BonusType=BONUS_IVORY
	FeatureType=FEATURE_FOREST, FeatureVariety=4
EndPlot
BeginPlot
	x=100,y=22
	TerrainType=TERRAIN_GRASS
	PlotType=2
	ImprovementType=IMPROVEMENT_GOODY_HUT
EndPlot
BeginPlot
	x=100,y=23
	TerrainType=TERRAIN_GRASS
	PlotType=2
EndPlot
BeginPlot
	x=100,y=24
	TerrainType=TERRAIN_GRASS
	PlotType=2
EndPlot
BeginPlot
	x=100,y=25
	TerrainType=TERRAIN_GRASS
	PlotType=2
	ImprovementType=IMPROVEMENT_GOODY_HUT
EndPlot
BeginPlot
	x=100,y=26
	TerrainType=TERRAIN_GRASS
	PlotType=2
EndPlot
BeginPlot
	x=100,y=27
	TerrainType=TERRAIN_GRASS
	PlotType=1
	FeatureType=FEATURE_FOREST, FeatureVariety=4
EndPlot
BeginPlot
	x=100,y=28
	TerrainType=TERRAIN_GRASS
	PlotType=1
	BonusType=BONUS_COAL
EndPlot
BeginPlot
	x=100,y=29
	TerrainType=TERRAIN_GRASS
	PlotType=1
EndPlot
BeginPlot
	x=100,y=30
	TerrainType=TERRAIN_GRASS
	PlotType=2
EndPlot
BeginPlot
	x=100,y=31
	TerrainType=TERRAIN_COAST
	PlotType=3
	BonusType=BONUS_CRAB
EndPlot
BeginPlot
	x=100,y=32
	TerrainType=TERRAIN_OCEAN
	PlotType=3
EndPlot
BeginPlot
	x=100,y=33
	TerrainType=TERRAIN_OCEAN
	PlotType=3
EndPlot
BeginPlot
	x=100,y=34
	TerrainType=TERRAIN_OCEAN
	PlotType=3
EndPlot
BeginPlot
	x=100,y=35
	TerrainType=TERRAIN_OCEAN
	PlotType=3
EndPlot
BeginPlot
	x=100,y=36
	TerrainType=TERRAIN_OCEAN
	PlotType=3
EndPlot
BeginPlot
	x=100,y=37
	TerrainType=TERRAIN_OCEAN
	PlotType=3
EndPlot
BeginPlot
	x=100,y=38
	TerrainType=TERRAIN_COAST
	PlotType=3
EndPlot
BeginPlot
	x=100,y=39
	TerrainType=TERRAIN_GRASS
	PlotType=2
EndPlot
BeginPlot
	x=100,y=40
	TerrainType=TERRAIN_GRASS
	PlotType=1
	FeatureType=FEATURE_FOREST, FeatureVariety=3
EndPlot
BeginPlot
	x=100,y=41
	TerrainType=TERRAIN_GRASS
	PlotType=1
	FeatureType=FEATURE_FOREST, FeatureVariety=3
EndPlot
BeginPlot
	x=100,y=42
	TerrainType=TERRAIN_GRASS
	PlotType=1
	RiverNSDirection=0
	isWOfRiver
	FeatureType=FEATURE_FOREST, FeatureVariety=3
EndPlot
BeginPlot
	x=100,y=43
	TerrainType=TERRAIN_GRASS
	PlotType=2
	RiverWEDirection=3
	isNOfRiver
	FeatureType=FEATURE_FOREST, FeatureVariety=3
EndPlot
BeginPlot
	x=100,y=44
	TerrainType=TERRAIN_GRASS
	PlotType=2
	FeatureType=FEATURE_FOREST, FeatureVariety=3
EndPlot
BeginPlot
	x=100,y=45
	TerrainType=TERRAIN_GRASS
	PlotType=2
EndPlot
BeginPlot
	x=100,y=46
	TerrainType=TERRAIN_GRASS
	PlotType=2
	RiverNSDirection=0
	isWOfRiver
	RiverWEDirection=1
	isNOfRiver
EndPlot
BeginPlot
	x=100,y=47
	TerrainType=TERRAIN_GRASS
	PlotType=2
	BonusType=BONUS_PIG
	FeatureType=FEATURE_FOREST, FeatureVariety=3
EndPlot
BeginPlot
	x=100,y=48
	TerrainType=TERRAIN_GRASS
	PlotType=2
	ImprovementType=IMPROVEMENT_GOODY_HUT
	RiverNSDirection=2
	isWOfRiver
EndPlot
BeginPlot
	x=100,y=49
	TerrainType=TERRAIN_GRASS
	PlotType=2
	RiverWEDirection=1
	isNOfRiver
EndPlot
BeginPlot
	x=100,y=50
	TerrainType=TERRAIN_GRASS
	PlotType=2
EndPlot
BeginPlot
	x=100,y=51
	TerrainType=TERRAIN_GRASS
	PlotType=2
	FeatureType=FEATURE_FOREST, FeatureVariety=3
EndPlot
BeginPlot
	x=100,y=52
	TerrainType=TERRAIN_GRASS
	PlotType=2
EndPlot
BeginPlot
	x=100,y=53
	TerrainType=TERRAIN_GRASS
	PlotType=2
	BonusType=BONUS_COAL
	FeatureType=FEATURE_FOREST, FeatureVariety=3
EndPlot
BeginPlot
	x=100,y=54
	TerrainType=TERRAIN_GRASS
	PlotType=2
	FeatureType=FEATURE_FOREST, FeatureVariety=3
EndPlot
BeginPlot
	x=100,y=55
	TerrainType=TERRAIN_GRASS
	PlotType=2
	RiverNSDirection=0
	isWOfRiver
	RiverWEDirection=1
	isNOfRiver
EndPlot
BeginPlot
	x=100,y=56
	TerrainType=TERRAIN_GRASS
	PlotType=2
EndPlot
BeginPlot
	x=100,y=57
	TerrainType=TERRAIN_GRASS
	PlotType=2
	RiverWEDirection=1
	isNOfRiver
EndPlot
BeginPlot
	x=100,y=58
	TerrainType=TERRAIN_GRASS
	PlotType=2
EndPlot
BeginPlot
	x=100,y=59
	TerrainType=TERRAIN_GRASS
	PlotType=2
	RiverNSDirection=2
	isWOfRiver
EndPlot
BeginPlot
	x=100,y=60
	TerrainType=TERRAIN_GRASS
	PlotType=2
	RiverWEDirection=1
	isNOfRiver
	FeatureType=FEATURE_FOREST, FeatureVariety=3
EndPlot
BeginPlot
	x=100,y=61
	TerrainType=TERRAIN_GRASS
	PlotType=2
EndPlot
BeginPlot
	x=100,y=62
	TerrainType=TERRAIN_GRASS
	PlotType=2
EndPlot
BeginPlot
	x=100,y=63
	TerrainType=TERRAIN_GRASS
	PlotType=2
EndPlot
BeginPlot
	x=100,y=64
	TerrainType=TERRAIN_COAST
	PlotType=3
EndPlot
BeginPlot
	x=100,y=65
	TerrainType=TERRAIN_OCEAN
	PlotType=3
EndPlot
BeginPlot
	x=100,y=66
	TerrainType=TERRAIN_OCEAN
	PlotType=3
EndPlot
BeginPlot
	x=100,y=67
	TerrainType=TERRAIN_OCEAN
	PlotType=3
EndPlot</v>
      </c>
      <c r="CY72" t="str">
        <f t="shared" ca="1" si="1"/>
        <v>BeginPlot
	x=101,y=0
	TerrainType=TERRAIN_OCEAN
	PlotType=3
EndPlot
BeginPlot
	x=101,y=1
	TerrainType=TERRAIN_OCEAN
	PlotType=3
EndPlot
BeginPlot
	x=101,y=2
	TerrainType=TERRAIN_OCEAN
	PlotType=3
EndPlot
BeginPlot
	x=101,y=3
	TerrainType=TERRAIN_OCEAN
	PlotType=3
EndPlot
BeginPlot
	x=101,y=4
	TerrainType=TERRAIN_OCEAN
	PlotType=3
EndPlot
BeginPlot
	x=101,y=5
	TerrainType=TERRAIN_COAST
	PlotType=3
EndPlot
BeginPlot
	x=101,y=6
	TerrainType=TERRAIN_GRASS
	PlotType=2
	FeatureType=FEATURE_FOREST, FeatureVariety=4
EndPlot
BeginPlot
	x=101,y=7
	TerrainType=TERRAIN_GRASS
	PlotType=2
	FeatureType=FEATURE_FOREST, FeatureVariety=4
EndPlot
BeginPlot
	x=101,y=8
	TerrainType=TERRAIN_GRASS
	PlotType=2
	BonusType=BONUS_SHEEP
	ImprovementType=IMPROVEMENT_GOODY_HUT
	FeatureType=FEATURE_FOREST, FeatureVariety=4
EndPlot
BeginPlot
	x=101,y=9
	TerrainType=TERRAIN_GRASS
	PlotType=2
	RiverWEDirection=3
	isNOfRiver
	FeatureType=FEATURE_FOREST, FeatureVariety=4
EndPlot
BeginPlot
	x=101,y=10
	TerrainType=TERRAIN_GRASS
	PlotType=1
	FeatureType=FEATURE_FOREST, FeatureVariety=4
EndPlot
BeginPlot
	x=101,y=11
	TerrainType=TERRAIN_GRASS
	PlotType=2
EndPlot
BeginPlot
	x=101,y=12
	TerrainType=TERRAIN_GRASS
	PlotType=2
	FeatureType=FEATURE_FOREST, FeatureVariety=4
EndPlot
BeginPlot
	x=101,y=13
	TerrainType=TERRAIN_GRASS
	PlotType=2
EndPlot
BeginPlot
	x=101,y=14
	TerrainType=TERRAIN_GRASS
	PlotType=2
	RiverWEDirection=3
	isNOfRiver
EndPlot
BeginPlot
	x=101,y=15
	TerrainType=TERRAIN_GRASS
	PlotType=1
	FeatureType=FEATURE_FOREST, FeatureVariety=4
EndPlot
BeginPlot
	x=101,y=16
	TerrainType=TERRAIN_GRASS
	PlotType=1
EndPlot
BeginPlot
	x=101,y=17
	TerrainType=TERRAIN_GRASS
	PlotType=1
	FeatureType=FEATURE_FOREST, FeatureVariety=4
EndPlot
BeginPlot
	x=101,y=18
	TerrainType=TERRAIN_GRASS
	PlotType=2
	BonusType=BONUS_SILVER
	FeatureType=FEATURE_FOREST, FeatureVariety=4
EndPlot
BeginPlot
	x=101,y=19
	TerrainType=TERRAIN_GRASS
	PlotType=2
	RiverWEDirection=1
	isNOfRiver
	FeatureType=FEATURE_FOREST, FeatureVariety=4
EndPlot
BeginPlot
	x=101,y=20
	TerrainType=TERRAIN_GRASS
	PlotType=2
	FeatureType=FEATURE_FOREST, FeatureVariety=4
EndPlot
BeginPlot
	x=101,y=21
	TerrainType=TERRAIN_GRASS
	PlotType=2
EndPlot
BeginPlot
	x=101,y=22
	TerrainType=TERRAIN_GRASS
	PlotType=2
EndPlot
BeginPlot
	x=101,y=23
	TerrainType=TERRAIN_GRASS
	PlotType=2
EndPlot
BeginPlot
	x=101,y=24
	TerrainType=TERRAIN_GRASS
	PlotType=2
EndPlot
BeginPlot
	x=101,y=25
	TerrainType=TERRAIN_GRASS
	PlotType=2
	FeatureType=FEATURE_FOREST, FeatureVariety=4
EndPlot
BeginPlot
	x=101,y=26
	TerrainType=TERRAIN_GRASS
	PlotType=2
	FeatureType=FEATURE_FOREST, FeatureVariety=4
EndPlot
BeginPlot
	x=101,y=27
	TerrainType=TERRAIN_GRASS
	PlotType=2
	BonusType=BONUS_ALUMINUM
EndPlot
BeginPlot
	x=101,y=28
	TerrainType=TERRAIN_GRASS
	PlotType=1
	FeatureType=FEATURE_FOREST, FeatureVariety=4
EndPlot
BeginPlot
	x=101,y=29
	TerrainType=TERRAIN_GRASS
	PlotType=1
EndPlot
BeginPlot
	x=101,y=30
	TerrainType=TERRAIN_GRASS
	PlotType=1
EndPlot
BeginPlot
	x=101,y=31
	TerrainType=TERRAIN_COAST
	PlotType=3
EndPlot
BeginPlot
	x=101,y=32
	TerrainType=TERRAIN_OCEAN
	PlotType=3
EndPlot
BeginPlot
	x=101,y=33
	TerrainType=TERRAIN_OCEAN
	PlotType=3
EndPlot
BeginPlot
	x=101,y=34
	TerrainType=TERRAIN_OCEAN
	PlotType=3
EndPlot
BeginPlot
	x=101,y=35
	TerrainType=TERRAIN_OCEAN
	PlotType=3
EndPlot
BeginPlot
	x=101,y=36
	TerrainType=TERRAIN_OCEAN
	PlotType=3
EndPlot
BeginPlot
	x=101,y=37
	TerrainType=TERRAIN_OCEAN
	PlotType=3
EndPlot
BeginPlot
	x=101,y=38
	TerrainType=TERRAIN_COAST
	PlotType=3
EndPlot
BeginPlot
	x=101,y=39
	TerrainType=TERRAIN_GRASS
	PlotType=1
	FeatureType=FEATURE_FOREST, FeatureVariety=3
EndPlot
BeginPlot
	x=101,y=40
	TerrainType=TERRAIN_GRASS
	PlotType=1
	RiverNSDirection=0
	isWOfRiver
	FeatureType=FEATURE_FOREST, FeatureVariety=3
EndPlot
BeginPlot
	x=101,y=41
	TerrainType=TERRAIN_GRASS
	PlotType=1
	RiverNSDirection=0
	isWOfRiver
	FeatureType=FEATURE_FOREST, FeatureVariety=3
EndPlot
BeginPlot
	x=101,y=42
	TerrainType=TERRAIN_GRASS
	PlotType=2
	RiverWEDirection=3
	isNOfRiver
	FeatureType=FEATURE_FOREST, FeatureVariety=3
EndPlot
BeginPlot
	x=101,y=43
	TerrainType=TERRAIN_GRASS
	PlotType=2
	FeatureType=FEATURE_FOREST, FeatureVariety=3
EndPlot
BeginPlot
	x=101,y=44
	TerrainType=TERRAIN_GRASS
	PlotType=2
EndPlot
BeginPlot
	x=101,y=45
	TerrainType=TERRAIN_GRASS
	PlotType=2
	FeatureType=FEATURE_FOREST, FeatureVariety=3
EndPlot
BeginPlot
	x=101,y=46
	TerrainType=TERRAIN_GRASS
	PlotType=2
EndPlot
BeginPlot
	x=101,y=47
	TerrainType=TERRAIN_GRASS
	PlotType=2
	RiverNSDirection=2
	isWOfRiver
	RiverWEDirection=1
	isNOfRiver
EndPlot
BeginPlot
	x=101,y=48
	TerrainType=TERRAIN_GRASS
	PlotType=2
	RiverWEDirection=1
	isNOfRiver
	FeatureType=FEATURE_FOREST, FeatureVariety=3
EndPlot
BeginPlot
	x=101,y=49
	TerrainType=TERRAIN_GRASS
	PlotType=2
EndPlot
BeginPlot
	x=101,y=50
	TerrainType=TERRAIN_GRASS
	PlotType=2
	FeatureType=FEATURE_FOREST, FeatureVariety=3
EndPlot
BeginPlot
	x=101,y=51
	TerrainType=TERRAIN_GRASS
	PlotType=2
	RiverNSDirection=2
	isWOfRiver
	FeatureType=FEATURE_FOREST, FeatureVariety=3
EndPlot
BeginPlot
	x=101,y=52
	TerrainType=TERRAIN_GRASS
	PlotType=1
	RiverWEDirection=1
	isNOfRiver
	FeatureType=FEATURE_FOREST, FeatureVariety=3
EndPlot
BeginPlot
	x=101,y=53
	TerrainType=TERRAIN_GRASS
	PlotType=1
	FeatureType=FEATURE_FOREST, FeatureVariety=3
EndPlot
BeginPlot
	x=101,y=54
	TerrainType=TERRAIN_GRASS
	PlotType=1
	BonusType=BONUS_STONE
EndPlot
BeginPlot
	x=101,y=55
	TerrainType=TERRAIN_GRASS
	PlotType=2
EndPlot
BeginPlot
	x=101,y=56
	TerrainType=TERRAIN_GRASS
	PlotType=2
	RiverNSDirection=0
	isWOfRiver
	RiverWEDirection=1
	isNOfRiver
EndPlot
BeginPlot
	x=101,y=57
	TerrainType=TERRAIN_GRASS
	PlotType=2
	RiverNSDirection=0
	isWOfRiver
	RiverWEDirection=1
	isNOfRiver
EndPlot
BeginPlot
	x=101,y=58
	TerrainType=TERRAIN_GRASS
	PlotType=2
	RiverNSDirection=2
	isWOfRiver
	FeatureType=FEATURE_FOREST, FeatureVariety=3
EndPlot
BeginPlot
	x=101,y=59
	TerrainType=TERRAIN_GRASS
	PlotType=1
	RiverWEDirection=1
	isNOfRiver
	FeatureType=FEATURE_FOREST, FeatureVariety=3
EndPlot
BeginPlot
	x=101,y=60
	TerrainType=TERRAIN_GRASS
	PlotType=2
EndPlot
BeginPlot
	x=101,y=61
	TerrainType=TERRAIN_GRASS
	PlotType=2
	FeatureType=FEATURE_FOREST, FeatureVariety=3
EndPlot
BeginPlot
	x=101,y=62
	TerrainType=TERRAIN_GRASS
	PlotType=2
EndPlot
BeginPlot
	x=101,y=63
	TerrainType=TERRAIN_GRASS
	PlotType=2
EndPlot
BeginPlot
	x=101,y=64
	TerrainType=TERRAIN_COAST
	PlotType=3
EndPlot
BeginPlot
	x=101,y=65
	TerrainType=TERRAIN_OCEAN
	PlotType=3
EndPlot
BeginPlot
	x=101,y=66
	TerrainType=TERRAIN_OCEAN
	PlotType=3
EndPlot
BeginPlot
	x=101,y=67
	TerrainType=TERRAIN_OCEAN
	PlotType=3
EndPlot</v>
      </c>
      <c r="CZ72" t="str">
        <f t="shared" ca="1" si="1"/>
        <v>BeginPlot
	x=102,y=0
	TerrainType=TERRAIN_OCEAN
	PlotType=3
EndPlot
BeginPlot
	x=102,y=1
	TerrainType=TERRAIN_OCEAN
	PlotType=3
EndPlot
BeginPlot
	x=102,y=2
	TerrainType=TERRAIN_OCEAN
	PlotType=3
EndPlot
BeginPlot
	x=102,y=3
	TerrainType=TERRAIN_OCEAN
	PlotType=3
EndPlot
BeginPlot
	x=102,y=4
	TerrainType=TERRAIN_OCEAN
	PlotType=3
EndPlot
BeginPlot
	x=102,y=5
	TerrainType=TERRAIN_COAST
	PlotType=3
EndPlot
BeginPlot
	x=102,y=6
	TerrainType=TERRAIN_GRASS
	PlotType=2
	FeatureType=FEATURE_FOREST, FeatureVariety=4
EndPlot
BeginPlot
	x=102,y=7
	TerrainType=TERRAIN_GRASS
	PlotType=2
EndPlot
BeginPlot
	x=102,y=8
	TerrainType=TERRAIN_GRASS
	PlotType=1
EndPlot
BeginPlot
	x=102,y=9
	TerrainType=TERRAIN_GRASS
	PlotType=2
	RiverWEDirection=3
	isNOfRiver
	FeatureType=FEATURE_FOREST, FeatureVariety=4
EndPlot
BeginPlot
	x=102,y=10
	TerrainType=TERRAIN_GRASS
	PlotType=1
EndPlot
BeginPlot
	x=102,y=11
	TerrainType=TERRAIN_GRASS
	PlotType=2
EndPlot
BeginPlot
	x=102,y=12
	TerrainType=TERRAIN_GRASS
	PlotType=1
EndPlot
BeginPlot
	x=102,y=13
	TerrainType=TERRAIN_GRASS
	PlotType=1
EndPlot
BeginPlot
	x=102,y=14
	TerrainType=TERRAIN_GRASS
	PlotType=2
	RiverWEDirection=3
	isNOfRiver
EndPlot
BeginPlot
	x=102,y=15
	TerrainType=TERRAIN_GRASS
	PlotType=1
	FeatureType=FEATURE_FOREST, FeatureVariety=4
EndPlot
BeginPlot
	x=102,y=16
	TerrainType=TERRAIN_GRASS
	PlotType=1
	FeatureType=FEATURE_FOREST, FeatureVariety=4
EndPlot
BeginPlot
	x=102,y=17
	TerrainType=TERRAIN_GRASS
	PlotType=2
	FeatureType=FEATURE_FOREST, FeatureVariety=4
EndPlot
BeginPlot
	x=102,y=18
	TerrainType=TERRAIN_GRASS
	PlotType=1
	FeatureType=FEATURE_FOREST, FeatureVariety=4
EndPlot
BeginPlot
	x=102,y=19
	TerrainType=TERRAIN_GRASS
	PlotType=2
	RiverWEDirection=1
	isNOfRiver
EndPlot
BeginPlot
	x=102,y=20
	TerrainType=TERRAIN_GRASS
	PlotType=2
EndPlot
BeginPlot
	x=102,y=21
	TerrainType=TERRAIN_GRASS
	PlotType=1
	FeatureType=FEATURE_FOREST, FeatureVariety=4
EndPlot
BeginPlot
	x=102,y=22
	TerrainType=TERRAIN_GRASS
	PlotType=1
	FeatureType=FEATURE_FOREST, FeatureVariety=4
EndPlot
BeginPlot
	x=102,y=23
	TerrainType=TERRAIN_GRASS
	PlotType=2
	BonusType=BONUS_RICE
EndPlot
BeginPlot
	x=102,y=24
	TerrainType=TERRAIN_GRASS
	PlotType=2
	RiverNSDirection=2
	isWOfRiver
	FeatureType=FEATURE_FOREST, FeatureVariety=4
EndPlot
BeginPlot
	x=102,y=25
	TerrainType=TERRAIN_GRASS
	PlotType=2
	RiverNSDirection=2
	isWOfRiver
EndPlot
BeginPlot
	x=102,y=26
	TerrainType=TERRAIN_GRASS
	PlotType=2
EndPlot
BeginPlot
	x=102,y=27
	TerrainType=TERRAIN_GRASS
	PlotType=2
EndPlot
BeginPlot
	x=102,y=28
	TerrainType=TERRAIN_GRASS
	PlotType=2
EndPlot
BeginPlot
	x=102,y=29
	TerrainType=TERRAIN_GRASS
	PlotType=2
	FeatureType=FEATURE_FOREST, FeatureVariety=4
EndPlot
BeginPlot
	x=102,y=30
	TerrainType=TERRAIN_GRASS
	PlotType=2
	FeatureType=FEATURE_FOREST, FeatureVariety=4
EndPlot
BeginPlot
	x=102,y=31
	TerrainType=TERRAIN_COAST
	PlotType=3
EndPlot
BeginPlot
	x=102,y=32
	TerrainType=TERRAIN_OCEAN
	PlotType=3
EndPlot
BeginPlot
	x=102,y=33
	TerrainType=TERRAIN_OCEAN
	PlotType=3
EndPlot
BeginPlot
	x=102,y=34
	TerrainType=TERRAIN_OCEAN
	PlotType=3
EndPlot
BeginPlot
	x=102,y=35
	TerrainType=TERRAIN_OCEAN
	PlotType=3
EndPlot
BeginPlot
	x=102,y=36
	TerrainType=TERRAIN_OCEAN
	PlotType=3
EndPlot
BeginPlot
	x=102,y=37
	TerrainType=TERRAIN_OCEAN
	PlotType=3
EndPlot
BeginPlot
	x=102,y=38
	TerrainType=TERRAIN_COAST
	PlotType=3
EndPlot
BeginPlot
	x=102,y=39
	TerrainType=TERRAIN_GRASS
	PlotType=2
	FeatureType=FEATURE_FOREST, FeatureVariety=3
EndPlot
BeginPlot
	x=102,y=40
	TerrainType=TERRAIN_GRASS
	PlotType=2
EndPlot
BeginPlot
	x=102,y=41
	TerrainType=TERRAIN_GRASS
	PlotType=2
EndPlot
BeginPlot
	x=102,y=42
	TerrainType=TERRAIN_GRASS
	PlotType=2
	FeatureType=FEATURE_FOREST, FeatureVariety=3
EndPlot
BeginPlot
	x=102,y=43
	TerrainType=TERRAIN_GRASS
	PlotType=2
EndPlot
BeginPlot
	x=102,y=44
	TerrainType=TERRAIN_GRASS
	PlotType=2
EndPlot
BeginPlot
	x=102,y=45
	TerrainType=TERRAIN_GRASS
	PlotType=2
EndPlot
BeginPlot
	x=102,y=46
	TerrainType=TERRAIN_GRASS
	PlotType=2
	BonusType=BONUS_RICE
	RiverNSDirection=2
	isWOfRiver
EndPlot
BeginPlot
	x=102,y=47
	TerrainType=TERRAIN_GRASS
	PlotType=1
	RiverNSDirection=2
	isWOfRiver
	RiverWEDirection=1
	isNOfRiver
EndPlot
BeginPlot
	x=102,y=48
	TerrainType=TERRAIN_GRASS
	PlotType=1
	FeatureType=FEATURE_FOREST, FeatureVariety=3
EndPlot
BeginPlot
	x=102,y=49
	TerrainType=TERRAIN_GRASS
	PlotType=2
	FeatureType=FEATURE_FOREST, FeatureVariety=3
EndPlot
BeginPlot
	x=102,y=50
	TerrainType=TERRAIN_GRASS
	PlotType=2
	FeatureType=FEATURE_FOREST, FeatureVariety=3
EndPlot
BeginPlot
	x=102,y=51
	TerrainType=TERRAIN_GRASS
	PlotType=1
	RiverNSDirection=0
	isWOfRiver
	RiverWEDirection=1
	isNOfRiver
	FeatureType=FEATURE_FOREST, FeatureVariety=3
EndPlot
BeginPlot
	x=102,y=52
	TerrainType=TERRAIN_GRASS
	PlotType=2
EndPlot
BeginPlot
	x=102,y=53
	TerrainType=TERRAIN_GRASS
	PlotType=1
	ImprovementType=IMPROVEMENT_GOODY_HUT
EndPlot
BeginPlot
	x=102,y=54
	TerrainType=TERRAIN_GRASS
	PlotType=1
	FeatureType=FEATURE_FOREST, FeatureVariety=3
EndPlot
BeginPlot
	x=102,y=55
	TerrainType=TERRAIN_GRASS
	PlotType=2
	FeatureType=FEATURE_FOREST, FeatureVariety=3
EndPlot
BeginPlot
	x=102,y=56
	TerrainType=TERRAIN_GRASS
	PlotType=1
EndPlot
BeginPlot
	x=102,y=57
	TerrainType=TERRAIN_GRASS
	PlotType=1
	FeatureType=FEATURE_FOREST, FeatureVariety=3
EndPlot
BeginPlot
	x=102,y=58
	TerrainType=TERRAIN_GRASS
	PlotType=2
	RiverWEDirection=1
	isNOfRiver
EndPlot
BeginPlot
	x=102,y=59
	TerrainType=TERRAIN_GRASS
	PlotType=1
EndPlot
BeginPlot
	x=102,y=60
	TerrainType=TERRAIN_GRASS
	PlotType=2
EndPlot
BeginPlot
	x=102,y=61
	TerrainType=TERRAIN_GRASS
	PlotType=1
EndPlot
BeginPlot
	x=102,y=62
	TerrainType=TERRAIN_GRASS
	PlotType=2
	FeatureType=FEATURE_FOREST, FeatureVariety=3
EndPlot
BeginPlot
	x=102,y=63
	TerrainType=TERRAIN_GRASS
	PlotType=2
	BonusType=BONUS_BANANA
	FeatureType=FEATURE_FOREST, FeatureVariety=3
EndPlot
BeginPlot
	x=102,y=64
	TerrainType=TERRAIN_COAST
	PlotType=3
EndPlot
BeginPlot
	x=102,y=65
	TerrainType=TERRAIN_OCEAN
	PlotType=3
EndPlot
BeginPlot
	x=102,y=66
	TerrainType=TERRAIN_OCEAN
	PlotType=3
EndPlot
BeginPlot
	x=102,y=67
	TerrainType=TERRAIN_OCEAN
	PlotType=3
EndPlot</v>
      </c>
      <c r="DA72" t="str">
        <f t="shared" ca="1" si="1"/>
        <v>BeginPlot
	x=103,y=0
	TerrainType=TERRAIN_OCEAN
	PlotType=3
EndPlot
BeginPlot
	x=103,y=1
	TerrainType=TERRAIN_OCEAN
	PlotType=3
EndPlot
BeginPlot
	x=103,y=2
	TerrainType=TERRAIN_OCEAN
	PlotType=3
EndPlot
BeginPlot
	x=103,y=3
	TerrainType=TERRAIN_OCEAN
	PlotType=3
EndPlot
BeginPlot
	x=103,y=4
	TerrainType=TERRAIN_OCEAN
	PlotType=3
EndPlot
BeginPlot
	x=103,y=5
	TerrainType=TERRAIN_COAST
	PlotType=3
EndPlot
BeginPlot
	x=103,y=6
	TerrainType=TERRAIN_COAST
	PlotType=3
	FeatureType=FEATURE_FOREST, FeatureVariety=4
EndPlot
BeginPlot
	x=103,y=7
	TerrainType=TERRAIN_COAST
	PlotType=3
	FeatureType=FEATURE_FOREST, FeatureVariety=4
EndPlot
BeginPlot
	x=103,y=8
	TerrainType=TERRAIN_GRASS
	PlotType=2
	FeatureType=FEATURE_FOREST, FeatureVariety=4
EndPlot
BeginPlot
	x=103,y=9
	TerrainType=TERRAIN_GRASS
	PlotType=1
	FeatureType=FEATURE_FOREST, FeatureVariety=4
EndPlot
BeginPlot
	x=103,y=10
	TerrainType=TERRAIN_GRASS
	PlotType=1
	FeatureType=FEATURE_FOREST, FeatureVariety=4
EndPlot
BeginPlot
	x=103,y=11
	TerrainType=TERRAIN_GRASS
	PlotType=2
EndPlot
BeginPlot
	x=103,y=12
	TerrainType=TERRAIN_GRASS
	PlotType=1
EndPlot
BeginPlot
	x=103,y=13
	TerrainType=TERRAIN_GRASS
	PlotType=1
	FeatureType=FEATURE_FOREST, FeatureVariety=4
EndPlot
BeginPlot
	x=103,y=14
	TerrainType=TERRAIN_GRASS
	PlotType=2
	FeatureType=FEATURE_FOREST, FeatureVariety=4
EndPlot
BeginPlot
	x=103,y=15
	TerrainType=TERRAIN_GRASS
	PlotType=1
	FeatureType=FEATURE_FOREST, FeatureVariety=4
EndPlot
BeginPlot
	x=103,y=16
	TerrainType=TERRAIN_GRASS
	PlotType=1
	ImprovementType=IMPROVEMENT_GOODY_HUT
	FeatureType=FEATURE_FOREST, FeatureVariety=4
EndPlot
BeginPlot
	x=103,y=17
	TerrainType=TERRAIN_GRASS
	PlotType=1
	FeatureType=FEATURE_FOREST, FeatureVariety=4
EndPlot
BeginPlot
	x=103,y=18
	TerrainType=TERRAIN_GRASS
	PlotType=2
EndPlot
BeginPlot
	x=103,y=19
	TerrainType=TERRAIN_GRASS
	PlotType=2
	RiverWEDirection=1
	isNOfRiver
EndPlot
BeginPlot
	x=103,y=20
	TerrainType=TERRAIN_GRASS
	PlotType=2
EndPlot
BeginPlot
	x=103,y=21
	TerrainType=TERRAIN_GRASS
	PlotType=2
EndPlot
BeginPlot
	x=103,y=22
	TerrainType=TERRAIN_GRASS
	PlotType=2
	FeatureType=FEATURE_FOREST, FeatureVariety=4
EndPlot
BeginPlot
	x=103,y=23
	TerrainType=TERRAIN_GRASS
	PlotType=2
	FeatureType=FEATURE_FOREST, FeatureVariety=4
EndPlot
BeginPlot
	x=103,y=24
	TerrainType=TERRAIN_GRASS
	PlotType=2
	BonusType=BONUS_OIL
	RiverWEDirection=1
	isNOfRiver
EndPlot
BeginPlot
	x=103,y=25
	TerrainType=TERRAIN_GRASS
	PlotType=2
	FeatureType=FEATURE_FOREST, FeatureVariety=4
EndPlot
BeginPlot
	x=103,y=26
	TerrainType=TERRAIN_GRASS
	PlotType=2
	RiverWEDirection=3
	isNOfRiver
	FeatureType=FEATURE_FOREST, FeatureVariety=4
EndPlot
BeginPlot
	x=103,y=27
	TerrainType=TERRAIN_GRASS
	PlotType=2
EndPlot
BeginPlot
	x=103,y=28
	TerrainType=TERRAIN_GRASS
	PlotType=2
EndPlot
BeginPlot
	x=103,y=29
	TerrainType=TERRAIN_COAST
	PlotType=3
	FeatureType=FEATURE_FOREST, FeatureVariety=4
EndPlot
BeginPlot
	x=103,y=30
	TerrainType=TERRAIN_COAST
	PlotType=3
	FeatureType=FEATURE_FOREST, FeatureVariety=4
EndPlot
BeginPlot
	x=103,y=31
	TerrainType=TERRAIN_COAST
	PlotType=3
EndPlot
BeginPlot
	x=103,y=32
	TerrainType=TERRAIN_OCEAN
	PlotType=3
EndPlot
BeginPlot
	x=103,y=33
	TerrainType=TERRAIN_OCEAN
	PlotType=3
EndPlot
BeginPlot
	x=103,y=34
	TerrainType=TERRAIN_OCEAN
	PlotType=3
EndPlot
BeginPlot
	x=103,y=35
	TerrainType=TERRAIN_OCEAN
	PlotType=3
EndPlot
BeginPlot
	x=103,y=36
	TerrainType=TERRAIN_OCEAN
	PlotType=3
EndPlot
BeginPlot
	x=103,y=37
	TerrainType=TERRAIN_OCEAN
	PlotType=3
EndPlot
BeginPlot
	x=103,y=38
	TerrainType=TERRAIN_COAST
	PlotType=3
EndPlot
BeginPlot
	x=103,y=39
	TerrainType=TERRAIN_COAST
	PlotType=3
	FeatureType=FEATURE_FOREST, FeatureVariety=3
EndPlot
BeginPlot
	x=103,y=40
	TerrainType=TERRAIN_COAST
	PlotType=3
	BonusType=BONUS_FISH
	FeatureType=FEATURE_FOREST, FeatureVariety=3
EndPlot
BeginPlot
	x=103,y=41
	TerrainType=TERRAIN_GRASS
	PlotType=2
	FeatureType=FEATURE_FOREST, FeatureVariety=3
EndPlot
BeginPlot
	x=103,y=42
	TerrainType=TERRAIN_GRASS
	PlotType=2
	FeatureType=FEATURE_FOREST, FeatureVariety=3
EndPlot
BeginPlot
	x=103,y=43
	TerrainType=TERRAIN_GRASS
	PlotType=2
	FeatureType=FEATURE_FOREST, FeatureVariety=3
EndPlot
BeginPlot
	x=103,y=44
	TerrainType=TERRAIN_GRASS
	PlotType=2
EndPlot
BeginPlot
	x=103,y=45
	TerrainType=TERRAIN_GRASS
	PlotType=2
	RiverNSDirection=2
	isWOfRiver
EndPlot
BeginPlot
	x=103,y=46
	TerrainType=TERRAIN_GRASS
	PlotType=2
	RiverWEDirection=1
	isNOfRiver
	FeatureType=FEATURE_FOREST, FeatureVariety=3
EndPlot
BeginPlot
	x=103,y=47
	TerrainType=TERRAIN_GRASS
	PlotType=2
	BonusType=BONUS_OIL
	FeatureType=FEATURE_FOREST, FeatureVariety=3
EndPlot
BeginPlot
	x=103,y=48
	TerrainType=TERRAIN_GRASS
	PlotType=2
	RiverNSDirection=2
	isWOfRiver
	RiverWEDirection=3
	isNOfRiver
	FeatureType=FEATURE_FOREST, FeatureVariety=3
EndPlot
BeginPlot
	x=103,y=49
	TerrainType=TERRAIN_GRASS
	PlotType=2
	ImprovementType=IMPROVEMENT_GOODY_HUT
	FeatureType=FEATURE_FOREST, FeatureVariety=3
EndPlot
BeginPlot
	x=103,y=50
	TerrainType=TERRAIN_GRASS
	PlotType=2
	FeatureType=FEATURE_FOREST, FeatureVariety=3
EndPlot
BeginPlot
	x=103,y=51
	TerrainType=TERRAIN_GRASS
	PlotType=2
EndPlot
BeginPlot
	x=103,y=52
	TerrainType=TERRAIN_GRASS
	PlotType=1
	RiverWEDirection=1
	isNOfRiver
EndPlot
BeginPlot
	x=103,y=53
	TerrainType=TERRAIN_GRASS
	PlotType=1
EndPlot
BeginPlot
	x=103,y=54
	TerrainType=TERRAIN_GRASS
	PlotType=1
EndPlot
BeginPlot
	x=103,y=55
	TerrainType=TERRAIN_GRASS
	PlotType=2
	FeatureType=FEATURE_FOREST, FeatureVariety=3
EndPlot
BeginPlot
	x=103,y=56
	TerrainType=TERRAIN_GRASS
	PlotType=1
	FeatureType=FEATURE_FOREST, FeatureVariety=3
EndPlot
BeginPlot
	x=103,y=57
	TerrainType=TERRAIN_GRASS
	PlotType=1
	RiverNSDirection=0
	isWOfRiver
EndPlot
BeginPlot
	x=103,y=58
	TerrainType=TERRAIN_GRASS
	PlotType=2
	RiverNSDirection=0
	isWOfRiver
	RiverWEDirection=1
	isNOfRiver
	FeatureType=FEATURE_FOREST, FeatureVariety=3
EndPlot
BeginPlot
	x=103,y=59
	TerrainType=TERRAIN_GRASS
	PlotType=1
	FeatureType=FEATURE_FOREST, FeatureVariety=3
EndPlot
BeginPlot
	x=103,y=60
	TerrainType=TERRAIN_GRASS
	PlotType=1
EndPlot
BeginPlot
	x=103,y=61
	TerrainType=TERRAIN_GRASS
	PlotType=2
	BonusType=BONUS_IVORY
EndPlot
BeginPlot
	x=103,y=62
	TerrainType=TERRAIN_COAST
	PlotType=3
	FeatureType=FEATURE_FOREST, FeatureVariety=3
EndPlot
BeginPlot
	x=103,y=63
	TerrainType=TERRAIN_COAST
	PlotType=3
	FeatureType=FEATURE_FOREST, FeatureVariety=3
EndPlot
BeginPlot
	x=103,y=64
	TerrainType=TERRAIN_COAST
	PlotType=3
EndPlot
BeginPlot
	x=103,y=65
	TerrainType=TERRAIN_OCEAN
	PlotType=3
EndPlot
BeginPlot
	x=103,y=66
	TerrainType=TERRAIN_OCEAN
	PlotType=3
EndPlot
BeginPlot
	x=103,y=67
	TerrainType=TERRAIN_OCEAN
	PlotType=3
EndPlot</v>
      </c>
      <c r="DB72" t="str">
        <f t="shared" ca="1" si="1"/>
        <v>BeginPlot
	x=104,y=0
	TerrainType=TERRAIN_OCEAN
	PlotType=3
EndPlot
BeginPlot
	x=104,y=1
	TerrainType=TERRAIN_OCEAN
	PlotType=3
EndPlot
BeginPlot
	x=104,y=2
	TerrainType=TERRAIN_OCEAN
	PlotType=3
EndPlot
BeginPlot
	x=104,y=3
	TerrainType=TERRAIN_OCEAN
	PlotType=3
EndPlot
BeginPlot
	x=104,y=4
	TerrainType=TERRAIN_OCEAN
	PlotType=3
EndPlot
BeginPlot
	x=104,y=5
	TerrainType=TERRAIN_COAST
	PlotType=3
EndPlot
BeginPlot
	x=104,y=6
	TerrainType=TERRAIN_GRASS
	PlotType=2
EndPlot
BeginPlot
	x=104,y=7
	TerrainType=TERRAIN_GRASS
	PlotType=2
	FeatureType=FEATURE_FOREST, FeatureVariety=4
EndPlot
BeginPlot
	x=104,y=8
	TerrainType=TERRAIN_GRASS
	PlotType=2
	BonusType=BONUS_RICE
	FeatureType=FEATURE_FOREST, FeatureVariety=4
EndPlot
BeginPlot
	x=104,y=9
	TerrainType=TERRAIN_GRASS
	PlotType=2
EndPlot
BeginPlot
	x=104,y=10
	TerrainType=TERRAIN_GRASS
	PlotType=2
	BonusType=BONUS_COPPER
EndPlot
BeginPlot
	x=104,y=11
	TerrainType=TERRAIN_GRASS
	PlotType=2
	FeatureType=FEATURE_FOREST, FeatureVariety=4
EndPlot
BeginPlot
	x=104,y=12
	TerrainType=TERRAIN_GRASS
	PlotType=2
EndPlot
BeginPlot
	x=104,y=13
	TerrainType=TERRAIN_GRASS
	PlotType=2
EndPlot
BeginPlot
	x=104,y=14
	TerrainType=TERRAIN_GRASS
	PlotType=2
	FeatureType=FEATURE_FOREST, FeatureVariety=4
EndPlot
BeginPlot
	x=104,y=15
	TerrainType=TERRAIN_GRASS
	PlotType=2
	FeatureType=FEATURE_FOREST, FeatureVariety=4
EndPlot
BeginPlot
	x=104,y=16
	TerrainType=TERRAIN_GRASS
	PlotType=2
EndPlot
BeginPlot
	x=104,y=17
	TerrainType=TERRAIN_GRASS
	PlotType=2
	FeatureType=FEATURE_FOREST, FeatureVariety=4
EndPlot
BeginPlot
	x=104,y=18
	TerrainType=TERRAIN_GRASS
	PlotType=2
	FeatureType=FEATURE_FOREST, FeatureVariety=4
EndPlot
BeginPlot
	x=104,y=19
	TerrainType=TERRAIN_GRASS
	PlotType=2
	RiverWEDirection=1
	isNOfRiver
EndPlot
BeginPlot
	x=104,y=20
	TerrainType=TERRAIN_GRASS
	PlotType=2
EndPlot
BeginPlot
	x=104,y=21
	TerrainType=TERRAIN_GRASS
	PlotType=2
	FeatureType=FEATURE_FOREST, FeatureVariety=4
EndPlot
BeginPlot
	x=104,y=22
	TerrainType=TERRAIN_GRASS
	PlotType=2
EndPlot
BeginPlot
	x=104,y=23
	TerrainType=TERRAIN_GRASS
	PlotType=2
	FeatureType=FEATURE_FOREST, FeatureVariety=4
EndPlot
BeginPlot
	x=104,y=24
	TerrainType=TERRAIN_GRASS
	PlotType=2
	RiverWEDirection=1
	isNOfRiver
	FeatureType=FEATURE_FOREST, FeatureVariety=4
EndPlot
BeginPlot
	x=104,y=25
	TerrainType=TERRAIN_GRASS
	PlotType=2
EndPlot
BeginPlot
	x=104,y=26
	TerrainType=TERRAIN_GRASS
	PlotType=2
	RiverNSDirection=2
	isWOfRiver
	RiverWEDirection=3
	isNOfRiver
	FeatureType=FEATURE_FOREST, FeatureVariety=4
EndPlot
BeginPlot
	x=104,y=27
	TerrainType=TERRAIN_GRASS
	PlotType=2
EndPlot
BeginPlot
	x=104,y=28
	TerrainType=TERRAIN_GRASS
	PlotType=2
	FeatureType=FEATURE_FOREST, FeatureVariety=4
EndPlot
BeginPlot
	x=104,y=29
	TerrainType=TERRAIN_GRASS
	PlotType=2
	FeatureType=FEATURE_FOREST, FeatureVariety=4
EndPlot
BeginPlot
	x=104,y=30
	TerrainType=TERRAIN_GRASS
	PlotType=2
	ImprovementType=IMPROVEMENT_GOODY_HUT
EndPlot
BeginPlot
	x=104,y=31
	TerrainType=TERRAIN_COAST
	PlotType=3
EndPlot
BeginPlot
	x=104,y=32
	TerrainType=TERRAIN_OCEAN
	PlotType=3
EndPlot
BeginPlot
	x=104,y=33
	TerrainType=TERRAIN_OCEAN
	PlotType=3
EndPlot
BeginPlot
	x=104,y=34
	TerrainType=TERRAIN_OCEAN
	PlotType=3
EndPlot
BeginPlot
	x=104,y=35
	TerrainType=TERRAIN_OCEAN
	PlotType=3
EndPlot
BeginPlot
	x=104,y=36
	TerrainType=TERRAIN_OCEAN
	PlotType=3
EndPlot
BeginPlot
	x=104,y=37
	TerrainType=TERRAIN_OCEAN
	PlotType=3
EndPlot
BeginPlot
	x=104,y=38
	TerrainType=TERRAIN_COAST
	PlotType=3
EndPlot
BeginPlot
	x=104,y=39
	TerrainType=TERRAIN_GRASS
	PlotType=2
EndPlot
BeginPlot
	x=104,y=40
	TerrainType=TERRAIN_GRASS
	PlotType=2
	FeatureType=FEATURE_FOREST, FeatureVariety=3
EndPlot
BeginPlot
	x=104,y=41
	TerrainType=TERRAIN_GRASS
	PlotType=2
	FeatureType=FEATURE_FOREST, FeatureVariety=3
EndPlot
BeginPlot
	x=104,y=42
	TerrainType=TERRAIN_GRASS
	PlotType=2
EndPlot
BeginPlot
	x=104,y=43
	TerrainType=TERRAIN_GRASS
	PlotType=2
	BonusType=BONUS_HORSE
EndPlot
BeginPlot
	x=104,y=44
	TerrainType=TERRAIN_GRASS
	PlotType=2
	RiverNSDirection=2
	isWOfRiver
	FeatureType=FEATURE_FOREST, FeatureVariety=3
EndPlot
BeginPlot
	x=104,y=45
	TerrainType=TERRAIN_GRASS
	PlotType=2
	RiverWEDirection=1
	isNOfRiver
EndPlot
BeginPlot
	x=104,y=46
	TerrainType=TERRAIN_GRASS
	PlotType=2
EndPlot
BeginPlot
	x=104,y=47
	TerrainType=TERRAIN_GRASS
	PlotType=2
	FeatureType=FEATURE_FOREST, FeatureVariety=3
EndPlot
BeginPlot
	x=104,y=48
	TerrainType=TERRAIN_GRASS
	PlotType=2
	FeatureType=FEATURE_FOREST, FeatureVariety=3
EndPlot
BeginPlot
	x=104,y=49
	TerrainType=TERRAIN_GRASS
	PlotType=2
	BonusType=BONUS_WHEAT
	RiverNSDirection=2
	isWOfRiver
	RiverWEDirection=3
	isNOfRiver
EndPlot
BeginPlot
	x=104,y=50
	TerrainType=TERRAIN_GRASS
	PlotType=2
	FeatureType=FEATURE_FOREST, FeatureVariety=3
EndPlot
BeginPlot
	x=104,y=51
	TerrainType=TERRAIN_GRASS
	PlotType=2
	FeatureType=FEATURE_FOREST, FeatureVariety=3
EndPlot
BeginPlot
	x=104,y=52
	TerrainType=TERRAIN_GRASS
	PlotType=2
	RiverWEDirection=1
	isNOfRiver
EndPlot
BeginPlot
	x=104,y=53
	TerrainType=TERRAIN_GRASS
	PlotType=2
EndPlot
BeginPlot
	x=104,y=54
	TerrainType=TERRAIN_GRASS
	PlotType=2
	FeatureType=FEATURE_FOREST, FeatureVariety=3
EndPlot
BeginPlot
	x=104,y=55
	TerrainType=TERRAIN_GRASS
	PlotType=2
	RiverNSDirection=0
	isWOfRiver
EndPlot
BeginPlot
	x=104,y=56
	TerrainType=TERRAIN_GRASS
	PlotType=2
	ImprovementType=IMPROVEMENT_GOODY_HUT
	RiverNSDirection=0
	isWOfRiver
	FeatureType=FEATURE_FOREST, FeatureVariety=3
EndPlot
BeginPlot
	x=104,y=57
	TerrainType=TERRAIN_GRASS
	PlotType=2
	RiverWEDirection=3
	isNOfRiver
	FeatureType=FEATURE_FOREST, FeatureVariety=3
EndPlot
BeginPlot
	x=104,y=58
	TerrainType=TERRAIN_GRASS
	PlotType=2
EndPlot
BeginPlot
	x=104,y=59
	TerrainType=TERRAIN_GRASS
	PlotType=2
	RiverNSDirection=0
	isWOfRiver
	RiverWEDirection=1
	isNOfRiver
	FeatureType=FEATURE_FOREST, FeatureVariety=3
EndPlot
BeginPlot
	x=104,y=60
	TerrainType=TERRAIN_GRASS
	PlotType=2
EndPlot
BeginPlot
	x=104,y=61
	TerrainType=TERRAIN_GRASS
	PlotType=2
	FeatureType=FEATURE_FOREST, FeatureVariety=3
EndPlot
BeginPlot
	x=104,y=62
	TerrainType=TERRAIN_GRASS
	PlotType=2
	FeatureType=FEATURE_FOREST, FeatureVariety=3
EndPlot
BeginPlot
	x=104,y=63
	TerrainType=TERRAIN_GRASS
	PlotType=2
	BonusType=BONUS_WHEAT
EndPlot
BeginPlot
	x=104,y=64
	TerrainType=TERRAIN_COAST
	PlotType=3
EndPlot
BeginPlot
	x=104,y=65
	TerrainType=TERRAIN_OCEAN
	PlotType=3
EndPlot
BeginPlot
	x=104,y=66
	TerrainType=TERRAIN_OCEAN
	PlotType=3
EndPlot
BeginPlot
	x=104,y=67
	TerrainType=TERRAIN_OCEAN
	PlotType=3
EndPlot</v>
      </c>
      <c r="DC72" t="str">
        <f t="shared" ca="1" si="1"/>
        <v>BeginPlot
	x=105,y=0
	TerrainType=TERRAIN_OCEAN
	PlotType=3
EndPlot
BeginPlot
	x=105,y=1
	TerrainType=TERRAIN_OCEAN
	PlotType=3
EndPlot
BeginPlot
	x=105,y=2
	TerrainType=TERRAIN_OCEAN
	PlotType=3
EndPlot
BeginPlot
	x=105,y=3
	TerrainType=TERRAIN_OCEAN
	PlotType=3
EndPlot
BeginPlot
	x=105,y=4
	TerrainType=TERRAIN_OCEAN
	PlotType=3
EndPlot
BeginPlot
	x=105,y=5
	TerrainType=TERRAIN_COAST
	PlotType=3
EndPlot
BeginPlot
	x=105,y=6
	TerrainType=TERRAIN_GRASS
	PlotType=2
EndPlot
BeginPlot
	x=105,y=7
	TerrainType=TERRAIN_GRASS
	PlotType=1
EndPlot
BeginPlot
	x=105,y=8
	TerrainType=TERRAIN_GRASS
	PlotType=2
EndPlot
BeginPlot
	x=105,y=9
	TerrainType=TERRAIN_GRASS
	PlotType=1
	FeatureType=FEATURE_FOREST, FeatureVariety=4
EndPlot
BeginPlot
	x=105,y=10
	TerrainType=TERRAIN_GRASS
	PlotType=2
	FeatureType=FEATURE_FOREST, FeatureVariety=4
EndPlot
BeginPlot
	x=105,y=11
	TerrainType=TERRAIN_GRASS
	PlotType=2
	BonusType=BONUS_HORSE
	FeatureType=FEATURE_FOREST, FeatureVariety=4
EndPlot
BeginPlot
	x=105,y=12
	TerrainType=TERRAIN_GRASS
	PlotType=1
	ImprovementType=IMPROVEMENT_GOODY_HUT
EndPlot
BeginPlot
	x=105,y=13
	TerrainType=TERRAIN_GRASS
	PlotType=2
	BonusType=BONUS_BANANA
EndPlot
BeginPlot
	x=105,y=14
	TerrainType=TERRAIN_GRASS
	PlotType=1
	FeatureType=FEATURE_FOREST, FeatureVariety=4
EndPlot
BeginPlot
	x=105,y=15
	TerrainType=TERRAIN_GRASS
	PlotType=2
EndPlot
BeginPlot
	x=105,y=16
	TerrainType=TERRAIN_GRASS
	PlotType=2
EndPlot
BeginPlot
	x=105,y=17
	TerrainType=TERRAIN_GRASS
	PlotType=2
	BonusType=BONUS_GEMS
EndPlot
BeginPlot
	x=105,y=18
	TerrainType=TERRAIN_GRASS
	PlotType=2
EndPlot
BeginPlot
	x=105,y=19
	TerrainType=TERRAIN_GRASS
	PlotType=2
	RiverWEDirection=1
	isNOfRiver
EndPlot
BeginPlot
	x=105,y=20
	TerrainType=TERRAIN_GRASS
	PlotType=2
	FeatureType=FEATURE_FOREST, FeatureVariety=4
EndPlot
BeginPlot
	x=105,y=21
	TerrainType=TERRAIN_GRASS
	PlotType=2
	FeatureType=FEATURE_FOREST, FeatureVariety=4
EndPlot
BeginPlot
	x=105,y=22
	TerrainType=TERRAIN_GRASS
	PlotType=1
EndPlot
BeginPlot
	x=105,y=23
	TerrainType=TERRAIN_GRASS
	PlotType=2
EndPlot
BeginPlot
	x=105,y=24
	TerrainType=TERRAIN_GRASS
	PlotType=2
	RiverWEDirection=1
	isNOfRiver
	FeatureType=FEATURE_FOREST, FeatureVariety=4
EndPlot
BeginPlot
	x=105,y=25
	TerrainType=TERRAIN_GRASS
	PlotType=2
EndPlot
BeginPlot
	x=105,y=26
	TerrainType=TERRAIN_GRASS
	PlotType=2
	FeatureType=FEATURE_FOREST, FeatureVariety=4
EndPlot
BeginPlot
	x=105,y=27
	TerrainType=TERRAIN_GRASS
	PlotType=2
	RiverNSDirection=0
	isWOfRiver
	RiverWEDirection=3
	isNOfRiver
EndPlot
BeginPlot
	x=105,y=28
	TerrainType=TERRAIN_GRASS
	PlotType=2
	RiverNSDirection=0
	isWOfRiver
	FeatureType=FEATURE_FOREST, FeatureVariety=4
EndPlot
BeginPlot
	x=105,y=29
	TerrainType=TERRAIN_GRASS
	PlotType=1
EndPlot
BeginPlot
	x=105,y=30
	TerrainType=TERRAIN_GRASS
	PlotType=2
EndPlot
BeginPlot
	x=105,y=31
	TerrainType=TERRAIN_COAST
	PlotType=3
EndPlot
BeginPlot
	x=105,y=32
	TerrainType=TERRAIN_OCEAN
	PlotType=3
EndPlot
BeginPlot
	x=105,y=33
	TerrainType=TERRAIN_OCEAN
	PlotType=3
EndPlot
BeginPlot
	x=105,y=34
	TerrainType=TERRAIN_OCEAN
	PlotType=3
EndPlot
BeginPlot
	x=105,y=35
	TerrainType=TERRAIN_OCEAN
	PlotType=3
EndPlot
BeginPlot
	x=105,y=36
	TerrainType=TERRAIN_OCEAN
	PlotType=3
EndPlot
BeginPlot
	x=105,y=37
	TerrainType=TERRAIN_OCEAN
	PlotType=3
EndPlot
BeginPlot
	x=105,y=38
	TerrainType=TERRAIN_COAST
	PlotType=3
	BonusType=BONUS_CRAB
EndPlot
BeginPlot
	x=105,y=39
	TerrainType=TERRAIN_GRASS
	PlotType=2
EndPlot
BeginPlot
	x=105,y=40
	TerrainType=TERRAIN_GRASS
	PlotType=1
EndPlot
BeginPlot
	x=105,y=41
	TerrainType=TERRAIN_GRASS
	PlotType=2
EndPlot
BeginPlot
	x=105,y=42
	TerrainType=TERRAIN_GRASS
	PlotType=2
	FeatureType=FEATURE_FOREST, FeatureVariety=3
EndPlot
BeginPlot
	x=105,y=43
	TerrainType=TERRAIN_GRASS
	PlotType=2
	RiverNSDirection=2
	isWOfRiver
	FeatureType=FEATURE_FOREST, FeatureVariety=3
EndPlot
BeginPlot
	x=105,y=44
	TerrainType=TERRAIN_GRASS
	PlotType=2
	BonusType=BONUS_INCENSE
	RiverWEDirection=1
	isNOfRiver
	FeatureType=FEATURE_FOREST, FeatureVariety=3
EndPlot
BeginPlot
	x=105,y=45
	TerrainType=TERRAIN_GRASS
	PlotType=2
	BonusType=BONUS_HORSE
EndPlot
BeginPlot
	x=105,y=46
	TerrainType=TERRAIN_GRASS
	PlotType=2
EndPlot
BeginPlot
	x=105,y=47
	TerrainType=TERRAIN_GRASS
	PlotType=1
	FeatureType=FEATURE_FOREST, FeatureVariety=3
EndPlot
BeginPlot
	x=105,y=48
	TerrainType=TERRAIN_GRASS
	PlotType=2
EndPlot
BeginPlot
	x=105,y=49
	TerrainType=TERRAIN_GRASS
	PlotType=2
EndPlot
BeginPlot
	x=105,y=50
	TerrainType=TERRAIN_GRASS
	PlotType=2
	RiverNSDirection=2
	isWOfRiver
	RiverWEDirection=3
	isNOfRiver
EndPlot
BeginPlot
	x=105,y=51
	TerrainType=TERRAIN_GRASS
	PlotType=2
EndPlot
BeginPlot
	x=105,y=52
	TerrainType=TERRAIN_GRASS
	PlotType=2
	RiverWEDirection=1
	isNOfRiver
EndPlot
BeginPlot
	x=105,y=53
	TerrainType=TERRAIN_GRASS
	PlotType=2
	FeatureType=FEATURE_FOREST, FeatureVariety=3
EndPlot
BeginPlot
	x=105,y=54
	TerrainType=TERRAIN_GRASS
	PlotType=2
	RiverNSDirection=0
	isWOfRiver
	FeatureType=FEATURE_FOREST, FeatureVariety=3
EndPlot
BeginPlot
	x=105,y=55
	TerrainType=TERRAIN_GRASS
	PlotType=1
	RiverWEDirection=3
	isNOfRiver
EndPlot
BeginPlot
	x=105,y=56
	TerrainType=TERRAIN_GRASS
	PlotType=2
EndPlot
BeginPlot
	x=105,y=57
	TerrainType=TERRAIN_GRASS
	PlotType=1
	FeatureType=FEATURE_FOREST, FeatureVariety=3
EndPlot
BeginPlot
	x=105,y=58
	TerrainType=TERRAIN_GRASS
	PlotType=2
EndPlot
BeginPlot
	x=105,y=59
	TerrainType=TERRAIN_GRASS
	PlotType=2
	FeatureType=FEATURE_FOREST, FeatureVariety=3
EndPlot
BeginPlot
	x=105,y=60
	TerrainType=TERRAIN_GRASS
	PlotType=1
	RiverWEDirection=1
	isNOfRiver
EndPlot
BeginPlot
	x=105,y=61
	TerrainType=TERRAIN_GRASS
	PlotType=2
	FeatureType=FEATURE_FOREST, FeatureVariety=3
EndPlot
BeginPlot
	x=105,y=62
	TerrainType=TERRAIN_GRASS
	PlotType=1
	ImprovementType=IMPROVEMENT_GOODY_HUT
EndPlot
BeginPlot
	x=105,y=63
	TerrainType=TERRAIN_GRASS
	PlotType=2
EndPlot
BeginPlot
	x=105,y=64
	TerrainType=TERRAIN_COAST
	PlotType=3
EndPlot
BeginPlot
	x=105,y=65
	TerrainType=TERRAIN_OCEAN
	PlotType=3
EndPlot
BeginPlot
	x=105,y=66
	TerrainType=TERRAIN_OCEAN
	PlotType=3
EndPlot
BeginPlot
	x=105,y=67
	TerrainType=TERRAIN_OCEAN
	PlotType=3
EndPlot</v>
      </c>
      <c r="DD72" t="str">
        <f t="shared" ca="1" si="1"/>
        <v>BeginPlot
	x=106,y=0
	TerrainType=TERRAIN_OCEAN
	PlotType=3
EndPlot
BeginPlot
	x=106,y=1
	TerrainType=TERRAIN_OCEAN
	PlotType=3
EndPlot
BeginPlot
	x=106,y=2
	TerrainType=TERRAIN_OCEAN
	PlotType=3
EndPlot
BeginPlot
	x=106,y=3
	TerrainType=TERRAIN_OCEAN
	PlotType=3
EndPlot
BeginPlot
	x=106,y=4
	TerrainType=TERRAIN_OCEAN
	PlotType=3
EndPlot
BeginPlot
	x=106,y=5
	TerrainType=TERRAIN_COAST
	PlotType=3
EndPlot
BeginPlot
	x=106,y=6
	TerrainType=TERRAIN_GRASS
	PlotType=2
EndPlot
BeginPlot
	x=106,y=7
	TerrainType=TERRAIN_GRASS
	PlotType=2
	RiverNSDirection=2
	isWOfRiver
EndPlot
BeginPlot
	x=106,y=8
	TerrainType=TERRAIN_GRASS
	PlotType=2
	RiverNSDirection=2
	isWOfRiver
EndPlot
BeginPlot
	x=106,y=9
	TerrainType=TERRAIN_GRASS
	PlotType=1
	RiverNSDirection=2
	isWOfRiver
	FeatureType=FEATURE_FOREST, FeatureVariety=4
EndPlot
BeginPlot
	x=106,y=10
	TerrainType=TERRAIN_GRASS
	PlotType=2
	RiverNSDirection=2
	isWOfRiver
	FeatureType=FEATURE_FOREST, FeatureVariety=4
EndPlot
BeginPlot
	x=106,y=11
	TerrainType=TERRAIN_GRASS
	PlotType=2
	RiverNSDirection=2
	isWOfRiver
	FeatureType=FEATURE_FOREST, FeatureVariety=4
EndPlot
BeginPlot
	x=106,y=12
	TerrainType=TERRAIN_GRASS
	PlotType=2
	RiverNSDirection=2
	isWOfRiver
EndPlot
BeginPlot
	x=106,y=13
	TerrainType=TERRAIN_GRASS
	PlotType=2
	RiverNSDirection=2
	isWOfRiver
EndPlot
BeginPlot
	x=106,y=14
	TerrainType=TERRAIN_GRASS
	PlotType=1
	BonusType=BONUS_CORN
	FeatureType=FEATURE_FOREST, FeatureVariety=4
EndPlot
BeginPlot
	x=106,y=15
	TerrainType=TERRAIN_GRASS
	PlotType=1
EndPlot
BeginPlot
	x=106,y=16
	TerrainType=TERRAIN_GRASS
	PlotType=2
EndPlot
BeginPlot
	x=106,y=17
	TerrainType=TERRAIN_GRASS
	PlotType=2
	FeatureType=FEATURE_FOREST, FeatureVariety=4
EndPlot
BeginPlot
	x=106,y=18
	TerrainType=TERRAIN_GRASS
	PlotType=1
EndPlot
BeginPlot
	x=106,y=19
	TerrainType=TERRAIN_GRASS
	PlotType=2
	RiverWEDirection=1
	isNOfRiver
EndPlot
BeginPlot
	x=106,y=20
	TerrainType=TERRAIN_GRASS
	PlotType=1
	FeatureType=FEATURE_FOREST, FeatureVariety=4
EndPlot
BeginPlot
	x=106,y=21
	TerrainType=TERRAIN_GRASS
	PlotType=1
	FeatureType=FEATURE_FOREST, FeatureVariety=4
EndPlot
BeginPlot
	x=106,y=22
	TerrainType=TERRAIN_GRASS
	PlotType=2
EndPlot
BeginPlot
	x=106,y=23
	TerrainType=TERRAIN_GRASS
	PlotType=2
EndPlot
BeginPlot
	x=106,y=24
	TerrainType=TERRAIN_GRASS
	PlotType=2
	BonusType=BONUS_SUGAR
	RiverWEDirection=1
	isNOfRiver
	FeatureType=FEATURE_FOREST, FeatureVariety=4
EndPlot
BeginPlot
	x=106,y=25
	TerrainType=TERRAIN_GRASS
	PlotType=2
EndPlot
BeginPlot
	x=106,y=26
	TerrainType=TERRAIN_GRASS
	PlotType=1
	FeatureType=FEATURE_FOREST, FeatureVariety=4
EndPlot
BeginPlot
	x=106,y=27
	TerrainType=TERRAIN_GRASS
	PlotType=2
	FeatureType=FEATURE_FOREST, FeatureVariety=4
EndPlot
BeginPlot
	x=106,y=28
	TerrainType=TERRAIN_GRASS
	PlotType=2
	ImprovementType=IMPROVEMENT_GOODY_HUT
	RiverWEDirection=3
	isNOfRiver
EndPlot
BeginPlot
	x=106,y=29
	TerrainType=TERRAIN_GRASS
	PlotType=2
	RiverWEDirection=1
	isNOfRiver
EndPlot
BeginPlot
	x=106,y=30
	TerrainType=TERRAIN_GRASS
	PlotType=2
EndPlot
BeginPlot
	x=106,y=31
	TerrainType=TERRAIN_COAST
	PlotType=3
EndPlot
BeginPlot
	x=106,y=32
	TerrainType=TERRAIN_OCEAN
	PlotType=3
EndPlot
BeginPlot
	x=106,y=33
	TerrainType=TERRAIN_OCEAN
	PlotType=3
EndPlot
BeginPlot
	x=106,y=34
	TerrainType=TERRAIN_OCEAN
	PlotType=3
EndPlot
BeginPlot
	x=106,y=35
	TerrainType=TERRAIN_OCEAN
	PlotType=3
EndPlot
BeginPlot
	x=106,y=36
	TerrainType=TERRAIN_OCEAN
	PlotType=3
EndPlot
BeginPlot
	x=106,y=37
	TerrainType=TERRAIN_OCEAN
	PlotType=3
EndPlot
BeginPlot
	x=106,y=38
	TerrainType=TERRAIN_COAST
	PlotType=3
EndPlot
BeginPlot
	x=106,y=39
	TerrainType=TERRAIN_GRASS
	PlotType=2
EndPlot
BeginPlot
	x=106,y=40
	TerrainType=TERRAIN_GRASS
	PlotType=2
EndPlot
BeginPlot
	x=106,y=41
	TerrainType=TERRAIN_GRASS
	PlotType=2
	BonusType=BONUS_COW
EndPlot
BeginPlot
	x=106,y=42
	TerrainType=TERRAIN_GRASS
	PlotType=2
	RiverNSDirection=2
	isWOfRiver
	FeatureType=FEATURE_FOREST, FeatureVariety=3
EndPlot
BeginPlot
	x=106,y=43
	TerrainType=TERRAIN_GRASS
	PlotType=1
	RiverWEDirection=1
	isNOfRiver
	FeatureType=FEATURE_FOREST, FeatureVariety=3
EndPlot
BeginPlot
	x=106,y=44
	TerrainType=TERRAIN_GRASS
	PlotType=2
	FeatureType=FEATURE_FOREST, FeatureVariety=3
EndPlot
BeginPlot
	x=106,y=45
	TerrainType=TERRAIN_GRASS
	PlotType=2
	ImprovementType=IMPROVEMENT_GOODY_HUT
EndPlot
BeginPlot
	x=106,y=46
	TerrainType=TERRAIN_GRASS
	PlotType=2
EndPlot
BeginPlot
	x=106,y=47
	TerrainType=TERRAIN_GRASS
	PlotType=2
	FeatureType=FEATURE_FOREST, FeatureVariety=3
EndPlot
BeginPlot
	x=106,y=48
	TerrainType=TERRAIN_GRASS
	PlotType=1
EndPlot
BeginPlot
	x=106,y=49
	TerrainType=TERRAIN_GRASS
	PlotType=1
EndPlot
BeginPlot
	x=106,y=50
	TerrainType=TERRAIN_GRASS
	PlotType=2
	FeatureType=FEATURE_FOREST, FeatureVariety=3
EndPlot
BeginPlot
	x=106,y=51
	TerrainType=TERRAIN_GRASS
	PlotType=1
	RiverNSDirection=2
	isWOfRiver
	RiverWEDirection=3
	isNOfRiver
EndPlot
BeginPlot
	x=106,y=52
	TerrainType=TERRAIN_GRASS
	PlotType=2
	RiverWEDirection=1
	isNOfRiver
EndPlot
BeginPlot
	x=106,y=53
	TerrainType=TERRAIN_GRASS
	PlotType=2
	FeatureType=FEATURE_FOREST, FeatureVariety=3
EndPlot
BeginPlot
	x=106,y=54
	TerrainType=TERRAIN_GRASS
	PlotType=1
	RiverWEDirection=3
	isNOfRiver
	FeatureType=FEATURE_FOREST, FeatureVariety=3
EndPlot
BeginPlot
	x=106,y=55
	TerrainType=TERRAIN_GRASS
	PlotType=1
EndPlot
BeginPlot
	x=106,y=56
	TerrainType=TERRAIN_GRASS
	PlotType=2
EndPlot
BeginPlot
	x=106,y=57
	TerrainType=TERRAIN_GRASS
	PlotType=2
	FeatureType=FEATURE_FOREST, FeatureVariety=3
EndPlot
BeginPlot
	x=106,y=58
	TerrainType=TERRAIN_GRASS
	PlotType=2
EndPlot
BeginPlot
	x=106,y=59
	TerrainType=TERRAIN_GRASS
	PlotType=2
	BonusType=BONUS_WINE
	FeatureType=FEATURE_FOREST, FeatureVariety=3
EndPlot
BeginPlot
	x=106,y=60
	TerrainType=TERRAIN_GRASS
	PlotType=1
	RiverNSDirection=0
	isWOfRiver
	RiverWEDirection=1
	isNOfRiver
	FeatureType=FEATURE_FOREST, FeatureVariety=3
EndPlot
BeginPlot
	x=106,y=61
	TerrainType=TERRAIN_GRASS
	PlotType=2
	RiverNSDirection=0
	isWOfRiver
EndPlot
BeginPlot
	x=106,y=62
	TerrainType=TERRAIN_GRASS
	PlotType=2
EndPlot
BeginPlot
	x=106,y=63
	TerrainType=TERRAIN_GRASS
	PlotType=2
	BonusType=BONUS_ALUMINUM
EndPlot
BeginPlot
	x=106,y=64
	TerrainType=TERRAIN_COAST
	PlotType=3
EndPlot
BeginPlot
	x=106,y=65
	TerrainType=TERRAIN_OCEAN
	PlotType=3
EndPlot
BeginPlot
	x=106,y=66
	TerrainType=TERRAIN_OCEAN
	PlotType=3
EndPlot
BeginPlot
	x=106,y=67
	TerrainType=TERRAIN_OCEAN
	PlotType=3
EndPlot</v>
      </c>
      <c r="DE72" t="str">
        <f t="shared" ca="1" si="1"/>
        <v>BeginPlot
	x=107,y=0
	TerrainType=TERRAIN_OCEAN
	PlotType=3
EndPlot
BeginPlot
	x=107,y=1
	TerrainType=TERRAIN_OCEAN
	PlotType=3
EndPlot
BeginPlot
	x=107,y=2
	TerrainType=TERRAIN_OCEAN
	PlotType=3
EndPlot
BeginPlot
	x=107,y=3
	TerrainType=TERRAIN_OCEAN
	PlotType=3
EndPlot
BeginPlot
	x=107,y=4
	TerrainType=TERRAIN_OCEAN
	PlotType=3
EndPlot
BeginPlot
	x=107,y=5
	TerrainType=TERRAIN_COAST
	PlotType=3
EndPlot
BeginPlot
	x=107,y=6
	TerrainType=TERRAIN_COAST
	PlotType=3
EndPlot
BeginPlot
	x=107,y=7
	TerrainType=TERRAIN_GRASS
	PlotType=2
	FeatureType=FEATURE_FOREST, FeatureVariety=4
EndPlot
BeginPlot
	x=107,y=8
	TerrainType=TERRAIN_GRASS
	PlotType=2
	ImprovementType=IMPROVEMENT_GOODY_HUT
	FeatureType=FEATURE_FOREST, FeatureVariety=4
EndPlot
BeginPlot
	x=107,y=9
	TerrainType=TERRAIN_GRASS
	PlotType=2
EndPlot
BeginPlot
	x=107,y=10
	TerrainType=TERRAIN_GRASS
	PlotType=2
EndPlot
BeginPlot
	x=107,y=11
	TerrainType=TERRAIN_GRASS
	PlotType=2
	FeatureType=FEATURE_FOREST, FeatureVariety=4
EndPlot
BeginPlot
	x=107,y=12
	TerrainType=TERRAIN_GRASS
	PlotType=2
EndPlot
BeginPlot
	x=107,y=13
	TerrainType=TERRAIN_GRASS
	PlotType=1
EndPlot
BeginPlot
	x=107,y=14
	TerrainType=TERRAIN_GRASS
	PlotType=2
	BonusType=BONUS_DEER
	RiverNSDirection=0
	isWOfRiver
	RiverWEDirection=1
	isNOfRiver
	FeatureType=FEATURE_FOREST, FeatureVariety=4
EndPlot
BeginPlot
	x=107,y=15
	TerrainType=TERRAIN_GRASS
	PlotType=2
	RiverNSDirection=0
	isWOfRiver
	FeatureType=FEATURE_FOREST, FeatureVariety=4
EndPlot
BeginPlot
	x=107,y=16
	TerrainType=TERRAIN_GRASS
	PlotType=2
	FeatureType=FEATURE_FOREST, FeatureVariety=4
EndPlot
BeginPlot
	x=107,y=17
	TerrainType=TERRAIN_GRASS
	PlotType=2
	FeatureType=FEATURE_FOREST, FeatureVariety=4
EndPlot
BeginPlot
	x=107,y=18
	TerrainType=TERRAIN_GRASS
	PlotType=1
EndPlot
BeginPlot
	x=107,y=19
	TerrainType=TERRAIN_GRASS
	PlotType=2
	RiverWEDirection=1
	isNOfRiver
EndPlot
BeginPlot
	x=107,y=20
	TerrainType=TERRAIN_GRASS
	PlotType=2
EndPlot
BeginPlot
	x=107,y=21
	TerrainType=TERRAIN_GRASS
	PlotType=1
	BonusType=BONUS_COPPER
EndPlot
BeginPlot
	x=107,y=22
	TerrainType=TERRAIN_GRASS
	PlotType=1
	BonusType=BONUS_IRON
	FeatureType=FEATURE_FOREST, FeatureVariety=4
EndPlot
BeginPlot
	x=107,y=23
	TerrainType=TERRAIN_GRASS
	PlotType=1
	FeatureType=FEATURE_FOREST, FeatureVariety=4
EndPlot
BeginPlot
	x=107,y=24
	TerrainType=TERRAIN_GRASS
	PlotType=2
	RiverWEDirection=1
	isNOfRiver
	FeatureType=FEATURE_FOREST, FeatureVariety=4
EndPlot
BeginPlot
	x=107,y=25
	TerrainType=TERRAIN_GRASS
	PlotType=2
EndPlot
BeginPlot
	x=107,y=26
	TerrainType=TERRAIN_GRASS
	PlotType=1
EndPlot
BeginPlot
	x=107,y=27
	TerrainType=TERRAIN_GRASS
	PlotType=2
	FeatureType=FEATURE_FOREST, FeatureVariety=4
EndPlot
BeginPlot
	x=107,y=28
	TerrainType=TERRAIN_GRASS
	PlotType=1
EndPlot
BeginPlot
	x=107,y=29
	TerrainType=TERRAIN_GRASS
	PlotType=2
	RiverWEDirection=1
	isNOfRiver
EndPlot
BeginPlot
	x=107,y=30
	TerrainType=TERRAIN_COAST
	PlotType=3
EndPlot
BeginPlot
	x=107,y=31
	TerrainType=TERRAIN_COAST
	PlotType=3
EndPlot
BeginPlot
	x=107,y=32
	TerrainType=TERRAIN_OCEAN
	PlotType=3
EndPlot
BeginPlot
	x=107,y=33
	TerrainType=TERRAIN_OCEAN
	PlotType=3
EndPlot
BeginPlot
	x=107,y=34
	TerrainType=TERRAIN_OCEAN
	PlotType=3
EndPlot
BeginPlot
	x=107,y=35
	TerrainType=TERRAIN_OCEAN
	PlotType=3
EndPlot
BeginPlot
	x=107,y=36
	TerrainType=TERRAIN_OCEAN
	PlotType=3
EndPlot
BeginPlot
	x=107,y=37
	TerrainType=TERRAIN_OCEAN
	PlotType=3
EndPlot
BeginPlot
	x=107,y=38
	TerrainType=TERRAIN_COAST
	PlotType=3
EndPlot
BeginPlot
	x=107,y=39
	TerrainType=TERRAIN_COAST
	PlotType=3
EndPlot
BeginPlot
	x=107,y=40
	TerrainType=TERRAIN_GRASS
	PlotType=2
	FeatureType=FEATURE_FOREST, FeatureVariety=3
EndPlot
BeginPlot
	x=107,y=41
	TerrainType=TERRAIN_GRASS
	PlotType=1
	RiverNSDirection=2
	isWOfRiver
	FeatureType=FEATURE_FOREST, FeatureVariety=3
EndPlot
BeginPlot
	x=107,y=42
	TerrainType=TERRAIN_GRASS
	PlotType=2
	BonusType=BONUS_PIG
	RiverWEDirection=1
	isNOfRiver
EndPlot
BeginPlot
	x=107,y=43
	TerrainType=TERRAIN_GRASS
	PlotType=1
EndPlot
BeginPlot
	x=107,y=44
	TerrainType=TERRAIN_GRASS
	PlotType=2
	FeatureType=FEATURE_FOREST, FeatureVariety=3
EndPlot
BeginPlot
	x=107,y=45
	TerrainType=TERRAIN_GRASS
	PlotType=2
EndPlot
BeginPlot
	x=107,y=46
	TerrainType=TERRAIN_GRASS
	PlotType=1
EndPlot
BeginPlot
	x=107,y=47
	TerrainType=TERRAIN_GRASS
	PlotType=1
	BonusType=BONUS_COAL
	FeatureType=FEATURE_FOREST, FeatureVariety=3
EndPlot
BeginPlot
	x=107,y=48
	TerrainType=TERRAIN_GRASS
	PlotType=1
	FeatureType=FEATURE_FOREST, FeatureVariety=3
EndPlot
BeginPlot
	x=107,y=49
	TerrainType=TERRAIN_GRASS
	PlotType=2
	FeatureType=FEATURE_FOREST, FeatureVariety=3
EndPlot
BeginPlot
	x=107,y=50
	TerrainType=TERRAIN_GRASS
	PlotType=2
	FeatureType=FEATURE_FOREST, FeatureVariety=3
EndPlot
BeginPlot
	x=107,y=51
	TerrainType=TERRAIN_GRASS
	PlotType=1
	RiverWEDirection=3
	isNOfRiver
EndPlot
BeginPlot
	x=107,y=52
	TerrainType=TERRAIN_GRASS
	PlotType=2
EndPlot
BeginPlot
	x=107,y=53
	TerrainType=TERRAIN_GRASS
	PlotType=2
EndPlot
BeginPlot
	x=107,y=54
	TerrainType=TERRAIN_GRASS
	PlotType=2
EndPlot
BeginPlot
	x=107,y=55
	TerrainType=TERRAIN_GRASS
	PlotType=2
	FeatureType=FEATURE_FOREST, FeatureVariety=3
EndPlot
BeginPlot
	x=107,y=56
	TerrainType=TERRAIN_GRASS
	PlotType=1
	FeatureType=FEATURE_FOREST, FeatureVariety=3
EndPlot
BeginPlot
	x=107,y=57
	TerrainType=TERRAIN_GRASS
	PlotType=2
	FeatureType=FEATURE_FOREST, FeatureVariety=3
EndPlot
BeginPlot
	x=107,y=58
	TerrainType=TERRAIN_GRASS
	PlotType=2
EndPlot
BeginPlot
	x=107,y=59
	TerrainType=TERRAIN_GRASS
	PlotType=2
EndPlot
BeginPlot
	x=107,y=60
	TerrainType=TERRAIN_GRASS
	PlotType=2
	FeatureType=FEATURE_FOREST, FeatureVariety=3
EndPlot
BeginPlot
	x=107,y=61
	TerrainType=TERRAIN_GRASS
	PlotType=2
EndPlot
BeginPlot
	x=107,y=62
	TerrainType=TERRAIN_GRASS
	PlotType=2
	RiverWEDirection=1
	isNOfRiver
EndPlot
BeginPlot
	x=107,y=63
	TerrainType=TERRAIN_COAST
	PlotType=3
EndPlot
BeginPlot
	x=107,y=64
	TerrainType=TERRAIN_COAST
	PlotType=3
EndPlot
BeginPlot
	x=107,y=65
	TerrainType=TERRAIN_OCEAN
	PlotType=3
EndPlot
BeginPlot
	x=107,y=66
	TerrainType=TERRAIN_OCEAN
	PlotType=3
EndPlot
BeginPlot
	x=107,y=67
	TerrainType=TERRAIN_OCEAN
	PlotType=3
EndPlot</v>
      </c>
      <c r="DF72" t="str">
        <f t="shared" ca="1" si="1"/>
        <v>BeginPlot
	x=108,y=0
	TerrainType=TERRAIN_OCEAN
	PlotType=3
EndPlot
BeginPlot
	x=108,y=1
	TerrainType=TERRAIN_OCEAN
	PlotType=3
EndPlot
BeginPlot
	x=108,y=2
	TerrainType=TERRAIN_OCEAN
	PlotType=3
EndPlot
BeginPlot
	x=108,y=3
	TerrainType=TERRAIN_OCEAN
	PlotType=3
EndPlot
BeginPlot
	x=108,y=4
	TerrainType=TERRAIN_OCEAN
	PlotType=3
EndPlot
BeginPlot
	x=108,y=5
	TerrainType=TERRAIN_OCEAN
	PlotType=3
EndPlot
BeginPlot
	x=108,y=6
	TerrainType=TERRAIN_COAST
	PlotType=3
EndPlot
BeginPlot
	x=108,y=7
	TerrainType=TERRAIN_COAST
	PlotType=3
EndPlot
BeginPlot
	x=108,y=8
	TerrainType=TERRAIN_GRASS
	PlotType=1
EndPlot
BeginPlot
	x=108,y=9
	TerrainType=TERRAIN_GRASS
	PlotType=2
EndPlot
BeginPlot
	x=108,y=10
	TerrainType=TERRAIN_GRASS
	PlotType=1
EndPlot
BeginPlot
	x=108,y=11
	TerrainType=TERRAIN_GRASS
	PlotType=2
EndPlot
BeginPlot
	x=108,y=12
	TerrainType=TERRAIN_COAST
	PlotType=3
EndPlot
BeginPlot
	x=108,y=13
	TerrainType=TERRAIN_COAST
	PlotType=3
EndPlot
BeginPlot
	x=108,y=14
	TerrainType=TERRAIN_GRASS
	PlotType=2
EndPlot
BeginPlot
	x=108,y=15
	TerrainType=TERRAIN_GRASS
	PlotType=2
EndPlot
BeginPlot
	x=108,y=16
	TerrainType=TERRAIN_GRASS
	PlotType=2
	RiverWEDirection=1
	isNOfRiver
EndPlot
BeginPlot
	x=108,y=17
	TerrainType=TERRAIN_COAST
	PlotType=3
EndPlot
BeginPlot
	x=108,y=18
	TerrainType=TERRAIN_GRASS
	PlotType=1
EndPlot
BeginPlot
	x=108,y=19
	TerrainType=TERRAIN_GRASS
	PlotType=2
	RiverWEDirection=1
	isNOfRiver
EndPlot
BeginPlot
	x=108,y=20
	TerrainType=TERRAIN_GRASS
	PlotType=1
	BonusType=BONUS_BANANA
	ImprovementType=IMPROVEMENT_GOODY_HUT
EndPlot
BeginPlot
	x=108,y=21
	TerrainType=TERRAIN_GRASS
	PlotType=1
EndPlot
BeginPlot
	x=108,y=22
	TerrainType=TERRAIN_COAST
	PlotType=3
EndPlot
BeginPlot
	x=108,y=23
	TerrainType=TERRAIN_COAST
	PlotType=3
EndPlot
BeginPlot
	x=108,y=24
	TerrainType=TERRAIN_COAST
	PlotType=3
EndPlot
BeginPlot
	x=108,y=25
	TerrainType=TERRAIN_GRASS
	PlotType=2
EndPlot
BeginPlot
	x=108,y=26
	TerrainType=TERRAIN_GRASS
	PlotType=2
EndPlot
BeginPlot
	x=108,y=27
	TerrainType=TERRAIN_GRASS
	PlotType=1
EndPlot
BeginPlot
	x=108,y=28
	TerrainType=TERRAIN_GRASS
	PlotType=2
EndPlot
BeginPlot
	x=108,y=29
	TerrainType=TERRAIN_COAST
	PlotType=3
	RiverWEDirection=1
	isNOfRiver
EndPlot
BeginPlot
	x=108,y=30
	TerrainType=TERRAIN_COAST
	PlotType=3
EndPlot
BeginPlot
	x=108,y=31
	TerrainType=TERRAIN_OCEAN
	PlotType=3
EndPlot
BeginPlot
	x=108,y=32
	TerrainType=TERRAIN_OCEAN
	PlotType=3
EndPlot
BeginPlot
	x=108,y=33
	TerrainType=TERRAIN_OCEAN
	PlotType=3
EndPlot
BeginPlot
	x=108,y=34
	TerrainType=TERRAIN_OCEAN
	PlotType=3
EndPlot
BeginPlot
	x=108,y=35
	TerrainType=TERRAIN_OCEAN
	PlotType=3
EndPlot
BeginPlot
	x=108,y=36
	TerrainType=TERRAIN_OCEAN
	PlotType=3
EndPlot
BeginPlot
	x=108,y=37
	TerrainType=TERRAIN_OCEAN
	PlotType=3
EndPlot
BeginPlot
	x=108,y=38
	TerrainType=TERRAIN_OCEAN
	PlotType=3
EndPlot
BeginPlot
	x=108,y=39
	TerrainType=TERRAIN_COAST
	PlotType=3
EndPlot
BeginPlot
	x=108,y=40
	TerrainType=TERRAIN_COAST
	PlotType=3
EndPlot
BeginPlot
	x=108,y=41
	TerrainType=TERRAIN_GRASS
	PlotType=2
EndPlot
BeginPlot
	x=108,y=42
	TerrainType=TERRAIN_GRASS
	PlotType=1
	ImprovementType=IMPROVEMENT_GOODY_HUT
EndPlot
BeginPlot
	x=108,y=43
	TerrainType=TERRAIN_GRASS
	PlotType=2
EndPlot
BeginPlot
	x=108,y=44
	TerrainType=TERRAIN_GRASS
	PlotType=2
	BonusType=BONUS_SHEEP
EndPlot
BeginPlot
	x=108,y=45
	TerrainType=TERRAIN_COAST
	PlotType=3
EndPlot
BeginPlot
	x=108,y=46
	TerrainType=TERRAIN_COAST
	PlotType=3
	BonusType=BONUS_CLAM
EndPlot
BeginPlot
	x=108,y=47
	TerrainType=TERRAIN_COAST
	PlotType=3
EndPlot
BeginPlot
	x=108,y=48
	TerrainType=TERRAIN_GRASS
	PlotType=1
EndPlot
BeginPlot
	x=108,y=49
	TerrainType=TERRAIN_GRASS
	PlotType=1
EndPlot
BeginPlot
	x=108,y=50
	TerrainType=TERRAIN_GRASS
	PlotType=2
EndPlot
BeginPlot
	x=108,y=51
	TerrainType=TERRAIN_GRASS
	PlotType=1
	RiverWEDirection=3
	isNOfRiver
EndPlot
BeginPlot
	x=108,y=52
	TerrainType=TERRAIN_COAST
	PlotType=3
EndPlot
BeginPlot
	x=108,y=53
	TerrainType=TERRAIN_GRASS
	PlotType=2
EndPlot
BeginPlot
	x=108,y=54
	TerrainType=TERRAIN_GRASS
	PlotType=2
EndPlot
BeginPlot
	x=108,y=55
	TerrainType=TERRAIN_GRASS
	PlotType=2
	BonusType=BONUS_DYE
EndPlot
BeginPlot
	x=108,y=56
	TerrainType=TERRAIN_COAST
	PlotType=3
EndPlot
BeginPlot
	x=108,y=57
	TerrainType=TERRAIN_COAST
	PlotType=3
EndPlot
BeginPlot
	x=108,y=58
	TerrainType=TERRAIN_GRASS
	PlotType=2
EndPlot
BeginPlot
	x=108,y=59
	TerrainType=TERRAIN_GRASS
	PlotType=1
EndPlot
BeginPlot
	x=108,y=60
	TerrainType=TERRAIN_GRASS
	PlotType=2
EndPlot
BeginPlot
	x=108,y=61
	TerrainType=TERRAIN_GRASS
	PlotType=1
	ImprovementType=IMPROVEMENT_GOODY_HUT
EndPlot
BeginPlot
	x=108,y=62
	TerrainType=TERRAIN_COAST
	PlotType=3
EndPlot
BeginPlot
	x=108,y=63
	TerrainType=TERRAIN_COAST
	PlotType=3
EndPlot
BeginPlot
	x=108,y=64
	TerrainType=TERRAIN_OCEAN
	PlotType=3
EndPlot
BeginPlot
	x=108,y=65
	TerrainType=TERRAIN_OCEAN
	PlotType=3
EndPlot
BeginPlot
	x=108,y=66
	TerrainType=TERRAIN_OCEAN
	PlotType=3
EndPlot
BeginPlot
	x=108,y=67
	TerrainType=TERRAIN_OCEAN
	PlotType=3
EndPlot</v>
      </c>
      <c r="DG72" t="str">
        <f t="shared" ca="1" si="1"/>
        <v>BeginPlot
	x=109,y=0
	TerrainType=TERRAIN_OCEAN
	PlotType=3
EndPlot
BeginPlot
	x=109,y=1
	TerrainType=TERRAIN_OCEAN
	PlotType=3
EndPlot
BeginPlot
	x=109,y=2
	TerrainType=TERRAIN_OCEAN
	PlotType=3
EndPlot
BeginPlot
	x=109,y=3
	TerrainType=TERRAIN_OCEAN
	PlotType=3
EndPlot
BeginPlot
	x=109,y=4
	TerrainType=TERRAIN_OCEAN
	PlotType=3
EndPlot
BeginPlot
	x=109,y=5
	TerrainType=TERRAIN_OCEAN
	PlotType=3
EndPlot
BeginPlot
	x=109,y=6
	TerrainType=TERRAIN_OCEAN
	PlotType=3
EndPlot
BeginPlot
	x=109,y=7
	TerrainType=TERRAIN_COAST
	PlotType=3
EndPlot
BeginPlot
	x=109,y=8
	TerrainType=TERRAIN_COAST
	PlotType=3
	BonusType=BONUS_WHALE
EndPlot
BeginPlot
	x=109,y=9
	TerrainType=TERRAIN_GRASS
	PlotType=2
EndPlot
BeginPlot
	x=109,y=10
	TerrainType=TERRAIN_GRASS
	PlotType=2
EndPlot
BeginPlot
	x=109,y=11
	TerrainType=TERRAIN_GRASS
	PlotType=2
EndPlot
BeginPlot
	x=109,y=12
	TerrainType=TERRAIN_COAST
	PlotType=3
EndPlot
BeginPlot
	x=109,y=13
	TerrainType=TERRAIN_GRASS
	PlotType=2
EndPlot
BeginPlot
	x=109,y=14
	TerrainType=TERRAIN_GRASS
	PlotType=2
EndPlot
BeginPlot
	x=109,y=15
	TerrainType=TERRAIN_GRASS
	PlotType=2
	BonusType=BONUS_PIG
EndPlot
BeginPlot
	x=109,y=16
	TerrainType=TERRAIN_GRASS
	PlotType=2
	BonusType=BONUS_ALUMINUM
	RiverWEDirection=1
	isNOfRiver
EndPlot
BeginPlot
	x=109,y=17
	TerrainType=TERRAIN_COAST
	PlotType=3
EndPlot
BeginPlot
	x=109,y=18
	TerrainType=TERRAIN_GRASS
	PlotType=1
EndPlot
BeginPlot
	x=109,y=19
	TerrainType=TERRAIN_GRASS
	PlotType=2
	RiverWEDirection=1
	isNOfRiver
EndPlot
BeginPlot
	x=109,y=20
	TerrainType=TERRAIN_GRASS
	PlotType=2
EndPlot
BeginPlot
	x=109,y=21
	TerrainType=TERRAIN_COAST
	PlotType=3
EndPlot
BeginPlot
	x=109,y=22
	TerrainType=TERRAIN_COAST
	PlotType=3
	BonusType=BONUS_CRAB
EndPlot
BeginPlot
	x=109,y=23
	TerrainType=TERRAIN_OCEAN
	PlotType=3
EndPlot
BeginPlot
	x=109,y=24
	TerrainType=TERRAIN_COAST
	PlotType=3
EndPlot
BeginPlot
	x=109,y=25
	TerrainType=TERRAIN_COAST
	PlotType=3
EndPlot
BeginPlot
	x=109,y=26
	TerrainType=TERRAIN_GRASS
	PlotType=2
EndPlot
BeginPlot
	x=109,y=27
	TerrainType=TERRAIN_GRASS
	PlotType=1
	BonusType=BONUS_DEER
EndPlot
BeginPlot
	x=109,y=28
	TerrainType=TERRAIN_COAST
	PlotType=3
EndPlot
BeginPlot
	x=109,y=29
	TerrainType=TERRAIN_COAST
	PlotType=3
EndPlot
BeginPlot
	x=109,y=30
	TerrainType=TERRAIN_OCEAN
	PlotType=3
EndPlot
BeginPlot
	x=109,y=31
	TerrainType=TERRAIN_OCEAN
	PlotType=3
EndPlot
BeginPlot
	x=109,y=32
	TerrainType=TERRAIN_OCEAN
	PlotType=3
EndPlot
BeginPlot
	x=109,y=33
	TerrainType=TERRAIN_OCEAN
	PlotType=3
EndPlot
BeginPlot
	x=109,y=34
	TerrainType=TERRAIN_OCEAN
	PlotType=3
EndPlot
BeginPlot
	x=109,y=35
	TerrainType=TERRAIN_OCEAN
	PlotType=3
EndPlot
BeginPlot
	x=109,y=36
	TerrainType=TERRAIN_OCEAN
	PlotType=3
EndPlot
BeginPlot
	x=109,y=37
	TerrainType=TERRAIN_OCEAN
	PlotType=3
EndPlot
BeginPlot
	x=109,y=38
	TerrainType=TERRAIN_OCEAN
	PlotType=3
EndPlot
BeginPlot
	x=109,y=39
	TerrainType=TERRAIN_OCEAN
	PlotType=3
EndPlot
BeginPlot
	x=109,y=40
	TerrainType=TERRAIN_COAST
	PlotType=3
EndPlot
BeginPlot
	x=109,y=41
	TerrainType=TERRAIN_COAST
	PlotType=3
EndPlot
BeginPlot
	x=109,y=42
	TerrainType=TERRAIN_GRASS
	PlotType=1
	BonusType=BONUS_MARBLE
EndPlot
BeginPlot
	x=109,y=43
	TerrainType=TERRAIN_GRASS
	PlotType=2
EndPlot
BeginPlot
	x=109,y=44
	TerrainType=TERRAIN_COAST
	PlotType=3
EndPlot
BeginPlot
	x=109,y=45
	TerrainType=TERRAIN_COAST
	PlotType=3
EndPlot
BeginPlot
	x=109,y=46
	TerrainType=TERRAIN_OCEAN
	PlotType=3
EndPlot
BeginPlot
	x=109,y=47
	TerrainType=TERRAIN_COAST
	PlotType=3
	BonusType=BONUS_CRAB
EndPlot
BeginPlot
	x=109,y=48
	TerrainType=TERRAIN_COAST
	PlotType=3
EndPlot
BeginPlot
	x=109,y=49
	TerrainType=TERRAIN_GRASS
	PlotType=2
EndPlot
BeginPlot
	x=109,y=50
	TerrainType=TERRAIN_GRASS
	PlotType=2
EndPlot
BeginPlot
	x=109,y=51
	TerrainType=TERRAIN_GRASS
	PlotType=1
EndPlot
BeginPlot
	x=109,y=52
	TerrainType=TERRAIN_COAST
	PlotType=3
EndPlot
BeginPlot
	x=109,y=53
	TerrainType=TERRAIN_GRASS
	PlotType=2
EndPlot
BeginPlot
	x=109,y=54
	TerrainType=TERRAIN_GRASS
	PlotType=2
EndPlot
BeginPlot
	x=109,y=55
	TerrainType=TERRAIN_GRASS
	PlotType=2
EndPlot
BeginPlot
	x=109,y=56
	TerrainType=TERRAIN_GRASS
	PlotType=2
EndPlot
BeginPlot
	x=109,y=57
	TerrainType=TERRAIN_COAST
	PlotType=3
EndPlot
BeginPlot
	x=109,y=58
	TerrainType=TERRAIN_GRASS
	PlotType=2
EndPlot
BeginPlot
	x=109,y=59
	TerrainType=TERRAIN_GRASS
	PlotType=2
EndPlot
BeginPlot
	x=109,y=60
	TerrainType=TERRAIN_GRASS
	PlotType=2
EndPlot
BeginPlot
	x=109,y=61
	TerrainType=TERRAIN_COAST
	PlotType=3
EndPlot
BeginPlot
	x=109,y=62
	TerrainType=TERRAIN_COAST
	PlotType=3
EndPlot
BeginPlot
	x=109,y=63
	TerrainType=TERRAIN_OCEAN
	PlotType=3
EndPlot
BeginPlot
	x=109,y=64
	TerrainType=TERRAIN_OCEAN
	PlotType=3
EndPlot
BeginPlot
	x=109,y=65
	TerrainType=TERRAIN_OCEAN
	PlotType=3
EndPlot
BeginPlot
	x=109,y=66
	TerrainType=TERRAIN_OCEAN
	PlotType=3
EndPlot
BeginPlot
	x=109,y=67
	TerrainType=TERRAIN_OCEAN
	PlotType=3
EndPlot</v>
      </c>
      <c r="DH72" t="str">
        <f t="shared" ca="1" si="1"/>
        <v>BeginPlot
	x=110,y=0
	TerrainType=TERRAIN_OCEAN
	PlotType=3
EndPlot
BeginPlot
	x=110,y=1
	TerrainType=TERRAIN_OCEAN
	PlotType=3
EndPlot
BeginPlot
	x=110,y=2
	TerrainType=TERRAIN_OCEAN
	PlotType=3
EndPlot
BeginPlot
	x=110,y=3
	TerrainType=TERRAIN_OCEAN
	PlotType=3
EndPlot
BeginPlot
	x=110,y=4
	TerrainType=TERRAIN_OCEAN
	PlotType=3
EndPlot
BeginPlot
	x=110,y=5
	TerrainType=TERRAIN_OCEAN
	PlotType=3
EndPlot
BeginPlot
	x=110,y=6
	TerrainType=TERRAIN_OCEAN
	PlotType=3
EndPlot
BeginPlot
	x=110,y=7
	TerrainType=TERRAIN_OCEAN
	PlotType=3
EndPlot
BeginPlot
	x=110,y=8
	TerrainType=TERRAIN_COAST
	PlotType=3
EndPlot
BeginPlot
	x=110,y=9
	TerrainType=TERRAIN_COAST
	PlotType=3
EndPlot
BeginPlot
	x=110,y=10
	TerrainType=TERRAIN_COAST
	PlotType=3
EndPlot
BeginPlot
	x=110,y=11
	TerrainType=TERRAIN_COAST
	PlotType=3
EndPlot
BeginPlot
	x=110,y=12
	TerrainType=TERRAIN_COAST
	PlotType=3
EndPlot
BeginPlot
	x=110,y=13
	TerrainType=TERRAIN_COAST
	PlotType=3
EndPlot
BeginPlot
	x=110,y=14
	TerrainType=TERRAIN_COAST
	PlotType=3
EndPlot
BeginPlot
	x=110,y=15
	TerrainType=TERRAIN_COAST
	PlotType=3
EndPlot
BeginPlot
	x=110,y=16
	TerrainType=TERRAIN_COAST
	PlotType=3
EndPlot
BeginPlot
	x=110,y=17
	TerrainType=TERRAIN_COAST
	PlotType=3
EndPlot
BeginPlot
	x=110,y=18
	TerrainType=TERRAIN_COAST
	PlotType=3
	BonusType=BONUS_CLAM
EndPlot
BeginPlot
	x=110,y=19
	TerrainType=TERRAIN_COAST
	PlotType=3
EndPlot
BeginPlot
	x=110,y=20
	TerrainType=TERRAIN_COAST
	PlotType=3
EndPlot
BeginPlot
	x=110,y=21
	TerrainType=TERRAIN_COAST
	PlotType=3
EndPlot
BeginPlot
	x=110,y=22
	TerrainType=TERRAIN_OCEAN
	PlotType=3
EndPlot
BeginPlot
	x=110,y=23
	TerrainType=TERRAIN_OCEAN
	PlotType=3
EndPlot
BeginPlot
	x=110,y=24
	TerrainType=TERRAIN_OCEAN
	PlotType=3
EndPlot
BeginPlot
	x=110,y=25
	TerrainType=TERRAIN_COAST
	PlotType=3
	BonusType=BONUS_FISH
EndPlot
BeginPlot
	x=110,y=26
	TerrainType=TERRAIN_COAST
	PlotType=3
EndPlot
BeginPlot
	x=110,y=27
	TerrainType=TERRAIN_COAST
	PlotType=3
EndPlot
BeginPlot
	x=110,y=28
	TerrainType=TERRAIN_COAST
	PlotType=3
EndPlot
BeginPlot
	x=110,y=29
	TerrainType=TERRAIN_OCEAN
	PlotType=3
EndPlot
BeginPlot
	x=110,y=30
	TerrainType=TERRAIN_OCEAN
	PlotType=3
EndPlot
BeginPlot
	x=110,y=31
	TerrainType=TERRAIN_OCEAN
	PlotType=3
EndPlot
BeginPlot
	x=110,y=32
	TerrainType=TERRAIN_OCEAN
	PlotType=3
EndPlot
BeginPlot
	x=110,y=33
	TerrainType=TERRAIN_OCEAN
	PlotType=3
EndPlot
BeginPlot
	x=110,y=34
	TerrainType=TERRAIN_OCEAN
	PlotType=3
EndPlot
BeginPlot
	x=110,y=35
	TerrainType=TERRAIN_OCEAN
	PlotType=3
EndPlot
BeginPlot
	x=110,y=36
	TerrainType=TERRAIN_OCEAN
	PlotType=3
EndPlot
BeginPlot
	x=110,y=37
	TerrainType=TERRAIN_OCEAN
	PlotType=3
EndPlot
BeginPlot
	x=110,y=38
	TerrainType=TERRAIN_OCEAN
	PlotType=3
EndPlot
BeginPlot
	x=110,y=39
	TerrainType=TERRAIN_OCEAN
	PlotType=3
EndPlot
BeginPlot
	x=110,y=40
	TerrainType=TERRAIN_OCEAN
	PlotType=3
EndPlot
BeginPlot
	x=110,y=41
	TerrainType=TERRAIN_COAST
	PlotType=3
EndPlot
BeginPlot
	x=110,y=42
	TerrainType=TERRAIN_COAST
	PlotType=3
EndPlot
BeginPlot
	x=110,y=43
	TerrainType=TERRAIN_COAST
	PlotType=3
EndPlot
BeginPlot
	x=110,y=44
	TerrainType=TERRAIN_COAST
	PlotType=3
EndPlot
BeginPlot
	x=110,y=45
	TerrainType=TERRAIN_OCEAN
	PlotType=3
EndPlot
BeginPlot
	x=110,y=46
	TerrainType=TERRAIN_OCEAN
	PlotType=3
EndPlot
BeginPlot
	x=110,y=47
	TerrainType=TERRAIN_OCEAN
	PlotType=3
EndPlot
BeginPlot
	x=110,y=48
	TerrainType=TERRAIN_COAST
	PlotType=3
EndPlot
BeginPlot
	x=110,y=49
	TerrainType=TERRAIN_COAST
	PlotType=3
EndPlot
BeginPlot
	x=110,y=50
	TerrainType=TERRAIN_COAST
	PlotType=3
EndPlot
BeginPlot
	x=110,y=51
	TerrainType=TERRAIN_COAST
	PlotType=3
EndPlot
BeginPlot
	x=110,y=52
	TerrainType=TERRAIN_COAST
	PlotType=3
EndPlot
BeginPlot
	x=110,y=53
	TerrainType=TERRAIN_COAST
	PlotType=3
EndPlot
BeginPlot
	x=110,y=54
	TerrainType=TERRAIN_COAST
	PlotType=3
EndPlot
BeginPlot
	x=110,y=55
	TerrainType=TERRAIN_COAST
	PlotType=3
EndPlot
BeginPlot
	x=110,y=56
	TerrainType=TERRAIN_COAST
	PlotType=3
EndPlot
BeginPlot
	x=110,y=57
	TerrainType=TERRAIN_COAST
	PlotType=3
	BonusType=BONUS_CLAM
EndPlot
BeginPlot
	x=110,y=58
	TerrainType=TERRAIN_COAST
	PlotType=3
EndPlot
BeginPlot
	x=110,y=59
	TerrainType=TERRAIN_COAST
	PlotType=3
EndPlot
BeginPlot
	x=110,y=60
	TerrainType=TERRAIN_COAST
	PlotType=3
	BonusType=BONUS_CRAB
EndPlot
BeginPlot
	x=110,y=61
	TerrainType=TERRAIN_COAST
	PlotType=3
EndPlot
BeginPlot
	x=110,y=62
	TerrainType=TERRAIN_OCEAN
	PlotType=3
EndPlot
BeginPlot
	x=110,y=63
	TerrainType=TERRAIN_OCEAN
	PlotType=3
EndPlot
BeginPlot
	x=110,y=64
	TerrainType=TERRAIN_OCEAN
	PlotType=3
EndPlot
BeginPlot
	x=110,y=65
	TerrainType=TERRAIN_OCEAN
	PlotType=3
EndPlot
BeginPlot
	x=110,y=66
	TerrainType=TERRAIN_OCEAN
	PlotType=3
EndPlot
BeginPlot
	x=110,y=67
	TerrainType=TERRAIN_OCEAN
	PlotType=3
EndPlot</v>
      </c>
      <c r="DI72" t="str">
        <f t="shared" ca="1" si="1"/>
        <v>BeginPlot
	x=111,y=0
	TerrainType=TERRAIN_OCEAN
	PlotType=3
EndPlot
BeginPlot
	x=111,y=1
	TerrainType=TERRAIN_OCEAN
	PlotType=3
EndPlot
BeginPlot
	x=111,y=2
	TerrainType=TERRAIN_OCEAN
	PlotType=3
EndPlot
BeginPlot
	x=111,y=3
	TerrainType=TERRAIN_OCEAN
	PlotType=3
EndPlot
BeginPlot
	x=111,y=4
	TerrainType=TERRAIN_OCEAN
	PlotType=3
EndPlot
BeginPlot
	x=111,y=5
	TerrainType=TERRAIN_OCEAN
	PlotType=3
EndPlot
BeginPlot
	x=111,y=6
	TerrainType=TERRAIN_OCEAN
	PlotType=3
EndPlot
BeginPlot
	x=111,y=7
	TerrainType=TERRAIN_OCEAN
	PlotType=3
EndPlot
BeginPlot
	x=111,y=8
	TerrainType=TERRAIN_OCEAN
	PlotType=3
EndPlot
BeginPlot
	x=111,y=9
	TerrainType=TERRAIN_OCEAN
	PlotType=3
EndPlot
BeginPlot
	x=111,y=10
	TerrainType=TERRAIN_OCEAN
	PlotType=3
EndPlot
BeginPlot
	x=111,y=11
	TerrainType=TERRAIN_OCEAN
	PlotType=3
EndPlot
BeginPlot
	x=111,y=12
	TerrainType=TERRAIN_OCEAN
	PlotType=3
EndPlot
BeginPlot
	x=111,y=13
	TerrainType=TERRAIN_OCEAN
	PlotType=3
EndPlot
BeginPlot
	x=111,y=14
	TerrainType=TERRAIN_OCEAN
	PlotType=3
EndPlot
BeginPlot
	x=111,y=15
	TerrainType=TERRAIN_OCEAN
	PlotType=3
EndPlot
BeginPlot
	x=111,y=16
	TerrainType=TERRAIN_OCEAN
	PlotType=3
EndPlot
BeginPlot
	x=111,y=17
	TerrainType=TERRAIN_OCEAN
	PlotType=3
EndPlot
BeginPlot
	x=111,y=18
	TerrainType=TERRAIN_OCEAN
	PlotType=3
EndPlot
BeginPlot
	x=111,y=19
	TerrainType=TERRAIN_OCEAN
	PlotType=3
EndPlot
BeginPlot
	x=111,y=20
	TerrainType=TERRAIN_OCEAN
	PlotType=3
EndPlot
BeginPlot
	x=111,y=21
	TerrainType=TERRAIN_OCEAN
	PlotType=3
EndPlot
BeginPlot
	x=111,y=22
	TerrainType=TERRAIN_OCEAN
	PlotType=3
EndPlot
BeginPlot
	x=111,y=23
	TerrainType=TERRAIN_OCEAN
	PlotType=3
EndPlot
BeginPlot
	x=111,y=24
	TerrainType=TERRAIN_OCEAN
	PlotType=3
EndPlot
BeginPlot
	x=111,y=25
	TerrainType=TERRAIN_OCEAN
	PlotType=3
EndPlot
BeginPlot
	x=111,y=26
	TerrainType=TERRAIN_OCEAN
	PlotType=3
EndPlot
BeginPlot
	x=111,y=27
	TerrainType=TERRAIN_OCEAN
	PlotType=3
EndPlot
BeginPlot
	x=111,y=28
	TerrainType=TERRAIN_OCEAN
	PlotType=3
EndPlot
BeginPlot
	x=111,y=29
	TerrainType=TERRAIN_OCEAN
	PlotType=3
EndPlot
BeginPlot
	x=111,y=30
	TerrainType=TERRAIN_OCEAN
	PlotType=3
EndPlot
BeginPlot
	x=111,y=31
	TerrainType=TERRAIN_OCEAN
	PlotType=3
EndPlot
BeginPlot
	x=111,y=32
	TerrainType=TERRAIN_OCEAN
	PlotType=3
EndPlot
BeginPlot
	x=111,y=33
	TerrainType=TERRAIN_OCEAN
	PlotType=3
EndPlot
BeginPlot
	x=111,y=34
	TerrainType=TERRAIN_OCEAN
	PlotType=3
EndPlot
BeginPlot
	x=111,y=35
	TerrainType=TERRAIN_OCEAN
	PlotType=3
EndPlot
BeginPlot
	x=111,y=36
	TerrainType=TERRAIN_OCEAN
	PlotType=3
EndPlot
BeginPlot
	x=111,y=37
	TerrainType=TERRAIN_OCEAN
	PlotType=3
EndPlot
BeginPlot
	x=111,y=38
	TerrainType=TERRAIN_OCEAN
	PlotType=3
EndPlot
BeginPlot
	x=111,y=39
	TerrainType=TERRAIN_OCEAN
	PlotType=3
EndPlot
BeginPlot
	x=111,y=40
	TerrainType=TERRAIN_OCEAN
	PlotType=3
EndPlot
BeginPlot
	x=111,y=41
	TerrainType=TERRAIN_OCEAN
	PlotType=3
EndPlot
BeginPlot
	x=111,y=42
	TerrainType=TERRAIN_OCEAN
	PlotType=3
EndPlot
BeginPlot
	x=111,y=43
	TerrainType=TERRAIN_OCEAN
	PlotType=3
EndPlot
BeginPlot
	x=111,y=44
	TerrainType=TERRAIN_OCEAN
	PlotType=3
EndPlot
BeginPlot
	x=111,y=45
	TerrainType=TERRAIN_OCEAN
	PlotType=3
EndPlot
BeginPlot
	x=111,y=46
	TerrainType=TERRAIN_OCEAN
	PlotType=3
EndPlot
BeginPlot
	x=111,y=47
	TerrainType=TERRAIN_OCEAN
	PlotType=3
EndPlot
BeginPlot
	x=111,y=48
	TerrainType=TERRAIN_OCEAN
	PlotType=3
EndPlot
BeginPlot
	x=111,y=49
	TerrainType=TERRAIN_OCEAN
	PlotType=3
EndPlot
BeginPlot
	x=111,y=50
	TerrainType=TERRAIN_OCEAN
	PlotType=3
EndPlot
BeginPlot
	x=111,y=51
	TerrainType=TERRAIN_OCEAN
	PlotType=3
EndPlot
BeginPlot
	x=111,y=52
	TerrainType=TERRAIN_OCEAN
	PlotType=3
EndPlot
BeginPlot
	x=111,y=53
	TerrainType=TERRAIN_OCEAN
	PlotType=3
EndPlot
BeginPlot
	x=111,y=54
	TerrainType=TERRAIN_OCEAN
	PlotType=3
EndPlot
BeginPlot
	x=111,y=55
	TerrainType=TERRAIN_OCEAN
	PlotType=3
EndPlot
BeginPlot
	x=111,y=56
	TerrainType=TERRAIN_OCEAN
	PlotType=3
EndPlot
BeginPlot
	x=111,y=57
	TerrainType=TERRAIN_OCEAN
	PlotType=3
EndPlot
BeginPlot
	x=111,y=58
	TerrainType=TERRAIN_OCEAN
	PlotType=3
EndPlot
BeginPlot
	x=111,y=59
	TerrainType=TERRAIN_OCEAN
	PlotType=3
EndPlot
BeginPlot
	x=111,y=60
	TerrainType=TERRAIN_OCEAN
	PlotType=3
EndPlot
BeginPlot
	x=111,y=61
	TerrainType=TERRAIN_OCEAN
	PlotType=3
EndPlot
BeginPlot
	x=111,y=62
	TerrainType=TERRAIN_OCEAN
	PlotType=3
EndPlot
BeginPlot
	x=111,y=63
	TerrainType=TERRAIN_OCEAN
	PlotType=3
EndPlot
BeginPlot
	x=111,y=64
	TerrainType=TERRAIN_OCEAN
	PlotType=3
EndPlot
BeginPlot
	x=111,y=65
	TerrainType=TERRAIN_OCEAN
	PlotType=3
EndPlot
BeginPlot
	x=111,y=66
	TerrainType=TERRAIN_OCEAN
	PlotType=3
EndPlot
BeginPlot
	x=111,y=67
	TerrainType=TERRAIN_OCEAN
	PlotType=3
EndPlot</v>
      </c>
      <c r="DJ72" t="str">
        <f t="shared" ca="1" si="1"/>
        <v>BeginPlot
	x=112,y=0
	TerrainType=TERRAIN_OCEAN
	PlotType=3
EndPlot
BeginPlot
	x=112,y=1
	TerrainType=TERRAIN_OCEAN
	PlotType=3
EndPlot
BeginPlot
	x=112,y=2
	TerrainType=TERRAIN_OCEAN
	PlotType=3
EndPlot
BeginPlot
	x=112,y=3
	TerrainType=TERRAIN_OCEAN
	PlotType=3
EndPlot
BeginPlot
	x=112,y=4
	TerrainType=TERRAIN_OCEAN
	PlotType=3
EndPlot
BeginPlot
	x=112,y=5
	TerrainType=TERRAIN_OCEAN
	PlotType=3
EndPlot
BeginPlot
	x=112,y=6
	TerrainType=TERRAIN_OCEAN
	PlotType=3
EndPlot
BeginPlot
	x=112,y=7
	TerrainType=TERRAIN_OCEAN
	PlotType=3
EndPlot
BeginPlot
	x=112,y=8
	TerrainType=TERRAIN_OCEAN
	PlotType=3
EndPlot
BeginPlot
	x=112,y=9
	TerrainType=TERRAIN_OCEAN
	PlotType=3
EndPlot
BeginPlot
	x=112,y=10
	TerrainType=TERRAIN_OCEAN
	PlotType=3
EndPlot
BeginPlot
	x=112,y=11
	TerrainType=TERRAIN_OCEAN
	PlotType=3
EndPlot
BeginPlot
	x=112,y=12
	TerrainType=TERRAIN_OCEAN
	PlotType=3
EndPlot
BeginPlot
	x=112,y=13
	TerrainType=TERRAIN_OCEAN
	PlotType=3
EndPlot
BeginPlot
	x=112,y=14
	TerrainType=TERRAIN_OCEAN
	PlotType=3
EndPlot
BeginPlot
	x=112,y=15
	TerrainType=TERRAIN_OCEAN
	PlotType=3
EndPlot
BeginPlot
	x=112,y=16
	TerrainType=TERRAIN_OCEAN
	PlotType=3
EndPlot
BeginPlot
	x=112,y=17
	TerrainType=TERRAIN_OCEAN
	PlotType=3
EndPlot
BeginPlot
	x=112,y=18
	TerrainType=TERRAIN_OCEAN
	PlotType=3
EndPlot
BeginPlot
	x=112,y=19
	TerrainType=TERRAIN_OCEAN
	PlotType=3
EndPlot
BeginPlot
	x=112,y=20
	TerrainType=TERRAIN_OCEAN
	PlotType=3
EndPlot
BeginPlot
	x=112,y=21
	TerrainType=TERRAIN_OCEAN
	PlotType=3
EndPlot
BeginPlot
	x=112,y=22
	TerrainType=TERRAIN_OCEAN
	PlotType=3
EndPlot
BeginPlot
	x=112,y=23
	TerrainType=TERRAIN_OCEAN
	PlotType=3
EndPlot
BeginPlot
	x=112,y=24
	TerrainType=TERRAIN_OCEAN
	PlotType=3
EndPlot
BeginPlot
	x=112,y=25
	TerrainType=TERRAIN_OCEAN
	PlotType=3
EndPlot
BeginPlot
	x=112,y=26
	TerrainType=TERRAIN_OCEAN
	PlotType=3
EndPlot
BeginPlot
	x=112,y=27
	TerrainType=TERRAIN_OCEAN
	PlotType=3
EndPlot
BeginPlot
	x=112,y=28
	TerrainType=TERRAIN_OCEAN
	PlotType=3
EndPlot
BeginPlot
	x=112,y=29
	TerrainType=TERRAIN_OCEAN
	PlotType=3
EndPlot
BeginPlot
	x=112,y=30
	TerrainType=TERRAIN_OCEAN
	PlotType=3
EndPlot
BeginPlot
	x=112,y=31
	TerrainType=TERRAIN_OCEAN
	PlotType=3
EndPlot
BeginPlot
	x=112,y=32
	TerrainType=TERRAIN_OCEAN
	PlotType=3
EndPlot
BeginPlot
	x=112,y=33
	TerrainType=TERRAIN_OCEAN
	PlotType=3
EndPlot
BeginPlot
	x=112,y=34
	TerrainType=TERRAIN_OCEAN
	PlotType=3
EndPlot
BeginPlot
	x=112,y=35
	TerrainType=TERRAIN_OCEAN
	PlotType=3
EndPlot
BeginPlot
	x=112,y=36
	TerrainType=TERRAIN_OCEAN
	PlotType=3
EndPlot
BeginPlot
	x=112,y=37
	TerrainType=TERRAIN_OCEAN
	PlotType=3
EndPlot
BeginPlot
	x=112,y=38
	TerrainType=TERRAIN_OCEAN
	PlotType=3
EndPlot
BeginPlot
	x=112,y=39
	TerrainType=TERRAIN_OCEAN
	PlotType=3
EndPlot
BeginPlot
	x=112,y=40
	TerrainType=TERRAIN_OCEAN
	PlotType=3
EndPlot
BeginPlot
	x=112,y=41
	TerrainType=TERRAIN_OCEAN
	PlotType=3
EndPlot
BeginPlot
	x=112,y=42
	TerrainType=TERRAIN_OCEAN
	PlotType=3
EndPlot
BeginPlot
	x=112,y=43
	TerrainType=TERRAIN_OCEAN
	PlotType=3
EndPlot
BeginPlot
	x=112,y=44
	TerrainType=TERRAIN_OCEAN
	PlotType=3
EndPlot
BeginPlot
	x=112,y=45
	TerrainType=TERRAIN_OCEAN
	PlotType=3
EndPlot
BeginPlot
	x=112,y=46
	TerrainType=TERRAIN_OCEAN
	PlotType=3
EndPlot
BeginPlot
	x=112,y=47
	TerrainType=TERRAIN_OCEAN
	PlotType=3
EndPlot
BeginPlot
	x=112,y=48
	TerrainType=TERRAIN_OCEAN
	PlotType=3
EndPlot
BeginPlot
	x=112,y=49
	TerrainType=TERRAIN_OCEAN
	PlotType=3
EndPlot
BeginPlot
	x=112,y=50
	TerrainType=TERRAIN_OCEAN
	PlotType=3
EndPlot
BeginPlot
	x=112,y=51
	TerrainType=TERRAIN_OCEAN
	PlotType=3
EndPlot
BeginPlot
	x=112,y=52
	TerrainType=TERRAIN_OCEAN
	PlotType=3
EndPlot
BeginPlot
	x=112,y=53
	TerrainType=TERRAIN_OCEAN
	PlotType=3
EndPlot
BeginPlot
	x=112,y=54
	TerrainType=TERRAIN_OCEAN
	PlotType=3
EndPlot
BeginPlot
	x=112,y=55
	TerrainType=TERRAIN_OCEAN
	PlotType=3
EndPlot
BeginPlot
	x=112,y=56
	TerrainType=TERRAIN_OCEAN
	PlotType=3
EndPlot
BeginPlot
	x=112,y=57
	TerrainType=TERRAIN_OCEAN
	PlotType=3
EndPlot
BeginPlot
	x=112,y=58
	TerrainType=TERRAIN_OCEAN
	PlotType=3
EndPlot
BeginPlot
	x=112,y=59
	TerrainType=TERRAIN_OCEAN
	PlotType=3
EndPlot
BeginPlot
	x=112,y=60
	TerrainType=TERRAIN_OCEAN
	PlotType=3
EndPlot
BeginPlot
	x=112,y=61
	TerrainType=TERRAIN_OCEAN
	PlotType=3
EndPlot
BeginPlot
	x=112,y=62
	TerrainType=TERRAIN_OCEAN
	PlotType=3
EndPlot
BeginPlot
	x=112,y=63
	TerrainType=TERRAIN_OCEAN
	PlotType=3
EndPlot
BeginPlot
	x=112,y=64
	TerrainType=TERRAIN_OCEAN
	PlotType=3
EndPlot
BeginPlot
	x=112,y=65
	TerrainType=TERRAIN_OCEAN
	PlotType=3
EndPlot
BeginPlot
	x=112,y=66
	TerrainType=TERRAIN_OCEAN
	PlotType=3
EndPlot
BeginPlot
	x=112,y=67
	TerrainType=TERRAIN_OCEAN
	PlotType=3
EndPlot</v>
      </c>
      <c r="DK72" t="str">
        <f t="shared" ca="1" si="1"/>
        <v>BeginPlot
	x=113,y=0
	TerrainType=TERRAIN_OCEAN
	PlotType=3
EndPlot
BeginPlot
	x=113,y=1
	TerrainType=TERRAIN_OCEAN
	PlotType=3
EndPlot
BeginPlot
	x=113,y=2
	TerrainType=TERRAIN_OCEAN
	PlotType=3
EndPlot
BeginPlot
	x=113,y=3
	TerrainType=TERRAIN_OCEAN
	PlotType=3
EndPlot
BeginPlot
	x=113,y=4
	TerrainType=TERRAIN_OCEAN
	PlotType=3
EndPlot
BeginPlot
	x=113,y=5
	TerrainType=TERRAIN_OCEAN
	PlotType=3
EndPlot
BeginPlot
	x=113,y=6
	TerrainType=TERRAIN_OCEAN
	PlotType=3
EndPlot
BeginPlot
	x=113,y=7
	TerrainType=TERRAIN_OCEAN
	PlotType=3
EndPlot
BeginPlot
	x=113,y=8
	TerrainType=TERRAIN_OCEAN
	PlotType=3
EndPlot
BeginPlot
	x=113,y=9
	TerrainType=TERRAIN_OCEAN
	PlotType=3
EndPlot
BeginPlot
	x=113,y=10
	TerrainType=TERRAIN_OCEAN
	PlotType=3
EndPlot
BeginPlot
	x=113,y=11
	TerrainType=TERRAIN_OCEAN
	PlotType=3
EndPlot
BeginPlot
	x=113,y=12
	TerrainType=TERRAIN_OCEAN
	PlotType=3
EndPlot
BeginPlot
	x=113,y=13
	TerrainType=TERRAIN_OCEAN
	PlotType=3
EndPlot
BeginPlot
	x=113,y=14
	TerrainType=TERRAIN_OCEAN
	PlotType=3
EndPlot
BeginPlot
	x=113,y=15
	TerrainType=TERRAIN_OCEAN
	PlotType=3
EndPlot
BeginPlot
	x=113,y=16
	TerrainType=TERRAIN_OCEAN
	PlotType=3
EndPlot
BeginPlot
	x=113,y=17
	TerrainType=TERRAIN_OCEAN
	PlotType=3
EndPlot
BeginPlot
	x=113,y=18
	TerrainType=TERRAIN_OCEAN
	PlotType=3
EndPlot
BeginPlot
	x=113,y=19
	TerrainType=TERRAIN_OCEAN
	PlotType=3
EndPlot
BeginPlot
	x=113,y=20
	TerrainType=TERRAIN_OCEAN
	PlotType=3
EndPlot
BeginPlot
	x=113,y=21
	TerrainType=TERRAIN_OCEAN
	PlotType=3
EndPlot
BeginPlot
	x=113,y=22
	TerrainType=TERRAIN_OCEAN
	PlotType=3
EndPlot
BeginPlot
	x=113,y=23
	TerrainType=TERRAIN_OCEAN
	PlotType=3
EndPlot
BeginPlot
	x=113,y=24
	TerrainType=TERRAIN_OCEAN
	PlotType=3
EndPlot
BeginPlot
	x=113,y=25
	TerrainType=TERRAIN_OCEAN
	PlotType=3
EndPlot
BeginPlot
	x=113,y=26
	TerrainType=TERRAIN_OCEAN
	PlotType=3
EndPlot
BeginPlot
	x=113,y=27
	TerrainType=TERRAIN_OCEAN
	PlotType=3
EndPlot
BeginPlot
	x=113,y=28
	TerrainType=TERRAIN_OCEAN
	PlotType=3
EndPlot
BeginPlot
	x=113,y=29
	TerrainType=TERRAIN_OCEAN
	PlotType=3
EndPlot
BeginPlot
	x=113,y=30
	TerrainType=TERRAIN_OCEAN
	PlotType=3
EndPlot
BeginPlot
	x=113,y=31
	TerrainType=TERRAIN_OCEAN
	PlotType=3
EndPlot
BeginPlot
	x=113,y=32
	TerrainType=TERRAIN_OCEAN
	PlotType=3
EndPlot
BeginPlot
	x=113,y=33
	TerrainType=TERRAIN_OCEAN
	PlotType=3
EndPlot
BeginPlot
	x=113,y=34
	TerrainType=TERRAIN_OCEAN
	PlotType=3
EndPlot
BeginPlot
	x=113,y=35
	TerrainType=TERRAIN_OCEAN
	PlotType=3
EndPlot
BeginPlot
	x=113,y=36
	TerrainType=TERRAIN_OCEAN
	PlotType=3
EndPlot
BeginPlot
	x=113,y=37
	TerrainType=TERRAIN_OCEAN
	PlotType=3
EndPlot
BeginPlot
	x=113,y=38
	TerrainType=TERRAIN_OCEAN
	PlotType=3
EndPlot
BeginPlot
	x=113,y=39
	TerrainType=TERRAIN_OCEAN
	PlotType=3
EndPlot
BeginPlot
	x=113,y=40
	TerrainType=TERRAIN_OCEAN
	PlotType=3
EndPlot
BeginPlot
	x=113,y=41
	TerrainType=TERRAIN_OCEAN
	PlotType=3
EndPlot
BeginPlot
	x=113,y=42
	TerrainType=TERRAIN_OCEAN
	PlotType=3
EndPlot
BeginPlot
	x=113,y=43
	TerrainType=TERRAIN_OCEAN
	PlotType=3
EndPlot
BeginPlot
	x=113,y=44
	TerrainType=TERRAIN_OCEAN
	PlotType=3
EndPlot
BeginPlot
	x=113,y=45
	TerrainType=TERRAIN_OCEAN
	PlotType=3
EndPlot
BeginPlot
	x=113,y=46
	TerrainType=TERRAIN_OCEAN
	PlotType=3
EndPlot
BeginPlot
	x=113,y=47
	TerrainType=TERRAIN_OCEAN
	PlotType=3
EndPlot
BeginPlot
	x=113,y=48
	TerrainType=TERRAIN_OCEAN
	PlotType=3
EndPlot
BeginPlot
	x=113,y=49
	TerrainType=TERRAIN_OCEAN
	PlotType=3
EndPlot
BeginPlot
	x=113,y=50
	TerrainType=TERRAIN_OCEAN
	PlotType=3
EndPlot
BeginPlot
	x=113,y=51
	TerrainType=TERRAIN_OCEAN
	PlotType=3
EndPlot
BeginPlot
	x=113,y=52
	TerrainType=TERRAIN_OCEAN
	PlotType=3
EndPlot
BeginPlot
	x=113,y=53
	TerrainType=TERRAIN_OCEAN
	PlotType=3
EndPlot
BeginPlot
	x=113,y=54
	TerrainType=TERRAIN_OCEAN
	PlotType=3
EndPlot
BeginPlot
	x=113,y=55
	TerrainType=TERRAIN_OCEAN
	PlotType=3
EndPlot
BeginPlot
	x=113,y=56
	TerrainType=TERRAIN_OCEAN
	PlotType=3
EndPlot
BeginPlot
	x=113,y=57
	TerrainType=TERRAIN_OCEAN
	PlotType=3
EndPlot
BeginPlot
	x=113,y=58
	TerrainType=TERRAIN_OCEAN
	PlotType=3
EndPlot
BeginPlot
	x=113,y=59
	TerrainType=TERRAIN_OCEAN
	PlotType=3
EndPlot
BeginPlot
	x=113,y=60
	TerrainType=TERRAIN_OCEAN
	PlotType=3
EndPlot
BeginPlot
	x=113,y=61
	TerrainType=TERRAIN_OCEAN
	PlotType=3
EndPlot
BeginPlot
	x=113,y=62
	TerrainType=TERRAIN_OCEAN
	PlotType=3
EndPlot
BeginPlot
	x=113,y=63
	TerrainType=TERRAIN_OCEAN
	PlotType=3
EndPlot
BeginPlot
	x=113,y=64
	TerrainType=TERRAIN_OCEAN
	PlotType=3
EndPlot
BeginPlot
	x=113,y=65
	TerrainType=TERRAIN_OCEAN
	PlotType=3
EndPlot
BeginPlot
	x=113,y=66
	TerrainType=TERRAIN_OCEAN
	PlotType=3
EndPlot
BeginPlot
	x=113,y=67
	TerrainType=TERRAIN_OCEAN
	PlotType=3
EndPlot</v>
      </c>
      <c r="DL72" t="str">
        <f t="shared" ca="1" si="1"/>
        <v>BeginPlot
	x=114,y=0
	TerrainType=TERRAIN_OCEAN
	PlotType=3
EndPlot
BeginPlot
	x=114,y=1
	TerrainType=TERRAIN_OCEAN
	PlotType=3
EndPlot
BeginPlot
	x=114,y=2
	TerrainType=TERRAIN_OCEAN
	PlotType=3
EndPlot
BeginPlot
	x=114,y=3
	TerrainType=TERRAIN_OCEAN
	PlotType=3
EndPlot
BeginPlot
	x=114,y=4
	TerrainType=TERRAIN_OCEAN
	PlotType=3
EndPlot
BeginPlot
	x=114,y=5
	TerrainType=TERRAIN_OCEAN
	PlotType=3
EndPlot
BeginPlot
	x=114,y=6
	TerrainType=TERRAIN_OCEAN
	PlotType=3
EndPlot
BeginPlot
	x=114,y=7
	TerrainType=TERRAIN_OCEAN
	PlotType=3
EndPlot
BeginPlot
	x=114,y=8
	TerrainType=TERRAIN_OCEAN
	PlotType=3
EndPlot
BeginPlot
	x=114,y=9
	TerrainType=TERRAIN_OCEAN
	PlotType=3
EndPlot
BeginPlot
	x=114,y=10
	TerrainType=TERRAIN_OCEAN
	PlotType=3
EndPlot
BeginPlot
	x=114,y=11
	TerrainType=TERRAIN_OCEAN
	PlotType=3
EndPlot
BeginPlot
	x=114,y=12
	TerrainType=TERRAIN_OCEAN
	PlotType=3
EndPlot
BeginPlot
	x=114,y=13
	TerrainType=TERRAIN_OCEAN
	PlotType=3
EndPlot
BeginPlot
	x=114,y=14
	TerrainType=TERRAIN_OCEAN
	PlotType=3
EndPlot
BeginPlot
	x=114,y=15
	TerrainType=TERRAIN_OCEAN
	PlotType=3
EndPlot
BeginPlot
	x=114,y=16
	TerrainType=TERRAIN_OCEAN
	PlotType=3
EndPlot
BeginPlot
	x=114,y=17
	TerrainType=TERRAIN_OCEAN
	PlotType=3
EndPlot
BeginPlot
	x=114,y=18
	TerrainType=TERRAIN_OCEAN
	PlotType=3
EndPlot
BeginPlot
	x=114,y=19
	TerrainType=TERRAIN_OCEAN
	PlotType=3
EndPlot
BeginPlot
	x=114,y=20
	TerrainType=TERRAIN_OCEAN
	PlotType=3
EndPlot
BeginPlot
	x=114,y=21
	TerrainType=TERRAIN_OCEAN
	PlotType=3
EndPlot
BeginPlot
	x=114,y=22
	TerrainType=TERRAIN_OCEAN
	PlotType=3
EndPlot
BeginPlot
	x=114,y=23
	TerrainType=TERRAIN_OCEAN
	PlotType=3
EndPlot
BeginPlot
	x=114,y=24
	TerrainType=TERRAIN_OCEAN
	PlotType=3
EndPlot
BeginPlot
	x=114,y=25
	TerrainType=TERRAIN_OCEAN
	PlotType=3
EndPlot
BeginPlot
	x=114,y=26
	TerrainType=TERRAIN_OCEAN
	PlotType=3
EndPlot
BeginPlot
	x=114,y=27
	TerrainType=TERRAIN_OCEAN
	PlotType=3
EndPlot
BeginPlot
	x=114,y=28
	TerrainType=TERRAIN_OCEAN
	PlotType=3
EndPlot
BeginPlot
	x=114,y=29
	TerrainType=TERRAIN_OCEAN
	PlotType=3
EndPlot
BeginPlot
	x=114,y=30
	TerrainType=TERRAIN_OCEAN
	PlotType=3
EndPlot
BeginPlot
	x=114,y=31
	TerrainType=TERRAIN_OCEAN
	PlotType=3
EndPlot
BeginPlot
	x=114,y=32
	TerrainType=TERRAIN_OCEAN
	PlotType=3
EndPlot
BeginPlot
	x=114,y=33
	TerrainType=TERRAIN_OCEAN
	PlotType=3
EndPlot
BeginPlot
	x=114,y=34
	TerrainType=TERRAIN_OCEAN
	PlotType=3
EndPlot
BeginPlot
	x=114,y=35
	TerrainType=TERRAIN_OCEAN
	PlotType=3
EndPlot
BeginPlot
	x=114,y=36
	TerrainType=TERRAIN_OCEAN
	PlotType=3
EndPlot
BeginPlot
	x=114,y=37
	TerrainType=TERRAIN_OCEAN
	PlotType=3
EndPlot
BeginPlot
	x=114,y=38
	TerrainType=TERRAIN_OCEAN
	PlotType=3
EndPlot
BeginPlot
	x=114,y=39
	TerrainType=TERRAIN_OCEAN
	PlotType=3
EndPlot
BeginPlot
	x=114,y=40
	TerrainType=TERRAIN_OCEAN
	PlotType=3
EndPlot
BeginPlot
	x=114,y=41
	TerrainType=TERRAIN_OCEAN
	PlotType=3
EndPlot
BeginPlot
	x=114,y=42
	TerrainType=TERRAIN_OCEAN
	PlotType=3
EndPlot
BeginPlot
	x=114,y=43
	TerrainType=TERRAIN_OCEAN
	PlotType=3
EndPlot
BeginPlot
	x=114,y=44
	TerrainType=TERRAIN_OCEAN
	PlotType=3
EndPlot
BeginPlot
	x=114,y=45
	TerrainType=TERRAIN_OCEAN
	PlotType=3
EndPlot
BeginPlot
	x=114,y=46
	TerrainType=TERRAIN_OCEAN
	PlotType=3
EndPlot
BeginPlot
	x=114,y=47
	TerrainType=TERRAIN_OCEAN
	PlotType=3
EndPlot
BeginPlot
	x=114,y=48
	TerrainType=TERRAIN_OCEAN
	PlotType=3
EndPlot
BeginPlot
	x=114,y=49
	TerrainType=TERRAIN_OCEAN
	PlotType=3
EndPlot
BeginPlot
	x=114,y=50
	TerrainType=TERRAIN_OCEAN
	PlotType=3
EndPlot
BeginPlot
	x=114,y=51
	TerrainType=TERRAIN_OCEAN
	PlotType=3
EndPlot
BeginPlot
	x=114,y=52
	TerrainType=TERRAIN_OCEAN
	PlotType=3
EndPlot
BeginPlot
	x=114,y=53
	TerrainType=TERRAIN_OCEAN
	PlotType=3
EndPlot
BeginPlot
	x=114,y=54
	TerrainType=TERRAIN_OCEAN
	PlotType=3
EndPlot
BeginPlot
	x=114,y=55
	TerrainType=TERRAIN_OCEAN
	PlotType=3
EndPlot
BeginPlot
	x=114,y=56
	TerrainType=TERRAIN_OCEAN
	PlotType=3
EndPlot
BeginPlot
	x=114,y=57
	TerrainType=TERRAIN_OCEAN
	PlotType=3
EndPlot
BeginPlot
	x=114,y=58
	TerrainType=TERRAIN_OCEAN
	PlotType=3
EndPlot
BeginPlot
	x=114,y=59
	TerrainType=TERRAIN_OCEAN
	PlotType=3
EndPlot
BeginPlot
	x=114,y=60
	TerrainType=TERRAIN_OCEAN
	PlotType=3
EndPlot
BeginPlot
	x=114,y=61
	TerrainType=TERRAIN_OCEAN
	PlotType=3
EndPlot
BeginPlot
	x=114,y=62
	TerrainType=TERRAIN_OCEAN
	PlotType=3
EndPlot
BeginPlot
	x=114,y=63
	TerrainType=TERRAIN_OCEAN
	PlotType=3
EndPlot
BeginPlot
	x=114,y=64
	TerrainType=TERRAIN_OCEAN
	PlotType=3
EndPlot
BeginPlot
	x=114,y=65
	TerrainType=TERRAIN_OCEAN
	PlotType=3
EndPlot
BeginPlot
	x=114,y=66
	TerrainType=TERRAIN_OCEAN
	PlotType=3
EndPlot
BeginPlot
	x=114,y=67
	TerrainType=TERRAIN_OCEAN
	PlotType=3
EndPlot</v>
      </c>
      <c r="DM72" t="str">
        <f t="shared" ca="1" si="1"/>
        <v>BeginPlot
	x=115,y=0
	TerrainType=TERRAIN_OCEAN
	PlotType=3
EndPlot
BeginPlot
	x=115,y=1
	TerrainType=TERRAIN_OCEAN
	PlotType=3
EndPlot
BeginPlot
	x=115,y=2
	TerrainType=TERRAIN_OCEAN
	PlotType=3
EndPlot
BeginPlot
	x=115,y=3
	TerrainType=TERRAIN_OCEAN
	PlotType=3
EndPlot
BeginPlot
	x=115,y=4
	TerrainType=TERRAIN_OCEAN
	PlotType=3
EndPlot
BeginPlot
	x=115,y=5
	TerrainType=TERRAIN_OCEAN
	PlotType=3
EndPlot
BeginPlot
	x=115,y=6
	TerrainType=TERRAIN_OCEAN
	PlotType=3
EndPlot
BeginPlot
	x=115,y=7
	TerrainType=TERRAIN_OCEAN
	PlotType=3
EndPlot
BeginPlot
	x=115,y=8
	TerrainType=TERRAIN_OCEAN
	PlotType=3
EndPlot
BeginPlot
	x=115,y=9
	TerrainType=TERRAIN_OCEAN
	PlotType=3
EndPlot
BeginPlot
	x=115,y=10
	TerrainType=TERRAIN_OCEAN
	PlotType=3
EndPlot
BeginPlot
	x=115,y=11
	TerrainType=TERRAIN_OCEAN
	PlotType=3
EndPlot
BeginPlot
	x=115,y=12
	TerrainType=TERRAIN_OCEAN
	PlotType=3
EndPlot
BeginPlot
	x=115,y=13
	TerrainType=TERRAIN_OCEAN
	PlotType=3
EndPlot
BeginPlot
	x=115,y=14
	TerrainType=TERRAIN_OCEAN
	PlotType=3
EndPlot
BeginPlot
	x=115,y=15
	TerrainType=TERRAIN_OCEAN
	PlotType=3
EndPlot
BeginPlot
	x=115,y=16
	TerrainType=TERRAIN_OCEAN
	PlotType=3
EndPlot
BeginPlot
	x=115,y=17
	TerrainType=TERRAIN_OCEAN
	PlotType=3
EndPlot
BeginPlot
	x=115,y=18
	TerrainType=TERRAIN_OCEAN
	PlotType=3
EndPlot
BeginPlot
	x=115,y=19
	TerrainType=TERRAIN_OCEAN
	PlotType=3
EndPlot
BeginPlot
	x=115,y=20
	TerrainType=TERRAIN_OCEAN
	PlotType=3
EndPlot
BeginPlot
	x=115,y=21
	TerrainType=TERRAIN_OCEAN
	PlotType=3
EndPlot
BeginPlot
	x=115,y=22
	TerrainType=TERRAIN_OCEAN
	PlotType=3
EndPlot
BeginPlot
	x=115,y=23
	TerrainType=TERRAIN_OCEAN
	PlotType=3
EndPlot
BeginPlot
	x=115,y=24
	TerrainType=TERRAIN_OCEAN
	PlotType=3
EndPlot
BeginPlot
	x=115,y=25
	TerrainType=TERRAIN_OCEAN
	PlotType=3
EndPlot
BeginPlot
	x=115,y=26
	TerrainType=TERRAIN_OCEAN
	PlotType=3
EndPlot
BeginPlot
	x=115,y=27
	TerrainType=TERRAIN_OCEAN
	PlotType=3
EndPlot
BeginPlot
	x=115,y=28
	TerrainType=TERRAIN_OCEAN
	PlotType=3
EndPlot
BeginPlot
	x=115,y=29
	TerrainType=TERRAIN_OCEAN
	PlotType=3
EndPlot
BeginPlot
	x=115,y=30
	TerrainType=TERRAIN_OCEAN
	PlotType=3
EndPlot
BeginPlot
	x=115,y=31
	TerrainType=TERRAIN_OCEAN
	PlotType=3
EndPlot
BeginPlot
	x=115,y=32
	TerrainType=TERRAIN_OCEAN
	PlotType=3
EndPlot
BeginPlot
	x=115,y=33
	TerrainType=TERRAIN_OCEAN
	PlotType=3
EndPlot
BeginPlot
	x=115,y=34
	TerrainType=TERRAIN_OCEAN
	PlotType=3
EndPlot
BeginPlot
	x=115,y=35
	TerrainType=TERRAIN_OCEAN
	PlotType=3
EndPlot
BeginPlot
	x=115,y=36
	TerrainType=TERRAIN_OCEAN
	PlotType=3
EndPlot
BeginPlot
	x=115,y=37
	TerrainType=TERRAIN_OCEAN
	PlotType=3
EndPlot
BeginPlot
	x=115,y=38
	TerrainType=TERRAIN_OCEAN
	PlotType=3
EndPlot
BeginPlot
	x=115,y=39
	TerrainType=TERRAIN_OCEAN
	PlotType=3
EndPlot
BeginPlot
	x=115,y=40
	TerrainType=TERRAIN_OCEAN
	PlotType=3
EndPlot
BeginPlot
	x=115,y=41
	TerrainType=TERRAIN_OCEAN
	PlotType=3
EndPlot
BeginPlot
	x=115,y=42
	TerrainType=TERRAIN_OCEAN
	PlotType=3
EndPlot
BeginPlot
	x=115,y=43
	TerrainType=TERRAIN_OCEAN
	PlotType=3
EndPlot
BeginPlot
	x=115,y=44
	TerrainType=TERRAIN_OCEAN
	PlotType=3
EndPlot
BeginPlot
	x=115,y=45
	TerrainType=TERRAIN_OCEAN
	PlotType=3
EndPlot
BeginPlot
	x=115,y=46
	TerrainType=TERRAIN_OCEAN
	PlotType=3
EndPlot
BeginPlot
	x=115,y=47
	TerrainType=TERRAIN_OCEAN
	PlotType=3
EndPlot
BeginPlot
	x=115,y=48
	TerrainType=TERRAIN_OCEAN
	PlotType=3
EndPlot
BeginPlot
	x=115,y=49
	TerrainType=TERRAIN_OCEAN
	PlotType=3
EndPlot
BeginPlot
	x=115,y=50
	TerrainType=TERRAIN_OCEAN
	PlotType=3
EndPlot
BeginPlot
	x=115,y=51
	TerrainType=TERRAIN_OCEAN
	PlotType=3
EndPlot
BeginPlot
	x=115,y=52
	TerrainType=TERRAIN_OCEAN
	PlotType=3
EndPlot
BeginPlot
	x=115,y=53
	TerrainType=TERRAIN_OCEAN
	PlotType=3
EndPlot
BeginPlot
	x=115,y=54
	TerrainType=TERRAIN_OCEAN
	PlotType=3
EndPlot
BeginPlot
	x=115,y=55
	TerrainType=TERRAIN_OCEAN
	PlotType=3
EndPlot
BeginPlot
	x=115,y=56
	TerrainType=TERRAIN_OCEAN
	PlotType=3
EndPlot
BeginPlot
	x=115,y=57
	TerrainType=TERRAIN_OCEAN
	PlotType=3
EndPlot
BeginPlot
	x=115,y=58
	TerrainType=TERRAIN_OCEAN
	PlotType=3
EndPlot
BeginPlot
	x=115,y=59
	TerrainType=TERRAIN_OCEAN
	PlotType=3
EndPlot
BeginPlot
	x=115,y=60
	TerrainType=TERRAIN_OCEAN
	PlotType=3
EndPlot
BeginPlot
	x=115,y=61
	TerrainType=TERRAIN_OCEAN
	PlotType=3
EndPlot
BeginPlot
	x=115,y=62
	TerrainType=TERRAIN_OCEAN
	PlotType=3
EndPlot
BeginPlot
	x=115,y=63
	TerrainType=TERRAIN_OCEAN
	PlotType=3
EndPlot
BeginPlot
	x=115,y=64
	TerrainType=TERRAIN_OCEAN
	PlotType=3
EndPlot
BeginPlot
	x=115,y=65
	TerrainType=TERRAIN_OCEAN
	PlotType=3
EndPlot
BeginPlot
	x=115,y=66
	TerrainType=TERRAIN_OCEAN
	PlotType=3
EndPlot
BeginPlot
	x=115,y=67
	TerrainType=TERRAIN_OCEAN
	PlotType=3
EndPlot</v>
      </c>
      <c r="DN72" t="str">
        <f t="shared" ca="1" si="1"/>
        <v>BeginPlot
	x=116,y=0
	TerrainType=TERRAIN_OCEAN
	PlotType=3
EndPlot
BeginPlot
	x=116,y=1
	TerrainType=TERRAIN_OCEAN
	PlotType=3
EndPlot
BeginPlot
	x=116,y=2
	TerrainType=TERRAIN_OCEAN
	PlotType=3
EndPlot
BeginPlot
	x=116,y=3
	TerrainType=TERRAIN_OCEAN
	PlotType=3
EndPlot
BeginPlot
	x=116,y=4
	TerrainType=TERRAIN_OCEAN
	PlotType=3
EndPlot
BeginPlot
	x=116,y=5
	TerrainType=TERRAIN_OCEAN
	PlotType=3
EndPlot
BeginPlot
	x=116,y=6
	TerrainType=TERRAIN_OCEAN
	PlotType=3
EndPlot
BeginPlot
	x=116,y=7
	TerrainType=TERRAIN_OCEAN
	PlotType=3
EndPlot
BeginPlot
	x=116,y=8
	TerrainType=TERRAIN_OCEAN
	PlotType=3
EndPlot
BeginPlot
	x=116,y=9
	TerrainType=TERRAIN_OCEAN
	PlotType=3
EndPlot
BeginPlot
	x=116,y=10
	TerrainType=TERRAIN_OCEAN
	PlotType=3
EndPlot
BeginPlot
	x=116,y=11
	TerrainType=TERRAIN_OCEAN
	PlotType=3
EndPlot
BeginPlot
	x=116,y=12
	TerrainType=TERRAIN_OCEAN
	PlotType=3
EndPlot
BeginPlot
	x=116,y=13
	TerrainType=TERRAIN_OCEAN
	PlotType=3
EndPlot
BeginPlot
	x=116,y=14
	TerrainType=TERRAIN_OCEAN
	PlotType=3
EndPlot
BeginPlot
	x=116,y=15
	TerrainType=TERRAIN_OCEAN
	PlotType=3
EndPlot
BeginPlot
	x=116,y=16
	TerrainType=TERRAIN_OCEAN
	PlotType=3
EndPlot
BeginPlot
	x=116,y=17
	TerrainType=TERRAIN_OCEAN
	PlotType=3
EndPlot
BeginPlot
	x=116,y=18
	TerrainType=TERRAIN_OCEAN
	PlotType=3
EndPlot
BeginPlot
	x=116,y=19
	TerrainType=TERRAIN_OCEAN
	PlotType=3
EndPlot
BeginPlot
	x=116,y=20
	TerrainType=TERRAIN_OCEAN
	PlotType=3
EndPlot
BeginPlot
	x=116,y=21
	TerrainType=TERRAIN_OCEAN
	PlotType=3
EndPlot
BeginPlot
	x=116,y=22
	TerrainType=TERRAIN_OCEAN
	PlotType=3
EndPlot
BeginPlot
	x=116,y=23
	TerrainType=TERRAIN_OCEAN
	PlotType=3
EndPlot
BeginPlot
	x=116,y=24
	TerrainType=TERRAIN_OCEAN
	PlotType=3
EndPlot
BeginPlot
	x=116,y=25
	TerrainType=TERRAIN_OCEAN
	PlotType=3
EndPlot
BeginPlot
	x=116,y=26
	TerrainType=TERRAIN_OCEAN
	PlotType=3
EndPlot
BeginPlot
	x=116,y=27
	TerrainType=TERRAIN_OCEAN
	PlotType=3
EndPlot
BeginPlot
	x=116,y=28
	TerrainType=TERRAIN_OCEAN
	PlotType=3
EndPlot
BeginPlot
	x=116,y=29
	TerrainType=TERRAIN_OCEAN
	PlotType=3
EndPlot
BeginPlot
	x=116,y=30
	TerrainType=TERRAIN_OCEAN
	PlotType=3
EndPlot
BeginPlot
	x=116,y=31
	TerrainType=TERRAIN_OCEAN
	PlotType=3
EndPlot
BeginPlot
	x=116,y=32
	TerrainType=TERRAIN_OCEAN
	PlotType=3
EndPlot
BeginPlot
	x=116,y=33
	TerrainType=TERRAIN_OCEAN
	PlotType=3
EndPlot
BeginPlot
	x=116,y=34
	TerrainType=TERRAIN_OCEAN
	PlotType=3
EndPlot
BeginPlot
	x=116,y=35
	TerrainType=TERRAIN_OCEAN
	PlotType=3
EndPlot
BeginPlot
	x=116,y=36
	TerrainType=TERRAIN_OCEAN
	PlotType=3
EndPlot
BeginPlot
	x=116,y=37
	TerrainType=TERRAIN_OCEAN
	PlotType=3
EndPlot
BeginPlot
	x=116,y=38
	TerrainType=TERRAIN_OCEAN
	PlotType=3
EndPlot
BeginPlot
	x=116,y=39
	TerrainType=TERRAIN_OCEAN
	PlotType=3
EndPlot
BeginPlot
	x=116,y=40
	TerrainType=TERRAIN_OCEAN
	PlotType=3
EndPlot
BeginPlot
	x=116,y=41
	TerrainType=TERRAIN_OCEAN
	PlotType=3
EndPlot
BeginPlot
	x=116,y=42
	TerrainType=TERRAIN_OCEAN
	PlotType=3
EndPlot
BeginPlot
	x=116,y=43
	TerrainType=TERRAIN_OCEAN
	PlotType=3
EndPlot
BeginPlot
	x=116,y=44
	TerrainType=TERRAIN_OCEAN
	PlotType=3
EndPlot
BeginPlot
	x=116,y=45
	TerrainType=TERRAIN_OCEAN
	PlotType=3
EndPlot
BeginPlot
	x=116,y=46
	TerrainType=TERRAIN_OCEAN
	PlotType=3
EndPlot
BeginPlot
	x=116,y=47
	TerrainType=TERRAIN_OCEAN
	PlotType=3
EndPlot
BeginPlot
	x=116,y=48
	TerrainType=TERRAIN_OCEAN
	PlotType=3
EndPlot
BeginPlot
	x=116,y=49
	TerrainType=TERRAIN_OCEAN
	PlotType=3
EndPlot
BeginPlot
	x=116,y=50
	TerrainType=TERRAIN_OCEAN
	PlotType=3
EndPlot
BeginPlot
	x=116,y=51
	TerrainType=TERRAIN_OCEAN
	PlotType=3
EndPlot
BeginPlot
	x=116,y=52
	TerrainType=TERRAIN_OCEAN
	PlotType=3
EndPlot
BeginPlot
	x=116,y=53
	TerrainType=TERRAIN_OCEAN
	PlotType=3
EndPlot
BeginPlot
	x=116,y=54
	TerrainType=TERRAIN_OCEAN
	PlotType=3
EndPlot
BeginPlot
	x=116,y=55
	TerrainType=TERRAIN_OCEAN
	PlotType=3
EndPlot
BeginPlot
	x=116,y=56
	TerrainType=TERRAIN_OCEAN
	PlotType=3
EndPlot
BeginPlot
	x=116,y=57
	TerrainType=TERRAIN_OCEAN
	PlotType=3
EndPlot
BeginPlot
	x=116,y=58
	TerrainType=TERRAIN_OCEAN
	PlotType=3
EndPlot
BeginPlot
	x=116,y=59
	TerrainType=TERRAIN_OCEAN
	PlotType=3
EndPlot
BeginPlot
	x=116,y=60
	TerrainType=TERRAIN_OCEAN
	PlotType=3
EndPlot
BeginPlot
	x=116,y=61
	TerrainType=TERRAIN_OCEAN
	PlotType=3
EndPlot
BeginPlot
	x=116,y=62
	TerrainType=TERRAIN_OCEAN
	PlotType=3
EndPlot
BeginPlot
	x=116,y=63
	TerrainType=TERRAIN_OCEAN
	PlotType=3
EndPlot
BeginPlot
	x=116,y=64
	TerrainType=TERRAIN_OCEAN
	PlotType=3
EndPlot
BeginPlot
	x=116,y=65
	TerrainType=TERRAIN_OCEAN
	PlotType=3
EndPlot
BeginPlot
	x=116,y=66
	TerrainType=TERRAIN_OCEAN
	PlotType=3
EndPlot
BeginPlot
	x=116,y=67
	TerrainType=TERRAIN_OCEAN
	PlotType=3
EndPlot</v>
      </c>
      <c r="DO72" t="str">
        <f t="shared" ca="1" si="1"/>
        <v>BeginPlot
	x=117,y=0
	TerrainType=TERRAIN_OCEAN
	PlotType=3
EndPlot
BeginPlot
	x=117,y=1
	TerrainType=TERRAIN_OCEAN
	PlotType=3
EndPlot
BeginPlot
	x=117,y=2
	TerrainType=TERRAIN_OCEAN
	PlotType=3
EndPlot
BeginPlot
	x=117,y=3
	TerrainType=TERRAIN_OCEAN
	PlotType=3
EndPlot
BeginPlot
	x=117,y=4
	TerrainType=TERRAIN_OCEAN
	PlotType=3
EndPlot
BeginPlot
	x=117,y=5
	TerrainType=TERRAIN_OCEAN
	PlotType=3
EndPlot
BeginPlot
	x=117,y=6
	TerrainType=TERRAIN_OCEAN
	PlotType=3
EndPlot
BeginPlot
	x=117,y=7
	TerrainType=TERRAIN_OCEAN
	PlotType=3
EndPlot
BeginPlot
	x=117,y=8
	TerrainType=TERRAIN_OCEAN
	PlotType=3
EndPlot
BeginPlot
	x=117,y=9
	TerrainType=TERRAIN_OCEAN
	PlotType=3
EndPlot
BeginPlot
	x=117,y=10
	TerrainType=TERRAIN_OCEAN
	PlotType=3
EndPlot
BeginPlot
	x=117,y=11
	TerrainType=TERRAIN_OCEAN
	PlotType=3
EndPlot
BeginPlot
	x=117,y=12
	TerrainType=TERRAIN_OCEAN
	PlotType=3
EndPlot
BeginPlot
	x=117,y=13
	TerrainType=TERRAIN_OCEAN
	PlotType=3
EndPlot
BeginPlot
	x=117,y=14
	TerrainType=TERRAIN_OCEAN
	PlotType=3
EndPlot
BeginPlot
	x=117,y=15
	TerrainType=TERRAIN_OCEAN
	PlotType=3
EndPlot
BeginPlot
	x=117,y=16
	TerrainType=TERRAIN_OCEAN
	PlotType=3
EndPlot
BeginPlot
	x=117,y=17
	TerrainType=TERRAIN_OCEAN
	PlotType=3
EndPlot
BeginPlot
	x=117,y=18
	TerrainType=TERRAIN_OCEAN
	PlotType=3
EndPlot
BeginPlot
	x=117,y=19
	TerrainType=TERRAIN_OCEAN
	PlotType=3
EndPlot
BeginPlot
	x=117,y=20
	TerrainType=TERRAIN_OCEAN
	PlotType=3
EndPlot
BeginPlot
	x=117,y=21
	TerrainType=TERRAIN_OCEAN
	PlotType=3
EndPlot
BeginPlot
	x=117,y=22
	TerrainType=TERRAIN_OCEAN
	PlotType=3
EndPlot
BeginPlot
	x=117,y=23
	TerrainType=TERRAIN_OCEAN
	PlotType=3
EndPlot
BeginPlot
	x=117,y=24
	TerrainType=TERRAIN_OCEAN
	PlotType=3
EndPlot
BeginPlot
	x=117,y=25
	TerrainType=TERRAIN_OCEAN
	PlotType=3
EndPlot
BeginPlot
	x=117,y=26
	TerrainType=TERRAIN_OCEAN
	PlotType=3
EndPlot
BeginPlot
	x=117,y=27
	TerrainType=TERRAIN_OCEAN
	PlotType=3
EndPlot
BeginPlot
	x=117,y=28
	TerrainType=TERRAIN_OCEAN
	PlotType=3
EndPlot
BeginPlot
	x=117,y=29
	TerrainType=TERRAIN_OCEAN
	PlotType=3
EndPlot
BeginPlot
	x=117,y=30
	TerrainType=TERRAIN_OCEAN
	PlotType=3
EndPlot
BeginPlot
	x=117,y=31
	TerrainType=TERRAIN_OCEAN
	PlotType=3
EndPlot
BeginPlot
	x=117,y=32
	TerrainType=TERRAIN_OCEAN
	PlotType=3
EndPlot
BeginPlot
	x=117,y=33
	TerrainType=TERRAIN_OCEAN
	PlotType=3
EndPlot
BeginPlot
	x=117,y=34
	TerrainType=TERRAIN_OCEAN
	PlotType=3
EndPlot
BeginPlot
	x=117,y=35
	TerrainType=TERRAIN_OCEAN
	PlotType=3
EndPlot
BeginPlot
	x=117,y=36
	TerrainType=TERRAIN_OCEAN
	PlotType=3
EndPlot
BeginPlot
	x=117,y=37
	TerrainType=TERRAIN_OCEAN
	PlotType=3
EndPlot
BeginPlot
	x=117,y=38
	TerrainType=TERRAIN_OCEAN
	PlotType=3
EndPlot
BeginPlot
	x=117,y=39
	TerrainType=TERRAIN_OCEAN
	PlotType=3
EndPlot
BeginPlot
	x=117,y=40
	TerrainType=TERRAIN_OCEAN
	PlotType=3
EndPlot
BeginPlot
	x=117,y=41
	TerrainType=TERRAIN_OCEAN
	PlotType=3
EndPlot
BeginPlot
	x=117,y=42
	TerrainType=TERRAIN_OCEAN
	PlotType=3
EndPlot
BeginPlot
	x=117,y=43
	TerrainType=TERRAIN_OCEAN
	PlotType=3
EndPlot
BeginPlot
	x=117,y=44
	TerrainType=TERRAIN_OCEAN
	PlotType=3
EndPlot
BeginPlot
	x=117,y=45
	TerrainType=TERRAIN_OCEAN
	PlotType=3
EndPlot
BeginPlot
	x=117,y=46
	TerrainType=TERRAIN_OCEAN
	PlotType=3
EndPlot
BeginPlot
	x=117,y=47
	TerrainType=TERRAIN_OCEAN
	PlotType=3
EndPlot
BeginPlot
	x=117,y=48
	TerrainType=TERRAIN_OCEAN
	PlotType=3
EndPlot
BeginPlot
	x=117,y=49
	TerrainType=TERRAIN_OCEAN
	PlotType=3
EndPlot
BeginPlot
	x=117,y=50
	TerrainType=TERRAIN_OCEAN
	PlotType=3
EndPlot
BeginPlot
	x=117,y=51
	TerrainType=TERRAIN_OCEAN
	PlotType=3
EndPlot
BeginPlot
	x=117,y=52
	TerrainType=TERRAIN_OCEAN
	PlotType=3
EndPlot
BeginPlot
	x=117,y=53
	TerrainType=TERRAIN_OCEAN
	PlotType=3
EndPlot
BeginPlot
	x=117,y=54
	TerrainType=TERRAIN_OCEAN
	PlotType=3
EndPlot
BeginPlot
	x=117,y=55
	TerrainType=TERRAIN_OCEAN
	PlotType=3
EndPlot
BeginPlot
	x=117,y=56
	TerrainType=TERRAIN_OCEAN
	PlotType=3
EndPlot
BeginPlot
	x=117,y=57
	TerrainType=TERRAIN_OCEAN
	PlotType=3
EndPlot
BeginPlot
	x=117,y=58
	TerrainType=TERRAIN_OCEAN
	PlotType=3
EndPlot
BeginPlot
	x=117,y=59
	TerrainType=TERRAIN_OCEAN
	PlotType=3
EndPlot
BeginPlot
	x=117,y=60
	TerrainType=TERRAIN_OCEAN
	PlotType=3
EndPlot
BeginPlot
	x=117,y=61
	TerrainType=TERRAIN_OCEAN
	PlotType=3
EndPlot
BeginPlot
	x=117,y=62
	TerrainType=TERRAIN_OCEAN
	PlotType=3
EndPlot
BeginPlot
	x=117,y=63
	TerrainType=TERRAIN_OCEAN
	PlotType=3
EndPlot
BeginPlot
	x=117,y=64
	TerrainType=TERRAIN_OCEAN
	PlotType=3
EndPlot
BeginPlot
	x=117,y=65
	TerrainType=TERRAIN_OCEAN
	PlotType=3
EndPlot
BeginPlot
	x=117,y=66
	TerrainType=TERRAIN_OCEAN
	PlotType=3
EndPlot
BeginPlot
	x=117,y=67
	TerrainType=TERRAIN_OCEAN
	PlotType=3
EndPlot</v>
      </c>
      <c r="DP72" t="str">
        <f t="shared" ca="1" si="1"/>
        <v>BeginPlot
	x=118,y=0
	TerrainType=TERRAIN_OCEAN
	PlotType=3
EndPlot
BeginPlot
	x=118,y=1
	TerrainType=TERRAIN_OCEAN
	PlotType=3
EndPlot
BeginPlot
	x=118,y=2
	TerrainType=TERRAIN_OCEAN
	PlotType=3
EndPlot
BeginPlot
	x=118,y=3
	TerrainType=TERRAIN_OCEAN
	PlotType=3
EndPlot
BeginPlot
	x=118,y=4
	TerrainType=TERRAIN_OCEAN
	PlotType=3
EndPlot
BeginPlot
	x=118,y=5
	TerrainType=TERRAIN_OCEAN
	PlotType=3
EndPlot
BeginPlot
	x=118,y=6
	TerrainType=TERRAIN_OCEAN
	PlotType=3
EndPlot
BeginPlot
	x=118,y=7
	TerrainType=TERRAIN_OCEAN
	PlotType=3
EndPlot
BeginPlot
	x=118,y=8
	TerrainType=TERRAIN_OCEAN
	PlotType=3
EndPlot
BeginPlot
	x=118,y=9
	TerrainType=TERRAIN_OCEAN
	PlotType=3
EndPlot
BeginPlot
	x=118,y=10
	TerrainType=TERRAIN_OCEAN
	PlotType=3
EndPlot
BeginPlot
	x=118,y=11
	TerrainType=TERRAIN_OCEAN
	PlotType=3
EndPlot
BeginPlot
	x=118,y=12
	TerrainType=TERRAIN_OCEAN
	PlotType=3
EndPlot
BeginPlot
	x=118,y=13
	TerrainType=TERRAIN_OCEAN
	PlotType=3
EndPlot
BeginPlot
	x=118,y=14
	TerrainType=TERRAIN_OCEAN
	PlotType=3
EndPlot
BeginPlot
	x=118,y=15
	TerrainType=TERRAIN_OCEAN
	PlotType=3
EndPlot
BeginPlot
	x=118,y=16
	TerrainType=TERRAIN_OCEAN
	PlotType=3
EndPlot
BeginPlot
	x=118,y=17
	TerrainType=TERRAIN_OCEAN
	PlotType=3
EndPlot
BeginPlot
	x=118,y=18
	TerrainType=TERRAIN_OCEAN
	PlotType=3
EndPlot
BeginPlot
	x=118,y=19
	TerrainType=TERRAIN_OCEAN
	PlotType=3
EndPlot
BeginPlot
	x=118,y=20
	TerrainType=TERRAIN_OCEAN
	PlotType=3
EndPlot
BeginPlot
	x=118,y=21
	TerrainType=TERRAIN_OCEAN
	PlotType=3
EndPlot
BeginPlot
	x=118,y=22
	TerrainType=TERRAIN_OCEAN
	PlotType=3
EndPlot
BeginPlot
	x=118,y=23
	TerrainType=TERRAIN_OCEAN
	PlotType=3
EndPlot
BeginPlot
	x=118,y=24
	TerrainType=TERRAIN_OCEAN
	PlotType=3
EndPlot
BeginPlot
	x=118,y=25
	TerrainType=TERRAIN_OCEAN
	PlotType=3
EndPlot
BeginPlot
	x=118,y=26
	TerrainType=TERRAIN_OCEAN
	PlotType=3
EndPlot
BeginPlot
	x=118,y=27
	TerrainType=TERRAIN_OCEAN
	PlotType=3
EndPlot
BeginPlot
	x=118,y=28
	TerrainType=TERRAIN_OCEAN
	PlotType=3
EndPlot
BeginPlot
	x=118,y=29
	TerrainType=TERRAIN_OCEAN
	PlotType=3
EndPlot
BeginPlot
	x=118,y=30
	TerrainType=TERRAIN_OCEAN
	PlotType=3
EndPlot
BeginPlot
	x=118,y=31
	TerrainType=TERRAIN_OCEAN
	PlotType=3
EndPlot
BeginPlot
	x=118,y=32
	TerrainType=TERRAIN_OCEAN
	PlotType=3
EndPlot
BeginPlot
	x=118,y=33
	TerrainType=TERRAIN_OCEAN
	PlotType=3
EndPlot
BeginPlot
	x=118,y=34
	TerrainType=TERRAIN_OCEAN
	PlotType=3
EndPlot
BeginPlot
	x=118,y=35
	TerrainType=TERRAIN_OCEAN
	PlotType=3
EndPlot
BeginPlot
	x=118,y=36
	TerrainType=TERRAIN_OCEAN
	PlotType=3
EndPlot
BeginPlot
	x=118,y=37
	TerrainType=TERRAIN_OCEAN
	PlotType=3
EndPlot
BeginPlot
	x=118,y=38
	TerrainType=TERRAIN_OCEAN
	PlotType=3
EndPlot
BeginPlot
	x=118,y=39
	TerrainType=TERRAIN_OCEAN
	PlotType=3
EndPlot
BeginPlot
	x=118,y=40
	TerrainType=TERRAIN_OCEAN
	PlotType=3
EndPlot
BeginPlot
	x=118,y=41
	TerrainType=TERRAIN_OCEAN
	PlotType=3
EndPlot
BeginPlot
	x=118,y=42
	TerrainType=TERRAIN_OCEAN
	PlotType=3
EndPlot
BeginPlot
	x=118,y=43
	TerrainType=TERRAIN_OCEAN
	PlotType=3
EndPlot
BeginPlot
	x=118,y=44
	TerrainType=TERRAIN_OCEAN
	PlotType=3
EndPlot
BeginPlot
	x=118,y=45
	TerrainType=TERRAIN_OCEAN
	PlotType=3
EndPlot
BeginPlot
	x=118,y=46
	TerrainType=TERRAIN_OCEAN
	PlotType=3
EndPlot
BeginPlot
	x=118,y=47
	TerrainType=TERRAIN_OCEAN
	PlotType=3
EndPlot
BeginPlot
	x=118,y=48
	TerrainType=TERRAIN_OCEAN
	PlotType=3
EndPlot
BeginPlot
	x=118,y=49
	TerrainType=TERRAIN_OCEAN
	PlotType=3
EndPlot
BeginPlot
	x=118,y=50
	TerrainType=TERRAIN_OCEAN
	PlotType=3
EndPlot
BeginPlot
	x=118,y=51
	TerrainType=TERRAIN_OCEAN
	PlotType=3
EndPlot
BeginPlot
	x=118,y=52
	TerrainType=TERRAIN_OCEAN
	PlotType=3
EndPlot
BeginPlot
	x=118,y=53
	TerrainType=TERRAIN_OCEAN
	PlotType=3
EndPlot
BeginPlot
	x=118,y=54
	TerrainType=TERRAIN_OCEAN
	PlotType=3
EndPlot
BeginPlot
	x=118,y=55
	TerrainType=TERRAIN_OCEAN
	PlotType=3
EndPlot
BeginPlot
	x=118,y=56
	TerrainType=TERRAIN_OCEAN
	PlotType=3
EndPlot
BeginPlot
	x=118,y=57
	TerrainType=TERRAIN_OCEAN
	PlotType=3
EndPlot
BeginPlot
	x=118,y=58
	TerrainType=TERRAIN_OCEAN
	PlotType=3
EndPlot
BeginPlot
	x=118,y=59
	TerrainType=TERRAIN_OCEAN
	PlotType=3
EndPlot
BeginPlot
	x=118,y=60
	TerrainType=TERRAIN_OCEAN
	PlotType=3
EndPlot
BeginPlot
	x=118,y=61
	TerrainType=TERRAIN_OCEAN
	PlotType=3
EndPlot
BeginPlot
	x=118,y=62
	TerrainType=TERRAIN_OCEAN
	PlotType=3
EndPlot
BeginPlot
	x=118,y=63
	TerrainType=TERRAIN_OCEAN
	PlotType=3
EndPlot
BeginPlot
	x=118,y=64
	TerrainType=TERRAIN_OCEAN
	PlotType=3
EndPlot
BeginPlot
	x=118,y=65
	TerrainType=TERRAIN_OCEAN
	PlotType=3
EndPlot
BeginPlot
	x=118,y=66
	TerrainType=TERRAIN_OCEAN
	PlotType=3
EndPlot
BeginPlot
	x=118,y=67
	TerrainType=TERRAIN_OCEAN
	PlotType=3
EndPlot</v>
      </c>
      <c r="DQ72" t="str">
        <f t="shared" ca="1" si="1"/>
        <v>BeginPlot
	x=119,y=0
	TerrainType=TERRAIN_OCEAN
	PlotType=3
EndPlot
BeginPlot
	x=119,y=1
	TerrainType=TERRAIN_OCEAN
	PlotType=3
EndPlot
BeginPlot
	x=119,y=2
	TerrainType=TERRAIN_OCEAN
	PlotType=3
EndPlot
BeginPlot
	x=119,y=3
	TerrainType=TERRAIN_OCEAN
	PlotType=3
EndPlot
BeginPlot
	x=119,y=4
	TerrainType=TERRAIN_OCEAN
	PlotType=3
EndPlot
BeginPlot
	x=119,y=5
	TerrainType=TERRAIN_OCEAN
	PlotType=3
EndPlot
BeginPlot
	x=119,y=6
	TerrainType=TERRAIN_OCEAN
	PlotType=3
EndPlot
BeginPlot
	x=119,y=7
	TerrainType=TERRAIN_OCEAN
	PlotType=3
EndPlot
BeginPlot
	x=119,y=8
	TerrainType=TERRAIN_OCEAN
	PlotType=3
EndPlot
BeginPlot
	x=119,y=9
	TerrainType=TERRAIN_OCEAN
	PlotType=3
EndPlot
BeginPlot
	x=119,y=10
	TerrainType=TERRAIN_OCEAN
	PlotType=3
EndPlot
BeginPlot
	x=119,y=11
	TerrainType=TERRAIN_OCEAN
	PlotType=3
EndPlot
BeginPlot
	x=119,y=12
	TerrainType=TERRAIN_OCEAN
	PlotType=3
EndPlot
BeginPlot
	x=119,y=13
	TerrainType=TERRAIN_OCEAN
	PlotType=3
EndPlot
BeginPlot
	x=119,y=14
	TerrainType=TERRAIN_OCEAN
	PlotType=3
EndPlot
BeginPlot
	x=119,y=15
	TerrainType=TERRAIN_OCEAN
	PlotType=3
EndPlot
BeginPlot
	x=119,y=16
	TerrainType=TERRAIN_OCEAN
	PlotType=3
EndPlot
BeginPlot
	x=119,y=17
	TerrainType=TERRAIN_OCEAN
	PlotType=3
EndPlot
BeginPlot
	x=119,y=18
	TerrainType=TERRAIN_OCEAN
	PlotType=3
EndPlot
BeginPlot
	x=119,y=19
	TerrainType=TERRAIN_OCEAN
	PlotType=3
EndPlot
BeginPlot
	x=119,y=20
	TerrainType=TERRAIN_OCEAN
	PlotType=3
EndPlot
BeginPlot
	x=119,y=21
	TerrainType=TERRAIN_OCEAN
	PlotType=3
EndPlot
BeginPlot
	x=119,y=22
	TerrainType=TERRAIN_OCEAN
	PlotType=3
EndPlot
BeginPlot
	x=119,y=23
	TerrainType=TERRAIN_OCEAN
	PlotType=3
EndPlot
BeginPlot
	x=119,y=24
	TerrainType=TERRAIN_OCEAN
	PlotType=3
EndPlot
BeginPlot
	x=119,y=25
	TerrainType=TERRAIN_OCEAN
	PlotType=3
EndPlot
BeginPlot
	x=119,y=26
	TerrainType=TERRAIN_OCEAN
	PlotType=3
EndPlot
BeginPlot
	x=119,y=27
	TerrainType=TERRAIN_OCEAN
	PlotType=3
EndPlot
BeginPlot
	x=119,y=28
	TerrainType=TERRAIN_OCEAN
	PlotType=3
EndPlot
BeginPlot
	x=119,y=29
	TerrainType=TERRAIN_OCEAN
	PlotType=3
EndPlot
BeginPlot
	x=119,y=30
	TerrainType=TERRAIN_OCEAN
	PlotType=3
EndPlot
BeginPlot
	x=119,y=31
	TerrainType=TERRAIN_OCEAN
	PlotType=3
EndPlot
BeginPlot
	x=119,y=32
	TerrainType=TERRAIN_OCEAN
	PlotType=3
EndPlot
BeginPlot
	x=119,y=33
	TerrainType=TERRAIN_OCEAN
	PlotType=3
EndPlot
BeginPlot
	x=119,y=34
	TerrainType=TERRAIN_OCEAN
	PlotType=3
EndPlot
BeginPlot
	x=119,y=35
	TerrainType=TERRAIN_OCEAN
	PlotType=3
EndPlot
BeginPlot
	x=119,y=36
	TerrainType=TERRAIN_OCEAN
	PlotType=3
EndPlot
BeginPlot
	x=119,y=37
	TerrainType=TERRAIN_OCEAN
	PlotType=3
EndPlot
BeginPlot
	x=119,y=38
	TerrainType=TERRAIN_OCEAN
	PlotType=3
EndPlot
BeginPlot
	x=119,y=39
	TerrainType=TERRAIN_OCEAN
	PlotType=3
EndPlot
BeginPlot
	x=119,y=40
	TerrainType=TERRAIN_OCEAN
	PlotType=3
EndPlot
BeginPlot
	x=119,y=41
	TerrainType=TERRAIN_OCEAN
	PlotType=3
EndPlot
BeginPlot
	x=119,y=42
	TerrainType=TERRAIN_OCEAN
	PlotType=3
EndPlot
BeginPlot
	x=119,y=43
	TerrainType=TERRAIN_OCEAN
	PlotType=3
EndPlot
BeginPlot
	x=119,y=44
	TerrainType=TERRAIN_OCEAN
	PlotType=3
EndPlot
BeginPlot
	x=119,y=45
	TerrainType=TERRAIN_OCEAN
	PlotType=3
EndPlot
BeginPlot
	x=119,y=46
	TerrainType=TERRAIN_OCEAN
	PlotType=3
EndPlot
BeginPlot
	x=119,y=47
	TerrainType=TERRAIN_OCEAN
	PlotType=3
EndPlot
BeginPlot
	x=119,y=48
	TerrainType=TERRAIN_OCEAN
	PlotType=3
EndPlot
BeginPlot
	x=119,y=49
	TerrainType=TERRAIN_OCEAN
	PlotType=3
EndPlot
BeginPlot
	x=119,y=50
	TerrainType=TERRAIN_OCEAN
	PlotType=3
EndPlot
BeginPlot
	x=119,y=51
	TerrainType=TERRAIN_OCEAN
	PlotType=3
EndPlot
BeginPlot
	x=119,y=52
	TerrainType=TERRAIN_OCEAN
	PlotType=3
EndPlot
BeginPlot
	x=119,y=53
	TerrainType=TERRAIN_OCEAN
	PlotType=3
EndPlot
BeginPlot
	x=119,y=54
	TerrainType=TERRAIN_OCEAN
	PlotType=3
EndPlot
BeginPlot
	x=119,y=55
	TerrainType=TERRAIN_OCEAN
	PlotType=3
EndPlot
BeginPlot
	x=119,y=56
	TerrainType=TERRAIN_OCEAN
	PlotType=3
EndPlot
BeginPlot
	x=119,y=57
	TerrainType=TERRAIN_OCEAN
	PlotType=3
EndPlot
BeginPlot
	x=119,y=58
	TerrainType=TERRAIN_OCEAN
	PlotType=3
EndPlot
BeginPlot
	x=119,y=59
	TerrainType=TERRAIN_OCEAN
	PlotType=3
EndPlot
BeginPlot
	x=119,y=60
	TerrainType=TERRAIN_OCEAN
	PlotType=3
EndPlot
BeginPlot
	x=119,y=61
	TerrainType=TERRAIN_OCEAN
	PlotType=3
EndPlot
BeginPlot
	x=119,y=62
	TerrainType=TERRAIN_OCEAN
	PlotType=3
EndPlot
BeginPlot
	x=119,y=63
	TerrainType=TERRAIN_OCEAN
	PlotType=3
EndPlot
BeginPlot
	x=119,y=64
	TerrainType=TERRAIN_OCEAN
	PlotType=3
EndPlot
BeginPlot
	x=119,y=65
	TerrainType=TERRAIN_OCEAN
	PlotType=3
EndPlot
BeginPlot
	x=119,y=66
	TerrainType=TERRAIN_OCEAN
	PlotType=3
EndPlot
BeginPlot
	x=119,y=67
	TerrainType=TERRAIN_OCEAN
	PlotType=3
EndPlot</v>
      </c>
      <c r="DR72" t="str">
        <f t="shared" ca="1" si="1"/>
        <v>BeginPlot
	x=120,y=0
	TerrainType=TERRAIN_OCEAN
	PlotType=3
EndPlot
BeginPlot
	x=120,y=1
	TerrainType=TERRAIN_OCEAN
	PlotType=3
EndPlot
BeginPlot
	x=120,y=2
	TerrainType=TERRAIN_OCEAN
	PlotType=3
EndPlot
BeginPlot
	x=120,y=3
	TerrainType=TERRAIN_OCEAN
	PlotType=3
EndPlot
BeginPlot
	x=120,y=4
	TerrainType=TERRAIN_OCEAN
	PlotType=3
EndPlot
BeginPlot
	x=120,y=5
	TerrainType=TERRAIN_OCEAN
	PlotType=3
EndPlot
BeginPlot
	x=120,y=6
	TerrainType=TERRAIN_OCEAN
	PlotType=3
EndPlot
BeginPlot
	x=120,y=7
	TerrainType=TERRAIN_OCEAN
	PlotType=3
EndPlot
BeginPlot
	x=120,y=8
	TerrainType=TERRAIN_OCEAN
	PlotType=3
EndPlot
BeginPlot
	x=120,y=9
	TerrainType=TERRAIN_OCEAN
	PlotType=3
EndPlot
BeginPlot
	x=120,y=10
	TerrainType=TERRAIN_OCEAN
	PlotType=3
EndPlot
BeginPlot
	x=120,y=11
	TerrainType=TERRAIN_OCEAN
	PlotType=3
EndPlot
BeginPlot
	x=120,y=12
	TerrainType=TERRAIN_OCEAN
	PlotType=3
EndPlot
BeginPlot
	x=120,y=13
	TerrainType=TERRAIN_OCEAN
	PlotType=3
EndPlot
BeginPlot
	x=120,y=14
	TerrainType=TERRAIN_OCEAN
	PlotType=3
EndPlot
BeginPlot
	x=120,y=15
	TerrainType=TERRAIN_OCEAN
	PlotType=3
EndPlot
BeginPlot
	x=120,y=16
	TerrainType=TERRAIN_OCEAN
	PlotType=3
EndPlot
BeginPlot
	x=120,y=17
	TerrainType=TERRAIN_OCEAN
	PlotType=3
EndPlot
BeginPlot
	x=120,y=18
	TerrainType=TERRAIN_OCEAN
	PlotType=3
EndPlot
BeginPlot
	x=120,y=19
	TerrainType=TERRAIN_OCEAN
	PlotType=3
EndPlot
BeginPlot
	x=120,y=20
	TerrainType=TERRAIN_OCEAN
	PlotType=3
EndPlot
BeginPlot
	x=120,y=21
	TerrainType=TERRAIN_OCEAN
	PlotType=3
EndPlot
BeginPlot
	x=120,y=22
	TerrainType=TERRAIN_OCEAN
	PlotType=3
EndPlot
BeginPlot
	x=120,y=23
	TerrainType=TERRAIN_OCEAN
	PlotType=3
EndPlot
BeginPlot
	x=120,y=24
	TerrainType=TERRAIN_OCEAN
	PlotType=3
EndPlot
BeginPlot
	x=120,y=25
	TerrainType=TERRAIN_OCEAN
	PlotType=3
EndPlot
BeginPlot
	x=120,y=26
	TerrainType=TERRAIN_OCEAN
	PlotType=3
EndPlot
BeginPlot
	x=120,y=27
	TerrainType=TERRAIN_OCEAN
	PlotType=3
EndPlot
BeginPlot
	x=120,y=28
	TerrainType=TERRAIN_OCEAN
	PlotType=3
EndPlot
BeginPlot
	x=120,y=29
	TerrainType=TERRAIN_OCEAN
	PlotType=3
EndPlot
BeginPlot
	x=120,y=30
	TerrainType=TERRAIN_OCEAN
	PlotType=3
EndPlot
BeginPlot
	x=120,y=31
	TerrainType=TERRAIN_OCEAN
	PlotType=3
EndPlot
BeginPlot
	x=120,y=32
	TerrainType=TERRAIN_OCEAN
	PlotType=3
EndPlot
BeginPlot
	x=120,y=33
	TerrainType=TERRAIN_OCEAN
	PlotType=3
EndPlot
BeginPlot
	x=120,y=34
	TerrainType=TERRAIN_OCEAN
	PlotType=3
EndPlot
BeginPlot
	x=120,y=35
	TerrainType=TERRAIN_OCEAN
	PlotType=3
EndPlot
BeginPlot
	x=120,y=36
	TerrainType=TERRAIN_OCEAN
	PlotType=3
EndPlot
BeginPlot
	x=120,y=37
	TerrainType=TERRAIN_OCEAN
	PlotType=3
EndPlot
BeginPlot
	x=120,y=38
	TerrainType=TERRAIN_OCEAN
	PlotType=3
EndPlot
BeginPlot
	x=120,y=39
	TerrainType=TERRAIN_OCEAN
	PlotType=3
EndPlot
BeginPlot
	x=120,y=40
	TerrainType=TERRAIN_OCEAN
	PlotType=3
EndPlot
BeginPlot
	x=120,y=41
	TerrainType=TERRAIN_OCEAN
	PlotType=3
EndPlot
BeginPlot
	x=120,y=42
	TerrainType=TERRAIN_OCEAN
	PlotType=3
EndPlot
BeginPlot
	x=120,y=43
	TerrainType=TERRAIN_OCEAN
	PlotType=3
EndPlot
BeginPlot
	x=120,y=44
	TerrainType=TERRAIN_OCEAN
	PlotType=3
EndPlot
BeginPlot
	x=120,y=45
	TerrainType=TERRAIN_OCEAN
	PlotType=3
EndPlot
BeginPlot
	x=120,y=46
	TerrainType=TERRAIN_OCEAN
	PlotType=3
EndPlot
BeginPlot
	x=120,y=47
	TerrainType=TERRAIN_OCEAN
	PlotType=3
EndPlot
BeginPlot
	x=120,y=48
	TerrainType=TERRAIN_OCEAN
	PlotType=3
EndPlot
BeginPlot
	x=120,y=49
	TerrainType=TERRAIN_OCEAN
	PlotType=3
EndPlot
BeginPlot
	x=120,y=50
	TerrainType=TERRAIN_OCEAN
	PlotType=3
EndPlot
BeginPlot
	x=120,y=51
	TerrainType=TERRAIN_OCEAN
	PlotType=3
EndPlot
BeginPlot
	x=120,y=52
	TerrainType=TERRAIN_OCEAN
	PlotType=3
EndPlot
BeginPlot
	x=120,y=53
	TerrainType=TERRAIN_OCEAN
	PlotType=3
EndPlot
BeginPlot
	x=120,y=54
	TerrainType=TERRAIN_OCEAN
	PlotType=3
EndPlot
BeginPlot
	x=120,y=55
	TerrainType=TERRAIN_OCEAN
	PlotType=3
EndPlot
BeginPlot
	x=120,y=56
	TerrainType=TERRAIN_OCEAN
	PlotType=3
EndPlot
BeginPlot
	x=120,y=57
	TerrainType=TERRAIN_OCEAN
	PlotType=3
EndPlot
BeginPlot
	x=120,y=58
	TerrainType=TERRAIN_OCEAN
	PlotType=3
EndPlot
BeginPlot
	x=120,y=59
	TerrainType=TERRAIN_OCEAN
	PlotType=3
EndPlot
BeginPlot
	x=120,y=60
	TerrainType=TERRAIN_OCEAN
	PlotType=3
EndPlot
BeginPlot
	x=120,y=61
	TerrainType=TERRAIN_OCEAN
	PlotType=3
EndPlot
BeginPlot
	x=120,y=62
	TerrainType=TERRAIN_OCEAN
	PlotType=3
EndPlot
BeginPlot
	x=120,y=63
	TerrainType=TERRAIN_OCEAN
	PlotType=3
EndPlot
BeginPlot
	x=120,y=64
	TerrainType=TERRAIN_OCEAN
	PlotType=3
EndPlot
BeginPlot
	x=120,y=65
	TerrainType=TERRAIN_OCEAN
	PlotType=3
EndPlot
BeginPlot
	x=120,y=66
	TerrainType=TERRAIN_OCEAN
	PlotType=3
EndPlot
BeginPlot
	x=120,y=67
	TerrainType=TERRAIN_OCEAN
	PlotType=3
EndPlot</v>
      </c>
      <c r="DS72" t="str">
        <f t="shared" ca="1" si="1"/>
        <v>BeginPlot
	x=121,y=0
	TerrainType=TERRAIN_OCEAN
	PlotType=3
EndPlot
BeginPlot
	x=121,y=1
	TerrainType=TERRAIN_OCEAN
	PlotType=3
EndPlot
BeginPlot
	x=121,y=2
	TerrainType=TERRAIN_OCEAN
	PlotType=3
EndPlot
BeginPlot
	x=121,y=3
	TerrainType=TERRAIN_OCEAN
	PlotType=3
EndPlot
BeginPlot
	x=121,y=4
	TerrainType=TERRAIN_OCEAN
	PlotType=3
EndPlot
BeginPlot
	x=121,y=5
	TerrainType=TERRAIN_OCEAN
	PlotType=3
EndPlot
BeginPlot
	x=121,y=6
	TerrainType=TERRAIN_OCEAN
	PlotType=3
EndPlot
BeginPlot
	x=121,y=7
	TerrainType=TERRAIN_OCEAN
	PlotType=3
EndPlot
BeginPlot
	x=121,y=8
	TerrainType=TERRAIN_OCEAN
	PlotType=3
EndPlot
BeginPlot
	x=121,y=9
	TerrainType=TERRAIN_OCEAN
	PlotType=3
EndPlot
BeginPlot
	x=121,y=10
	TerrainType=TERRAIN_OCEAN
	PlotType=3
EndPlot
BeginPlot
	x=121,y=11
	TerrainType=TERRAIN_OCEAN
	PlotType=3
EndPlot
BeginPlot
	x=121,y=12
	TerrainType=TERRAIN_OCEAN
	PlotType=3
EndPlot
BeginPlot
	x=121,y=13
	TerrainType=TERRAIN_OCEAN
	PlotType=3
EndPlot
BeginPlot
	x=121,y=14
	TerrainType=TERRAIN_OCEAN
	PlotType=3
EndPlot
BeginPlot
	x=121,y=15
	TerrainType=TERRAIN_OCEAN
	PlotType=3
EndPlot
BeginPlot
	x=121,y=16
	TerrainType=TERRAIN_OCEAN
	PlotType=3
EndPlot
BeginPlot
	x=121,y=17
	TerrainType=TERRAIN_OCEAN
	PlotType=3
EndPlot
BeginPlot
	x=121,y=18
	TerrainType=TERRAIN_OCEAN
	PlotType=3
EndPlot
BeginPlot
	x=121,y=19
	TerrainType=TERRAIN_OCEAN
	PlotType=3
EndPlot
BeginPlot
	x=121,y=20
	TerrainType=TERRAIN_OCEAN
	PlotType=3
EndPlot
BeginPlot
	x=121,y=21
	TerrainType=TERRAIN_OCEAN
	PlotType=3
EndPlot
BeginPlot
	x=121,y=22
	TerrainType=TERRAIN_OCEAN
	PlotType=3
EndPlot
BeginPlot
	x=121,y=23
	TerrainType=TERRAIN_OCEAN
	PlotType=3
EndPlot
BeginPlot
	x=121,y=24
	TerrainType=TERRAIN_OCEAN
	PlotType=3
EndPlot
BeginPlot
	x=121,y=25
	TerrainType=TERRAIN_OCEAN
	PlotType=3
EndPlot
BeginPlot
	x=121,y=26
	TerrainType=TERRAIN_OCEAN
	PlotType=3
EndPlot
BeginPlot
	x=121,y=27
	TerrainType=TERRAIN_OCEAN
	PlotType=3
EndPlot
BeginPlot
	x=121,y=28
	TerrainType=TERRAIN_OCEAN
	PlotType=3
EndPlot
BeginPlot
	x=121,y=29
	TerrainType=TERRAIN_OCEAN
	PlotType=3
EndPlot
BeginPlot
	x=121,y=30
	TerrainType=TERRAIN_OCEAN
	PlotType=3
EndPlot
BeginPlot
	x=121,y=31
	TerrainType=TERRAIN_OCEAN
	PlotType=3
EndPlot
BeginPlot
	x=121,y=32
	TerrainType=TERRAIN_OCEAN
	PlotType=3
EndPlot
BeginPlot
	x=121,y=33
	TerrainType=TERRAIN_OCEAN
	PlotType=3
EndPlot
BeginPlot
	x=121,y=34
	TerrainType=TERRAIN_OCEAN
	PlotType=3
EndPlot
BeginPlot
	x=121,y=35
	TerrainType=TERRAIN_OCEAN
	PlotType=3
EndPlot
BeginPlot
	x=121,y=36
	TerrainType=TERRAIN_OCEAN
	PlotType=3
EndPlot
BeginPlot
	x=121,y=37
	TerrainType=TERRAIN_OCEAN
	PlotType=3
EndPlot
BeginPlot
	x=121,y=38
	TerrainType=TERRAIN_OCEAN
	PlotType=3
EndPlot
BeginPlot
	x=121,y=39
	TerrainType=TERRAIN_OCEAN
	PlotType=3
EndPlot
BeginPlot
	x=121,y=40
	TerrainType=TERRAIN_OCEAN
	PlotType=3
EndPlot
BeginPlot
	x=121,y=41
	TerrainType=TERRAIN_OCEAN
	PlotType=3
EndPlot
BeginPlot
	x=121,y=42
	TerrainType=TERRAIN_OCEAN
	PlotType=3
EndPlot
BeginPlot
	x=121,y=43
	TerrainType=TERRAIN_OCEAN
	PlotType=3
EndPlot
BeginPlot
	x=121,y=44
	TerrainType=TERRAIN_OCEAN
	PlotType=3
EndPlot
BeginPlot
	x=121,y=45
	TerrainType=TERRAIN_OCEAN
	PlotType=3
EndPlot
BeginPlot
	x=121,y=46
	TerrainType=TERRAIN_OCEAN
	PlotType=3
EndPlot
BeginPlot
	x=121,y=47
	TerrainType=TERRAIN_OCEAN
	PlotType=3
EndPlot
BeginPlot
	x=121,y=48
	TerrainType=TERRAIN_OCEAN
	PlotType=3
EndPlot
BeginPlot
	x=121,y=49
	TerrainType=TERRAIN_OCEAN
	PlotType=3
EndPlot
BeginPlot
	x=121,y=50
	TerrainType=TERRAIN_OCEAN
	PlotType=3
EndPlot
BeginPlot
	x=121,y=51
	TerrainType=TERRAIN_OCEAN
	PlotType=3
EndPlot
BeginPlot
	x=121,y=52
	TerrainType=TERRAIN_OCEAN
	PlotType=3
EndPlot
BeginPlot
	x=121,y=53
	TerrainType=TERRAIN_OCEAN
	PlotType=3
EndPlot
BeginPlot
	x=121,y=54
	TerrainType=TERRAIN_OCEAN
	PlotType=3
EndPlot
BeginPlot
	x=121,y=55
	TerrainType=TERRAIN_OCEAN
	PlotType=3
EndPlot
BeginPlot
	x=121,y=56
	TerrainType=TERRAIN_OCEAN
	PlotType=3
EndPlot
BeginPlot
	x=121,y=57
	TerrainType=TERRAIN_OCEAN
	PlotType=3
EndPlot
BeginPlot
	x=121,y=58
	TerrainType=TERRAIN_OCEAN
	PlotType=3
EndPlot
BeginPlot
	x=121,y=59
	TerrainType=TERRAIN_OCEAN
	PlotType=3
EndPlot
BeginPlot
	x=121,y=60
	TerrainType=TERRAIN_OCEAN
	PlotType=3
EndPlot
BeginPlot
	x=121,y=61
	TerrainType=TERRAIN_OCEAN
	PlotType=3
EndPlot
BeginPlot
	x=121,y=62
	TerrainType=TERRAIN_OCEAN
	PlotType=3
EndPlot
BeginPlot
	x=121,y=63
	TerrainType=TERRAIN_OCEAN
	PlotType=3
EndPlot
BeginPlot
	x=121,y=64
	TerrainType=TERRAIN_OCEAN
	PlotType=3
EndPlot
BeginPlot
	x=121,y=65
	TerrainType=TERRAIN_OCEAN
	PlotType=3
EndPlot
BeginPlot
	x=121,y=66
	TerrainType=TERRAIN_OCEAN
	PlotType=3
EndPlot
BeginPlot
	x=121,y=67
	TerrainType=TERRAIN_OCEAN
	PlotType=3
EndPlot</v>
      </c>
      <c r="DT72" t="str">
        <f t="shared" ca="1" si="1"/>
        <v>BeginPlot
	x=122,y=0
	TerrainType=TERRAIN_OCEAN
	PlotType=3
EndPlot
BeginPlot
	x=122,y=1
	TerrainType=TERRAIN_OCEAN
	PlotType=3
EndPlot
BeginPlot
	x=122,y=2
	TerrainType=TERRAIN_OCEAN
	PlotType=3
EndPlot
BeginPlot
	x=122,y=3
	TerrainType=TERRAIN_OCEAN
	PlotType=3
EndPlot
BeginPlot
	x=122,y=4
	TerrainType=TERRAIN_OCEAN
	PlotType=3
EndPlot
BeginPlot
	x=122,y=5
	TerrainType=TERRAIN_OCEAN
	PlotType=3
EndPlot
BeginPlot
	x=122,y=6
	TerrainType=TERRAIN_OCEAN
	PlotType=3
EndPlot
BeginPlot
	x=122,y=7
	TerrainType=TERRAIN_OCEAN
	PlotType=3
EndPlot
BeginPlot
	x=122,y=8
	TerrainType=TERRAIN_OCEAN
	PlotType=3
EndPlot
BeginPlot
	x=122,y=9
	TerrainType=TERRAIN_OCEAN
	PlotType=3
EndPlot
BeginPlot
	x=122,y=10
	TerrainType=TERRAIN_OCEAN
	PlotType=3
EndPlot
BeginPlot
	x=122,y=11
	TerrainType=TERRAIN_OCEAN
	PlotType=3
EndPlot
BeginPlot
	x=122,y=12
	TerrainType=TERRAIN_OCEAN
	PlotType=3
EndPlot
BeginPlot
	x=122,y=13
	TerrainType=TERRAIN_OCEAN
	PlotType=3
EndPlot
BeginPlot
	x=122,y=14
	TerrainType=TERRAIN_OCEAN
	PlotType=3
EndPlot
BeginPlot
	x=122,y=15
	TerrainType=TERRAIN_OCEAN
	PlotType=3
EndPlot
BeginPlot
	x=122,y=16
	TerrainType=TERRAIN_OCEAN
	PlotType=3
EndPlot
BeginPlot
	x=122,y=17
	TerrainType=TERRAIN_OCEAN
	PlotType=3
EndPlot
BeginPlot
	x=122,y=18
	TerrainType=TERRAIN_OCEAN
	PlotType=3
EndPlot
BeginPlot
	x=122,y=19
	TerrainType=TERRAIN_OCEAN
	PlotType=3
EndPlot
BeginPlot
	x=122,y=20
	TerrainType=TERRAIN_OCEAN
	PlotType=3
EndPlot
BeginPlot
	x=122,y=21
	TerrainType=TERRAIN_OCEAN
	PlotType=3
EndPlot
BeginPlot
	x=122,y=22
	TerrainType=TERRAIN_OCEAN
	PlotType=3
EndPlot
BeginPlot
	x=122,y=23
	TerrainType=TERRAIN_OCEAN
	PlotType=3
EndPlot
BeginPlot
	x=122,y=24
	TerrainType=TERRAIN_OCEAN
	PlotType=3
EndPlot
BeginPlot
	x=122,y=25
	TerrainType=TERRAIN_OCEAN
	PlotType=3
EndPlot
BeginPlot
	x=122,y=26
	TerrainType=TERRAIN_OCEAN
	PlotType=3
EndPlot
BeginPlot
	x=122,y=27
	TerrainType=TERRAIN_OCEAN
	PlotType=3
EndPlot
BeginPlot
	x=122,y=28
	TerrainType=TERRAIN_OCEAN
	PlotType=3
EndPlot
BeginPlot
	x=122,y=29
	TerrainType=TERRAIN_OCEAN
	PlotType=3
EndPlot
BeginPlot
	x=122,y=30
	TerrainType=TERRAIN_OCEAN
	PlotType=3
EndPlot
BeginPlot
	x=122,y=31
	TerrainType=TERRAIN_OCEAN
	PlotType=3
EndPlot
BeginPlot
	x=122,y=32
	TerrainType=TERRAIN_OCEAN
	PlotType=3
EndPlot
BeginPlot
	x=122,y=33
	TerrainType=TERRAIN_OCEAN
	PlotType=3
EndPlot
BeginPlot
	x=122,y=34
	TerrainType=TERRAIN_OCEAN
	PlotType=3
EndPlot
BeginPlot
	x=122,y=35
	TerrainType=TERRAIN_OCEAN
	PlotType=3
EndPlot
BeginPlot
	x=122,y=36
	TerrainType=TERRAIN_OCEAN
	PlotType=3
EndPlot
BeginPlot
	x=122,y=37
	TerrainType=TERRAIN_OCEAN
	PlotType=3
EndPlot
BeginPlot
	x=122,y=38
	TerrainType=TERRAIN_OCEAN
	PlotType=3
EndPlot
BeginPlot
	x=122,y=39
	TerrainType=TERRAIN_OCEAN
	PlotType=3
EndPlot
BeginPlot
	x=122,y=40
	TerrainType=TERRAIN_OCEAN
	PlotType=3
EndPlot
BeginPlot
	x=122,y=41
	TerrainType=TERRAIN_OCEAN
	PlotType=3
EndPlot
BeginPlot
	x=122,y=42
	TerrainType=TERRAIN_OCEAN
	PlotType=3
EndPlot
BeginPlot
	x=122,y=43
	TerrainType=TERRAIN_OCEAN
	PlotType=3
EndPlot
BeginPlot
	x=122,y=44
	TerrainType=TERRAIN_OCEAN
	PlotType=3
EndPlot
BeginPlot
	x=122,y=45
	TerrainType=TERRAIN_OCEAN
	PlotType=3
EndPlot
BeginPlot
	x=122,y=46
	TerrainType=TERRAIN_OCEAN
	PlotType=3
EndPlot
BeginPlot
	x=122,y=47
	TerrainType=TERRAIN_OCEAN
	PlotType=3
EndPlot
BeginPlot
	x=122,y=48
	TerrainType=TERRAIN_OCEAN
	PlotType=3
EndPlot
BeginPlot
	x=122,y=49
	TerrainType=TERRAIN_OCEAN
	PlotType=3
EndPlot
BeginPlot
	x=122,y=50
	TerrainType=TERRAIN_OCEAN
	PlotType=3
EndPlot
BeginPlot
	x=122,y=51
	TerrainType=TERRAIN_OCEAN
	PlotType=3
EndPlot
BeginPlot
	x=122,y=52
	TerrainType=TERRAIN_OCEAN
	PlotType=3
EndPlot
BeginPlot
	x=122,y=53
	TerrainType=TERRAIN_OCEAN
	PlotType=3
EndPlot
BeginPlot
	x=122,y=54
	TerrainType=TERRAIN_OCEAN
	PlotType=3
EndPlot
BeginPlot
	x=122,y=55
	TerrainType=TERRAIN_OCEAN
	PlotType=3
EndPlot
BeginPlot
	x=122,y=56
	TerrainType=TERRAIN_OCEAN
	PlotType=3
EndPlot
BeginPlot
	x=122,y=57
	TerrainType=TERRAIN_OCEAN
	PlotType=3
EndPlot
BeginPlot
	x=122,y=58
	TerrainType=TERRAIN_OCEAN
	PlotType=3
EndPlot
BeginPlot
	x=122,y=59
	TerrainType=TERRAIN_OCEAN
	PlotType=3
EndPlot
BeginPlot
	x=122,y=60
	TerrainType=TERRAIN_OCEAN
	PlotType=3
EndPlot
BeginPlot
	x=122,y=61
	TerrainType=TERRAIN_OCEAN
	PlotType=3
EndPlot
BeginPlot
	x=122,y=62
	TerrainType=TERRAIN_OCEAN
	PlotType=3
EndPlot
BeginPlot
	x=122,y=63
	TerrainType=TERRAIN_OCEAN
	PlotType=3
EndPlot
BeginPlot
	x=122,y=64
	TerrainType=TERRAIN_OCEAN
	PlotType=3
EndPlot
BeginPlot
	x=122,y=65
	TerrainType=TERRAIN_OCEAN
	PlotType=3
EndPlot
BeginPlot
	x=122,y=66
	TerrainType=TERRAIN_OCEAN
	PlotType=3
EndPlot
BeginPlot
	x=122,y=67
	TerrainType=TERRAIN_OCEAN
	PlotType=3
EndPlot</v>
      </c>
      <c r="DU72" t="str">
        <f t="shared" ca="1" si="1"/>
        <v>BeginPlot
	x=123,y=0
	TerrainType=TERRAIN_OCEAN
	PlotType=3
EndPlot
BeginPlot
	x=123,y=1
	TerrainType=TERRAIN_OCEAN
	PlotType=3
EndPlot
BeginPlot
	x=123,y=2
	TerrainType=TERRAIN_OCEAN
	PlotType=3
EndPlot
BeginPlot
	x=123,y=3
	TerrainType=TERRAIN_OCEAN
	PlotType=3
EndPlot
BeginPlot
	x=123,y=4
	TerrainType=TERRAIN_OCEAN
	PlotType=3
EndPlot
BeginPlot
	x=123,y=5
	TerrainType=TERRAIN_OCEAN
	PlotType=3
EndPlot
BeginPlot
	x=123,y=6
	TerrainType=TERRAIN_OCEAN
	PlotType=3
EndPlot
BeginPlot
	x=123,y=7
	TerrainType=TERRAIN_OCEAN
	PlotType=3
EndPlot
BeginPlot
	x=123,y=8
	TerrainType=TERRAIN_OCEAN
	PlotType=3
EndPlot
BeginPlot
	x=123,y=9
	TerrainType=TERRAIN_OCEAN
	PlotType=3
EndPlot
BeginPlot
	x=123,y=10
	TerrainType=TERRAIN_OCEAN
	PlotType=3
EndPlot
BeginPlot
	x=123,y=11
	TerrainType=TERRAIN_OCEAN
	PlotType=3
EndPlot
BeginPlot
	x=123,y=12
	TerrainType=TERRAIN_OCEAN
	PlotType=3
EndPlot
BeginPlot
	x=123,y=13
	TerrainType=TERRAIN_OCEAN
	PlotType=3
EndPlot
BeginPlot
	x=123,y=14
	TerrainType=TERRAIN_OCEAN
	PlotType=3
EndPlot
BeginPlot
	x=123,y=15
	TerrainType=TERRAIN_OCEAN
	PlotType=3
EndPlot
BeginPlot
	x=123,y=16
	TerrainType=TERRAIN_OCEAN
	PlotType=3
EndPlot
BeginPlot
	x=123,y=17
	TerrainType=TERRAIN_OCEAN
	PlotType=3
EndPlot
BeginPlot
	x=123,y=18
	TerrainType=TERRAIN_OCEAN
	PlotType=3
EndPlot
BeginPlot
	x=123,y=19
	TerrainType=TERRAIN_OCEAN
	PlotType=3
EndPlot
BeginPlot
	x=123,y=20
	TerrainType=TERRAIN_OCEAN
	PlotType=3
EndPlot
BeginPlot
	x=123,y=21
	TerrainType=TERRAIN_OCEAN
	PlotType=3
EndPlot
BeginPlot
	x=123,y=22
	TerrainType=TERRAIN_OCEAN
	PlotType=3
EndPlot
BeginPlot
	x=123,y=23
	TerrainType=TERRAIN_OCEAN
	PlotType=3
EndPlot
BeginPlot
	x=123,y=24
	TerrainType=TERRAIN_OCEAN
	PlotType=3
EndPlot
BeginPlot
	x=123,y=25
	TerrainType=TERRAIN_OCEAN
	PlotType=3
EndPlot
BeginPlot
	x=123,y=26
	TerrainType=TERRAIN_OCEAN
	PlotType=3
EndPlot
BeginPlot
	x=123,y=27
	TerrainType=TERRAIN_OCEAN
	PlotType=3
EndPlot
BeginPlot
	x=123,y=28
	TerrainType=TERRAIN_OCEAN
	PlotType=3
EndPlot
BeginPlot
	x=123,y=29
	TerrainType=TERRAIN_OCEAN
	PlotType=3
EndPlot
BeginPlot
	x=123,y=30
	TerrainType=TERRAIN_OCEAN
	PlotType=3
EndPlot
BeginPlot
	x=123,y=31
	TerrainType=TERRAIN_OCEAN
	PlotType=3
EndPlot
BeginPlot
	x=123,y=32
	TerrainType=TERRAIN_OCEAN
	PlotType=3
EndPlot
BeginPlot
	x=123,y=33
	TerrainType=TERRAIN_OCEAN
	PlotType=3
EndPlot
BeginPlot
	x=123,y=34
	TerrainType=TERRAIN_OCEAN
	PlotType=3
EndPlot
BeginPlot
	x=123,y=35
	TerrainType=TERRAIN_OCEAN
	PlotType=3
EndPlot
BeginPlot
	x=123,y=36
	TerrainType=TERRAIN_OCEAN
	PlotType=3
EndPlot
BeginPlot
	x=123,y=37
	TerrainType=TERRAIN_OCEAN
	PlotType=3
EndPlot
BeginPlot
	x=123,y=38
	TerrainType=TERRAIN_OCEAN
	PlotType=3
EndPlot
BeginPlot
	x=123,y=39
	TerrainType=TERRAIN_OCEAN
	PlotType=3
EndPlot
BeginPlot
	x=123,y=40
	TerrainType=TERRAIN_OCEAN
	PlotType=3
EndPlot
BeginPlot
	x=123,y=41
	TerrainType=TERRAIN_OCEAN
	PlotType=3
EndPlot
BeginPlot
	x=123,y=42
	TerrainType=TERRAIN_OCEAN
	PlotType=3
EndPlot
BeginPlot
	x=123,y=43
	TerrainType=TERRAIN_OCEAN
	PlotType=3
EndPlot
BeginPlot
	x=123,y=44
	TerrainType=TERRAIN_OCEAN
	PlotType=3
EndPlot
BeginPlot
	x=123,y=45
	TerrainType=TERRAIN_OCEAN
	PlotType=3
EndPlot
BeginPlot
	x=123,y=46
	TerrainType=TERRAIN_OCEAN
	PlotType=3
EndPlot
BeginPlot
	x=123,y=47
	TerrainType=TERRAIN_OCEAN
	PlotType=3
EndPlot
BeginPlot
	x=123,y=48
	TerrainType=TERRAIN_OCEAN
	PlotType=3
EndPlot
BeginPlot
	x=123,y=49
	TerrainType=TERRAIN_OCEAN
	PlotType=3
EndPlot
BeginPlot
	x=123,y=50
	TerrainType=TERRAIN_OCEAN
	PlotType=3
EndPlot
BeginPlot
	x=123,y=51
	TerrainType=TERRAIN_OCEAN
	PlotType=3
EndPlot
BeginPlot
	x=123,y=52
	TerrainType=TERRAIN_OCEAN
	PlotType=3
EndPlot
BeginPlot
	x=123,y=53
	TerrainType=TERRAIN_OCEAN
	PlotType=3
EndPlot
BeginPlot
	x=123,y=54
	TerrainType=TERRAIN_OCEAN
	PlotType=3
EndPlot
BeginPlot
	x=123,y=55
	TerrainType=TERRAIN_OCEAN
	PlotType=3
EndPlot
BeginPlot
	x=123,y=56
	TerrainType=TERRAIN_OCEAN
	PlotType=3
EndPlot
BeginPlot
	x=123,y=57
	TerrainType=TERRAIN_OCEAN
	PlotType=3
EndPlot
BeginPlot
	x=123,y=58
	TerrainType=TERRAIN_OCEAN
	PlotType=3
EndPlot
BeginPlot
	x=123,y=59
	TerrainType=TERRAIN_OCEAN
	PlotType=3
EndPlot
BeginPlot
	x=123,y=60
	TerrainType=TERRAIN_OCEAN
	PlotType=3
EndPlot
BeginPlot
	x=123,y=61
	TerrainType=TERRAIN_OCEAN
	PlotType=3
EndPlot
BeginPlot
	x=123,y=62
	TerrainType=TERRAIN_OCEAN
	PlotType=3
EndPlot
BeginPlot
	x=123,y=63
	TerrainType=TERRAIN_OCEAN
	PlotType=3
EndPlot
BeginPlot
	x=123,y=64
	TerrainType=TERRAIN_OCEAN
	PlotType=3
EndPlot
BeginPlot
	x=123,y=65
	TerrainType=TERRAIN_OCEAN
	PlotType=3
EndPlot
BeginPlot
	x=123,y=66
	TerrainType=TERRAIN_OCEAN
	PlotType=3
EndPlot
BeginPlot
	x=123,y=67
	TerrainType=TERRAIN_OCEAN
	PlotType=3
EndPlot</v>
      </c>
    </row>
    <row r="74" spans="1:125" ht="15.75" thickBot="1" x14ac:dyDescent="0.3"/>
    <row r="75" spans="1:125" x14ac:dyDescent="0.25">
      <c r="B75" s="200" t="s">
        <v>150</v>
      </c>
    </row>
    <row r="76" spans="1:125" x14ac:dyDescent="0.25">
      <c r="B76" s="201" t="str">
        <f>preface!I2</f>
        <v xml:space="preserve">BeginTeam
	TeamID=0
	Tech=TECH_HUNTING
	Tech=TECH_AGRICULTURE
	ContactWithTeam=1
	RevealMap=0
EndTeam
BeginTeam
	TeamID=1
	Tech=TECH_HUNTING
	Tech=TECH_AGRICULTURE
	ContactWithTeam=0
	RevealMap=0
EndTeam
BeginTeam
	TeamID=2
	Tech=TECH_FISHING
	Tech=TECH_HUNTING
	EspionageTeam=5, EspionageAmount=5
	EspionageEverAmount=9
	RevealMap=0
EndTeam
BeginTeam
	TeamID=3
	Tech=TECH_MYSTICISM
	Tech=TECH_MINING
	EspionageTeam=10, EspionageAmount=4
	EspionageEverAmount=8
	RevealMap=0
EndTeam
BeginTeam
	TeamID=4
	Tech=TECH_HUNTING
	Tech=TECH_MINING
	RevealMap=0
EndTeam
BeginTeam
	TeamID=5
	Tech=TECH_AGRICULTURE
	Tech=TECH_HUNTING
	RevealMap=0
EndTeam
BeginTeam
	TeamID=6
	Tech=TECH_FISHING
	Tech=TECH_MINING
	RevealMap=0
EndTeam
BeginTeam
	TeamID=7
	Tech=TECH_HUNTING
	Tech=TECH_MINING
	RevealMap=0
EndTeam
BeginTeam
	TeamID=8
	Tech=TECH_THE_WHEEL
	Tech=TECH_HUNTING
	RevealMap=0
EndTeam
BeginTeam
	TeamID=9
	Tech=TECH_THE_WHEEL
	Tech=TECH_AGRICULTURE
	EspionageEverAmount=4
	RevealMap=0
EndTeam
BeginTeam
	TeamID=10
	Tech=TECH_MYSTICISM
	Tech=TECH_AGRICULTURE
	RevealMap=0
EndTeam
BeginTeam
	TeamID=11
	Tech=TECH_MYSTICISM
	Tech=TECH_FISHING
	RevealMap=0
EndTeam
BeginTeam
	TeamID=12
	Tech=TECH_THE_WHEEL
	Tech=TECH_AGRICULTURE
	RevealMap=0
EndTeam
BeginTeam
	TeamID=13
	Tech=TECH_THE_WHEEL
	Tech=TECH_MINING
	RevealMap=0
EndTeam
BeginTeam
	TeamID=14
	Tech=TECH_MYSTICISM
	Tech=TECH_HUNTING
	RevealMap=0
EndTeam
BeginTeam
	TeamID=15
	Tech=TECH_AGRICULTURE
	Tech=TECH_MINING
	EspionageTeam=5, EspionageAmount=5
	EspionageEverAmount=9
	RevealMap=0
EndTeam
BeginTeam
	TeamID=16
	Tech=TECH_MYSTICISM
	Tech=TECH_THE_WHEEL
	RevealMap=0
EndTeam
BeginTeam
	TeamID=17
	Tech=TECH_FISHING
	Tech=TECH_THE_WHEEL
	RevealMap=0
EndTeam
BeginPlayer
	Team=0
	LeaderType=LEADER_FRANKLIN_ROOSEVELT
	LeaderName=Jack
	CivDesc=American Empire
	CivShortDesc=TXT_KEY_CIV_AMERICA_SHORT_DESC
	CivAdjective=TXT_KEY_CIV_AMERICA_ADJECTIVE
	FlagDecal=Art/Interface/TeamColor/FlagDECAL_Star.dds
	WhiteFlag=0
	CivType=CIVILIZATION_AMERICA
	Color=PLAYERCOLOR_BLUE
	ArtStyle=ARTSTYLE_EUROPEAN
	PlayableCiv=1
	MinorNationStatus=0
	StartingGold=100
	StartingX=25,StartingY=37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
	LeaderType=LEADER_JULIUS_CAESAR
	LeaderName=Julius Caesar
	CivDesc=Roman Empire
	CivShortDesc=TXT_KEY_CIV_ROME_SHORT_DESC
	CivAdjective=TXT_KEY_CIV_ROME_ADJECTIVE
	FlagDecal=Art/Interface/TeamColor/FlagDECAL_Laurels.dds
	WhiteFlag=0
	CivType=CIVILIZATION_ROME
	Color=PLAYERCOLOR_DARK_PURPLE
	ArtStyle=ARTSTYLE_GRECO_ROMAN
	PlayableCiv=1
	MinorNationStatus=0
	StartingGold=100
	StartingX=22,StartingY=17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Team=2
	LeaderType=LEADER_ALEXANDER
	LeaderName=Alexander
	CivDesc=Greek Empire
	CivShortDesc=TXT_KEY_CIV_GREECE_SHORT_DESC
	CivAdjective=TXT_KEY_CIV_GREECE_ADJECTIVE
	FlagDecal=Art/Interface/TeamColor/FlagDECAL_Helmet.dds
	WhiteFlag=0
	CivType=CIVILIZATION_GREECE
	Color=PLAYERCOLOR_LIGHT_BLUE
	ArtStyle=ARTSTYLE_GRECO_ROMAN
	PlayableCiv=1
	MinorNationStatus=0
	StartingGold=100
	StartingX=50,StartingY=27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Team=3
	LeaderType=LEADER_ASOKA
	LeaderName=Asoka
	CivDesc=Indian Empire
	CivShortDesc=TXT_KEY_CIV_INDIA_SHORT_DESC
	CivAdjective=TXT_KEY_CIV_INDIA_ADJECTIVE
	FlagDecal=Art/Interface/TeamColor/FlagDECAL_WheelOfLaw.dds
	WhiteFlag=0
	CivType=CIVILIZATION_INDIA
	Color=PLAYERCOLOR_PURPLE
	ArtStyle=ARTSTYLE_ASIAN
	PlayableCiv=1
	MinorNationStatus=0
	StartingGold=100
	StartingX=87,StartingY=61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Team=4
	LeaderType=LEADER_CATHERINE
	LeaderName=Catherine
	CivDesc=Russian Empire
	CivShortDesc=TXT_KEY_CIV_RUSSIA_SHORT_DESC
	CivAdjective=TXT_KEY_CIV_RUSSIA_ADJECTIVE
	FlagDecal=Art/Interface/TeamColor/FlagDECAL_DoubleEagle.dds
	WhiteFlag=0
	CivType=CIVILIZATION_RUSSIA
	Color=PLAYERCOLOR_DARK_RED
	ArtStyle=ARTSTYLE_EUROPEAN
	PlayableCiv=1
	MinorNationStatus=0
	StartingGold=100
	StartingX=49,StartingY=41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Team=5
	LeaderType=LEADER_CYRUS
	LeaderName=Cyrus
	CivDesc=Persian Empire
	CivShortDesc=TXT_KEY_CIV_PERSIA_SHORT_DESC
	CivAdjective=TXT_KEY_CIV_PERSIA_ADJECTIVE
	FlagDecal=Art/Interface/TeamColor/FlagDECAL_Scimitar.dds
	WhiteFlag=0
	CivType=CIVILIZATION_PERSIA
	Color=PLAYERCOLOR_CYAN
	ArtStyle=ARTSTYLE_MIDDLE_EAST
	PlayableCiv=1
	MinorNationStatus=0
	StartingGold=100
	StartingX=70,StartingY=27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Team=6
	LeaderType=LEADER_ELIZABETH
	LeaderName=Elizabeth
	CivDesc=English Empire
	CivShortDesc=TXT_KEY_CIV_ENGLAND_SHORT_DESC
	CivAdjective=TXT_KEY_CIV_ENGLAND_ADJECTIVE
	FlagDecal=Art/Interface/TeamColor/FlagDECAL_StGeorgeCross.dds
	WhiteFlag=0
	CivType=CIVILIZATION_ENGLAND
	Color=PLAYERCOLOR_WHITE
	ArtStyle=ARTSTYLE_EUROPEAN
	PlayableCiv=1
	MinorNationStatus=0
	StartingGold=100
	StartingX=69,StartingY=41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Team=7
	LeaderType=LEADER_FREDERICK
	LeaderName=Frederick
	CivDesc=German Empire
	CivShortDesc=TXT_KEY_CIV_GERMANY_SHORT_DESC
	CivAdjective=TXT_KEY_CIV_GERMANY_ADJECTIVE
	FlagDecal=Art/Interface/TeamColor/FlagDECAL_MalteseCross.dds
	WhiteFlag=0
	CivType=CIVILIZATION_GERMANY
	Color=PLAYERCOLOR_GRAY
	ArtStyle=ARTSTYLE_EUROPEAN
	PlayableCiv=1
	MinorNationStatus=0
	StartingGold=100
	StartingX=49,StartingY=61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Team=8
	LeaderType=LEADER_GENGHIS_KHAN
	LeaderName=Genghis Khan
	CivDesc=Mongolian Empire
	CivShortDesc=TXT_KEY_CIV_MONGOL_SHORT_DESC
	CivAdjective=TXT_KEY_CIV_MONGOL_ADJECTIVE
	FlagDecal=Art/Interface/TeamColor/FlagDECAL_Horse.dds
	WhiteFlag=0
	CivType=CIVILIZATION_MONGOL
	Color=PLAYERCOLOR_BROWN
	ArtStyle=ARTSTYLE_ASIAN
	PlayableCiv=1
	MinorNationStatus=0
	StartingGold=100
	StartingX=87,StartingY=41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Team=9
	LeaderType=LEADER_HATSHEPSUT
	LeaderName=Hatshepsut
	CivDesc=Egyptian Empire
	CivShortDesc=TXT_KEY_CIV_EGYPT_SHORT_DESC
	CivAdjective=TXT_KEY_CIV_EGYPT_ADJECTIVE
	FlagDecal=Art/Interface/TeamColor/FlagDECAL_EyeOfRa.dds
	WhiteFlag=0
	CivType=CIVILIZATION_EGYPT
	Color=PLAYERCOLOR_YELLOW
	ArtStyle=ARTSTYLE_MIDDLE_EAST
	PlayableCiv=1
	MinorNationStatus=0
	StartingGold=100
	StartingX=50,StartingY=7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Team=10
	LeaderType=LEADER_HUAYNA_CAPAC
	LeaderName=Huayna Capac
	CivDesc=Incan Empire
	CivShortDesc=TXT_KEY_CIV_INCA_SHORT_DESC
	CivAdjective=TXT_KEY_CIV_INCA_ADJECTIVE
	FlagDecal=Art/Interface/TeamColor/FlagDECAL_Sun.dds
	WhiteFlag=0
	CivType=CIVILIZATION_INCA
	Color=PLAYERCOLOR_DARK_YELLOW
	ArtStyle=ARTSTYLE_SOUTH_AMERICA
	PlayableCiv=1
	MinorNationStatus=0
	StartingGold=100
	StartingX=107,StartingY=8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Team=11
	LeaderType=LEADER_ISABELLA
	LeaderName=Isabella
	CivDesc=Spanish Empire
	CivShortDesc=TXT_KEY_CIV_SPAIN_SHORT_DESC
	CivAdjective=TXT_KEY_CIV_SPAIN_ADJECTIVE
	FlagDecal=Art/Interface/TeamColor/FlagDECAL_Castle.dds
	WhiteFlag=0
	CivType=CIVILIZATION_SPAIN
	Color=PLAYERCOLOR_PINK
	ArtStyle=ARTSTYLE_EUROPEAN
	PlayableCiv=1
	MinorNationStatus=0
	StartingGold=100
	StartingX=87,StartingY=28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Team=12
	LeaderType=LEADER_LOUIS_XIV
	LeaderName=Louis XIV
	CivDesc=French Empire
	CivShortDesc=TXT_KEY_CIV_FRANCE_SHORT_DESC
	CivAdjective=TXT_KEY_CIV_FRANCE_ADJECTIVE
	FlagDecal=Art/Interface/TeamColor/FlagDECAL_FleurDeLis.dds
	WhiteFlag=0
	CivType=CIVILIZATION_FRANCE
	Color=PLAYERCOLOR_DARK_BLUE
	ArtStyle=ARTSTYLE_EUROPEAN
	PlayableCiv=1
	MinorNationStatus=0
	StartingGold=100
	StartingX=69,StartingY=61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Team=13
	LeaderType=LEADER_MANSA_MUSA
	LeaderName=Mansa Musa
	CivDesc=Malinese Empire
	CivShortDesc=TXT_KEY_CIV_MALI_SHORT_DESC
	CivAdjective=TXT_KEY_CIV_MALI_ADJECTIVE
	FlagDecal=Art/Interface/TeamColor/FlagDECAL_Mask.dds
	WhiteFlag=0
	CivType=CIVILIZATION_MALI
	Color=PLAYERCOLOR_PEACH
	ArtStyle=ARTSTYLE_MIDDLE_EAST
	PlayableCiv=1
	MinorNationStatus=0
	StartingGold=100
	StartingX=107,StartingY=28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Team=14
	LeaderType=LEADER_MONTEZUMA
	LeaderName=Montezuma
	CivDesc=Aztec Empire
	CivShortDesc=TXT_KEY_CIV_AZTEC_SHORT_DESC
	CivAdjective=TXT_KEY_CIV_AZTEC_ADJECTIVE
	FlagDecal=Art/Interface/TeamColor/FlagDECAL_AztecCalendar.dds
	WhiteFlag=0
	CivType=CIVILIZATION_AZTEC
	Color=PLAYERCOLOR_GREEN
	ArtStyle=ARTSTYLE_SOUTH_AMERICA
	PlayableCiv=1
	MinorNationStatus=0
	StartingGold=0
	StartingX=87,StartingY=8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Team=15
	LeaderType=LEADER_QIN_SHI_HUANG
	LeaderName=Qin Shi Huang
	CivDesc=Chinese Empire
	CivShortDesc=TXT_KEY_CIV_CHINA_SHORT_DESC
	CivAdjective=TXT_KEY_CIV_CHINA_ADJECTIVE
	FlagDecal=Art/Interface/TeamColor/FlagDECAL_Dragon.dds
	WhiteFlag=0
	CivType=CIVILIZATION_CHINA
	Color=PLAYERCOLOR_DARK_PINK
	ArtStyle=ARTSTYLE_ASIAN
	PlayableCiv=1
	MinorNationStatus=0
	StartingGold=100
	StartingX=107,StartingY=61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Team=16
	LeaderType=LEADER_SALADIN
	LeaderName=Saladin
	CivDesc=Arabian Empire
	CivShortDesc=TXT_KEY_CIV_ARABIA_SHORT_DESC
	CivAdjective=TXT_KEY_CIV_ARABIA_ADJECTIVE
	FlagDecal=Art/Interface/TeamColor/FlagDECAL_Arabic.dds
	WhiteFlag=0
	CivType=CIVILIZATION_ARABIA
	Color=PLAYERCOLOR_LIGHT_GREEN
	ArtStyle=ARTSTYLE_MIDDLE_EAST
	PlayableCiv=1
	MinorNationStatus=0
	StartingGold=100
	StartingX=70,StartingY=7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BeginPlayer
	Team=17
	LeaderType=LEADER_TOKUGAWA
	LeaderName=Tokugawa
	CivDesc=Japanese Empire
	CivShortDesc=TXT_KEY_CIV_JAPAN_SHORT_DESC
	CivAdjective=TXT_KEY_CIV_JAPAN_ADJECTIVE
	FlagDecal=Art/Interface/TeamColor/FlagDECAL_Dot.dds
	WhiteFlag=0
	CivType=CIVILIZATION_JAPAN
	Color=PLAYERCOLOR_RED
	ArtStyle=ARTSTYLE_ASIAN
	PlayableCiv=1
	MinorNationStatus=0
	StartingGold=100
	StartingX=107,StartingY=41
	StateReligion=
	StartingEra=ERA_ANCIENT
	RandomStartLocation=false
	CivicOption=CIVICOPTION_GOVERNMENT, Civic=CIVIC_DESPOTISM
	CivicOption=CIVICOPTION_LEGAL, Civic=CIVIC_BARBARISM
	CivicOption=CIVICOPTION_LABOR, Civic=CIVIC_TRIBALISM
	CivicOption=CIVICOPTION_ECONOMY, Civic=CIVIC_DECENTRALIZATION
	CivicOption=CIVICOPTION_RELIGION, Civic=CIVIC_PAGANISM
	Handicap=HANDICAP_NOBLE
EndPlayer
</v>
      </c>
    </row>
    <row r="77" spans="1:125" x14ac:dyDescent="0.25">
      <c r="B77" s="201" t="s">
        <v>151</v>
      </c>
    </row>
    <row r="78" spans="1:125" x14ac:dyDescent="0.25">
      <c r="B78" s="201" t="str">
        <f ca="1">OFFSET($A$72, 0, ROW() - ROW($B$77))</f>
        <v>BeginPlot
	x=0,y=0
	TerrainType=TERRAIN_OCEAN
	PlotType=3
EndPlot
BeginPlot
	x=0,y=1
	TerrainType=TERRAIN_OCEAN
	PlotType=3
EndPlot
BeginPlot
	x=0,y=2
	TerrainType=TERRAIN_OCEAN
	PlotType=3
EndPlot
BeginPlot
	x=0,y=3
	TerrainType=TERRAIN_OCEAN
	PlotType=3
EndPlot
BeginPlot
	x=0,y=4
	TerrainType=TERRAIN_OCEAN
	PlotType=3
EndPlot
BeginPlot
	x=0,y=5
	TerrainType=TERRAIN_OCEAN
	PlotType=3
EndPlot
BeginPlot
	x=0,y=6
	TerrainType=TERRAIN_OCEAN
	PlotType=3
EndPlot
BeginPlot
	x=0,y=7
	TerrainType=TERRAIN_OCEAN
	PlotType=3
EndPlot
BeginPlot
	x=0,y=8
	TerrainType=TERRAIN_OCEAN
	PlotType=3
EndPlot
BeginPlot
	x=0,y=9
	TerrainType=TERRAIN_OCEAN
	PlotType=3
EndPlot
BeginPlot
	x=0,y=10
	TerrainType=TERRAIN_OCEAN
	PlotType=3
EndPlot
BeginPlot
	x=0,y=11
	TerrainType=TERRAIN_OCEAN
	PlotType=3
EndPlot
BeginPlot
	x=0,y=12
	TerrainType=TERRAIN_OCEAN
	PlotType=3
EndPlot
BeginPlot
	x=0,y=13
	TerrainType=TERRAIN_OCEAN
	PlotType=3
EndPlot
BeginPlot
	x=0,y=14
	TerrainType=TERRAIN_OCEAN
	PlotType=3
EndPlot
BeginPlot
	x=0,y=15
	TerrainType=TERRAIN_OCEAN
	PlotType=3
EndPlot
BeginPlot
	x=0,y=16
	TerrainType=TERRAIN_OCEAN
	PlotType=3
EndPlot
BeginPlot
	x=0,y=17
	TerrainType=TERRAIN_OCEAN
	PlotType=3
EndPlot
BeginPlot
	x=0,y=18
	TerrainType=TERRAIN_OCEAN
	PlotType=3
EndPlot
BeginPlot
	x=0,y=19
	TerrainType=TERRAIN_OCEAN
	PlotType=3
EndPlot
BeginPlot
	x=0,y=20
	TerrainType=TERRAIN_OCEAN
	PlotType=3
EndPlot
BeginPlot
	x=0,y=21
	TerrainType=TERRAIN_OCEAN
	PlotType=3
EndPlot
BeginPlot
	x=0,y=22
	TerrainType=TERRAIN_OCEAN
	PlotType=3
EndPlot
BeginPlot
	x=0,y=23
	TerrainType=TERRAIN_OCEAN
	PlotType=3
EndPlot
BeginPlot
	x=0,y=24
	TerrainType=TERRAIN_OCEAN
	PlotType=3
EndPlot
BeginPlot
	x=0,y=25
	TerrainType=TERRAIN_OCEAN
	PlotType=3
EndPlot
BeginPlot
	x=0,y=26
	TerrainType=TERRAIN_OCEAN
	PlotType=3
EndPlot
BeginPlot
	x=0,y=27
	TerrainType=TERRAIN_OCEAN
	PlotType=3
EndPlot
BeginPlot
	x=0,y=28
	TerrainType=TERRAIN_OCEAN
	PlotType=3
EndPlot
BeginPlot
	x=0,y=29
	TerrainType=TERRAIN_OCEAN
	PlotType=3
EndPlot
BeginPlot
	x=0,y=30
	TerrainType=TERRAIN_OCEAN
	PlotType=3
EndPlot
BeginPlot
	x=0,y=31
	TerrainType=TERRAIN_OCEAN
	PlotType=3
EndPlot
BeginPlot
	x=0,y=32
	TerrainType=TERRAIN_OCEAN
	PlotType=3
EndPlot
BeginPlot
	x=0,y=33
	TerrainType=TERRAIN_OCEAN
	PlotType=3
EndPlot
BeginPlot
	x=0,y=34
	TerrainType=TERRAIN_OCEAN
	PlotType=3
EndPlot
BeginPlot
	x=0,y=35
	TerrainType=TERRAIN_OCEAN
	PlotType=3
EndPlot
BeginPlot
	x=0,y=36
	TerrainType=TERRAIN_OCEAN
	PlotType=3
EndPlot
BeginPlot
	x=0,y=37
	TerrainType=TERRAIN_OCEAN
	PlotType=3
EndPlot
BeginPlot
	x=0,y=38
	TerrainType=TERRAIN_OCEAN
	PlotType=3
EndPlot
BeginPlot
	x=0,y=39
	TerrainType=TERRAIN_OCEAN
	PlotType=3
EndPlot
BeginPlot
	x=0,y=40
	TerrainType=TERRAIN_OCEAN
	PlotType=3
EndPlot
BeginPlot
	x=0,y=41
	TerrainType=TERRAIN_OCEAN
	PlotType=3
EndPlot
BeginPlot
	x=0,y=42
	TerrainType=TERRAIN_OCEAN
	PlotType=3
EndPlot
BeginPlot
	x=0,y=43
	TerrainType=TERRAIN_OCEAN
	PlotType=3
EndPlot
BeginPlot
	x=0,y=44
	TerrainType=TERRAIN_OCEAN
	PlotType=3
EndPlot
BeginPlot
	x=0,y=45
	TerrainType=TERRAIN_OCEAN
	PlotType=3
EndPlot
BeginPlot
	x=0,y=46
	TerrainType=TERRAIN_OCEAN
	PlotType=3
EndPlot
BeginPlot
	x=0,y=47
	TerrainType=TERRAIN_OCEAN
	PlotType=3
EndPlot
BeginPlot
	x=0,y=48
	TerrainType=TERRAIN_OCEAN
	PlotType=3
EndPlot
BeginPlot
	x=0,y=49
	TerrainType=TERRAIN_OCEAN
	PlotType=3
EndPlot
BeginPlot
	x=0,y=50
	TerrainType=TERRAIN_OCEAN
	PlotType=3
EndPlot
BeginPlot
	x=0,y=51
	TerrainType=TERRAIN_OCEAN
	PlotType=3
EndPlot
BeginPlot
	x=0,y=52
	TerrainType=TERRAIN_OCEAN
	PlotType=3
EndPlot
BeginPlot
	x=0,y=53
	TerrainType=TERRAIN_OCEAN
	PlotType=3
EndPlot
BeginPlot
	x=0,y=54
	TerrainType=TERRAIN_OCEAN
	PlotType=3
EndPlot
BeginPlot
	x=0,y=55
	TerrainType=TERRAIN_OCEAN
	PlotType=3
EndPlot
BeginPlot
	x=0,y=56
	TerrainType=TERRAIN_OCEAN
	PlotType=3
EndPlot
BeginPlot
	x=0,y=57
	TerrainType=TERRAIN_OCEAN
	PlotType=3
EndPlot
BeginPlot
	x=0,y=58
	TerrainType=TERRAIN_OCEAN
	PlotType=3
EndPlot
BeginPlot
	x=0,y=59
	TerrainType=TERRAIN_OCEAN
	PlotType=3
EndPlot
BeginPlot
	x=0,y=60
	TerrainType=TERRAIN_OCEAN
	PlotType=3
EndPlot
BeginPlot
	x=0,y=61
	TerrainType=TERRAIN_OCEAN
	PlotType=3
EndPlot
BeginPlot
	x=0,y=62
	TerrainType=TERRAIN_OCEAN
	PlotType=3
EndPlot
BeginPlot
	x=0,y=63
	TerrainType=TERRAIN_OCEAN
	PlotType=3
EndPlot
BeginPlot
	x=0,y=64
	TerrainType=TERRAIN_OCEAN
	PlotType=3
EndPlot
BeginPlot
	x=0,y=65
	TerrainType=TERRAIN_OCEAN
	PlotType=3
EndPlot
BeginPlot
	x=0,y=66
	TerrainType=TERRAIN_OCEAN
	PlotType=3
EndPlot
BeginPlot
	x=0,y=67
	TerrainType=TERRAIN_OCEAN
	PlotType=3
EndPlot</v>
      </c>
      <c r="AB78" t="s">
        <v>58</v>
      </c>
    </row>
    <row r="79" spans="1:125" x14ac:dyDescent="0.25">
      <c r="B79" s="201" t="str">
        <f t="shared" ref="B79:B142" ca="1" si="2">OFFSET($A$72, 0, ROW() - ROW($B$77))</f>
        <v>BeginPlot
	x=1,y=0
	TerrainType=TERRAIN_COAST
	PlotType=3
EndPlot
BeginPlot
	x=1,y=1
	TerrainType=TERRAIN_COAST
	PlotType=3
EndPlot
BeginPlot
	x=1,y=2
	TerrainType=TERRAIN_COAST
	PlotType=3
EndPlot
BeginPlot
	x=1,y=3
	TerrainType=TERRAIN_COAST
	PlotType=3
EndPlot
BeginPlot
	x=1,y=4
	TerrainType=TERRAIN_COAST
	PlotType=3
EndPlot
BeginPlot
	x=1,y=5
	TerrainType=TERRAIN_COAST
	PlotType=3
EndPlot
BeginPlot
	x=1,y=6
	TerrainType=TERRAIN_COAST
	PlotType=3
EndPlot
BeginPlot
	x=1,y=7
	TerrainType=TERRAIN_COAST
	PlotType=3
EndPlot
BeginPlot
	x=1,y=8
	TerrainType=TERRAIN_COAST
	PlotType=3
EndPlot
BeginPlot
	x=1,y=9
	TerrainType=TERRAIN_COAST
	PlotType=3
EndPlot
BeginPlot
	x=1,y=10
	TerrainType=TERRAIN_COAST
	PlotType=3
EndPlot
BeginPlot
	x=1,y=11
	TerrainType=TERRAIN_COAST
	PlotType=3
EndPlot
BeginPlot
	x=1,y=12
	TerrainType=TERRAIN_COAST
	PlotType=3
EndPlot
BeginPlot
	x=1,y=13
	TerrainType=TERRAIN_COAST
	PlotType=3
EndPlot
BeginPlot
	x=1,y=14
	TerrainType=TERRAIN_COAST
	PlotType=3
EndPlot
BeginPlot
	x=1,y=15
	TerrainType=TERRAIN_COAST
	PlotType=3
EndPlot
BeginPlot
	x=1,y=16
	TerrainType=TERRAIN_COAST
	PlotType=3
EndPlot
BeginPlot
	x=1,y=17
	TerrainType=TERRAIN_COAST
	PlotType=3
EndPlot
BeginPlot
	x=1,y=18
	TerrainType=TERRAIN_COAST
	PlotType=3
EndPlot
BeginPlot
	x=1,y=19
	TerrainType=TERRAIN_COAST
	PlotType=3
EndPlot
BeginPlot
	x=1,y=20
	TerrainType=TERRAIN_COAST
	PlotType=3
EndPlot
BeginPlot
	x=1,y=21
	TerrainType=TERRAIN_COAST
	PlotType=3
EndPlot
BeginPlot
	x=1,y=22
	TerrainType=TERRAIN_COAST
	PlotType=3
EndPlot
BeginPlot
	x=1,y=23
	TerrainType=TERRAIN_COAST
	PlotType=3
EndPlot
BeginPlot
	x=1,y=24
	TerrainType=TERRAIN_COAST
	PlotType=3
EndPlot
BeginPlot
	x=1,y=25
	TerrainType=TERRAIN_COAST
	PlotType=3
EndPlot
BeginPlot
	x=1,y=26
	TerrainType=TERRAIN_COAST
	PlotType=3
EndPlot
BeginPlot
	x=1,y=27
	TerrainType=TERRAIN_COAST
	PlotType=3
EndPlot
BeginPlot
	x=1,y=28
	TerrainType=TERRAIN_COAST
	PlotType=3
EndPlot
BeginPlot
	x=1,y=29
	TerrainType=TERRAIN_COAST
	PlotType=3
EndPlot
BeginPlot
	x=1,y=30
	TerrainType=TERRAIN_COAST
	PlotType=3
EndPlot
BeginPlot
	x=1,y=31
	TerrainType=TERRAIN_COAST
	PlotType=3
EndPlot
BeginPlot
	x=1,y=32
	TerrainType=TERRAIN_COAST
	PlotType=3
EndPlot
BeginPlot
	x=1,y=33
	TerrainType=TERRAIN_COAST
	PlotType=3
EndPlot
BeginPlot
	x=1,y=34
	TerrainType=TERRAIN_COAST
	PlotType=3
EndPlot
BeginPlot
	x=1,y=35
	TerrainType=TERRAIN_COAST
	PlotType=3
EndPlot
BeginPlot
	x=1,y=36
	TerrainType=TERRAIN_COAST
	PlotType=3
EndPlot
BeginPlot
	x=1,y=37
	TerrainType=TERRAIN_COAST
	PlotType=3
EndPlot
BeginPlot
	x=1,y=38
	TerrainType=TERRAIN_COAST
	PlotType=3
EndPlot
BeginPlot
	x=1,y=39
	TerrainType=TERRAIN_COAST
	PlotType=3
EndPlot
BeginPlot
	x=1,y=40
	TerrainType=TERRAIN_COAST
	PlotType=3
EndPlot
BeginPlot
	x=1,y=41
	TerrainType=TERRAIN_COAST
	PlotType=3
EndPlot
BeginPlot
	x=1,y=42
	TerrainType=TERRAIN_COAST
	PlotType=3
EndPlot
BeginPlot
	x=1,y=43
	TerrainType=TERRAIN_COAST
	PlotType=3
EndPlot
BeginPlot
	x=1,y=44
	TerrainType=TERRAIN_COAST
	PlotType=3
EndPlot
BeginPlot
	x=1,y=45
	TerrainType=TERRAIN_COAST
	PlotType=3
EndPlot
BeginPlot
	x=1,y=46
	TerrainType=TERRAIN_COAST
	PlotType=3
EndPlot
BeginPlot
	x=1,y=47
	TerrainType=TERRAIN_COAST
	PlotType=3
EndPlot
BeginPlot
	x=1,y=48
	TerrainType=TERRAIN_COAST
	PlotType=3
EndPlot
BeginPlot
	x=1,y=49
	TerrainType=TERRAIN_COAST
	PlotType=3
EndPlot
BeginPlot
	x=1,y=50
	TerrainType=TERRAIN_COAST
	PlotType=3
EndPlot
BeginPlot
	x=1,y=51
	TerrainType=TERRAIN_COAST
	PlotType=3
EndPlot
BeginPlot
	x=1,y=52
	TerrainType=TERRAIN_COAST
	PlotType=3
EndPlot
BeginPlot
	x=1,y=53
	TerrainType=TERRAIN_COAST
	PlotType=3
EndPlot
BeginPlot
	x=1,y=54
	TerrainType=TERRAIN_COAST
	PlotType=3
EndPlot
BeginPlot
	x=1,y=55
	TerrainType=TERRAIN_COAST
	PlotType=3
EndPlot
BeginPlot
	x=1,y=56
	TerrainType=TERRAIN_COAST
	PlotType=3
EndPlot
BeginPlot
	x=1,y=57
	TerrainType=TERRAIN_COAST
	PlotType=3
EndPlot
BeginPlot
	x=1,y=58
	TerrainType=TERRAIN_COAST
	PlotType=3
EndPlot
BeginPlot
	x=1,y=59
	TerrainType=TERRAIN_COAST
	PlotType=3
EndPlot
BeginPlot
	x=1,y=60
	TerrainType=TERRAIN_COAST
	PlotType=3
EndPlot
BeginPlot
	x=1,y=61
	TerrainType=TERRAIN_COAST
	PlotType=3
EndPlot
BeginPlot
	x=1,y=62
	TerrainType=TERRAIN_COAST
	PlotType=3
EndPlot
BeginPlot
	x=1,y=63
	TerrainType=TERRAIN_COAST
	PlotType=3
EndPlot
BeginPlot
	x=1,y=64
	TerrainType=TERRAIN_COAST
	PlotType=3
EndPlot
BeginPlot
	x=1,y=65
	TerrainType=TERRAIN_COAST
	PlotType=3
EndPlot
BeginPlot
	x=1,y=66
	TerrainType=TERRAIN_COAST
	PlotType=3
EndPlot
BeginPlot
	x=1,y=67
	TerrainType=TERRAIN_COAST
	PlotType=3
EndPlot</v>
      </c>
    </row>
    <row r="80" spans="1:125" x14ac:dyDescent="0.25">
      <c r="B80" s="201" t="str">
        <f t="shared" ca="1" si="2"/>
        <v>BeginPlot
	x=2,y=0
	TerrainType=TERRAIN_SNOW
	PlotType=0
EndPlot
BeginPlot
	x=2,y=1
	TerrainType=TERRAIN_SNOW
	PlotType=0
EndPlot
BeginPlot
	x=2,y=2
	TerrainType=TERRAIN_SNOW
	PlotType=0
EndPlot
BeginPlot
	x=2,y=3
	TerrainType=TERRAIN_SNOW
	PlotType=0
EndPlot
BeginPlot
	x=2,y=4
	TerrainType=TERRAIN_SNOW
	PlotType=0
EndPlot
BeginPlot
	x=2,y=5
	TerrainType=TERRAIN_SNOW
	PlotType=0
EndPlot
BeginPlot
	x=2,y=6
	TerrainType=TERRAIN_SNOW
	PlotType=0
EndPlot
BeginPlot
	x=2,y=7
	TerrainType=TERRAIN_SNOW
	PlotType=0
EndPlot
BeginPlot
	x=2,y=8
	TerrainType=TERRAIN_SNOW
	PlotType=0
EndPlot
BeginPlot
	x=2,y=9
	TerrainType=TERRAIN_SNOW
	PlotType=0
EndPlot
BeginPlot
	x=2,y=10
	TerrainType=TERRAIN_SNOW
	PlotType=0
EndPlot
BeginPlot
	x=2,y=11
	TerrainType=TERRAIN_SNOW
	PlotType=0
EndPlot
BeginPlot
	x=2,y=12
	TerrainType=TERRAIN_GRASS
	PlotType=0
EndPlot
BeginPlot
	x=2,y=13
	TerrainType=TERRAIN_GRASS
	PlotType=0
EndPlot
BeginPlot
	x=2,y=14
	TerrainType=TERRAIN_GRASS
	PlotType=0
EndPlot
BeginPlot
	x=2,y=15
	TerrainType=TERRAIN_GRASS
	PlotType=0
EndPlot
BeginPlot
	x=2,y=16
	TerrainType=TERRAIN_GRASS
	PlotType=0
EndPlot
BeginPlot
	x=2,y=17
	TerrainType=TERRAIN_GRASS
	PlotType=0
EndPlot
BeginPlot
	x=2,y=18
	TerrainType=TERRAIN_GRASS
	PlotType=0
EndPlot
BeginPlot
	x=2,y=19
	TerrainType=TERRAIN_GRASS
	PlotType=0
EndPlot
BeginPlot
	x=2,y=20
	TerrainType=TERRAIN_GRASS
	PlotType=0
EndPlot
BeginPlot
	x=2,y=21
	TerrainType=TERRAIN_GRASS
	PlotType=0
EndPlot
BeginPlot
	x=2,y=22
	TerrainType=TERRAIN_GRASS
	PlotType=0
EndPlot
BeginPlot
	x=2,y=23
	TerrainType=TERRAIN_GRASS
	PlotType=0
EndPlot
BeginPlot
	x=2,y=24
	TerrainType=TERRAIN_GRASS
	PlotType=0
EndPlot
BeginPlot
	x=2,y=25
	TerrainType=TERRAIN_GRASS
	PlotType=0
EndPlot
BeginPlot
	x=2,y=26
	TerrainType=TERRAIN_GRASS
	PlotType=0
EndPlot
BeginPlot
	x=2,y=27
	TerrainType=TERRAIN_GRASS
	PlotType=0
EndPlot
BeginPlot
	x=2,y=28
	TerrainType=TERRAIN_GRASS
	PlotType=0
EndPlot
BeginPlot
	x=2,y=29
	TerrainType=TERRAIN_GRASS
	PlotType=0
EndPlot
BeginPlot
	x=2,y=30
	TerrainType=TERRAIN_GRASS
	PlotType=0
EndPlot
BeginPlot
	x=2,y=31
	TerrainType=TERRAIN_GRASS
	PlotType=0
EndPlot
BeginPlot
	x=2,y=32
	TerrainType=TERRAIN_GRASS
	PlotType=0
EndPlot
BeginPlot
	x=2,y=33
	TerrainType=TERRAIN_GRASS
	PlotType=0
EndPlot
BeginPlot
	x=2,y=34
	TerrainType=TERRAIN_GRASS
	PlotType=0
EndPlot
BeginPlot
	x=2,y=35
	TerrainType=TERRAIN_GRASS
	PlotType=0
EndPlot
BeginPlot
	x=2,y=36
	TerrainType=TERRAIN_GRASS
	PlotType=0
EndPlot
BeginPlot
	x=2,y=37
	TerrainType=TERRAIN_GRASS
	PlotType=0
EndPlot
BeginPlot
	x=2,y=38
	TerrainType=TERRAIN_DESERT
	PlotType=2
EndPlot
BeginPlot
	x=2,y=39
	TerrainType=TERRAIN_GRASS
	PlotType=0
EndPlot
BeginPlot
	x=2,y=40
	TerrainType=TERRAIN_GRASS
	PlotType=0
EndPlot
BeginPlot
	x=2,y=41
	TerrainType=TERRAIN_GRASS
	PlotType=0
EndPlot
BeginPlot
	x=2,y=42
	TerrainType=TERRAIN_GRASS
	PlotType=0
EndPlot
BeginPlot
	x=2,y=43
	TerrainType=TERRAIN_GRASS
	PlotType=0
EndPlot
BeginPlot
	x=2,y=44
	TerrainType=TERRAIN_GRASS
	PlotType=0
EndPlot
BeginPlot
	x=2,y=45
	TerrainType=TERRAIN_GRASS
	PlotType=0
EndPlot
BeginPlot
	x=2,y=46
	TerrainType=TERRAIN_GRASS
	PlotType=0
EndPlot
BeginPlot
	x=2,y=47
	TerrainType=TERRAIN_GRASS
	PlotType=0
EndPlot
BeginPlot
	x=2,y=48
	TerrainType=TERRAIN_GRASS
	PlotType=0
EndPlot
BeginPlot
	x=2,y=49
	TerrainType=TERRAIN_GRASS
	PlotType=0
EndPlot
BeginPlot
	x=2,y=50
	TerrainType=TERRAIN_GRASS
	PlotType=0
EndPlot
BeginPlot
	x=2,y=51
	TerrainType=TERRAIN_GRASS
	PlotType=0
EndPlot
BeginPlot
	x=2,y=52
	TerrainType=TERRAIN_SNOW
	PlotType=0
EndPlot
BeginPlot
	x=2,y=53
	TerrainType=TERRAIN_SNOW
	PlotType=0
EndPlot
BeginPlot
	x=2,y=54
	TerrainType=TERRAIN_SNOW
	PlotType=0
EndPlot
BeginPlot
	x=2,y=55
	TerrainType=TERRAIN_SNOW
	PlotType=0
EndPlot
BeginPlot
	x=2,y=56
	TerrainType=TERRAIN_SNOW
	PlotType=0
EndPlot
BeginPlot
	x=2,y=57
	TerrainType=TERRAIN_SNOW
	PlotType=0
EndPlot
BeginPlot
	x=2,y=58
	TerrainType=TERRAIN_SNOW
	PlotType=0
EndPlot
BeginPlot
	x=2,y=59
	TerrainType=TERRAIN_SNOW
	PlotType=0
EndPlot
BeginPlot
	x=2,y=60
	TerrainType=TERRAIN_SNOW
	PlotType=0
EndPlot
BeginPlot
	x=2,y=61
	TerrainType=TERRAIN_SNOW
	PlotType=0
EndPlot
BeginPlot
	x=2,y=62
	TerrainType=TERRAIN_SNOW
	PlotType=0
EndPlot
BeginPlot
	x=2,y=63
	TerrainType=TERRAIN_SNOW
	PlotType=0
EndPlot
BeginPlot
	x=2,y=64
	TerrainType=TERRAIN_SNOW
	PlotType=0
EndPlot
BeginPlot
	x=2,y=65
	TerrainType=TERRAIN_SNOW
	PlotType=0
EndPlot
BeginPlot
	x=2,y=66
	TerrainType=TERRAIN_SNOW
	PlotType=0
EndPlot
BeginPlot
	x=2,y=67
	TerrainType=TERRAIN_SNOW
	PlotType=0
EndPlot</v>
      </c>
    </row>
    <row r="81" spans="2:2" x14ac:dyDescent="0.25">
      <c r="B81" s="201" t="str">
        <f t="shared" ca="1" si="2"/>
        <v>BeginPlot
	x=3,y=0
	TerrainType=TERRAIN_COAST
	PlotType=3
EndPlot
BeginPlot
	x=3,y=1
	TerrainType=TERRAIN_COAST
	PlotType=3
EndPlot
BeginPlot
	x=3,y=2
	TerrainType=TERRAIN_COAST
	PlotType=3
EndPlot
BeginPlot
	x=3,y=3
	TerrainType=TERRAIN_COAST
	PlotType=3
EndPlot
BeginPlot
	x=3,y=4
	TerrainType=TERRAIN_COAST
	PlotType=3
EndPlot
BeginPlot
	x=3,y=5
	TerrainType=TERRAIN_COAST
	PlotType=3
EndPlot
BeginPlot
	x=3,y=6
	TerrainType=TERRAIN_COAST
	PlotType=3
EndPlot
BeginPlot
	x=3,y=7
	TerrainType=TERRAIN_COAST
	PlotType=3
EndPlot
BeginPlot
	x=3,y=8
	TerrainType=TERRAIN_COAST
	PlotType=3
EndPlot
BeginPlot
	x=3,y=9
	TerrainType=TERRAIN_COAST
	PlotType=3
EndPlot
BeginPlot
	x=3,y=10
	TerrainType=TERRAIN_COAST
	PlotType=3
EndPlot
BeginPlot
	x=3,y=11
	TerrainType=TERRAIN_COAST
	PlotType=3
EndPlot
BeginPlot
	x=3,y=12
	TerrainType=TERRAIN_COAST
	PlotType=3
EndPlot
BeginPlot
	x=3,y=13
	TerrainType=TERRAIN_COAST
	PlotType=3
EndPlot
BeginPlot
	x=3,y=14
	TerrainType=TERRAIN_COAST
	PlotType=3
EndPlot
BeginPlot
	x=3,y=15
	TerrainType=TERRAIN_COAST
	PlotType=3
EndPlot
BeginPlot
	x=3,y=16
	TerrainType=TERRAIN_COAST
	PlotType=3
EndPlot
BeginPlot
	x=3,y=17
	TerrainType=TERRAIN_COAST
	PlotType=3
EndPlot
BeginPlot
	x=3,y=18
	TerrainType=TERRAIN_COAST
	PlotType=3
EndPlot
BeginPlot
	x=3,y=19
	TerrainType=TERRAIN_COAST
	PlotType=3
EndPlot
BeginPlot
	x=3,y=20
	TerrainType=TERRAIN_COAST
	PlotType=3
EndPlot
BeginPlot
	x=3,y=21
	TerrainType=TERRAIN_COAST
	PlotType=3
EndPlot
BeginPlot
	x=3,y=22
	TerrainType=TERRAIN_COAST
	PlotType=3
EndPlot
BeginPlot
	x=3,y=23
	TerrainType=TERRAIN_COAST
	PlotType=3
EndPlot
BeginPlot
	x=3,y=24
	TerrainType=TERRAIN_COAST
	PlotType=3
EndPlot
BeginPlot
	x=3,y=25
	TerrainType=TERRAIN_COAST
	PlotType=3
EndPlot
BeginPlot
	x=3,y=26
	TerrainType=TERRAIN_COAST
	PlotType=3
EndPlot
BeginPlot
	x=3,y=27
	TerrainType=TERRAIN_COAST
	PlotType=3
EndPlot
BeginPlot
	x=3,y=28
	TerrainType=TERRAIN_COAST
	PlotType=3
EndPlot
BeginPlot
	x=3,y=29
	TerrainType=TERRAIN_COAST
	PlotType=3
EndPlot
BeginPlot
	x=3,y=30
	TerrainType=TERRAIN_COAST
	PlotType=3
EndPlot
BeginPlot
	x=3,y=31
	TerrainType=TERRAIN_COAST
	PlotType=3
EndPlot
BeginPlot
	x=3,y=32
	TerrainType=TERRAIN_COAST
	PlotType=3
EndPlot
BeginPlot
	x=3,y=33
	TerrainType=TERRAIN_COAST
	PlotType=3
EndPlot
BeginPlot
	x=3,y=34
	TerrainType=TERRAIN_COAST
	PlotType=3
EndPlot
BeginPlot
	x=3,y=35
	TerrainType=TERRAIN_COAST
	PlotType=3
EndPlot
BeginPlot
	x=3,y=36
	TerrainType=TERRAIN_COAST
	PlotType=3
EndPlot
BeginPlot
	x=3,y=37
	TerrainType=TERRAIN_COAST
	PlotType=3
EndPlot
BeginPlot
	x=3,y=38
	TerrainType=TERRAIN_COAST
	PlotType=3
EndPlot
BeginPlot
	x=3,y=39
	TerrainType=TERRAIN_COAST
	PlotType=3
EndPlot
BeginPlot
	x=3,y=40
	TerrainType=TERRAIN_COAST
	PlotType=3
EndPlot
BeginPlot
	x=3,y=41
	TerrainType=TERRAIN_COAST
	PlotType=3
EndPlot
BeginPlot
	x=3,y=42
	TerrainType=TERRAIN_COAST
	PlotType=3
EndPlot
BeginPlot
	x=3,y=43
	TerrainType=TERRAIN_COAST
	PlotType=3
EndPlot
BeginPlot
	x=3,y=44
	TerrainType=TERRAIN_COAST
	PlotType=3
EndPlot
BeginPlot
	x=3,y=45
	TerrainType=TERRAIN_COAST
	PlotType=3
EndPlot
BeginPlot
	x=3,y=46
	TerrainType=TERRAIN_COAST
	PlotType=3
EndPlot
BeginPlot
	x=3,y=47
	TerrainType=TERRAIN_COAST
	PlotType=3
EndPlot
BeginPlot
	x=3,y=48
	TerrainType=TERRAIN_COAST
	PlotType=3
EndPlot
BeginPlot
	x=3,y=49
	TerrainType=TERRAIN_COAST
	PlotType=3
EndPlot
BeginPlot
	x=3,y=50
	TerrainType=TERRAIN_COAST
	PlotType=3
EndPlot
BeginPlot
	x=3,y=51
	TerrainType=TERRAIN_COAST
	PlotType=3
EndPlot
BeginPlot
	x=3,y=52
	TerrainType=TERRAIN_COAST
	PlotType=3
EndPlot
BeginPlot
	x=3,y=53
	TerrainType=TERRAIN_COAST
	PlotType=3
EndPlot
BeginPlot
	x=3,y=54
	TerrainType=TERRAIN_COAST
	PlotType=3
EndPlot
BeginPlot
	x=3,y=55
	TerrainType=TERRAIN_COAST
	PlotType=3
EndPlot
BeginPlot
	x=3,y=56
	TerrainType=TERRAIN_COAST
	PlotType=3
EndPlot
BeginPlot
	x=3,y=57
	TerrainType=TERRAIN_COAST
	PlotType=3
EndPlot
BeginPlot
	x=3,y=58
	TerrainType=TERRAIN_COAST
	PlotType=3
EndPlot
BeginPlot
	x=3,y=59
	TerrainType=TERRAIN_COAST
	PlotType=3
EndPlot
BeginPlot
	x=3,y=60
	TerrainType=TERRAIN_COAST
	PlotType=3
EndPlot
BeginPlot
	x=3,y=61
	TerrainType=TERRAIN_COAST
	PlotType=3
EndPlot
BeginPlot
	x=3,y=62
	TerrainType=TERRAIN_COAST
	PlotType=3
EndPlot
BeginPlot
	x=3,y=63
	TerrainType=TERRAIN_COAST
	PlotType=3
EndPlot
BeginPlot
	x=3,y=64
	TerrainType=TERRAIN_COAST
	PlotType=3
EndPlot
BeginPlot
	x=3,y=65
	TerrainType=TERRAIN_COAST
	PlotType=3
EndPlot
BeginPlot
	x=3,y=66
	TerrainType=TERRAIN_COAST
	PlotType=3
EndPlot
BeginPlot
	x=3,y=67
	TerrainType=TERRAIN_COAST
	PlotType=3
EndPlot</v>
      </c>
    </row>
    <row r="82" spans="2:2" x14ac:dyDescent="0.25">
      <c r="B82" s="201" t="str">
        <f t="shared" ca="1" si="2"/>
        <v>BeginPlot
	x=4,y=0
	TerrainType=TERRAIN_OCEAN
	PlotType=3
EndPlot
BeginPlot
	x=4,y=1
	TerrainType=TERRAIN_OCEAN
	PlotType=3
EndPlot
BeginPlot
	x=4,y=2
	TerrainType=TERRAIN_OCEAN
	PlotType=3
EndPlot
BeginPlot
	x=4,y=3
	TerrainType=TERRAIN_OCEAN
	PlotType=3
EndPlot
BeginPlot
	x=4,y=4
	TerrainType=TERRAIN_OCEAN
	PlotType=3
EndPlot
BeginPlot
	x=4,y=5
	TerrainType=TERRAIN_OCEAN
	PlotType=3
EndPlot
BeginPlot
	x=4,y=6
	TerrainType=TERRAIN_OCEAN
	PlotType=3
EndPlot
BeginPlot
	x=4,y=7
	TerrainType=TERRAIN_OCEAN
	PlotType=3
EndPlot
BeginPlot
	x=4,y=8
	TerrainType=TERRAIN_OCEAN
	PlotType=3
EndPlot
BeginPlot
	x=4,y=9
	TerrainType=TERRAIN_OCEAN
	PlotType=3
EndPlot
BeginPlot
	x=4,y=10
	TerrainType=TERRAIN_OCEAN
	PlotType=3
EndPlot
BeginPlot
	x=4,y=11
	TerrainType=TERRAIN_OCEAN
	PlotType=3
EndPlot
BeginPlot
	x=4,y=12
	TerrainType=TERRAIN_OCEAN
	PlotType=3
EndPlot
BeginPlot
	x=4,y=13
	TerrainType=TERRAIN_OCEAN
	PlotType=3
EndPlot
BeginPlot
	x=4,y=14
	TerrainType=TERRAIN_OCEAN
	PlotType=3
EndPlot
BeginPlot
	x=4,y=15
	TerrainType=TERRAIN_OCEAN
	PlotType=3
EndPlot
BeginPlot
	x=4,y=16
	TerrainType=TERRAIN_OCEAN
	PlotType=3
EndPlot
BeginPlot
	x=4,y=17
	TerrainType=TERRAIN_OCEAN
	PlotType=3
EndPlot
BeginPlot
	x=4,y=18
	TerrainType=TERRAIN_OCEAN
	PlotType=3
EndPlot
BeginPlot
	x=4,y=19
	TerrainType=TERRAIN_OCEAN
	PlotType=3
EndPlot
BeginPlot
	x=4,y=20
	TerrainType=TERRAIN_OCEAN
	PlotType=3
EndPlot
BeginPlot
	x=4,y=21
	TerrainType=TERRAIN_OCEAN
	PlotType=3
EndPlot
BeginPlot
	x=4,y=22
	TerrainType=TERRAIN_OCEAN
	PlotType=3
EndPlot
BeginPlot
	x=4,y=23
	TerrainType=TERRAIN_OCEAN
	PlotType=3
EndPlot
BeginPlot
	x=4,y=24
	TerrainType=TERRAIN_OCEAN
	PlotType=3
EndPlot
BeginPlot
	x=4,y=25
	TerrainType=TERRAIN_OCEAN
	PlotType=3
EndPlot
BeginPlot
	x=4,y=26
	TerrainType=TERRAIN_OCEAN
	PlotType=3
EndPlot
BeginPlot
	x=4,y=27
	TerrainType=TERRAIN_OCEAN
	PlotType=3
EndPlot
BeginPlot
	x=4,y=28
	TerrainType=TERRAIN_OCEAN
	PlotType=3
EndPlot
BeginPlot
	x=4,y=29
	TerrainType=TERRAIN_OCEAN
	PlotType=3
EndPlot
BeginPlot
	x=4,y=30
	TerrainType=TERRAIN_OCEAN
	PlotType=3
EndPlot
BeginPlot
	x=4,y=31
	TerrainType=TERRAIN_OCEAN
	PlotType=3
EndPlot
BeginPlot
	x=4,y=32
	TerrainType=TERRAIN_OCEAN
	PlotType=3
EndPlot
BeginPlot
	x=4,y=33
	TerrainType=TERRAIN_OCEAN
	PlotType=3
EndPlot
BeginPlot
	x=4,y=34
	TerrainType=TERRAIN_OCEAN
	PlotType=3
EndPlot
BeginPlot
	x=4,y=35
	TerrainType=TERRAIN_COAST
	PlotType=3
EndPlot
BeginPlot
	x=4,y=36
	TerrainType=TERRAIN_GRASS
	PlotType=2
	FeatureType=FEATURE_FOREST, FeatureVariety=0
EndPlot
BeginPlot
	x=4,y=37
	TerrainType=TERRAIN_PLAINS
	PlotType=2
	FeatureType=FEATURE_FOREST, FeatureVariety=0
EndPlot
BeginPlot
	x=4,y=38
	TerrainType=TERRAIN_PLAINS
	PlotType=1
	RiverNSDirection=0
	isWOfRiver
	FeatureType=FEATURE_FOREST, FeatureVariety=0
EndPlot
BeginPlot
	x=4,y=39
	TerrainType=TERRAIN_PLAINS
	PlotType=2
	RiverNSDirection=0
	isWOfRiver
	FeatureType=FEATURE_FOREST, FeatureVariety=0
EndPlot
BeginPlot
	x=4,y=40
	TerrainType=TERRAIN_GRASS
	PlotType=2
	FeatureType=FEATURE_FOREST, FeatureVariety=0
EndPlot
BeginPlot
	x=4,y=41
	TerrainType=TERRAIN_COAST
	PlotType=3
EndPlot
BeginPlot
	x=4,y=42
	TerrainType=TERRAIN_OCEAN
	PlotType=3
EndPlot
BeginPlot
	x=4,y=43
	TerrainType=TERRAIN_OCEAN
	PlotType=3
EndPlot
BeginPlot
	x=4,y=44
	TerrainType=TERRAIN_OCEAN
	PlotType=3
EndPlot
BeginPlot
	x=4,y=45
	TerrainType=TERRAIN_OCEAN
	PlotType=3
EndPlot
BeginPlot
	x=4,y=46
	TerrainType=TERRAIN_OCEAN
	PlotType=3
EndPlot
BeginPlot
	x=4,y=47
	TerrainType=TERRAIN_OCEAN
	PlotType=3
EndPlot
BeginPlot
	x=4,y=48
	TerrainType=TERRAIN_OCEAN
	PlotType=3
EndPlot
BeginPlot
	x=4,y=49
	TerrainType=TERRAIN_OCEAN
	PlotType=3
EndPlot
BeginPlot
	x=4,y=50
	TerrainType=TERRAIN_OCEAN
	PlotType=3
EndPlot
BeginPlot
	x=4,y=51
	TerrainType=TERRAIN_OCEAN
	PlotType=3
EndPlot
BeginPlot
	x=4,y=52
	TerrainType=TERRAIN_OCEAN
	PlotType=3
EndPlot
BeginPlot
	x=4,y=53
	TerrainType=TERRAIN_OCEAN
	PlotType=3
EndPlot
BeginPlot
	x=4,y=54
	TerrainType=TERRAIN_OCEAN
	PlotType=3
EndPlot
BeginPlot
	x=4,y=55
	TerrainType=TERRAIN_OCEAN
	PlotType=3
EndPlot
BeginPlot
	x=4,y=56
	TerrainType=TERRAIN_OCEAN
	PlotType=3
EndPlot
BeginPlot
	x=4,y=57
	TerrainType=TERRAIN_OCEAN
	PlotType=3
EndPlot
BeginPlot
	x=4,y=58
	TerrainType=TERRAIN_OCEAN
	PlotType=3
EndPlot
BeginPlot
	x=4,y=59
	TerrainType=TERRAIN_OCEAN
	PlotType=3
EndPlot
BeginPlot
	x=4,y=60
	TerrainType=TERRAIN_OCEAN
	PlotType=3
EndPlot
BeginPlot
	x=4,y=61
	TerrainType=TERRAIN_OCEAN
	PlotType=3
EndPlot
BeginPlot
	x=4,y=62
	TerrainType=TERRAIN_OCEAN
	PlotType=3
EndPlot
BeginPlot
	x=4,y=63
	TerrainType=TERRAIN_OCEAN
	PlotType=3
EndPlot
BeginPlot
	x=4,y=64
	TerrainType=TERRAIN_OCEAN
	PlotType=3
EndPlot
BeginPlot
	x=4,y=65
	TerrainType=TERRAIN_OCEAN
	PlotType=3
EndPlot
BeginPlot
	x=4,y=66
	TerrainType=TERRAIN_OCEAN
	PlotType=3
EndPlot
BeginPlot
	x=4,y=67
	TerrainType=TERRAIN_OCEAN
	PlotType=3
EndPlot</v>
      </c>
    </row>
    <row r="83" spans="2:2" x14ac:dyDescent="0.25">
      <c r="B83" s="201" t="str">
        <f t="shared" ca="1" si="2"/>
        <v>BeginPlot
	x=5,y=0
	TerrainType=TERRAIN_OCEAN
	PlotType=3
EndPlot
BeginPlot
	x=5,y=1
	TerrainType=TERRAIN_OCEAN
	PlotType=3
EndPlot
BeginPlot
	x=5,y=2
	TerrainType=TERRAIN_OCEAN
	PlotType=3
EndPlot
BeginPlot
	x=5,y=3
	TerrainType=TERRAIN_OCEAN
	PlotType=3
EndPlot
BeginPlot
	x=5,y=4
	TerrainType=TERRAIN_OCEAN
	PlotType=3
EndPlot
BeginPlot
	x=5,y=5
	TerrainType=TERRAIN_OCEAN
	PlotType=3
EndPlot
BeginPlot
	x=5,y=6
	TerrainType=TERRAIN_OCEAN
	PlotType=3
EndPlot
BeginPlot
	x=5,y=7
	TerrainType=TERRAIN_OCEAN
	PlotType=3
EndPlot
BeginPlot
	x=5,y=8
	TerrainType=TERRAIN_OCEAN
	PlotType=3
EndPlot
BeginPlot
	x=5,y=9
	TerrainType=TERRAIN_OCEAN
	PlotType=3
EndPlot
BeginPlot
	x=5,y=10
	TerrainType=TERRAIN_OCEAN
	PlotType=3
EndPlot
BeginPlot
	x=5,y=11
	TerrainType=TERRAIN_OCEAN
	PlotType=3
EndPlot
BeginPlot
	x=5,y=12
	TerrainType=TERRAIN_OCEAN
	PlotType=3
EndPlot
BeginPlot
	x=5,y=13
	TerrainType=TERRAIN_OCEAN
	PlotType=3
EndPlot
BeginPlot
	x=5,y=14
	TerrainType=TERRAIN_OCEAN
	PlotType=3
EndPlot
BeginPlot
	x=5,y=15
	TerrainType=TERRAIN_OCEAN
	PlotType=3
EndPlot
BeginPlot
	x=5,y=16
	TerrainType=TERRAIN_OCEAN
	PlotType=3
EndPlot
BeginPlot
	x=5,y=17
	TerrainType=TERRAIN_OCEAN
	PlotType=3
EndPlot
BeginPlot
	x=5,y=18
	TerrainType=TERRAIN_OCEAN
	PlotType=3
EndPlot
BeginPlot
	x=5,y=19
	TerrainType=TERRAIN_OCEAN
	PlotType=3
EndPlot
BeginPlot
	x=5,y=20
	TerrainType=TERRAIN_OCEAN
	PlotType=3
EndPlot
BeginPlot
	x=5,y=21
	TerrainType=TERRAIN_OCEAN
	PlotType=3
EndPlot
BeginPlot
	x=5,y=22
	TerrainType=TERRAIN_OCEAN
	PlotType=3
EndPlot
BeginPlot
	x=5,y=23
	TerrainType=TERRAIN_OCEAN
	PlotType=3
EndPlot
BeginPlot
	x=5,y=24
	TerrainType=TERRAIN_OCEAN
	PlotType=3
EndPlot
BeginPlot
	x=5,y=25
	TerrainType=TERRAIN_OCEAN
	PlotType=3
EndPlot
BeginPlot
	x=5,y=26
	TerrainType=TERRAIN_OCEAN
	PlotType=3
EndPlot
BeginPlot
	x=5,y=27
	TerrainType=TERRAIN_OCEAN
	PlotType=3
EndPlot
BeginPlot
	x=5,y=28
	TerrainType=TERRAIN_OCEAN
	PlotType=3
EndPlot
BeginPlot
	x=5,y=29
	TerrainType=TERRAIN_OCEAN
	PlotType=3
EndPlot
BeginPlot
	x=5,y=30
	TerrainType=TERRAIN_OCEAN
	PlotType=3
EndPlot
BeginPlot
	x=5,y=31
	TerrainType=TERRAIN_OCEAN
	PlotType=3
EndPlot
BeginPlot
	x=5,y=32
	TerrainType=TERRAIN_OCEAN
	PlotType=3
EndPlot
BeginPlot
	x=5,y=33
	TerrainType=TERRAIN_OCEAN
	PlotType=3
EndPlot
BeginPlot
	x=5,y=34
	TerrainType=TERRAIN_OCEAN
	PlotType=3
EndPlot
BeginPlot
	x=5,y=35
	TerrainType=TERRAIN_COAST
	PlotType=3
EndPlot
BeginPlot
	x=5,y=36
	TerrainType=TERRAIN_GRASS
	PlotType=1
	FeatureType=FEATURE_FOREST, FeatureVariety=0
EndPlot
BeginPlot
	x=5,y=37
	TerrainType=TERRAIN_GRASS
	PlotType=1
	RiverNSDirection=0
	isWOfRiver
	FeatureType=FEATURE_FOREST, FeatureVariety=0
EndPlot
BeginPlot
	x=5,y=38
	TerrainType=TERRAIN_GRASS
	PlotType=2
	RiverWEDirection=3
	isNOfRiver
	FeatureType=FEATURE_FOREST, FeatureVariety=0
EndPlot
BeginPlot
	x=5,y=39
	TerrainType=TERRAIN_GRASS
	PlotType=2
	FeatureType=FEATURE_FOREST, FeatureVariety=0
EndPlot
BeginPlot
	x=5,y=40
	TerrainType=TERRAIN_GRASS
	PlotType=2
	RiverWEDirection=1
	isNOfRiver
	FeatureType=FEATURE_FOREST, FeatureVariety=0
EndPlot
BeginPlot
	x=5,y=41
	TerrainType=TERRAIN_COAST
	PlotType=3
EndPlot
BeginPlot
	x=5,y=42
	TerrainType=TERRAIN_OCEAN
	PlotType=3
EndPlot
BeginPlot
	x=5,y=43
	TerrainType=TERRAIN_OCEAN
	PlotType=3
EndPlot
BeginPlot
	x=5,y=44
	TerrainType=TERRAIN_OCEAN
	PlotType=3
EndPlot
BeginPlot
	x=5,y=45
	TerrainType=TERRAIN_OCEAN
	PlotType=3
EndPlot
BeginPlot
	x=5,y=46
	TerrainType=TERRAIN_OCEAN
	PlotType=3
EndPlot
BeginPlot
	x=5,y=47
	TerrainType=TERRAIN_OCEAN
	PlotType=3
EndPlot
BeginPlot
	x=5,y=48
	TerrainType=TERRAIN_OCEAN
	PlotType=3
EndPlot
BeginPlot
	x=5,y=49
	TerrainType=TERRAIN_OCEAN
	PlotType=3
EndPlot
BeginPlot
	x=5,y=50
	TerrainType=TERRAIN_OCEAN
	PlotType=3
EndPlot
BeginPlot
	x=5,y=51
	TerrainType=TERRAIN_OCEAN
	PlotType=3
EndPlot
BeginPlot
	x=5,y=52
	TerrainType=TERRAIN_OCEAN
	PlotType=3
EndPlot
BeginPlot
	x=5,y=53
	TerrainType=TERRAIN_OCEAN
	PlotType=3
EndPlot
BeginPlot
	x=5,y=54
	TerrainType=TERRAIN_OCEAN
	PlotType=3
EndPlot
BeginPlot
	x=5,y=55
	TerrainType=TERRAIN_OCEAN
	PlotType=3
EndPlot
BeginPlot
	x=5,y=56
	TerrainType=TERRAIN_OCEAN
	PlotType=3
EndPlot
BeginPlot
	x=5,y=57
	TerrainType=TERRAIN_OCEAN
	PlotType=3
EndPlot
BeginPlot
	x=5,y=58
	TerrainType=TERRAIN_OCEAN
	PlotType=3
EndPlot
BeginPlot
	x=5,y=59
	TerrainType=TERRAIN_OCEAN
	PlotType=3
EndPlot
BeginPlot
	x=5,y=60
	TerrainType=TERRAIN_OCEAN
	PlotType=3
EndPlot
BeginPlot
	x=5,y=61
	TerrainType=TERRAIN_OCEAN
	PlotType=3
EndPlot
BeginPlot
	x=5,y=62
	TerrainType=TERRAIN_OCEAN
	PlotType=3
EndPlot
BeginPlot
	x=5,y=63
	TerrainType=TERRAIN_OCEAN
	PlotType=3
EndPlot
BeginPlot
	x=5,y=64
	TerrainType=TERRAIN_OCEAN
	PlotType=3
EndPlot
BeginPlot
	x=5,y=65
	TerrainType=TERRAIN_OCEAN
	PlotType=3
EndPlot
BeginPlot
	x=5,y=66
	TerrainType=TERRAIN_OCEAN
	PlotType=3
EndPlot
BeginPlot
	x=5,y=67
	TerrainType=TERRAIN_OCEAN
	PlotType=3
EndPlot</v>
      </c>
    </row>
    <row r="84" spans="2:2" x14ac:dyDescent="0.25">
      <c r="B84" s="201" t="str">
        <f t="shared" ca="1" si="2"/>
        <v>BeginPlot
	x=6,y=0
	TerrainType=TERRAIN_OCEAN
	PlotType=3
EndPlot
BeginPlot
	x=6,y=1
	TerrainType=TERRAIN_OCEAN
	PlotType=3
EndPlot
BeginPlot
	x=6,y=2
	TerrainType=TERRAIN_OCEAN
	PlotType=3
EndPlot
BeginPlot
	x=6,y=3
	TerrainType=TERRAIN_OCEAN
	PlotType=3
EndPlot
BeginPlot
	x=6,y=4
	TerrainType=TERRAIN_OCEAN
	PlotType=3
EndPlot
BeginPlot
	x=6,y=5
	TerrainType=TERRAIN_OCEAN
	PlotType=3
EndPlot
BeginPlot
	x=6,y=6
	TerrainType=TERRAIN_OCEAN
	PlotType=3
EndPlot
BeginPlot
	x=6,y=7
	TerrainType=TERRAIN_OCEAN
	PlotType=3
EndPlot
BeginPlot
	x=6,y=8
	TerrainType=TERRAIN_OCEAN
	PlotType=3
EndPlot
BeginPlot
	x=6,y=9
	TerrainType=TERRAIN_OCEAN
	PlotType=3
EndPlot
BeginPlot
	x=6,y=10
	TerrainType=TERRAIN_OCEAN
	PlotType=3
EndPlot
BeginPlot
	x=6,y=11
	TerrainType=TERRAIN_OCEAN
	PlotType=3
EndPlot
BeginPlot
	x=6,y=12
	TerrainType=TERRAIN_OCEAN
	PlotType=3
EndPlot
BeginPlot
	x=6,y=13
	TerrainType=TERRAIN_OCEAN
	PlotType=3
EndPlot
BeginPlot
	x=6,y=14
	TerrainType=TERRAIN_OCEAN
	PlotType=3
EndPlot
BeginPlot
	x=6,y=15
	TerrainType=TERRAIN_OCEAN
	PlotType=3
EndPlot
BeginPlot
	x=6,y=16
	TerrainType=TERRAIN_OCEAN
	PlotType=3
EndPlot
BeginPlot
	x=6,y=17
	TerrainType=TERRAIN_OCEAN
	PlotType=3
EndPlot
BeginPlot
	x=6,y=18
	TerrainType=TERRAIN_OCEAN
	PlotType=3
EndPlot
BeginPlot
	x=6,y=19
	TerrainType=TERRAIN_OCEAN
	PlotType=3
EndPlot
BeginPlot
	x=6,y=20
	TerrainType=TERRAIN_OCEAN
	PlotType=3
EndPlot
BeginPlot
	x=6,y=21
	TerrainType=TERRAIN_OCEAN
	PlotType=3
EndPlot
BeginPlot
	x=6,y=22
	TerrainType=TERRAIN_OCEAN
	PlotType=3
EndPlot
BeginPlot
	x=6,y=23
	TerrainType=TERRAIN_OCEAN
	PlotType=3
EndPlot
BeginPlot
	x=6,y=24
	TerrainType=TERRAIN_OCEAN
	PlotType=3
EndPlot
BeginPlot
	x=6,y=25
	TerrainType=TERRAIN_OCEAN
	PlotType=3
EndPlot
BeginPlot
	x=6,y=26
	TerrainType=TERRAIN_OCEAN
	PlotType=3
EndPlot
BeginPlot
	x=6,y=27
	TerrainType=TERRAIN_OCEAN
	PlotType=3
EndPlot
BeginPlot
	x=6,y=28
	TerrainType=TERRAIN_OCEAN
	PlotType=3
EndPlot
BeginPlot
	x=6,y=29
	TerrainType=TERRAIN_OCEAN
	PlotType=3
EndPlot
BeginPlot
	x=6,y=30
	TerrainType=TERRAIN_OCEAN
	PlotType=3
EndPlot
BeginPlot
	x=6,y=31
	TerrainType=TERRAIN_OCEAN
	PlotType=3
EndPlot
BeginPlot
	x=6,y=32
	TerrainType=TERRAIN_OCEAN
	PlotType=3
EndPlot
BeginPlot
	x=6,y=33
	TerrainType=TERRAIN_OCEAN
	PlotType=3
EndPlot
BeginPlot
	x=6,y=34
	TerrainType=TERRAIN_OCEAN
	PlotType=3
EndPlot
BeginPlot
	x=6,y=35
	TerrainType=TERRAIN_COAST
	PlotType=3
EndPlot
BeginPlot
	x=6,y=36
	TerrainType=TERRAIN_COAST
	PlotType=3
EndPlot
BeginPlot
	x=6,y=37
	TerrainType=TERRAIN_GRASS
	PlotType=2
	BonusType=BONUS_ALUMINUM
	FeatureType=FEATURE_FOREST, FeatureVariety=0
EndPlot
BeginPlot
	x=6,y=38
	TerrainType=TERRAIN_GRASS
	PlotType=2
	BonusType=BONUS_RICE
	FeatureType=FEATURE_FOREST, FeatureVariety=0
EndPlot
BeginPlot
	x=6,y=39
	TerrainType=TERRAIN_GRASS
	PlotType=1
	FeatureType=FEATURE_FOREST, FeatureVariety=0
EndPlot
BeginPlot
	x=6,y=40
	TerrainType=TERRAIN_COAST
	PlotType=3
EndPlot
BeginPlot
	x=6,y=41
	TerrainType=TERRAIN_COAST
	PlotType=3
EndPlot
BeginPlot
	x=6,y=42
	TerrainType=TERRAIN_OCEAN
	PlotType=3
EndPlot
BeginPlot
	x=6,y=43
	TerrainType=TERRAIN_OCEAN
	PlotType=3
EndPlot
BeginPlot
	x=6,y=44
	TerrainType=TERRAIN_OCEAN
	PlotType=3
EndPlot
BeginPlot
	x=6,y=45
	TerrainType=TERRAIN_OCEAN
	PlotType=3
EndPlot
BeginPlot
	x=6,y=46
	TerrainType=TERRAIN_OCEAN
	PlotType=3
EndPlot
BeginPlot
	x=6,y=47
	TerrainType=TERRAIN_OCEAN
	PlotType=3
EndPlot
BeginPlot
	x=6,y=48
	TerrainType=TERRAIN_OCEAN
	PlotType=3
EndPlot
BeginPlot
	x=6,y=49
	TerrainType=TERRAIN_OCEAN
	PlotType=3
EndPlot
BeginPlot
	x=6,y=50
	TerrainType=TERRAIN_OCEAN
	PlotType=3
EndPlot
BeginPlot
	x=6,y=51
	TerrainType=TERRAIN_OCEAN
	PlotType=3
EndPlot
BeginPlot
	x=6,y=52
	TerrainType=TERRAIN_OCEAN
	PlotType=3
EndPlot
BeginPlot
	x=6,y=53
	TerrainType=TERRAIN_OCEAN
	PlotType=3
EndPlot
BeginPlot
	x=6,y=54
	TerrainType=TERRAIN_OCEAN
	PlotType=3
EndPlot
BeginPlot
	x=6,y=55
	TerrainType=TERRAIN_OCEAN
	PlotType=3
EndPlot
BeginPlot
	x=6,y=56
	TerrainType=TERRAIN_OCEAN
	PlotType=3
EndPlot
BeginPlot
	x=6,y=57
	TerrainType=TERRAIN_OCEAN
	PlotType=3
EndPlot
BeginPlot
	x=6,y=58
	TerrainType=TERRAIN_OCEAN
	PlotType=3
EndPlot
BeginPlot
	x=6,y=59
	TerrainType=TERRAIN_OCEAN
	PlotType=3
EndPlot
BeginPlot
	x=6,y=60
	TerrainType=TERRAIN_OCEAN
	PlotType=3
EndPlot
BeginPlot
	x=6,y=61
	TerrainType=TERRAIN_OCEAN
	PlotType=3
EndPlot
BeginPlot
	x=6,y=62
	TerrainType=TERRAIN_OCEAN
	PlotType=3
EndPlot
BeginPlot
	x=6,y=63
	TerrainType=TERRAIN_OCEAN
	PlotType=3
EndPlot
BeginPlot
	x=6,y=64
	TerrainType=TERRAIN_OCEAN
	PlotType=3
EndPlot
BeginPlot
	x=6,y=65
	TerrainType=TERRAIN_OCEAN
	PlotType=3
EndPlot
BeginPlot
	x=6,y=66
	TerrainType=TERRAIN_OCEAN
	PlotType=3
EndPlot
BeginPlot
	x=6,y=67
	TerrainType=TERRAIN_OCEAN
	PlotType=3
EndPlot</v>
      </c>
    </row>
    <row r="85" spans="2:2" x14ac:dyDescent="0.25">
      <c r="B85" s="201" t="str">
        <f t="shared" ca="1" si="2"/>
        <v>BeginPlot
	x=7,y=0
	TerrainType=TERRAIN_OCEAN
	PlotType=3
EndPlot
BeginPlot
	x=7,y=1
	TerrainType=TERRAIN_OCEAN
	PlotType=3
EndPlot
BeginPlot
	x=7,y=2
	TerrainType=TERRAIN_OCEAN
	PlotType=3
EndPlot
BeginPlot
	x=7,y=3
	TerrainType=TERRAIN_OCEAN
	PlotType=3
EndPlot
BeginPlot
	x=7,y=4
	TerrainType=TERRAIN_OCEAN
	PlotType=3
EndPlot
BeginPlot
	x=7,y=5
	TerrainType=TERRAIN_OCEAN
	PlotType=3
EndPlot
BeginPlot
	x=7,y=6
	TerrainType=TERRAIN_OCEAN
	PlotType=3
EndPlot
BeginPlot
	x=7,y=7
	TerrainType=TERRAIN_OCEAN
	PlotType=3
EndPlot
BeginPlot
	x=7,y=8
	TerrainType=TERRAIN_OCEAN
	PlotType=3
EndPlot
BeginPlot
	x=7,y=9
	TerrainType=TERRAIN_OCEAN
	PlotType=3
EndPlot
BeginPlot
	x=7,y=10
	TerrainType=TERRAIN_OCEAN
	PlotType=3
EndPlot
BeginPlot
	x=7,y=11
	TerrainType=TERRAIN_OCEAN
	PlotType=3
EndPlot
BeginPlot
	x=7,y=12
	TerrainType=TERRAIN_OCEAN
	PlotType=3
EndPlot
BeginPlot
	x=7,y=13
	TerrainType=TERRAIN_OCEAN
	PlotType=3
EndPlot
BeginPlot
	x=7,y=14
	TerrainType=TERRAIN_OCEAN
	PlotType=3
EndPlot
BeginPlot
	x=7,y=15
	TerrainType=TERRAIN_OCEAN
	PlotType=3
EndPlot
BeginPlot
	x=7,y=16
	TerrainType=TERRAIN_OCEAN
	PlotType=3
EndPlot
BeginPlot
	x=7,y=17
	TerrainType=TERRAIN_OCEAN
	PlotType=3
EndPlot
BeginPlot
	x=7,y=18
	TerrainType=TERRAIN_OCEAN
	PlotType=3
EndPlot
BeginPlot
	x=7,y=19
	TerrainType=TERRAIN_OCEAN
	PlotType=3
EndPlot
BeginPlot
	x=7,y=20
	TerrainType=TERRAIN_OCEAN
	PlotType=3
EndPlot
BeginPlot
	x=7,y=21
	TerrainType=TERRAIN_OCEAN
	PlotType=3
EndPlot
BeginPlot
	x=7,y=22
	TerrainType=TERRAIN_OCEAN
	PlotType=3
EndPlot
BeginPlot
	x=7,y=23
	TerrainType=TERRAIN_OCEAN
	PlotType=3
EndPlot
BeginPlot
	x=7,y=24
	TerrainType=TERRAIN_OCEAN
	PlotType=3
EndPlot
BeginPlot
	x=7,y=25
	TerrainType=TERRAIN_OCEAN
	PlotType=3
EndPlot
BeginPlot
	x=7,y=26
	TerrainType=TERRAIN_OCEAN
	PlotType=3
EndPlot
BeginPlot
	x=7,y=27
	TerrainType=TERRAIN_OCEAN
	PlotType=3
EndPlot
BeginPlot
	x=7,y=28
	TerrainType=TERRAIN_OCEAN
	PlotType=3
EndPlot
BeginPlot
	x=7,y=29
	TerrainType=TERRAIN_OCEAN
	PlotType=3
EndPlot
BeginPlot
	x=7,y=30
	TerrainType=TERRAIN_OCEAN
	PlotType=3
EndPlot
BeginPlot
	x=7,y=31
	TerrainType=TERRAIN_OCEAN
	PlotType=3
EndPlot
BeginPlot
	x=7,y=32
	TerrainType=TERRAIN_COAST
	PlotType=3
EndPlot
BeginPlot
	x=7,y=33
	TerrainType=TERRAIN_COAST
	PlotType=3
EndPlot
BeginPlot
	x=7,y=34
	TerrainType=TERRAIN_COAST
	PlotType=3
EndPlot
BeginPlot
	x=7,y=35
	TerrainType=TERRAIN_COAST
	PlotType=3
EndPlot
BeginPlot
	x=7,y=36
	TerrainType=TERRAIN_COAST
	PlotType=3
EndPlot
BeginPlot
	x=7,y=37
	TerrainType=TERRAIN_COAST
	PlotType=3
EndPlot
BeginPlot
	x=7,y=38
	TerrainType=TERRAIN_GRASS
	PlotType=1
	FeatureType=FEATURE_FOREST, FeatureVariety=0
EndPlot
BeginPlot
	x=7,y=39
	TerrainType=TERRAIN_COAST
	PlotType=3
EndPlot
BeginPlot
	x=7,y=40
	TerrainType=TERRAIN_COAST
	PlotType=3
EndPlot
BeginPlot
	x=7,y=41
	TerrainType=TERRAIN_OCEAN
	PlotType=3
EndPlot
BeginPlot
	x=7,y=42
	TerrainType=TERRAIN_OCEAN
	PlotType=3
EndPlot
BeginPlot
	x=7,y=43
	TerrainType=TERRAIN_OCEAN
	PlotType=3
EndPlot
BeginPlot
	x=7,y=44
	TerrainType=TERRAIN_OCEAN
	PlotType=3
EndPlot
BeginPlot
	x=7,y=45
	TerrainType=TERRAIN_OCEAN
	PlotType=3
EndPlot
BeginPlot
	x=7,y=46
	TerrainType=TERRAIN_OCEAN
	PlotType=3
EndPlot
BeginPlot
	x=7,y=47
	TerrainType=TERRAIN_OCEAN
	PlotType=3
EndPlot
BeginPlot
	x=7,y=48
	TerrainType=TERRAIN_OCEAN
	PlotType=3
EndPlot
BeginPlot
	x=7,y=49
	TerrainType=TERRAIN_OCEAN
	PlotType=3
EndPlot
BeginPlot
	x=7,y=50
	TerrainType=TERRAIN_OCEAN
	PlotType=3
EndPlot
BeginPlot
	x=7,y=51
	TerrainType=TERRAIN_OCEAN
	PlotType=3
EndPlot
BeginPlot
	x=7,y=52
	TerrainType=TERRAIN_OCEAN
	PlotType=3
EndPlot
BeginPlot
	x=7,y=53
	TerrainType=TERRAIN_OCEAN
	PlotType=3
EndPlot
BeginPlot
	x=7,y=54
	TerrainType=TERRAIN_OCEAN
	PlotType=3
EndPlot
BeginPlot
	x=7,y=55
	TerrainType=TERRAIN_OCEAN
	PlotType=3
EndPlot
BeginPlot
	x=7,y=56
	TerrainType=TERRAIN_OCEAN
	PlotType=3
EndPlot
BeginPlot
	x=7,y=57
	TerrainType=TERRAIN_OCEAN
	PlotType=3
EndPlot
BeginPlot
	x=7,y=58
	TerrainType=TERRAIN_OCEAN
	PlotType=3
EndPlot
BeginPlot
	x=7,y=59
	TerrainType=TERRAIN_OCEAN
	PlotType=3
EndPlot
BeginPlot
	x=7,y=60
	TerrainType=TERRAIN_OCEAN
	PlotType=3
EndPlot
BeginPlot
	x=7,y=61
	TerrainType=TERRAIN_OCEAN
	PlotType=3
EndPlot
BeginPlot
	x=7,y=62
	TerrainType=TERRAIN_OCEAN
	PlotType=3
EndPlot
BeginPlot
	x=7,y=63
	TerrainType=TERRAIN_OCEAN
	PlotType=3
EndPlot
BeginPlot
	x=7,y=64
	TerrainType=TERRAIN_OCEAN
	PlotType=3
EndPlot
BeginPlot
	x=7,y=65
	TerrainType=TERRAIN_OCEAN
	PlotType=3
EndPlot
BeginPlot
	x=7,y=66
	TerrainType=TERRAIN_OCEAN
	PlotType=3
EndPlot
BeginPlot
	x=7,y=67
	TerrainType=TERRAIN_OCEAN
	PlotType=3
EndPlot</v>
      </c>
    </row>
    <row r="86" spans="2:2" x14ac:dyDescent="0.25">
      <c r="B86" s="201" t="str">
        <f t="shared" ca="1" si="2"/>
        <v>BeginPlot
	x=8,y=0
	TerrainType=TERRAIN_OCEAN
	PlotType=3
EndPlot
BeginPlot
	x=8,y=1
	TerrainType=TERRAIN_OCEAN
	PlotType=3
EndPlot
BeginPlot
	x=8,y=2
	TerrainType=TERRAIN_OCEAN
	PlotType=3
EndPlot
BeginPlot
	x=8,y=3
	TerrainType=TERRAIN_OCEAN
	PlotType=3
EndPlot
BeginPlot
	x=8,y=4
	TerrainType=TERRAIN_COAST
	PlotType=3
EndPlot
BeginPlot
	x=8,y=5
	TerrainType=TERRAIN_COAST
	PlotType=3
EndPlot
BeginPlot
	x=8,y=6
	TerrainType=TERRAIN_COAST
	PlotType=3
EndPlot
BeginPlot
	x=8,y=7
	TerrainType=TERRAIN_OCEAN
	PlotType=3
EndPlot
BeginPlot
	x=8,y=8
	TerrainType=TERRAIN_OCEAN
	PlotType=3
EndPlot
BeginPlot
	x=8,y=9
	TerrainType=TERRAIN_COAST
	PlotType=3
EndPlot
BeginPlot
	x=8,y=10
	TerrainType=TERRAIN_OCEAN
	PlotType=3
EndPlot
BeginPlot
	x=8,y=11
	TerrainType=TERRAIN_OCEAN
	PlotType=3
EndPlot
BeginPlot
	x=8,y=12
	TerrainType=TERRAIN_COAST
	PlotType=3
EndPlot
BeginPlot
	x=8,y=13
	TerrainType=TERRAIN_COAST
	PlotType=3
EndPlot
BeginPlot
	x=8,y=14
	TerrainType=TERRAIN_COAST
	PlotType=3
EndPlot
BeginPlot
	x=8,y=15
	TerrainType=TERRAIN_COAST
	PlotType=3
EndPlot
BeginPlot
	x=8,y=16
	TerrainType=TERRAIN_OCEAN
	PlotType=3
EndPlot
BeginPlot
	x=8,y=17
	TerrainType=TERRAIN_COAST
	PlotType=3
EndPlot
BeginPlot
	x=8,y=18
	TerrainType=TERRAIN_COAST
	PlotType=3
EndPlot
BeginPlot
	x=8,y=19
	TerrainType=TERRAIN_COAST
	PlotType=3
EndPlot
BeginPlot
	x=8,y=20
	TerrainType=TERRAIN_COAST
	PlotType=3
EndPlot
BeginPlot
	x=8,y=21
	TerrainType=TERRAIN_COAST
	PlotType=3
EndPlot
BeginPlot
	x=8,y=22
	TerrainType=TERRAIN_OCEAN
	PlotType=3
EndPlot
BeginPlot
	x=8,y=23
	TerrainType=TERRAIN_OCEAN
	PlotType=3
EndPlot
BeginPlot
	x=8,y=24
	TerrainType=TERRAIN_COAST
	PlotType=3
EndPlot
BeginPlot
	x=8,y=25
	TerrainType=TERRAIN_COAST
	PlotType=3
EndPlot
BeginPlot
	x=8,y=26
	TerrainType=TERRAIN_COAST
	PlotType=3
EndPlot
BeginPlot
	x=8,y=27
	TerrainType=TERRAIN_COAST
	PlotType=3
EndPlot
BeginPlot
	x=8,y=28
	TerrainType=TERRAIN_OCEAN
	PlotType=3
EndPlot
BeginPlot
	x=8,y=29
	TerrainType=TERRAIN_OCEAN
	PlotType=3
EndPlot
BeginPlot
	x=8,y=30
	TerrainType=TERRAIN_COAST
	PlotType=3
EndPlot
BeginPlot
	x=8,y=31
	TerrainType=TERRAIN_OCEAN
	PlotType=3
EndPlot
BeginPlot
	x=8,y=32
	TerrainType=TERRAIN_COAST
	PlotType=3
EndPlot
BeginPlot
	x=8,y=33
	TerrainType=TERRAIN_COAST
	PlotType=3
EndPlot
BeginPlot
	x=8,y=34
	TerrainType=TERRAIN_OCEAN
	PlotType=3
EndPlot
BeginPlot
	x=8,y=35
	TerrainType=TERRAIN_OCEAN
	PlotType=3
EndPlot
BeginPlot
	x=8,y=36
	TerrainType=TERRAIN_OCEAN
	PlotType=3
EndPlot
BeginPlot
	x=8,y=37
	TerrainType=TERRAIN_COAST
	PlotType=3
EndPlot
BeginPlot
	x=8,y=38
	TerrainType=TERRAIN_COAST
	PlotType=3
EndPlot
BeginPlot
	x=8,y=39
	TerrainType=TERRAIN_COAST
	PlotType=3
EndPlot
BeginPlot
	x=8,y=40
	TerrainType=TERRAIN_OCEAN
	PlotType=3
EndPlot
BeginPlot
	x=8,y=41
	TerrainType=TERRAIN_OCEAN
	PlotType=3
EndPlot
BeginPlot
	x=8,y=42
	TerrainType=TERRAIN_OCEAN
	PlotType=3
EndPlot
BeginPlot
	x=8,y=43
	TerrainType=TERRAIN_OCEAN
	PlotType=3
EndPlot
BeginPlot
	x=8,y=44
	TerrainType=TERRAIN_OCEAN
	PlotType=3
EndPlot
BeginPlot
	x=8,y=45
	TerrainType=TERRAIN_OCEAN
	PlotType=3
EndPlot
BeginPlot
	x=8,y=46
	TerrainType=TERRAIN_OCEAN
	PlotType=3
EndPlot
BeginPlot
	x=8,y=47
	TerrainType=TERRAIN_OCEAN
	PlotType=3
EndPlot
BeginPlot
	x=8,y=48
	TerrainType=TERRAIN_OCEAN
	PlotType=3
EndPlot
BeginPlot
	x=8,y=49
	TerrainType=TERRAIN_OCEAN
	PlotType=3
EndPlot
BeginPlot
	x=8,y=50
	TerrainType=TERRAIN_OCEAN
	PlotType=3
EndPlot
BeginPlot
	x=8,y=51
	TerrainType=TERRAIN_OCEAN
	PlotType=3
EndPlot
BeginPlot
	x=8,y=52
	TerrainType=TERRAIN_OCEAN
	PlotType=3
EndPlot
BeginPlot
	x=8,y=53
	TerrainType=TERRAIN_OCEAN
	PlotType=3
EndPlot
BeginPlot
	x=8,y=54
	TerrainType=TERRAIN_OCEAN
	PlotType=3
EndPlot
BeginPlot
	x=8,y=55
	TerrainType=TERRAIN_OCEAN
	PlotType=3
EndPlot
BeginPlot
	x=8,y=56
	TerrainType=TERRAIN_OCEAN
	PlotType=3
EndPlot
BeginPlot
	x=8,y=57
	TerrainType=TERRAIN_OCEAN
	PlotType=3
EndPlot
BeginPlot
	x=8,y=58
	TerrainType=TERRAIN_OCEAN
	PlotType=3
EndPlot
BeginPlot
	x=8,y=59
	TerrainType=TERRAIN_OCEAN
	PlotType=3
EndPlot
BeginPlot
	x=8,y=60
	TerrainType=TERRAIN_OCEAN
	PlotType=3
EndPlot
BeginPlot
	x=8,y=61
	TerrainType=TERRAIN_OCEAN
	PlotType=3
EndPlot
BeginPlot
	x=8,y=62
	TerrainType=TERRAIN_OCEAN
	PlotType=3
EndPlot
BeginPlot
	x=8,y=63
	TerrainType=TERRAIN_OCEAN
	PlotType=3
EndPlot
BeginPlot
	x=8,y=64
	TerrainType=TERRAIN_OCEAN
	PlotType=3
EndPlot
BeginPlot
	x=8,y=65
	TerrainType=TERRAIN_OCEAN
	PlotType=3
EndPlot
BeginPlot
	x=8,y=66
	TerrainType=TERRAIN_OCEAN
	PlotType=3
EndPlot
BeginPlot
	x=8,y=67
	TerrainType=TERRAIN_OCEAN
	PlotType=3
EndPlot</v>
      </c>
    </row>
    <row r="87" spans="2:2" x14ac:dyDescent="0.25">
      <c r="B87" s="201" t="str">
        <f t="shared" ca="1" si="2"/>
        <v>BeginPlot
	x=9,y=0
	TerrainType=TERRAIN_OCEAN
	PlotType=3
EndPlot
BeginPlot
	x=9,y=1
	TerrainType=TERRAIN_OCEAN
	PlotType=3
EndPlot
BeginPlot
	x=9,y=2
	TerrainType=TERRAIN_COAST
	PlotType=3
EndPlot
BeginPlot
	x=9,y=3
	TerrainType=TERRAIN_COAST
	PlotType=3
EndPlot
BeginPlot
	x=9,y=4
	TerrainType=TERRAIN_COAST
	PlotType=3
EndPlot
BeginPlot
	x=9,y=5
	TerrainType=TERRAIN_COAST
	PlotType=3
EndPlot
BeginPlot
	x=9,y=6
	TerrainType=TERRAIN_COAST
	PlotType=3
EndPlot
BeginPlot
	x=9,y=7
	TerrainType=TERRAIN_COAST
	PlotType=3
EndPlot
BeginPlot
	x=9,y=8
	TerrainType=TERRAIN_COAST
	PlotType=3
EndPlot
BeginPlot
	x=9,y=9
	TerrainType=TERRAIN_COAST
	PlotType=3
EndPlot
BeginPlot
	x=9,y=10
	TerrainType=TERRAIN_COAST
	PlotType=3
EndPlot
BeginPlot
	x=9,y=11
	TerrainType=TERRAIN_COAST
	PlotType=3
EndPlot
BeginPlot
	x=9,y=12
	TerrainType=TERRAIN_COAST
	PlotType=3
EndPlot
BeginPlot
	x=9,y=13
	TerrainType=TERRAIN_COAST
	PlotType=3
EndPlot
BeginPlot
	x=9,y=14
	TerrainType=TERRAIN_COAST
	PlotType=3
EndPlot
BeginPlot
	x=9,y=15
	TerrainType=TERRAIN_COAST
	PlotType=3
EndPlot
BeginPlot
	x=9,y=16
	TerrainType=TERRAIN_COAST
	PlotType=3
EndPlot
BeginPlot
	x=9,y=17
	TerrainType=TERRAIN_COAST
	PlotType=3
EndPlot
BeginPlot
	x=9,y=18
	TerrainType=TERRAIN_COAST
	PlotType=3
EndPlot
BeginPlot
	x=9,y=19
	TerrainType=TERRAIN_COAST
	PlotType=3
EndPlot
BeginPlot
	x=9,y=20
	TerrainType=TERRAIN_COAST
	PlotType=3
EndPlot
BeginPlot
	x=9,y=21
	TerrainType=TERRAIN_COAST
	PlotType=3
EndPlot
BeginPlot
	x=9,y=22
	TerrainType=TERRAIN_COAST
	PlotType=3
EndPlot
BeginPlot
	x=9,y=23
	TerrainType=TERRAIN_COAST
	PlotType=3
EndPlot
BeginPlot
	x=9,y=24
	TerrainType=TERRAIN_COAST
	PlotType=3
EndPlot
BeginPlot
	x=9,y=25
	TerrainType=TERRAIN_COAST
	PlotType=3
EndPlot
BeginPlot
	x=9,y=26
	TerrainType=TERRAIN_COAST
	PlotType=3
EndPlot
BeginPlot
	x=9,y=27
	TerrainType=TERRAIN_COAST
	PlotType=3
EndPlot
BeginPlot
	x=9,y=28
	TerrainType=TERRAIN_COAST
	PlotType=3
EndPlot
BeginPlot
	x=9,y=29
	TerrainType=TERRAIN_COAST
	PlotType=3
EndPlot
BeginPlot
	x=9,y=30
	TerrainType=TERRAIN_COAST
	PlotType=3
EndPlot
BeginPlot
	x=9,y=31
	TerrainType=TERRAIN_COAST
	PlotType=3
EndPlot
BeginPlot
	x=9,y=32
	TerrainType=TERRAIN_COAST
	PlotType=3
EndPlot
BeginPlot
	x=9,y=33
	TerrainType=TERRAIN_OCEAN
	PlotType=3
EndPlot
BeginPlot
	x=9,y=34
	TerrainType=TERRAIN_OCEAN
	PlotType=3
EndPlot
BeginPlot
	x=9,y=35
	TerrainType=TERRAIN_OCEAN
	PlotType=3
EndPlot
BeginPlot
	x=9,y=36
	TerrainType=TERRAIN_OCEAN
	PlotType=3
EndPlot
BeginPlot
	x=9,y=37
	TerrainType=TERRAIN_OCEAN
	PlotType=3
EndPlot
BeginPlot
	x=9,y=38
	TerrainType=TERRAIN_OCEAN
	PlotType=3
EndPlot
BeginPlot
	x=9,y=39
	TerrainType=TERRAIN_OCEAN
	PlotType=3
EndPlot
BeginPlot
	x=9,y=40
	TerrainType=TERRAIN_OCEAN
	PlotType=3
EndPlot
BeginPlot
	x=9,y=41
	TerrainType=TERRAIN_OCEAN
	PlotType=3
EndPlot
BeginPlot
	x=9,y=42
	TerrainType=TERRAIN_OCEAN
	PlotType=3
EndPlot
BeginPlot
	x=9,y=43
	TerrainType=TERRAIN_OCEAN
	PlotType=3
EndPlot
BeginPlot
	x=9,y=44
	TerrainType=TERRAIN_OCEAN
	PlotType=3
EndPlot
BeginPlot
	x=9,y=45
	TerrainType=TERRAIN_OCEAN
	PlotType=3
EndPlot
BeginPlot
	x=9,y=46
	TerrainType=TERRAIN_OCEAN
	PlotType=3
EndPlot
BeginPlot
	x=9,y=47
	TerrainType=TERRAIN_OCEAN
	PlotType=3
EndPlot
BeginPlot
	x=9,y=48
	TerrainType=TERRAIN_OCEAN
	PlotType=3
EndPlot
BeginPlot
	x=9,y=49
	TerrainType=TERRAIN_OCEAN
	PlotType=3
EndPlot
BeginPlot
	x=9,y=50
	TerrainType=TERRAIN_OCEAN
	PlotType=3
EndPlot
BeginPlot
	x=9,y=51
	TerrainType=TERRAIN_OCEAN
	PlotType=3
EndPlot
BeginPlot
	x=9,y=52
	TerrainType=TERRAIN_OCEAN
	PlotType=3
EndPlot
BeginPlot
	x=9,y=53
	TerrainType=TERRAIN_OCEAN
	PlotType=3
EndPlot
BeginPlot
	x=9,y=54
	TerrainType=TERRAIN_OCEAN
	PlotType=3
EndPlot
BeginPlot
	x=9,y=55
	TerrainType=TERRAIN_OCEAN
	PlotType=3
EndPlot
BeginPlot
	x=9,y=56
	TerrainType=TERRAIN_OCEAN
	PlotType=3
EndPlot
BeginPlot
	x=9,y=57
	TerrainType=TERRAIN_OCEAN
	PlotType=3
EndPlot
BeginPlot
	x=9,y=58
	TerrainType=TERRAIN_OCEAN
	PlotType=3
EndPlot
BeginPlot
	x=9,y=59
	TerrainType=TERRAIN_OCEAN
	PlotType=3
EndPlot
BeginPlot
	x=9,y=60
	TerrainType=TERRAIN_OCEAN
	PlotType=3
EndPlot
BeginPlot
	x=9,y=61
	TerrainType=TERRAIN_OCEAN
	PlotType=3
EndPlot
BeginPlot
	x=9,y=62
	TerrainType=TERRAIN_OCEAN
	PlotType=3
EndPlot
BeginPlot
	x=9,y=63
	TerrainType=TERRAIN_OCEAN
	PlotType=3
EndPlot
BeginPlot
	x=9,y=64
	TerrainType=TERRAIN_OCEAN
	PlotType=3
EndPlot
BeginPlot
	x=9,y=65
	TerrainType=TERRAIN_OCEAN
	PlotType=3
EndPlot
BeginPlot
	x=9,y=66
	TerrainType=TERRAIN_OCEAN
	PlotType=3
EndPlot
BeginPlot
	x=9,y=67
	TerrainType=TERRAIN_OCEAN
	PlotType=3
EndPlot</v>
      </c>
    </row>
    <row r="88" spans="2:2" x14ac:dyDescent="0.25">
      <c r="B88" s="201" t="str">
        <f t="shared" ca="1" si="2"/>
        <v>BeginPlot
	x=10,y=0
	TerrainType=TERRAIN_OCEAN
	PlotType=3
EndPlot
BeginPlot
	x=10,y=1
	TerrainType=TERRAIN_OCEAN
	PlotType=3
EndPlot
BeginPlot
	x=10,y=2
	TerrainType=TERRAIN_COAST
	PlotType=3
EndPlot
BeginPlot
	x=10,y=3
	TerrainType=TERRAIN_COAST
	PlotType=3
EndPlot
BeginPlot
	x=10,y=4
	TerrainType=TERRAIN_GRASS
	PlotType=2
	FeatureType=FEATURE_FOREST, FeatureVariety=3
EndPlot
BeginPlot
	x=10,y=5
	TerrainType=TERRAIN_GRASS
	PlotType=2
	FeatureType=FEATURE_FOREST, FeatureVariety=3
EndPlot
BeginPlot
	x=10,y=6
	TerrainType=TERRAIN_GRASS
	PlotType=2
	FeatureType=FEATURE_FOREST, FeatureVariety=3
EndPlot
BeginPlot
	x=10,y=7
	TerrainType=TERRAIN_GRASS
	PlotType=2
	FeatureType=FEATURE_FOREST, FeatureVariety=3
EndPlot
BeginPlot
	x=10,y=8
	TerrainType=TERRAIN_GRASS
	PlotType=2
	RiverNSDirection=2
	isWOfRiver
	RiverWEDirection=3
	isNOfRiver
	FeatureType=FEATURE_FOREST, FeatureVariety=3
EndPlot
BeginPlot
	x=10,y=9
	TerrainType=TERRAIN_GRASS
	PlotType=2
	RiverNSDirection=2
	isWOfRiver
	FeatureType=FEATURE_FOREST, FeatureVariety=3
EndPlot
BeginPlot
	x=10,y=10
	TerrainType=TERRAIN_GRASS
	PlotType=2
	RiverNSDirection=2
	isWOfRiver
	FeatureType=FEATURE_FOREST, FeatureVariety=3
EndPlot
BeginPlot
	x=10,y=11
	TerrainType=TERRAIN_GRASS
	PlotType=2
	RiverNSDirection=2
	isWOfRiver
	FeatureType=FEATURE_FOREST, FeatureVariety=3
EndPlot
BeginPlot
	x=10,y=12
	TerrainType=TERRAIN_GRASS
	PlotType=2
	FeatureType=FEATURE_FOREST, FeatureVariety=3
EndPlot
BeginPlot
	x=10,y=13
	TerrainType=TERRAIN_GRASS
	PlotType=2
	RiverNSDirection=0
	isWOfRiver
	FeatureType=FEATURE_FOREST, FeatureVariety=3
EndPlot
BeginPlot
	x=10,y=14
	TerrainType=TERRAIN_COAST
	PlotType=3
EndPlot
BeginPlot
	x=10,y=15
	TerrainType=TERRAIN_COAST
	PlotType=3
EndPlot
BeginPlot
	x=10,y=16
	TerrainType=TERRAIN_GRASS
	PlotType=2
	RiverNSDirection=2
	isWOfRiver
	FeatureType=FEATURE_FOREST, FeatureVariety=3
EndPlot
BeginPlot
	x=10,y=17
	TerrainType=TERRAIN_GRASS
	PlotType=2
	FeatureType=FEATURE_FOREST, FeatureVariety=3
EndPlot
BeginPlot
	x=10,y=18
	TerrainType=TERRAIN_COAST
	PlotType=3
EndPlot
BeginPlot
	x=10,y=19
	TerrainType=TERRAIN_GRASS
	PlotType=2
	FeatureType=FEATURE_FOREST, FeatureVariety=3
EndPlot
BeginPlot
	x=10,y=20
	TerrainType=TERRAIN_GRASS
	PlotType=2
	FeatureType=FEATURE_FOREST, FeatureVariety=3
EndPlot
BeginPlot
	x=10,y=21
	TerrainType=TERRAIN_GRASS
	PlotType=2
	RiverNSDirection=2
	isWOfRiver
	FeatureType=FEATURE_FOREST, FeatureVariety=3
EndPlot
BeginPlot
	x=10,y=22
	TerrainType=TERRAIN_GRASS
	PlotType=2
	FeatureType=FEATURE_FOREST, FeatureVariety=3
EndPlot
BeginPlot
	x=10,y=23
	TerrainType=TERRAIN_GRASS
	PlotType=2
	RiverNSDirection=0
	isWOfRiver
	FeatureType=FEATURE_FOREST, FeatureVariety=3
EndPlot
BeginPlot
	x=10,y=24
	TerrainType=TERRAIN_GRASS
	PlotType=2
	FeatureType=FEATURE_FOREST, FeatureVariety=3
EndPlot
BeginPlot
	x=10,y=25
	TerrainType=TERRAIN_GRASS
	PlotType=2
	FeatureType=FEATURE_FOREST, FeatureVariety=3
EndPlot
BeginPlot
	x=10,y=26
	TerrainType=TERRAIN_GRASS
	PlotType=2
	FeatureType=FEATURE_FOREST, FeatureVariety=3
EndPlot
BeginPlot
	x=10,y=27
	TerrainType=TERRAIN_GRASS
	PlotType=2
	FeatureType=FEATURE_FOREST, FeatureVariety=3
EndPlot
BeginPlot
	x=10,y=28
	TerrainType=TERRAIN_GRASS
	PlotType=2
	FeatureType=FEATURE_FOREST, FeatureVariety=3
EndPlot
BeginPlot
	x=10,y=29
	TerrainType=TERRAIN_GRASS
	PlotType=2
	RiverWEDirection=3
	isNOfRiver
	FeatureType=FEATURE_FOREST, FeatureVariety=3
EndPlot
BeginPlot
	x=10,y=30
	TerrainType=TERRAIN_GRASS
	PlotType=2
	FeatureType=FEATURE_FOREST, FeatureVariety=3
EndPlot
BeginPlot
	x=10,y=31
	TerrainType=TERRAIN_COAST
	PlotType=3
EndPlot
BeginPlot
	x=10,y=32
	TerrainType=TERRAIN_COAST
	PlotType=3
EndPlot
BeginPlot
	x=10,y=33
	TerrainType=TERRAIN_OCEAN
	PlotType=3
EndPlot
BeginPlot
	x=10,y=34
	TerrainType=TERRAIN_OCEAN
	PlotType=3
EndPlot
BeginPlot
	x=10,y=35
	TerrainType=TERRAIN_OCEAN
	PlotType=3
EndPlot
BeginPlot
	x=10,y=36
	TerrainType=TERRAIN_OCEAN
	PlotType=3
EndPlot
BeginPlot
	x=10,y=37
	TerrainType=TERRAIN_OCEAN
	PlotType=3
EndPlot
BeginPlot
	x=10,y=38
	TerrainType=TERRAIN_OCEAN
	PlotType=3
EndPlot
BeginPlot
	x=10,y=39
	TerrainType=TERRAIN_OCEAN
	PlotType=3
EndPlot
BeginPlot
	x=10,y=40
	TerrainType=TERRAIN_OCEAN
	PlotType=3
EndPlot
BeginPlot
	x=10,y=41
	TerrainType=TERRAIN_OCEAN
	PlotType=3
EndPlot
BeginPlot
	x=10,y=42
	TerrainType=TERRAIN_OCEAN
	PlotType=3
EndPlot
BeginPlot
	x=10,y=43
	TerrainType=TERRAIN_OCEAN
	PlotType=3
EndPlot
BeginPlot
	x=10,y=44
	TerrainType=TERRAIN_OCEAN
	PlotType=3
EndPlot
BeginPlot
	x=10,y=45
	TerrainType=TERRAIN_OCEAN
	PlotType=3
EndPlot
BeginPlot
	x=10,y=46
	TerrainType=TERRAIN_OCEAN
	PlotType=3
EndPlot
BeginPlot
	x=10,y=47
	TerrainType=TERRAIN_OCEAN
	PlotType=3
EndPlot
BeginPlot
	x=10,y=48
	TerrainType=TERRAIN_OCEAN
	PlotType=3
EndPlot
BeginPlot
	x=10,y=49
	TerrainType=TERRAIN_OCEAN
	PlotType=3
EndPlot
BeginPlot
	x=10,y=50
	TerrainType=TERRAIN_OCEAN
	PlotType=3
EndPlot
BeginPlot
	x=10,y=51
	TerrainType=TERRAIN_OCEAN
	PlotType=3
EndPlot
BeginPlot
	x=10,y=52
	TerrainType=TERRAIN_OCEAN
	PlotType=3
EndPlot
BeginPlot
	x=10,y=53
	TerrainType=TERRAIN_OCEAN
	PlotType=3
EndPlot
BeginPlot
	x=10,y=54
	TerrainType=TERRAIN_OCEAN
	PlotType=3
EndPlot
BeginPlot
	x=10,y=55
	TerrainType=TERRAIN_OCEAN
	PlotType=3
EndPlot
BeginPlot
	x=10,y=56
	TerrainType=TERRAIN_OCEAN
	PlotType=3
EndPlot
BeginPlot
	x=10,y=57
	TerrainType=TERRAIN_OCEAN
	PlotType=3
EndPlot
BeginPlot
	x=10,y=58
	TerrainType=TERRAIN_OCEAN
	PlotType=3
EndPlot
BeginPlot
	x=10,y=59
	TerrainType=TERRAIN_OCEAN
	PlotType=3
EndPlot
BeginPlot
	x=10,y=60
	TerrainType=TERRAIN_OCEAN
	PlotType=3
EndPlot
BeginPlot
	x=10,y=61
	TerrainType=TERRAIN_OCEAN
	PlotType=3
EndPlot
BeginPlot
	x=10,y=62
	TerrainType=TERRAIN_OCEAN
	PlotType=3
EndPlot
BeginPlot
	x=10,y=63
	TerrainType=TERRAIN_OCEAN
	PlotType=3
EndPlot
BeginPlot
	x=10,y=64
	TerrainType=TERRAIN_OCEAN
	PlotType=3
EndPlot
BeginPlot
	x=10,y=65
	TerrainType=TERRAIN_OCEAN
	PlotType=3
EndPlot
BeginPlot
	x=10,y=66
	TerrainType=TERRAIN_OCEAN
	PlotType=3
EndPlot
BeginPlot
	x=10,y=67
	TerrainType=TERRAIN_OCEAN
	PlotType=3
EndPlot</v>
      </c>
    </row>
    <row r="89" spans="2:2" x14ac:dyDescent="0.25">
      <c r="B89" s="201" t="str">
        <f t="shared" ca="1" si="2"/>
        <v>BeginPlot
	x=11,y=0
	TerrainType=TERRAIN_OCEAN
	PlotType=3
EndPlot
BeginPlot
	x=11,y=1
	TerrainType=TERRAIN_OCEAN
	PlotType=3
EndPlot
BeginPlot
	x=11,y=2
	TerrainType=TERRAIN_COAST
	PlotType=3
EndPlot
BeginPlot
	x=11,y=3
	TerrainType=TERRAIN_GRASS
	PlotType=2
	FeatureType=FEATURE_FOREST, FeatureVariety=3
EndPlot
BeginPlot
	x=11,y=4
	TerrainType=TERRAIN_PLAINS
	PlotType=1
EndPlot
BeginPlot
	x=11,y=5
	TerrainType=TERRAIN_GRASS
	PlotType=2
	RiverWEDirection=1
	isNOfRiver
	FeatureType=FEATURE_FOREST, FeatureVariety=3
EndPlot
BeginPlot
	x=11,y=6
	TerrainType=TERRAIN_GRASS
	PlotType=2
	FeatureType=FEATURE_FOREST, FeatureVariety=3
EndPlot
BeginPlot
	x=11,y=7
	TerrainType=TERRAIN_PLAINS
	PlotType=1
	RiverWEDirection=1
	isNOfRiver
EndPlot
BeginPlot
	x=11,y=8
	TerrainType=TERRAIN_GRASS
	PlotType=2
	FeatureType=FEATURE_FOREST, FeatureVariety=3
EndPlot
BeginPlot
	x=11,y=9
	TerrainType=TERRAIN_GRASS
	PlotType=2
	FeatureType=FEATURE_FOREST, FeatureVariety=3
EndPlot
BeginPlot
	x=11,y=10
	TerrainType=TERRAIN_PLAINS
	PlotType=1
	RiverWEDirection=3
	isNOfRiver
EndPlot
BeginPlot
	x=11,y=11
	TerrainType=TERRAIN_GRASS
	PlotType=2
	RiverNSDirection=2
	isWOfRiver
	RiverWEDirection=3
	isNOfRiver
	FeatureType=FEATURE_FOREST, FeatureVariety=3
EndPlot
BeginPlot
	x=11,y=12
	TerrainType=TERRAIN_GRASS
	PlotType=2
	FeatureType=FEATURE_FOREST, FeatureVariety=3
EndPlot
BeginPlot
	x=11,y=13
	TerrainType=TERRAIN_PLAINS
	PlotType=1
	RiverWEDirection=3
	isNOfRiver
EndPlot
BeginPlot
	x=11,y=14
	TerrainType=TERRAIN_GRASS
	PlotType=2
	FeatureType=FEATURE_FOREST, FeatureVariety=3
EndPlot
BeginPlot
	x=11,y=15
	TerrainType=TERRAIN_GRASS
	PlotType=2
	RiverNSDirection=0
	isWOfRiver
	FeatureType=FEATURE_FOREST, FeatureVariety=3
EndPlot
BeginPlot
	x=11,y=16
	TerrainType=TERRAIN_PLAINS
	PlotType=1
	RiverNSDirection=0
	isWOfRiver
EndPlot
BeginPlot
	x=11,y=17
	TerrainType=TERRAIN_GRASS
	PlotType=2
	RiverWEDirection=3
	isNOfRiver
	FeatureType=FEATURE_FOREST, FeatureVariety=3
EndPlot
BeginPlot
	x=11,y=18
	TerrainType=TERRAIN_COAST
	PlotType=3
EndPlot
BeginPlot
	x=11,y=19
	TerrainType=TERRAIN_GRASS
	PlotType=2
	FeatureType=FEATURE_FOREST, FeatureVariety=3
EndPlot
BeginPlot
	x=11,y=20
	TerrainType=TERRAIN_PLAINS
	PlotType=1
EndPlot
BeginPlot
	x=11,y=21
	TerrainType=TERRAIN_GRASS
	PlotType=2
	RiverWEDirection=1
	isNOfRiver
	FeatureType=FEATURE_FOREST, FeatureVariety=3
EndPlot
BeginPlot
	x=11,y=22
	TerrainType=TERRAIN_GRASS
	PlotType=2
	FeatureType=FEATURE_FOREST, FeatureVariety=3
EndPlot
BeginPlot
	x=11,y=23
	TerrainType=TERRAIN_PLAINS
	PlotType=1
EndPlot
BeginPlot
	x=11,y=24
	TerrainType=TERRAIN_GRASS
	PlotType=2
	RiverWEDirection=1
	isNOfRiver
	FeatureType=FEATURE_FOREST, FeatureVariety=3
EndPlot
BeginPlot
	x=11,y=25
	TerrainType=TERRAIN_GRASS
	PlotType=2
	FeatureType=FEATURE_FOREST, FeatureVariety=3
EndPlot
BeginPlot
	x=11,y=26
	TerrainType=TERRAIN_PLAINS
	PlotType=1
	RiverNSDirection=2
	isWOfRiver
EndPlot
BeginPlot
	x=11,y=27
	TerrainType=TERRAIN_GRASS
	PlotType=2
	RiverNSDirection=2
	isWOfRiver
	FeatureType=FEATURE_FOREST, FeatureVariety=3
EndPlot
BeginPlot
	x=11,y=28
	TerrainType=TERRAIN_GRASS
	PlotType=2
	FeatureType=FEATURE_FOREST, FeatureVariety=3
EndPlot
BeginPlot
	x=11,y=29
	TerrainType=TERRAIN_PLAINS
	PlotType=1
	RiverWEDirection=3
	isNOfRiver
EndPlot
BeginPlot
	x=11,y=30
	TerrainType=TERRAIN_GRASS
	PlotType=2
	FeatureType=FEATURE_FOREST, FeatureVariety=3
EndPlot
BeginPlot
	x=11,y=31
	TerrainType=TERRAIN_COAST
	PlotType=3
EndPlot
BeginPlot
	x=11,y=32
	TerrainType=TERRAIN_OCEAN
	PlotType=3
EndPlot
BeginPlot
	x=11,y=33
	TerrainType=TERRAIN_OCEAN
	PlotType=3
EndPlot
BeginPlot
	x=11,y=34
	TerrainType=TERRAIN_OCEAN
	PlotType=3
EndPlot
BeginPlot
	x=11,y=35
	TerrainType=TERRAIN_OCEAN
	PlotType=3
EndPlot
BeginPlot
	x=11,y=36
	TerrainType=TERRAIN_OCEAN
	PlotType=3
EndPlot
BeginPlot
	x=11,y=37
	TerrainType=TERRAIN_OCEAN
	PlotType=3
EndPlot
BeginPlot
	x=11,y=38
	TerrainType=TERRAIN_OCEAN
	PlotType=3
EndPlot
BeginPlot
	x=11,y=39
	TerrainType=TERRAIN_OCEAN
	PlotType=3
EndPlot
BeginPlot
	x=11,y=40
	TerrainType=TERRAIN_OCEAN
	PlotType=3
EndPlot
BeginPlot
	x=11,y=41
	TerrainType=TERRAIN_OCEAN
	PlotType=3
EndPlot
BeginPlot
	x=11,y=42
	TerrainType=TERRAIN_OCEAN
	PlotType=3
EndPlot
BeginPlot
	x=11,y=43
	TerrainType=TERRAIN_OCEAN
	PlotType=3
EndPlot
BeginPlot
	x=11,y=44
	TerrainType=TERRAIN_OCEAN
	PlotType=3
EndPlot
BeginPlot
	x=11,y=45
	TerrainType=TERRAIN_OCEAN
	PlotType=3
EndPlot
BeginPlot
	x=11,y=46
	TerrainType=TERRAIN_OCEAN
	PlotType=3
EndPlot
BeginPlot
	x=11,y=47
	TerrainType=TERRAIN_OCEAN
	PlotType=3
EndPlot
BeginPlot
	x=11,y=48
	TerrainType=TERRAIN_OCEAN
	PlotType=3
EndPlot
BeginPlot
	x=11,y=49
	TerrainType=TERRAIN_OCEAN
	PlotType=3
EndPlot
BeginPlot
	x=11,y=50
	TerrainType=TERRAIN_OCEAN
	PlotType=3
EndPlot
BeginPlot
	x=11,y=51
	TerrainType=TERRAIN_OCEAN
	PlotType=3
EndPlot
BeginPlot
	x=11,y=52
	TerrainType=TERRAIN_OCEAN
	PlotType=3
EndPlot
BeginPlot
	x=11,y=53
	TerrainType=TERRAIN_OCEAN
	PlotType=3
EndPlot
BeginPlot
	x=11,y=54
	TerrainType=TERRAIN_OCEAN
	PlotType=3
EndPlot
BeginPlot
	x=11,y=55
	TerrainType=TERRAIN_OCEAN
	PlotType=3
EndPlot
BeginPlot
	x=11,y=56
	TerrainType=TERRAIN_OCEAN
	PlotType=3
EndPlot
BeginPlot
	x=11,y=57
	TerrainType=TERRAIN_OCEAN
	PlotType=3
EndPlot
BeginPlot
	x=11,y=58
	TerrainType=TERRAIN_OCEAN
	PlotType=3
EndPlot
BeginPlot
	x=11,y=59
	TerrainType=TERRAIN_OCEAN
	PlotType=3
EndPlot
BeginPlot
	x=11,y=60
	TerrainType=TERRAIN_OCEAN
	PlotType=3
EndPlot
BeginPlot
	x=11,y=61
	TerrainType=TERRAIN_OCEAN
	PlotType=3
EndPlot
BeginPlot
	x=11,y=62
	TerrainType=TERRAIN_OCEAN
	PlotType=3
EndPlot
BeginPlot
	x=11,y=63
	TerrainType=TERRAIN_OCEAN
	PlotType=3
EndPlot
BeginPlot
	x=11,y=64
	TerrainType=TERRAIN_OCEAN
	PlotType=3
EndPlot
BeginPlot
	x=11,y=65
	TerrainType=TERRAIN_OCEAN
	PlotType=3
EndPlot
BeginPlot
	x=11,y=66
	TerrainType=TERRAIN_OCEAN
	PlotType=3
EndPlot
BeginPlot
	x=11,y=67
	TerrainType=TERRAIN_OCEAN
	PlotType=3
EndPlot</v>
      </c>
    </row>
    <row r="90" spans="2:2" x14ac:dyDescent="0.25">
      <c r="B90" s="201" t="str">
        <f t="shared" ca="1" si="2"/>
        <v>BeginPlot
	x=12,y=0
	TerrainType=TERRAIN_OCEAN
	PlotType=3
EndPlot
BeginPlot
	x=12,y=1
	TerrainType=TERRAIN_COAST
	PlotType=3
EndPlot
BeginPlot
	x=12,y=2
	TerrainType=TERRAIN_COAST
	PlotType=3
EndPlot
BeginPlot
	x=12,y=3
	TerrainType=TERRAIN_GRASS
	PlotType=2
	FeatureType=FEATURE_FOREST, FeatureVariety=3
EndPlot
BeginPlot
	x=12,y=4
	TerrainType=TERRAIN_GRASS
	PlotType=2
	FeatureType=FEATURE_FOREST, FeatureVariety=3
EndPlot
BeginPlot
	x=12,y=5
	TerrainType=TERRAIN_GRASS
	PlotType=2
	RiverWEDirection=1
	isNOfRiver
	FeatureType=FEATURE_FOREST, FeatureVariety=3
EndPlot
BeginPlot
	x=12,y=6
	TerrainType=TERRAIN_GRASS
	PlotType=2
	FeatureType=FEATURE_FOREST, FeatureVariety=3
EndPlot
BeginPlot
	x=12,y=7
	TerrainType=TERRAIN_GRASS
	PlotType=1
	RiverWEDirection=1
	isNOfRiver
	FeatureType=FEATURE_FOREST, FeatureVariety=3
EndPlot
BeginPlot
	x=12,y=8
	TerrainType=TERRAIN_COAST
	PlotType=3
EndPlot
BeginPlot
	x=12,y=9
	TerrainType=TERRAIN_COAST
	PlotType=3
EndPlot
BeginPlot
	x=12,y=10
	TerrainType=TERRAIN_GRASS
	PlotType=2
	FeatureType=FEATURE_FOREST, FeatureVariety=3
EndPlot
BeginPlot
	x=12,y=11
	TerrainType=TERRAIN_GRASS
	PlotType=2
	FeatureType=FEATURE_FOREST, FeatureVariety=3
EndPlot
BeginPlot
	x=12,y=12
	TerrainType=TERRAIN_GRASS
	PlotType=2
	FeatureType=FEATURE_FOREST, FeatureVariety=3
EndPlot
BeginPlot
	x=12,y=13
	TerrainType=TERRAIN_GRASS
	PlotType=2
	FeatureType=FEATURE_FOREST, FeatureVariety=3
EndPlot
BeginPlot
	x=12,y=14
	TerrainType=TERRAIN_GRASS
	PlotType=2
	FeatureType=FEATURE_FOREST, FeatureVariety=3
EndPlot
BeginPlot
	x=12,y=15
	TerrainType=TERRAIN_GRASS
	PlotType=2
	FeatureType=FEATURE_FOREST, FeatureVariety=3
EndPlot
BeginPlot
	x=12,y=16
	TerrainType=TERRAIN_GRASS
	PlotType=2
	FeatureType=FEATURE_FOREST, FeatureVariety=3
EndPlot
BeginPlot
	x=12,y=17
	TerrainType=TERRAIN_GRASS
	PlotType=2
	FeatureType=FEATURE_FOREST, FeatureVariety=3
EndPlot
BeginPlot
	x=12,y=18
	TerrainType=TERRAIN_COAST
	PlotType=3
EndPlot
BeginPlot
	x=12,y=19
	TerrainType=TERRAIN_GRASS
	PlotType=2
	FeatureType=FEATURE_FOREST, FeatureVariety=3
EndPlot
BeginPlot
	x=12,y=20
	TerrainType=TERRAIN_COAST
	PlotType=3
EndPlot
BeginPlot
	x=12,y=21
	TerrainType=TERRAIN_GRASS
	PlotType=2
	FeatureType=FEATURE_FOREST, FeatureVariety=3
EndPlot
BeginPlot
	x=12,y=22
	TerrainType=TERRAIN_GRASS
	PlotType=2
	FeatureType=FEATURE_FOREST, FeatureVariety=3
EndPlot
BeginPlot
	x=12,y=23
	TerrainType=TERRAIN_COAST
	PlotType=3
EndPlot
BeginPlot
	x=12,y=24
	TerrainType=TERRAIN_GRASS
	PlotType=2
	FeatureType=FEATURE_FOREST, FeatureVariety=3
EndPlot
BeginPlot
	x=12,y=25
	TerrainType=TERRAIN_COAST
	PlotType=3
EndPlot
BeginPlot
	x=12,y=26
	TerrainType=TERRAIN_GRASS
	PlotType=2
	FeatureType=FEATURE_FOREST, FeatureVariety=3
EndPlot
BeginPlot
	x=12,y=27
	TerrainType=TERRAIN_GRASS
	PlotType=2
	FeatureType=FEATURE_FOREST, FeatureVariety=3
EndPlot
BeginPlot
	x=12,y=28
	TerrainType=TERRAIN_GRASS
	PlotType=2
	FeatureType=FEATURE_FOREST, FeatureVariety=3
EndPlot
BeginPlot
	x=12,y=29
	TerrainType=TERRAIN_GRASS
	PlotType=2
	FeatureType=FEATURE_FOREST, FeatureVariety=3
EndPlot
BeginPlot
	x=12,y=30
	TerrainType=TERRAIN_COAST
	PlotType=3
EndPlot
BeginPlot
	x=12,y=31
	TerrainType=TERRAIN_COAST
	PlotType=3
EndPlot
BeginPlot
	x=12,y=32
	TerrainType=TERRAIN_OCEAN
	PlotType=3
EndPlot
BeginPlot
	x=12,y=33
	TerrainType=TERRAIN_OCEAN
	PlotType=3
EndPlot
BeginPlot
	x=12,y=34
	TerrainType=TERRAIN_OCEAN
	PlotType=3
EndPlot
BeginPlot
	x=12,y=35
	TerrainType=TERRAIN_OCEAN
	PlotType=3
EndPlot
BeginPlot
	x=12,y=36
	TerrainType=TERRAIN_OCEAN
	PlotType=3
EndPlot
BeginPlot
	x=12,y=37
	TerrainType=TERRAIN_COAST
	PlotType=3
EndPlot
BeginPlot
	x=12,y=38
	TerrainType=TERRAIN_COAST
	PlotType=3
EndPlot
BeginPlot
	x=12,y=39
	TerrainType=TERRAIN_COAST
	PlotType=3
EndPlot
BeginPlot
	x=12,y=40
	TerrainType=TERRAIN_COAST
	PlotType=3
EndPlot
BeginPlot
	x=12,y=41
	TerrainType=TERRAIN_OCEAN
	PlotType=3
EndPlot
BeginPlot
	x=12,y=42
	TerrainType=TERRAIN_OCEAN
	PlotType=3
EndPlot
BeginPlot
	x=12,y=43
	TerrainType=TERRAIN_OCEAN
	PlotType=3
EndPlot
BeginPlot
	x=12,y=44
	TerrainType=TERRAIN_COAST
	PlotType=3
EndPlot
BeginPlot
	x=12,y=45
	TerrainType=TERRAIN_COAST
	PlotType=3
EndPlot
BeginPlot
	x=12,y=46
	TerrainType=TERRAIN_COAST
	PlotType=3
EndPlot
BeginPlot
	x=12,y=47
	TerrainType=TERRAIN_COAST
	PlotType=3
EndPlot
BeginPlot
	x=12,y=48
	TerrainType=TERRAIN_COAST
	PlotType=3
EndPlot
BeginPlot
	x=12,y=49
	TerrainType=TERRAIN_COAST
	PlotType=3
EndPlot
BeginPlot
	x=12,y=50
	TerrainType=TERRAIN_COAST
	PlotType=3
EndPlot
BeginPlot
	x=12,y=51
	TerrainType=TERRAIN_COAST
	PlotType=3
EndPlot
BeginPlot
	x=12,y=52
	TerrainType=TERRAIN_COAST
	PlotType=3
EndPlot
BeginPlot
	x=12,y=53
	TerrainType=TERRAIN_COAST
	PlotType=3
EndPlot
BeginPlot
	x=12,y=54
	TerrainType=TERRAIN_COAST
	PlotType=3
EndPlot
BeginPlot
	x=12,y=55
	TerrainType=TERRAIN_COAST
	PlotType=3
EndPlot
BeginPlot
	x=12,y=56
	TerrainType=TERRAIN_COAST
	PlotType=3
EndPlot
BeginPlot
	x=12,y=57
	TerrainType=TERRAIN_COAST
	PlotType=3
EndPlot
BeginPlot
	x=12,y=58
	TerrainType=TERRAIN_OCEAN
	PlotType=3
EndPlot
BeginPlot
	x=12,y=59
	TerrainType=TERRAIN_OCEAN
	PlotType=3
EndPlot
BeginPlot
	x=12,y=60
	TerrainType=TERRAIN_OCEAN
	PlotType=3
EndPlot
BeginPlot
	x=12,y=61
	TerrainType=TERRAIN_OCEAN
	PlotType=3
EndPlot
BeginPlot
	x=12,y=62
	TerrainType=TERRAIN_OCEAN
	PlotType=3
EndPlot
BeginPlot
	x=12,y=63
	TerrainType=TERRAIN_OCEAN
	PlotType=3
EndPlot
BeginPlot
	x=12,y=64
	TerrainType=TERRAIN_OCEAN
	PlotType=3
EndPlot
BeginPlot
	x=12,y=65
	TerrainType=TERRAIN_OCEAN
	PlotType=3
EndPlot
BeginPlot
	x=12,y=66
	TerrainType=TERRAIN_OCEAN
	PlotType=3
EndPlot
BeginPlot
	x=12,y=67
	TerrainType=TERRAIN_OCEAN
	PlotType=3
EndPlot</v>
      </c>
    </row>
    <row r="91" spans="2:2" x14ac:dyDescent="0.25">
      <c r="B91" s="201" t="str">
        <f t="shared" ca="1" si="2"/>
        <v>BeginPlot
	x=13,y=0
	TerrainType=TERRAIN_OCEAN
	PlotType=3
EndPlot
BeginPlot
	x=13,y=1
	TerrainType=TERRAIN_OCEAN
	PlotType=3
EndPlot
BeginPlot
	x=13,y=2
	TerrainType=TERRAIN_COAST
	PlotType=3
EndPlot
BeginPlot
	x=13,y=3
	TerrainType=TERRAIN_GRASS
	PlotType=2
	FeatureType=FEATURE_FOREST, FeatureVariety=3
EndPlot
BeginPlot
	x=13,y=4
	TerrainType=TERRAIN_GRASS
	PlotType=2
	FeatureType=FEATURE_FOREST, FeatureVariety=3
EndPlot
BeginPlot
	x=13,y=5
	TerrainType=TERRAIN_GRASS
	PlotType=1
	RiverNSDirection=0
	isWOfRiver
	RiverWEDirection=1
	isNOfRiver
	FeatureType=FEATURE_FOREST, FeatureVariety=3
EndPlot
BeginPlot
	x=13,y=6
	TerrainType=TERRAIN_GRASS
	PlotType=2
	FeatureType=FEATURE_FOREST, FeatureVariety=3
EndPlot
BeginPlot
	x=13,y=7
	TerrainType=TERRAIN_GRASS
	PlotType=1
	RiverWEDirection=1
	isNOfRiver
	FeatureType=FEATURE_FOREST, FeatureVariety=3
EndPlot
BeginPlot
	x=13,y=8
	TerrainType=TERRAIN_GRASS
	PlotType=2
	FeatureType=FEATURE_FOREST, FeatureVariety=3
EndPlot
BeginPlot
	x=13,y=9
	TerrainType=TERRAIN_COAST
	PlotType=3
EndPlot
BeginPlot
	x=13,y=10
	TerrainType=TERRAIN_COAST
	PlotType=3
EndPlot
BeginPlot
	x=13,y=11
	TerrainType=TERRAIN_COAST
	PlotType=3
EndPlot
BeginPlot
	x=13,y=12
	TerrainType=TERRAIN_COAST
	PlotType=3
EndPlot
BeginPlot
	x=13,y=13
	TerrainType=TERRAIN_COAST
	PlotType=3
EndPlot
BeginPlot
	x=13,y=14
	TerrainType=TERRAIN_COAST
	PlotType=3
EndPlot
BeginPlot
	x=13,y=15
	TerrainType=TERRAIN_COAST
	PlotType=3
EndPlot
BeginPlot
	x=13,y=16
	TerrainType=TERRAIN_COAST
	PlotType=3
EndPlot
BeginPlot
	x=13,y=17
	TerrainType=TERRAIN_COAST
	PlotType=3
EndPlot
BeginPlot
	x=13,y=18
	TerrainType=TERRAIN_DESERT
	PlotType=2
EndPlot
BeginPlot
	x=13,y=19
	TerrainType=TERRAIN_COAST
	PlotType=3
EndPlot
BeginPlot
	x=13,y=20
	TerrainType=TERRAIN_COAST
	PlotType=3
EndPlot
BeginPlot
	x=13,y=21
	TerrainType=TERRAIN_GRASS
	PlotType=2
	FeatureType=FEATURE_FOREST, FeatureVariety=3
EndPlot
BeginPlot
	x=13,y=22
	TerrainType=TERRAIN_GRASS
	PlotType=2
	FeatureType=FEATURE_FOREST, FeatureVariety=3
EndPlot
BeginPlot
	x=13,y=23
	TerrainType=TERRAIN_COAST
	PlotType=3
EndPlot
BeginPlot
	x=13,y=24
	TerrainType=TERRAIN_COAST
	PlotType=3
EndPlot
BeginPlot
	x=13,y=25
	TerrainType=TERRAIN_COAST
	PlotType=3
EndPlot
BeginPlot
	x=13,y=26
	TerrainType=TERRAIN_GRASS
	PlotType=2
	FeatureType=FEATURE_FOREST, FeatureVariety=3
EndPlot
BeginPlot
	x=13,y=27
	TerrainType=TERRAIN_GRASS
	PlotType=2
	FeatureType=FEATURE_FOREST, FeatureVariety=3
EndPlot
BeginPlot
	x=13,y=28
	TerrainType=TERRAIN_GRASS
	PlotType=2
	RiverNSDirection=0
	isWOfRiver
	FeatureType=FEATURE_FOREST, FeatureVariety=3
EndPlot
BeginPlot
	x=13,y=29
	TerrainType=TERRAIN_GRASS
	PlotType=2
	RiverNSDirection=0
	isWOfRiver
	FeatureType=FEATURE_FOREST, FeatureVariety=3
EndPlot
BeginPlot
	x=13,y=30
	TerrainType=TERRAIN_GRASS
	PlotType=2
	FeatureType=FEATURE_FOREST, FeatureVariety=3
EndPlot
BeginPlot
	x=13,y=31
	TerrainType=TERRAIN_COAST
	PlotType=3
EndPlot
BeginPlot
	x=13,y=32
	TerrainType=TERRAIN_OCEAN
	PlotType=3
EndPlot
BeginPlot
	x=13,y=33
	TerrainType=TERRAIN_OCEAN
	PlotType=3
EndPlot
BeginPlot
	x=13,y=34
	TerrainType=TERRAIN_OCEAN
	PlotType=3
EndPlot
BeginPlot
	x=13,y=35
	TerrainType=TERRAIN_OCEAN
	PlotType=3
EndPlot
BeginPlot
	x=13,y=36
	TerrainType=TERRAIN_COAST
	PlotType=3
EndPlot
BeginPlot
	x=13,y=37
	TerrainType=TERRAIN_COAST
	PlotType=3
EndPlot
BeginPlot
	x=13,y=38
	TerrainType=TERRAIN_GRASS
	PlotType=1
EndPlot
BeginPlot
	x=13,y=39
	TerrainType=TERRAIN_GRASS
	PlotType=2
	FeatureType=FEATURE_FOREST, FeatureVariety=0
EndPlot
BeginPlot
	x=13,y=40
	TerrainType=TERRAIN_COAST
	PlotType=3
EndPlot
BeginPlot
	x=13,y=41
	TerrainType=TERRAIN_COAST
	PlotType=3
EndPlot
BeginPlot
	x=13,y=42
	TerrainType=TERRAIN_OCEAN
	PlotType=3
EndPlot
BeginPlot
	x=13,y=43
	TerrainType=TERRAIN_COAST
	PlotType=3
EndPlot
BeginPlot
	x=13,y=44
	TerrainType=TERRAIN_COAST
	PlotType=3
EndPlot
BeginPlot
	x=13,y=45
	TerrainType=TERRAIN_GRASS
	PlotType=2
EndPlot
BeginPlot
	x=13,y=46
	TerrainType=TERRAIN_GRASS
	PlotType=2
EndPlot
BeginPlot
	x=13,y=47
	TerrainType=TERRAIN_GRASS
	PlotType=1
	RiverWEDirection=3
	isNOfRiver
EndPlot
BeginPlot
	x=13,y=48
	TerrainType=TERRAIN_COAST
	PlotType=3
EndPlot
BeginPlot
	x=13,y=49
	TerrainType=TERRAIN_GRASS
	PlotType=2
EndPlot
BeginPlot
	x=13,y=50
	TerrainType=TERRAIN_GRASS
	PlotType=2
	RiverWEDirection=3
	isNOfRiver
	FeatureType=FEATURE_FOREST, FeatureVariety=0
EndPlot
BeginPlot
	x=13,y=51
	TerrainType=TERRAIN_GRASS
	PlotType=2
EndPlot
BeginPlot
	x=13,y=52
	TerrainType=TERRAIN_GRASS
	PlotType=2
EndPlot
BeginPlot
	x=13,y=53
	TerrainType=TERRAIN_COAST
	PlotType=3
EndPlot
BeginPlot
	x=13,y=54
	TerrainType=TERRAIN_GRASS
	PlotType=2
EndPlot
BeginPlot
	x=13,y=55
	TerrainType=TERRAIN_GRASS
	PlotType=2
EndPlot
BeginPlot
	x=13,y=56
	TerrainType=TERRAIN_GRASS
	PlotType=2
EndPlot
BeginPlot
	x=13,y=57
	TerrainType=TERRAIN_COAST
	PlotType=3
EndPlot
BeginPlot
	x=13,y=58
	TerrainType=TERRAIN_COAST
	PlotType=3
EndPlot
BeginPlot
	x=13,y=59
	TerrainType=TERRAIN_OCEAN
	PlotType=3
EndPlot
BeginPlot
	x=13,y=60
	TerrainType=TERRAIN_OCEAN
	PlotType=3
EndPlot
BeginPlot
	x=13,y=61
	TerrainType=TERRAIN_OCEAN
	PlotType=3
EndPlot
BeginPlot
	x=13,y=62
	TerrainType=TERRAIN_OCEAN
	PlotType=3
EndPlot
BeginPlot
	x=13,y=63
	TerrainType=TERRAIN_OCEAN
	PlotType=3
EndPlot
BeginPlot
	x=13,y=64
	TerrainType=TERRAIN_OCEAN
	PlotType=3
EndPlot
BeginPlot
	x=13,y=65
	TerrainType=TERRAIN_OCEAN
	PlotType=3
EndPlot
BeginPlot
	x=13,y=66
	TerrainType=TERRAIN_OCEAN
	PlotType=3
EndPlot
BeginPlot
	x=13,y=67
	TerrainType=TERRAIN_OCEAN
	PlotType=3
EndPlot</v>
      </c>
    </row>
    <row r="92" spans="2:2" x14ac:dyDescent="0.25">
      <c r="B92" s="201" t="str">
        <f t="shared" ca="1" si="2"/>
        <v>BeginPlot
	x=14,y=0
	TerrainType=TERRAIN_OCEAN
	PlotType=3
EndPlot
BeginPlot
	x=14,y=1
	TerrainType=TERRAIN_OCEAN
	PlotType=3
EndPlot
BeginPlot
	x=14,y=2
	TerrainType=TERRAIN_COAST
	PlotType=3
EndPlot
BeginPlot
	x=14,y=3
	TerrainType=TERRAIN_COAST
	PlotType=3
EndPlot
BeginPlot
	x=14,y=4
	TerrainType=TERRAIN_PLAINS
	PlotType=1
EndPlot
BeginPlot
	x=14,y=5
	TerrainType=TERRAIN_GRASS
	PlotType=2
	FeatureType=FEATURE_FOREST, FeatureVariety=3
EndPlot
BeginPlot
	x=14,y=6
	TerrainType=TERRAIN_GRASS
	PlotType=1
	RiverNSDirection=0
	isWOfRiver
	RiverWEDirection=1
	isNOfRiver
	FeatureType=FEATURE_FOREST, FeatureVariety=3
EndPlot
BeginPlot
	x=14,y=7
	TerrainType=TERRAIN_PLAINS
	PlotType=1
	RiverWEDirection=1
	isNOfRiver
EndPlot
BeginPlot
	x=14,y=8
	TerrainType=TERRAIN_GRASS
	PlotType=2
	FeatureType=FEATURE_FOREST, FeatureVariety=3
EndPlot
BeginPlot
	x=14,y=9
	TerrainType=TERRAIN_COAST
	PlotType=3
EndPlot
BeginPlot
	x=14,y=10
	TerrainType=TERRAIN_COAST
	PlotType=3
EndPlot
BeginPlot
	x=14,y=11
	TerrainType=TERRAIN_GRASS
	PlotType=1
EndPlot
BeginPlot
	x=14,y=12
	TerrainType=TERRAIN_GRASS
	PlotType=2
	RiverNSDirection=2
	isWOfRiver
	RiverWEDirection=3
	isNOfRiver
EndPlot
BeginPlot
	x=14,y=13
	TerrainType=TERRAIN_GRASS
	PlotType=2
EndPlot
BeginPlot
	x=14,y=14
	TerrainType=TERRAIN_COAST
	PlotType=3
EndPlot
BeginPlot
	x=14,y=15
	TerrainType=TERRAIN_COAST
	PlotType=3
EndPlot
BeginPlot
	x=14,y=16
	TerrainType=TERRAIN_GRASS
	PlotType=2
EndPlot
BeginPlot
	x=14,y=17
	TerrainType=TERRAIN_GRASS
	PlotType=1
	BonusType=BONUS_ALUMINUM
	RiverNSDirection=2
	isWOfRiver
	FeatureType=FEATURE_FOREST, FeatureVariety=1
EndPlot
BeginPlot
	x=14,y=18
	TerrainType=TERRAIN_GRASS
	PlotType=2
EndPlot
BeginPlot
	x=14,y=19
	TerrainType=TERRAIN_COAST
	PlotType=3
EndPlot
BeginPlot
	x=14,y=20
	TerrainType=TERRAIN_COAST
	PlotType=3
EndPlot
BeginPlot
	x=14,y=21
	TerrainType=TERRAIN_GRASS
	PlotType=2
	ImprovementType=IMPROVEMENT_GOODY_HUT
	FeatureType=FEATURE_FOREST, FeatureVariety=3
EndPlot
BeginPlot
	x=14,y=22
	TerrainType=TERRAIN_PLAINS
	PlotType=1
EndPlot
BeginPlot
	x=14,y=23
	TerrainType=TERRAIN_GRASS
	PlotType=2
	FeatureType=FEATURE_FOREST, FeatureVariety=3
EndPlot
BeginPlot
	x=14,y=24
	TerrainType=TERRAIN_COAST
	PlotType=3
EndPlot
BeginPlot
	x=14,y=25
	TerrainType=TERRAIN_GRASS
	PlotType=2
	FeatureType=FEATURE_FOREST, FeatureVariety=3
EndPlot
BeginPlot
	x=14,y=26
	TerrainType=TERRAIN_PLAINS
	PlotType=1
	RiverNSDirection=2
	isWOfRiver
EndPlot
BeginPlot
	x=14,y=27
	TerrainType=TERRAIN_GRASS
	PlotType=2
	FeatureType=FEATURE_FOREST, FeatureVariety=3
EndPlot
BeginPlot
	x=14,y=28
	TerrainType=TERRAIN_GRASS
	PlotType=2
	FeatureType=FEATURE_FOREST, FeatureVariety=3
EndPlot
BeginPlot
	x=14,y=29
	TerrainType=TERRAIN_PLAINS
	PlotType=1
EndPlot
BeginPlot
	x=14,y=30
	TerrainType=TERRAIN_COAST
	PlotType=3
EndPlot
BeginPlot
	x=14,y=31
	TerrainType=TERRAIN_COAST
	PlotType=3
EndPlot
BeginPlot
	x=14,y=32
	TerrainType=TERRAIN_OCEAN
	PlotType=3
EndPlot
BeginPlot
	x=14,y=33
	TerrainType=TERRAIN_OCEAN
	PlotType=3
EndPlot
BeginPlot
	x=14,y=34
	TerrainType=TERRAIN_OCEAN
	PlotType=3
EndPlot
BeginPlot
	x=14,y=35
	TerrainType=TERRAIN_COAST
	PlotType=3
EndPlot
BeginPlot
	x=14,y=36
	TerrainType=TERRAIN_COAST
	PlotType=3
EndPlot
BeginPlot
	x=14,y=37
	TerrainType=TERRAIN_GRASS
	PlotType=2
	RiverWEDirection=3
	isNOfRiver
EndPlot
BeginPlot
	x=14,y=38
	TerrainType=TERRAIN_GRASS
	PlotType=1
EndPlot
BeginPlot
	x=14,y=39
	TerrainType=TERRAIN_GRASS
	PlotType=2
	BonusType=BONUS_DEER
EndPlot
BeginPlot
	x=14,y=40
	TerrainType=TERRAIN_GRASS
	PlotType=2
	FeatureType=FEATURE_FOREST, FeatureVariety=0
EndPlot
BeginPlot
	x=14,y=41
	TerrainType=TERRAIN_COAST
	PlotType=3
EndPlot
BeginPlot
	x=14,y=42
	TerrainType=TERRAIN_COAST
	PlotType=3
EndPlot
BeginPlot
	x=14,y=43
	TerrainType=TERRAIN_COAST
	PlotType=3
	BonusType=BONUS_FISH
EndPlot
BeginPlot
	x=14,y=44
	TerrainType=TERRAIN_GRASS
	PlotType=1
EndPlot
BeginPlot
	x=14,y=45
	TerrainType=TERRAIN_GRASS
	PlotType=1
EndPlot
BeginPlot
	x=14,y=46
	TerrainType=TERRAIN_GRASS
	PlotType=2
EndPlot
BeginPlot
	x=14,y=47
	TerrainType=TERRAIN_GRASS
	PlotType=1
	RiverWEDirection=3
	isNOfRiver
	FeatureType=FEATURE_FOREST, FeatureVariety=0
EndPlot
BeginPlot
	x=14,y=48
	TerrainType=TERRAIN_COAST
	PlotType=3
EndPlot
BeginPlot
	x=14,y=49
	TerrainType=TERRAIN_GRASS
	PlotType=2
EndPlot
BeginPlot
	x=14,y=50
	TerrainType=TERRAIN_GRASS
	PlotType=2
	RiverNSDirection=2
	isWOfRiver
	RiverWEDirection=3
	isNOfRiver
	FeatureType=FEATURE_FOREST, FeatureVariety=0
EndPlot
BeginPlot
	x=14,y=51
	TerrainType=TERRAIN_GRASS
	PlotType=2
	RiverNSDirection=2
	isWOfRiver
EndPlot
BeginPlot
	x=14,y=52
	TerrainType=TERRAIN_COAST
	PlotType=3
	BonusType=BONUS_WHALE
EndPlot
BeginPlot
	x=14,y=53
	TerrainType=TERRAIN_COAST
	PlotType=3
EndPlot
BeginPlot
	x=14,y=54
	TerrainType=TERRAIN_GRASS
	PlotType=2
	BonusType=BONUS_COW
	FeatureType=FEATURE_FOREST, FeatureVariety=0
EndPlot
BeginPlot
	x=14,y=55
	TerrainType=TERRAIN_GRASS
	PlotType=1
	FeatureType=FEATURE_FOREST, FeatureVariety=0
EndPlot
BeginPlot
	x=14,y=56
	TerrainType=TERRAIN_GRASS
	PlotType=2
	BonusType=BONUS_URANIUM
EndPlot
BeginPlot
	x=14,y=57
	TerrainType=TERRAIN_GRASS
	PlotType=1
EndPlot
BeginPlot
	x=14,y=58
	TerrainType=TERRAIN_COAST
	PlotType=3
EndPlot
BeginPlot
	x=14,y=59
	TerrainType=TERRAIN_COAST
	PlotType=3
EndPlot
BeginPlot
	x=14,y=60
	TerrainType=TERRAIN_OCEAN
	PlotType=3
EndPlot
BeginPlot
	x=14,y=61
	TerrainType=TERRAIN_OCEAN
	PlotType=3
EndPlot
BeginPlot
	x=14,y=62
	TerrainType=TERRAIN_OCEAN
	PlotType=3
EndPlot
BeginPlot
	x=14,y=63
	TerrainType=TERRAIN_OCEAN
	PlotType=3
EndPlot
BeginPlot
	x=14,y=64
	TerrainType=TERRAIN_OCEAN
	PlotType=3
EndPlot
BeginPlot
	x=14,y=65
	TerrainType=TERRAIN_OCEAN
	PlotType=3
EndPlot
BeginPlot
	x=14,y=66
	TerrainType=TERRAIN_OCEAN
	PlotType=3
EndPlot
BeginPlot
	x=14,y=67
	TerrainType=TERRAIN_OCEAN
	PlotType=3
EndPlot</v>
      </c>
    </row>
    <row r="93" spans="2:2" x14ac:dyDescent="0.25">
      <c r="B93" s="201" t="str">
        <f t="shared" ca="1" si="2"/>
        <v>BeginPlot
	x=15,y=0
	TerrainType=TERRAIN_OCEAN
	PlotType=3
EndPlot
BeginPlot
	x=15,y=1
	TerrainType=TERRAIN_COAST
	PlotType=3
EndPlot
BeginPlot
	x=15,y=2
	TerrainType=TERRAIN_COAST
	PlotType=3
EndPlot
BeginPlot
	x=15,y=3
	TerrainType=TERRAIN_GRASS
	PlotType=2
	FeatureType=FEATURE_FOREST, FeatureVariety=3
EndPlot
BeginPlot
	x=15,y=4
	TerrainType=TERRAIN_GRASS
	PlotType=2
	FeatureType=FEATURE_FOREST, FeatureVariety=3
EndPlot
BeginPlot
	x=15,y=5
	TerrainType=TERRAIN_GRASS
	PlotType=2
	FeatureType=FEATURE_FOREST, FeatureVariety=3
EndPlot
BeginPlot
	x=15,y=6
	TerrainType=TERRAIN_GRASS
	PlotType=2
	FeatureType=FEATURE_FOREST, FeatureVariety=3
EndPlot
BeginPlot
	x=15,y=7
	TerrainType=TERRAIN_GRASS
	PlotType=1
	RiverWEDirection=1
	isNOfRiver
	FeatureType=FEATURE_FOREST, FeatureVariety=3
EndPlot
BeginPlot
	x=15,y=8
	TerrainType=TERRAIN_COAST
	PlotType=3
EndPlot
BeginPlot
	x=15,y=9
	TerrainType=TERRAIN_COAST
	PlotType=3
EndPlot
BeginPlot
	x=15,y=10
	TerrainType=TERRAIN_GRASS
	PlotType=2
	BonusType=BONUS_BANANA
	RiverNSDirection=2
	isWOfRiver
EndPlot
BeginPlot
	x=15,y=11
	TerrainType=TERRAIN_GRASS
	PlotType=2
	RiverNSDirection=2
	isWOfRiver
	RiverWEDirection=1
	isNOfRiver
EndPlot
BeginPlot
	x=15,y=12
	TerrainType=TERRAIN_GRASS
	PlotType=1
EndPlot
BeginPlot
	x=15,y=13
	TerrainType=TERRAIN_GRASS
	PlotType=2
	RiverNSDirection=2
	isWOfRiver
	RiverWEDirection=3
	isNOfRiver
	FeatureType=FEATURE_FOREST, FeatureVariety=1
EndPlot
BeginPlot
	x=15,y=14
	TerrainType=TERRAIN_GRASS
	PlotType=2
	BonusType=BONUS_PIG
	FeatureType=FEATURE_FOREST, FeatureVariety=1
EndPlot
BeginPlot
	x=15,y=15
	TerrainType=TERRAIN_GRASS
	PlotType=2
	FeatureType=FEATURE_FOREST, FeatureVariety=1
EndPlot
BeginPlot
	x=15,y=16
	TerrainType=TERRAIN_GRASS
	PlotType=1
	RiverNSDirection=2
	isWOfRiver
	FeatureType=FEATURE_FOREST, FeatureVariety=1
EndPlot
BeginPlot
	x=15,y=17
	TerrainType=TERRAIN_GRASS
	PlotType=2
	RiverWEDirection=1
	isNOfRiver
	FeatureType=FEATURE_FOREST, FeatureVariety=1
EndPlot
BeginPlot
	x=15,y=18
	TerrainType=TERRAIN_GRASS
	PlotType=1
	RiverNSDirection=2
	isWOfRiver
	RiverWEDirection=3
	isNOfRiver
	FeatureType=FEATURE_FOREST, FeatureVariety=1
EndPlot
BeginPlot
	x=15,y=19
	TerrainType=TERRAIN_GRASS
	PlotType=2
	BonusType=BONUS_WHEAT
EndPlot
BeginPlot
	x=15,y=20
	TerrainType=TERRAIN_COAST
	PlotType=3
EndPlot
BeginPlot
	x=15,y=21
	TerrainType=TERRAIN_GRASS
	PlotType=2
	FeatureType=FEATURE_FOREST, FeatureVariety=3
EndPlot
BeginPlot
	x=15,y=22
	TerrainType=TERRAIN_GRASS
	PlotType=2
	FeatureType=FEATURE_FOREST, FeatureVariety=3
EndPlot
BeginPlot
	x=15,y=23
	TerrainType=TERRAIN_GRASS
	PlotType=2
	FeatureType=FEATURE_FOREST, FeatureVariety=3
EndPlot
BeginPlot
	x=15,y=24
	TerrainType=TERRAIN_COAST
	PlotType=3
EndPlot
BeginPlot
	x=15,y=25
	TerrainType=TERRAIN_GRASS
	PlotType=2
	FeatureType=FEATURE_FOREST, FeatureVariety=3
EndPlot
BeginPlot
	x=15,y=26
	TerrainType=TERRAIN_GRASS
	PlotType=2
	RiverWEDirection=1
	isNOfRiver
	FeatureType=FEATURE_FOREST, FeatureVariety=3
EndPlot
BeginPlot
	x=15,y=27
	TerrainType=TERRAIN_GRASS
	PlotType=2
	FeatureType=FEATURE_FOREST, FeatureVariety=3
EndPlot
BeginPlot
	x=15,y=28
	TerrainType=TERRAIN_GRASS
	PlotType=2
	FeatureType=FEATURE_FOREST, FeatureVariety=3
EndPlot
BeginPlot
	x=15,y=29
	TerrainType=TERRAIN_GRASS
	PlotType=2
	FeatureType=FEATURE_FOREST, FeatureVariety=3
EndPlot
BeginPlot
	x=15,y=30
	TerrainType=TERRAIN_GRASS
	PlotType=2
	FeatureType=FEATURE_FOREST, FeatureVariety=3
EndPlot
BeginPlot
	x=15,y=31
	TerrainType=TERRAIN_COAST
	PlotType=3
EndPlot
BeginPlot
	x=15,y=32
	TerrainType=TERRAIN_COAST
	PlotType=3
EndPlot
BeginPlot
	x=15,y=33
	TerrainType=TERRAIN_COAST
	PlotType=3
EndPlot
BeginPlot
	x=15,y=34
	TerrainType=TERRAIN_COAST
	PlotType=3
EndPlot
BeginPlot
	x=15,y=35
	TerrainType=TERRAIN_COAST
	PlotType=3
EndPlot
BeginPlot
	x=15,y=36
	TerrainType=TERRAIN_GRASS
	PlotType=2
EndPlot
BeginPlot
	x=15,y=37
	TerrainType=TERRAIN_GRASS
	PlotType=1
	RiverWEDirection=3
	isNOfRiver
	FeatureType=FEATURE_FOREST, FeatureVariety=0
EndPlot
BeginPlot
	x=15,y=38
	TerrainType=TERRAIN_GRASS
	PlotType=2
	BonusType=BONUS_IRON
	FeatureType=FEATURE_FOREST, FeatureVariety=0
EndPlot
BeginPlot
	x=15,y=39
	TerrainType=TERRAIN_GRASS
	PlotType=1
EndPlot
BeginPlot
	x=15,y=40
	TerrainType=TERRAIN_GRASS
	PlotType=2
	FeatureType=FEATURE_FOREST, FeatureVariety=0
EndPlot
BeginPlot
	x=15,y=41
	TerrainType=TERRAIN_GRASS
	PlotType=2
	FeatureType=FEATURE_FOREST, FeatureVariety=0
EndPlot
BeginPlot
	x=15,y=42
	TerrainType=TERRAIN_GRASS
	PlotType=1
	RiverWEDirection=3
	isNOfRiver
EndPlot
BeginPlot
	x=15,y=43
	TerrainType=TERRAIN_GRASS
	PlotType=1
EndPlot
BeginPlot
	x=15,y=44
	TerrainType=TERRAIN_GRASS
	PlotType=1
	FeatureType=FEATURE_FOREST, FeatureVariety=0
EndPlot
BeginPlot
	x=15,y=45
	TerrainType=TERRAIN_GRASS
	PlotType=2
	BonusType=BONUS_PIG
	FeatureType=FEATURE_FOREST, FeatureVariety=0
EndPlot
BeginPlot
	x=15,y=46
	TerrainType=TERRAIN_GRASS
	PlotType=2
	FeatureType=FEATURE_FOREST, FeatureVariety=0
EndPlot
BeginPlot
	x=15,y=47
	TerrainType=TERRAIN_GRASS
	PlotType=1
	RiverWEDirection=3
	isNOfRiver
	FeatureType=FEATURE_FOREST, FeatureVariety=0
EndPlot
BeginPlot
	x=15,y=48
	TerrainType=TERRAIN_GRASS
	PlotType=2
	BonusType=BONUS_IVORY
	FeatureType=FEATURE_FOREST, FeatureVariety=0
EndPlot
BeginPlot
	x=15,y=49
	TerrainType=TERRAIN_GRASS
	PlotType=2
	FeatureType=FEATURE_FOREST, FeatureVariety=0
EndPlot
BeginPlot
	x=15,y=50
	TerrainType=TERRAIN_GRASS
	PlotType=2
	FeatureType=FEATURE_FOREST, FeatureVariety=0
EndPlot
BeginPlot
	x=15,y=51
	TerrainType=TERRAIN_GRASS
	PlotType=2
	FeatureType=FEATURE_FOREST, FeatureVariety=0
EndPlot
BeginPlot
	x=15,y=52
	TerrainType=TERRAIN_GRASS
	PlotType=1
	RiverNSDirection=0
	isWOfRiver
	RiverWEDirection=3
	isNOfRiver
EndPlot
BeginPlot
	x=15,y=53
	TerrainType=TERRAIN_GRASS
	PlotType=2
	RiverNSDirection=0
	isWOfRiver
EndPlot
BeginPlot
	x=15,y=54
	TerrainType=TERRAIN_GRASS
	PlotType=2
	RiverNSDirection=0
	isWOfRiver
	FeatureType=FEATURE_FOREST, FeatureVariety=0
EndPlot
BeginPlot
	x=15,y=55
	TerrainType=TERRAIN_GRASS
	PlotType=2
	RiverNSDirection=0
	isWOfRiver
	FeatureType=FEATURE_FOREST, FeatureVariety=0
EndPlot
BeginPlot
	x=15,y=56
	TerrainType=TERRAIN_GRASS
	PlotType=2
	RiverNSDirection=0
	isWOfRiver
	FeatureType=FEATURE_FOREST, FeatureVariety=0
EndPlot
BeginPlot
	x=15,y=57
	TerrainType=TERRAIN_GRASS
	PlotType=2
	RiverNSDirection=0
	isWOfRiver
	FeatureType=FEATURE_FOREST, FeatureVariety=0
EndPlot
BeginPlot
	x=15,y=58
	TerrainType=TERRAIN_GRASS
	PlotType=2
	ImprovementType=IMPROVEMENT_GOODY_HUT
	RiverNSDirection=0
	isWOfRiver
EndPlot
BeginPlot
	x=15,y=59
	TerrainType=TERRAIN_COAST
	PlotType=3
EndPlot
BeginPlot
	x=15,y=60
	TerrainType=TERRAIN_COAST
	PlotType=3
EndPlot
BeginPlot
	x=15,y=61
	TerrainType=TERRAIN_OCEAN
	PlotType=3
EndPlot
BeginPlot
	x=15,y=62
	TerrainType=TERRAIN_OCEAN
	PlotType=3
EndPlot
BeginPlot
	x=15,y=63
	TerrainType=TERRAIN_OCEAN
	PlotType=3
EndPlot
BeginPlot
	x=15,y=64
	TerrainType=TERRAIN_OCEAN
	PlotType=3
EndPlot
BeginPlot
	x=15,y=65
	TerrainType=TERRAIN_OCEAN
	PlotType=3
EndPlot
BeginPlot
	x=15,y=66
	TerrainType=TERRAIN_OCEAN
	PlotType=3
EndPlot
BeginPlot
	x=15,y=67
	TerrainType=TERRAIN_OCEAN
	PlotType=3
EndPlot</v>
      </c>
    </row>
    <row r="94" spans="2:2" x14ac:dyDescent="0.25">
      <c r="B94" s="201" t="str">
        <f t="shared" ca="1" si="2"/>
        <v>BeginPlot
	x=16,y=0
	TerrainType=TERRAIN_OCEAN
	PlotType=3
EndPlot
BeginPlot
	x=16,y=1
	TerrainType=TERRAIN_COAST
	PlotType=3
EndPlot
BeginPlot
	x=16,y=2
	TerrainType=TERRAIN_COAST
	PlotType=3
EndPlot
BeginPlot
	x=16,y=3
	TerrainType=TERRAIN_GRASS
	PlotType=2
	FeatureType=FEATURE_FOREST, FeatureVariety=3
EndPlot
BeginPlot
	x=16,y=4
	TerrainType=TERRAIN_GRASS
	PlotType=2
	FeatureType=FEATURE_FOREST, FeatureVariety=3
EndPlot
BeginPlot
	x=16,y=5
	TerrainType=TERRAIN_GRASS
	PlotType=1
	FeatureType=FEATURE_FOREST, FeatureVariety=3
EndPlot
BeginPlot
	x=16,y=6
	TerrainType=TERRAIN_GRASS
	PlotType=2
	RiverNSDirection=2
	isWOfRiver
	FeatureType=FEATURE_FOREST, FeatureVariety=3
EndPlot
BeginPlot
	x=16,y=7
	TerrainType=TERRAIN_GRASS
	PlotType=1
	RiverWEDirection=1
	isNOfRiver
	FeatureType=FEATURE_FOREST, FeatureVariety=3
EndPlot
BeginPlot
	x=16,y=8
	TerrainType=TERRAIN_COAST
	PlotType=3
EndPlot
BeginPlot
	x=16,y=9
	TerrainType=TERRAIN_COAST
	PlotType=3
EndPlot
BeginPlot
	x=16,y=10
	TerrainType=TERRAIN_GRASS
	PlotType=2
	RiverNSDirection=2
	isWOfRiver
EndPlot
BeginPlot
	x=16,y=11
	TerrainType=TERRAIN_GRASS
	PlotType=2
	RiverNSDirection=2
	isWOfRiver
EndPlot
BeginPlot
	x=16,y=12
	TerrainType=TERRAIN_PLAINS
	PlotType=1
	RiverNSDirection=2
	isWOfRiver
EndPlot
BeginPlot
	x=16,y=13
	TerrainType=TERRAIN_GRASS
	PlotType=1
	FeatureType=FEATURE_FOREST, FeatureVariety=1
EndPlot
BeginPlot
	x=16,y=14
	TerrainType=TERRAIN_GRASS
	PlotType=2
	RiverNSDirection=2
	isWOfRiver
	RiverWEDirection=3
	isNOfRiver
	FeatureType=FEATURE_FOREST, FeatureVariety=1
EndPlot
BeginPlot
	x=16,y=15
	TerrainType=TERRAIN_GRASS
	PlotType=1
	RiverNSDirection=2
	isWOfRiver
	FeatureType=FEATURE_FOREST, FeatureVariety=1
EndPlot
BeginPlot
	x=16,y=16
	TerrainType=TERRAIN_GRASS
	PlotType=2
	RiverWEDirection=1
	isNOfRiver
	FeatureType=FEATURE_FOREST, FeatureVariety=1
EndPlot
BeginPlot
	x=16,y=17
	TerrainType=TERRAIN_PLAINS
	PlotType=1
	FeatureType=FEATURE_FOREST, FeatureVariety=1
EndPlot
BeginPlot
	x=16,y=18
	TerrainType=TERRAIN_GRASS
	PlotType=2
EndPlot
BeginPlot
	x=16,y=19
	TerrainType=TERRAIN_GRASS
	PlotType=1
	RiverNSDirection=2
	isWOfRiver
	RiverWEDirection=3
	isNOfRiver
	FeatureType=FEATURE_FOREST, FeatureVariety=1
EndPlot
BeginPlot
	x=16,y=20
	TerrainType=TERRAIN_COAST
	PlotType=3
EndPlot
BeginPlot
	x=16,y=21
	TerrainType=TERRAIN_COAST
	PlotType=3
EndPlot
BeginPlot
	x=16,y=22
	TerrainType=TERRAIN_COAST
	PlotType=3
EndPlot
BeginPlot
	x=16,y=23
	TerrainType=TERRAIN_COAST
	PlotType=3
EndPlot
BeginPlot
	x=16,y=24
	TerrainType=TERRAIN_COAST
	PlotType=3
EndPlot
BeginPlot
	x=16,y=25
	TerrainType=TERRAIN_COAST
	PlotType=3
EndPlot
BeginPlot
	x=16,y=26
	TerrainType=TERRAIN_GRASS
	PlotType=2
	FeatureType=FEATURE_FOREST, FeatureVariety=3
EndPlot
BeginPlot
	x=16,y=27
	TerrainType=TERRAIN_GRASS
	PlotType=2
	FeatureType=FEATURE_FOREST, FeatureVariety=3
EndPlot
BeginPlot
	x=16,y=28
	TerrainType=TERRAIN_GRASS
	PlotType=2
	FeatureType=FEATURE_FOREST, FeatureVariety=3
EndPlot
BeginPlot
	x=16,y=29
	TerrainType=TERRAIN_GRASS
	PlotType=2
	FeatureType=FEATURE_FOREST, FeatureVariety=3
EndPlot
BeginPlot
	x=16,y=30
	TerrainType=TERRAIN_GRASS
	PlotType=2
	FeatureType=FEATURE_FOREST, FeatureVariety=3
EndPlot
BeginPlot
	x=16,y=31
	TerrainType=TERRAIN_COAST
	PlotType=3
EndPlot
BeginPlot
	x=16,y=32
	TerrainType=TERRAIN_GRASS
	PlotType=2
EndPlot
BeginPlot
	x=16,y=33
	TerrainType=TERRAIN_GRASS
	PlotType=2
EndPlot
BeginPlot
	x=16,y=34
	TerrainType=TERRAIN_GRASS
	PlotType=2
EndPlot
BeginPlot
	x=16,y=35
	TerrainType=TERRAIN_GRASS
	PlotType=2
	BonusType=BONUS_SUGAR
EndPlot
BeginPlot
	x=16,y=36
	TerrainType=TERRAIN_GRASS
	PlotType=2
	FeatureType=FEATURE_FOREST, FeatureVariety=0
EndPlot
BeginPlot
	x=16,y=37
	TerrainType=TERRAIN_GRASS
	PlotType=2
	RiverNSDirection=2
	isWOfRiver
	RiverWEDirection=3
	isNOfRiver
	FeatureType=FEATURE_FOREST, FeatureVariety=0
EndPlot
BeginPlot
	x=16,y=38
	TerrainType=TERRAIN_GRASS
	PlotType=2
	RiverNSDirection=2
	isWOfRiver
	RiverWEDirection=1
	isNOfRiver
	FeatureType=FEATURE_FOREST, FeatureVariety=0
EndPlot
BeginPlot
	x=16,y=39
	TerrainType=TERRAIN_GRASS
	PlotType=1
	ImprovementType=IMPROVEMENT_GOODY_HUT
	FeatureType=FEATURE_FOREST, FeatureVariety=0
EndPlot
BeginPlot
	x=16,y=40
	TerrainType=TERRAIN_GRASS
	PlotType=2
	FeatureType=FEATURE_FOREST, FeatureVariety=0
EndPlot
BeginPlot
	x=16,y=41
	TerrainType=TERRAIN_GRASS
	PlotType=2
EndPlot
BeginPlot
	x=16,y=42
	TerrainType=TERRAIN_GRASS
	PlotType=2
	RiverWEDirection=3
	isNOfRiver
EndPlot
BeginPlot
	x=16,y=43
	TerrainType=TERRAIN_GRASS
	PlotType=2
	BonusType=BONUS_COPPER
	ImprovementType=IMPROVEMENT_GOODY_HUT
	FeatureType=FEATURE_FOREST, FeatureVariety=0
EndPlot
BeginPlot
	x=16,y=44
	TerrainType=TERRAIN_GRASS
	PlotType=1
	FeatureType=FEATURE_FOREST, FeatureVariety=0
EndPlot
BeginPlot
	x=16,y=45
	TerrainType=TERRAIN_GRASS
	PlotType=1
	FeatureType=FEATURE_FOREST, FeatureVariety=0
EndPlot
BeginPlot
	x=16,y=46
	TerrainType=TERRAIN_GRASS
	PlotType=2
	FeatureType=FEATURE_FOREST, FeatureVariety=0
EndPlot
BeginPlot
	x=16,y=47
	TerrainType=TERRAIN_GRASS
	PlotType=1
	RiverWEDirection=3
	isNOfRiver
	FeatureType=FEATURE_FOREST, FeatureVariety=0
EndPlot
BeginPlot
	x=16,y=48
	TerrainType=TERRAIN_GRASS
	PlotType=2
	BonusType=BONUS_MARBLE
	FeatureType=FEATURE_FOREST, FeatureVariety=0
EndPlot
BeginPlot
	x=16,y=49
	TerrainType=TERRAIN_GRASS
	PlotType=2
EndPlot
BeginPlot
	x=16,y=50
	TerrainType=TERRAIN_GRASS
	PlotType=1
EndPlot
BeginPlot
	x=16,y=51
	TerrainType=TERRAIN_GRASS
	PlotType=1
EndPlot
BeginPlot
	x=16,y=52
	TerrainType=TERRAIN_GRASS
	PlotType=2
	FeatureType=FEATURE_FOREST, FeatureVariety=0
EndPlot
BeginPlot
	x=16,y=53
	TerrainType=TERRAIN_GRASS
	PlotType=2
EndPlot
BeginPlot
	x=16,y=54
	TerrainType=TERRAIN_GRASS
	PlotType=2
EndPlot
BeginPlot
	x=16,y=55
	TerrainType=TERRAIN_GRASS
	PlotType=2
EndPlot
BeginPlot
	x=16,y=56
	TerrainType=TERRAIN_GRASS
	PlotType=1
EndPlot
BeginPlot
	x=16,y=57
	TerrainType=TERRAIN_GRASS
	PlotType=2
	FeatureType=FEATURE_FOREST, FeatureVariety=0
EndPlot
BeginPlot
	x=16,y=58
	TerrainType=TERRAIN_GRASS
	PlotType=2
	FeatureType=FEATURE_FOREST, FeatureVariety=0
EndPlot
BeginPlot
	x=16,y=59
	TerrainType=TERRAIN_GRASS
	PlotType=2
	FeatureType=FEATURE_FOREST, FeatureVariety=0
EndPlot
BeginPlot
	x=16,y=60
	TerrainType=TERRAIN_COAST
	PlotType=3
EndPlot
BeginPlot
	x=16,y=61
	TerrainType=TERRAIN_OCEAN
	PlotType=3
EndPlot
BeginPlot
	x=16,y=62
	TerrainType=TERRAIN_OCEAN
	PlotType=3
EndPlot
BeginPlot
	x=16,y=63
	TerrainType=TERRAIN_OCEAN
	PlotType=3
EndPlot
BeginPlot
	x=16,y=64
	TerrainType=TERRAIN_OCEAN
	PlotType=3
EndPlot
BeginPlot
	x=16,y=65
	TerrainType=TERRAIN_OCEAN
	PlotType=3
EndPlot
BeginPlot
	x=16,y=66
	TerrainType=TERRAIN_OCEAN
	PlotType=3
EndPlot
BeginPlot
	x=16,y=67
	TerrainType=TERRAIN_OCEAN
	PlotType=3
EndPlot</v>
      </c>
    </row>
    <row r="95" spans="2:2" x14ac:dyDescent="0.25">
      <c r="B95" s="201" t="str">
        <f t="shared" ca="1" si="2"/>
        <v>BeginPlot
	x=17,y=0
	TerrainType=TERRAIN_OCEAN
	PlotType=3
EndPlot
BeginPlot
	x=17,y=1
	TerrainType=TERRAIN_COAST
	PlotType=3
EndPlot
BeginPlot
	x=17,y=2
	TerrainType=TERRAIN_COAST
	PlotType=3
EndPlot
BeginPlot
	x=17,y=3
	TerrainType=TERRAIN_GRASS
	PlotType=2
	FeatureType=FEATURE_FOREST, FeatureVariety=3
EndPlot
BeginPlot
	x=17,y=4
	TerrainType=TERRAIN_PLAINS
	PlotType=1
EndPlot
BeginPlot
	x=17,y=5
	TerrainType=TERRAIN_GRASS
	PlotType=2
	FeatureType=FEATURE_FOREST, FeatureVariety=3
EndPlot
BeginPlot
	x=17,y=6
	TerrainType=TERRAIN_GRASS
	PlotType=1
	RiverWEDirection=1
	isNOfRiver
	FeatureType=FEATURE_FOREST, FeatureVariety=3
EndPlot
BeginPlot
	x=17,y=7
	TerrainType=TERRAIN_PLAINS
	PlotType=1
	RiverNSDirection=2
	isWOfRiver
EndPlot
BeginPlot
	x=17,y=8
	TerrainType=TERRAIN_GRASS
	PlotType=2
	FeatureType=FEATURE_FOREST, FeatureVariety=3
EndPlot
BeginPlot
	x=17,y=9
	TerrainType=TERRAIN_COAST
	PlotType=3
EndPlot
BeginPlot
	x=17,y=10
	TerrainType=TERRAIN_GRASS
	PlotType=2
EndPlot
BeginPlot
	x=17,y=11
	TerrainType=TERRAIN_GRASS
	PlotType=2
	RiverWEDirection=3
	isNOfRiver
EndPlot
BeginPlot
	x=17,y=12
	TerrainType=TERRAIN_GRASS
	PlotType=2
EndPlot
BeginPlot
	x=17,y=13
	TerrainType=TERRAIN_COAST
	PlotType=3
EndPlot
BeginPlot
	x=17,y=14
	TerrainType=TERRAIN_GRASS
	PlotType=1
	FeatureType=FEATURE_FOREST, FeatureVariety=1
EndPlot
BeginPlot
	x=17,y=15
	TerrainType=TERRAIN_GRASS
	PlotType=2
	FeatureType=FEATURE_FOREST, FeatureVariety=1
EndPlot
BeginPlot
	x=17,y=16
	TerrainType=TERRAIN_COAST
	PlotType=3
	BonusType=BONUS_CLAM
EndPlot
BeginPlot
	x=17,y=17
	TerrainType=TERRAIN_GRASS
	PlotType=2
EndPlot
BeginPlot
	x=17,y=18
	TerrainType=TERRAIN_GRASS
	PlotType=2
	BonusType=BONUS_PIG
EndPlot
BeginPlot
	x=17,y=19
	TerrainType=TERRAIN_GRASS
	PlotType=2
EndPlot
BeginPlot
	x=17,y=20
	TerrainType=TERRAIN_GRASS
	PlotType=1
	RiverNSDirection=2
	isWOfRiver
	RiverWEDirection=3
	isNOfRiver
	FeatureType=FEATURE_FOREST, FeatureVariety=1
EndPlot
BeginPlot
	x=17,y=21
	TerrainType=TERRAIN_GRASS
	PlotType=2
	FeatureType=FEATURE_FOREST, FeatureVariety=1
EndPlot
BeginPlot
	x=17,y=22
	TerrainType=TERRAIN_GRASS
	PlotType=2
	BonusType=BONUS_MARBLE
EndPlot
BeginPlot
	x=17,y=23
	TerrainType=TERRAIN_COAST
	PlotType=3
EndPlot
BeginPlot
	x=17,y=24
	TerrainType=TERRAIN_COAST
	PlotType=3
EndPlot
BeginPlot
	x=17,y=25
	TerrainType=TERRAIN_GRASS
	PlotType=2
	FeatureType=FEATURE_FOREST, FeatureVariety=3
EndPlot
BeginPlot
	x=17,y=26
	TerrainType=TERRAIN_PLAINS
	PlotType=1
	RiverNSDirection=2
	isWOfRiver
	RiverWEDirection=3
	isNOfRiver
EndPlot
BeginPlot
	x=17,y=27
	TerrainType=TERRAIN_GRASS
	PlotType=2
	FeatureType=FEATURE_FOREST, FeatureVariety=3
EndPlot
BeginPlot
	x=17,y=28
	TerrainType=TERRAIN_GRASS
	PlotType=2
	FeatureType=FEATURE_FOREST, FeatureVariety=3
EndPlot
BeginPlot
	x=17,y=29
	TerrainType=TERRAIN_PLAINS
	PlotType=1
	RiverWEDirection=1
	isNOfRiver
EndPlot
BeginPlot
	x=17,y=30
	TerrainType=TERRAIN_GRASS
	PlotType=2
	FeatureType=FEATURE_FOREST, FeatureVariety=3
EndPlot
BeginPlot
	x=17,y=31
	TerrainType=TERRAIN_GRASS
	PlotType=2
	FeatureType=FEATURE_FOREST, FeatureVariety=3
EndPlot
BeginPlot
	x=17,y=32
	TerrainType=TERRAIN_COAST
	PlotType=3
EndPlot
BeginPlot
	x=17,y=33
	TerrainType=TERRAIN_COAST
	PlotType=3
EndPlot
BeginPlot
	x=17,y=34
	TerrainType=TERRAIN_COAST
	PlotType=3
EndPlot
BeginPlot
	x=17,y=35
	TerrainType=TERRAIN_GRASS
	PlotType=2
EndPlot
BeginPlot
	x=17,y=36
	TerrainType=TERRAIN_GRASS
	PlotType=1
	FeatureType=FEATURE_FOREST, FeatureVariety=0
EndPlot
BeginPlot
	x=17,y=37
	TerrainType=TERRAIN_GRASS
	PlotType=2
	FeatureType=FEATURE_FOREST, FeatureVariety=0
EndPlot
BeginPlot
	x=17,y=38
	TerrainType=TERRAIN_GRASS
	PlotType=2
	FeatureType=FEATURE_FOREST, FeatureVariety=0
EndPlot
BeginPlot
	x=17,y=39
	TerrainType=TERRAIN_GRASS
	PlotType=2
	RiverNSDirection=0
	isWOfRiver
	RiverWEDirection=1
	isNOfRiver
	FeatureType=FEATURE_FOREST, FeatureVariety=0
EndPlot
BeginPlot
	x=17,y=40
	TerrainType=TERRAIN_GRASS
	PlotType=2
	FeatureType=FEATURE_FOREST, FeatureVariety=0
EndPlot
BeginPlot
	x=17,y=41
	TerrainType=TERRAIN_GRASS
	PlotType=2
	FeatureType=FEATURE_FOREST, FeatureVariety=0
EndPlot
BeginPlot
	x=17,y=42
	TerrainType=TERRAIN_GRASS
	PlotType=2
	RiverWEDirection=3
	isNOfRiver
	FeatureType=FEATURE_FOREST, FeatureVariety=0
EndPlot
BeginPlot
	x=17,y=43
	TerrainType=TERRAIN_GRASS
	PlotType=1
	FeatureType=FEATURE_FOREST, FeatureVariety=0
EndPlot
BeginPlot
	x=17,y=44
	TerrainType=TERRAIN_GRASS
	PlotType=2
	FeatureType=FEATURE_FOREST, FeatureVariety=0
EndPlot
BeginPlot
	x=17,y=45
	TerrainType=TERRAIN_GRASS
	PlotType=2
	FeatureType=FEATURE_FOREST, FeatureVariety=0
EndPlot
BeginPlot
	x=17,y=46
	TerrainType=TERRAIN_GRASS
	PlotType=2
	FeatureType=FEATURE_FOREST, FeatureVariety=0
EndPlot
BeginPlot
	x=17,y=47
	TerrainType=TERRAIN_GRASS
	PlotType=2
	RiverWEDirection=3
	isNOfRiver
EndPlot
BeginPlot
	x=17,y=48
	TerrainType=TERRAIN_GRASS
	PlotType=2
	FeatureType=FEATURE_FOREST, FeatureVariety=0
EndPlot
BeginPlot
	x=17,y=49
	TerrainType=TERRAIN_GRASS
	PlotType=2
EndPlot
BeginPlot
	x=17,y=50
	TerrainType=TERRAIN_GRASS
	PlotType=2
	FeatureType=FEATURE_FOREST, FeatureVariety=0
EndPlot
BeginPlot
	x=17,y=51
	TerrainType=TERRAIN_GRASS
	PlotType=1
	FeatureType=FEATURE_FOREST, FeatureVariety=0
EndPlot
BeginPlot
	x=17,y=52
	TerrainType=TERRAIN_GRASS
	PlotType=2
	BonusType=BONUS_FUR
	FeatureType=FEATURE_FOREST, FeatureVariety=0
EndPlot
BeginPlot
	x=17,y=53
	TerrainType=TERRAIN_GRASS
	PlotType=1
	FeatureType=FEATURE_FOREST, FeatureVariety=0
EndPlot
BeginPlot
	x=17,y=54
	TerrainType=TERRAIN_GRASS
	PlotType=2
	FeatureType=FEATURE_FOREST, FeatureVariety=0
EndPlot
BeginPlot
	x=17,y=55
	TerrainType=TERRAIN_GRASS
	PlotType=2
	FeatureType=FEATURE_FOREST, FeatureVariety=0
EndPlot
BeginPlot
	x=17,y=56
	TerrainType=TERRAIN_GRASS
	PlotType=1
	FeatureType=FEATURE_FOREST, FeatureVariety=0
EndPlot
BeginPlot
	x=17,y=57
	TerrainType=TERRAIN_GRASS
	PlotType=2
	BonusType=BONUS_RICE
	FeatureType=FEATURE_FOREST, FeatureVariety=0
EndPlot
BeginPlot
	x=17,y=58
	TerrainType=TERRAIN_GRASS
	PlotType=1
EndPlot
BeginPlot
	x=17,y=59
	TerrainType=TERRAIN_GRASS
	PlotType=2
EndPlot
BeginPlot
	x=17,y=60
	TerrainType=TERRAIN_COAST
	PlotType=3
EndPlot
BeginPlot
	x=17,y=61
	TerrainType=TERRAIN_OCEAN
	PlotType=3
EndPlot
BeginPlot
	x=17,y=62
	TerrainType=TERRAIN_OCEAN
	PlotType=3
EndPlot
BeginPlot
	x=17,y=63
	TerrainType=TERRAIN_OCEAN
	PlotType=3
EndPlot
BeginPlot
	x=17,y=64
	TerrainType=TERRAIN_OCEAN
	PlotType=3
EndPlot
BeginPlot
	x=17,y=65
	TerrainType=TERRAIN_OCEAN
	PlotType=3
EndPlot
BeginPlot
	x=17,y=66
	TerrainType=TERRAIN_OCEAN
	PlotType=3
EndPlot
BeginPlot
	x=17,y=67
	TerrainType=TERRAIN_OCEAN
	PlotType=3
EndPlot</v>
      </c>
    </row>
    <row r="96" spans="2:2" x14ac:dyDescent="0.25">
      <c r="B96" s="201" t="str">
        <f t="shared" ca="1" si="2"/>
        <v>BeginPlot
	x=18,y=0
	TerrainType=TERRAIN_OCEAN
	PlotType=3
EndPlot
BeginPlot
	x=18,y=1
	TerrainType=TERRAIN_OCEAN
	PlotType=3
EndPlot
BeginPlot
	x=18,y=2
	TerrainType=TERRAIN_COAST
	PlotType=3
EndPlot
BeginPlot
	x=18,y=3
	TerrainType=TERRAIN_COAST
	PlotType=3
EndPlot
BeginPlot
	x=18,y=4
	TerrainType=TERRAIN_GRASS
	PlotType=2
	FeatureType=FEATURE_FOREST, FeatureVariety=3
EndPlot
BeginPlot
	x=18,y=5
	TerrainType=TERRAIN_GRASS
	PlotType=2
	RiverNSDirection=2
	isWOfRiver
	FeatureType=FEATURE_FOREST, FeatureVariety=3
EndPlot
BeginPlot
	x=18,y=6
	TerrainType=TERRAIN_GRASS
	PlotType=1
	RiverWEDirection=1
	isNOfRiver
	FeatureType=FEATURE_FOREST, FeatureVariety=3
EndPlot
BeginPlot
	x=18,y=7
	TerrainType=TERRAIN_GRASS
	PlotType=2
	RiverNSDirection=0
	isWOfRiver
	RiverWEDirection=1
	isNOfRiver
	FeatureType=FEATURE_FOREST, FeatureVariety=3
EndPlot
BeginPlot
	x=18,y=8
	TerrainType=TERRAIN_GRASS
	PlotType=2
	FeatureType=FEATURE_FOREST, FeatureVariety=3
EndPlot
BeginPlot
	x=18,y=9
	TerrainType=TERRAIN_COAST
	PlotType=3
EndPlot
BeginPlot
	x=18,y=10
	TerrainType=TERRAIN_COAST
	PlotType=3
EndPlot
BeginPlot
	x=18,y=11
	TerrainType=TERRAIN_GRASS
	PlotType=2
	BonusType=BONUS_RICE
EndPlot
BeginPlot
	x=18,y=12
	TerrainType=TERRAIN_GRASS
	PlotType=2
	BonusType=BONUS_HORSE
EndPlot
BeginPlot
	x=18,y=13
	TerrainType=TERRAIN_COAST
	PlotType=3
	BonusType=BONUS_OIL
EndPlot
BeginPlot
	x=18,y=14
	TerrainType=TERRAIN_COAST
	PlotType=3
EndPlot
BeginPlot
	x=18,y=15
	TerrainType=TERRAIN_COAST
	PlotType=3
EndPlot
BeginPlot
	x=18,y=16
	TerrainType=TERRAIN_COAST
	PlotType=3
	BonusType=BONUS_CRAB
EndPlot
BeginPlot
	x=18,y=17
	TerrainType=TERRAIN_GRASS
	PlotType=2
EndPlot
BeginPlot
	x=18,y=18
	TerrainType=TERRAIN_GRASS
	PlotType=2
EndPlot
BeginPlot
	x=18,y=19
	TerrainType=TERRAIN_GRASS
	PlotType=2
EndPlot
BeginPlot
	x=18,y=20
	TerrainType=TERRAIN_GRASS
	PlotType=2
	BonusType=BONUS_RICE
EndPlot
BeginPlot
	x=18,y=21
	TerrainType=TERRAIN_GRASS
	PlotType=1
	RiverWEDirection=3
	isNOfRiver
	FeatureType=FEATURE_FOREST, FeatureVariety=1
EndPlot
BeginPlot
	x=18,y=22
	TerrainType=TERRAIN_GRASS
	PlotType=2
EndPlot
BeginPlot
	x=18,y=23
	TerrainType=TERRAIN_GRASS
	PlotType=2
EndPlot
BeginPlot
	x=18,y=24
	TerrainType=TERRAIN_COAST
	PlotType=3
EndPlot
BeginPlot
	x=18,y=25
	TerrainType=TERRAIN_GRASS
	PlotType=2
	FeatureType=FEATURE_FOREST, FeatureVariety=3
EndPlot
BeginPlot
	x=18,y=26
	TerrainType=TERRAIN_GRASS
	PlotType=2
	FeatureType=FEATURE_FOREST, FeatureVariety=3
EndPlot
BeginPlot
	x=18,y=27
	TerrainType=TERRAIN_GRASS
	PlotType=2
	FeatureType=FEATURE_FOREST, FeatureVariety=3
EndPlot
BeginPlot
	x=18,y=28
	TerrainType=TERRAIN_GRASS
	PlotType=2
	FeatureType=FEATURE_FOREST, FeatureVariety=3
EndPlot
BeginPlot
	x=18,y=29
	TerrainType=TERRAIN_GRASS
	PlotType=2
	RiverWEDirection=1
	isNOfRiver
	FeatureType=FEATURE_FOREST, FeatureVariety=3
EndPlot
BeginPlot
	x=18,y=30
	TerrainType=TERRAIN_COAST
	PlotType=3
EndPlot
BeginPlot
	x=18,y=31
	TerrainType=TERRAIN_COAST
	PlotType=3
EndPlot
BeginPlot
	x=18,y=32
	TerrainType=TERRAIN_COAST
	PlotType=3
EndPlot
BeginPlot
	x=18,y=33
	TerrainType=TERRAIN_COAST
	PlotType=3
EndPlot
BeginPlot
	x=18,y=34
	TerrainType=TERRAIN_COAST
	PlotType=3
EndPlot
BeginPlot
	x=18,y=35
	TerrainType=TERRAIN_GRASS
	PlotType=2
EndPlot
BeginPlot
	x=18,y=36
	TerrainType=TERRAIN_GRASS
	PlotType=2
	FeatureType=FEATURE_FOREST, FeatureVariety=0
EndPlot
BeginPlot
	x=18,y=37
	TerrainType=TERRAIN_GRASS
	PlotType=2
	FeatureType=FEATURE_FOREST, FeatureVariety=0
EndPlot
BeginPlot
	x=18,y=38
	TerrainType=TERRAIN_GRASS
	PlotType=2
EndPlot
BeginPlot
	x=18,y=39
	TerrainType=TERRAIN_GRASS
	PlotType=2
	FeatureType=FEATURE_FOREST, FeatureVariety=0
EndPlot
BeginPlot
	x=18,y=40
	TerrainType=TERRAIN_GRASS
	PlotType=2
	RiverWEDirection=1
	isNOfRiver
EndPlot
BeginPlot
	x=18,y=41
	TerrainType=TERRAIN_GRASS
	PlotType=2
	FeatureType=FEATURE_FOREST, FeatureVariety=0
EndPlot
BeginPlot
	x=18,y=42
	TerrainType=TERRAIN_GRASS
	PlotType=2
	RiverWEDirection=3
	isNOfRiver
EndPlot
BeginPlot
	x=18,y=43
	TerrainType=TERRAIN_GRASS
	PlotType=2
	FeatureType=FEATURE_FOREST, FeatureVariety=0
EndPlot
BeginPlot
	x=18,y=44
	TerrainType=TERRAIN_GRASS
	PlotType=2
	FeatureType=FEATURE_FOREST, FeatureVariety=0
EndPlot
BeginPlot
	x=18,y=45
	TerrainType=TERRAIN_GRASS
	PlotType=2
EndPlot
BeginPlot
	x=18,y=46
	TerrainType=TERRAIN_GRASS
	PlotType=2
	FeatureType=FEATURE_FOREST, FeatureVariety=0
EndPlot
BeginPlot
	x=18,y=47
	TerrainType=TERRAIN_GRASS
	PlotType=2
	RiverWEDirection=3
	isNOfRiver
EndPlot
BeginPlot
	x=18,y=48
	TerrainType=TERRAIN_GRASS
	PlotType=2
	FeatureType=FEATURE_FOREST, FeatureVariety=0
EndPlot
BeginPlot
	x=18,y=49
	TerrainType=TERRAIN_GRASS
	PlotType=2
	FeatureType=FEATURE_FOREST, FeatureVariety=0
EndPlot
BeginPlot
	x=18,y=50
	TerrainType=TERRAIN_GRASS
	PlotType=2
	FeatureType=FEATURE_FOREST, FeatureVariety=0
EndPlot
BeginPlot
	x=18,y=51
	TerrainType=TERRAIN_GRASS
	PlotType=2
EndPlot
BeginPlot
	x=18,y=52
	TerrainType=TERRAIN_GRASS
	PlotType=2
EndPlot
BeginPlot
	x=18,y=53
	TerrainType=TERRAIN_GRASS
	PlotType=2
EndPlot
BeginPlot
	x=18,y=54
	TerrainType=TERRAIN_GRASS
	PlotType=2
	FeatureType=FEATURE_FOREST, FeatureVariety=0
EndPlot
BeginPlot
	x=18,y=55
	TerrainType=TERRAIN_GRASS
	PlotType=2
	FeatureType=FEATURE_FOREST, FeatureVariety=0
EndPlot
BeginPlot
	x=18,y=56
	TerrainType=TERRAIN_GRASS
	PlotType=2
	FeatureType=FEATURE_FOREST, FeatureVariety=0
EndPlot
BeginPlot
	x=18,y=57
	TerrainType=TERRAIN_GRASS
	PlotType=2
	FeatureType=FEATURE_FOREST, FeatureVariety=0
EndPlot
BeginPlot
	x=18,y=58
	TerrainType=TERRAIN_GRASS
	PlotType=2
EndPlot
BeginPlot
	x=18,y=59
	TerrainType=TERRAIN_GRASS
	PlotType=2
EndPlot
BeginPlot
	x=18,y=60
	TerrainType=TERRAIN_COAST
	PlotType=3
EndPlot
BeginPlot
	x=18,y=61
	TerrainType=TERRAIN_OCEAN
	PlotType=3
EndPlot
BeginPlot
	x=18,y=62
	TerrainType=TERRAIN_OCEAN
	PlotType=3
EndPlot
BeginPlot
	x=18,y=63
	TerrainType=TERRAIN_OCEAN
	PlotType=3
EndPlot
BeginPlot
	x=18,y=64
	TerrainType=TERRAIN_OCEAN
	PlotType=3
EndPlot
BeginPlot
	x=18,y=65
	TerrainType=TERRAIN_OCEAN
	PlotType=3
EndPlot
BeginPlot
	x=18,y=66
	TerrainType=TERRAIN_OCEAN
	PlotType=3
EndPlot
BeginPlot
	x=18,y=67
	TerrainType=TERRAIN_OCEAN
	PlotType=3
EndPlot</v>
      </c>
    </row>
    <row r="97" spans="2:2" x14ac:dyDescent="0.25">
      <c r="B97" s="201" t="str">
        <f t="shared" ca="1" si="2"/>
        <v>BeginPlot
	x=19,y=0
	TerrainType=TERRAIN_OCEAN
	PlotType=3
EndPlot
BeginPlot
	x=19,y=1
	TerrainType=TERRAIN_OCEAN
	PlotType=3
EndPlot
BeginPlot
	x=19,y=2
	TerrainType=TERRAIN_COAST
	PlotType=3
EndPlot
BeginPlot
	x=19,y=3
	TerrainType=TERRAIN_GRASS
	PlotType=2
	FeatureType=FEATURE_FOREST, FeatureVariety=3
EndPlot
BeginPlot
	x=19,y=4
	TerrainType=TERRAIN_GRASS
	PlotType=2
	RiverNSDirection=2
	isWOfRiver
	FeatureType=FEATURE_FOREST, FeatureVariety=3
EndPlot
BeginPlot
	x=19,y=5
	TerrainType=TERRAIN_GRASS
	PlotType=1
	RiverWEDirection=1
	isNOfRiver
	FeatureType=FEATURE_FOREST, FeatureVariety=3
EndPlot
BeginPlot
	x=19,y=6
	TerrainType=TERRAIN_GRASS
	PlotType=2
	FeatureType=FEATURE_FOREST, FeatureVariety=3
EndPlot
BeginPlot
	x=19,y=7
	TerrainType=TERRAIN_GRASS
	PlotType=1
	FeatureType=FEATURE_FOREST, FeatureVariety=3
EndPlot
BeginPlot
	x=19,y=8
	TerrainType=TERRAIN_GRASS
	PlotType=2
	RiverNSDirection=0
	isWOfRiver
	RiverWEDirection=1
	isNOfRiver
	FeatureType=FEATURE_FOREST, FeatureVariety=3
EndPlot
BeginPlot
	x=19,y=9
	TerrainType=TERRAIN_COAST
	PlotType=3
EndPlot
BeginPlot
	x=19,y=10
	TerrainType=TERRAIN_COAST
	PlotType=3
EndPlot
BeginPlot
	x=19,y=11
	TerrainType=TERRAIN_COAST
	PlotType=3
EndPlot
BeginPlot
	x=19,y=12
	TerrainType=TERRAIN_COAST
	PlotType=3
EndPlot
BeginPlot
	x=19,y=13
	TerrainType=TERRAIN_COAST
	PlotType=3
EndPlot
BeginPlot
	x=19,y=14
	TerrainType=TERRAIN_COAST
	PlotType=3
EndPlot
BeginPlot
	x=19,y=15
	TerrainType=TERRAIN_COAST
	PlotType=3
EndPlot
BeginPlot
	x=19,y=16
	TerrainType=TERRAIN_COAST
	PlotType=3
EndPlot
BeginPlot
	x=19,y=17
	TerrainType=TERRAIN_COAST
	PlotType=3
EndPlot
BeginPlot
	x=19,y=18
	TerrainType=TERRAIN_COAST
	PlotType=3
EndPlot
BeginPlot
	x=19,y=19
	TerrainType=TERRAIN_COAST
	PlotType=3
EndPlot
BeginPlot
	x=19,y=20
	TerrainType=TERRAIN_COAST
	PlotType=3
EndPlot
BeginPlot
	x=19,y=21
	TerrainType=TERRAIN_PLAINS
	PlotType=1
	FeatureType=FEATURE_FOREST, FeatureVariety=1
EndPlot
BeginPlot
	x=19,y=22
	TerrainType=TERRAIN_GRASS
	PlotType=1
	BonusType=BONUS_COPPER
	RiverWEDirection=1
	isNOfRiver
	FeatureType=FEATURE_FOREST, FeatureVariety=1
EndPlot
BeginPlot
	x=19,y=23
	TerrainType=TERRAIN_GRASS
	PlotType=2
	BonusType=BONUS_IRON
EndPlot
BeginPlot
	x=19,y=24
	TerrainType=TERRAIN_COAST
	PlotType=3
EndPlot
BeginPlot
	x=19,y=25
	TerrainType=TERRAIN_COAST
	PlotType=3
EndPlot
BeginPlot
	x=19,y=26
	TerrainType=TERRAIN_COAST
	PlotType=3
EndPlot
BeginPlot
	x=19,y=27
	TerrainType=TERRAIN_COAST
	PlotType=3
EndPlot
BeginPlot
	x=19,y=28
	TerrainType=TERRAIN_COAST
	PlotType=3
EndPlot
BeginPlot
	x=19,y=29
	TerrainType=TERRAIN_GRASS
	PlotType=2
	FeatureType=FEATURE_FOREST, FeatureVariety=3
EndPlot
BeginPlot
	x=19,y=30
	TerrainType=TERRAIN_COAST
	PlotType=3
EndPlot
BeginPlot
	x=19,y=31
	TerrainType=TERRAIN_GRASS
	PlotType=2
	FeatureType=FEATURE_FOREST, FeatureVariety=3
EndPlot
BeginPlot
	x=19,y=32
	TerrainType=TERRAIN_COAST
	PlotType=3
EndPlot
BeginPlot
	x=19,y=33
	TerrainType=TERRAIN_COAST
	PlotType=3
EndPlot
BeginPlot
	x=19,y=34
	TerrainType=TERRAIN_COAST
	PlotType=3
EndPlot
BeginPlot
	x=19,y=35
	TerrainType=TERRAIN_COAST
	PlotType=3
EndPlot
BeginPlot
	x=19,y=36
	TerrainType=TERRAIN_COAST
	PlotType=3
	BonusType=BONUS_CRAB
EndPlot
BeginPlot
	x=19,y=37
	TerrainType=TERRAIN_GRASS
	PlotType=2
	FeatureType=FEATURE_FOREST, FeatureVariety=0
EndPlot
BeginPlot
	x=19,y=38
	TerrainType=TERRAIN_GRASS
	PlotType=2
	BonusType=BONUS_MARBLE
	FeatureType=FEATURE_FOREST, FeatureVariety=0
EndPlot
BeginPlot
	x=19,y=39
	TerrainType=TERRAIN_GRASS
	PlotType=2
	FeatureType=FEATURE_FOREST, FeatureVariety=0
EndPlot
BeginPlot
	x=19,y=40
	TerrainType=TERRAIN_GRASS
	PlotType=2
	RiverNSDirection=0
	isWOfRiver
	RiverWEDirection=1
	isNOfRiver
EndPlot
BeginPlot
	x=19,y=41
	TerrainType=TERRAIN_GRASS
	PlotType=2
	RiverNSDirection=0
	isWOfRiver
EndPlot
BeginPlot
	x=19,y=42
	TerrainType=TERRAIN_GRASS
	PlotType=2
	RiverWEDirection=3
	isNOfRiver
	FeatureType=FEATURE_FOREST, FeatureVariety=0
EndPlot
BeginPlot
	x=19,y=43
	TerrainType=TERRAIN_GRASS
	PlotType=2
	BonusType=BONUS_DYE
	FeatureType=FEATURE_FOREST, FeatureVariety=0
EndPlot
BeginPlot
	x=19,y=44
	TerrainType=TERRAIN_GRASS
	PlotType=2
EndPlot
BeginPlot
	x=19,y=45
	TerrainType=TERRAIN_GRASS
	PlotType=2
	BonusType=BONUS_WHEAT
EndPlot
BeginPlot
	x=19,y=46
	TerrainType=TERRAIN_GRASS
	PlotType=2
EndPlot
BeginPlot
	x=19,y=47
	TerrainType=TERRAIN_GRASS
	PlotType=2
	RiverWEDirection=3
	isNOfRiver
	FeatureType=FEATURE_FOREST, FeatureVariety=0
EndPlot
BeginPlot
	x=19,y=48
	TerrainType=TERRAIN_GRASS
	PlotType=1
	FeatureType=FEATURE_FOREST, FeatureVariety=0
EndPlot
BeginPlot
	x=19,y=49
	TerrainType=TERRAIN_GRASS
	PlotType=1
	FeatureType=FEATURE_FOREST, FeatureVariety=0
EndPlot
BeginPlot
	x=19,y=50
	TerrainType=TERRAIN_GRASS
	PlotType=1
	FeatureType=FEATURE_FOREST, FeatureVariety=0
EndPlot
BeginPlot
	x=19,y=51
	TerrainType=TERRAIN_GRASS
	PlotType=2
	BonusType=BONUS_CORN
EndPlot
BeginPlot
	x=19,y=52
	TerrainType=TERRAIN_GRASS
	PlotType=1
	FeatureType=FEATURE_FOREST, FeatureVariety=0
EndPlot
BeginPlot
	x=19,y=53
	TerrainType=TERRAIN_GRASS
	PlotType=1
EndPlot
BeginPlot
	x=19,y=54
	TerrainType=TERRAIN_GRASS
	PlotType=2
	BonusType=BONUS_SILK
EndPlot
BeginPlot
	x=19,y=55
	TerrainType=TERRAIN_GRASS
	PlotType=1
	FeatureType=FEATURE_FOREST, FeatureVariety=0
EndPlot
BeginPlot
	x=19,y=56
	TerrainType=TERRAIN_GRASS
	PlotType=1
	FeatureType=FEATURE_FOREST, FeatureVariety=0
EndPlot
BeginPlot
	x=19,y=57
	TerrainType=TERRAIN_GRASS
	PlotType=2
	FeatureType=FEATURE_FOREST, FeatureVariety=0
EndPlot
BeginPlot
	x=19,y=58
	TerrainType=TERRAIN_COAST
	PlotType=3
	BonusType=BONUS_CLAM
EndPlot
BeginPlot
	x=19,y=59
	TerrainType=TERRAIN_COAST
	PlotType=3
EndPlot
BeginPlot
	x=19,y=60
	TerrainType=TERRAIN_COAST
	PlotType=3
EndPlot
BeginPlot
	x=19,y=61
	TerrainType=TERRAIN_OCEAN
	PlotType=3
EndPlot
BeginPlot
	x=19,y=62
	TerrainType=TERRAIN_OCEAN
	PlotType=3
EndPlot
BeginPlot
	x=19,y=63
	TerrainType=TERRAIN_OCEAN
	PlotType=3
EndPlot
BeginPlot
	x=19,y=64
	TerrainType=TERRAIN_OCEAN
	PlotType=3
EndPlot
BeginPlot
	x=19,y=65
	TerrainType=TERRAIN_OCEAN
	PlotType=3
EndPlot
BeginPlot
	x=19,y=66
	TerrainType=TERRAIN_OCEAN
	PlotType=3
EndPlot
BeginPlot
	x=19,y=67
	TerrainType=TERRAIN_OCEAN
	PlotType=3
EndPlot</v>
      </c>
    </row>
    <row r="98" spans="2:2" x14ac:dyDescent="0.25">
      <c r="B98" s="201" t="str">
        <f t="shared" ca="1" si="2"/>
        <v>BeginPlot
	x=20,y=0
	TerrainType=TERRAIN_OCEAN
	PlotType=3
EndPlot
BeginPlot
	x=20,y=1
	TerrainType=TERRAIN_COAST
	PlotType=3
EndPlot
BeginPlot
	x=20,y=2
	TerrainType=TERRAIN_COAST
	PlotType=3
EndPlot
BeginPlot
	x=20,y=3
	TerrainType=TERRAIN_GRASS
	PlotType=2
	FeatureType=FEATURE_FOREST, FeatureVariety=3
EndPlot
BeginPlot
	x=20,y=4
	TerrainType=TERRAIN_PLAINS
	PlotType=1
	RiverNSDirection=2
	isWOfRiver
	RiverWEDirection=1
	isNOfRiver
EndPlot
BeginPlot
	x=20,y=5
	TerrainType=TERRAIN_GRASS
	PlotType=2
	RiverNSDirection=2
	isWOfRiver
	FeatureType=FEATURE_FOREST, FeatureVariety=3
EndPlot
BeginPlot
	x=20,y=6
	TerrainType=TERRAIN_GRASS
	PlotType=2
	RiverNSDirection=2
	isWOfRiver
	FeatureType=FEATURE_FOREST, FeatureVariety=3
EndPlot
BeginPlot
	x=20,y=7
	TerrainType=TERRAIN_PLAINS
	PlotType=1
	RiverWEDirection=1
	isNOfRiver
EndPlot
BeginPlot
	x=20,y=8
	TerrainType=TERRAIN_GRASS
	PlotType=1
	FeatureType=FEATURE_FOREST, FeatureVariety=3
EndPlot
BeginPlot
	x=20,y=9
	TerrainType=TERRAIN_COAST
	PlotType=3
EndPlot
BeginPlot
	x=20,y=10
	TerrainType=TERRAIN_COAST
	PlotType=3
EndPlot
BeginPlot
	x=20,y=11
	TerrainType=TERRAIN_GRASS
	PlotType=2
EndPlot
BeginPlot
	x=20,y=12
	TerrainType=TERRAIN_GRASS
	PlotType=2
	FeatureType=FEATURE_FOREST, FeatureVariety=1
EndPlot
BeginPlot
	x=20,y=13
	TerrainType=TERRAIN_GRASS
	PlotType=2
	FeatureType=FEATURE_FOREST, FeatureVariety=1
EndPlot
BeginPlot
	x=20,y=14
	TerrainType=TERRAIN_COAST
	PlotType=3
EndPlot
BeginPlot
	x=20,y=15
	TerrainType=TERRAIN_COAST
	PlotType=3
EndPlot
BeginPlot
	x=20,y=16
	TerrainType=TERRAIN_GRASS
	PlotType=2
	BonusType=BONUS_URANIUM
EndPlot
BeginPlot
	x=20,y=17
	TerrainType=TERRAIN_COAST
	PlotType=3
EndPlot
BeginPlot
	x=20,y=18
	TerrainType=TERRAIN_GRASS
	PlotType=1
	FeatureType=FEATURE_FOREST, FeatureVariety=1
EndPlot
BeginPlot
	x=20,y=19
	TerrainType=TERRAIN_GRASS
	PlotType=1
	FeatureType=FEATURE_FOREST, FeatureVariety=1
EndPlot
BeginPlot
	x=20,y=20
	TerrainType=TERRAIN_GRASS
	PlotType=1
	FeatureType=FEATURE_FOREST, FeatureVariety=1
EndPlot
BeginPlot
	x=20,y=21
	TerrainType=TERRAIN_GRASS
	PlotType=1
EndPlot
BeginPlot
	x=20,y=22
	TerrainType=TERRAIN_GRASS
	PlotType=2
	RiverNSDirection=2
	isWOfRiver
	RiverWEDirection=1
	isNOfRiver
	FeatureType=FEATURE_FOREST, FeatureVariety=1
EndPlot
BeginPlot
	x=20,y=23
	TerrainType=TERRAIN_GRASS
	PlotType=1
	BonusType=BONUS_COAL
	RiverNSDirection=2
	isWOfRiver
	FeatureType=FEATURE_FOREST, FeatureVariety=1
EndPlot
BeginPlot
	x=20,y=24
	TerrainType=TERRAIN_GRASS
	PlotType=2
EndPlot
BeginPlot
	x=20,y=25
	TerrainType=TERRAIN_GRASS
	PlotType=2
	BonusType=BONUS_SHEEP
EndPlot
BeginPlot
	x=20,y=26
	TerrainType=TERRAIN_GRASS
	PlotType=2
EndPlot
BeginPlot
	x=20,y=27
	TerrainType=TERRAIN_COAST
	PlotType=3
EndPlot
BeginPlot
	x=20,y=28
	TerrainType=TERRAIN_COAST
	PlotType=3
EndPlot
BeginPlot
	x=20,y=29
	TerrainType=TERRAIN_GRASS
	PlotType=2
	FeatureType=FEATURE_FOREST, FeatureVariety=3
EndPlot
BeginPlot
	x=20,y=30
	TerrainType=TERRAIN_PLAINS
	PlotType=1
EndPlot
BeginPlot
	x=20,y=31
	TerrainType=TERRAIN_GRASS
	PlotType=2
	RiverWEDirection=3
	isNOfRiver
	FeatureType=FEATURE_FOREST, FeatureVariety=3
EndPlot
BeginPlot
	x=20,y=32
	TerrainType=TERRAIN_COAST
	PlotType=3
EndPlot
BeginPlot
	x=20,y=33
	TerrainType=TERRAIN_COAST
	PlotType=3
EndPlot
BeginPlot
	x=20,y=34
	TerrainType=TERRAIN_COAST
	PlotType=3
EndPlot
BeginPlot
	x=20,y=35
	TerrainType=TERRAIN_GRASS
	PlotType=2
EndPlot
BeginPlot
	x=20,y=36
	TerrainType=TERRAIN_GRASS
	PlotType=2
	FeatureType=FEATURE_FOREST, FeatureVariety=0
EndPlot
BeginPlot
	x=20,y=37
	TerrainType=TERRAIN_GRASS
	PlotType=2
	FeatureType=FEATURE_FOREST, FeatureVariety=0
EndPlot
BeginPlot
	x=20,y=38
	TerrainType=TERRAIN_GRASS
	PlotType=2
	FeatureType=FEATURE_FOREST, FeatureVariety=0
EndPlot
BeginPlot
	x=20,y=39
	TerrainType=TERRAIN_GRASS
	PlotType=2
EndPlot
BeginPlot
	x=20,y=40
	TerrainType=TERRAIN_GRASS
	PlotType=2
EndPlot
BeginPlot
	x=20,y=41
	TerrainType=TERRAIN_GRASS
	PlotType=2
EndPlot
BeginPlot
	x=20,y=42
	TerrainType=TERRAIN_GRASS
	PlotType=2
EndPlot
BeginPlot
	x=20,y=43
	TerrainType=TERRAIN_GRASS
	PlotType=1
	FeatureType=FEATURE_FOREST, FeatureVariety=0
EndPlot
BeginPlot
	x=20,y=44
	TerrainType=TERRAIN_GRASS
	PlotType=1
	FeatureType=FEATURE_FOREST, FeatureVariety=0
EndPlot
BeginPlot
	x=20,y=45
	TerrainType=TERRAIN_GRASS
	PlotType=2
EndPlot
BeginPlot
	x=20,y=46
	TerrainType=TERRAIN_GRASS
	PlotType=2
	FeatureType=FEATURE_FOREST, FeatureVariety=0
EndPlot
BeginPlot
	x=20,y=47
	TerrainType=TERRAIN_GRASS
	PlotType=1
	RiverWEDirection=3
	isNOfRiver
	FeatureType=FEATURE_FOREST, FeatureVariety=0
EndPlot
BeginPlot
	x=20,y=48
	TerrainType=TERRAIN_GRASS
	PlotType=2
	BonusType=BONUS_ALUMINUM
	FeatureType=FEATURE_FOREST, FeatureVariety=0
EndPlot
BeginPlot
	x=20,y=49
	TerrainType=TERRAIN_GRASS
	PlotType=1
EndPlot
BeginPlot
	x=20,y=50
	TerrainType=TERRAIN_GRASS
	PlotType=1
	FeatureType=FEATURE_FOREST, FeatureVariety=0
EndPlot
BeginPlot
	x=20,y=51
	TerrainType=TERRAIN_GRASS
	PlotType=2
	FeatureType=FEATURE_FOREST, FeatureVariety=0
EndPlot
BeginPlot
	x=20,y=52
	TerrainType=TERRAIN_GRASS
	PlotType=1
	RiverWEDirection=1
	isNOfRiver
	FeatureType=FEATURE_FOREST, FeatureVariety=0
EndPlot
BeginPlot
	x=20,y=53
	TerrainType=TERRAIN_GRASS
	PlotType=1
EndPlot
BeginPlot
	x=20,y=54
	TerrainType=TERRAIN_GRASS
	PlotType=2
EndPlot
BeginPlot
	x=20,y=55
	TerrainType=TERRAIN_GRASS
	PlotType=1
	FeatureType=FEATURE_FOREST, FeatureVariety=0
EndPlot
BeginPlot
	x=20,y=56
	TerrainType=TERRAIN_GRASS
	PlotType=2
EndPlot
BeginPlot
	x=20,y=57
	TerrainType=TERRAIN_GRASS
	PlotType=1
	RiverWEDirection=1
	isNOfRiver
	FeatureType=FEATURE_FOREST, FeatureVariety=0
EndPlot
BeginPlot
	x=20,y=58
	TerrainType=TERRAIN_GRASS
	PlotType=2
EndPlot
BeginPlot
	x=20,y=59
	TerrainType=TERRAIN_GRASS
	PlotType=2
EndPlot
BeginPlot
	x=20,y=60
	TerrainType=TERRAIN_COAST
	PlotType=3
EndPlot
BeginPlot
	x=20,y=61
	TerrainType=TERRAIN_OCEAN
	PlotType=3
EndPlot
BeginPlot
	x=20,y=62
	TerrainType=TERRAIN_OCEAN
	PlotType=3
EndPlot
BeginPlot
	x=20,y=63
	TerrainType=TERRAIN_OCEAN
	PlotType=3
EndPlot
BeginPlot
	x=20,y=64
	TerrainType=TERRAIN_OCEAN
	PlotType=3
EndPlot
BeginPlot
	x=20,y=65
	TerrainType=TERRAIN_OCEAN
	PlotType=3
EndPlot
BeginPlot
	x=20,y=66
	TerrainType=TERRAIN_OCEAN
	PlotType=3
EndPlot
BeginPlot
	x=20,y=67
	TerrainType=TERRAIN_OCEAN
	PlotType=3
EndPlot</v>
      </c>
    </row>
    <row r="99" spans="2:2" x14ac:dyDescent="0.25">
      <c r="B99" s="201" t="str">
        <f t="shared" ca="1" si="2"/>
        <v>BeginPlot
	x=21,y=0
	TerrainType=TERRAIN_OCEAN
	PlotType=3
EndPlot
BeginPlot
	x=21,y=1
	TerrainType=TERRAIN_OCEAN
	PlotType=3
EndPlot
BeginPlot
	x=21,y=2
	TerrainType=TERRAIN_COAST
	PlotType=3
EndPlot
BeginPlot
	x=21,y=3
	TerrainType=TERRAIN_COAST
	PlotType=3
EndPlot
BeginPlot
	x=21,y=4
	TerrainType=TERRAIN_GRASS
	PlotType=2
	FeatureType=FEATURE_FOREST, FeatureVariety=3
EndPlot
BeginPlot
	x=21,y=5
	TerrainType=TERRAIN_GRASS
	PlotType=2
	FeatureType=FEATURE_FOREST, FeatureVariety=3
EndPlot
BeginPlot
	x=21,y=6
	TerrainType=TERRAIN_GRASS
	PlotType=2
	FeatureType=FEATURE_FOREST, FeatureVariety=3
EndPlot
BeginPlot
	x=21,y=7
	TerrainType=TERRAIN_GRASS
	PlotType=2
	FeatureType=FEATURE_FOREST, FeatureVariety=3
EndPlot
BeginPlot
	x=21,y=8
	TerrainType=TERRAIN_COAST
	PlotType=3
EndPlot
BeginPlot
	x=21,y=9
	TerrainType=TERRAIN_COAST
	PlotType=3
EndPlot
BeginPlot
	x=21,y=10
	TerrainType=TERRAIN_GRASS
	PlotType=2
EndPlot
BeginPlot
	x=21,y=11
	TerrainType=TERRAIN_GRASS
	PlotType=2
EndPlot
BeginPlot
	x=21,y=12
	TerrainType=TERRAIN_GRASS
	PlotType=2
	RiverNSDirection=2
	isWOfRiver
	FeatureType=FEATURE_FOREST, FeatureVariety=1
EndPlot
BeginPlot
	x=21,y=13
	TerrainType=TERRAIN_GRASS
	PlotType=2
	FeatureType=FEATURE_FOREST, FeatureVariety=1
EndPlot
BeginPlot
	x=21,y=14
	TerrainType=TERRAIN_GRASS
	PlotType=2
EndPlot
BeginPlot
	x=21,y=15
	TerrainType=TERRAIN_GRASS
	PlotType=2
	RiverNSDirection=2
	isWOfRiver
	FeatureType=FEATURE_FOREST, FeatureVariety=1
EndPlot
BeginPlot
	x=21,y=16
	TerrainType=TERRAIN_GRASS
	PlotType=2
	BonusType=BONUS_CORN
EndPlot
BeginPlot
	x=21,y=17
	TerrainType=TERRAIN_COAST
	PlotType=3
EndPlot
BeginPlot
	x=21,y=18
	TerrainType=TERRAIN_GRASS
	PlotType=2
	FeatureType=FEATURE_FOREST, FeatureVariety=1
EndPlot
BeginPlot
	x=21,y=19
	TerrainType=TERRAIN_GRASS
	PlotType=2
	FeatureType=FEATURE_FOREST, FeatureVariety=1
EndPlot
BeginPlot
	x=21,y=20
	TerrainType=TERRAIN_GRASS
	PlotType=2
	RiverWEDirection=1
	isNOfRiver
	FeatureType=FEATURE_FOREST, FeatureVariety=1
EndPlot
BeginPlot
	x=21,y=21
	TerrainType=TERRAIN_GRASS
	PlotType=2
	RiverWEDirection=1
	isNOfRiver
EndPlot
BeginPlot
	x=21,y=22
	TerrainType=TERRAIN_GRASS
	PlotType=2
	RiverWEDirection=1
	isNOfRiver
EndPlot
BeginPlot
	x=21,y=23
	TerrainType=TERRAIN_GRASS
	PlotType=2
	RiverNSDirection=2
	isWOfRiver
	FeatureType=FEATURE_FOREST, FeatureVariety=1
EndPlot
BeginPlot
	x=21,y=24
	TerrainType=TERRAIN_GRASS
	PlotType=1
	RiverNSDirection=2
	isWOfRiver
	FeatureType=FEATURE_FOREST, FeatureVariety=1
EndPlot
BeginPlot
	x=21,y=25
	TerrainType=TERRAIN_GRASS
	PlotType=2
	RiverNSDirection=2
	isWOfRiver
EndPlot
BeginPlot
	x=21,y=26
	TerrainType=TERRAIN_GRASS
	PlotType=2
	BonusType=BONUS_CORN
EndPlot
BeginPlot
	x=21,y=27
	TerrainType=TERRAIN_GRASS
	PlotType=2
EndPlot
BeginPlot
	x=21,y=28
	TerrainType=TERRAIN_COAST
	PlotType=3
EndPlot
BeginPlot
	x=21,y=29
	TerrainType=TERRAIN_GRASS
	PlotType=2
	FeatureType=FEATURE_FOREST, FeatureVariety=3
EndPlot
BeginPlot
	x=21,y=30
	TerrainType=TERRAIN_GRASS
	PlotType=2
	FeatureType=FEATURE_FOREST, FeatureVariety=3
EndPlot
BeginPlot
	x=21,y=31
	TerrainType=TERRAIN_GRASS
	PlotType=2
	RiverWEDirection=3
	isNOfRiver
	FeatureType=FEATURE_FOREST, FeatureVariety=3
EndPlot
BeginPlot
	x=21,y=32
	TerrainType=TERRAIN_COAST
	PlotType=3
EndPlot
BeginPlot
	x=21,y=33
	TerrainType=TERRAIN_COAST
	PlotType=3
EndPlot
BeginPlot
	x=21,y=34
	TerrainType=TERRAIN_COAST
	PlotType=3
EndPlot
BeginPlot
	x=21,y=35
	TerrainType=TERRAIN_GRASS
	PlotType=1
EndPlot
BeginPlot
	x=21,y=36
	TerrainType=TERRAIN_GRASS
	PlotType=1
EndPlot
BeginPlot
	x=21,y=37
	TerrainType=TERRAIN_GRASS
	PlotType=1
	FeatureType=FEATURE_FOREST, FeatureVariety=0
EndPlot
BeginPlot
	x=21,y=38
	TerrainType=TERRAIN_GRASS
	PlotType=2
	BonusType=BONUS_SPICES
	FeatureType=FEATURE_FOREST, FeatureVariety=0
EndPlot
BeginPlot
	x=21,y=39
	TerrainType=TERRAIN_GRASS
	PlotType=2
EndPlot
BeginPlot
	x=21,y=40
	TerrainType=TERRAIN_GRASS
	PlotType=2
EndPlot
BeginPlot
	x=21,y=41
	TerrainType=TERRAIN_GRASS
	PlotType=2
	BonusType=BONUS_SILVER
EndPlot
BeginPlot
	x=21,y=42
	TerrainType=TERRAIN_GRASS
	PlotType=2
EndPlot
BeginPlot
	x=21,y=43
	TerrainType=TERRAIN_GRASS
	PlotType=2
	BonusType=BONUS_HORSE
EndPlot
BeginPlot
	x=21,y=44
	TerrainType=TERRAIN_GRASS
	PlotType=2
	FeatureType=FEATURE_FOREST, FeatureVariety=0
EndPlot
BeginPlot
	x=21,y=45
	TerrainType=TERRAIN_GRASS
	PlotType=2
	FeatureType=FEATURE_FOREST, FeatureVariety=0
EndPlot
BeginPlot
	x=21,y=46
	TerrainType=TERRAIN_GRASS
	PlotType=2
	RiverNSDirection=0
	isWOfRiver
	FeatureType=FEATURE_FOREST, FeatureVariety=0
EndPlot
BeginPlot
	x=21,y=47
	TerrainType=TERRAIN_GRASS
	PlotType=2
	RiverWEDirection=3
	isNOfRiver
	FeatureType=FEATURE_FOREST, FeatureVariety=0
EndPlot
BeginPlot
	x=21,y=48
	TerrainType=TERRAIN_GRASS
	PlotType=1
EndPlot
BeginPlot
	x=21,y=49
	TerrainType=TERRAIN_GRASS
	PlotType=1
EndPlot
BeginPlot
	x=21,y=50
	TerrainType=TERRAIN_GRASS
	PlotType=1
	FeatureType=FEATURE_FOREST, FeatureVariety=0
EndPlot
BeginPlot
	x=21,y=51
	TerrainType=TERRAIN_GRASS
	PlotType=2
	FeatureType=FEATURE_FOREST, FeatureVariety=0
EndPlot
BeginPlot
	x=21,y=52
	TerrainType=TERRAIN_GRASS
	PlotType=2
	RiverWEDirection=1
	isNOfRiver
	FeatureType=FEATURE_FOREST, FeatureVariety=0
EndPlot
BeginPlot
	x=21,y=53
	TerrainType=TERRAIN_GRASS
	PlotType=2
	BonusType=BONUS_GEMS
	FeatureType=FEATURE_FOREST, FeatureVariety=0
EndPlot
BeginPlot
	x=21,y=54
	TerrainType=TERRAIN_GRASS
	PlotType=2
	FeatureType=FEATURE_FOREST, FeatureVariety=0
EndPlot
BeginPlot
	x=21,y=55
	TerrainType=TERRAIN_GRASS
	PlotType=1
	FeatureType=FEATURE_FOREST, FeatureVariety=0
EndPlot
BeginPlot
	x=21,y=56
	TerrainType=TERRAIN_GRASS
	PlotType=2
EndPlot
BeginPlot
	x=21,y=57
	TerrainType=TERRAIN_GRASS
	PlotType=2
	RiverWEDirection=1
	isNOfRiver
EndPlot
BeginPlot
	x=21,y=58
	TerrainType=TERRAIN_GRASS
	PlotType=2
	BonusType=BONUS_INCENSE
	FeatureType=FEATURE_FOREST, FeatureVariety=0
EndPlot
BeginPlot
	x=21,y=59
	TerrainType=TERRAIN_GRASS
	PlotType=2
EndPlot
BeginPlot
	x=21,y=60
	TerrainType=TERRAIN_COAST
	PlotType=3
EndPlot
BeginPlot
	x=21,y=61
	TerrainType=TERRAIN_OCEAN
	PlotType=3
EndPlot
BeginPlot
	x=21,y=62
	TerrainType=TERRAIN_OCEAN
	PlotType=3
EndPlot
BeginPlot
	x=21,y=63
	TerrainType=TERRAIN_OCEAN
	PlotType=3
EndPlot
BeginPlot
	x=21,y=64
	TerrainType=TERRAIN_OCEAN
	PlotType=3
EndPlot
BeginPlot
	x=21,y=65
	TerrainType=TERRAIN_OCEAN
	PlotType=3
EndPlot
BeginPlot
	x=21,y=66
	TerrainType=TERRAIN_OCEAN
	PlotType=3
EndPlot
BeginPlot
	x=21,y=67
	TerrainType=TERRAIN_OCEAN
	PlotType=3
EndPlot</v>
      </c>
    </row>
    <row r="100" spans="2:2" x14ac:dyDescent="0.25">
      <c r="B100" s="201" t="str">
        <f t="shared" ca="1" si="2"/>
        <v>BeginPlot
	x=22,y=0
	TerrainType=TERRAIN_OCEAN
	PlotType=3
EndPlot
BeginPlot
	x=22,y=1
	TerrainType=TERRAIN_OCEAN
	PlotType=3
EndPlot
BeginPlot
	x=22,y=2
	TerrainType=TERRAIN_COAST
	PlotType=3
EndPlot
BeginPlot
	x=22,y=3
	TerrainType=TERRAIN_DESERT
	PlotType=2
EndPlot
BeginPlot
	x=22,y=4
	TerrainType=TERRAIN_COAST
	PlotType=3
EndPlot
BeginPlot
	x=22,y=5
	TerrainType=TERRAIN_COAST
	PlotType=3
EndPlot
BeginPlot
	x=22,y=6
	TerrainType=TERRAIN_COAST
	PlotType=3
EndPlot
BeginPlot
	x=22,y=7
	TerrainType=TERRAIN_COAST
	PlotType=3
EndPlot
BeginPlot
	x=22,y=8
	TerrainType=TERRAIN_COAST
	PlotType=3
EndPlot
BeginPlot
	x=22,y=9
	TerrainType=TERRAIN_COAST
	PlotType=3
EndPlot
BeginPlot
	x=22,y=10
	TerrainType=TERRAIN_GRASS
	PlotType=2
	RiverNSDirection=2
	isWOfRiver
EndPlot
BeginPlot
	x=22,y=11
	TerrainType=TERRAIN_GRASS
	PlotType=2
	RiverNSDirection=2
	isWOfRiver
EndPlot
BeginPlot
	x=22,y=12
	TerrainType=TERRAIN_PLAINS
	PlotType=1
	RiverWEDirection=1
	isNOfRiver
EndPlot
BeginPlot
	x=22,y=13
	TerrainType=TERRAIN_GRASS
	PlotType=2
	RiverNSDirection=2
	isWOfRiver
	RiverWEDirection=3
	isNOfRiver
	FeatureType=FEATURE_FOREST, FeatureVariety=1
EndPlot
BeginPlot
	x=22,y=14
	TerrainType=TERRAIN_GRASS
	PlotType=2
	RiverNSDirection=2
	isWOfRiver
EndPlot
BeginPlot
	x=22,y=15
	TerrainType=TERRAIN_GRASS
	PlotType=1
	RiverWEDirection=1
	isNOfRiver
	FeatureType=FEATURE_FOREST, FeatureVariety=1
EndPlot
BeginPlot
	x=22,y=16
	TerrainType=TERRAIN_GRASS
	PlotType=2
	RiverNSDirection=2
	isWOfRiver
	RiverWEDirection=3
	isNOfRiver
	FeatureType=FEATURE_FOREST, FeatureVariety=1
EndPlot
BeginPlot
	x=22,y=17
	TerrainType=TERRAIN_PLAINS
	PlotType=1
	RiverNSDirection=2
	isWOfRiver
EndPlot
BeginPlot
	x=22,y=18
	TerrainType=TERRAIN_GRASS
	PlotType=2
	BonusType=BONUS_WHEAT
	RiverNSDirection=2
	isWOfRiver
EndPlot
BeginPlot
	x=22,y=19
	TerrainType=TERRAIN_GRASS
	PlotType=2
	RiverNSDirection=2
	isWOfRiver
EndPlot
BeginPlot
	x=22,y=20
	TerrainType=TERRAIN_COAST
	PlotType=3
EndPlot
BeginPlot
	x=22,y=21
	TerrainType=TERRAIN_COAST
	PlotType=3
EndPlot
BeginPlot
	x=22,y=22
	TerrainType=TERRAIN_COAST
	PlotType=3
EndPlot
BeginPlot
	x=22,y=23
	TerrainType=TERRAIN_GRASS
	PlotType=2
	FeatureType=FEATURE_FOREST, FeatureVariety=1
EndPlot
BeginPlot
	x=22,y=24
	TerrainType=TERRAIN_GRASS
	PlotType=2
	FeatureType=FEATURE_FOREST, FeatureVariety=1
EndPlot
BeginPlot
	x=22,y=25
	TerrainType=TERRAIN_PLAINS
	PlotType=1
EndPlot
BeginPlot
	x=22,y=26
	TerrainType=TERRAIN_GRASS
	PlotType=2
EndPlot
BeginPlot
	x=22,y=27
	TerrainType=TERRAIN_GRASS
	PlotType=2
EndPlot
BeginPlot
	x=22,y=28
	TerrainType=TERRAIN_DESERT
	PlotType=2
EndPlot
BeginPlot
	x=22,y=29
	TerrainType=TERRAIN_COAST
	PlotType=3
EndPlot
BeginPlot
	x=22,y=30
	TerrainType=TERRAIN_COAST
	PlotType=3
EndPlot
BeginPlot
	x=22,y=31
	TerrainType=TERRAIN_COAST
	PlotType=3
EndPlot
BeginPlot
	x=22,y=32
	TerrainType=TERRAIN_COAST
	PlotType=3
EndPlot
BeginPlot
	x=22,y=33
	TerrainType=TERRAIN_COAST
	PlotType=3
EndPlot
BeginPlot
	x=22,y=34
	TerrainType=TERRAIN_COAST
	PlotType=3
EndPlot
BeginPlot
	x=22,y=35
	TerrainType=TERRAIN_GRASS
	PlotType=2
EndPlot
BeginPlot
	x=22,y=36
	TerrainType=TERRAIN_GRASS
	PlotType=1
EndPlot
BeginPlot
	x=22,y=37
	TerrainType=TERRAIN_GRASS
	PlotType=1
EndPlot
BeginPlot
	x=22,y=38
	TerrainType=TERRAIN_GRASS
	PlotType=1
	FeatureType=FEATURE_FOREST, FeatureVariety=0
EndPlot
BeginPlot
	x=22,y=39
	TerrainType=TERRAIN_GRASS
	PlotType=2
	FeatureType=FEATURE_FOREST, FeatureVariety=0
EndPlot
BeginPlot
	x=22,y=40
	TerrainType=TERRAIN_GRASS
	PlotType=2
EndPlot
BeginPlot
	x=22,y=41
	TerrainType=TERRAIN_GRASS
	PlotType=2
EndPlot
BeginPlot
	x=22,y=42
	TerrainType=TERRAIN_GRASS
	PlotType=2
	FeatureType=FEATURE_FOREST, FeatureVariety=0
EndPlot
BeginPlot
	x=22,y=43
	TerrainType=TERRAIN_GRASS
	PlotType=2
	ImprovementType=IMPROVEMENT_GOODY_HUT
EndPlot
BeginPlot
	x=22,y=44
	TerrainType=TERRAIN_GRASS
	PlotType=2
	FeatureType=FEATURE_FOREST, FeatureVariety=0
EndPlot
BeginPlot
	x=22,y=45
	TerrainType=TERRAIN_GRASS
	PlotType=2
	FeatureType=FEATURE_FOREST, FeatureVariety=0
EndPlot
BeginPlot
	x=22,y=46
	TerrainType=TERRAIN_GRASS
	PlotType=2
	RiverWEDirection=3
	isNOfRiver
EndPlot
BeginPlot
	x=22,y=47
	TerrainType=TERRAIN_GRASS
	PlotType=2
	FeatureType=FEATURE_FOREST, FeatureVariety=0
EndPlot
BeginPlot
	x=22,y=48
	TerrainType=TERRAIN_GRASS
	PlotType=2
	FeatureType=FEATURE_FOREST, FeatureVariety=0
EndPlot
BeginPlot
	x=22,y=49
	TerrainType=TERRAIN_GRASS
	PlotType=2
EndPlot
BeginPlot
	x=22,y=50
	TerrainType=TERRAIN_GRASS
	PlotType=2
	FeatureType=FEATURE_FOREST, FeatureVariety=0
EndPlot
BeginPlot
	x=22,y=51
	TerrainType=TERRAIN_GRASS
	PlotType=2
	FeatureType=FEATURE_FOREST, FeatureVariety=0
EndPlot
BeginPlot
	x=22,y=52
	TerrainType=TERRAIN_GRASS
	PlotType=2
	RiverWEDirection=1
	isNOfRiver
	FeatureType=FEATURE_FOREST, FeatureVariety=0
EndPlot
BeginPlot
	x=22,y=53
	TerrainType=TERRAIN_GRASS
	PlotType=2
	FeatureType=FEATURE_FOREST, FeatureVariety=0
EndPlot
BeginPlot
	x=22,y=54
	TerrainType=TERRAIN_GRASS
	PlotType=2
	FeatureType=FEATURE_FOREST, FeatureVariety=0
EndPlot
BeginPlot
	x=22,y=55
	TerrainType=TERRAIN_GRASS
	PlotType=2
	FeatureType=FEATURE_FOREST, FeatureVariety=0
EndPlot
BeginPlot
	x=22,y=56
	TerrainType=TERRAIN_GRASS
	PlotType=2
	FeatureType=FEATURE_FOREST, FeatureVariety=0
EndPlot
BeginPlot
	x=22,y=57
	TerrainType=TERRAIN_GRASS
	PlotType=2
	RiverWEDirection=1
	isNOfRiver
EndPlot
BeginPlot
	x=22,y=58
	TerrainType=TERRAIN_GRASS
	PlotType=2
EndPlot
BeginPlot
	x=22,y=59
	TerrainType=TERRAIN_GRASS
	PlotType=2
	FeatureType=FEATURE_FOREST, FeatureVariety=0
EndPlot
BeginPlot
	x=22,y=60
	TerrainType=TERRAIN_COAST
	PlotType=3
EndPlot
BeginPlot
	x=22,y=61
	TerrainType=TERRAIN_OCEAN
	PlotType=3
EndPlot
BeginPlot
	x=22,y=62
	TerrainType=TERRAIN_OCEAN
	PlotType=3
EndPlot
BeginPlot
	x=22,y=63
	TerrainType=TERRAIN_OCEAN
	PlotType=3
EndPlot
BeginPlot
	x=22,y=64
	TerrainType=TERRAIN_OCEAN
	PlotType=3
EndPlot
BeginPlot
	x=22,y=65
	TerrainType=TERRAIN_OCEAN
	PlotType=3
EndPlot
BeginPlot
	x=22,y=66
	TerrainType=TERRAIN_OCEAN
	PlotType=3
EndPlot
BeginPlot
	x=22,y=67
	TerrainType=TERRAIN_OCEAN
	PlotType=3
EndPlot</v>
      </c>
    </row>
    <row r="101" spans="2:2" x14ac:dyDescent="0.25">
      <c r="B101" s="201" t="str">
        <f t="shared" ca="1" si="2"/>
        <v>BeginPlot
	x=23,y=0
	TerrainType=TERRAIN_OCEAN
	PlotType=3
EndPlot
BeginPlot
	x=23,y=1
	TerrainType=TERRAIN_OCEAN
	PlotType=3
EndPlot
BeginPlot
	x=23,y=2
	TerrainType=TERRAIN_COAST
	PlotType=3
EndPlot
BeginPlot
	x=23,y=3
	TerrainType=TERRAIN_COAST
	PlotType=3
EndPlot
BeginPlot
	x=23,y=4
	TerrainType=TERRAIN_GRASS
	PlotType=2
	FeatureType=FEATURE_FOREST, FeatureVariety=3
EndPlot
BeginPlot
	x=23,y=5
	TerrainType=TERRAIN_GRASS
	PlotType=2
	FeatureType=FEATURE_FOREST, FeatureVariety=3
EndPlot
BeginPlot
	x=23,y=6
	TerrainType=TERRAIN_GRASS
	PlotType=2
	FeatureType=FEATURE_FOREST, FeatureVariety=3
EndPlot
BeginPlot
	x=23,y=7
	TerrainType=TERRAIN_GRASS
	PlotType=2
	FeatureType=FEATURE_FOREST, FeatureVariety=3
EndPlot
BeginPlot
	x=23,y=8
	TerrainType=TERRAIN_COAST
	PlotType=3
EndPlot
BeginPlot
	x=23,y=9
	TerrainType=TERRAIN_COAST
	PlotType=3
EndPlot
BeginPlot
	x=23,y=10
	TerrainType=TERRAIN_GRASS
	PlotType=2
EndPlot
BeginPlot
	x=23,y=11
	TerrainType=TERRAIN_GRASS
	PlotType=1
	BonusType=BONUS_GEMS
	FeatureType=FEATURE_FOREST, FeatureVariety=1
EndPlot
BeginPlot
	x=23,y=12
	TerrainType=TERRAIN_COAST
	PlotType=3
	BonusType=BONUS_FISH
EndPlot
BeginPlot
	x=23,y=13
	TerrainType=TERRAIN_GRASS
	PlotType=1
	BonusType=BONUS_SILVER
	FeatureType=FEATURE_FOREST, FeatureVariety=1
EndPlot
BeginPlot
	x=23,y=14
	TerrainType=TERRAIN_GRASS
	PlotType=1
EndPlot
BeginPlot
	x=23,y=15
	TerrainType=TERRAIN_GRASS
	PlotType=2
	BonusType=BONUS_GOLD
EndPlot
BeginPlot
	x=23,y=16
	TerrainType=TERRAIN_GRASS
	PlotType=2
	FeatureType=FEATURE_FOREST, FeatureVariety=1
EndPlot
BeginPlot
	x=23,y=17
	TerrainType=TERRAIN_GRASS
	PlotType=2
	FeatureType=FEATURE_FOREST, FeatureVariety=1
EndPlot
BeginPlot
	x=23,y=18
	TerrainType=TERRAIN_GRASS
	PlotType=2
	FeatureType=FEATURE_FOREST, FeatureVariety=1
EndPlot
BeginPlot
	x=23,y=19
	TerrainType=TERRAIN_GRASS
	PlotType=2
	BonusType=BONUS_STONE
EndPlot
BeginPlot
	x=23,y=20
	TerrainType=TERRAIN_GRASS
	PlotType=2
	FeatureType=FEATURE_FOREST, FeatureVariety=1
EndPlot
BeginPlot
	x=23,y=21
	TerrainType=TERRAIN_GRASS
	PlotType=2
EndPlot
BeginPlot
	x=23,y=22
	TerrainType=TERRAIN_GRASS
	PlotType=2
	RiverWEDirection=3
	isNOfRiver
EndPlot
BeginPlot
	x=23,y=23
	TerrainType=TERRAIN_GRASS
	PlotType=2
	FeatureType=FEATURE_FOREST, FeatureVariety=1
EndPlot
BeginPlot
	x=23,y=24
	TerrainType=TERRAIN_GRASS
	PlotType=2
	FeatureType=FEATURE_FOREST, FeatureVariety=1
EndPlot
BeginPlot
	x=23,y=25
	TerrainType=TERRAIN_GRASS
	PlotType=2
EndPlot
BeginPlot
	x=23,y=26
	TerrainType=TERRAIN_COAST
	PlotType=3
EndPlot
BeginPlot
	x=23,y=27
	TerrainType=TERRAIN_COAST
	PlotType=3
	BonusType=BONUS_WHALE
EndPlot
BeginPlot
	x=23,y=28
	TerrainType=TERRAIN_COAST
	PlotType=3
EndPlot
BeginPlot
	x=23,y=29
	TerrainType=TERRAIN_GRASS
	PlotType=2
	BonusType=BONUS_ALUMINUM
	FeatureType=FEATURE_FOREST, FeatureVariety=3
EndPlot
BeginPlot
	x=23,y=30
	TerrainType=TERRAIN_GRASS
	PlotType=2
	FeatureType=FEATURE_FOREST, FeatureVariety=3
EndPlot
BeginPlot
	x=23,y=31
	TerrainType=TERRAIN_GRASS
	PlotType=2
	FeatureType=FEATURE_FOREST, FeatureVariety=3
EndPlot
BeginPlot
	x=23,y=32
	TerrainType=TERRAIN_COAST
	PlotType=3
EndPlot
BeginPlot
	x=23,y=33
	TerrainType=TERRAIN_COAST
	PlotType=3
EndPlot
BeginPlot
	x=23,y=34
	TerrainType=TERRAIN_COAST
	PlotType=3
EndPlot
BeginPlot
	x=23,y=35
	TerrainType=TERRAIN_GRASS
	PlotType=2
EndPlot
BeginPlot
	x=23,y=36
	TerrainType=TERRAIN_GRASS
	PlotType=1
	FeatureType=FEATURE_FOREST, FeatureVariety=0
EndPlot
BeginPlot
	x=23,y=37
	TerrainType=TERRAIN_GRASS
	PlotType=1
	FeatureType=FEATURE_FOREST, FeatureVariety=0
EndPlot
BeginPlot
	x=23,y=38
	TerrainType=TERRAIN_GRASS
	PlotType=1
	FeatureType=FEATURE_FOREST, FeatureVariety=0
EndPlot
BeginPlot
	x=23,y=39
	TerrainType=TERRAIN_GRASS
	PlotType=2
	FeatureType=FEATURE_FOREST, FeatureVariety=0
EndPlot
BeginPlot
	x=23,y=40
	TerrainType=TERRAIN_GRASS
	PlotType=2
EndPlot
BeginPlot
	x=23,y=41
	TerrainType=TERRAIN_GRASS
	PlotType=1
	FeatureType=FEATURE_FOREST, FeatureVariety=0
EndPlot
BeginPlot
	x=23,y=42
	TerrainType=TERRAIN_GRASS
	PlotType=1
EndPlot
BeginPlot
	x=23,y=43
	TerrainType=TERRAIN_GRASS
	PlotType=2
	FeatureType=FEATURE_FOREST, FeatureVariety=0
EndPlot
BeginPlot
	x=23,y=44
	TerrainType=TERRAIN_GRASS
	PlotType=2
	FeatureType=FEATURE_FOREST, FeatureVariety=0
EndPlot
BeginPlot
	x=23,y=45
	TerrainType=TERRAIN_GRASS
	PlotType=2
	FeatureType=FEATURE_FOREST, FeatureVariety=0
EndPlot
BeginPlot
	x=23,y=46
	TerrainType=TERRAIN_GRASS
	PlotType=2
	RiverNSDirection=2
	isWOfRiver
	RiverWEDirection=3
	isNOfRiver
EndPlot
BeginPlot
	x=23,y=47
	TerrainType=TERRAIN_GRASS
	PlotType=2
	FeatureType=FEATURE_FOREST, FeatureVariety=0
EndPlot
BeginPlot
	x=23,y=48
	TerrainType=TERRAIN_GRASS
	PlotType=2
EndPlot
BeginPlot
	x=23,y=49
	TerrainType=TERRAIN_GRASS
	PlotType=2
EndPlot
BeginPlot
	x=23,y=50
	TerrainType=TERRAIN_GRASS
	PlotType=2
EndPlot
BeginPlot
	x=23,y=51
	TerrainType=TERRAIN_GRASS
	PlotType=2
EndPlot
BeginPlot
	x=23,y=52
	TerrainType=TERRAIN_GRASS
	PlotType=2
	RiverWEDirection=1
	isNOfRiver
	FeatureType=FEATURE_FOREST, FeatureVariety=0
EndPlot
BeginPlot
	x=23,y=53
	TerrainType=TERRAIN_GRASS
	PlotType=2
	FeatureType=FEATURE_FOREST, FeatureVariety=0
EndPlot
BeginPlot
	x=23,y=54
	TerrainType=TERRAIN_GRASS
	PlotType=2
	FeatureType=FEATURE_FOREST, FeatureVariety=0
EndPlot
BeginPlot
	x=23,y=55
	TerrainType=TERRAIN_GRASS
	PlotType=2
	FeatureType=FEATURE_FOREST, FeatureVariety=0
EndPlot
BeginPlot
	x=23,y=56
	TerrainType=TERRAIN_GRASS
	PlotType=2
EndPlot
BeginPlot
	x=23,y=57
	TerrainType=TERRAIN_GRASS
	PlotType=1
	RiverWEDirection=1
	isNOfRiver
EndPlot
BeginPlot
	x=23,y=58
	TerrainType=TERRAIN_GRASS
	PlotType=2
EndPlot
BeginPlot
	x=23,y=59
	TerrainType=TERRAIN_GRASS
	PlotType=2
	FeatureType=FEATURE_FOREST, FeatureVariety=0
EndPlot
BeginPlot
	x=23,y=60
	TerrainType=TERRAIN_COAST
	PlotType=3
EndPlot
BeginPlot
	x=23,y=61
	TerrainType=TERRAIN_OCEAN
	PlotType=3
EndPlot
BeginPlot
	x=23,y=62
	TerrainType=TERRAIN_OCEAN
	PlotType=3
EndPlot
BeginPlot
	x=23,y=63
	TerrainType=TERRAIN_OCEAN
	PlotType=3
EndPlot
BeginPlot
	x=23,y=64
	TerrainType=TERRAIN_OCEAN
	PlotType=3
EndPlot
BeginPlot
	x=23,y=65
	TerrainType=TERRAIN_OCEAN
	PlotType=3
EndPlot
BeginPlot
	x=23,y=66
	TerrainType=TERRAIN_OCEAN
	PlotType=3
EndPlot
BeginPlot
	x=23,y=67
	TerrainType=TERRAIN_OCEAN
	PlotType=3
EndPlot</v>
      </c>
    </row>
    <row r="102" spans="2:2" x14ac:dyDescent="0.25">
      <c r="B102" s="201" t="str">
        <f t="shared" ca="1" si="2"/>
        <v>BeginPlot
	x=24,y=0
	TerrainType=TERRAIN_OCEAN
	PlotType=3
EndPlot
BeginPlot
	x=24,y=1
	TerrainType=TERRAIN_OCEAN
	PlotType=3
EndPlot
BeginPlot
	x=24,y=2
	TerrainType=TERRAIN_COAST
	PlotType=3
EndPlot
BeginPlot
	x=24,y=3
	TerrainType=TERRAIN_GRASS
	PlotType=2
	RiverNSDirection=2
	isWOfRiver
	FeatureType=FEATURE_FOREST, FeatureVariety=3
EndPlot
BeginPlot
	x=24,y=4
	TerrainType=TERRAIN_PLAINS
	PlotType=1
	RiverNSDirection=2
	isWOfRiver
EndPlot
BeginPlot
	x=24,y=5
	TerrainType=TERRAIN_GRASS
	PlotType=2
	RiverNSDirection=2
	isWOfRiver
	FeatureType=FEATURE_FOREST, FeatureVariety=3
EndPlot
BeginPlot
	x=24,y=6
	TerrainType=TERRAIN_GRASS
	PlotType=2
	RiverNSDirection=2
	isWOfRiver
	FeatureType=FEATURE_FOREST, FeatureVariety=3
EndPlot
BeginPlot
	x=24,y=7
	TerrainType=TERRAIN_PLAINS
	PlotType=1
	RiverNSDirection=2
	isWOfRiver
EndPlot
BeginPlot
	x=24,y=8
	TerrainType=TERRAIN_GRASS
	PlotType=2
	FeatureType=FEATURE_FOREST, FeatureVariety=3
EndPlot
BeginPlot
	x=24,y=9
	TerrainType=TERRAIN_COAST
	PlotType=3
EndPlot
BeginPlot
	x=24,y=10
	TerrainType=TERRAIN_COAST
	PlotType=3
EndPlot
BeginPlot
	x=24,y=11
	TerrainType=TERRAIN_GRASS
	PlotType=2
	FeatureType=FEATURE_FOREST, FeatureVariety=1
EndPlot
BeginPlot
	x=24,y=12
	TerrainType=TERRAIN_COAST
	PlotType=3
	BonusType=BONUS_CLAM
EndPlot
BeginPlot
	x=24,y=13
	TerrainType=TERRAIN_GRASS
	PlotType=2
	FeatureType=FEATURE_FOREST, FeatureVariety=1
EndPlot
BeginPlot
	x=24,y=14
	TerrainType=TERRAIN_COAST
	PlotType=3
EndPlot
BeginPlot
	x=24,y=15
	TerrainType=TERRAIN_COAST
	PlotType=3
EndPlot
BeginPlot
	x=24,y=16
	TerrainType=TERRAIN_GRASS
	PlotType=2
	FeatureType=FEATURE_FOREST, FeatureVariety=1
EndPlot
BeginPlot
	x=24,y=17
	TerrainType=TERRAIN_GRASS
	PlotType=2
	FeatureType=FEATURE_FOREST, FeatureVariety=1
EndPlot
BeginPlot
	x=24,y=18
	TerrainType=TERRAIN_GRASS
	PlotType=2
	FeatureType=FEATURE_FOREST, FeatureVariety=1
EndPlot
BeginPlot
	x=24,y=19
	TerrainType=TERRAIN_GRASS
	PlotType=2
	BonusType=BONUS_FUR
EndPlot
BeginPlot
	x=24,y=20
	TerrainType=TERRAIN_GRASS
	PlotType=2
	ImprovementType=IMPROVEMENT_GOODY_HUT
EndPlot
BeginPlot
	x=24,y=21
	TerrainType=TERRAIN_GRASS
	PlotType=2
	FeatureType=FEATURE_FOREST, FeatureVariety=1
EndPlot
BeginPlot
	x=24,y=22
	TerrainType=TERRAIN_GRASS
	PlotType=2
	RiverWEDirection=3
	isNOfRiver
EndPlot
BeginPlot
	x=24,y=23
	TerrainType=TERRAIN_GRASS
	PlotType=2
	BonusType=BONUS_DEER
	ImprovementType=IMPROVEMENT_GOODY_HUT
EndPlot
BeginPlot
	x=24,y=24
	TerrainType=TERRAIN_GRASS
	PlotType=2
EndPlot
BeginPlot
	x=24,y=25
	TerrainType=TERRAIN_GRASS
	PlotType=2
	BonusType=BONUS_SUGAR
EndPlot
BeginPlot
	x=24,y=26
	TerrainType=TERRAIN_GRASS
	PlotType=2
EndPlot
BeginPlot
	x=24,y=27
	TerrainType=TERRAIN_COAST
	PlotType=3
EndPlot
BeginPlot
	x=24,y=28
	TerrainType=TERRAIN_COAST
	PlotType=3
EndPlot
BeginPlot
	x=24,y=29
	TerrainType=TERRAIN_GRASS
	PlotType=2
	FeatureType=FEATURE_FOREST, FeatureVariety=3
EndPlot
BeginPlot
	x=24,y=30
	TerrainType=TERRAIN_PLAINS
	PlotType=1
EndPlot
BeginPlot
	x=24,y=31
	TerrainType=TERRAIN_GRASS
	PlotType=2
	FeatureType=FEATURE_FOREST, FeatureVariety=3
EndPlot
BeginPlot
	x=24,y=32
	TerrainType=TERRAIN_COAST
	PlotType=3
EndPlot
BeginPlot
	x=24,y=33
	TerrainType=TERRAIN_COAST
	PlotType=3
EndPlot
BeginPlot
	x=24,y=34
	TerrainType=TERRAIN_COAST
	PlotType=3
EndPlot
BeginPlot
	x=24,y=35
	TerrainType=TERRAIN_GRASS
	PlotType=2
	FeatureType=FEATURE_FOREST, FeatureVariety=0
EndPlot
BeginPlot
	x=24,y=36
	TerrainType=TERRAIN_GRASS
	PlotType=1
EndPlot
BeginPlot
	x=24,y=37
	TerrainType=TERRAIN_GRASS
	PlotType=1
	RiverNSDirection=2
	isWOfRiver
EndPlot
BeginPlot
	x=24,y=38
	TerrainType=TERRAIN_GRASS
	PlotType=2
	RiverNSDirection=2
	isWOfRiver
EndPlot
BeginPlot
	x=24,y=39
	TerrainType=TERRAIN_GRASS
	PlotType=2
	FeatureType=FEATURE_FOREST, FeatureVariety=0
EndPlot
BeginPlot
	x=24,y=40
	TerrainType=TERRAIN_GRASS
	PlotType=1
EndPlot
BeginPlot
	x=24,y=41
	TerrainType=TERRAIN_GRASS
	PlotType=1
	FeatureType=FEATURE_FOREST, FeatureVariety=0
EndPlot
BeginPlot
	x=24,y=42
	TerrainType=TERRAIN_GRASS
	PlotType=1
	FeatureType=FEATURE_FOREST, FeatureVariety=0
EndPlot
BeginPlot
	x=24,y=43
	TerrainType=TERRAIN_GRASS
	PlotType=2
	BonusType=BONUS_COPPER
EndPlot
BeginPlot
	x=24,y=44
	TerrainType=TERRAIN_GRASS
	PlotType=1
EndPlot
BeginPlot
	x=24,y=45
	TerrainType=TERRAIN_GRASS
	PlotType=2
	FeatureType=FEATURE_FOREST, FeatureVariety=0
EndPlot
BeginPlot
	x=24,y=46
	TerrainType=TERRAIN_GRASS
	PlotType=2
EndPlot
BeginPlot
	x=24,y=47
	TerrainType=TERRAIN_GRASS
	PlotType=2
	RiverNSDirection=2
	isWOfRiver
	RiverWEDirection=3
	isNOfRiver
EndPlot
BeginPlot
	x=24,y=48
	TerrainType=TERRAIN_GRASS
	PlotType=2
	BonusType=BONUS_FUR
	FeatureType=FEATURE_FOREST, FeatureVariety=0
EndPlot
BeginPlot
	x=24,y=49
	TerrainType=TERRAIN_GRASS
	PlotType=1
	FeatureType=FEATURE_FOREST, FeatureVariety=0
EndPlot
BeginPlot
	x=24,y=50
	TerrainType=TERRAIN_GRASS
	PlotType=1
EndPlot
BeginPlot
	x=24,y=51
	TerrainType=TERRAIN_GRASS
	PlotType=2
	FeatureType=FEATURE_FOREST, FeatureVariety=0
EndPlot
BeginPlot
	x=24,y=52
	TerrainType=TERRAIN_GRASS
	PlotType=2
	RiverWEDirection=1
	isNOfRiver
	FeatureType=FEATURE_FOREST, FeatureVariety=0
EndPlot
BeginPlot
	x=24,y=53
	TerrainType=TERRAIN_GRASS
	PlotType=2
	BonusType=BONUS_STONE
	FeatureType=FEATURE_FOREST, FeatureVariety=0
EndPlot
BeginPlot
	x=24,y=54
	TerrainType=TERRAIN_GRASS
	PlotType=1
	FeatureType=FEATURE_FOREST, FeatureVariety=0
EndPlot
BeginPlot
	x=24,y=55
	TerrainType=TERRAIN_GRASS
	PlotType=1
	FeatureType=FEATURE_FOREST, FeatureVariety=0
EndPlot
BeginPlot
	x=24,y=56
	TerrainType=TERRAIN_GRASS
	PlotType=2
	BonusType=BONUS_CORN
EndPlot
BeginPlot
	x=24,y=57
	TerrainType=TERRAIN_GRASS
	PlotType=2
	RiverWEDirection=1
	isNOfRiver
	FeatureType=FEATURE_FOREST, FeatureVariety=0
EndPlot
BeginPlot
	x=24,y=58
	TerrainType=TERRAIN_COAST
	PlotType=3
EndPlot
BeginPlot
	x=24,y=59
	TerrainType=TERRAIN_COAST
	PlotType=3
EndPlot
BeginPlot
	x=24,y=60
	TerrainType=TERRAIN_COAST
	PlotType=3
EndPlot
BeginPlot
	x=24,y=61
	TerrainType=TERRAIN_OCEAN
	PlotType=3
EndPlot
BeginPlot
	x=24,y=62
	TerrainType=TERRAIN_OCEAN
	PlotType=3
EndPlot
BeginPlot
	x=24,y=63
	TerrainType=TERRAIN_OCEAN
	PlotType=3
EndPlot
BeginPlot
	x=24,y=64
	TerrainType=TERRAIN_OCEAN
	PlotType=3
EndPlot
BeginPlot
	x=24,y=65
	TerrainType=TERRAIN_OCEAN
	PlotType=3
EndPlot
BeginPlot
	x=24,y=66
	TerrainType=TERRAIN_OCEAN
	PlotType=3
EndPlot
BeginPlot
	x=24,y=67
	TerrainType=TERRAIN_OCEAN
	PlotType=3
EndPlot</v>
      </c>
    </row>
    <row r="103" spans="2:2" x14ac:dyDescent="0.25">
      <c r="B103" s="201" t="str">
        <f t="shared" ca="1" si="2"/>
        <v>BeginPlot
	x=25,y=0
	TerrainType=TERRAIN_OCEAN
	PlotType=3
EndPlot
BeginPlot
	x=25,y=1
	TerrainType=TERRAIN_COAST
	PlotType=3
EndPlot
BeginPlot
	x=25,y=2
	TerrainType=TERRAIN_COAST
	PlotType=3
EndPlot
BeginPlot
	x=25,y=3
	TerrainType=TERRAIN_GRASS
	PlotType=2
	FeatureType=FEATURE_FOREST, FeatureVariety=3
EndPlot
BeginPlot
	x=25,y=4
	TerrainType=TERRAIN_GRASS
	PlotType=2
	FeatureType=FEATURE_FOREST, FeatureVariety=3
EndPlot
BeginPlot
	x=25,y=5
	TerrainType=TERRAIN_GRASS
	PlotType=2
	BonusType=BONUS_DYE
	RiverNSDirection=0
	isWOfRiver
	FeatureType=FEATURE_FOREST, FeatureVariety=3
EndPlot
BeginPlot
	x=25,y=6
	TerrainType=TERRAIN_GRASS
	PlotType=2
	BonusType=BONUS_DYE
	RiverNSDirection=2
	isWOfRiver
	RiverWEDirection=3
	isNOfRiver
	FeatureType=FEATURE_FOREST, FeatureVariety=3
EndPlot
BeginPlot
	x=25,y=7
	TerrainType=TERRAIN_GRASS
	PlotType=2
	FeatureType=FEATURE_FOREST, FeatureVariety=3
EndPlot
BeginPlot
	x=25,y=8
	TerrainType=TERRAIN_GRASS
	PlotType=2
	FeatureType=FEATURE_FOREST, FeatureVariety=3
EndPlot
BeginPlot
	x=25,y=9
	TerrainType=TERRAIN_COAST
	PlotType=3
EndPlot
BeginPlot
	x=25,y=10
	TerrainType=TERRAIN_COAST
	PlotType=3
EndPlot
BeginPlot
	x=25,y=11
	TerrainType=TERRAIN_COAST
	PlotType=3
EndPlot
BeginPlot
	x=25,y=12
	TerrainType=TERRAIN_COAST
	PlotType=3
EndPlot
BeginPlot
	x=25,y=13
	TerrainType=TERRAIN_COAST
	PlotType=3
EndPlot
BeginPlot
	x=25,y=14
	TerrainType=TERRAIN_COAST
	PlotType=3
EndPlot
BeginPlot
	x=25,y=15
	TerrainType=TERRAIN_COAST
	PlotType=3
EndPlot
BeginPlot
	x=25,y=16
	TerrainType=TERRAIN_COAST
	PlotType=3
EndPlot
BeginPlot
	x=25,y=17
	TerrainType=TERRAIN_COAST
	PlotType=3
EndPlot
BeginPlot
	x=25,y=18
	TerrainType=TERRAIN_COAST
	PlotType=3
EndPlot
BeginPlot
	x=25,y=19
	TerrainType=TERRAIN_GRASS
	PlotType=2
EndPlot
BeginPlot
	x=25,y=20
	TerrainType=TERRAIN_GRASS
	PlotType=2
EndPlot
BeginPlot
	x=25,y=21
	TerrainType=TERRAIN_PLAINS
	PlotType=1
EndPlot
BeginPlot
	x=25,y=22
	TerrainType=TERRAIN_GRASS
	PlotType=2
	RiverWEDirection=3
	isNOfRiver
	FeatureType=FEATURE_FOREST, FeatureVariety=1
EndPlot
BeginPlot
	x=25,y=23
	TerrainType=TERRAIN_GRASS
	PlotType=2
	BonusType=BONUS_IVORY
EndPlot
BeginPlot
	x=25,y=24
	TerrainType=TERRAIN_COAST
	PlotType=3
EndPlot
BeginPlot
	x=25,y=25
	TerrainType=TERRAIN_COAST
	PlotType=3
EndPlot
BeginPlot
	x=25,y=26
	TerrainType=TERRAIN_COAST
	PlotType=3
EndPlot
BeginPlot
	x=25,y=27
	TerrainType=TERRAIN_COAST
	PlotType=3
EndPlot
BeginPlot
	x=25,y=28
	TerrainType=TERRAIN_COAST
	PlotType=3
EndPlot
BeginPlot
	x=25,y=29
	TerrainType=TERRAIN_GRASS
	PlotType=2
	FeatureType=FEATURE_FOREST, FeatureVariety=3
EndPlot
BeginPlot
	x=25,y=30
	TerrainType=TERRAIN_GRASS
	PlotType=2
	FeatureType=FEATURE_FOREST, FeatureVariety=3
EndPlot
BeginPlot
	x=25,y=31
	TerrainType=TERRAIN_COAST
	PlotType=3
EndPlot
BeginPlot
	x=25,y=32
	TerrainType=TERRAIN_GRASS
	PlotType=2
	FeatureType=FEATURE_FOREST, FeatureVariety=3
EndPlot
BeginPlot
	x=25,y=33
	TerrainType=TERRAIN_COAST
	PlotType=3
EndPlot
BeginPlot
	x=25,y=34
	TerrainType=TERRAIN_COAST
	PlotType=3
EndPlot
BeginPlot
	x=25,y=35
	TerrainType=TERRAIN_COAST
	PlotType=3
EndPlot
BeginPlot
	x=25,y=36
	TerrainType=TERRAIN_COAST
	PlotType=3
	BonusType=BONUS_FISH
EndPlot
BeginPlot
	x=25,y=37
	TerrainType=TERRAIN_GRASS
	PlotType=2
EndPlot
BeginPlot
	x=25,y=38
	TerrainType=TERRAIN_GRASS
	PlotType=2
EndPlot
BeginPlot
	x=25,y=39
	TerrainType=TERRAIN_GRASS
	PlotType=2
	RiverNSDirection=2
	isWOfRiver
	RiverWEDirection=3
	isNOfRiver
	FeatureType=FEATURE_FOREST, FeatureVariety=0
EndPlot
BeginPlot
	x=25,y=40
	TerrainType=TERRAIN_GRASS
	PlotType=2
	RiverNSDirection=2
	isWOfRiver
EndPlot
BeginPlot
	x=25,y=41
	TerrainType=TERRAIN_GRASS
	PlotType=2
	RiverNSDirection=2
	isWOfRiver
EndPlot
BeginPlot
	x=25,y=42
	TerrainType=TERRAIN_GRASS
	PlotType=2
	RiverNSDirection=2
	isWOfRiver
	FeatureType=FEATURE_FOREST, FeatureVariety=0
EndPlot
BeginPlot
	x=25,y=43
	TerrainType=TERRAIN_GRASS
	PlotType=2
	BonusType=BONUS_WHEAT
EndPlot
BeginPlot
	x=25,y=44
	TerrainType=TERRAIN_GRASS
	PlotType=1
EndPlot
BeginPlot
	x=25,y=45
	TerrainType=TERRAIN_GRASS
	PlotType=2
EndPlot
BeginPlot
	x=25,y=46
	TerrainType=TERRAIN_GRASS
	PlotType=2
	BonusType=BONUS_HORSE
	FeatureType=FEATURE_FOREST, FeatureVariety=0
EndPlot
BeginPlot
	x=25,y=47
	TerrainType=TERRAIN_GRASS
	PlotType=2
	FeatureType=FEATURE_FOREST, FeatureVariety=0
EndPlot
BeginPlot
	x=25,y=48
	TerrainType=TERRAIN_GRASS
	PlotType=2
	RiverNSDirection=2
	isWOfRiver
	RiverWEDirection=3
	isNOfRiver
	FeatureType=FEATURE_FOREST, FeatureVariety=0
EndPlot
BeginPlot
	x=25,y=49
	TerrainType=TERRAIN_GRASS
	PlotType=1
	FeatureType=FEATURE_FOREST, FeatureVariety=0
EndPlot
BeginPlot
	x=25,y=50
	TerrainType=TERRAIN_GRASS
	PlotType=1
	FeatureType=FEATURE_FOREST, FeatureVariety=0
EndPlot
BeginPlot
	x=25,y=51
	TerrainType=TERRAIN_GRASS
	PlotType=2
EndPlot
BeginPlot
	x=25,y=52
	TerrainType=TERRAIN_GRASS
	PlotType=1
	RiverNSDirection=0
	isWOfRiver
	RiverWEDirection=1
	isNOfRiver
EndPlot
BeginPlot
	x=25,y=53
	TerrainType=TERRAIN_GRASS
	PlotType=2
	RiverNSDirection=0
	isWOfRiver
	FeatureType=FEATURE_FOREST, FeatureVariety=0
EndPlot
BeginPlot
	x=25,y=54
	TerrainType=TERRAIN_GRASS
	PlotType=2
	RiverNSDirection=0
	isWOfRiver
	FeatureType=FEATURE_FOREST, FeatureVariety=0
EndPlot
BeginPlot
	x=25,y=55
	TerrainType=TERRAIN_GRASS
	PlotType=2
	RiverNSDirection=0
	isWOfRiver
EndPlot
BeginPlot
	x=25,y=56
	TerrainType=TERRAIN_GRASS
	PlotType=2
	RiverNSDirection=0
	isWOfRiver
EndPlot
BeginPlot
	x=25,y=57
	TerrainType=TERRAIN_GRASS
	PlotType=1
	RiverNSDirection=0
	isWOfRiver
	RiverWEDirection=1
	isNOfRiver
EndPlot
BeginPlot
	x=25,y=58
	TerrainType=TERRAIN_COAST
	PlotType=3
EndPlot
BeginPlot
	x=25,y=59
	TerrainType=TERRAIN_OCEAN
	PlotType=3
EndPlot
BeginPlot
	x=25,y=60
	TerrainType=TERRAIN_OCEAN
	PlotType=3
EndPlot
BeginPlot
	x=25,y=61
	TerrainType=TERRAIN_OCEAN
	PlotType=3
EndPlot
BeginPlot
	x=25,y=62
	TerrainType=TERRAIN_OCEAN
	PlotType=3
EndPlot
BeginPlot
	x=25,y=63
	TerrainType=TERRAIN_OCEAN
	PlotType=3
EndPlot
BeginPlot
	x=25,y=64
	TerrainType=TERRAIN_OCEAN
	PlotType=3
EndPlot
BeginPlot
	x=25,y=65
	TerrainType=TERRAIN_OCEAN
	PlotType=3
EndPlot
BeginPlot
	x=25,y=66
	TerrainType=TERRAIN_OCEAN
	PlotType=3
EndPlot
BeginPlot
	x=25,y=67
	TerrainType=TERRAIN_OCEAN
	PlotType=3
EndPlot</v>
      </c>
    </row>
    <row r="104" spans="2:2" x14ac:dyDescent="0.25">
      <c r="B104" s="201" t="str">
        <f t="shared" ca="1" si="2"/>
        <v>BeginPlot
	x=26,y=0
	TerrainType=TERRAIN_OCEAN
	PlotType=3
EndPlot
BeginPlot
	x=26,y=1
	TerrainType=TERRAIN_COAST
	PlotType=3
EndPlot
BeginPlot
	x=26,y=2
	TerrainType=TERRAIN_COAST
	PlotType=3
EndPlot
BeginPlot
	x=26,y=3
	TerrainType=TERRAIN_GRASS
	PlotType=2
	FeatureType=FEATURE_FOREST, FeatureVariety=3
EndPlot
BeginPlot
	x=26,y=4
	TerrainType=TERRAIN_GRASS
	PlotType=2
	FeatureType=FEATURE_FOREST, FeatureVariety=3
EndPlot
BeginPlot
	x=26,y=5
	TerrainType=TERRAIN_GRASS
	PlotType=2
	BonusType=BONUS_DYE
	RiverWEDirection=3
	isNOfRiver
	FeatureType=FEATURE_FOREST, FeatureVariety=3
EndPlot
BeginPlot
	x=26,y=6
	TerrainType=TERRAIN_GRASS
	PlotType=2
	BonusType=BONUS_DYE
	FeatureType=FEATURE_FOREST, FeatureVariety=3
EndPlot
BeginPlot
	x=26,y=7
	TerrainType=TERRAIN_GRASS
	PlotType=2
	RiverNSDirection=2
	isWOfRiver
	RiverWEDirection=3
	isNOfRiver
	FeatureType=FEATURE_FOREST, FeatureVariety=3
EndPlot
BeginPlot
	x=26,y=8
	TerrainType=TERRAIN_GRASS
	PlotType=2
	FeatureType=FEATURE_FOREST, FeatureVariety=3
EndPlot
BeginPlot
	x=26,y=9
	TerrainType=TERRAIN_COAST
	PlotType=3
EndPlot
BeginPlot
	x=26,y=10
	TerrainType=TERRAIN_COAST
	PlotType=3
EndPlot
BeginPlot
	x=26,y=11
	TerrainType=TERRAIN_GRASS
	PlotType=2
	BonusType=BONUS_INCENSE
EndPlot
BeginPlot
	x=26,y=12
	TerrainType=TERRAIN_COAST
	PlotType=3
EndPlot
BeginPlot
	x=26,y=13
	TerrainType=TERRAIN_GRASS
	PlotType=2
	BonusType=BONUS_DYE
EndPlot
BeginPlot
	x=26,y=14
	TerrainType=TERRAIN_COAST
	PlotType=3
EndPlot
BeginPlot
	x=26,y=15
	TerrainType=TERRAIN_COAST
	PlotType=3
EndPlot
BeginPlot
	x=26,y=16
	TerrainType=TERRAIN_GRASS
	PlotType=2
EndPlot
BeginPlot
	x=26,y=17
	TerrainType=TERRAIN_GRASS
	PlotType=2
EndPlot
BeginPlot
	x=26,y=18
	TerrainType=TERRAIN_GRASS
	PlotType=2
	BonusType=BONUS_COW
EndPlot
BeginPlot
	x=26,y=19
	TerrainType=TERRAIN_GRASS
	PlotType=2
EndPlot
BeginPlot
	x=26,y=20
	TerrainType=TERRAIN_COAST
	PlotType=3
	BonusType=BONUS_CRAB
EndPlot
BeginPlot
	x=26,y=21
	TerrainType=TERRAIN_GRASS
	PlotType=2
	FeatureType=FEATURE_FOREST, FeatureVariety=1
EndPlot
BeginPlot
	x=26,y=22
	TerrainType=TERRAIN_GRASS
	PlotType=2
EndPlot
BeginPlot
	x=26,y=23
	TerrainType=TERRAIN_GRASS
	PlotType=1
EndPlot
BeginPlot
	x=26,y=24
	TerrainType=TERRAIN_COAST
	PlotType=3
EndPlot
BeginPlot
	x=26,y=25
	TerrainType=TERRAIN_COAST
	PlotType=3
	BonusType=BONUS_FISH
EndPlot
BeginPlot
	x=26,y=26
	TerrainType=TERRAIN_GRASS
	PlotType=2
	FeatureType=FEATURE_FOREST, FeatureVariety=3
EndPlot
BeginPlot
	x=26,y=27
	TerrainType=TERRAIN_GRASS
	PlotType=2
	FeatureType=FEATURE_FOREST, FeatureVariety=3
EndPlot
BeginPlot
	x=26,y=28
	TerrainType=TERRAIN_GRASS
	PlotType=2
	FeatureType=FEATURE_FOREST, FeatureVariety=3
EndPlot
BeginPlot
	x=26,y=29
	TerrainType=TERRAIN_GRASS
	PlotType=2
	RiverWEDirection=3
	isNOfRiver
	FeatureType=FEATURE_FOREST, FeatureVariety=3
EndPlot
BeginPlot
	x=26,y=30
	TerrainType=TERRAIN_GRASS
	PlotType=2
	BonusType=BONUS_COW
	FeatureType=FEATURE_FOREST, FeatureVariety=3
EndPlot
BeginPlot
	x=26,y=31
	TerrainType=TERRAIN_COAST
	PlotType=3
EndPlot
BeginPlot
	x=26,y=32
	TerrainType=TERRAIN_COAST
	PlotType=2
EndPlot
BeginPlot
	x=26,y=33
	TerrainType=TERRAIN_GRASS
	PlotType=2
EndPlot
BeginPlot
	x=26,y=34
	TerrainType=TERRAIN_GRASS
	PlotType=2
EndPlot
BeginPlot
	x=26,y=35
	TerrainType=TERRAIN_GRASS
	PlotType=2
	FeatureType=FEATURE_FOREST, FeatureVariety=0
EndPlot
BeginPlot
	x=26,y=36
	TerrainType=TERRAIN_GRASS
	PlotType=2
	FeatureType=FEATURE_FOREST, FeatureVariety=0
EndPlot
BeginPlot
	x=26,y=37
	TerrainType=TERRAIN_GRASS
	PlotType=2
	RiverWEDirection=3
	isNOfRiver
EndPlot
BeginPlot
	x=26,y=38
	TerrainType=TERRAIN_GRASS
	PlotType=2
	FeatureType=FEATURE_FOREST, FeatureVariety=0
EndPlot
BeginPlot
	x=26,y=39
	TerrainType=TERRAIN_GRASS
	PlotType=2
	FeatureType=FEATURE_FOREST, FeatureVariety=0
EndPlot
BeginPlot
	x=26,y=40
	TerrainType=TERRAIN_GRASS
	PlotType=2
	FeatureType=FEATURE_FOREST, FeatureVariety=0
EndPlot
BeginPlot
	x=26,y=41
	TerrainType=TERRAIN_GRASS
	PlotType=2
EndPlot
BeginPlot
	x=26,y=42
	TerrainType=TERRAIN_GRASS
	PlotType=2
	FeatureType=FEATURE_FOREST, FeatureVariety=0
EndPlot
BeginPlot
	x=26,y=43
	TerrainType=TERRAIN_GRASS
	PlotType=2
	RiverWEDirection=3
	isNOfRiver
EndPlot
BeginPlot
	x=26,y=44
	TerrainType=TERRAIN_GRASS
	PlotType=2
	BonusType=BONUS_WINE
EndPlot
BeginPlot
	x=26,y=45
	TerrainType=TERRAIN_GRASS
	PlotType=2
	FeatureType=FEATURE_FOREST, FeatureVariety=0
EndPlot
BeginPlot
	x=26,y=46
	TerrainType=TERRAIN_GRASS
	PlotType=2
EndPlot
BeginPlot
	x=26,y=47
	TerrainType=TERRAIN_GRASS
	PlotType=2
	FeatureType=FEATURE_FOREST, FeatureVariety=0
EndPlot
BeginPlot
	x=26,y=48
	TerrainType=TERRAIN_GRASS
	PlotType=2
	RiverNSDirection=2
	isWOfRiver
	RiverWEDirection=3
	isNOfRiver
EndPlot
BeginPlot
	x=26,y=49
	TerrainType=TERRAIN_GRASS
	PlotType=2
	RiverNSDirection=2
	isWOfRiver
	RiverWEDirection=3
	isNOfRiver
EndPlot
BeginPlot
	x=26,y=50
	TerrainType=TERRAIN_GRASS
	PlotType=1
	FeatureType=FEATURE_FOREST, FeatureVariety=0
EndPlot
BeginPlot
	x=26,y=51
	TerrainType=TERRAIN_GRASS
	PlotType=2
EndPlot
BeginPlot
	x=26,y=52
	TerrainType=TERRAIN_GRASS
	PlotType=2
	FeatureType=FEATURE_FOREST, FeatureVariety=0
EndPlot
BeginPlot
	x=26,y=53
	TerrainType=TERRAIN_GRASS
	PlotType=2
	FeatureType=FEATURE_FOREST, FeatureVariety=0
EndPlot
BeginPlot
	x=26,y=54
	TerrainType=TERRAIN_GRASS
	PlotType=2
	FeatureType=FEATURE_FOREST, FeatureVariety=0
EndPlot
BeginPlot
	x=26,y=55
	TerrainType=TERRAIN_GRASS
	PlotType=1
EndPlot
BeginPlot
	x=26,y=56
	TerrainType=TERRAIN_GRASS
	PlotType=2
	FeatureType=FEATURE_FOREST, FeatureVariety=0
EndPlot
BeginPlot
	x=26,y=57
	TerrainType=TERRAIN_GRASS
	PlotType=2
EndPlot
BeginPlot
	x=26,y=58
	TerrainType=TERRAIN_COAST
	PlotType=3
EndPlot
BeginPlot
	x=26,y=59
	TerrainType=TERRAIN_COAST
	PlotType=3
EndPlot
BeginPlot
	x=26,y=60
	TerrainType=TERRAIN_COAST
	PlotType=3
EndPlot
BeginPlot
	x=26,y=61
	TerrainType=TERRAIN_OCEAN
	PlotType=3
EndPlot
BeginPlot
	x=26,y=62
	TerrainType=TERRAIN_OCEAN
	PlotType=3
EndPlot
BeginPlot
	x=26,y=63
	TerrainType=TERRAIN_OCEAN
	PlotType=3
EndPlot
BeginPlot
	x=26,y=64
	TerrainType=TERRAIN_OCEAN
	PlotType=3
EndPlot
BeginPlot
	x=26,y=65
	TerrainType=TERRAIN_OCEAN
	PlotType=3
EndPlot
BeginPlot
	x=26,y=66
	TerrainType=TERRAIN_OCEAN
	PlotType=3
EndPlot
BeginPlot
	x=26,y=67
	TerrainType=TERRAIN_OCEAN
	PlotType=3
EndPlot</v>
      </c>
    </row>
    <row r="105" spans="2:2" x14ac:dyDescent="0.25">
      <c r="B105" s="201" t="str">
        <f t="shared" ca="1" si="2"/>
        <v>BeginPlot
	x=27,y=0
	TerrainType=TERRAIN_OCEAN
	PlotType=3
EndPlot
BeginPlot
	x=27,y=1
	TerrainType=TERRAIN_COAST
	PlotType=3
EndPlot
BeginPlot
	x=27,y=2
	TerrainType=TERRAIN_COAST
	PlotType=3
EndPlot
BeginPlot
	x=27,y=3
	TerrainType=TERRAIN_GRASS
	PlotType=2
	FeatureType=FEATURE_FOREST, FeatureVariety=3
EndPlot
BeginPlot
	x=27,y=4
	TerrainType=TERRAIN_PLAINS
	PlotType=1
EndPlot
BeginPlot
	x=27,y=5
	TerrainType=TERRAIN_GRASS
	PlotType=2
	RiverWEDirection=3
	isNOfRiver
	FeatureType=FEATURE_FOREST, FeatureVariety=3
EndPlot
BeginPlot
	x=27,y=6
	TerrainType=TERRAIN_GRASS
	PlotType=2
	FeatureType=FEATURE_FOREST, FeatureVariety=3
EndPlot
BeginPlot
	x=27,y=7
	TerrainType=TERRAIN_PLAINS
	PlotType=1
EndPlot
BeginPlot
	x=27,y=8
	TerrainType=TERRAIN_GRASS
	PlotType=2
	FeatureType=FEATURE_FOREST, FeatureVariety=3
EndPlot
BeginPlot
	x=27,y=9
	TerrainType=TERRAIN_COAST
	PlotType=3
EndPlot
BeginPlot
	x=27,y=10
	TerrainType=TERRAIN_GRASS
	PlotType=2
EndPlot
BeginPlot
	x=27,y=11
	TerrainType=TERRAIN_GRASS
	PlotType=1
	RiverNSDirection=2
	isWOfRiver
	RiverWEDirection=3
	isNOfRiver
EndPlot
BeginPlot
	x=27,y=12
	TerrainType=TERRAIN_COAST
	PlotType=3
	BonusType=BONUS_FISH
EndPlot
BeginPlot
	x=27,y=13
	TerrainType=TERRAIN_GRASS
	PlotType=2
	RiverNSDirection=2
	isWOfRiver
EndPlot
BeginPlot
	x=27,y=14
	TerrainType=TERRAIN_GRASS
	PlotType=2
	RiverNSDirection=2
	isWOfRiver
EndPlot
BeginPlot
	x=27,y=15
	TerrainType=TERRAIN_GRASS
	PlotType=1
	RiverNSDirection=2
	isWOfRiver
	FeatureType=FEATURE_FOREST, FeatureVariety=1
EndPlot
BeginPlot
	x=27,y=16
	TerrainType=TERRAIN_GRASS
	PlotType=2
	FeatureType=FEATURE_FOREST, FeatureVariety=1
EndPlot
BeginPlot
	x=27,y=17
	TerrainType=TERRAIN_GRASS
	PlotType=2
	BonusType=BONUS_SHEEP
EndPlot
BeginPlot
	x=27,y=18
	TerrainType=TERRAIN_COAST
	PlotType=3
EndPlot
BeginPlot
	x=27,y=19
	TerrainType=TERRAIN_COAST
	PlotType=3
EndPlot
BeginPlot
	x=27,y=20
	TerrainType=TERRAIN_COAST
	PlotType=3
EndPlot
BeginPlot
	x=27,y=21
	TerrainType=TERRAIN_GRASS
	PlotType=1
EndPlot
BeginPlot
	x=27,y=22
	TerrainType=TERRAIN_GRASS
	PlotType=1
	FeatureType=FEATURE_FOREST, FeatureVariety=1
EndPlot
BeginPlot
	x=27,y=23
	TerrainType=TERRAIN_COAST
	PlotType=3
EndPlot
BeginPlot
	x=27,y=24
	TerrainType=TERRAIN_COAST
	PlotType=3
EndPlot
BeginPlot
	x=27,y=25
	TerrainType=TERRAIN_GRASS
	PlotType=2
	RiverNSDirection=2
	isWOfRiver
	FeatureType=FEATURE_FOREST, FeatureVariety=3
EndPlot
BeginPlot
	x=27,y=26
	TerrainType=TERRAIN_PLAINS
	PlotType=1
	RiverNSDirection=2
	isWOfRiver
EndPlot
BeginPlot
	x=27,y=27
	TerrainType=TERRAIN_GRASS
	PlotType=2
	RiverNSDirection=2
	isWOfRiver
	FeatureType=FEATURE_FOREST, FeatureVariety=3
EndPlot
BeginPlot
	x=27,y=28
	TerrainType=TERRAIN_GRASS
	PlotType=2
	RiverNSDirection=0
	isWOfRiver
	FeatureType=FEATURE_FOREST, FeatureVariety=3
EndPlot
BeginPlot
	x=27,y=29
	TerrainType=TERRAIN_PLAINS
	PlotType=1
	RiverWEDirection=3
	isNOfRiver
EndPlot
BeginPlot
	x=27,y=30
	TerrainType=TERRAIN_GRASS
	PlotType=2
	FeatureType=FEATURE_FOREST, FeatureVariety=3
EndPlot
BeginPlot
	x=27,y=31
	TerrainType=TERRAIN_COAST
	PlotType=3
EndPlot
BeginPlot
	x=27,y=32
	TerrainType=TERRAIN_COAST
	PlotType=3
EndPlot
BeginPlot
	x=27,y=33
	TerrainType=TERRAIN_COAST
	PlotType=3
EndPlot
BeginPlot
	x=27,y=34
	TerrainType=TERRAIN_COAST
	PlotType=3
EndPlot
BeginPlot
	x=27,y=35
	TerrainType=TERRAIN_GRASS
	PlotType=2
EndPlot
BeginPlot
	x=27,y=36
	TerrainType=TERRAIN_GRASS
	PlotType=2
	FeatureType=FEATURE_FOREST, FeatureVariety=0
EndPlot
BeginPlot
	x=27,y=37
	TerrainType=TERRAIN_GRASS
	PlotType=2
	BonusType=BONUS_STONE
	RiverWEDirection=3
	isNOfRiver
EndPlot
BeginPlot
	x=27,y=38
	TerrainType=TERRAIN_GRASS
	PlotType=2
EndPlot
BeginPlot
	x=27,y=39
	TerrainType=TERRAIN_GRASS
	PlotType=2
EndPlot
BeginPlot
	x=27,y=40
	TerrainType=TERRAIN_GRASS
	PlotType=2
EndPlot
BeginPlot
	x=27,y=41
	TerrainType=TERRAIN_GRASS
	PlotType=2
EndPlot
BeginPlot
	x=27,y=42
	TerrainType=TERRAIN_GRASS
	PlotType=2
	FeatureType=FEATURE_FOREST, FeatureVariety=0
EndPlot
BeginPlot
	x=27,y=43
	TerrainType=TERRAIN_GRASS
	PlotType=2
	RiverWEDirection=3
	isNOfRiver
	FeatureType=FEATURE_FOREST, FeatureVariety=0
EndPlot
BeginPlot
	x=27,y=44
	TerrainType=TERRAIN_GRASS
	PlotType=2
EndPlot
BeginPlot
	x=27,y=45
	TerrainType=TERRAIN_GRASS
	PlotType=2
EndPlot
BeginPlot
	x=27,y=46
	TerrainType=TERRAIN_GRASS
	PlotType=2
	FeatureType=FEATURE_FOREST, FeatureVariety=0
EndPlot
BeginPlot
	x=27,y=47
	TerrainType=TERRAIN_GRASS
	PlotType=2
	BonusType=BONUS_SILK
	FeatureType=FEATURE_FOREST, FeatureVariety=0
EndPlot
BeginPlot
	x=27,y=48
	TerrainType=TERRAIN_GRASS
	PlotType=2
	FeatureType=FEATURE_FOREST, FeatureVariety=0
EndPlot
BeginPlot
	x=27,y=49
	TerrainType=TERRAIN_GRASS
	PlotType=2
	FeatureType=FEATURE_FOREST, FeatureVariety=0
EndPlot
BeginPlot
	x=27,y=50
	TerrainType=TERRAIN_GRASS
	PlotType=2
	RiverWEDirection=3
	isNOfRiver
EndPlot
BeginPlot
	x=27,y=51
	TerrainType=TERRAIN_GRASS
	PlotType=2
	FeatureType=FEATURE_FOREST, FeatureVariety=0
EndPlot
BeginPlot
	x=27,y=52
	TerrainType=TERRAIN_GRASS
	PlotType=2
EndPlot
BeginPlot
	x=27,y=53
	TerrainType=TERRAIN_GRASS
	PlotType=2
	BonusType=BONUS_DEER
EndPlot
BeginPlot
	x=27,y=54
	TerrainType=TERRAIN_GRASS
	PlotType=2
	FeatureType=FEATURE_FOREST, FeatureVariety=0
EndPlot
BeginPlot
	x=27,y=55
	TerrainType=TERRAIN_GRASS
	PlotType=2
	FeatureType=FEATURE_FOREST, FeatureVariety=0
EndPlot
BeginPlot
	x=27,y=56
	TerrainType=TERRAIN_GRASS
	PlotType=1
	FeatureType=FEATURE_FOREST, FeatureVariety=0
EndPlot
BeginPlot
	x=27,y=57
	TerrainType=TERRAIN_GRASS
	PlotType=1
	BonusType=BONUS_GOLD
EndPlot
BeginPlot
	x=27,y=58
	TerrainType=TERRAIN_GRASS
	PlotType=2
	BonusType=BONUS_WINE
EndPlot
BeginPlot
	x=27,y=59
	TerrainType=TERRAIN_GRASS
	PlotType=2
EndPlot
BeginPlot
	x=27,y=60
	TerrainType=TERRAIN_COAST
	PlotType=3
EndPlot
BeginPlot
	x=27,y=61
	TerrainType=TERRAIN_OCEAN
	PlotType=3
EndPlot
BeginPlot
	x=27,y=62
	TerrainType=TERRAIN_OCEAN
	PlotType=3
EndPlot
BeginPlot
	x=27,y=63
	TerrainType=TERRAIN_OCEAN
	PlotType=3
EndPlot
BeginPlot
	x=27,y=64
	TerrainType=TERRAIN_OCEAN
	PlotType=3
EndPlot
BeginPlot
	x=27,y=65
	TerrainType=TERRAIN_OCEAN
	PlotType=3
EndPlot
BeginPlot
	x=27,y=66
	TerrainType=TERRAIN_OCEAN
	PlotType=3
EndPlot
BeginPlot
	x=27,y=67
	TerrainType=TERRAIN_OCEAN
	PlotType=3
EndPlot</v>
      </c>
    </row>
    <row r="106" spans="2:2" x14ac:dyDescent="0.25">
      <c r="B106" s="201" t="str">
        <f t="shared" ca="1" si="2"/>
        <v>BeginPlot
	x=28,y=0
	TerrainType=TERRAIN_OCEAN
	PlotType=3
EndPlot
BeginPlot
	x=28,y=1
	TerrainType=TERRAIN_COAST
	PlotType=3
EndPlot
BeginPlot
	x=28,y=2
	TerrainType=TERRAIN_COAST
	PlotType=3
EndPlot
BeginPlot
	x=28,y=3
	TerrainType=TERRAIN_COAST
	PlotType=3
EndPlot
BeginPlot
	x=28,y=4
	TerrainType=TERRAIN_GRASS
	PlotType=2
	ImprovementType=IMPROVEMENT_GOODY_HUT
	FeatureType=FEATURE_FOREST, FeatureVariety=3
EndPlot
BeginPlot
	x=28,y=5
	TerrainType=TERRAIN_GRASS
	PlotType=1
	RiverNSDirection=2
	isWOfRiver
	RiverWEDirection=3
	isNOfRiver
	FeatureType=FEATURE_FOREST, FeatureVariety=3
EndPlot
BeginPlot
	x=28,y=6
	TerrainType=TERRAIN_GRASS
	PlotType=2
	FeatureType=FEATURE_FOREST, FeatureVariety=3
EndPlot
BeginPlot
	x=28,y=7
	TerrainType=TERRAIN_GRASS
	PlotType=2
	FeatureType=FEATURE_FOREST, FeatureVariety=3
EndPlot
BeginPlot
	x=28,y=8
	TerrainType=TERRAIN_COAST
	PlotType=3
EndPlot
BeginPlot
	x=28,y=9
	TerrainType=TERRAIN_COAST
	PlotType=3
EndPlot
BeginPlot
	x=28,y=10
	TerrainType=TERRAIN_GRASS
	PlotType=2
EndPlot
BeginPlot
	x=28,y=11
	TerrainType=TERRAIN_GRASS
	PlotType=2
EndPlot
BeginPlot
	x=28,y=12
	TerrainType=TERRAIN_PLAINS
	PlotType=1
	RiverNSDirection=2
	isWOfRiver
	RiverWEDirection=3
	isNOfRiver
EndPlot
BeginPlot
	x=28,y=13
	TerrainType=TERRAIN_GRASS
	PlotType=2
EndPlot
BeginPlot
	x=28,y=14
	TerrainType=TERRAIN_GRASS
	PlotType=1
EndPlot
BeginPlot
	x=28,y=15
	TerrainType=TERRAIN_GRASS
	PlotType=2
	FeatureType=FEATURE_FOREST, FeatureVariety=1
EndPlot
BeginPlot
	x=28,y=16
	TerrainType=TERRAIN_GRASS
	PlotType=1
	RiverNSDirection=2
	isWOfRiver
	RiverWEDirection=3
	isNOfRiver
	FeatureType=FEATURE_FOREST, FeatureVariety=1
EndPlot
BeginPlot
	x=28,y=17
	TerrainType=TERRAIN_PLAINS
	PlotType=1
	RiverNSDirection=2
	isWOfRiver
EndPlot
BeginPlot
	x=28,y=18
	TerrainType=TERRAIN_GRASS
	PlotType=2
	RiverNSDirection=2
	isWOfRiver
EndPlot
BeginPlot
	x=28,y=19
	TerrainType=TERRAIN_GRASS
	PlotType=2
	BonusType=BONUS_SPICES
EndPlot
BeginPlot
	x=28,y=20
	TerrainType=TERRAIN_COAST
	PlotType=3
EndPlot
BeginPlot
	x=28,y=21
	TerrainType=TERRAIN_COAST
	PlotType=3
EndPlot
BeginPlot
	x=28,y=22
	TerrainType=TERRAIN_COAST
	PlotType=3
EndPlot
BeginPlot
	x=28,y=23
	TerrainType=TERRAIN_COAST
	PlotType=3
EndPlot
BeginPlot
	x=28,y=24
	TerrainType=TERRAIN_COAST
	PlotType=3
EndPlot
BeginPlot
	x=28,y=25
	TerrainType=TERRAIN_GRASS
	PlotType=2
	FeatureType=FEATURE_FOREST, FeatureVariety=3
EndPlot
BeginPlot
	x=28,y=26
	TerrainType=TERRAIN_GRASS
	PlotType=2
	FeatureType=FEATURE_FOREST, FeatureVariety=3
EndPlot
BeginPlot
	x=28,y=27
	TerrainType=TERRAIN_GRASS
	PlotType=1
	FeatureType=FEATURE_FOREST, FeatureVariety=3
EndPlot
BeginPlot
	x=28,y=28
	TerrainType=TERRAIN_GRASS
	PlotType=1
	RiverNSDirection=0
	isWOfRiver
	RiverWEDirection=3
	isNOfRiver
	FeatureType=FEATURE_FOREST, FeatureVariety=3
EndPlot
BeginPlot
	x=28,y=29
	TerrainType=TERRAIN_GRASS
	PlotType=2
	FeatureType=FEATURE_FOREST, FeatureVariety=3
EndPlot
BeginPlot
	x=28,y=30
	TerrainType=TERRAIN_COAST
	PlotType=3
EndPlot
BeginPlot
	x=28,y=31
	TerrainType=TERRAIN_COAST
	PlotType=3
EndPlot
BeginPlot
	x=28,y=32
	TerrainType=TERRAIN_OCEAN
	PlotType=3
EndPlot
BeginPlot
	x=28,y=33
	TerrainType=TERRAIN_OCEAN
	PlotType=3
EndPlot
BeginPlot
	x=28,y=34
	TerrainType=TERRAIN_COAST
	PlotType=3
EndPlot
BeginPlot
	x=28,y=35
	TerrainType=TERRAIN_GRASS
	PlotType=2
EndPlot
BeginPlot
	x=28,y=36
	TerrainType=TERRAIN_GRASS
	PlotType=2
	FeatureType=FEATURE_FOREST, FeatureVariety=0
EndPlot
BeginPlot
	x=28,y=37
	TerrainType=TERRAIN_GRASS
	PlotType=2
	RiverWEDirection=3
	isNOfRiver
	FeatureType=FEATURE_FOREST, FeatureVariety=0
EndPlot
BeginPlot
	x=28,y=38
	TerrainType=TERRAIN_GRASS
	PlotType=2
	FeatureType=FEATURE_FOREST, FeatureVariety=0
EndPlot
BeginPlot
	x=28,y=39
	TerrainType=TERRAIN_GRASS
	PlotType=2
	FeatureType=FEATURE_FOREST, FeatureVariety=0
EndPlot
BeginPlot
	x=28,y=40
	TerrainType=TERRAIN_GRASS
	PlotType=2
	FeatureType=FEATURE_FOREST, FeatureVariety=0
EndPlot
BeginPlot
	x=28,y=41
	TerrainType=TERRAIN_GRASS
	PlotType=2
EndPlot
BeginPlot
	x=28,y=42
	TerrainType=TERRAIN_GRASS
	PlotType=2
	BonusType=BONUS_SHEEP
EndPlot
BeginPlot
	x=28,y=43
	TerrainType=TERRAIN_GRASS
	PlotType=2
	RiverWEDirection=3
	isNOfRiver
	FeatureType=FEATURE_FOREST, FeatureVariety=0
EndPlot
BeginPlot
	x=28,y=44
	TerrainType=TERRAIN_GRASS
	PlotType=2
EndPlot
BeginPlot
	x=28,y=45
	TerrainType=TERRAIN_GRASS
	PlotType=2
EndPlot
BeginPlot
	x=28,y=46
	TerrainType=TERRAIN_GRASS
	PlotType=2
EndPlot
BeginPlot
	x=28,y=47
	TerrainType=TERRAIN_GRASS
	PlotType=2
	FeatureType=FEATURE_FOREST, FeatureVariety=0
EndPlot
BeginPlot
	x=28,y=48
	TerrainType=TERRAIN_GRASS
	PlotType=2
EndPlot
BeginPlot
	x=28,y=49
	TerrainType=TERRAIN_GRASS
	PlotType=2
	FeatureType=FEATURE_FOREST, FeatureVariety=0
EndPlot
BeginPlot
	x=28,y=50
	TerrainType=TERRAIN_GRASS
	PlotType=2
	RiverNSDirection=2
	isWOfRiver
	RiverWEDirection=3
	isNOfRiver
	FeatureType=FEATURE_FOREST, FeatureVariety=0
EndPlot
BeginPlot
	x=28,y=51
	TerrainType=TERRAIN_GRASS
	PlotType=2
	RiverNSDirection=0
	isWOfRiver
EndPlot
BeginPlot
	x=28,y=52
	TerrainType=TERRAIN_GRASS
	PlotType=1
	RiverNSDirection=0
	isWOfRiver
EndPlot
BeginPlot
	x=28,y=53
	TerrainType=TERRAIN_GRASS
	PlotType=2
	RiverNSDirection=0
	isWOfRiver
EndPlot
BeginPlot
	x=28,y=54
	TerrainType=TERRAIN_GRASS
	PlotType=2
	RiverNSDirection=0
	isWOfRiver
EndPlot
BeginPlot
	x=28,y=55
	TerrainType=TERRAIN_GRASS
	PlotType=2
	RiverNSDirection=0
	isWOfRiver
EndPlot
BeginPlot
	x=28,y=56
	TerrainType=TERRAIN_GRASS
	PlotType=2
	RiverWEDirection=1
	isNOfRiver
	FeatureType=FEATURE_FOREST, FeatureVariety=0
EndPlot
BeginPlot
	x=28,y=57
	TerrainType=TERRAIN_GRASS
	PlotType=1
EndPlot
BeginPlot
	x=28,y=58
	TerrainType=TERRAIN_COAST
	PlotType=3
EndPlot
BeginPlot
	x=28,y=59
	TerrainType=TERRAIN_COAST
	PlotType=3
EndPlot
BeginPlot
	x=28,y=60
	TerrainType=TERRAIN_COAST
	PlotType=3
EndPlot
BeginPlot
	x=28,y=61
	TerrainType=TERRAIN_OCEAN
	PlotType=3
EndPlot
BeginPlot
	x=28,y=62
	TerrainType=TERRAIN_OCEAN
	PlotType=3
EndPlot
BeginPlot
	x=28,y=63
	TerrainType=TERRAIN_OCEAN
	PlotType=3
EndPlot
BeginPlot
	x=28,y=64
	TerrainType=TERRAIN_OCEAN
	PlotType=3
EndPlot
BeginPlot
	x=28,y=65
	TerrainType=TERRAIN_OCEAN
	PlotType=3
EndPlot
BeginPlot
	x=28,y=66
	TerrainType=TERRAIN_OCEAN
	PlotType=3
EndPlot
BeginPlot
	x=28,y=67
	TerrainType=TERRAIN_OCEAN
	PlotType=3
EndPlot</v>
      </c>
    </row>
    <row r="107" spans="2:2" x14ac:dyDescent="0.25">
      <c r="B107" s="201" t="str">
        <f t="shared" ca="1" si="2"/>
        <v>BeginPlot
	x=29,y=0
	TerrainType=TERRAIN_OCEAN
	PlotType=3
EndPlot
BeginPlot
	x=29,y=1
	TerrainType=TERRAIN_COAST
	PlotType=3
EndPlot
BeginPlot
	x=29,y=2
	TerrainType=TERRAIN_COAST
	PlotType=3
EndPlot
BeginPlot
	x=29,y=3
	TerrainType=TERRAIN_GRASS
	PlotType=2
	FeatureType=FEATURE_FOREST, FeatureVariety=3
EndPlot
BeginPlot
	x=29,y=4
	TerrainType=TERRAIN_GRASS
	PlotType=2
	FeatureType=FEATURE_FOREST, FeatureVariety=3
EndPlot
BeginPlot
	x=29,y=5
	TerrainType=TERRAIN_GRASS
	PlotType=2
	BonusType=BONUS_CORN
	FeatureType=FEATURE_FOREST, FeatureVariety=3
EndPlot
BeginPlot
	x=29,y=6
	TerrainType=TERRAIN_GRASS
	PlotType=1
	RiverNSDirection=2
	isWOfRiver
	RiverWEDirection=3
	isNOfRiver
	FeatureType=FEATURE_FOREST, FeatureVariety=3
EndPlot
BeginPlot
	x=29,y=7
	TerrainType=TERRAIN_GRASS
	PlotType=2
	FeatureType=FEATURE_FOREST, FeatureVariety=3
EndPlot
BeginPlot
	x=29,y=8
	TerrainType=TERRAIN_COAST
	PlotType=3
EndPlot
BeginPlot
	x=29,y=9
	TerrainType=TERRAIN_COAST
	PlotType=3
EndPlot
BeginPlot
	x=29,y=10
	TerrainType=TERRAIN_GRASS
	PlotType=2
EndPlot
BeginPlot
	x=29,y=11
	TerrainType=TERRAIN_GRASS
	PlotType=2
EndPlot
BeginPlot
	x=29,y=12
	TerrainType=TERRAIN_GRASS
	PlotType=2
EndPlot
BeginPlot
	x=29,y=13
	TerrainType=TERRAIN_GRASS
	PlotType=1
	RiverWEDirection=3
	isNOfRiver
	FeatureType=FEATURE_FOREST, FeatureVariety=1
EndPlot
BeginPlot
	x=29,y=14
	TerrainType=TERRAIN_GRASS
	PlotType=2
	FeatureType=FEATURE_FOREST, FeatureVariety=1
EndPlot
BeginPlot
	x=29,y=15
	TerrainType=TERRAIN_GRASS
	PlotType=2
	FeatureType=FEATURE_FOREST, FeatureVariety=1
EndPlot
BeginPlot
	x=29,y=16
	TerrainType=TERRAIN_GRASS
	PlotType=2
	FeatureType=FEATURE_FOREST, FeatureVariety=1
EndPlot
BeginPlot
	x=29,y=17
	TerrainType=TERRAIN_GRASS
	PlotType=1
EndPlot
BeginPlot
	x=29,y=18
	TerrainType=TERRAIN_GRASS
	PlotType=2
EndPlot
BeginPlot
	x=29,y=19
	TerrainType=TERRAIN_GRASS
	PlotType=2
EndPlot
BeginPlot
	x=29,y=20
	TerrainType=TERRAIN_COAST
	PlotType=3
EndPlot
BeginPlot
	x=29,y=21
	TerrainType=TERRAIN_GRASS
	PlotType=2
	FeatureType=FEATURE_FOREST, FeatureVariety=3
EndPlot
BeginPlot
	x=29,y=22
	TerrainType=TERRAIN_GRASS
	PlotType=2
	FeatureType=FEATURE_FOREST, FeatureVariety=3
EndPlot
BeginPlot
	x=29,y=23
	TerrainType=TERRAIN_GRASS
	PlotType=2
	BonusType=BONUS_IRON
	FeatureType=FEATURE_FOREST, FeatureVariety=3
EndPlot
BeginPlot
	x=29,y=24
	TerrainType=TERRAIN_COAST
	PlotType=3
EndPlot
BeginPlot
	x=29,y=25
	TerrainType=TERRAIN_GRASS
	PlotType=2
	BonusType=BONUS_OIL
	FeatureType=FEATURE_FOREST, FeatureVariety=3
EndPlot
BeginPlot
	x=29,y=26
	TerrainType=TERRAIN_GRASS
	PlotType=2
	FeatureType=FEATURE_FOREST, FeatureVariety=3
EndPlot
BeginPlot
	x=29,y=27
	TerrainType=TERRAIN_GRASS
	PlotType=1
	RiverNSDirection=2
	isWOfRiver
	FeatureType=FEATURE_FOREST, FeatureVariety=3
EndPlot
BeginPlot
	x=29,y=28
	TerrainType=TERRAIN_GRASS
	PlotType=1
	BonusType=BONUS_GOLD
	RiverWEDirection=1
	isNOfRiver
	FeatureType=FEATURE_FOREST, FeatureVariety=3
EndPlot
BeginPlot
	x=29,y=29
	TerrainType=TERRAIN_GRASS
	PlotType=2
	RiverNSDirection=0
	isWOfRiver
	RiverWEDirection=1
	isNOfRiver
	FeatureType=FEATURE_FOREST, FeatureVariety=3
EndPlot
BeginPlot
	x=29,y=30
	TerrainType=TERRAIN_GRASS
	PlotType=2
	FeatureType=FEATURE_FOREST, FeatureVariety=3
EndPlot
BeginPlot
	x=29,y=31
	TerrainType=TERRAIN_COAST
	PlotType=3
EndPlot
BeginPlot
	x=29,y=32
	TerrainType=TERRAIN_OCEAN
	PlotType=3
EndPlot
BeginPlot
	x=29,y=33
	TerrainType=TERRAIN_OCEAN
	PlotType=3
EndPlot
BeginPlot
	x=29,y=34
	TerrainType=TERRAIN_COAST
	PlotType=3
EndPlot
BeginPlot
	x=29,y=35
	TerrainType=TERRAIN_GRASS
	PlotType=2
	FeatureType=FEATURE_FOREST, FeatureVariety=0
EndPlot
BeginPlot
	x=29,y=36
	TerrainType=TERRAIN_GRASS
	PlotType=2
	FeatureType=FEATURE_FOREST, FeatureVariety=0
EndPlot
BeginPlot
	x=29,y=37
	TerrainType=TERRAIN_GRASS
	PlotType=2
	RiverWEDirection=3
	isNOfRiver
	FeatureType=FEATURE_FOREST, FeatureVariety=0
EndPlot
BeginPlot
	x=29,y=38
	TerrainType=TERRAIN_GRASS
	PlotType=1
	FeatureType=FEATURE_FOREST, FeatureVariety=0
EndPlot
BeginPlot
	x=29,y=39
	TerrainType=TERRAIN_GRASS
	PlotType=1
	FeatureType=FEATURE_FOREST, FeatureVariety=0
EndPlot
BeginPlot
	x=29,y=40
	TerrainType=TERRAIN_GRASS
	PlotType=1
EndPlot
BeginPlot
	x=29,y=41
	TerrainType=TERRAIN_GRASS
	PlotType=1
	FeatureType=FEATURE_FOREST, FeatureVariety=0
EndPlot
BeginPlot
	x=29,y=42
	TerrainType=TERRAIN_GRASS
	PlotType=2
EndPlot
BeginPlot
	x=29,y=43
	TerrainType=TERRAIN_GRASS
	PlotType=2
	RiverWEDirection=3
	isNOfRiver
EndPlot
BeginPlot
	x=29,y=44
	TerrainType=TERRAIN_GRASS
	PlotType=2
	FeatureType=FEATURE_FOREST, FeatureVariety=0
EndPlot
BeginPlot
	x=29,y=45
	TerrainType=TERRAIN_GRASS
	PlotType=2
EndPlot
BeginPlot
	x=29,y=46
	TerrainType=TERRAIN_GRASS
	PlotType=2
	FeatureType=FEATURE_FOREST, FeatureVariety=0
EndPlot
BeginPlot
	x=29,y=47
	TerrainType=TERRAIN_GRASS
	PlotType=2
	FeatureType=FEATURE_FOREST, FeatureVariety=0
EndPlot
BeginPlot
	x=29,y=48
	TerrainType=TERRAIN_GRASS
	PlotType=2
	BonusType=BONUS_DYE
	FeatureType=FEATURE_FOREST, FeatureVariety=0
EndPlot
BeginPlot
	x=29,y=49
	TerrainType=TERRAIN_GRASS
	PlotType=2
	FeatureType=FEATURE_FOREST, FeatureVariety=0
EndPlot
BeginPlot
	x=29,y=50
	TerrainType=TERRAIN_GRASS
	PlotType=2
EndPlot
BeginPlot
	x=29,y=51
	TerrainType=TERRAIN_GRASS
	PlotType=2
	RiverNSDirection=0
	isWOfRiver
	RiverWEDirection=1
	isNOfRiver
EndPlot
BeginPlot
	x=29,y=52
	TerrainType=TERRAIN_GRASS
	PlotType=2
EndPlot
BeginPlot
	x=29,y=53
	TerrainType=TERRAIN_GRASS
	PlotType=1
EndPlot
BeginPlot
	x=29,y=54
	TerrainType=TERRAIN_GRASS
	PlotType=1
	FeatureType=FEATURE_FOREST, FeatureVariety=0
EndPlot
BeginPlot
	x=29,y=55
	TerrainType=TERRAIN_GRASS
	PlotType=2
	FeatureType=FEATURE_FOREST, FeatureVariety=0
EndPlot
BeginPlot
	x=29,y=56
	TerrainType=TERRAIN_GRASS
	PlotType=2
	RiverNSDirection=0
	isWOfRiver
	RiverWEDirection=1
	isNOfRiver
EndPlot
BeginPlot
	x=29,y=57
	TerrainType=TERRAIN_GRASS
	PlotType=2
	FeatureType=FEATURE_FOREST, FeatureVariety=0
EndPlot
BeginPlot
	x=29,y=58
	TerrainType=TERRAIN_COAST
	PlotType=3
EndPlot
BeginPlot
	x=29,y=59
	TerrainType=TERRAIN_GRASS
	PlotType=2
	BonusType=BONUS_SUGAR
EndPlot
BeginPlot
	x=29,y=60
	TerrainType=TERRAIN_COAST
	PlotType=3
EndPlot
BeginPlot
	x=29,y=61
	TerrainType=TERRAIN_OCEAN
	PlotType=3
EndPlot
BeginPlot
	x=29,y=62
	TerrainType=TERRAIN_OCEAN
	PlotType=3
EndPlot
BeginPlot
	x=29,y=63
	TerrainType=TERRAIN_OCEAN
	PlotType=3
EndPlot
BeginPlot
	x=29,y=64
	TerrainType=TERRAIN_OCEAN
	PlotType=3
EndPlot
BeginPlot
	x=29,y=65
	TerrainType=TERRAIN_OCEAN
	PlotType=3
EndPlot
BeginPlot
	x=29,y=66
	TerrainType=TERRAIN_OCEAN
	PlotType=3
EndPlot
BeginPlot
	x=29,y=67
	TerrainType=TERRAIN_OCEAN
	PlotType=3
EndPlot</v>
      </c>
    </row>
    <row r="108" spans="2:2" x14ac:dyDescent="0.25">
      <c r="B108" s="201" t="str">
        <f t="shared" ca="1" si="2"/>
        <v>BeginPlot
	x=30,y=0
	TerrainType=TERRAIN_OCEAN
	PlotType=3
EndPlot
BeginPlot
	x=30,y=1
	TerrainType=TERRAIN_OCEAN
	PlotType=3
EndPlot
BeginPlot
	x=30,y=2
	TerrainType=TERRAIN_COAST
	PlotType=3
EndPlot
BeginPlot
	x=30,y=3
	TerrainType=TERRAIN_GRASS
	PlotType=2
	FeatureType=FEATURE_FOREST, FeatureVariety=3
EndPlot
BeginPlot
	x=30,y=4
	TerrainType=TERRAIN_PLAINS
	PlotType=1
EndPlot
BeginPlot
	x=30,y=5
	TerrainType=TERRAIN_GRASS
	PlotType=2
	RiverWEDirection=1
	isNOfRiver
	FeatureType=FEATURE_FOREST, FeatureVariety=3
EndPlot
BeginPlot
	x=30,y=6
	TerrainType=TERRAIN_GRASS
	PlotType=2
	FeatureType=FEATURE_FOREST, FeatureVariety=3
EndPlot
BeginPlot
	x=30,y=7
	TerrainType=TERRAIN_PLAINS
	PlotType=1
	RiverWEDirection=3
	isNOfRiver
EndPlot
BeginPlot
	x=30,y=8
	TerrainType=TERRAIN_GRASS
	PlotType=2
	FeatureType=FEATURE_FOREST, FeatureVariety=3
EndPlot
BeginPlot
	x=30,y=9
	TerrainType=TERRAIN_COAST
	PlotType=3
EndPlot
BeginPlot
	x=30,y=10
	TerrainType=TERRAIN_COAST
	PlotType=3
EndPlot
BeginPlot
	x=30,y=11
	TerrainType=TERRAIN_GRASS
	PlotType=2
	BonusType=BONUS_SILK
EndPlot
BeginPlot
	x=30,y=12
	TerrainType=TERRAIN_GRASS
	PlotType=2
	FeatureType=FEATURE_FOREST, FeatureVariety=1
EndPlot
BeginPlot
	x=30,y=13
	TerrainType=TERRAIN_GRASS
	PlotType=2
	FeatureType=FEATURE_FOREST, FeatureVariety=1
EndPlot
BeginPlot
	x=30,y=14
	TerrainType=TERRAIN_COAST
	PlotType=3
EndPlot
BeginPlot
	x=30,y=15
	TerrainType=TERRAIN_COAST
	PlotType=3
EndPlot
BeginPlot
	x=30,y=16
	TerrainType=TERRAIN_GRASS
	PlotType=2
EndPlot
BeginPlot
	x=30,y=17
	TerrainType=TERRAIN_GRASS
	PlotType=2
	BonusType=BONUS_WINE
EndPlot
BeginPlot
	x=30,y=18
	TerrainType=TERRAIN_GRASS
	PlotType=1
EndPlot
BeginPlot
	x=30,y=19
	TerrainType=TERRAIN_COAST
	PlotType=3
EndPlot
BeginPlot
	x=30,y=20
	TerrainType=TERRAIN_COAST
	PlotType=3
EndPlot
BeginPlot
	x=30,y=21
	TerrainType=TERRAIN_GRASS
	PlotType=2
	FeatureType=FEATURE_FOREST, FeatureVariety=3
EndPlot
BeginPlot
	x=30,y=22
	TerrainType=TERRAIN_PLAINS
	PlotType=1
	RiverNSDirection=0
	isWOfRiver
EndPlot
BeginPlot
	x=30,y=23
	TerrainType=TERRAIN_COAST
	PlotType=3
EndPlot
BeginPlot
	x=30,y=24
	TerrainType=TERRAIN_COAST
	PlotType=3
EndPlot
BeginPlot
	x=30,y=25
	TerrainType=TERRAIN_COAST
	PlotType=3
EndPlot
BeginPlot
	x=30,y=26
	TerrainType=TERRAIN_PLAINS
	PlotType=1
	RiverNSDirection=2
	isWOfRiver
EndPlot
BeginPlot
	x=30,y=27
	TerrainType=TERRAIN_GRASS
	PlotType=2
	RiverWEDirection=1
	isNOfRiver
	FeatureType=FEATURE_FOREST, FeatureVariety=3
EndPlot
BeginPlot
	x=30,y=28
	TerrainType=TERRAIN_GRASS
	PlotType=2
	FeatureType=FEATURE_FOREST, FeatureVariety=3
EndPlot
BeginPlot
	x=30,y=29
	TerrainType=TERRAIN_PLAINS
	PlotType=1
EndPlot
BeginPlot
	x=30,y=30
	TerrainType=TERRAIN_COAST
	PlotType=3
EndPlot
BeginPlot
	x=30,y=31
	TerrainType=TERRAIN_COAST
	PlotType=3
EndPlot
BeginPlot
	x=30,y=32
	TerrainType=TERRAIN_OCEAN
	PlotType=3
EndPlot
BeginPlot
	x=30,y=33
	TerrainType=TERRAIN_OCEAN
	PlotType=3
EndPlot
BeginPlot
	x=30,y=34
	TerrainType=TERRAIN_COAST
	PlotType=3
EndPlot
BeginPlot
	x=30,y=35
	TerrainType=TERRAIN_GRASS
	PlotType=2
	FeatureType=FEATURE_FOREST, FeatureVariety=0
EndPlot
BeginPlot
	x=30,y=36
	TerrainType=TERRAIN_GRASS
	PlotType=2
EndPlot
BeginPlot
	x=30,y=37
	TerrainType=TERRAIN_GRASS
	PlotType=2
	RiverNSDirection=2
	isWOfRiver
	RiverWEDirection=3
	isNOfRiver
EndPlot
BeginPlot
	x=30,y=38
	TerrainType=TERRAIN_GRASS
	PlotType=2
	FeatureType=FEATURE_FOREST, FeatureVariety=0
EndPlot
BeginPlot
	x=30,y=39
	TerrainType=TERRAIN_GRASS
	PlotType=1
EndPlot
BeginPlot
	x=30,y=40
	TerrainType=TERRAIN_GRASS
	PlotType=1
EndPlot
BeginPlot
	x=30,y=41
	TerrainType=TERRAIN_GRASS
	PlotType=1
EndPlot
BeginPlot
	x=30,y=42
	TerrainType=TERRAIN_GRASS
	PlotType=2
EndPlot
BeginPlot
	x=30,y=43
	TerrainType=TERRAIN_GRASS
	PlotType=2
	RiverWEDirection=3
	isNOfRiver
EndPlot
BeginPlot
	x=30,y=44
	TerrainType=TERRAIN_GRASS
	PlotType=2
	BonusType=BONUS_COAL
	FeatureType=FEATURE_FOREST, FeatureVariety=0
EndPlot
BeginPlot
	x=30,y=45
	TerrainType=TERRAIN_GRASS
	PlotType=2
	FeatureType=FEATURE_FOREST, FeatureVariety=0
EndPlot
BeginPlot
	x=30,y=46
	TerrainType=TERRAIN_GRASS
	PlotType=2
	FeatureType=FEATURE_FOREST, FeatureVariety=0
EndPlot
BeginPlot
	x=30,y=47
	TerrainType=TERRAIN_GRASS
	PlotType=2
	RiverWEDirection=1
	isNOfRiver
	FeatureType=FEATURE_FOREST, FeatureVariety=0
EndPlot
BeginPlot
	x=30,y=48
	TerrainType=TERRAIN_GRASS
	PlotType=1
EndPlot
BeginPlot
	x=30,y=49
	TerrainType=TERRAIN_GRASS
	PlotType=1
EndPlot
BeginPlot
	x=30,y=50
	TerrainType=TERRAIN_GRASS
	PlotType=2
	FeatureType=FEATURE_FOREST, FeatureVariety=0
EndPlot
BeginPlot
	x=30,y=51
	TerrainType=TERRAIN_GRASS
	PlotType=2
	RiverNSDirection=0
	isWOfRiver
	RiverWEDirection=1
	isNOfRiver
	FeatureType=FEATURE_FOREST, FeatureVariety=0
EndPlot
BeginPlot
	x=30,y=52
	TerrainType=TERRAIN_GRASS
	PlotType=1
	RiverNSDirection=0
	isWOfRiver
	RiverWEDirection=1
	isNOfRiver
EndPlot
BeginPlot
	x=30,y=53
	TerrainType=TERRAIN_GRASS
	PlotType=2
	BonusType=BONUS_OIL
	FeatureType=FEATURE_FOREST, FeatureVariety=0
EndPlot
BeginPlot
	x=30,y=54
	TerrainType=TERRAIN_GRASS
	PlotType=2
	BonusType=BONUS_PIG
EndPlot
BeginPlot
	x=30,y=55
	TerrainType=TERRAIN_GRASS
	PlotType=1
EndPlot
BeginPlot
	x=30,y=56
	TerrainType=TERRAIN_GRASS
	PlotType=2
EndPlot
BeginPlot
	x=30,y=57
	TerrainType=TERRAIN_GRASS
	PlotType=1
	RiverNSDirection=0
	isWOfRiver
	RiverWEDirection=1
	isNOfRiver
EndPlot
BeginPlot
	x=30,y=58
	TerrainType=TERRAIN_GRASS
	PlotType=2
	RiverNSDirection=0
	isWOfRiver
	FeatureType=FEATURE_FOREST, FeatureVariety=0
EndPlot
BeginPlot
	x=30,y=59
	TerrainType=TERRAIN_GRASS
	PlotType=2
	RiverNSDirection=0
	isWOfRiver
	FeatureType=FEATURE_FOREST, FeatureVariety=0
EndPlot
BeginPlot
	x=30,y=60
	TerrainType=TERRAIN_COAST
	PlotType=3
EndPlot
BeginPlot
	x=30,y=61
	TerrainType=TERRAIN_OCEAN
	PlotType=3
EndPlot
BeginPlot
	x=30,y=62
	TerrainType=TERRAIN_OCEAN
	PlotType=3
EndPlot
BeginPlot
	x=30,y=63
	TerrainType=TERRAIN_OCEAN
	PlotType=3
EndPlot
BeginPlot
	x=30,y=64
	TerrainType=TERRAIN_OCEAN
	PlotType=3
EndPlot
BeginPlot
	x=30,y=65
	TerrainType=TERRAIN_OCEAN
	PlotType=3
EndPlot
BeginPlot
	x=30,y=66
	TerrainType=TERRAIN_OCEAN
	PlotType=3
EndPlot
BeginPlot
	x=30,y=67
	TerrainType=TERRAIN_OCEAN
	PlotType=3
EndPlot</v>
      </c>
    </row>
    <row r="109" spans="2:2" x14ac:dyDescent="0.25">
      <c r="B109" s="201" t="str">
        <f t="shared" ca="1" si="2"/>
        <v>BeginPlot
	x=31,y=0
	TerrainType=TERRAIN_OCEAN
	PlotType=3
EndPlot
BeginPlot
	x=31,y=1
	TerrainType=TERRAIN_OCEAN
	PlotType=3
EndPlot
BeginPlot
	x=31,y=2
	TerrainType=TERRAIN_COAST
	PlotType=3
EndPlot
BeginPlot
	x=31,y=3
	TerrainType=TERRAIN_COAST
	PlotType=3
EndPlot
BeginPlot
	x=31,y=4
	TerrainType=TERRAIN_GRASS
	PlotType=2
	FeatureType=FEATURE_FOREST, FeatureVariety=3
EndPlot
BeginPlot
	x=31,y=5
	TerrainType=TERRAIN_GRASS
	PlotType=2
	RiverWEDirection=1
	isNOfRiver
	FeatureType=FEATURE_FOREST, FeatureVariety=3
EndPlot
BeginPlot
	x=31,y=6
	TerrainType=TERRAIN_GRASS
	PlotType=1
	BonusType=BONUS_COPPER
	RiverNSDirection=0
	isWOfRiver
	FeatureType=FEATURE_FOREST, FeatureVariety=3
EndPlot
BeginPlot
	x=31,y=7
	TerrainType=TERRAIN_GRASS
	PlotType=2
	RiverWEDirection=3
	isNOfRiver
	FeatureType=FEATURE_FOREST, FeatureVariety=3
EndPlot
BeginPlot
	x=31,y=8
	TerrainType=TERRAIN_GRASS
	PlotType=2
	FeatureType=FEATURE_FOREST, FeatureVariety=3
EndPlot
BeginPlot
	x=31,y=9
	TerrainType=TERRAIN_COAST
	PlotType=3
EndPlot
BeginPlot
	x=31,y=10
	TerrainType=TERRAIN_COAST
	PlotType=3
EndPlot
BeginPlot
	x=31,y=11
	TerrainType=TERRAIN_COAST
	PlotType=3
EndPlot
BeginPlot
	x=31,y=12
	TerrainType=TERRAIN_COAST
	PlotType=3
EndPlot
BeginPlot
	x=31,y=13
	TerrainType=TERRAIN_COAST
	PlotType=3
EndPlot
BeginPlot
	x=31,y=14
	TerrainType=TERRAIN_COAST
	PlotType=3
EndPlot
BeginPlot
	x=31,y=15
	TerrainType=TERRAIN_COAST
	PlotType=3
EndPlot
BeginPlot
	x=31,y=16
	TerrainType=TERRAIN_COAST
	PlotType=3
EndPlot
BeginPlot
	x=31,y=17
	TerrainType=TERRAIN_COAST
	PlotType=3
EndPlot
BeginPlot
	x=31,y=18
	TerrainType=TERRAIN_DESERT
	PlotType=2
EndPlot
BeginPlot
	x=31,y=19
	TerrainType=TERRAIN_COAST
	PlotType=3
EndPlot
BeginPlot
	x=31,y=20
	TerrainType=TERRAIN_COAST
	PlotType=3
EndPlot
BeginPlot
	x=31,y=21
	TerrainType=TERRAIN_GRASS
	PlotType=2
	FeatureType=FEATURE_FOREST, FeatureVariety=3
EndPlot
BeginPlot
	x=31,y=22
	TerrainType=TERRAIN_GRASS
	PlotType=2
	FeatureType=FEATURE_FOREST, FeatureVariety=3
EndPlot
BeginPlot
	x=31,y=23
	TerrainType=TERRAIN_GRASS
	PlotType=2
	FeatureType=FEATURE_FOREST, FeatureVariety=3
EndPlot
BeginPlot
	x=31,y=24
	TerrainType=TERRAIN_COAST
	PlotType=3
EndPlot
BeginPlot
	x=31,y=25
	TerrainType=TERRAIN_GRASS
	PlotType=2
	FeatureType=FEATURE_FOREST, FeatureVariety=3
EndPlot
BeginPlot
	x=31,y=26
	TerrainType=TERRAIN_GRASS
	PlotType=2
	FeatureType=FEATURE_FOREST, FeatureVariety=3
EndPlot
BeginPlot
	x=31,y=27
	TerrainType=TERRAIN_GRASS
	PlotType=2
	FeatureType=FEATURE_FOREST, FeatureVariety=3
EndPlot
BeginPlot
	x=31,y=28
	TerrainType=TERRAIN_GRASS
	PlotType=2
	FeatureType=FEATURE_FOREST, FeatureVariety=3
EndPlot
BeginPlot
	x=31,y=29
	TerrainType=TERRAIN_GRASS
	PlotType=2
	FeatureType=FEATURE_FOREST, FeatureVariety=3
EndPlot
BeginPlot
	x=31,y=30
	TerrainType=TERRAIN_GRASS
	PlotType=2
	BonusType=BONUS_URANIUM
	FeatureType=FEATURE_FOREST, FeatureVariety=3
EndPlot
BeginPlot
	x=31,y=31
	TerrainType=TERRAIN_COAST
	PlotType=3
EndPlot
BeginPlot
	x=31,y=32
	TerrainType=TERRAIN_OCEAN
	PlotType=3
EndPlot
BeginPlot
	x=31,y=33
	TerrainType=TERRAIN_OCEAN
	PlotType=3
EndPlot
BeginPlot
	x=31,y=34
	TerrainType=TERRAIN_COAST
	PlotType=3
EndPlot
BeginPlot
	x=31,y=35
	TerrainType=TERRAIN_GRASS
	PlotType=2
	BonusType=BONUS_RICE
	FeatureType=FEATURE_FOREST, FeatureVariety=0
EndPlot
BeginPlot
	x=31,y=36
	TerrainType=TERRAIN_GRASS
	PlotType=2
	FeatureType=FEATURE_FOREST, FeatureVariety=0
EndPlot
BeginPlot
	x=31,y=37
	TerrainType=TERRAIN_GRASS
	PlotType=2
	BonusType=BONUS_IRON
	RiverNSDirection=2
	isWOfRiver
	FeatureType=FEATURE_FOREST, FeatureVariety=0
EndPlot
BeginPlot
	x=31,y=38
	TerrainType=TERRAIN_GRASS
	PlotType=1
	FeatureType=FEATURE_FOREST, FeatureVariety=0
EndPlot
BeginPlot
	x=31,y=39
	TerrainType=TERRAIN_GRASS
	PlotType=1
	FeatureType=FEATURE_FOREST, FeatureVariety=0
EndPlot
BeginPlot
	x=31,y=40
	TerrainType=TERRAIN_GRASS
	PlotType=2
EndPlot
BeginPlot
	x=31,y=41
	TerrainType=TERRAIN_GRASS
	PlotType=1
EndPlot
BeginPlot
	x=31,y=42
	TerrainType=TERRAIN_GRASS
	PlotType=2
	FeatureType=FEATURE_FOREST, FeatureVariety=0
EndPlot
BeginPlot
	x=31,y=43
	TerrainType=TERRAIN_GRASS
	PlotType=2
	RiverNSDirection=0
	isWOfRiver
	RiverWEDirection=3
	isNOfRiver
	FeatureType=FEATURE_FOREST, FeatureVariety=0
EndPlot
BeginPlot
	x=31,y=44
	TerrainType=TERRAIN_GRASS
	PlotType=2
	FeatureType=FEATURE_FOREST, FeatureVariety=0
EndPlot
BeginPlot
	x=31,y=45
	TerrainType=TERRAIN_GRASS
	PlotType=2
	FeatureType=FEATURE_FOREST, FeatureVariety=0
EndPlot
BeginPlot
	x=31,y=46
	TerrainType=TERRAIN_GRASS
	PlotType=2
	FeatureType=FEATURE_FOREST, FeatureVariety=0
EndPlot
BeginPlot
	x=31,y=47
	TerrainType=TERRAIN_GRASS
	PlotType=2
	RiverWEDirection=1
	isNOfRiver
EndPlot
BeginPlot
	x=31,y=48
	TerrainType=TERRAIN_GRASS
	PlotType=2
	BonusType=BONUS_ALUMINUM
EndPlot
BeginPlot
	x=31,y=49
	TerrainType=TERRAIN_GRASS
	PlotType=2
EndPlot
BeginPlot
	x=31,y=50
	TerrainType=TERRAIN_GRASS
	PlotType=1
EndPlot
BeginPlot
	x=31,y=51
	TerrainType=TERRAIN_GRASS
	PlotType=2
	FeatureType=FEATURE_FOREST, FeatureVariety=0
EndPlot
BeginPlot
	x=31,y=52
	TerrainType=TERRAIN_GRASS
	PlotType=2
	FeatureType=FEATURE_FOREST, FeatureVariety=0
EndPlot
BeginPlot
	x=31,y=53
	TerrainType=TERRAIN_GRASS
	PlotType=2
	RiverWEDirection=1
	isNOfRiver
EndPlot
BeginPlot
	x=31,y=54
	TerrainType=TERRAIN_GRASS
	PlotType=1
	FeatureType=FEATURE_FOREST, FeatureVariety=0
EndPlot
BeginPlot
	x=31,y=55
	TerrainType=TERRAIN_GRASS
	PlotType=1
	FeatureType=FEATURE_FOREST, FeatureVariety=0
EndPlot
BeginPlot
	x=31,y=56
	TerrainType=TERRAIN_GRASS
	PlotType=2
	BonusType=BONUS_INCENSE
EndPlot
BeginPlot
	x=31,y=57
	TerrainType=TERRAIN_GRASS
	PlotType=2
EndPlot
BeginPlot
	x=31,y=58
	TerrainType=TERRAIN_GRASS
	PlotType=1
	FeatureType=FEATURE_FOREST, FeatureVariety=0
EndPlot
BeginPlot
	x=31,y=59
	TerrainType=TERRAIN_GRASS
	PlotType=1
	FeatureType=FEATURE_FOREST, FeatureVariety=0
EndPlot
BeginPlot
	x=31,y=60
	TerrainType=TERRAIN_COAST
	PlotType=3
EndPlot
BeginPlot
	x=31,y=61
	TerrainType=TERRAIN_OCEAN
	PlotType=3
EndPlot
BeginPlot
	x=31,y=62
	TerrainType=TERRAIN_OCEAN
	PlotType=3
EndPlot
BeginPlot
	x=31,y=63
	TerrainType=TERRAIN_OCEAN
	PlotType=3
EndPlot
BeginPlot
	x=31,y=64
	TerrainType=TERRAIN_OCEAN
	PlotType=3
EndPlot
BeginPlot
	x=31,y=65
	TerrainType=TERRAIN_OCEAN
	PlotType=3
EndPlot
BeginPlot
	x=31,y=66
	TerrainType=TERRAIN_OCEAN
	PlotType=3
EndPlot
BeginPlot
	x=31,y=67
	TerrainType=TERRAIN_OCEAN
	PlotType=3
EndPlot</v>
      </c>
    </row>
    <row r="110" spans="2:2" x14ac:dyDescent="0.25">
      <c r="B110" s="201" t="str">
        <f t="shared" ca="1" si="2"/>
        <v>BeginPlot
	x=32,y=0
	TerrainType=TERRAIN_OCEAN
	PlotType=3
EndPlot
BeginPlot
	x=32,y=1
	TerrainType=TERRAIN_COAST
	PlotType=3
EndPlot
BeginPlot
	x=32,y=2
	TerrainType=TERRAIN_COAST
	PlotType=3
EndPlot
BeginPlot
	x=32,y=3
	TerrainType=TERRAIN_COAST
	PlotType=3
EndPlot
BeginPlot
	x=32,y=4
	TerrainType=TERRAIN_GRASS
	PlotType=2
	RiverNSDirection=2
	isWOfRiver
	FeatureType=FEATURE_FOREST, FeatureVariety=3
EndPlot
BeginPlot
	x=32,y=5
	TerrainType=TERRAIN_GRASS
	PlotType=1
	BonusType=BONUS_GEMS
	RiverWEDirection=1
	isNOfRiver
	FeatureType=FEATURE_FOREST, FeatureVariety=3
EndPlot
BeginPlot
	x=32,y=6
	TerrainType=TERRAIN_GRASS
	PlotType=2
	RiverNSDirection=0
	isWOfRiver
	FeatureType=FEATURE_FOREST, FeatureVariety=3
EndPlot
BeginPlot
	x=32,y=7
	TerrainType=TERRAIN_GRASS
	PlotType=2
	RiverNSDirection=0
	isWOfRiver
	FeatureType=FEATURE_FOREST, FeatureVariety=3
EndPlot
BeginPlot
	x=32,y=8
	TerrainType=TERRAIN_GRASS
	PlotType=2
	BonusType=BONUS_MARBLE
	FeatureType=FEATURE_FOREST, FeatureVariety=3
EndPlot
BeginPlot
	x=32,y=9
	TerrainType=TERRAIN_GRASS
	PlotType=2
	FeatureType=FEATURE_FOREST, FeatureVariety=3
EndPlot
BeginPlot
	x=32,y=10
	TerrainType=TERRAIN_COAST
	PlotType=3
EndPlot
BeginPlot
	x=32,y=11
	TerrainType=TERRAIN_GRASS
	PlotType=2
	RiverNSDirection=0
	isWOfRiver
	FeatureType=FEATURE_FOREST, FeatureVariety=3
EndPlot
BeginPlot
	x=32,y=12
	TerrainType=TERRAIN_GRASS
	PlotType=2
	RiverNSDirection=0
	isWOfRiver
	FeatureType=FEATURE_FOREST, FeatureVariety=3
EndPlot
BeginPlot
	x=32,y=13
	TerrainType=TERRAIN_GRASS
	PlotType=2
	RiverNSDirection=0
	isWOfRiver
	FeatureType=FEATURE_FOREST, FeatureVariety=3
EndPlot
BeginPlot
	x=32,y=14
	TerrainType=TERRAIN_GRASS
	PlotType=2
	BonusType=BONUS_INCENSE
	FeatureType=FEATURE_FOREST, FeatureVariety=3
EndPlot
BeginPlot
	x=32,y=15
	TerrainType=TERRAIN_GRASS
	PlotType=2
	FeatureType=FEATURE_FOREST, FeatureVariety=3
EndPlot
BeginPlot
	x=32,y=16
	TerrainType=TERRAIN_GRASS
	PlotType=2
	RiverNSDirection=0
	isWOfRiver
	FeatureType=FEATURE_FOREST, FeatureVariety=3
EndPlot
BeginPlot
	x=32,y=17
	TerrainType=TERRAIN_GRASS
	PlotType=2
	RiverNSDirection=0
	isWOfRiver
	FeatureType=FEATURE_FOREST, FeatureVariety=3
EndPlot
BeginPlot
	x=32,y=18
	TerrainType=TERRAIN_COAST
	PlotType=3
EndPlot
BeginPlot
	x=32,y=19
	TerrainType=TERRAIN_GRASS
	PlotType=2
	FeatureType=FEATURE_FOREST, FeatureVariety=3
EndPlot
BeginPlot
	x=32,y=20
	TerrainType=TERRAIN_GRASS
	PlotType=2
	FeatureType=FEATURE_FOREST, FeatureVariety=3
EndPlot
BeginPlot
	x=32,y=21
	TerrainType=TERRAIN_GRASS
	PlotType=2
	FeatureType=FEATURE_FOREST, FeatureVariety=3
EndPlot
BeginPlot
	x=32,y=22
	TerrainType=TERRAIN_GRASS
	PlotType=2
	FeatureType=FEATURE_FOREST, FeatureVariety=3
EndPlot
BeginPlot
	x=32,y=23
	TerrainType=TERRAIN_GRASS
	PlotType=2
	FeatureType=FEATURE_FOREST, FeatureVariety=3
EndPlot
BeginPlot
	x=32,y=24
	TerrainType=TERRAIN_GRASS
	PlotType=1
	BonusType=BONUS_SILVER
	FeatureType=FEATURE_FOREST, FeatureVariety=3
EndPlot
BeginPlot
	x=32,y=25
	TerrainType=TERRAIN_GRASS
	PlotType=1
	FeatureType=FEATURE_FOREST, FeatureVariety=3
EndPlot
BeginPlot
	x=32,y=26
	TerrainType=TERRAIN_GRASS
	PlotType=2
	FeatureType=FEATURE_FOREST, FeatureVariety=3
EndPlot
BeginPlot
	x=32,y=27
	TerrainType=TERRAIN_GRASS
	PlotType=2
	RiverWEDirection=1
	isNOfRiver
	FeatureType=FEATURE_FOREST, FeatureVariety=3
EndPlot
BeginPlot
	x=32,y=28
	TerrainType=TERRAIN_GRASS
	PlotType=2
	RiverNSDirection=0
	isWOfRiver
	FeatureType=FEATURE_FOREST, FeatureVariety=3
EndPlot
BeginPlot
	x=32,y=29
	TerrainType=TERRAIN_GRASS
	PlotType=2
	RiverNSDirection=0
	isWOfRiver
	FeatureType=FEATURE_FOREST, FeatureVariety=3
EndPlot
BeginPlot
	x=32,y=30
	TerrainType=TERRAIN_GRASS
	PlotType=2
	RiverNSDirection=0
	isWOfRiver
	FeatureType=FEATURE_FOREST, FeatureVariety=3
EndPlot
BeginPlot
	x=32,y=31
	TerrainType=TERRAIN_COAST
	PlotType=3
EndPlot
BeginPlot
	x=32,y=32
	TerrainType=TERRAIN_OCEAN
	PlotType=3
EndPlot
BeginPlot
	x=32,y=33
	TerrainType=TERRAIN_OCEAN
	PlotType=3
EndPlot
BeginPlot
	x=32,y=34
	TerrainType=TERRAIN_COAST
	PlotType=3
EndPlot
BeginPlot
	x=32,y=35
	TerrainType=TERRAIN_GRASS
	PlotType=2
EndPlot
BeginPlot
	x=32,y=36
	TerrainType=TERRAIN_GRASS
	PlotType=2
	FeatureType=FEATURE_FOREST, FeatureVariety=0
EndPlot
BeginPlot
	x=32,y=37
	TerrainType=TERRAIN_GRASS
	PlotType=2
	RiverWEDirection=1
	isNOfRiver
	FeatureType=FEATURE_FOREST, FeatureVariety=0
EndPlot
BeginPlot
	x=32,y=38
	TerrainType=TERRAIN_GRASS
	PlotType=2
EndPlot
BeginPlot
	x=32,y=39
	TerrainType=TERRAIN_GRASS
	PlotType=2
EndPlot
BeginPlot
	x=32,y=40
	TerrainType=TERRAIN_GRASS
	PlotType=2
	FeatureType=FEATURE_FOREST, FeatureVariety=0
EndPlot
BeginPlot
	x=32,y=41
	TerrainType=TERRAIN_GRASS
	PlotType=2
EndPlot
BeginPlot
	x=32,y=42
	TerrainType=TERRAIN_GRASS
	PlotType=2
EndPlot
BeginPlot
	x=32,y=43
	TerrainType=TERRAIN_GRASS
	PlotType=2
	RiverWEDirection=1
	isNOfRiver
	FeatureType=FEATURE_FOREST, FeatureVariety=0
EndPlot
BeginPlot
	x=32,y=44
	TerrainType=TERRAIN_GRASS
	PlotType=2
	RiverNSDirection=0
	isWOfRiver
	RiverWEDirection=1
	isNOfRiver
	FeatureType=FEATURE_FOREST, FeatureVariety=0
EndPlot
BeginPlot
	x=32,y=45
	TerrainType=TERRAIN_GRASS
	PlotType=2
	RiverNSDirection=0
	isWOfRiver
EndPlot
BeginPlot
	x=32,y=46
	TerrainType=TERRAIN_GRASS
	PlotType=2
	RiverNSDirection=0
	isWOfRiver
	FeatureType=FEATURE_FOREST, FeatureVariety=0
EndPlot
BeginPlot
	x=32,y=47
	TerrainType=TERRAIN_GRASS
	PlotType=2
	RiverWEDirection=1
	isNOfRiver
	FeatureType=FEATURE_FOREST, FeatureVariety=0
EndPlot
BeginPlot
	x=32,y=48
	TerrainType=TERRAIN_GRASS
	PlotType=2
EndPlot
BeginPlot
	x=32,y=49
	TerrainType=TERRAIN_GRASS
	PlotType=2
EndPlot
BeginPlot
	x=32,y=50
	TerrainType=TERRAIN_GRASS
	PlotType=2
	FeatureType=FEATURE_FOREST, FeatureVariety=0
EndPlot
BeginPlot
	x=32,y=51
	TerrainType=TERRAIN_GRASS
	PlotType=2
EndPlot
BeginPlot
	x=32,y=52
	TerrainType=TERRAIN_GRASS
	PlotType=2
	FeatureType=FEATURE_FOREST, FeatureVariety=0
EndPlot
BeginPlot
	x=32,y=53
	TerrainType=TERRAIN_GRASS
	PlotType=2
	RiverWEDirection=1
	isNOfRiver
	FeatureType=FEATURE_FOREST, FeatureVariety=0
EndPlot
BeginPlot
	x=32,y=54
	TerrainType=TERRAIN_GRASS
	PlotType=2
EndPlot
BeginPlot
	x=32,y=55
	TerrainType=TERRAIN_GRASS
	PlotType=2
	FeatureType=FEATURE_FOREST, FeatureVariety=0
EndPlot
BeginPlot
	x=32,y=56
	TerrainType=TERRAIN_GRASS
	PlotType=2
EndPlot
BeginPlot
	x=32,y=57
	TerrainType=TERRAIN_GRASS
	PlotType=2
	FeatureType=FEATURE_FOREST, FeatureVariety=0
EndPlot
BeginPlot
	x=32,y=58
	TerrainType=TERRAIN_GRASS
	PlotType=2
	BonusType=BONUS_COW
	FeatureType=FEATURE_FOREST, FeatureVariety=0
EndPlot
BeginPlot
	x=32,y=59
	TerrainType=TERRAIN_GRASS
	PlotType=2
EndPlot
BeginPlot
	x=32,y=60
	TerrainType=TERRAIN_COAST
	PlotType=3
EndPlot
BeginPlot
	x=32,y=61
	TerrainType=TERRAIN_OCEAN
	PlotType=3
EndPlot
BeginPlot
	x=32,y=62
	TerrainType=TERRAIN_OCEAN
	PlotType=3
EndPlot
BeginPlot
	x=32,y=63
	TerrainType=TERRAIN_OCEAN
	PlotType=3
EndPlot
BeginPlot
	x=32,y=64
	TerrainType=TERRAIN_OCEAN
	PlotType=3
EndPlot
BeginPlot
	x=32,y=65
	TerrainType=TERRAIN_OCEAN
	PlotType=3
EndPlot
BeginPlot
	x=32,y=66
	TerrainType=TERRAIN_OCEAN
	PlotType=3
EndPlot
BeginPlot
	x=32,y=67
	TerrainType=TERRAIN_OCEAN
	PlotType=3
EndPlot</v>
      </c>
    </row>
    <row r="111" spans="2:2" x14ac:dyDescent="0.25">
      <c r="B111" s="201" t="str">
        <f t="shared" ca="1" si="2"/>
        <v>BeginPlot
	x=33,y=0
	TerrainType=TERRAIN_OCEAN
	PlotType=3
EndPlot
BeginPlot
	x=33,y=1
	TerrainType=TERRAIN_COAST
	PlotType=3
EndPlot
BeginPlot
	x=33,y=2
	TerrainType=TERRAIN_COAST
	PlotType=3
EndPlot
BeginPlot
	x=33,y=3
	TerrainType=TERRAIN_GRASS
	PlotType=2
	FeatureType=FEATURE_FOREST, FeatureVariety=3
EndPlot
BeginPlot
	x=33,y=4
	TerrainType=TERRAIN_PLAINS
	PlotType=1
	RiverWEDirection=1
	isNOfRiver
EndPlot
BeginPlot
	x=33,y=5
	TerrainType=TERRAIN_GRASS
	PlotType=1
	FeatureType=FEATURE_FOREST, FeatureVariety=3
EndPlot
BeginPlot
	x=33,y=6
	TerrainType=TERRAIN_GRASS
	PlotType=2
	FeatureType=FEATURE_FOREST, FeatureVariety=3
EndPlot
BeginPlot
	x=33,y=7
	TerrainType=TERRAIN_PLAINS
	PlotType=1
EndPlot
BeginPlot
	x=33,y=8
	TerrainType=TERRAIN_GRASS
	PlotType=2
	RiverNSDirection=0
	isWOfRiver
	RiverWEDirection=1
	isNOfRiver
	FeatureType=FEATURE_FOREST, FeatureVariety=3
EndPlot
BeginPlot
	x=33,y=9
	TerrainType=TERRAIN_GRASS
	PlotType=2
	RiverNSDirection=0
	isWOfRiver
	FeatureType=FEATURE_FOREST, FeatureVariety=3
EndPlot
BeginPlot
	x=33,y=10
	TerrainType=TERRAIN_PLAINS
	PlotType=1
	RiverNSDirection=0
	isWOfRiver
EndPlot
BeginPlot
	x=33,y=11
	TerrainType=TERRAIN_GRASS
	PlotType=2
	RiverWEDirection=3
	isNOfRiver
	FeatureType=FEATURE_FOREST, FeatureVariety=3
EndPlot
BeginPlot
	x=33,y=12
	TerrainType=TERRAIN_GRASS
	PlotType=2
	FeatureType=FEATURE_FOREST, FeatureVariety=3
EndPlot
BeginPlot
	x=33,y=13
	TerrainType=TERRAIN_PLAINS
	PlotType=1
EndPlot
BeginPlot
	x=33,y=14
	TerrainType=TERRAIN_GRASS
	PlotType=2
	RiverNSDirection=0
	isWOfRiver
	RiverWEDirection=1
	isNOfRiver
	FeatureType=FEATURE_FOREST, FeatureVariety=3
EndPlot
BeginPlot
	x=33,y=15
	TerrainType=TERRAIN_GRASS
	PlotType=2
	RiverNSDirection=0
	isWOfRiver
	FeatureType=FEATURE_FOREST, FeatureVariety=3
EndPlot
BeginPlot
	x=33,y=16
	TerrainType=TERRAIN_PLAINS
	PlotType=1
	RiverWEDirection=3
	isNOfRiver
EndPlot
BeginPlot
	x=33,y=17
	TerrainType=TERRAIN_GRASS
	PlotType=2
	FeatureType=FEATURE_FOREST, FeatureVariety=3
EndPlot
BeginPlot
	x=33,y=18
	TerrainType=TERRAIN_COAST
	PlotType=3
EndPlot
BeginPlot
	x=33,y=19
	TerrainType=TERRAIN_GRASS
	PlotType=2
	ImprovementType=IMPROVEMENT_GOODY_HUT
	FeatureType=FEATURE_FOREST, FeatureVariety=3
EndPlot
BeginPlot
	x=33,y=20
	TerrainType=TERRAIN_PLAINS
	PlotType=1
EndPlot
BeginPlot
	x=33,y=21
	TerrainType=TERRAIN_GRASS
	PlotType=2
	RiverWEDirection=1
	isNOfRiver
	FeatureType=FEATURE_FOREST, FeatureVariety=3
EndPlot
BeginPlot
	x=33,y=22
	TerrainType=TERRAIN_GRASS
	PlotType=2
	FeatureType=FEATURE_FOREST, FeatureVariety=3
EndPlot
BeginPlot
	x=33,y=23
	TerrainType=TERRAIN_PLAINS
	PlotType=1
	RiverNSDirection=0
	isWOfRiver
EndPlot
BeginPlot
	x=33,y=24
	TerrainType=TERRAIN_GRASS
	PlotType=2
	FeatureType=FEATURE_FOREST, FeatureVariety=3
EndPlot
BeginPlot
	x=33,y=25
	TerrainType=TERRAIN_GRASS
	PlotType=2
	FeatureType=FEATURE_FOREST, FeatureVariety=3
EndPlot
BeginPlot
	x=33,y=26
	TerrainType=TERRAIN_PLAINS
	PlotType=1
EndPlot
BeginPlot
	x=33,y=27
	TerrainType=TERRAIN_GRASS
	PlotType=2
	RiverWEDirection=1
	isNOfRiver
	FeatureType=FEATURE_FOREST, FeatureVariety=3
EndPlot
BeginPlot
	x=33,y=28
	TerrainType=TERRAIN_GRASS
	PlotType=2
	FeatureType=FEATURE_FOREST, FeatureVariety=3
EndPlot
BeginPlot
	x=33,y=29
	TerrainType=TERRAIN_PLAINS
	PlotType=1
EndPlot
BeginPlot
	x=33,y=30
	TerrainType=TERRAIN_GRASS
	PlotType=2
	BonusType=BONUS_WHEAT
	FeatureType=FEATURE_FOREST, FeatureVariety=3
EndPlot
BeginPlot
	x=33,y=31
	TerrainType=TERRAIN_COAST
	PlotType=3
EndPlot
BeginPlot
	x=33,y=32
	TerrainType=TERRAIN_OCEAN
	PlotType=3
EndPlot
BeginPlot
	x=33,y=33
	TerrainType=TERRAIN_OCEAN
	PlotType=3
EndPlot
BeginPlot
	x=33,y=34
	TerrainType=TERRAIN_COAST
	PlotType=3
EndPlot
BeginPlot
	x=33,y=35
	TerrainType=TERRAIN_GRASS
	PlotType=2
EndPlot
BeginPlot
	x=33,y=36
	TerrainType=TERRAIN_GRASS
	PlotType=2
EndPlot
BeginPlot
	x=33,y=37
	TerrainType=TERRAIN_GRASS
	PlotType=2
	RiverWEDirection=1
	isNOfRiver
EndPlot
BeginPlot
	x=33,y=38
	TerrainType=TERRAIN_GRASS
	PlotType=2
	FeatureType=FEATURE_FOREST, FeatureVariety=0
EndPlot
BeginPlot
	x=33,y=39
	TerrainType=TERRAIN_GRASS
	PlotType=2
	FeatureType=FEATURE_FOREST, FeatureVariety=0
EndPlot
BeginPlot
	x=33,y=40
	TerrainType=TERRAIN_GRASS
	PlotType=2
	FeatureType=FEATURE_FOREST, FeatureVariety=0
EndPlot
BeginPlot
	x=33,y=41
	TerrainType=TERRAIN_GRASS
	PlotType=2
EndPlot
BeginPlot
	x=33,y=42
	TerrainType=TERRAIN_GRASS
	PlotType=2
EndPlot
BeginPlot
	x=33,y=43
	TerrainType=TERRAIN_GRASS
	PlotType=2
	RiverWEDirection=1
	isNOfRiver
	FeatureType=FEATURE_FOREST, FeatureVariety=0
EndPlot
BeginPlot
	x=33,y=44
	TerrainType=TERRAIN_GRASS
	PlotType=2
EndPlot
BeginPlot
	x=33,y=45
	TerrainType=TERRAIN_GRASS
	PlotType=2
EndPlot
BeginPlot
	x=33,y=46
	TerrainType=TERRAIN_GRASS
	PlotType=2
EndPlot
BeginPlot
	x=33,y=47
	TerrainType=TERRAIN_GRASS
	PlotType=2
	BonusType=BONUS_URANIUM
	RiverWEDirection=1
	isNOfRiver
EndPlot
BeginPlot
	x=33,y=48
	TerrainType=TERRAIN_GRASS
	PlotType=2
EndPlot
BeginPlot
	x=33,y=49
	TerrainType=TERRAIN_GRASS
	PlotType=2
	FeatureType=FEATURE_FOREST, FeatureVariety=0
EndPlot
BeginPlot
	x=33,y=50
	TerrainType=TERRAIN_GRASS
	PlotType=2
	FeatureType=FEATURE_FOREST, FeatureVariety=0
EndPlot
BeginPlot
	x=33,y=51
	TerrainType=TERRAIN_GRASS
	PlotType=1
EndPlot
BeginPlot
	x=33,y=52
	TerrainType=TERRAIN_GRASS
	PlotType=2
EndPlot
BeginPlot
	x=33,y=53
	TerrainType=TERRAIN_GRASS
	PlotType=2
	RiverNSDirection=0
	isWOfRiver
	RiverWEDirection=1
	isNOfRiver
	FeatureType=FEATURE_FOREST, FeatureVariety=0
EndPlot
BeginPlot
	x=33,y=54
	TerrainType=TERRAIN_GRASS
	PlotType=2
EndPlot
BeginPlot
	x=33,y=55
	TerrainType=TERRAIN_GRASS
	PlotType=2
	FeatureType=FEATURE_FOREST, FeatureVariety=0
EndPlot
BeginPlot
	x=33,y=56
	TerrainType=TERRAIN_GRASS
	PlotType=1
EndPlot
BeginPlot
	x=33,y=57
	TerrainType=TERRAIN_GRASS
	PlotType=1
	FeatureType=FEATURE_FOREST, FeatureVariety=0
EndPlot
BeginPlot
	x=33,y=58
	TerrainType=TERRAIN_GRASS
	PlotType=1
EndPlot
BeginPlot
	x=33,y=59
	TerrainType=TERRAIN_GRASS
	PlotType=2
EndPlot
BeginPlot
	x=33,y=60
	TerrainType=TERRAIN_COAST
	PlotType=3
EndPlot
BeginPlot
	x=33,y=61
	TerrainType=TERRAIN_OCEAN
	PlotType=3
EndPlot
BeginPlot
	x=33,y=62
	TerrainType=TERRAIN_OCEAN
	PlotType=3
EndPlot
BeginPlot
	x=33,y=63
	TerrainType=TERRAIN_OCEAN
	PlotType=3
EndPlot
BeginPlot
	x=33,y=64
	TerrainType=TERRAIN_OCEAN
	PlotType=3
EndPlot
BeginPlot
	x=33,y=65
	TerrainType=TERRAIN_OCEAN
	PlotType=3
EndPlot
BeginPlot
	x=33,y=66
	TerrainType=TERRAIN_OCEAN
	PlotType=3
EndPlot
BeginPlot
	x=33,y=67
	TerrainType=TERRAIN_OCEAN
	PlotType=3
EndPlot</v>
      </c>
    </row>
    <row r="112" spans="2:2" x14ac:dyDescent="0.25">
      <c r="B112" s="201" t="str">
        <f t="shared" ca="1" si="2"/>
        <v>BeginPlot
	x=34,y=0
	TerrainType=TERRAIN_OCEAN
	PlotType=3
EndPlot
BeginPlot
	x=34,y=1
	TerrainType=TERRAIN_COAST
	PlotType=3
EndPlot
BeginPlot
	x=34,y=2
	TerrainType=TERRAIN_COAST
	PlotType=3
EndPlot
BeginPlot
	x=34,y=3
	TerrainType=TERRAIN_GRASS
	PlotType=2
	FeatureType=FEATURE_FOREST, FeatureVariety=3
EndPlot
BeginPlot
	x=34,y=4
	TerrainType=TERRAIN_GRASS
	PlotType=2
	RiverWEDirection=1
	isNOfRiver
	FeatureType=FEATURE_FOREST, FeatureVariety=3
EndPlot
BeginPlot
	x=34,y=5
	TerrainType=TERRAIN_GRASS
	PlotType=2
	FeatureType=FEATURE_FOREST, FeatureVariety=3
EndPlot
BeginPlot
	x=34,y=6
	TerrainType=TERRAIN_COAST
	PlotType=3
EndPlot
BeginPlot
	x=34,y=7
	TerrainType=TERRAIN_GRASS
	PlotType=2
	FeatureType=FEATURE_FOREST, FeatureVariety=3
EndPlot
BeginPlot
	x=34,y=8
	TerrainType=TERRAIN_GRASS
	PlotType=2
	FeatureType=FEATURE_FOREST, FeatureVariety=3
EndPlot
BeginPlot
	x=34,y=9
	TerrainType=TERRAIN_GRASS
	PlotType=2
	FeatureType=FEATURE_FOREST, FeatureVariety=3
EndPlot
BeginPlot
	x=34,y=10
	TerrainType=TERRAIN_GRASS
	PlotType=2
	FeatureType=FEATURE_FOREST, FeatureVariety=3
EndPlot
BeginPlot
	x=34,y=11
	TerrainType=TERRAIN_GRASS
	PlotType=2
	BonusType=BONUS_SHEEP
	FeatureType=FEATURE_FOREST, FeatureVariety=3
EndPlot
BeginPlot
	x=34,y=12
	TerrainType=TERRAIN_GRASS
	PlotType=2
	FeatureType=FEATURE_FOREST, FeatureVariety=3
EndPlot
BeginPlot
	x=34,y=13
	TerrainType=TERRAIN_COAST
	PlotType=3
EndPlot
BeginPlot
	x=34,y=14
	TerrainType=TERRAIN_GRASS
	PlotType=2
	FeatureType=FEATURE_FOREST, FeatureVariety=3
EndPlot
BeginPlot
	x=34,y=15
	TerrainType=TERRAIN_GRASS
	PlotType=2
	FeatureType=FEATURE_FOREST, FeatureVariety=3
EndPlot
BeginPlot
	x=34,y=16
	TerrainType=TERRAIN_COAST
	PlotType=3
	BonusType=BONUS_WHALE
EndPlot
BeginPlot
	x=34,y=17
	TerrainType=TERRAIN_GRASS
	PlotType=2
	FeatureType=FEATURE_FOREST, FeatureVariety=3
EndPlot
BeginPlot
	x=34,y=18
	TerrainType=TERRAIN_COAST
	PlotType=3
EndPlot
BeginPlot
	x=34,y=19
	TerrainType=TERRAIN_GRASS
	PlotType=2
	FeatureType=FEATURE_FOREST, FeatureVariety=3
EndPlot
BeginPlot
	x=34,y=20
	TerrainType=TERRAIN_COAST
	PlotType=3
	BonusType=BONUS_FISH
EndPlot
BeginPlot
	x=34,y=21
	TerrainType=TERRAIN_GRASS
	PlotType=2
	FeatureType=FEATURE_FOREST, FeatureVariety=3
EndPlot
BeginPlot
	x=34,y=22
	TerrainType=TERRAIN_GRASS
	PlotType=2
	FeatureType=FEATURE_FOREST, FeatureVariety=3
EndPlot
BeginPlot
	x=34,y=23
	TerrainType=TERRAIN_GRASS
	PlotType=2
	FeatureType=FEATURE_FOREST, FeatureVariety=3
EndPlot
BeginPlot
	x=34,y=24
	TerrainType=TERRAIN_COAST
	PlotType=3
EndPlot
BeginPlot
	x=34,y=25
	TerrainType=TERRAIN_COAST
	PlotType=3
EndPlot
BeginPlot
	x=34,y=26
	TerrainType=TERRAIN_GRASS
	PlotType=2
	BonusType=BONUS_WHEAT
	FeatureType=FEATURE_FOREST, FeatureVariety=3
EndPlot
BeginPlot
	x=34,y=27
	TerrainType=TERRAIN_GRASS
	PlotType=1
	RiverWEDirection=1
	isNOfRiver
	FeatureType=FEATURE_FOREST, FeatureVariety=3
EndPlot
BeginPlot
	x=34,y=28
	TerrainType=TERRAIN_GRASS
	PlotType=1
	BonusType=BONUS_COAL
	FeatureType=FEATURE_FOREST, FeatureVariety=3
EndPlot
BeginPlot
	x=34,y=29
	TerrainType=TERRAIN_GRASS
	PlotType=2
	FeatureType=FEATURE_FOREST, FeatureVariety=3
EndPlot
BeginPlot
	x=34,y=30
	TerrainType=TERRAIN_COAST
	PlotType=3
EndPlot
BeginPlot
	x=34,y=31
	TerrainType=TERRAIN_COAST
	PlotType=3
EndPlot
BeginPlot
	x=34,y=32
	TerrainType=TERRAIN_OCEAN
	PlotType=3
EndPlot
BeginPlot
	x=34,y=33
	TerrainType=TERRAIN_OCEAN
	PlotType=3
EndPlot
BeginPlot
	x=34,y=34
	TerrainType=TERRAIN_COAST
	PlotType=3
EndPlot
BeginPlot
	x=34,y=35
	TerrainType=TERRAIN_GRASS
	PlotType=2
	BonusType=BONUS_BANANA
EndPlot
BeginPlot
	x=34,y=36
	TerrainType=TERRAIN_GRASS
	PlotType=2
EndPlot
BeginPlot
	x=34,y=37
	TerrainType=TERRAIN_GRASS
	PlotType=2
	RiverWEDirection=1
	isNOfRiver
EndPlot
BeginPlot
	x=34,y=38
	TerrainType=TERRAIN_GRASS
	PlotType=1
	FeatureType=FEATURE_FOREST, FeatureVariety=0
EndPlot
BeginPlot
	x=34,y=39
	TerrainType=TERRAIN_GRASS
	PlotType=1
	FeatureType=FEATURE_FOREST, FeatureVariety=0
EndPlot
BeginPlot
	x=34,y=40
	TerrainType=TERRAIN_GRASS
	PlotType=2
	FeatureType=FEATURE_FOREST, FeatureVariety=0
EndPlot
BeginPlot
	x=34,y=41
	TerrainType=TERRAIN_GRASS
	PlotType=2
EndPlot
BeginPlot
	x=34,y=42
	TerrainType=TERRAIN_GRASS
	PlotType=2
	BonusType=BONUS_COAL
EndPlot
BeginPlot
	x=34,y=43
	TerrainType=TERRAIN_GRASS
	PlotType=2
	RiverWEDirection=1
	isNOfRiver
	FeatureType=FEATURE_FOREST, FeatureVariety=0
EndPlot
BeginPlot
	x=34,y=44
	TerrainType=TERRAIN_GRASS
	PlotType=1
EndPlot
BeginPlot
	x=34,y=45
	TerrainType=TERRAIN_GRASS
	PlotType=2
EndPlot
BeginPlot
	x=34,y=46
	TerrainType=TERRAIN_GRASS
	PlotType=2
	FeatureType=FEATURE_FOREST, FeatureVariety=0
EndPlot
BeginPlot
	x=34,y=47
	TerrainType=TERRAIN_GRASS
	PlotType=2
	RiverWEDirection=1
	isNOfRiver
EndPlot
BeginPlot
	x=34,y=48
	TerrainType=TERRAIN_GRASS
	PlotType=1
EndPlot
BeginPlot
	x=34,y=49
	TerrainType=TERRAIN_GRASS
	PlotType=1
	FeatureType=FEATURE_FOREST, FeatureVariety=0
EndPlot
BeginPlot
	x=34,y=50
	TerrainType=TERRAIN_GRASS
	PlotType=1
	FeatureType=FEATURE_FOREST, FeatureVariety=0
EndPlot
BeginPlot
	x=34,y=51
	TerrainType=TERRAIN_GRASS
	PlotType=2
	BonusType=BONUS_BANANA
EndPlot
BeginPlot
	x=34,y=52
	TerrainType=TERRAIN_GRASS
	PlotType=1
EndPlot
BeginPlot
	x=34,y=53
	TerrainType=TERRAIN_GRASS
	PlotType=2
	FeatureType=FEATURE_FOREST, FeatureVariety=0
EndPlot
BeginPlot
	x=34,y=54
	TerrainType=TERRAIN_GRASS
	PlotType=2
	RiverNSDirection=0
	isWOfRiver
	RiverWEDirection=1
	isNOfRiver
EndPlot
BeginPlot
	x=34,y=55
	TerrainType=TERRAIN_GRASS
	PlotType=2
	RiverNSDirection=0
	isWOfRiver
	FeatureType=FEATURE_FOREST, FeatureVariety=0
EndPlot
BeginPlot
	x=34,y=56
	TerrainType=TERRAIN_GRASS
	PlotType=2
	RiverNSDirection=0
	isWOfRiver
	FeatureType=FEATURE_FOREST, FeatureVariety=0
EndPlot
BeginPlot
	x=34,y=57
	TerrainType=TERRAIN_GRASS
	PlotType=2
EndPlot
BeginPlot
	x=34,y=58
	TerrainType=TERRAIN_GRASS
	PlotType=2
	BonusType=BONUS_GOLD
EndPlot
BeginPlot
	x=34,y=59
	TerrainType=TERRAIN_GRASS
	PlotType=1
EndPlot
BeginPlot
	x=34,y=60
	TerrainType=TERRAIN_COAST
	PlotType=3
EndPlot
BeginPlot
	x=34,y=61
	TerrainType=TERRAIN_OCEAN
	PlotType=3
EndPlot
BeginPlot
	x=34,y=62
	TerrainType=TERRAIN_OCEAN
	PlotType=3
EndPlot
BeginPlot
	x=34,y=63
	TerrainType=TERRAIN_OCEAN
	PlotType=3
EndPlot
BeginPlot
	x=34,y=64
	TerrainType=TERRAIN_OCEAN
	PlotType=3
EndPlot
BeginPlot
	x=34,y=65
	TerrainType=TERRAIN_OCEAN
	PlotType=3
EndPlot
BeginPlot
	x=34,y=66
	TerrainType=TERRAIN_OCEAN
	PlotType=3
EndPlot
BeginPlot
	x=34,y=67
	TerrainType=TERRAIN_OCEAN
	PlotType=3
EndPlot</v>
      </c>
    </row>
    <row r="113" spans="2:2" x14ac:dyDescent="0.25">
      <c r="B113" s="201" t="str">
        <f t="shared" ca="1" si="2"/>
        <v>BeginPlot
	x=35,y=0
	TerrainType=TERRAIN_OCEAN
	PlotType=3
EndPlot
BeginPlot
	x=35,y=1
	TerrainType=TERRAIN_OCEAN
	PlotType=3
EndPlot
BeginPlot
	x=35,y=2
	TerrainType=TERRAIN_COAST
	PlotType=3
EndPlot
BeginPlot
	x=35,y=3
	TerrainType=TERRAIN_COAST
	PlotType=3
EndPlot
BeginPlot
	x=35,y=4
	TerrainType=TERRAIN_COAST
	PlotType=3
EndPlot
BeginPlot
	x=35,y=5
	TerrainType=TERRAIN_COAST
	PlotType=3
EndPlot
BeginPlot
	x=35,y=6
	TerrainType=TERRAIN_COAST
	PlotType=3
EndPlot
BeginPlot
	x=35,y=7
	TerrainType=TERRAIN_COAST
	PlotType=3
EndPlot
BeginPlot
	x=35,y=8
	TerrainType=TERRAIN_COAST
	PlotType=3
EndPlot
BeginPlot
	x=35,y=9
	TerrainType=TERRAIN_COAST
	PlotType=3
EndPlot
BeginPlot
	x=35,y=10
	TerrainType=TERRAIN_COAST
	PlotType=3
EndPlot
BeginPlot
	x=35,y=11
	TerrainType=TERRAIN_COAST
	PlotType=3
EndPlot
BeginPlot
	x=35,y=12
	TerrainType=TERRAIN_COAST
	PlotType=3
EndPlot
BeginPlot
	x=35,y=13
	TerrainType=TERRAIN_COAST
	PlotType=3
EndPlot
BeginPlot
	x=35,y=14
	TerrainType=TERRAIN_COAST
	PlotType=3
EndPlot
BeginPlot
	x=35,y=15
	TerrainType=TERRAIN_COAST
	PlotType=3
EndPlot
BeginPlot
	x=35,y=16
	TerrainType=TERRAIN_COAST
	PlotType=3
EndPlot
BeginPlot
	x=35,y=17
	TerrainType=TERRAIN_COAST
	PlotType=3
EndPlot
BeginPlot
	x=35,y=18
	TerrainType=TERRAIN_COAST
	PlotType=3
EndPlot
BeginPlot
	x=35,y=19
	TerrainType=TERRAIN_COAST
	PlotType=3
EndPlot
BeginPlot
	x=35,y=20
	TerrainType=TERRAIN_COAST
	PlotType=3
EndPlot
BeginPlot
	x=35,y=21
	TerrainType=TERRAIN_COAST
	PlotType=3
EndPlot
BeginPlot
	x=35,y=22
	TerrainType=TERRAIN_COAST
	PlotType=3
EndPlot
BeginPlot
	x=35,y=23
	TerrainType=TERRAIN_COAST
	PlotType=3
EndPlot
BeginPlot
	x=35,y=24
	TerrainType=TERRAIN_COAST
	PlotType=3
EndPlot
BeginPlot
	x=35,y=25
	TerrainType=TERRAIN_COAST
	PlotType=3
EndPlot
BeginPlot
	x=35,y=26
	TerrainType=TERRAIN_COAST
	PlotType=3
EndPlot
BeginPlot
	x=35,y=27
	TerrainType=TERRAIN_COAST
	PlotType=3
EndPlot
BeginPlot
	x=35,y=28
	TerrainType=TERRAIN_COAST
	PlotType=3
EndPlot
BeginPlot
	x=35,y=29
	TerrainType=TERRAIN_COAST
	PlotType=3
EndPlot
BeginPlot
	x=35,y=30
	TerrainType=TERRAIN_COAST
	PlotType=3
EndPlot
BeginPlot
	x=35,y=31
	TerrainType=TERRAIN_OCEAN
	PlotType=3
EndPlot
BeginPlot
	x=35,y=32
	TerrainType=TERRAIN_OCEAN
	PlotType=3
EndPlot
BeginPlot
	x=35,y=33
	TerrainType=TERRAIN_OCEAN
	PlotType=3
EndPlot
BeginPlot
	x=35,y=34
	TerrainType=TERRAIN_COAST
	PlotType=3
EndPlot
BeginPlot
	x=35,y=35
	TerrainType=TERRAIN_COAST
	PlotType=3
EndPlot
BeginPlot
	x=35,y=36
	TerrainType=TERRAIN_GRASS
	PlotType=2
	FeatureType=FEATURE_FOREST, FeatureVariety=0
EndPlot
BeginPlot
	x=35,y=37
	TerrainType=TERRAIN_GRASS
	PlotType=2
	RiverWEDirection=1
	isNOfRiver
	FeatureType=FEATURE_FOREST, FeatureVariety=0
EndPlot
BeginPlot
	x=35,y=38
	TerrainType=TERRAIN_GRASS
	PlotType=2
	BonusType=BONUS_OIL
EndPlot
BeginPlot
	x=35,y=39
	TerrainType=TERRAIN_GRASS
	PlotType=1
EndPlot
BeginPlot
	x=35,y=40
	TerrainType=TERRAIN_GRASS
	PlotType=2
	BonusType=BONUS_SILVER
	FeatureType=FEATURE_FOREST, FeatureVariety=0
EndPlot
BeginPlot
	x=35,y=41
	TerrainType=TERRAIN_GRASS
	PlotType=1
EndPlot
BeginPlot
	x=35,y=42
	TerrainType=TERRAIN_GRASS
	PlotType=1
EndPlot
BeginPlot
	x=35,y=43
	TerrainType=TERRAIN_GRASS
	PlotType=2
	RiverWEDirection=1
	isNOfRiver
	FeatureType=FEATURE_FOREST, FeatureVariety=0
EndPlot
BeginPlot
	x=35,y=44
	TerrainType=TERRAIN_GRASS
	PlotType=2
	BonusType=BONUS_SHEEP
	FeatureType=FEATURE_FOREST, FeatureVariety=0
EndPlot
BeginPlot
	x=35,y=45
	TerrainType=TERRAIN_GRASS
	PlotType=2
	FeatureType=FEATURE_FOREST, FeatureVariety=0
EndPlot
BeginPlot
	x=35,y=46
	TerrainType=TERRAIN_GRASS
	PlotType=2
	FeatureType=FEATURE_FOREST, FeatureVariety=0
EndPlot
BeginPlot
	x=35,y=47
	TerrainType=TERRAIN_GRASS
	PlotType=1
	RiverWEDirection=1
	isNOfRiver
EndPlot
BeginPlot
	x=35,y=48
	TerrainType=TERRAIN_COAST
	PlotType=3
	BonusType=BONUS_CRAB
EndPlot
BeginPlot
	x=35,y=49
	TerrainType=TERRAIN_GRASS
	PlotType=1
EndPlot
BeginPlot
	x=35,y=50
	TerrainType=TERRAIN_GRASS
	PlotType=1
EndPlot
BeginPlot
	x=35,y=51
	TerrainType=TERRAIN_GRASS
	PlotType=2
	RiverNSDirection=2
	isWOfRiver
	FeatureType=FEATURE_FOREST, FeatureVariety=0
EndPlot
BeginPlot
	x=35,y=52
	TerrainType=TERRAIN_GRASS
	PlotType=1
	RiverNSDirection=2
	isWOfRiver
	FeatureType=FEATURE_FOREST, FeatureVariety=0
EndPlot
BeginPlot
	x=35,y=53
	TerrainType=TERRAIN_GRASS
	PlotType=2
	RiverNSDirection=0
	isWOfRiver
	FeatureType=FEATURE_FOREST, FeatureVariety=0
EndPlot
BeginPlot
	x=35,y=54
	TerrainType=TERRAIN_GRASS
	PlotType=2
	RiverNSDirection=0
	isWOfRiver
EndPlot
BeginPlot
	x=35,y=55
	TerrainType=TERRAIN_GRASS
	PlotType=2
	RiverNSDirection=0
	isWOfRiver
EndPlot
BeginPlot
	x=35,y=56
	TerrainType=TERRAIN_GRASS
	PlotType=2
	RiverNSDirection=0
	isWOfRiver
	FeatureType=FEATURE_FOREST, FeatureVariety=0
EndPlot
BeginPlot
	x=35,y=57
	TerrainType=TERRAIN_GRASS
	PlotType=1
	RiverWEDirection=1
	isNOfRiver
EndPlot
BeginPlot
	x=35,y=58
	TerrainType=TERRAIN_GRASS
	PlotType=2
	BonusType=BONUS_SPICES
EndPlot
BeginPlot
	x=35,y=59
	TerrainType=TERRAIN_COAST
	PlotType=3
EndPlot
BeginPlot
	x=35,y=60
	TerrainType=TERRAIN_COAST
	PlotType=3
EndPlot
BeginPlot
	x=35,y=61
	TerrainType=TERRAIN_OCEAN
	PlotType=3
EndPlot
BeginPlot
	x=35,y=62
	TerrainType=TERRAIN_OCEAN
	PlotType=3
EndPlot
BeginPlot
	x=35,y=63
	TerrainType=TERRAIN_OCEAN
	PlotType=3
EndPlot
BeginPlot
	x=35,y=64
	TerrainType=TERRAIN_OCEAN
	PlotType=3
EndPlot
BeginPlot
	x=35,y=65
	TerrainType=TERRAIN_OCEAN
	PlotType=3
EndPlot
BeginPlot
	x=35,y=66
	TerrainType=TERRAIN_OCEAN
	PlotType=3
EndPlot
BeginPlot
	x=35,y=67
	TerrainType=TERRAIN_OCEAN
	PlotType=3
EndPlot</v>
      </c>
    </row>
    <row r="114" spans="2:2" x14ac:dyDescent="0.25">
      <c r="B114" s="201" t="str">
        <f t="shared" ca="1" si="2"/>
        <v>BeginPlot
	x=36,y=0
	TerrainType=TERRAIN_OCEAN
	PlotType=3
EndPlot
BeginPlot
	x=36,y=1
	TerrainType=TERRAIN_OCEAN
	PlotType=3
EndPlot
BeginPlot
	x=36,y=2
	TerrainType=TERRAIN_COAST
	PlotType=3
EndPlot
BeginPlot
	x=36,y=3
	TerrainType=TERRAIN_COAST
	PlotType=3
EndPlot
BeginPlot
	x=36,y=4
	TerrainType=TERRAIN_COAST
	PlotType=3
EndPlot
BeginPlot
	x=36,y=5
	TerrainType=TERRAIN_OCEAN
	PlotType=3
EndPlot
BeginPlot
	x=36,y=6
	TerrainType=TERRAIN_OCEAN
	PlotType=3
EndPlot
BeginPlot
	x=36,y=7
	TerrainType=TERRAIN_COAST
	PlotType=3
EndPlot
BeginPlot
	x=36,y=8
	TerrainType=TERRAIN_OCEAN
	PlotType=3
EndPlot
BeginPlot
	x=36,y=9
	TerrainType=TERRAIN_OCEAN
	PlotType=3
EndPlot
BeginPlot
	x=36,y=10
	TerrainType=TERRAIN_COAST
	PlotType=3
EndPlot
BeginPlot
	x=36,y=11
	TerrainType=TERRAIN_COAST
	PlotType=3
EndPlot
BeginPlot
	x=36,y=12
	TerrainType=TERRAIN_COAST
	PlotType=3
EndPlot
BeginPlot
	x=36,y=13
	TerrainType=TERRAIN_OCEAN
	PlotType=3
EndPlot
BeginPlot
	x=36,y=14
	TerrainType=TERRAIN_OCEAN
	PlotType=3
EndPlot
BeginPlot
	x=36,y=15
	TerrainType=TERRAIN_OCEAN
	PlotType=3
EndPlot
BeginPlot
	x=36,y=16
	TerrainType=TERRAIN_COAST
	PlotType=3
EndPlot
BeginPlot
	x=36,y=17
	TerrainType=TERRAIN_COAST
	PlotType=3
EndPlot
BeginPlot
	x=36,y=18
	TerrainType=TERRAIN_OCEAN
	PlotType=3
EndPlot
BeginPlot
	x=36,y=19
	TerrainType=TERRAIN_COAST
	PlotType=3
EndPlot
BeginPlot
	x=36,y=20
	TerrainType=TERRAIN_COAST
	PlotType=3
EndPlot
BeginPlot
	x=36,y=21
	TerrainType=TERRAIN_COAST
	PlotType=3
EndPlot
BeginPlot
	x=36,y=22
	TerrainType=TERRAIN_OCEAN
	PlotType=3
EndPlot
BeginPlot
	x=36,y=23
	TerrainType=TERRAIN_COAST
	PlotType=3
EndPlot
BeginPlot
	x=36,y=24
	TerrainType=TERRAIN_COAST
	PlotType=3
EndPlot
BeginPlot
	x=36,y=25
	TerrainType=TERRAIN_COAST
	PlotType=3
EndPlot
BeginPlot
	x=36,y=26
	TerrainType=TERRAIN_COAST
	PlotType=3
EndPlot
BeginPlot
	x=36,y=27
	TerrainType=TERRAIN_OCEAN
	PlotType=3
EndPlot
BeginPlot
	x=36,y=28
	TerrainType=TERRAIN_OCEAN
	PlotType=3
EndPlot
BeginPlot
	x=36,y=29
	TerrainType=TERRAIN_OCEAN
	PlotType=3
EndPlot
BeginPlot
	x=36,y=30
	TerrainType=TERRAIN_COAST
	PlotType=3
EndPlot
BeginPlot
	x=36,y=31
	TerrainType=TERRAIN_COAST
	PlotType=3
EndPlot
BeginPlot
	x=36,y=32
	TerrainType=TERRAIN_COAST
	PlotType=3
EndPlot
BeginPlot
	x=36,y=33
	TerrainType=TERRAIN_OCEAN
	PlotType=3
EndPlot
BeginPlot
	x=36,y=34
	TerrainType=TERRAIN_COAST
	PlotType=3
EndPlot
BeginPlot
	x=36,y=35
	TerrainType=TERRAIN_COAST
	PlotType=3
EndPlot
BeginPlot
	x=36,y=36
	TerrainType=TERRAIN_COAST
	PlotType=3
	BonusType=BONUS_WHALE
EndPlot
BeginPlot
	x=36,y=37
	TerrainType=TERRAIN_GRASS
	PlotType=2
	RiverWEDirection=1
	isNOfRiver
EndPlot
BeginPlot
	x=36,y=38
	TerrainType=TERRAIN_GRASS
	PlotType=1
EndPlot
BeginPlot
	x=36,y=39
	TerrainType=TERRAIN_GRASS
	PlotType=1
EndPlot
BeginPlot
	x=36,y=40
	TerrainType=TERRAIN_GRASS
	PlotType=2
EndPlot
BeginPlot
	x=36,y=41
	TerrainType=TERRAIN_COAST
	PlotType=3
EndPlot
BeginPlot
	x=36,y=42
	TerrainType=TERRAIN_GRASS
	PlotType=1
EndPlot
BeginPlot
	x=36,y=43
	TerrainType=TERRAIN_GRASS
	PlotType=2
	RiverWEDirection=1
	isNOfRiver
EndPlot
BeginPlot
	x=36,y=44
	TerrainType=TERRAIN_GRASS
	PlotType=1
EndPlot
BeginPlot
	x=36,y=45
	TerrainType=TERRAIN_GRASS
	PlotType=2
EndPlot
BeginPlot
	x=36,y=46
	TerrainType=TERRAIN_GRASS
	PlotType=2
EndPlot
BeginPlot
	x=36,y=47
	TerrainType=TERRAIN_GRASS
	PlotType=2
	RiverWEDirection=1
	isNOfRiver
EndPlot
BeginPlot
	x=36,y=48
	TerrainType=TERRAIN_COAST
	PlotType=3
EndPlot
BeginPlot
	x=36,y=49
	TerrainType=TERRAIN_GRASS
	PlotType=1
EndPlot
BeginPlot
	x=36,y=50
	TerrainType=TERRAIN_GRASS
	PlotType=2
EndPlot
BeginPlot
	x=36,y=51
	TerrainType=TERRAIN_GRASS
	PlotType=2
	RiverWEDirection=1
	isNOfRiver
EndPlot
BeginPlot
	x=36,y=52
	TerrainType=TERRAIN_COAST
	PlotType=3
EndPlot
BeginPlot
	x=36,y=53
	TerrainType=TERRAIN_GRASS
	PlotType=2
	BonusType=BONUS_GEMS
EndPlot
BeginPlot
	x=36,y=54
	TerrainType=TERRAIN_GRASS
	PlotType=2
	ImprovementType=IMPROVEMENT_GOODY_HUT
EndPlot
BeginPlot
	x=36,y=55
	TerrainType=TERRAIN_GRASS
	PlotType=2
EndPlot
BeginPlot
	x=36,y=56
	TerrainType=TERRAIN_GRASS
	PlotType=2
EndPlot
BeginPlot
	x=36,y=57
	TerrainType=TERRAIN_GRASS
	PlotType=2
	RiverWEDirection=1
	isNOfRiver
EndPlot
BeginPlot
	x=36,y=58
	TerrainType=TERRAIN_COAST
	PlotType=3
	BonusType=BONUS_CLAM
EndPlot
BeginPlot
	x=36,y=59
	TerrainType=TERRAIN_COAST
	PlotType=3
EndPlot
BeginPlot
	x=36,y=60
	TerrainType=TERRAIN_OCEAN
	PlotType=3
EndPlot
BeginPlot
	x=36,y=61
	TerrainType=TERRAIN_OCEAN
	PlotType=3
EndPlot
BeginPlot
	x=36,y=62
	TerrainType=TERRAIN_OCEAN
	PlotType=3
EndPlot
BeginPlot
	x=36,y=63
	TerrainType=TERRAIN_OCEAN
	PlotType=3
EndPlot
BeginPlot
	x=36,y=64
	TerrainType=TERRAIN_OCEAN
	PlotType=3
EndPlot
BeginPlot
	x=36,y=65
	TerrainType=TERRAIN_OCEAN
	PlotType=3
EndPlot
BeginPlot
	x=36,y=66
	TerrainType=TERRAIN_OCEAN
	PlotType=3
EndPlot
BeginPlot
	x=36,y=67
	TerrainType=TERRAIN_OCEAN
	PlotType=3
EndPlot</v>
      </c>
    </row>
    <row r="115" spans="2:2" x14ac:dyDescent="0.25">
      <c r="B115" s="201" t="str">
        <f t="shared" ca="1" si="2"/>
        <v>BeginPlot
	x=37,y=0
	TerrainType=TERRAIN_OCEAN
	PlotType=3
EndPlot
BeginPlot
	x=37,y=1
	TerrainType=TERRAIN_OCEAN
	PlotType=3
EndPlot
BeginPlot
	x=37,y=2
	TerrainType=TERRAIN_OCEAN
	PlotType=3
EndPlot
BeginPlot
	x=37,y=3
	TerrainType=TERRAIN_OCEAN
	PlotType=3
EndPlot
BeginPlot
	x=37,y=4
	TerrainType=TERRAIN_OCEAN
	PlotType=3
EndPlot
BeginPlot
	x=37,y=5
	TerrainType=TERRAIN_OCEAN
	PlotType=3
EndPlot
BeginPlot
	x=37,y=6
	TerrainType=TERRAIN_OCEAN
	PlotType=3
EndPlot
BeginPlot
	x=37,y=7
	TerrainType=TERRAIN_OCEAN
	PlotType=3
EndPlot
BeginPlot
	x=37,y=8
	TerrainType=TERRAIN_OCEAN
	PlotType=3
EndPlot
BeginPlot
	x=37,y=9
	TerrainType=TERRAIN_OCEAN
	PlotType=3
EndPlot
BeginPlot
	x=37,y=10
	TerrainType=TERRAIN_OCEAN
	PlotType=3
EndPlot
BeginPlot
	x=37,y=11
	TerrainType=TERRAIN_OCEAN
	PlotType=3
EndPlot
BeginPlot
	x=37,y=12
	TerrainType=TERRAIN_OCEAN
	PlotType=3
EndPlot
BeginPlot
	x=37,y=13
	TerrainType=TERRAIN_OCEAN
	PlotType=3
EndPlot
BeginPlot
	x=37,y=14
	TerrainType=TERRAIN_OCEAN
	PlotType=3
EndPlot
BeginPlot
	x=37,y=15
	TerrainType=TERRAIN_OCEAN
	PlotType=3
EndPlot
BeginPlot
	x=37,y=16
	TerrainType=TERRAIN_OCEAN
	PlotType=3
EndPlot
BeginPlot
	x=37,y=17
	TerrainType=TERRAIN_OCEAN
	PlotType=3
EndPlot
BeginPlot
	x=37,y=18
	TerrainType=TERRAIN_OCEAN
	PlotType=3
EndPlot
BeginPlot
	x=37,y=19
	TerrainType=TERRAIN_OCEAN
	PlotType=3
EndPlot
BeginPlot
	x=37,y=20
	TerrainType=TERRAIN_OCEAN
	PlotType=3
EndPlot
BeginPlot
	x=37,y=21
	TerrainType=TERRAIN_OCEAN
	PlotType=3
EndPlot
BeginPlot
	x=37,y=22
	TerrainType=TERRAIN_OCEAN
	PlotType=3
EndPlot
BeginPlot
	x=37,y=23
	TerrainType=TERRAIN_OCEAN
	PlotType=3
EndPlot
BeginPlot
	x=37,y=24
	TerrainType=TERRAIN_OCEAN
	PlotType=3
EndPlot
BeginPlot
	x=37,y=25
	TerrainType=TERRAIN_OCEAN
	PlotType=3
EndPlot
BeginPlot
	x=37,y=26
	TerrainType=TERRAIN_OCEAN
	PlotType=3
EndPlot
BeginPlot
	x=37,y=27
	TerrainType=TERRAIN_OCEAN
	PlotType=3
EndPlot
BeginPlot
	x=37,y=28
	TerrainType=TERRAIN_COAST
	PlotType=3
EndPlot
BeginPlot
	x=37,y=29
	TerrainType=TERRAIN_COAST
	PlotType=3
EndPlot
BeginPlot
	x=37,y=30
	TerrainType=TERRAIN_COAST
	PlotType=3
EndPlot
BeginPlot
	x=37,y=31
	TerrainType=TERRAIN_GRASS
	PlotType=1
	FeatureType=FEATURE_FOREST, FeatureVariety=0
EndPlot
BeginPlot
	x=37,y=32
	TerrainType=TERRAIN_COAST
	PlotType=3
EndPlot
BeginPlot
	x=37,y=33
	TerrainType=TERRAIN_COAST
	PlotType=3
EndPlot
BeginPlot
	x=37,y=34
	TerrainType=TERRAIN_COAST
	PlotType=3
EndPlot
BeginPlot
	x=37,y=35
	TerrainType=TERRAIN_COAST
	PlotType=3
EndPlot
BeginPlot
	x=37,y=36
	TerrainType=TERRAIN_COAST
	PlotType=3
EndPlot
BeginPlot
	x=37,y=37
	TerrainType=TERRAIN_COAST
	PlotType=3
EndPlot
BeginPlot
	x=37,y=38
	TerrainType=TERRAIN_GRASS
	PlotType=1
EndPlot
BeginPlot
	x=37,y=39
	TerrainType=TERRAIN_GRASS
	PlotType=2
EndPlot
BeginPlot
	x=37,y=40
	TerrainType=TERRAIN_GRASS
	PlotType=2
EndPlot
BeginPlot
	x=37,y=41
	TerrainType=TERRAIN_COAST
	PlotType=3
EndPlot
BeginPlot
	x=37,y=42
	TerrainType=TERRAIN_GRASS
	PlotType=2
EndPlot
BeginPlot
	x=37,y=43
	TerrainType=TERRAIN_GRASS
	PlotType=2
	RiverWEDirection=1
	isNOfRiver
EndPlot
BeginPlot
	x=37,y=44
	TerrainType=TERRAIN_GRASS
	PlotType=2
EndPlot
BeginPlot
	x=37,y=45
	TerrainType=TERRAIN_GRASS
	PlotType=2
EndPlot
BeginPlot
	x=37,y=46
	TerrainType=TERRAIN_GRASS
	PlotType=2
EndPlot
BeginPlot
	x=37,y=47
	TerrainType=TERRAIN_GRASS
	PlotType=2
	RiverWEDirection=1
	isNOfRiver
EndPlot
BeginPlot
	x=37,y=48
	TerrainType=TERRAIN_COAST
	PlotType=3
EndPlot
BeginPlot
	x=37,y=49
	TerrainType=TERRAIN_COAST
	PlotType=3
EndPlot
BeginPlot
	x=37,y=50
	TerrainType=TERRAIN_GRASS
	PlotType=2
EndPlot
BeginPlot
	x=37,y=51
	TerrainType=TERRAIN_GRASS
	PlotType=2
	RiverWEDirection=1
	isNOfRiver
EndPlot
BeginPlot
	x=37,y=52
	TerrainType=TERRAIN_COAST
	PlotType=3
EndPlot
BeginPlot
	x=37,y=53
	TerrainType=TERRAIN_COAST
	PlotType=3
EndPlot
BeginPlot
	x=37,y=54
	TerrainType=TERRAIN_GRASS
	PlotType=2
EndPlot
BeginPlot
	x=37,y=55
	TerrainType=TERRAIN_GRASS
	PlotType=2
EndPlot
BeginPlot
	x=37,y=56
	TerrainType=TERRAIN_GRASS
	PlotType=1
EndPlot
BeginPlot
	x=37,y=57
	TerrainType=TERRAIN_COAST
	PlotType=3
EndPlot
BeginPlot
	x=37,y=58
	TerrainType=TERRAIN_COAST
	PlotType=3
EndPlot
BeginPlot
	x=37,y=59
	TerrainType=TERRAIN_OCEAN
	PlotType=3
EndPlot
BeginPlot
	x=37,y=60
	TerrainType=TERRAIN_OCEAN
	PlotType=3
EndPlot
BeginPlot
	x=37,y=61
	TerrainType=TERRAIN_OCEAN
	PlotType=3
EndPlot
BeginPlot
	x=37,y=62
	TerrainType=TERRAIN_OCEAN
	PlotType=3
EndPlot
BeginPlot
	x=37,y=63
	TerrainType=TERRAIN_OCEAN
	PlotType=3
EndPlot
BeginPlot
	x=37,y=64
	TerrainType=TERRAIN_OCEAN
	PlotType=3
EndPlot
BeginPlot
	x=37,y=65
	TerrainType=TERRAIN_OCEAN
	PlotType=3
EndPlot
BeginPlot
	x=37,y=66
	TerrainType=TERRAIN_OCEAN
	PlotType=3
EndPlot
BeginPlot
	x=37,y=67
	TerrainType=TERRAIN_OCEAN
	PlotType=3
EndPlot</v>
      </c>
    </row>
    <row r="116" spans="2:2" x14ac:dyDescent="0.25">
      <c r="B116" s="201" t="str">
        <f t="shared" ca="1" si="2"/>
        <v>BeginPlot
	x=38,y=0
	TerrainType=TERRAIN_OCEAN
	PlotType=3
EndPlot
BeginPlot
	x=38,y=1
	TerrainType=TERRAIN_OCEAN
	PlotType=3
EndPlot
BeginPlot
	x=38,y=2
	TerrainType=TERRAIN_OCEAN
	PlotType=3
EndPlot
BeginPlot
	x=38,y=3
	TerrainType=TERRAIN_OCEAN
	PlotType=3
EndPlot
BeginPlot
	x=38,y=4
	TerrainType=TERRAIN_OCEAN
	PlotType=3
EndPlot
BeginPlot
	x=38,y=5
	TerrainType=TERRAIN_OCEAN
	PlotType=3
EndPlot
BeginPlot
	x=38,y=6
	TerrainType=TERRAIN_OCEAN
	PlotType=3
EndPlot
BeginPlot
	x=38,y=7
	TerrainType=TERRAIN_OCEAN
	PlotType=3
EndPlot
BeginPlot
	x=38,y=8
	TerrainType=TERRAIN_OCEAN
	PlotType=3
EndPlot
BeginPlot
	x=38,y=9
	TerrainType=TERRAIN_OCEAN
	PlotType=3
EndPlot
BeginPlot
	x=38,y=10
	TerrainType=TERRAIN_OCEAN
	PlotType=3
EndPlot
BeginPlot
	x=38,y=11
	TerrainType=TERRAIN_OCEAN
	PlotType=3
EndPlot
BeginPlot
	x=38,y=12
	TerrainType=TERRAIN_OCEAN
	PlotType=3
EndPlot
BeginPlot
	x=38,y=13
	TerrainType=TERRAIN_OCEAN
	PlotType=3
EndPlot
BeginPlot
	x=38,y=14
	TerrainType=TERRAIN_OCEAN
	PlotType=3
EndPlot
BeginPlot
	x=38,y=15
	TerrainType=TERRAIN_OCEAN
	PlotType=3
EndPlot
BeginPlot
	x=38,y=16
	TerrainType=TERRAIN_OCEAN
	PlotType=3
EndPlot
BeginPlot
	x=38,y=17
	TerrainType=TERRAIN_OCEAN
	PlotType=3
EndPlot
BeginPlot
	x=38,y=18
	TerrainType=TERRAIN_OCEAN
	PlotType=3
EndPlot
BeginPlot
	x=38,y=19
	TerrainType=TERRAIN_OCEAN
	PlotType=3
EndPlot
BeginPlot
	x=38,y=20
	TerrainType=TERRAIN_OCEAN
	PlotType=3
EndPlot
BeginPlot
	x=38,y=21
	TerrainType=TERRAIN_OCEAN
	PlotType=3
EndPlot
BeginPlot
	x=38,y=22
	TerrainType=TERRAIN_OCEAN
	PlotType=3
EndPlot
BeginPlot
	x=38,y=23
	TerrainType=TERRAIN_OCEAN
	PlotType=3
EndPlot
BeginPlot
	x=38,y=24
	TerrainType=TERRAIN_OCEAN
	PlotType=3
EndPlot
BeginPlot
	x=38,y=25
	TerrainType=TERRAIN_OCEAN
	PlotType=3
EndPlot
BeginPlot
	x=38,y=26
	TerrainType=TERRAIN_OCEAN
	PlotType=3
EndPlot
BeginPlot
	x=38,y=27
	TerrainType=TERRAIN_OCEAN
	PlotType=3
EndPlot
BeginPlot
	x=38,y=28
	TerrainType=TERRAIN_COAST
	PlotType=3
EndPlot
BeginPlot
	x=38,y=29
	TerrainType=TERRAIN_COAST
	PlotType=3
EndPlot
BeginPlot
	x=38,y=30
	TerrainType=TERRAIN_GRASS
	PlotType=2
	BonusType=BONUS_DEER
	FeatureType=FEATURE_FOREST, FeatureVariety=0
EndPlot
BeginPlot
	x=38,y=31
	TerrainType=TERRAIN_GRASS
	PlotType=1
	FeatureType=FEATURE_FOREST, FeatureVariety=0
EndPlot
BeginPlot
	x=38,y=32
	TerrainType=TERRAIN_GRASS
	PlotType=2
	BonusType=BONUS_BANANA
	FeatureType=FEATURE_FOREST, FeatureVariety=0
EndPlot
BeginPlot
	x=38,y=33
	TerrainType=TERRAIN_COAST
	PlotType=3
EndPlot
BeginPlot
	x=38,y=34
	TerrainType=TERRAIN_COAST
	PlotType=3
EndPlot
BeginPlot
	x=38,y=35
	TerrainType=TERRAIN_COAST
	PlotType=3
EndPlot
BeginPlot
	x=38,y=36
	TerrainType=TERRAIN_COAST
	PlotType=3
EndPlot
BeginPlot
	x=38,y=37
	TerrainType=TERRAIN_COAST
	PlotType=3
EndPlot
BeginPlot
	x=38,y=38
	TerrainType=TERRAIN_COAST
	PlotType=3
EndPlot
BeginPlot
	x=38,y=39
	TerrainType=TERRAIN_COAST
	PlotType=3
EndPlot
BeginPlot
	x=38,y=40
	TerrainType=TERRAIN_COAST
	PlotType=3
EndPlot
BeginPlot
	x=38,y=41
	TerrainType=TERRAIN_COAST
	PlotType=3
EndPlot
BeginPlot
	x=38,y=42
	TerrainType=TERRAIN_COAST
	PlotType=3
EndPlot
BeginPlot
	x=38,y=43
	TerrainType=TERRAIN_COAST
	PlotType=3
EndPlot
BeginPlot
	x=38,y=44
	TerrainType=TERRAIN_COAST
	PlotType=3
EndPlot
BeginPlot
	x=38,y=45
	TerrainType=TERRAIN_COAST
	PlotType=3
EndPlot
BeginPlot
	x=38,y=46
	TerrainType=TERRAIN_COAST
	PlotType=3
EndPlot
BeginPlot
	x=38,y=47
	TerrainType=TERRAIN_COAST
	PlotType=3
EndPlot
BeginPlot
	x=38,y=48
	TerrainType=TERRAIN_COAST
	PlotType=3
EndPlot
BeginPlot
	x=38,y=49
	TerrainType=TERRAIN_COAST
	PlotType=3
EndPlot
BeginPlot
	x=38,y=50
	TerrainType=TERRAIN_COAST
	PlotType=3
EndPlot
BeginPlot
	x=38,y=51
	TerrainType=TERRAIN_COAST
	PlotType=3
EndPlot
BeginPlot
	x=38,y=52
	TerrainType=TERRAIN_COAST
	PlotType=3
EndPlot
BeginPlot
	x=38,y=53
	TerrainType=TERRAIN_COAST
	PlotType=3
EndPlot
BeginPlot
	x=38,y=54
	TerrainType=TERRAIN_COAST
	PlotType=3
EndPlot
BeginPlot
	x=38,y=55
	TerrainType=TERRAIN_COAST
	PlotType=3
EndPlot
BeginPlot
	x=38,y=56
	TerrainType=TERRAIN_COAST
	PlotType=3
EndPlot
BeginPlot
	x=38,y=57
	TerrainType=TERRAIN_COAST
	PlotType=3
EndPlot
BeginPlot
	x=38,y=58
	TerrainType=TERRAIN_OCEAN
	PlotType=3
EndPlot
BeginPlot
	x=38,y=59
	TerrainType=TERRAIN_OCEAN
	PlotType=3
EndPlot
BeginPlot
	x=38,y=60
	TerrainType=TERRAIN_OCEAN
	PlotType=3
EndPlot
BeginPlot
	x=38,y=61
	TerrainType=TERRAIN_OCEAN
	PlotType=3
EndPlot
BeginPlot
	x=38,y=62
	TerrainType=TERRAIN_OCEAN
	PlotType=3
EndPlot
BeginPlot
	x=38,y=63
	TerrainType=TERRAIN_OCEAN
	PlotType=3
EndPlot
BeginPlot
	x=38,y=64
	TerrainType=TERRAIN_OCEAN
	PlotType=3
EndPlot
BeginPlot
	x=38,y=65
	TerrainType=TERRAIN_OCEAN
	PlotType=3
EndPlot
BeginPlot
	x=38,y=66
	TerrainType=TERRAIN_OCEAN
	PlotType=3
EndPlot
BeginPlot
	x=38,y=67
	TerrainType=TERRAIN_OCEAN
	PlotType=3
EndPlot</v>
      </c>
    </row>
    <row r="117" spans="2:2" x14ac:dyDescent="0.25">
      <c r="B117" s="201" t="str">
        <f t="shared" ca="1" si="2"/>
        <v>BeginPlot
	x=39,y=0
	TerrainType=TERRAIN_OCEAN
	PlotType=3
EndPlot
BeginPlot
	x=39,y=1
	TerrainType=TERRAIN_OCEAN
	PlotType=3
EndPlot
BeginPlot
	x=39,y=2
	TerrainType=TERRAIN_OCEAN
	PlotType=3
EndPlot
BeginPlot
	x=39,y=3
	TerrainType=TERRAIN_OCEAN
	PlotType=3
EndPlot
BeginPlot
	x=39,y=4
	TerrainType=TERRAIN_OCEAN
	PlotType=3
EndPlot
BeginPlot
	x=39,y=5
	TerrainType=TERRAIN_OCEAN
	PlotType=3
EndPlot
BeginPlot
	x=39,y=6
	TerrainType=TERRAIN_OCEAN
	PlotType=3
EndPlot
BeginPlot
	x=39,y=7
	TerrainType=TERRAIN_OCEAN
	PlotType=3
EndPlot
BeginPlot
	x=39,y=8
	TerrainType=TERRAIN_OCEAN
	PlotType=3
EndPlot
BeginPlot
	x=39,y=9
	TerrainType=TERRAIN_OCEAN
	PlotType=3
EndPlot
BeginPlot
	x=39,y=10
	TerrainType=TERRAIN_OCEAN
	PlotType=3
EndPlot
BeginPlot
	x=39,y=11
	TerrainType=TERRAIN_OCEAN
	PlotType=3
EndPlot
BeginPlot
	x=39,y=12
	TerrainType=TERRAIN_OCEAN
	PlotType=3
EndPlot
BeginPlot
	x=39,y=13
	TerrainType=TERRAIN_OCEAN
	PlotType=3
EndPlot
BeginPlot
	x=39,y=14
	TerrainType=TERRAIN_OCEAN
	PlotType=3
EndPlot
BeginPlot
	x=39,y=15
	TerrainType=TERRAIN_OCEAN
	PlotType=3
EndPlot
BeginPlot
	x=39,y=16
	TerrainType=TERRAIN_OCEAN
	PlotType=3
EndPlot
BeginPlot
	x=39,y=17
	TerrainType=TERRAIN_OCEAN
	PlotType=3
EndPlot
BeginPlot
	x=39,y=18
	TerrainType=TERRAIN_OCEAN
	PlotType=3
EndPlot
BeginPlot
	x=39,y=19
	TerrainType=TERRAIN_OCEAN
	PlotType=3
EndPlot
BeginPlot
	x=39,y=20
	TerrainType=TERRAIN_OCEAN
	PlotType=3
EndPlot
BeginPlot
	x=39,y=21
	TerrainType=TERRAIN_OCEAN
	PlotType=3
EndPlot
BeginPlot
	x=39,y=22
	TerrainType=TERRAIN_OCEAN
	PlotType=3
EndPlot
BeginPlot
	x=39,y=23
	TerrainType=TERRAIN_OCEAN
	PlotType=3
EndPlot
BeginPlot
	x=39,y=24
	TerrainType=TERRAIN_OCEAN
	PlotType=3
EndPlot
BeginPlot
	x=39,y=25
	TerrainType=TERRAIN_OCEAN
	PlotType=3
EndPlot
BeginPlot
	x=39,y=26
	TerrainType=TERRAIN_OCEAN
	PlotType=3
EndPlot
BeginPlot
	x=39,y=27
	TerrainType=TERRAIN_OCEAN
	PlotType=3
EndPlot
BeginPlot
	x=39,y=28
	TerrainType=TERRAIN_COAST
	PlotType=3
EndPlot
BeginPlot
	x=39,y=29
	TerrainType=TERRAIN_GRASS
	PlotType=1
	RiverNSDirection=0
	isWOfRiver
	FeatureType=FEATURE_FOREST, FeatureVariety=0
EndPlot
BeginPlot
	x=39,y=30
	TerrainType=TERRAIN_GRASS
	PlotType=2
	RiverNSDirection=0
	isWOfRiver
	RiverWEDirection=1
	isNOfRiver
	FeatureType=FEATURE_FOREST, FeatureVariety=0
EndPlot
BeginPlot
	x=39,y=31
	TerrainType=TERRAIN_GRASS
	PlotType=2
	RiverNSDirection=0
	isWOfRiver
	FeatureType=FEATURE_FOREST, FeatureVariety=0
EndPlot
BeginPlot
	x=39,y=32
	TerrainType=TERRAIN_GRASS
	PlotType=2
	RiverNSDirection=0
	isWOfRiver
	FeatureType=FEATURE_FOREST, FeatureVariety=0
EndPlot
BeginPlot
	x=39,y=33
	TerrainType=TERRAIN_GRASS
	PlotType=1
	RiverWEDirection=3
	isNOfRiver
	FeatureType=FEATURE_FOREST, FeatureVariety=0
EndPlot
BeginPlot
	x=39,y=34
	TerrainType=TERRAIN_COAST
	PlotType=3
EndPlot
BeginPlot
	x=39,y=35
	TerrainType=TERRAIN_OCEAN
	PlotType=3
EndPlot
BeginPlot
	x=39,y=36
	TerrainType=TERRAIN_OCEAN
	PlotType=3
EndPlot
BeginPlot
	x=39,y=37
	TerrainType=TERRAIN_OCEAN
	PlotType=3
EndPlot
BeginPlot
	x=39,y=38
	TerrainType=TERRAIN_OCEAN
	PlotType=3
EndPlot
BeginPlot
	x=39,y=39
	TerrainType=TERRAIN_OCEAN
	PlotType=3
EndPlot
BeginPlot
	x=39,y=40
	TerrainType=TERRAIN_OCEAN
	PlotType=3
EndPlot
BeginPlot
	x=39,y=41
	TerrainType=TERRAIN_OCEAN
	PlotType=3
EndPlot
BeginPlot
	x=39,y=42
	TerrainType=TERRAIN_OCEAN
	PlotType=3
EndPlot
BeginPlot
	x=39,y=43
	TerrainType=TERRAIN_OCEAN
	PlotType=3
EndPlot
BeginPlot
	x=39,y=44
	TerrainType=TERRAIN_OCEAN
	PlotType=3
EndPlot
BeginPlot
	x=39,y=45
	TerrainType=TERRAIN_OCEAN
	PlotType=3
EndPlot
BeginPlot
	x=39,y=46
	TerrainType=TERRAIN_OCEAN
	PlotType=3
EndPlot
BeginPlot
	x=39,y=47
	TerrainType=TERRAIN_OCEAN
	PlotType=3
EndPlot
BeginPlot
	x=39,y=48
	TerrainType=TERRAIN_OCEAN
	PlotType=3
EndPlot
BeginPlot
	x=39,y=49
	TerrainType=TERRAIN_OCEAN
	PlotType=3
EndPlot
BeginPlot
	x=39,y=50
	TerrainType=TERRAIN_OCEAN
	PlotType=3
EndPlot
BeginPlot
	x=39,y=51
	TerrainType=TERRAIN_OCEAN
	PlotType=3
EndPlot
BeginPlot
	x=39,y=52
	TerrainType=TERRAIN_OCEAN
	PlotType=3
EndPlot
BeginPlot
	x=39,y=53
	TerrainType=TERRAIN_OCEAN
	PlotType=3
EndPlot
BeginPlot
	x=39,y=54
	TerrainType=TERRAIN_OCEAN
	PlotType=3
EndPlot
BeginPlot
	x=39,y=55
	TerrainType=TERRAIN_OCEAN
	PlotType=3
EndPlot
BeginPlot
	x=39,y=56
	TerrainType=TERRAIN_OCEAN
	PlotType=3
EndPlot
BeginPlot
	x=39,y=57
	TerrainType=TERRAIN_OCEAN
	PlotType=3
EndPlot
BeginPlot
	x=39,y=58
	TerrainType=TERRAIN_OCEAN
	PlotType=3
EndPlot
BeginPlot
	x=39,y=59
	TerrainType=TERRAIN_OCEAN
	PlotType=3
EndPlot
BeginPlot
	x=39,y=60
	TerrainType=TERRAIN_OCEAN
	PlotType=3
EndPlot
BeginPlot
	x=39,y=61
	TerrainType=TERRAIN_OCEAN
	PlotType=3
EndPlot
BeginPlot
	x=39,y=62
	TerrainType=TERRAIN_OCEAN
	PlotType=3
EndPlot
BeginPlot
	x=39,y=63
	TerrainType=TERRAIN_OCEAN
	PlotType=3
EndPlot
BeginPlot
	x=39,y=64
	TerrainType=TERRAIN_OCEAN
	PlotType=3
EndPlot
BeginPlot
	x=39,y=65
	TerrainType=TERRAIN_OCEAN
	PlotType=3
EndPlot
BeginPlot
	x=39,y=66
	TerrainType=TERRAIN_OCEAN
	PlotType=3
EndPlot
BeginPlot
	x=39,y=67
	TerrainType=TERRAIN_OCEAN
	PlotType=3
EndPlot</v>
      </c>
    </row>
    <row r="118" spans="2:2" x14ac:dyDescent="0.25">
      <c r="B118" s="201" t="str">
        <f t="shared" ca="1" si="2"/>
        <v>BeginPlot
	x=40,y=0
	TerrainType=TERRAIN_OCEAN
	PlotType=3
EndPlot
BeginPlot
	x=40,y=1
	TerrainType=TERRAIN_OCEAN
	PlotType=3
EndPlot
BeginPlot
	x=40,y=2
	TerrainType=TERRAIN_OCEAN
	PlotType=3
EndPlot
BeginPlot
	x=40,y=3
	TerrainType=TERRAIN_OCEAN
	PlotType=3
EndPlot
BeginPlot
	x=40,y=4
	TerrainType=TERRAIN_OCEAN
	PlotType=3
EndPlot
BeginPlot
	x=40,y=5
	TerrainType=TERRAIN_OCEAN
	PlotType=3
EndPlot
BeginPlot
	x=40,y=6
	TerrainType=TERRAIN_OCEAN
	PlotType=3
EndPlot
BeginPlot
	x=40,y=7
	TerrainType=TERRAIN_OCEAN
	PlotType=3
EndPlot
BeginPlot
	x=40,y=8
	TerrainType=TERRAIN_OCEAN
	PlotType=3
EndPlot
BeginPlot
	x=40,y=9
	TerrainType=TERRAIN_OCEAN
	PlotType=3
EndPlot
BeginPlot
	x=40,y=10
	TerrainType=TERRAIN_OCEAN
	PlotType=3
EndPlot
BeginPlot
	x=40,y=11
	TerrainType=TERRAIN_OCEAN
	PlotType=3
EndPlot
BeginPlot
	x=40,y=12
	TerrainType=TERRAIN_OCEAN
	PlotType=3
EndPlot
BeginPlot
	x=40,y=13
	TerrainType=TERRAIN_OCEAN
	PlotType=3
EndPlot
BeginPlot
	x=40,y=14
	TerrainType=TERRAIN_OCEAN
	PlotType=3
EndPlot
BeginPlot
	x=40,y=15
	TerrainType=TERRAIN_OCEAN
	PlotType=3
EndPlot
BeginPlot
	x=40,y=16
	TerrainType=TERRAIN_OCEAN
	PlotType=3
EndPlot
BeginPlot
	x=40,y=17
	TerrainType=TERRAIN_OCEAN
	PlotType=3
EndPlot
BeginPlot
	x=40,y=18
	TerrainType=TERRAIN_OCEAN
	PlotType=3
EndPlot
BeginPlot
	x=40,y=19
	TerrainType=TERRAIN_OCEAN
	PlotType=3
EndPlot
BeginPlot
	x=40,y=20
	TerrainType=TERRAIN_OCEAN
	PlotType=3
EndPlot
BeginPlot
	x=40,y=21
	TerrainType=TERRAIN_OCEAN
	PlotType=3
EndPlot
BeginPlot
	x=40,y=22
	TerrainType=TERRAIN_OCEAN
	PlotType=3
EndPlot
BeginPlot
	x=40,y=23
	TerrainType=TERRAIN_OCEAN
	PlotType=3
EndPlot
BeginPlot
	x=40,y=24
	TerrainType=TERRAIN_OCEAN
	PlotType=3
EndPlot
BeginPlot
	x=40,y=25
	TerrainType=TERRAIN_OCEAN
	PlotType=3
EndPlot
BeginPlot
	x=40,y=26
	TerrainType=TERRAIN_OCEAN
	PlotType=3
EndPlot
BeginPlot
	x=40,y=27
	TerrainType=TERRAIN_OCEAN
	PlotType=3
EndPlot
BeginPlot
	x=40,y=28
	TerrainType=TERRAIN_COAST
	PlotType=3
EndPlot
BeginPlot
	x=40,y=29
	TerrainType=TERRAIN_GRASS
	PlotType=2
	FeatureType=FEATURE_FOREST, FeatureVariety=0
EndPlot
BeginPlot
	x=40,y=30
	TerrainType=TERRAIN_PLAINS
	PlotType=2
	FeatureType=FEATURE_FOREST, FeatureVariety=0
EndPlot
BeginPlot
	x=40,y=31
	TerrainType=TERRAIN_PLAINS
	PlotType=1
	FeatureType=FEATURE_FOREST, FeatureVariety=0
EndPlot
BeginPlot
	x=40,y=32
	TerrainType=TERRAIN_PLAINS
	PlotType=2
	FeatureType=FEATURE_FOREST, FeatureVariety=0
EndPlot
BeginPlot
	x=40,y=33
	TerrainType=TERRAIN_GRASS
	PlotType=2
	FeatureType=FEATURE_FOREST, FeatureVariety=0
EndPlot
BeginPlot
	x=40,y=34
	TerrainType=TERRAIN_COAST
	PlotType=3
EndPlot
BeginPlot
	x=40,y=35
	TerrainType=TERRAIN_OCEAN
	PlotType=3
EndPlot
BeginPlot
	x=40,y=36
	TerrainType=TERRAIN_OCEAN
	PlotType=3
EndPlot
BeginPlot
	x=40,y=37
	TerrainType=TERRAIN_OCEAN
	PlotType=3
EndPlot
BeginPlot
	x=40,y=38
	TerrainType=TERRAIN_OCEAN
	PlotType=3
EndPlot
BeginPlot
	x=40,y=39
	TerrainType=TERRAIN_OCEAN
	PlotType=3
EndPlot
BeginPlot
	x=40,y=40
	TerrainType=TERRAIN_OCEAN
	PlotType=3
EndPlot
BeginPlot
	x=40,y=41
	TerrainType=TERRAIN_OCEAN
	PlotType=3
EndPlot
BeginPlot
	x=40,y=42
	TerrainType=TERRAIN_OCEAN
	PlotType=3
EndPlot
BeginPlot
	x=40,y=43
	TerrainType=TERRAIN_OCEAN
	PlotType=3
EndPlot
BeginPlot
	x=40,y=44
	TerrainType=TERRAIN_OCEAN
	PlotType=3
EndPlot
BeginPlot
	x=40,y=45
	TerrainType=TERRAIN_OCEAN
	PlotType=3
EndPlot
BeginPlot
	x=40,y=46
	TerrainType=TERRAIN_OCEAN
	PlotType=3
EndPlot
BeginPlot
	x=40,y=47
	TerrainType=TERRAIN_OCEAN
	PlotType=3
EndPlot
BeginPlot
	x=40,y=48
	TerrainType=TERRAIN_OCEAN
	PlotType=3
EndPlot
BeginPlot
	x=40,y=49
	TerrainType=TERRAIN_OCEAN
	PlotType=3
EndPlot
BeginPlot
	x=40,y=50
	TerrainType=TERRAIN_OCEAN
	PlotType=3
EndPlot
BeginPlot
	x=40,y=51
	TerrainType=TERRAIN_OCEAN
	PlotType=3
EndPlot
BeginPlot
	x=40,y=52
	TerrainType=TERRAIN_OCEAN
	PlotType=3
EndPlot
BeginPlot
	x=40,y=53
	TerrainType=TERRAIN_OCEAN
	PlotType=3
EndPlot
BeginPlot
	x=40,y=54
	TerrainType=TERRAIN_OCEAN
	PlotType=3
EndPlot
BeginPlot
	x=40,y=55
	TerrainType=TERRAIN_OCEAN
	PlotType=3
EndPlot
BeginPlot
	x=40,y=56
	TerrainType=TERRAIN_OCEAN
	PlotType=3
EndPlot
BeginPlot
	x=40,y=57
	TerrainType=TERRAIN_OCEAN
	PlotType=3
EndPlot
BeginPlot
	x=40,y=58
	TerrainType=TERRAIN_OCEAN
	PlotType=3
EndPlot
BeginPlot
	x=40,y=59
	TerrainType=TERRAIN_OCEAN
	PlotType=3
EndPlot
BeginPlot
	x=40,y=60
	TerrainType=TERRAIN_OCEAN
	PlotType=3
EndPlot
BeginPlot
	x=40,y=61
	TerrainType=TERRAIN_OCEAN
	PlotType=3
EndPlot
BeginPlot
	x=40,y=62
	TerrainType=TERRAIN_OCEAN
	PlotType=3
EndPlot
BeginPlot
	x=40,y=63
	TerrainType=TERRAIN_OCEAN
	PlotType=3
EndPlot
BeginPlot
	x=40,y=64
	TerrainType=TERRAIN_OCEAN
	PlotType=3
EndPlot
BeginPlot
	x=40,y=65
	TerrainType=TERRAIN_OCEAN
	PlotType=3
EndPlot
BeginPlot
	x=40,y=66
	TerrainType=TERRAIN_OCEAN
	PlotType=3
EndPlot
BeginPlot
	x=40,y=67
	TerrainType=TERRAIN_OCEAN
	PlotType=3
EndPlot</v>
      </c>
    </row>
    <row r="119" spans="2:2" x14ac:dyDescent="0.25">
      <c r="B119" s="201" t="str">
        <f t="shared" ca="1" si="2"/>
        <v>BeginPlot
	x=41,y=0
	TerrainType=TERRAIN_COAST
	PlotType=3
EndPlot
BeginPlot
	x=41,y=1
	TerrainType=TERRAIN_COAST
	PlotType=3
EndPlot
BeginPlot
	x=41,y=2
	TerrainType=TERRAIN_COAST
	PlotType=3
EndPlot
BeginPlot
	x=41,y=3
	TerrainType=TERRAIN_COAST
	PlotType=3
EndPlot
BeginPlot
	x=41,y=4
	TerrainType=TERRAIN_COAST
	PlotType=3
EndPlot
BeginPlot
	x=41,y=5
	TerrainType=TERRAIN_COAST
	PlotType=3
EndPlot
BeginPlot
	x=41,y=6
	TerrainType=TERRAIN_COAST
	PlotType=3
EndPlot
BeginPlot
	x=41,y=7
	TerrainType=TERRAIN_COAST
	PlotType=3
EndPlot
BeginPlot
	x=41,y=8
	TerrainType=TERRAIN_COAST
	PlotType=3
EndPlot
BeginPlot
	x=41,y=9
	TerrainType=TERRAIN_COAST
	PlotType=3
EndPlot
BeginPlot
	x=41,y=10
	TerrainType=TERRAIN_COAST
	PlotType=3
EndPlot
BeginPlot
	x=41,y=11
	TerrainType=TERRAIN_COAST
	PlotType=3
EndPlot
BeginPlot
	x=41,y=12
	TerrainType=TERRAIN_COAST
	PlotType=3
EndPlot
BeginPlot
	x=41,y=13
	TerrainType=TERRAIN_COAST
	PlotType=3
EndPlot
BeginPlot
	x=41,y=14
	TerrainType=TERRAIN_COAST
	PlotType=3
EndPlot
BeginPlot
	x=41,y=15
	TerrainType=TERRAIN_COAST
	PlotType=3
EndPlot
BeginPlot
	x=41,y=16
	TerrainType=TERRAIN_COAST
	PlotType=3
EndPlot
BeginPlot
	x=41,y=17
	TerrainType=TERRAIN_COAST
	PlotType=3
EndPlot
BeginPlot
	x=41,y=18
	TerrainType=TERRAIN_COAST
	PlotType=3
EndPlot
BeginPlot
	x=41,y=19
	TerrainType=TERRAIN_COAST
	PlotType=3
EndPlot
BeginPlot
	x=41,y=20
	TerrainType=TERRAIN_COAST
	PlotType=3
EndPlot
BeginPlot
	x=41,y=21
	TerrainType=TERRAIN_COAST
	PlotType=3
EndPlot
BeginPlot
	x=41,y=22
	TerrainType=TERRAIN_COAST
	PlotType=3
EndPlot
BeginPlot
	x=41,y=23
	TerrainType=TERRAIN_COAST
	PlotType=3
EndPlot
BeginPlot
	x=41,y=24
	TerrainType=TERRAIN_COAST
	PlotType=3
EndPlot
BeginPlot
	x=41,y=25
	TerrainType=TERRAIN_COAST
	PlotType=3
EndPlot
BeginPlot
	x=41,y=26
	TerrainType=TERRAIN_COAST
	PlotType=3
EndPlot
BeginPlot
	x=41,y=27
	TerrainType=TERRAIN_COAST
	PlotType=3
EndPlot
BeginPlot
	x=41,y=28
	TerrainType=TERRAIN_COAST
	PlotType=3
EndPlot
BeginPlot
	x=41,y=29
	TerrainType=TERRAIN_COAST
	PlotType=3
EndPlot
BeginPlot
	x=41,y=30
	TerrainType=TERRAIN_COAST
	PlotType=3
EndPlot
BeginPlot
	x=41,y=31
	TerrainType=TERRAIN_COAST
	PlotType=3
EndPlot
BeginPlot
	x=41,y=32
	TerrainType=TERRAIN_COAST
	PlotType=3
EndPlot
BeginPlot
	x=41,y=33
	TerrainType=TERRAIN_COAST
	PlotType=3
EndPlot
BeginPlot
	x=41,y=34
	TerrainType=TERRAIN_COAST
	PlotType=3
EndPlot
BeginPlot
	x=41,y=35
	TerrainType=TERRAIN_COAST
	PlotType=3
EndPlot
BeginPlot
	x=41,y=36
	TerrainType=TERRAIN_COAST
	PlotType=3
EndPlot
BeginPlot
	x=41,y=37
	TerrainType=TERRAIN_COAST
	PlotType=3
EndPlot
BeginPlot
	x=41,y=38
	TerrainType=TERRAIN_COAST
	PlotType=3
EndPlot
BeginPlot
	x=41,y=39
	TerrainType=TERRAIN_COAST
	PlotType=3
EndPlot
BeginPlot
	x=41,y=40
	TerrainType=TERRAIN_COAST
	PlotType=3
EndPlot
BeginPlot
	x=41,y=41
	TerrainType=TERRAIN_COAST
	PlotType=3
EndPlot
BeginPlot
	x=41,y=42
	TerrainType=TERRAIN_COAST
	PlotType=3
EndPlot
BeginPlot
	x=41,y=43
	TerrainType=TERRAIN_COAST
	PlotType=3
EndPlot
BeginPlot
	x=41,y=44
	TerrainType=TERRAIN_COAST
	PlotType=3
EndPlot
BeginPlot
	x=41,y=45
	TerrainType=TERRAIN_COAST
	PlotType=3
EndPlot
BeginPlot
	x=41,y=46
	TerrainType=TERRAIN_COAST
	PlotType=3
EndPlot
BeginPlot
	x=41,y=47
	TerrainType=TERRAIN_COAST
	PlotType=3
EndPlot
BeginPlot
	x=41,y=48
	TerrainType=TERRAIN_COAST
	PlotType=3
EndPlot
BeginPlot
	x=41,y=49
	TerrainType=TERRAIN_COAST
	PlotType=3
EndPlot
BeginPlot
	x=41,y=50
	TerrainType=TERRAIN_COAST
	PlotType=3
EndPlot
BeginPlot
	x=41,y=51
	TerrainType=TERRAIN_COAST
	PlotType=3
EndPlot
BeginPlot
	x=41,y=52
	TerrainType=TERRAIN_COAST
	PlotType=3
EndPlot
BeginPlot
	x=41,y=53
	TerrainType=TERRAIN_COAST
	PlotType=3
EndPlot
BeginPlot
	x=41,y=54
	TerrainType=TERRAIN_COAST
	PlotType=3
EndPlot
BeginPlot
	x=41,y=55
	TerrainType=TERRAIN_COAST
	PlotType=3
EndPlot
BeginPlot
	x=41,y=56
	TerrainType=TERRAIN_COAST
	PlotType=3
EndPlot
BeginPlot
	x=41,y=57
	TerrainType=TERRAIN_COAST
	PlotType=3
EndPlot
BeginPlot
	x=41,y=58
	TerrainType=TERRAIN_COAST
	PlotType=3
EndPlot
BeginPlot
	x=41,y=59
	TerrainType=TERRAIN_COAST
	PlotType=3
EndPlot
BeginPlot
	x=41,y=60
	TerrainType=TERRAIN_COAST
	PlotType=3
EndPlot
BeginPlot
	x=41,y=61
	TerrainType=TERRAIN_COAST
	PlotType=3
EndPlot
BeginPlot
	x=41,y=62
	TerrainType=TERRAIN_COAST
	PlotType=3
EndPlot
BeginPlot
	x=41,y=63
	TerrainType=TERRAIN_COAST
	PlotType=3
EndPlot
BeginPlot
	x=41,y=64
	TerrainType=TERRAIN_COAST
	PlotType=3
EndPlot
BeginPlot
	x=41,y=65
	TerrainType=TERRAIN_COAST
	PlotType=3
EndPlot
BeginPlot
	x=41,y=66
	TerrainType=TERRAIN_COAST
	PlotType=3
EndPlot
BeginPlot
	x=41,y=67
	TerrainType=TERRAIN_COAST
	PlotType=3
EndPlot</v>
      </c>
    </row>
    <row r="120" spans="2:2" x14ac:dyDescent="0.25">
      <c r="B120" s="201" t="str">
        <f t="shared" ca="1" si="2"/>
        <v>BeginPlot
	x=42,y=0
	TerrainType=TERRAIN_SNOW
	PlotType=0
EndPlot
BeginPlot
	x=42,y=1
	TerrainType=TERRAIN_SNOW
	PlotType=0
EndPlot
BeginPlot
	x=42,y=2
	TerrainType=TERRAIN_SNOW
	PlotType=0
EndPlot
BeginPlot
	x=42,y=3
	TerrainType=TERRAIN_SNOW
	PlotType=0
EndPlot
BeginPlot
	x=42,y=4
	TerrainType=TERRAIN_SNOW
	PlotType=0
EndPlot
BeginPlot
	x=42,y=5
	TerrainType=TERRAIN_GRASS
	PlotType=0
EndPlot
BeginPlot
	x=42,y=6
	TerrainType=TERRAIN_GRASS
	PlotType=0
EndPlot
BeginPlot
	x=42,y=7
	TerrainType=TERRAIN_GRASS
	PlotType=0
EndPlot
BeginPlot
	x=42,y=8
	TerrainType=TERRAIN_GRASS
	PlotType=0
EndPlot
BeginPlot
	x=42,y=9
	TerrainType=TERRAIN_GRASS
	PlotType=0
EndPlot
BeginPlot
	x=42,y=10
	TerrainType=TERRAIN_GRASS
	PlotType=0
EndPlot
BeginPlot
	x=42,y=11
	TerrainType=TERRAIN_GRASS
	PlotType=0
EndPlot
BeginPlot
	x=42,y=12
	TerrainType=TERRAIN_GRASS
	PlotType=0
EndPlot
BeginPlot
	x=42,y=13
	TerrainType=TERRAIN_GRASS
	PlotType=0
EndPlot
BeginPlot
	x=42,y=14
	TerrainType=TERRAIN_GRASS
	PlotType=0
EndPlot
BeginPlot
	x=42,y=15
	TerrainType=TERRAIN_GRASS
	PlotType=0
EndPlot
BeginPlot
	x=42,y=16
	TerrainType=TERRAIN_GRASS
	PlotType=0
EndPlot
BeginPlot
	x=42,y=17
	TerrainType=TERRAIN_GRASS
	PlotType=0
EndPlot
BeginPlot
	x=42,y=18
	TerrainType=TERRAIN_GRASS
	PlotType=0
EndPlot
BeginPlot
	x=42,y=19
	TerrainType=TERRAIN_GRASS
	PlotType=0
EndPlot
BeginPlot
	x=42,y=20
	TerrainType=TERRAIN_GRASS
	PlotType=0
EndPlot
BeginPlot
	x=42,y=21
	TerrainType=TERRAIN_GRASS
	PlotType=0
EndPlot
BeginPlot
	x=42,y=22
	TerrainType=TERRAIN_GRASS
	PlotType=0
EndPlot
BeginPlot
	x=42,y=23
	TerrainType=TERRAIN_GRASS
	PlotType=0
EndPlot
BeginPlot
	x=42,y=24
	TerrainType=TERRAIN_GRASS
	PlotType=0
EndPlot
BeginPlot
	x=42,y=25
	TerrainType=TERRAIN_GRASS
	PlotType=0
EndPlot
BeginPlot
	x=42,y=26
	TerrainType=TERRAIN_GRASS
	PlotType=0
EndPlot
BeginPlot
	x=42,y=27
	TerrainType=TERRAIN_GRASS
	PlotType=0
EndPlot
BeginPlot
	x=42,y=28
	TerrainType=TERRAIN_GRASS
	PlotType=0
EndPlot
BeginPlot
	x=42,y=29
	TerrainType=TERRAIN_GRASS
	PlotType=0
EndPlot
BeginPlot
	x=42,y=30
	TerrainType=TERRAIN_DESERT
	PlotType=0
EndPlot
BeginPlot
	x=42,y=31
	TerrainType=TERRAIN_DESERT
	PlotType=2
EndPlot
BeginPlot
	x=42,y=32
	TerrainType=TERRAIN_DESERT
	PlotType=0
EndPlot
BeginPlot
	x=42,y=33
	TerrainType=TERRAIN_GRASS
	PlotType=0
EndPlot
BeginPlot
	x=42,y=34
	TerrainType=TERRAIN_GRASS
	PlotType=0
EndPlot
BeginPlot
	x=42,y=35
	TerrainType=TERRAIN_GRASS
	PlotType=0
EndPlot
BeginPlot
	x=42,y=36
	TerrainType=TERRAIN_GRASS
	PlotType=0
EndPlot
BeginPlot
	x=42,y=37
	TerrainType=TERRAIN_GRASS
	PlotType=0
EndPlot
BeginPlot
	x=42,y=38
	TerrainType=TERRAIN_GRASS
	PlotType=0
EndPlot
BeginPlot
	x=42,y=39
	TerrainType=TERRAIN_GRASS
	PlotType=0
EndPlot
BeginPlot
	x=42,y=40
	TerrainType=TERRAIN_GRASS
	PlotType=0
EndPlot
BeginPlot
	x=42,y=41
	TerrainType=TERRAIN_GRASS
	PlotType=0
EndPlot
BeginPlot
	x=42,y=42
	TerrainType=TERRAIN_GRASS
	PlotType=0
EndPlot
BeginPlot
	x=42,y=43
	TerrainType=TERRAIN_GRASS
	PlotType=0
EndPlot
BeginPlot
	x=42,y=44
	TerrainType=TERRAIN_GRASS
	PlotType=0
EndPlot
BeginPlot
	x=42,y=45
	TerrainType=TERRAIN_GRASS
	PlotType=0
EndPlot
BeginPlot
	x=42,y=46
	TerrainType=TERRAIN_GRASS
	PlotType=0
EndPlot
BeginPlot
	x=42,y=47
	TerrainType=TERRAIN_GRASS
	PlotType=0
EndPlot
BeginPlot
	x=42,y=48
	TerrainType=TERRAIN_GRASS
	PlotType=0
EndPlot
BeginPlot
	x=42,y=49
	TerrainType=TERRAIN_GRASS
	PlotType=0
EndPlot
BeginPlot
	x=42,y=50
	TerrainType=TERRAIN_GRASS
	PlotType=0
EndPlot
BeginPlot
	x=42,y=51
	TerrainType=TERRAIN_GRASS
	PlotType=0
EndPlot
BeginPlot
	x=42,y=52
	TerrainType=TERRAIN_GRASS
	PlotType=0
EndPlot
BeginPlot
	x=42,y=53
	TerrainType=TERRAIN_GRASS
	PlotType=0
EndPlot
BeginPlot
	x=42,y=54
	TerrainType=TERRAIN_GRASS
	PlotType=0
EndPlot
BeginPlot
	x=42,y=55
	TerrainType=TERRAIN_GRASS
	PlotType=0
EndPlot
BeginPlot
	x=42,y=56
	TerrainType=TERRAIN_GRASS
	PlotType=0
EndPlot
BeginPlot
	x=42,y=57
	TerrainType=TERRAIN_GRASS
	PlotType=0
EndPlot
BeginPlot
	x=42,y=58
	TerrainType=TERRAIN_GRASS
	PlotType=0
EndPlot
BeginPlot
	x=42,y=59
	TerrainType=TERRAIN_GRASS
	PlotType=0
EndPlot
BeginPlot
	x=42,y=60
	TerrainType=TERRAIN_GRASS
	PlotType=0
EndPlot
BeginPlot
	x=42,y=61
	TerrainType=TERRAIN_GRASS
	PlotType=0
EndPlot
BeginPlot
	x=42,y=62
	TerrainType=TERRAIN_SNOW
	PlotType=0
EndPlot
BeginPlot
	x=42,y=63
	TerrainType=TERRAIN_SNOW
	PlotType=0
EndPlot
BeginPlot
	x=42,y=64
	TerrainType=TERRAIN_SNOW
	PlotType=0
EndPlot
BeginPlot
	x=42,y=65
	TerrainType=TERRAIN_SNOW
	PlotType=0
EndPlot
BeginPlot
	x=42,y=66
	TerrainType=TERRAIN_SNOW
	PlotType=0
EndPlot
BeginPlot
	x=42,y=67
	TerrainType=TERRAIN_SNOW
	PlotType=0
EndPlot</v>
      </c>
    </row>
    <row r="121" spans="2:2" x14ac:dyDescent="0.25">
      <c r="B121" s="201" t="str">
        <f t="shared" ca="1" si="2"/>
        <v>BeginPlot
	x=43,y=0
	TerrainType=TERRAIN_COAST
	PlotType=3
EndPlot
BeginPlot
	x=43,y=1
	TerrainType=TERRAIN_COAST
	PlotType=3
EndPlot
BeginPlot
	x=43,y=2
	TerrainType=TERRAIN_COAST
	PlotType=3
EndPlot
BeginPlot
	x=43,y=3
	TerrainType=TERRAIN_COAST
	PlotType=3
EndPlot
BeginPlot
	x=43,y=4
	TerrainType=TERRAIN_COAST
	PlotType=3
EndPlot
BeginPlot
	x=43,y=5
	TerrainType=TERRAIN_COAST
	PlotType=3
EndPlot
BeginPlot
	x=43,y=6
	TerrainType=TERRAIN_COAST
	PlotType=3
EndPlot
BeginPlot
	x=43,y=7
	TerrainType=TERRAIN_COAST
	PlotType=3
EndPlot
BeginPlot
	x=43,y=8
	TerrainType=TERRAIN_COAST
	PlotType=3
EndPlot
BeginPlot
	x=43,y=9
	TerrainType=TERRAIN_COAST
	PlotType=3
EndPlot
BeginPlot
	x=43,y=10
	TerrainType=TERRAIN_COAST
	PlotType=3
EndPlot
BeginPlot
	x=43,y=11
	TerrainType=TERRAIN_COAST
	PlotType=3
EndPlot
BeginPlot
	x=43,y=12
	TerrainType=TERRAIN_COAST
	PlotType=3
EndPlot
BeginPlot
	x=43,y=13
	TerrainType=TERRAIN_COAST
	PlotType=3
EndPlot
BeginPlot
	x=43,y=14
	TerrainType=TERRAIN_COAST
	PlotType=3
EndPlot
BeginPlot
	x=43,y=15
	TerrainType=TERRAIN_COAST
	PlotType=3
EndPlot
BeginPlot
	x=43,y=16
	TerrainType=TERRAIN_COAST
	PlotType=3
EndPlot
BeginPlot
	x=43,y=17
	TerrainType=TERRAIN_COAST
	PlotType=3
EndPlot
BeginPlot
	x=43,y=18
	TerrainType=TERRAIN_COAST
	PlotType=3
EndPlot
BeginPlot
	x=43,y=19
	TerrainType=TERRAIN_COAST
	PlotType=3
EndPlot
BeginPlot
	x=43,y=20
	TerrainType=TERRAIN_COAST
	PlotType=3
EndPlot
BeginPlot
	x=43,y=21
	TerrainType=TERRAIN_COAST
	PlotType=3
EndPlot
BeginPlot
	x=43,y=22
	TerrainType=TERRAIN_COAST
	PlotType=3
EndPlot
BeginPlot
	x=43,y=23
	TerrainType=TERRAIN_COAST
	PlotType=3
EndPlot
BeginPlot
	x=43,y=24
	TerrainType=TERRAIN_COAST
	PlotType=3
EndPlot
BeginPlot
	x=43,y=25
	TerrainType=TERRAIN_COAST
	PlotType=3
EndPlot
BeginPlot
	x=43,y=26
	TerrainType=TERRAIN_COAST
	PlotType=3
EndPlot
BeginPlot
	x=43,y=27
	TerrainType=TERRAIN_COAST
	PlotType=3
EndPlot
BeginPlot
	x=43,y=28
	TerrainType=TERRAIN_COAST
	PlotType=3
EndPlot
BeginPlot
	x=43,y=29
	TerrainType=TERRAIN_COAST
	PlotType=3
EndPlot
BeginPlot
	x=43,y=30
	TerrainType=TERRAIN_COAST
	PlotType=3
EndPlot
BeginPlot
	x=43,y=31
	TerrainType=TERRAIN_COAST
	PlotType=3
EndPlot
BeginPlot
	x=43,y=32
	TerrainType=TERRAIN_COAST
	PlotType=3
EndPlot
BeginPlot
	x=43,y=33
	TerrainType=TERRAIN_COAST
	PlotType=3
EndPlot
BeginPlot
	x=43,y=34
	TerrainType=TERRAIN_COAST
	PlotType=3
EndPlot
BeginPlot
	x=43,y=35
	TerrainType=TERRAIN_COAST
	PlotType=3
EndPlot
BeginPlot
	x=43,y=36
	TerrainType=TERRAIN_COAST
	PlotType=3
EndPlot
BeginPlot
	x=43,y=37
	TerrainType=TERRAIN_COAST
	PlotType=3
EndPlot
BeginPlot
	x=43,y=38
	TerrainType=TERRAIN_COAST
	PlotType=3
EndPlot
BeginPlot
	x=43,y=39
	TerrainType=TERRAIN_COAST
	PlotType=3
EndPlot
BeginPlot
	x=43,y=40
	TerrainType=TERRAIN_COAST
	PlotType=3
EndPlot
BeginPlot
	x=43,y=41
	TerrainType=TERRAIN_COAST
	PlotType=3
EndPlot
BeginPlot
	x=43,y=42
	TerrainType=TERRAIN_COAST
	PlotType=3
EndPlot
BeginPlot
	x=43,y=43
	TerrainType=TERRAIN_COAST
	PlotType=3
EndPlot
BeginPlot
	x=43,y=44
	TerrainType=TERRAIN_COAST
	PlotType=3
EndPlot
BeginPlot
	x=43,y=45
	TerrainType=TERRAIN_COAST
	PlotType=3
EndPlot
BeginPlot
	x=43,y=46
	TerrainType=TERRAIN_COAST
	PlotType=3
EndPlot
BeginPlot
	x=43,y=47
	TerrainType=TERRAIN_COAST
	PlotType=3
EndPlot
BeginPlot
	x=43,y=48
	TerrainType=TERRAIN_COAST
	PlotType=3
EndPlot
BeginPlot
	x=43,y=49
	TerrainType=TERRAIN_COAST
	PlotType=3
EndPlot
BeginPlot
	x=43,y=50
	TerrainType=TERRAIN_COAST
	PlotType=3
EndPlot
BeginPlot
	x=43,y=51
	TerrainType=TERRAIN_COAST
	PlotType=3
EndPlot
BeginPlot
	x=43,y=52
	TerrainType=TERRAIN_COAST
	PlotType=3
EndPlot
BeginPlot
	x=43,y=53
	TerrainType=TERRAIN_COAST
	PlotType=3
EndPlot
BeginPlot
	x=43,y=54
	TerrainType=TERRAIN_COAST
	PlotType=3
EndPlot
BeginPlot
	x=43,y=55
	TerrainType=TERRAIN_COAST
	PlotType=3
EndPlot
BeginPlot
	x=43,y=56
	TerrainType=TERRAIN_COAST
	PlotType=3
EndPlot
BeginPlot
	x=43,y=57
	TerrainType=TERRAIN_COAST
	PlotType=3
EndPlot
BeginPlot
	x=43,y=58
	TerrainType=TERRAIN_COAST
	PlotType=3
EndPlot
BeginPlot
	x=43,y=59
	TerrainType=TERRAIN_COAST
	PlotType=3
EndPlot
BeginPlot
	x=43,y=60
	TerrainType=TERRAIN_COAST
	PlotType=3
EndPlot
BeginPlot
	x=43,y=61
	TerrainType=TERRAIN_COAST
	PlotType=3
EndPlot
BeginPlot
	x=43,y=62
	TerrainType=TERRAIN_COAST
	PlotType=3
EndPlot
BeginPlot
	x=43,y=63
	TerrainType=TERRAIN_COAST
	PlotType=3
EndPlot
BeginPlot
	x=43,y=64
	TerrainType=TERRAIN_COAST
	PlotType=3
EndPlot
BeginPlot
	x=43,y=65
	TerrainType=TERRAIN_COAST
	PlotType=3
EndPlot
BeginPlot
	x=43,y=66
	TerrainType=TERRAIN_COAST
	PlotType=3
EndPlot
BeginPlot
	x=43,y=67
	TerrainType=TERRAIN_COAST
	PlotType=3
EndPlot</v>
      </c>
    </row>
    <row r="122" spans="2:2" x14ac:dyDescent="0.25">
      <c r="B122" s="201" t="str">
        <f t="shared" ca="1" si="2"/>
        <v>BeginPlot
	x=44,y=0
	TerrainType=TERRAIN_OCEAN
	PlotType=3
EndPlot
BeginPlot
	x=44,y=1
	TerrainType=TERRAIN_OCEAN
	PlotType=3
EndPlot
BeginPlot
	x=44,y=2
	TerrainType=TERRAIN_OCEAN
	PlotType=3
EndPlot
BeginPlot
	x=44,y=3
	TerrainType=TERRAIN_OCEAN
	PlotType=3
EndPlot
BeginPlot
	x=44,y=4
	TerrainType=TERRAIN_OCEAN
	PlotType=3
EndPlot
BeginPlot
	x=44,y=5
	TerrainType=TERRAIN_OCEAN
	PlotType=3
EndPlot
BeginPlot
	x=44,y=6
	TerrainType=TERRAIN_OCEAN
	PlotType=3
EndPlot
BeginPlot
	x=44,y=7
	TerrainType=TERRAIN_OCEAN
	PlotType=3
EndPlot
BeginPlot
	x=44,y=8
	TerrainType=TERRAIN_OCEAN
	PlotType=3
EndPlot
BeginPlot
	x=44,y=9
	TerrainType=TERRAIN_OCEAN
	PlotType=3
EndPlot
BeginPlot
	x=44,y=10
	TerrainType=TERRAIN_OCEAN
	PlotType=3
EndPlot
BeginPlot
	x=44,y=11
	TerrainType=TERRAIN_OCEAN
	PlotType=3
EndPlot
BeginPlot
	x=44,y=12
	TerrainType=TERRAIN_OCEAN
	PlotType=3
EndPlot
BeginPlot
	x=44,y=13
	TerrainType=TERRAIN_OCEAN
	PlotType=3
EndPlot
BeginPlot
	x=44,y=14
	TerrainType=TERRAIN_OCEAN
	PlotType=3
EndPlot
BeginPlot
	x=44,y=15
	TerrainType=TERRAIN_OCEAN
	PlotType=3
EndPlot
BeginPlot
	x=44,y=16
	TerrainType=TERRAIN_OCEAN
	PlotType=3
EndPlot
BeginPlot
	x=44,y=17
	TerrainType=TERRAIN_OCEAN
	PlotType=3
EndPlot
BeginPlot
	x=44,y=18
	TerrainType=TERRAIN_OCEAN
	PlotType=3
EndPlot
BeginPlot
	x=44,y=19
	TerrainType=TERRAIN_OCEAN
	PlotType=3
EndPlot
BeginPlot
	x=44,y=20
	TerrainType=TERRAIN_OCEAN
	PlotType=3
EndPlot
BeginPlot
	x=44,y=21
	TerrainType=TERRAIN_OCEAN
	PlotType=3
EndPlot
BeginPlot
	x=44,y=22
	TerrainType=TERRAIN_OCEAN
	PlotType=3
EndPlot
BeginPlot
	x=44,y=23
	TerrainType=TERRAIN_OCEAN
	PlotType=3
EndPlot
BeginPlot
	x=44,y=24
	TerrainType=TERRAIN_OCEAN
	PlotType=3
EndPlot
BeginPlot
	x=44,y=25
	TerrainType=TERRAIN_OCEAN
	PlotType=3
EndPlot
BeginPlot
	x=44,y=26
	TerrainType=TERRAIN_OCEAN
	PlotType=3
EndPlot
BeginPlot
	x=44,y=27
	TerrainType=TERRAIN_OCEAN
	PlotType=3
EndPlot
BeginPlot
	x=44,y=28
	TerrainType=TERRAIN_OCEAN
	PlotType=3
EndPlot
BeginPlot
	x=44,y=29
	TerrainType=TERRAIN_OCEAN
	PlotType=3
EndPlot
BeginPlot
	x=44,y=30
	TerrainType=TERRAIN_OCEAN
	PlotType=3
EndPlot
BeginPlot
	x=44,y=31
	TerrainType=TERRAIN_OCEAN
	PlotType=3
EndPlot
BeginPlot
	x=44,y=32
	TerrainType=TERRAIN_OCEAN
	PlotType=3
EndPlot
BeginPlot
	x=44,y=33
	TerrainType=TERRAIN_OCEAN
	PlotType=3
EndPlot
BeginPlot
	x=44,y=34
	TerrainType=TERRAIN_OCEAN
	PlotType=3
EndPlot
BeginPlot
	x=44,y=35
	TerrainType=TERRAIN_OCEAN
	PlotType=3
EndPlot
BeginPlot
	x=44,y=36
	TerrainType=TERRAIN_OCEAN
	PlotType=3
EndPlot
BeginPlot
	x=44,y=37
	TerrainType=TERRAIN_OCEAN
	PlotType=3
EndPlot
BeginPlot
	x=44,y=38
	TerrainType=TERRAIN_OCEAN
	PlotType=3
EndPlot
BeginPlot
	x=44,y=39
	TerrainType=TERRAIN_OCEAN
	PlotType=3
EndPlot
BeginPlot
	x=44,y=40
	TerrainType=TERRAIN_OCEAN
	PlotType=3
EndPlot
BeginPlot
	x=44,y=41
	TerrainType=TERRAIN_OCEAN
	PlotType=3
EndPlot
BeginPlot
	x=44,y=42
	TerrainType=TERRAIN_OCEAN
	PlotType=3
EndPlot
BeginPlot
	x=44,y=43
	TerrainType=TERRAIN_OCEAN
	PlotType=3
EndPlot
BeginPlot
	x=44,y=44
	TerrainType=TERRAIN_OCEAN
	PlotType=3
EndPlot
BeginPlot
	x=44,y=45
	TerrainType=TERRAIN_OCEAN
	PlotType=3
EndPlot
BeginPlot
	x=44,y=46
	TerrainType=TERRAIN_OCEAN
	PlotType=3
EndPlot
BeginPlot
	x=44,y=47
	TerrainType=TERRAIN_OCEAN
	PlotType=3
EndPlot
BeginPlot
	x=44,y=48
	TerrainType=TERRAIN_OCEAN
	PlotType=3
EndPlot
BeginPlot
	x=44,y=49
	TerrainType=TERRAIN_OCEAN
	PlotType=3
EndPlot
BeginPlot
	x=44,y=50
	TerrainType=TERRAIN_OCEAN
	PlotType=3
EndPlot
BeginPlot
	x=44,y=51
	TerrainType=TERRAIN_OCEAN
	PlotType=3
EndPlot
BeginPlot
	x=44,y=52
	TerrainType=TERRAIN_OCEAN
	PlotType=3
EndPlot
BeginPlot
	x=44,y=53
	TerrainType=TERRAIN_OCEAN
	PlotType=3
EndPlot
BeginPlot
	x=44,y=54
	TerrainType=TERRAIN_OCEAN
	PlotType=3
EndPlot
BeginPlot
	x=44,y=55
	TerrainType=TERRAIN_OCEAN
	PlotType=3
EndPlot
BeginPlot
	x=44,y=56
	TerrainType=TERRAIN_OCEAN
	PlotType=3
EndPlot
BeginPlot
	x=44,y=57
	TerrainType=TERRAIN_OCEAN
	PlotType=3
EndPlot
BeginPlot
	x=44,y=58
	TerrainType=TERRAIN_OCEAN
	PlotType=3
EndPlot
BeginPlot
	x=44,y=59
	TerrainType=TERRAIN_OCEAN
	PlotType=3
EndPlot
BeginPlot
	x=44,y=60
	TerrainType=TERRAIN_OCEAN
	PlotType=3
EndPlot
BeginPlot
	x=44,y=61
	TerrainType=TERRAIN_OCEAN
	PlotType=3
EndPlot
BeginPlot
	x=44,y=62
	TerrainType=TERRAIN_OCEAN
	PlotType=3
EndPlot
BeginPlot
	x=44,y=63
	TerrainType=TERRAIN_OCEAN
	PlotType=3
EndPlot
BeginPlot
	x=44,y=64
	TerrainType=TERRAIN_OCEAN
	PlotType=3
EndPlot
BeginPlot
	x=44,y=65
	TerrainType=TERRAIN_OCEAN
	PlotType=3
EndPlot
BeginPlot
	x=44,y=66
	TerrainType=TERRAIN_OCEAN
	PlotType=3
EndPlot
BeginPlot
	x=44,y=67
	TerrainType=TERRAIN_OCEAN
	PlotType=3
EndPlot</v>
      </c>
    </row>
    <row r="123" spans="2:2" x14ac:dyDescent="0.25">
      <c r="B123" s="201" t="str">
        <f t="shared" ca="1" si="2"/>
        <v>BeginPlot
	x=45,y=0
	TerrainType=TERRAIN_OCEAN
	PlotType=3
EndPlot
BeginPlot
	x=45,y=1
	TerrainType=TERRAIN_OCEAN
	PlotType=3
EndPlot
BeginPlot
	x=45,y=2
	TerrainType=TERRAIN_OCEAN
	PlotType=3
EndPlot
BeginPlot
	x=45,y=3
	TerrainType=TERRAIN_OCEAN
	PlotType=3
EndPlot
BeginPlot
	x=45,y=4
	TerrainType=TERRAIN_OCEAN
	PlotType=3
EndPlot
BeginPlot
	x=45,y=5
	TerrainType=TERRAIN_OCEAN
	PlotType=3
EndPlot
BeginPlot
	x=45,y=6
	TerrainType=TERRAIN_OCEAN
	PlotType=3
EndPlot
BeginPlot
	x=45,y=7
	TerrainType=TERRAIN_OCEAN
	PlotType=3
EndPlot
BeginPlot
	x=45,y=8
	TerrainType=TERRAIN_OCEAN
	PlotType=3
EndPlot
BeginPlot
	x=45,y=9
	TerrainType=TERRAIN_OCEAN
	PlotType=3
EndPlot
BeginPlot
	x=45,y=10
	TerrainType=TERRAIN_OCEAN
	PlotType=3
EndPlot
BeginPlot
	x=45,y=11
	TerrainType=TERRAIN_OCEAN
	PlotType=3
EndPlot
BeginPlot
	x=45,y=12
	TerrainType=TERRAIN_OCEAN
	PlotType=3
EndPlot
BeginPlot
	x=45,y=13
	TerrainType=TERRAIN_OCEAN
	PlotType=3
EndPlot
BeginPlot
	x=45,y=14
	TerrainType=TERRAIN_OCEAN
	PlotType=3
EndPlot
BeginPlot
	x=45,y=15
	TerrainType=TERRAIN_OCEAN
	PlotType=3
EndPlot
BeginPlot
	x=45,y=16
	TerrainType=TERRAIN_OCEAN
	PlotType=3
EndPlot
BeginPlot
	x=45,y=17
	TerrainType=TERRAIN_OCEAN
	PlotType=3
EndPlot
BeginPlot
	x=45,y=18
	TerrainType=TERRAIN_OCEAN
	PlotType=3
EndPlot
BeginPlot
	x=45,y=19
	TerrainType=TERRAIN_OCEAN
	PlotType=3
EndPlot
BeginPlot
	x=45,y=20
	TerrainType=TERRAIN_OCEAN
	PlotType=3
EndPlot
BeginPlot
	x=45,y=21
	TerrainType=TERRAIN_OCEAN
	PlotType=3
EndPlot
BeginPlot
	x=45,y=22
	TerrainType=TERRAIN_OCEAN
	PlotType=3
EndPlot
BeginPlot
	x=45,y=23
	TerrainType=TERRAIN_OCEAN
	PlotType=3
EndPlot
BeginPlot
	x=45,y=24
	TerrainType=TERRAIN_OCEAN
	PlotType=3
EndPlot
BeginPlot
	x=45,y=25
	TerrainType=TERRAIN_OCEAN
	PlotType=3
EndPlot
BeginPlot
	x=45,y=26
	TerrainType=TERRAIN_OCEAN
	PlotType=3
EndPlot
BeginPlot
	x=45,y=27
	TerrainType=TERRAIN_OCEAN
	PlotType=3
EndPlot
BeginPlot
	x=45,y=28
	TerrainType=TERRAIN_OCEAN
	PlotType=3
EndPlot
BeginPlot
	x=45,y=29
	TerrainType=TERRAIN_OCEAN
	PlotType=3
EndPlot
BeginPlot
	x=45,y=30
	TerrainType=TERRAIN_OCEAN
	PlotType=3
EndPlot
BeginPlot
	x=45,y=31
	TerrainType=TERRAIN_OCEAN
	PlotType=3
EndPlot
BeginPlot
	x=45,y=32
	TerrainType=TERRAIN_OCEAN
	PlotType=3
EndPlot
BeginPlot
	x=45,y=33
	TerrainType=TERRAIN_OCEAN
	PlotType=3
EndPlot
BeginPlot
	x=45,y=34
	TerrainType=TERRAIN_OCEAN
	PlotType=3
EndPlot
BeginPlot
	x=45,y=35
	TerrainType=TERRAIN_OCEAN
	PlotType=3
EndPlot
BeginPlot
	x=45,y=36
	TerrainType=TERRAIN_OCEAN
	PlotType=3
EndPlot
BeginPlot
	x=45,y=37
	TerrainType=TERRAIN_OCEAN
	PlotType=3
EndPlot
BeginPlot
	x=45,y=38
	TerrainType=TERRAIN_OCEAN
	PlotType=3
EndPlot
BeginPlot
	x=45,y=39
	TerrainType=TERRAIN_OCEAN
	PlotType=3
EndPlot
BeginPlot
	x=45,y=40
	TerrainType=TERRAIN_OCEAN
	PlotType=3
EndPlot
BeginPlot
	x=45,y=41
	TerrainType=TERRAIN_OCEAN
	PlotType=3
EndPlot
BeginPlot
	x=45,y=42
	TerrainType=TERRAIN_OCEAN
	PlotType=3
EndPlot
BeginPlot
	x=45,y=43
	TerrainType=TERRAIN_OCEAN
	PlotType=3
EndPlot
BeginPlot
	x=45,y=44
	TerrainType=TERRAIN_OCEAN
	PlotType=3
EndPlot
BeginPlot
	x=45,y=45
	TerrainType=TERRAIN_OCEAN
	PlotType=3
EndPlot
BeginPlot
	x=45,y=46
	TerrainType=TERRAIN_OCEAN
	PlotType=3
EndPlot
BeginPlot
	x=45,y=47
	TerrainType=TERRAIN_OCEAN
	PlotType=3
EndPlot
BeginPlot
	x=45,y=48
	TerrainType=TERRAIN_OCEAN
	PlotType=3
EndPlot
BeginPlot
	x=45,y=49
	TerrainType=TERRAIN_OCEAN
	PlotType=3
EndPlot
BeginPlot
	x=45,y=50
	TerrainType=TERRAIN_OCEAN
	PlotType=3
EndPlot
BeginPlot
	x=45,y=51
	TerrainType=TERRAIN_OCEAN
	PlotType=3
EndPlot
BeginPlot
	x=45,y=52
	TerrainType=TERRAIN_OCEAN
	PlotType=3
EndPlot
BeginPlot
	x=45,y=53
	TerrainType=TERRAIN_OCEAN
	PlotType=3
EndPlot
BeginPlot
	x=45,y=54
	TerrainType=TERRAIN_OCEAN
	PlotType=3
EndPlot
BeginPlot
	x=45,y=55
	TerrainType=TERRAIN_OCEAN
	PlotType=3
EndPlot
BeginPlot
	x=45,y=56
	TerrainType=TERRAIN_OCEAN
	PlotType=3
EndPlot
BeginPlot
	x=45,y=57
	TerrainType=TERRAIN_OCEAN
	PlotType=3
EndPlot
BeginPlot
	x=45,y=58
	TerrainType=TERRAIN_OCEAN
	PlotType=3
EndPlot
BeginPlot
	x=45,y=59
	TerrainType=TERRAIN_OCEAN
	PlotType=3
EndPlot
BeginPlot
	x=45,y=60
	TerrainType=TERRAIN_OCEAN
	PlotType=3
EndPlot
BeginPlot
	x=45,y=61
	TerrainType=TERRAIN_OCEAN
	PlotType=3
EndPlot
BeginPlot
	x=45,y=62
	TerrainType=TERRAIN_OCEAN
	PlotType=3
EndPlot
BeginPlot
	x=45,y=63
	TerrainType=TERRAIN_OCEAN
	PlotType=3
EndPlot
BeginPlot
	x=45,y=64
	TerrainType=TERRAIN_OCEAN
	PlotType=3
EndPlot
BeginPlot
	x=45,y=65
	TerrainType=TERRAIN_OCEAN
	PlotType=3
EndPlot
BeginPlot
	x=45,y=66
	TerrainType=TERRAIN_OCEAN
	PlotType=3
EndPlot
BeginPlot
	x=45,y=67
	TerrainType=TERRAIN_OCEAN
	PlotType=3
EndPlot</v>
      </c>
    </row>
    <row r="124" spans="2:2" x14ac:dyDescent="0.25">
      <c r="B124" s="201" t="str">
        <f t="shared" ca="1" si="2"/>
        <v>BeginPlot
	x=46,y=0
	TerrainType=TERRAIN_OCEAN
	PlotType=3
EndPlot
BeginPlot
	x=46,y=1
	TerrainType=TERRAIN_OCEAN
	PlotType=3
EndPlot
BeginPlot
	x=46,y=2
	TerrainType=TERRAIN_OCEAN
	PlotType=3
EndPlot
BeginPlot
	x=46,y=3
	TerrainType=TERRAIN_OCEAN
	PlotType=3
EndPlot
BeginPlot
	x=46,y=4
	TerrainType=TERRAIN_OCEAN
	PlotType=3
EndPlot
BeginPlot
	x=46,y=5
	TerrainType=TERRAIN_OCEAN
	PlotType=3
EndPlot
BeginPlot
	x=46,y=6
	TerrainType=TERRAIN_OCEAN
	PlotType=3
EndPlot
BeginPlot
	x=46,y=7
	TerrainType=TERRAIN_OCEAN
	PlotType=3
EndPlot
BeginPlot
	x=46,y=8
	TerrainType=TERRAIN_OCEAN
	PlotType=3
EndPlot
BeginPlot
	x=46,y=9
	TerrainType=TERRAIN_OCEAN
	PlotType=3
EndPlot
BeginPlot
	x=46,y=10
	TerrainType=TERRAIN_OCEAN
	PlotType=3
EndPlot
BeginPlot
	x=46,y=11
	TerrainType=TERRAIN_OCEAN
	PlotType=3
EndPlot
BeginPlot
	x=46,y=12
	TerrainType=TERRAIN_OCEAN
	PlotType=3
EndPlot
BeginPlot
	x=46,y=13
	TerrainType=TERRAIN_OCEAN
	PlotType=3
EndPlot
BeginPlot
	x=46,y=14
	TerrainType=TERRAIN_OCEAN
	PlotType=3
EndPlot
BeginPlot
	x=46,y=15
	TerrainType=TERRAIN_OCEAN
	PlotType=3
EndPlot
BeginPlot
	x=46,y=16
	TerrainType=TERRAIN_OCEAN
	PlotType=3
EndPlot
BeginPlot
	x=46,y=17
	TerrainType=TERRAIN_OCEAN
	PlotType=3
EndPlot
BeginPlot
	x=46,y=18
	TerrainType=TERRAIN_OCEAN
	PlotType=3
EndPlot
BeginPlot
	x=46,y=19
	TerrainType=TERRAIN_OCEAN
	PlotType=3
EndPlot
BeginPlot
	x=46,y=20
	TerrainType=TERRAIN_OCEAN
	PlotType=3
EndPlot
BeginPlot
	x=46,y=21
	TerrainType=TERRAIN_OCEAN
	PlotType=3
EndPlot
BeginPlot
	x=46,y=22
	TerrainType=TERRAIN_OCEAN
	PlotType=3
EndPlot
BeginPlot
	x=46,y=23
	TerrainType=TERRAIN_OCEAN
	PlotType=3
EndPlot
BeginPlot
	x=46,y=24
	TerrainType=TERRAIN_OCEAN
	PlotType=3
EndPlot
BeginPlot
	x=46,y=25
	TerrainType=TERRAIN_OCEAN
	PlotType=3
EndPlot
BeginPlot
	x=46,y=26
	TerrainType=TERRAIN_OCEAN
	PlotType=3
EndPlot
BeginPlot
	x=46,y=27
	TerrainType=TERRAIN_OCEAN
	PlotType=3
EndPlot
BeginPlot
	x=46,y=28
	TerrainType=TERRAIN_OCEAN
	PlotType=3
EndPlot
BeginPlot
	x=46,y=29
	TerrainType=TERRAIN_OCEAN
	PlotType=3
EndPlot
BeginPlot
	x=46,y=30
	TerrainType=TERRAIN_OCEAN
	PlotType=3
EndPlot
BeginPlot
	x=46,y=31
	TerrainType=TERRAIN_OCEAN
	PlotType=3
EndPlot
BeginPlot
	x=46,y=32
	TerrainType=TERRAIN_OCEAN
	PlotType=3
EndPlot
BeginPlot
	x=46,y=33
	TerrainType=TERRAIN_OCEAN
	PlotType=3
EndPlot
BeginPlot
	x=46,y=34
	TerrainType=TERRAIN_OCEAN
	PlotType=3
EndPlot
BeginPlot
	x=46,y=35
	TerrainType=TERRAIN_OCEAN
	PlotType=3
EndPlot
BeginPlot
	x=46,y=36
	TerrainType=TERRAIN_OCEAN
	PlotType=3
EndPlot
BeginPlot
	x=46,y=37
	TerrainType=TERRAIN_OCEAN
	PlotType=3
EndPlot
BeginPlot
	x=46,y=38
	TerrainType=TERRAIN_OCEAN
	PlotType=3
EndPlot
BeginPlot
	x=46,y=39
	TerrainType=TERRAIN_OCEAN
	PlotType=3
EndPlot
BeginPlot
	x=46,y=40
	TerrainType=TERRAIN_OCEAN
	PlotType=3
EndPlot
BeginPlot
	x=46,y=41
	TerrainType=TERRAIN_COAST
	PlotType=3
EndPlot
BeginPlot
	x=46,y=42
	TerrainType=TERRAIN_COAST
	PlotType=3
EndPlot
BeginPlot
	x=46,y=43
	TerrainType=TERRAIN_COAST
	PlotType=3
EndPlot
BeginPlot
	x=46,y=44
	TerrainType=TERRAIN_COAST
	PlotType=3
EndPlot
BeginPlot
	x=46,y=45
	TerrainType=TERRAIN_OCEAN
	PlotType=3
	BonusType=BONUS_CRAB
EndPlot
BeginPlot
	x=46,y=46
	TerrainType=TERRAIN_OCEAN
	PlotType=3
EndPlot
BeginPlot
	x=46,y=47
	TerrainType=TERRAIN_OCEAN
	PlotType=3
EndPlot
BeginPlot
	x=46,y=48
	TerrainType=TERRAIN_COAST
	PlotType=3
EndPlot
BeginPlot
	x=46,y=49
	TerrainType=TERRAIN_COAST
	PlotType=3
EndPlot
BeginPlot
	x=46,y=50
	TerrainType=TERRAIN_COAST
	PlotType=3
EndPlot
BeginPlot
	x=46,y=51
	TerrainType=TERRAIN_COAST
	PlotType=3
EndPlot
BeginPlot
	x=46,y=52
	TerrainType=TERRAIN_COAST
	PlotType=3
EndPlot
BeginPlot
	x=46,y=53
	TerrainType=TERRAIN_COAST
	PlotType=3
EndPlot
BeginPlot
	x=46,y=54
	TerrainType=TERRAIN_COAST
	PlotType=3
EndPlot
BeginPlot
	x=46,y=55
	TerrainType=TERRAIN_COAST
	PlotType=3
EndPlot
BeginPlot
	x=46,y=56
	TerrainType=TERRAIN_COAST
	PlotType=3
EndPlot
BeginPlot
	x=46,y=57
	TerrainType=TERRAIN_COAST
	PlotType=3
EndPlot
BeginPlot
	x=46,y=58
	TerrainType=TERRAIN_COAST
	PlotType=3
EndPlot
BeginPlot
	x=46,y=59
	TerrainType=TERRAIN_COAST
	PlotType=3
EndPlot
BeginPlot
	x=46,y=60
	TerrainType=TERRAIN_COAST
	PlotType=3
EndPlot
BeginPlot
	x=46,y=61
	TerrainType=TERRAIN_COAST
	PlotType=3
EndPlot
BeginPlot
	x=46,y=62
	TerrainType=TERRAIN_OCEAN
	PlotType=3
EndPlot
BeginPlot
	x=46,y=63
	TerrainType=TERRAIN_OCEAN
	PlotType=3
EndPlot
BeginPlot
	x=46,y=64
	TerrainType=TERRAIN_OCEAN
	PlotType=3
EndPlot
BeginPlot
	x=46,y=65
	TerrainType=TERRAIN_OCEAN
	PlotType=3
EndPlot
BeginPlot
	x=46,y=66
	TerrainType=TERRAIN_OCEAN
	PlotType=3
EndPlot
BeginPlot
	x=46,y=67
	TerrainType=TERRAIN_OCEAN
	PlotType=3
EndPlot</v>
      </c>
    </row>
    <row r="125" spans="2:2" x14ac:dyDescent="0.25">
      <c r="B125" s="201" t="str">
        <f t="shared" ca="1" si="2"/>
        <v>BeginPlot
	x=47,y=0
	TerrainType=TERRAIN_OCEAN
	PlotType=3
EndPlot
BeginPlot
	x=47,y=1
	TerrainType=TERRAIN_OCEAN
	PlotType=3
EndPlot
BeginPlot
	x=47,y=2
	TerrainType=TERRAIN_OCEAN
	PlotType=3
EndPlot
BeginPlot
	x=47,y=3
	TerrainType=TERRAIN_OCEAN
	PlotType=3
EndPlot
BeginPlot
	x=47,y=4
	TerrainType=TERRAIN_OCEAN
	PlotType=3
EndPlot
BeginPlot
	x=47,y=5
	TerrainType=TERRAIN_OCEAN
	PlotType=3
EndPlot
BeginPlot
	x=47,y=6
	TerrainType=TERRAIN_OCEAN
	PlotType=3
EndPlot
BeginPlot
	x=47,y=7
	TerrainType=TERRAIN_COAST
	PlotType=3
EndPlot
BeginPlot
	x=47,y=8
	TerrainType=TERRAIN_COAST
	PlotType=3
EndPlot
BeginPlot
	x=47,y=9
	TerrainType=TERRAIN_COAST
	PlotType=3
EndPlot
BeginPlot
	x=47,y=10
	TerrainType=TERRAIN_COAST
	PlotType=3
EndPlot
BeginPlot
	x=47,y=11
	TerrainType=TERRAIN_COAST
	PlotType=3
EndPlot
BeginPlot
	x=47,y=12
	TerrainType=TERRAIN_COAST
	PlotType=3
EndPlot
BeginPlot
	x=47,y=13
	TerrainType=TERRAIN_COAST
	PlotType=3
EndPlot
BeginPlot
	x=47,y=14
	TerrainType=TERRAIN_COAST
	PlotType=3
EndPlot
BeginPlot
	x=47,y=15
	TerrainType=TERRAIN_COAST
	PlotType=3
EndPlot
BeginPlot
	x=47,y=16
	TerrainType=TERRAIN_COAST
	PlotType=3
EndPlot
BeginPlot
	x=47,y=17
	TerrainType=TERRAIN_COAST
	PlotType=3
EndPlot
BeginPlot
	x=47,y=18
	TerrainType=TERRAIN_COAST
	PlotType=3
EndPlot
BeginPlot
	x=47,y=19
	TerrainType=TERRAIN_COAST
	PlotType=3
EndPlot
BeginPlot
	x=47,y=20
	TerrainType=TERRAIN_COAST
	PlotType=3
EndPlot
BeginPlot
	x=47,y=21
	TerrainType=TERRAIN_OCEAN
	PlotType=3
EndPlot
BeginPlot
	x=47,y=22
	TerrainType=TERRAIN_OCEAN
	PlotType=3
EndPlot
BeginPlot
	x=47,y=23
	TerrainType=TERRAIN_OCEAN
	PlotType=3
EndPlot
BeginPlot
	x=47,y=24
	TerrainType=TERRAIN_COAST
	PlotType=3
EndPlot
BeginPlot
	x=47,y=25
	TerrainType=TERRAIN_COAST
	PlotType=3
EndPlot
BeginPlot
	x=47,y=26
	TerrainType=TERRAIN_COAST
	PlotType=3
EndPlot
BeginPlot
	x=47,y=27
	TerrainType=TERRAIN_COAST
	PlotType=3
EndPlot
BeginPlot
	x=47,y=28
	TerrainType=TERRAIN_OCEAN
	PlotType=3
EndPlot
BeginPlot
	x=47,y=29
	TerrainType=TERRAIN_OCEAN
	PlotType=3
EndPlot
BeginPlot
	x=47,y=30
	TerrainType=TERRAIN_OCEAN
	PlotType=3
EndPlot
BeginPlot
	x=47,y=31
	TerrainType=TERRAIN_OCEAN
	PlotType=3
EndPlot
BeginPlot
	x=47,y=32
	TerrainType=TERRAIN_OCEAN
	PlotType=3
EndPlot
BeginPlot
	x=47,y=33
	TerrainType=TERRAIN_OCEAN
	PlotType=3
EndPlot
BeginPlot
	x=47,y=34
	TerrainType=TERRAIN_OCEAN
	PlotType=3
EndPlot
BeginPlot
	x=47,y=35
	TerrainType=TERRAIN_OCEAN
	PlotType=3
EndPlot
BeginPlot
	x=47,y=36
	TerrainType=TERRAIN_OCEAN
	PlotType=3
EndPlot
BeginPlot
	x=47,y=37
	TerrainType=TERRAIN_OCEAN
	PlotType=3
EndPlot
BeginPlot
	x=47,y=38
	TerrainType=TERRAIN_OCEAN
	PlotType=3
EndPlot
BeginPlot
	x=47,y=39
	TerrainType=TERRAIN_OCEAN
	PlotType=3
EndPlot
BeginPlot
	x=47,y=40
	TerrainType=TERRAIN_COAST
	PlotType=3
EndPlot
BeginPlot
	x=47,y=41
	TerrainType=TERRAIN_COAST
	PlotType=3
EndPlot
BeginPlot
	x=47,y=42
	TerrainType=TERRAIN_GRASS
	PlotType=1
EndPlot
BeginPlot
	x=47,y=43
	TerrainType=TERRAIN_GRASS
	PlotType=2
	FeatureType=FEATURE_FOREST, FeatureVariety=1
EndPlot
BeginPlot
	x=47,y=44
	TerrainType=TERRAIN_GRASS
	PlotType=2
EndPlot
BeginPlot
	x=47,y=45
	TerrainType=TERRAIN_GRASS
	PlotType=1
EndPlot
BeginPlot
	x=47,y=46
	TerrainType=TERRAIN_GRASS
	PlotType=2
EndPlot
BeginPlot
	x=47,y=47
	TerrainType=TERRAIN_GRASS
	PlotType=2
EndPlot
BeginPlot
	x=47,y=48
	TerrainType=TERRAIN_COAST
	PlotType=3
EndPlot
BeginPlot
	x=47,y=49
	TerrainType=TERRAIN_GRASS
	PlotType=2
EndPlot
BeginPlot
	x=47,y=50
	TerrainType=TERRAIN_COAST
	PlotType=3
	BonusType=BONUS_CRAB
EndPlot
BeginPlot
	x=47,y=51
	TerrainType=TERRAIN_COAST
	PlotType=3
EndPlot
BeginPlot
	x=47,y=52
	TerrainType=TERRAIN_COAST
	PlotType=3
EndPlot
BeginPlot
	x=47,y=53
	TerrainType=TERRAIN_GRASS
	PlotType=2
EndPlot
BeginPlot
	x=47,y=54
	TerrainType=TERRAIN_GRASS
	PlotType=2
	FeatureType=FEATURE_FOREST, FeatureVariety=1
EndPlot
BeginPlot
	x=47,y=55
	TerrainType=TERRAIN_GRASS
	PlotType=2
EndPlot
BeginPlot
	x=47,y=56
	TerrainType=TERRAIN_GRASS
	PlotType=2
EndPlot
BeginPlot
	x=47,y=57
	TerrainType=TERRAIN_COAST
	PlotType=3
EndPlot
BeginPlot
	x=47,y=58
	TerrainType=TERRAIN_GRASS
	PlotType=2
EndPlot
BeginPlot
	x=47,y=59
	TerrainType=TERRAIN_GRASS
	PlotType=2
EndPlot
BeginPlot
	x=47,y=60
	TerrainType=TERRAIN_GRASS
	PlotType=2
EndPlot
BeginPlot
	x=47,y=61
	TerrainType=TERRAIN_COAST
	PlotType=3
EndPlot
BeginPlot
	x=47,y=62
	TerrainType=TERRAIN_COAST
	PlotType=3
EndPlot
BeginPlot
	x=47,y=63
	TerrainType=TERRAIN_OCEAN
	PlotType=3
EndPlot
BeginPlot
	x=47,y=64
	TerrainType=TERRAIN_OCEAN
	PlotType=3
EndPlot
BeginPlot
	x=47,y=65
	TerrainType=TERRAIN_OCEAN
	PlotType=3
EndPlot
BeginPlot
	x=47,y=66
	TerrainType=TERRAIN_OCEAN
	PlotType=3
EndPlot
BeginPlot
	x=47,y=67
	TerrainType=TERRAIN_OCEAN
	PlotType=3
EndPlot</v>
      </c>
    </row>
    <row r="126" spans="2:2" x14ac:dyDescent="0.25">
      <c r="B126" s="201" t="str">
        <f t="shared" ca="1" si="2"/>
        <v>BeginPlot
	x=48,y=0
	TerrainType=TERRAIN_OCEAN
	PlotType=3
EndPlot
BeginPlot
	x=48,y=1
	TerrainType=TERRAIN_OCEAN
	PlotType=3
EndPlot
BeginPlot
	x=48,y=2
	TerrainType=TERRAIN_OCEAN
	PlotType=3
EndPlot
BeginPlot
	x=48,y=3
	TerrainType=TERRAIN_OCEAN
	PlotType=3
EndPlot
BeginPlot
	x=48,y=4
	TerrainType=TERRAIN_OCEAN
	PlotType=3
EndPlot
BeginPlot
	x=48,y=5
	TerrainType=TERRAIN_OCEAN
	PlotType=3
EndPlot
BeginPlot
	x=48,y=6
	TerrainType=TERRAIN_COAST
	PlotType=3
EndPlot
BeginPlot
	x=48,y=7
	TerrainType=TERRAIN_COAST
	PlotType=3
EndPlot
BeginPlot
	x=48,y=8
	TerrainType=TERRAIN_GRASS
	PlotType=2
EndPlot
BeginPlot
	x=48,y=9
	TerrainType=TERRAIN_GRASS
	PlotType=2
	FeatureType=FEATURE_FOREST, FeatureVariety=2
EndPlot
BeginPlot
	x=48,y=10
	TerrainType=TERRAIN_GRASS
	PlotType=2
EndPlot
BeginPlot
	x=48,y=11
	TerrainType=TERRAIN_COAST
	PlotType=3
EndPlot
BeginPlot
	x=48,y=12
	TerrainType=TERRAIN_GRASS
	PlotType=2
EndPlot
BeginPlot
	x=48,y=13
	TerrainType=TERRAIN_GRASS
	PlotType=2
EndPlot
BeginPlot
	x=48,y=14
	TerrainType=TERRAIN_GRASS
	PlotType=2
EndPlot
BeginPlot
	x=48,y=15
	TerrainType=TERRAIN_GRASS
	PlotType=2
	BonusType=BONUS_MARBLE
EndPlot
BeginPlot
	x=48,y=16
	TerrainType=TERRAIN_COAST
	PlotType=3
EndPlot
BeginPlot
	x=48,y=17
	TerrainType=TERRAIN_GRASS
	PlotType=1
EndPlot
BeginPlot
	x=48,y=18
	TerrainType=TERRAIN_GRASS
	PlotType=2
	ImprovementType=IMPROVEMENT_GOODY_HUT
EndPlot
BeginPlot
	x=48,y=19
	TerrainType=TERRAIN_GRASS
	PlotType=2
EndPlot
BeginPlot
	x=48,y=20
	TerrainType=TERRAIN_COAST
	PlotType=3
	FeatureType=FEATURE_FOREST, FeatureVariety=2
EndPlot
BeginPlot
	x=48,y=21
	TerrainType=TERRAIN_COAST
	PlotType=3
EndPlot
BeginPlot
	x=48,y=22
	TerrainType=TERRAIN_OCEAN
	PlotType=3
EndPlot
BeginPlot
	x=48,y=23
	TerrainType=TERRAIN_COAST
	PlotType=3
EndPlot
BeginPlot
	x=48,y=24
	TerrainType=TERRAIN_COAST
	PlotType=3
EndPlot
BeginPlot
	x=48,y=25
	TerrainType=TERRAIN_GRASS
	PlotType=2
EndPlot
BeginPlot
	x=48,y=26
	TerrainType=TERRAIN_GRASS
	PlotType=1
	BonusType=BONUS_PIG
EndPlot
BeginPlot
	x=48,y=27
	TerrainType=TERRAIN_COAST
	PlotType=3
EndPlot
BeginPlot
	x=48,y=28
	TerrainType=TERRAIN_COAST
	PlotType=3
EndPlot
BeginPlot
	x=48,y=29
	TerrainType=TERRAIN_OCEAN
	PlotType=3
EndPlot
BeginPlot
	x=48,y=30
	TerrainType=TERRAIN_OCEAN
	PlotType=3
EndPlot
BeginPlot
	x=48,y=31
	TerrainType=TERRAIN_OCEAN
	PlotType=3
EndPlot
BeginPlot
	x=48,y=32
	TerrainType=TERRAIN_OCEAN
	PlotType=3
EndPlot
BeginPlot
	x=48,y=33
	TerrainType=TERRAIN_OCEAN
	PlotType=3
EndPlot
BeginPlot
	x=48,y=34
	TerrainType=TERRAIN_OCEAN
	PlotType=3
EndPlot
BeginPlot
	x=48,y=35
	TerrainType=TERRAIN_OCEAN
	PlotType=3
EndPlot
BeginPlot
	x=48,y=36
	TerrainType=TERRAIN_OCEAN
	PlotType=3
EndPlot
BeginPlot
	x=48,y=37
	TerrainType=TERRAIN_OCEAN
	PlotType=3
EndPlot
BeginPlot
	x=48,y=38
	TerrainType=TERRAIN_OCEAN
	PlotType=3
EndPlot
BeginPlot
	x=48,y=39
	TerrainType=TERRAIN_COAST
	PlotType=3
EndPlot
BeginPlot
	x=48,y=40
	TerrainType=TERRAIN_COAST
	PlotType=3
	BonusType=BONUS_CLAM
EndPlot
BeginPlot
	x=48,y=41
	TerrainType=TERRAIN_GRASS
	PlotType=2
	RiverNSDirection=2
	isWOfRiver
EndPlot
BeginPlot
	x=48,y=42
	TerrainType=TERRAIN_GRASS
	PlotType=2
	RiverNSDirection=2
	isWOfRiver
EndPlot
BeginPlot
	x=48,y=43
	TerrainType=TERRAIN_GRASS
	PlotType=1
	ImprovementType=IMPROVEMENT_GOODY_HUT
	RiverNSDirection=2
	isWOfRiver
EndPlot
BeginPlot
	x=48,y=44
	TerrainType=TERRAIN_GRASS
	PlotType=2
	RiverNSDirection=2
	isWOfRiver
	FeatureType=FEATURE_FOREST, FeatureVariety=1
EndPlot
BeginPlot
	x=48,y=45
	TerrainType=TERRAIN_GRASS
	PlotType=1
	RiverNSDirection=2
	isWOfRiver
EndPlot
BeginPlot
	x=48,y=46
	TerrainType=TERRAIN_GRASS
	PlotType=2
	RiverNSDirection=2
	isWOfRiver
EndPlot
BeginPlot
	x=48,y=47
	TerrainType=TERRAIN_COAST
	PlotType=3
	RiverNSDirection=2
	isWOfRiver
EndPlot
BeginPlot
	x=48,y=48
	TerrainType=TERRAIN_COAST
	PlotType=3
	RiverNSDirection=2
	isWOfRiver
EndPlot
BeginPlot
	x=48,y=49
	TerrainType=TERRAIN_GRASS
	PlotType=2
	RiverNSDirection=2
	isWOfRiver
EndPlot
BeginPlot
	x=48,y=50
	TerrainType=TERRAIN_COAST
	PlotType=3
	RiverNSDirection=2
	isWOfRiver
EndPlot
BeginPlot
	x=48,y=51
	TerrainType=TERRAIN_COAST
	PlotType=3
	BonusType=BONUS_FISH
	RiverNSDirection=2
	isWOfRiver
	FeatureType=FEATURE_FOREST, FeatureVariety=1
EndPlot
BeginPlot
	x=48,y=52
	TerrainType=TERRAIN_COAST
	PlotType=3
	RiverNSDirection=2
	isWOfRiver
EndPlot
BeginPlot
	x=48,y=53
	TerrainType=TERRAIN_GRASS
	PlotType=2
	RiverNSDirection=2
	isWOfRiver
EndPlot
BeginPlot
	x=48,y=54
	TerrainType=TERRAIN_GRASS
	PlotType=2
	BonusType=BONUS_URANIUM
	ImprovementType=IMPROVEMENT_GOODY_HUT
	RiverNSDirection=2
	isWOfRiver
	FeatureType=FEATURE_FOREST, FeatureVariety=1
EndPlot
BeginPlot
	x=48,y=55
	TerrainType=TERRAIN_GRASS
	PlotType=2
	RiverNSDirection=2
	isWOfRiver
EndPlot
BeginPlot
	x=48,y=56
	TerrainType=TERRAIN_GRASS
	PlotType=2
	RiverNSDirection=2
	isWOfRiver
EndPlot
BeginPlot
	x=48,y=57
	TerrainType=TERRAIN_COAST
	PlotType=3
	BonusType=BONUS_CLAM
	RiverNSDirection=2
	isWOfRiver
EndPlot
BeginPlot
	x=48,y=58
	TerrainType=TERRAIN_GRASS
	PlotType=2
	RiverNSDirection=2
	isWOfRiver
	FeatureType=FEATURE_FOREST, FeatureVariety=1
EndPlot
BeginPlot
	x=48,y=59
	TerrainType=TERRAIN_GRASS
	PlotType=1
	BonusType=BONUS_INCENSE
	RiverNSDirection=2
	isWOfRiver
	FeatureType=FEATURE_FOREST, FeatureVariety=1
EndPlot
BeginPlot
	x=48,y=60
	TerrainType=TERRAIN_GRASS
	PlotType=2
	RiverNSDirection=2
	isWOfRiver
EndPlot
BeginPlot
	x=48,y=61
	TerrainType=TERRAIN_GRASS
	PlotType=2
	RiverNSDirection=2
	isWOfRiver
EndPlot
BeginPlot
	x=48,y=62
	TerrainType=TERRAIN_COAST
	PlotType=3
EndPlot
BeginPlot
	x=48,y=63
	TerrainType=TERRAIN_COAST
	PlotType=3
EndPlot
BeginPlot
	x=48,y=64
	TerrainType=TERRAIN_OCEAN
	PlotType=3
EndPlot
BeginPlot
	x=48,y=65
	TerrainType=TERRAIN_OCEAN
	PlotType=3
EndPlot
BeginPlot
	x=48,y=66
	TerrainType=TERRAIN_OCEAN
	PlotType=3
EndPlot
BeginPlot
	x=48,y=67
	TerrainType=TERRAIN_OCEAN
	PlotType=3
EndPlot</v>
      </c>
    </row>
    <row r="127" spans="2:2" x14ac:dyDescent="0.25">
      <c r="B127" s="201" t="str">
        <f t="shared" ca="1" si="2"/>
        <v>BeginPlot
	x=49,y=0
	TerrainType=TERRAIN_OCEAN
	PlotType=3
EndPlot
BeginPlot
	x=49,y=1
	TerrainType=TERRAIN_OCEAN
	PlotType=3
EndPlot
BeginPlot
	x=49,y=2
	TerrainType=TERRAIN_OCEAN
	PlotType=3
EndPlot
BeginPlot
	x=49,y=3
	TerrainType=TERRAIN_OCEAN
	PlotType=3
EndPlot
BeginPlot
	x=49,y=4
	TerrainType=TERRAIN_OCEAN
	PlotType=3
EndPlot
BeginPlot
	x=49,y=5
	TerrainType=TERRAIN_COAST
	PlotType=3
EndPlot
BeginPlot
	x=49,y=6
	TerrainType=TERRAIN_COAST
	PlotType=3
EndPlot
BeginPlot
	x=49,y=7
	TerrainType=TERRAIN_GRASS
	PlotType=1
EndPlot
BeginPlot
	x=49,y=8
	TerrainType=TERRAIN_GRASS
	PlotType=2
EndPlot
BeginPlot
	x=49,y=9
	TerrainType=TERRAIN_GRASS
	PlotType=1
EndPlot
BeginPlot
	x=49,y=10
	TerrainType=TERRAIN_GRASS
	PlotType=2
	BonusType=BONUS_SPICES
	FeatureType=FEATURE_FOREST, FeatureVariety=2
EndPlot
BeginPlot
	x=49,y=11
	TerrainType=TERRAIN_COAST
	PlotType=3
	BonusType=BONUS_FISH
EndPlot
BeginPlot
	x=49,y=12
	TerrainType=TERRAIN_COAST
	PlotType=3
EndPlot
BeginPlot
	x=49,y=13
	TerrainType=TERRAIN_GRASS
	PlotType=2
EndPlot
BeginPlot
	x=49,y=14
	TerrainType=TERRAIN_GRASS
	PlotType=2
	BonusType=BONUS_SHEEP
EndPlot
BeginPlot
	x=49,y=15
	TerrainType=TERRAIN_GRASS
	PlotType=2
EndPlot
BeginPlot
	x=49,y=16
	TerrainType=TERRAIN_COAST
	PlotType=3
	BonusType=BONUS_CLAM
EndPlot
BeginPlot
	x=49,y=17
	TerrainType=TERRAIN_GRASS
	PlotType=1
	FeatureType=FEATURE_FOREST, FeatureVariety=2
EndPlot
BeginPlot
	x=49,y=18
	TerrainType=TERRAIN_GRASS
	PlotType=2
EndPlot
BeginPlot
	x=49,y=19
	TerrainType=TERRAIN_GRASS
	PlotType=1
EndPlot
BeginPlot
	x=49,y=20
	TerrainType=TERRAIN_GRASS
	PlotType=1
	FeatureType=FEATURE_FOREST, FeatureVariety=2
EndPlot
BeginPlot
	x=49,y=21
	TerrainType=TERRAIN_COAST
	PlotType=3
EndPlot
BeginPlot
	x=49,y=22
	TerrainType=TERRAIN_COAST
	PlotType=3
EndPlot
BeginPlot
	x=49,y=23
	TerrainType=TERRAIN_COAST
	PlotType=3
EndPlot
BeginPlot
	x=49,y=24
	TerrainType=TERRAIN_GRASS
	PlotType=2
	BonusType=BONUS_HORSE
	FeatureType=FEATURE_FOREST, FeatureVariety=2
EndPlot
BeginPlot
	x=49,y=25
	TerrainType=TERRAIN_GRASS
	PlotType=2
	FeatureType=FEATURE_FOREST, FeatureVariety=2
EndPlot
BeginPlot
	x=49,y=26
	TerrainType=TERRAIN_GRASS
	PlotType=1
	RiverNSDirection=0
	isWOfRiver
EndPlot
BeginPlot
	x=49,y=27
	TerrainType=TERRAIN_GRASS
	PlotType=2
EndPlot
BeginPlot
	x=49,y=28
	TerrainType=TERRAIN_COAST
	PlotType=3
EndPlot
BeginPlot
	x=49,y=29
	TerrainType=TERRAIN_COAST
	PlotType=3
EndPlot
BeginPlot
	x=49,y=30
	TerrainType=TERRAIN_OCEAN
	PlotType=3
EndPlot
BeginPlot
	x=49,y=31
	TerrainType=TERRAIN_OCEAN
	PlotType=3
EndPlot
BeginPlot
	x=49,y=32
	TerrainType=TERRAIN_OCEAN
	PlotType=3
EndPlot
BeginPlot
	x=49,y=33
	TerrainType=TERRAIN_OCEAN
	PlotType=3
EndPlot
BeginPlot
	x=49,y=34
	TerrainType=TERRAIN_OCEAN
	PlotType=3
EndPlot
BeginPlot
	x=49,y=35
	TerrainType=TERRAIN_OCEAN
	PlotType=3
EndPlot
BeginPlot
	x=49,y=36
	TerrainType=TERRAIN_OCEAN
	PlotType=3
EndPlot
BeginPlot
	x=49,y=37
	TerrainType=TERRAIN_OCEAN
	PlotType=3
EndPlot
BeginPlot
	x=49,y=38
	TerrainType=TERRAIN_COAST
	PlotType=3
EndPlot
BeginPlot
	x=49,y=39
	TerrainType=TERRAIN_COAST
	PlotType=3
EndPlot
BeginPlot
	x=49,y=40
	TerrainType=TERRAIN_GRASS
	PlotType=2
	BonusType=BONUS_CORN
EndPlot
BeginPlot
	x=49,y=41
	TerrainType=TERRAIN_GRASS
	PlotType=1
	RiverWEDirection=1
	isNOfRiver
	FeatureType=FEATURE_FOREST, FeatureVariety=1
EndPlot
BeginPlot
	x=49,y=42
	TerrainType=TERRAIN_GRASS
	PlotType=2
	FeatureType=FEATURE_FOREST, FeatureVariety=1
EndPlot
BeginPlot
	x=49,y=43
	TerrainType=TERRAIN_GRASS
	PlotType=1
EndPlot
BeginPlot
	x=49,y=44
	TerrainType=TERRAIN_GRASS
	PlotType=2
	FeatureType=FEATURE_FOREST, FeatureVariety=1
EndPlot
BeginPlot
	x=49,y=45
	TerrainType=TERRAIN_GRASS
	PlotType=2
	FeatureType=FEATURE_FOREST, FeatureVariety=1
EndPlot
BeginPlot
	x=49,y=46
	TerrainType=TERRAIN_GRASS
	PlotType=1
	BonusType=BONUS_COAL
EndPlot
BeginPlot
	x=49,y=47
	TerrainType=TERRAIN_GRASS
	PlotType=2
	BonusType=BONUS_HORSE
EndPlot
BeginPlot
	x=49,y=48
	TerrainType=TERRAIN_GRASS
	PlotType=1
	FeatureType=FEATURE_FOREST, FeatureVariety=1
EndPlot
BeginPlot
	x=49,y=49
	TerrainType=TERRAIN_GRASS
	PlotType=1
	FeatureType=FEATURE_FOREST, FeatureVariety=1
EndPlot
BeginPlot
	x=49,y=50
	TerrainType=TERRAIN_GRASS
	PlotType=2
	FeatureType=FEATURE_FOREST, FeatureVariety=1
EndPlot
BeginPlot
	x=49,y=51
	TerrainType=TERRAIN_GRASS
	PlotType=1
	FeatureType=FEATURE_FOREST, FeatureVariety=1
EndPlot
BeginPlot
	x=49,y=52
	TerrainType=TERRAIN_GRASS
	PlotType=2
	FeatureType=FEATURE_FOREST, FeatureVariety=1
EndPlot
BeginPlot
	x=49,y=53
	TerrainType=TERRAIN_GRASS
	PlotType=1
	FeatureType=FEATURE_FOREST, FeatureVariety=1
EndPlot
BeginPlot
	x=49,y=54
	TerrainType=TERRAIN_GRASS
	PlotType=2
	FeatureType=FEATURE_FOREST, FeatureVariety=1
EndPlot
BeginPlot
	x=49,y=55
	TerrainType=TERRAIN_GRASS
	PlotType=2
	FeatureType=FEATURE_FOREST, FeatureVariety=1
EndPlot
BeginPlot
	x=49,y=56
	TerrainType=TERRAIN_GRASS
	PlotType=1
	BonusType=BONUS_FUR
EndPlot
BeginPlot
	x=49,y=57
	TerrainType=TERRAIN_GRASS
	PlotType=2
EndPlot
BeginPlot
	x=49,y=58
	TerrainType=TERRAIN_GRASS
	PlotType=2
	FeatureType=FEATURE_FOREST, FeatureVariety=1
EndPlot
BeginPlot
	x=49,y=59
	TerrainType=TERRAIN_GRASS
	PlotType=2
	FeatureType=FEATURE_FOREST, FeatureVariety=1
EndPlot
BeginPlot
	x=49,y=60
	TerrainType=TERRAIN_GRASS
	PlotType=2
	FeatureType=FEATURE_FOREST, FeatureVariety=1
EndPlot
BeginPlot
	x=49,y=61
	TerrainType=TERRAIN_GRASS
	PlotType=2
	FeatureType=FEATURE_FOREST, FeatureVariety=1
EndPlot
BeginPlot
	x=49,y=62
	TerrainType=TERRAIN_GRASS
	PlotType=1
	RiverWEDirection=3
	isNOfRiver
EndPlot
BeginPlot
	x=49,y=63
	TerrainType=TERRAIN_COAST
	PlotType=3
EndPlot
BeginPlot
	x=49,y=64
	TerrainType=TERRAIN_COAST
	PlotType=3
EndPlot
BeginPlot
	x=49,y=65
	TerrainType=TERRAIN_OCEAN
	PlotType=3
EndPlot
BeginPlot
	x=49,y=66
	TerrainType=TERRAIN_OCEAN
	PlotType=3
EndPlot
BeginPlot
	x=49,y=67
	TerrainType=TERRAIN_OCEAN
	PlotType=3
EndPlot</v>
      </c>
    </row>
    <row r="128" spans="2:2" x14ac:dyDescent="0.25">
      <c r="B128" s="201" t="str">
        <f t="shared" ca="1" si="2"/>
        <v>BeginPlot
	x=50,y=0
	TerrainType=TERRAIN_OCEAN
	PlotType=3
EndPlot
BeginPlot
	x=50,y=1
	TerrainType=TERRAIN_OCEAN
	PlotType=3
EndPlot
BeginPlot
	x=50,y=2
	TerrainType=TERRAIN_OCEAN
	PlotType=3
EndPlot
BeginPlot
	x=50,y=3
	TerrainType=TERRAIN_OCEAN
	PlotType=3
EndPlot
BeginPlot
	x=50,y=4
	TerrainType=TERRAIN_COAST
	PlotType=3
EndPlot
BeginPlot
	x=50,y=5
	TerrainType=TERRAIN_COAST
	PlotType=3
EndPlot
BeginPlot
	x=50,y=6
	TerrainType=TERRAIN_GRASS
	PlotType=2
EndPlot
BeginPlot
	x=50,y=7
	TerrainType=TERRAIN_GRASS
	PlotType=2
	FeatureType=FEATURE_FOREST, FeatureVariety=2
EndPlot
BeginPlot
	x=50,y=8
	TerrainType=TERRAIN_GRASS
	PlotType=2
	FeatureType=FEATURE_FOREST, FeatureVariety=2
EndPlot
BeginPlot
	x=50,y=9
	TerrainType=TERRAIN_GRASS
	PlotType=2
EndPlot
BeginPlot
	x=50,y=10
	TerrainType=TERRAIN_GRASS
	PlotType=2
	ImprovementType=IMPROVEMENT_GOODY_HUT
	FeatureType=FEATURE_FOREST, FeatureVariety=2
EndPlot
BeginPlot
	x=50,y=11
	TerrainType=TERRAIN_GRASS
	PlotType=2
	FeatureType=FEATURE_FOREST, FeatureVariety=2
EndPlot
BeginPlot
	x=50,y=12
	TerrainType=TERRAIN_GRASS
	PlotType=1
	RiverNSDirection=2
	isWOfRiver
	RiverWEDirection=3
	isNOfRiver
EndPlot
BeginPlot
	x=50,y=13
	TerrainType=TERRAIN_GRASS
	PlotType=2
	RiverNSDirection=2
	isWOfRiver
EndPlot
BeginPlot
	x=50,y=14
	TerrainType=TERRAIN_GRASS
	PlotType=2
	RiverNSDirection=2
	isWOfRiver
	FeatureType=FEATURE_FOREST, FeatureVariety=2
EndPlot
BeginPlot
	x=50,y=15
	TerrainType=TERRAIN_GRASS
	PlotType=2
	BonusType=BONUS_DYE
	FeatureType=FEATURE_FOREST, FeatureVariety=2
EndPlot
BeginPlot
	x=50,y=16
	TerrainType=TERRAIN_GRASS
	PlotType=2
	FeatureType=FEATURE_FOREST, FeatureVariety=2
EndPlot
BeginPlot
	x=50,y=17
	TerrainType=TERRAIN_GRASS
	PlotType=1
	FeatureType=FEATURE_FOREST, FeatureVariety=2
EndPlot
BeginPlot
	x=50,y=18
	TerrainType=TERRAIN_GRASS
	PlotType=2
	FeatureType=FEATURE_FOREST, FeatureVariety=2
EndPlot
BeginPlot
	x=50,y=19
	TerrainType=TERRAIN_GRASS
	PlotType=2
	FeatureType=FEATURE_FOREST, FeatureVariety=2
EndPlot
BeginPlot
	x=50,y=20
	TerrainType=TERRAIN_GRASS
	PlotType=1
	FeatureType=FEATURE_FOREST, FeatureVariety=2
EndPlot
BeginPlot
	x=50,y=21
	TerrainType=TERRAIN_GRASS
	PlotType=1
	RiverNSDirection=0
	isWOfRiver
	FeatureType=FEATURE_FOREST, FeatureVariety=2
EndPlot
BeginPlot
	x=50,y=22
	TerrainType=TERRAIN_GRASS
	PlotType=1
	RiverNSDirection=0
	isWOfRiver
EndPlot
BeginPlot
	x=50,y=23
	TerrainType=TERRAIN_GRASS
	PlotType=2
	BonusType=BONUS_DEER
	RiverWEDirection=3
	isNOfRiver
EndPlot
BeginPlot
	x=50,y=24
	TerrainType=TERRAIN_GRASS
	PlotType=2
	FeatureType=FEATURE_FOREST, FeatureVariety=2
EndPlot
BeginPlot
	x=50,y=25
	TerrainType=TERRAIN_GRASS
	PlotType=1
	FeatureType=FEATURE_FOREST, FeatureVariety=2
EndPlot
BeginPlot
	x=50,y=26
	TerrainType=TERRAIN_GRASS
	PlotType=2
	RiverWEDirection=3
	isNOfRiver
	FeatureType=FEATURE_FOREST, FeatureVariety=2
EndPlot
BeginPlot
	x=50,y=27
	TerrainType=TERRAIN_GRASS
	PlotType=1
	RiverWEDirection=1
	isNOfRiver
	FeatureType=FEATURE_FOREST, FeatureVariety=2
EndPlot
BeginPlot
	x=50,y=28
	TerrainType=TERRAIN_GRASS
	PlotType=2
EndPlot
BeginPlot
	x=50,y=29
	TerrainType=TERRAIN_COAST
	PlotType=3
EndPlot
BeginPlot
	x=50,y=30
	TerrainType=TERRAIN_COAST
	PlotType=3
EndPlot
BeginPlot
	x=50,y=31
	TerrainType=TERRAIN_OCEAN
	PlotType=3
EndPlot
BeginPlot
	x=50,y=32
	TerrainType=TERRAIN_OCEAN
	PlotType=3
EndPlot
BeginPlot
	x=50,y=33
	TerrainType=TERRAIN_OCEAN
	PlotType=3
EndPlot
BeginPlot
	x=50,y=34
	TerrainType=TERRAIN_OCEAN
	PlotType=3
EndPlot
BeginPlot
	x=50,y=35
	TerrainType=TERRAIN_OCEAN
	PlotType=3
EndPlot
BeginPlot
	x=50,y=36
	TerrainType=TERRAIN_OCEAN
	PlotType=3
EndPlot
BeginPlot
	x=50,y=37
	TerrainType=TERRAIN_OCEAN
	PlotType=3
EndPlot
BeginPlot
	x=50,y=38
	TerrainType=TERRAIN_COAST
	PlotType=3
EndPlot
BeginPlot
	x=50,y=39
	TerrainType=TERRAIN_GRASS
	PlotType=1
EndPlot
BeginPlot
	x=50,y=40
	TerrainType=TERRAIN_GRASS
	PlotType=2
	FeatureType=FEATURE_FOREST, FeatureVariety=1
EndPlot
BeginPlot
	x=50,y=41
	TerrainType=TERRAIN_GRASS
	PlotType=2
	BonusType=BONUS_WHEAT
	RiverWEDirection=1
	isNOfRiver
	FeatureType=FEATURE_FOREST, FeatureVariety=1
EndPlot
BeginPlot
	x=50,y=42
	TerrainType=TERRAIN_GRASS
	PlotType=2
	FeatureType=FEATURE_FOREST, FeatureVariety=1
EndPlot
BeginPlot
	x=50,y=43
	TerrainType=TERRAIN_GRASS
	PlotType=1
	RiverNSDirection=2
	isWOfRiver
	FeatureType=FEATURE_FOREST, FeatureVariety=1
EndPlot
BeginPlot
	x=50,y=44
	TerrainType=TERRAIN_GRASS
	PlotType=2
	ImprovementType=IMPROVEMENT_GOODY_HUT
	RiverNSDirection=2
	isWOfRiver
	FeatureType=FEATURE_FOREST, FeatureVariety=1
EndPlot
BeginPlot
	x=50,y=45
	TerrainType=TERRAIN_GRASS
	PlotType=2
	RiverNSDirection=2
	isWOfRiver
EndPlot
BeginPlot
	x=50,y=46
	TerrainType=TERRAIN_GRASS
	PlotType=2
	RiverNSDirection=2
	isWOfRiver
EndPlot
BeginPlot
	x=50,y=47
	TerrainType=TERRAIN_GRASS
	PlotType=2
	RiverNSDirection=2
	isWOfRiver
	FeatureType=FEATURE_FOREST, FeatureVariety=1
EndPlot
BeginPlot
	x=50,y=48
	TerrainType=TERRAIN_GRASS
	PlotType=2
	RiverNSDirection=2
	isWOfRiver
	FeatureType=FEATURE_FOREST, FeatureVariety=1
EndPlot
BeginPlot
	x=50,y=49
	TerrainType=TERRAIN_GRASS
	PlotType=1
	RiverNSDirection=2
	isWOfRiver
	FeatureType=FEATURE_FOREST, FeatureVariety=1
EndPlot
BeginPlot
	x=50,y=50
	TerrainType=TERRAIN_GRASS
	PlotType=2
	RiverNSDirection=2
	isWOfRiver
	FeatureType=FEATURE_FOREST, FeatureVariety=1
EndPlot
BeginPlot
	x=50,y=51
	TerrainType=TERRAIN_GRASS
	PlotType=2
	RiverNSDirection=2
	isWOfRiver
	FeatureType=FEATURE_FOREST, FeatureVariety=1
EndPlot
BeginPlot
	x=50,y=52
	TerrainType=TERRAIN_GRASS
	PlotType=2
	RiverNSDirection=2
	isWOfRiver
	FeatureType=FEATURE_FOREST, FeatureVariety=1
EndPlot
BeginPlot
	x=50,y=53
	TerrainType=TERRAIN_GRASS
	PlotType=2
	RiverNSDirection=2
	isWOfRiver
EndPlot
BeginPlot
	x=50,y=54
	TerrainType=TERRAIN_GRASS
	PlotType=2
	RiverNSDirection=2
	isWOfRiver
EndPlot
BeginPlot
	x=50,y=55
	TerrainType=TERRAIN_GRASS
	PlotType=2
	RiverNSDirection=2
	isWOfRiver
EndPlot
BeginPlot
	x=50,y=56
	TerrainType=TERRAIN_GRASS
	PlotType=2
	RiverNSDirection=2
	isWOfRiver
	FeatureType=FEATURE_FOREST, FeatureVariety=1
EndPlot
BeginPlot
	x=50,y=57
	TerrainType=TERRAIN_GRASS
	PlotType=1
	RiverNSDirection=2
	isWOfRiver
EndPlot
BeginPlot
	x=50,y=58
	TerrainType=TERRAIN_GRASS
	PlotType=2
	RiverNSDirection=2
	isWOfRiver
EndPlot
BeginPlot
	x=50,y=59
	TerrainType=TERRAIN_GRASS
	PlotType=1
	RiverNSDirection=2
	isWOfRiver
EndPlot
BeginPlot
	x=50,y=60
	TerrainType=TERRAIN_GRASS
	PlotType=1
	ImprovementType=IMPROVEMENT_GOODY_HUT
EndPlot
BeginPlot
	x=50,y=61
	TerrainType=TERRAIN_GRASS
	PlotType=2
	FeatureType=FEATURE_FOREST, FeatureVariety=1
EndPlot
BeginPlot
	x=50,y=62
	TerrainType=TERRAIN_GRASS
	PlotType=2
	RiverWEDirection=3
	isNOfRiver
	FeatureType=FEATURE_FOREST, FeatureVariety=1
EndPlot
BeginPlot
	x=50,y=63
	TerrainType=TERRAIN_GRASS
	PlotType=2
	FeatureType=FEATURE_FOREST, FeatureVariety=1
EndPlot
BeginPlot
	x=50,y=64
	TerrainType=TERRAIN_COAST
	PlotType=3
EndPlot
BeginPlot
	x=50,y=65
	TerrainType=TERRAIN_OCEAN
	PlotType=3
EndPlot
BeginPlot
	x=50,y=66
	TerrainType=TERRAIN_OCEAN
	PlotType=3
EndPlot
BeginPlot
	x=50,y=67
	TerrainType=TERRAIN_OCEAN
	PlotType=3
EndPlot</v>
      </c>
    </row>
    <row r="129" spans="2:2" x14ac:dyDescent="0.25">
      <c r="B129" s="201" t="str">
        <f t="shared" ca="1" si="2"/>
        <v>BeginPlot
	x=51,y=0
	TerrainType=TERRAIN_OCEAN
	PlotType=3
EndPlot
BeginPlot
	x=51,y=1
	TerrainType=TERRAIN_OCEAN
	PlotType=3
EndPlot
BeginPlot
	x=51,y=2
	TerrainType=TERRAIN_OCEAN
	PlotType=3
EndPlot
BeginPlot
	x=51,y=3
	TerrainType=TERRAIN_OCEAN
	PlotType=3
EndPlot
BeginPlot
	x=51,y=4
	TerrainType=TERRAIN_COAST
	PlotType=3
EndPlot
BeginPlot
	x=51,y=5
	TerrainType=TERRAIN_GRASS
	PlotType=2
EndPlot
BeginPlot
	x=51,y=6
	TerrainType=TERRAIN_GRASS
	PlotType=2
	FeatureType=FEATURE_FOREST, FeatureVariety=2
EndPlot
BeginPlot
	x=51,y=7
	TerrainType=TERRAIN_GRASS
	PlotType=2
	FeatureType=FEATURE_FOREST, FeatureVariety=2
EndPlot
BeginPlot
	x=51,y=8
	TerrainType=TERRAIN_GRASS
	PlotType=1
	FeatureType=FEATURE_FOREST, FeatureVariety=2
EndPlot
BeginPlot
	x=51,y=9
	TerrainType=TERRAIN_GRASS
	PlotType=2
	FeatureType=FEATURE_FOREST, FeatureVariety=2
EndPlot
BeginPlot
	x=51,y=10
	TerrainType=TERRAIN_GRASS
	PlotType=2
	FeatureType=FEATURE_FOREST, FeatureVariety=2
EndPlot
BeginPlot
	x=51,y=11
	TerrainType=TERRAIN_GRASS
	PlotType=2
EndPlot
BeginPlot
	x=51,y=12
	TerrainType=TERRAIN_GRASS
	PlotType=2
EndPlot
BeginPlot
	x=51,y=13
	TerrainType=TERRAIN_GRASS
	PlotType=1
	FeatureType=FEATURE_FOREST, FeatureVariety=2
EndPlot
BeginPlot
	x=51,y=14
	TerrainType=TERRAIN_GRASS
	PlotType=1
	ImprovementType=IMPROVEMENT_GOODY_HUT
	FeatureType=FEATURE_FOREST, FeatureVariety=2
EndPlot
BeginPlot
	x=51,y=15
	TerrainType=TERRAIN_GRASS
	PlotType=2
	RiverWEDirection=3
	isNOfRiver
	FeatureType=FEATURE_FOREST, FeatureVariety=2
EndPlot
BeginPlot
	x=51,y=16
	TerrainType=TERRAIN_GRASS
	PlotType=2
	FeatureType=FEATURE_FOREST, FeatureVariety=2
EndPlot
BeginPlot
	x=51,y=17
	TerrainType=TERRAIN_GRASS
	PlotType=1
	FeatureType=FEATURE_FOREST, FeatureVariety=2
EndPlot
BeginPlot
	x=51,y=18
	TerrainType=TERRAIN_GRASS
	PlotType=2
	FeatureType=FEATURE_FOREST, FeatureVariety=2
EndPlot
BeginPlot
	x=51,y=19
	TerrainType=TERRAIN_GRASS
	PlotType=1
	BonusType=BONUS_WHEAT
EndPlot
BeginPlot
	x=51,y=20
	TerrainType=TERRAIN_GRASS
	PlotType=1
EndPlot
BeginPlot
	x=51,y=21
	TerrainType=TERRAIN_GRASS
	PlotType=2
	RiverWEDirection=3
	isNOfRiver
EndPlot
BeginPlot
	x=51,y=22
	TerrainType=TERRAIN_GRASS
	PlotType=2
	FeatureType=FEATURE_FOREST, FeatureVariety=2
EndPlot
BeginPlot
	x=51,y=23
	TerrainType=TERRAIN_GRASS
	PlotType=2
	BonusType=BONUS_ALUMINUM
EndPlot
BeginPlot
	x=51,y=24
	TerrainType=TERRAIN_GRASS
	PlotType=2
EndPlot
BeginPlot
	x=51,y=25
	TerrainType=TERRAIN_GRASS
	PlotType=1
EndPlot
BeginPlot
	x=51,y=26
	TerrainType=TERRAIN_GRASS
	PlotType=2
	RiverWEDirection=3
	isNOfRiver
EndPlot
BeginPlot
	x=51,y=27
	TerrainType=TERRAIN_GRASS
	PlotType=2
	RiverNSDirection=0
	isWOfRiver
	RiverWEDirection=1
	isNOfRiver
	FeatureType=FEATURE_FOREST, FeatureVariety=2
EndPlot
BeginPlot
	x=51,y=28
	TerrainType=TERRAIN_GRASS
	PlotType=2
	RiverNSDirection=0
	isWOfRiver
	FeatureType=FEATURE_FOREST, FeatureVariety=2
EndPlot
BeginPlot
	x=51,y=29
	TerrainType=TERRAIN_GRASS
	PlotType=2
	FeatureType=FEATURE_FOREST, FeatureVariety=2
EndPlot
BeginPlot
	x=51,y=30
	TerrainType=TERRAIN_COAST
	PlotType=3
EndPlot
BeginPlot
	x=51,y=31
	TerrainType=TERRAIN_OCEAN
	PlotType=3
EndPlot
BeginPlot
	x=51,y=32
	TerrainType=TERRAIN_OCEAN
	PlotType=3
EndPlot
BeginPlot
	x=51,y=33
	TerrainType=TERRAIN_OCEAN
	PlotType=3
EndPlot
BeginPlot
	x=51,y=34
	TerrainType=TERRAIN_OCEAN
	PlotType=3
EndPlot
BeginPlot
	x=51,y=35
	TerrainType=TERRAIN_OCEAN
	PlotType=3
EndPlot
BeginPlot
	x=51,y=36
	TerrainType=TERRAIN_OCEAN
	PlotType=3
EndPlot
BeginPlot
	x=51,y=37
	TerrainType=TERRAIN_OCEAN
	PlotType=3
EndPlot
BeginPlot
	x=51,y=38
	TerrainType=TERRAIN_COAST
	PlotType=3
EndPlot
BeginPlot
	x=51,y=39
	TerrainType=TERRAIN_GRASS
	PlotType=2
EndPlot
BeginPlot
	x=51,y=40
	TerrainType=TERRAIN_GRASS
	PlotType=2
	FeatureType=FEATURE_FOREST, FeatureVariety=1
EndPlot
BeginPlot
	x=51,y=41
	TerrainType=TERRAIN_GRASS
	PlotType=2
	RiverWEDirection=1
	isNOfRiver
	FeatureType=FEATURE_FOREST, FeatureVariety=1
EndPlot
BeginPlot
	x=51,y=42
	TerrainType=TERRAIN_GRASS
	PlotType=2
	FeatureType=FEATURE_FOREST, FeatureVariety=1
EndPlot
BeginPlot
	x=51,y=43
	TerrainType=TERRAIN_GRASS
	PlotType=2
	RiverWEDirection=1
	isNOfRiver
	FeatureType=FEATURE_FOREST, FeatureVariety=1
EndPlot
BeginPlot
	x=51,y=44
	TerrainType=TERRAIN_GRASS
	PlotType=2
	FeatureType=FEATURE_FOREST, FeatureVariety=1
EndPlot
BeginPlot
	x=51,y=45
	TerrainType=TERRAIN_GRASS
	PlotType=1
	FeatureType=FEATURE_FOREST, FeatureVariety=1
EndPlot
BeginPlot
	x=51,y=46
	TerrainType=TERRAIN_GRASS
	PlotType=1
	FeatureType=FEATURE_FOREST, FeatureVariety=1
EndPlot
BeginPlot
	x=51,y=47
	TerrainType=TERRAIN_GRASS
	PlotType=2
	FeatureType=FEATURE_FOREST, FeatureVariety=1
EndPlot
BeginPlot
	x=51,y=48
	TerrainType=TERRAIN_GRASS
	PlotType=2
	FeatureType=FEATURE_FOREST, FeatureVariety=1
EndPlot
BeginPlot
	x=51,y=49
	TerrainType=TERRAIN_GRASS
	PlotType=2
	FeatureType=FEATURE_FOREST, FeatureVariety=1
EndPlot
BeginPlot
	x=51,y=50
	TerrainType=TERRAIN_GRASS
	PlotType=1
	FeatureType=FEATURE_FOREST, FeatureVariety=1
EndPlot
BeginPlot
	x=51,y=51
	TerrainType=TERRAIN_GRASS
	PlotType=2
EndPlot
BeginPlot
	x=51,y=52
	TerrainType=TERRAIN_GRASS
	PlotType=1
	FeatureType=FEATURE_FOREST, FeatureVariety=1
EndPlot
BeginPlot
	x=51,y=53
	TerrainType=TERRAIN_GRASS
	PlotType=2
	BonusType=BONUS_DYE
EndPlot
BeginPlot
	x=51,y=54
	TerrainType=TERRAIN_GRASS
	PlotType=2
	FeatureType=FEATURE_FOREST, FeatureVariety=1
EndPlot
BeginPlot
	x=51,y=55
	TerrainType=TERRAIN_GRASS
	PlotType=1
	BonusType=BONUS_SHEEP
	FeatureType=FEATURE_FOREST, FeatureVariety=1
EndPlot
BeginPlot
	x=51,y=56
	TerrainType=TERRAIN_GRASS
	PlotType=1
	FeatureType=FEATURE_FOREST, FeatureVariety=1
EndPlot
BeginPlot
	x=51,y=57
	TerrainType=TERRAIN_GRASS
	PlotType=1
	FeatureType=FEATURE_FOREST, FeatureVariety=1
EndPlot
BeginPlot
	x=51,y=58
	TerrainType=TERRAIN_GRASS
	PlotType=2
	BonusType=BONUS_IRON
	FeatureType=FEATURE_FOREST, FeatureVariety=1
EndPlot
BeginPlot
	x=51,y=59
	TerrainType=TERRAIN_GRASS
	PlotType=2
	FeatureType=FEATURE_FOREST, FeatureVariety=1
EndPlot
BeginPlot
	x=51,y=60
	TerrainType=TERRAIN_GRASS
	PlotType=2
	RiverWEDirection=3
	isNOfRiver
	FeatureType=FEATURE_FOREST, FeatureVariety=1
EndPlot
BeginPlot
	x=51,y=61
	TerrainType=TERRAIN_GRASS
	PlotType=2
	FeatureType=FEATURE_FOREST, FeatureVariety=1
EndPlot
BeginPlot
	x=51,y=62
	TerrainType=TERRAIN_GRASS
	PlotType=1
	RiverWEDirection=3
	isNOfRiver
EndPlot
BeginPlot
	x=51,y=63
	TerrainType=TERRAIN_GRASS
	PlotType=2
EndPlot
BeginPlot
	x=51,y=64
	TerrainType=TERRAIN_COAST
	PlotType=3
EndPlot
BeginPlot
	x=51,y=65
	TerrainType=TERRAIN_OCEAN
	PlotType=3
EndPlot
BeginPlot
	x=51,y=66
	TerrainType=TERRAIN_OCEAN
	PlotType=3
EndPlot
BeginPlot
	x=51,y=67
	TerrainType=TERRAIN_OCEAN
	PlotType=3
EndPlot</v>
      </c>
    </row>
    <row r="130" spans="2:2" x14ac:dyDescent="0.25">
      <c r="B130" s="201" t="str">
        <f t="shared" ca="1" si="2"/>
        <v>BeginPlot
	x=52,y=0
	TerrainType=TERRAIN_OCEAN
	PlotType=3
EndPlot
BeginPlot
	x=52,y=1
	TerrainType=TERRAIN_OCEAN
	PlotType=3
EndPlot
BeginPlot
	x=52,y=2
	TerrainType=TERRAIN_OCEAN
	PlotType=3
EndPlot
BeginPlot
	x=52,y=3
	TerrainType=TERRAIN_OCEAN
	PlotType=3
EndPlot
BeginPlot
	x=52,y=4
	TerrainType=TERRAIN_COAST
	PlotType=3
EndPlot
BeginPlot
	x=52,y=5
	TerrainType=TERRAIN_GRASS
	PlotType=2
	RiverNSDirection=2
	isWOfRiver
EndPlot
BeginPlot
	x=52,y=6
	TerrainType=TERRAIN_GRASS
	PlotType=1
	RiverNSDirection=2
	isWOfRiver
	FeatureType=FEATURE_FOREST, FeatureVariety=2
EndPlot
BeginPlot
	x=52,y=7
	TerrainType=TERRAIN_GRASS
	PlotType=2
	RiverNSDirection=2
	isWOfRiver
	FeatureType=FEATURE_FOREST, FeatureVariety=2
EndPlot
BeginPlot
	x=52,y=8
	TerrainType=TERRAIN_GRASS
	PlotType=1
	BonusType=BONUS_COAL
	FeatureType=FEATURE_FOREST, FeatureVariety=2
EndPlot
BeginPlot
	x=52,y=9
	TerrainType=TERRAIN_GRASS
	PlotType=2
	FeatureType=FEATURE_FOREST, FeatureVariety=2
EndPlot
BeginPlot
	x=52,y=10
	TerrainType=TERRAIN_GRASS
	PlotType=2
	FeatureType=FEATURE_FOREST, FeatureVariety=2
EndPlot
BeginPlot
	x=52,y=11
	TerrainType=TERRAIN_GRASS
	PlotType=1
	FeatureType=FEATURE_FOREST, FeatureVariety=2
EndPlot
BeginPlot
	x=52,y=12
	TerrainType=TERRAIN_GRASS
	PlotType=2
	FeatureType=FEATURE_FOREST, FeatureVariety=2
EndPlot
BeginPlot
	x=52,y=13
	TerrainType=TERRAIN_GRASS
	PlotType=1
	BonusType=BONUS_DEER
	FeatureType=FEATURE_FOREST, FeatureVariety=2
EndPlot
BeginPlot
	x=52,y=14
	TerrainType=TERRAIN_GRASS
	PlotType=2
	FeatureType=FEATURE_FOREST, FeatureVariety=2
EndPlot
BeginPlot
	x=52,y=15
	TerrainType=TERRAIN_GRASS
	PlotType=2
	RiverWEDirection=3
	isNOfRiver
	FeatureType=FEATURE_FOREST, FeatureVariety=2
EndPlot
BeginPlot
	x=52,y=16
	TerrainType=TERRAIN_GRASS
	PlotType=2
	FeatureType=FEATURE_FOREST, FeatureVariety=2
EndPlot
BeginPlot
	x=52,y=17
	TerrainType=TERRAIN_GRASS
	PlotType=2
EndPlot
BeginPlot
	x=52,y=18
	TerrainType=TERRAIN_GRASS
	PlotType=2
	FeatureType=FEATURE_FOREST, FeatureVariety=2
EndPlot
BeginPlot
	x=52,y=19
	TerrainType=TERRAIN_GRASS
	PlotType=2
EndPlot
BeginPlot
	x=52,y=20
	TerrainType=TERRAIN_GRASS
	PlotType=2
	FeatureType=FEATURE_FOREST, FeatureVariety=2
EndPlot
BeginPlot
	x=52,y=21
	TerrainType=TERRAIN_GRASS
	PlotType=1
	ImprovementType=IMPROVEMENT_GOODY_HUT
	RiverNSDirection=2
	isWOfRiver
	RiverWEDirection=3
	isNOfRiver
	FeatureType=FEATURE_FOREST, FeatureVariety=2
EndPlot
BeginPlot
	x=52,y=22
	TerrainType=TERRAIN_GRASS
	PlotType=2
	RiverNSDirection=2
	isWOfRiver
	FeatureType=FEATURE_FOREST, FeatureVariety=2
EndPlot
BeginPlot
	x=52,y=23
	TerrainType=TERRAIN_GRASS
	PlotType=2
	FeatureType=FEATURE_FOREST, FeatureVariety=2
EndPlot
BeginPlot
	x=52,y=24
	TerrainType=TERRAIN_GRASS
	PlotType=2
	FeatureType=FEATURE_FOREST, FeatureVariety=2
EndPlot
BeginPlot
	x=52,y=25
	TerrainType=TERRAIN_GRASS
	PlotType=2
	FeatureType=FEATURE_FOREST, FeatureVariety=2
EndPlot
BeginPlot
	x=52,y=26
	TerrainType=TERRAIN_GRASS
	PlotType=2
	RiverWEDirection=3
	isNOfRiver
	FeatureType=FEATURE_FOREST, FeatureVariety=2
EndPlot
BeginPlot
	x=52,y=27
	TerrainType=TERRAIN_GRASS
	PlotType=2
	FeatureType=FEATURE_FOREST, FeatureVariety=2
EndPlot
BeginPlot
	x=52,y=28
	TerrainType=TERRAIN_GRASS
	PlotType=1
EndPlot
BeginPlot
	x=52,y=29
	TerrainType=TERRAIN_GRASS
	PlotType=2
	RiverWEDirection=1
	isNOfRiver
EndPlot
BeginPlot
	x=52,y=30
	TerrainType=TERRAIN_COAST
	PlotType=3
EndPlot
BeginPlot
	x=52,y=31
	TerrainType=TERRAIN_OCEAN
	PlotType=3
EndPlot
BeginPlot
	x=52,y=32
	TerrainType=TERRAIN_OCEAN
	PlotType=3
EndPlot
BeginPlot
	x=52,y=33
	TerrainType=TERRAIN_OCEAN
	PlotType=3
EndPlot
BeginPlot
	x=52,y=34
	TerrainType=TERRAIN_OCEAN
	PlotType=3
EndPlot
BeginPlot
	x=52,y=35
	TerrainType=TERRAIN_OCEAN
	PlotType=3
EndPlot
BeginPlot
	x=52,y=36
	TerrainType=TERRAIN_OCEAN
	PlotType=3
EndPlot
BeginPlot
	x=52,y=37
	TerrainType=TERRAIN_OCEAN
	PlotType=3
EndPlot
BeginPlot
	x=52,y=38
	TerrainType=TERRAIN_COAST
	PlotType=3
EndPlot
BeginPlot
	x=52,y=39
	TerrainType=TERRAIN_GRASS
	PlotType=2
EndPlot
BeginPlot
	x=52,y=40
	TerrainType=TERRAIN_GRASS
	PlotType=2
	ImprovementType=IMPROVEMENT_GOODY_HUT
	FeatureType=FEATURE_FOREST, FeatureVariety=1
EndPlot
BeginPlot
	x=52,y=41
	TerrainType=TERRAIN_GRASS
	PlotType=2
	BonusType=BONUS_CORN
	RiverWEDirection=1
	isNOfRiver
	FeatureType=FEATURE_FOREST, FeatureVariety=1
EndPlot
BeginPlot
	x=52,y=42
	TerrainType=TERRAIN_GRASS
	PlotType=2
EndPlot
BeginPlot
	x=52,y=43
	TerrainType=TERRAIN_GRASS
	PlotType=2
	RiverWEDirection=1
	isNOfRiver
	FeatureType=FEATURE_FOREST, FeatureVariety=1
EndPlot
BeginPlot
	x=52,y=44
	TerrainType=TERRAIN_GRASS
	PlotType=2
EndPlot
BeginPlot
	x=52,y=45
	TerrainType=TERRAIN_GRASS
	PlotType=1
	RiverNSDirection=2
	isWOfRiver
	FeatureType=FEATURE_FOREST, FeatureVariety=1
EndPlot
BeginPlot
	x=52,y=46
	TerrainType=TERRAIN_GRASS
	PlotType=2
	RiverNSDirection=2
	isWOfRiver
EndPlot
BeginPlot
	x=52,y=47
	TerrainType=TERRAIN_GRASS
	PlotType=1
	RiverNSDirection=2
	isWOfRiver
	FeatureType=FEATURE_FOREST, FeatureVariety=1
EndPlot
BeginPlot
	x=52,y=48
	TerrainType=TERRAIN_GRASS
	PlotType=2
	RiverNSDirection=2
	isWOfRiver
	FeatureType=FEATURE_FOREST, FeatureVariety=1
EndPlot
BeginPlot
	x=52,y=49
	TerrainType=TERRAIN_GRASS
	PlotType=2
	RiverNSDirection=2
	isWOfRiver
EndPlot
BeginPlot
	x=52,y=50
	TerrainType=TERRAIN_GRASS
	PlotType=2
	RiverNSDirection=2
	isWOfRiver
	FeatureType=FEATURE_FOREST, FeatureVariety=1
EndPlot
BeginPlot
	x=52,y=51
	TerrainType=TERRAIN_GRASS
	PlotType=2
	RiverNSDirection=2
	isWOfRiver
EndPlot
BeginPlot
	x=52,y=52
	TerrainType=TERRAIN_GRASS
	PlotType=1
	RiverNSDirection=2
	isWOfRiver
	FeatureType=FEATURE_FOREST, FeatureVariety=1
EndPlot
BeginPlot
	x=52,y=53
	TerrainType=TERRAIN_GRASS
	PlotType=2
	RiverNSDirection=2
	isWOfRiver
	FeatureType=FEATURE_FOREST, FeatureVariety=1
EndPlot
BeginPlot
	x=52,y=54
	TerrainType=TERRAIN_GRASS
	PlotType=2
	RiverNSDirection=2
	isWOfRiver
	FeatureType=FEATURE_FOREST, FeatureVariety=1
EndPlot
BeginPlot
	x=52,y=55
	TerrainType=TERRAIN_GRASS
	PlotType=2
	BonusType=BONUS_HORSE
	RiverNSDirection=2
	isWOfRiver
EndPlot
BeginPlot
	x=52,y=56
	TerrainType=TERRAIN_GRASS
	PlotType=2
	BonusType=BONUS_DEER
	RiverNSDirection=2
	isWOfRiver
EndPlot
BeginPlot
	x=52,y=57
	TerrainType=TERRAIN_GRASS
	PlotType=2
	RiverNSDirection=2
	isWOfRiver
EndPlot
BeginPlot
	x=52,y=58
	TerrainType=TERRAIN_GRASS
	PlotType=2
	FeatureType=FEATURE_FOREST, FeatureVariety=1
EndPlot
BeginPlot
	x=52,y=59
	TerrainType=TERRAIN_GRASS
	PlotType=2
	FeatureType=FEATURE_FOREST, FeatureVariety=1
EndPlot
BeginPlot
	x=52,y=60
	TerrainType=TERRAIN_GRASS
	PlotType=2
	RiverWEDirection=3
	isNOfRiver
	FeatureType=FEATURE_FOREST, FeatureVariety=1
EndPlot
BeginPlot
	x=52,y=61
	TerrainType=TERRAIN_GRASS
	PlotType=2
	FeatureType=FEATURE_FOREST, FeatureVariety=1
EndPlot
BeginPlot
	x=52,y=62
	TerrainType=TERRAIN_GRASS
	PlotType=2
	RiverWEDirection=3
	isNOfRiver
EndPlot
BeginPlot
	x=52,y=63
	TerrainType=TERRAIN_GRASS
	PlotType=2
EndPlot
BeginPlot
	x=52,y=64
	TerrainType=TERRAIN_COAST
	PlotType=3
EndPlot
BeginPlot
	x=52,y=65
	TerrainType=TERRAIN_OCEAN
	PlotType=3
EndPlot
BeginPlot
	x=52,y=66
	TerrainType=TERRAIN_OCEAN
	PlotType=3
EndPlot
BeginPlot
	x=52,y=67
	TerrainType=TERRAIN_OCEAN
	PlotType=3
EndPlot</v>
      </c>
    </row>
    <row r="131" spans="2:2" x14ac:dyDescent="0.25">
      <c r="B131" s="201" t="str">
        <f t="shared" ca="1" si="2"/>
        <v>BeginPlot
	x=53,y=0
	TerrainType=TERRAIN_OCEAN
	PlotType=3
EndPlot
BeginPlot
	x=53,y=1
	TerrainType=TERRAIN_OCEAN
	PlotType=3
EndPlot
BeginPlot
	x=53,y=2
	TerrainType=TERRAIN_OCEAN
	PlotType=3
EndPlot
BeginPlot
	x=53,y=3
	TerrainType=TERRAIN_OCEAN
	PlotType=3
EndPlot
BeginPlot
	x=53,y=4
	TerrainType=TERRAIN_COAST
	PlotType=3
EndPlot
BeginPlot
	x=53,y=5
	TerrainType=TERRAIN_GRASS
	PlotType=2
EndPlot
BeginPlot
	x=53,y=6
	TerrainType=TERRAIN_GRASS
	PlotType=2
	FeatureType=FEATURE_FOREST, FeatureVariety=2
EndPlot
BeginPlot
	x=53,y=7
	TerrainType=TERRAIN_GRASS
	PlotType=2
	FeatureType=FEATURE_FOREST, FeatureVariety=2
EndPlot
BeginPlot
	x=53,y=8
	TerrainType=TERRAIN_GRASS
	PlotType=2
	RiverNSDirection=2
	isWOfRiver
	RiverWEDirection=3
	isNOfRiver
EndPlot
BeginPlot
	x=53,y=9
	TerrainType=TERRAIN_GRASS
	PlotType=2
	RiverNSDirection=2
	isWOfRiver
	FeatureType=FEATURE_FOREST, FeatureVariety=2
EndPlot
BeginPlot
	x=53,y=10
	TerrainType=TERRAIN_GRASS
	PlotType=2
EndPlot
BeginPlot
	x=53,y=11
	TerrainType=TERRAIN_GRASS
	PlotType=2
	FeatureType=FEATURE_FOREST, FeatureVariety=2
EndPlot
BeginPlot
	x=53,y=12
	TerrainType=TERRAIN_GRASS
	PlotType=2
EndPlot
BeginPlot
	x=53,y=13
	TerrainType=TERRAIN_GRASS
	PlotType=2
	FeatureType=FEATURE_FOREST, FeatureVariety=2
EndPlot
BeginPlot
	x=53,y=14
	TerrainType=TERRAIN_GRASS
	PlotType=2
	FeatureType=FEATURE_FOREST, FeatureVariety=2
EndPlot
BeginPlot
	x=53,y=15
	TerrainType=TERRAIN_GRASS
	PlotType=2
	RiverNSDirection=2
	isWOfRiver
	RiverWEDirection=3
	isNOfRiver
EndPlot
BeginPlot
	x=53,y=16
	TerrainType=TERRAIN_GRASS
	PlotType=2
	RiverNSDirection=2
	isWOfRiver
	FeatureType=FEATURE_FOREST, FeatureVariety=2
EndPlot
BeginPlot
	x=53,y=17
	TerrainType=TERRAIN_GRASS
	PlotType=2
EndPlot
BeginPlot
	x=53,y=18
	TerrainType=TERRAIN_GRASS
	PlotType=2
	FeatureType=FEATURE_FOREST, FeatureVariety=2
EndPlot
BeginPlot
	x=53,y=19
	TerrainType=TERRAIN_GRASS
	PlotType=2
	FeatureType=FEATURE_FOREST, FeatureVariety=2
EndPlot
BeginPlot
	x=53,y=20
	TerrainType=TERRAIN_GRASS
	PlotType=2
	RiverNSDirection=0
	isWOfRiver
	FeatureType=FEATURE_FOREST, FeatureVariety=2
EndPlot
BeginPlot
	x=53,y=21
	TerrainType=TERRAIN_GRASS
	PlotType=2
	RiverNSDirection=0
	isWOfRiver
EndPlot
BeginPlot
	x=53,y=22
	TerrainType=TERRAIN_GRASS
	PlotType=2
	RiverNSDirection=0
	isWOfRiver
EndPlot
BeginPlot
	x=53,y=23
	TerrainType=TERRAIN_GRASS
	PlotType=2
	BonusType=BONUS_IRON
	RiverWEDirection=3
	isNOfRiver
EndPlot
BeginPlot
	x=53,y=24
	TerrainType=TERRAIN_GRASS
	PlotType=2
	BonusType=BONUS_GOLD
	FeatureType=FEATURE_FOREST, FeatureVariety=2
EndPlot
BeginPlot
	x=53,y=25
	TerrainType=TERRAIN_GRASS
	PlotType=2
	FeatureType=FEATURE_FOREST, FeatureVariety=2
EndPlot
BeginPlot
	x=53,y=26
	TerrainType=TERRAIN_GRASS
	PlotType=2
	RiverWEDirection=3
	isNOfRiver
	FeatureType=FEATURE_FOREST, FeatureVariety=2
EndPlot
BeginPlot
	x=53,y=27
	TerrainType=TERRAIN_GRASS
	PlotType=2
	FeatureType=FEATURE_FOREST, FeatureVariety=2
EndPlot
BeginPlot
	x=53,y=28
	TerrainType=TERRAIN_GRASS
	PlotType=2
	BonusType=BONUS_CORN
EndPlot
BeginPlot
	x=53,y=29
	TerrainType=TERRAIN_GRASS
	PlotType=2
	RiverWEDirection=1
	isNOfRiver
EndPlot
BeginPlot
	x=53,y=30
	TerrainType=TERRAIN_COAST
	PlotType=3
	BonusType=BONUS_CRAB
EndPlot
BeginPlot
	x=53,y=31
	TerrainType=TERRAIN_OCEAN
	PlotType=3
EndPlot
BeginPlot
	x=53,y=32
	TerrainType=TERRAIN_OCEAN
	PlotType=3
EndPlot
BeginPlot
	x=53,y=33
	TerrainType=TERRAIN_OCEAN
	PlotType=3
EndPlot
BeginPlot
	x=53,y=34
	TerrainType=TERRAIN_OCEAN
	PlotType=3
EndPlot
BeginPlot
	x=53,y=35
	TerrainType=TERRAIN_OCEAN
	PlotType=3
EndPlot
BeginPlot
	x=53,y=36
	TerrainType=TERRAIN_OCEAN
	PlotType=3
EndPlot
BeginPlot
	x=53,y=37
	TerrainType=TERRAIN_OCEAN
	PlotType=3
EndPlot
BeginPlot
	x=53,y=38
	TerrainType=TERRAIN_COAST
	PlotType=3
EndPlot
BeginPlot
	x=53,y=39
	TerrainType=TERRAIN_COAST
	PlotType=3
EndPlot
BeginPlot
	x=53,y=40
	TerrainType=TERRAIN_GRASS
	PlotType=2
EndPlot
BeginPlot
	x=53,y=41
	TerrainType=TERRAIN_GRASS
	PlotType=2
	RiverWEDirection=1
	isNOfRiver
	FeatureType=FEATURE_FOREST, FeatureVariety=1
EndPlot
BeginPlot
	x=53,y=42
	TerrainType=TERRAIN_GRASS
	PlotType=2
	FeatureType=FEATURE_FOREST, FeatureVariety=1
EndPlot
BeginPlot
	x=53,y=43
	TerrainType=TERRAIN_GRASS
	PlotType=2
	RiverWEDirection=1
	isNOfRiver
	FeatureType=FEATURE_FOREST, FeatureVariety=1
EndPlot
BeginPlot
	x=53,y=44
	TerrainType=TERRAIN_GRASS
	PlotType=2
EndPlot
BeginPlot
	x=53,y=45
	TerrainType=TERRAIN_GRASS
	PlotType=2
	RiverWEDirection=1
	isNOfRiver
EndPlot
BeginPlot
	x=53,y=46
	TerrainType=TERRAIN_GRASS
	PlotType=2
	FeatureType=FEATURE_FOREST, FeatureVariety=1
EndPlot
BeginPlot
	x=53,y=47
	TerrainType=TERRAIN_GRASS
	PlotType=1
	FeatureType=FEATURE_FOREST, FeatureVariety=1
EndPlot
BeginPlot
	x=53,y=48
	TerrainType=TERRAIN_GRASS
	PlotType=2
	BonusType=BONUS_IRON
EndPlot
BeginPlot
	x=53,y=49
	TerrainType=TERRAIN_GRASS
	PlotType=2
EndPlot
BeginPlot
	x=53,y=50
	TerrainType=TERRAIN_GRASS
	PlotType=2
EndPlot
BeginPlot
	x=53,y=51
	TerrainType=TERRAIN_GRASS
	PlotType=2
	FeatureType=FEATURE_FOREST, FeatureVariety=1
EndPlot
BeginPlot
	x=53,y=52
	TerrainType=TERRAIN_GRASS
	PlotType=2
	FeatureType=FEATURE_FOREST, FeatureVariety=1
EndPlot
BeginPlot
	x=53,y=53
	TerrainType=TERRAIN_GRASS
	PlotType=2
	ImprovementType=IMPROVEMENT_GOODY_HUT
	FeatureType=FEATURE_FOREST, FeatureVariety=1
EndPlot
BeginPlot
	x=53,y=54
	TerrainType=TERRAIN_GRASS
	PlotType=2
	BonusType=BONUS_BANANA
	FeatureType=FEATURE_FOREST, FeatureVariety=1
EndPlot
BeginPlot
	x=53,y=55
	TerrainType=TERRAIN_GRASS
	PlotType=2
EndPlot
BeginPlot
	x=53,y=56
	TerrainType=TERRAIN_GRASS
	PlotType=1
	FeatureType=FEATURE_FOREST, FeatureVariety=1
EndPlot
BeginPlot
	x=53,y=57
	TerrainType=TERRAIN_GRASS
	PlotType=1
EndPlot
BeginPlot
	x=53,y=58
	TerrainType=TERRAIN_GRASS
	PlotType=2
	RiverWEDirection=3
	isNOfRiver
EndPlot
BeginPlot
	x=53,y=59
	TerrainType=TERRAIN_GRASS
	PlotType=1
	FeatureType=FEATURE_FOREST, FeatureVariety=1
EndPlot
BeginPlot
	x=53,y=60
	TerrainType=TERRAIN_GRASS
	PlotType=2
	RiverWEDirection=3
	isNOfRiver
	FeatureType=FEATURE_FOREST, FeatureVariety=1
EndPlot
BeginPlot
	x=53,y=61
	TerrainType=TERRAIN_GRASS
	PlotType=2
	FeatureType=FEATURE_FOREST, FeatureVariety=1
EndPlot
BeginPlot
	x=53,y=62
	TerrainType=TERRAIN_COAST
	PlotType=3
	RiverWEDirection=3
	isNOfRiver
EndPlot
BeginPlot
	x=53,y=63
	TerrainType=TERRAIN_COAST
	PlotType=3
EndPlot
BeginPlot
	x=53,y=64
	TerrainType=TERRAIN_COAST
	PlotType=3
EndPlot
BeginPlot
	x=53,y=65
	TerrainType=TERRAIN_OCEAN
	PlotType=3
EndPlot
BeginPlot
	x=53,y=66
	TerrainType=TERRAIN_OCEAN
	PlotType=3
EndPlot
BeginPlot
	x=53,y=67
	TerrainType=TERRAIN_OCEAN
	PlotType=3
EndPlot</v>
      </c>
    </row>
    <row r="132" spans="2:2" x14ac:dyDescent="0.25">
      <c r="B132" s="201" t="str">
        <f t="shared" ca="1" si="2"/>
        <v>BeginPlot
	x=54,y=0
	TerrainType=TERRAIN_OCEAN
	PlotType=3
EndPlot
BeginPlot
	x=54,y=1
	TerrainType=TERRAIN_OCEAN
	PlotType=3
EndPlot
BeginPlot
	x=54,y=2
	TerrainType=TERRAIN_OCEAN
	PlotType=3
EndPlot
BeginPlot
	x=54,y=3
	TerrainType=TERRAIN_OCEAN
	PlotType=3
EndPlot
BeginPlot
	x=54,y=4
	TerrainType=TERRAIN_COAST
	PlotType=3
EndPlot
BeginPlot
	x=54,y=5
	TerrainType=TERRAIN_COAST
	PlotType=3
EndPlot
BeginPlot
	x=54,y=6
	TerrainType=TERRAIN_COAST
	PlotType=3
	BonusType=BONUS_FISH
EndPlot
BeginPlot
	x=54,y=7
	TerrainType=TERRAIN_GRASS
	PlotType=2
	ImprovementType=IMPROVEMENT_GOODY_HUT
	FeatureType=FEATURE_FOREST, FeatureVariety=2
EndPlot
BeginPlot
	x=54,y=8
	TerrainType=TERRAIN_GRASS
	PlotType=1
	FeatureType=FEATURE_FOREST, FeatureVariety=2
EndPlot
BeginPlot
	x=54,y=9
	TerrainType=TERRAIN_GRASS
	PlotType=1
	FeatureType=FEATURE_FOREST, FeatureVariety=2
EndPlot
BeginPlot
	x=54,y=10
	TerrainType=TERRAIN_GRASS
	PlotType=2
	RiverNSDirection=2
	isWOfRiver
	RiverWEDirection=3
	isNOfRiver
EndPlot
BeginPlot
	x=54,y=11
	TerrainType=TERRAIN_GRASS
	PlotType=1
EndPlot
BeginPlot
	x=54,y=12
	TerrainType=TERRAIN_GRASS
	PlotType=1
	FeatureType=FEATURE_FOREST, FeatureVariety=2
EndPlot
BeginPlot
	x=54,y=13
	TerrainType=TERRAIN_GRASS
	PlotType=2
	FeatureType=FEATURE_FOREST, FeatureVariety=2
EndPlot
BeginPlot
	x=54,y=14
	TerrainType=TERRAIN_GRASS
	PlotType=1
EndPlot
BeginPlot
	x=54,y=15
	TerrainType=TERRAIN_GRASS
	PlotType=1
EndPlot
BeginPlot
	x=54,y=16
	TerrainType=TERRAIN_GRASS
	PlotType=1
EndPlot
BeginPlot
	x=54,y=17
	TerrainType=TERRAIN_GRASS
	PlotType=2
	FeatureType=FEATURE_FOREST, FeatureVariety=2
EndPlot
BeginPlot
	x=54,y=18
	TerrainType=TERRAIN_GRASS
	PlotType=2
	FeatureType=FEATURE_FOREST, FeatureVariety=2
EndPlot
BeginPlot
	x=54,y=19
	TerrainType=TERRAIN_GRASS
	PlotType=2
	FeatureType=FEATURE_FOREST, FeatureVariety=2
EndPlot
BeginPlot
	x=54,y=20
	TerrainType=TERRAIN_GRASS
	PlotType=2
	FeatureType=FEATURE_FOREST, FeatureVariety=2
EndPlot
BeginPlot
	x=54,y=21
	TerrainType=TERRAIN_GRASS
	PlotType=2
	BonusType=BONUS_DEER
EndPlot
BeginPlot
	x=54,y=22
	TerrainType=TERRAIN_GRASS
	PlotType=2
	FeatureType=FEATURE_FOREST, FeatureVariety=2
EndPlot
BeginPlot
	x=54,y=23
	TerrainType=TERRAIN_GRASS
	PlotType=2
EndPlot
BeginPlot
	x=54,y=24
	TerrainType=TERRAIN_GRASS
	PlotType=2
EndPlot
BeginPlot
	x=54,y=25
	TerrainType=TERRAIN_GRASS
	PlotType=2
	ImprovementType=IMPROVEMENT_GOODY_HUT
	FeatureType=FEATURE_FOREST, FeatureVariety=2
EndPlot
BeginPlot
	x=54,y=26
	TerrainType=TERRAIN_GRASS
	PlotType=2
	FeatureType=FEATURE_FOREST, FeatureVariety=2
EndPlot
BeginPlot
	x=54,y=27
	TerrainType=TERRAIN_GRASS
	PlotType=2
	FeatureType=FEATURE_FOREST, FeatureVariety=2
EndPlot
BeginPlot
	x=54,y=28
	TerrainType=TERRAIN_COAST
	PlotType=3
EndPlot
BeginPlot
	x=54,y=29
	TerrainType=TERRAIN_COAST
	PlotType=3
EndPlot
BeginPlot
	x=54,y=30
	TerrainType=TERRAIN_COAST
	PlotType=3
EndPlot
BeginPlot
	x=54,y=31
	TerrainType=TERRAIN_OCEAN
	PlotType=3
EndPlot
BeginPlot
	x=54,y=32
	TerrainType=TERRAIN_OCEAN
	PlotType=3
EndPlot
BeginPlot
	x=54,y=33
	TerrainType=TERRAIN_OCEAN
	PlotType=3
EndPlot
BeginPlot
	x=54,y=34
	TerrainType=TERRAIN_OCEAN
	PlotType=3
EndPlot
BeginPlot
	x=54,y=35
	TerrainType=TERRAIN_OCEAN
	PlotType=3
EndPlot
BeginPlot
	x=54,y=36
	TerrainType=TERRAIN_OCEAN
	PlotType=3
EndPlot
BeginPlot
	x=54,y=37
	TerrainType=TERRAIN_OCEAN
	PlotType=3
EndPlot
BeginPlot
	x=54,y=38
	TerrainType=TERRAIN_COAST
	PlotType=3
EndPlot
BeginPlot
	x=54,y=39
	TerrainType=TERRAIN_COAST
	PlotType=3
EndPlot
BeginPlot
	x=54,y=40
	TerrainType=TERRAIN_COAST
	PlotType=3
	FeatureType=FEATURE_FOREST, FeatureVariety=1
EndPlot
BeginPlot
	x=54,y=41
	TerrainType=TERRAIN_GRASS
	PlotType=1
	RiverWEDirection=1
	isNOfRiver
	FeatureType=FEATURE_FOREST, FeatureVariety=1
EndPlot
BeginPlot
	x=54,y=42
	TerrainType=TERRAIN_GRASS
	PlotType=1
	FeatureType=FEATURE_FOREST, FeatureVariety=1
EndPlot
BeginPlot
	x=54,y=43
	TerrainType=TERRAIN_GRASS
	PlotType=2
	RiverWEDirection=1
	isNOfRiver
EndPlot
BeginPlot
	x=54,y=44
	TerrainType=TERRAIN_GRASS
	PlotType=2
EndPlot
BeginPlot
	x=54,y=45
	TerrainType=TERRAIN_GRASS
	PlotType=2
	BonusType=BONUS_PIG
	RiverWEDirection=1
	isNOfRiver
EndPlot
BeginPlot
	x=54,y=46
	TerrainType=TERRAIN_GRASS
	PlotType=1
EndPlot
BeginPlot
	x=54,y=47
	TerrainType=TERRAIN_GRASS
	PlotType=2
	RiverNSDirection=2
	isWOfRiver
	FeatureType=FEATURE_FOREST, FeatureVariety=1
EndPlot
BeginPlot
	x=54,y=48
	TerrainType=TERRAIN_GRASS
	PlotType=1
	RiverNSDirection=2
	isWOfRiver
	FeatureType=FEATURE_FOREST, FeatureVariety=1
EndPlot
BeginPlot
	x=54,y=49
	TerrainType=TERRAIN_GRASS
	PlotType=2
	BonusType=BONUS_STONE
	RiverNSDirection=2
	isWOfRiver
EndPlot
BeginPlot
	x=54,y=50
	TerrainType=TERRAIN_GRASS
	PlotType=2
	RiverNSDirection=2
	isWOfRiver
	FeatureType=FEATURE_FOREST, FeatureVariety=1
EndPlot
BeginPlot
	x=54,y=51
	TerrainType=TERRAIN_GRASS
	PlotType=1
	RiverNSDirection=2
	isWOfRiver
	FeatureType=FEATURE_FOREST, FeatureVariety=1
EndPlot
BeginPlot
	x=54,y=52
	TerrainType=TERRAIN_GRASS
	PlotType=2
	RiverNSDirection=2
	isWOfRiver
	FeatureType=FEATURE_FOREST, FeatureVariety=1
EndPlot
BeginPlot
	x=54,y=53
	TerrainType=TERRAIN_GRASS
	PlotType=2
	RiverNSDirection=2
	isWOfRiver
EndPlot
BeginPlot
	x=54,y=54
	TerrainType=TERRAIN_GRASS
	PlotType=2
	RiverNSDirection=2
	isWOfRiver
	FeatureType=FEATURE_FOREST, FeatureVariety=1
EndPlot
BeginPlot
	x=54,y=55
	TerrainType=TERRAIN_GRASS
	PlotType=2
	RiverNSDirection=2
	isWOfRiver
	FeatureType=FEATURE_FOREST, FeatureVariety=1
EndPlot
BeginPlot
	x=54,y=56
	TerrainType=TERRAIN_GRASS
	PlotType=1
	FeatureType=FEATURE_FOREST, FeatureVariety=1
EndPlot
BeginPlot
	x=54,y=57
	TerrainType=TERRAIN_GRASS
	PlotType=1
	ImprovementType=IMPROVEMENT_GOODY_HUT
EndPlot
BeginPlot
	x=54,y=58
	TerrainType=TERRAIN_GRASS
	PlotType=2
	RiverWEDirection=3
	isNOfRiver
EndPlot
BeginPlot
	x=54,y=59
	TerrainType=TERRAIN_GRASS
	PlotType=2
	BonusType=BONUS_COW
	FeatureType=FEATURE_FOREST, FeatureVariety=1
EndPlot
BeginPlot
	x=54,y=60
	TerrainType=TERRAIN_GRASS
	PlotType=2
	RiverWEDirection=3
	isNOfRiver
EndPlot
BeginPlot
	x=54,y=61
	TerrainType=TERRAIN_GRASS
	PlotType=1
	FeatureType=FEATURE_FOREST, FeatureVariety=1
EndPlot
BeginPlot
	x=54,y=62
	TerrainType=TERRAIN_COAST
	PlotType=3
	RiverWEDirection=3
	isNOfRiver
EndPlot
BeginPlot
	x=54,y=63
	TerrainType=TERRAIN_GRASS
	PlotType=2
EndPlot
BeginPlot
	x=54,y=64
	TerrainType=TERRAIN_COAST
	PlotType=3
EndPlot
BeginPlot
	x=54,y=65
	TerrainType=TERRAIN_OCEAN
	PlotType=3
EndPlot
BeginPlot
	x=54,y=66
	TerrainType=TERRAIN_OCEAN
	PlotType=3
EndPlot
BeginPlot
	x=54,y=67
	TerrainType=TERRAIN_OCEAN
	PlotType=3
EndPlot</v>
      </c>
    </row>
    <row r="133" spans="2:2" x14ac:dyDescent="0.25">
      <c r="B133" s="201" t="str">
        <f t="shared" ca="1" si="2"/>
        <v>BeginPlot
	x=55,y=0
	TerrainType=TERRAIN_OCEAN
	PlotType=3
EndPlot
BeginPlot
	x=55,y=1
	TerrainType=TERRAIN_OCEAN
	PlotType=3
EndPlot
BeginPlot
	x=55,y=2
	TerrainType=TERRAIN_OCEAN
	PlotType=3
EndPlot
BeginPlot
	x=55,y=3
	TerrainType=TERRAIN_OCEAN
	PlotType=3
EndPlot
BeginPlot
	x=55,y=4
	TerrainType=TERRAIN_COAST
	PlotType=3
EndPlot
BeginPlot
	x=55,y=5
	TerrainType=TERRAIN_GRASS
	PlotType=2
EndPlot
BeginPlot
	x=55,y=6
	TerrainType=TERRAIN_GRASS
	PlotType=2
	FeatureType=FEATURE_FOREST, FeatureVariety=2
EndPlot
BeginPlot
	x=55,y=7
	TerrainType=TERRAIN_GRASS
	PlotType=1
	FeatureType=FEATURE_FOREST, FeatureVariety=2
EndPlot
BeginPlot
	x=55,y=8
	TerrainType=TERRAIN_GRASS
	PlotType=2
	FeatureType=FEATURE_FOREST, FeatureVariety=2
EndPlot
BeginPlot
	x=55,y=9
	TerrainType=TERRAIN_GRASS
	PlotType=1
EndPlot
BeginPlot
	x=55,y=10
	TerrainType=TERRAIN_GRASS
	PlotType=2
	RiverWEDirection=3
	isNOfRiver
EndPlot
BeginPlot
	x=55,y=11
	TerrainType=TERRAIN_GRASS
	PlotType=1
	RiverNSDirection=2
	isWOfRiver
	RiverWEDirection=3
	isNOfRiver
EndPlot
BeginPlot
	x=55,y=12
	TerrainType=TERRAIN_GRASS
	PlotType=1
	RiverNSDirection=2
	isWOfRiver
EndPlot
BeginPlot
	x=55,y=13
	TerrainType=TERRAIN_GRASS
	PlotType=2
	RiverNSDirection=2
	isWOfRiver
	FeatureType=FEATURE_FOREST, FeatureVariety=2
EndPlot
BeginPlot
	x=55,y=14
	TerrainType=TERRAIN_GRASS
	PlotType=1
	FeatureType=FEATURE_FOREST, FeatureVariety=2
EndPlot
BeginPlot
	x=55,y=15
	TerrainType=TERRAIN_GRASS
	PlotType=1
EndPlot
BeginPlot
	x=55,y=16
	TerrainType=TERRAIN_GRASS
	PlotType=2
	FeatureType=FEATURE_FOREST, FeatureVariety=2
EndPlot
BeginPlot
	x=55,y=17
	TerrainType=TERRAIN_GRASS
	PlotType=1
	FeatureType=FEATURE_FOREST, FeatureVariety=2
EndPlot
BeginPlot
	x=55,y=18
	TerrainType=TERRAIN_GRASS
	PlotType=2
	FeatureType=FEATURE_FOREST, FeatureVariety=2
EndPlot
BeginPlot
	x=55,y=19
	TerrainType=TERRAIN_GRASS
	PlotType=2
EndPlot
BeginPlot
	x=55,y=20
	TerrainType=TERRAIN_GRASS
	PlotType=1
	FeatureType=FEATURE_FOREST, FeatureVariety=2
EndPlot
BeginPlot
	x=55,y=21
	TerrainType=TERRAIN_GRASS
	PlotType=1
	FeatureType=FEATURE_FOREST, FeatureVariety=2
EndPlot
BeginPlot
	x=55,y=22
	TerrainType=TERRAIN_GRASS
	PlotType=2
	FeatureType=FEATURE_FOREST, FeatureVariety=2
EndPlot
BeginPlot
	x=55,y=23
	TerrainType=TERRAIN_GRASS
	PlotType=2
EndPlot
BeginPlot
	x=55,y=24
	TerrainType=TERRAIN_GRASS
	PlotType=2
EndPlot
BeginPlot
	x=55,y=25
	TerrainType=TERRAIN_GRASS
	PlotType=2
	FeatureType=FEATURE_FOREST, FeatureVariety=2
EndPlot
BeginPlot
	x=55,y=26
	TerrainType=TERRAIN_GRASS
	PlotType=2
EndPlot
BeginPlot
	x=55,y=27
	TerrainType=TERRAIN_GRASS
	PlotType=2
	FeatureType=FEATURE_FOREST, FeatureVariety=2
EndPlot
BeginPlot
	x=55,y=28
	TerrainType=TERRAIN_GRASS
	PlotType=2
	BonusType=BONUS_URANIUM
EndPlot
BeginPlot
	x=55,y=29
	TerrainType=TERRAIN_GRASS
	PlotType=2
EndPlot
BeginPlot
	x=55,y=30
	TerrainType=TERRAIN_COAST
	PlotType=3
EndPlot
BeginPlot
	x=55,y=31
	TerrainType=TERRAIN_OCEAN
	PlotType=3
EndPlot
BeginPlot
	x=55,y=32
	TerrainType=TERRAIN_OCEAN
	PlotType=3
EndPlot
BeginPlot
	x=55,y=33
	TerrainType=TERRAIN_OCEAN
	PlotType=3
EndPlot
BeginPlot
	x=55,y=34
	TerrainType=TERRAIN_OCEAN
	PlotType=3
EndPlot
BeginPlot
	x=55,y=35
	TerrainType=TERRAIN_OCEAN
	PlotType=3
EndPlot
BeginPlot
	x=55,y=36
	TerrainType=TERRAIN_OCEAN
	PlotType=3
EndPlot
BeginPlot
	x=55,y=37
	TerrainType=TERRAIN_OCEAN
	PlotType=3
EndPlot
BeginPlot
	x=55,y=38
	TerrainType=TERRAIN_COAST
	PlotType=3
EndPlot
BeginPlot
	x=55,y=39
	TerrainType=TERRAIN_GRASS
	PlotType=2
EndPlot
BeginPlot
	x=55,y=40
	TerrainType=TERRAIN_GRASS
	PlotType=2
EndPlot
BeginPlot
	x=55,y=41
	TerrainType=TERRAIN_GRASS
	PlotType=2
	RiverWEDirection=1
	isNOfRiver
	FeatureType=FEATURE_FOREST, FeatureVariety=1
EndPlot
BeginPlot
	x=55,y=42
	TerrainType=TERRAIN_GRASS
	PlotType=2
	FeatureType=FEATURE_FOREST, FeatureVariety=1
EndPlot
BeginPlot
	x=55,y=43
	TerrainType=TERRAIN_GRASS
	PlotType=1
	RiverWEDirection=1
	isNOfRiver
EndPlot
BeginPlot
	x=55,y=44
	TerrainType=TERRAIN_GRASS
	PlotType=2
EndPlot
BeginPlot
	x=55,y=45
	TerrainType=TERRAIN_GRASS
	PlotType=2
	RiverWEDirection=1
	isNOfRiver
EndPlot
BeginPlot
	x=55,y=46
	TerrainType=TERRAIN_GRASS
	PlotType=2
EndPlot
BeginPlot
	x=55,y=47
	TerrainType=TERRAIN_GRASS
	PlotType=2
	BonusType=BONUS_WINE
	RiverWEDirection=1
	isNOfRiver
EndPlot
BeginPlot
	x=55,y=48
	TerrainType=TERRAIN_GRASS
	PlotType=2
	FeatureType=FEATURE_FOREST, FeatureVariety=1
EndPlot
BeginPlot
	x=55,y=49
	TerrainType=TERRAIN_GRASS
	PlotType=2
	ImprovementType=IMPROVEMENT_GOODY_HUT
	FeatureType=FEATURE_FOREST, FeatureVariety=1
EndPlot
BeginPlot
	x=55,y=50
	TerrainType=TERRAIN_GRASS
	PlotType=2
	FeatureType=FEATURE_FOREST, FeatureVariety=1
EndPlot
BeginPlot
	x=55,y=51
	TerrainType=TERRAIN_GRASS
	PlotType=2
	FeatureType=FEATURE_FOREST, FeatureVariety=1
EndPlot
BeginPlot
	x=55,y=52
	TerrainType=TERRAIN_GRASS
	PlotType=2
EndPlot
BeginPlot
	x=55,y=53
	TerrainType=TERRAIN_GRASS
	PlotType=2
	BonusType=BONUS_MARBLE
EndPlot
BeginPlot
	x=55,y=54
	TerrainType=TERRAIN_GRASS
	PlotType=2
	FeatureType=FEATURE_FOREST, FeatureVariety=1
EndPlot
BeginPlot
	x=55,y=55
	TerrainType=TERRAIN_GRASS
	PlotType=2
	BonusType=BONUS_GEMS
	FeatureType=FEATURE_FOREST, FeatureVariety=1
EndPlot
BeginPlot
	x=55,y=56
	TerrainType=TERRAIN_GRASS
	PlotType=2
	RiverWEDirection=3
	isNOfRiver
	FeatureType=FEATURE_FOREST, FeatureVariety=1
EndPlot
BeginPlot
	x=55,y=57
	TerrainType=TERRAIN_GRASS
	PlotType=2
	FeatureType=FEATURE_FOREST, FeatureVariety=1
EndPlot
BeginPlot
	x=55,y=58
	TerrainType=TERRAIN_GRASS
	PlotType=2
	RiverWEDirection=3
	isNOfRiver
	FeatureType=FEATURE_FOREST, FeatureVariety=1
EndPlot
BeginPlot
	x=55,y=59
	TerrainType=TERRAIN_GRASS
	PlotType=1
	FeatureType=FEATURE_FOREST, FeatureVariety=1
EndPlot
BeginPlot
	x=55,y=60
	TerrainType=TERRAIN_GRASS
	PlotType=1
	RiverWEDirection=3
	isNOfRiver
EndPlot
BeginPlot
	x=55,y=61
	TerrainType=TERRAIN_GRASS
	PlotType=2
EndPlot
BeginPlot
	x=55,y=62
	TerrainType=TERRAIN_GRASS
	PlotType=2
	RiverWEDirection=3
	isNOfRiver
	FeatureType=FEATURE_FOREST, FeatureVariety=1
EndPlot
BeginPlot
	x=55,y=63
	TerrainType=TERRAIN_GRASS
	PlotType=2
EndPlot
BeginPlot
	x=55,y=64
	TerrainType=TERRAIN_COAST
	PlotType=3
EndPlot
BeginPlot
	x=55,y=65
	TerrainType=TERRAIN_OCEAN
	PlotType=3
EndPlot
BeginPlot
	x=55,y=66
	TerrainType=TERRAIN_OCEAN
	PlotType=3
EndPlot
BeginPlot
	x=55,y=67
	TerrainType=TERRAIN_OCEAN
	PlotType=3
EndPlot</v>
      </c>
    </row>
    <row r="134" spans="2:2" x14ac:dyDescent="0.25">
      <c r="B134" s="201" t="str">
        <f t="shared" ca="1" si="2"/>
        <v>BeginPlot
	x=56,y=0
	TerrainType=TERRAIN_OCEAN
	PlotType=3
EndPlot
BeginPlot
	x=56,y=1
	TerrainType=TERRAIN_OCEAN
	PlotType=3
EndPlot
BeginPlot
	x=56,y=2
	TerrainType=TERRAIN_OCEAN
	PlotType=3
EndPlot
BeginPlot
	x=56,y=3
	TerrainType=TERRAIN_OCEAN
	PlotType=3
EndPlot
BeginPlot
	x=56,y=4
	TerrainType=TERRAIN_COAST
	PlotType=3
EndPlot
BeginPlot
	x=56,y=5
	TerrainType=TERRAIN_GRASS
	PlotType=2
	RiverNSDirection=2
	isWOfRiver
EndPlot
BeginPlot
	x=56,y=6
	TerrainType=TERRAIN_GRASS
	PlotType=2
	RiverNSDirection=2
	isWOfRiver
EndPlot
BeginPlot
	x=56,y=7
	TerrainType=TERRAIN_GRASS
	PlotType=2
	FeatureType=FEATURE_FOREST, FeatureVariety=2
EndPlot
BeginPlot
	x=56,y=8
	TerrainType=TERRAIN_GRASS
	PlotType=2
	FeatureType=FEATURE_FOREST, FeatureVariety=2
EndPlot
BeginPlot
	x=56,y=9
	TerrainType=TERRAIN_GRASS
	PlotType=1
EndPlot
BeginPlot
	x=56,y=10
	TerrainType=TERRAIN_GRASS
	PlotType=2
	RiverWEDirection=3
	isNOfRiver
EndPlot
BeginPlot
	x=56,y=11
	TerrainType=TERRAIN_GRASS
	PlotType=2
EndPlot
BeginPlot
	x=56,y=12
	TerrainType=TERRAIN_GRASS
	PlotType=2
EndPlot
BeginPlot
	x=56,y=13
	TerrainType=TERRAIN_GRASS
	PlotType=2
EndPlot
BeginPlot
	x=56,y=14
	TerrainType=TERRAIN_GRASS
	PlotType=1
	ImprovementType=IMPROVEMENT_GOODY_HUT
	RiverNSDirection=2
	isWOfRiver
	RiverWEDirection=3
	isNOfRiver
	FeatureType=FEATURE_FOREST, FeatureVariety=2
EndPlot
BeginPlot
	x=56,y=15
	TerrainType=TERRAIN_GRASS
	PlotType=1
	RiverNSDirection=2
	isWOfRiver
	FeatureType=FEATURE_FOREST, FeatureVariety=2
EndPlot
BeginPlot
	x=56,y=16
	TerrainType=TERRAIN_GRASS
	PlotType=1
	FeatureType=FEATURE_FOREST, FeatureVariety=2
EndPlot
BeginPlot
	x=56,y=17
	TerrainType=TERRAIN_GRASS
	PlotType=2
	BonusType=BONUS_STONE
	FeatureType=FEATURE_FOREST, FeatureVariety=2
EndPlot
BeginPlot
	x=56,y=18
	TerrainType=TERRAIN_GRASS
	PlotType=2
EndPlot
BeginPlot
	x=56,y=19
	TerrainType=TERRAIN_GRASS
	PlotType=2
EndPlot
BeginPlot
	x=56,y=20
	TerrainType=TERRAIN_GRASS
	PlotType=2
	FeatureType=FEATURE_FOREST, FeatureVariety=2
EndPlot
BeginPlot
	x=56,y=21
	TerrainType=TERRAIN_GRASS
	PlotType=2
	RiverNSDirection=2
	isWOfRiver
	FeatureType=FEATURE_FOREST, FeatureVariety=2
EndPlot
BeginPlot
	x=56,y=22
	TerrainType=TERRAIN_GRASS
	PlotType=2
	RiverNSDirection=2
	isWOfRiver
	FeatureType=FEATURE_FOREST, FeatureVariety=2
EndPlot
BeginPlot
	x=56,y=23
	TerrainType=TERRAIN_GRASS
	PlotType=2
	RiverNSDirection=2
	isWOfRiver
	FeatureType=FEATURE_FOREST, FeatureVariety=2
EndPlot
BeginPlot
	x=56,y=24
	TerrainType=TERRAIN_GRASS
	PlotType=2
	RiverNSDirection=2
	isWOfRiver
	FeatureType=FEATURE_FOREST, FeatureVariety=2
EndPlot
BeginPlot
	x=56,y=25
	TerrainType=TERRAIN_GRASS
	PlotType=2
	RiverNSDirection=2
	isWOfRiver
	FeatureType=FEATURE_FOREST, FeatureVariety=2
EndPlot
BeginPlot
	x=56,y=26
	TerrainType=TERRAIN_GRASS
	PlotType=2
	BonusType=BONUS_COPPER
EndPlot
BeginPlot
	x=56,y=27
	TerrainType=TERRAIN_GRASS
	PlotType=1
	ImprovementType=IMPROVEMENT_GOODY_HUT
EndPlot
BeginPlot
	x=56,y=28
	TerrainType=TERRAIN_GRASS
	PlotType=1
	FeatureType=FEATURE_FOREST, FeatureVariety=2
EndPlot
BeginPlot
	x=56,y=29
	TerrainType=TERRAIN_GRASS
	PlotType=1
	BonusType=BONUS_PIG
EndPlot
BeginPlot
	x=56,y=30
	TerrainType=TERRAIN_COAST
	PlotType=3
EndPlot
BeginPlot
	x=56,y=31
	TerrainType=TERRAIN_OCEAN
	PlotType=3
EndPlot
BeginPlot
	x=56,y=32
	TerrainType=TERRAIN_OCEAN
	PlotType=3
EndPlot
BeginPlot
	x=56,y=33
	TerrainType=TERRAIN_OCEAN
	PlotType=3
EndPlot
BeginPlot
	x=56,y=34
	TerrainType=TERRAIN_OCEAN
	PlotType=3
EndPlot
BeginPlot
	x=56,y=35
	TerrainType=TERRAIN_OCEAN
	PlotType=3
EndPlot
BeginPlot
	x=56,y=36
	TerrainType=TERRAIN_OCEAN
	PlotType=3
EndPlot
BeginPlot
	x=56,y=37
	TerrainType=TERRAIN_OCEAN
	PlotType=3
EndPlot
BeginPlot
	x=56,y=38
	TerrainType=TERRAIN_COAST
	PlotType=3
EndPlot
BeginPlot
	x=56,y=39
	TerrainType=TERRAIN_GRASS
	PlotType=2
	BonusType=BONUS_RICE
EndPlot
BeginPlot
	x=56,y=40
	TerrainType=TERRAIN_GRASS
	PlotType=2
EndPlot
BeginPlot
	x=56,y=41
	TerrainType=TERRAIN_GRASS
	PlotType=1
	RiverWEDirection=1
	isNOfRiver
EndPlot
BeginPlot
	x=56,y=42
	TerrainType=TERRAIN_GRASS
	PlotType=1
	FeatureType=FEATURE_FOREST, FeatureVariety=1
EndPlot
BeginPlot
	x=56,y=43
	TerrainType=TERRAIN_GRASS
	PlotType=2
	RiverWEDirection=1
	isNOfRiver
	FeatureType=FEATURE_FOREST, FeatureVariety=1
EndPlot
BeginPlot
	x=56,y=44
	TerrainType=TERRAIN_GRASS
	PlotType=2
EndPlot
BeginPlot
	x=56,y=45
	TerrainType=TERRAIN_GRASS
	PlotType=1
	RiverWEDirection=1
	isNOfRiver
EndPlot
BeginPlot
	x=56,y=46
	TerrainType=TERRAIN_GRASS
	PlotType=2
	FeatureType=FEATURE_FOREST, FeatureVariety=1
EndPlot
BeginPlot
	x=56,y=47
	TerrainType=TERRAIN_GRASS
	PlotType=2
	RiverWEDirection=1
	isNOfRiver
EndPlot
BeginPlot
	x=56,y=48
	TerrainType=TERRAIN_GRASS
	PlotType=2
	FeatureType=FEATURE_FOREST, FeatureVariety=1
EndPlot
BeginPlot
	x=56,y=49
	TerrainType=TERRAIN_GRASS
	PlotType=2
	RiverNSDirection=2
	isWOfRiver
	FeatureType=FEATURE_FOREST, FeatureVariety=1
EndPlot
BeginPlot
	x=56,y=50
	TerrainType=TERRAIN_GRASS
	PlotType=1
	RiverNSDirection=2
	isWOfRiver
EndPlot
BeginPlot
	x=56,y=51
	TerrainType=TERRAIN_GRASS
	PlotType=1
	RiverNSDirection=2
	isWOfRiver
	FeatureType=FEATURE_FOREST, FeatureVariety=1
EndPlot
BeginPlot
	x=56,y=52
	TerrainType=TERRAIN_GRASS
	PlotType=1
	RiverNSDirection=2
	isWOfRiver
	FeatureType=FEATURE_FOREST, FeatureVariety=1
EndPlot
BeginPlot
	x=56,y=53
	TerrainType=TERRAIN_GRASS
	PlotType=2
	RiverNSDirection=2
	isWOfRiver
EndPlot
BeginPlot
	x=56,y=54
	TerrainType=TERRAIN_GRASS
	PlotType=2
	FeatureType=FEATURE_FOREST, FeatureVariety=1
EndPlot
BeginPlot
	x=56,y=55
	TerrainType=TERRAIN_GRASS
	PlotType=1
	FeatureType=FEATURE_FOREST, FeatureVariety=1
EndPlot
BeginPlot
	x=56,y=56
	TerrainType=TERRAIN_GRASS
	PlotType=1
	RiverWEDirection=3
	isNOfRiver
	FeatureType=FEATURE_FOREST, FeatureVariety=1
EndPlot
BeginPlot
	x=56,y=57
	TerrainType=TERRAIN_GRASS
	PlotType=1
	FeatureType=FEATURE_FOREST, FeatureVariety=1
EndPlot
BeginPlot
	x=56,y=58
	TerrainType=TERRAIN_GRASS
	PlotType=2
	RiverWEDirection=3
	isNOfRiver
	FeatureType=FEATURE_FOREST, FeatureVariety=1
EndPlot
BeginPlot
	x=56,y=59
	TerrainType=TERRAIN_GRASS
	PlotType=2
	FeatureType=FEATURE_FOREST, FeatureVariety=1
EndPlot
BeginPlot
	x=56,y=60
	TerrainType=TERRAIN_GRASS
	PlotType=1
	RiverWEDirection=3
	isNOfRiver
	FeatureType=FEATURE_FOREST, FeatureVariety=1
EndPlot
BeginPlot
	x=56,y=61
	TerrainType=TERRAIN_GRASS
	PlotType=2
	BonusType=BONUS_RICE
EndPlot
BeginPlot
	x=56,y=62
	TerrainType=TERRAIN_GRASS
	PlotType=2
	RiverWEDirection=3
	isNOfRiver
EndPlot
BeginPlot
	x=56,y=63
	TerrainType=TERRAIN_GRASS
	PlotType=2
	FeatureType=FEATURE_FOREST, FeatureVariety=1
EndPlot
BeginPlot
	x=56,y=64
	TerrainType=TERRAIN_COAST
	PlotType=3
EndPlot
BeginPlot
	x=56,y=65
	TerrainType=TERRAIN_OCEAN
	PlotType=3
EndPlot
BeginPlot
	x=56,y=66
	TerrainType=TERRAIN_OCEAN
	PlotType=3
EndPlot
BeginPlot
	x=56,y=67
	TerrainType=TERRAIN_OCEAN
	PlotType=3
EndPlot</v>
      </c>
    </row>
    <row r="135" spans="2:2" x14ac:dyDescent="0.25">
      <c r="B135" s="201" t="str">
        <f t="shared" ca="1" si="2"/>
        <v>BeginPlot
	x=57,y=0
	TerrainType=TERRAIN_OCEAN
	PlotType=3
EndPlot
BeginPlot
	x=57,y=1
	TerrainType=TERRAIN_OCEAN
	PlotType=3
EndPlot
BeginPlot
	x=57,y=2
	TerrainType=TERRAIN_OCEAN
	PlotType=3
EndPlot
BeginPlot
	x=57,y=3
	TerrainType=TERRAIN_OCEAN
	PlotType=3
EndPlot
BeginPlot
	x=57,y=4
	TerrainType=TERRAIN_COAST
	PlotType=3
EndPlot
BeginPlot
	x=57,y=5
	TerrainType=TERRAIN_GRASS
	PlotType=2
EndPlot
BeginPlot
	x=57,y=6
	TerrainType=TERRAIN_GRASS
	PlotType=2
EndPlot
BeginPlot
	x=57,y=7
	TerrainType=TERRAIN_GRASS
	PlotType=2
	RiverNSDirection=2
	isWOfRiver
	RiverWEDirection=3
	isNOfRiver
EndPlot
BeginPlot
	x=57,y=8
	TerrainType=TERRAIN_GRASS
	PlotType=2
	RiverNSDirection=2
	isWOfRiver
	FeatureType=FEATURE_FOREST, FeatureVariety=2
EndPlot
BeginPlot
	x=57,y=9
	TerrainType=TERRAIN_GRASS
	PlotType=2
	FeatureType=FEATURE_FOREST, FeatureVariety=2
EndPlot
BeginPlot
	x=57,y=10
	TerrainType=TERRAIN_GRASS
	PlotType=2
	RiverNSDirection=2
	isWOfRiver
	RiverWEDirection=3
	isNOfRiver
EndPlot
BeginPlot
	x=57,y=11
	TerrainType=TERRAIN_GRASS
	PlotType=2
	RiverNSDirection=2
	isWOfRiver
EndPlot
BeginPlot
	x=57,y=12
	TerrainType=TERRAIN_GRASS
	PlotType=2
	FeatureType=FEATURE_FOREST, FeatureVariety=2
EndPlot
BeginPlot
	x=57,y=13
	TerrainType=TERRAIN_GRASS
	PlotType=2
EndPlot
BeginPlot
	x=57,y=14
	TerrainType=TERRAIN_GRASS
	PlotType=2
	FeatureType=FEATURE_FOREST, FeatureVariety=2
EndPlot
BeginPlot
	x=57,y=15
	TerrainType=TERRAIN_GRASS
	PlotType=2
	FeatureType=FEATURE_FOREST, FeatureVariety=2
EndPlot
BeginPlot
	x=57,y=16
	TerrainType=TERRAIN_GRASS
	PlotType=2
EndPlot
BeginPlot
	x=57,y=17
	TerrainType=TERRAIN_GRASS
	PlotType=2
	FeatureType=FEATURE_FOREST, FeatureVariety=2
EndPlot
BeginPlot
	x=57,y=18
	TerrainType=TERRAIN_GRASS
	PlotType=2
	FeatureType=FEATURE_FOREST, FeatureVariety=2
EndPlot
BeginPlot
	x=57,y=19
	TerrainType=TERRAIN_GRASS
	PlotType=2
EndPlot
BeginPlot
	x=57,y=20
	TerrainType=TERRAIN_GRASS
	PlotType=2
	FeatureType=FEATURE_FOREST, FeatureVariety=2
EndPlot
BeginPlot
	x=57,y=21
	TerrainType=TERRAIN_GRASS
	PlotType=2
	RiverWEDirection=1
	isNOfRiver
	FeatureType=FEATURE_FOREST, FeatureVariety=2
EndPlot
BeginPlot
	x=57,y=22
	TerrainType=TERRAIN_GRASS
	PlotType=2
	BonusType=BONUS_WHEAT
	FeatureType=FEATURE_FOREST, FeatureVariety=2
EndPlot
BeginPlot
	x=57,y=23
	TerrainType=TERRAIN_GRASS
	PlotType=2
	FeatureType=FEATURE_FOREST, FeatureVariety=2
EndPlot
BeginPlot
	x=57,y=24
	TerrainType=TERRAIN_GRASS
	PlotType=2
	ImprovementType=IMPROVEMENT_GOODY_HUT
	FeatureType=FEATURE_FOREST, FeatureVariety=2
EndPlot
BeginPlot
	x=57,y=25
	TerrainType=TERRAIN_GRASS
	PlotType=2
	FeatureType=FEATURE_FOREST, FeatureVariety=2
EndPlot
BeginPlot
	x=57,y=26
	TerrainType=TERRAIN_GRASS
	PlotType=1
	FeatureType=FEATURE_FOREST, FeatureVariety=2
EndPlot
BeginPlot
	x=57,y=27
	TerrainType=TERRAIN_GRASS
	PlotType=1
EndPlot
BeginPlot
	x=57,y=28
	TerrainType=TERRAIN_GRASS
	PlotType=1
EndPlot
BeginPlot
	x=57,y=29
	TerrainType=TERRAIN_GRASS
	PlotType=2
	FeatureType=FEATURE_FOREST, FeatureVariety=2
EndPlot
BeginPlot
	x=57,y=30
	TerrainType=TERRAIN_COAST
	PlotType=3
EndPlot
BeginPlot
	x=57,y=31
	TerrainType=TERRAIN_OCEAN
	PlotType=3
EndPlot
BeginPlot
	x=57,y=32
	TerrainType=TERRAIN_OCEAN
	PlotType=3
EndPlot
BeginPlot
	x=57,y=33
	TerrainType=TERRAIN_OCEAN
	PlotType=3
EndPlot
BeginPlot
	x=57,y=34
	TerrainType=TERRAIN_OCEAN
	PlotType=3
EndPlot
BeginPlot
	x=57,y=35
	TerrainType=TERRAIN_OCEAN
	PlotType=3
EndPlot
BeginPlot
	x=57,y=36
	TerrainType=TERRAIN_OCEAN
	PlotType=3
EndPlot
BeginPlot
	x=57,y=37
	TerrainType=TERRAIN_OCEAN
	PlotType=3
EndPlot
BeginPlot
	x=57,y=38
	TerrainType=TERRAIN_COAST
	PlotType=3
EndPlot
BeginPlot
	x=57,y=39
	TerrainType=TERRAIN_COAST
	PlotType=3
EndPlot
BeginPlot
	x=57,y=40
	TerrainType=TERRAIN_GRASS
	PlotType=1
	FeatureType=FEATURE_FOREST, FeatureVariety=1
EndPlot
BeginPlot
	x=57,y=41
	TerrainType=TERRAIN_GRASS
	PlotType=1
	RiverNSDirection=0
	isWOfRiver
	RiverWEDirection=1
	isNOfRiver
	FeatureType=FEATURE_FOREST, FeatureVariety=1
EndPlot
BeginPlot
	x=57,y=42
	TerrainType=TERRAIN_GRASS
	PlotType=1
	FeatureType=FEATURE_FOREST, FeatureVariety=1
EndPlot
BeginPlot
	x=57,y=43
	TerrainType=TERRAIN_GRASS
	PlotType=2
	RiverWEDirection=1
	isNOfRiver
	FeatureType=FEATURE_FOREST, FeatureVariety=1
EndPlot
BeginPlot
	x=57,y=44
	TerrainType=TERRAIN_GRASS
	PlotType=2
EndPlot
BeginPlot
	x=57,y=45
	TerrainType=TERRAIN_GRASS
	PlotType=2
	RiverWEDirection=1
	isNOfRiver
	FeatureType=FEATURE_FOREST, FeatureVariety=1
EndPlot
BeginPlot
	x=57,y=46
	TerrainType=TERRAIN_GRASS
	PlotType=1
EndPlot
BeginPlot
	x=57,y=47
	TerrainType=TERRAIN_GRASS
	PlotType=2
	RiverWEDirection=1
	isNOfRiver
	FeatureType=FEATURE_FOREST, FeatureVariety=1
EndPlot
BeginPlot
	x=57,y=48
	TerrainType=TERRAIN_GRASS
	PlotType=2
	ImprovementType=IMPROVEMENT_GOODY_HUT
	FeatureType=FEATURE_FOREST, FeatureVariety=1
EndPlot
BeginPlot
	x=57,y=49
	TerrainType=TERRAIN_GRASS
	PlotType=2
	RiverWEDirection=1
	isNOfRiver
	FeatureType=FEATURE_FOREST, FeatureVariety=1
EndPlot
BeginPlot
	x=57,y=50
	TerrainType=TERRAIN_GRASS
	PlotType=2
EndPlot
BeginPlot
	x=57,y=51
	TerrainType=TERRAIN_GRASS
	PlotType=1
	FeatureType=FEATURE_FOREST, FeatureVariety=1
EndPlot
BeginPlot
	x=57,y=52
	TerrainType=TERRAIN_GRASS
	PlotType=1
EndPlot
BeginPlot
	x=57,y=53
	TerrainType=TERRAIN_GRASS
	PlotType=2
EndPlot
BeginPlot
	x=57,y=54
	TerrainType=TERRAIN_GRASS
	PlotType=2
	RiverWEDirection=3
	isNOfRiver
EndPlot
BeginPlot
	x=57,y=55
	TerrainType=TERRAIN_GRASS
	PlotType=1
EndPlot
BeginPlot
	x=57,y=56
	TerrainType=TERRAIN_GRASS
	PlotType=1
	RiverWEDirection=3
	isNOfRiver
	FeatureType=FEATURE_FOREST, FeatureVariety=1
EndPlot
BeginPlot
	x=57,y=57
	TerrainType=TERRAIN_GRASS
	PlotType=1
	FeatureType=FEATURE_FOREST, FeatureVariety=1
EndPlot
BeginPlot
	x=57,y=58
	TerrainType=TERRAIN_GRASS
	PlotType=2
	RiverWEDirection=3
	isNOfRiver
	FeatureType=FEATURE_FOREST, FeatureVariety=1
EndPlot
BeginPlot
	x=57,y=59
	TerrainType=TERRAIN_GRASS
	PlotType=2
	FeatureType=FEATURE_FOREST, FeatureVariety=1
EndPlot
BeginPlot
	x=57,y=60
	TerrainType=TERRAIN_GRASS
	PlotType=2
	RiverWEDirection=3
	isNOfRiver
EndPlot
BeginPlot
	x=57,y=61
	TerrainType=TERRAIN_GRASS
	PlotType=2
EndPlot
BeginPlot
	x=57,y=62
	TerrainType=TERRAIN_GRASS
	PlotType=2
	ImprovementType=IMPROVEMENT_GOODY_HUT
	RiverWEDirection=3
	isNOfRiver
EndPlot
BeginPlot
	x=57,y=63
	TerrainType=TERRAIN_GRASS
	PlotType=2
	FeatureType=FEATURE_FOREST, FeatureVariety=1
EndPlot
BeginPlot
	x=57,y=64
	TerrainType=TERRAIN_COAST
	PlotType=3
EndPlot
BeginPlot
	x=57,y=65
	TerrainType=TERRAIN_OCEAN
	PlotType=3
EndPlot
BeginPlot
	x=57,y=66
	TerrainType=TERRAIN_OCEAN
	PlotType=3
EndPlot
BeginPlot
	x=57,y=67
	TerrainType=TERRAIN_OCEAN
	PlotType=3
EndPlot</v>
      </c>
    </row>
    <row r="136" spans="2:2" x14ac:dyDescent="0.25">
      <c r="B136" s="201" t="str">
        <f t="shared" ca="1" si="2"/>
        <v>BeginPlot
	x=58,y=0
	TerrainType=TERRAIN_OCEAN
	PlotType=3
EndPlot
BeginPlot
	x=58,y=1
	TerrainType=TERRAIN_OCEAN
	PlotType=3
EndPlot
BeginPlot
	x=58,y=2
	TerrainType=TERRAIN_OCEAN
	PlotType=3
EndPlot
BeginPlot
	x=58,y=3
	TerrainType=TERRAIN_OCEAN
	PlotType=3
EndPlot
BeginPlot
	x=58,y=4
	TerrainType=TERRAIN_COAST
	PlotType=3
EndPlot
BeginPlot
	x=58,y=5
	TerrainType=TERRAIN_GRASS
	PlotType=2
EndPlot
BeginPlot
	x=58,y=6
	TerrainType=TERRAIN_GRASS
	PlotType=2
	ImprovementType=IMPROVEMENT_GOODY_HUT
	FeatureType=FEATURE_FOREST, FeatureVariety=2
EndPlot
BeginPlot
	x=58,y=7
	TerrainType=TERRAIN_GRASS
	PlotType=1
	FeatureType=FEATURE_FOREST, FeatureVariety=2
EndPlot
BeginPlot
	x=58,y=8
	TerrainType=TERRAIN_GRASS
	PlotType=2
	FeatureType=FEATURE_FOREST, FeatureVariety=2
EndPlot
BeginPlot
	x=58,y=9
	TerrainType=TERRAIN_GRASS
	PlotType=2
	FeatureType=FEATURE_FOREST, FeatureVariety=2
EndPlot
BeginPlot
	x=58,y=10
	TerrainType=TERRAIN_GRASS
	PlotType=2
EndPlot
BeginPlot
	x=58,y=11
	TerrainType=TERRAIN_GRASS
	PlotType=2
	FeatureType=FEATURE_FOREST, FeatureVariety=2
EndPlot
BeginPlot
	x=58,y=12
	TerrainType=TERRAIN_GRASS
	PlotType=2
	RiverNSDirection=2
	isWOfRiver
	RiverWEDirection=3
	isNOfRiver
EndPlot
BeginPlot
	x=58,y=13
	TerrainType=TERRAIN_GRASS
	PlotType=2
	RiverNSDirection=2
	isWOfRiver
	FeatureType=FEATURE_FOREST, FeatureVariety=2
EndPlot
BeginPlot
	x=58,y=14
	TerrainType=TERRAIN_GRASS
	PlotType=2
	FeatureType=FEATURE_FOREST, FeatureVariety=2
EndPlot
BeginPlot
	x=58,y=15
	TerrainType=TERRAIN_GRASS
	PlotType=2
	FeatureType=FEATURE_FOREST, FeatureVariety=2
EndPlot
BeginPlot
	x=58,y=16
	TerrainType=TERRAIN_GRASS
	PlotType=2
EndPlot
BeginPlot
	x=58,y=17
	TerrainType=TERRAIN_GRASS
	PlotType=2
	FeatureType=FEATURE_FOREST, FeatureVariety=2
EndPlot
BeginPlot
	x=58,y=18
	TerrainType=TERRAIN_GRASS
	PlotType=2
EndPlot
BeginPlot
	x=58,y=19
	TerrainType=TERRAIN_GRASS
	PlotType=2
	BonusType=BONUS_RICE
EndPlot
BeginPlot
	x=58,y=20
	TerrainType=TERRAIN_GRASS
	PlotType=2
EndPlot
BeginPlot
	x=58,y=21
	TerrainType=TERRAIN_GRASS
	PlotType=2
	BonusType=BONUS_MARBLE
	RiverWEDirection=1
	isNOfRiver
EndPlot
BeginPlot
	x=58,y=22
	TerrainType=TERRAIN_GRASS
	PlotType=1
	FeatureType=FEATURE_FOREST, FeatureVariety=2
EndPlot
BeginPlot
	x=58,y=23
	TerrainType=TERRAIN_GRASS
	PlotType=1
	FeatureType=FEATURE_FOREST, FeatureVariety=2
EndPlot
BeginPlot
	x=58,y=24
	TerrainType=TERRAIN_GRASS
	PlotType=2
	FeatureType=FEATURE_FOREST, FeatureVariety=2
EndPlot
BeginPlot
	x=58,y=25
	TerrainType=TERRAIN_GRASS
	PlotType=2
	FeatureType=FEATURE_FOREST, FeatureVariety=2
EndPlot
BeginPlot
	x=58,y=26
	TerrainType=TERRAIN_GRASS
	PlotType=1
EndPlot
BeginPlot
	x=58,y=27
	TerrainType=TERRAIN_GRASS
	PlotType=1
	BonusType=BONUS_INCENSE
EndPlot
BeginPlot
	x=58,y=28
	TerrainType=TERRAIN_GRASS
	PlotType=1
EndPlot
BeginPlot
	x=58,y=29
	TerrainType=TERRAIN_GRASS
	PlotType=2
	FeatureType=FEATURE_FOREST, FeatureVariety=2
EndPlot
BeginPlot
	x=58,y=30
	TerrainType=TERRAIN_COAST
	PlotType=3
EndPlot
BeginPlot
	x=58,y=31
	TerrainType=TERRAIN_OCEAN
	PlotType=3
EndPlot
BeginPlot
	x=58,y=32
	TerrainType=TERRAIN_OCEAN
	PlotType=3
EndPlot
BeginPlot
	x=58,y=33
	TerrainType=TERRAIN_OCEAN
	PlotType=3
EndPlot
BeginPlot
	x=58,y=34
	TerrainType=TERRAIN_OCEAN
	PlotType=3
EndPlot
BeginPlot
	x=58,y=35
	TerrainType=TERRAIN_OCEAN
	PlotType=3
EndPlot
BeginPlot
	x=58,y=36
	TerrainType=TERRAIN_OCEAN
	PlotType=3
EndPlot
BeginPlot
	x=58,y=37
	TerrainType=TERRAIN_OCEAN
	PlotType=3
EndPlot
BeginPlot
	x=58,y=38
	TerrainType=TERRAIN_COAST
	PlotType=3
EndPlot
BeginPlot
	x=58,y=39
	TerrainType=TERRAIN_COAST
	PlotType=3
	FeatureType=FEATURE_FOREST, FeatureVariety=1
EndPlot
BeginPlot
	x=58,y=40
	TerrainType=TERRAIN_COAST
	PlotType=3
EndPlot
BeginPlot
	x=58,y=41
	TerrainType=TERRAIN_COAST
	PlotType=3
	RiverNSDirection=2
	isWOfRiver
EndPlot
BeginPlot
	x=58,y=42
	TerrainType=TERRAIN_GRASS
	PlotType=1
	RiverWEDirection=1
	isNOfRiver
EndPlot
BeginPlot
	x=58,y=43
	TerrainType=TERRAIN_GRASS
	PlotType=2
	BonusType=BONUS_WHEAT
	RiverWEDirection=1
	isNOfRiver
	FeatureType=FEATURE_FOREST, FeatureVariety=1
EndPlot
BeginPlot
	x=58,y=44
	TerrainType=TERRAIN_GRASS
	PlotType=2
EndPlot
BeginPlot
	x=58,y=45
	TerrainType=TERRAIN_GRASS
	PlotType=2
	BonusType=BONUS_SILVER
	RiverWEDirection=1
	isNOfRiver
	FeatureType=FEATURE_FOREST, FeatureVariety=1
EndPlot
BeginPlot
	x=58,y=46
	TerrainType=TERRAIN_GRASS
	PlotType=1
	FeatureType=FEATURE_FOREST, FeatureVariety=1
EndPlot
BeginPlot
	x=58,y=47
	TerrainType=TERRAIN_GRASS
	PlotType=2
	RiverWEDirection=1
	isNOfRiver
EndPlot
BeginPlot
	x=58,y=48
	TerrainType=TERRAIN_GRASS
	PlotType=2
EndPlot
BeginPlot
	x=58,y=49
	TerrainType=TERRAIN_GRASS
	PlotType=2
	RiverWEDirection=1
	isNOfRiver
	FeatureType=FEATURE_FOREST, FeatureVariety=1
EndPlot
BeginPlot
	x=58,y=50
	TerrainType=TERRAIN_GRASS
	PlotType=2
EndPlot
BeginPlot
	x=58,y=51
	TerrainType=TERRAIN_GRASS
	PlotType=2
	RiverNSDirection=2
	isWOfRiver
EndPlot
BeginPlot
	x=58,y=52
	TerrainType=TERRAIN_GRASS
	PlotType=2
	BonusType=BONUS_MARBLE
	FeatureType=FEATURE_FOREST, FeatureVariety=1
EndPlot
BeginPlot
	x=58,y=53
	TerrainType=TERRAIN_GRASS
	PlotType=2
	FeatureType=FEATURE_FOREST, FeatureVariety=1
EndPlot
BeginPlot
	x=58,y=54
	TerrainType=TERRAIN_GRASS
	PlotType=2
	RiverWEDirection=3
	isNOfRiver
EndPlot
BeginPlot
	x=58,y=55
	TerrainType=TERRAIN_GRASS
	PlotType=1
	FeatureType=FEATURE_FOREST, FeatureVariety=1
EndPlot
BeginPlot
	x=58,y=56
	TerrainType=TERRAIN_GRASS
	PlotType=2
	RiverWEDirection=3
	isNOfRiver
	FeatureType=FEATURE_FOREST, FeatureVariety=1
EndPlot
BeginPlot
	x=58,y=57
	TerrainType=TERRAIN_GRASS
	PlotType=1
	FeatureType=FEATURE_FOREST, FeatureVariety=1
EndPlot
BeginPlot
	x=58,y=58
	TerrainType=TERRAIN_GRASS
	PlotType=2
	BonusType=BONUS_BANANA
	RiverWEDirection=3
	isNOfRiver
	FeatureType=FEATURE_FOREST, FeatureVariety=1
EndPlot
BeginPlot
	x=58,y=59
	TerrainType=TERRAIN_GRASS
	PlotType=2
	FeatureType=FEATURE_FOREST, FeatureVariety=1
EndPlot
BeginPlot
	x=58,y=60
	TerrainType=TERRAIN_GRASS
	PlotType=2
	RiverWEDirection=3
	isNOfRiver
EndPlot
BeginPlot
	x=58,y=61
	TerrainType=TERRAIN_GRASS
	PlotType=2
	FeatureType=FEATURE_FOREST, FeatureVariety=1
EndPlot
BeginPlot
	x=58,y=62
	TerrainType=TERRAIN_COAST
	PlotType=3
	RiverWEDirection=3
	isNOfRiver
EndPlot
BeginPlot
	x=58,y=63
	TerrainType=TERRAIN_COAST
	PlotType=3
EndPlot
BeginPlot
	x=58,y=64
	TerrainType=TERRAIN_COAST
	PlotType=3
EndPlot
BeginPlot
	x=58,y=65
	TerrainType=TERRAIN_OCEAN
	PlotType=3
EndPlot
BeginPlot
	x=58,y=66
	TerrainType=TERRAIN_OCEAN
	PlotType=3
EndPlot
BeginPlot
	x=58,y=67
	TerrainType=TERRAIN_OCEAN
	PlotType=3
EndPlot</v>
      </c>
    </row>
    <row r="137" spans="2:2" x14ac:dyDescent="0.25">
      <c r="B137" s="201" t="str">
        <f t="shared" ca="1" si="2"/>
        <v>BeginPlot
	x=59,y=0
	TerrainType=TERRAIN_OCEAN
	PlotType=3
EndPlot
BeginPlot
	x=59,y=1
	TerrainType=TERRAIN_OCEAN
	PlotType=3
EndPlot
BeginPlot
	x=59,y=2
	TerrainType=TERRAIN_OCEAN
	PlotType=3
EndPlot
BeginPlot
	x=59,y=3
	TerrainType=TERRAIN_OCEAN
	PlotType=3
EndPlot
BeginPlot
	x=59,y=4
	TerrainType=TERRAIN_COAST
	PlotType=3
EndPlot
BeginPlot
	x=59,y=5
	TerrainType=TERRAIN_COAST
	PlotType=3
	FeatureType=FEATURE_FOREST, FeatureVariety=2
EndPlot
BeginPlot
	x=59,y=6
	TerrainType=TERRAIN_COAST
	PlotType=3
EndPlot
BeginPlot
	x=59,y=7
	TerrainType=TERRAIN_GRASS
	PlotType=2
EndPlot
BeginPlot
	x=59,y=8
	TerrainType=TERRAIN_GRASS
	PlotType=2
EndPlot
BeginPlot
	x=59,y=9
	TerrainType=TERRAIN_GRASS
	PlotType=1
	BonusType=BONUS_WINE
	FeatureType=FEATURE_FOREST, FeatureVariety=2
EndPlot
BeginPlot
	x=59,y=10
	TerrainType=TERRAIN_GRASS
	PlotType=1
EndPlot
BeginPlot
	x=59,y=11
	TerrainType=TERRAIN_GRASS
	PlotType=2
	FeatureType=FEATURE_FOREST, FeatureVariety=2
EndPlot
BeginPlot
	x=59,y=12
	TerrainType=TERRAIN_GRASS
	PlotType=2
	FeatureType=FEATURE_FOREST, FeatureVariety=2
EndPlot
BeginPlot
	x=59,y=13
	TerrainType=TERRAIN_GRASS
	PlotType=2
EndPlot
BeginPlot
	x=59,y=14
	TerrainType=TERRAIN_GRASS
	PlotType=1
	RiverWEDirection=3
	isNOfRiver
EndPlot
BeginPlot
	x=59,y=15
	TerrainType=TERRAIN_GRASS
	PlotType=1
	BonusType=BONUS_SHEEP
	FeatureType=FEATURE_FOREST, FeatureVariety=2
EndPlot
BeginPlot
	x=59,y=16
	TerrainType=TERRAIN_GRASS
	PlotType=2
	BonusType=BONUS_IRON
EndPlot
BeginPlot
	x=59,y=17
	TerrainType=TERRAIN_GRASS
	PlotType=2
EndPlot
BeginPlot
	x=59,y=18
	TerrainType=TERRAIN_GRASS
	PlotType=2
	FeatureType=FEATURE_FOREST, FeatureVariety=2
EndPlot
BeginPlot
	x=59,y=19
	TerrainType=TERRAIN_GRASS
	PlotType=2
	FeatureType=FEATURE_FOREST, FeatureVariety=2
EndPlot
BeginPlot
	x=59,y=20
	TerrainType=TERRAIN_GRASS
	PlotType=1
EndPlot
BeginPlot
	x=59,y=21
	TerrainType=TERRAIN_GRASS
	PlotType=2
	RiverWEDirection=1
	isNOfRiver
	FeatureType=FEATURE_FOREST, FeatureVariety=2
EndPlot
BeginPlot
	x=59,y=22
	TerrainType=TERRAIN_GRASS
	PlotType=1
	FeatureType=FEATURE_FOREST, FeatureVariety=2
EndPlot
BeginPlot
	x=59,y=23
	TerrainType=TERRAIN_GRASS
	PlotType=1
	FeatureType=FEATURE_FOREST, FeatureVariety=2
EndPlot
BeginPlot
	x=59,y=24
	TerrainType=TERRAIN_GRASS
	PlotType=1
	FeatureType=FEATURE_FOREST, FeatureVariety=2
EndPlot
BeginPlot
	x=59,y=25
	TerrainType=TERRAIN_GRASS
	PlotType=2
	FeatureType=FEATURE_FOREST, FeatureVariety=2
EndPlot
BeginPlot
	x=59,y=26
	TerrainType=TERRAIN_GRASS
	PlotType=2
EndPlot
BeginPlot
	x=59,y=27
	TerrainType=TERRAIN_GRASS
	PlotType=1
	FeatureType=FEATURE_FOREST, FeatureVariety=2
EndPlot
BeginPlot
	x=59,y=28
	TerrainType=TERRAIN_GRASS
	PlotType=1
EndPlot
BeginPlot
	x=59,y=29
	TerrainType=TERRAIN_GRASS
	PlotType=2
EndPlot
BeginPlot
	x=59,y=30
	TerrainType=TERRAIN_COAST
	PlotType=3
EndPlot
BeginPlot
	x=59,y=31
	TerrainType=TERRAIN_OCEAN
	PlotType=3
EndPlot
BeginPlot
	x=59,y=32
	TerrainType=TERRAIN_OCEAN
	PlotType=3
EndPlot
BeginPlot
	x=59,y=33
	TerrainType=TERRAIN_OCEAN
	PlotType=3
EndPlot
BeginPlot
	x=59,y=34
	TerrainType=TERRAIN_OCEAN
	PlotType=3
EndPlot
BeginPlot
	x=59,y=35
	TerrainType=TERRAIN_OCEAN
	PlotType=3
EndPlot
BeginPlot
	x=59,y=36
	TerrainType=TERRAIN_OCEAN
	PlotType=3
EndPlot
BeginPlot
	x=59,y=37
	TerrainType=TERRAIN_OCEAN
	PlotType=3
EndPlot
BeginPlot
	x=59,y=38
	TerrainType=TERRAIN_COAST
	PlotType=3
EndPlot
BeginPlot
	x=59,y=39
	TerrainType=TERRAIN_GRASS
	PlotType=2
EndPlot
BeginPlot
	x=59,y=40
	TerrainType=TERRAIN_GRASS
	PlotType=2
EndPlot
BeginPlot
	x=59,y=41
	TerrainType=TERRAIN_GRASS
	PlotType=1
	RiverWEDirection=1
	isNOfRiver
EndPlot
BeginPlot
	x=59,y=42
	TerrainType=TERRAIN_GRASS
	PlotType=2
EndPlot
BeginPlot
	x=59,y=43
	TerrainType=TERRAIN_GRASS
	PlotType=2
	RiverWEDirection=1
	isNOfRiver
	FeatureType=FEATURE_FOREST, FeatureVariety=1
EndPlot
BeginPlot
	x=59,y=44
	TerrainType=TERRAIN_GRASS
	PlotType=2
EndPlot
BeginPlot
	x=59,y=45
	TerrainType=TERRAIN_GRASS
	PlotType=2
	RiverWEDirection=1
	isNOfRiver
EndPlot
BeginPlot
	x=59,y=46
	TerrainType=TERRAIN_GRASS
	PlotType=2
	BonusType=BONUS_COW
	FeatureType=FEATURE_FOREST, FeatureVariety=1
EndPlot
BeginPlot
	x=59,y=47
	TerrainType=TERRAIN_GRASS
	PlotType=2
	RiverWEDirection=1
	isNOfRiver
EndPlot
BeginPlot
	x=59,y=48
	TerrainType=TERRAIN_GRASS
	PlotType=2
EndPlot
BeginPlot
	x=59,y=49
	TerrainType=TERRAIN_GRASS
	PlotType=2
	RiverWEDirection=1
	isNOfRiver
EndPlot
BeginPlot
	x=59,y=50
	TerrainType=TERRAIN_GRASS
	PlotType=2
	FeatureType=FEATURE_FOREST, FeatureVariety=1
EndPlot
BeginPlot
	x=59,y=51
	TerrainType=TERRAIN_GRASS
	PlotType=2
	RiverNSDirection=0
	isWOfRiver
	RiverWEDirection=1
	isNOfRiver
	FeatureType=FEATURE_FOREST, FeatureVariety=1
EndPlot
BeginPlot
	x=59,y=52
	TerrainType=TERRAIN_GRASS
	PlotType=2
	RiverNSDirection=0
	isWOfRiver
	FeatureType=FEATURE_FOREST, FeatureVariety=1
EndPlot
BeginPlot
	x=59,y=53
	TerrainType=TERRAIN_GRASS
	PlotType=2
	RiverNSDirection=0
	isWOfRiver
	FeatureType=FEATURE_FOREST, FeatureVariety=1
EndPlot
BeginPlot
	x=59,y=54
	TerrainType=TERRAIN_GRASS
	PlotType=2
	RiverWEDirection=3
	isNOfRiver
	FeatureType=FEATURE_FOREST, FeatureVariety=1
EndPlot
BeginPlot
	x=59,y=55
	TerrainType=TERRAIN_GRASS
	PlotType=2
EndPlot
BeginPlot
	x=59,y=56
	TerrainType=TERRAIN_GRASS
	PlotType=1
	RiverWEDirection=3
	isNOfRiver
EndPlot
BeginPlot
	x=59,y=57
	TerrainType=TERRAIN_GRASS
	PlotType=2
	FeatureType=FEATURE_FOREST, FeatureVariety=1
EndPlot
BeginPlot
	x=59,y=58
	TerrainType=TERRAIN_GRASS
	PlotType=2
	RiverWEDirection=3
	isNOfRiver
	FeatureType=FEATURE_FOREST, FeatureVariety=1
EndPlot
BeginPlot
	x=59,y=59
	TerrainType=TERRAIN_GRASS
	PlotType=2
	BonusType=BONUS_COAL
EndPlot
BeginPlot
	x=59,y=60
	TerrainType=TERRAIN_GRASS
	PlotType=1
	RiverWEDirection=3
	isNOfRiver
EndPlot
BeginPlot
	x=59,y=61
	TerrainType=TERRAIN_GRASS
	PlotType=1
EndPlot
BeginPlot
	x=59,y=62
	TerrainType=TERRAIN_GRASS
	PlotType=1
	RiverWEDirection=3
	isNOfRiver
EndPlot
BeginPlot
	x=59,y=63
	TerrainType=TERRAIN_GRASS
	PlotType=1
EndPlot
BeginPlot
	x=59,y=64
	TerrainType=TERRAIN_COAST
	PlotType=3
EndPlot
BeginPlot
	x=59,y=65
	TerrainType=TERRAIN_OCEAN
	PlotType=3
EndPlot
BeginPlot
	x=59,y=66
	TerrainType=TERRAIN_OCEAN
	PlotType=3
EndPlot
BeginPlot
	x=59,y=67
	TerrainType=TERRAIN_OCEAN
	PlotType=3
EndPlot</v>
      </c>
    </row>
    <row r="138" spans="2:2" x14ac:dyDescent="0.25">
      <c r="B138" s="201" t="str">
        <f t="shared" ca="1" si="2"/>
        <v>BeginPlot
	x=60,y=0
	TerrainType=TERRAIN_OCEAN
	PlotType=3
EndPlot
BeginPlot
	x=60,y=1
	TerrainType=TERRAIN_OCEAN
	PlotType=3
EndPlot
BeginPlot
	x=60,y=2
	TerrainType=TERRAIN_OCEAN
	PlotType=3
EndPlot
BeginPlot
	x=60,y=3
	TerrainType=TERRAIN_OCEAN
	PlotType=3
EndPlot
BeginPlot
	x=60,y=4
	TerrainType=TERRAIN_OCEAN
	PlotType=3
EndPlot
BeginPlot
	x=60,y=5
	TerrainType=TERRAIN_OCEAN
	PlotType=3
EndPlot
BeginPlot
	x=60,y=6
	TerrainType=TERRAIN_COAST
	PlotType=3
EndPlot
BeginPlot
	x=60,y=7
	TerrainType=TERRAIN_GRASS
	PlotType=1
	BonusType=BONUS_CORN
EndPlot
BeginPlot
	x=60,y=8
	TerrainType=TERRAIN_GRASS
	PlotType=2
EndPlot
BeginPlot
	x=60,y=9
	TerrainType=TERRAIN_GRASS
	PlotType=2
	FeatureType=FEATURE_FOREST, FeatureVariety=2
EndPlot
BeginPlot
	x=60,y=10
	TerrainType=TERRAIN_GRASS
	PlotType=2
EndPlot
BeginPlot
	x=60,y=11
	TerrainType=TERRAIN_GRASS
	PlotType=2
EndPlot
BeginPlot
	x=60,y=12
	TerrainType=TERRAIN_GRASS
	PlotType=1
	FeatureType=FEATURE_FOREST, FeatureVariety=2
EndPlot
BeginPlot
	x=60,y=13
	TerrainType=TERRAIN_GRASS
	PlotType=2
EndPlot
BeginPlot
	x=60,y=14
	TerrainType=TERRAIN_GRASS
	PlotType=1
EndPlot
BeginPlot
	x=60,y=15
	TerrainType=TERRAIN_GRASS
	PlotType=1
EndPlot
BeginPlot
	x=60,y=16
	TerrainType=TERRAIN_GRASS
	PlotType=2
	FeatureType=FEATURE_FOREST, FeatureVariety=2
EndPlot
BeginPlot
	x=60,y=17
	TerrainType=TERRAIN_GRASS
	PlotType=2
	FeatureType=FEATURE_FOREST, FeatureVariety=2
EndPlot
BeginPlot
	x=60,y=18
	TerrainType=TERRAIN_GRASS
	PlotType=2
	FeatureType=FEATURE_FOREST, FeatureVariety=2
EndPlot
BeginPlot
	x=60,y=19
	TerrainType=TERRAIN_GRASS
	PlotType=2
	RiverNSDirection=2
	isWOfRiver
	FeatureType=FEATURE_FOREST, FeatureVariety=2
EndPlot
BeginPlot
	x=60,y=20
	TerrainType=TERRAIN_GRASS
	PlotType=1
	RiverNSDirection=2
	isWOfRiver
	FeatureType=FEATURE_FOREST, FeatureVariety=2
EndPlot
BeginPlot
	x=60,y=21
	TerrainType=TERRAIN_GRASS
	PlotType=2
	RiverWEDirection=1
	isNOfRiver
EndPlot
BeginPlot
	x=60,y=22
	TerrainType=TERRAIN_GRASS
	PlotType=2
EndPlot
BeginPlot
	x=60,y=23
	TerrainType=TERRAIN_GRASS
	PlotType=2
	FeatureType=FEATURE_FOREST, FeatureVariety=2
EndPlot
BeginPlot
	x=60,y=24
	TerrainType=TERRAIN_GRASS
	PlotType=2
	RiverWEDirection=1
	isNOfRiver
	FeatureType=FEATURE_FOREST, FeatureVariety=2
EndPlot
BeginPlot
	x=60,y=25
	TerrainType=TERRAIN_GRASS
	PlotType=2
	BonusType=BONUS_GEMS
EndPlot
BeginPlot
	x=60,y=26
	TerrainType=TERRAIN_GRASS
	PlotType=2
	RiverNSDirection=0
	isWOfRiver
EndPlot
BeginPlot
	x=60,y=27
	TerrainType=TERRAIN_GRASS
	PlotType=2
	RiverNSDirection=0
	isWOfRiver
EndPlot
BeginPlot
	x=60,y=28
	TerrainType=TERRAIN_COAST
	PlotType=3
EndPlot
BeginPlot
	x=60,y=29
	TerrainType=TERRAIN_COAST
	PlotType=3
EndPlot
BeginPlot
	x=60,y=30
	TerrainType=TERRAIN_COAST
	PlotType=3
EndPlot
BeginPlot
	x=60,y=31
	TerrainType=TERRAIN_OCEAN
	PlotType=3
EndPlot
BeginPlot
	x=60,y=32
	TerrainType=TERRAIN_OCEAN
	PlotType=3
EndPlot
BeginPlot
	x=60,y=33
	TerrainType=TERRAIN_OCEAN
	PlotType=3
EndPlot
BeginPlot
	x=60,y=34
	TerrainType=TERRAIN_OCEAN
	PlotType=3
EndPlot
BeginPlot
	x=60,y=35
	TerrainType=TERRAIN_OCEAN
	PlotType=3
EndPlot
BeginPlot
	x=60,y=36
	TerrainType=TERRAIN_OCEAN
	PlotType=3
EndPlot
BeginPlot
	x=60,y=37
	TerrainType=TERRAIN_OCEAN
	PlotType=3
EndPlot
BeginPlot
	x=60,y=38
	TerrainType=TERRAIN_COAST
	PlotType=3
EndPlot
BeginPlot
	x=60,y=39
	TerrainType=TERRAIN_GRASS
	PlotType=2
	FeatureType=FEATURE_FOREST, FeatureVariety=1
EndPlot
BeginPlot
	x=60,y=40
	TerrainType=TERRAIN_GRASS
	PlotType=2
	FeatureType=FEATURE_FOREST, FeatureVariety=1
EndPlot
BeginPlot
	x=60,y=41
	TerrainType=TERRAIN_GRASS
	PlotType=2
	RiverWEDirection=1
	isNOfRiver
EndPlot
BeginPlot
	x=60,y=42
	TerrainType=TERRAIN_GRASS
	PlotType=2
	BonusType=BONUS_OIL
	FeatureType=FEATURE_FOREST, FeatureVariety=1
EndPlot
BeginPlot
	x=60,y=43
	TerrainType=TERRAIN_GRASS
	PlotType=2
	RiverWEDirection=1
	isNOfRiver
	FeatureType=FEATURE_FOREST, FeatureVariety=1
EndPlot
BeginPlot
	x=60,y=44
	TerrainType=TERRAIN_GRASS
	PlotType=2
	ImprovementType=IMPROVEMENT_GOODY_HUT
	FeatureType=FEATURE_FOREST, FeatureVariety=1
EndPlot
BeginPlot
	x=60,y=45
	TerrainType=TERRAIN_GRASS
	PlotType=2
	RiverWEDirection=1
	isNOfRiver
EndPlot
BeginPlot
	x=60,y=46
	TerrainType=TERRAIN_GRASS
	PlotType=2
	FeatureType=FEATURE_FOREST, FeatureVariety=1
EndPlot
BeginPlot
	x=60,y=47
	TerrainType=TERRAIN_GRASS
	PlotType=2
	RiverWEDirection=1
	isNOfRiver
EndPlot
BeginPlot
	x=60,y=48
	TerrainType=TERRAIN_GRASS
	PlotType=2
EndPlot
BeginPlot
	x=60,y=49
	TerrainType=TERRAIN_GRASS
	PlotType=2
	RiverWEDirection=1
	isNOfRiver
	FeatureType=FEATURE_FOREST, FeatureVariety=1
EndPlot
BeginPlot
	x=60,y=50
	TerrainType=TERRAIN_GRASS
	PlotType=2
EndPlot
BeginPlot
	x=60,y=51
	TerrainType=TERRAIN_GRASS
	PlotType=2
	FeatureType=FEATURE_FOREST, FeatureVariety=1
EndPlot
BeginPlot
	x=60,y=52
	TerrainType=TERRAIN_GRASS
	PlotType=2
EndPlot
BeginPlot
	x=60,y=53
	TerrainType=TERRAIN_GRASS
	PlotType=2
EndPlot
BeginPlot
	x=60,y=54
	TerrainType=TERRAIN_GRASS
	PlotType=2
	FeatureType=FEATURE_FOREST, FeatureVariety=1
EndPlot
BeginPlot
	x=60,y=55
	TerrainType=TERRAIN_GRASS
	PlotType=2
	ImprovementType=IMPROVEMENT_GOODY_HUT
EndPlot
BeginPlot
	x=60,y=56
	TerrainType=TERRAIN_GRASS
	PlotType=2
	RiverWEDirection=3
	isNOfRiver
	FeatureType=FEATURE_FOREST, FeatureVariety=1
EndPlot
BeginPlot
	x=60,y=57
	TerrainType=TERRAIN_GRASS
	PlotType=2
	FeatureType=FEATURE_FOREST, FeatureVariety=1
EndPlot
BeginPlot
	x=60,y=58
	TerrainType=TERRAIN_GRASS
	PlotType=2
	RiverWEDirection=3
	isNOfRiver
	FeatureType=FEATURE_FOREST, FeatureVariety=1
EndPlot
BeginPlot
	x=60,y=59
	TerrainType=TERRAIN_GRASS
	PlotType=2
EndPlot
BeginPlot
	x=60,y=60
	TerrainType=TERRAIN_GRASS
	PlotType=2
	BonusType=BONUS_SPICES
	RiverWEDirection=3
	isNOfRiver
	FeatureType=FEATURE_FOREST, FeatureVariety=1
EndPlot
BeginPlot
	x=60,y=61
	TerrainType=TERRAIN_GRASS
	PlotType=2
EndPlot
BeginPlot
	x=60,y=62
	TerrainType=TERRAIN_GRASS
	PlotType=2
	RiverWEDirection=3
	isNOfRiver
EndPlot
BeginPlot
	x=60,y=63
	TerrainType=TERRAIN_GRASS
	PlotType=2
EndPlot
BeginPlot
	x=60,y=64
	TerrainType=TERRAIN_COAST
	PlotType=3
EndPlot
BeginPlot
	x=60,y=65
	TerrainType=TERRAIN_OCEAN
	PlotType=3
EndPlot
BeginPlot
	x=60,y=66
	TerrainType=TERRAIN_OCEAN
	PlotType=3
EndPlot
BeginPlot
	x=60,y=67
	TerrainType=TERRAIN_OCEAN
	PlotType=3
EndPlot</v>
      </c>
    </row>
    <row r="139" spans="2:2" x14ac:dyDescent="0.25">
      <c r="B139" s="201" t="str">
        <f t="shared" ca="1" si="2"/>
        <v>BeginPlot
	x=61,y=0
	TerrainType=TERRAIN_OCEAN
	PlotType=3
EndPlot
BeginPlot
	x=61,y=1
	TerrainType=TERRAIN_OCEAN
	PlotType=3
EndPlot
BeginPlot
	x=61,y=2
	TerrainType=TERRAIN_OCEAN
	PlotType=3
EndPlot
BeginPlot
	x=61,y=3
	TerrainType=TERRAIN_OCEAN
	PlotType=3
EndPlot
BeginPlot
	x=61,y=4
	TerrainType=TERRAIN_COAST
	PlotType=3
EndPlot
BeginPlot
	x=61,y=5
	TerrainType=TERRAIN_COAST
	PlotType=3
	FeatureType=FEATURE_FOREST, FeatureVariety=2
EndPlot
BeginPlot
	x=61,y=6
	TerrainType=TERRAIN_COAST
	PlotType=3
	FeatureType=FEATURE_FOREST, FeatureVariety=2
EndPlot
BeginPlot
	x=61,y=7
	TerrainType=TERRAIN_GRASS
	PlotType=2
EndPlot
BeginPlot
	x=61,y=8
	TerrainType=TERRAIN_GRASS
	PlotType=2
	FeatureType=FEATURE_FOREST, FeatureVariety=2
EndPlot
BeginPlot
	x=61,y=9
	TerrainType=TERRAIN_GRASS
	PlotType=1
	BonusType=BONUS_WHEAT
	FeatureType=FEATURE_FOREST, FeatureVariety=2
EndPlot
BeginPlot
	x=61,y=10
	TerrainType=TERRAIN_GRASS
	PlotType=2
	RiverNSDirection=2
	isWOfRiver
	FeatureType=FEATURE_FOREST, FeatureVariety=2
EndPlot
BeginPlot
	x=61,y=11
	TerrainType=TERRAIN_GRASS
	PlotType=2
	RiverNSDirection=2
	isWOfRiver
EndPlot
BeginPlot
	x=61,y=12
	TerrainType=TERRAIN_GRASS
	PlotType=2
	RiverNSDirection=2
	isWOfRiver
	FeatureType=FEATURE_FOREST, FeatureVariety=2
EndPlot
BeginPlot
	x=61,y=13
	TerrainType=TERRAIN_GRASS
	PlotType=2
EndPlot
BeginPlot
	x=61,y=14
	TerrainType=TERRAIN_GRASS
	PlotType=1
EndPlot
BeginPlot
	x=61,y=15
	TerrainType=TERRAIN_GRASS
	PlotType=2
	FeatureType=FEATURE_FOREST, FeatureVariety=2
EndPlot
BeginPlot
	x=61,y=16
	TerrainType=TERRAIN_GRASS
	PlotType=2
EndPlot
BeginPlot
	x=61,y=17
	TerrainType=TERRAIN_GRASS
	PlotType=2
	RiverWEDirection=1
	isNOfRiver
	FeatureType=FEATURE_FOREST, FeatureVariety=2
EndPlot
BeginPlot
	x=61,y=18
	TerrainType=TERRAIN_GRASS
	PlotType=2
EndPlot
BeginPlot
	x=61,y=19
	TerrainType=TERRAIN_GRASS
	PlotType=2
	RiverWEDirection=1
	isNOfRiver
EndPlot
BeginPlot
	x=61,y=20
	TerrainType=TERRAIN_GRASS
	PlotType=2
	FeatureType=FEATURE_FOREST, FeatureVariety=2
EndPlot
BeginPlot
	x=61,y=21
	TerrainType=TERRAIN_GRASS
	PlotType=2
EndPlot
BeginPlot
	x=61,y=22
	TerrainType=TERRAIN_GRASS
	PlotType=2
	FeatureType=FEATURE_FOREST, FeatureVariety=2
EndPlot
BeginPlot
	x=61,y=23
	TerrainType=TERRAIN_GRASS
	PlotType=2
	FeatureType=FEATURE_FOREST, FeatureVariety=2
EndPlot
BeginPlot
	x=61,y=24
	TerrainType=TERRAIN_GRASS
	PlotType=2
	RiverNSDirection=0
	isWOfRiver
	RiverWEDirection=1
	isNOfRiver
	FeatureType=FEATURE_FOREST, FeatureVariety=2
EndPlot
BeginPlot
	x=61,y=25
	TerrainType=TERRAIN_GRASS
	PlotType=2
	ImprovementType=IMPROVEMENT_GOODY_HUT
	RiverNSDirection=0
	isWOfRiver
EndPlot
BeginPlot
	x=61,y=26
	TerrainType=TERRAIN_GRASS
	PlotType=2
	RiverWEDirection=3
	isNOfRiver
	FeatureType=FEATURE_FOREST, FeatureVariety=2
EndPlot
BeginPlot
	x=61,y=27
	TerrainType=TERRAIN_GRASS
	PlotType=2
EndPlot
BeginPlot
	x=61,y=28
	TerrainType=TERRAIN_GRASS
	PlotType=2
EndPlot
BeginPlot
	x=61,y=29
	TerrainType=TERRAIN_GRASS
	PlotType=2
	BonusType=BONUS_IRON
EndPlot
BeginPlot
	x=61,y=30
	TerrainType=TERRAIN_COAST
	PlotType=3
EndPlot
BeginPlot
	x=61,y=31
	TerrainType=TERRAIN_OCEAN
	PlotType=3
EndPlot
BeginPlot
	x=61,y=32
	TerrainType=TERRAIN_OCEAN
	PlotType=3
EndPlot
BeginPlot
	x=61,y=33
	TerrainType=TERRAIN_OCEAN
	PlotType=3
EndPlot
BeginPlot
	x=61,y=34
	TerrainType=TERRAIN_OCEAN
	PlotType=3
EndPlot
BeginPlot
	x=61,y=35
	TerrainType=TERRAIN_OCEAN
	PlotType=3
EndPlot
BeginPlot
	x=61,y=36
	TerrainType=TERRAIN_OCEAN
	PlotType=3
EndPlot
BeginPlot
	x=61,y=37
	TerrainType=TERRAIN_OCEAN
	PlotType=3
EndPlot
BeginPlot
	x=61,y=38
	TerrainType=TERRAIN_COAST
	PlotType=3
EndPlot
BeginPlot
	x=61,y=39
	TerrainType=TERRAIN_GRASS
	PlotType=2
EndPlot
BeginPlot
	x=61,y=40
	TerrainType=TERRAIN_GRASS
	PlotType=2
	FeatureType=FEATURE_FOREST, FeatureVariety=1
EndPlot
BeginPlot
	x=61,y=41
	TerrainType=TERRAIN_GRASS
	PlotType=2
	RiverWEDirection=1
	isNOfRiver
EndPlot
BeginPlot
	x=61,y=42
	TerrainType=TERRAIN_GRASS
	PlotType=2
	BonusType=BONUS_BANANA
EndPlot
BeginPlot
	x=61,y=43
	TerrainType=TERRAIN_GRASS
	PlotType=2
	BonusType=BONUS_IRON
	RiverWEDirection=1
	isNOfRiver
EndPlot
BeginPlot
	x=61,y=44
	TerrainType=TERRAIN_GRASS
	PlotType=2
EndPlot
BeginPlot
	x=61,y=45
	TerrainType=TERRAIN_GRASS
	PlotType=2
	RiverWEDirection=1
	isNOfRiver
EndPlot
BeginPlot
	x=61,y=46
	TerrainType=TERRAIN_GRASS
	PlotType=2
	FeatureType=FEATURE_FOREST, FeatureVariety=1
EndPlot
BeginPlot
	x=61,y=47
	TerrainType=TERRAIN_GRASS
	PlotType=2
	RiverWEDirection=1
	isNOfRiver
	FeatureType=FEATURE_FOREST, FeatureVariety=1
EndPlot
BeginPlot
	x=61,y=48
	TerrainType=TERRAIN_GRASS
	PlotType=2
EndPlot
BeginPlot
	x=61,y=49
	TerrainType=TERRAIN_GRASS
	PlotType=2
	RiverNSDirection=0
	isWOfRiver
	RiverWEDirection=1
	isNOfRiver
EndPlot
BeginPlot
	x=61,y=50
	TerrainType=TERRAIN_GRASS
	PlotType=2
	RiverNSDirection=0
	isWOfRiver
	FeatureType=FEATURE_FOREST, FeatureVariety=1
EndPlot
BeginPlot
	x=61,y=51
	TerrainType=TERRAIN_GRASS
	PlotType=2
	RiverNSDirection=0
	isWOfRiver
	FeatureType=FEATURE_FOREST, FeatureVariety=1
EndPlot
BeginPlot
	x=61,y=52
	TerrainType=TERRAIN_GRASS
	PlotType=2
	RiverNSDirection=0
	isWOfRiver
	FeatureType=FEATURE_FOREST, FeatureVariety=1
EndPlot
BeginPlot
	x=61,y=53
	TerrainType=TERRAIN_GRASS
	PlotType=2
	RiverNSDirection=0
	isWOfRiver
	FeatureType=FEATURE_FOREST, FeatureVariety=1
EndPlot
BeginPlot
	x=61,y=54
	TerrainType=TERRAIN_GRASS
	PlotType=2
	RiverNSDirection=0
	isWOfRiver
EndPlot
BeginPlot
	x=61,y=55
	TerrainType=TERRAIN_GRASS
	PlotType=2
	RiverNSDirection=0
	isWOfRiver
	FeatureType=FEATURE_FOREST, FeatureVariety=1
EndPlot
BeginPlot
	x=61,y=56
	TerrainType=TERRAIN_GRASS
	PlotType=2
	RiverWEDirection=3
	isNOfRiver
EndPlot
BeginPlot
	x=61,y=57
	TerrainType=TERRAIN_GRASS
	PlotType=2
EndPlot
BeginPlot
	x=61,y=58
	TerrainType=TERRAIN_GRASS
	PlotType=2
	RiverWEDirection=3
	isNOfRiver
	FeatureType=FEATURE_FOREST, FeatureVariety=1
EndPlot
BeginPlot
	x=61,y=59
	TerrainType=TERRAIN_GRASS
	PlotType=2
	FeatureType=FEATURE_FOREST, FeatureVariety=1
EndPlot
BeginPlot
	x=61,y=60
	TerrainType=TERRAIN_GRASS
	PlotType=1
	RiverWEDirection=3
	isNOfRiver
	FeatureType=FEATURE_FOREST, FeatureVariety=1
EndPlot
BeginPlot
	x=61,y=61
	TerrainType=TERRAIN_GRASS
	PlotType=2
EndPlot
BeginPlot
	x=61,y=62
	TerrainType=TERRAIN_GRASS
	PlotType=1
	RiverWEDirection=3
	isNOfRiver
EndPlot
BeginPlot
	x=61,y=63
	TerrainType=TERRAIN_GRASS
	PlotType=2
EndPlot
BeginPlot
	x=61,y=64
	TerrainType=TERRAIN_COAST
	PlotType=3
EndPlot
BeginPlot
	x=61,y=65
	TerrainType=TERRAIN_OCEAN
	PlotType=3
EndPlot
BeginPlot
	x=61,y=66
	TerrainType=TERRAIN_OCEAN
	PlotType=3
EndPlot
BeginPlot
	x=61,y=67
	TerrainType=TERRAIN_OCEAN
	PlotType=3
EndPlot</v>
      </c>
    </row>
    <row r="140" spans="2:2" x14ac:dyDescent="0.25">
      <c r="B140" s="201" t="str">
        <f t="shared" ca="1" si="2"/>
        <v>BeginPlot
	x=62,y=0
	TerrainType=TERRAIN_OCEAN
	PlotType=3
EndPlot
BeginPlot
	x=62,y=1
	TerrainType=TERRAIN_OCEAN
	PlotType=3
EndPlot
BeginPlot
	x=62,y=2
	TerrainType=TERRAIN_OCEAN
	PlotType=3
EndPlot
BeginPlot
	x=62,y=3
	TerrainType=TERRAIN_OCEAN
	PlotType=3
EndPlot
BeginPlot
	x=62,y=4
	TerrainType=TERRAIN_COAST
	PlotType=3
EndPlot
BeginPlot
	x=62,y=5
	TerrainType=TERRAIN_GRASS
	PlotType=2
EndPlot
BeginPlot
	x=62,y=6
	TerrainType=TERRAIN_GRASS
	PlotType=2
	FeatureType=FEATURE_FOREST, FeatureVariety=2
EndPlot
BeginPlot
	x=62,y=7
	TerrainType=TERRAIN_GRASS
	PlotType=1
EndPlot
BeginPlot
	x=62,y=8
	TerrainType=TERRAIN_GRASS
	PlotType=1
	BonusType=BONUS_BANANA
EndPlot
BeginPlot
	x=62,y=9
	TerrainType=TERRAIN_GRASS
	PlotType=2
EndPlot
BeginPlot
	x=62,y=10
	TerrainType=TERRAIN_GRASS
	PlotType=2
	RiverWEDirection=1
	isNOfRiver
EndPlot
BeginPlot
	x=62,y=11
	TerrainType=TERRAIN_GRASS
	PlotType=2
EndPlot
BeginPlot
	x=62,y=12
	TerrainType=TERRAIN_GRASS
	PlotType=2
	FeatureType=FEATURE_FOREST, FeatureVariety=2
EndPlot
BeginPlot
	x=62,y=13
	TerrainType=TERRAIN_GRASS
	PlotType=2
	FeatureType=FEATURE_FOREST, FeatureVariety=2
EndPlot
BeginPlot
	x=62,y=14
	TerrainType=TERRAIN_GRASS
	PlotType=2
EndPlot
BeginPlot
	x=62,y=15
	TerrainType=TERRAIN_GRASS
	PlotType=2
	ImprovementType=IMPROVEMENT_GOODY_HUT
EndPlot
BeginPlot
	x=62,y=16
	TerrainType=TERRAIN_GRASS
	PlotType=2
	FeatureType=FEATURE_FOREST, FeatureVariety=2
EndPlot
BeginPlot
	x=62,y=17
	TerrainType=TERRAIN_GRASS
	PlotType=2
	RiverNSDirection=0
	isWOfRiver
	RiverWEDirection=1
	isNOfRiver
	FeatureType=FEATURE_FOREST, FeatureVariety=2
EndPlot
BeginPlot
	x=62,y=18
	TerrainType=TERRAIN_GRASS
	PlotType=2
	BonusType=BONUS_COPPER
	RiverNSDirection=0
	isWOfRiver
	FeatureType=FEATURE_FOREST, FeatureVariety=2
EndPlot
BeginPlot
	x=62,y=19
	TerrainType=TERRAIN_GRASS
	PlotType=2
	RiverNSDirection=0
	isWOfRiver
	RiverWEDirection=1
	isNOfRiver
	FeatureType=FEATURE_FOREST, FeatureVariety=2
EndPlot
BeginPlot
	x=62,y=20
	TerrainType=TERRAIN_GRASS
	PlotType=2
	RiverNSDirection=0
	isWOfRiver
EndPlot
BeginPlot
	x=62,y=21
	TerrainType=TERRAIN_GRASS
	PlotType=2
	FeatureType=FEATURE_FOREST, FeatureVariety=2
EndPlot
BeginPlot
	x=62,y=22
	TerrainType=TERRAIN_GRASS
	PlotType=2
EndPlot
BeginPlot
	x=62,y=23
	TerrainType=TERRAIN_GRASS
	PlotType=2
EndPlot
BeginPlot
	x=62,y=24
	TerrainType=TERRAIN_GRASS
	PlotType=2
	FeatureType=FEATURE_FOREST, FeatureVariety=2
EndPlot
BeginPlot
	x=62,y=25
	TerrainType=TERRAIN_GRASS
	PlotType=2
	FeatureType=FEATURE_FOREST, FeatureVariety=2
EndPlot
BeginPlot
	x=62,y=26
	TerrainType=TERRAIN_GRASS
	PlotType=2
	RiverWEDirection=3
	isNOfRiver
	FeatureType=FEATURE_FOREST, FeatureVariety=2
EndPlot
BeginPlot
	x=62,y=27
	TerrainType=TERRAIN_GRASS
	PlotType=2
EndPlot
BeginPlot
	x=62,y=28
	TerrainType=TERRAIN_GRASS
	PlotType=2
EndPlot
BeginPlot
	x=62,y=29
	TerrainType=TERRAIN_GRASS
	PlotType=2
EndPlot
BeginPlot
	x=62,y=30
	TerrainType=TERRAIN_COAST
	PlotType=3
EndPlot
BeginPlot
	x=62,y=31
	TerrainType=TERRAIN_OCEAN
	PlotType=3
EndPlot
BeginPlot
	x=62,y=32
	TerrainType=TERRAIN_OCEAN
	PlotType=3
EndPlot
BeginPlot
	x=62,y=33
	TerrainType=TERRAIN_OCEAN
	PlotType=3
EndPlot
BeginPlot
	x=62,y=34
	TerrainType=TERRAIN_OCEAN
	PlotType=3
EndPlot
BeginPlot
	x=62,y=35
	TerrainType=TERRAIN_OCEAN
	PlotType=3
EndPlot
BeginPlot
	x=62,y=36
	TerrainType=TERRAIN_OCEAN
	PlotType=3
EndPlot
BeginPlot
	x=62,y=37
	TerrainType=TERRAIN_OCEAN
	PlotType=3
EndPlot
BeginPlot
	x=62,y=38
	TerrainType=TERRAIN_COAST
	PlotType=3
EndPlot
BeginPlot
	x=62,y=39
	TerrainType=TERRAIN_GRASS
	PlotType=2
EndPlot
BeginPlot
	x=62,y=40
	TerrainType=TERRAIN_GRASS
	PlotType=1
	BonusType=BONUS_IVORY
	FeatureType=FEATURE_FOREST, FeatureVariety=1
EndPlot
BeginPlot
	x=62,y=41
	TerrainType=TERRAIN_GRASS
	PlotType=2
	RiverWEDirection=1
	isNOfRiver
	FeatureType=FEATURE_FOREST, FeatureVariety=1
EndPlot
BeginPlot
	x=62,y=42
	TerrainType=TERRAIN_GRASS
	PlotType=1
	FeatureType=FEATURE_FOREST, FeatureVariety=1
EndPlot
BeginPlot
	x=62,y=43
	TerrainType=TERRAIN_GRASS
	PlotType=2
	RiverWEDirection=1
	isNOfRiver
	FeatureType=FEATURE_FOREST, FeatureVariety=1
EndPlot
BeginPlot
	x=62,y=44
	TerrainType=TERRAIN_GRASS
	PlotType=2
	FeatureType=FEATURE_FOREST, FeatureVariety=1
EndPlot
BeginPlot
	x=62,y=45
	TerrainType=TERRAIN_GRASS
	PlotType=2
	RiverWEDirection=1
	isNOfRiver
EndPlot
BeginPlot
	x=62,y=46
	TerrainType=TERRAIN_GRASS
	PlotType=2
EndPlot
BeginPlot
	x=62,y=47
	TerrainType=TERRAIN_GRASS
	PlotType=2
	ImprovementType=IMPROVEMENT_GOODY_HUT
	RiverWEDirection=1
	isNOfRiver
	FeatureType=FEATURE_FOREST, FeatureVariety=1
EndPlot
BeginPlot
	x=62,y=48
	TerrainType=TERRAIN_GRASS
	PlotType=2
EndPlot
BeginPlot
	x=62,y=49
	TerrainType=TERRAIN_GRASS
	PlotType=2
EndPlot
BeginPlot
	x=62,y=50
	TerrainType=TERRAIN_GRASS
	PlotType=2
EndPlot
BeginPlot
	x=62,y=51
	TerrainType=TERRAIN_GRASS
	PlotType=1
	BonusType=BONUS_PIG
	FeatureType=FEATURE_FOREST, FeatureVariety=1
EndPlot
BeginPlot
	x=62,y=52
	TerrainType=TERRAIN_GRASS
	PlotType=1
EndPlot
BeginPlot
	x=62,y=53
	TerrainType=TERRAIN_GRASS
	PlotType=2
	FeatureType=FEATURE_FOREST, FeatureVariety=1
EndPlot
BeginPlot
	x=62,y=54
	TerrainType=TERRAIN_GRASS
	PlotType=2
	FeatureType=FEATURE_FOREST, FeatureVariety=1
EndPlot
BeginPlot
	x=62,y=55
	TerrainType=TERRAIN_GRASS
	PlotType=2
EndPlot
BeginPlot
	x=62,y=56
	TerrainType=TERRAIN_GRASS
	PlotType=1
EndPlot
BeginPlot
	x=62,y=57
	TerrainType=TERRAIN_GRASS
	PlotType=2
	BonusType=BONUS_ALUMINUM
EndPlot
BeginPlot
	x=62,y=58
	TerrainType=TERRAIN_GRASS
	PlotType=2
	RiverWEDirection=3
	isNOfRiver
EndPlot
BeginPlot
	x=62,y=59
	TerrainType=TERRAIN_GRASS
	PlotType=2
EndPlot
BeginPlot
	x=62,y=60
	TerrainType=TERRAIN_GRASS
	PlotType=1
	RiverWEDirection=3
	isNOfRiver
	FeatureType=FEATURE_FOREST, FeatureVariety=1
EndPlot
BeginPlot
	x=62,y=61
	TerrainType=TERRAIN_GRASS
	PlotType=1
EndPlot
BeginPlot
	x=62,y=62
	TerrainType=TERRAIN_GRASS
	PlotType=1
	RiverWEDirection=3
	isNOfRiver
EndPlot
BeginPlot
	x=62,y=63
	TerrainType=TERRAIN_COAST
	PlotType=3
EndPlot
BeginPlot
	x=62,y=64
	TerrainType=TERRAIN_COAST
	PlotType=3
EndPlot
BeginPlot
	x=62,y=65
	TerrainType=TERRAIN_OCEAN
	PlotType=3
EndPlot
BeginPlot
	x=62,y=66
	TerrainType=TERRAIN_OCEAN
	PlotType=3
EndPlot
BeginPlot
	x=62,y=67
	TerrainType=TERRAIN_OCEAN
	PlotType=3
EndPlot</v>
      </c>
    </row>
    <row r="141" spans="2:2" x14ac:dyDescent="0.25">
      <c r="B141" s="201" t="str">
        <f t="shared" ca="1" si="2"/>
        <v>BeginPlot
	x=63,y=0
	TerrainType=TERRAIN_OCEAN
	PlotType=3
EndPlot
BeginPlot
	x=63,y=1
	TerrainType=TERRAIN_OCEAN
	PlotType=3
EndPlot
BeginPlot
	x=63,y=2
	TerrainType=TERRAIN_OCEAN
	PlotType=3
EndPlot
BeginPlot
	x=63,y=3
	TerrainType=TERRAIN_OCEAN
	PlotType=3
EndPlot
BeginPlot
	x=63,y=4
	TerrainType=TERRAIN_COAST
	PlotType=3
EndPlot
BeginPlot
	x=63,y=5
	TerrainType=TERRAIN_COAST
	PlotType=3
EndPlot
BeginPlot
	x=63,y=6
	TerrainType=TERRAIN_COAST
	PlotType=3
	FeatureType=FEATURE_FOREST, FeatureVariety=2
EndPlot
BeginPlot
	x=63,y=7
	TerrainType=TERRAIN_GRASS
	PlotType=1
	FeatureType=FEATURE_FOREST, FeatureVariety=2
EndPlot
BeginPlot
	x=63,y=8
	TerrainType=TERRAIN_GRASS
	PlotType=2
	FeatureType=FEATURE_FOREST, FeatureVariety=2
EndPlot
BeginPlot
	x=63,y=9
	TerrainType=TERRAIN_GRASS
	PlotType=2
	BonusType=BONUS_OIL
	RiverNSDirection=2
	isWOfRiver
	FeatureType=FEATURE_FOREST, FeatureVariety=2
EndPlot
BeginPlot
	x=63,y=10
	TerrainType=TERRAIN_GRASS
	PlotType=2
	RiverWEDirection=1
	isNOfRiver
	FeatureType=FEATURE_FOREST, FeatureVariety=2
EndPlot
BeginPlot
	x=63,y=11
	TerrainType=TERRAIN_GRASS
	PlotType=2
EndPlot
BeginPlot
	x=63,y=12
	TerrainType=TERRAIN_GRASS
	PlotType=1
	BonusType=BONUS_URANIUM
EndPlot
BeginPlot
	x=63,y=13
	TerrainType=TERRAIN_GRASS
	PlotType=2
	FeatureType=FEATURE_FOREST, FeatureVariety=2
EndPlot
BeginPlot
	x=63,y=14
	TerrainType=TERRAIN_GRASS
	PlotType=2
EndPlot
BeginPlot
	x=63,y=15
	TerrainType=TERRAIN_GRASS
	PlotType=2
EndPlot
BeginPlot
	x=63,y=16
	TerrainType=TERRAIN_GRASS
	PlotType=2
EndPlot
BeginPlot
	x=63,y=17
	TerrainType=TERRAIN_GRASS
	PlotType=2
	FeatureType=FEATURE_FOREST, FeatureVariety=2
EndPlot
BeginPlot
	x=63,y=18
	TerrainType=TERRAIN_GRASS
	PlotType=2
	BonusType=BONUS_SILVER
EndPlot
BeginPlot
	x=63,y=19
	TerrainType=TERRAIN_GRASS
	PlotType=2
	FeatureType=FEATURE_FOREST, FeatureVariety=2
EndPlot
BeginPlot
	x=63,y=20
	TerrainType=TERRAIN_GRASS
	PlotType=2
	FeatureType=FEATURE_FOREST, FeatureVariety=2
EndPlot
BeginPlot
	x=63,y=21
	TerrainType=TERRAIN_GRASS
	PlotType=2
	RiverNSDirection=0
	isWOfRiver
	RiverWEDirection=1
	isNOfRiver
EndPlot
BeginPlot
	x=63,y=22
	TerrainType=TERRAIN_GRASS
	PlotType=2
	RiverNSDirection=0
	isWOfRiver
EndPlot
BeginPlot
	x=63,y=23
	TerrainType=TERRAIN_GRASS
	PlotType=2
	BonusType=BONUS_CORN
EndPlot
BeginPlot
	x=63,y=24
	TerrainType=TERRAIN_GRASS
	PlotType=2
EndPlot
BeginPlot
	x=63,y=25
	TerrainType=TERRAIN_GRASS
	PlotType=2
EndPlot
BeginPlot
	x=63,y=26
	TerrainType=TERRAIN_GRASS
	PlotType=2
	RiverWEDirection=3
	isNOfRiver
	FeatureType=FEATURE_FOREST, FeatureVariety=2
EndPlot
BeginPlot
	x=63,y=27
	TerrainType=TERRAIN_GRASS
	PlotType=2
	BonusType=BONUS_COW
EndPlot
BeginPlot
	x=63,y=28
	TerrainType=TERRAIN_GRASS
	PlotType=2
EndPlot
BeginPlot
	x=63,y=29
	TerrainType=TERRAIN_GRASS
	PlotType=2
EndPlot
BeginPlot
	x=63,y=30
	TerrainType=TERRAIN_COAST
	PlotType=3
EndPlot
BeginPlot
	x=63,y=31
	TerrainType=TERRAIN_OCEAN
	PlotType=3
EndPlot
BeginPlot
	x=63,y=32
	TerrainType=TERRAIN_OCEAN
	PlotType=3
EndPlot
BeginPlot
	x=63,y=33
	TerrainType=TERRAIN_OCEAN
	PlotType=3
EndPlot
BeginPlot
	x=63,y=34
	TerrainType=TERRAIN_OCEAN
	PlotType=3
EndPlot
BeginPlot
	x=63,y=35
	TerrainType=TERRAIN_OCEAN
	PlotType=3
EndPlot
BeginPlot
	x=63,y=36
	TerrainType=TERRAIN_OCEAN
	PlotType=3
EndPlot
BeginPlot
	x=63,y=37
	TerrainType=TERRAIN_OCEAN
	PlotType=3
EndPlot
BeginPlot
	x=63,y=38
	TerrainType=TERRAIN_COAST
	PlotType=3
EndPlot
BeginPlot
	x=63,y=39
	TerrainType=TERRAIN_GRASS
	PlotType=2
	FeatureType=FEATURE_FOREST, FeatureVariety=1
EndPlot
BeginPlot
	x=63,y=40
	TerrainType=TERRAIN_GRASS
	PlotType=2
	FeatureType=FEATURE_FOREST, FeatureVariety=1
EndPlot
BeginPlot
	x=63,y=41
	TerrainType=TERRAIN_GRASS
	PlotType=2
	RiverWEDirection=1
	isNOfRiver
	FeatureType=FEATURE_FOREST, FeatureVariety=1
EndPlot
BeginPlot
	x=63,y=42
	TerrainType=TERRAIN_GRASS
	PlotType=2
	FeatureType=FEATURE_FOREST, FeatureVariety=1
EndPlot
BeginPlot
	x=63,y=43
	TerrainType=TERRAIN_GRASS
	PlotType=2
	RiverWEDirection=1
	isNOfRiver
	FeatureType=FEATURE_FOREST, FeatureVariety=1
EndPlot
BeginPlot
	x=63,y=44
	TerrainType=TERRAIN_GRASS
	PlotType=2
EndPlot
BeginPlot
	x=63,y=45
	TerrainType=TERRAIN_GRASS
	PlotType=2
	RiverWEDirection=1
	isNOfRiver
	FeatureType=FEATURE_FOREST, FeatureVariety=1
EndPlot
BeginPlot
	x=63,y=46
	TerrainType=TERRAIN_GRASS
	PlotType=2
EndPlot
BeginPlot
	x=63,y=47
	TerrainType=TERRAIN_GRASS
	PlotType=2
	RiverNSDirection=0
	isWOfRiver
	RiverWEDirection=1
	isNOfRiver
EndPlot
BeginPlot
	x=63,y=48
	TerrainType=TERRAIN_GRASS
	PlotType=2
	RiverNSDirection=0
	isWOfRiver
	FeatureType=FEATURE_FOREST, FeatureVariety=1
EndPlot
BeginPlot
	x=63,y=49
	TerrainType=TERRAIN_GRASS
	PlotType=2
	RiverNSDirection=0
	isWOfRiver
EndPlot
BeginPlot
	x=63,y=50
	TerrainType=TERRAIN_GRASS
	PlotType=2
	BonusType=BONUS_SHEEP
	RiverNSDirection=0
	isWOfRiver
	FeatureType=FEATURE_FOREST, FeatureVariety=1
EndPlot
BeginPlot
	x=63,y=51
	TerrainType=TERRAIN_GRASS
	PlotType=2
	RiverNSDirection=0
	isWOfRiver
	FeatureType=FEATURE_FOREST, FeatureVariety=1
EndPlot
BeginPlot
	x=63,y=52
	TerrainType=TERRAIN_GRASS
	PlotType=2
	BonusType=BONUS_COW
	RiverNSDirection=0
	isWOfRiver
	FeatureType=FEATURE_FOREST, FeatureVariety=1
EndPlot
BeginPlot
	x=63,y=53
	TerrainType=TERRAIN_GRASS
	PlotType=2
	RiverNSDirection=0
	isWOfRiver
	FeatureType=FEATURE_FOREST, FeatureVariety=1
EndPlot
BeginPlot
	x=63,y=54
	TerrainType=TERRAIN_GRASS
	PlotType=2
	RiverNSDirection=0
	isWOfRiver
EndPlot
BeginPlot
	x=63,y=55
	TerrainType=TERRAIN_GRASS
	PlotType=2
	RiverNSDirection=0
	isWOfRiver
EndPlot
BeginPlot
	x=63,y=56
	TerrainType=TERRAIN_GRASS
	PlotType=1
	RiverNSDirection=0
	isWOfRiver
EndPlot
BeginPlot
	x=63,y=57
	TerrainType=TERRAIN_GRASS
	PlotType=2
	RiverNSDirection=0
	isWOfRiver
EndPlot
BeginPlot
	x=63,y=58
	TerrainType=TERRAIN_GRASS
	PlotType=2
	RiverWEDirection=3
	isNOfRiver
	FeatureType=FEATURE_FOREST, FeatureVariety=1
EndPlot
BeginPlot
	x=63,y=59
	TerrainType=TERRAIN_GRASS
	PlotType=1
	FeatureType=FEATURE_FOREST, FeatureVariety=1
EndPlot
BeginPlot
	x=63,y=60
	TerrainType=TERRAIN_GRASS
	PlotType=2
	BonusType=BONUS_ALUMINUM
	RiverWEDirection=3
	isNOfRiver
EndPlot
BeginPlot
	x=63,y=61
	TerrainType=TERRAIN_GRASS
	PlotType=1
	FeatureType=FEATURE_FOREST, FeatureVariety=1
EndPlot
BeginPlot
	x=63,y=62
	TerrainType=TERRAIN_COAST
	PlotType=3
	RiverWEDirection=3
	isNOfRiver
EndPlot
BeginPlot
	x=63,y=63
	TerrainType=TERRAIN_COAST
	PlotType=3
EndPlot
BeginPlot
	x=63,y=64
	TerrainType=TERRAIN_COAST
	PlotType=3
EndPlot
BeginPlot
	x=63,y=65
	TerrainType=TERRAIN_OCEAN
	PlotType=3
EndPlot
BeginPlot
	x=63,y=66
	TerrainType=TERRAIN_OCEAN
	PlotType=3
EndPlot
BeginPlot
	x=63,y=67
	TerrainType=TERRAIN_OCEAN
	PlotType=3
EndPlot</v>
      </c>
    </row>
    <row r="142" spans="2:2" x14ac:dyDescent="0.25">
      <c r="B142" s="201" t="str">
        <f t="shared" ca="1" si="2"/>
        <v>BeginPlot
	x=64,y=0
	TerrainType=TERRAIN_OCEAN
	PlotType=3
EndPlot
BeginPlot
	x=64,y=1
	TerrainType=TERRAIN_OCEAN
	PlotType=3
EndPlot
BeginPlot
	x=64,y=2
	TerrainType=TERRAIN_OCEAN
	PlotType=3
EndPlot
BeginPlot
	x=64,y=3
	TerrainType=TERRAIN_OCEAN
	PlotType=3
EndPlot
BeginPlot
	x=64,y=4
	TerrainType=TERRAIN_COAST
	PlotType=3
EndPlot
BeginPlot
	x=64,y=5
	TerrainType=TERRAIN_GRASS
	PlotType=2
	FeatureType=FEATURE_FOREST, FeatureVariety=2
EndPlot
BeginPlot
	x=64,y=6
	TerrainType=TERRAIN_COAST
	PlotType=3
	FeatureType=FEATURE_FOREST, FeatureVariety=2
EndPlot
BeginPlot
	x=64,y=7
	TerrainType=TERRAIN_GRASS
	PlotType=2
	BonusType=BONUS_IVORY
	ImprovementType=IMPROVEMENT_GOODY_HUT
	FeatureType=FEATURE_FOREST, FeatureVariety=2
EndPlot
BeginPlot
	x=64,y=8
	TerrainType=TERRAIN_GRASS
	PlotType=2
	FeatureType=FEATURE_FOREST, FeatureVariety=2
EndPlot
BeginPlot
	x=64,y=9
	TerrainType=TERRAIN_GRASS
	PlotType=2
	RiverWEDirection=1
	isNOfRiver
	FeatureType=FEATURE_FOREST, FeatureVariety=2
EndPlot
BeginPlot
	x=64,y=10
	TerrainType=TERRAIN_GRASS
	PlotType=1
EndPlot
BeginPlot
	x=64,y=11
	TerrainType=TERRAIN_GRASS
	PlotType=1
	BonusType=BONUS_STONE
	FeatureType=FEATURE_FOREST, FeatureVariety=2
EndPlot
BeginPlot
	x=64,y=12
	TerrainType=TERRAIN_GRASS
	PlotType=2
EndPlot
BeginPlot
	x=64,y=13
	TerrainType=TERRAIN_GRASS
	PlotType=2
EndPlot
BeginPlot
	x=64,y=14
	TerrainType=TERRAIN_GRASS
	PlotType=2
	FeatureType=FEATURE_FOREST, FeatureVariety=2
EndPlot
BeginPlot
	x=64,y=15
	TerrainType=TERRAIN_GRASS
	PlotType=2
EndPlot
BeginPlot
	x=64,y=16
	TerrainType=TERRAIN_GRASS
	PlotType=2
	FeatureType=FEATURE_FOREST, FeatureVariety=2
EndPlot
BeginPlot
	x=64,y=17
	TerrainType=TERRAIN_GRASS
	PlotType=2
	FeatureType=FEATURE_FOREST, FeatureVariety=2
EndPlot
BeginPlot
	x=64,y=18
	TerrainType=TERRAIN_GRASS
	PlotType=2
	FeatureType=FEATURE_FOREST, FeatureVariety=2
EndPlot
BeginPlot
	x=64,y=19
	TerrainType=TERRAIN_GRASS
	PlotType=2
	FeatureType=FEATURE_FOREST, FeatureVariety=2
EndPlot
BeginPlot
	x=64,y=20
	TerrainType=TERRAIN_GRASS
	PlotType=2
	BonusType=BONUS_RICE
EndPlot
BeginPlot
	x=64,y=21
	TerrainType=TERRAIN_GRASS
	PlotType=2
EndPlot
BeginPlot
	x=64,y=22
	TerrainType=TERRAIN_GRASS
	PlotType=2
EndPlot
BeginPlot
	x=64,y=23
	TerrainType=TERRAIN_GRASS
	PlotType=1
	RiverWEDirection=1
	isNOfRiver
EndPlot
BeginPlot
	x=64,y=24
	TerrainType=TERRAIN_GRASS
	PlotType=1
	FeatureType=FEATURE_FOREST, FeatureVariety=2
EndPlot
BeginPlot
	x=64,y=25
	TerrainType=TERRAIN_GRASS
	PlotType=1
	FeatureType=FEATURE_FOREST, FeatureVariety=2
EndPlot
BeginPlot
	x=64,y=26
	TerrainType=TERRAIN_GRASS
	PlotType=1
EndPlot
BeginPlot
	x=64,y=27
	TerrainType=TERRAIN_GRASS
	PlotType=2
	RiverNSDirection=0
	isWOfRiver
	FeatureType=FEATURE_FOREST, FeatureVariety=2
EndPlot
BeginPlot
	x=64,y=28
	TerrainType=TERRAIN_GRASS
	PlotType=2
	RiverNSDirection=0
	isWOfRiver
EndPlot
BeginPlot
	x=64,y=29
	TerrainType=TERRAIN_GRASS
	PlotType=2
	RiverNSDirection=0
	isWOfRiver
EndPlot
BeginPlot
	x=64,y=30
	TerrainType=TERRAIN_COAST
	PlotType=3
EndPlot
BeginPlot
	x=64,y=31
	TerrainType=TERRAIN_OCEAN
	PlotType=3
EndPlot
BeginPlot
	x=64,y=32
	TerrainType=TERRAIN_OCEAN
	PlotType=3
EndPlot
BeginPlot
	x=64,y=33
	TerrainType=TERRAIN_OCEAN
	PlotType=3
EndPlot
BeginPlot
	x=64,y=34
	TerrainType=TERRAIN_OCEAN
	PlotType=3
EndPlot
BeginPlot
	x=64,y=35
	TerrainType=TERRAIN_OCEAN
	PlotType=3
EndPlot
BeginPlot
	x=64,y=36
	TerrainType=TERRAIN_OCEAN
	PlotType=3
EndPlot
BeginPlot
	x=64,y=37
	TerrainType=TERRAIN_OCEAN
	PlotType=3
EndPlot
BeginPlot
	x=64,y=38
	TerrainType=TERRAIN_COAST
	PlotType=3
EndPlot
BeginPlot
	x=64,y=39
	TerrainType=TERRAIN_GRASS
	PlotType=2
	FeatureType=FEATURE_FOREST, FeatureVariety=1
EndPlot
BeginPlot
	x=64,y=40
	TerrainType=TERRAIN_GRASS
	PlotType=1
EndPlot
BeginPlot
	x=64,y=41
	TerrainType=TERRAIN_GRASS
	PlotType=1
	RiverWEDirection=1
	isNOfRiver
EndPlot
BeginPlot
	x=64,y=42
	TerrainType=TERRAIN_GRASS
	PlotType=2
	FeatureType=FEATURE_FOREST, FeatureVariety=1
EndPlot
BeginPlot
	x=64,y=43
	TerrainType=TERRAIN_GRASS
	PlotType=2
	RiverWEDirection=1
	isNOfRiver
EndPlot
BeginPlot
	x=64,y=44
	TerrainType=TERRAIN_GRASS
	PlotType=2
EndPlot
BeginPlot
	x=64,y=45
	TerrainType=TERRAIN_GRASS
	PlotType=2
	RiverWEDirection=1
	isNOfRiver
EndPlot
BeginPlot
	x=64,y=46
	TerrainType=TERRAIN_GRASS
	PlotType=2
EndPlot
BeginPlot
	x=64,y=47
	TerrainType=TERRAIN_GRASS
	PlotType=2
EndPlot
BeginPlot
	x=64,y=48
	TerrainType=TERRAIN_GRASS
	PlotType=2
	FeatureType=FEATURE_FOREST, FeatureVariety=1
EndPlot
BeginPlot
	x=64,y=49
	TerrainType=TERRAIN_GRASS
	PlotType=2
	BonusType=BONUS_GOLD
	FeatureType=FEATURE_FOREST, FeatureVariety=1
EndPlot
BeginPlot
	x=64,y=50
	TerrainType=TERRAIN_GRASS
	PlotType=2
	BonusType=BONUS_STONE
	FeatureType=FEATURE_FOREST, FeatureVariety=1
EndPlot
BeginPlot
	x=64,y=51
	TerrainType=TERRAIN_GRASS
	PlotType=2
	FeatureType=FEATURE_FOREST, FeatureVariety=1
EndPlot
BeginPlot
	x=64,y=52
	TerrainType=TERRAIN_GRASS
	PlotType=1
EndPlot
BeginPlot
	x=64,y=53
	TerrainType=TERRAIN_GRASS
	PlotType=1
EndPlot
BeginPlot
	x=64,y=54
	TerrainType=TERRAIN_GRASS
	PlotType=2
	FeatureType=FEATURE_FOREST, FeatureVariety=1
EndPlot
BeginPlot
	x=64,y=55
	TerrainType=TERRAIN_GRASS
	PlotType=2
	FeatureType=FEATURE_FOREST, FeatureVariety=1
EndPlot
BeginPlot
	x=64,y=56
	TerrainType=TERRAIN_GRASS
	PlotType=2
EndPlot
BeginPlot
	x=64,y=57
	TerrainType=TERRAIN_GRASS
	PlotType=2
	FeatureType=FEATURE_FOREST, FeatureVariety=1
EndPlot
BeginPlot
	x=64,y=58
	TerrainType=TERRAIN_GRASS
	PlotType=2
EndPlot
BeginPlot
	x=64,y=59
	TerrainType=TERRAIN_GRASS
	PlotType=2
EndPlot
BeginPlot
	x=64,y=60
	TerrainType=TERRAIN_GRASS
	PlotType=2
	ImprovementType=IMPROVEMENT_GOODY_HUT
	RiverWEDirection=3
	isNOfRiver
EndPlot
BeginPlot
	x=64,y=61
	TerrainType=TERRAIN_GRASS
	PlotType=1
EndPlot
BeginPlot
	x=64,y=62
	TerrainType=TERRAIN_COAST
	PlotType=3
	RiverWEDirection=3
	isNOfRiver
	FeatureType=FEATURE_FOREST, FeatureVariety=1
EndPlot
BeginPlot
	x=64,y=63
	TerrainType=TERRAIN_COAST
	PlotType=3
	FeatureType=FEATURE_FOREST, FeatureVariety=1
EndPlot
BeginPlot
	x=64,y=64
	TerrainType=TERRAIN_COAST
	PlotType=3
EndPlot
BeginPlot
	x=64,y=65
	TerrainType=TERRAIN_OCEAN
	PlotType=3
EndPlot
BeginPlot
	x=64,y=66
	TerrainType=TERRAIN_OCEAN
	PlotType=3
EndPlot
BeginPlot
	x=64,y=67
	TerrainType=TERRAIN_OCEAN
	PlotType=3
EndPlot</v>
      </c>
    </row>
    <row r="143" spans="2:2" x14ac:dyDescent="0.25">
      <c r="B143" s="201" t="str">
        <f t="shared" ref="B143:B201" ca="1" si="3">OFFSET($A$72, 0, ROW() - ROW($B$77))</f>
        <v>BeginPlot
	x=65,y=0
	TerrainType=TERRAIN_OCEAN
	PlotType=3
EndPlot
BeginPlot
	x=65,y=1
	TerrainType=TERRAIN_OCEAN
	PlotType=3
EndPlot
BeginPlot
	x=65,y=2
	TerrainType=TERRAIN_OCEAN
	PlotType=3
EndPlot
BeginPlot
	x=65,y=3
	TerrainType=TERRAIN_OCEAN
	PlotType=3
EndPlot
BeginPlot
	x=65,y=4
	TerrainType=TERRAIN_COAST
	PlotType=3
EndPlot
BeginPlot
	x=65,y=5
	TerrainType=TERRAIN_GRASS
	PlotType=2
	FeatureType=FEATURE_FOREST, FeatureVariety=2
EndPlot
BeginPlot
	x=65,y=6
	TerrainType=TERRAIN_GRASS
	PlotType=2
EndPlot
BeginPlot
	x=65,y=7
	TerrainType=TERRAIN_GRASS
	PlotType=1
EndPlot
BeginPlot
	x=65,y=8
	TerrainType=TERRAIN_GRASS
	PlotType=2
	FeatureType=FEATURE_FOREST, FeatureVariety=2
EndPlot
BeginPlot
	x=65,y=9
	TerrainType=TERRAIN_GRASS
	PlotType=1
	RiverWEDirection=1
	isNOfRiver
EndPlot
BeginPlot
	x=65,y=10
	TerrainType=TERRAIN_GRASS
	PlotType=2
EndPlot
BeginPlot
	x=65,y=11
	TerrainType=TERRAIN_GRASS
	PlotType=2
EndPlot
BeginPlot
	x=65,y=12
	TerrainType=TERRAIN_GRASS
	PlotType=1
EndPlot
BeginPlot
	x=65,y=13
	TerrainType=TERRAIN_GRASS
	PlotType=2
EndPlot
BeginPlot
	x=65,y=14
	TerrainType=TERRAIN_GRASS
	PlotType=2
	FeatureType=FEATURE_FOREST, FeatureVariety=2
EndPlot
BeginPlot
	x=65,y=15
	TerrainType=TERRAIN_GRASS
	PlotType=1
	RiverNSDirection=0
	isWOfRiver
	FeatureType=FEATURE_FOREST, FeatureVariety=2
EndPlot
BeginPlot
	x=65,y=16
	TerrainType=TERRAIN_GRASS
	PlotType=1
	RiverNSDirection=0
	isWOfRiver
	FeatureType=FEATURE_FOREST, FeatureVariety=2
EndPlot
BeginPlot
	x=65,y=17
	TerrainType=TERRAIN_GRASS
	PlotType=2
	FeatureType=FEATURE_FOREST, FeatureVariety=2
EndPlot
BeginPlot
	x=65,y=18
	TerrainType=TERRAIN_GRASS
	PlotType=2
EndPlot
BeginPlot
	x=65,y=19
	TerrainType=TERRAIN_GRASS
	PlotType=2
EndPlot
BeginPlot
	x=65,y=20
	TerrainType=TERRAIN_GRASS
	PlotType=2
	FeatureType=FEATURE_FOREST, FeatureVariety=2
EndPlot
BeginPlot
	x=65,y=21
	TerrainType=TERRAIN_GRASS
	PlotType=2
	FeatureType=FEATURE_FOREST, FeatureVariety=2
EndPlot
BeginPlot
	x=65,y=22
	TerrainType=TERRAIN_GRASS
	PlotType=2
EndPlot
BeginPlot
	x=65,y=23
	TerrainType=TERRAIN_GRASS
	PlotType=1
	RiverWEDirection=1
	isNOfRiver
	FeatureType=FEATURE_FOREST, FeatureVariety=2
EndPlot
BeginPlot
	x=65,y=24
	TerrainType=TERRAIN_GRASS
	PlotType=1
EndPlot
BeginPlot
	x=65,y=25
	TerrainType=TERRAIN_GRASS
	PlotType=1
EndPlot
BeginPlot
	x=65,y=26
	TerrainType=TERRAIN_GRASS
	PlotType=2
EndPlot
BeginPlot
	x=65,y=27
	TerrainType=TERRAIN_GRASS
	PlotType=2
	RiverWEDirection=3
	isNOfRiver
EndPlot
BeginPlot
	x=65,y=28
	TerrainType=TERRAIN_GRASS
	PlotType=2
	FeatureType=FEATURE_FOREST, FeatureVariety=2
EndPlot
BeginPlot
	x=65,y=29
	TerrainType=TERRAIN_GRASS
	PlotType=2
	BonusType=BONUS_FUR
	ImprovementType=IMPROVEMENT_GOODY_HUT
	FeatureType=FEATURE_FOREST, FeatureVariety=2
EndPlot
BeginPlot
	x=65,y=30
	TerrainType=TERRAIN_COAST
	PlotType=3
EndPlot
BeginPlot
	x=65,y=31
	TerrainType=TERRAIN_OCEAN
	PlotType=3
EndPlot
BeginPlot
	x=65,y=32
	TerrainType=TERRAIN_OCEAN
	PlotType=3
EndPlot
BeginPlot
	x=65,y=33
	TerrainType=TERRAIN_OCEAN
	PlotType=3
EndPlot
BeginPlot
	x=65,y=34
	TerrainType=TERRAIN_OCEAN
	PlotType=3
EndPlot
BeginPlot
	x=65,y=35
	TerrainType=TERRAIN_OCEAN
	PlotType=3
EndPlot
BeginPlot
	x=65,y=36
	TerrainType=TERRAIN_OCEAN
	PlotType=3
EndPlot
BeginPlot
	x=65,y=37
	TerrainType=TERRAIN_OCEAN
	PlotType=3
EndPlot
BeginPlot
	x=65,y=38
	TerrainType=TERRAIN_COAST
	PlotType=3
	BonusType=BONUS_OIL
EndPlot
BeginPlot
	x=65,y=39
	TerrainType=TERRAIN_COAST
	PlotType=3
	FeatureType=FEATURE_FOREST, FeatureVariety=1
EndPlot
BeginPlot
	x=65,y=40
	TerrainType=TERRAIN_COAST
	PlotType=3
	FeatureType=FEATURE_FOREST, FeatureVariety=1
EndPlot
BeginPlot
	x=65,y=41
	TerrainType=TERRAIN_GRASS
	PlotType=1
	RiverWEDirection=1
	isNOfRiver
	FeatureType=FEATURE_FOREST, FeatureVariety=1
EndPlot
BeginPlot
	x=65,y=42
	TerrainType=TERRAIN_GRASS
	PlotType=2
	FeatureType=FEATURE_FOREST, FeatureVariety=1
EndPlot
BeginPlot
	x=65,y=43
	TerrainType=TERRAIN_GRASS
	PlotType=2
	RiverWEDirection=1
	isNOfRiver
	FeatureType=FEATURE_FOREST, FeatureVariety=1
EndPlot
BeginPlot
	x=65,y=44
	TerrainType=TERRAIN_GRASS
	PlotType=2
EndPlot
BeginPlot
	x=65,y=45
	TerrainType=TERRAIN_GRASS
	PlotType=1
	RiverNSDirection=0
	isWOfRiver
	RiverWEDirection=1
	isNOfRiver
EndPlot
BeginPlot
	x=65,y=46
	TerrainType=TERRAIN_GRASS
	PlotType=1
	RiverNSDirection=0
	isWOfRiver
	FeatureType=FEATURE_FOREST, FeatureVariety=1
EndPlot
BeginPlot
	x=65,y=47
	TerrainType=TERRAIN_GRASS
	PlotType=1
	RiverNSDirection=0
	isWOfRiver
	FeatureType=FEATURE_FOREST, FeatureVariety=1
EndPlot
BeginPlot
	x=65,y=48
	TerrainType=TERRAIN_GRASS
	PlotType=2
	RiverNSDirection=0
	isWOfRiver
	FeatureType=FEATURE_FOREST, FeatureVariety=1
EndPlot
BeginPlot
	x=65,y=49
	TerrainType=TERRAIN_GRASS
	PlotType=2
	RiverNSDirection=0
	isWOfRiver
	FeatureType=FEATURE_FOREST, FeatureVariety=1
EndPlot
BeginPlot
	x=65,y=50
	TerrainType=TERRAIN_GRASS
	PlotType=2
	RiverNSDirection=0
	isWOfRiver
	FeatureType=FEATURE_FOREST, FeatureVariety=1
EndPlot
BeginPlot
	x=65,y=51
	TerrainType=TERRAIN_GRASS
	PlotType=2
	RiverNSDirection=0
	isWOfRiver
EndPlot
BeginPlot
	x=65,y=52
	TerrainType=TERRAIN_GRASS
	PlotType=1
	RiverNSDirection=0
	isWOfRiver
EndPlot
BeginPlot
	x=65,y=53
	TerrainType=TERRAIN_GRASS
	PlotType=1
	RiverNSDirection=0
	isWOfRiver
EndPlot
BeginPlot
	x=65,y=54
	TerrainType=TERRAIN_GRASS
	PlotType=2
	RiverNSDirection=0
	isWOfRiver
EndPlot
BeginPlot
	x=65,y=55
	TerrainType=TERRAIN_GRASS
	PlotType=2
	RiverNSDirection=0
	isWOfRiver
	FeatureType=FEATURE_FOREST, FeatureVariety=1
EndPlot
BeginPlot
	x=65,y=56
	TerrainType=TERRAIN_GRASS
	PlotType=2
	RiverNSDirection=0
	isWOfRiver
	FeatureType=FEATURE_FOREST, FeatureVariety=1
EndPlot
BeginPlot
	x=65,y=57
	TerrainType=TERRAIN_GRASS
	PlotType=2
	RiverNSDirection=0
	isWOfRiver
EndPlot
BeginPlot
	x=65,y=58
	TerrainType=TERRAIN_GRASS
	PlotType=2
	ImprovementType=IMPROVEMENT_GOODY_HUT
	RiverNSDirection=0
	isWOfRiver
	FeatureType=FEATURE_FOREST, FeatureVariety=1
EndPlot
BeginPlot
	x=65,y=59
	TerrainType=TERRAIN_GRASS
	PlotType=2
	RiverNSDirection=0
	isWOfRiver
	FeatureType=FEATURE_FOREST, FeatureVariety=1
EndPlot
BeginPlot
	x=65,y=60
	TerrainType=TERRAIN_GRASS
	PlotType=2
	RiverWEDirection=3
	isNOfRiver
EndPlot
BeginPlot
	x=65,y=61
	TerrainType=TERRAIN_GRASS
	PlotType=2
EndPlot
BeginPlot
	x=65,y=62
	TerrainType=TERRAIN_COAST
	PlotType=3
	RiverWEDirection=3
	isNOfRiver
	FeatureType=FEATURE_FOREST, FeatureVariety=1
EndPlot
BeginPlot
	x=65,y=63
	TerrainType=TERRAIN_COAST
	PlotType=3
	BonusType=BONUS_FISH
	FeatureType=FEATURE_FOREST, FeatureVariety=1
EndPlot
BeginPlot
	x=65,y=64
	TerrainType=TERRAIN_COAST
	PlotType=3
EndPlot
BeginPlot
	x=65,y=65
	TerrainType=TERRAIN_OCEAN
	PlotType=3
EndPlot
BeginPlot
	x=65,y=66
	TerrainType=TERRAIN_OCEAN
	PlotType=3
EndPlot
BeginPlot
	x=65,y=67
	TerrainType=TERRAIN_OCEAN
	PlotType=3
EndPlot</v>
      </c>
    </row>
    <row r="144" spans="2:2" x14ac:dyDescent="0.25">
      <c r="B144" s="201" t="str">
        <f t="shared" ca="1" si="3"/>
        <v>BeginPlot
	x=66,y=0
	TerrainType=TERRAIN_OCEAN
	PlotType=3
EndPlot
BeginPlot
	x=66,y=1
	TerrainType=TERRAIN_OCEAN
	PlotType=3
EndPlot
BeginPlot
	x=66,y=2
	TerrainType=TERRAIN_OCEAN
	PlotType=3
EndPlot
BeginPlot
	x=66,y=3
	TerrainType=TERRAIN_OCEAN
	PlotType=3
EndPlot
BeginPlot
	x=66,y=4
	TerrainType=TERRAIN_COAST
	PlotType=3
EndPlot
BeginPlot
	x=66,y=5
	TerrainType=TERRAIN_GRASS
	PlotType=1
	ImprovementType=IMPROVEMENT_GOODY_HUT
	FeatureType=FEATURE_FOREST, FeatureVariety=2
EndPlot
BeginPlot
	x=66,y=6
	TerrainType=TERRAIN_GRASS
	PlotType=1
	BonusType=BONUS_ALUMINUM
	FeatureType=FEATURE_FOREST, FeatureVariety=2
EndPlot
BeginPlot
	x=66,y=7
	TerrainType=TERRAIN_GRASS
	PlotType=2
	FeatureType=FEATURE_FOREST, FeatureVariety=2
EndPlot
BeginPlot
	x=66,y=8
	TerrainType=TERRAIN_GRASS
	PlotType=2
	FeatureType=FEATURE_FOREST, FeatureVariety=2
EndPlot
BeginPlot
	x=66,y=9
	TerrainType=TERRAIN_GRASS
	PlotType=1
	RiverWEDirection=1
	isNOfRiver
	FeatureType=FEATURE_FOREST, FeatureVariety=2
EndPlot
BeginPlot
	x=66,y=10
	TerrainType=TERRAIN_GRASS
	PlotType=1
EndPlot
BeginPlot
	x=66,y=11
	TerrainType=TERRAIN_GRASS
	PlotType=2
EndPlot
BeginPlot
	x=66,y=12
	TerrainType=TERRAIN_GRASS
	PlotType=2
	FeatureType=FEATURE_FOREST, FeatureVariety=2
EndPlot
BeginPlot
	x=66,y=13
	TerrainType=TERRAIN_GRASS
	PlotType=2
	FeatureType=FEATURE_FOREST, FeatureVariety=2
EndPlot
BeginPlot
	x=66,y=14
	TerrainType=TERRAIN_GRASS
	PlotType=1
	FeatureType=FEATURE_FOREST, FeatureVariety=2
EndPlot
BeginPlot
	x=66,y=15
	TerrainType=TERRAIN_GRASS
	PlotType=2
	FeatureType=FEATURE_FOREST, FeatureVariety=2
EndPlot
BeginPlot
	x=66,y=16
	TerrainType=TERRAIN_GRASS
	PlotType=2
	FeatureType=FEATURE_FOREST, FeatureVariety=2
EndPlot
BeginPlot
	x=66,y=17
	TerrainType=TERRAIN_GRASS
	PlotType=2
	RiverNSDirection=0
	isWOfRiver
	RiverWEDirection=1
	isNOfRiver
EndPlot
BeginPlot
	x=66,y=18
	TerrainType=TERRAIN_GRASS
	PlotType=2
	RiverNSDirection=0
	isWOfRiver
EndPlot
BeginPlot
	x=66,y=19
	TerrainType=TERRAIN_GRASS
	PlotType=2
EndPlot
BeginPlot
	x=66,y=20
	TerrainType=TERRAIN_GRASS
	PlotType=2
EndPlot
BeginPlot
	x=66,y=21
	TerrainType=TERRAIN_GRASS
	PlotType=2
	FeatureType=FEATURE_FOREST, FeatureVariety=2
EndPlot
BeginPlot
	x=66,y=22
	TerrainType=TERRAIN_GRASS
	PlotType=2
	FeatureType=FEATURE_FOREST, FeatureVariety=2
EndPlot
BeginPlot
	x=66,y=23
	TerrainType=TERRAIN_GRASS
	PlotType=1
	RiverNSDirection=0
	isWOfRiver
	RiverWEDirection=1
	isNOfRiver
EndPlot
BeginPlot
	x=66,y=24
	TerrainType=TERRAIN_GRASS
	PlotType=2
	BonusType=BONUS_RICE
	RiverNSDirection=0
	isWOfRiver
	FeatureType=FEATURE_FOREST, FeatureVariety=2
EndPlot
BeginPlot
	x=66,y=25
	TerrainType=TERRAIN_GRASS
	PlotType=1
	RiverNSDirection=0
	isWOfRiver
	FeatureType=FEATURE_FOREST, FeatureVariety=2
EndPlot
BeginPlot
	x=66,y=26
	TerrainType=TERRAIN_GRASS
	PlotType=1
	RiverNSDirection=0
	isWOfRiver
EndPlot
BeginPlot
	x=66,y=27
	TerrainType=TERRAIN_GRASS
	PlotType=2
	RiverWEDirection=3
	isNOfRiver
EndPlot
BeginPlot
	x=66,y=28
	TerrainType=TERRAIN_GRASS
	PlotType=2
	FeatureType=FEATURE_FOREST, FeatureVariety=2
EndPlot
BeginPlot
	x=66,y=29
	TerrainType=TERRAIN_GRASS
	PlotType=2
	FeatureType=FEATURE_FOREST, FeatureVariety=2
EndPlot
BeginPlot
	x=66,y=30
	TerrainType=TERRAIN_COAST
	PlotType=3
EndPlot
BeginPlot
	x=66,y=31
	TerrainType=TERRAIN_OCEAN
	PlotType=3
EndPlot
BeginPlot
	x=66,y=32
	TerrainType=TERRAIN_OCEAN
	PlotType=3
EndPlot
BeginPlot
	x=66,y=33
	TerrainType=TERRAIN_OCEAN
	PlotType=3
EndPlot
BeginPlot
	x=66,y=34
	TerrainType=TERRAIN_OCEAN
	PlotType=3
EndPlot
BeginPlot
	x=66,y=35
	TerrainType=TERRAIN_OCEAN
	PlotType=3
EndPlot
BeginPlot
	x=66,y=36
	TerrainType=TERRAIN_OCEAN
	PlotType=3
EndPlot
BeginPlot
	x=66,y=37
	TerrainType=TERRAIN_OCEAN
	PlotType=3
EndPlot
BeginPlot
	x=66,y=38
	TerrainType=TERRAIN_COAST
	PlotType=3
EndPlot
BeginPlot
	x=66,y=39
	TerrainType=TERRAIN_GRASS
	PlotType=2
EndPlot
BeginPlot
	x=66,y=40
	TerrainType=TERRAIN_GRASS
	PlotType=2
	FeatureType=FEATURE_FOREST, FeatureVariety=1
EndPlot
BeginPlot
	x=66,y=41
	TerrainType=TERRAIN_GRASS
	PlotType=2
	RiverWEDirection=1
	isNOfRiver
	FeatureType=FEATURE_FOREST, FeatureVariety=1
EndPlot
BeginPlot
	x=66,y=42
	TerrainType=TERRAIN_GRASS
	PlotType=2
EndPlot
BeginPlot
	x=66,y=43
	TerrainType=TERRAIN_GRASS
	PlotType=2
	RiverWEDirection=1
	isNOfRiver
EndPlot
BeginPlot
	x=66,y=44
	TerrainType=TERRAIN_GRASS
	PlotType=2
	BonusType=BONUS_COAL
	FeatureType=FEATURE_FOREST, FeatureVariety=1
EndPlot
BeginPlot
	x=66,y=45
	TerrainType=TERRAIN_GRASS
	PlotType=2
EndPlot
BeginPlot
	x=66,y=46
	TerrainType=TERRAIN_GRASS
	PlotType=1
EndPlot
BeginPlot
	x=66,y=47
	TerrainType=TERRAIN_GRASS
	PlotType=1
	FeatureType=FEATURE_FOREST, FeatureVariety=1
EndPlot
BeginPlot
	x=66,y=48
	TerrainType=TERRAIN_GRASS
	PlotType=2
	ImprovementType=IMPROVEMENT_GOODY_HUT
	FeatureType=FEATURE_FOREST, FeatureVariety=1
EndPlot
BeginPlot
	x=66,y=49
	TerrainType=TERRAIN_GRASS
	PlotType=2
EndPlot
BeginPlot
	x=66,y=50
	TerrainType=TERRAIN_GRASS
	PlotType=2
	FeatureType=FEATURE_FOREST, FeatureVariety=1
EndPlot
BeginPlot
	x=66,y=51
	TerrainType=TERRAIN_GRASS
	PlotType=2
	FeatureType=FEATURE_FOREST, FeatureVariety=1
EndPlot
BeginPlot
	x=66,y=52
	TerrainType=TERRAIN_GRASS
	PlotType=1
	BonusType=BONUS_URANIUM
EndPlot
BeginPlot
	x=66,y=53
	TerrainType=TERRAIN_GRASS
	PlotType=2
EndPlot
BeginPlot
	x=66,y=54
	TerrainType=TERRAIN_GRASS
	PlotType=2
	FeatureType=FEATURE_FOREST, FeatureVariety=1
EndPlot
BeginPlot
	x=66,y=55
	TerrainType=TERRAIN_GRASS
	PlotType=2
	BonusType=BONUS_ALUMINUM
EndPlot
BeginPlot
	x=66,y=56
	TerrainType=TERRAIN_GRASS
	PlotType=2
	FeatureType=FEATURE_FOREST, FeatureVariety=1
EndPlot
BeginPlot
	x=66,y=57
	TerrainType=TERRAIN_GRASS
	PlotType=2
	FeatureType=FEATURE_FOREST, FeatureVariety=1
EndPlot
BeginPlot
	x=66,y=58
	TerrainType=TERRAIN_GRASS
	PlotType=2
EndPlot
BeginPlot
	x=66,y=59
	TerrainType=TERRAIN_GRASS
	PlotType=2
	FeatureType=FEATURE_FOREST, FeatureVariety=1
EndPlot
BeginPlot
	x=66,y=60
	TerrainType=TERRAIN_GRASS
	PlotType=2
EndPlot
BeginPlot
	x=66,y=61
	TerrainType=TERRAIN_GRASS
	PlotType=2
	FeatureType=FEATURE_FOREST, FeatureVariety=1
EndPlot
BeginPlot
	x=66,y=62
	TerrainType=TERRAIN_GRASS
	PlotType=2
	BonusType=BONUS_WHEAT
	RiverWEDirection=3
	isNOfRiver
	FeatureType=FEATURE_FOREST, FeatureVariety=1
EndPlot
BeginPlot
	x=66,y=63
	TerrainType=TERRAIN_COAST
	PlotType=3
EndPlot
BeginPlot
	x=66,y=64
	TerrainType=TERRAIN_COAST
	PlotType=3
EndPlot
BeginPlot
	x=66,y=65
	TerrainType=TERRAIN_OCEAN
	PlotType=3
EndPlot
BeginPlot
	x=66,y=66
	TerrainType=TERRAIN_OCEAN
	PlotType=3
EndPlot
BeginPlot
	x=66,y=67
	TerrainType=TERRAIN_OCEAN
	PlotType=3
EndPlot</v>
      </c>
    </row>
    <row r="145" spans="2:2" x14ac:dyDescent="0.25">
      <c r="B145" s="201" t="str">
        <f t="shared" ca="1" si="3"/>
        <v>BeginPlot
	x=67,y=0
	TerrainType=TERRAIN_OCEAN
	PlotType=3
EndPlot
BeginPlot
	x=67,y=1
	TerrainType=TERRAIN_OCEAN
	PlotType=3
EndPlot
BeginPlot
	x=67,y=2
	TerrainType=TERRAIN_OCEAN
	PlotType=3
EndPlot
BeginPlot
	x=67,y=3
	TerrainType=TERRAIN_OCEAN
	PlotType=3
EndPlot
BeginPlot
	x=67,y=4
	TerrainType=TERRAIN_COAST
	PlotType=3
EndPlot
BeginPlot
	x=67,y=5
	TerrainType=TERRAIN_GRASS
	PlotType=2
EndPlot
BeginPlot
	x=67,y=6
	TerrainType=TERRAIN_GRASS
	PlotType=2
	RiverNSDirection=2
	isWOfRiver
	FeatureType=FEATURE_FOREST, FeatureVariety=2
EndPlot
BeginPlot
	x=67,y=7
	TerrainType=TERRAIN_GRASS
	PlotType=2
	RiverNSDirection=2
	isWOfRiver
	FeatureType=FEATURE_FOREST, FeatureVariety=2
EndPlot
BeginPlot
	x=67,y=8
	TerrainType=TERRAIN_GRASS
	PlotType=2
	RiverNSDirection=2
	isWOfRiver
EndPlot
BeginPlot
	x=67,y=9
	TerrainType=TERRAIN_GRASS
	PlotType=2
	RiverWEDirection=1
	isNOfRiver
EndPlot
BeginPlot
	x=67,y=10
	TerrainType=TERRAIN_GRASS
	PlotType=2
	BonusType=BONUS_HORSE
	FeatureType=FEATURE_FOREST, FeatureVariety=2
EndPlot
BeginPlot
	x=67,y=11
	TerrainType=TERRAIN_GRASS
	PlotType=2
EndPlot
BeginPlot
	x=67,y=12
	TerrainType=TERRAIN_GRASS
	PlotType=2
EndPlot
BeginPlot
	x=67,y=13
	TerrainType=TERRAIN_GRASS
	PlotType=2
	FeatureType=FEATURE_FOREST, FeatureVariety=2
EndPlot
BeginPlot
	x=67,y=14
	TerrainType=TERRAIN_GRASS
	PlotType=2
	FeatureType=FEATURE_FOREST, FeatureVariety=2
EndPlot
BeginPlot
	x=67,y=15
	TerrainType=TERRAIN_GRASS
	PlotType=2
EndPlot
BeginPlot
	x=67,y=16
	TerrainType=TERRAIN_GRASS
	PlotType=2
	FeatureType=FEATURE_FOREST, FeatureVariety=2
EndPlot
BeginPlot
	x=67,y=17
	TerrainType=TERRAIN_GRASS
	PlotType=2
	FeatureType=FEATURE_FOREST, FeatureVariety=2
EndPlot
BeginPlot
	x=67,y=18
	TerrainType=TERRAIN_GRASS
	PlotType=2
EndPlot
BeginPlot
	x=67,y=19
	TerrainType=TERRAIN_GRASS
	PlotType=2
	RiverWEDirection=1
	isNOfRiver
EndPlot
BeginPlot
	x=67,y=20
	TerrainType=TERRAIN_GRASS
	PlotType=2
	ImprovementType=IMPROVEMENT_GOODY_HUT
	FeatureType=FEATURE_FOREST, FeatureVariety=2
EndPlot
BeginPlot
	x=67,y=21
	TerrainType=TERRAIN_GRASS
	PlotType=2
EndPlot
BeginPlot
	x=67,y=22
	TerrainType=TERRAIN_GRASS
	PlotType=2
	FeatureType=FEATURE_FOREST, FeatureVariety=2
EndPlot
BeginPlot
	x=67,y=23
	TerrainType=TERRAIN_GRASS
	PlotType=2
	FeatureType=FEATURE_FOREST, FeatureVariety=2
EndPlot
BeginPlot
	x=67,y=24
	TerrainType=TERRAIN_GRASS
	PlotType=2
EndPlot
BeginPlot
	x=67,y=25
	TerrainType=TERRAIN_GRASS
	PlotType=2
	FeatureType=FEATURE_FOREST, FeatureVariety=2
EndPlot
BeginPlot
	x=67,y=26
	TerrainType=TERRAIN_GRASS
	PlotType=2
EndPlot
BeginPlot
	x=67,y=27
	TerrainType=TERRAIN_GRASS
	PlotType=2
	FeatureType=FEATURE_FOREST, FeatureVariety=2
EndPlot
BeginPlot
	x=67,y=28
	TerrainType=TERRAIN_GRASS
	PlotType=2
	FeatureType=FEATURE_FOREST, FeatureVariety=2
EndPlot
BeginPlot
	x=67,y=29
	TerrainType=TERRAIN_GRASS
	PlotType=2
EndPlot
BeginPlot
	x=67,y=30
	TerrainType=TERRAIN_COAST
	PlotType=3
EndPlot
BeginPlot
	x=67,y=31
	TerrainType=TERRAIN_OCEAN
	PlotType=3
EndPlot
BeginPlot
	x=67,y=32
	TerrainType=TERRAIN_OCEAN
	PlotType=3
EndPlot
BeginPlot
	x=67,y=33
	TerrainType=TERRAIN_OCEAN
	PlotType=3
EndPlot
BeginPlot
	x=67,y=34
	TerrainType=TERRAIN_OCEAN
	PlotType=3
EndPlot
BeginPlot
	x=67,y=35
	TerrainType=TERRAIN_OCEAN
	PlotType=3
EndPlot
BeginPlot
	x=67,y=36
	TerrainType=TERRAIN_OCEAN
	PlotType=3
EndPlot
BeginPlot
	x=67,y=37
	TerrainType=TERRAIN_OCEAN
	PlotType=3
EndPlot
BeginPlot
	x=67,y=38
	TerrainType=TERRAIN_COAST
	PlotType=3
EndPlot
BeginPlot
	x=67,y=39
	TerrainType=TERRAIN_GRASS
	PlotType=2
EndPlot
BeginPlot
	x=67,y=40
	TerrainType=TERRAIN_GRASS
	PlotType=1
EndPlot
BeginPlot
	x=67,y=41
	TerrainType=TERRAIN_GRASS
	PlotType=1
	RiverWEDirection=1
	isNOfRiver
EndPlot
BeginPlot
	x=67,y=42
	TerrainType=TERRAIN_GRASS
	PlotType=1
	BonusType=BONUS_SUGAR
	FeatureType=FEATURE_FOREST, FeatureVariety=1
EndPlot
BeginPlot
	x=67,y=43
	TerrainType=TERRAIN_GRASS
	PlotType=2
	RiverNSDirection=0
	isWOfRiver
	RiverWEDirection=1
	isNOfRiver
	FeatureType=FEATURE_FOREST, FeatureVariety=1
EndPlot
BeginPlot
	x=67,y=44
	TerrainType=TERRAIN_GRASS
	PlotType=2
	RiverNSDirection=0
	isWOfRiver
	FeatureType=FEATURE_FOREST, FeatureVariety=1
EndPlot
BeginPlot
	x=67,y=45
	TerrainType=TERRAIN_GRASS
	PlotType=1
	RiverNSDirection=0
	isWOfRiver
EndPlot
BeginPlot
	x=67,y=46
	TerrainType=TERRAIN_GRASS
	PlotType=1
	RiverNSDirection=0
	isWOfRiver
EndPlot
BeginPlot
	x=67,y=47
	TerrainType=TERRAIN_GRASS
	PlotType=1
	RiverNSDirection=0
	isWOfRiver
	FeatureType=FEATURE_FOREST, FeatureVariety=1
EndPlot
BeginPlot
	x=67,y=48
	TerrainType=TERRAIN_GRASS
	PlotType=2
	BonusType=BONUS_DEER
	RiverNSDirection=0
	isWOfRiver
EndPlot
BeginPlot
	x=67,y=49
	TerrainType=TERRAIN_GRASS
	PlotType=2
	RiverNSDirection=0
	isWOfRiver
EndPlot
BeginPlot
	x=67,y=50
	TerrainType=TERRAIN_GRASS
	PlotType=2
	RiverNSDirection=0
	isWOfRiver
EndPlot
BeginPlot
	x=67,y=51
	TerrainType=TERRAIN_GRASS
	PlotType=2
	RiverNSDirection=0
	isWOfRiver
EndPlot
BeginPlot
	x=67,y=52
	TerrainType=TERRAIN_GRASS
	PlotType=2
	ImprovementType=IMPROVEMENT_GOODY_HUT
	RiverNSDirection=0
	isWOfRiver
EndPlot
BeginPlot
	x=67,y=53
	TerrainType=TERRAIN_GRASS
	PlotType=2
	RiverNSDirection=0
	isWOfRiver
	FeatureType=FEATURE_FOREST, FeatureVariety=1
EndPlot
BeginPlot
	x=67,y=54
	TerrainType=TERRAIN_GRASS
	PlotType=2
	RiverNSDirection=0
	isWOfRiver
	FeatureType=FEATURE_FOREST, FeatureVariety=1
EndPlot
BeginPlot
	x=67,y=55
	TerrainType=TERRAIN_GRASS
	PlotType=2
	RiverNSDirection=0
	isWOfRiver
EndPlot
BeginPlot
	x=67,y=56
	TerrainType=TERRAIN_GRASS
	PlotType=2
	RiverNSDirection=0
	isWOfRiver
EndPlot
BeginPlot
	x=67,y=57
	TerrainType=TERRAIN_GRASS
	PlotType=2
	RiverNSDirection=0
	isWOfRiver
	FeatureType=FEATURE_FOREST, FeatureVariety=1
EndPlot
BeginPlot
	x=67,y=58
	TerrainType=TERRAIN_GRASS
	PlotType=2
	RiverNSDirection=0
	isWOfRiver
EndPlot
BeginPlot
	x=67,y=59
	TerrainType=TERRAIN_GRASS
	PlotType=2
	RiverNSDirection=0
	isWOfRiver
	FeatureType=FEATURE_FOREST, FeatureVariety=1
EndPlot
BeginPlot
	x=67,y=60
	TerrainType=TERRAIN_GRASS
	PlotType=1
	RiverNSDirection=0
	isWOfRiver
EndPlot
BeginPlot
	x=67,y=61
	TerrainType=TERRAIN_GRASS
	PlotType=1
	BonusType=BONUS_COPPER
	RiverNSDirection=0
	isWOfRiver
	FeatureType=FEATURE_FOREST, FeatureVariety=1
EndPlot
BeginPlot
	x=67,y=62
	TerrainType=TERRAIN_GRASS
	PlotType=2
	RiverWEDirection=3
	isNOfRiver
EndPlot
BeginPlot
	x=67,y=63
	TerrainType=TERRAIN_GRASS
	PlotType=2
EndPlot
BeginPlot
	x=67,y=64
	TerrainType=TERRAIN_COAST
	PlotType=3
EndPlot
BeginPlot
	x=67,y=65
	TerrainType=TERRAIN_OCEAN
	PlotType=3
EndPlot
BeginPlot
	x=67,y=66
	TerrainType=TERRAIN_OCEAN
	PlotType=3
EndPlot
BeginPlot
	x=67,y=67
	TerrainType=TERRAIN_OCEAN
	PlotType=3
EndPlot</v>
      </c>
    </row>
    <row r="146" spans="2:2" x14ac:dyDescent="0.25">
      <c r="B146" s="201" t="str">
        <f t="shared" ca="1" si="3"/>
        <v>BeginPlot
	x=68,y=0
	TerrainType=TERRAIN_OCEAN
	PlotType=3
EndPlot
BeginPlot
	x=68,y=1
	TerrainType=TERRAIN_OCEAN
	PlotType=3
EndPlot
BeginPlot
	x=68,y=2
	TerrainType=TERRAIN_OCEAN
	PlotType=3
EndPlot
BeginPlot
	x=68,y=3
	TerrainType=TERRAIN_OCEAN
	PlotType=3
EndPlot
BeginPlot
	x=68,y=4
	TerrainType=TERRAIN_COAST
	PlotType=3
EndPlot
BeginPlot
	x=68,y=5
	TerrainType=TERRAIN_GRASS
	PlotType=2
EndPlot
BeginPlot
	x=68,y=6
	TerrainType=TERRAIN_GRASS
	PlotType=1
	RiverWEDirection=1
	isNOfRiver
EndPlot
BeginPlot
	x=68,y=7
	TerrainType=TERRAIN_GRASS
	PlotType=1
EndPlot
BeginPlot
	x=68,y=8
	TerrainType=TERRAIN_GRASS
	PlotType=1
	FeatureType=FEATURE_FOREST, FeatureVariety=2
EndPlot
BeginPlot
	x=68,y=9
	TerrainType=TERRAIN_GRASS
	PlotType=2
	FeatureType=FEATURE_FOREST, FeatureVariety=2
EndPlot
BeginPlot
	x=68,y=10
	TerrainType=TERRAIN_GRASS
	PlotType=2
	FeatureType=FEATURE_FOREST, FeatureVariety=2
EndPlot
BeginPlot
	x=68,y=11
	TerrainType=TERRAIN_GRASS
	PlotType=2
	BonusType=BONUS_BANANA
EndPlot
BeginPlot
	x=68,y=12
	TerrainType=TERRAIN_GRASS
	PlotType=2
	ImprovementType=IMPROVEMENT_GOODY_HUT
	RiverNSDirection=0
	isWOfRiver
EndPlot
BeginPlot
	x=68,y=13
	TerrainType=TERRAIN_GRASS
	PlotType=1
	FeatureType=FEATURE_FOREST, FeatureVariety=2
EndPlot
BeginPlot
	x=68,y=14
	TerrainType=TERRAIN_GRASS
	PlotType=2
EndPlot
BeginPlot
	x=68,y=15
	TerrainType=TERRAIN_GRASS
	PlotType=2
EndPlot
BeginPlot
	x=68,y=16
	TerrainType=TERRAIN_GRASS
	PlotType=2
EndPlot
BeginPlot
	x=68,y=17
	TerrainType=TERRAIN_GRASS
	PlotType=2
EndPlot
BeginPlot
	x=68,y=18
	TerrainType=TERRAIN_GRASS
	PlotType=2
EndPlot
BeginPlot
	x=68,y=19
	TerrainType=TERRAIN_GRASS
	PlotType=2
	RiverWEDirection=1
	isNOfRiver
	FeatureType=FEATURE_FOREST, FeatureVariety=2
EndPlot
BeginPlot
	x=68,y=20
	TerrainType=TERRAIN_GRASS
	PlotType=2
	BonusType=BONUS_OIL
	FeatureType=FEATURE_FOREST, FeatureVariety=2
EndPlot
BeginPlot
	x=68,y=21
	TerrainType=TERRAIN_GRASS
	PlotType=2
EndPlot
BeginPlot
	x=68,y=22
	TerrainType=TERRAIN_GRASS
	PlotType=2
EndPlot
BeginPlot
	x=68,y=23
	TerrainType=TERRAIN_GRASS
	PlotType=2
	FeatureType=FEATURE_FOREST, FeatureVariety=2
EndPlot
BeginPlot
	x=68,y=24
	TerrainType=TERRAIN_GRASS
	PlotType=2
EndPlot
BeginPlot
	x=68,y=25
	TerrainType=TERRAIN_GRASS
	PlotType=2
	BonusType=BONUS_COW
	FeatureType=FEATURE_FOREST, FeatureVariety=2
EndPlot
BeginPlot
	x=68,y=26
	TerrainType=TERRAIN_GRASS
	PlotType=2
EndPlot
BeginPlot
	x=68,y=27
	TerrainType=TERRAIN_GRASS
	PlotType=2
	FeatureType=FEATURE_FOREST, FeatureVariety=2
EndPlot
BeginPlot
	x=68,y=28
	TerrainType=TERRAIN_GRASS
	PlotType=2
EndPlot
BeginPlot
	x=68,y=29
	TerrainType=TERRAIN_GRASS
	PlotType=2
EndPlot
BeginPlot
	x=68,y=30
	TerrainType=TERRAIN_COAST
	PlotType=3
EndPlot
BeginPlot
	x=68,y=31
	TerrainType=TERRAIN_OCEAN
	PlotType=3
EndPlot
BeginPlot
	x=68,y=32
	TerrainType=TERRAIN_OCEAN
	PlotType=3
EndPlot
BeginPlot
	x=68,y=33
	TerrainType=TERRAIN_OCEAN
	PlotType=3
EndPlot
BeginPlot
	x=68,y=34
	TerrainType=TERRAIN_OCEAN
	PlotType=3
EndPlot
BeginPlot
	x=68,y=35
	TerrainType=TERRAIN_OCEAN
	PlotType=3
EndPlot
BeginPlot
	x=68,y=36
	TerrainType=TERRAIN_OCEAN
	PlotType=3
EndPlot
BeginPlot
	x=68,y=37
	TerrainType=TERRAIN_OCEAN
	PlotType=3
EndPlot
BeginPlot
	x=68,y=38
	TerrainType=TERRAIN_COAST
	PlotType=3
EndPlot
BeginPlot
	x=68,y=39
	TerrainType=TERRAIN_GRASS
	PlotType=1
	BonusType=BONUS_COPPER
EndPlot
BeginPlot
	x=68,y=40
	TerrainType=TERRAIN_GRASS
	PlotType=1
	ImprovementType=IMPROVEMENT_GOODY_HUT
EndPlot
BeginPlot
	x=68,y=41
	TerrainType=TERRAIN_GRASS
	PlotType=2
	RiverWEDirection=1
	isNOfRiver
EndPlot
BeginPlot
	x=68,y=42
	TerrainType=TERRAIN_GRASS
	PlotType=1
	FeatureType=FEATURE_FOREST, FeatureVariety=1
EndPlot
BeginPlot
	x=68,y=43
	TerrainType=TERRAIN_GRASS
	PlotType=2
	FeatureType=FEATURE_FOREST, FeatureVariety=1
EndPlot
BeginPlot
	x=68,y=44
	TerrainType=TERRAIN_GRASS
	PlotType=2
	FeatureType=FEATURE_FOREST, FeatureVariety=1
EndPlot
BeginPlot
	x=68,y=45
	TerrainType=TERRAIN_GRASS
	PlotType=1
EndPlot
BeginPlot
	x=68,y=46
	TerrainType=TERRAIN_GRASS
	PlotType=2
EndPlot
BeginPlot
	x=68,y=47
	TerrainType=TERRAIN_GRASS
	PlotType=1
	FeatureType=FEATURE_FOREST, FeatureVariety=1
EndPlot
BeginPlot
	x=68,y=48
	TerrainType=TERRAIN_GRASS
	PlotType=2
EndPlot
BeginPlot
	x=68,y=49
	TerrainType=TERRAIN_GRASS
	PlotType=2
EndPlot
BeginPlot
	x=68,y=50
	TerrainType=TERRAIN_GRASS
	PlotType=2
	FeatureType=FEATURE_FOREST, FeatureVariety=1
EndPlot
BeginPlot
	x=68,y=51
	TerrainType=TERRAIN_GRASS
	PlotType=2
EndPlot
BeginPlot
	x=68,y=52
	TerrainType=TERRAIN_GRASS
	PlotType=2
EndPlot
BeginPlot
	x=68,y=53
	TerrainType=TERRAIN_GRASS
	PlotType=1
	FeatureType=FEATURE_FOREST, FeatureVariety=1
EndPlot
BeginPlot
	x=68,y=54
	TerrainType=TERRAIN_GRASS
	PlotType=1
	FeatureType=FEATURE_FOREST, FeatureVariety=1
EndPlot
BeginPlot
	x=68,y=55
	TerrainType=TERRAIN_GRASS
	PlotType=2
EndPlot
BeginPlot
	x=68,y=56
	TerrainType=TERRAIN_GRASS
	PlotType=2
EndPlot
BeginPlot
	x=68,y=57
	TerrainType=TERRAIN_GRASS
	PlotType=2
	FeatureType=FEATURE_FOREST, FeatureVariety=1
EndPlot
BeginPlot
	x=68,y=58
	TerrainType=TERRAIN_GRASS
	PlotType=2
EndPlot
BeginPlot
	x=68,y=59
	TerrainType=TERRAIN_GRASS
	PlotType=2
	FeatureType=FEATURE_FOREST, FeatureVariety=1
EndPlot
BeginPlot
	x=68,y=60
	TerrainType=TERRAIN_GRASS
	PlotType=2
	FeatureType=FEATURE_FOREST, FeatureVariety=1
EndPlot
BeginPlot
	x=68,y=61
	TerrainType=TERRAIN_GRASS
	PlotType=2
EndPlot
BeginPlot
	x=68,y=62
	TerrainType=TERRAIN_GRASS
	PlotType=1
	BonusType=BONUS_RICE
EndPlot
BeginPlot
	x=68,y=63
	TerrainType=TERRAIN_GRASS
	PlotType=1
EndPlot
BeginPlot
	x=68,y=64
	TerrainType=TERRAIN_COAST
	PlotType=3
EndPlot
BeginPlot
	x=68,y=65
	TerrainType=TERRAIN_OCEAN
	PlotType=3
EndPlot
BeginPlot
	x=68,y=66
	TerrainType=TERRAIN_OCEAN
	PlotType=3
EndPlot
BeginPlot
	x=68,y=67
	TerrainType=TERRAIN_OCEAN
	PlotType=3
EndPlot</v>
      </c>
    </row>
    <row r="147" spans="2:2" x14ac:dyDescent="0.25">
      <c r="B147" s="201" t="str">
        <f t="shared" ca="1" si="3"/>
        <v>BeginPlot
	x=69,y=0
	TerrainType=TERRAIN_OCEAN
	PlotType=3
EndPlot
BeginPlot
	x=69,y=1
	TerrainType=TERRAIN_OCEAN
	PlotType=3
EndPlot
BeginPlot
	x=69,y=2
	TerrainType=TERRAIN_OCEAN
	PlotType=3
EndPlot
BeginPlot
	x=69,y=3
	TerrainType=TERRAIN_OCEAN
	PlotType=3
EndPlot
BeginPlot
	x=69,y=4
	TerrainType=TERRAIN_COAST
	PlotType=3
EndPlot
BeginPlot
	x=69,y=5
	TerrainType=TERRAIN_GRASS
	PlotType=1
EndPlot
BeginPlot
	x=69,y=6
	TerrainType=TERRAIN_GRASS
	PlotType=2
	RiverWEDirection=1
	isNOfRiver
EndPlot
BeginPlot
	x=69,y=7
	TerrainType=TERRAIN_GRASS
	PlotType=2
EndPlot
BeginPlot
	x=69,y=8
	TerrainType=TERRAIN_GRASS
	PlotType=2
	FeatureType=FEATURE_FOREST, FeatureVariety=2
EndPlot
BeginPlot
	x=69,y=9
	TerrainType=TERRAIN_GRASS
	PlotType=2
	FeatureType=FEATURE_FOREST, FeatureVariety=2
EndPlot
BeginPlot
	x=69,y=10
	TerrainType=TERRAIN_GRASS
	PlotType=2
	FeatureType=FEATURE_FOREST, FeatureVariety=2
EndPlot
BeginPlot
	x=69,y=11
	TerrainType=TERRAIN_GRASS
	PlotType=2
EndPlot
BeginPlot
	x=69,y=12
	TerrainType=TERRAIN_GRASS
	PlotType=1
EndPlot
BeginPlot
	x=69,y=13
	TerrainType=TERRAIN_GRASS
	PlotType=2
	RiverNSDirection=0
	isWOfRiver
	RiverWEDirection=1
	isNOfRiver
	FeatureType=FEATURE_FOREST, FeatureVariety=2
EndPlot
BeginPlot
	x=69,y=14
	TerrainType=TERRAIN_GRASS
	PlotType=1
EndPlot
BeginPlot
	x=69,y=15
	TerrainType=TERRAIN_GRASS
	PlotType=1
EndPlot
BeginPlot
	x=69,y=16
	TerrainType=TERRAIN_GRASS
	PlotType=1
	FeatureType=FEATURE_FOREST, FeatureVariety=2
EndPlot
BeginPlot
	x=69,y=17
	TerrainType=TERRAIN_GRASS
	PlotType=2
EndPlot
BeginPlot
	x=69,y=18
	TerrainType=TERRAIN_GRASS
	PlotType=2
EndPlot
BeginPlot
	x=69,y=19
	TerrainType=TERRAIN_GRASS
	PlotType=2
	BonusType=BONUS_SUGAR
	RiverNSDirection=0
	isWOfRiver
	RiverWEDirection=1
	isNOfRiver
	FeatureType=FEATURE_FOREST, FeatureVariety=2
EndPlot
BeginPlot
	x=69,y=20
	TerrainType=TERRAIN_GRASS
	PlotType=1
	RiverNSDirection=0
	isWOfRiver
	FeatureType=FEATURE_FOREST, FeatureVariety=2
EndPlot
BeginPlot
	x=69,y=21
	TerrainType=TERRAIN_GRASS
	PlotType=2
	RiverNSDirection=0
	isWOfRiver
EndPlot
BeginPlot
	x=69,y=22
	TerrainType=TERRAIN_GRASS
	PlotType=2
	RiverNSDirection=0
	isWOfRiver
EndPlot
BeginPlot
	x=69,y=23
	TerrainType=TERRAIN_GRASS
	PlotType=2
	FeatureType=FEATURE_FOREST, FeatureVariety=2
EndPlot
BeginPlot
	x=69,y=24
	TerrainType=TERRAIN_GRASS
	PlotType=2
	ImprovementType=IMPROVEMENT_GOODY_HUT
EndPlot
BeginPlot
	x=69,y=25
	TerrainType=TERRAIN_GRASS
	PlotType=1
	RiverNSDirection=0
	isWOfRiver
	RiverWEDirection=1
	isNOfRiver
	FeatureType=FEATURE_FOREST, FeatureVariety=2
EndPlot
BeginPlot
	x=69,y=26
	TerrainType=TERRAIN_GRASS
	PlotType=1
	FeatureType=FEATURE_FOREST, FeatureVariety=2
EndPlot
BeginPlot
	x=69,y=27
	TerrainType=TERRAIN_GRASS
	PlotType=2
	BonusType=BONUS_PIG
EndPlot
BeginPlot
	x=69,y=28
	TerrainType=TERRAIN_GRASS
	PlotType=2
EndPlot
BeginPlot
	x=69,y=29
	TerrainType=TERRAIN_GRASS
	PlotType=2
EndPlot
BeginPlot
	x=69,y=30
	TerrainType=TERRAIN_COAST
	PlotType=3
EndPlot
BeginPlot
	x=69,y=31
	TerrainType=TERRAIN_OCEAN
	PlotType=3
EndPlot
BeginPlot
	x=69,y=32
	TerrainType=TERRAIN_OCEAN
	PlotType=3
EndPlot
BeginPlot
	x=69,y=33
	TerrainType=TERRAIN_OCEAN
	PlotType=3
EndPlot
BeginPlot
	x=69,y=34
	TerrainType=TERRAIN_OCEAN
	PlotType=3
EndPlot
BeginPlot
	x=69,y=35
	TerrainType=TERRAIN_OCEAN
	PlotType=3
EndPlot
BeginPlot
	x=69,y=36
	TerrainType=TERRAIN_OCEAN
	PlotType=3
EndPlot
BeginPlot
	x=69,y=37
	TerrainType=TERRAIN_OCEAN
	PlotType=3
EndPlot
BeginPlot
	x=69,y=38
	TerrainType=TERRAIN_COAST
	PlotType=3
EndPlot
BeginPlot
	x=69,y=39
	TerrainType=TERRAIN_PLAINS
	PlotType=1
EndPlot
BeginPlot
	x=69,y=40
	TerrainType=TERRAIN_GRASS
	PlotType=2
	FeatureType=FEATURE_FOREST, FeatureVariety=1
EndPlot
BeginPlot
	x=69,y=41
	TerrainType=TERRAIN_GRASS
	PlotType=2
	RiverNSDirection=0
	isWOfRiver
	RiverWEDirection=1
	isNOfRiver
	FeatureType=FEATURE_FOREST, FeatureVariety=1
EndPlot
BeginPlot
	x=69,y=42
	TerrainType=TERRAIN_GRASS
	PlotType=2
	RiverNSDirection=0
	isWOfRiver
EndPlot
BeginPlot
	x=69,y=43
	TerrainType=TERRAIN_GRASS
	PlotType=2
	BonusType=BONUS_SHEEP
	RiverNSDirection=0
	isWOfRiver
EndPlot
BeginPlot
	x=69,y=44
	TerrainType=TERRAIN_GRASS
	PlotType=2
	RiverNSDirection=0
	isWOfRiver
	FeatureType=FEATURE_FOREST, FeatureVariety=1
EndPlot
BeginPlot
	x=69,y=45
	TerrainType=TERRAIN_GRASS
	PlotType=2
	RiverNSDirection=0
	isWOfRiver
EndPlot
BeginPlot
	x=69,y=46
	TerrainType=TERRAIN_GRASS
	PlotType=2
	RiverNSDirection=0
	isWOfRiver
EndPlot
BeginPlot
	x=69,y=47
	TerrainType=TERRAIN_GRASS
	PlotType=2
	RiverNSDirection=0
	isWOfRiver
	FeatureType=FEATURE_FOREST, FeatureVariety=1
EndPlot
BeginPlot
	x=69,y=48
	TerrainType=TERRAIN_GRASS
	PlotType=2
	RiverNSDirection=0
	isWOfRiver
	FeatureType=FEATURE_FOREST, FeatureVariety=1
EndPlot
BeginPlot
	x=69,y=49
	TerrainType=TERRAIN_GRASS
	PlotType=2
	RiverNSDirection=0
	isWOfRiver
	FeatureType=FEATURE_FOREST, FeatureVariety=1
EndPlot
BeginPlot
	x=69,y=50
	TerrainType=TERRAIN_GRASS
	PlotType=2
	RiverNSDirection=0
	isWOfRiver
	FeatureType=FEATURE_FOREST, FeatureVariety=1
EndPlot
BeginPlot
	x=69,y=51
	TerrainType=TERRAIN_GRASS
	PlotType=2
	RiverNSDirection=0
	isWOfRiver
EndPlot
BeginPlot
	x=69,y=52
	TerrainType=TERRAIN_GRASS
	PlotType=1
	RiverNSDirection=0
	isWOfRiver
EndPlot
BeginPlot
	x=69,y=53
	TerrainType=TERRAIN_GRASS
	PlotType=1
	RiverNSDirection=0
	isWOfRiver
EndPlot
BeginPlot
	x=69,y=54
	TerrainType=TERRAIN_GRASS
	PlotType=1
	RiverNSDirection=0
	isWOfRiver
EndPlot
BeginPlot
	x=69,y=55
	TerrainType=TERRAIN_GRASS
	PlotType=1
	RiverNSDirection=0
	isWOfRiver
	FeatureType=FEATURE_FOREST, FeatureVariety=1
EndPlot
BeginPlot
	x=69,y=56
	TerrainType=TERRAIN_GRASS
	PlotType=2
	RiverNSDirection=0
	isWOfRiver
	FeatureType=FEATURE_FOREST, FeatureVariety=1
EndPlot
BeginPlot
	x=69,y=57
	TerrainType=TERRAIN_GRASS
	PlotType=2
	RiverNSDirection=0
	isWOfRiver
	FeatureType=FEATURE_FOREST, FeatureVariety=1
EndPlot
BeginPlot
	x=69,y=58
	TerrainType=TERRAIN_GRASS
	PlotType=2
	RiverNSDirection=0
	isWOfRiver
EndPlot
BeginPlot
	x=69,y=59
	TerrainType=TERRAIN_GRASS
	PlotType=2
	RiverNSDirection=0
	isWOfRiver
EndPlot
BeginPlot
	x=69,y=60
	TerrainType=TERRAIN_GRASS
	PlotType=2
	BonusType=BONUS_CORN
	RiverNSDirection=0
	isWOfRiver
	FeatureType=FEATURE_FOREST, FeatureVariety=1
EndPlot
BeginPlot
	x=69,y=61
	TerrainType=TERRAIN_GRASS
	PlotType=1
	RiverNSDirection=0
	isWOfRiver
EndPlot
BeginPlot
	x=69,y=62
	TerrainType=TERRAIN_GRASS
	PlotType=2
	RiverNSDirection=0
	isWOfRiver
EndPlot
BeginPlot
	x=69,y=63
	TerrainType=TERRAIN_COAST
	PlotType=3
EndPlot
BeginPlot
	x=69,y=64
	TerrainType=TERRAIN_COAST
	PlotType=3
	BonusType=BONUS_WHALE
EndPlot
BeginPlot
	x=69,y=65
	TerrainType=TERRAIN_OCEAN
	PlotType=3
EndPlot
BeginPlot
	x=69,y=66
	TerrainType=TERRAIN_OCEAN
	PlotType=3
EndPlot
BeginPlot
	x=69,y=67
	TerrainType=TERRAIN_OCEAN
	PlotType=3
EndPlot</v>
      </c>
    </row>
    <row r="148" spans="2:2" x14ac:dyDescent="0.25">
      <c r="B148" s="201" t="str">
        <f t="shared" ca="1" si="3"/>
        <v>BeginPlot
	x=70,y=0
	TerrainType=TERRAIN_OCEAN
	PlotType=3
EndPlot
BeginPlot
	x=70,y=1
	TerrainType=TERRAIN_OCEAN
	PlotType=3
EndPlot
BeginPlot
	x=70,y=2
	TerrainType=TERRAIN_OCEAN
	PlotType=3
EndPlot
BeginPlot
	x=70,y=3
	TerrainType=TERRAIN_OCEAN
	PlotType=3
EndPlot
BeginPlot
	x=70,y=4
	TerrainType=TERRAIN_COAST
	PlotType=3
EndPlot
BeginPlot
	x=70,y=5
	TerrainType=TERRAIN_COAST
	PlotType=3
EndPlot
BeginPlot
	x=70,y=6
	TerrainType=TERRAIN_GRASS
	PlotType=2
	FeatureType=FEATURE_FOREST, FeatureVariety=2
EndPlot
BeginPlot
	x=70,y=7
	TerrainType=TERRAIN_GRASS
	PlotType=1
	BonusType=BONUS_COW
	FeatureType=FEATURE_FOREST, FeatureVariety=2
EndPlot
BeginPlot
	x=70,y=8
	TerrainType=TERRAIN_GRASS
	PlotType=2
EndPlot
BeginPlot
	x=70,y=9
	TerrainType=TERRAIN_GRASS
	PlotType=2
EndPlot
BeginPlot
	x=70,y=10
	TerrainType=TERRAIN_GRASS
	PlotType=2
	FeatureType=FEATURE_FOREST, FeatureVariety=2
EndPlot
BeginPlot
	x=70,y=11
	TerrainType=TERRAIN_GRASS
	PlotType=2
EndPlot
BeginPlot
	x=70,y=12
	TerrainType=TERRAIN_GRASS
	PlotType=1
EndPlot
BeginPlot
	x=70,y=13
	TerrainType=TERRAIN_GRASS
	PlotType=2
	FeatureType=FEATURE_FOREST, FeatureVariety=2
EndPlot
BeginPlot
	x=70,y=14
	TerrainType=TERRAIN_GRASS
	PlotType=1
	BonusType=BONUS_MARBLE
	RiverWEDirection=1
	isNOfRiver
	FeatureType=FEATURE_FOREST, FeatureVariety=2
EndPlot
BeginPlot
	x=70,y=15
	TerrainType=TERRAIN_GRASS
	PlotType=1
	FeatureType=FEATURE_FOREST, FeatureVariety=2
EndPlot
BeginPlot
	x=70,y=16
	TerrainType=TERRAIN_COAST
	PlotType=3
	FeatureType=FEATURE_FOREST, FeatureVariety=2
EndPlot
BeginPlot
	x=70,y=17
	TerrainType=TERRAIN_GRASS
	PlotType=1
EndPlot
BeginPlot
	x=70,y=18
	TerrainType=TERRAIN_GRASS
	PlotType=2
	ImprovementType=IMPROVEMENT_GOODY_HUT
EndPlot
BeginPlot
	x=70,y=19
	TerrainType=TERRAIN_GRASS
	PlotType=2
EndPlot
BeginPlot
	x=70,y=20
	TerrainType=TERRAIN_GRASS
	PlotType=2
EndPlot
BeginPlot
	x=70,y=21
	TerrainType=TERRAIN_GRASS
	PlotType=2
	FeatureType=FEATURE_FOREST, FeatureVariety=2
EndPlot
BeginPlot
	x=70,y=22
	TerrainType=TERRAIN_GRASS
	PlotType=1
	FeatureType=FEATURE_FOREST, FeatureVariety=2
EndPlot
BeginPlot
	x=70,y=23
	TerrainType=TERRAIN_GRASS
	PlotType=1
	RiverWEDirection=1
	isNOfRiver
	FeatureType=FEATURE_FOREST, FeatureVariety=2
EndPlot
BeginPlot
	x=70,y=24
	TerrainType=TERRAIN_GRASS
	PlotType=2
EndPlot
BeginPlot
	x=70,y=25
	TerrainType=TERRAIN_GRASS
	PlotType=1
EndPlot
BeginPlot
	x=70,y=26
	TerrainType=TERRAIN_GRASS
	PlotType=2
	RiverWEDirection=1
	isNOfRiver
	FeatureType=FEATURE_FOREST, FeatureVariety=2
EndPlot
BeginPlot
	x=70,y=27
	TerrainType=TERRAIN_GRASS
	PlotType=2
EndPlot
BeginPlot
	x=70,y=28
	TerrainType=TERRAIN_GRASS
	PlotType=2
EndPlot
BeginPlot
	x=70,y=29
	TerrainType=TERRAIN_PLAINS
	PlotType=1
	FeatureType=FEATURE_FOREST, FeatureVariety=0
EndPlot
BeginPlot
	x=70,y=30
	TerrainType=TERRAIN_COAST
	PlotType=3
EndPlot
BeginPlot
	x=70,y=31
	TerrainType=TERRAIN_OCEAN
	PlotType=3
EndPlot
BeginPlot
	x=70,y=32
	TerrainType=TERRAIN_OCEAN
	PlotType=3
EndPlot
BeginPlot
	x=70,y=33
	TerrainType=TERRAIN_OCEAN
	PlotType=3
EndPlot
BeginPlot
	x=70,y=34
	TerrainType=TERRAIN_OCEAN
	PlotType=3
EndPlot
BeginPlot
	x=70,y=35
	TerrainType=TERRAIN_OCEAN
	PlotType=3
EndPlot
BeginPlot
	x=70,y=36
	TerrainType=TERRAIN_OCEAN
	PlotType=3
EndPlot
BeginPlot
	x=70,y=37
	TerrainType=TERRAIN_OCEAN
	PlotType=3
EndPlot
BeginPlot
	x=70,y=38
	TerrainType=TERRAIN_COAST
	PlotType=3
EndPlot
BeginPlot
	x=70,y=39
	TerrainType=TERRAIN_PLAINS
	PlotType=1
	FeatureType=FEATURE_FOREST, FeatureVariety=0
EndPlot
BeginPlot
	x=70,y=40
	TerrainType=TERRAIN_COAST
	PlotType=3
EndPlot
BeginPlot
	x=70,y=41
	TerrainType=TERRAIN_GRASS
	PlotType=2
EndPlot
BeginPlot
	x=70,y=42
	TerrainType=TERRAIN_GRASS
	PlotType=2
	ImprovementType=IMPROVEMENT_GOODY_HUT
EndPlot
BeginPlot
	x=70,y=43
	TerrainType=TERRAIN_GRASS
	PlotType=2
EndPlot
BeginPlot
	x=70,y=44
	TerrainType=TERRAIN_GRASS
	PlotType=2
EndPlot
BeginPlot
	x=70,y=45
	TerrainType=TERRAIN_GRASS
	PlotType=2
EndPlot
BeginPlot
	x=70,y=46
	TerrainType=TERRAIN_GRASS
	PlotType=2
EndPlot
BeginPlot
	x=70,y=47
	TerrainType=TERRAIN_GRASS
	PlotType=2
EndPlot
BeginPlot
	x=70,y=48
	TerrainType=TERRAIN_GRASS
	PlotType=2
EndPlot
BeginPlot
	x=70,y=49
	TerrainType=TERRAIN_GRASS
	PlotType=2
EndPlot
BeginPlot
	x=70,y=50
	TerrainType=TERRAIN_GRASS
	PlotType=2
EndPlot
BeginPlot
	x=70,y=51
	TerrainType=TERRAIN_COAST
	PlotType=3
EndPlot
BeginPlot
	x=70,y=52
	TerrainType=TERRAIN_GRASS
	PlotType=1
EndPlot
BeginPlot
	x=70,y=53
	TerrainType=TERRAIN_GRASS
	PlotType=1
EndPlot
BeginPlot
	x=70,y=54
	TerrainType=TERRAIN_GRASS
	PlotType=1
EndPlot
BeginPlot
	x=70,y=55
	TerrainType=TERRAIN_GRASS
	PlotType=1
EndPlot
BeginPlot
	x=70,y=56
	TerrainType=TERRAIN_GRASS
	PlotType=2
EndPlot
BeginPlot
	x=70,y=57
	TerrainType=TERRAIN_COAST
	PlotType=3
EndPlot
BeginPlot
	x=70,y=58
	TerrainType=TERRAIN_GRASS
	PlotType=2
EndPlot
BeginPlot
	x=70,y=59
	TerrainType=TERRAIN_GRASS
	PlotType=1
EndPlot
BeginPlot
	x=70,y=60
	TerrainType=TERRAIN_GRASS
	PlotType=2
EndPlot
BeginPlot
	x=70,y=61
	TerrainType=TERRAIN_GRASS
	PlotType=2
	ImprovementType=IMPROVEMENT_GOODY_HUT
EndPlot
BeginPlot
	x=70,y=62
	TerrainType=TERRAIN_COAST
	PlotType=3
EndPlot
BeginPlot
	x=70,y=63
	TerrainType=TERRAIN_COAST
	PlotType=3
EndPlot
BeginPlot
	x=70,y=64
	TerrainType=TERRAIN_OCEAN
	PlotType=3
EndPlot
BeginPlot
	x=70,y=65
	TerrainType=TERRAIN_OCEAN
	PlotType=3
EndPlot
BeginPlot
	x=70,y=66
	TerrainType=TERRAIN_OCEAN
	PlotType=3
EndPlot
BeginPlot
	x=70,y=67
	TerrainType=TERRAIN_OCEAN
	PlotType=3
EndPlot</v>
      </c>
    </row>
    <row r="149" spans="2:2" x14ac:dyDescent="0.25">
      <c r="B149" s="201" t="str">
        <f t="shared" ca="1" si="3"/>
        <v>BeginPlot
	x=71,y=0
	TerrainType=TERRAIN_OCEAN
	PlotType=3
EndPlot
BeginPlot
	x=71,y=1
	TerrainType=TERRAIN_OCEAN
	PlotType=3
EndPlot
BeginPlot
	x=71,y=2
	TerrainType=TERRAIN_OCEAN
	PlotType=3
EndPlot
BeginPlot
	x=71,y=3
	TerrainType=TERRAIN_OCEAN
	PlotType=3
EndPlot
BeginPlot
	x=71,y=4
	TerrainType=TERRAIN_OCEAN
	PlotType=3
EndPlot
BeginPlot
	x=71,y=5
	TerrainType=TERRAIN_COAST
	PlotType=3
EndPlot
BeginPlot
	x=71,y=6
	TerrainType=TERRAIN_COAST
	PlotType=3
EndPlot
BeginPlot
	x=71,y=7
	TerrainType=TERRAIN_GRASS
	PlotType=2
EndPlot
BeginPlot
	x=71,y=8
	TerrainType=TERRAIN_GRASS
	PlotType=2
EndPlot
BeginPlot
	x=71,y=9
	TerrainType=TERRAIN_GRASS
	PlotType=2
EndPlot
BeginPlot
	x=71,y=10
	TerrainType=TERRAIN_GRASS
	PlotType=2
EndPlot
BeginPlot
	x=71,y=11
	TerrainType=TERRAIN_GRASS
	PlotType=2
EndPlot
BeginPlot
	x=71,y=12
	TerrainType=TERRAIN_COAST
	PlotType=3
EndPlot
BeginPlot
	x=71,y=13
	TerrainType=TERRAIN_GRASS
	PlotType=2
EndPlot
BeginPlot
	x=71,y=14
	TerrainType=TERRAIN_GRASS
	PlotType=2
	RiverNSDirection=0
	isWOfRiver
	RiverWEDirection=1
	isNOfRiver
EndPlot
BeginPlot
	x=71,y=15
	TerrainType=TERRAIN_GRASS
	PlotType=1
EndPlot
BeginPlot
	x=71,y=16
	TerrainType=TERRAIN_COAST
	PlotType=3
	BonusType=BONUS_FISH
EndPlot
BeginPlot
	x=71,y=17
	TerrainType=TERRAIN_GRASS
	PlotType=2
EndPlot
BeginPlot
	x=71,y=18
	TerrainType=TERRAIN_GRASS
	PlotType=2
EndPlot
BeginPlot
	x=71,y=19
	TerrainType=TERRAIN_GRASS
	PlotType=2
EndPlot
BeginPlot
	x=71,y=20
	TerrainType=TERRAIN_GRASS
	PlotType=1
	BonusType=BONUS_SILK
EndPlot
BeginPlot
	x=71,y=21
	TerrainType=TERRAIN_GRASS
	PlotType=2
EndPlot
BeginPlot
	x=71,y=22
	TerrainType=TERRAIN_GRASS
	PlotType=1
EndPlot
BeginPlot
	x=71,y=23
	TerrainType=TERRAIN_COAST
	PlotType=3
EndPlot
BeginPlot
	x=71,y=24
	TerrainType=TERRAIN_GRASS
	PlotType=2
EndPlot
BeginPlot
	x=71,y=25
	TerrainType=TERRAIN_GRASS
	PlotType=1
EndPlot
BeginPlot
	x=71,y=26
	TerrainType=TERRAIN_GRASS
	PlotType=1
	RiverWEDirection=1
	isNOfRiver
EndPlot
BeginPlot
	x=71,y=27
	TerrainType=TERRAIN_GRASS
	PlotType=2
	BonusType=BONUS_BANANA
EndPlot
BeginPlot
	x=71,y=28
	TerrainType=TERRAIN_COAST
	PlotType=3
EndPlot
BeginPlot
	x=71,y=29
	TerrainType=TERRAIN_PLAINS
	PlotType=1
	BonusType=BONUS_IRON
	FeatureType=FEATURE_FOREST, FeatureVariety=0
EndPlot
BeginPlot
	x=71,y=30
	TerrainType=TERRAIN_PLAINS
	PlotType=1
	FeatureType=FEATURE_FOREST, FeatureVariety=0
EndPlot
BeginPlot
	x=71,y=31
	TerrainType=TERRAIN_OCEAN
	PlotType=3
EndPlot
BeginPlot
	x=71,y=32
	TerrainType=TERRAIN_OCEAN
	PlotType=3
EndPlot
BeginPlot
	x=71,y=33
	TerrainType=TERRAIN_OCEAN
	PlotType=3
EndPlot
BeginPlot
	x=71,y=34
	TerrainType=TERRAIN_OCEAN
	PlotType=3
EndPlot
BeginPlot
	x=71,y=35
	TerrainType=TERRAIN_OCEAN
	PlotType=3
EndPlot
BeginPlot
	x=71,y=36
	TerrainType=TERRAIN_OCEAN
	PlotType=3
EndPlot
BeginPlot
	x=71,y=37
	TerrainType=TERRAIN_OCEAN
	PlotType=3
EndPlot
BeginPlot
	x=71,y=38
	TerrainType=TERRAIN_PLAINS
	PlotType=1
	FeatureType=FEATURE_FOREST, FeatureVariety=0
EndPlot
BeginPlot
	x=71,y=39
	TerrainType=TERRAIN_PLAINS
	PlotType=1
	FeatureType=FEATURE_FOREST, FeatureVariety=0
EndPlot
BeginPlot
	x=71,y=40
	TerrainType=TERRAIN_COAST
	PlotType=3
EndPlot
BeginPlot
	x=71,y=41
	TerrainType=TERRAIN_COAST
	PlotType=3
EndPlot
BeginPlot
	x=71,y=42
	TerrainType=TERRAIN_GRASS
	PlotType=2
EndPlot
BeginPlot
	x=71,y=43
	TerrainType=TERRAIN_GRASS
	PlotType=2
EndPlot
BeginPlot
	x=71,y=44
	TerrainType=TERRAIN_GRASS
	PlotType=2
EndPlot
BeginPlot
	x=71,y=45
	TerrainType=TERRAIN_GRASS
	PlotType=2
	BonusType=BONUS_SILK
EndPlot
BeginPlot
	x=71,y=46
	TerrainType=TERRAIN_GRASS
	PlotType=2
EndPlot
BeginPlot
	x=71,y=47
	TerrainType=TERRAIN_GRASS
	PlotType=2
EndPlot
BeginPlot
	x=71,y=48
	TerrainType=TERRAIN_GRASS
	PlotType=2
EndPlot
BeginPlot
	x=71,y=49
	TerrainType=TERRAIN_GRASS
	PlotType=2
EndPlot
BeginPlot
	x=71,y=50
	TerrainType=TERRAIN_GRASS
	PlotType=2
EndPlot
BeginPlot
	x=71,y=51
	TerrainType=TERRAIN_COAST
	PlotType=3
EndPlot
BeginPlot
	x=71,y=52
	TerrainType=TERRAIN_GRASS
	PlotType=2
	BonusType=BONUS_DEER
EndPlot
BeginPlot
	x=71,y=53
	TerrainType=TERRAIN_GRASS
	PlotType=2
EndPlot
BeginPlot
	x=71,y=54
	TerrainType=TERRAIN_GRASS
	PlotType=2
EndPlot
BeginPlot
	x=71,y=55
	TerrainType=TERRAIN_GRASS
	PlotType=1
EndPlot
BeginPlot
	x=71,y=56
	TerrainType=TERRAIN_GRASS
	PlotType=2
EndPlot
BeginPlot
	x=71,y=57
	TerrainType=TERRAIN_COAST
	PlotType=3
	BonusType=BONUS_CRAB
EndPlot
BeginPlot
	x=71,y=58
	TerrainType=TERRAIN_GRASS
	PlotType=2
	BonusType=BONUS_PIG
EndPlot
BeginPlot
	x=71,y=59
	TerrainType=TERRAIN_GRASS
	PlotType=2
EndPlot
BeginPlot
	x=71,y=60
	TerrainType=TERRAIN_GRASS
	PlotType=2
EndPlot
BeginPlot
	x=71,y=61
	TerrainType=TERRAIN_COAST
	PlotType=3
EndPlot
BeginPlot
	x=71,y=62
	TerrainType=TERRAIN_COAST
	PlotType=3
EndPlot
BeginPlot
	x=71,y=63
	TerrainType=TERRAIN_OCEAN
	PlotType=3
EndPlot
BeginPlot
	x=71,y=64
	TerrainType=TERRAIN_OCEAN
	PlotType=3
EndPlot
BeginPlot
	x=71,y=65
	TerrainType=TERRAIN_OCEAN
	PlotType=3
EndPlot
BeginPlot
	x=71,y=66
	TerrainType=TERRAIN_OCEAN
	PlotType=3
EndPlot
BeginPlot
	x=71,y=67
	TerrainType=TERRAIN_OCEAN
	PlotType=3
EndPlot</v>
      </c>
    </row>
    <row r="150" spans="2:2" x14ac:dyDescent="0.25">
      <c r="B150" s="201" t="str">
        <f t="shared" ca="1" si="3"/>
        <v>BeginPlot
	x=72,y=0
	TerrainType=TERRAIN_OCEAN
	PlotType=3
EndPlot
BeginPlot
	x=72,y=1
	TerrainType=TERRAIN_OCEAN
	PlotType=3
EndPlot
BeginPlot
	x=72,y=2
	TerrainType=TERRAIN_OCEAN
	PlotType=3
EndPlot
BeginPlot
	x=72,y=3
	TerrainType=TERRAIN_OCEAN
	PlotType=3
EndPlot
BeginPlot
	x=72,y=4
	TerrainType=TERRAIN_OCEAN
	PlotType=3
EndPlot
BeginPlot
	x=72,y=5
	TerrainType=TERRAIN_OCEAN
	PlotType=3
EndPlot
BeginPlot
	x=72,y=6
	TerrainType=TERRAIN_COAST
	PlotType=3
EndPlot
BeginPlot
	x=72,y=7
	TerrainType=TERRAIN_COAST
	PlotType=3
EndPlot
BeginPlot
	x=72,y=8
	TerrainType=TERRAIN_GRASS
	PlotType=1
EndPlot
BeginPlot
	x=72,y=9
	TerrainType=TERRAIN_GRASS
	PlotType=2
EndPlot
BeginPlot
	x=72,y=10
	TerrainType=TERRAIN_GRASS
	PlotType=2
EndPlot
BeginPlot
	x=72,y=11
	TerrainType=TERRAIN_COAST
	PlotType=3
EndPlot
BeginPlot
	x=72,y=12
	TerrainType=TERRAIN_COAST
	PlotType=3
EndPlot
BeginPlot
	x=72,y=13
	TerrainType=TERRAIN_GRASS
	PlotType=2
	BonusType=BONUS_COAL
EndPlot
BeginPlot
	x=72,y=14
	TerrainType=TERRAIN_GRASS
	PlotType=2
	ImprovementType=IMPROVEMENT_GOODY_HUT
EndPlot
BeginPlot
	x=72,y=15
	TerrainType=TERRAIN_COAST
	PlotType=3
EndPlot
BeginPlot
	x=72,y=16
	TerrainType=TERRAIN_COAST
	PlotType=3
EndPlot
BeginPlot
	x=72,y=17
	TerrainType=TERRAIN_GRASS
	PlotType=2
EndPlot
BeginPlot
	x=72,y=18
	TerrainType=TERRAIN_GRASS
	PlotType=2
	BonusType=BONUS_SHEEP
EndPlot
BeginPlot
	x=72,y=19
	TerrainType=TERRAIN_GRASS
	PlotType=2
EndPlot
BeginPlot
	x=72,y=20
	TerrainType=TERRAIN_GRASS
	PlotType=2
EndPlot
BeginPlot
	x=72,y=21
	TerrainType=TERRAIN_GRASS
	PlotType=2
EndPlot
BeginPlot
	x=72,y=22
	TerrainType=TERRAIN_GRASS
	PlotType=2
EndPlot
BeginPlot
	x=72,y=23
	TerrainType=TERRAIN_COAST
	PlotType=3
EndPlot
BeginPlot
	x=72,y=24
	TerrainType=TERRAIN_GRASS
	PlotType=2
EndPlot
BeginPlot
	x=72,y=25
	TerrainType=TERRAIN_GRASS
	PlotType=2
EndPlot
BeginPlot
	x=72,y=26
	TerrainType=TERRAIN_GRASS
	PlotType=1
	RiverWEDirection=1
	isNOfRiver
EndPlot
BeginPlot
	x=72,y=27
	TerrainType=TERRAIN_COAST
	PlotType=3
EndPlot
BeginPlot
	x=72,y=28
	TerrainType=TERRAIN_COAST
	PlotType=3
EndPlot
BeginPlot
	x=72,y=29
	TerrainType=TERRAIN_COAST
	PlotType=3
EndPlot
BeginPlot
	x=72,y=30
	TerrainType=TERRAIN_PLAINS
	PlotType=1
	FeatureType=FEATURE_FOREST, FeatureVariety=0
EndPlot
BeginPlot
	x=72,y=31
	TerrainType=TERRAIN_PLAINS
	PlotType=1
	FeatureType=FEATURE_FOREST, FeatureVariety=0
EndPlot
BeginPlot
	x=72,y=32
	TerrainType=TERRAIN_PLAINS
	PlotType=1
	FeatureType=FEATURE_FOREST, FeatureVariety=0
EndPlot
BeginPlot
	x=72,y=33
	TerrainType=TERRAIN_OCEAN
	PlotType=3
EndPlot
BeginPlot
	x=72,y=34
	TerrainType=TERRAIN_OCEAN
	PlotType=3
EndPlot
BeginPlot
	x=72,y=35
	TerrainType=TERRAIN_OCEAN
	PlotType=3
EndPlot
BeginPlot
	x=72,y=36
	TerrainType=TERRAIN_OCEAN
	PlotType=3
EndPlot
BeginPlot
	x=72,y=37
	TerrainType=TERRAIN_PLAINS
	PlotType=1
	FeatureType=FEATURE_FOREST, FeatureVariety=0
EndPlot
BeginPlot
	x=72,y=38
	TerrainType=TERRAIN_PLAINS
	PlotType=1
	FeatureType=FEATURE_FOREST, FeatureVariety=0
EndPlot
BeginPlot
	x=72,y=39
	TerrainType=TERRAIN_COAST
	PlotType=3
EndPlot
BeginPlot
	x=72,y=40
	TerrainType=TERRAIN_COAST
	PlotType=3
EndPlot
BeginPlot
	x=72,y=41
	TerrainType=TERRAIN_COAST
	PlotType=3
EndPlot
BeginPlot
	x=72,y=42
	TerrainType=TERRAIN_COAST
	PlotType=3
EndPlot
BeginPlot
	x=72,y=43
	TerrainType=TERRAIN_COAST
	PlotType=3
EndPlot
BeginPlot
	x=72,y=44
	TerrainType=TERRAIN_COAST
	PlotType=3
EndPlot
BeginPlot
	x=72,y=45
	TerrainType=TERRAIN_COAST
	PlotType=3
EndPlot
BeginPlot
	x=72,y=46
	TerrainType=TERRAIN_COAST
	PlotType=3
EndPlot
BeginPlot
	x=72,y=47
	TerrainType=TERRAIN_COAST
	PlotType=3
	BonusType=BONUS_CLAM
EndPlot
BeginPlot
	x=72,y=48
	TerrainType=TERRAIN_COAST
	PlotType=3
EndPlot
BeginPlot
	x=72,y=49
	TerrainType=TERRAIN_COAST
	PlotType=3
EndPlot
BeginPlot
	x=72,y=50
	TerrainType=TERRAIN_COAST
	PlotType=3
EndPlot
BeginPlot
	x=72,y=51
	TerrainType=TERRAIN_COAST
	PlotType=3
EndPlot
BeginPlot
	x=72,y=52
	TerrainType=TERRAIN_COAST
	PlotType=3
EndPlot
BeginPlot
	x=72,y=53
	TerrainType=TERRAIN_COAST
	PlotType=3
	BonusType=BONUS_FISH
EndPlot
BeginPlot
	x=72,y=54
	TerrainType=TERRAIN_COAST
	PlotType=3
EndPlot
BeginPlot
	x=72,y=55
	TerrainType=TERRAIN_COAST
	PlotType=3
EndPlot
BeginPlot
	x=72,y=56
	TerrainType=TERRAIN_COAST
	PlotType=3
EndPlot
BeginPlot
	x=72,y=57
	TerrainType=TERRAIN_COAST
	PlotType=3
EndPlot
BeginPlot
	x=72,y=58
	TerrainType=TERRAIN_COAST
	PlotType=3
EndPlot
BeginPlot
	x=72,y=59
	TerrainType=TERRAIN_COAST
	PlotType=3
EndPlot
BeginPlot
	x=72,y=60
	TerrainType=TERRAIN_COAST
	PlotType=3
EndPlot
BeginPlot
	x=72,y=61
	TerrainType=TERRAIN_COAST
	PlotType=3
EndPlot
BeginPlot
	x=72,y=62
	TerrainType=TERRAIN_OCEAN
	PlotType=3
EndPlot
BeginPlot
	x=72,y=63
	TerrainType=TERRAIN_OCEAN
	PlotType=3
EndPlot
BeginPlot
	x=72,y=64
	TerrainType=TERRAIN_OCEAN
	PlotType=3
EndPlot
BeginPlot
	x=72,y=65
	TerrainType=TERRAIN_OCEAN
	PlotType=3
EndPlot
BeginPlot
	x=72,y=66
	TerrainType=TERRAIN_OCEAN
	PlotType=3
EndPlot
BeginPlot
	x=72,y=67
	TerrainType=TERRAIN_OCEAN
	PlotType=3
EndPlot</v>
      </c>
    </row>
    <row r="151" spans="2:2" x14ac:dyDescent="0.25">
      <c r="B151" s="201" t="str">
        <f t="shared" ca="1" si="3"/>
        <v>BeginPlot
	x=73,y=0
	TerrainType=TERRAIN_OCEAN
	PlotType=3
EndPlot
BeginPlot
	x=73,y=1
	TerrainType=TERRAIN_OCEAN
	PlotType=3
EndPlot
BeginPlot
	x=73,y=2
	TerrainType=TERRAIN_OCEAN
	PlotType=3
EndPlot
BeginPlot
	x=73,y=3
	TerrainType=TERRAIN_OCEAN
	PlotType=3
EndPlot
BeginPlot
	x=73,y=4
	TerrainType=TERRAIN_OCEAN
	PlotType=3
EndPlot
BeginPlot
	x=73,y=5
	TerrainType=TERRAIN_OCEAN
	PlotType=3
EndPlot
BeginPlot
	x=73,y=6
	TerrainType=TERRAIN_OCEAN
	PlotType=3
EndPlot
BeginPlot
	x=73,y=7
	TerrainType=TERRAIN_COAST
	PlotType=3
EndPlot
BeginPlot
	x=73,y=8
	TerrainType=TERRAIN_COAST
	PlotType=3
EndPlot
BeginPlot
	x=73,y=9
	TerrainType=TERRAIN_COAST
	PlotType=3
	BonusType=BONUS_CRAB
EndPlot
BeginPlot
	x=73,y=10
	TerrainType=TERRAIN_COAST
	PlotType=3
EndPlot
BeginPlot
	x=73,y=11
	TerrainType=TERRAIN_COAST
	PlotType=3
	BonusType=BONUS_CLAM
EndPlot
BeginPlot
	x=73,y=12
	TerrainType=TERRAIN_COAST
	PlotType=3
EndPlot
BeginPlot
	x=73,y=13
	TerrainType=TERRAIN_COAST
	PlotType=3
EndPlot
BeginPlot
	x=73,y=14
	TerrainType=TERRAIN_COAST
	PlotType=3
EndPlot
BeginPlot
	x=73,y=15
	TerrainType=TERRAIN_COAST
	PlotType=3
	BonusType=BONUS_CRAB
EndPlot
BeginPlot
	x=73,y=16
	TerrainType=TERRAIN_COAST
	PlotType=3
EndPlot
BeginPlot
	x=73,y=17
	TerrainType=TERRAIN_COAST
	PlotType=3
EndPlot
BeginPlot
	x=73,y=18
	TerrainType=TERRAIN_COAST
	PlotType=3
EndPlot
BeginPlot
	x=73,y=19
	TerrainType=TERRAIN_COAST
	PlotType=3
	BonusType=BONUS_WHALE
EndPlot
BeginPlot
	x=73,y=20
	TerrainType=TERRAIN_COAST
	PlotType=3
EndPlot
BeginPlot
	x=73,y=21
	TerrainType=TERRAIN_COAST
	PlotType=3
EndPlot
BeginPlot
	x=73,y=22
	TerrainType=TERRAIN_COAST
	PlotType=3
EndPlot
BeginPlot
	x=73,y=23
	TerrainType=TERRAIN_COAST
	PlotType=3
EndPlot
BeginPlot
	x=73,y=24
	TerrainType=TERRAIN_COAST
	PlotType=3
	BonusType=BONUS_CLAM
EndPlot
BeginPlot
	x=73,y=25
	TerrainType=TERRAIN_COAST
	PlotType=3
EndPlot
BeginPlot
	x=73,y=26
	TerrainType=TERRAIN_COAST
	PlotType=3
EndPlot
BeginPlot
	x=73,y=27
	TerrainType=TERRAIN_COAST
	PlotType=3
EndPlot
BeginPlot
	x=73,y=28
	TerrainType=TERRAIN_COAST
	PlotType=3
EndPlot
BeginPlot
	x=73,y=29
	TerrainType=TERRAIN_COAST
	PlotType=3
EndPlot
BeginPlot
	x=73,y=30
	TerrainType=TERRAIN_COAST
	PlotType=3
EndPlot
BeginPlot
	x=73,y=31
	TerrainType=TERRAIN_OCEAN
	PlotType=3
EndPlot
BeginPlot
	x=73,y=32
	TerrainType=TERRAIN_PLAINS
	PlotType=1
	FeatureType=FEATURE_FOREST, FeatureVariety=0
EndPlot
BeginPlot
	x=73,y=33
	TerrainType=TERRAIN_PLAINS
	PlotType=1
	FeatureType=FEATURE_FOREST, FeatureVariety=0
EndPlot
BeginPlot
	x=73,y=34
	TerrainType=TERRAIN_PLAINS
	PlotType=1
	FeatureType=FEATURE_FOREST, FeatureVariety=0
EndPlot
BeginPlot
	x=73,y=35
	TerrainType=TERRAIN_OCEAN
	PlotType=3
EndPlot
BeginPlot
	x=73,y=36
	TerrainType=TERRAIN_PLAINS
	PlotType=1
	FeatureType=FEATURE_FOREST, FeatureVariety=0
EndPlot
BeginPlot
	x=73,y=37
	TerrainType=TERRAIN_PLAINS
	PlotType=1
	FeatureType=FEATURE_FOREST, FeatureVariety=0
EndPlot
BeginPlot
	x=73,y=38
	TerrainType=TERRAIN_OCEAN
	PlotType=3
EndPlot
BeginPlot
	x=73,y=39
	TerrainType=TERRAIN_OCEAN
	PlotType=3
EndPlot
BeginPlot
	x=73,y=40
	TerrainType=TERRAIN_OCEAN
	PlotType=3
EndPlot
BeginPlot
	x=73,y=41
	TerrainType=TERRAIN_OCEAN
	PlotType=3
EndPlot
BeginPlot
	x=73,y=42
	TerrainType=TERRAIN_OCEAN
	PlotType=3
EndPlot
BeginPlot
	x=73,y=43
	TerrainType=TERRAIN_OCEAN
	PlotType=3
EndPlot
BeginPlot
	x=73,y=44
	TerrainType=TERRAIN_OCEAN
	PlotType=3
EndPlot
BeginPlot
	x=73,y=45
	TerrainType=TERRAIN_OCEAN
	PlotType=3
EndPlot
BeginPlot
	x=73,y=46
	TerrainType=TERRAIN_OCEAN
	PlotType=3
EndPlot
BeginPlot
	x=73,y=47
	TerrainType=TERRAIN_OCEAN
	PlotType=3
EndPlot
BeginPlot
	x=73,y=48
	TerrainType=TERRAIN_OCEAN
	PlotType=3
EndPlot
BeginPlot
	x=73,y=49
	TerrainType=TERRAIN_OCEAN
	PlotType=3
EndPlot
BeginPlot
	x=73,y=50
	TerrainType=TERRAIN_OCEAN
	PlotType=3
EndPlot
BeginPlot
	x=73,y=51
	TerrainType=TERRAIN_OCEAN
	PlotType=3
EndPlot
BeginPlot
	x=73,y=52
	TerrainType=TERRAIN_OCEAN
	PlotType=3
EndPlot
BeginPlot
	x=73,y=53
	TerrainType=TERRAIN_OCEAN
	PlotType=3
EndPlot
BeginPlot
	x=73,y=54
	TerrainType=TERRAIN_OCEAN
	PlotType=3
EndPlot
BeginPlot
	x=73,y=55
	TerrainType=TERRAIN_OCEAN
	PlotType=3
EndPlot
BeginPlot
	x=73,y=56
	TerrainType=TERRAIN_OCEAN
	PlotType=3
EndPlot
BeginPlot
	x=73,y=57
	TerrainType=TERRAIN_OCEAN
	PlotType=3
EndPlot
BeginPlot
	x=73,y=58
	TerrainType=TERRAIN_OCEAN
	PlotType=3
EndPlot
BeginPlot
	x=73,y=59
	TerrainType=TERRAIN_OCEAN
	PlotType=3
EndPlot
BeginPlot
	x=73,y=60
	TerrainType=TERRAIN_OCEAN
	PlotType=3
EndPlot
BeginPlot
	x=73,y=61
	TerrainType=TERRAIN_OCEAN
	PlotType=3
EndPlot
BeginPlot
	x=73,y=62
	TerrainType=TERRAIN_OCEAN
	PlotType=3
EndPlot
BeginPlot
	x=73,y=63
	TerrainType=TERRAIN_OCEAN
	PlotType=3
EndPlot
BeginPlot
	x=73,y=64
	TerrainType=TERRAIN_OCEAN
	PlotType=3
EndPlot
BeginPlot
	x=73,y=65
	TerrainType=TERRAIN_OCEAN
	PlotType=3
EndPlot
BeginPlot
	x=73,y=66
	TerrainType=TERRAIN_OCEAN
	PlotType=3
EndPlot
BeginPlot
	x=73,y=67
	TerrainType=TERRAIN_OCEAN
	PlotType=3
EndPlot</v>
      </c>
    </row>
    <row r="152" spans="2:2" x14ac:dyDescent="0.25">
      <c r="B152" s="201" t="str">
        <f t="shared" ca="1" si="3"/>
        <v>BeginPlot
	x=74,y=0
	TerrainType=TERRAIN_OCEAN
	PlotType=3
EndPlot
BeginPlot
	x=74,y=1
	TerrainType=TERRAIN_OCEAN
	PlotType=3
EndPlot
BeginPlot
	x=74,y=2
	TerrainType=TERRAIN_OCEAN
	PlotType=3
EndPlot
BeginPlot
	x=74,y=3
	TerrainType=TERRAIN_OCEAN
	PlotType=3
EndPlot
BeginPlot
	x=74,y=4
	TerrainType=TERRAIN_OCEAN
	PlotType=3
EndPlot
BeginPlot
	x=74,y=5
	TerrainType=TERRAIN_OCEAN
	PlotType=3
EndPlot
BeginPlot
	x=74,y=6
	TerrainType=TERRAIN_OCEAN
	PlotType=3
EndPlot
BeginPlot
	x=74,y=7
	TerrainType=TERRAIN_OCEAN
	PlotType=3
EndPlot
BeginPlot
	x=74,y=8
	TerrainType=TERRAIN_OCEAN
	PlotType=3
EndPlot
BeginPlot
	x=74,y=9
	TerrainType=TERRAIN_OCEAN
	PlotType=3
EndPlot
BeginPlot
	x=74,y=10
	TerrainType=TERRAIN_OCEAN
	PlotType=3
EndPlot
BeginPlot
	x=74,y=11
	TerrainType=TERRAIN_OCEAN
	PlotType=3
EndPlot
BeginPlot
	x=74,y=12
	TerrainType=TERRAIN_OCEAN
	PlotType=3
EndPlot
BeginPlot
	x=74,y=13
	TerrainType=TERRAIN_OCEAN
	PlotType=3
EndPlot
BeginPlot
	x=74,y=14
	TerrainType=TERRAIN_OCEAN
	PlotType=3
EndPlot
BeginPlot
	x=74,y=15
	TerrainType=TERRAIN_OCEAN
	PlotType=3
EndPlot
BeginPlot
	x=74,y=16
	TerrainType=TERRAIN_OCEAN
	PlotType=3
EndPlot
BeginPlot
	x=74,y=17
	TerrainType=TERRAIN_OCEAN
	PlotType=3
EndPlot
BeginPlot
	x=74,y=18
	TerrainType=TERRAIN_OCEAN
	PlotType=3
EndPlot
BeginPlot
	x=74,y=19
	TerrainType=TERRAIN_OCEAN
	PlotType=3
EndPlot
BeginPlot
	x=74,y=20
	TerrainType=TERRAIN_OCEAN
	PlotType=3
EndPlot
BeginPlot
	x=74,y=21
	TerrainType=TERRAIN_OCEAN
	PlotType=3
EndPlot
BeginPlot
	x=74,y=22
	TerrainType=TERRAIN_OCEAN
	PlotType=3
EndPlot
BeginPlot
	x=74,y=23
	TerrainType=TERRAIN_OCEAN
	PlotType=3
EndPlot
BeginPlot
	x=74,y=24
	TerrainType=TERRAIN_OCEAN
	PlotType=3
EndPlot
BeginPlot
	x=74,y=25
	TerrainType=TERRAIN_OCEAN
	PlotType=3
EndPlot
BeginPlot
	x=74,y=26
	TerrainType=TERRAIN_OCEAN
	PlotType=3
EndPlot
BeginPlot
	x=74,y=27
	TerrainType=TERRAIN_OCEAN
	PlotType=3
EndPlot
BeginPlot
	x=74,y=28
	TerrainType=TERRAIN_OCEAN
	PlotType=3
EndPlot
BeginPlot
	x=74,y=29
	TerrainType=TERRAIN_OCEAN
	PlotType=3
EndPlot
BeginPlot
	x=74,y=30
	TerrainType=TERRAIN_OCEAN
	PlotType=3
EndPlot
BeginPlot
	x=74,y=31
	TerrainType=TERRAIN_OCEAN
	PlotType=3
EndPlot
BeginPlot
	x=74,y=32
	TerrainType=TERRAIN_OCEAN
	PlotType=3
EndPlot
BeginPlot
	x=74,y=33
	TerrainType=TERRAIN_OCEAN
	PlotType=3
EndPlot
BeginPlot
	x=74,y=34
	TerrainType=TERRAIN_PLAINS
	PlotType=1
	FeatureType=FEATURE_FOREST, FeatureVariety=0
EndPlot
BeginPlot
	x=74,y=35
	TerrainType=TERRAIN_PLAINS
	PlotType=1
	FeatureType=FEATURE_FOREST, FeatureVariety=0
EndPlot
BeginPlot
	x=74,y=36
	TerrainType=TERRAIN_PLAINS
	PlotType=1
	FeatureType=FEATURE_FOREST, FeatureVariety=0
EndPlot
BeginPlot
	x=74,y=37
	TerrainType=TERRAIN_OCEAN
	PlotType=3
EndPlot
BeginPlot
	x=74,y=38
	TerrainType=TERRAIN_OCEAN
	PlotType=3
EndPlot
BeginPlot
	x=74,y=39
	TerrainType=TERRAIN_OCEAN
	PlotType=3
EndPlot
BeginPlot
	x=74,y=40
	TerrainType=TERRAIN_OCEAN
	PlotType=3
EndPlot
BeginPlot
	x=74,y=41
	TerrainType=TERRAIN_OCEAN
	PlotType=3
EndPlot
BeginPlot
	x=74,y=42
	TerrainType=TERRAIN_OCEAN
	PlotType=3
EndPlot
BeginPlot
	x=74,y=43
	TerrainType=TERRAIN_OCEAN
	PlotType=3
EndPlot
BeginPlot
	x=74,y=44
	TerrainType=TERRAIN_OCEAN
	PlotType=3
EndPlot
BeginPlot
	x=74,y=45
	TerrainType=TERRAIN_OCEAN
	PlotType=3
EndPlot
BeginPlot
	x=74,y=46
	TerrainType=TERRAIN_OCEAN
	PlotType=3
EndPlot
BeginPlot
	x=74,y=47
	TerrainType=TERRAIN_OCEAN
	PlotType=3
EndPlot
BeginPlot
	x=74,y=48
	TerrainType=TERRAIN_OCEAN
	PlotType=3
EndPlot
BeginPlot
	x=74,y=49
	TerrainType=TERRAIN_OCEAN
	PlotType=3
EndPlot
BeginPlot
	x=74,y=50
	TerrainType=TERRAIN_OCEAN
	PlotType=3
EndPlot
BeginPlot
	x=74,y=51
	TerrainType=TERRAIN_OCEAN
	PlotType=3
EndPlot
BeginPlot
	x=74,y=52
	TerrainType=TERRAIN_OCEAN
	PlotType=3
EndPlot
BeginPlot
	x=74,y=53
	TerrainType=TERRAIN_OCEAN
	PlotType=3
EndPlot
BeginPlot
	x=74,y=54
	TerrainType=TERRAIN_OCEAN
	PlotType=3
EndPlot
BeginPlot
	x=74,y=55
	TerrainType=TERRAIN_OCEAN
	PlotType=3
EndPlot
BeginPlot
	x=74,y=56
	TerrainType=TERRAIN_OCEAN
	PlotType=3
EndPlot
BeginPlot
	x=74,y=57
	TerrainType=TERRAIN_OCEAN
	PlotType=3
EndPlot
BeginPlot
	x=74,y=58
	TerrainType=TERRAIN_OCEAN
	PlotType=3
EndPlot
BeginPlot
	x=74,y=59
	TerrainType=TERRAIN_OCEAN
	PlotType=3
EndPlot
BeginPlot
	x=74,y=60
	TerrainType=TERRAIN_OCEAN
	PlotType=3
EndPlot
BeginPlot
	x=74,y=61
	TerrainType=TERRAIN_OCEAN
	PlotType=3
EndPlot
BeginPlot
	x=74,y=62
	TerrainType=TERRAIN_OCEAN
	PlotType=3
EndPlot
BeginPlot
	x=74,y=63
	TerrainType=TERRAIN_OCEAN
	PlotType=3
EndPlot
BeginPlot
	x=74,y=64
	TerrainType=TERRAIN_OCEAN
	PlotType=3
EndPlot
BeginPlot
	x=74,y=65
	TerrainType=TERRAIN_OCEAN
	PlotType=3
EndPlot
BeginPlot
	x=74,y=66
	TerrainType=TERRAIN_OCEAN
	PlotType=3
EndPlot
BeginPlot
	x=74,y=67
	TerrainType=TERRAIN_OCEAN
	PlotType=3
EndPlot</v>
      </c>
    </row>
    <row r="153" spans="2:2" x14ac:dyDescent="0.25">
      <c r="B153" s="201" t="str">
        <f t="shared" ca="1" si="3"/>
        <v>BeginPlot
	x=75,y=0
	TerrainType=TERRAIN_OCEAN
	PlotType=3
EndPlot
BeginPlot
	x=75,y=1
	TerrainType=TERRAIN_OCEAN
	PlotType=3
EndPlot
BeginPlot
	x=75,y=2
	TerrainType=TERRAIN_OCEAN
	PlotType=3
EndPlot
BeginPlot
	x=75,y=3
	TerrainType=TERRAIN_OCEAN
	PlotType=3
EndPlot
BeginPlot
	x=75,y=4
	TerrainType=TERRAIN_OCEAN
	PlotType=3
EndPlot
BeginPlot
	x=75,y=5
	TerrainType=TERRAIN_OCEAN
	PlotType=3
EndPlot
BeginPlot
	x=75,y=6
	TerrainType=TERRAIN_OCEAN
	PlotType=3
EndPlot
BeginPlot
	x=75,y=7
	TerrainType=TERRAIN_OCEAN
	PlotType=3
EndPlot
BeginPlot
	x=75,y=8
	TerrainType=TERRAIN_OCEAN
	PlotType=3
EndPlot
BeginPlot
	x=75,y=9
	TerrainType=TERRAIN_OCEAN
	PlotType=3
EndPlot
BeginPlot
	x=75,y=10
	TerrainType=TERRAIN_OCEAN
	PlotType=3
EndPlot
BeginPlot
	x=75,y=11
	TerrainType=TERRAIN_OCEAN
	PlotType=3
EndPlot
BeginPlot
	x=75,y=12
	TerrainType=TERRAIN_OCEAN
	PlotType=3
EndPlot
BeginPlot
	x=75,y=13
	TerrainType=TERRAIN_OCEAN
	PlotType=3
EndPlot
BeginPlot
	x=75,y=14
	TerrainType=TERRAIN_OCEAN
	PlotType=3
EndPlot
BeginPlot
	x=75,y=15
	TerrainType=TERRAIN_OCEAN
	PlotType=3
EndPlot
BeginPlot
	x=75,y=16
	TerrainType=TERRAIN_OCEAN
	PlotType=3
EndPlot
BeginPlot
	x=75,y=17
	TerrainType=TERRAIN_OCEAN
	PlotType=3
EndPlot
BeginPlot
	x=75,y=18
	TerrainType=TERRAIN_OCEAN
	PlotType=3
EndPlot
BeginPlot
	x=75,y=19
	TerrainType=TERRAIN_OCEAN
	PlotType=3
EndPlot
BeginPlot
	x=75,y=20
	TerrainType=TERRAIN_OCEAN
	PlotType=3
EndPlot
BeginPlot
	x=75,y=21
	TerrainType=TERRAIN_OCEAN
	PlotType=3
EndPlot
BeginPlot
	x=75,y=22
	TerrainType=TERRAIN_OCEAN
	PlotType=3
EndPlot
BeginPlot
	x=75,y=23
	TerrainType=TERRAIN_OCEAN
	PlotType=3
EndPlot
BeginPlot
	x=75,y=24
	TerrainType=TERRAIN_OCEAN
	PlotType=3
EndPlot
BeginPlot
	x=75,y=25
	TerrainType=TERRAIN_OCEAN
	PlotType=3
EndPlot
BeginPlot
	x=75,y=26
	TerrainType=TERRAIN_OCEAN
	PlotType=3
EndPlot
BeginPlot
	x=75,y=27
	TerrainType=TERRAIN_OCEAN
	PlotType=3
EndPlot
BeginPlot
	x=75,y=28
	TerrainType=TERRAIN_OCEAN
	PlotType=3
EndPlot
BeginPlot
	x=75,y=29
	TerrainType=TERRAIN_OCEAN
	PlotType=3
EndPlot
BeginPlot
	x=75,y=30
	TerrainType=TERRAIN_OCEAN
	PlotType=3
EndPlot
BeginPlot
	x=75,y=31
	TerrainType=TERRAIN_OCEAN
	PlotType=3
EndPlot
BeginPlot
	x=75,y=32
	TerrainType=TERRAIN_OCEAN
	PlotType=3
EndPlot
BeginPlot
	x=75,y=33
	TerrainType=TERRAIN_OCEAN
	PlotType=3
EndPlot
BeginPlot
	x=75,y=34
	TerrainType=TERRAIN_PLAINS
	PlotType=1
	FeatureType=FEATURE_FOREST, FeatureVariety=0
EndPlot
BeginPlot
	x=75,y=35
	TerrainType=TERRAIN_PLAINS
	PlotType=1
	FeatureType=FEATURE_FOREST, FeatureVariety=0
EndPlot
BeginPlot
	x=75,y=36
	TerrainType=TERRAIN_PLAINS
	PlotType=1
	FeatureType=FEATURE_FOREST, FeatureVariety=0
EndPlot
BeginPlot
	x=75,y=37
	TerrainType=TERRAIN_PLAINS
	PlotType=1
	FeatureType=FEATURE_FOREST, FeatureVariety=0
EndPlot
BeginPlot
	x=75,y=38
	TerrainType=TERRAIN_PLAINS
	PlotType=1
	FeatureType=FEATURE_FOREST, FeatureVariety=0
EndPlot
BeginPlot
	x=75,y=39
	TerrainType=TERRAIN_OCEAN
	PlotType=3
EndPlot
BeginPlot
	x=75,y=40
	TerrainType=TERRAIN_OCEAN
	PlotType=3
EndPlot
BeginPlot
	x=75,y=41
	TerrainType=TERRAIN_OCEAN
	PlotType=3
EndPlot
BeginPlot
	x=75,y=42
	TerrainType=TERRAIN_OCEAN
	PlotType=3
EndPlot
BeginPlot
	x=75,y=43
	TerrainType=TERRAIN_OCEAN
	PlotType=3
EndPlot
BeginPlot
	x=75,y=44
	TerrainType=TERRAIN_OCEAN
	PlotType=3
EndPlot
BeginPlot
	x=75,y=45
	TerrainType=TERRAIN_OCEAN
	PlotType=3
EndPlot
BeginPlot
	x=75,y=46
	TerrainType=TERRAIN_OCEAN
	PlotType=3
EndPlot
BeginPlot
	x=75,y=47
	TerrainType=TERRAIN_OCEAN
	PlotType=3
EndPlot
BeginPlot
	x=75,y=48
	TerrainType=TERRAIN_OCEAN
	PlotType=3
EndPlot
BeginPlot
	x=75,y=49
	TerrainType=TERRAIN_OCEAN
	PlotType=3
EndPlot
BeginPlot
	x=75,y=50
	TerrainType=TERRAIN_OCEAN
	PlotType=3
EndPlot
BeginPlot
	x=75,y=51
	TerrainType=TERRAIN_OCEAN
	PlotType=3
EndPlot
BeginPlot
	x=75,y=52
	TerrainType=TERRAIN_OCEAN
	PlotType=3
EndPlot
BeginPlot
	x=75,y=53
	TerrainType=TERRAIN_OCEAN
	PlotType=3
EndPlot
BeginPlot
	x=75,y=54
	TerrainType=TERRAIN_OCEAN
	PlotType=3
EndPlot
BeginPlot
	x=75,y=55
	TerrainType=TERRAIN_OCEAN
	PlotType=3
EndPlot
BeginPlot
	x=75,y=56
	TerrainType=TERRAIN_OCEAN
	PlotType=3
EndPlot
BeginPlot
	x=75,y=57
	TerrainType=TERRAIN_OCEAN
	PlotType=3
EndPlot
BeginPlot
	x=75,y=58
	TerrainType=TERRAIN_OCEAN
	PlotType=3
EndPlot
BeginPlot
	x=75,y=59
	TerrainType=TERRAIN_OCEAN
	PlotType=3
EndPlot
BeginPlot
	x=75,y=60
	TerrainType=TERRAIN_OCEAN
	PlotType=3
EndPlot
BeginPlot
	x=75,y=61
	TerrainType=TERRAIN_OCEAN
	PlotType=3
EndPlot
BeginPlot
	x=75,y=62
	TerrainType=TERRAIN_OCEAN
	PlotType=3
EndPlot
BeginPlot
	x=75,y=63
	TerrainType=TERRAIN_OCEAN
	PlotType=3
EndPlot
BeginPlot
	x=75,y=64
	TerrainType=TERRAIN_OCEAN
	PlotType=3
EndPlot
BeginPlot
	x=75,y=65
	TerrainType=TERRAIN_OCEAN
	PlotType=3
EndPlot
BeginPlot
	x=75,y=66
	TerrainType=TERRAIN_OCEAN
	PlotType=3
EndPlot
BeginPlot
	x=75,y=67
	TerrainType=TERRAIN_OCEAN
	PlotType=3
EndPlot</v>
      </c>
    </row>
    <row r="154" spans="2:2" x14ac:dyDescent="0.25">
      <c r="B154" s="201" t="str">
        <f t="shared" ca="1" si="3"/>
        <v>BeginPlot
	x=76,y=0
	TerrainType=TERRAIN_OCEAN
	PlotType=3
EndPlot
BeginPlot
	x=76,y=1
	TerrainType=TERRAIN_OCEAN
	PlotType=3
EndPlot
BeginPlot
	x=76,y=2
	TerrainType=TERRAIN_OCEAN
	PlotType=3
EndPlot
BeginPlot
	x=76,y=3
	TerrainType=TERRAIN_OCEAN
	PlotType=3
EndPlot
BeginPlot
	x=76,y=4
	TerrainType=TERRAIN_OCEAN
	PlotType=3
EndPlot
BeginPlot
	x=76,y=5
	TerrainType=TERRAIN_OCEAN
	PlotType=3
EndPlot
BeginPlot
	x=76,y=6
	TerrainType=TERRAIN_OCEAN
	PlotType=3
EndPlot
BeginPlot
	x=76,y=7
	TerrainType=TERRAIN_OCEAN
	PlotType=3
EndPlot
BeginPlot
	x=76,y=8
	TerrainType=TERRAIN_OCEAN
	PlotType=3
EndPlot
BeginPlot
	x=76,y=9
	TerrainType=TERRAIN_OCEAN
	PlotType=3
EndPlot
BeginPlot
	x=76,y=10
	TerrainType=TERRAIN_OCEAN
	PlotType=3
EndPlot
BeginPlot
	x=76,y=11
	TerrainType=TERRAIN_OCEAN
	PlotType=3
EndPlot
BeginPlot
	x=76,y=12
	TerrainType=TERRAIN_OCEAN
	PlotType=3
EndPlot
BeginPlot
	x=76,y=13
	TerrainType=TERRAIN_OCEAN
	PlotType=3
EndPlot
BeginPlot
	x=76,y=14
	TerrainType=TERRAIN_OCEAN
	PlotType=3
EndPlot
BeginPlot
	x=76,y=15
	TerrainType=TERRAIN_OCEAN
	PlotType=3
EndPlot
BeginPlot
	x=76,y=16
	TerrainType=TERRAIN_OCEAN
	PlotType=3
EndPlot
BeginPlot
	x=76,y=17
	TerrainType=TERRAIN_OCEAN
	PlotType=3
EndPlot
BeginPlot
	x=76,y=18
	TerrainType=TERRAIN_OCEAN
	PlotType=3
EndPlot
BeginPlot
	x=76,y=19
	TerrainType=TERRAIN_OCEAN
	PlotType=3
EndPlot
BeginPlot
	x=76,y=20
	TerrainType=TERRAIN_OCEAN
	PlotType=3
EndPlot
BeginPlot
	x=76,y=21
	TerrainType=TERRAIN_OCEAN
	PlotType=3
EndPlot
BeginPlot
	x=76,y=22
	TerrainType=TERRAIN_OCEAN
	PlotType=3
EndPlot
BeginPlot
	x=76,y=23
	TerrainType=TERRAIN_OCEAN
	PlotType=3
EndPlot
BeginPlot
	x=76,y=24
	TerrainType=TERRAIN_OCEAN
	PlotType=3
EndPlot
BeginPlot
	x=76,y=25
	TerrainType=TERRAIN_OCEAN
	PlotType=3
EndPlot
BeginPlot
	x=76,y=26
	TerrainType=TERRAIN_OCEAN
	PlotType=3
EndPlot
BeginPlot
	x=76,y=27
	TerrainType=TERRAIN_OCEAN
	PlotType=3
EndPlot
BeginPlot
	x=76,y=28
	TerrainType=TERRAIN_OCEAN
	PlotType=3
EndPlot
BeginPlot
	x=76,y=29
	TerrainType=TERRAIN_OCEAN
	PlotType=3
EndPlot
BeginPlot
	x=76,y=30
	TerrainType=TERRAIN_OCEAN
	PlotType=3
EndPlot
BeginPlot
	x=76,y=31
	TerrainType=TERRAIN_OCEAN
	PlotType=3
EndPlot
BeginPlot
	x=76,y=32
	TerrainType=TERRAIN_OCEAN
	PlotType=3
EndPlot
BeginPlot
	x=76,y=33
	TerrainType=TERRAIN_PLAINS
	PlotType=1
	FeatureType=FEATURE_FOREST, FeatureVariety=0
EndPlot
BeginPlot
	x=76,y=34
	TerrainType=TERRAIN_PLAINS
	PlotType=1
	FeatureType=FEATURE_FOREST, FeatureVariety=0
EndPlot
BeginPlot
	x=76,y=35
	TerrainType=TERRAIN_OCEAN
	PlotType=3
EndPlot
BeginPlot
	x=76,y=36
	TerrainType=TERRAIN_OCEAN
	PlotType=3
EndPlot
BeginPlot
	x=76,y=37
	TerrainType=TERRAIN_OCEAN
	PlotType=3
EndPlot
BeginPlot
	x=76,y=38
	TerrainType=TERRAIN_PLAINS
	PlotType=1
	FeatureType=FEATURE_FOREST, FeatureVariety=0
EndPlot
BeginPlot
	x=76,y=39
	TerrainType=TERRAIN_OCEAN
	PlotType=3
EndPlot
BeginPlot
	x=76,y=40
	TerrainType=TERRAIN_OCEAN
	PlotType=3
EndPlot
BeginPlot
	x=76,y=41
	TerrainType=TERRAIN_OCEAN
	PlotType=3
EndPlot
BeginPlot
	x=76,y=42
	TerrainType=TERRAIN_OCEAN
	PlotType=3
EndPlot
BeginPlot
	x=76,y=43
	TerrainType=TERRAIN_OCEAN
	PlotType=3
EndPlot
BeginPlot
	x=76,y=44
	TerrainType=TERRAIN_OCEAN
	PlotType=3
EndPlot
BeginPlot
	x=76,y=45
	TerrainType=TERRAIN_OCEAN
	PlotType=3
EndPlot
BeginPlot
	x=76,y=46
	TerrainType=TERRAIN_OCEAN
	PlotType=3
EndPlot
BeginPlot
	x=76,y=47
	TerrainType=TERRAIN_OCEAN
	PlotType=3
EndPlot
BeginPlot
	x=76,y=48
	TerrainType=TERRAIN_OCEAN
	PlotType=3
EndPlot
BeginPlot
	x=76,y=49
	TerrainType=TERRAIN_OCEAN
	PlotType=3
EndPlot
BeginPlot
	x=76,y=50
	TerrainType=TERRAIN_OCEAN
	PlotType=3
EndPlot
BeginPlot
	x=76,y=51
	TerrainType=TERRAIN_OCEAN
	PlotType=3
EndPlot
BeginPlot
	x=76,y=52
	TerrainType=TERRAIN_OCEAN
	PlotType=3
EndPlot
BeginPlot
	x=76,y=53
	TerrainType=TERRAIN_OCEAN
	PlotType=3
EndPlot
BeginPlot
	x=76,y=54
	TerrainType=TERRAIN_OCEAN
	PlotType=3
EndPlot
BeginPlot
	x=76,y=55
	TerrainType=TERRAIN_OCEAN
	PlotType=3
EndPlot
BeginPlot
	x=76,y=56
	TerrainType=TERRAIN_OCEAN
	PlotType=3
EndPlot
BeginPlot
	x=76,y=57
	TerrainType=TERRAIN_OCEAN
	PlotType=3
EndPlot
BeginPlot
	x=76,y=58
	TerrainType=TERRAIN_OCEAN
	PlotType=3
EndPlot
BeginPlot
	x=76,y=59
	TerrainType=TERRAIN_OCEAN
	PlotType=3
EndPlot
BeginPlot
	x=76,y=60
	TerrainType=TERRAIN_OCEAN
	PlotType=3
EndPlot
BeginPlot
	x=76,y=61
	TerrainType=TERRAIN_OCEAN
	PlotType=3
EndPlot
BeginPlot
	x=76,y=62
	TerrainType=TERRAIN_OCEAN
	PlotType=3
EndPlot
BeginPlot
	x=76,y=63
	TerrainType=TERRAIN_OCEAN
	PlotType=3
EndPlot
BeginPlot
	x=76,y=64
	TerrainType=TERRAIN_OCEAN
	PlotType=3
EndPlot
BeginPlot
	x=76,y=65
	TerrainType=TERRAIN_OCEAN
	PlotType=3
EndPlot
BeginPlot
	x=76,y=66
	TerrainType=TERRAIN_OCEAN
	PlotType=3
EndPlot
BeginPlot
	x=76,y=67
	TerrainType=TERRAIN_OCEAN
	PlotType=3
EndPlot</v>
      </c>
    </row>
    <row r="155" spans="2:2" x14ac:dyDescent="0.25">
      <c r="B155" s="201" t="str">
        <f t="shared" ca="1" si="3"/>
        <v>BeginPlot
	x=77,y=0
	TerrainType=TERRAIN_OCEAN
	PlotType=3
EndPlot
BeginPlot
	x=77,y=1
	TerrainType=TERRAIN_OCEAN
	PlotType=3
EndPlot
BeginPlot
	x=77,y=2
	TerrainType=TERRAIN_OCEAN
	PlotType=3
EndPlot
BeginPlot
	x=77,y=3
	TerrainType=TERRAIN_OCEAN
	PlotType=3
EndPlot
BeginPlot
	x=77,y=4
	TerrainType=TERRAIN_OCEAN
	PlotType=3
EndPlot
BeginPlot
	x=77,y=5
	TerrainType=TERRAIN_OCEAN
	PlotType=3
EndPlot
BeginPlot
	x=77,y=6
	TerrainType=TERRAIN_OCEAN
	PlotType=3
EndPlot
BeginPlot
	x=77,y=7
	TerrainType=TERRAIN_OCEAN
	PlotType=3
EndPlot
BeginPlot
	x=77,y=8
	TerrainType=TERRAIN_OCEAN
	PlotType=3
EndPlot
BeginPlot
	x=77,y=9
	TerrainType=TERRAIN_OCEAN
	PlotType=3
EndPlot
BeginPlot
	x=77,y=10
	TerrainType=TERRAIN_OCEAN
	PlotType=3
EndPlot
BeginPlot
	x=77,y=11
	TerrainType=TERRAIN_OCEAN
	PlotType=3
EndPlot
BeginPlot
	x=77,y=12
	TerrainType=TERRAIN_OCEAN
	PlotType=3
EndPlot
BeginPlot
	x=77,y=13
	TerrainType=TERRAIN_OCEAN
	PlotType=3
EndPlot
BeginPlot
	x=77,y=14
	TerrainType=TERRAIN_OCEAN
	PlotType=3
EndPlot
BeginPlot
	x=77,y=15
	TerrainType=TERRAIN_OCEAN
	PlotType=3
EndPlot
BeginPlot
	x=77,y=16
	TerrainType=TERRAIN_OCEAN
	PlotType=3
EndPlot
BeginPlot
	x=77,y=17
	TerrainType=TERRAIN_OCEAN
	PlotType=3
EndPlot
BeginPlot
	x=77,y=18
	TerrainType=TERRAIN_OCEAN
	PlotType=3
EndPlot
BeginPlot
	x=77,y=19
	TerrainType=TERRAIN_OCEAN
	PlotType=3
EndPlot
BeginPlot
	x=77,y=20
	TerrainType=TERRAIN_OCEAN
	PlotType=3
EndPlot
BeginPlot
	x=77,y=21
	TerrainType=TERRAIN_OCEAN
	PlotType=3
EndPlot
BeginPlot
	x=77,y=22
	TerrainType=TERRAIN_OCEAN
	PlotType=3
EndPlot
BeginPlot
	x=77,y=23
	TerrainType=TERRAIN_OCEAN
	PlotType=3
EndPlot
BeginPlot
	x=77,y=24
	TerrainType=TERRAIN_OCEAN
	PlotType=3
EndPlot
BeginPlot
	x=77,y=25
	TerrainType=TERRAIN_OCEAN
	PlotType=3
EndPlot
BeginPlot
	x=77,y=26
	TerrainType=TERRAIN_OCEAN
	PlotType=3
EndPlot
BeginPlot
	x=77,y=27
	TerrainType=TERRAIN_OCEAN
	PlotType=3
EndPlot
BeginPlot
	x=77,y=28
	TerrainType=TERRAIN_OCEAN
	PlotType=3
EndPlot
BeginPlot
	x=77,y=29
	TerrainType=TERRAIN_OCEAN
	PlotType=3
EndPlot
BeginPlot
	x=77,y=30
	TerrainType=TERRAIN_OCEAN
	PlotType=3
EndPlot
BeginPlot
	x=77,y=31
	TerrainType=TERRAIN_OCEAN
	PlotType=3
EndPlot
BeginPlot
	x=77,y=32
	TerrainType=TERRAIN_PLAINS
	PlotType=1
	FeatureType=FEATURE_FOREST, FeatureVariety=0
EndPlot
BeginPlot
	x=77,y=33
	TerrainType=TERRAIN_PLAINS
	PlotType=1
	FeatureType=FEATURE_FOREST, FeatureVariety=0
EndPlot
BeginPlot
	x=77,y=34
	TerrainType=TERRAIN_OCEAN
	PlotType=3
EndPlot
BeginPlot
	x=77,y=35
	TerrainType=TERRAIN_OCEAN
	PlotType=3
EndPlot
BeginPlot
	x=77,y=36
	TerrainType=TERRAIN_OCEAN
	PlotType=3
EndPlot
BeginPlot
	x=77,y=37
	TerrainType=TERRAIN_OCEAN
	PlotType=3
EndPlot
BeginPlot
	x=77,y=38
	TerrainType=TERRAIN_PLAINS
	PlotType=1
	FeatureType=FEATURE_FOREST, FeatureVariety=0
EndPlot
BeginPlot
	x=77,y=39
	TerrainType=TERRAIN_PLAINS
	PlotType=1
	FeatureType=FEATURE_FOREST, FeatureVariety=0
EndPlot
BeginPlot
	x=77,y=40
	TerrainType=TERRAIN_OCEAN
	PlotType=3
EndPlot
BeginPlot
	x=77,y=41
	TerrainType=TERRAIN_OCEAN
	PlotType=3
EndPlot
BeginPlot
	x=77,y=42
	TerrainType=TERRAIN_OCEAN
	PlotType=3
EndPlot
BeginPlot
	x=77,y=43
	TerrainType=TERRAIN_OCEAN
	PlotType=3
EndPlot
BeginPlot
	x=77,y=44
	TerrainType=TERRAIN_OCEAN
	PlotType=3
EndPlot
BeginPlot
	x=77,y=45
	TerrainType=TERRAIN_OCEAN
	PlotType=3
EndPlot
BeginPlot
	x=77,y=46
	TerrainType=TERRAIN_OCEAN
	PlotType=3
EndPlot
BeginPlot
	x=77,y=47
	TerrainType=TERRAIN_OCEAN
	PlotType=3
EndPlot
BeginPlot
	x=77,y=48
	TerrainType=TERRAIN_OCEAN
	PlotType=3
EndPlot
BeginPlot
	x=77,y=49
	TerrainType=TERRAIN_OCEAN
	PlotType=3
EndPlot
BeginPlot
	x=77,y=50
	TerrainType=TERRAIN_OCEAN
	PlotType=3
EndPlot
BeginPlot
	x=77,y=51
	TerrainType=TERRAIN_OCEAN
	PlotType=3
EndPlot
BeginPlot
	x=77,y=52
	TerrainType=TERRAIN_OCEAN
	PlotType=3
EndPlot
BeginPlot
	x=77,y=53
	TerrainType=TERRAIN_OCEAN
	PlotType=3
EndPlot
BeginPlot
	x=77,y=54
	TerrainType=TERRAIN_OCEAN
	PlotType=3
EndPlot
BeginPlot
	x=77,y=55
	TerrainType=TERRAIN_OCEAN
	PlotType=3
EndPlot
BeginPlot
	x=77,y=56
	TerrainType=TERRAIN_OCEAN
	PlotType=3
EndPlot
BeginPlot
	x=77,y=57
	TerrainType=TERRAIN_OCEAN
	PlotType=3
EndPlot
BeginPlot
	x=77,y=58
	TerrainType=TERRAIN_OCEAN
	PlotType=3
EndPlot
BeginPlot
	x=77,y=59
	TerrainType=TERRAIN_OCEAN
	PlotType=3
EndPlot
BeginPlot
	x=77,y=60
	TerrainType=TERRAIN_OCEAN
	PlotType=3
EndPlot
BeginPlot
	x=77,y=61
	TerrainType=TERRAIN_OCEAN
	PlotType=3
EndPlot
BeginPlot
	x=77,y=62
	TerrainType=TERRAIN_OCEAN
	PlotType=3
EndPlot
BeginPlot
	x=77,y=63
	TerrainType=TERRAIN_OCEAN
	PlotType=3
EndPlot
BeginPlot
	x=77,y=64
	TerrainType=TERRAIN_OCEAN
	PlotType=3
EndPlot
BeginPlot
	x=77,y=65
	TerrainType=TERRAIN_OCEAN
	PlotType=3
EndPlot
BeginPlot
	x=77,y=66
	TerrainType=TERRAIN_OCEAN
	PlotType=3
EndPlot
BeginPlot
	x=77,y=67
	TerrainType=TERRAIN_OCEAN
	PlotType=3
EndPlot</v>
      </c>
    </row>
    <row r="156" spans="2:2" x14ac:dyDescent="0.25">
      <c r="B156" s="201" t="str">
        <f t="shared" ca="1" si="3"/>
        <v>BeginPlot
	x=78,y=0
	TerrainType=TERRAIN_OCEAN
	PlotType=3
EndPlot
BeginPlot
	x=78,y=1
	TerrainType=TERRAIN_OCEAN
	PlotType=3
EndPlot
BeginPlot
	x=78,y=2
	TerrainType=TERRAIN_OCEAN
	PlotType=3
EndPlot
BeginPlot
	x=78,y=3
	TerrainType=TERRAIN_OCEAN
	PlotType=3
EndPlot
BeginPlot
	x=78,y=4
	TerrainType=TERRAIN_OCEAN
	PlotType=3
EndPlot
BeginPlot
	x=78,y=5
	TerrainType=TERRAIN_OCEAN
	PlotType=3
EndPlot
BeginPlot
	x=78,y=6
	TerrainType=TERRAIN_OCEAN
	PlotType=3
EndPlot
BeginPlot
	x=78,y=7
	TerrainType=TERRAIN_OCEAN
	PlotType=3
EndPlot
BeginPlot
	x=78,y=8
	TerrainType=TERRAIN_OCEAN
	PlotType=3
EndPlot
BeginPlot
	x=78,y=9
	TerrainType=TERRAIN_OCEAN
	PlotType=3
EndPlot
BeginPlot
	x=78,y=10
	TerrainType=TERRAIN_OCEAN
	PlotType=3
EndPlot
BeginPlot
	x=78,y=11
	TerrainType=TERRAIN_OCEAN
	PlotType=3
EndPlot
BeginPlot
	x=78,y=12
	TerrainType=TERRAIN_OCEAN
	PlotType=3
EndPlot
BeginPlot
	x=78,y=13
	TerrainType=TERRAIN_OCEAN
	PlotType=3
EndPlot
BeginPlot
	x=78,y=14
	TerrainType=TERRAIN_OCEAN
	PlotType=3
EndPlot
BeginPlot
	x=78,y=15
	TerrainType=TERRAIN_OCEAN
	PlotType=3
EndPlot
BeginPlot
	x=78,y=16
	TerrainType=TERRAIN_OCEAN
	PlotType=3
EndPlot
BeginPlot
	x=78,y=17
	TerrainType=TERRAIN_OCEAN
	PlotType=3
EndPlot
BeginPlot
	x=78,y=18
	TerrainType=TERRAIN_OCEAN
	PlotType=3
EndPlot
BeginPlot
	x=78,y=19
	TerrainType=TERRAIN_OCEAN
	PlotType=3
EndPlot
BeginPlot
	x=78,y=20
	TerrainType=TERRAIN_OCEAN
	PlotType=3
EndPlot
BeginPlot
	x=78,y=21
	TerrainType=TERRAIN_OCEAN
	PlotType=3
EndPlot
BeginPlot
	x=78,y=22
	TerrainType=TERRAIN_OCEAN
	PlotType=3
EndPlot
BeginPlot
	x=78,y=23
	TerrainType=TERRAIN_OCEAN
	PlotType=3
EndPlot
BeginPlot
	x=78,y=24
	TerrainType=TERRAIN_OCEAN
	PlotType=3
EndPlot
BeginPlot
	x=78,y=25
	TerrainType=TERRAIN_OCEAN
	PlotType=3
EndPlot
BeginPlot
	x=78,y=26
	TerrainType=TERRAIN_OCEAN
	PlotType=3
EndPlot
BeginPlot
	x=78,y=27
	TerrainType=TERRAIN_OCEAN
	PlotType=3
EndPlot
BeginPlot
	x=78,y=28
	TerrainType=TERRAIN_OCEAN
	PlotType=3
EndPlot
BeginPlot
	x=78,y=29
	TerrainType=TERRAIN_OCEAN
	PlotType=3
EndPlot
BeginPlot
	x=78,y=30
	TerrainType=TERRAIN_OCEAN
	PlotType=3
EndPlot
BeginPlot
	x=78,y=31
	TerrainType=TERRAIN_OCEAN
	PlotType=3
EndPlot
BeginPlot
	x=78,y=32
	TerrainType=TERRAIN_PLAINS
	PlotType=1
	FeatureType=FEATURE_FOREST, FeatureVariety=0
EndPlot
BeginPlot
	x=78,y=33
	TerrainType=TERRAIN_OCEAN
	PlotType=3
EndPlot
BeginPlot
	x=78,y=34
	TerrainType=TERRAIN_OCEAN
	PlotType=3
EndPlot
BeginPlot
	x=78,y=35
	TerrainType=TERRAIN_OCEAN
	PlotType=3
EndPlot
BeginPlot
	x=78,y=36
	TerrainType=TERRAIN_OCEAN
	PlotType=3
EndPlot
BeginPlot
	x=78,y=37
	TerrainType=TERRAIN_OCEAN
	PlotType=3
EndPlot
BeginPlot
	x=78,y=38
	TerrainType=TERRAIN_OCEAN
	PlotType=3
EndPlot
BeginPlot
	x=78,y=39
	TerrainType=TERRAIN_PLAINS
	PlotType=1
	FeatureType=FEATURE_FOREST, FeatureVariety=0
EndPlot
BeginPlot
	x=78,y=40
	TerrainType=TERRAIN_OCEAN
	PlotType=3
EndPlot
BeginPlot
	x=78,y=41
	TerrainType=TERRAIN_OCEAN
	PlotType=3
EndPlot
BeginPlot
	x=78,y=42
	TerrainType=TERRAIN_OCEAN
	PlotType=3
EndPlot
BeginPlot
	x=78,y=43
	TerrainType=TERRAIN_OCEAN
	PlotType=3
EndPlot
BeginPlot
	x=78,y=44
	TerrainType=TERRAIN_OCEAN
	PlotType=3
EndPlot
BeginPlot
	x=78,y=45
	TerrainType=TERRAIN_OCEAN
	PlotType=3
EndPlot
BeginPlot
	x=78,y=46
	TerrainType=TERRAIN_OCEAN
	PlotType=3
EndPlot
BeginPlot
	x=78,y=47
	TerrainType=TERRAIN_OCEAN
	PlotType=3
EndPlot
BeginPlot
	x=78,y=48
	TerrainType=TERRAIN_OCEAN
	PlotType=3
EndPlot
BeginPlot
	x=78,y=49
	TerrainType=TERRAIN_OCEAN
	PlotType=3
EndPlot
BeginPlot
	x=78,y=50
	TerrainType=TERRAIN_OCEAN
	PlotType=3
EndPlot
BeginPlot
	x=78,y=51
	TerrainType=TERRAIN_OCEAN
	PlotType=3
EndPlot
BeginPlot
	x=78,y=52
	TerrainType=TERRAIN_OCEAN
	PlotType=3
EndPlot
BeginPlot
	x=78,y=53
	TerrainType=TERRAIN_OCEAN
	PlotType=3
EndPlot
BeginPlot
	x=78,y=54
	TerrainType=TERRAIN_OCEAN
	PlotType=3
EndPlot
BeginPlot
	x=78,y=55
	TerrainType=TERRAIN_OCEAN
	PlotType=3
EndPlot
BeginPlot
	x=78,y=56
	TerrainType=TERRAIN_OCEAN
	PlotType=3
EndPlot
BeginPlot
	x=78,y=57
	TerrainType=TERRAIN_OCEAN
	PlotType=3
EndPlot
BeginPlot
	x=78,y=58
	TerrainType=TERRAIN_OCEAN
	PlotType=3
EndPlot
BeginPlot
	x=78,y=59
	TerrainType=TERRAIN_OCEAN
	PlotType=3
EndPlot
BeginPlot
	x=78,y=60
	TerrainType=TERRAIN_OCEAN
	PlotType=3
EndPlot
BeginPlot
	x=78,y=61
	TerrainType=TERRAIN_OCEAN
	PlotType=3
EndPlot
BeginPlot
	x=78,y=62
	TerrainType=TERRAIN_OCEAN
	PlotType=3
EndPlot
BeginPlot
	x=78,y=63
	TerrainType=TERRAIN_OCEAN
	PlotType=3
EndPlot
BeginPlot
	x=78,y=64
	TerrainType=TERRAIN_OCEAN
	PlotType=3
EndPlot
BeginPlot
	x=78,y=65
	TerrainType=TERRAIN_OCEAN
	PlotType=3
EndPlot
BeginPlot
	x=78,y=66
	TerrainType=TERRAIN_OCEAN
	PlotType=3
EndPlot
BeginPlot
	x=78,y=67
	TerrainType=TERRAIN_OCEAN
	PlotType=3
EndPlot</v>
      </c>
    </row>
    <row r="157" spans="2:2" x14ac:dyDescent="0.25">
      <c r="B157" s="201" t="str">
        <f t="shared" ca="1" si="3"/>
        <v>BeginPlot
	x=79,y=0
	TerrainType=TERRAIN_OCEAN
	PlotType=3
EndPlot
BeginPlot
	x=79,y=1
	TerrainType=TERRAIN_OCEAN
	PlotType=3
EndPlot
BeginPlot
	x=79,y=2
	TerrainType=TERRAIN_OCEAN
	PlotType=3
EndPlot
BeginPlot
	x=79,y=3
	TerrainType=TERRAIN_OCEAN
	PlotType=3
EndPlot
BeginPlot
	x=79,y=4
	TerrainType=TERRAIN_OCEAN
	PlotType=3
EndPlot
BeginPlot
	x=79,y=5
	TerrainType=TERRAIN_OCEAN
	PlotType=3
EndPlot
BeginPlot
	x=79,y=6
	TerrainType=TERRAIN_OCEAN
	PlotType=3
EndPlot
BeginPlot
	x=79,y=7
	TerrainType=TERRAIN_OCEAN
	PlotType=3
EndPlot
BeginPlot
	x=79,y=8
	TerrainType=TERRAIN_OCEAN
	PlotType=3
EndPlot
BeginPlot
	x=79,y=9
	TerrainType=TERRAIN_OCEAN
	PlotType=3
EndPlot
BeginPlot
	x=79,y=10
	TerrainType=TERRAIN_OCEAN
	PlotType=3
EndPlot
BeginPlot
	x=79,y=11
	TerrainType=TERRAIN_OCEAN
	PlotType=3
EndPlot
BeginPlot
	x=79,y=12
	TerrainType=TERRAIN_OCEAN
	PlotType=3
EndPlot
BeginPlot
	x=79,y=13
	TerrainType=TERRAIN_OCEAN
	PlotType=3
EndPlot
BeginPlot
	x=79,y=14
	TerrainType=TERRAIN_OCEAN
	PlotType=3
EndPlot
BeginPlot
	x=79,y=15
	TerrainType=TERRAIN_OCEAN
	PlotType=3
EndPlot
BeginPlot
	x=79,y=16
	TerrainType=TERRAIN_OCEAN
	PlotType=3
EndPlot
BeginPlot
	x=79,y=17
	TerrainType=TERRAIN_OCEAN
	PlotType=3
EndPlot
BeginPlot
	x=79,y=18
	TerrainType=TERRAIN_OCEAN
	PlotType=3
EndPlot
BeginPlot
	x=79,y=19
	TerrainType=TERRAIN_OCEAN
	PlotType=3
EndPlot
BeginPlot
	x=79,y=20
	TerrainType=TERRAIN_OCEAN
	PlotType=3
EndPlot
BeginPlot
	x=79,y=21
	TerrainType=TERRAIN_OCEAN
	PlotType=3
EndPlot
BeginPlot
	x=79,y=22
	TerrainType=TERRAIN_OCEAN
	PlotType=3
EndPlot
BeginPlot
	x=79,y=23
	TerrainType=TERRAIN_OCEAN
	PlotType=3
EndPlot
BeginPlot
	x=79,y=24
	TerrainType=TERRAIN_OCEAN
	PlotType=3
EndPlot
BeginPlot
	x=79,y=25
	TerrainType=TERRAIN_OCEAN
	PlotType=3
EndPlot
BeginPlot
	x=79,y=26
	TerrainType=TERRAIN_OCEAN
	PlotType=3
EndPlot
BeginPlot
	x=79,y=27
	TerrainType=TERRAIN_OCEAN
	PlotType=3
EndPlot
BeginPlot
	x=79,y=28
	TerrainType=TERRAIN_OCEAN
	PlotType=3
EndPlot
BeginPlot
	x=79,y=29
	TerrainType=TERRAIN_OCEAN
	PlotType=3
EndPlot
BeginPlot
	x=79,y=30
	TerrainType=TERRAIN_OCEAN
	PlotType=3
EndPlot
BeginPlot
	x=79,y=31
	TerrainType=TERRAIN_PLAINS
	PlotType=1
	FeatureType=FEATURE_FOREST, FeatureVariety=0
EndPlot
BeginPlot
	x=79,y=32
	TerrainType=TERRAIN_PLAINS
	PlotType=1
	FeatureType=FEATURE_FOREST, FeatureVariety=0
EndPlot
BeginPlot
	x=79,y=33
	TerrainType=TERRAIN_OCEAN
	PlotType=3
EndPlot
BeginPlot
	x=79,y=34
	TerrainType=TERRAIN_OCEAN
	PlotType=3
EndPlot
BeginPlot
	x=79,y=35
	TerrainType=TERRAIN_OCEAN
	PlotType=3
EndPlot
BeginPlot
	x=79,y=36
	TerrainType=TERRAIN_OCEAN
	PlotType=3
EndPlot
BeginPlot
	x=79,y=37
	TerrainType=TERRAIN_OCEAN
	PlotType=3
EndPlot
BeginPlot
	x=79,y=38
	TerrainType=TERRAIN_OCEAN
	PlotType=3
EndPlot
BeginPlot
	x=79,y=39
	TerrainType=TERRAIN_PLAINS
	PlotType=1
	FeatureType=FEATURE_FOREST, FeatureVariety=0
EndPlot
BeginPlot
	x=79,y=40
	TerrainType=TERRAIN_PLAINS
	PlotType=1
	FeatureType=FEATURE_FOREST, FeatureVariety=0
EndPlot
BeginPlot
	x=79,y=41
	TerrainType=TERRAIN_OCEAN
	PlotType=3
EndPlot
BeginPlot
	x=79,y=42
	TerrainType=TERRAIN_OCEAN
	PlotType=3
EndPlot
BeginPlot
	x=79,y=43
	TerrainType=TERRAIN_OCEAN
	PlotType=3
EndPlot
BeginPlot
	x=79,y=44
	TerrainType=TERRAIN_OCEAN
	PlotType=3
EndPlot
BeginPlot
	x=79,y=45
	TerrainType=TERRAIN_OCEAN
	PlotType=3
EndPlot
BeginPlot
	x=79,y=46
	TerrainType=TERRAIN_OCEAN
	PlotType=3
EndPlot
BeginPlot
	x=79,y=47
	TerrainType=TERRAIN_OCEAN
	PlotType=3
EndPlot
BeginPlot
	x=79,y=48
	TerrainType=TERRAIN_OCEAN
	PlotType=3
EndPlot
BeginPlot
	x=79,y=49
	TerrainType=TERRAIN_OCEAN
	PlotType=3
EndPlot
BeginPlot
	x=79,y=50
	TerrainType=TERRAIN_OCEAN
	PlotType=3
EndPlot
BeginPlot
	x=79,y=51
	TerrainType=TERRAIN_OCEAN
	PlotType=3
EndPlot
BeginPlot
	x=79,y=52
	TerrainType=TERRAIN_OCEAN
	PlotType=3
EndPlot
BeginPlot
	x=79,y=53
	TerrainType=TERRAIN_OCEAN
	PlotType=3
EndPlot
BeginPlot
	x=79,y=54
	TerrainType=TERRAIN_OCEAN
	PlotType=3
EndPlot
BeginPlot
	x=79,y=55
	TerrainType=TERRAIN_OCEAN
	PlotType=3
EndPlot
BeginPlot
	x=79,y=56
	TerrainType=TERRAIN_OCEAN
	PlotType=3
EndPlot
BeginPlot
	x=79,y=57
	TerrainType=TERRAIN_OCEAN
	PlotType=3
EndPlot
BeginPlot
	x=79,y=58
	TerrainType=TERRAIN_OCEAN
	PlotType=3
EndPlot
BeginPlot
	x=79,y=59
	TerrainType=TERRAIN_OCEAN
	PlotType=3
EndPlot
BeginPlot
	x=79,y=60
	TerrainType=TERRAIN_OCEAN
	PlotType=3
EndPlot
BeginPlot
	x=79,y=61
	TerrainType=TERRAIN_OCEAN
	PlotType=3
EndPlot
BeginPlot
	x=79,y=62
	TerrainType=TERRAIN_OCEAN
	PlotType=3
EndPlot
BeginPlot
	x=79,y=63
	TerrainType=TERRAIN_OCEAN
	PlotType=3
EndPlot
BeginPlot
	x=79,y=64
	TerrainType=TERRAIN_OCEAN
	PlotType=3
EndPlot
BeginPlot
	x=79,y=65
	TerrainType=TERRAIN_OCEAN
	PlotType=3
EndPlot
BeginPlot
	x=79,y=66
	TerrainType=TERRAIN_OCEAN
	PlotType=3
EndPlot
BeginPlot
	x=79,y=67
	TerrainType=TERRAIN_OCEAN
	PlotType=3
EndPlot</v>
      </c>
    </row>
    <row r="158" spans="2:2" x14ac:dyDescent="0.25">
      <c r="B158" s="201" t="str">
        <f t="shared" ca="1" si="3"/>
        <v>BeginPlot
	x=80,y=0
	TerrainType=TERRAIN_OCEAN
	PlotType=3
EndPlot
BeginPlot
	x=80,y=1
	TerrainType=TERRAIN_OCEAN
	PlotType=3
EndPlot
BeginPlot
	x=80,y=2
	TerrainType=TERRAIN_OCEAN
	PlotType=3
EndPlot
BeginPlot
	x=80,y=3
	TerrainType=TERRAIN_OCEAN
	PlotType=3
EndPlot
BeginPlot
	x=80,y=4
	TerrainType=TERRAIN_OCEAN
	PlotType=3
EndPlot
BeginPlot
	x=80,y=5
	TerrainType=TERRAIN_OCEAN
	PlotType=3
EndPlot
BeginPlot
	x=80,y=6
	TerrainType=TERRAIN_OCEAN
	PlotType=3
EndPlot
BeginPlot
	x=80,y=7
	TerrainType=TERRAIN_OCEAN
	PlotType=3
EndPlot
BeginPlot
	x=80,y=8
	TerrainType=TERRAIN_OCEAN
	PlotType=3
EndPlot
BeginPlot
	x=80,y=9
	TerrainType=TERRAIN_OCEAN
	PlotType=3
EndPlot
BeginPlot
	x=80,y=10
	TerrainType=TERRAIN_OCEAN
	PlotType=3
EndPlot
BeginPlot
	x=80,y=11
	TerrainType=TERRAIN_OCEAN
	PlotType=3
EndPlot
BeginPlot
	x=80,y=12
	TerrainType=TERRAIN_OCEAN
	PlotType=3
EndPlot
BeginPlot
	x=80,y=13
	TerrainType=TERRAIN_OCEAN
	PlotType=3
EndPlot
BeginPlot
	x=80,y=14
	TerrainType=TERRAIN_OCEAN
	PlotType=3
EndPlot
BeginPlot
	x=80,y=15
	TerrainType=TERRAIN_OCEAN
	PlotType=3
EndPlot
BeginPlot
	x=80,y=16
	TerrainType=TERRAIN_OCEAN
	PlotType=3
EndPlot
BeginPlot
	x=80,y=17
	TerrainType=TERRAIN_OCEAN
	PlotType=3
EndPlot
BeginPlot
	x=80,y=18
	TerrainType=TERRAIN_OCEAN
	PlotType=3
EndPlot
BeginPlot
	x=80,y=19
	TerrainType=TERRAIN_OCEAN
	PlotType=3
EndPlot
BeginPlot
	x=80,y=20
	TerrainType=TERRAIN_OCEAN
	PlotType=3
EndPlot
BeginPlot
	x=80,y=21
	TerrainType=TERRAIN_OCEAN
	PlotType=3
EndPlot
BeginPlot
	x=80,y=22
	TerrainType=TERRAIN_OCEAN
	PlotType=3
EndPlot
BeginPlot
	x=80,y=23
	TerrainType=TERRAIN_OCEAN
	PlotType=3
EndPlot
BeginPlot
	x=80,y=24
	TerrainType=TERRAIN_OCEAN
	PlotType=3
EndPlot
BeginPlot
	x=80,y=25
	TerrainType=TERRAIN_OCEAN
	PlotType=3
EndPlot
BeginPlot
	x=80,y=26
	TerrainType=TERRAIN_OCEAN
	PlotType=3
EndPlot
BeginPlot
	x=80,y=27
	TerrainType=TERRAIN_OCEAN
	PlotType=3
EndPlot
BeginPlot
	x=80,y=28
	TerrainType=TERRAIN_OCEAN
	PlotType=3
EndPlot
BeginPlot
	x=80,y=29
	TerrainType=TERRAIN_OCEAN
	PlotType=3
EndPlot
BeginPlot
	x=80,y=30
	TerrainType=TERRAIN_PLAINS
	PlotType=1
	FeatureType=FEATURE_FOREST, FeatureVariety=0
EndPlot
BeginPlot
	x=80,y=31
	TerrainType=TERRAIN_PLAINS
	PlotType=1
	FeatureType=FEATURE_FOREST, FeatureVariety=0
EndPlot
BeginPlot
	x=80,y=32
	TerrainType=TERRAIN_OCEAN
	PlotType=3
EndPlot
BeginPlot
	x=80,y=33
	TerrainType=TERRAIN_OCEAN
	PlotType=3
EndPlot
BeginPlot
	x=80,y=34
	TerrainType=TERRAIN_OCEAN
	PlotType=3
EndPlot
BeginPlot
	x=80,y=35
	TerrainType=TERRAIN_OCEAN
	PlotType=3
EndPlot
BeginPlot
	x=80,y=36
	TerrainType=TERRAIN_OCEAN
	PlotType=3
EndPlot
BeginPlot
	x=80,y=37
	TerrainType=TERRAIN_OCEAN
	PlotType=3
EndPlot
BeginPlot
	x=80,y=38
	TerrainType=TERRAIN_OCEAN
	PlotType=3
EndPlot
BeginPlot
	x=80,y=39
	TerrainType=TERRAIN_OCEAN
	PlotType=3
EndPlot
BeginPlot
	x=80,y=40
	TerrainType=TERRAIN_PLAINS
	PlotType=1
	FeatureType=FEATURE_FOREST, FeatureVariety=0
EndPlot
BeginPlot
	x=80,y=41
	TerrainType=TERRAIN_OCEAN
	PlotType=3
EndPlot
BeginPlot
	x=80,y=42
	TerrainType=TERRAIN_OCEAN
	PlotType=3
EndPlot
BeginPlot
	x=80,y=43
	TerrainType=TERRAIN_OCEAN
	PlotType=3
EndPlot
BeginPlot
	x=80,y=44
	TerrainType=TERRAIN_OCEAN
	PlotType=3
EndPlot
BeginPlot
	x=80,y=45
	TerrainType=TERRAIN_OCEAN
	PlotType=3
EndPlot
BeginPlot
	x=80,y=46
	TerrainType=TERRAIN_OCEAN
	PlotType=3
EndPlot
BeginPlot
	x=80,y=47
	TerrainType=TERRAIN_OCEAN
	PlotType=3
EndPlot
BeginPlot
	x=80,y=48
	TerrainType=TERRAIN_OCEAN
	PlotType=3
EndPlot
BeginPlot
	x=80,y=49
	TerrainType=TERRAIN_OCEAN
	PlotType=3
EndPlot
BeginPlot
	x=80,y=50
	TerrainType=TERRAIN_OCEAN
	PlotType=3
EndPlot
BeginPlot
	x=80,y=51
	TerrainType=TERRAIN_OCEAN
	PlotType=3
EndPlot
BeginPlot
	x=80,y=52
	TerrainType=TERRAIN_OCEAN
	PlotType=3
EndPlot
BeginPlot
	x=80,y=53
	TerrainType=TERRAIN_OCEAN
	PlotType=3
EndPlot
BeginPlot
	x=80,y=54
	TerrainType=TERRAIN_OCEAN
	PlotType=3
EndPlot
BeginPlot
	x=80,y=55
	TerrainType=TERRAIN_OCEAN
	PlotType=3
EndPlot
BeginPlot
	x=80,y=56
	TerrainType=TERRAIN_OCEAN
	PlotType=3
EndPlot
BeginPlot
	x=80,y=57
	TerrainType=TERRAIN_OCEAN
	PlotType=3
EndPlot
BeginPlot
	x=80,y=58
	TerrainType=TERRAIN_OCEAN
	PlotType=3
EndPlot
BeginPlot
	x=80,y=59
	TerrainType=TERRAIN_OCEAN
	PlotType=3
EndPlot
BeginPlot
	x=80,y=60
	TerrainType=TERRAIN_OCEAN
	PlotType=3
EndPlot
BeginPlot
	x=80,y=61
	TerrainType=TERRAIN_OCEAN
	PlotType=3
EndPlot
BeginPlot
	x=80,y=62
	TerrainType=TERRAIN_OCEAN
	PlotType=3
EndPlot
BeginPlot
	x=80,y=63
	TerrainType=TERRAIN_OCEAN
	PlotType=3
EndPlot
BeginPlot
	x=80,y=64
	TerrainType=TERRAIN_OCEAN
	PlotType=3
EndPlot
BeginPlot
	x=80,y=65
	TerrainType=TERRAIN_OCEAN
	PlotType=3
EndPlot
BeginPlot
	x=80,y=66
	TerrainType=TERRAIN_OCEAN
	PlotType=3
EndPlot
BeginPlot
	x=80,y=67
	TerrainType=TERRAIN_OCEAN
	PlotType=3
EndPlot</v>
      </c>
    </row>
    <row r="159" spans="2:2" x14ac:dyDescent="0.25">
      <c r="B159" s="201" t="str">
        <f t="shared" ca="1" si="3"/>
        <v>BeginPlot
	x=81,y=0
	TerrainType=TERRAIN_OCEAN
	PlotType=3
EndPlot
BeginPlot
	x=81,y=1
	TerrainType=TERRAIN_OCEAN
	PlotType=3
EndPlot
BeginPlot
	x=81,y=2
	TerrainType=TERRAIN_OCEAN
	PlotType=3
EndPlot
BeginPlot
	x=81,y=3
	TerrainType=TERRAIN_OCEAN
	PlotType=3
EndPlot
BeginPlot
	x=81,y=4
	TerrainType=TERRAIN_OCEAN
	PlotType=3
EndPlot
BeginPlot
	x=81,y=5
	TerrainType=TERRAIN_OCEAN
	PlotType=3
EndPlot
BeginPlot
	x=81,y=6
	TerrainType=TERRAIN_OCEAN
	PlotType=3
EndPlot
BeginPlot
	x=81,y=7
	TerrainType=TERRAIN_OCEAN
	PlotType=3
EndPlot
BeginPlot
	x=81,y=8
	TerrainType=TERRAIN_OCEAN
	PlotType=3
EndPlot
BeginPlot
	x=81,y=9
	TerrainType=TERRAIN_OCEAN
	PlotType=3
EndPlot
BeginPlot
	x=81,y=10
	TerrainType=TERRAIN_OCEAN
	PlotType=3
EndPlot
BeginPlot
	x=81,y=11
	TerrainType=TERRAIN_OCEAN
	PlotType=3
EndPlot
BeginPlot
	x=81,y=12
	TerrainType=TERRAIN_OCEAN
	PlotType=3
EndPlot
BeginPlot
	x=81,y=13
	TerrainType=TERRAIN_OCEAN
	PlotType=3
EndPlot
BeginPlot
	x=81,y=14
	TerrainType=TERRAIN_OCEAN
	PlotType=3
EndPlot
BeginPlot
	x=81,y=15
	TerrainType=TERRAIN_OCEAN
	PlotType=3
EndPlot
BeginPlot
	x=81,y=16
	TerrainType=TERRAIN_OCEAN
	PlotType=3
EndPlot
BeginPlot
	x=81,y=17
	TerrainType=TERRAIN_OCEAN
	PlotType=3
EndPlot
BeginPlot
	x=81,y=18
	TerrainType=TERRAIN_OCEAN
	PlotType=3
EndPlot
BeginPlot
	x=81,y=19
	TerrainType=TERRAIN_OCEAN
	PlotType=3
EndPlot
BeginPlot
	x=81,y=20
	TerrainType=TERRAIN_OCEAN
	PlotType=3
EndPlot
BeginPlot
	x=81,y=21
	TerrainType=TERRAIN_OCEAN
	PlotType=3
EndPlot
BeginPlot
	x=81,y=22
	TerrainType=TERRAIN_OCEAN
	PlotType=3
EndPlot
BeginPlot
	x=81,y=23
	TerrainType=TERRAIN_OCEAN
	PlotType=3
EndPlot
BeginPlot
	x=81,y=24
	TerrainType=TERRAIN_OCEAN
	PlotType=3
EndPlot
BeginPlot
	x=81,y=25
	TerrainType=TERRAIN_OCEAN
	PlotType=3
EndPlot
BeginPlot
	x=81,y=26
	TerrainType=TERRAIN_OCEAN
	PlotType=3
EndPlot
BeginPlot
	x=81,y=27
	TerrainType=TERRAIN_OCEAN
	PlotType=3
EndPlot
BeginPlot
	x=81,y=28
	TerrainType=TERRAIN_OCEAN
	PlotType=3
EndPlot
BeginPlot
	x=81,y=29
	TerrainType=TERRAIN_PLAINS
	PlotType=1
	FeatureType=FEATURE_FOREST, FeatureVariety=0
EndPlot
BeginPlot
	x=81,y=30
	TerrainType=TERRAIN_PLAINS
	PlotType=1
	FeatureType=FEATURE_FOREST, FeatureVariety=0
EndPlot
BeginPlot
	x=81,y=31
	TerrainType=TERRAIN_OCEAN
	PlotType=3
EndPlot
BeginPlot
	x=81,y=32
	TerrainType=TERRAIN_OCEAN
	PlotType=3
EndPlot
BeginPlot
	x=81,y=33
	TerrainType=TERRAIN_OCEAN
	PlotType=3
EndPlot
BeginPlot
	x=81,y=34
	TerrainType=TERRAIN_OCEAN
	PlotType=3
EndPlot
BeginPlot
	x=81,y=35
	TerrainType=TERRAIN_OCEAN
	PlotType=3
EndPlot
BeginPlot
	x=81,y=36
	TerrainType=TERRAIN_OCEAN
	PlotType=3
EndPlot
BeginPlot
	x=81,y=37
	TerrainType=TERRAIN_OCEAN
	PlotType=3
EndPlot
BeginPlot
	x=81,y=38
	TerrainType=TERRAIN_OCEAN
	PlotType=3
EndPlot
BeginPlot
	x=81,y=39
	TerrainType=TERRAIN_OCEAN
	PlotType=3
EndPlot
BeginPlot
	x=81,y=40
	TerrainType=TERRAIN_PLAINS
	PlotType=1
	FeatureType=FEATURE_FOREST, FeatureVariety=0
EndPlot
BeginPlot
	x=81,y=41
	TerrainType=TERRAIN_PLAINS
	PlotType=1
	FeatureType=FEATURE_FOREST, FeatureVariety=0
EndPlot
BeginPlot
	x=81,y=42
	TerrainType=TERRAIN_OCEAN
	PlotType=3
EndPlot
BeginPlot
	x=81,y=43
	TerrainType=TERRAIN_OCEAN
	PlotType=3
EndPlot
BeginPlot
	x=81,y=44
	TerrainType=TERRAIN_OCEAN
	PlotType=3
EndPlot
BeginPlot
	x=81,y=45
	TerrainType=TERRAIN_OCEAN
	PlotType=3
EndPlot
BeginPlot
	x=81,y=46
	TerrainType=TERRAIN_OCEAN
	PlotType=3
EndPlot
BeginPlot
	x=81,y=47
	TerrainType=TERRAIN_OCEAN
	PlotType=3
EndPlot
BeginPlot
	x=81,y=48
	TerrainType=TERRAIN_OCEAN
	PlotType=3
EndPlot
BeginPlot
	x=81,y=49
	TerrainType=TERRAIN_OCEAN
	PlotType=3
EndPlot
BeginPlot
	x=81,y=50
	TerrainType=TERRAIN_OCEAN
	PlotType=3
EndPlot
BeginPlot
	x=81,y=51
	TerrainType=TERRAIN_OCEAN
	PlotType=3
EndPlot
BeginPlot
	x=81,y=52
	TerrainType=TERRAIN_OCEAN
	PlotType=3
EndPlot
BeginPlot
	x=81,y=53
	TerrainType=TERRAIN_OCEAN
	PlotType=3
EndPlot
BeginPlot
	x=81,y=54
	TerrainType=TERRAIN_OCEAN
	PlotType=3
EndPlot
BeginPlot
	x=81,y=55
	TerrainType=TERRAIN_OCEAN
	PlotType=3
EndPlot
BeginPlot
	x=81,y=56
	TerrainType=TERRAIN_OCEAN
	PlotType=3
EndPlot
BeginPlot
	x=81,y=57
	TerrainType=TERRAIN_OCEAN
	PlotType=3
EndPlot
BeginPlot
	x=81,y=58
	TerrainType=TERRAIN_OCEAN
	PlotType=3
EndPlot
BeginPlot
	x=81,y=59
	TerrainType=TERRAIN_OCEAN
	PlotType=3
EndPlot
BeginPlot
	x=81,y=60
	TerrainType=TERRAIN_OCEAN
	PlotType=3
EndPlot
BeginPlot
	x=81,y=61
	TerrainType=TERRAIN_OCEAN
	PlotType=3
EndPlot
BeginPlot
	x=81,y=62
	TerrainType=TERRAIN_OCEAN
	PlotType=3
EndPlot
BeginPlot
	x=81,y=63
	TerrainType=TERRAIN_OCEAN
	PlotType=3
EndPlot
BeginPlot
	x=81,y=64
	TerrainType=TERRAIN_OCEAN
	PlotType=3
EndPlot
BeginPlot
	x=81,y=65
	TerrainType=TERRAIN_OCEAN
	PlotType=3
EndPlot
BeginPlot
	x=81,y=66
	TerrainType=TERRAIN_OCEAN
	PlotType=3
EndPlot
BeginPlot
	x=81,y=67
	TerrainType=TERRAIN_OCEAN
	PlotType=3
EndPlot</v>
      </c>
    </row>
    <row r="160" spans="2:2" x14ac:dyDescent="0.25">
      <c r="B160" s="201" t="str">
        <f t="shared" ca="1" si="3"/>
        <v>BeginPlot
	x=82,y=0
	TerrainType=TERRAIN_OCEAN
	PlotType=3
EndPlot
BeginPlot
	x=82,y=1
	TerrainType=TERRAIN_OCEAN
	PlotType=3
EndPlot
BeginPlot
	x=82,y=2
	TerrainType=TERRAIN_OCEAN
	PlotType=3
EndPlot
BeginPlot
	x=82,y=3
	TerrainType=TERRAIN_OCEAN
	PlotType=3
EndPlot
BeginPlot
	x=82,y=4
	TerrainType=TERRAIN_OCEAN
	PlotType=3
EndPlot
BeginPlot
	x=82,y=5
	TerrainType=TERRAIN_OCEAN
	PlotType=3
EndPlot
BeginPlot
	x=82,y=6
	TerrainType=TERRAIN_OCEAN
	PlotType=3
EndPlot
BeginPlot
	x=82,y=7
	TerrainType=TERRAIN_OCEAN
	PlotType=3
EndPlot
BeginPlot
	x=82,y=8
	TerrainType=TERRAIN_OCEAN
	PlotType=3
EndPlot
BeginPlot
	x=82,y=9
	TerrainType=TERRAIN_OCEAN
	PlotType=3
EndPlot
BeginPlot
	x=82,y=10
	TerrainType=TERRAIN_OCEAN
	PlotType=3
EndPlot
BeginPlot
	x=82,y=11
	TerrainType=TERRAIN_OCEAN
	PlotType=3
EndPlot
BeginPlot
	x=82,y=12
	TerrainType=TERRAIN_OCEAN
	PlotType=3
EndPlot
BeginPlot
	x=82,y=13
	TerrainType=TERRAIN_OCEAN
	PlotType=3
EndPlot
BeginPlot
	x=82,y=14
	TerrainType=TERRAIN_OCEAN
	PlotType=3
EndPlot
BeginPlot
	x=82,y=15
	TerrainType=TERRAIN_OCEAN
	PlotType=3
EndPlot
BeginPlot
	x=82,y=16
	TerrainType=TERRAIN_OCEAN
	PlotType=3
EndPlot
BeginPlot
	x=82,y=17
	TerrainType=TERRAIN_OCEAN
	PlotType=3
EndPlot
BeginPlot
	x=82,y=18
	TerrainType=TERRAIN_OCEAN
	PlotType=3
EndPlot
BeginPlot
	x=82,y=19
	TerrainType=TERRAIN_OCEAN
	PlotType=3
EndPlot
BeginPlot
	x=82,y=20
	TerrainType=TERRAIN_OCEAN
	PlotType=3
EndPlot
BeginPlot
	x=82,y=21
	TerrainType=TERRAIN_OCEAN
	PlotType=3
EndPlot
BeginPlot
	x=82,y=22
	TerrainType=TERRAIN_OCEAN
	PlotType=3
EndPlot
BeginPlot
	x=82,y=23
	TerrainType=TERRAIN_OCEAN
	PlotType=3
EndPlot
BeginPlot
	x=82,y=24
	TerrainType=TERRAIN_OCEAN
	PlotType=3
EndPlot
BeginPlot
	x=82,y=25
	TerrainType=TERRAIN_OCEAN
	PlotType=3
EndPlot
BeginPlot
	x=82,y=26
	TerrainType=TERRAIN_OCEAN
	PlotType=3
EndPlot
BeginPlot
	x=82,y=27
	TerrainType=TERRAIN_OCEAN
	PlotType=3
EndPlot
BeginPlot
	x=82,y=28
	TerrainType=TERRAIN_PLAINS
	PlotType=1
	FeatureType=FEATURE_FOREST, FeatureVariety=0
EndPlot
BeginPlot
	x=82,y=29
	TerrainType=TERRAIN_PLAINS
	PlotType=1
	FeatureType=FEATURE_FOREST, FeatureVariety=0
EndPlot
BeginPlot
	x=82,y=30
	TerrainType=TERRAIN_OCEAN
	PlotType=3
EndPlot
BeginPlot
	x=82,y=31
	TerrainType=TERRAIN_OCEAN
	PlotType=3
EndPlot
BeginPlot
	x=82,y=32
	TerrainType=TERRAIN_OCEAN
	PlotType=3
EndPlot
BeginPlot
	x=82,y=33
	TerrainType=TERRAIN_OCEAN
	PlotType=3
EndPlot
BeginPlot
	x=82,y=34
	TerrainType=TERRAIN_OCEAN
	PlotType=3
EndPlot
BeginPlot
	x=82,y=35
	TerrainType=TERRAIN_OCEAN
	PlotType=3
EndPlot
BeginPlot
	x=82,y=36
	TerrainType=TERRAIN_OCEAN
	PlotType=3
EndPlot
BeginPlot
	x=82,y=37
	TerrainType=TERRAIN_OCEAN
	PlotType=3
EndPlot
BeginPlot
	x=82,y=38
	TerrainType=TERRAIN_OCEAN
	PlotType=3
EndPlot
BeginPlot
	x=82,y=39
	TerrainType=TERRAIN_OCEAN
	PlotType=3
EndPlot
BeginPlot
	x=82,y=40
	TerrainType=TERRAIN_OCEAN
	PlotType=3
EndPlot
BeginPlot
	x=82,y=41
	TerrainType=TERRAIN_PLAINS
	PlotType=1
	FeatureType=FEATURE_FOREST, FeatureVariety=0
EndPlot
BeginPlot
	x=82,y=42
	TerrainType=TERRAIN_OCEAN
	PlotType=3
EndPlot
BeginPlot
	x=82,y=43
	TerrainType=TERRAIN_OCEAN
	PlotType=3
EndPlot
BeginPlot
	x=82,y=44
	TerrainType=TERRAIN_OCEAN
	PlotType=3
EndPlot
BeginPlot
	x=82,y=45
	TerrainType=TERRAIN_OCEAN
	PlotType=3
EndPlot
BeginPlot
	x=82,y=46
	TerrainType=TERRAIN_OCEAN
	PlotType=3
EndPlot
BeginPlot
	x=82,y=47
	TerrainType=TERRAIN_OCEAN
	PlotType=3
EndPlot
BeginPlot
	x=82,y=48
	TerrainType=TERRAIN_OCEAN
	PlotType=3
EndPlot
BeginPlot
	x=82,y=49
	TerrainType=TERRAIN_OCEAN
	PlotType=3
EndPlot
BeginPlot
	x=82,y=50
	TerrainType=TERRAIN_OCEAN
	PlotType=3
EndPlot
BeginPlot
	x=82,y=51
	TerrainType=TERRAIN_OCEAN
	PlotType=3
EndPlot
BeginPlot
	x=82,y=52
	TerrainType=TERRAIN_OCEAN
	PlotType=3
EndPlot
BeginPlot
	x=82,y=53
	TerrainType=TERRAIN_OCEAN
	PlotType=3
EndPlot
BeginPlot
	x=82,y=54
	TerrainType=TERRAIN_OCEAN
	PlotType=3
EndPlot
BeginPlot
	x=82,y=55
	TerrainType=TERRAIN_OCEAN
	PlotType=3
EndPlot
BeginPlot
	x=82,y=56
	TerrainType=TERRAIN_OCEAN
	PlotType=3
EndPlot
BeginPlot
	x=82,y=57
	TerrainType=TERRAIN_OCEAN
	PlotType=3
EndPlot
BeginPlot
	x=82,y=58
	TerrainType=TERRAIN_OCEAN
	PlotType=3
EndPlot
BeginPlot
	x=82,y=59
	TerrainType=TERRAIN_OCEAN
	PlotType=3
EndPlot
BeginPlot
	x=82,y=60
	TerrainType=TERRAIN_OCEAN
	PlotType=3
EndPlot
BeginPlot
	x=82,y=61
	TerrainType=TERRAIN_OCEAN
	PlotType=3
EndPlot
BeginPlot
	x=82,y=62
	TerrainType=TERRAIN_OCEAN
	PlotType=3
EndPlot
BeginPlot
	x=82,y=63
	TerrainType=TERRAIN_OCEAN
	PlotType=3
EndPlot
BeginPlot
	x=82,y=64
	TerrainType=TERRAIN_OCEAN
	PlotType=3
EndPlot
BeginPlot
	x=82,y=65
	TerrainType=TERRAIN_OCEAN
	PlotType=3
EndPlot
BeginPlot
	x=82,y=66
	TerrainType=TERRAIN_OCEAN
	PlotType=3
EndPlot
BeginPlot
	x=82,y=67
	TerrainType=TERRAIN_OCEAN
	PlotType=3
EndPlot</v>
      </c>
    </row>
    <row r="161" spans="2:2" x14ac:dyDescent="0.25">
      <c r="B161" s="201" t="str">
        <f t="shared" ca="1" si="3"/>
        <v>BeginPlot
	x=83,y=0
	TerrainType=TERRAIN_OCEAN
	PlotType=3
EndPlot
BeginPlot
	x=83,y=1
	TerrainType=TERRAIN_OCEAN
	PlotType=3
EndPlot
BeginPlot
	x=83,y=2
	TerrainType=TERRAIN_OCEAN
	PlotType=3
EndPlot
BeginPlot
	x=83,y=3
	TerrainType=TERRAIN_OCEAN
	PlotType=3
EndPlot
BeginPlot
	x=83,y=4
	TerrainType=TERRAIN_OCEAN
	PlotType=3
EndPlot
BeginPlot
	x=83,y=5
	TerrainType=TERRAIN_OCEAN
	PlotType=3
EndPlot
BeginPlot
	x=83,y=6
	TerrainType=TERRAIN_OCEAN
	PlotType=3
EndPlot
BeginPlot
	x=83,y=7
	TerrainType=TERRAIN_OCEAN
	PlotType=3
EndPlot
BeginPlot
	x=83,y=8
	TerrainType=TERRAIN_OCEAN
	PlotType=3
EndPlot
BeginPlot
	x=83,y=9
	TerrainType=TERRAIN_OCEAN
	PlotType=3
EndPlot
BeginPlot
	x=83,y=10
	TerrainType=TERRAIN_OCEAN
	PlotType=3
EndPlot
BeginPlot
	x=83,y=11
	TerrainType=TERRAIN_OCEAN
	PlotType=3
EndPlot
BeginPlot
	x=83,y=12
	TerrainType=TERRAIN_OCEAN
	PlotType=3
EndPlot
BeginPlot
	x=83,y=13
	TerrainType=TERRAIN_OCEAN
	PlotType=3
EndPlot
BeginPlot
	x=83,y=14
	TerrainType=TERRAIN_OCEAN
	PlotType=3
EndPlot
BeginPlot
	x=83,y=15
	TerrainType=TERRAIN_OCEAN
	PlotType=3
EndPlot
BeginPlot
	x=83,y=16
	TerrainType=TERRAIN_OCEAN
	PlotType=3
EndPlot
BeginPlot
	x=83,y=17
	TerrainType=TERRAIN_OCEAN
	PlotType=3
EndPlot
BeginPlot
	x=83,y=18
	TerrainType=TERRAIN_OCEAN
	PlotType=3
EndPlot
BeginPlot
	x=83,y=19
	TerrainType=TERRAIN_OCEAN
	PlotType=3
EndPlot
BeginPlot
	x=83,y=20
	TerrainType=TERRAIN_OCEAN
	PlotType=3
EndPlot
BeginPlot
	x=83,y=21
	TerrainType=TERRAIN_OCEAN
	PlotType=3
EndPlot
BeginPlot
	x=83,y=22
	TerrainType=TERRAIN_OCEAN
	PlotType=3
EndPlot
BeginPlot
	x=83,y=23
	TerrainType=TERRAIN_OCEAN
	PlotType=3
EndPlot
BeginPlot
	x=83,y=24
	TerrainType=TERRAIN_OCEAN
	PlotType=3
EndPlot
BeginPlot
	x=83,y=25
	TerrainType=TERRAIN_OCEAN
	PlotType=3
EndPlot
BeginPlot
	x=83,y=26
	TerrainType=TERRAIN_OCEAN
	PlotType=3
EndPlot
BeginPlot
	x=83,y=27
	TerrainType=TERRAIN_PLAINS
	PlotType=1
	FeatureType=FEATURE_FOREST, FeatureVariety=0
EndPlot
BeginPlot
	x=83,y=28
	TerrainType=TERRAIN_PLAINS
	PlotType=1
	FeatureType=FEATURE_FOREST, FeatureVariety=0
EndPlot
BeginPlot
	x=83,y=29
	TerrainType=TERRAIN_OCEAN
	PlotType=3
EndPlot
BeginPlot
	x=83,y=30
	TerrainType=TERRAIN_OCEAN
	PlotType=3
EndPlot
BeginPlot
	x=83,y=31
	TerrainType=TERRAIN_OCEAN
	PlotType=3
EndPlot
BeginPlot
	x=83,y=32
	TerrainType=TERRAIN_OCEAN
	PlotType=3
EndPlot
BeginPlot
	x=83,y=33
	TerrainType=TERRAIN_OCEAN
	PlotType=3
EndPlot
BeginPlot
	x=83,y=34
	TerrainType=TERRAIN_OCEAN
	PlotType=3
EndPlot
BeginPlot
	x=83,y=35
	TerrainType=TERRAIN_OCEAN
	PlotType=3
EndPlot
BeginPlot
	x=83,y=36
	TerrainType=TERRAIN_OCEAN
	PlotType=3
EndPlot
BeginPlot
	x=83,y=37
	TerrainType=TERRAIN_OCEAN
	PlotType=3
EndPlot
BeginPlot
	x=83,y=38
	TerrainType=TERRAIN_OCEAN
	PlotType=3
EndPlot
BeginPlot
	x=83,y=39
	TerrainType=TERRAIN_OCEAN
	PlotType=3
EndPlot
BeginPlot
	x=83,y=40
	TerrainType=TERRAIN_OCEAN
	PlotType=3
EndPlot
BeginPlot
	x=83,y=41
	TerrainType=TERRAIN_PLAINS
	PlotType=1
	FeatureType=FEATURE_FOREST, FeatureVariety=0
EndPlot
BeginPlot
	x=83,y=42
	TerrainType=TERRAIN_PLAINS
	PlotType=1
	FeatureType=FEATURE_FOREST, FeatureVariety=0
EndPlot
BeginPlot
	x=83,y=43
	TerrainType=TERRAIN_OCEAN
	PlotType=3
EndPlot
BeginPlot
	x=83,y=44
	TerrainType=TERRAIN_OCEAN
	PlotType=3
EndPlot
BeginPlot
	x=83,y=45
	TerrainType=TERRAIN_OCEAN
	PlotType=3
EndPlot
BeginPlot
	x=83,y=46
	TerrainType=TERRAIN_OCEAN
	PlotType=3
EndPlot
BeginPlot
	x=83,y=47
	TerrainType=TERRAIN_OCEAN
	PlotType=3
EndPlot
BeginPlot
	x=83,y=48
	TerrainType=TERRAIN_OCEAN
	PlotType=3
EndPlot
BeginPlot
	x=83,y=49
	TerrainType=TERRAIN_OCEAN
	PlotType=3
EndPlot
BeginPlot
	x=83,y=50
	TerrainType=TERRAIN_OCEAN
	PlotType=3
EndPlot
BeginPlot
	x=83,y=51
	TerrainType=TERRAIN_OCEAN
	PlotType=3
EndPlot
BeginPlot
	x=83,y=52
	TerrainType=TERRAIN_OCEAN
	PlotType=3
EndPlot
BeginPlot
	x=83,y=53
	TerrainType=TERRAIN_OCEAN
	PlotType=3
EndPlot
BeginPlot
	x=83,y=54
	TerrainType=TERRAIN_OCEAN
	PlotType=3
EndPlot
BeginPlot
	x=83,y=55
	TerrainType=TERRAIN_OCEAN
	PlotType=3
EndPlot
BeginPlot
	x=83,y=56
	TerrainType=TERRAIN_OCEAN
	PlotType=3
EndPlot
BeginPlot
	x=83,y=57
	TerrainType=TERRAIN_OCEAN
	PlotType=3
EndPlot
BeginPlot
	x=83,y=58
	TerrainType=TERRAIN_OCEAN
	PlotType=3
EndPlot
BeginPlot
	x=83,y=59
	TerrainType=TERRAIN_OCEAN
	PlotType=3
EndPlot
BeginPlot
	x=83,y=60
	TerrainType=TERRAIN_OCEAN
	PlotType=3
EndPlot
BeginPlot
	x=83,y=61
	TerrainType=TERRAIN_OCEAN
	PlotType=3
EndPlot
BeginPlot
	x=83,y=62
	TerrainType=TERRAIN_OCEAN
	PlotType=3
EndPlot
BeginPlot
	x=83,y=63
	TerrainType=TERRAIN_OCEAN
	PlotType=3
EndPlot
BeginPlot
	x=83,y=64
	TerrainType=TERRAIN_OCEAN
	PlotType=3
EndPlot
BeginPlot
	x=83,y=65
	TerrainType=TERRAIN_OCEAN
	PlotType=3
EndPlot
BeginPlot
	x=83,y=66
	TerrainType=TERRAIN_OCEAN
	PlotType=3
EndPlot
BeginPlot
	x=83,y=67
	TerrainType=TERRAIN_OCEAN
	PlotType=3
EndPlot</v>
      </c>
    </row>
    <row r="162" spans="2:2" x14ac:dyDescent="0.25">
      <c r="B162" s="201" t="str">
        <f t="shared" ca="1" si="3"/>
        <v>BeginPlot
	x=84,y=0
	TerrainType=TERRAIN_OCEAN
	PlotType=3
EndPlot
BeginPlot
	x=84,y=1
	TerrainType=TERRAIN_OCEAN
	PlotType=3
EndPlot
BeginPlot
	x=84,y=2
	TerrainType=TERRAIN_OCEAN
	PlotType=3
EndPlot
BeginPlot
	x=84,y=3
	TerrainType=TERRAIN_OCEAN
	PlotType=3
EndPlot
BeginPlot
	x=84,y=4
	TerrainType=TERRAIN_OCEAN
	PlotType=3
EndPlot
BeginPlot
	x=84,y=5
	TerrainType=TERRAIN_OCEAN
	PlotType=3
EndPlot
BeginPlot
	x=84,y=6
	TerrainType=TERRAIN_OCEAN
	PlotType=3
EndPlot
BeginPlot
	x=84,y=7
	TerrainType=TERRAIN_OCEAN
	PlotType=3
EndPlot
BeginPlot
	x=84,y=8
	TerrainType=TERRAIN_COAST
	PlotType=3
EndPlot
BeginPlot
	x=84,y=9
	TerrainType=TERRAIN_COAST
	PlotType=3
EndPlot
BeginPlot
	x=84,y=10
	TerrainType=TERRAIN_COAST
	PlotType=3
EndPlot
BeginPlot
	x=84,y=11
	TerrainType=TERRAIN_COAST
	PlotType=3
EndPlot
BeginPlot
	x=84,y=12
	TerrainType=TERRAIN_COAST
	PlotType=3
EndPlot
BeginPlot
	x=84,y=13
	TerrainType=TERRAIN_COAST
	PlotType=3
EndPlot
BeginPlot
	x=84,y=14
	TerrainType=TERRAIN_COAST
	PlotType=3
EndPlot
BeginPlot
	x=84,y=15
	TerrainType=TERRAIN_COAST
	PlotType=3
EndPlot
BeginPlot
	x=84,y=16
	TerrainType=TERRAIN_COAST
	PlotType=3
EndPlot
BeginPlot
	x=84,y=17
	TerrainType=TERRAIN_COAST
	PlotType=3
EndPlot
BeginPlot
	x=84,y=18
	TerrainType=TERRAIN_COAST
	PlotType=3
EndPlot
BeginPlot
	x=84,y=19
	TerrainType=TERRAIN_COAST
	PlotType=3
EndPlot
BeginPlot
	x=84,y=20
	TerrainType=TERRAIN_COAST
	PlotType=3
EndPlot
BeginPlot
	x=84,y=21
	TerrainType=TERRAIN_COAST
	PlotType=3
EndPlot
BeginPlot
	x=84,y=22
	TerrainType=TERRAIN_COAST
	PlotType=3
EndPlot
BeginPlot
	x=84,y=23
	TerrainType=TERRAIN_COAST
	PlotType=3
EndPlot
BeginPlot
	x=84,y=24
	TerrainType=TERRAIN_COAST
	PlotType=3
EndPlot
BeginPlot
	x=84,y=25
	TerrainType=TERRAIN_COAST
	PlotType=3
EndPlot
BeginPlot
	x=84,y=26
	TerrainType=TERRAIN_COAST
	PlotType=3
EndPlot
BeginPlot
	x=84,y=27
	TerrainType=TERRAIN_PLAINS
	PlotType=1
	FeatureType=FEATURE_FOREST, FeatureVariety=0
EndPlot
BeginPlot
	x=84,y=28
	TerrainType=TERRAIN_PLAINS
	PlotType=1
	FeatureType=FEATURE_FOREST, FeatureVariety=0
EndPlot
BeginPlot
	x=84,y=29
	TerrainType=TERRAIN_COAST
	PlotType=3
EndPlot
BeginPlot
	x=84,y=30
	TerrainType=TERRAIN_COAST
	PlotType=3
EndPlot
BeginPlot
	x=84,y=31
	TerrainType=TERRAIN_COAST
	PlotType=3
EndPlot
BeginPlot
	x=84,y=32
	TerrainType=TERRAIN_OCEAN
	PlotType=3
EndPlot
BeginPlot
	x=84,y=33
	TerrainType=TERRAIN_OCEAN
	PlotType=3
EndPlot
BeginPlot
	x=84,y=34
	TerrainType=TERRAIN_OCEAN
	PlotType=3
EndPlot
BeginPlot
	x=84,y=35
	TerrainType=TERRAIN_OCEAN
	PlotType=3
EndPlot
BeginPlot
	x=84,y=36
	TerrainType=TERRAIN_OCEAN
	PlotType=3
EndPlot
BeginPlot
	x=84,y=37
	TerrainType=TERRAIN_OCEAN
	PlotType=3
EndPlot
BeginPlot
	x=84,y=38
	TerrainType=TERRAIN_COAST
	PlotType=3
EndPlot
BeginPlot
	x=84,y=39
	TerrainType=TERRAIN_COAST
	PlotType=3
EndPlot
BeginPlot
	x=84,y=40
	TerrainType=TERRAIN_COAST
	PlotType=3
EndPlot
BeginPlot
	x=84,y=41
	TerrainType=TERRAIN_COAST
	PlotType=3
EndPlot
BeginPlot
	x=84,y=42
	TerrainType=TERRAIN_PLAINS
	PlotType=1
	FeatureType=FEATURE_FOREST, FeatureVariety=0
EndPlot
BeginPlot
	x=84,y=43
	TerrainType=TERRAIN_COAST
	PlotType=3
EndPlot
BeginPlot
	x=84,y=44
	TerrainType=TERRAIN_COAST
	PlotType=3
EndPlot
BeginPlot
	x=84,y=45
	TerrainType=TERRAIN_COAST
	PlotType=3
EndPlot
BeginPlot
	x=84,y=46
	TerrainType=TERRAIN_COAST
	PlotType=3
EndPlot
BeginPlot
	x=84,y=47
	TerrainType=TERRAIN_COAST
	PlotType=3
EndPlot
BeginPlot
	x=84,y=48
	TerrainType=TERRAIN_COAST
	PlotType=3
EndPlot
BeginPlot
	x=84,y=49
	TerrainType=TERRAIN_COAST
	PlotType=3
EndPlot
BeginPlot
	x=84,y=50
	TerrainType=TERRAIN_COAST
	PlotType=3
EndPlot
BeginPlot
	x=84,y=51
	TerrainType=TERRAIN_COAST
	PlotType=3
EndPlot
BeginPlot
	x=84,y=52
	TerrainType=TERRAIN_COAST
	PlotType=3
EndPlot
BeginPlot
	x=84,y=53
	TerrainType=TERRAIN_COAST
	PlotType=3
EndPlot
BeginPlot
	x=84,y=54
	TerrainType=TERRAIN_COAST
	PlotType=3
EndPlot
BeginPlot
	x=84,y=55
	TerrainType=TERRAIN_COAST
	PlotType=3
EndPlot
BeginPlot
	x=84,y=56
	TerrainType=TERRAIN_COAST
	PlotType=3
EndPlot
BeginPlot
	x=84,y=57
	TerrainType=TERRAIN_COAST
	PlotType=3
EndPlot
BeginPlot
	x=84,y=58
	TerrainType=TERRAIN_COAST
	PlotType=3
EndPlot
BeginPlot
	x=84,y=59
	TerrainType=TERRAIN_COAST
	PlotType=3
EndPlot
BeginPlot
	x=84,y=60
	TerrainType=TERRAIN_COAST
	PlotType=3
EndPlot
BeginPlot
	x=84,y=61
	TerrainType=TERRAIN_COAST
	PlotType=3
EndPlot
BeginPlot
	x=84,y=62
	TerrainType=TERRAIN_OCEAN
	PlotType=3
EndPlot
BeginPlot
	x=84,y=63
	TerrainType=TERRAIN_OCEAN
	PlotType=3
EndPlot
BeginPlot
	x=84,y=64
	TerrainType=TERRAIN_OCEAN
	PlotType=3
EndPlot
BeginPlot
	x=84,y=65
	TerrainType=TERRAIN_OCEAN
	PlotType=3
EndPlot
BeginPlot
	x=84,y=66
	TerrainType=TERRAIN_OCEAN
	PlotType=3
EndPlot
BeginPlot
	x=84,y=67
	TerrainType=TERRAIN_OCEAN
	PlotType=3
EndPlot</v>
      </c>
    </row>
    <row r="163" spans="2:2" x14ac:dyDescent="0.25">
      <c r="B163" s="201" t="str">
        <f t="shared" ca="1" si="3"/>
        <v>BeginPlot
	x=85,y=0
	TerrainType=TERRAIN_OCEAN
	PlotType=3
EndPlot
BeginPlot
	x=85,y=1
	TerrainType=TERRAIN_OCEAN
	PlotType=3
EndPlot
BeginPlot
	x=85,y=2
	TerrainType=TERRAIN_OCEAN
	PlotType=3
EndPlot
BeginPlot
	x=85,y=3
	TerrainType=TERRAIN_OCEAN
	PlotType=3
EndPlot
BeginPlot
	x=85,y=4
	TerrainType=TERRAIN_OCEAN
	PlotType=3
EndPlot
BeginPlot
	x=85,y=5
	TerrainType=TERRAIN_OCEAN
	PlotType=3
EndPlot
BeginPlot
	x=85,y=6
	TerrainType=TERRAIN_OCEAN
	PlotType=3
EndPlot
BeginPlot
	x=85,y=7
	TerrainType=TERRAIN_COAST
	PlotType=3
EndPlot
BeginPlot
	x=85,y=8
	TerrainType=TERRAIN_COAST
	PlotType=3
EndPlot
BeginPlot
	x=85,y=9
	TerrainType=TERRAIN_GRASS
	PlotType=1
EndPlot
BeginPlot
	x=85,y=10
	TerrainType=TERRAIN_GRASS
	PlotType=2
	FeatureType=FEATURE_FOREST, FeatureVariety=4
EndPlot
BeginPlot
	x=85,y=11
	TerrainType=TERRAIN_GRASS
	PlotType=2
EndPlot
BeginPlot
	x=85,y=12
	TerrainType=TERRAIN_COAST
	PlotType=3
	BonusType=BONUS_CRAB
EndPlot
BeginPlot
	x=85,y=13
	TerrainType=TERRAIN_COAST
	PlotType=3
EndPlot
BeginPlot
	x=85,y=14
	TerrainType=TERRAIN_GRASS
	PlotType=2
EndPlot
BeginPlot
	x=85,y=15
	TerrainType=TERRAIN_GRASS
	PlotType=2
	RiverWEDirection=3
	isNOfRiver
EndPlot
BeginPlot
	x=85,y=16
	TerrainType=TERRAIN_COAST
	PlotType=3
EndPlot
BeginPlot
	x=85,y=17
	TerrainType=TERRAIN_COAST
	PlotType=3
EndPlot
BeginPlot
	x=85,y=18
	TerrainType=TERRAIN_GRASS
	PlotType=2
EndPlot
BeginPlot
	x=85,y=19
	TerrainType=TERRAIN_GRASS
	PlotType=2
	RiverWEDirection=3
	isNOfRiver
EndPlot
BeginPlot
	x=85,y=20
	TerrainType=TERRAIN_GRASS
	PlotType=2
EndPlot
BeginPlot
	x=85,y=21
	TerrainType=TERRAIN_GRASS
	PlotType=2
	FeatureType=FEATURE_FOREST, FeatureVariety=4
EndPlot
BeginPlot
	x=85,y=22
	TerrainType=TERRAIN_GRASS
	PlotType=2
EndPlot
BeginPlot
	x=85,y=23
	TerrainType=TERRAIN_GRASS
	PlotType=2
	BonusType=BONUS_SHEEP
	RiverWEDirection=3
	isNOfRiver
EndPlot
BeginPlot
	x=85,y=24
	TerrainType=TERRAIN_COAST
	PlotType=3
EndPlot
BeginPlot
	x=85,y=25
	TerrainType=TERRAIN_GRASS
	PlotType=2
	ImprovementType=IMPROVEMENT_GOODY_HUT
EndPlot
BeginPlot
	x=85,y=26
	TerrainType=TERRAIN_GRASS
	PlotType=2
EndPlot
BeginPlot
	x=85,y=27
	TerrainType=TERRAIN_GRASS
	PlotType=1
	BonusType=BONUS_SILK
EndPlot
BeginPlot
	x=85,y=28
	TerrainType=TERRAIN_COAST
	PlotType=3
EndPlot
BeginPlot
	x=85,y=29
	TerrainType=TERRAIN_COAST
	PlotType=3
EndPlot
BeginPlot
	x=85,y=30
	TerrainType=TERRAIN_COAST
	PlotType=3
EndPlot
BeginPlot
	x=85,y=31
	TerrainType=TERRAIN_COAST
	PlotType=3
EndPlot
BeginPlot
	x=85,y=32
	TerrainType=TERRAIN_OCEAN
	PlotType=3
EndPlot
BeginPlot
	x=85,y=33
	TerrainType=TERRAIN_OCEAN
	PlotType=3
EndPlot
BeginPlot
	x=85,y=34
	TerrainType=TERRAIN_OCEAN
	PlotType=3
EndPlot
BeginPlot
	x=85,y=35
	TerrainType=TERRAIN_OCEAN
	PlotType=3
EndPlot
BeginPlot
	x=85,y=36
	TerrainType=TERRAIN_OCEAN
	PlotType=3
EndPlot
BeginPlot
	x=85,y=37
	TerrainType=TERRAIN_OCEAN
	PlotType=3
EndPlot
BeginPlot
	x=85,y=38
	TerrainType=TERRAIN_COAST
	PlotType=3
EndPlot
BeginPlot
	x=85,y=39
	TerrainType=TERRAIN_COAST
	PlotType=3
EndPlot
BeginPlot
	x=85,y=40
	TerrainType=TERRAIN_COAST
	PlotType=3
EndPlot
BeginPlot
	x=85,y=41
	TerrainType=TERRAIN_COAST
	PlotType=3
EndPlot
BeginPlot
	x=85,y=42
	TerrainType=TERRAIN_GRASS
	PlotType=1
EndPlot
BeginPlot
	x=85,y=43
	TerrainType=TERRAIN_GRASS
	PlotType=2
	FeatureType=FEATURE_FOREST, FeatureVariety=3
EndPlot
BeginPlot
	x=85,y=44
	TerrainType=TERRAIN_GRASS
	PlotType=2
EndPlot
BeginPlot
	x=85,y=45
	TerrainType=TERRAIN_COAST
	PlotType=3
EndPlot
BeginPlot
	x=85,y=46
	TerrainType=TERRAIN_GRASS
	PlotType=2
EndPlot
BeginPlot
	x=85,y=47
	TerrainType=TERRAIN_GRASS
	PlotType=2
EndPlot
BeginPlot
	x=85,y=48
	TerrainType=TERRAIN_GRASS
	PlotType=2
EndPlot
BeginPlot
	x=85,y=49
	TerrainType=TERRAIN_GRASS
	PlotType=2
EndPlot
BeginPlot
	x=85,y=50
	TerrainType=TERRAIN_GRASS
	PlotType=2
EndPlot
BeginPlot
	x=85,y=51
	TerrainType=TERRAIN_GRASS
	PlotType=2
EndPlot
BeginPlot
	x=85,y=52
	TerrainType=TERRAIN_COAST
	PlotType=3
	BonusType=BONUS_CLAM
EndPlot
BeginPlot
	x=85,y=53
	TerrainType=TERRAIN_COAST
	PlotType=3
EndPlot
BeginPlot
	x=85,y=54
	TerrainType=TERRAIN_GRASS
	PlotType=2
	FeatureType=FEATURE_FOREST, FeatureVariety=3
EndPlot
BeginPlot
	x=85,y=55
	TerrainType=TERRAIN_GRASS
	PlotType=2
EndPlot
BeginPlot
	x=85,y=56
	TerrainType=TERRAIN_COAST
	PlotType=3
EndPlot
BeginPlot
	x=85,y=57
	TerrainType=TERRAIN_COAST
	PlotType=3
	BonusType=BONUS_FISH
EndPlot
BeginPlot
	x=85,y=58
	TerrainType=TERRAIN_GRASS
	PlotType=2
EndPlot
BeginPlot
	x=85,y=59
	TerrainType=TERRAIN_GRASS
	PlotType=2
EndPlot
BeginPlot
	x=85,y=60
	TerrainType=TERRAIN_GRASS
	PlotType=1
	BonusType=BONUS_SHEEP
EndPlot
BeginPlot
	x=85,y=61
	TerrainType=TERRAIN_COAST
	PlotType=3
EndPlot
BeginPlot
	x=85,y=62
	TerrainType=TERRAIN_COAST
	PlotType=3
EndPlot
BeginPlot
	x=85,y=63
	TerrainType=TERRAIN_OCEAN
	PlotType=3
EndPlot
BeginPlot
	x=85,y=64
	TerrainType=TERRAIN_OCEAN
	PlotType=3
EndPlot
BeginPlot
	x=85,y=65
	TerrainType=TERRAIN_OCEAN
	PlotType=3
EndPlot
BeginPlot
	x=85,y=66
	TerrainType=TERRAIN_OCEAN
	PlotType=3
EndPlot
BeginPlot
	x=85,y=67
	TerrainType=TERRAIN_OCEAN
	PlotType=3
EndPlot</v>
      </c>
    </row>
    <row r="164" spans="2:2" x14ac:dyDescent="0.25">
      <c r="B164" s="201" t="str">
        <f t="shared" ca="1" si="3"/>
        <v>BeginPlot
	x=86,y=0
	TerrainType=TERRAIN_OCEAN
	PlotType=3
EndPlot
BeginPlot
	x=86,y=1
	TerrainType=TERRAIN_OCEAN
	PlotType=3
EndPlot
BeginPlot
	x=86,y=2
	TerrainType=TERRAIN_OCEAN
	PlotType=3
EndPlot
BeginPlot
	x=86,y=3
	TerrainType=TERRAIN_OCEAN
	PlotType=3
EndPlot
BeginPlot
	x=86,y=4
	TerrainType=TERRAIN_OCEAN
	PlotType=3
EndPlot
BeginPlot
	x=86,y=5
	TerrainType=TERRAIN_OCEAN
	PlotType=3
EndPlot
BeginPlot
	x=86,y=6
	TerrainType=TERRAIN_COAST
	PlotType=3
EndPlot
BeginPlot
	x=86,y=7
	TerrainType=TERRAIN_COAST
	PlotType=3
EndPlot
BeginPlot
	x=86,y=8
	TerrainType=TERRAIN_GRASS
	PlotType=2
EndPlot
BeginPlot
	x=86,y=9
	TerrainType=TERRAIN_GRASS
	PlotType=2
	RiverNSDirection=2
	isWOfRiver
	RiverWEDirection=3
	isNOfRiver
EndPlot
BeginPlot
	x=86,y=10
	TerrainType=TERRAIN_GRASS
	PlotType=2
	RiverNSDirection=2
	isWOfRiver
EndPlot
BeginPlot
	x=86,y=11
	TerrainType=TERRAIN_GRASS
	PlotType=2
	RiverNSDirection=2
	isWOfRiver
	FeatureType=FEATURE_FOREST, FeatureVariety=4
EndPlot
BeginPlot
	x=86,y=12
	TerrainType=TERRAIN_GRASS
	PlotType=2
	ImprovementType=IMPROVEMENT_GOODY_HUT
	RiverNSDirection=2
	isWOfRiver
EndPlot
BeginPlot
	x=86,y=13
	TerrainType=TERRAIN_COAST
	PlotType=3
	RiverNSDirection=0
	isWOfRiver
EndPlot
BeginPlot
	x=86,y=14
	TerrainType=TERRAIN_GRASS
	PlotType=2
	RiverNSDirection=0
	isWOfRiver
EndPlot
BeginPlot
	x=86,y=15
	TerrainType=TERRAIN_GRASS
	PlotType=2
	RiverWEDirection=3
	isNOfRiver
EndPlot
BeginPlot
	x=86,y=16
	TerrainType=TERRAIN_GRASS
	PlotType=1
EndPlot
BeginPlot
	x=86,y=17
	TerrainType=TERRAIN_COAST
	PlotType=3
	BonusType=BONUS_CLAM
EndPlot
BeginPlot
	x=86,y=18
	TerrainType=TERRAIN_GRASS
	PlotType=2
	FeatureType=FEATURE_FOREST, FeatureVariety=4
EndPlot
BeginPlot
	x=86,y=19
	TerrainType=TERRAIN_GRASS
	PlotType=2
	RiverWEDirection=3
	isNOfRiver
EndPlot
BeginPlot
	x=86,y=20
	TerrainType=TERRAIN_GRASS
	PlotType=2
	BonusType=BONUS_CORN
EndPlot
BeginPlot
	x=86,y=21
	TerrainType=TERRAIN_GRASS
	PlotType=1
	FeatureType=FEATURE_FOREST, FeatureVariety=4
EndPlot
BeginPlot
	x=86,y=22
	TerrainType=TERRAIN_GRASS
	PlotType=2
EndPlot
BeginPlot
	x=86,y=23
	TerrainType=TERRAIN_GRASS
	PlotType=1
	RiverWEDirection=3
	isNOfRiver
EndPlot
BeginPlot
	x=86,y=24
	TerrainType=TERRAIN_COAST
	PlotType=3
EndPlot
BeginPlot
	x=86,y=25
	TerrainType=TERRAIN_GRASS
	PlotType=2
	FeatureType=FEATURE_FOREST, FeatureVariety=4
EndPlot
BeginPlot
	x=86,y=26
	TerrainType=TERRAIN_GRASS
	PlotType=1
	FeatureType=FEATURE_FOREST, FeatureVariety=4
EndPlot
BeginPlot
	x=86,y=27
	TerrainType=TERRAIN_GRASS
	PlotType=1
EndPlot
BeginPlot
	x=86,y=28
	TerrainType=TERRAIN_GRASS
	PlotType=2
EndPlot
BeginPlot
	x=86,y=29
	TerrainType=TERRAIN_COAST
	PlotType=3
	RiverWEDirection=3
	isNOfRiver
EndPlot
BeginPlot
	x=86,y=30
	TerrainType=TERRAIN_COAST
	PlotType=3
EndPlot
BeginPlot
	x=86,y=31
	TerrainType=TERRAIN_COAST
	PlotType=3
EndPlot
BeginPlot
	x=86,y=32
	TerrainType=TERRAIN_OCEAN
	PlotType=3
EndPlot
BeginPlot
	x=86,y=33
	TerrainType=TERRAIN_OCEAN
	PlotType=3
EndPlot
BeginPlot
	x=86,y=34
	TerrainType=TERRAIN_OCEAN
	PlotType=3
EndPlot
BeginPlot
	x=86,y=35
	TerrainType=TERRAIN_OCEAN
	PlotType=3
EndPlot
BeginPlot
	x=86,y=36
	TerrainType=TERRAIN_OCEAN
	PlotType=3
EndPlot
BeginPlot
	x=86,y=37
	TerrainType=TERRAIN_OCEAN
	PlotType=3
EndPlot
BeginPlot
	x=86,y=38
	TerrainType=TERRAIN_COAST
	PlotType=3
EndPlot
BeginPlot
	x=86,y=39
	TerrainType=TERRAIN_COAST
	PlotType=3
EndPlot
BeginPlot
	x=86,y=40
	TerrainType=TERRAIN_COAST
	PlotType=3
EndPlot
BeginPlot
	x=86,y=41
	TerrainType=TERRAIN_GRASS
	PlotType=2
EndPlot
BeginPlot
	x=86,y=42
	TerrainType=TERRAIN_GRASS
	PlotType=1
EndPlot
BeginPlot
	x=86,y=43
	TerrainType=TERRAIN_GRASS
	PlotType=1
EndPlot
BeginPlot
	x=86,y=44
	TerrainType=TERRAIN_GRASS
	PlotType=2
	FeatureType=FEATURE_FOREST, FeatureVariety=3
EndPlot
BeginPlot
	x=86,y=45
	TerrainType=TERRAIN_COAST
	PlotType=3
EndPlot
BeginPlot
	x=86,y=46
	TerrainType=TERRAIN_GRASS
	PlotType=1
	BonusType=BONUS_RICE
	ImprovementType=IMPROVEMENT_GOODY_HUT
EndPlot
BeginPlot
	x=86,y=47
	TerrainType=TERRAIN_GRASS
	PlotType=2
EndPlot
BeginPlot
	x=86,y=48
	TerrainType=TERRAIN_GRASS
	PlotType=1
EndPlot
BeginPlot
	x=86,y=49
	TerrainType=TERRAIN_GRASS
	PlotType=2
EndPlot
BeginPlot
	x=86,y=50
	TerrainType=TERRAIN_GRASS
	PlotType=2
EndPlot
BeginPlot
	x=86,y=51
	TerrainType=TERRAIN_GRASS
	PlotType=2
	BonusType=BONUS_RICE
	FeatureType=FEATURE_FOREST, FeatureVariety=3
EndPlot
BeginPlot
	x=86,y=52
	TerrainType=TERRAIN_COAST
	PlotType=3
EndPlot
BeginPlot
	x=86,y=53
	TerrainType=TERRAIN_GRASS
	PlotType=1
EndPlot
BeginPlot
	x=86,y=54
	TerrainType=TERRAIN_GRASS
	PlotType=2
	BonusType=BONUS_GEMS
	FeatureType=FEATURE_FOREST, FeatureVariety=3
EndPlot
BeginPlot
	x=86,y=55
	TerrainType=TERRAIN_GRASS
	PlotType=2
EndPlot
BeginPlot
	x=86,y=56
	TerrainType=TERRAIN_COAST
	PlotType=3
EndPlot
BeginPlot
	x=86,y=57
	TerrainType=TERRAIN_GRASS
	PlotType=2
	BonusType=BONUS_COPPER
	ImprovementType=IMPROVEMENT_GOODY_HUT
EndPlot
BeginPlot
	x=86,y=58
	TerrainType=TERRAIN_GRASS
	PlotType=2
	FeatureType=FEATURE_FOREST, FeatureVariety=3
EndPlot
BeginPlot
	x=86,y=59
	TerrainType=TERRAIN_GRASS
	PlotType=2
	FeatureType=FEATURE_FOREST, FeatureVariety=3
EndPlot
BeginPlot
	x=86,y=60
	TerrainType=TERRAIN_GRASS
	PlotType=2
EndPlot
BeginPlot
	x=86,y=61
	TerrainType=TERRAIN_GRASS
	PlotType=2
	RiverNSDirection=0
	isWOfRiver
EndPlot
BeginPlot
	x=86,y=62
	TerrainType=TERRAIN_COAST
	PlotType=3
EndPlot
BeginPlot
	x=86,y=63
	TerrainType=TERRAIN_COAST
	PlotType=3
EndPlot
BeginPlot
	x=86,y=64
	TerrainType=TERRAIN_OCEAN
	PlotType=3
EndPlot
BeginPlot
	x=86,y=65
	TerrainType=TERRAIN_OCEAN
	PlotType=3
EndPlot
BeginPlot
	x=86,y=66
	TerrainType=TERRAIN_OCEAN
	PlotType=3
EndPlot
BeginPlot
	x=86,y=67
	TerrainType=TERRAIN_OCEAN
	PlotType=3
EndPlot</v>
      </c>
    </row>
    <row r="165" spans="2:2" x14ac:dyDescent="0.25">
      <c r="B165" s="201" t="str">
        <f t="shared" ca="1" si="3"/>
        <v>BeginPlot
	x=87,y=0
	TerrainType=TERRAIN_OCEAN
	PlotType=3
EndPlot
BeginPlot
	x=87,y=1
	TerrainType=TERRAIN_OCEAN
	PlotType=3
EndPlot
BeginPlot
	x=87,y=2
	TerrainType=TERRAIN_OCEAN
	PlotType=3
EndPlot
BeginPlot
	x=87,y=3
	TerrainType=TERRAIN_OCEAN
	PlotType=3
EndPlot
BeginPlot
	x=87,y=4
	TerrainType=TERRAIN_OCEAN
	PlotType=3
EndPlot
BeginPlot
	x=87,y=5
	TerrainType=TERRAIN_COAST
	PlotType=3
EndPlot
BeginPlot
	x=87,y=6
	TerrainType=TERRAIN_COAST
	PlotType=3
EndPlot
BeginPlot
	x=87,y=7
	TerrainType=TERRAIN_GRASS
	PlotType=2
EndPlot
BeginPlot
	x=87,y=8
	TerrainType=TERRAIN_GRASS
	PlotType=1
	BonusType=BONUS_MARBLE
	FeatureType=FEATURE_FOREST, FeatureVariety=4
EndPlot
BeginPlot
	x=87,y=9
	TerrainType=TERRAIN_GRASS
	PlotType=2
	RiverNSDirection=0
	isWOfRiver
	RiverWEDirection=1
	isNOfRiver
	FeatureType=FEATURE_FOREST, FeatureVariety=4
EndPlot
BeginPlot
	x=87,y=10
	TerrainType=TERRAIN_GRASS
	PlotType=2
	RiverNSDirection=0
	isWOfRiver
EndPlot
BeginPlot
	x=87,y=11
	TerrainType=TERRAIN_GRASS
	PlotType=2
	RiverNSDirection=0
	isWOfRiver
	FeatureType=FEATURE_FOREST, FeatureVariety=4
EndPlot
BeginPlot
	x=87,y=12
	TerrainType=TERRAIN_GRASS
	PlotType=2
	BonusType=BONUS_RICE
	FeatureType=FEATURE_FOREST, FeatureVariety=4
EndPlot
BeginPlot
	x=87,y=13
	TerrainType=TERRAIN_GRASS
	PlotType=1
EndPlot
BeginPlot
	x=87,y=14
	TerrainType=TERRAIN_GRASS
	PlotType=2
EndPlot
BeginPlot
	x=87,y=15
	TerrainType=TERRAIN_GRASS
	PlotType=1
	FeatureType=FEATURE_FOREST, FeatureVariety=4
EndPlot
BeginPlot
	x=87,y=16
	TerrainType=TERRAIN_GRASS
	PlotType=1
	FeatureType=FEATURE_FOREST, FeatureVariety=4
EndPlot
BeginPlot
	x=87,y=17
	TerrainType=TERRAIN_COAST
	PlotType=3
	FeatureType=FEATURE_FOREST, FeatureVariety=4
EndPlot
BeginPlot
	x=87,y=18
	TerrainType=TERRAIN_GRASS
	PlotType=1
	FeatureType=FEATURE_FOREST, FeatureVariety=4
EndPlot
BeginPlot
	x=87,y=19
	TerrainType=TERRAIN_GRASS
	PlotType=2
	RiverWEDirection=3
	isNOfRiver
	FeatureType=FEATURE_FOREST, FeatureVariety=4
EndPlot
BeginPlot
	x=87,y=20
	TerrainType=TERRAIN_GRASS
	PlotType=2
	FeatureType=FEATURE_FOREST, FeatureVariety=4
EndPlot
BeginPlot
	x=87,y=21
	TerrainType=TERRAIN_GRASS
	PlotType=2
	FeatureType=FEATURE_FOREST, FeatureVariety=4
EndPlot
BeginPlot
	x=87,y=22
	TerrainType=TERRAIN_GRASS
	PlotType=2
	FeatureType=FEATURE_FOREST, FeatureVariety=4
EndPlot
BeginPlot
	x=87,y=23
	TerrainType=TERRAIN_GRASS
	PlotType=1
	RiverWEDirection=3
	isNOfRiver
EndPlot
BeginPlot
	x=87,y=24
	TerrainType=TERRAIN_GRASS
	PlotType=1
EndPlot
BeginPlot
	x=87,y=25
	TerrainType=TERRAIN_GRASS
	PlotType=2
	FeatureType=FEATURE_FOREST, FeatureVariety=4
EndPlot
BeginPlot
	x=87,y=26
	TerrainType=TERRAIN_GRASS
	PlotType=1
	FeatureType=FEATURE_FOREST, FeatureVariety=4
EndPlot
BeginPlot
	x=87,y=27
	TerrainType=TERRAIN_GRASS
	PlotType=2
	FeatureType=FEATURE_FOREST, FeatureVariety=4
EndPlot
BeginPlot
	x=87,y=28
	TerrainType=TERRAIN_GRASS
	PlotType=2
	FeatureType=FEATURE_FOREST, FeatureVariety=4
EndPlot
BeginPlot
	x=87,y=29
	TerrainType=TERRAIN_GRASS
	PlotType=2
	RiverWEDirection=3
	isNOfRiver
EndPlot
BeginPlot
	x=87,y=30
	TerrainType=TERRAIN_COAST
	PlotType=3
EndPlot
BeginPlot
	x=87,y=31
	TerrainType=TERRAIN_COAST
	PlotType=3
EndPlot
BeginPlot
	x=87,y=32
	TerrainType=TERRAIN_OCEAN
	PlotType=3
EndPlot
BeginPlot
	x=87,y=33
	TerrainType=TERRAIN_OCEAN
	PlotType=3
EndPlot
BeginPlot
	x=87,y=34
	TerrainType=TERRAIN_OCEAN
	PlotType=3
EndPlot
BeginPlot
	x=87,y=35
	TerrainType=TERRAIN_OCEAN
	PlotType=3
EndPlot
BeginPlot
	x=87,y=36
	TerrainType=TERRAIN_OCEAN
	PlotType=3
EndPlot
BeginPlot
	x=87,y=37
	TerrainType=TERRAIN_OCEAN
	PlotType=3
EndPlot
BeginPlot
	x=87,y=38
	TerrainType=TERRAIN_COAST
	PlotType=3
EndPlot
BeginPlot
	x=87,y=39
	TerrainType=TERRAIN_COAST
	PlotType=3
EndPlot
BeginPlot
	x=87,y=40
	TerrainType=TERRAIN_GRASS
	PlotType=2
EndPlot
BeginPlot
	x=87,y=41
	TerrainType=TERRAIN_GRASS
	PlotType=2
	RiverNSDirection=2
	isWOfRiver
	RiverWEDirection=3
	isNOfRiver
	FeatureType=FEATURE_FOREST, FeatureVariety=3
EndPlot
BeginPlot
	x=87,y=42
	TerrainType=TERRAIN_GRASS
	PlotType=2
	FeatureType=FEATURE_FOREST, FeatureVariety=3
EndPlot
BeginPlot
	x=87,y=43
	TerrainType=TERRAIN_GRASS
	PlotType=1
EndPlot
BeginPlot
	x=87,y=44
	TerrainType=TERRAIN_GRASS
	PlotType=2
	FeatureType=FEATURE_FOREST, FeatureVariety=3
EndPlot
BeginPlot
	x=87,y=45
	TerrainType=TERRAIN_GRASS
	PlotType=1
	FeatureType=FEATURE_FOREST, FeatureVariety=3
EndPlot
BeginPlot
	x=87,y=46
	TerrainType=TERRAIN_GRASS
	PlotType=1
EndPlot
BeginPlot
	x=87,y=47
	TerrainType=TERRAIN_GRASS
	PlotType=2
EndPlot
BeginPlot
	x=87,y=48
	TerrainType=TERRAIN_GRASS
	PlotType=2
	FeatureType=FEATURE_FOREST, FeatureVariety=3
EndPlot
BeginPlot
	x=87,y=49
	TerrainType=TERRAIN_GRASS
	PlotType=2
	BonusType=BONUS_SUGAR
	FeatureType=FEATURE_FOREST, FeatureVariety=3
EndPlot
BeginPlot
	x=87,y=50
	TerrainType=TERRAIN_GRASS
	PlotType=2
	FeatureType=FEATURE_FOREST, FeatureVariety=3
EndPlot
BeginPlot
	x=87,y=51
	TerrainType=TERRAIN_GRASS
	PlotType=1
	FeatureType=FEATURE_FOREST, FeatureVariety=3
EndPlot
BeginPlot
	x=87,y=52
	TerrainType=TERRAIN_COAST
	PlotType=3
	FeatureType=FEATURE_FOREST, FeatureVariety=3
EndPlot
BeginPlot
	x=87,y=53
	TerrainType=TERRAIN_GRASS
	PlotType=1
	FeatureType=FEATURE_FOREST, FeatureVariety=3
EndPlot
BeginPlot
	x=87,y=54
	TerrainType=TERRAIN_GRASS
	PlotType=1
	FeatureType=FEATURE_FOREST, FeatureVariety=3
EndPlot
BeginPlot
	x=87,y=55
	TerrainType=TERRAIN_GRASS
	PlotType=2
	BonusType=BONUS_COW
	FeatureType=FEATURE_FOREST, FeatureVariety=3
EndPlot
BeginPlot
	x=87,y=56
	TerrainType=TERRAIN_GRASS
	PlotType=1
EndPlot
BeginPlot
	x=87,y=57
	TerrainType=TERRAIN_GRASS
	PlotType=2
EndPlot
BeginPlot
	x=87,y=58
	TerrainType=TERRAIN_GRASS
	PlotType=2
	FeatureType=FEATURE_FOREST, FeatureVariety=3
EndPlot
BeginPlot
	x=87,y=59
	TerrainType=TERRAIN_GRASS
	PlotType=2
	BonusType=BONUS_IRON
	FeatureType=FEATURE_FOREST, FeatureVariety=3
EndPlot
BeginPlot
	x=87,y=60
	TerrainType=TERRAIN_GRASS
	PlotType=2
	RiverNSDirection=0
	isWOfRiver
	FeatureType=FEATURE_FOREST, FeatureVariety=3
EndPlot
BeginPlot
	x=87,y=61
	TerrainType=TERRAIN_GRASS
	PlotType=1
	RiverWEDirection=3
	isNOfRiver
	FeatureType=FEATURE_FOREST, FeatureVariety=3
EndPlot
BeginPlot
	x=87,y=62
	TerrainType=TERRAIN_GRASS
	PlotType=2
EndPlot
BeginPlot
	x=87,y=63
	TerrainType=TERRAIN_COAST
	PlotType=3
EndPlot
BeginPlot
	x=87,y=64
	TerrainType=TERRAIN_COAST
	PlotType=3
EndPlot
BeginPlot
	x=87,y=65
	TerrainType=TERRAIN_OCEAN
	PlotType=3
EndPlot
BeginPlot
	x=87,y=66
	TerrainType=TERRAIN_OCEAN
	PlotType=3
EndPlot
BeginPlot
	x=87,y=67
	TerrainType=TERRAIN_OCEAN
	PlotType=3
EndPlot</v>
      </c>
    </row>
    <row r="166" spans="2:2" x14ac:dyDescent="0.25">
      <c r="B166" s="201" t="str">
        <f t="shared" ca="1" si="3"/>
        <v>BeginPlot
	x=88,y=0
	TerrainType=TERRAIN_OCEAN
	PlotType=3
EndPlot
BeginPlot
	x=88,y=1
	TerrainType=TERRAIN_OCEAN
	PlotType=3
EndPlot
BeginPlot
	x=88,y=2
	TerrainType=TERRAIN_OCEAN
	PlotType=3
EndPlot
BeginPlot
	x=88,y=3
	TerrainType=TERRAIN_OCEAN
	PlotType=3
EndPlot
BeginPlot
	x=88,y=4
	TerrainType=TERRAIN_OCEAN
	PlotType=3
EndPlot
BeginPlot
	x=88,y=5
	TerrainType=TERRAIN_COAST
	PlotType=3
EndPlot
BeginPlot
	x=88,y=6
	TerrainType=TERRAIN_GRASS
	PlotType=1
EndPlot
BeginPlot
	x=88,y=7
	TerrainType=TERRAIN_GRASS
	PlotType=2
	FeatureType=FEATURE_FOREST, FeatureVariety=4
EndPlot
BeginPlot
	x=88,y=8
	TerrainType=TERRAIN_GRASS
	PlotType=2
	FeatureType=FEATURE_FOREST, FeatureVariety=4
EndPlot
BeginPlot
	x=88,y=9
	TerrainType=TERRAIN_GRASS
	PlotType=2
	FeatureType=FEATURE_FOREST, FeatureVariety=4
EndPlot
BeginPlot
	x=88,y=10
	TerrainType=TERRAIN_GRASS
	PlotType=2
	FeatureType=FEATURE_FOREST, FeatureVariety=4
EndPlot
BeginPlot
	x=88,y=11
	TerrainType=TERRAIN_GRASS
	PlotType=2
	FeatureType=FEATURE_FOREST, FeatureVariety=4
EndPlot
BeginPlot
	x=88,y=12
	TerrainType=TERRAIN_GRASS
	PlotType=2
	RiverNSDirection=0
	isWOfRiver
	RiverWEDirection=1
	isNOfRiver
EndPlot
BeginPlot
	x=88,y=13
	TerrainType=TERRAIN_GRASS
	PlotType=1
EndPlot
BeginPlot
	x=88,y=14
	TerrainType=TERRAIN_GRASS
	PlotType=2
	FeatureType=FEATURE_FOREST, FeatureVariety=4
EndPlot
BeginPlot
	x=88,y=15
	TerrainType=TERRAIN_GRASS
	PlotType=1
	FeatureType=FEATURE_FOREST, FeatureVariety=4
EndPlot
BeginPlot
	x=88,y=16
	TerrainType=TERRAIN_GRASS
	PlotType=1
	FeatureType=FEATURE_FOREST, FeatureVariety=4
EndPlot
BeginPlot
	x=88,y=17
	TerrainType=TERRAIN_GRASS
	PlotType=1
	FeatureType=FEATURE_FOREST, FeatureVariety=4
EndPlot
BeginPlot
	x=88,y=18
	TerrainType=TERRAIN_GRASS
	PlotType=2
	FeatureType=FEATURE_FOREST, FeatureVariety=4
EndPlot
BeginPlot
	x=88,y=19
	TerrainType=TERRAIN_GRASS
	PlotType=2
	ImprovementType=IMPROVEMENT_GOODY_HUT
	RiverWEDirection=3
	isNOfRiver
	FeatureType=FEATURE_FOREST, FeatureVariety=4
EndPlot
BeginPlot
	x=88,y=20
	TerrainType=TERRAIN_GRASS
	PlotType=2
	BonusType=BONUS_MARBLE
EndPlot
BeginPlot
	x=88,y=21
	TerrainType=TERRAIN_GRASS
	PlotType=1
EndPlot
BeginPlot
	x=88,y=22
	TerrainType=TERRAIN_GRASS
	PlotType=2
EndPlot
BeginPlot
	x=88,y=23
	TerrainType=TERRAIN_GRASS
	PlotType=2
	RiverWEDirection=3
	isNOfRiver
	FeatureType=FEATURE_FOREST, FeatureVariety=4
EndPlot
BeginPlot
	x=88,y=24
	TerrainType=TERRAIN_GRASS
	PlotType=2
	BonusType=BONUS_STONE
EndPlot
BeginPlot
	x=88,y=25
	TerrainType=TERRAIN_GRASS
	PlotType=2
EndPlot
BeginPlot
	x=88,y=26
	TerrainType=TERRAIN_GRASS
	PlotType=1
EndPlot
BeginPlot
	x=88,y=27
	TerrainType=TERRAIN_GRASS
	PlotType=1
EndPlot
BeginPlot
	x=88,y=28
	TerrainType=TERRAIN_GRASS
	PlotType=2
	FeatureType=FEATURE_FOREST, FeatureVariety=4
EndPlot
BeginPlot
	x=88,y=29
	TerrainType=TERRAIN_GRASS
	PlotType=2
	BonusType=BONUS_COW
	RiverWEDirection=3
	isNOfRiver
	FeatureType=FEATURE_FOREST, FeatureVariety=4
EndPlot
BeginPlot
	x=88,y=30
	TerrainType=TERRAIN_GRASS
	PlotType=2
	FeatureType=FEATURE_FOREST, FeatureVariety=4
EndPlot
BeginPlot
	x=88,y=31
	TerrainType=TERRAIN_COAST
	PlotType=3
EndPlot
BeginPlot
	x=88,y=32
	TerrainType=TERRAIN_OCEAN
	PlotType=3
EndPlot
BeginPlot
	x=88,y=33
	TerrainType=TERRAIN_OCEAN
	PlotType=3
EndPlot
BeginPlot
	x=88,y=34
	TerrainType=TERRAIN_OCEAN
	PlotType=3
EndPlot
BeginPlot
	x=88,y=35
	TerrainType=TERRAIN_OCEAN
	PlotType=3
EndPlot
BeginPlot
	x=88,y=36
	TerrainType=TERRAIN_OCEAN
	PlotType=3
EndPlot
BeginPlot
	x=88,y=37
	TerrainType=TERRAIN_OCEAN
	PlotType=3
EndPlot
BeginPlot
	x=88,y=38
	TerrainType=TERRAIN_COAST
	PlotType=3
EndPlot
BeginPlot
	x=88,y=39
	TerrainType=TERRAIN_GRASS
	PlotType=2
EndPlot
BeginPlot
	x=88,y=40
	TerrainType=TERRAIN_GRASS
	PlotType=2
	FeatureType=FEATURE_FOREST, FeatureVariety=3
EndPlot
BeginPlot
	x=88,y=41
	TerrainType=TERRAIN_GRASS
	PlotType=2
	FeatureType=FEATURE_FOREST, FeatureVariety=3
EndPlot
BeginPlot
	x=88,y=42
	TerrainType=TERRAIN_GRASS
	PlotType=1
	RiverNSDirection=2
	isWOfRiver
	RiverWEDirection=3
	isNOfRiver
	FeatureType=FEATURE_FOREST, FeatureVariety=3
EndPlot
BeginPlot
	x=88,y=43
	TerrainType=TERRAIN_GRASS
	PlotType=1
	FeatureType=FEATURE_FOREST, FeatureVariety=3
EndPlot
BeginPlot
	x=88,y=44
	TerrainType=TERRAIN_GRASS
	PlotType=2
	FeatureType=FEATURE_FOREST, FeatureVariety=3
EndPlot
BeginPlot
	x=88,y=45
	TerrainType=TERRAIN_GRASS
	PlotType=2
EndPlot
BeginPlot
	x=88,y=46
	TerrainType=TERRAIN_GRASS
	PlotType=2
EndPlot
BeginPlot
	x=88,y=47
	TerrainType=TERRAIN_GRASS
	PlotType=2
	FeatureType=FEATURE_FOREST, FeatureVariety=3
EndPlot
BeginPlot
	x=88,y=48
	TerrainType=TERRAIN_GRASS
	PlotType=1
	FeatureType=FEATURE_FOREST, FeatureVariety=3
EndPlot
BeginPlot
	x=88,y=49
	TerrainType=TERRAIN_GRASS
	PlotType=2
	ImprovementType=IMPROVEMENT_GOODY_HUT
	FeatureType=FEATURE_FOREST, FeatureVariety=3
EndPlot
BeginPlot
	x=88,y=50
	TerrainType=TERRAIN_GRASS
	PlotType=2
	FeatureType=FEATURE_FOREST, FeatureVariety=3
EndPlot
BeginPlot
	x=88,y=51
	TerrainType=TERRAIN_GRASS
	PlotType=2
	FeatureType=FEATURE_FOREST, FeatureVariety=3
EndPlot
BeginPlot
	x=88,y=52
	TerrainType=TERRAIN_GRASS
	PlotType=1
	RiverNSDirection=0
	isWOfRiver
	FeatureType=FEATURE_FOREST, FeatureVariety=3
EndPlot
BeginPlot
	x=88,y=53
	TerrainType=TERRAIN_GRASS
	PlotType=1
	RiverNSDirection=0
	isWOfRiver
EndPlot
BeginPlot
	x=88,y=54
	TerrainType=TERRAIN_GRASS
	PlotType=1
	RiverNSDirection=0
	isWOfRiver
EndPlot
BeginPlot
	x=88,y=55
	TerrainType=TERRAIN_GRASS
	PlotType=2
EndPlot
BeginPlot
	x=88,y=56
	TerrainType=TERRAIN_GRASS
	PlotType=1
	FeatureType=FEATURE_FOREST, FeatureVariety=3
EndPlot
BeginPlot
	x=88,y=57
	TerrainType=TERRAIN_GRASS
	PlotType=2
EndPlot
BeginPlot
	x=88,y=58
	TerrainType=TERRAIN_GRASS
	PlotType=2
EndPlot
BeginPlot
	x=88,y=59
	TerrainType=TERRAIN_GRASS
	PlotType=2
	RiverNSDirection=0
	isWOfRiver
EndPlot
BeginPlot
	x=88,y=60
	TerrainType=TERRAIN_GRASS
	PlotType=2
	RiverWEDirection=3
	isNOfRiver
EndPlot
BeginPlot
	x=88,y=61
	TerrainType=TERRAIN_GRASS
	PlotType=2
	BonusType=BONUS_COPPER
	FeatureType=FEATURE_FOREST, FeatureVariety=3
EndPlot
BeginPlot
	x=88,y=62
	TerrainType=TERRAIN_GRASS
	PlotType=2
	FeatureType=FEATURE_FOREST, FeatureVariety=3
EndPlot
BeginPlot
	x=88,y=63
	TerrainType=TERRAIN_GRASS
	PlotType=1
	FeatureType=FEATURE_FOREST, FeatureVariety=3
EndPlot
BeginPlot
	x=88,y=64
	TerrainType=TERRAIN_COAST
	PlotType=3
EndPlot
BeginPlot
	x=88,y=65
	TerrainType=TERRAIN_OCEAN
	PlotType=3
EndPlot
BeginPlot
	x=88,y=66
	TerrainType=TERRAIN_OCEAN
	PlotType=3
EndPlot
BeginPlot
	x=88,y=67
	TerrainType=TERRAIN_OCEAN
	PlotType=3
EndPlot</v>
      </c>
    </row>
    <row r="167" spans="2:2" x14ac:dyDescent="0.25">
      <c r="B167" s="201" t="str">
        <f t="shared" ca="1" si="3"/>
        <v>BeginPlot
	x=89,y=0
	TerrainType=TERRAIN_OCEAN
	PlotType=3
EndPlot
BeginPlot
	x=89,y=1
	TerrainType=TERRAIN_OCEAN
	PlotType=3
EndPlot
BeginPlot
	x=89,y=2
	TerrainType=TERRAIN_OCEAN
	PlotType=3
EndPlot
BeginPlot
	x=89,y=3
	TerrainType=TERRAIN_OCEAN
	PlotType=3
EndPlot
BeginPlot
	x=89,y=4
	TerrainType=TERRAIN_OCEAN
	PlotType=3
EndPlot
BeginPlot
	x=89,y=5
	TerrainType=TERRAIN_COAST
	PlotType=3
EndPlot
BeginPlot
	x=89,y=6
	TerrainType=TERRAIN_GRASS
	PlotType=2
EndPlot
BeginPlot
	x=89,y=7
	TerrainType=TERRAIN_GRASS
	PlotType=1
	FeatureType=FEATURE_FOREST, FeatureVariety=4
EndPlot
BeginPlot
	x=89,y=8
	TerrainType=TERRAIN_GRASS
	PlotType=1
	FeatureType=FEATURE_FOREST, FeatureVariety=4
EndPlot
BeginPlot
	x=89,y=9
	TerrainType=TERRAIN_GRASS
	PlotType=1
	FeatureType=FEATURE_FOREST, FeatureVariety=4
EndPlot
BeginPlot
	x=89,y=10
	TerrainType=TERRAIN_GRASS
	PlotType=2
	BonusType=BONUS_WHEAT
	FeatureType=FEATURE_FOREST, FeatureVariety=4
EndPlot
BeginPlot
	x=89,y=11
	TerrainType=TERRAIN_GRASS
	PlotType=2
	FeatureType=FEATURE_FOREST, FeatureVariety=4
EndPlot
BeginPlot
	x=89,y=12
	TerrainType=TERRAIN_GRASS
	PlotType=2
	FeatureType=FEATURE_FOREST, FeatureVariety=4
EndPlot
BeginPlot
	x=89,y=13
	TerrainType=TERRAIN_GRASS
	PlotType=2
	BonusType=BONUS_IRON
	RiverWEDirection=1
	isNOfRiver
	FeatureType=FEATURE_FOREST, FeatureVariety=4
EndPlot
BeginPlot
	x=89,y=14
	TerrainType=TERRAIN_GRASS
	PlotType=1
	FeatureType=FEATURE_FOREST, FeatureVariety=4
EndPlot
BeginPlot
	x=89,y=15
	TerrainType=TERRAIN_GRASS
	PlotType=2
	BonusType=BONUS_SPICES
	ImprovementType=IMPROVEMENT_GOODY_HUT
	FeatureType=FEATURE_FOREST, FeatureVariety=4
EndPlot
BeginPlot
	x=89,y=16
	TerrainType=TERRAIN_GRASS
	PlotType=2
	FeatureType=FEATURE_FOREST, FeatureVariety=4
EndPlot
BeginPlot
	x=89,y=17
	TerrainType=TERRAIN_GRASS
	PlotType=2
	FeatureType=FEATURE_FOREST, FeatureVariety=4
EndPlot
BeginPlot
	x=89,y=18
	TerrainType=TERRAIN_GRASS
	PlotType=2
EndPlot
BeginPlot
	x=89,y=19
	TerrainType=TERRAIN_GRASS
	PlotType=2
	RiverNSDirection=2
	isWOfRiver
	RiverWEDirection=3
	isNOfRiver
	FeatureType=FEATURE_FOREST, FeatureVariety=4
EndPlot
BeginPlot
	x=89,y=20
	TerrainType=TERRAIN_GRASS
	PlotType=2
	RiverNSDirection=2
	isWOfRiver
EndPlot
BeginPlot
	x=89,y=21
	TerrainType=TERRAIN_GRASS
	PlotType=2
	RiverNSDirection=2
	isWOfRiver
	FeatureType=FEATURE_FOREST, FeatureVariety=4
EndPlot
BeginPlot
	x=89,y=22
	TerrainType=TERRAIN_GRASS
	PlotType=2
	FeatureType=FEATURE_FOREST, FeatureVariety=4
EndPlot
BeginPlot
	x=89,y=23
	TerrainType=TERRAIN_GRASS
	PlotType=2
	RiverWEDirection=3
	isNOfRiver
	FeatureType=FEATURE_FOREST, FeatureVariety=4
EndPlot
BeginPlot
	x=89,y=24
	TerrainType=TERRAIN_GRASS
	PlotType=2
	FeatureType=FEATURE_FOREST, FeatureVariety=4
EndPlot
BeginPlot
	x=89,y=25
	TerrainType=TERRAIN_GRASS
	PlotType=2
	FeatureType=FEATURE_FOREST, FeatureVariety=4
EndPlot
BeginPlot
	x=89,y=26
	TerrainType=TERRAIN_GRASS
	PlotType=2
	BonusType=BONUS_INCENSE
	FeatureType=FEATURE_FOREST, FeatureVariety=4
EndPlot
BeginPlot
	x=89,y=27
	TerrainType=TERRAIN_GRASS
	PlotType=2
	FeatureType=FEATURE_FOREST, FeatureVariety=4
EndPlot
BeginPlot
	x=89,y=28
	TerrainType=TERRAIN_GRASS
	PlotType=2
	FeatureType=FEATURE_FOREST, FeatureVariety=4
EndPlot
BeginPlot
	x=89,y=29
	TerrainType=TERRAIN_GRASS
	PlotType=2
	RiverWEDirection=3
	isNOfRiver
EndPlot
BeginPlot
	x=89,y=30
	TerrainType=TERRAIN_GRASS
	PlotType=2
EndPlot
BeginPlot
	x=89,y=31
	TerrainType=TERRAIN_COAST
	PlotType=3
EndPlot
BeginPlot
	x=89,y=32
	TerrainType=TERRAIN_OCEAN
	PlotType=3
EndPlot
BeginPlot
	x=89,y=33
	TerrainType=TERRAIN_OCEAN
	PlotType=3
EndPlot
BeginPlot
	x=89,y=34
	TerrainType=TERRAIN_OCEAN
	PlotType=3
EndPlot
BeginPlot
	x=89,y=35
	TerrainType=TERRAIN_OCEAN
	PlotType=3
EndPlot
BeginPlot
	x=89,y=36
	TerrainType=TERRAIN_OCEAN
	PlotType=3
EndPlot
BeginPlot
	x=89,y=37
	TerrainType=TERRAIN_OCEAN
	PlotType=3
EndPlot
BeginPlot
	x=89,y=38
	TerrainType=TERRAIN_COAST
	PlotType=3
EndPlot
BeginPlot
	x=89,y=39
	TerrainType=TERRAIN_GRASS
	PlotType=2
EndPlot
BeginPlot
	x=89,y=40
	TerrainType=TERRAIN_GRASS
	PlotType=2
	FeatureType=FEATURE_FOREST, FeatureVariety=3
EndPlot
BeginPlot
	x=89,y=41
	TerrainType=TERRAIN_GRASS
	PlotType=2
	FeatureType=FEATURE_FOREST, FeatureVariety=3
EndPlot
BeginPlot
	x=89,y=42
	TerrainType=TERRAIN_GRASS
	PlotType=2
	BonusType=BONUS_DEER
	FeatureType=FEATURE_FOREST, FeatureVariety=3
EndPlot
BeginPlot
	x=89,y=43
	TerrainType=TERRAIN_GRASS
	PlotType=2
	RiverNSDirection=2
	isWOfRiver
	RiverWEDirection=3
	isNOfRiver
	FeatureType=FEATURE_FOREST, FeatureVariety=3
EndPlot
BeginPlot
	x=89,y=44
	TerrainType=TERRAIN_GRASS
	PlotType=2
	FeatureType=FEATURE_FOREST, FeatureVariety=3
EndPlot
BeginPlot
	x=89,y=45
	TerrainType=TERRAIN_GRASS
	PlotType=2
	FeatureType=FEATURE_FOREST, FeatureVariety=3
EndPlot
BeginPlot
	x=89,y=46
	TerrainType=TERRAIN_GRASS
	PlotType=2
	FeatureType=FEATURE_FOREST, FeatureVariety=3
EndPlot
BeginPlot
	x=89,y=47
	TerrainType=TERRAIN_GRASS
	PlotType=2
	FeatureType=FEATURE_FOREST, FeatureVariety=3
EndPlot
BeginPlot
	x=89,y=48
	TerrainType=TERRAIN_GRASS
	PlotType=2
	FeatureType=FEATURE_FOREST, FeatureVariety=3
EndPlot
BeginPlot
	x=89,y=49
	TerrainType=TERRAIN_GRASS
	PlotType=2
	RiverNSDirection=2
	isWOfRiver
	FeatureType=FEATURE_FOREST, FeatureVariety=3
EndPlot
BeginPlot
	x=89,y=50
	TerrainType=TERRAIN_GRASS
	PlotType=2
	BonusType=BONUS_IRON
	RiverNSDirection=2
	isWOfRiver
	FeatureType=FEATURE_FOREST, FeatureVariety=3
EndPlot
BeginPlot
	x=89,y=51
	TerrainType=TERRAIN_GRASS
	PlotType=2
	RiverNSDirection=2
	isWOfRiver
EndPlot
BeginPlot
	x=89,y=52
	TerrainType=TERRAIN_GRASS
	PlotType=2
	FeatureType=FEATURE_FOREST, FeatureVariety=3
EndPlot
BeginPlot
	x=89,y=53
	TerrainType=TERRAIN_GRASS
	PlotType=2
EndPlot
BeginPlot
	x=89,y=54
	TerrainType=TERRAIN_GRASS
	PlotType=2
	FeatureType=FEATURE_FOREST, FeatureVariety=3
EndPlot
BeginPlot
	x=89,y=55
	TerrainType=TERRAIN_GRASS
	PlotType=1
	ImprovementType=IMPROVEMENT_GOODY_HUT
	RiverNSDirection=0
	isWOfRiver
	RiverWEDirection=1
	isNOfRiver
	FeatureType=FEATURE_FOREST, FeatureVariety=3
EndPlot
BeginPlot
	x=89,y=56
	TerrainType=TERRAIN_GRASS
	PlotType=2
	RiverNSDirection=0
	isWOfRiver
	FeatureType=FEATURE_FOREST, FeatureVariety=3
EndPlot
BeginPlot
	x=89,y=57
	TerrainType=TERRAIN_GRASS
	PlotType=2
	RiverNSDirection=0
	isWOfRiver
	FeatureType=FEATURE_FOREST, FeatureVariety=3
EndPlot
BeginPlot
	x=89,y=58
	TerrainType=TERRAIN_GRASS
	PlotType=2
	BonusType=BONUS_CORN
	RiverNSDirection=0
	isWOfRiver
	FeatureType=FEATURE_FOREST, FeatureVariety=3
EndPlot
BeginPlot
	x=89,y=59
	TerrainType=TERRAIN_GRASS
	PlotType=2
	RiverWEDirection=3
	isNOfRiver
	FeatureType=FEATURE_FOREST, FeatureVariety=3
EndPlot
BeginPlot
	x=89,y=60
	TerrainType=TERRAIN_GRASS
	PlotType=1
	FeatureType=FEATURE_FOREST, FeatureVariety=3
EndPlot
BeginPlot
	x=89,y=61
	TerrainType=TERRAIN_GRASS
	PlotType=1
	FeatureType=FEATURE_FOREST, FeatureVariety=3
EndPlot
BeginPlot
	x=89,y=62
	TerrainType=TERRAIN_GRASS
	PlotType=1
EndPlot
BeginPlot
	x=89,y=63
	TerrainType=TERRAIN_GRASS
	PlotType=2
EndPlot
BeginPlot
	x=89,y=64
	TerrainType=TERRAIN_COAST
	PlotType=3
EndPlot
BeginPlot
	x=89,y=65
	TerrainType=TERRAIN_OCEAN
	PlotType=3
EndPlot
BeginPlot
	x=89,y=66
	TerrainType=TERRAIN_OCEAN
	PlotType=3
EndPlot
BeginPlot
	x=89,y=67
	TerrainType=TERRAIN_OCEAN
	PlotType=3
EndPlot</v>
      </c>
    </row>
    <row r="168" spans="2:2" x14ac:dyDescent="0.25">
      <c r="B168" s="201" t="str">
        <f t="shared" ca="1" si="3"/>
        <v>BeginPlot
	x=90,y=0
	TerrainType=TERRAIN_OCEAN
	PlotType=3
EndPlot
BeginPlot
	x=90,y=1
	TerrainType=TERRAIN_OCEAN
	PlotType=3
EndPlot
BeginPlot
	x=90,y=2
	TerrainType=TERRAIN_OCEAN
	PlotType=3
EndPlot
BeginPlot
	x=90,y=3
	TerrainType=TERRAIN_OCEAN
	PlotType=3
EndPlot
BeginPlot
	x=90,y=4
	TerrainType=TERRAIN_OCEAN
	PlotType=3
EndPlot
BeginPlot
	x=90,y=5
	TerrainType=TERRAIN_COAST
	PlotType=3
EndPlot
BeginPlot
	x=90,y=6
	TerrainType=TERRAIN_GRASS
	PlotType=2
EndPlot
BeginPlot
	x=90,y=7
	TerrainType=TERRAIN_GRASS
	PlotType=2
	BonusType=BONUS_URANIUM
	FeatureType=FEATURE_FOREST, FeatureVariety=4
EndPlot
BeginPlot
	x=90,y=8
	TerrainType=TERRAIN_GRASS
	PlotType=2
	BonusType=BONUS_FUR
	FeatureType=FEATURE_FOREST, FeatureVariety=4
EndPlot
BeginPlot
	x=90,y=9
	TerrainType=TERRAIN_GRASS
	PlotType=2
EndPlot
BeginPlot
	x=90,y=10
	TerrainType=TERRAIN_GRASS
	PlotType=2
	FeatureType=FEATURE_FOREST, FeatureVariety=4
EndPlot
BeginPlot
	x=90,y=11
	TerrainType=TERRAIN_GRASS
	PlotType=2
EndPlot
BeginPlot
	x=90,y=12
	TerrainType=TERRAIN_GRASS
	PlotType=2
	FeatureType=FEATURE_FOREST, FeatureVariety=4
EndPlot
BeginPlot
	x=90,y=13
	TerrainType=TERRAIN_GRASS
	PlotType=2
	RiverWEDirection=1
	isNOfRiver
EndPlot
BeginPlot
	x=90,y=14
	TerrainType=TERRAIN_GRASS
	PlotType=2
	FeatureType=FEATURE_FOREST, FeatureVariety=4
EndPlot
BeginPlot
	x=90,y=15
	TerrainType=TERRAIN_GRASS
	PlotType=2
	FeatureType=FEATURE_FOREST, FeatureVariety=4
EndPlot
BeginPlot
	x=90,y=16
	TerrainType=TERRAIN_GRASS
	PlotType=2
EndPlot
BeginPlot
	x=90,y=17
	TerrainType=TERRAIN_GRASS
	PlotType=2
	FeatureType=FEATURE_FOREST, FeatureVariety=4
EndPlot
BeginPlot
	x=90,y=18
	TerrainType=TERRAIN_GRASS
	PlotType=2
EndPlot
BeginPlot
	x=90,y=19
	TerrainType=TERRAIN_GRASS
	PlotType=2
	RiverWEDirection=3
	isNOfRiver
	FeatureType=FEATURE_FOREST, FeatureVariety=4
EndPlot
BeginPlot
	x=90,y=20
	TerrainType=TERRAIN_GRASS
	PlotType=2
	FeatureType=FEATURE_FOREST, FeatureVariety=4
EndPlot
BeginPlot
	x=90,y=21
	TerrainType=TERRAIN_GRASS
	PlotType=2
	FeatureType=FEATURE_FOREST, FeatureVariety=4
EndPlot
BeginPlot
	x=90,y=22
	TerrainType=TERRAIN_GRASS
	PlotType=2
	BonusType=BONUS_SHEEP
	ImprovementType=IMPROVEMENT_GOODY_HUT
	RiverNSDirection=2
	isWOfRiver
	RiverWEDirection=3
	isNOfRiver
EndPlot
BeginPlot
	x=90,y=23
	TerrainType=TERRAIN_GRASS
	PlotType=2
	RiverWEDirection=3
	isNOfRiver
EndPlot
BeginPlot
	x=90,y=24
	TerrainType=TERRAIN_GRASS
	PlotType=2
EndPlot
BeginPlot
	x=90,y=25
	TerrainType=TERRAIN_GRASS
	PlotType=2
	FeatureType=FEATURE_FOREST, FeatureVariety=4
EndPlot
BeginPlot
	x=90,y=26
	TerrainType=TERRAIN_GRASS
	PlotType=2
	FeatureType=FEATURE_FOREST, FeatureVariety=4
EndPlot
BeginPlot
	x=90,y=27
	TerrainType=TERRAIN_GRASS
	PlotType=2
	FeatureType=FEATURE_FOREST, FeatureVariety=4
EndPlot
BeginPlot
	x=90,y=28
	TerrainType=TERRAIN_GRASS
	PlotType=2
	RiverNSDirection=0
	isWOfRiver
	FeatureType=FEATURE_FOREST, FeatureVariety=4
EndPlot
BeginPlot
	x=90,y=29
	TerrainType=TERRAIN_GRASS
	PlotType=2
	RiverWEDirection=3
	isNOfRiver
EndPlot
BeginPlot
	x=90,y=30
	TerrainType=TERRAIN_GRASS
	PlotType=2
EndPlot
BeginPlot
	x=90,y=31
	TerrainType=TERRAIN_COAST
	PlotType=3
EndPlot
BeginPlot
	x=90,y=32
	TerrainType=TERRAIN_OCEAN
	PlotType=3
EndPlot
BeginPlot
	x=90,y=33
	TerrainType=TERRAIN_OCEAN
	PlotType=3
EndPlot
BeginPlot
	x=90,y=34
	TerrainType=TERRAIN_OCEAN
	PlotType=3
EndPlot
BeginPlot
	x=90,y=35
	TerrainType=TERRAIN_OCEAN
	PlotType=3
EndPlot
BeginPlot
	x=90,y=36
	TerrainType=TERRAIN_OCEAN
	PlotType=3
EndPlot
BeginPlot
	x=90,y=37
	TerrainType=TERRAIN_OCEAN
	PlotType=3
EndPlot
BeginPlot
	x=90,y=38
	TerrainType=TERRAIN_COAST
	PlotType=3
	BonusType=BONUS_WHALE
EndPlot
BeginPlot
	x=90,y=39
	TerrainType=TERRAIN_GRASS
	PlotType=2
EndPlot
BeginPlot
	x=90,y=40
	TerrainType=TERRAIN_GRASS
	PlotType=2
	FeatureType=FEATURE_FOREST, FeatureVariety=3
EndPlot
BeginPlot
	x=90,y=41
	TerrainType=TERRAIN_GRASS
	PlotType=2
	FeatureType=FEATURE_FOREST, FeatureVariety=3
EndPlot
BeginPlot
	x=90,y=42
	TerrainType=TERRAIN_GRASS
	PlotType=2
EndPlot
BeginPlot
	x=90,y=43
	TerrainType=TERRAIN_GRASS
	PlotType=2
	FeatureType=FEATURE_FOREST, FeatureVariety=3
EndPlot
BeginPlot
	x=90,y=44
	TerrainType=TERRAIN_GRASS
	PlotType=2
	RiverNSDirection=2
	isWOfRiver
	RiverWEDirection=3
	isNOfRiver
EndPlot
BeginPlot
	x=90,y=45
	TerrainType=TERRAIN_GRASS
	PlotType=2
	RiverNSDirection=2
	isWOfRiver
	FeatureType=FEATURE_FOREST, FeatureVariety=3
EndPlot
BeginPlot
	x=90,y=46
	TerrainType=TERRAIN_GRASS
	PlotType=2
	RiverNSDirection=2
	isWOfRiver
EndPlot
BeginPlot
	x=90,y=47
	TerrainType=TERRAIN_GRASS
	PlotType=2
	RiverNSDirection=2
	isWOfRiver
	FeatureType=FEATURE_FOREST, FeatureVariety=3
EndPlot
BeginPlot
	x=90,y=48
	TerrainType=TERRAIN_GRASS
	PlotType=2
	FeatureType=FEATURE_FOREST, FeatureVariety=3
EndPlot
BeginPlot
	x=90,y=49
	TerrainType=TERRAIN_GRASS
	PlotType=2
	RiverWEDirection=1
	isNOfRiver
EndPlot
BeginPlot
	x=90,y=50
	TerrainType=TERRAIN_GRASS
	PlotType=2
	FeatureType=FEATURE_FOREST, FeatureVariety=3
EndPlot
BeginPlot
	x=90,y=51
	TerrainType=TERRAIN_GRASS
	PlotType=2
EndPlot
BeginPlot
	x=90,y=52
	TerrainType=TERRAIN_GRASS
	PlotType=2
	FeatureType=FEATURE_FOREST, FeatureVariety=3
EndPlot
BeginPlot
	x=90,y=53
	TerrainType=TERRAIN_GRASS
	PlotType=2
	FeatureType=FEATURE_FOREST, FeatureVariety=3
EndPlot
BeginPlot
	x=90,y=54
	TerrainType=TERRAIN_GRASS
	PlotType=2
	FeatureType=FEATURE_FOREST, FeatureVariety=3
EndPlot
BeginPlot
	x=90,y=55
	TerrainType=TERRAIN_GRASS
	PlotType=2
	BonusType=BONUS_OIL
EndPlot
BeginPlot
	x=90,y=56
	TerrainType=TERRAIN_GRASS
	PlotType=2
EndPlot
BeginPlot
	x=90,y=57
	TerrainType=TERRAIN_GRASS
	PlotType=2
	RiverNSDirection=0
	isWOfRiver
EndPlot
BeginPlot
	x=90,y=58
	TerrainType=TERRAIN_GRASS
	PlotType=2
	RiverNSDirection=2
	isWOfRiver
	RiverWEDirection=3
	isNOfRiver
	FeatureType=FEATURE_FOREST, FeatureVariety=3
EndPlot
BeginPlot
	x=90,y=59
	TerrainType=TERRAIN_GRASS
	PlotType=2
	ImprovementType=IMPROVEMENT_GOODY_HUT
	RiverNSDirection=2
	isWOfRiver
	FeatureType=FEATURE_FOREST, FeatureVariety=3
EndPlot
BeginPlot
	x=90,y=60
	TerrainType=TERRAIN_GRASS
	PlotType=2
	BonusType=BONUS_DEER
	FeatureType=FEATURE_FOREST, FeatureVariety=3
EndPlot
BeginPlot
	x=90,y=61
	TerrainType=TERRAIN_GRASS
	PlotType=2
	FeatureType=FEATURE_FOREST, FeatureVariety=3
EndPlot
BeginPlot
	x=90,y=62
	TerrainType=TERRAIN_GRASS
	PlotType=2
EndPlot
BeginPlot
	x=90,y=63
	TerrainType=TERRAIN_GRASS
	PlotType=2
EndPlot
BeginPlot
	x=90,y=64
	TerrainType=TERRAIN_COAST
	PlotType=3
EndPlot
BeginPlot
	x=90,y=65
	TerrainType=TERRAIN_OCEAN
	PlotType=3
EndPlot
BeginPlot
	x=90,y=66
	TerrainType=TERRAIN_OCEAN
	PlotType=3
EndPlot
BeginPlot
	x=90,y=67
	TerrainType=TERRAIN_OCEAN
	PlotType=3
EndPlot</v>
      </c>
    </row>
    <row r="169" spans="2:2" x14ac:dyDescent="0.25">
      <c r="B169" s="201" t="str">
        <f t="shared" ca="1" si="3"/>
        <v>BeginPlot
	x=91,y=0
	TerrainType=TERRAIN_OCEAN
	PlotType=3
EndPlot
BeginPlot
	x=91,y=1
	TerrainType=TERRAIN_OCEAN
	PlotType=3
EndPlot
BeginPlot
	x=91,y=2
	TerrainType=TERRAIN_OCEAN
	PlotType=3
EndPlot
BeginPlot
	x=91,y=3
	TerrainType=TERRAIN_OCEAN
	PlotType=3
EndPlot
BeginPlot
	x=91,y=4
	TerrainType=TERRAIN_OCEAN
	PlotType=3
EndPlot
BeginPlot
	x=91,y=5
	TerrainType=TERRAIN_COAST
	PlotType=3
EndPlot
BeginPlot
	x=91,y=6
	TerrainType=TERRAIN_GRASS
	PlotType=1
	RiverNSDirection=2
	isWOfRiver
EndPlot
BeginPlot
	x=91,y=7
	TerrainType=TERRAIN_GRASS
	PlotType=1
	RiverNSDirection=2
	isWOfRiver
EndPlot
BeginPlot
	x=91,y=8
	TerrainType=TERRAIN_GRASS
	PlotType=2
	RiverNSDirection=2
	isWOfRiver
	FeatureType=FEATURE_FOREST, FeatureVariety=4
EndPlot
BeginPlot
	x=91,y=9
	TerrainType=TERRAIN_GRASS
	PlotType=2
	FeatureType=FEATURE_FOREST, FeatureVariety=4
EndPlot
BeginPlot
	x=91,y=10
	TerrainType=TERRAIN_GRASS
	PlotType=1
	FeatureType=FEATURE_FOREST, FeatureVariety=4
EndPlot
BeginPlot
	x=91,y=11
	TerrainType=TERRAIN_GRASS
	PlotType=1
	ImprovementType=IMPROVEMENT_GOODY_HUT
EndPlot
BeginPlot
	x=91,y=12
	TerrainType=TERRAIN_GRASS
	PlotType=2
EndPlot
BeginPlot
	x=91,y=13
	TerrainType=TERRAIN_GRASS
	PlotType=2
	BonusType=BONUS_BANANA
	RiverNSDirection=0
	isWOfRiver
	RiverWEDirection=1
	isNOfRiver
	FeatureType=FEATURE_FOREST, FeatureVariety=4
EndPlot
BeginPlot
	x=91,y=14
	TerrainType=TERRAIN_GRASS
	PlotType=2
	RiverNSDirection=2
	isWOfRiver
	FeatureType=FEATURE_FOREST, FeatureVariety=4
EndPlot
BeginPlot
	x=91,y=15
	TerrainType=TERRAIN_GRASS
	PlotType=1
EndPlot
BeginPlot
	x=91,y=16
	TerrainType=TERRAIN_GRASS
	PlotType=2
EndPlot
BeginPlot
	x=91,y=17
	TerrainType=TERRAIN_GRASS
	PlotType=2
EndPlot
BeginPlot
	x=91,y=18
	TerrainType=TERRAIN_GRASS
	PlotType=2
	FeatureType=FEATURE_FOREST, FeatureVariety=4
EndPlot
BeginPlot
	x=91,y=19
	TerrainType=TERRAIN_GRASS
	PlotType=2
	RiverWEDirection=3
	isNOfRiver
	FeatureType=FEATURE_FOREST, FeatureVariety=4
EndPlot
BeginPlot
	x=91,y=20
	TerrainType=TERRAIN_GRASS
	PlotType=2
	FeatureType=FEATURE_FOREST, FeatureVariety=4
EndPlot
BeginPlot
	x=91,y=21
	TerrainType=TERRAIN_GRASS
	PlotType=2
	FeatureType=FEATURE_FOREST, FeatureVariety=4
EndPlot
BeginPlot
	x=91,y=22
	TerrainType=TERRAIN_GRASS
	PlotType=2
EndPlot
BeginPlot
	x=91,y=23
	TerrainType=TERRAIN_GRASS
	PlotType=2
	BonusType=BONUS_PIG
	RiverWEDirection=1
	isNOfRiver
	FeatureType=FEATURE_FOREST, FeatureVariety=4
EndPlot
BeginPlot
	x=91,y=24
	TerrainType=TERRAIN_GRASS
	PlotType=1
EndPlot
BeginPlot
	x=91,y=25
	TerrainType=TERRAIN_GRASS
	PlotType=2
EndPlot
BeginPlot
	x=91,y=26
	TerrainType=TERRAIN_GRASS
	PlotType=1
	FeatureType=FEATURE_FOREST, FeatureVariety=4
EndPlot
BeginPlot
	x=91,y=27
	TerrainType=TERRAIN_GRASS
	PlotType=1
	FeatureType=FEATURE_FOREST, FeatureVariety=4
EndPlot
BeginPlot
	x=91,y=28
	TerrainType=TERRAIN_GRASS
	PlotType=2
	RiverNSDirection=0
	isWOfRiver
	FeatureType=FEATURE_FOREST, FeatureVariety=4
EndPlot
BeginPlot
	x=91,y=29
	TerrainType=TERRAIN_GRASS
	PlotType=2
EndPlot
BeginPlot
	x=91,y=30
	TerrainType=TERRAIN_GRASS
	PlotType=2
EndPlot
BeginPlot
	x=91,y=31
	TerrainType=TERRAIN_COAST
	PlotType=3
EndPlot
BeginPlot
	x=91,y=32
	TerrainType=TERRAIN_OCEAN
	PlotType=3
EndPlot
BeginPlot
	x=91,y=33
	TerrainType=TERRAIN_OCEAN
	PlotType=3
EndPlot
BeginPlot
	x=91,y=34
	TerrainType=TERRAIN_OCEAN
	PlotType=3
EndPlot
BeginPlot
	x=91,y=35
	TerrainType=TERRAIN_OCEAN
	PlotType=3
EndPlot
BeginPlot
	x=91,y=36
	TerrainType=TERRAIN_OCEAN
	PlotType=3
EndPlot
BeginPlot
	x=91,y=37
	TerrainType=TERRAIN_OCEAN
	PlotType=3
EndPlot
BeginPlot
	x=91,y=38
	TerrainType=TERRAIN_COAST
	PlotType=3
EndPlot
BeginPlot
	x=91,y=39
	TerrainType=TERRAIN_GRASS
	PlotType=2
EndPlot
BeginPlot
	x=91,y=40
	TerrainType=TERRAIN_GRASS
	PlotType=2
	ImprovementType=IMPROVEMENT_GOODY_HUT
EndPlot
BeginPlot
	x=91,y=41
	TerrainType=TERRAIN_GRASS
	PlotType=2
	FeatureType=FEATURE_FOREST, FeatureVariety=3
EndPlot
BeginPlot
	x=91,y=42
	TerrainType=TERRAIN_GRASS
	PlotType=1
	FeatureType=FEATURE_FOREST, FeatureVariety=3
EndPlot
BeginPlot
	x=91,y=43
	TerrainType=TERRAIN_GRASS
	PlotType=1
	FeatureType=FEATURE_FOREST, FeatureVariety=3
EndPlot
BeginPlot
	x=91,y=44
	TerrainType=TERRAIN_GRASS
	PlotType=2
EndPlot
BeginPlot
	x=91,y=45
	TerrainType=TERRAIN_GRASS
	PlotType=1
EndPlot
BeginPlot
	x=91,y=46
	TerrainType=TERRAIN_GRASS
	PlotType=2
	RiverWEDirection=3
	isNOfRiver
	FeatureType=FEATURE_FOREST, FeatureVariety=3
EndPlot
BeginPlot
	x=91,y=47
	TerrainType=TERRAIN_GRASS
	PlotType=2
	FeatureType=FEATURE_FOREST, FeatureVariety=3
EndPlot
BeginPlot
	x=91,y=48
	TerrainType=TERRAIN_GRASS
	PlotType=2
	RiverWEDirection=3
	isNOfRiver
EndPlot
BeginPlot
	x=91,y=49
	TerrainType=TERRAIN_GRASS
	PlotType=2
	RiverWEDirection=1
	isNOfRiver
EndPlot
BeginPlot
	x=91,y=50
	TerrainType=TERRAIN_GRASS
	PlotType=2
EndPlot
BeginPlot
	x=91,y=51
	TerrainType=TERRAIN_GRASS
	PlotType=2
	FeatureType=FEATURE_FOREST, FeatureVariety=3
EndPlot
BeginPlot
	x=91,y=52
	TerrainType=TERRAIN_GRASS
	PlotType=2
	FeatureType=FEATURE_FOREST, FeatureVariety=3
EndPlot
BeginPlot
	x=91,y=53
	TerrainType=TERRAIN_GRASS
	PlotType=2
	BonusType=BONUS_WHEAT
	FeatureType=FEATURE_FOREST, FeatureVariety=3
EndPlot
BeginPlot
	x=91,y=54
	TerrainType=TERRAIN_GRASS
	PlotType=1
	BonusType=BONUS_DEER
	FeatureType=FEATURE_FOREST, FeatureVariety=3
EndPlot
BeginPlot
	x=91,y=55
	TerrainType=TERRAIN_GRASS
	PlotType=2
EndPlot
BeginPlot
	x=91,y=56
	TerrainType=TERRAIN_GRASS
	PlotType=2
	RiverNSDirection=0
	isWOfRiver
	FeatureType=FEATURE_FOREST, FeatureVariety=3
EndPlot
BeginPlot
	x=91,y=57
	TerrainType=TERRAIN_GRASS
	PlotType=2
	RiverWEDirection=3
	isNOfRiver
EndPlot
BeginPlot
	x=91,y=58
	TerrainType=TERRAIN_GRASS
	PlotType=1
EndPlot
BeginPlot
	x=91,y=59
	TerrainType=TERRAIN_GRASS
	PlotType=1
	FeatureType=FEATURE_FOREST, FeatureVariety=3
EndPlot
BeginPlot
	x=91,y=60
	TerrainType=TERRAIN_GRASS
	PlotType=2
	RiverWEDirection=3
	isNOfRiver
	FeatureType=FEATURE_FOREST, FeatureVariety=3
EndPlot
BeginPlot
	x=91,y=61
	TerrainType=TERRAIN_GRASS
	PlotType=2
	FeatureType=FEATURE_FOREST, FeatureVariety=3
EndPlot
BeginPlot
	x=91,y=62
	TerrainType=TERRAIN_GRASS
	PlotType=1
EndPlot
BeginPlot
	x=91,y=63
	TerrainType=TERRAIN_GRASS
	PlotType=1
EndPlot
BeginPlot
	x=91,y=64
	TerrainType=TERRAIN_COAST
	PlotType=3
EndPlot
BeginPlot
	x=91,y=65
	TerrainType=TERRAIN_OCEAN
	PlotType=3
EndPlot
BeginPlot
	x=91,y=66
	TerrainType=TERRAIN_OCEAN
	PlotType=3
EndPlot
BeginPlot
	x=91,y=67
	TerrainType=TERRAIN_OCEAN
	PlotType=3
EndPlot</v>
      </c>
    </row>
    <row r="170" spans="2:2" x14ac:dyDescent="0.25">
      <c r="B170" s="201" t="str">
        <f t="shared" ca="1" si="3"/>
        <v>BeginPlot
	x=92,y=0
	TerrainType=TERRAIN_OCEAN
	PlotType=3
EndPlot
BeginPlot
	x=92,y=1
	TerrainType=TERRAIN_OCEAN
	PlotType=3
EndPlot
BeginPlot
	x=92,y=2
	TerrainType=TERRAIN_OCEAN
	PlotType=3
EndPlot
BeginPlot
	x=92,y=3
	TerrainType=TERRAIN_OCEAN
	PlotType=3
EndPlot
BeginPlot
	x=92,y=4
	TerrainType=TERRAIN_OCEAN
	PlotType=3
EndPlot
BeginPlot
	x=92,y=5
	TerrainType=TERRAIN_COAST
	PlotType=3
	BonusType=BONUS_OIL
EndPlot
BeginPlot
	x=92,y=6
	TerrainType=TERRAIN_GRASS
	PlotType=2
EndPlot
BeginPlot
	x=92,y=7
	TerrainType=TERRAIN_GRASS
	PlotType=2
	FeatureType=FEATURE_FOREST, FeatureVariety=4
EndPlot
BeginPlot
	x=92,y=8
	TerrainType=TERRAIN_GRASS
	PlotType=1
	FeatureType=FEATURE_FOREST, FeatureVariety=4
EndPlot
BeginPlot
	x=92,y=9
	TerrainType=TERRAIN_GRASS
	PlotType=2
	RiverNSDirection=2
	isWOfRiver
	RiverWEDirection=3
	isNOfRiver
	FeatureType=FEATURE_FOREST, FeatureVariety=4
EndPlot
BeginPlot
	x=92,y=10
	TerrainType=TERRAIN_GRASS
	PlotType=1
EndPlot
BeginPlot
	x=92,y=11
	TerrainType=TERRAIN_GRASS
	PlotType=2
EndPlot
BeginPlot
	x=92,y=12
	TerrainType=TERRAIN_GRASS
	PlotType=2
EndPlot
BeginPlot
	x=92,y=13
	TerrainType=TERRAIN_GRASS
	PlotType=1
EndPlot
BeginPlot
	x=92,y=14
	TerrainType=TERRAIN_GRASS
	PlotType=2
	RiverNSDirection=2
	isWOfRiver
	RiverWEDirection=3
	isNOfRiver
	FeatureType=FEATURE_FOREST, FeatureVariety=4
EndPlot
BeginPlot
	x=92,y=15
	TerrainType=TERRAIN_GRASS
	PlotType=2
	RiverWEDirection=3
	isNOfRiver
	FeatureType=FEATURE_FOREST, FeatureVariety=4
EndPlot
BeginPlot
	x=92,y=16
	TerrainType=TERRAIN_GRASS
	PlotType=1
	BonusType=BONUS_COW
EndPlot
BeginPlot
	x=92,y=17
	TerrainType=TERRAIN_GRASS
	PlotType=1
	FeatureType=FEATURE_FOREST, FeatureVariety=4
EndPlot
BeginPlot
	x=92,y=18
	TerrainType=TERRAIN_GRASS
	PlotType=2
	FeatureType=FEATURE_FOREST, FeatureVariety=4
EndPlot
BeginPlot
	x=92,y=19
	TerrainType=TERRAIN_GRASS
	PlotType=2
	RiverWEDirection=3
	isNOfRiver
	FeatureType=FEATURE_FOREST, FeatureVariety=4
EndPlot
BeginPlot
	x=92,y=20
	TerrainType=TERRAIN_GRASS
	PlotType=2
EndPlot
BeginPlot
	x=92,y=21
	TerrainType=TERRAIN_GRASS
	PlotType=2
	FeatureType=FEATURE_FOREST, FeatureVariety=4
EndPlot
BeginPlot
	x=92,y=22
	TerrainType=TERRAIN_GRASS
	PlotType=2
	FeatureType=FEATURE_FOREST, FeatureVariety=4
EndPlot
BeginPlot
	x=92,y=23
	TerrainType=TERRAIN_GRASS
	PlotType=2
	BonusType=BONUS_GOLD
	RiverWEDirection=1
	isNOfRiver
	FeatureType=FEATURE_FOREST, FeatureVariety=4
EndPlot
BeginPlot
	x=92,y=24
	TerrainType=TERRAIN_GRASS
	PlotType=1
EndPlot
BeginPlot
	x=92,y=25
	TerrainType=TERRAIN_GRASS
	PlotType=1
EndPlot
BeginPlot
	x=92,y=26
	TerrainType=TERRAIN_GRASS
	PlotType=1
	FeatureType=FEATURE_FOREST, FeatureVariety=4
EndPlot
BeginPlot
	x=92,y=27
	TerrainType=TERRAIN_GRASS
	PlotType=2
EndPlot
BeginPlot
	x=92,y=28
	TerrainType=TERRAIN_GRASS
	PlotType=2
	FeatureType=FEATURE_FOREST, FeatureVariety=4
EndPlot
BeginPlot
	x=92,y=29
	TerrainType=TERRAIN_GRASS
	PlotType=2
	RiverWEDirection=1
	isNOfRiver
EndPlot
BeginPlot
	x=92,y=30
	TerrainType=TERRAIN_GRASS
	PlotType=2
	ImprovementType=IMPROVEMENT_GOODY_HUT
EndPlot
BeginPlot
	x=92,y=31
	TerrainType=TERRAIN_COAST
	PlotType=3
EndPlot
BeginPlot
	x=92,y=32
	TerrainType=TERRAIN_OCEAN
	PlotType=3
EndPlot
BeginPlot
	x=92,y=33
	TerrainType=TERRAIN_OCEAN
	PlotType=3
EndPlot
BeginPlot
	x=92,y=34
	TerrainType=TERRAIN_OCEAN
	PlotType=3
EndPlot
BeginPlot
	x=92,y=35
	TerrainType=TERRAIN_OCEAN
	PlotType=3
EndPlot
BeginPlot
	x=92,y=36
	TerrainType=TERRAIN_OCEAN
	PlotType=3
EndPlot
BeginPlot
	x=92,y=37
	TerrainType=TERRAIN_OCEAN
	PlotType=3
EndPlot
BeginPlot
	x=92,y=38
	TerrainType=TERRAIN_COAST
	PlotType=3
EndPlot
BeginPlot
	x=92,y=39
	TerrainType=TERRAIN_GRASS
	PlotType=2
EndPlot
BeginPlot
	x=92,y=40
	TerrainType=TERRAIN_GRASS
	PlotType=2
	FeatureType=FEATURE_FOREST, FeatureVariety=3
EndPlot
BeginPlot
	x=92,y=41
	TerrainType=TERRAIN_GRASS
	PlotType=2
	BonusType=BONUS_HORSE
	FeatureType=FEATURE_FOREST, FeatureVariety=3
EndPlot
BeginPlot
	x=92,y=42
	TerrainType=TERRAIN_GRASS
	PlotType=2
	FeatureType=FEATURE_FOREST, FeatureVariety=3
EndPlot
BeginPlot
	x=92,y=43
	TerrainType=TERRAIN_GRASS
	PlotType=1
EndPlot
BeginPlot
	x=92,y=44
	TerrainType=TERRAIN_GRASS
	PlotType=1
	BonusType=BONUS_URANIUM
EndPlot
BeginPlot
	x=92,y=45
	TerrainType=TERRAIN_GRASS
	PlotType=1
EndPlot
BeginPlot
	x=92,y=46
	TerrainType=TERRAIN_GRASS
	PlotType=2
	RiverNSDirection=2
	isWOfRiver
	RiverWEDirection=3
	isNOfRiver
EndPlot
BeginPlot
	x=92,y=47
	TerrainType=TERRAIN_GRASS
	PlotType=2
	FeatureType=FEATURE_FOREST, FeatureVariety=3
EndPlot
BeginPlot
	x=92,y=48
	TerrainType=TERRAIN_GRASS
	PlotType=2
	RiverNSDirection=2
	isWOfRiver
	RiverWEDirection=3
	isNOfRiver
	FeatureType=FEATURE_FOREST, FeatureVariety=3
EndPlot
BeginPlot
	x=92,y=49
	TerrainType=TERRAIN_GRASS
	PlotType=2
	RiverWEDirection=1
	isNOfRiver
EndPlot
BeginPlot
	x=92,y=50
	TerrainType=TERRAIN_GRASS
	PlotType=2
	BonusType=BONUS_FUR
	FeatureType=FEATURE_FOREST, FeatureVariety=3
EndPlot
BeginPlot
	x=92,y=51
	TerrainType=TERRAIN_GRASS
	PlotType=2
	FeatureType=FEATURE_FOREST, FeatureVariety=3
EndPlot
BeginPlot
	x=92,y=52
	TerrainType=TERRAIN_GRASS
	PlotType=1
	ImprovementType=IMPROVEMENT_GOODY_HUT
	FeatureType=FEATURE_FOREST, FeatureVariety=3
EndPlot
BeginPlot
	x=92,y=53
	TerrainType=TERRAIN_GRASS
	PlotType=1
EndPlot
BeginPlot
	x=92,y=54
	TerrainType=TERRAIN_GRASS
	PlotType=2
	FeatureType=FEATURE_FOREST, FeatureVariety=3
EndPlot
BeginPlot
	x=92,y=55
	TerrainType=TERRAIN_GRASS
	PlotType=2
	RiverNSDirection=0
	isWOfRiver
	FeatureType=FEATURE_FOREST, FeatureVariety=3
EndPlot
BeginPlot
	x=92,y=56
	TerrainType=TERRAIN_GRASS
	PlotType=1
	RiverWEDirection=3
	isNOfRiver
	FeatureType=FEATURE_FOREST, FeatureVariety=3
EndPlot
BeginPlot
	x=92,y=57
	TerrainType=TERRAIN_GRASS
	PlotType=2
EndPlot
BeginPlot
	x=92,y=58
	TerrainType=TERRAIN_GRASS
	PlotType=2
EndPlot
BeginPlot
	x=92,y=59
	TerrainType=TERRAIN_GRASS
	PlotType=1
	RiverNSDirection=0
	isWOfRiver
	FeatureType=FEATURE_FOREST, FeatureVariety=3
EndPlot
BeginPlot
	x=92,y=60
	TerrainType=TERRAIN_GRASS
	PlotType=2
	RiverWEDirection=3
	isNOfRiver
EndPlot
BeginPlot
	x=92,y=61
	TerrainType=TERRAIN_GRASS
	PlotType=1
	FeatureType=FEATURE_FOREST, FeatureVariety=3
EndPlot
BeginPlot
	x=92,y=62
	TerrainType=TERRAIN_GRASS
	PlotType=2
EndPlot
BeginPlot
	x=92,y=63
	TerrainType=TERRAIN_GRASS
	PlotType=2
EndPlot
BeginPlot
	x=92,y=64
	TerrainType=TERRAIN_COAST
	PlotType=3
EndPlot
BeginPlot
	x=92,y=65
	TerrainType=TERRAIN_OCEAN
	PlotType=3
EndPlot
BeginPlot
	x=92,y=66
	TerrainType=TERRAIN_OCEAN
	PlotType=3
EndPlot
BeginPlot
	x=92,y=67
	TerrainType=TERRAIN_OCEAN
	PlotType=3
EndPlot</v>
      </c>
    </row>
    <row r="171" spans="2:2" x14ac:dyDescent="0.25">
      <c r="B171" s="201" t="str">
        <f t="shared" ca="1" si="3"/>
        <v>BeginPlot
	x=93,y=0
	TerrainType=TERRAIN_OCEAN
	PlotType=3
EndPlot
BeginPlot
	x=93,y=1
	TerrainType=TERRAIN_OCEAN
	PlotType=3
EndPlot
BeginPlot
	x=93,y=2
	TerrainType=TERRAIN_OCEAN
	PlotType=3
EndPlot
BeginPlot
	x=93,y=3
	TerrainType=TERRAIN_OCEAN
	PlotType=3
EndPlot
BeginPlot
	x=93,y=4
	TerrainType=TERRAIN_OCEAN
	PlotType=3
EndPlot
BeginPlot
	x=93,y=5
	TerrainType=TERRAIN_COAST
	PlotType=3
EndPlot
BeginPlot
	x=93,y=6
	TerrainType=TERRAIN_GRASS
	PlotType=2
	ImprovementType=IMPROVEMENT_GOODY_HUT
EndPlot
BeginPlot
	x=93,y=7
	TerrainType=TERRAIN_COAST
	PlotType=3
EndPlot
BeginPlot
	x=93,y=8
	TerrainType=TERRAIN_GRASS
	PlotType=2
	FeatureType=FEATURE_FOREST, FeatureVariety=4
EndPlot
BeginPlot
	x=93,y=9
	TerrainType=TERRAIN_GRASS
	PlotType=2
	FeatureType=FEATURE_FOREST, FeatureVariety=4
EndPlot
BeginPlot
	x=93,y=10
	TerrainType=TERRAIN_GRASS
	PlotType=2
	RiverNSDirection=2
	isWOfRiver
	RiverWEDirection=3
	isNOfRiver
EndPlot
BeginPlot
	x=93,y=11
	TerrainType=TERRAIN_GRASS
	PlotType=1
	RiverNSDirection=2
	isWOfRiver
EndPlot
BeginPlot
	x=93,y=12
	TerrainType=TERRAIN_GRASS
	PlotType=1
	RiverNSDirection=2
	isWOfRiver
EndPlot
BeginPlot
	x=93,y=13
	TerrainType=TERRAIN_GRASS
	PlotType=2
	RiverNSDirection=2
	isWOfRiver
EndPlot
BeginPlot
	x=93,y=14
	TerrainType=TERRAIN_GRASS
	PlotType=2
	RiverNSDirection=2
	isWOfRiver
EndPlot
BeginPlot
	x=93,y=15
	TerrainType=TERRAIN_GRASS
	PlotType=2
	RiverNSDirection=0
	isWOfRiver
	RiverWEDirection=3
	isNOfRiver
	FeatureType=FEATURE_FOREST, FeatureVariety=4
EndPlot
BeginPlot
	x=93,y=16
	TerrainType=TERRAIN_GRASS
	PlotType=2
	FeatureType=FEATURE_FOREST, FeatureVariety=4
EndPlot
BeginPlot
	x=93,y=17
	TerrainType=TERRAIN_GRASS
	PlotType=2
	FeatureType=FEATURE_FOREST, FeatureVariety=4
EndPlot
BeginPlot
	x=93,y=18
	TerrainType=TERRAIN_GRASS
	PlotType=2
	BonusType=BONUS_STONE
	FeatureType=FEATURE_FOREST, FeatureVariety=4
EndPlot
BeginPlot
	x=93,y=19
	TerrainType=TERRAIN_GRASS
	PlotType=2
EndPlot
BeginPlot
	x=93,y=20
	TerrainType=TERRAIN_GRASS
	PlotType=2
EndPlot
BeginPlot
	x=93,y=21
	TerrainType=TERRAIN_GRASS
	PlotType=2
	FeatureType=FEATURE_FOREST, FeatureVariety=4
EndPlot
BeginPlot
	x=93,y=22
	TerrainType=TERRAIN_GRASS
	PlotType=2
	FeatureType=FEATURE_FOREST, FeatureVariety=4
EndPlot
BeginPlot
	x=93,y=23
	TerrainType=TERRAIN_GRASS
	PlotType=2
	RiverWEDirection=1
	isNOfRiver
	FeatureType=FEATURE_FOREST, FeatureVariety=4
EndPlot
BeginPlot
	x=93,y=24
	TerrainType=TERRAIN_GRASS
	PlotType=1
	FeatureType=FEATURE_FOREST, FeatureVariety=4
EndPlot
BeginPlot
	x=93,y=25
	TerrainType=TERRAIN_GRASS
	PlotType=1
	FeatureType=FEATURE_FOREST, FeatureVariety=4
EndPlot
BeginPlot
	x=93,y=26
	TerrainType=TERRAIN_GRASS
	PlotType=1
	FeatureType=FEATURE_FOREST, FeatureVariety=4
EndPlot
BeginPlot
	x=93,y=27
	TerrainType=TERRAIN_GRASS
	PlotType=1
EndPlot
BeginPlot
	x=93,y=28
	TerrainType=TERRAIN_GRASS
	PlotType=2
EndPlot
BeginPlot
	x=93,y=29
	TerrainType=TERRAIN_GRASS
	PlotType=2
	RiverWEDirection=1
	isNOfRiver
	FeatureType=FEATURE_FOREST, FeatureVariety=4
EndPlot
BeginPlot
	x=93,y=30
	TerrainType=TERRAIN_GRASS
	PlotType=2
EndPlot
BeginPlot
	x=93,y=31
	TerrainType=TERRAIN_COAST
	PlotType=3
EndPlot
BeginPlot
	x=93,y=32
	TerrainType=TERRAIN_OCEAN
	PlotType=3
EndPlot
BeginPlot
	x=93,y=33
	TerrainType=TERRAIN_OCEAN
	PlotType=3
EndPlot
BeginPlot
	x=93,y=34
	TerrainType=TERRAIN_OCEAN
	PlotType=3
EndPlot
BeginPlot
	x=93,y=35
	TerrainType=TERRAIN_OCEAN
	PlotType=3
EndPlot
BeginPlot
	x=93,y=36
	TerrainType=TERRAIN_OCEAN
	PlotType=3
EndPlot
BeginPlot
	x=93,y=37
	TerrainType=TERRAIN_OCEAN
	PlotType=3
EndPlot
BeginPlot
	x=93,y=38
	TerrainType=TERRAIN_COAST
	PlotType=3
EndPlot
BeginPlot
	x=93,y=39
	TerrainType=TERRAIN_GRASS
	PlotType=2
EndPlot
BeginPlot
	x=93,y=40
	TerrainType=TERRAIN_GRASS
	PlotType=2
EndPlot
BeginPlot
	x=93,y=41
	TerrainType=TERRAIN_GRASS
	PlotType=2
	FeatureType=FEATURE_FOREST, FeatureVariety=3
EndPlot
BeginPlot
	x=93,y=42
	TerrainType=TERRAIN_GRASS
	PlotType=1
	FeatureType=FEATURE_FOREST, FeatureVariety=3
EndPlot
BeginPlot
	x=93,y=43
	TerrainType=TERRAIN_GRASS
	PlotType=1
EndPlot
BeginPlot
	x=93,y=44
	TerrainType=TERRAIN_GRASS
	PlotType=1
EndPlot
BeginPlot
	x=93,y=45
	TerrainType=TERRAIN_GRASS
	PlotType=1
EndPlot
BeginPlot
	x=93,y=46
	TerrainType=TERRAIN_GRASS
	PlotType=2
EndPlot
BeginPlot
	x=93,y=47
	TerrainType=TERRAIN_GRASS
	PlotType=2
	RiverNSDirection=2
	isWOfRiver
	RiverWEDirection=3
	isNOfRiver
EndPlot
BeginPlot
	x=93,y=48
	TerrainType=TERRAIN_GRASS
	PlotType=2
	FeatureType=FEATURE_FOREST, FeatureVariety=3
EndPlot
BeginPlot
	x=93,y=49
	TerrainType=TERRAIN_GRASS
	PlotType=2
	BonusType=BONUS_MARBLE
	FeatureType=FEATURE_FOREST, FeatureVariety=3
EndPlot
BeginPlot
	x=93,y=50
	TerrainType=TERRAIN_GRASS
	PlotType=2
	FeatureType=FEATURE_FOREST, FeatureVariety=3
EndPlot
BeginPlot
	x=93,y=51
	TerrainType=TERRAIN_GRASS
	PlotType=2
	FeatureType=FEATURE_FOREST, FeatureVariety=3
EndPlot
BeginPlot
	x=93,y=52
	TerrainType=TERRAIN_GRASS
	PlotType=2
EndPlot
BeginPlot
	x=93,y=53
	TerrainType=TERRAIN_GRASS
	PlotType=2
EndPlot
BeginPlot
	x=93,y=54
	TerrainType=TERRAIN_GRASS
	PlotType=2
	RiverNSDirection=0
	isWOfRiver
	FeatureType=FEATURE_FOREST, FeatureVariety=3
EndPlot
BeginPlot
	x=93,y=55
	TerrainType=TERRAIN_GRASS
	PlotType=2
	RiverWEDirection=3
	isNOfRiver
	FeatureType=FEATURE_FOREST, FeatureVariety=3
EndPlot
BeginPlot
	x=93,y=56
	TerrainType=TERRAIN_GRASS
	PlotType=2
	BonusType=BONUS_CORN
	FeatureType=FEATURE_FOREST, FeatureVariety=3
EndPlot
BeginPlot
	x=93,y=57
	TerrainType=TERRAIN_GRASS
	PlotType=1
	RiverNSDirection=0
	isWOfRiver
	FeatureType=FEATURE_FOREST, FeatureVariety=3
EndPlot
BeginPlot
	x=93,y=58
	TerrainType=TERRAIN_GRASS
	PlotType=1
	RiverNSDirection=0
	isWOfRiver
	FeatureType=FEATURE_FOREST, FeatureVariety=3
EndPlot
BeginPlot
	x=93,y=59
	TerrainType=TERRAIN_GRASS
	PlotType=2
	RiverWEDirection=3
	isNOfRiver
	FeatureType=FEATURE_FOREST, FeatureVariety=3
EndPlot
BeginPlot
	x=93,y=60
	TerrainType=TERRAIN_GRASS
	PlotType=2
EndPlot
BeginPlot
	x=93,y=61
	TerrainType=TERRAIN_GRASS
	PlotType=2
EndPlot
BeginPlot
	x=93,y=62
	TerrainType=TERRAIN_COAST
	PlotType=3
	FeatureType=FEATURE_FOREST, FeatureVariety=3
EndPlot
BeginPlot
	x=93,y=63
	TerrainType=TERRAIN_GRASS
	PlotType=2
EndPlot
BeginPlot
	x=93,y=64
	TerrainType=TERRAIN_COAST
	PlotType=3
EndPlot
BeginPlot
	x=93,y=65
	TerrainType=TERRAIN_OCEAN
	PlotType=3
EndPlot
BeginPlot
	x=93,y=66
	TerrainType=TERRAIN_OCEAN
	PlotType=3
EndPlot
BeginPlot
	x=93,y=67
	TerrainType=TERRAIN_OCEAN
	PlotType=3
EndPlot</v>
      </c>
    </row>
    <row r="172" spans="2:2" x14ac:dyDescent="0.25">
      <c r="B172" s="201" t="str">
        <f t="shared" ca="1" si="3"/>
        <v>BeginPlot
	x=94,y=0
	TerrainType=TERRAIN_OCEAN
	PlotType=3
EndPlot
BeginPlot
	x=94,y=1
	TerrainType=TERRAIN_OCEAN
	PlotType=3
EndPlot
BeginPlot
	x=94,y=2
	TerrainType=TERRAIN_OCEAN
	PlotType=3
EndPlot
BeginPlot
	x=94,y=3
	TerrainType=TERRAIN_OCEAN
	PlotType=3
EndPlot
BeginPlot
	x=94,y=4
	TerrainType=TERRAIN_OCEAN
	PlotType=3
EndPlot
BeginPlot
	x=94,y=5
	TerrainType=TERRAIN_COAST
	PlotType=3
EndPlot
BeginPlot
	x=94,y=6
	TerrainType=TERRAIN_COAST
	PlotType=3
EndPlot
BeginPlot
	x=94,y=7
	TerrainType=TERRAIN_COAST
	PlotType=3
EndPlot
BeginPlot
	x=94,y=8
	TerrainType=TERRAIN_GRASS
	PlotType=1
	BonusType=BONUS_COW
EndPlot
BeginPlot
	x=94,y=9
	TerrainType=TERRAIN_GRASS
	PlotType=2
	FeatureType=FEATURE_FOREST, FeatureVariety=4
EndPlot
BeginPlot
	x=94,y=10
	TerrainType=TERRAIN_GRASS
	PlotType=2
	BonusType=BONUS_DYE
	RiverWEDirection=3
	isNOfRiver
	FeatureType=FEATURE_FOREST, FeatureVariety=4
EndPlot
BeginPlot
	x=94,y=11
	TerrainType=TERRAIN_GRASS
	PlotType=2
EndPlot
BeginPlot
	x=94,y=12
	TerrainType=TERRAIN_GRASS
	PlotType=2
	BonusType=BONUS_STONE
EndPlot
BeginPlot
	x=94,y=13
	TerrainType=TERRAIN_GRASS
	PlotType=1
	FeatureType=FEATURE_FOREST, FeatureVariety=4
EndPlot
BeginPlot
	x=94,y=14
	TerrainType=TERRAIN_GRASS
	PlotType=2
EndPlot
BeginPlot
	x=94,y=15
	TerrainType=TERRAIN_GRASS
	PlotType=2
	FeatureType=FEATURE_FOREST, FeatureVariety=4
EndPlot
BeginPlot
	x=94,y=16
	TerrainType=TERRAIN_GRASS
	PlotType=2
	RiverWEDirection=1
	isNOfRiver
	FeatureType=FEATURE_FOREST, FeatureVariety=4
EndPlot
BeginPlot
	x=94,y=17
	TerrainType=TERRAIN_GRASS
	PlotType=2
EndPlot
BeginPlot
	x=94,y=18
	TerrainType=TERRAIN_GRASS
	PlotType=2
	FeatureType=FEATURE_FOREST, FeatureVariety=4
EndPlot
BeginPlot
	x=94,y=19
	TerrainType=TERRAIN_GRASS
	PlotType=2
	FeatureType=FEATURE_FOREST, FeatureVariety=4
EndPlot
BeginPlot
	x=94,y=20
	TerrainType=TERRAIN_GRASS
	PlotType=2
EndPlot
BeginPlot
	x=94,y=21
	TerrainType=TERRAIN_GRASS
	PlotType=2
	FeatureType=FEATURE_FOREST, FeatureVariety=4
EndPlot
BeginPlot
	x=94,y=22
	TerrainType=TERRAIN_GRASS
	PlotType=2
	FeatureType=FEATURE_FOREST, FeatureVariety=4
EndPlot
BeginPlot
	x=94,y=23
	TerrainType=TERRAIN_GRASS
	PlotType=2
	RiverWEDirection=1
	isNOfRiver
	FeatureType=FEATURE_FOREST, FeatureVariety=4
EndPlot
BeginPlot
	x=94,y=24
	TerrainType=TERRAIN_GRASS
	PlotType=2
	FeatureType=FEATURE_FOREST, FeatureVariety=4
EndPlot
BeginPlot
	x=94,y=25
	TerrainType=TERRAIN_GRASS
	PlotType=2
	FeatureType=FEATURE_FOREST, FeatureVariety=4
EndPlot
BeginPlot
	x=94,y=26
	TerrainType=TERRAIN_GRASS
	PlotType=2
	FeatureType=FEATURE_FOREST, FeatureVariety=4
EndPlot
BeginPlot
	x=94,y=27
	TerrainType=TERRAIN_GRASS
	PlotType=2
	FeatureType=FEATURE_FOREST, FeatureVariety=4
EndPlot
BeginPlot
	x=94,y=28
	TerrainType=TERRAIN_GRASS
	PlotType=2
EndPlot
BeginPlot
	x=94,y=29
	TerrainType=TERRAIN_GRASS
	PlotType=2
	RiverWEDirection=1
	isNOfRiver
EndPlot
BeginPlot
	x=94,y=30
	TerrainType=TERRAIN_GRASS
	PlotType=2
	FeatureType=FEATURE_FOREST, FeatureVariety=4
EndPlot
BeginPlot
	x=94,y=31
	TerrainType=TERRAIN_COAST
	PlotType=3
EndPlot
BeginPlot
	x=94,y=32
	TerrainType=TERRAIN_OCEAN
	PlotType=3
EndPlot
BeginPlot
	x=94,y=33
	TerrainType=TERRAIN_OCEAN
	PlotType=3
EndPlot
BeginPlot
	x=94,y=34
	TerrainType=TERRAIN_OCEAN
	PlotType=3
EndPlot
BeginPlot
	x=94,y=35
	TerrainType=TERRAIN_OCEAN
	PlotType=3
EndPlot
BeginPlot
	x=94,y=36
	TerrainType=TERRAIN_OCEAN
	PlotType=3
EndPlot
BeginPlot
	x=94,y=37
	TerrainType=TERRAIN_OCEAN
	PlotType=3
EndPlot
BeginPlot
	x=94,y=38
	TerrainType=TERRAIN_COAST
	PlotType=3
EndPlot
BeginPlot
	x=94,y=39
	TerrainType=TERRAIN_GRASS
	PlotType=2
	BonusType=BONUS_ALUMINUM
EndPlot
BeginPlot
	x=94,y=40
	TerrainType=TERRAIN_GRASS
	PlotType=2
EndPlot
BeginPlot
	x=94,y=41
	TerrainType=TERRAIN_GRASS
	PlotType=2
EndPlot
BeginPlot
	x=94,y=42
	TerrainType=TERRAIN_GRASS
	PlotType=2
	ImprovementType=IMPROVEMENT_GOODY_HUT
	FeatureType=FEATURE_FOREST, FeatureVariety=3
EndPlot
BeginPlot
	x=94,y=43
	TerrainType=TERRAIN_GRASS
	PlotType=2
	FeatureType=FEATURE_FOREST, FeatureVariety=3
EndPlot
BeginPlot
	x=94,y=44
	TerrainType=TERRAIN_GRASS
	PlotType=2
EndPlot
BeginPlot
	x=94,y=45
	TerrainType=TERRAIN_GRASS
	PlotType=2
EndPlot
BeginPlot
	x=94,y=46
	TerrainType=TERRAIN_GRASS
	PlotType=2
	FeatureType=FEATURE_FOREST, FeatureVariety=3
EndPlot
BeginPlot
	x=94,y=47
	TerrainType=TERRAIN_GRASS
	PlotType=2
	RiverWEDirection=3
	isNOfRiver
EndPlot
BeginPlot
	x=94,y=48
	TerrainType=TERRAIN_GRASS
	PlotType=2
	RiverNSDirection=2
	isWOfRiver
	RiverWEDirection=3
	isNOfRiver
	FeatureType=FEATURE_FOREST, FeatureVariety=3
EndPlot
BeginPlot
	x=94,y=49
	TerrainType=TERRAIN_GRASS
	PlotType=2
	FeatureType=FEATURE_FOREST, FeatureVariety=3
EndPlot
BeginPlot
	x=94,y=50
	TerrainType=TERRAIN_GRASS
	PlotType=2
EndPlot
BeginPlot
	x=94,y=51
	TerrainType=TERRAIN_GRASS
	PlotType=2
	FeatureType=FEATURE_FOREST, FeatureVariety=3
EndPlot
BeginPlot
	x=94,y=52
	TerrainType=TERRAIN_GRASS
	PlotType=2
	BonusType=BONUS_SILK
	FeatureType=FEATURE_FOREST, FeatureVariety=3
EndPlot
BeginPlot
	x=94,y=53
	TerrainType=TERRAIN_GRASS
	PlotType=2
	RiverNSDirection=0
	isWOfRiver
EndPlot
BeginPlot
	x=94,y=54
	TerrainType=TERRAIN_GRASS
	PlotType=2
	RiverWEDirection=3
	isNOfRiver
	FeatureType=FEATURE_FOREST, FeatureVariety=3
EndPlot
BeginPlot
	x=94,y=55
	TerrainType=TERRAIN_GRASS
	PlotType=2
	FeatureType=FEATURE_FOREST, FeatureVariety=3
EndPlot
BeginPlot
	x=94,y=56
	TerrainType=TERRAIN_GRASS
	PlotType=1
	RiverNSDirection=0
	isWOfRiver
	FeatureType=FEATURE_FOREST, FeatureVariety=3
EndPlot
BeginPlot
	x=94,y=57
	TerrainType=TERRAIN_GRASS
	PlotType=2
	RiverWEDirection=3
	isNOfRiver
	FeatureType=FEATURE_FOREST, FeatureVariety=3
EndPlot
BeginPlot
	x=94,y=58
	TerrainType=TERRAIN_GRASS
	PlotType=2
	FeatureType=FEATURE_FOREST, FeatureVariety=3
EndPlot
BeginPlot
	x=94,y=59
	TerrainType=TERRAIN_GRASS
	PlotType=2
	FeatureType=FEATURE_FOREST, FeatureVariety=3
EndPlot
BeginPlot
	x=94,y=60
	TerrainType=TERRAIN_GRASS
	PlotType=2
	FeatureType=FEATURE_FOREST, FeatureVariety=3
EndPlot
BeginPlot
	x=94,y=61
	TerrainType=TERRAIN_GRASS
	PlotType=1
	BonusType=BONUS_BANANA
EndPlot
BeginPlot
	x=94,y=62
	TerrainType=TERRAIN_COAST
	PlotType=3
EndPlot
BeginPlot
	x=94,y=63
	TerrainType=TERRAIN_COAST
	PlotType=3
	FeatureType=FEATURE_FOREST, FeatureVariety=3
EndPlot
BeginPlot
	x=94,y=64
	TerrainType=TERRAIN_COAST
	PlotType=3
EndPlot
BeginPlot
	x=94,y=65
	TerrainType=TERRAIN_OCEAN
	PlotType=3
EndPlot
BeginPlot
	x=94,y=66
	TerrainType=TERRAIN_OCEAN
	PlotType=3
EndPlot
BeginPlot
	x=94,y=67
	TerrainType=TERRAIN_OCEAN
	PlotType=3
EndPlot</v>
      </c>
    </row>
    <row r="173" spans="2:2" x14ac:dyDescent="0.25">
      <c r="B173" s="201" t="str">
        <f t="shared" ca="1" si="3"/>
        <v>BeginPlot
	x=95,y=0
	TerrainType=TERRAIN_OCEAN
	PlotType=3
EndPlot
BeginPlot
	x=95,y=1
	TerrainType=TERRAIN_OCEAN
	PlotType=3
EndPlot
BeginPlot
	x=95,y=2
	TerrainType=TERRAIN_OCEAN
	PlotType=3
EndPlot
BeginPlot
	x=95,y=3
	TerrainType=TERRAIN_OCEAN
	PlotType=3
EndPlot
BeginPlot
	x=95,y=4
	TerrainType=TERRAIN_OCEAN
	PlotType=3
EndPlot
BeginPlot
	x=95,y=5
	TerrainType=TERRAIN_COAST
	PlotType=3
EndPlot
BeginPlot
	x=95,y=6
	TerrainType=TERRAIN_GRASS
	PlotType=2
EndPlot
BeginPlot
	x=95,y=7
	TerrainType=TERRAIN_GRASS
	PlotType=2
	BonusType=BONUS_WHEAT
	FeatureType=FEATURE_FOREST, FeatureVariety=4
EndPlot
BeginPlot
	x=95,y=8
	TerrainType=TERRAIN_GRASS
	PlotType=1
	FeatureType=FEATURE_FOREST, FeatureVariety=4
EndPlot
BeginPlot
	x=95,y=9
	TerrainType=TERRAIN_GRASS
	PlotType=1
	FeatureType=FEATURE_FOREST, FeatureVariety=4
EndPlot
BeginPlot
	x=95,y=10
	TerrainType=TERRAIN_GRASS
	PlotType=2
	FeatureType=FEATURE_FOREST, FeatureVariety=4
EndPlot
BeginPlot
	x=95,y=11
	TerrainType=TERRAIN_GRASS
	PlotType=2
EndPlot
BeginPlot
	x=95,y=12
	TerrainType=TERRAIN_GRASS
	PlotType=2
	FeatureType=FEATURE_FOREST, FeatureVariety=4
EndPlot
BeginPlot
	x=95,y=13
	TerrainType=TERRAIN_GRASS
	PlotType=2
EndPlot
BeginPlot
	x=95,y=14
	TerrainType=TERRAIN_GRASS
	PlotType=2
	FeatureType=FEATURE_FOREST, FeatureVariety=4
EndPlot
BeginPlot
	x=95,y=15
	TerrainType=TERRAIN_GRASS
	PlotType=2
	BonusType=BONUS_HORSE
	FeatureType=FEATURE_FOREST, FeatureVariety=4
EndPlot
BeginPlot
	x=95,y=16
	TerrainType=TERRAIN_GRASS
	PlotType=2
	RiverNSDirection=0
	isWOfRiver
	RiverWEDirection=1
	isNOfRiver
	FeatureType=FEATURE_FOREST, FeatureVariety=4
EndPlot
BeginPlot
	x=95,y=17
	TerrainType=TERRAIN_GRASS
	PlotType=2
	RiverNSDirection=0
	isWOfRiver
EndPlot
BeginPlot
	x=95,y=18
	TerrainType=TERRAIN_GRASS
	PlotType=2
	FeatureType=FEATURE_FOREST, FeatureVariety=4
EndPlot
BeginPlot
	x=95,y=19
	TerrainType=TERRAIN_GRASS
	PlotType=2
EndPlot
BeginPlot
	x=95,y=20
	TerrainType=TERRAIN_GRASS
	PlotType=2
EndPlot
BeginPlot
	x=95,y=21
	TerrainType=TERRAIN_GRASS
	PlotType=2
EndPlot
BeginPlot
	x=95,y=22
	TerrainType=TERRAIN_GRASS
	PlotType=2
EndPlot
BeginPlot
	x=95,y=23
	TerrainType=TERRAIN_GRASS
	PlotType=2
	RiverWEDirection=1
	isNOfRiver
	FeatureType=FEATURE_FOREST, FeatureVariety=4
EndPlot
BeginPlot
	x=95,y=24
	TerrainType=TERRAIN_GRASS
	PlotType=2
	FeatureType=FEATURE_FOREST, FeatureVariety=4
EndPlot
BeginPlot
	x=95,y=25
	TerrainType=TERRAIN_GRASS
	PlotType=2
	FeatureType=FEATURE_FOREST, FeatureVariety=4
EndPlot
BeginPlot
	x=95,y=26
	TerrainType=TERRAIN_GRASS
	PlotType=2
	FeatureType=FEATURE_FOREST, FeatureVariety=4
EndPlot
BeginPlot
	x=95,y=27
	TerrainType=TERRAIN_GRASS
	PlotType=2
EndPlot
BeginPlot
	x=95,y=28
	TerrainType=TERRAIN_GRASS
	PlotType=2
	BonusType=BONUS_WHEAT
EndPlot
BeginPlot
	x=95,y=29
	TerrainType=TERRAIN_GRASS
	PlotType=2
	RiverWEDirection=1
	isNOfRiver
EndPlot
BeginPlot
	x=95,y=30
	TerrainType=TERRAIN_GRASS
	PlotType=2
	FeatureType=FEATURE_FOREST, FeatureVariety=4
EndPlot
BeginPlot
	x=95,y=31
	TerrainType=TERRAIN_COAST
	PlotType=3
EndPlot
BeginPlot
	x=95,y=32
	TerrainType=TERRAIN_OCEAN
	PlotType=3
EndPlot
BeginPlot
	x=95,y=33
	TerrainType=TERRAIN_OCEAN
	PlotType=3
EndPlot
BeginPlot
	x=95,y=34
	TerrainType=TERRAIN_OCEAN
	PlotType=3
EndPlot
BeginPlot
	x=95,y=35
	TerrainType=TERRAIN_OCEAN
	PlotType=3
EndPlot
BeginPlot
	x=95,y=36
	TerrainType=TERRAIN_OCEAN
	PlotType=3
EndPlot
BeginPlot
	x=95,y=37
	TerrainType=TERRAIN_OCEAN
	PlotType=3
EndPlot
BeginPlot
	x=95,y=38
	TerrainType=TERRAIN_COAST
	PlotType=3
EndPlot
BeginPlot
	x=95,y=39
	TerrainType=TERRAIN_GRASS
	PlotType=2
EndPlot
BeginPlot
	x=95,y=40
	TerrainType=TERRAIN_GRASS
	PlotType=2
	FeatureType=FEATURE_FOREST, FeatureVariety=3
EndPlot
BeginPlot
	x=95,y=41
	TerrainType=TERRAIN_GRASS
	PlotType=2
	FeatureType=FEATURE_FOREST, FeatureVariety=3
EndPlot
BeginPlot
	x=95,y=42
	TerrainType=TERRAIN_GRASS
	PlotType=2
	BonusType=BONUS_IRON
	RiverNSDirection=0
	isWOfRiver
	FeatureType=FEATURE_FOREST, FeatureVariety=3
EndPlot
BeginPlot
	x=95,y=43
	TerrainType=TERRAIN_GRASS
	PlotType=2
	RiverNSDirection=0
	isWOfRiver
	FeatureType=FEATURE_FOREST, FeatureVariety=3
EndPlot
BeginPlot
	x=95,y=44
	TerrainType=TERRAIN_GRASS
	PlotType=2
	BonusType=BONUS_SHEEP
	RiverNSDirection=0
	isWOfRiver
EndPlot
BeginPlot
	x=95,y=45
	TerrainType=TERRAIN_GRASS
	PlotType=2
	RiverNSDirection=0
	isWOfRiver
	FeatureType=FEATURE_FOREST, FeatureVariety=3
EndPlot
BeginPlot
	x=95,y=46
	TerrainType=TERRAIN_GRASS
	PlotType=2
	RiverNSDirection=0
	isWOfRiver
EndPlot
BeginPlot
	x=95,y=47
	TerrainType=TERRAIN_GRASS
	PlotType=2
	RiverWEDirection=3
	isNOfRiver
	FeatureType=FEATURE_FOREST, FeatureVariety=3
EndPlot
BeginPlot
	x=95,y=48
	TerrainType=TERRAIN_GRASS
	PlotType=2
	FeatureType=FEATURE_FOREST, FeatureVariety=3
EndPlot
BeginPlot
	x=95,y=49
	TerrainType=TERRAIN_GRASS
	PlotType=2
	RiverNSDirection=2
	isWOfRiver
	RiverWEDirection=3
	isNOfRiver
	FeatureType=FEATURE_FOREST, FeatureVariety=3
EndPlot
BeginPlot
	x=95,y=50
	TerrainType=TERRAIN_GRASS
	PlotType=2
EndPlot
BeginPlot
	x=95,y=51
	TerrainType=TERRAIN_GRASS
	PlotType=2
	FeatureType=FEATURE_FOREST, FeatureVariety=3
EndPlot
BeginPlot
	x=95,y=52
	TerrainType=TERRAIN_GRASS
	PlotType=2
	RiverNSDirection=0
	isWOfRiver
EndPlot
BeginPlot
	x=95,y=53
	TerrainType=TERRAIN_GRASS
	PlotType=2
	RiverWEDirection=3
	isNOfRiver
EndPlot
BeginPlot
	x=95,y=54
	TerrainType=TERRAIN_GRASS
	PlotType=2
EndPlot
BeginPlot
	x=95,y=55
	TerrainType=TERRAIN_GRASS
	PlotType=2
EndPlot
BeginPlot
	x=95,y=56
	TerrainType=TERRAIN_GRASS
	PlotType=2
	FeatureType=FEATURE_FOREST, FeatureVariety=3
EndPlot
BeginPlot
	x=95,y=57
	TerrainType=TERRAIN_GRASS
	PlotType=2
	FeatureType=FEATURE_FOREST, FeatureVariety=3
EndPlot
BeginPlot
	x=95,y=58
	TerrainType=TERRAIN_GRASS
	PlotType=2
	FeatureType=FEATURE_FOREST, FeatureVariety=3
EndPlot
BeginPlot
	x=95,y=59
	TerrainType=TERRAIN_GRASS
	PlotType=2
	RiverNSDirection=2
	isWOfRiver
	FeatureType=FEATURE_FOREST, FeatureVariety=3
EndPlot
BeginPlot
	x=95,y=60
	TerrainType=TERRAIN_GRASS
	PlotType=1
EndPlot
BeginPlot
	x=95,y=61
	TerrainType=TERRAIN_GRASS
	PlotType=1
EndPlot
BeginPlot
	x=95,y=62
	TerrainType=TERRAIN_GRASS
	PlotType=2
EndPlot
BeginPlot
	x=95,y=63
	TerrainType=TERRAIN_GRASS
	PlotType=2
	ImprovementType=IMPROVEMENT_GOODY_HUT
	FeatureType=FEATURE_FOREST, FeatureVariety=3
EndPlot
BeginPlot
	x=95,y=64
	TerrainType=TERRAIN_COAST
	PlotType=3
EndPlot
BeginPlot
	x=95,y=65
	TerrainType=TERRAIN_OCEAN
	PlotType=3
EndPlot
BeginPlot
	x=95,y=66
	TerrainType=TERRAIN_OCEAN
	PlotType=3
EndPlot
BeginPlot
	x=95,y=67
	TerrainType=TERRAIN_OCEAN
	PlotType=3
EndPlot</v>
      </c>
    </row>
    <row r="174" spans="2:2" x14ac:dyDescent="0.25">
      <c r="B174" s="201" t="str">
        <f t="shared" ca="1" si="3"/>
        <v>BeginPlot
	x=96,y=0
	TerrainType=TERRAIN_OCEAN
	PlotType=3
EndPlot
BeginPlot
	x=96,y=1
	TerrainType=TERRAIN_OCEAN
	PlotType=3
EndPlot
BeginPlot
	x=96,y=2
	TerrainType=TERRAIN_OCEAN
	PlotType=3
EndPlot
BeginPlot
	x=96,y=3
	TerrainType=TERRAIN_OCEAN
	PlotType=3
EndPlot
BeginPlot
	x=96,y=4
	TerrainType=TERRAIN_OCEAN
	PlotType=3
EndPlot
BeginPlot
	x=96,y=5
	TerrainType=TERRAIN_COAST
	PlotType=3
	BonusType=BONUS_CLAM
EndPlot
BeginPlot
	x=96,y=6
	TerrainType=TERRAIN_COAST
	PlotType=3
	FeatureType=FEATURE_FOREST, FeatureVariety=4
EndPlot
BeginPlot
	x=96,y=7
	TerrainType=TERRAIN_COAST
	PlotType=3
EndPlot
BeginPlot
	x=96,y=8
	TerrainType=TERRAIN_GRASS
	PlotType=2
	RiverNSDirection=2
	isWOfRiver
EndPlot
BeginPlot
	x=96,y=9
	TerrainType=TERRAIN_GRASS
	PlotType=2
	ImprovementType=IMPROVEMENT_GOODY_HUT
	RiverNSDirection=2
	isWOfRiver
EndPlot
BeginPlot
	x=96,y=10
	TerrainType=TERRAIN_GRASS
	PlotType=1
	RiverNSDirection=2
	isWOfRiver
	FeatureType=FEATURE_FOREST, FeatureVariety=4
EndPlot
BeginPlot
	x=96,y=11
	TerrainType=TERRAIN_GRASS
	PlotType=2
	RiverNSDirection=2
	isWOfRiver
EndPlot
BeginPlot
	x=96,y=12
	TerrainType=TERRAIN_GRASS
	PlotType=2
	RiverNSDirection=2
	isWOfRiver
	FeatureType=FEATURE_FOREST, FeatureVariety=4
EndPlot
BeginPlot
	x=96,y=13
	TerrainType=TERRAIN_GRASS
	PlotType=2
	RiverNSDirection=2
	isWOfRiver
	FeatureType=FEATURE_FOREST, FeatureVariety=4
EndPlot
BeginPlot
	x=96,y=14
	TerrainType=TERRAIN_GRASS
	PlotType=2
EndPlot
BeginPlot
	x=96,y=15
	TerrainType=TERRAIN_GRASS
	PlotType=1
EndPlot
BeginPlot
	x=96,y=16
	TerrainType=TERRAIN_GRASS
	PlotType=2
	FeatureType=FEATURE_FOREST, FeatureVariety=4
EndPlot
BeginPlot
	x=96,y=17
	TerrainType=TERRAIN_GRASS
	PlotType=2
	RiverNSDirection=0
	isWOfRiver
	RiverWEDirection=1
	isNOfRiver
EndPlot
BeginPlot
	x=96,y=18
	TerrainType=TERRAIN_GRASS
	PlotType=2
	RiverWEDirection=1
	isNOfRiver
EndPlot
BeginPlot
	x=96,y=19
	TerrainType=TERRAIN_GRASS
	PlotType=2
	BonusType=BONUS_COAL
	FeatureType=FEATURE_FOREST, FeatureVariety=4
EndPlot
BeginPlot
	x=96,y=20
	TerrainType=TERRAIN_GRASS
	PlotType=2
	FeatureType=FEATURE_FOREST, FeatureVariety=4
EndPlot
BeginPlot
	x=96,y=21
	TerrainType=TERRAIN_GRASS
	PlotType=2
EndPlot
BeginPlot
	x=96,y=22
	TerrainType=TERRAIN_GRASS
	PlotType=2
	FeatureType=FEATURE_FOREST, FeatureVariety=4
EndPlot
BeginPlot
	x=96,y=23
	TerrainType=TERRAIN_GRASS
	PlotType=2
	RiverNSDirection=0
	isWOfRiver
	RiverWEDirection=1
	isNOfRiver
	FeatureType=FEATURE_FOREST, FeatureVariety=4
EndPlot
BeginPlot
	x=96,y=24
	TerrainType=TERRAIN_GRASS
	PlotType=2
	RiverNSDirection=0
	isWOfRiver
	FeatureType=FEATURE_FOREST, FeatureVariety=4
EndPlot
BeginPlot
	x=96,y=25
	TerrainType=TERRAIN_GRASS
	PlotType=2
	RiverNSDirection=0
	isWOfRiver
	FeatureType=FEATURE_FOREST, FeatureVariety=4
EndPlot
BeginPlot
	x=96,y=26
	TerrainType=TERRAIN_GRASS
	PlotType=2
	ImprovementType=IMPROVEMENT_GOODY_HUT
	RiverNSDirection=0
	isWOfRiver
	FeatureType=FEATURE_FOREST, FeatureVariety=4
EndPlot
BeginPlot
	x=96,y=27
	TerrainType=TERRAIN_GRASS
	PlotType=2
EndPlot
BeginPlot
	x=96,y=28
	TerrainType=TERRAIN_GRASS
	PlotType=2
	FeatureType=FEATURE_FOREST, FeatureVariety=4
EndPlot
BeginPlot
	x=96,y=29
	TerrainType=TERRAIN_GRASS
	PlotType=2
	RiverWEDirection=1
	isNOfRiver
EndPlot
BeginPlot
	x=96,y=30
	TerrainType=TERRAIN_GRASS
	PlotType=2
EndPlot
BeginPlot
	x=96,y=31
	TerrainType=TERRAIN_COAST
	PlotType=3
EndPlot
BeginPlot
	x=96,y=32
	TerrainType=TERRAIN_OCEAN
	PlotType=3
EndPlot
BeginPlot
	x=96,y=33
	TerrainType=TERRAIN_OCEAN
	PlotType=3
EndPlot
BeginPlot
	x=96,y=34
	TerrainType=TERRAIN_OCEAN
	PlotType=3
EndPlot
BeginPlot
	x=96,y=35
	TerrainType=TERRAIN_OCEAN
	PlotType=3
EndPlot
BeginPlot
	x=96,y=36
	TerrainType=TERRAIN_OCEAN
	PlotType=3
EndPlot
BeginPlot
	x=96,y=37
	TerrainType=TERRAIN_OCEAN
	PlotType=3
EndPlot
BeginPlot
	x=96,y=38
	TerrainType=TERRAIN_COAST
	PlotType=3
EndPlot
BeginPlot
	x=96,y=39
	TerrainType=TERRAIN_GRASS
	PlotType=2
	FeatureType=FEATURE_FOREST, FeatureVariety=3
EndPlot
BeginPlot
	x=96,y=40
	TerrainType=TERRAIN_GRASS
	PlotType=2
EndPlot
BeginPlot
	x=96,y=41
	TerrainType=TERRAIN_GRASS
	PlotType=2
EndPlot
BeginPlot
	x=96,y=42
	TerrainType=TERRAIN_GRASS
	PlotType=2
EndPlot
BeginPlot
	x=96,y=43
	TerrainType=TERRAIN_GRASS
	PlotType=2
	FeatureType=FEATURE_FOREST, FeatureVariety=3
EndPlot
BeginPlot
	x=96,y=44
	TerrainType=TERRAIN_GRASS
	PlotType=2
EndPlot
BeginPlot
	x=96,y=45
	TerrainType=TERRAIN_GRASS
	PlotType=2
	FeatureType=FEATURE_FOREST, FeatureVariety=3
EndPlot
BeginPlot
	x=96,y=46
	TerrainType=TERRAIN_GRASS
	PlotType=2
	FeatureType=FEATURE_FOREST, FeatureVariety=3
EndPlot
BeginPlot
	x=96,y=47
	TerrainType=TERRAIN_GRASS
	PlotType=2
EndPlot
BeginPlot
	x=96,y=48
	TerrainType=TERRAIN_GRASS
	PlotType=2
	ImprovementType=IMPROVEMENT_GOODY_HUT
EndPlot
BeginPlot
	x=96,y=49
	TerrainType=TERRAIN_GRASS
	PlotType=2
	FeatureType=FEATURE_FOREST, FeatureVariety=3
EndPlot
BeginPlot
	x=96,y=50
	TerrainType=TERRAIN_GRASS
	PlotType=2
	RiverNSDirection=2
	isWOfRiver
	RiverWEDirection=3
	isNOfRiver
EndPlot
BeginPlot
	x=96,y=51
	TerrainType=TERRAIN_GRASS
	PlotType=2
EndPlot
BeginPlot
	x=96,y=52
	TerrainType=TERRAIN_GRASS
	PlotType=2
	RiverWEDirection=3
	isNOfRiver
	FeatureType=FEATURE_FOREST, FeatureVariety=3
EndPlot
BeginPlot
	x=96,y=53
	TerrainType=TERRAIN_GRASS
	PlotType=2
	FeatureType=FEATURE_FOREST, FeatureVariety=3
EndPlot
BeginPlot
	x=96,y=54
	TerrainType=TERRAIN_GRASS
	PlotType=1
EndPlot
BeginPlot
	x=96,y=55
	TerrainType=TERRAIN_GRASS
	PlotType=2
	FeatureType=FEATURE_FOREST, FeatureVariety=3
EndPlot
BeginPlot
	x=96,y=56
	TerrainType=TERRAIN_GRASS
	PlotType=2
	FeatureType=FEATURE_FOREST, FeatureVariety=3
EndPlot
BeginPlot
	x=96,y=57
	TerrainType=TERRAIN_GRASS
	PlotType=2
	FeatureType=FEATURE_FOREST, FeatureVariety=3
EndPlot
BeginPlot
	x=96,y=58
	TerrainType=TERRAIN_GRASS
	PlotType=2
	FeatureType=FEATURE_FOREST, FeatureVariety=3
EndPlot
BeginPlot
	x=96,y=59
	TerrainType=TERRAIN_GRASS
	PlotType=1
	RiverWEDirection=1
	isNOfRiver
	FeatureType=FEATURE_FOREST, FeatureVariety=3
EndPlot
BeginPlot
	x=96,y=60
	TerrainType=TERRAIN_GRASS
	PlotType=2
EndPlot
BeginPlot
	x=96,y=61
	TerrainType=TERRAIN_GRASS
	PlotType=2
	FeatureType=FEATURE_FOREST, FeatureVariety=3
EndPlot
BeginPlot
	x=96,y=62
	TerrainType=TERRAIN_COAST
	PlotType=3
	BonusType=BONUS_FISH
EndPlot
BeginPlot
	x=96,y=63
	TerrainType=TERRAIN_COAST
	PlotType=3
EndPlot
BeginPlot
	x=96,y=64
	TerrainType=TERRAIN_COAST
	PlotType=3
EndPlot
BeginPlot
	x=96,y=65
	TerrainType=TERRAIN_OCEAN
	PlotType=3
EndPlot
BeginPlot
	x=96,y=66
	TerrainType=TERRAIN_OCEAN
	PlotType=3
EndPlot
BeginPlot
	x=96,y=67
	TerrainType=TERRAIN_OCEAN
	PlotType=3
EndPlot</v>
      </c>
    </row>
    <row r="175" spans="2:2" x14ac:dyDescent="0.25">
      <c r="B175" s="201" t="str">
        <f t="shared" ca="1" si="3"/>
        <v>BeginPlot
	x=97,y=0
	TerrainType=TERRAIN_OCEAN
	PlotType=3
EndPlot
BeginPlot
	x=97,y=1
	TerrainType=TERRAIN_OCEAN
	PlotType=3
EndPlot
BeginPlot
	x=97,y=2
	TerrainType=TERRAIN_OCEAN
	PlotType=3
EndPlot
BeginPlot
	x=97,y=3
	TerrainType=TERRAIN_OCEAN
	PlotType=3
EndPlot
BeginPlot
	x=97,y=4
	TerrainType=TERRAIN_OCEAN
	PlotType=3
EndPlot
BeginPlot
	x=97,y=5
	TerrainType=TERRAIN_OCEAN
	PlotType=3
EndPlot
BeginPlot
	x=97,y=6
	TerrainType=TERRAIN_OCEAN
	PlotType=3
EndPlot
BeginPlot
	x=97,y=7
	TerrainType=TERRAIN_COAST
	PlotType=3
EndPlot
BeginPlot
	x=97,y=8
	TerrainType=TERRAIN_GRASS
	PlotType=1
EndPlot
BeginPlot
	x=97,y=9
	TerrainType=TERRAIN_GRASS
	PlotType=2
	RiverWEDirection=3
	isNOfRiver
EndPlot
BeginPlot
	x=97,y=10
	TerrainType=TERRAIN_GRASS
	PlotType=2
	BonusType=BONUS_CORN
	FeatureType=FEATURE_FOREST, FeatureVariety=4
EndPlot
BeginPlot
	x=97,y=11
	TerrainType=TERRAIN_GRASS
	PlotType=2
EndPlot
BeginPlot
	x=97,y=12
	TerrainType=TERRAIN_GRASS
	PlotType=2
EndPlot
BeginPlot
	x=97,y=13
	TerrainType=TERRAIN_GRASS
	PlotType=1
	BonusType=BONUS_WINE
	FeatureType=FEATURE_FOREST, FeatureVariety=4
EndPlot
BeginPlot
	x=97,y=14
	TerrainType=TERRAIN_GRASS
	PlotType=2
	RiverWEDirection=3
	isNOfRiver
EndPlot
BeginPlot
	x=97,y=15
	TerrainType=TERRAIN_GRASS
	PlotType=1
EndPlot
BeginPlot
	x=97,y=16
	TerrainType=TERRAIN_GRASS
	PlotType=1
EndPlot
BeginPlot
	x=97,y=17
	TerrainType=TERRAIN_GRASS
	PlotType=2
	FeatureType=FEATURE_FOREST, FeatureVariety=4
EndPlot
BeginPlot
	x=97,y=18
	TerrainType=TERRAIN_GRASS
	PlotType=2
	RiverNSDirection=0
	isWOfRiver
	RiverWEDirection=1
	isNOfRiver
	FeatureType=FEATURE_FOREST, FeatureVariety=4
EndPlot
BeginPlot
	x=97,y=19
	TerrainType=TERRAIN_GRASS
	PlotType=2
	FeatureType=FEATURE_FOREST, FeatureVariety=4
EndPlot
BeginPlot
	x=97,y=20
	TerrainType=TERRAIN_GRASS
	PlotType=2
	FeatureType=FEATURE_FOREST, FeatureVariety=4
EndPlot
BeginPlot
	x=97,y=21
	TerrainType=TERRAIN_GRASS
	PlotType=1
	FeatureType=FEATURE_FOREST, FeatureVariety=4
EndPlot
BeginPlot
	x=97,y=22
	TerrainType=TERRAIN_GRASS
	PlotType=2
EndPlot
BeginPlot
	x=97,y=23
	TerrainType=TERRAIN_GRASS
	PlotType=2
EndPlot
BeginPlot
	x=97,y=24
	TerrainType=TERRAIN_GRASS
	PlotType=2
	FeatureType=FEATURE_FOREST, FeatureVariety=4
EndPlot
BeginPlot
	x=97,y=25
	TerrainType=TERRAIN_GRASS
	PlotType=2
	FeatureType=FEATURE_FOREST, FeatureVariety=4
EndPlot
BeginPlot
	x=97,y=26
	TerrainType=TERRAIN_GRASS
	PlotType=2
EndPlot
BeginPlot
	x=97,y=27
	TerrainType=TERRAIN_GRASS
	PlotType=2
	RiverNSDirection=0
	isWOfRiver
	RiverWEDirection=1
	isNOfRiver
EndPlot
BeginPlot
	x=97,y=28
	TerrainType=TERRAIN_GRASS
	PlotType=2
	RiverNSDirection=0
	isWOfRiver
EndPlot
BeginPlot
	x=97,y=29
	TerrainType=TERRAIN_COAST
	PlotType=3
	BonusType=BONUS_FISH
EndPlot
BeginPlot
	x=97,y=30
	TerrainType=TERRAIN_COAST
	PlotType=3
EndPlot
BeginPlot
	x=97,y=31
	TerrainType=TERRAIN_COAST
	PlotType=3
EndPlot
BeginPlot
	x=97,y=32
	TerrainType=TERRAIN_OCEAN
	PlotType=3
EndPlot
BeginPlot
	x=97,y=33
	TerrainType=TERRAIN_OCEAN
	PlotType=3
EndPlot
BeginPlot
	x=97,y=34
	TerrainType=TERRAIN_OCEAN
	PlotType=3
EndPlot
BeginPlot
	x=97,y=35
	TerrainType=TERRAIN_OCEAN
	PlotType=3
EndPlot
BeginPlot
	x=97,y=36
	TerrainType=TERRAIN_OCEAN
	PlotType=3
EndPlot
BeginPlot
	x=97,y=37
	TerrainType=TERRAIN_OCEAN
	PlotType=3
EndPlot
BeginPlot
	x=97,y=38
	TerrainType=TERRAIN_COAST
	PlotType=3
EndPlot
BeginPlot
	x=97,y=39
	TerrainType=TERRAIN_COAST
	PlotType=3
EndPlot
BeginPlot
	x=97,y=40
	TerrainType=TERRAIN_COAST
	PlotType=3
EndPlot
BeginPlot
	x=97,y=41
	TerrainType=TERRAIN_GRASS
	PlotType=2
EndPlot
BeginPlot
	x=97,y=42
	TerrainType=TERRAIN_GRASS
	PlotType=2
EndPlot
BeginPlot
	x=97,y=43
	TerrainType=TERRAIN_GRASS
	PlotType=2
	BonusType=BONUS_GOLD
	FeatureType=FEATURE_FOREST, FeatureVariety=3
EndPlot
BeginPlot
	x=97,y=44
	TerrainType=TERRAIN_GRASS
	PlotType=2
EndPlot
BeginPlot
	x=97,y=45
	TerrainType=TERRAIN_GRASS
	PlotType=2
EndPlot
BeginPlot
	x=97,y=46
	TerrainType=TERRAIN_GRASS
	PlotType=2
	FeatureType=FEATURE_FOREST, FeatureVariety=3
EndPlot
BeginPlot
	x=97,y=47
	TerrainType=TERRAIN_GRASS
	PlotType=2
EndPlot
BeginPlot
	x=97,y=48
	TerrainType=TERRAIN_GRASS
	PlotType=1
	BonusType=BONUS_CORN
EndPlot
BeginPlot
	x=97,y=49
	TerrainType=TERRAIN_GRASS
	PlotType=2
EndPlot
BeginPlot
	x=97,y=50
	TerrainType=TERRAIN_GRASS
	PlotType=2
	FeatureType=FEATURE_FOREST, FeatureVariety=3
EndPlot
BeginPlot
	x=97,y=51
	TerrainType=TERRAIN_GRASS
	PlotType=2
	FeatureType=FEATURE_FOREST, FeatureVariety=3
EndPlot
BeginPlot
	x=97,y=52
	TerrainType=TERRAIN_GRASS
	PlotType=2
	BonusType=BONUS_PIG
	RiverNSDirection=0
	isWOfRiver
	FeatureType=FEATURE_FOREST, FeatureVariety=3
EndPlot
BeginPlot
	x=97,y=53
	TerrainType=TERRAIN_GRASS
	PlotType=1
	FeatureType=FEATURE_FOREST, FeatureVariety=3
EndPlot
BeginPlot
	x=97,y=54
	TerrainType=TERRAIN_GRASS
	PlotType=1
	FeatureType=FEATURE_FOREST, FeatureVariety=3
EndPlot
BeginPlot
	x=97,y=55
	TerrainType=TERRAIN_GRASS
	PlotType=2
EndPlot
BeginPlot
	x=97,y=56
	TerrainType=TERRAIN_GRASS
	PlotType=1
EndPlot
BeginPlot
	x=97,y=57
	TerrainType=TERRAIN_GRASS
	PlotType=2
	BonusType=BONUS_COPPER
	FeatureType=FEATURE_FOREST, FeatureVariety=3
EndPlot
BeginPlot
	x=97,y=58
	TerrainType=TERRAIN_GRASS
	PlotType=2
	RiverNSDirection=2
	isWOfRiver
	FeatureType=FEATURE_FOREST, FeatureVariety=3
EndPlot
BeginPlot
	x=97,y=59
	TerrainType=TERRAIN_GRASS
	PlotType=2
	RiverWEDirection=1
	isNOfRiver
EndPlot
BeginPlot
	x=97,y=60
	TerrainType=TERRAIN_GRASS
	PlotType=2
EndPlot
BeginPlot
	x=97,y=61
	TerrainType=TERRAIN_GRASS
	PlotType=1
EndPlot
BeginPlot
	x=97,y=62
	TerrainType=TERRAIN_COAST
	PlotType=3
EndPlot
BeginPlot
	x=97,y=63
	TerrainType=TERRAIN_OCEAN
	PlotType=3
EndPlot
BeginPlot
	x=97,y=64
	TerrainType=TERRAIN_OCEAN
	PlotType=3
EndPlot
BeginPlot
	x=97,y=65
	TerrainType=TERRAIN_OCEAN
	PlotType=3
EndPlot
BeginPlot
	x=97,y=66
	TerrainType=TERRAIN_OCEAN
	PlotType=3
EndPlot
BeginPlot
	x=97,y=67
	TerrainType=TERRAIN_OCEAN
	PlotType=3
EndPlot</v>
      </c>
    </row>
    <row r="176" spans="2:2" x14ac:dyDescent="0.25">
      <c r="B176" s="201" t="str">
        <f t="shared" ca="1" si="3"/>
        <v>BeginPlot
	x=98,y=0
	TerrainType=TERRAIN_OCEAN
	PlotType=3
EndPlot
BeginPlot
	x=98,y=1
	TerrainType=TERRAIN_OCEAN
	PlotType=3
EndPlot
BeginPlot
	x=98,y=2
	TerrainType=TERRAIN_OCEAN
	PlotType=3
EndPlot
BeginPlot
	x=98,y=3
	TerrainType=TERRAIN_OCEAN
	PlotType=3
EndPlot
BeginPlot
	x=98,y=4
	TerrainType=TERRAIN_OCEAN
	PlotType=3
EndPlot
BeginPlot
	x=98,y=5
	TerrainType=TERRAIN_COAST
	PlotType=3
EndPlot
BeginPlot
	x=98,y=6
	TerrainType=TERRAIN_COAST
	PlotType=3
	FeatureType=FEATURE_FOREST, FeatureVariety=4
EndPlot
BeginPlot
	x=98,y=7
	TerrainType=TERRAIN_COAST
	PlotType=3
	FeatureType=FEATURE_FOREST, FeatureVariety=4
EndPlot
BeginPlot
	x=98,y=8
	TerrainType=TERRAIN_GRASS
	PlotType=2
EndPlot
BeginPlot
	x=98,y=9
	TerrainType=TERRAIN_GRASS
	PlotType=2
	RiverWEDirection=3
	isNOfRiver
	FeatureType=FEATURE_FOREST, FeatureVariety=4
EndPlot
BeginPlot
	x=98,y=10
	TerrainType=TERRAIN_GRASS
	PlotType=1
	FeatureType=FEATURE_FOREST, FeatureVariety=4
EndPlot
BeginPlot
	x=98,y=11
	TerrainType=TERRAIN_GRASS
	PlotType=1
	FeatureType=FEATURE_FOREST, FeatureVariety=4
EndPlot
BeginPlot
	x=98,y=12
	TerrainType=TERRAIN_GRASS
	PlotType=2
EndPlot
BeginPlot
	x=98,y=13
	TerrainType=TERRAIN_GRASS
	PlotType=2
	FeatureType=FEATURE_FOREST, FeatureVariety=4
EndPlot
BeginPlot
	x=98,y=14
	TerrainType=TERRAIN_GRASS
	PlotType=2
	RiverWEDirection=3
	isNOfRiver
EndPlot
BeginPlot
	x=98,y=15
	TerrainType=TERRAIN_GRASS
	PlotType=1
EndPlot
BeginPlot
	x=98,y=16
	TerrainType=TERRAIN_GRASS
	PlotType=1
	FeatureType=FEATURE_FOREST, FeatureVariety=4
EndPlot
BeginPlot
	x=98,y=17
	TerrainType=TERRAIN_GRASS
	PlotType=2
EndPlot
BeginPlot
	x=98,y=18
	TerrainType=TERRAIN_GRASS
	PlotType=2
	FeatureType=FEATURE_FOREST, FeatureVariety=4
EndPlot
BeginPlot
	x=98,y=19
	TerrainType=TERRAIN_GRASS
	PlotType=2
	RiverNSDirection=0
	isWOfRiver
	RiverWEDirection=1
	isNOfRiver
EndPlot
BeginPlot
	x=98,y=20
	TerrainType=TERRAIN_GRASS
	PlotType=2
EndPlot
BeginPlot
	x=98,y=21
	TerrainType=TERRAIN_GRASS
	PlotType=1
	FeatureType=FEATURE_FOREST, FeatureVariety=4
EndPlot
BeginPlot
	x=98,y=22
	TerrainType=TERRAIN_GRASS
	PlotType=2
EndPlot
BeginPlot
	x=98,y=23
	TerrainType=TERRAIN_GRASS
	PlotType=1
	FeatureType=FEATURE_FOREST, FeatureVariety=4
EndPlot
BeginPlot
	x=98,y=24
	TerrainType=TERRAIN_GRASS
	PlotType=1
	FeatureType=FEATURE_FOREST, FeatureVariety=4
EndPlot
BeginPlot
	x=98,y=25
	TerrainType=TERRAIN_GRASS
	PlotType=1
	BonusType=BONUS_OIL
	FeatureType=FEATURE_FOREST, FeatureVariety=4
EndPlot
BeginPlot
	x=98,y=26
	TerrainType=TERRAIN_GRASS
	PlotType=2
EndPlot
BeginPlot
	x=98,y=27
	TerrainType=TERRAIN_GRASS
	PlotType=2
	FeatureType=FEATURE_FOREST, FeatureVariety=4
EndPlot
BeginPlot
	x=98,y=28
	TerrainType=TERRAIN_GRASS
	PlotType=1
EndPlot
BeginPlot
	x=98,y=29
	TerrainType=TERRAIN_GRASS
	PlotType=1
EndPlot
BeginPlot
	x=98,y=30
	TerrainType=TERRAIN_GRASS
	PlotType=2
EndPlot
BeginPlot
	x=98,y=31
	TerrainType=TERRAIN_COAST
	PlotType=3
EndPlot
BeginPlot
	x=98,y=32
	TerrainType=TERRAIN_OCEAN
	PlotType=3
EndPlot
BeginPlot
	x=98,y=33
	TerrainType=TERRAIN_OCEAN
	PlotType=3
EndPlot
BeginPlot
	x=98,y=34
	TerrainType=TERRAIN_OCEAN
	PlotType=3
EndPlot
BeginPlot
	x=98,y=35
	TerrainType=TERRAIN_OCEAN
	PlotType=3
EndPlot
BeginPlot
	x=98,y=36
	TerrainType=TERRAIN_OCEAN
	PlotType=3
EndPlot
BeginPlot
	x=98,y=37
	TerrainType=TERRAIN_OCEAN
	PlotType=3
EndPlot
BeginPlot
	x=98,y=38
	TerrainType=TERRAIN_COAST
	PlotType=3
EndPlot
BeginPlot
	x=98,y=39
	TerrainType=TERRAIN_GRASS
	PlotType=2
	FeatureType=FEATURE_FOREST, FeatureVariety=3
EndPlot
BeginPlot
	x=98,y=40
	TerrainType=TERRAIN_GRASS
	PlotType=1
	FeatureType=FEATURE_FOREST, FeatureVariety=3
EndPlot
BeginPlot
	x=98,y=41
	TerrainType=TERRAIN_GRASS
	PlotType=1
EndPlot
BeginPlot
	x=98,y=42
	TerrainType=TERRAIN_GRASS
	PlotType=2
	FeatureType=FEATURE_FOREST, FeatureVariety=3
EndPlot
BeginPlot
	x=98,y=43
	TerrainType=TERRAIN_GRASS
	PlotType=2
	RiverNSDirection=0
	isWOfRiver
	FeatureType=FEATURE_FOREST, FeatureVariety=3
EndPlot
BeginPlot
	x=98,y=44
	TerrainType=TERRAIN_GRASS
	PlotType=1
	RiverNSDirection=0
	isWOfRiver
	FeatureType=FEATURE_FOREST, FeatureVariety=3
EndPlot
BeginPlot
	x=98,y=45
	TerrainType=TERRAIN_GRASS
	PlotType=1
EndPlot
BeginPlot
	x=98,y=46
	TerrainType=TERRAIN_GRASS
	PlotType=1
	FeatureType=FEATURE_FOREST, FeatureVariety=3
EndPlot
BeginPlot
	x=98,y=47
	TerrainType=TERRAIN_GRASS
	PlotType=2
EndPlot
BeginPlot
	x=98,y=48
	TerrainType=TERRAIN_GRASS
	PlotType=1
EndPlot
BeginPlot
	x=98,y=49
	TerrainType=TERRAIN_GRASS
	PlotType=2
	BonusType=BONUS_BANANA
	FeatureType=FEATURE_FOREST, FeatureVariety=3
EndPlot
BeginPlot
	x=98,y=50
	TerrainType=TERRAIN_GRASS
	PlotType=2
	RiverNSDirection=2
	isWOfRiver
EndPlot
BeginPlot
	x=98,y=51
	TerrainType=TERRAIN_GRASS
	PlotType=2
	RiverWEDirection=1
	isNOfRiver
	FeatureType=FEATURE_FOREST, FeatureVariety=3
EndPlot
BeginPlot
	x=98,y=52
	TerrainType=TERRAIN_GRASS
	PlotType=2
	BonusType=BONUS_STONE
EndPlot
BeginPlot
	x=98,y=53
	TerrainType=TERRAIN_GRASS
	PlotType=1
	RiverNSDirection=0
	isWOfRiver
	RiverWEDirection=1
	isNOfRiver
EndPlot
BeginPlot
	x=98,y=54
	TerrainType=TERRAIN_GRASS
	PlotType=1
	FeatureType=FEATURE_FOREST, FeatureVariety=3
EndPlot
BeginPlot
	x=98,y=55
	TerrainType=TERRAIN_GRASS
	PlotType=2
	ImprovementType=IMPROVEMENT_GOODY_HUT
EndPlot
BeginPlot
	x=98,y=56
	TerrainType=TERRAIN_GRASS
	PlotType=2
	FeatureType=FEATURE_FOREST, FeatureVariety=3
EndPlot
BeginPlot
	x=98,y=57
	TerrainType=TERRAIN_GRASS
	PlotType=2
	RiverNSDirection=2
	isWOfRiver
	FeatureType=FEATURE_FOREST, FeatureVariety=3
EndPlot
BeginPlot
	x=98,y=58
	TerrainType=TERRAIN_GRASS
	PlotType=1
	RiverWEDirection=1
	isNOfRiver
	FeatureType=FEATURE_FOREST, FeatureVariety=3
EndPlot
BeginPlot
	x=98,y=59
	TerrainType=TERRAIN_GRASS
	PlotType=1
EndPlot
BeginPlot
	x=98,y=60
	TerrainType=TERRAIN_GRASS
	PlotType=2
	FeatureType=FEATURE_FOREST, FeatureVariety=3
EndPlot
BeginPlot
	x=98,y=61
	TerrainType=TERRAIN_GRASS
	PlotType=2
EndPlot
BeginPlot
	x=98,y=62
	TerrainType=TERRAIN_COAST
	PlotType=3
EndPlot
BeginPlot
	x=98,y=63
	TerrainType=TERRAIN_COAST
	PlotType=3
EndPlot
BeginPlot
	x=98,y=64
	TerrainType=TERRAIN_COAST
	PlotType=3
EndPlot
BeginPlot
	x=98,y=65
	TerrainType=TERRAIN_OCEAN
	PlotType=3
EndPlot
BeginPlot
	x=98,y=66
	TerrainType=TERRAIN_OCEAN
	PlotType=3
EndPlot
BeginPlot
	x=98,y=67
	TerrainType=TERRAIN_OCEAN
	PlotType=3
EndPlot</v>
      </c>
    </row>
    <row r="177" spans="2:2" x14ac:dyDescent="0.25">
      <c r="B177" s="201" t="str">
        <f t="shared" ca="1" si="3"/>
        <v>BeginPlot
	x=99,y=0
	TerrainType=TERRAIN_OCEAN
	PlotType=3
EndPlot
BeginPlot
	x=99,y=1
	TerrainType=TERRAIN_OCEAN
	PlotType=3
EndPlot
BeginPlot
	x=99,y=2
	TerrainType=TERRAIN_OCEAN
	PlotType=3
EndPlot
BeginPlot
	x=99,y=3
	TerrainType=TERRAIN_OCEAN
	PlotType=3
EndPlot
BeginPlot
	x=99,y=4
	TerrainType=TERRAIN_OCEAN
	PlotType=3
EndPlot
BeginPlot
	x=99,y=5
	TerrainType=TERRAIN_COAST
	PlotType=3
EndPlot
BeginPlot
	x=99,y=6
	TerrainType=TERRAIN_GRASS
	PlotType=2
	BonusType=BONUS_PIG
EndPlot
BeginPlot
	x=99,y=7
	TerrainType=TERRAIN_GRASS
	PlotType=2
	FeatureType=FEATURE_FOREST, FeatureVariety=4
EndPlot
BeginPlot
	x=99,y=8
	TerrainType=TERRAIN_GRASS
	PlotType=1
EndPlot
BeginPlot
	x=99,y=9
	TerrainType=TERRAIN_GRASS
	PlotType=2
	RiverWEDirection=3
	isNOfRiver
EndPlot
BeginPlot
	x=99,y=10
	TerrainType=TERRAIN_GRASS
	PlotType=2
EndPlot
BeginPlot
	x=99,y=11
	TerrainType=TERRAIN_GRASS
	PlotType=2
EndPlot
BeginPlot
	x=99,y=12
	TerrainType=TERRAIN_GRASS
	PlotType=2
EndPlot
BeginPlot
	x=99,y=13
	TerrainType=TERRAIN_GRASS
	PlotType=2
	BonusType=BONUS_IRON
	FeatureType=FEATURE_FOREST, FeatureVariety=4
EndPlot
BeginPlot
	x=99,y=14
	TerrainType=TERRAIN_GRASS
	PlotType=2
	ImprovementType=IMPROVEMENT_GOODY_HUT
	RiverWEDirection=3
	isNOfRiver
	FeatureType=FEATURE_FOREST, FeatureVariety=4
EndPlot
BeginPlot
	x=99,y=15
	TerrainType=TERRAIN_GRASS
	PlotType=2
EndPlot
BeginPlot
	x=99,y=16
	TerrainType=TERRAIN_GRASS
	PlotType=2
EndPlot
BeginPlot
	x=99,y=17
	TerrainType=TERRAIN_GRASS
	PlotType=2
	FeatureType=FEATURE_FOREST, FeatureVariety=4
EndPlot
BeginPlot
	x=99,y=18
	TerrainType=TERRAIN_GRASS
	PlotType=2
	FeatureType=FEATURE_FOREST, FeatureVariety=4
EndPlot
BeginPlot
	x=99,y=19
	TerrainType=TERRAIN_GRASS
	PlotType=2
	FeatureType=FEATURE_FOREST, FeatureVariety=4
EndPlot
BeginPlot
	x=99,y=20
	TerrainType=TERRAIN_GRASS
	PlotType=2
	RiverWEDirection=1
	isNOfRiver
	FeatureType=FEATURE_FOREST, FeatureVariety=4
EndPlot
BeginPlot
	x=99,y=21
	TerrainType=TERRAIN_GRASS
	PlotType=2
EndPlot
BeginPlot
	x=99,y=22
	TerrainType=TERRAIN_GRASS
	PlotType=2
	FeatureType=FEATURE_FOREST, FeatureVariety=4
EndPlot
BeginPlot
	x=99,y=23
	TerrainType=TERRAIN_GRASS
	PlotType=1
EndPlot
BeginPlot
	x=99,y=24
	TerrainType=TERRAIN_GRASS
	PlotType=1
	BonusType=BONUS_URANIUM
EndPlot
BeginPlot
	x=99,y=25
	TerrainType=TERRAIN_GRASS
	PlotType=2
	FeatureType=FEATURE_FOREST, FeatureVariety=4
EndPlot
BeginPlot
	x=99,y=26
	TerrainType=TERRAIN_GRASS
	PlotType=2
	FeatureType=FEATURE_FOREST, FeatureVariety=4
EndPlot
BeginPlot
	x=99,y=27
	TerrainType=TERRAIN_GRASS
	PlotType=1
	FeatureType=FEATURE_FOREST, FeatureVariety=4
EndPlot
BeginPlot
	x=99,y=28
	TerrainType=TERRAIN_GRASS
	PlotType=1
	BonusType=BONUS_DEER
EndPlot
BeginPlot
	x=99,y=29
	TerrainType=TERRAIN_GRASS
	PlotType=1
EndPlot
BeginPlot
	x=99,y=30
	TerrainType=TERRAIN_GRASS
	PlotType=2
EndPlot
BeginPlot
	x=99,y=31
	TerrainType=TERRAIN_COAST
	PlotType=3
EndPlot
BeginPlot
	x=99,y=32
	TerrainType=TERRAIN_OCEAN
	PlotType=3
EndPlot
BeginPlot
	x=99,y=33
	TerrainType=TERRAIN_OCEAN
	PlotType=3
EndPlot
BeginPlot
	x=99,y=34
	TerrainType=TERRAIN_OCEAN
	PlotType=3
EndPlot
BeginPlot
	x=99,y=35
	TerrainType=TERRAIN_OCEAN
	PlotType=3
EndPlot
BeginPlot
	x=99,y=36
	TerrainType=TERRAIN_OCEAN
	PlotType=3
EndPlot
BeginPlot
	x=99,y=37
	TerrainType=TERRAIN_OCEAN
	PlotType=3
EndPlot
BeginPlot
	x=99,y=38
	TerrainType=TERRAIN_COAST
	PlotType=3
EndPlot
BeginPlot
	x=99,y=39
	TerrainType=TERRAIN_GRASS
	PlotType=2
	BonusType=BONUS_COW
	ImprovementType=IMPROVEMENT_GOODY_HUT
EndPlot
BeginPlot
	x=99,y=40
	TerrainType=TERRAIN_GRASS
	PlotType=1
	BonusType=BONUS_SILVER
	FeatureType=FEATURE_FOREST, FeatureVariety=3
EndPlot
BeginPlot
	x=99,y=41
	TerrainType=TERRAIN_GRASS
	PlotType=1
EndPlot
BeginPlot
	x=99,y=42
	TerrainType=TERRAIN_GRASS
	PlotType=1
EndPlot
BeginPlot
	x=99,y=43
	TerrainType=TERRAIN_GRASS
	PlotType=2
	RiverWEDirection=3
	isNOfRiver
EndPlot
BeginPlot
	x=99,y=44
	TerrainType=TERRAIN_GRASS
	PlotType=2
EndPlot
BeginPlot
	x=99,y=45
	TerrainType=TERRAIN_GRASS
	PlotType=1
	RiverNSDirection=0
	isWOfRiver
	RiverWEDirection=1
	isNOfRiver
EndPlot
BeginPlot
	x=99,y=46
	TerrainType=TERRAIN_GRASS
	PlotType=1
	FeatureType=FEATURE_FOREST, FeatureVariety=3
EndPlot
BeginPlot
	x=99,y=47
	TerrainType=TERRAIN_GRASS
	PlotType=2
	FeatureType=FEATURE_FOREST, FeatureVariety=3
EndPlot
BeginPlot
	x=99,y=48
	TerrainType=TERRAIN_GRASS
	PlotType=2
EndPlot
BeginPlot
	x=99,y=49
	TerrainType=TERRAIN_GRASS
	PlotType=2
	RiverNSDirection=2
	isWOfRiver
EndPlot
BeginPlot
	x=99,y=50
	TerrainType=TERRAIN_GRASS
	PlotType=2
	RiverWEDirection=1
	isNOfRiver
	FeatureType=FEATURE_FOREST, FeatureVariety=3
EndPlot
BeginPlot
	x=99,y=51
	TerrainType=TERRAIN_GRASS
	PlotType=2
	FeatureType=FEATURE_FOREST, FeatureVariety=3
EndPlot
BeginPlot
	x=99,y=52
	TerrainType=TERRAIN_GRASS
	PlotType=2
	FeatureType=FEATURE_FOREST, FeatureVariety=3
EndPlot
BeginPlot
	x=99,y=53
	TerrainType=TERRAIN_GRASS
	PlotType=2
	FeatureType=FEATURE_FOREST, FeatureVariety=3
EndPlot
BeginPlot
	x=99,y=54
	TerrainType=TERRAIN_GRASS
	PlotType=2
	RiverNSDirection=0
	isWOfRiver
	RiverWEDirection=1
	isNOfRiver
EndPlot
BeginPlot
	x=99,y=55
	TerrainType=TERRAIN_GRASS
	PlotType=2
	FeatureType=FEATURE_FOREST, FeatureVariety=3
EndPlot
BeginPlot
	x=99,y=56
	TerrainType=TERRAIN_GRASS
	PlotType=2
EndPlot
BeginPlot
	x=99,y=57
	TerrainType=TERRAIN_GRASS
	PlotType=2
	RiverWEDirection=1
	isNOfRiver
EndPlot
BeginPlot
	x=99,y=58
	TerrainType=TERRAIN_GRASS
	PlotType=2
	FeatureType=FEATURE_FOREST, FeatureVariety=3
EndPlot
BeginPlot
	x=99,y=59
	TerrainType=TERRAIN_GRASS
	PlotType=2
	FeatureType=FEATURE_FOREST, FeatureVariety=3
EndPlot
BeginPlot
	x=99,y=60
	TerrainType=TERRAIN_GRASS
	PlotType=2
	BonusType=BONUS_URANIUM
	RiverNSDirection=2
	isWOfRiver
	FeatureType=FEATURE_FOREST, FeatureVariety=3
EndPlot
BeginPlot
	x=99,y=61
	TerrainType=TERRAIN_GRASS
	PlotType=1
	RiverWEDirection=1
	isNOfRiver
EndPlot
BeginPlot
	x=99,y=62
	TerrainType=TERRAIN_GRASS
	PlotType=2
	BonusType=BONUS_SPICES
EndPlot
BeginPlot
	x=99,y=63
	TerrainType=TERRAIN_GRASS
	PlotType=2
EndPlot
BeginPlot
	x=99,y=64
	TerrainType=TERRAIN_COAST
	PlotType=3
EndPlot
BeginPlot
	x=99,y=65
	TerrainType=TERRAIN_OCEAN
	PlotType=3
EndPlot
BeginPlot
	x=99,y=66
	TerrainType=TERRAIN_OCEAN
	PlotType=3
EndPlot
BeginPlot
	x=99,y=67
	TerrainType=TERRAIN_OCEAN
	PlotType=3
EndPlot</v>
      </c>
    </row>
    <row r="178" spans="2:2" x14ac:dyDescent="0.25">
      <c r="B178" s="201" t="str">
        <f t="shared" ca="1" si="3"/>
        <v>BeginPlot
	x=100,y=0
	TerrainType=TERRAIN_OCEAN
	PlotType=3
EndPlot
BeginPlot
	x=100,y=1
	TerrainType=TERRAIN_OCEAN
	PlotType=3
EndPlot
BeginPlot
	x=100,y=2
	TerrainType=TERRAIN_OCEAN
	PlotType=3
EndPlot
BeginPlot
	x=100,y=3
	TerrainType=TERRAIN_OCEAN
	PlotType=3
EndPlot
BeginPlot
	x=100,y=4
	TerrainType=TERRAIN_OCEAN
	PlotType=3
EndPlot
BeginPlot
	x=100,y=5
	TerrainType=TERRAIN_COAST
	PlotType=3
	BonusType=BONUS_FISH
EndPlot
BeginPlot
	x=100,y=6
	TerrainType=TERRAIN_GRASS
	PlotType=2
EndPlot
BeginPlot
	x=100,y=7
	TerrainType=TERRAIN_GRASS
	PlotType=2
	FeatureType=FEATURE_FOREST, FeatureVariety=4
EndPlot
BeginPlot
	x=100,y=8
	TerrainType=TERRAIN_GRASS
	PlotType=2
	FeatureType=FEATURE_FOREST, FeatureVariety=4
EndPlot
BeginPlot
	x=100,y=9
	TerrainType=TERRAIN_GRASS
	PlotType=2
	RiverWEDirection=3
	isNOfRiver
	FeatureType=FEATURE_FOREST, FeatureVariety=4
EndPlot
BeginPlot
	x=100,y=10
	TerrainType=TERRAIN_GRASS
	PlotType=2
	FeatureType=FEATURE_FOREST, FeatureVariety=4
EndPlot
BeginPlot
	x=100,y=11
	TerrainType=TERRAIN_GRASS
	PlotType=2
	FeatureType=FEATURE_FOREST, FeatureVariety=4
EndPlot
BeginPlot
	x=100,y=12
	TerrainType=TERRAIN_GRASS
	PlotType=2
EndPlot
BeginPlot
	x=100,y=13
	TerrainType=TERRAIN_GRASS
	PlotType=2
EndPlot
BeginPlot
	x=100,y=14
	TerrainType=TERRAIN_GRASS
	PlotType=2
	RiverWEDirection=3
	isNOfRiver
	FeatureType=FEATURE_FOREST, FeatureVariety=4
EndPlot
BeginPlot
	x=100,y=15
	TerrainType=TERRAIN_GRASS
	PlotType=2
EndPlot
BeginPlot
	x=100,y=16
	TerrainType=TERRAIN_GRASS
	PlotType=2
EndPlot
BeginPlot
	x=100,y=17
	TerrainType=TERRAIN_GRASS
	PlotType=2
EndPlot
BeginPlot
	x=100,y=18
	TerrainType=TERRAIN_GRASS
	PlotType=2
	FeatureType=FEATURE_FOREST, FeatureVariety=4
EndPlot
BeginPlot
	x=100,y=19
	TerrainType=TERRAIN_GRASS
	PlotType=2
	RiverNSDirection=2
	isWOfRiver
EndPlot
BeginPlot
	x=100,y=20
	TerrainType=TERRAIN_GRASS
	PlotType=2
	RiverWEDirection=1
	isNOfRiver
	FeatureType=FEATURE_FOREST, FeatureVariety=4
EndPlot
BeginPlot
	x=100,y=21
	TerrainType=TERRAIN_GRASS
	PlotType=2
	BonusType=BONUS_IVORY
	FeatureType=FEATURE_FOREST, FeatureVariety=4
EndPlot
BeginPlot
	x=100,y=22
	TerrainType=TERRAIN_GRASS
	PlotType=2
	ImprovementType=IMPROVEMENT_GOODY_HUT
EndPlot
BeginPlot
	x=100,y=23
	TerrainType=TERRAIN_GRASS
	PlotType=2
EndPlot
BeginPlot
	x=100,y=24
	TerrainType=TERRAIN_GRASS
	PlotType=2
EndPlot
BeginPlot
	x=100,y=25
	TerrainType=TERRAIN_GRASS
	PlotType=2
	ImprovementType=IMPROVEMENT_GOODY_HUT
EndPlot
BeginPlot
	x=100,y=26
	TerrainType=TERRAIN_GRASS
	PlotType=2
EndPlot
BeginPlot
	x=100,y=27
	TerrainType=TERRAIN_GRASS
	PlotType=1
	FeatureType=FEATURE_FOREST, FeatureVariety=4
EndPlot
BeginPlot
	x=100,y=28
	TerrainType=TERRAIN_GRASS
	PlotType=1
	BonusType=BONUS_COAL
EndPlot
BeginPlot
	x=100,y=29
	TerrainType=TERRAIN_GRASS
	PlotType=1
EndPlot
BeginPlot
	x=100,y=30
	TerrainType=TERRAIN_GRASS
	PlotType=2
EndPlot
BeginPlot
	x=100,y=31
	TerrainType=TERRAIN_COAST
	PlotType=3
	BonusType=BONUS_CRAB
EndPlot
BeginPlot
	x=100,y=32
	TerrainType=TERRAIN_OCEAN
	PlotType=3
EndPlot
BeginPlot
	x=100,y=33
	TerrainType=TERRAIN_OCEAN
	PlotType=3
EndPlot
BeginPlot
	x=100,y=34
	TerrainType=TERRAIN_OCEAN
	PlotType=3
EndPlot
BeginPlot
	x=100,y=35
	TerrainType=TERRAIN_OCEAN
	PlotType=3
EndPlot
BeginPlot
	x=100,y=36
	TerrainType=TERRAIN_OCEAN
	PlotType=3
EndPlot
BeginPlot
	x=100,y=37
	TerrainType=TERRAIN_OCEAN
	PlotType=3
EndPlot
BeginPlot
	x=100,y=38
	TerrainType=TERRAIN_COAST
	PlotType=3
EndPlot
BeginPlot
	x=100,y=39
	TerrainType=TERRAIN_GRASS
	PlotType=2
EndPlot
BeginPlot
	x=100,y=40
	TerrainType=TERRAIN_GRASS
	PlotType=1
	FeatureType=FEATURE_FOREST, FeatureVariety=3
EndPlot
BeginPlot
	x=100,y=41
	TerrainType=TERRAIN_GRASS
	PlotType=1
	FeatureType=FEATURE_FOREST, FeatureVariety=3
EndPlot
BeginPlot
	x=100,y=42
	TerrainType=TERRAIN_GRASS
	PlotType=1
	RiverNSDirection=0
	isWOfRiver
	FeatureType=FEATURE_FOREST, FeatureVariety=3
EndPlot
BeginPlot
	x=100,y=43
	TerrainType=TERRAIN_GRASS
	PlotType=2
	RiverWEDirection=3
	isNOfRiver
	FeatureType=FEATURE_FOREST, FeatureVariety=3
EndPlot
BeginPlot
	x=100,y=44
	TerrainType=TERRAIN_GRASS
	PlotType=2
	FeatureType=FEATURE_FOREST, FeatureVariety=3
EndPlot
BeginPlot
	x=100,y=45
	TerrainType=TERRAIN_GRASS
	PlotType=2
EndPlot
BeginPlot
	x=100,y=46
	TerrainType=TERRAIN_GRASS
	PlotType=2
	RiverNSDirection=0
	isWOfRiver
	RiverWEDirection=1
	isNOfRiver
EndPlot
BeginPlot
	x=100,y=47
	TerrainType=TERRAIN_GRASS
	PlotType=2
	BonusType=BONUS_PIG
	FeatureType=FEATURE_FOREST, FeatureVariety=3
EndPlot
BeginPlot
	x=100,y=48
	TerrainType=TERRAIN_GRASS
	PlotType=2
	ImprovementType=IMPROVEMENT_GOODY_HUT
	RiverNSDirection=2
	isWOfRiver
EndPlot
BeginPlot
	x=100,y=49
	TerrainType=TERRAIN_GRASS
	PlotType=2
	RiverWEDirection=1
	isNOfRiver
EndPlot
BeginPlot
	x=100,y=50
	TerrainType=TERRAIN_GRASS
	PlotType=2
EndPlot
BeginPlot
	x=100,y=51
	TerrainType=TERRAIN_GRASS
	PlotType=2
	FeatureType=FEATURE_FOREST, FeatureVariety=3
EndPlot
BeginPlot
	x=100,y=52
	TerrainType=TERRAIN_GRASS
	PlotType=2
EndPlot
BeginPlot
	x=100,y=53
	TerrainType=TERRAIN_GRASS
	PlotType=2
	BonusType=BONUS_COAL
	FeatureType=FEATURE_FOREST, FeatureVariety=3
EndPlot
BeginPlot
	x=100,y=54
	TerrainType=TERRAIN_GRASS
	PlotType=2
	FeatureType=FEATURE_FOREST, FeatureVariety=3
EndPlot
BeginPlot
	x=100,y=55
	TerrainType=TERRAIN_GRASS
	PlotType=2
	RiverNSDirection=0
	isWOfRiver
	RiverWEDirection=1
	isNOfRiver
EndPlot
BeginPlot
	x=100,y=56
	TerrainType=TERRAIN_GRASS
	PlotType=2
EndPlot
BeginPlot
	x=100,y=57
	TerrainType=TERRAIN_GRASS
	PlotType=2
	RiverWEDirection=1
	isNOfRiver
EndPlot
BeginPlot
	x=100,y=58
	TerrainType=TERRAIN_GRASS
	PlotType=2
EndPlot
BeginPlot
	x=100,y=59
	TerrainType=TERRAIN_GRASS
	PlotType=2
	RiverNSDirection=2
	isWOfRiver
EndPlot
BeginPlot
	x=100,y=60
	TerrainType=TERRAIN_GRASS
	PlotType=2
	RiverWEDirection=1
	isNOfRiver
	FeatureType=FEATURE_FOREST, FeatureVariety=3
EndPlot
BeginPlot
	x=100,y=61
	TerrainType=TERRAIN_GRASS
	PlotType=2
EndPlot
BeginPlot
	x=100,y=62
	TerrainType=TERRAIN_GRASS
	PlotType=2
EndPlot
BeginPlot
	x=100,y=63
	TerrainType=TERRAIN_GRASS
	PlotType=2
EndPlot
BeginPlot
	x=100,y=64
	TerrainType=TERRAIN_COAST
	PlotType=3
EndPlot
BeginPlot
	x=100,y=65
	TerrainType=TERRAIN_OCEAN
	PlotType=3
EndPlot
BeginPlot
	x=100,y=66
	TerrainType=TERRAIN_OCEAN
	PlotType=3
EndPlot
BeginPlot
	x=100,y=67
	TerrainType=TERRAIN_OCEAN
	PlotType=3
EndPlot</v>
      </c>
    </row>
    <row r="179" spans="2:2" x14ac:dyDescent="0.25">
      <c r="B179" s="201" t="str">
        <f t="shared" ca="1" si="3"/>
        <v>BeginPlot
	x=101,y=0
	TerrainType=TERRAIN_OCEAN
	PlotType=3
EndPlot
BeginPlot
	x=101,y=1
	TerrainType=TERRAIN_OCEAN
	PlotType=3
EndPlot
BeginPlot
	x=101,y=2
	TerrainType=TERRAIN_OCEAN
	PlotType=3
EndPlot
BeginPlot
	x=101,y=3
	TerrainType=TERRAIN_OCEAN
	PlotType=3
EndPlot
BeginPlot
	x=101,y=4
	TerrainType=TERRAIN_OCEAN
	PlotType=3
EndPlot
BeginPlot
	x=101,y=5
	TerrainType=TERRAIN_COAST
	PlotType=3
EndPlot
BeginPlot
	x=101,y=6
	TerrainType=TERRAIN_GRASS
	PlotType=2
	FeatureType=FEATURE_FOREST, FeatureVariety=4
EndPlot
BeginPlot
	x=101,y=7
	TerrainType=TERRAIN_GRASS
	PlotType=2
	FeatureType=FEATURE_FOREST, FeatureVariety=4
EndPlot
BeginPlot
	x=101,y=8
	TerrainType=TERRAIN_GRASS
	PlotType=2
	BonusType=BONUS_SHEEP
	ImprovementType=IMPROVEMENT_GOODY_HUT
	FeatureType=FEATURE_FOREST, FeatureVariety=4
EndPlot
BeginPlot
	x=101,y=9
	TerrainType=TERRAIN_GRASS
	PlotType=2
	RiverWEDirection=3
	isNOfRiver
	FeatureType=FEATURE_FOREST, FeatureVariety=4
EndPlot
BeginPlot
	x=101,y=10
	TerrainType=TERRAIN_GRASS
	PlotType=1
	FeatureType=FEATURE_FOREST, FeatureVariety=4
EndPlot
BeginPlot
	x=101,y=11
	TerrainType=TERRAIN_GRASS
	PlotType=2
EndPlot
BeginPlot
	x=101,y=12
	TerrainType=TERRAIN_GRASS
	PlotType=2
	FeatureType=FEATURE_FOREST, FeatureVariety=4
EndPlot
BeginPlot
	x=101,y=13
	TerrainType=TERRAIN_GRASS
	PlotType=2
EndPlot
BeginPlot
	x=101,y=14
	TerrainType=TERRAIN_GRASS
	PlotType=2
	RiverWEDirection=3
	isNOfRiver
EndPlot
BeginPlot
	x=101,y=15
	TerrainType=TERRAIN_GRASS
	PlotType=1
	FeatureType=FEATURE_FOREST, FeatureVariety=4
EndPlot
BeginPlot
	x=101,y=16
	TerrainType=TERRAIN_GRASS
	PlotType=1
EndPlot
BeginPlot
	x=101,y=17
	TerrainType=TERRAIN_GRASS
	PlotType=1
	FeatureType=FEATURE_FOREST, FeatureVariety=4
EndPlot
BeginPlot
	x=101,y=18
	TerrainType=TERRAIN_GRASS
	PlotType=2
	BonusType=BONUS_SILVER
	FeatureType=FEATURE_FOREST, FeatureVariety=4
EndPlot
BeginPlot
	x=101,y=19
	TerrainType=TERRAIN_GRASS
	PlotType=2
	RiverWEDirection=1
	isNOfRiver
	FeatureType=FEATURE_FOREST, FeatureVariety=4
EndPlot
BeginPlot
	x=101,y=20
	TerrainType=TERRAIN_GRASS
	PlotType=2
	FeatureType=FEATURE_FOREST, FeatureVariety=4
EndPlot
BeginPlot
	x=101,y=21
	TerrainType=TERRAIN_GRASS
	PlotType=2
EndPlot
BeginPlot
	x=101,y=22
	TerrainType=TERRAIN_GRASS
	PlotType=2
EndPlot
BeginPlot
	x=101,y=23
	TerrainType=TERRAIN_GRASS
	PlotType=2
EndPlot
BeginPlot
	x=101,y=24
	TerrainType=TERRAIN_GRASS
	PlotType=2
EndPlot
BeginPlot
	x=101,y=25
	TerrainType=TERRAIN_GRASS
	PlotType=2
	FeatureType=FEATURE_FOREST, FeatureVariety=4
EndPlot
BeginPlot
	x=101,y=26
	TerrainType=TERRAIN_GRASS
	PlotType=2
	FeatureType=FEATURE_FOREST, FeatureVariety=4
EndPlot
BeginPlot
	x=101,y=27
	TerrainType=TERRAIN_GRASS
	PlotType=2
	BonusType=BONUS_ALUMINUM
EndPlot
BeginPlot
	x=101,y=28
	TerrainType=TERRAIN_GRASS
	PlotType=1
	FeatureType=FEATURE_FOREST, FeatureVariety=4
EndPlot
BeginPlot
	x=101,y=29
	TerrainType=TERRAIN_GRASS
	PlotType=1
EndPlot
BeginPlot
	x=101,y=30
	TerrainType=TERRAIN_GRASS
	PlotType=1
EndPlot
BeginPlot
	x=101,y=31
	TerrainType=TERRAIN_COAST
	PlotType=3
EndPlot
BeginPlot
	x=101,y=32
	TerrainType=TERRAIN_OCEAN
	PlotType=3
EndPlot
BeginPlot
	x=101,y=33
	TerrainType=TERRAIN_OCEAN
	PlotType=3
EndPlot
BeginPlot
	x=101,y=34
	TerrainType=TERRAIN_OCEAN
	PlotType=3
EndPlot
BeginPlot
	x=101,y=35
	TerrainType=TERRAIN_OCEAN
	PlotType=3
EndPlot
BeginPlot
	x=101,y=36
	TerrainType=TERRAIN_OCEAN
	PlotType=3
EndPlot
BeginPlot
	x=101,y=37
	TerrainType=TERRAIN_OCEAN
	PlotType=3
EndPlot
BeginPlot
	x=101,y=38
	TerrainType=TERRAIN_COAST
	PlotType=3
EndPlot
BeginPlot
	x=101,y=39
	TerrainType=TERRAIN_GRASS
	PlotType=1
	FeatureType=FEATURE_FOREST, FeatureVariety=3
EndPlot
BeginPlot
	x=101,y=40
	TerrainType=TERRAIN_GRASS
	PlotType=1
	RiverNSDirection=0
	isWOfRiver
	FeatureType=FEATURE_FOREST, FeatureVariety=3
EndPlot
BeginPlot
	x=101,y=41
	TerrainType=TERRAIN_GRASS
	PlotType=1
	RiverNSDirection=0
	isWOfRiver
	FeatureType=FEATURE_FOREST, FeatureVariety=3
EndPlot
BeginPlot
	x=101,y=42
	TerrainType=TERRAIN_GRASS
	PlotType=2
	RiverWEDirection=3
	isNOfRiver
	FeatureType=FEATURE_FOREST, FeatureVariety=3
EndPlot
BeginPlot
	x=101,y=43
	TerrainType=TERRAIN_GRASS
	PlotType=2
	FeatureType=FEATURE_FOREST, FeatureVariety=3
EndPlot
BeginPlot
	x=101,y=44
	TerrainType=TERRAIN_GRASS
	PlotType=2
EndPlot
BeginPlot
	x=101,y=45
	TerrainType=TERRAIN_GRASS
	PlotType=2
	FeatureType=FEATURE_FOREST, FeatureVariety=3
EndPlot
BeginPlot
	x=101,y=46
	TerrainType=TERRAIN_GRASS
	PlotType=2
EndPlot
BeginPlot
	x=101,y=47
	TerrainType=TERRAIN_GRASS
	PlotType=2
	RiverNSDirection=2
	isWOfRiver
	RiverWEDirection=1
	isNOfRiver
EndPlot
BeginPlot
	x=101,y=48
	TerrainType=TERRAIN_GRASS
	PlotType=2
	RiverWEDirection=1
	isNOfRiver
	FeatureType=FEATURE_FOREST, FeatureVariety=3
EndPlot
BeginPlot
	x=101,y=49
	TerrainType=TERRAIN_GRASS
	PlotType=2
EndPlot
BeginPlot
	x=101,y=50
	TerrainType=TERRAIN_GRASS
	PlotType=2
	FeatureType=FEATURE_FOREST, FeatureVariety=3
EndPlot
BeginPlot
	x=101,y=51
	TerrainType=TERRAIN_GRASS
	PlotType=2
	RiverNSDirection=2
	isWOfRiver
	FeatureType=FEATURE_FOREST, FeatureVariety=3
EndPlot
BeginPlot
	x=101,y=52
	TerrainType=TERRAIN_GRASS
	PlotType=1
	RiverWEDirection=1
	isNOfRiver
	FeatureType=FEATURE_FOREST, FeatureVariety=3
EndPlot
BeginPlot
	x=101,y=53
	TerrainType=TERRAIN_GRASS
	PlotType=1
	FeatureType=FEATURE_FOREST, FeatureVariety=3
EndPlot
BeginPlot
	x=101,y=54
	TerrainType=TERRAIN_GRASS
	PlotType=1
	BonusType=BONUS_STONE
EndPlot
BeginPlot
	x=101,y=55
	TerrainType=TERRAIN_GRASS
	PlotType=2
EndPlot
BeginPlot
	x=101,y=56
	TerrainType=TERRAIN_GRASS
	PlotType=2
	RiverNSDirection=0
	isWOfRiver
	RiverWEDirection=1
	isNOfRiver
EndPlot
BeginPlot
	x=101,y=57
	TerrainType=TERRAIN_GRASS
	PlotType=2
	RiverNSDirection=0
	isWOfRiver
	RiverWEDirection=1
	isNOfRiver
EndPlot
BeginPlot
	x=101,y=58
	TerrainType=TERRAIN_GRASS
	PlotType=2
	RiverNSDirection=2
	isWOfRiver
	FeatureType=FEATURE_FOREST, FeatureVariety=3
EndPlot
BeginPlot
	x=101,y=59
	TerrainType=TERRAIN_GRASS
	PlotType=1
	RiverWEDirection=1
	isNOfRiver
	FeatureType=FEATURE_FOREST, FeatureVariety=3
EndPlot
BeginPlot
	x=101,y=60
	TerrainType=TERRAIN_GRASS
	PlotType=2
EndPlot
BeginPlot
	x=101,y=61
	TerrainType=TERRAIN_GRASS
	PlotType=2
	FeatureType=FEATURE_FOREST, FeatureVariety=3
EndPlot
BeginPlot
	x=101,y=62
	TerrainType=TERRAIN_GRASS
	PlotType=2
EndPlot
BeginPlot
	x=101,y=63
	TerrainType=TERRAIN_GRASS
	PlotType=2
EndPlot
BeginPlot
	x=101,y=64
	TerrainType=TERRAIN_COAST
	PlotType=3
EndPlot
BeginPlot
	x=101,y=65
	TerrainType=TERRAIN_OCEAN
	PlotType=3
EndPlot
BeginPlot
	x=101,y=66
	TerrainType=TERRAIN_OCEAN
	PlotType=3
EndPlot
BeginPlot
	x=101,y=67
	TerrainType=TERRAIN_OCEAN
	PlotType=3
EndPlot</v>
      </c>
    </row>
    <row r="180" spans="2:2" x14ac:dyDescent="0.25">
      <c r="B180" s="201" t="str">
        <f t="shared" ca="1" si="3"/>
        <v>BeginPlot
	x=102,y=0
	TerrainType=TERRAIN_OCEAN
	PlotType=3
EndPlot
BeginPlot
	x=102,y=1
	TerrainType=TERRAIN_OCEAN
	PlotType=3
EndPlot
BeginPlot
	x=102,y=2
	TerrainType=TERRAIN_OCEAN
	PlotType=3
EndPlot
BeginPlot
	x=102,y=3
	TerrainType=TERRAIN_OCEAN
	PlotType=3
EndPlot
BeginPlot
	x=102,y=4
	TerrainType=TERRAIN_OCEAN
	PlotType=3
EndPlot
BeginPlot
	x=102,y=5
	TerrainType=TERRAIN_COAST
	PlotType=3
EndPlot
BeginPlot
	x=102,y=6
	TerrainType=TERRAIN_GRASS
	PlotType=2
	FeatureType=FEATURE_FOREST, FeatureVariety=4
EndPlot
BeginPlot
	x=102,y=7
	TerrainType=TERRAIN_GRASS
	PlotType=2
EndPlot
BeginPlot
	x=102,y=8
	TerrainType=TERRAIN_GRASS
	PlotType=1
EndPlot
BeginPlot
	x=102,y=9
	TerrainType=TERRAIN_GRASS
	PlotType=2
	RiverWEDirection=3
	isNOfRiver
	FeatureType=FEATURE_FOREST, FeatureVariety=4
EndPlot
BeginPlot
	x=102,y=10
	TerrainType=TERRAIN_GRASS
	PlotType=1
EndPlot
BeginPlot
	x=102,y=11
	TerrainType=TERRAIN_GRASS
	PlotType=2
EndPlot
BeginPlot
	x=102,y=12
	TerrainType=TERRAIN_GRASS
	PlotType=1
EndPlot
BeginPlot
	x=102,y=13
	TerrainType=TERRAIN_GRASS
	PlotType=1
EndPlot
BeginPlot
	x=102,y=14
	TerrainType=TERRAIN_GRASS
	PlotType=2
	RiverWEDirection=3
	isNOfRiver
EndPlot
BeginPlot
	x=102,y=15
	TerrainType=TERRAIN_GRASS
	PlotType=1
	FeatureType=FEATURE_FOREST, FeatureVariety=4
EndPlot
BeginPlot
	x=102,y=16
	TerrainType=TERRAIN_GRASS
	PlotType=1
	FeatureType=FEATURE_FOREST, FeatureVariety=4
EndPlot
BeginPlot
	x=102,y=17
	TerrainType=TERRAIN_GRASS
	PlotType=2
	FeatureType=FEATURE_FOREST, FeatureVariety=4
EndPlot
BeginPlot
	x=102,y=18
	TerrainType=TERRAIN_GRASS
	PlotType=1
	FeatureType=FEATURE_FOREST, FeatureVariety=4
EndPlot
BeginPlot
	x=102,y=19
	TerrainType=TERRAIN_GRASS
	PlotType=2
	RiverWEDirection=1
	isNOfRiver
EndPlot
BeginPlot
	x=102,y=20
	TerrainType=TERRAIN_GRASS
	PlotType=2
EndPlot
BeginPlot
	x=102,y=21
	TerrainType=TERRAIN_GRASS
	PlotType=1
	FeatureType=FEATURE_FOREST, FeatureVariety=4
EndPlot
BeginPlot
	x=102,y=22
	TerrainType=TERRAIN_GRASS
	PlotType=1
	FeatureType=FEATURE_FOREST, FeatureVariety=4
EndPlot
BeginPlot
	x=102,y=23
	TerrainType=TERRAIN_GRASS
	PlotType=2
	BonusType=BONUS_RICE
EndPlot
BeginPlot
	x=102,y=24
	TerrainType=TERRAIN_GRASS
	PlotType=2
	RiverNSDirection=2
	isWOfRiver
	FeatureType=FEATURE_FOREST, FeatureVariety=4
EndPlot
BeginPlot
	x=102,y=25
	TerrainType=TERRAIN_GRASS
	PlotType=2
	RiverNSDirection=2
	isWOfRiver
EndPlot
BeginPlot
	x=102,y=26
	TerrainType=TERRAIN_GRASS
	PlotType=2
EndPlot
BeginPlot
	x=102,y=27
	TerrainType=TERRAIN_GRASS
	PlotType=2
EndPlot
BeginPlot
	x=102,y=28
	TerrainType=TERRAIN_GRASS
	PlotType=2
EndPlot
BeginPlot
	x=102,y=29
	TerrainType=TERRAIN_GRASS
	PlotType=2
	FeatureType=FEATURE_FOREST, FeatureVariety=4
EndPlot
BeginPlot
	x=102,y=30
	TerrainType=TERRAIN_GRASS
	PlotType=2
	FeatureType=FEATURE_FOREST, FeatureVariety=4
EndPlot
BeginPlot
	x=102,y=31
	TerrainType=TERRAIN_COAST
	PlotType=3
EndPlot
BeginPlot
	x=102,y=32
	TerrainType=TERRAIN_OCEAN
	PlotType=3
EndPlot
BeginPlot
	x=102,y=33
	TerrainType=TERRAIN_OCEAN
	PlotType=3
EndPlot
BeginPlot
	x=102,y=34
	TerrainType=TERRAIN_OCEAN
	PlotType=3
EndPlot
BeginPlot
	x=102,y=35
	TerrainType=TERRAIN_OCEAN
	PlotType=3
EndPlot
BeginPlot
	x=102,y=36
	TerrainType=TERRAIN_OCEAN
	PlotType=3
EndPlot
BeginPlot
	x=102,y=37
	TerrainType=TERRAIN_OCEAN
	PlotType=3
EndPlot
BeginPlot
	x=102,y=38
	TerrainType=TERRAIN_COAST
	PlotType=3
EndPlot
BeginPlot
	x=102,y=39
	TerrainType=TERRAIN_GRASS
	PlotType=2
	FeatureType=FEATURE_FOREST, FeatureVariety=3
EndPlot
BeginPlot
	x=102,y=40
	TerrainType=TERRAIN_GRASS
	PlotType=2
EndPlot
BeginPlot
	x=102,y=41
	TerrainType=TERRAIN_GRASS
	PlotType=2
EndPlot
BeginPlot
	x=102,y=42
	TerrainType=TERRAIN_GRASS
	PlotType=2
	FeatureType=FEATURE_FOREST, FeatureVariety=3
EndPlot
BeginPlot
	x=102,y=43
	TerrainType=TERRAIN_GRASS
	PlotType=2
EndPlot
BeginPlot
	x=102,y=44
	TerrainType=TERRAIN_GRASS
	PlotType=2
EndPlot
BeginPlot
	x=102,y=45
	TerrainType=TERRAIN_GRASS
	PlotType=2
EndPlot
BeginPlot
	x=102,y=46
	TerrainType=TERRAIN_GRASS
	PlotType=2
	BonusType=BONUS_RICE
	RiverNSDirection=2
	isWOfRiver
EndPlot
BeginPlot
	x=102,y=47
	TerrainType=TERRAIN_GRASS
	PlotType=1
	RiverNSDirection=2
	isWOfRiver
	RiverWEDirection=1
	isNOfRiver
EndPlot
BeginPlot
	x=102,y=48
	TerrainType=TERRAIN_GRASS
	PlotType=1
	FeatureType=FEATURE_FOREST, FeatureVariety=3
EndPlot
BeginPlot
	x=102,y=49
	TerrainType=TERRAIN_GRASS
	PlotType=2
	FeatureType=FEATURE_FOREST, FeatureVariety=3
EndPlot
BeginPlot
	x=102,y=50
	TerrainType=TERRAIN_GRASS
	PlotType=2
	FeatureType=FEATURE_FOREST, FeatureVariety=3
EndPlot
BeginPlot
	x=102,y=51
	TerrainType=TERRAIN_GRASS
	PlotType=1
	RiverNSDirection=0
	isWOfRiver
	RiverWEDirection=1
	isNOfRiver
	FeatureType=FEATURE_FOREST, FeatureVariety=3
EndPlot
BeginPlot
	x=102,y=52
	TerrainType=TERRAIN_GRASS
	PlotType=2
EndPlot
BeginPlot
	x=102,y=53
	TerrainType=TERRAIN_GRASS
	PlotType=1
	ImprovementType=IMPROVEMENT_GOODY_HUT
EndPlot
BeginPlot
	x=102,y=54
	TerrainType=TERRAIN_GRASS
	PlotType=1
	FeatureType=FEATURE_FOREST, FeatureVariety=3
EndPlot
BeginPlot
	x=102,y=55
	TerrainType=TERRAIN_GRASS
	PlotType=2
	FeatureType=FEATURE_FOREST, FeatureVariety=3
EndPlot
BeginPlot
	x=102,y=56
	TerrainType=TERRAIN_GRASS
	PlotType=1
EndPlot
BeginPlot
	x=102,y=57
	TerrainType=TERRAIN_GRASS
	PlotType=1
	FeatureType=FEATURE_FOREST, FeatureVariety=3
EndPlot
BeginPlot
	x=102,y=58
	TerrainType=TERRAIN_GRASS
	PlotType=2
	RiverWEDirection=1
	isNOfRiver
EndPlot
BeginPlot
	x=102,y=59
	TerrainType=TERRAIN_GRASS
	PlotType=1
EndPlot
BeginPlot
	x=102,y=60
	TerrainType=TERRAIN_GRASS
	PlotType=2
EndPlot
BeginPlot
	x=102,y=61
	TerrainType=TERRAIN_GRASS
	PlotType=1
EndPlot
BeginPlot
	x=102,y=62
	TerrainType=TERRAIN_GRASS
	PlotType=2
	FeatureType=FEATURE_FOREST, FeatureVariety=3
EndPlot
BeginPlot
	x=102,y=63
	TerrainType=TERRAIN_GRASS
	PlotType=2
	BonusType=BONUS_BANANA
	FeatureType=FEATURE_FOREST, FeatureVariety=3
EndPlot
BeginPlot
	x=102,y=64
	TerrainType=TERRAIN_COAST
	PlotType=3
EndPlot
BeginPlot
	x=102,y=65
	TerrainType=TERRAIN_OCEAN
	PlotType=3
EndPlot
BeginPlot
	x=102,y=66
	TerrainType=TERRAIN_OCEAN
	PlotType=3
EndPlot
BeginPlot
	x=102,y=67
	TerrainType=TERRAIN_OCEAN
	PlotType=3
EndPlot</v>
      </c>
    </row>
    <row r="181" spans="2:2" x14ac:dyDescent="0.25">
      <c r="B181" s="201" t="str">
        <f t="shared" ca="1" si="3"/>
        <v>BeginPlot
	x=103,y=0
	TerrainType=TERRAIN_OCEAN
	PlotType=3
EndPlot
BeginPlot
	x=103,y=1
	TerrainType=TERRAIN_OCEAN
	PlotType=3
EndPlot
BeginPlot
	x=103,y=2
	TerrainType=TERRAIN_OCEAN
	PlotType=3
EndPlot
BeginPlot
	x=103,y=3
	TerrainType=TERRAIN_OCEAN
	PlotType=3
EndPlot
BeginPlot
	x=103,y=4
	TerrainType=TERRAIN_OCEAN
	PlotType=3
EndPlot
BeginPlot
	x=103,y=5
	TerrainType=TERRAIN_COAST
	PlotType=3
EndPlot
BeginPlot
	x=103,y=6
	TerrainType=TERRAIN_COAST
	PlotType=3
	FeatureType=FEATURE_FOREST, FeatureVariety=4
EndPlot
BeginPlot
	x=103,y=7
	TerrainType=TERRAIN_COAST
	PlotType=3
	FeatureType=FEATURE_FOREST, FeatureVariety=4
EndPlot
BeginPlot
	x=103,y=8
	TerrainType=TERRAIN_GRASS
	PlotType=2
	FeatureType=FEATURE_FOREST, FeatureVariety=4
EndPlot
BeginPlot
	x=103,y=9
	TerrainType=TERRAIN_GRASS
	PlotType=1
	FeatureType=FEATURE_FOREST, FeatureVariety=4
EndPlot
BeginPlot
	x=103,y=10
	TerrainType=TERRAIN_GRASS
	PlotType=1
	FeatureType=FEATURE_FOREST, FeatureVariety=4
EndPlot
BeginPlot
	x=103,y=11
	TerrainType=TERRAIN_GRASS
	PlotType=2
EndPlot
BeginPlot
	x=103,y=12
	TerrainType=TERRAIN_GRASS
	PlotType=1
EndPlot
BeginPlot
	x=103,y=13
	TerrainType=TERRAIN_GRASS
	PlotType=1
	FeatureType=FEATURE_FOREST, FeatureVariety=4
EndPlot
BeginPlot
	x=103,y=14
	TerrainType=TERRAIN_GRASS
	PlotType=2
	FeatureType=FEATURE_FOREST, FeatureVariety=4
EndPlot
BeginPlot
	x=103,y=15
	TerrainType=TERRAIN_GRASS
	PlotType=1
	FeatureType=FEATURE_FOREST, FeatureVariety=4
EndPlot
BeginPlot
	x=103,y=16
	TerrainType=TERRAIN_GRASS
	PlotType=1
	ImprovementType=IMPROVEMENT_GOODY_HUT
	FeatureType=FEATURE_FOREST, FeatureVariety=4
EndPlot
BeginPlot
	x=103,y=17
	TerrainType=TERRAIN_GRASS
	PlotType=1
	FeatureType=FEATURE_FOREST, FeatureVariety=4
EndPlot
BeginPlot
	x=103,y=18
	TerrainType=TERRAIN_GRASS
	PlotType=2
EndPlot
BeginPlot
	x=103,y=19
	TerrainType=TERRAIN_GRASS
	PlotType=2
	RiverWEDirection=1
	isNOfRiver
EndPlot
BeginPlot
	x=103,y=20
	TerrainType=TERRAIN_GRASS
	PlotType=2
EndPlot
BeginPlot
	x=103,y=21
	TerrainType=TERRAIN_GRASS
	PlotType=2
EndPlot
BeginPlot
	x=103,y=22
	TerrainType=TERRAIN_GRASS
	PlotType=2
	FeatureType=FEATURE_FOREST, FeatureVariety=4
EndPlot
BeginPlot
	x=103,y=23
	TerrainType=TERRAIN_GRASS
	PlotType=2
	FeatureType=FEATURE_FOREST, FeatureVariety=4
EndPlot
BeginPlot
	x=103,y=24
	TerrainType=TERRAIN_GRASS
	PlotType=2
	BonusType=BONUS_OIL
	RiverWEDirection=1
	isNOfRiver
EndPlot
BeginPlot
	x=103,y=25
	TerrainType=TERRAIN_GRASS
	PlotType=2
	FeatureType=FEATURE_FOREST, FeatureVariety=4
EndPlot
BeginPlot
	x=103,y=26
	TerrainType=TERRAIN_GRASS
	PlotType=2
	RiverWEDirection=3
	isNOfRiver
	FeatureType=FEATURE_FOREST, FeatureVariety=4
EndPlot
BeginPlot
	x=103,y=27
	TerrainType=TERRAIN_GRASS
	PlotType=2
EndPlot
BeginPlot
	x=103,y=28
	TerrainType=TERRAIN_GRASS
	PlotType=2
EndPlot
BeginPlot
	x=103,y=29
	TerrainType=TERRAIN_COAST
	PlotType=3
	FeatureType=FEATURE_FOREST, FeatureVariety=4
EndPlot
BeginPlot
	x=103,y=30
	TerrainType=TERRAIN_COAST
	PlotType=3
	FeatureType=FEATURE_FOREST, FeatureVariety=4
EndPlot
BeginPlot
	x=103,y=31
	TerrainType=TERRAIN_COAST
	PlotType=3
EndPlot
BeginPlot
	x=103,y=32
	TerrainType=TERRAIN_OCEAN
	PlotType=3
EndPlot
BeginPlot
	x=103,y=33
	TerrainType=TERRAIN_OCEAN
	PlotType=3
EndPlot
BeginPlot
	x=103,y=34
	TerrainType=TERRAIN_OCEAN
	PlotType=3
EndPlot
BeginPlot
	x=103,y=35
	TerrainType=TERRAIN_OCEAN
	PlotType=3
EndPlot
BeginPlot
	x=103,y=36
	TerrainType=TERRAIN_OCEAN
	PlotType=3
EndPlot
BeginPlot
	x=103,y=37
	TerrainType=TERRAIN_OCEAN
	PlotType=3
EndPlot
BeginPlot
	x=103,y=38
	TerrainType=TERRAIN_COAST
	PlotType=3
EndPlot
BeginPlot
	x=103,y=39
	TerrainType=TERRAIN_COAST
	PlotType=3
	FeatureType=FEATURE_FOREST, FeatureVariety=3
EndPlot
BeginPlot
	x=103,y=40
	TerrainType=TERRAIN_COAST
	PlotType=3
	BonusType=BONUS_FISH
	FeatureType=FEATURE_FOREST, FeatureVariety=3
EndPlot
BeginPlot
	x=103,y=41
	TerrainType=TERRAIN_GRASS
	PlotType=2
	FeatureType=FEATURE_FOREST, FeatureVariety=3
EndPlot
BeginPlot
	x=103,y=42
	TerrainType=TERRAIN_GRASS
	PlotType=2
	FeatureType=FEATURE_FOREST, FeatureVariety=3
EndPlot
BeginPlot
	x=103,y=43
	TerrainType=TERRAIN_GRASS
	PlotType=2
	FeatureType=FEATURE_FOREST, FeatureVariety=3
EndPlot
BeginPlot
	x=103,y=44
	TerrainType=TERRAIN_GRASS
	PlotType=2
EndPlot
BeginPlot
	x=103,y=45
	TerrainType=TERRAIN_GRASS
	PlotType=2
	RiverNSDirection=2
	isWOfRiver
EndPlot
BeginPlot
	x=103,y=46
	TerrainType=TERRAIN_GRASS
	PlotType=2
	RiverWEDirection=1
	isNOfRiver
	FeatureType=FEATURE_FOREST, FeatureVariety=3
EndPlot
BeginPlot
	x=103,y=47
	TerrainType=TERRAIN_GRASS
	PlotType=2
	BonusType=BONUS_OIL
	FeatureType=FEATURE_FOREST, FeatureVariety=3
EndPlot
BeginPlot
	x=103,y=48
	TerrainType=TERRAIN_GRASS
	PlotType=2
	RiverNSDirection=2
	isWOfRiver
	RiverWEDirection=3
	isNOfRiver
	FeatureType=FEATURE_FOREST, FeatureVariety=3
EndPlot
BeginPlot
	x=103,y=49
	TerrainType=TERRAIN_GRASS
	PlotType=2
	ImprovementType=IMPROVEMENT_GOODY_HUT
	FeatureType=FEATURE_FOREST, FeatureVariety=3
EndPlot
BeginPlot
	x=103,y=50
	TerrainType=TERRAIN_GRASS
	PlotType=2
	FeatureType=FEATURE_FOREST, FeatureVariety=3
EndPlot
BeginPlot
	x=103,y=51
	TerrainType=TERRAIN_GRASS
	PlotType=2
EndPlot
BeginPlot
	x=103,y=52
	TerrainType=TERRAIN_GRASS
	PlotType=1
	RiverWEDirection=1
	isNOfRiver
EndPlot
BeginPlot
	x=103,y=53
	TerrainType=TERRAIN_GRASS
	PlotType=1
EndPlot
BeginPlot
	x=103,y=54
	TerrainType=TERRAIN_GRASS
	PlotType=1
EndPlot
BeginPlot
	x=103,y=55
	TerrainType=TERRAIN_GRASS
	PlotType=2
	FeatureType=FEATURE_FOREST, FeatureVariety=3
EndPlot
BeginPlot
	x=103,y=56
	TerrainType=TERRAIN_GRASS
	PlotType=1
	FeatureType=FEATURE_FOREST, FeatureVariety=3
EndPlot
BeginPlot
	x=103,y=57
	TerrainType=TERRAIN_GRASS
	PlotType=1
	RiverNSDirection=0
	isWOfRiver
EndPlot
BeginPlot
	x=103,y=58
	TerrainType=TERRAIN_GRASS
	PlotType=2
	RiverNSDirection=0
	isWOfRiver
	RiverWEDirection=1
	isNOfRiver
	FeatureType=FEATURE_FOREST, FeatureVariety=3
EndPlot
BeginPlot
	x=103,y=59
	TerrainType=TERRAIN_GRASS
	PlotType=1
	FeatureType=FEATURE_FOREST, FeatureVariety=3
EndPlot
BeginPlot
	x=103,y=60
	TerrainType=TERRAIN_GRASS
	PlotType=1
EndPlot
BeginPlot
	x=103,y=61
	TerrainType=TERRAIN_GRASS
	PlotType=2
	BonusType=BONUS_IVORY
EndPlot
BeginPlot
	x=103,y=62
	TerrainType=TERRAIN_COAST
	PlotType=3
	FeatureType=FEATURE_FOREST, FeatureVariety=3
EndPlot
BeginPlot
	x=103,y=63
	TerrainType=TERRAIN_COAST
	PlotType=3
	FeatureType=FEATURE_FOREST, FeatureVariety=3
EndPlot
BeginPlot
	x=103,y=64
	TerrainType=TERRAIN_COAST
	PlotType=3
EndPlot
BeginPlot
	x=103,y=65
	TerrainType=TERRAIN_OCEAN
	PlotType=3
EndPlot
BeginPlot
	x=103,y=66
	TerrainType=TERRAIN_OCEAN
	PlotType=3
EndPlot
BeginPlot
	x=103,y=67
	TerrainType=TERRAIN_OCEAN
	PlotType=3
EndPlot</v>
      </c>
    </row>
    <row r="182" spans="2:2" x14ac:dyDescent="0.25">
      <c r="B182" s="201" t="str">
        <f t="shared" ca="1" si="3"/>
        <v>BeginPlot
	x=104,y=0
	TerrainType=TERRAIN_OCEAN
	PlotType=3
EndPlot
BeginPlot
	x=104,y=1
	TerrainType=TERRAIN_OCEAN
	PlotType=3
EndPlot
BeginPlot
	x=104,y=2
	TerrainType=TERRAIN_OCEAN
	PlotType=3
EndPlot
BeginPlot
	x=104,y=3
	TerrainType=TERRAIN_OCEAN
	PlotType=3
EndPlot
BeginPlot
	x=104,y=4
	TerrainType=TERRAIN_OCEAN
	PlotType=3
EndPlot
BeginPlot
	x=104,y=5
	TerrainType=TERRAIN_COAST
	PlotType=3
EndPlot
BeginPlot
	x=104,y=6
	TerrainType=TERRAIN_GRASS
	PlotType=2
EndPlot
BeginPlot
	x=104,y=7
	TerrainType=TERRAIN_GRASS
	PlotType=2
	FeatureType=FEATURE_FOREST, FeatureVariety=4
EndPlot
BeginPlot
	x=104,y=8
	TerrainType=TERRAIN_GRASS
	PlotType=2
	BonusType=BONUS_RICE
	FeatureType=FEATURE_FOREST, FeatureVariety=4
EndPlot
BeginPlot
	x=104,y=9
	TerrainType=TERRAIN_GRASS
	PlotType=2
EndPlot
BeginPlot
	x=104,y=10
	TerrainType=TERRAIN_GRASS
	PlotType=2
	BonusType=BONUS_COPPER
EndPlot
BeginPlot
	x=104,y=11
	TerrainType=TERRAIN_GRASS
	PlotType=2
	FeatureType=FEATURE_FOREST, FeatureVariety=4
EndPlot
BeginPlot
	x=104,y=12
	TerrainType=TERRAIN_GRASS
	PlotType=2
EndPlot
BeginPlot
	x=104,y=13
	TerrainType=TERRAIN_GRASS
	PlotType=2
EndPlot
BeginPlot
	x=104,y=14
	TerrainType=TERRAIN_GRASS
	PlotType=2
	FeatureType=FEATURE_FOREST, FeatureVariety=4
EndPlot
BeginPlot
	x=104,y=15
	TerrainType=TERRAIN_GRASS
	PlotType=2
	FeatureType=FEATURE_FOREST, FeatureVariety=4
EndPlot
BeginPlot
	x=104,y=16
	TerrainType=TERRAIN_GRASS
	PlotType=2
EndPlot
BeginPlot
	x=104,y=17
	TerrainType=TERRAIN_GRASS
	PlotType=2
	FeatureType=FEATURE_FOREST, FeatureVariety=4
EndPlot
BeginPlot
	x=104,y=18
	TerrainType=TERRAIN_GRASS
	PlotType=2
	FeatureType=FEATURE_FOREST, FeatureVariety=4
EndPlot
BeginPlot
	x=104,y=19
	TerrainType=TERRAIN_GRASS
	PlotType=2
	RiverWEDirection=1
	isNOfRiver
EndPlot
BeginPlot
	x=104,y=20
	TerrainType=TERRAIN_GRASS
	PlotType=2
EndPlot
BeginPlot
	x=104,y=21
	TerrainType=TERRAIN_GRASS
	PlotType=2
	FeatureType=FEATURE_FOREST, FeatureVariety=4
EndPlot
BeginPlot
	x=104,y=22
	TerrainType=TERRAIN_GRASS
	PlotType=2
EndPlot
BeginPlot
	x=104,y=23
	TerrainType=TERRAIN_GRASS
	PlotType=2
	FeatureType=FEATURE_FOREST, FeatureVariety=4
EndPlot
BeginPlot
	x=104,y=24
	TerrainType=TERRAIN_GRASS
	PlotType=2
	RiverWEDirection=1
	isNOfRiver
	FeatureType=FEATURE_FOREST, FeatureVariety=4
EndPlot
BeginPlot
	x=104,y=25
	TerrainType=TERRAIN_GRASS
	PlotType=2
EndPlot
BeginPlot
	x=104,y=26
	TerrainType=TERRAIN_GRASS
	PlotType=2
	RiverNSDirection=2
	isWOfRiver
	RiverWEDirection=3
	isNOfRiver
	FeatureType=FEATURE_FOREST, FeatureVariety=4
EndPlot
BeginPlot
	x=104,y=27
	TerrainType=TERRAIN_GRASS
	PlotType=2
EndPlot
BeginPlot
	x=104,y=28
	TerrainType=TERRAIN_GRASS
	PlotType=2
	FeatureType=FEATURE_FOREST, FeatureVariety=4
EndPlot
BeginPlot
	x=104,y=29
	TerrainType=TERRAIN_GRASS
	PlotType=2
	FeatureType=FEATURE_FOREST, FeatureVariety=4
EndPlot
BeginPlot
	x=104,y=30
	TerrainType=TERRAIN_GRASS
	PlotType=2
	ImprovementType=IMPROVEMENT_GOODY_HUT
EndPlot
BeginPlot
	x=104,y=31
	TerrainType=TERRAIN_COAST
	PlotType=3
EndPlot
BeginPlot
	x=104,y=32
	TerrainType=TERRAIN_OCEAN
	PlotType=3
EndPlot
BeginPlot
	x=104,y=33
	TerrainType=TERRAIN_OCEAN
	PlotType=3
EndPlot
BeginPlot
	x=104,y=34
	TerrainType=TERRAIN_OCEAN
	PlotType=3
EndPlot
BeginPlot
	x=104,y=35
	TerrainType=TERRAIN_OCEAN
	PlotType=3
EndPlot
BeginPlot
	x=104,y=36
	TerrainType=TERRAIN_OCEAN
	PlotType=3
EndPlot
BeginPlot
	x=104,y=37
	TerrainType=TERRAIN_OCEAN
	PlotType=3
EndPlot
BeginPlot
	x=104,y=38
	TerrainType=TERRAIN_COAST
	PlotType=3
EndPlot
BeginPlot
	x=104,y=39
	TerrainType=TERRAIN_GRASS
	PlotType=2
EndPlot
BeginPlot
	x=104,y=40
	TerrainType=TERRAIN_GRASS
	PlotType=2
	FeatureType=FEATURE_FOREST, FeatureVariety=3
EndPlot
BeginPlot
	x=104,y=41
	TerrainType=TERRAIN_GRASS
	PlotType=2
	FeatureType=FEATURE_FOREST, FeatureVariety=3
EndPlot
BeginPlot
	x=104,y=42
	TerrainType=TERRAIN_GRASS
	PlotType=2
EndPlot
BeginPlot
	x=104,y=43
	TerrainType=TERRAIN_GRASS
	PlotType=2
	BonusType=BONUS_HORSE
EndPlot
BeginPlot
	x=104,y=44
	TerrainType=TERRAIN_GRASS
	PlotType=2
	RiverNSDirection=2
	isWOfRiver
	FeatureType=FEATURE_FOREST, FeatureVariety=3
EndPlot
BeginPlot
	x=104,y=45
	TerrainType=TERRAIN_GRASS
	PlotType=2
	RiverWEDirection=1
	isNOfRiver
EndPlot
BeginPlot
	x=104,y=46
	TerrainType=TERRAIN_GRASS
	PlotType=2
EndPlot
BeginPlot
	x=104,y=47
	TerrainType=TERRAIN_GRASS
	PlotType=2
	FeatureType=FEATURE_FOREST, FeatureVariety=3
EndPlot
BeginPlot
	x=104,y=48
	TerrainType=TERRAIN_GRASS
	PlotType=2
	FeatureType=FEATURE_FOREST, FeatureVariety=3
EndPlot
BeginPlot
	x=104,y=49
	TerrainType=TERRAIN_GRASS
	PlotType=2
	BonusType=BONUS_WHEAT
	RiverNSDirection=2
	isWOfRiver
	RiverWEDirection=3
	isNOfRiver
EndPlot
BeginPlot
	x=104,y=50
	TerrainType=TERRAIN_GRASS
	PlotType=2
	FeatureType=FEATURE_FOREST, FeatureVariety=3
EndPlot
BeginPlot
	x=104,y=51
	TerrainType=TERRAIN_GRASS
	PlotType=2
	FeatureType=FEATURE_FOREST, FeatureVariety=3
EndPlot
BeginPlot
	x=104,y=52
	TerrainType=TERRAIN_GRASS
	PlotType=2
	RiverWEDirection=1
	isNOfRiver
EndPlot
BeginPlot
	x=104,y=53
	TerrainType=TERRAIN_GRASS
	PlotType=2
EndPlot
BeginPlot
	x=104,y=54
	TerrainType=TERRAIN_GRASS
	PlotType=2
	FeatureType=FEATURE_FOREST, FeatureVariety=3
EndPlot
BeginPlot
	x=104,y=55
	TerrainType=TERRAIN_GRASS
	PlotType=2
	RiverNSDirection=0
	isWOfRiver
EndPlot
BeginPlot
	x=104,y=56
	TerrainType=TERRAIN_GRASS
	PlotType=2
	ImprovementType=IMPROVEMENT_GOODY_HUT
	RiverNSDirection=0
	isWOfRiver
	FeatureType=FEATURE_FOREST, FeatureVariety=3
EndPlot
BeginPlot
	x=104,y=57
	TerrainType=TERRAIN_GRASS
	PlotType=2
	RiverWEDirection=3
	isNOfRiver
	FeatureType=FEATURE_FOREST, FeatureVariety=3
EndPlot
BeginPlot
	x=104,y=58
	TerrainType=TERRAIN_GRASS
	PlotType=2
EndPlot
BeginPlot
	x=104,y=59
	TerrainType=TERRAIN_GRASS
	PlotType=2
	RiverNSDirection=0
	isWOfRiver
	RiverWEDirection=1
	isNOfRiver
	FeatureType=FEATURE_FOREST, FeatureVariety=3
EndPlot
BeginPlot
	x=104,y=60
	TerrainType=TERRAIN_GRASS
	PlotType=2
EndPlot
BeginPlot
	x=104,y=61
	TerrainType=TERRAIN_GRASS
	PlotType=2
	FeatureType=FEATURE_FOREST, FeatureVariety=3
EndPlot
BeginPlot
	x=104,y=62
	TerrainType=TERRAIN_GRASS
	PlotType=2
	FeatureType=FEATURE_FOREST, FeatureVariety=3
EndPlot
BeginPlot
	x=104,y=63
	TerrainType=TERRAIN_GRASS
	PlotType=2
	BonusType=BONUS_WHEAT
EndPlot
BeginPlot
	x=104,y=64
	TerrainType=TERRAIN_COAST
	PlotType=3
EndPlot
BeginPlot
	x=104,y=65
	TerrainType=TERRAIN_OCEAN
	PlotType=3
EndPlot
BeginPlot
	x=104,y=66
	TerrainType=TERRAIN_OCEAN
	PlotType=3
EndPlot
BeginPlot
	x=104,y=67
	TerrainType=TERRAIN_OCEAN
	PlotType=3
EndPlot</v>
      </c>
    </row>
    <row r="183" spans="2:2" x14ac:dyDescent="0.25">
      <c r="B183" s="201" t="str">
        <f t="shared" ca="1" si="3"/>
        <v>BeginPlot
	x=105,y=0
	TerrainType=TERRAIN_OCEAN
	PlotType=3
EndPlot
BeginPlot
	x=105,y=1
	TerrainType=TERRAIN_OCEAN
	PlotType=3
EndPlot
BeginPlot
	x=105,y=2
	TerrainType=TERRAIN_OCEAN
	PlotType=3
EndPlot
BeginPlot
	x=105,y=3
	TerrainType=TERRAIN_OCEAN
	PlotType=3
EndPlot
BeginPlot
	x=105,y=4
	TerrainType=TERRAIN_OCEAN
	PlotType=3
EndPlot
BeginPlot
	x=105,y=5
	TerrainType=TERRAIN_COAST
	PlotType=3
EndPlot
BeginPlot
	x=105,y=6
	TerrainType=TERRAIN_GRASS
	PlotType=2
EndPlot
BeginPlot
	x=105,y=7
	TerrainType=TERRAIN_GRASS
	PlotType=1
EndPlot
BeginPlot
	x=105,y=8
	TerrainType=TERRAIN_GRASS
	PlotType=2
EndPlot
BeginPlot
	x=105,y=9
	TerrainType=TERRAIN_GRASS
	PlotType=1
	FeatureType=FEATURE_FOREST, FeatureVariety=4
EndPlot
BeginPlot
	x=105,y=10
	TerrainType=TERRAIN_GRASS
	PlotType=2
	FeatureType=FEATURE_FOREST, FeatureVariety=4
EndPlot
BeginPlot
	x=105,y=11
	TerrainType=TERRAIN_GRASS
	PlotType=2
	BonusType=BONUS_HORSE
	FeatureType=FEATURE_FOREST, FeatureVariety=4
EndPlot
BeginPlot
	x=105,y=12
	TerrainType=TERRAIN_GRASS
	PlotType=1
	ImprovementType=IMPROVEMENT_GOODY_HUT
EndPlot
BeginPlot
	x=105,y=13
	TerrainType=TERRAIN_GRASS
	PlotType=2
	BonusType=BONUS_BANANA
EndPlot
BeginPlot
	x=105,y=14
	TerrainType=TERRAIN_GRASS
	PlotType=1
	FeatureType=FEATURE_FOREST, FeatureVariety=4
EndPlot
BeginPlot
	x=105,y=15
	TerrainType=TERRAIN_GRASS
	PlotType=2
EndPlot
BeginPlot
	x=105,y=16
	TerrainType=TERRAIN_GRASS
	PlotType=2
EndPlot
BeginPlot
	x=105,y=17
	TerrainType=TERRAIN_GRASS
	PlotType=2
	BonusType=BONUS_GEMS
EndPlot
BeginPlot
	x=105,y=18
	TerrainType=TERRAIN_GRASS
	PlotType=2
EndPlot
BeginPlot
	x=105,y=19
	TerrainType=TERRAIN_GRASS
	PlotType=2
	RiverWEDirection=1
	isNOfRiver
EndPlot
BeginPlot
	x=105,y=20
	TerrainType=TERRAIN_GRASS
	PlotType=2
	FeatureType=FEATURE_FOREST, FeatureVariety=4
EndPlot
BeginPlot
	x=105,y=21
	TerrainType=TERRAIN_GRASS
	PlotType=2
	FeatureType=FEATURE_FOREST, FeatureVariety=4
EndPlot
BeginPlot
	x=105,y=22
	TerrainType=TERRAIN_GRASS
	PlotType=1
EndPlot
BeginPlot
	x=105,y=23
	TerrainType=TERRAIN_GRASS
	PlotType=2
EndPlot
BeginPlot
	x=105,y=24
	TerrainType=TERRAIN_GRASS
	PlotType=2
	RiverWEDirection=1
	isNOfRiver
	FeatureType=FEATURE_FOREST, FeatureVariety=4
EndPlot
BeginPlot
	x=105,y=25
	TerrainType=TERRAIN_GRASS
	PlotType=2
EndPlot
BeginPlot
	x=105,y=26
	TerrainType=TERRAIN_GRASS
	PlotType=2
	FeatureType=FEATURE_FOREST, FeatureVariety=4
EndPlot
BeginPlot
	x=105,y=27
	TerrainType=TERRAIN_GRASS
	PlotType=2
	RiverNSDirection=0
	isWOfRiver
	RiverWEDirection=3
	isNOfRiver
EndPlot
BeginPlot
	x=105,y=28
	TerrainType=TERRAIN_GRASS
	PlotType=2
	RiverNSDirection=0
	isWOfRiver
	FeatureType=FEATURE_FOREST, FeatureVariety=4
EndPlot
BeginPlot
	x=105,y=29
	TerrainType=TERRAIN_GRASS
	PlotType=1
EndPlot
BeginPlot
	x=105,y=30
	TerrainType=TERRAIN_GRASS
	PlotType=2
EndPlot
BeginPlot
	x=105,y=31
	TerrainType=TERRAIN_COAST
	PlotType=3
EndPlot
BeginPlot
	x=105,y=32
	TerrainType=TERRAIN_OCEAN
	PlotType=3
EndPlot
BeginPlot
	x=105,y=33
	TerrainType=TERRAIN_OCEAN
	PlotType=3
EndPlot
BeginPlot
	x=105,y=34
	TerrainType=TERRAIN_OCEAN
	PlotType=3
EndPlot
BeginPlot
	x=105,y=35
	TerrainType=TERRAIN_OCEAN
	PlotType=3
EndPlot
BeginPlot
	x=105,y=36
	TerrainType=TERRAIN_OCEAN
	PlotType=3
EndPlot
BeginPlot
	x=105,y=37
	TerrainType=TERRAIN_OCEAN
	PlotType=3
EndPlot
BeginPlot
	x=105,y=38
	TerrainType=TERRAIN_COAST
	PlotType=3
	BonusType=BONUS_CRAB
EndPlot
BeginPlot
	x=105,y=39
	TerrainType=TERRAIN_GRASS
	PlotType=2
EndPlot
BeginPlot
	x=105,y=40
	TerrainType=TERRAIN_GRASS
	PlotType=1
EndPlot
BeginPlot
	x=105,y=41
	TerrainType=TERRAIN_GRASS
	PlotType=2
EndPlot
BeginPlot
	x=105,y=42
	TerrainType=TERRAIN_GRASS
	PlotType=2
	FeatureType=FEATURE_FOREST, FeatureVariety=3
EndPlot
BeginPlot
	x=105,y=43
	TerrainType=TERRAIN_GRASS
	PlotType=2
	RiverNSDirection=2
	isWOfRiver
	FeatureType=FEATURE_FOREST, FeatureVariety=3
EndPlot
BeginPlot
	x=105,y=44
	TerrainType=TERRAIN_GRASS
	PlotType=2
	BonusType=BONUS_INCENSE
	RiverWEDirection=1
	isNOfRiver
	FeatureType=FEATURE_FOREST, FeatureVariety=3
EndPlot
BeginPlot
	x=105,y=45
	TerrainType=TERRAIN_GRASS
	PlotType=2
	BonusType=BONUS_HORSE
EndPlot
BeginPlot
	x=105,y=46
	TerrainType=TERRAIN_GRASS
	PlotType=2
EndPlot
BeginPlot
	x=105,y=47
	TerrainType=TERRAIN_GRASS
	PlotType=1
	FeatureType=FEATURE_FOREST, FeatureVariety=3
EndPlot
BeginPlot
	x=105,y=48
	TerrainType=TERRAIN_GRASS
	PlotType=2
EndPlot
BeginPlot
	x=105,y=49
	TerrainType=TERRAIN_GRASS
	PlotType=2
EndPlot
BeginPlot
	x=105,y=50
	TerrainType=TERRAIN_GRASS
	PlotType=2
	RiverNSDirection=2
	isWOfRiver
	RiverWEDirection=3
	isNOfRiver
EndPlot
BeginPlot
	x=105,y=51
	TerrainType=TERRAIN_GRASS
	PlotType=2
EndPlot
BeginPlot
	x=105,y=52
	TerrainType=TERRAIN_GRASS
	PlotType=2
	RiverWEDirection=1
	isNOfRiver
EndPlot
BeginPlot
	x=105,y=53
	TerrainType=TERRAIN_GRASS
	PlotType=2
	FeatureType=FEATURE_FOREST, FeatureVariety=3
EndPlot
BeginPlot
	x=105,y=54
	TerrainType=TERRAIN_GRASS
	PlotType=2
	RiverNSDirection=0
	isWOfRiver
	FeatureType=FEATURE_FOREST, FeatureVariety=3
EndPlot
BeginPlot
	x=105,y=55
	TerrainType=TERRAIN_GRASS
	PlotType=1
	RiverWEDirection=3
	isNOfRiver
EndPlot
BeginPlot
	x=105,y=56
	TerrainType=TERRAIN_GRASS
	PlotType=2
EndPlot
BeginPlot
	x=105,y=57
	TerrainType=TERRAIN_GRASS
	PlotType=1
	FeatureType=FEATURE_FOREST, FeatureVariety=3
EndPlot
BeginPlot
	x=105,y=58
	TerrainType=TERRAIN_GRASS
	PlotType=2
EndPlot
BeginPlot
	x=105,y=59
	TerrainType=TERRAIN_GRASS
	PlotType=2
	FeatureType=FEATURE_FOREST, FeatureVariety=3
EndPlot
BeginPlot
	x=105,y=60
	TerrainType=TERRAIN_GRASS
	PlotType=1
	RiverWEDirection=1
	isNOfRiver
EndPlot
BeginPlot
	x=105,y=61
	TerrainType=TERRAIN_GRASS
	PlotType=2
	FeatureType=FEATURE_FOREST, FeatureVariety=3
EndPlot
BeginPlot
	x=105,y=62
	TerrainType=TERRAIN_GRASS
	PlotType=1
	ImprovementType=IMPROVEMENT_GOODY_HUT
EndPlot
BeginPlot
	x=105,y=63
	TerrainType=TERRAIN_GRASS
	PlotType=2
EndPlot
BeginPlot
	x=105,y=64
	TerrainType=TERRAIN_COAST
	PlotType=3
EndPlot
BeginPlot
	x=105,y=65
	TerrainType=TERRAIN_OCEAN
	PlotType=3
EndPlot
BeginPlot
	x=105,y=66
	TerrainType=TERRAIN_OCEAN
	PlotType=3
EndPlot
BeginPlot
	x=105,y=67
	TerrainType=TERRAIN_OCEAN
	PlotType=3
EndPlot</v>
      </c>
    </row>
    <row r="184" spans="2:2" x14ac:dyDescent="0.25">
      <c r="B184" s="201" t="str">
        <f t="shared" ca="1" si="3"/>
        <v>BeginPlot
	x=106,y=0
	TerrainType=TERRAIN_OCEAN
	PlotType=3
EndPlot
BeginPlot
	x=106,y=1
	TerrainType=TERRAIN_OCEAN
	PlotType=3
EndPlot
BeginPlot
	x=106,y=2
	TerrainType=TERRAIN_OCEAN
	PlotType=3
EndPlot
BeginPlot
	x=106,y=3
	TerrainType=TERRAIN_OCEAN
	PlotType=3
EndPlot
BeginPlot
	x=106,y=4
	TerrainType=TERRAIN_OCEAN
	PlotType=3
EndPlot
BeginPlot
	x=106,y=5
	TerrainType=TERRAIN_COAST
	PlotType=3
EndPlot
BeginPlot
	x=106,y=6
	TerrainType=TERRAIN_GRASS
	PlotType=2
EndPlot
BeginPlot
	x=106,y=7
	TerrainType=TERRAIN_GRASS
	PlotType=2
	RiverNSDirection=2
	isWOfRiver
EndPlot
BeginPlot
	x=106,y=8
	TerrainType=TERRAIN_GRASS
	PlotType=2
	RiverNSDirection=2
	isWOfRiver
EndPlot
BeginPlot
	x=106,y=9
	TerrainType=TERRAIN_GRASS
	PlotType=1
	RiverNSDirection=2
	isWOfRiver
	FeatureType=FEATURE_FOREST, FeatureVariety=4
EndPlot
BeginPlot
	x=106,y=10
	TerrainType=TERRAIN_GRASS
	PlotType=2
	RiverNSDirection=2
	isWOfRiver
	FeatureType=FEATURE_FOREST, FeatureVariety=4
EndPlot
BeginPlot
	x=106,y=11
	TerrainType=TERRAIN_GRASS
	PlotType=2
	RiverNSDirection=2
	isWOfRiver
	FeatureType=FEATURE_FOREST, FeatureVariety=4
EndPlot
BeginPlot
	x=106,y=12
	TerrainType=TERRAIN_GRASS
	PlotType=2
	RiverNSDirection=2
	isWOfRiver
EndPlot
BeginPlot
	x=106,y=13
	TerrainType=TERRAIN_GRASS
	PlotType=2
	RiverNSDirection=2
	isWOfRiver
EndPlot
BeginPlot
	x=106,y=14
	TerrainType=TERRAIN_GRASS
	PlotType=1
	BonusType=BONUS_CORN
	FeatureType=FEATURE_FOREST, FeatureVariety=4
EndPlot
BeginPlot
	x=106,y=15
	TerrainType=TERRAIN_GRASS
	PlotType=1
EndPlot
BeginPlot
	x=106,y=16
	TerrainType=TERRAIN_GRASS
	PlotType=2
EndPlot
BeginPlot
	x=106,y=17
	TerrainType=TERRAIN_GRASS
	PlotType=2
	FeatureType=FEATURE_FOREST, FeatureVariety=4
EndPlot
BeginPlot
	x=106,y=18
	TerrainType=TERRAIN_GRASS
	PlotType=1
EndPlot
BeginPlot
	x=106,y=19
	TerrainType=TERRAIN_GRASS
	PlotType=2
	RiverWEDirection=1
	isNOfRiver
EndPlot
BeginPlot
	x=106,y=20
	TerrainType=TERRAIN_GRASS
	PlotType=1
	FeatureType=FEATURE_FOREST, FeatureVariety=4
EndPlot
BeginPlot
	x=106,y=21
	TerrainType=TERRAIN_GRASS
	PlotType=1
	FeatureType=FEATURE_FOREST, FeatureVariety=4
EndPlot
BeginPlot
	x=106,y=22
	TerrainType=TERRAIN_GRASS
	PlotType=2
EndPlot
BeginPlot
	x=106,y=23
	TerrainType=TERRAIN_GRASS
	PlotType=2
EndPlot
BeginPlot
	x=106,y=24
	TerrainType=TERRAIN_GRASS
	PlotType=2
	BonusType=BONUS_SUGAR
	RiverWEDirection=1
	isNOfRiver
	FeatureType=FEATURE_FOREST, FeatureVariety=4
EndPlot
BeginPlot
	x=106,y=25
	TerrainType=TERRAIN_GRASS
	PlotType=2
EndPlot
BeginPlot
	x=106,y=26
	TerrainType=TERRAIN_GRASS
	PlotType=1
	FeatureType=FEATURE_FOREST, FeatureVariety=4
EndPlot
BeginPlot
	x=106,y=27
	TerrainType=TERRAIN_GRASS
	PlotType=2
	FeatureType=FEATURE_FOREST, FeatureVariety=4
EndPlot
BeginPlot
	x=106,y=28
	TerrainType=TERRAIN_GRASS
	PlotType=2
	ImprovementType=IMPROVEMENT_GOODY_HUT
	RiverWEDirection=3
	isNOfRiver
EndPlot
BeginPlot
	x=106,y=29
	TerrainType=TERRAIN_GRASS
	PlotType=2
	RiverWEDirection=1
	isNOfRiver
EndPlot
BeginPlot
	x=106,y=30
	TerrainType=TERRAIN_GRASS
	PlotType=2
EndPlot
BeginPlot
	x=106,y=31
	TerrainType=TERRAIN_COAST
	PlotType=3
EndPlot
BeginPlot
	x=106,y=32
	TerrainType=TERRAIN_OCEAN
	PlotType=3
EndPlot
BeginPlot
	x=106,y=33
	TerrainType=TERRAIN_OCEAN
	PlotType=3
EndPlot
BeginPlot
	x=106,y=34
	TerrainType=TERRAIN_OCEAN
	PlotType=3
EndPlot
BeginPlot
	x=106,y=35
	TerrainType=TERRAIN_OCEAN
	PlotType=3
EndPlot
BeginPlot
	x=106,y=36
	TerrainType=TERRAIN_OCEAN
	PlotType=3
EndPlot
BeginPlot
	x=106,y=37
	TerrainType=TERRAIN_OCEAN
	PlotType=3
EndPlot
BeginPlot
	x=106,y=38
	TerrainType=TERRAIN_COAST
	PlotType=3
EndPlot
BeginPlot
	x=106,y=39
	TerrainType=TERRAIN_GRASS
	PlotType=2
EndPlot
BeginPlot
	x=106,y=40
	TerrainType=TERRAIN_GRASS
	PlotType=2
EndPlot
BeginPlot
	x=106,y=41
	TerrainType=TERRAIN_GRASS
	PlotType=2
	BonusType=BONUS_COW
EndPlot
BeginPlot
	x=106,y=42
	TerrainType=TERRAIN_GRASS
	PlotType=2
	RiverNSDirection=2
	isWOfRiver
	FeatureType=FEATURE_FOREST, FeatureVariety=3
EndPlot
BeginPlot
	x=106,y=43
	TerrainType=TERRAIN_GRASS
	PlotType=1
	RiverWEDirection=1
	isNOfRiver
	FeatureType=FEATURE_FOREST, FeatureVariety=3
EndPlot
BeginPlot
	x=106,y=44
	TerrainType=TERRAIN_GRASS
	PlotType=2
	FeatureType=FEATURE_FOREST, FeatureVariety=3
EndPlot
BeginPlot
	x=106,y=45
	TerrainType=TERRAIN_GRASS
	PlotType=2
	ImprovementType=IMPROVEMENT_GOODY_HUT
EndPlot
BeginPlot
	x=106,y=46
	TerrainType=TERRAIN_GRASS
	PlotType=2
EndPlot
BeginPlot
	x=106,y=47
	TerrainType=TERRAIN_GRASS
	PlotType=2
	FeatureType=FEATURE_FOREST, FeatureVariety=3
EndPlot
BeginPlot
	x=106,y=48
	TerrainType=TERRAIN_GRASS
	PlotType=1
EndPlot
BeginPlot
	x=106,y=49
	TerrainType=TERRAIN_GRASS
	PlotType=1
EndPlot
BeginPlot
	x=106,y=50
	TerrainType=TERRAIN_GRASS
	PlotType=2
	FeatureType=FEATURE_FOREST, FeatureVariety=3
EndPlot
BeginPlot
	x=106,y=51
	TerrainType=TERRAIN_GRASS
	PlotType=1
	RiverNSDirection=2
	isWOfRiver
	RiverWEDirection=3
	isNOfRiver
EndPlot
BeginPlot
	x=106,y=52
	TerrainType=TERRAIN_GRASS
	PlotType=2
	RiverWEDirection=1
	isNOfRiver
EndPlot
BeginPlot
	x=106,y=53
	TerrainType=TERRAIN_GRASS
	PlotType=2
	FeatureType=FEATURE_FOREST, FeatureVariety=3
EndPlot
BeginPlot
	x=106,y=54
	TerrainType=TERRAIN_GRASS
	PlotType=1
	RiverWEDirection=3
	isNOfRiver
	FeatureType=FEATURE_FOREST, FeatureVariety=3
EndPlot
BeginPlot
	x=106,y=55
	TerrainType=TERRAIN_GRASS
	PlotType=1
EndPlot
BeginPlot
	x=106,y=56
	TerrainType=TERRAIN_GRASS
	PlotType=2
EndPlot
BeginPlot
	x=106,y=57
	TerrainType=TERRAIN_GRASS
	PlotType=2
	FeatureType=FEATURE_FOREST, FeatureVariety=3
EndPlot
BeginPlot
	x=106,y=58
	TerrainType=TERRAIN_GRASS
	PlotType=2
EndPlot
BeginPlot
	x=106,y=59
	TerrainType=TERRAIN_GRASS
	PlotType=2
	BonusType=BONUS_WINE
	FeatureType=FEATURE_FOREST, FeatureVariety=3
EndPlot
BeginPlot
	x=106,y=60
	TerrainType=TERRAIN_GRASS
	PlotType=1
	RiverNSDirection=0
	isWOfRiver
	RiverWEDirection=1
	isNOfRiver
	FeatureType=FEATURE_FOREST, FeatureVariety=3
EndPlot
BeginPlot
	x=106,y=61
	TerrainType=TERRAIN_GRASS
	PlotType=2
	RiverNSDirection=0
	isWOfRiver
EndPlot
BeginPlot
	x=106,y=62
	TerrainType=TERRAIN_GRASS
	PlotType=2
EndPlot
BeginPlot
	x=106,y=63
	TerrainType=TERRAIN_GRASS
	PlotType=2
	BonusType=BONUS_ALUMINUM
EndPlot
BeginPlot
	x=106,y=64
	TerrainType=TERRAIN_COAST
	PlotType=3
EndPlot
BeginPlot
	x=106,y=65
	TerrainType=TERRAIN_OCEAN
	PlotType=3
EndPlot
BeginPlot
	x=106,y=66
	TerrainType=TERRAIN_OCEAN
	PlotType=3
EndPlot
BeginPlot
	x=106,y=67
	TerrainType=TERRAIN_OCEAN
	PlotType=3
EndPlot</v>
      </c>
    </row>
    <row r="185" spans="2:2" x14ac:dyDescent="0.25">
      <c r="B185" s="201" t="str">
        <f t="shared" ca="1" si="3"/>
        <v>BeginPlot
	x=107,y=0
	TerrainType=TERRAIN_OCEAN
	PlotType=3
EndPlot
BeginPlot
	x=107,y=1
	TerrainType=TERRAIN_OCEAN
	PlotType=3
EndPlot
BeginPlot
	x=107,y=2
	TerrainType=TERRAIN_OCEAN
	PlotType=3
EndPlot
BeginPlot
	x=107,y=3
	TerrainType=TERRAIN_OCEAN
	PlotType=3
EndPlot
BeginPlot
	x=107,y=4
	TerrainType=TERRAIN_OCEAN
	PlotType=3
EndPlot
BeginPlot
	x=107,y=5
	TerrainType=TERRAIN_COAST
	PlotType=3
EndPlot
BeginPlot
	x=107,y=6
	TerrainType=TERRAIN_COAST
	PlotType=3
EndPlot
BeginPlot
	x=107,y=7
	TerrainType=TERRAIN_GRASS
	PlotType=2
	FeatureType=FEATURE_FOREST, FeatureVariety=4
EndPlot
BeginPlot
	x=107,y=8
	TerrainType=TERRAIN_GRASS
	PlotType=2
	ImprovementType=IMPROVEMENT_GOODY_HUT
	FeatureType=FEATURE_FOREST, FeatureVariety=4
EndPlot
BeginPlot
	x=107,y=9
	TerrainType=TERRAIN_GRASS
	PlotType=2
EndPlot
BeginPlot
	x=107,y=10
	TerrainType=TERRAIN_GRASS
	PlotType=2
EndPlot
BeginPlot
	x=107,y=11
	TerrainType=TERRAIN_GRASS
	PlotType=2
	FeatureType=FEATURE_FOREST, FeatureVariety=4
EndPlot
BeginPlot
	x=107,y=12
	TerrainType=TERRAIN_GRASS
	PlotType=2
EndPlot
BeginPlot
	x=107,y=13
	TerrainType=TERRAIN_GRASS
	PlotType=1
EndPlot
BeginPlot
	x=107,y=14
	TerrainType=TERRAIN_GRASS
	PlotType=2
	BonusType=BONUS_DEER
	RiverNSDirection=0
	isWOfRiver
	RiverWEDirection=1
	isNOfRiver
	FeatureType=FEATURE_FOREST, FeatureVariety=4
EndPlot
BeginPlot
	x=107,y=15
	TerrainType=TERRAIN_GRASS
	PlotType=2
	RiverNSDirection=0
	isWOfRiver
	FeatureType=FEATURE_FOREST, FeatureVariety=4
EndPlot
BeginPlot
	x=107,y=16
	TerrainType=TERRAIN_GRASS
	PlotType=2
	FeatureType=FEATURE_FOREST, FeatureVariety=4
EndPlot
BeginPlot
	x=107,y=17
	TerrainType=TERRAIN_GRASS
	PlotType=2
	FeatureType=FEATURE_FOREST, FeatureVariety=4
EndPlot
BeginPlot
	x=107,y=18
	TerrainType=TERRAIN_GRASS
	PlotType=1
EndPlot
BeginPlot
	x=107,y=19
	TerrainType=TERRAIN_GRASS
	PlotType=2
	RiverWEDirection=1
	isNOfRiver
EndPlot
BeginPlot
	x=107,y=20
	TerrainType=TERRAIN_GRASS
	PlotType=2
EndPlot
BeginPlot
	x=107,y=21
	TerrainType=TERRAIN_GRASS
	PlotType=1
	BonusType=BONUS_COPPER
EndPlot
BeginPlot
	x=107,y=22
	TerrainType=TERRAIN_GRASS
	PlotType=1
	BonusType=BONUS_IRON
	FeatureType=FEATURE_FOREST, FeatureVariety=4
EndPlot
BeginPlot
	x=107,y=23
	TerrainType=TERRAIN_GRASS
	PlotType=1
	FeatureType=FEATURE_FOREST, FeatureVariety=4
EndPlot
BeginPlot
	x=107,y=24
	TerrainType=TERRAIN_GRASS
	PlotType=2
	RiverWEDirection=1
	isNOfRiver
	FeatureType=FEATURE_FOREST, FeatureVariety=4
EndPlot
BeginPlot
	x=107,y=25
	TerrainType=TERRAIN_GRASS
	PlotType=2
EndPlot
BeginPlot
	x=107,y=26
	TerrainType=TERRAIN_GRASS
	PlotType=1
EndPlot
BeginPlot
	x=107,y=27
	TerrainType=TERRAIN_GRASS
	PlotType=2
	FeatureType=FEATURE_FOREST, FeatureVariety=4
EndPlot
BeginPlot
	x=107,y=28
	TerrainType=TERRAIN_GRASS
	PlotType=1
EndPlot
BeginPlot
	x=107,y=29
	TerrainType=TERRAIN_GRASS
	PlotType=2
	RiverWEDirection=1
	isNOfRiver
EndPlot
BeginPlot
	x=107,y=30
	TerrainType=TERRAIN_COAST
	PlotType=3
EndPlot
BeginPlot
	x=107,y=31
	TerrainType=TERRAIN_COAST
	PlotType=3
EndPlot
BeginPlot
	x=107,y=32
	TerrainType=TERRAIN_OCEAN
	PlotType=3
EndPlot
BeginPlot
	x=107,y=33
	TerrainType=TERRAIN_OCEAN
	PlotType=3
EndPlot
BeginPlot
	x=107,y=34
	TerrainType=TERRAIN_OCEAN
	PlotType=3
EndPlot
BeginPlot
	x=107,y=35
	TerrainType=TERRAIN_OCEAN
	PlotType=3
EndPlot
BeginPlot
	x=107,y=36
	TerrainType=TERRAIN_OCEAN
	PlotType=3
EndPlot
BeginPlot
	x=107,y=37
	TerrainType=TERRAIN_OCEAN
	PlotType=3
EndPlot
BeginPlot
	x=107,y=38
	TerrainType=TERRAIN_COAST
	PlotType=3
EndPlot
BeginPlot
	x=107,y=39
	TerrainType=TERRAIN_COAST
	PlotType=3
EndPlot
BeginPlot
	x=107,y=40
	TerrainType=TERRAIN_GRASS
	PlotType=2
	FeatureType=FEATURE_FOREST, FeatureVariety=3
EndPlot
BeginPlot
	x=107,y=41
	TerrainType=TERRAIN_GRASS
	PlotType=1
	RiverNSDirection=2
	isWOfRiver
	FeatureType=FEATURE_FOREST, FeatureVariety=3
EndPlot
BeginPlot
	x=107,y=42
	TerrainType=TERRAIN_GRASS
	PlotType=2
	BonusType=BONUS_PIG
	RiverWEDirection=1
	isNOfRiver
EndPlot
BeginPlot
	x=107,y=43
	TerrainType=TERRAIN_GRASS
	PlotType=1
EndPlot
BeginPlot
	x=107,y=44
	TerrainType=TERRAIN_GRASS
	PlotType=2
	FeatureType=FEATURE_FOREST, FeatureVariety=3
EndPlot
BeginPlot
	x=107,y=45
	TerrainType=TERRAIN_GRASS
	PlotType=2
EndPlot
BeginPlot
	x=107,y=46
	TerrainType=TERRAIN_GRASS
	PlotType=1
EndPlot
BeginPlot
	x=107,y=47
	TerrainType=TERRAIN_GRASS
	PlotType=1
	BonusType=BONUS_COAL
	FeatureType=FEATURE_FOREST, FeatureVariety=3
EndPlot
BeginPlot
	x=107,y=48
	TerrainType=TERRAIN_GRASS
	PlotType=1
	FeatureType=FEATURE_FOREST, FeatureVariety=3
EndPlot
BeginPlot
	x=107,y=49
	TerrainType=TERRAIN_GRASS
	PlotType=2
	FeatureType=FEATURE_FOREST, FeatureVariety=3
EndPlot
BeginPlot
	x=107,y=50
	TerrainType=TERRAIN_GRASS
	PlotType=2
	FeatureType=FEATURE_FOREST, FeatureVariety=3
EndPlot
BeginPlot
	x=107,y=51
	TerrainType=TERRAIN_GRASS
	PlotType=1
	RiverWEDirection=3
	isNOfRiver
EndPlot
BeginPlot
	x=107,y=52
	TerrainType=TERRAIN_GRASS
	PlotType=2
EndPlot
BeginPlot
	x=107,y=53
	TerrainType=TERRAIN_GRASS
	PlotType=2
EndPlot
BeginPlot
	x=107,y=54
	TerrainType=TERRAIN_GRASS
	PlotType=2
EndPlot
BeginPlot
	x=107,y=55
	TerrainType=TERRAIN_GRASS
	PlotType=2
	FeatureType=FEATURE_FOREST, FeatureVariety=3
EndPlot
BeginPlot
	x=107,y=56
	TerrainType=TERRAIN_GRASS
	PlotType=1
	FeatureType=FEATURE_FOREST, FeatureVariety=3
EndPlot
BeginPlot
	x=107,y=57
	TerrainType=TERRAIN_GRASS
	PlotType=2
	FeatureType=FEATURE_FOREST, FeatureVariety=3
EndPlot
BeginPlot
	x=107,y=58
	TerrainType=TERRAIN_GRASS
	PlotType=2
EndPlot
BeginPlot
	x=107,y=59
	TerrainType=TERRAIN_GRASS
	PlotType=2
EndPlot
BeginPlot
	x=107,y=60
	TerrainType=TERRAIN_GRASS
	PlotType=2
	FeatureType=FEATURE_FOREST, FeatureVariety=3
EndPlot
BeginPlot
	x=107,y=61
	TerrainType=TERRAIN_GRASS
	PlotType=2
EndPlot
BeginPlot
	x=107,y=62
	TerrainType=TERRAIN_GRASS
	PlotType=2
	RiverWEDirection=1
	isNOfRiver
EndPlot
BeginPlot
	x=107,y=63
	TerrainType=TERRAIN_COAST
	PlotType=3
EndPlot
BeginPlot
	x=107,y=64
	TerrainType=TERRAIN_COAST
	PlotType=3
EndPlot
BeginPlot
	x=107,y=65
	TerrainType=TERRAIN_OCEAN
	PlotType=3
EndPlot
BeginPlot
	x=107,y=66
	TerrainType=TERRAIN_OCEAN
	PlotType=3
EndPlot
BeginPlot
	x=107,y=67
	TerrainType=TERRAIN_OCEAN
	PlotType=3
EndPlot</v>
      </c>
    </row>
    <row r="186" spans="2:2" x14ac:dyDescent="0.25">
      <c r="B186" s="201" t="str">
        <f t="shared" ca="1" si="3"/>
        <v>BeginPlot
	x=108,y=0
	TerrainType=TERRAIN_OCEAN
	PlotType=3
EndPlot
BeginPlot
	x=108,y=1
	TerrainType=TERRAIN_OCEAN
	PlotType=3
EndPlot
BeginPlot
	x=108,y=2
	TerrainType=TERRAIN_OCEAN
	PlotType=3
EndPlot
BeginPlot
	x=108,y=3
	TerrainType=TERRAIN_OCEAN
	PlotType=3
EndPlot
BeginPlot
	x=108,y=4
	TerrainType=TERRAIN_OCEAN
	PlotType=3
EndPlot
BeginPlot
	x=108,y=5
	TerrainType=TERRAIN_OCEAN
	PlotType=3
EndPlot
BeginPlot
	x=108,y=6
	TerrainType=TERRAIN_COAST
	PlotType=3
EndPlot
BeginPlot
	x=108,y=7
	TerrainType=TERRAIN_COAST
	PlotType=3
EndPlot
BeginPlot
	x=108,y=8
	TerrainType=TERRAIN_GRASS
	PlotType=1
EndPlot
BeginPlot
	x=108,y=9
	TerrainType=TERRAIN_GRASS
	PlotType=2
EndPlot
BeginPlot
	x=108,y=10
	TerrainType=TERRAIN_GRASS
	PlotType=1
EndPlot
BeginPlot
	x=108,y=11
	TerrainType=TERRAIN_GRASS
	PlotType=2
EndPlot
BeginPlot
	x=108,y=12
	TerrainType=TERRAIN_COAST
	PlotType=3
EndPlot
BeginPlot
	x=108,y=13
	TerrainType=TERRAIN_COAST
	PlotType=3
EndPlot
BeginPlot
	x=108,y=14
	TerrainType=TERRAIN_GRASS
	PlotType=2
EndPlot
BeginPlot
	x=108,y=15
	TerrainType=TERRAIN_GRASS
	PlotType=2
EndPlot
BeginPlot
	x=108,y=16
	TerrainType=TERRAIN_GRASS
	PlotType=2
	RiverWEDirection=1
	isNOfRiver
EndPlot
BeginPlot
	x=108,y=17
	TerrainType=TERRAIN_COAST
	PlotType=3
EndPlot
BeginPlot
	x=108,y=18
	TerrainType=TERRAIN_GRASS
	PlotType=1
EndPlot
BeginPlot
	x=108,y=19
	TerrainType=TERRAIN_GRASS
	PlotType=2
	RiverWEDirection=1
	isNOfRiver
EndPlot
BeginPlot
	x=108,y=20
	TerrainType=TERRAIN_GRASS
	PlotType=1
	BonusType=BONUS_BANANA
	ImprovementType=IMPROVEMENT_GOODY_HUT
EndPlot
BeginPlot
	x=108,y=21
	TerrainType=TERRAIN_GRASS
	PlotType=1
EndPlot
BeginPlot
	x=108,y=22
	TerrainType=TERRAIN_COAST
	PlotType=3
EndPlot
BeginPlot
	x=108,y=23
	TerrainType=TERRAIN_COAST
	PlotType=3
EndPlot
BeginPlot
	x=108,y=24
	TerrainType=TERRAIN_COAST
	PlotType=3
EndPlot
BeginPlot
	x=108,y=25
	TerrainType=TERRAIN_GRASS
	PlotType=2
EndPlot
BeginPlot
	x=108,y=26
	TerrainType=TERRAIN_GRASS
	PlotType=2
EndPlot
BeginPlot
	x=108,y=27
	TerrainType=TERRAIN_GRASS
	PlotType=1
EndPlot
BeginPlot
	x=108,y=28
	TerrainType=TERRAIN_GRASS
	PlotType=2
EndPlot
BeginPlot
	x=108,y=29
	TerrainType=TERRAIN_COAST
	PlotType=3
	RiverWEDirection=1
	isNOfRiver
EndPlot
BeginPlot
	x=108,y=30
	TerrainType=TERRAIN_COAST
	PlotType=3
EndPlot
BeginPlot
	x=108,y=31
	TerrainType=TERRAIN_OCEAN
	PlotType=3
EndPlot
BeginPlot
	x=108,y=32
	TerrainType=TERRAIN_OCEAN
	PlotType=3
EndPlot
BeginPlot
	x=108,y=33
	TerrainType=TERRAIN_OCEAN
	PlotType=3
EndPlot
BeginPlot
	x=108,y=34
	TerrainType=TERRAIN_OCEAN
	PlotType=3
EndPlot
BeginPlot
	x=108,y=35
	TerrainType=TERRAIN_OCEAN
	PlotType=3
EndPlot
BeginPlot
	x=108,y=36
	TerrainType=TERRAIN_OCEAN
	PlotType=3
EndPlot
BeginPlot
	x=108,y=37
	TerrainType=TERRAIN_OCEAN
	PlotType=3
EndPlot
BeginPlot
	x=108,y=38
	TerrainType=TERRAIN_OCEAN
	PlotType=3
EndPlot
BeginPlot
	x=108,y=39
	TerrainType=TERRAIN_COAST
	PlotType=3
EndPlot
BeginPlot
	x=108,y=40
	TerrainType=TERRAIN_COAST
	PlotType=3
EndPlot
BeginPlot
	x=108,y=41
	TerrainType=TERRAIN_GRASS
	PlotType=2
EndPlot
BeginPlot
	x=108,y=42
	TerrainType=TERRAIN_GRASS
	PlotType=1
	ImprovementType=IMPROVEMENT_GOODY_HUT
EndPlot
BeginPlot
	x=108,y=43
	TerrainType=TERRAIN_GRASS
	PlotType=2
EndPlot
BeginPlot
	x=108,y=44
	TerrainType=TERRAIN_GRASS
	PlotType=2
	BonusType=BONUS_SHEEP
EndPlot
BeginPlot
	x=108,y=45
	TerrainType=TERRAIN_COAST
	PlotType=3
EndPlot
BeginPlot
	x=108,y=46
	TerrainType=TERRAIN_COAST
	PlotType=3
	BonusType=BONUS_CLAM
EndPlot
BeginPlot
	x=108,y=47
	TerrainType=TERRAIN_COAST
	PlotType=3
EndPlot
BeginPlot
	x=108,y=48
	TerrainType=TERRAIN_GRASS
	PlotType=1
EndPlot
BeginPlot
	x=108,y=49
	TerrainType=TERRAIN_GRASS
	PlotType=1
EndPlot
BeginPlot
	x=108,y=50
	TerrainType=TERRAIN_GRASS
	PlotType=2
EndPlot
BeginPlot
	x=108,y=51
	TerrainType=TERRAIN_GRASS
	PlotType=1
	RiverWEDirection=3
	isNOfRiver
EndPlot
BeginPlot
	x=108,y=52
	TerrainType=TERRAIN_COAST
	PlotType=3
EndPlot
BeginPlot
	x=108,y=53
	TerrainType=TERRAIN_GRASS
	PlotType=2
EndPlot
BeginPlot
	x=108,y=54
	TerrainType=TERRAIN_GRASS
	PlotType=2
EndPlot
BeginPlot
	x=108,y=55
	TerrainType=TERRAIN_GRASS
	PlotType=2
	BonusType=BONUS_DYE
EndPlot
BeginPlot
	x=108,y=56
	TerrainType=TERRAIN_COAST
	PlotType=3
EndPlot
BeginPlot
	x=108,y=57
	TerrainType=TERRAIN_COAST
	PlotType=3
EndPlot
BeginPlot
	x=108,y=58
	TerrainType=TERRAIN_GRASS
	PlotType=2
EndPlot
BeginPlot
	x=108,y=59
	TerrainType=TERRAIN_GRASS
	PlotType=1
EndPlot
BeginPlot
	x=108,y=60
	TerrainType=TERRAIN_GRASS
	PlotType=2
EndPlot
BeginPlot
	x=108,y=61
	TerrainType=TERRAIN_GRASS
	PlotType=1
	ImprovementType=IMPROVEMENT_GOODY_HUT
EndPlot
BeginPlot
	x=108,y=62
	TerrainType=TERRAIN_COAST
	PlotType=3
EndPlot
BeginPlot
	x=108,y=63
	TerrainType=TERRAIN_COAST
	PlotType=3
EndPlot
BeginPlot
	x=108,y=64
	TerrainType=TERRAIN_OCEAN
	PlotType=3
EndPlot
BeginPlot
	x=108,y=65
	TerrainType=TERRAIN_OCEAN
	PlotType=3
EndPlot
BeginPlot
	x=108,y=66
	TerrainType=TERRAIN_OCEAN
	PlotType=3
EndPlot
BeginPlot
	x=108,y=67
	TerrainType=TERRAIN_OCEAN
	PlotType=3
EndPlot</v>
      </c>
    </row>
    <row r="187" spans="2:2" x14ac:dyDescent="0.25">
      <c r="B187" s="201" t="str">
        <f t="shared" ca="1" si="3"/>
        <v>BeginPlot
	x=109,y=0
	TerrainType=TERRAIN_OCEAN
	PlotType=3
EndPlot
BeginPlot
	x=109,y=1
	TerrainType=TERRAIN_OCEAN
	PlotType=3
EndPlot
BeginPlot
	x=109,y=2
	TerrainType=TERRAIN_OCEAN
	PlotType=3
EndPlot
BeginPlot
	x=109,y=3
	TerrainType=TERRAIN_OCEAN
	PlotType=3
EndPlot
BeginPlot
	x=109,y=4
	TerrainType=TERRAIN_OCEAN
	PlotType=3
EndPlot
BeginPlot
	x=109,y=5
	TerrainType=TERRAIN_OCEAN
	PlotType=3
EndPlot
BeginPlot
	x=109,y=6
	TerrainType=TERRAIN_OCEAN
	PlotType=3
EndPlot
BeginPlot
	x=109,y=7
	TerrainType=TERRAIN_COAST
	PlotType=3
EndPlot
BeginPlot
	x=109,y=8
	TerrainType=TERRAIN_COAST
	PlotType=3
	BonusType=BONUS_WHALE
EndPlot
BeginPlot
	x=109,y=9
	TerrainType=TERRAIN_GRASS
	PlotType=2
EndPlot
BeginPlot
	x=109,y=10
	TerrainType=TERRAIN_GRASS
	PlotType=2
EndPlot
BeginPlot
	x=109,y=11
	TerrainType=TERRAIN_GRASS
	PlotType=2
EndPlot
BeginPlot
	x=109,y=12
	TerrainType=TERRAIN_COAST
	PlotType=3
EndPlot
BeginPlot
	x=109,y=13
	TerrainType=TERRAIN_GRASS
	PlotType=2
EndPlot
BeginPlot
	x=109,y=14
	TerrainType=TERRAIN_GRASS
	PlotType=2
EndPlot
BeginPlot
	x=109,y=15
	TerrainType=TERRAIN_GRASS
	PlotType=2
	BonusType=BONUS_PIG
EndPlot
BeginPlot
	x=109,y=16
	TerrainType=TERRAIN_GRASS
	PlotType=2
	BonusType=BONUS_ALUMINUM
	RiverWEDirection=1
	isNOfRiver
EndPlot
BeginPlot
	x=109,y=17
	TerrainType=TERRAIN_COAST
	PlotType=3
EndPlot
BeginPlot
	x=109,y=18
	TerrainType=TERRAIN_GRASS
	PlotType=1
EndPlot
BeginPlot
	x=109,y=19
	TerrainType=TERRAIN_GRASS
	PlotType=2
	RiverWEDirection=1
	isNOfRiver
EndPlot
BeginPlot
	x=109,y=20
	TerrainType=TERRAIN_GRASS
	PlotType=2
EndPlot
BeginPlot
	x=109,y=21
	TerrainType=TERRAIN_COAST
	PlotType=3
EndPlot
BeginPlot
	x=109,y=22
	TerrainType=TERRAIN_COAST
	PlotType=3
	BonusType=BONUS_CRAB
EndPlot
BeginPlot
	x=109,y=23
	TerrainType=TERRAIN_OCEAN
	PlotType=3
EndPlot
BeginPlot
	x=109,y=24
	TerrainType=TERRAIN_COAST
	PlotType=3
EndPlot
BeginPlot
	x=109,y=25
	TerrainType=TERRAIN_COAST
	PlotType=3
EndPlot
BeginPlot
	x=109,y=26
	TerrainType=TERRAIN_GRASS
	PlotType=2
EndPlot
BeginPlot
	x=109,y=27
	TerrainType=TERRAIN_GRASS
	PlotType=1
	BonusType=BONUS_DEER
EndPlot
BeginPlot
	x=109,y=28
	TerrainType=TERRAIN_COAST
	PlotType=3
EndPlot
BeginPlot
	x=109,y=29
	TerrainType=TERRAIN_COAST
	PlotType=3
EndPlot
BeginPlot
	x=109,y=30
	TerrainType=TERRAIN_OCEAN
	PlotType=3
EndPlot
BeginPlot
	x=109,y=31
	TerrainType=TERRAIN_OCEAN
	PlotType=3
EndPlot
BeginPlot
	x=109,y=32
	TerrainType=TERRAIN_OCEAN
	PlotType=3
EndPlot
BeginPlot
	x=109,y=33
	TerrainType=TERRAIN_OCEAN
	PlotType=3
EndPlot
BeginPlot
	x=109,y=34
	TerrainType=TERRAIN_OCEAN
	PlotType=3
EndPlot
BeginPlot
	x=109,y=35
	TerrainType=TERRAIN_OCEAN
	PlotType=3
EndPlot
BeginPlot
	x=109,y=36
	TerrainType=TERRAIN_OCEAN
	PlotType=3
EndPlot
BeginPlot
	x=109,y=37
	TerrainType=TERRAIN_OCEAN
	PlotType=3
EndPlot
BeginPlot
	x=109,y=38
	TerrainType=TERRAIN_OCEAN
	PlotType=3
EndPlot
BeginPlot
	x=109,y=39
	TerrainType=TERRAIN_OCEAN
	PlotType=3
EndPlot
BeginPlot
	x=109,y=40
	TerrainType=TERRAIN_COAST
	PlotType=3
EndPlot
BeginPlot
	x=109,y=41
	TerrainType=TERRAIN_COAST
	PlotType=3
EndPlot
BeginPlot
	x=109,y=42
	TerrainType=TERRAIN_GRASS
	PlotType=1
	BonusType=BONUS_MARBLE
EndPlot
BeginPlot
	x=109,y=43
	TerrainType=TERRAIN_GRASS
	PlotType=2
EndPlot
BeginPlot
	x=109,y=44
	TerrainType=TERRAIN_COAST
	PlotType=3
EndPlot
BeginPlot
	x=109,y=45
	TerrainType=TERRAIN_COAST
	PlotType=3
EndPlot
BeginPlot
	x=109,y=46
	TerrainType=TERRAIN_OCEAN
	PlotType=3
EndPlot
BeginPlot
	x=109,y=47
	TerrainType=TERRAIN_COAST
	PlotType=3
	BonusType=BONUS_CRAB
EndPlot
BeginPlot
	x=109,y=48
	TerrainType=TERRAIN_COAST
	PlotType=3
EndPlot
BeginPlot
	x=109,y=49
	TerrainType=TERRAIN_GRASS
	PlotType=2
EndPlot
BeginPlot
	x=109,y=50
	TerrainType=TERRAIN_GRASS
	PlotType=2
EndPlot
BeginPlot
	x=109,y=51
	TerrainType=TERRAIN_GRASS
	PlotType=1
EndPlot
BeginPlot
	x=109,y=52
	TerrainType=TERRAIN_COAST
	PlotType=3
EndPlot
BeginPlot
	x=109,y=53
	TerrainType=TERRAIN_GRASS
	PlotType=2
EndPlot
BeginPlot
	x=109,y=54
	TerrainType=TERRAIN_GRASS
	PlotType=2
EndPlot
BeginPlot
	x=109,y=55
	TerrainType=TERRAIN_GRASS
	PlotType=2
EndPlot
BeginPlot
	x=109,y=56
	TerrainType=TERRAIN_GRASS
	PlotType=2
EndPlot
BeginPlot
	x=109,y=57
	TerrainType=TERRAIN_COAST
	PlotType=3
EndPlot
BeginPlot
	x=109,y=58
	TerrainType=TERRAIN_GRASS
	PlotType=2
EndPlot
BeginPlot
	x=109,y=59
	TerrainType=TERRAIN_GRASS
	PlotType=2
EndPlot
BeginPlot
	x=109,y=60
	TerrainType=TERRAIN_GRASS
	PlotType=2
EndPlot
BeginPlot
	x=109,y=61
	TerrainType=TERRAIN_COAST
	PlotType=3
EndPlot
BeginPlot
	x=109,y=62
	TerrainType=TERRAIN_COAST
	PlotType=3
EndPlot
BeginPlot
	x=109,y=63
	TerrainType=TERRAIN_OCEAN
	PlotType=3
EndPlot
BeginPlot
	x=109,y=64
	TerrainType=TERRAIN_OCEAN
	PlotType=3
EndPlot
BeginPlot
	x=109,y=65
	TerrainType=TERRAIN_OCEAN
	PlotType=3
EndPlot
BeginPlot
	x=109,y=66
	TerrainType=TERRAIN_OCEAN
	PlotType=3
EndPlot
BeginPlot
	x=109,y=67
	TerrainType=TERRAIN_OCEAN
	PlotType=3
EndPlot</v>
      </c>
    </row>
    <row r="188" spans="2:2" x14ac:dyDescent="0.25">
      <c r="B188" s="201" t="str">
        <f t="shared" ca="1" si="3"/>
        <v>BeginPlot
	x=110,y=0
	TerrainType=TERRAIN_OCEAN
	PlotType=3
EndPlot
BeginPlot
	x=110,y=1
	TerrainType=TERRAIN_OCEAN
	PlotType=3
EndPlot
BeginPlot
	x=110,y=2
	TerrainType=TERRAIN_OCEAN
	PlotType=3
EndPlot
BeginPlot
	x=110,y=3
	TerrainType=TERRAIN_OCEAN
	PlotType=3
EndPlot
BeginPlot
	x=110,y=4
	TerrainType=TERRAIN_OCEAN
	PlotType=3
EndPlot
BeginPlot
	x=110,y=5
	TerrainType=TERRAIN_OCEAN
	PlotType=3
EndPlot
BeginPlot
	x=110,y=6
	TerrainType=TERRAIN_OCEAN
	PlotType=3
EndPlot
BeginPlot
	x=110,y=7
	TerrainType=TERRAIN_OCEAN
	PlotType=3
EndPlot
BeginPlot
	x=110,y=8
	TerrainType=TERRAIN_COAST
	PlotType=3
EndPlot
BeginPlot
	x=110,y=9
	TerrainType=TERRAIN_COAST
	PlotType=3
EndPlot
BeginPlot
	x=110,y=10
	TerrainType=TERRAIN_COAST
	PlotType=3
EndPlot
BeginPlot
	x=110,y=11
	TerrainType=TERRAIN_COAST
	PlotType=3
EndPlot
BeginPlot
	x=110,y=12
	TerrainType=TERRAIN_COAST
	PlotType=3
EndPlot
BeginPlot
	x=110,y=13
	TerrainType=TERRAIN_COAST
	PlotType=3
EndPlot
BeginPlot
	x=110,y=14
	TerrainType=TERRAIN_COAST
	PlotType=3
EndPlot
BeginPlot
	x=110,y=15
	TerrainType=TERRAIN_COAST
	PlotType=3
EndPlot
BeginPlot
	x=110,y=16
	TerrainType=TERRAIN_COAST
	PlotType=3
EndPlot
BeginPlot
	x=110,y=17
	TerrainType=TERRAIN_COAST
	PlotType=3
EndPlot
BeginPlot
	x=110,y=18
	TerrainType=TERRAIN_COAST
	PlotType=3
	BonusType=BONUS_CLAM
EndPlot
BeginPlot
	x=110,y=19
	TerrainType=TERRAIN_COAST
	PlotType=3
EndPlot
BeginPlot
	x=110,y=20
	TerrainType=TERRAIN_COAST
	PlotType=3
EndPlot
BeginPlot
	x=110,y=21
	TerrainType=TERRAIN_COAST
	PlotType=3
EndPlot
BeginPlot
	x=110,y=22
	TerrainType=TERRAIN_OCEAN
	PlotType=3
EndPlot
BeginPlot
	x=110,y=23
	TerrainType=TERRAIN_OCEAN
	PlotType=3
EndPlot
BeginPlot
	x=110,y=24
	TerrainType=TERRAIN_OCEAN
	PlotType=3
EndPlot
BeginPlot
	x=110,y=25
	TerrainType=TERRAIN_COAST
	PlotType=3
	BonusType=BONUS_FISH
EndPlot
BeginPlot
	x=110,y=26
	TerrainType=TERRAIN_COAST
	PlotType=3
EndPlot
BeginPlot
	x=110,y=27
	TerrainType=TERRAIN_COAST
	PlotType=3
EndPlot
BeginPlot
	x=110,y=28
	TerrainType=TERRAIN_COAST
	PlotType=3
EndPlot
BeginPlot
	x=110,y=29
	TerrainType=TERRAIN_OCEAN
	PlotType=3
EndPlot
BeginPlot
	x=110,y=30
	TerrainType=TERRAIN_OCEAN
	PlotType=3
EndPlot
BeginPlot
	x=110,y=31
	TerrainType=TERRAIN_OCEAN
	PlotType=3
EndPlot
BeginPlot
	x=110,y=32
	TerrainType=TERRAIN_OCEAN
	PlotType=3
EndPlot
BeginPlot
	x=110,y=33
	TerrainType=TERRAIN_OCEAN
	PlotType=3
EndPlot
BeginPlot
	x=110,y=34
	TerrainType=TERRAIN_OCEAN
	PlotType=3
EndPlot
BeginPlot
	x=110,y=35
	TerrainType=TERRAIN_OCEAN
	PlotType=3
EndPlot
BeginPlot
	x=110,y=36
	TerrainType=TERRAIN_OCEAN
	PlotType=3
EndPlot
BeginPlot
	x=110,y=37
	TerrainType=TERRAIN_OCEAN
	PlotType=3
EndPlot
BeginPlot
	x=110,y=38
	TerrainType=TERRAIN_OCEAN
	PlotType=3
EndPlot
BeginPlot
	x=110,y=39
	TerrainType=TERRAIN_OCEAN
	PlotType=3
EndPlot
BeginPlot
	x=110,y=40
	TerrainType=TERRAIN_OCEAN
	PlotType=3
EndPlot
BeginPlot
	x=110,y=41
	TerrainType=TERRAIN_COAST
	PlotType=3
EndPlot
BeginPlot
	x=110,y=42
	TerrainType=TERRAIN_COAST
	PlotType=3
EndPlot
BeginPlot
	x=110,y=43
	TerrainType=TERRAIN_COAST
	PlotType=3
EndPlot
BeginPlot
	x=110,y=44
	TerrainType=TERRAIN_COAST
	PlotType=3
EndPlot
BeginPlot
	x=110,y=45
	TerrainType=TERRAIN_OCEAN
	PlotType=3
EndPlot
BeginPlot
	x=110,y=46
	TerrainType=TERRAIN_OCEAN
	PlotType=3
EndPlot
BeginPlot
	x=110,y=47
	TerrainType=TERRAIN_OCEAN
	PlotType=3
EndPlot
BeginPlot
	x=110,y=48
	TerrainType=TERRAIN_COAST
	PlotType=3
EndPlot
BeginPlot
	x=110,y=49
	TerrainType=TERRAIN_COAST
	PlotType=3
EndPlot
BeginPlot
	x=110,y=50
	TerrainType=TERRAIN_COAST
	PlotType=3
EndPlot
BeginPlot
	x=110,y=51
	TerrainType=TERRAIN_COAST
	PlotType=3
EndPlot
BeginPlot
	x=110,y=52
	TerrainType=TERRAIN_COAST
	PlotType=3
EndPlot
BeginPlot
	x=110,y=53
	TerrainType=TERRAIN_COAST
	PlotType=3
EndPlot
BeginPlot
	x=110,y=54
	TerrainType=TERRAIN_COAST
	PlotType=3
EndPlot
BeginPlot
	x=110,y=55
	TerrainType=TERRAIN_COAST
	PlotType=3
EndPlot
BeginPlot
	x=110,y=56
	TerrainType=TERRAIN_COAST
	PlotType=3
EndPlot
BeginPlot
	x=110,y=57
	TerrainType=TERRAIN_COAST
	PlotType=3
	BonusType=BONUS_CLAM
EndPlot
BeginPlot
	x=110,y=58
	TerrainType=TERRAIN_COAST
	PlotType=3
EndPlot
BeginPlot
	x=110,y=59
	TerrainType=TERRAIN_COAST
	PlotType=3
EndPlot
BeginPlot
	x=110,y=60
	TerrainType=TERRAIN_COAST
	PlotType=3
	BonusType=BONUS_CRAB
EndPlot
BeginPlot
	x=110,y=61
	TerrainType=TERRAIN_COAST
	PlotType=3
EndPlot
BeginPlot
	x=110,y=62
	TerrainType=TERRAIN_OCEAN
	PlotType=3
EndPlot
BeginPlot
	x=110,y=63
	TerrainType=TERRAIN_OCEAN
	PlotType=3
EndPlot
BeginPlot
	x=110,y=64
	TerrainType=TERRAIN_OCEAN
	PlotType=3
EndPlot
BeginPlot
	x=110,y=65
	TerrainType=TERRAIN_OCEAN
	PlotType=3
EndPlot
BeginPlot
	x=110,y=66
	TerrainType=TERRAIN_OCEAN
	PlotType=3
EndPlot
BeginPlot
	x=110,y=67
	TerrainType=TERRAIN_OCEAN
	PlotType=3
EndPlot</v>
      </c>
    </row>
    <row r="189" spans="2:2" x14ac:dyDescent="0.25">
      <c r="B189" s="201" t="str">
        <f t="shared" ca="1" si="3"/>
        <v>BeginPlot
	x=111,y=0
	TerrainType=TERRAIN_OCEAN
	PlotType=3
EndPlot
BeginPlot
	x=111,y=1
	TerrainType=TERRAIN_OCEAN
	PlotType=3
EndPlot
BeginPlot
	x=111,y=2
	TerrainType=TERRAIN_OCEAN
	PlotType=3
EndPlot
BeginPlot
	x=111,y=3
	TerrainType=TERRAIN_OCEAN
	PlotType=3
EndPlot
BeginPlot
	x=111,y=4
	TerrainType=TERRAIN_OCEAN
	PlotType=3
EndPlot
BeginPlot
	x=111,y=5
	TerrainType=TERRAIN_OCEAN
	PlotType=3
EndPlot
BeginPlot
	x=111,y=6
	TerrainType=TERRAIN_OCEAN
	PlotType=3
EndPlot
BeginPlot
	x=111,y=7
	TerrainType=TERRAIN_OCEAN
	PlotType=3
EndPlot
BeginPlot
	x=111,y=8
	TerrainType=TERRAIN_OCEAN
	PlotType=3
EndPlot
BeginPlot
	x=111,y=9
	TerrainType=TERRAIN_OCEAN
	PlotType=3
EndPlot
BeginPlot
	x=111,y=10
	TerrainType=TERRAIN_OCEAN
	PlotType=3
EndPlot
BeginPlot
	x=111,y=11
	TerrainType=TERRAIN_OCEAN
	PlotType=3
EndPlot
BeginPlot
	x=111,y=12
	TerrainType=TERRAIN_OCEAN
	PlotType=3
EndPlot
BeginPlot
	x=111,y=13
	TerrainType=TERRAIN_OCEAN
	PlotType=3
EndPlot
BeginPlot
	x=111,y=14
	TerrainType=TERRAIN_OCEAN
	PlotType=3
EndPlot
BeginPlot
	x=111,y=15
	TerrainType=TERRAIN_OCEAN
	PlotType=3
EndPlot
BeginPlot
	x=111,y=16
	TerrainType=TERRAIN_OCEAN
	PlotType=3
EndPlot
BeginPlot
	x=111,y=17
	TerrainType=TERRAIN_OCEAN
	PlotType=3
EndPlot
BeginPlot
	x=111,y=18
	TerrainType=TERRAIN_OCEAN
	PlotType=3
EndPlot
BeginPlot
	x=111,y=19
	TerrainType=TERRAIN_OCEAN
	PlotType=3
EndPlot
BeginPlot
	x=111,y=20
	TerrainType=TERRAIN_OCEAN
	PlotType=3
EndPlot
BeginPlot
	x=111,y=21
	TerrainType=TERRAIN_OCEAN
	PlotType=3
EndPlot
BeginPlot
	x=111,y=22
	TerrainType=TERRAIN_OCEAN
	PlotType=3
EndPlot
BeginPlot
	x=111,y=23
	TerrainType=TERRAIN_OCEAN
	PlotType=3
EndPlot
BeginPlot
	x=111,y=24
	TerrainType=TERRAIN_OCEAN
	PlotType=3
EndPlot
BeginPlot
	x=111,y=25
	TerrainType=TERRAIN_OCEAN
	PlotType=3
EndPlot
BeginPlot
	x=111,y=26
	TerrainType=TERRAIN_OCEAN
	PlotType=3
EndPlot
BeginPlot
	x=111,y=27
	TerrainType=TERRAIN_OCEAN
	PlotType=3
EndPlot
BeginPlot
	x=111,y=28
	TerrainType=TERRAIN_OCEAN
	PlotType=3
EndPlot
BeginPlot
	x=111,y=29
	TerrainType=TERRAIN_OCEAN
	PlotType=3
EndPlot
BeginPlot
	x=111,y=30
	TerrainType=TERRAIN_OCEAN
	PlotType=3
EndPlot
BeginPlot
	x=111,y=31
	TerrainType=TERRAIN_OCEAN
	PlotType=3
EndPlot
BeginPlot
	x=111,y=32
	TerrainType=TERRAIN_OCEAN
	PlotType=3
EndPlot
BeginPlot
	x=111,y=33
	TerrainType=TERRAIN_OCEAN
	PlotType=3
EndPlot
BeginPlot
	x=111,y=34
	TerrainType=TERRAIN_OCEAN
	PlotType=3
EndPlot
BeginPlot
	x=111,y=35
	TerrainType=TERRAIN_OCEAN
	PlotType=3
EndPlot
BeginPlot
	x=111,y=36
	TerrainType=TERRAIN_OCEAN
	PlotType=3
EndPlot
BeginPlot
	x=111,y=37
	TerrainType=TERRAIN_OCEAN
	PlotType=3
EndPlot
BeginPlot
	x=111,y=38
	TerrainType=TERRAIN_OCEAN
	PlotType=3
EndPlot
BeginPlot
	x=111,y=39
	TerrainType=TERRAIN_OCEAN
	PlotType=3
EndPlot
BeginPlot
	x=111,y=40
	TerrainType=TERRAIN_OCEAN
	PlotType=3
EndPlot
BeginPlot
	x=111,y=41
	TerrainType=TERRAIN_OCEAN
	PlotType=3
EndPlot
BeginPlot
	x=111,y=42
	TerrainType=TERRAIN_OCEAN
	PlotType=3
EndPlot
BeginPlot
	x=111,y=43
	TerrainType=TERRAIN_OCEAN
	PlotType=3
EndPlot
BeginPlot
	x=111,y=44
	TerrainType=TERRAIN_OCEAN
	PlotType=3
EndPlot
BeginPlot
	x=111,y=45
	TerrainType=TERRAIN_OCEAN
	PlotType=3
EndPlot
BeginPlot
	x=111,y=46
	TerrainType=TERRAIN_OCEAN
	PlotType=3
EndPlot
BeginPlot
	x=111,y=47
	TerrainType=TERRAIN_OCEAN
	PlotType=3
EndPlot
BeginPlot
	x=111,y=48
	TerrainType=TERRAIN_OCEAN
	PlotType=3
EndPlot
BeginPlot
	x=111,y=49
	TerrainType=TERRAIN_OCEAN
	PlotType=3
EndPlot
BeginPlot
	x=111,y=50
	TerrainType=TERRAIN_OCEAN
	PlotType=3
EndPlot
BeginPlot
	x=111,y=51
	TerrainType=TERRAIN_OCEAN
	PlotType=3
EndPlot
BeginPlot
	x=111,y=52
	TerrainType=TERRAIN_OCEAN
	PlotType=3
EndPlot
BeginPlot
	x=111,y=53
	TerrainType=TERRAIN_OCEAN
	PlotType=3
EndPlot
BeginPlot
	x=111,y=54
	TerrainType=TERRAIN_OCEAN
	PlotType=3
EndPlot
BeginPlot
	x=111,y=55
	TerrainType=TERRAIN_OCEAN
	PlotType=3
EndPlot
BeginPlot
	x=111,y=56
	TerrainType=TERRAIN_OCEAN
	PlotType=3
EndPlot
BeginPlot
	x=111,y=57
	TerrainType=TERRAIN_OCEAN
	PlotType=3
EndPlot
BeginPlot
	x=111,y=58
	TerrainType=TERRAIN_OCEAN
	PlotType=3
EndPlot
BeginPlot
	x=111,y=59
	TerrainType=TERRAIN_OCEAN
	PlotType=3
EndPlot
BeginPlot
	x=111,y=60
	TerrainType=TERRAIN_OCEAN
	PlotType=3
EndPlot
BeginPlot
	x=111,y=61
	TerrainType=TERRAIN_OCEAN
	PlotType=3
EndPlot
BeginPlot
	x=111,y=62
	TerrainType=TERRAIN_OCEAN
	PlotType=3
EndPlot
BeginPlot
	x=111,y=63
	TerrainType=TERRAIN_OCEAN
	PlotType=3
EndPlot
BeginPlot
	x=111,y=64
	TerrainType=TERRAIN_OCEAN
	PlotType=3
EndPlot
BeginPlot
	x=111,y=65
	TerrainType=TERRAIN_OCEAN
	PlotType=3
EndPlot
BeginPlot
	x=111,y=66
	TerrainType=TERRAIN_OCEAN
	PlotType=3
EndPlot
BeginPlot
	x=111,y=67
	TerrainType=TERRAIN_OCEAN
	PlotType=3
EndPlot</v>
      </c>
    </row>
    <row r="190" spans="2:2" x14ac:dyDescent="0.25">
      <c r="B190" s="201" t="str">
        <f t="shared" ca="1" si="3"/>
        <v>BeginPlot
	x=112,y=0
	TerrainType=TERRAIN_OCEAN
	PlotType=3
EndPlot
BeginPlot
	x=112,y=1
	TerrainType=TERRAIN_OCEAN
	PlotType=3
EndPlot
BeginPlot
	x=112,y=2
	TerrainType=TERRAIN_OCEAN
	PlotType=3
EndPlot
BeginPlot
	x=112,y=3
	TerrainType=TERRAIN_OCEAN
	PlotType=3
EndPlot
BeginPlot
	x=112,y=4
	TerrainType=TERRAIN_OCEAN
	PlotType=3
EndPlot
BeginPlot
	x=112,y=5
	TerrainType=TERRAIN_OCEAN
	PlotType=3
EndPlot
BeginPlot
	x=112,y=6
	TerrainType=TERRAIN_OCEAN
	PlotType=3
EndPlot
BeginPlot
	x=112,y=7
	TerrainType=TERRAIN_OCEAN
	PlotType=3
EndPlot
BeginPlot
	x=112,y=8
	TerrainType=TERRAIN_OCEAN
	PlotType=3
EndPlot
BeginPlot
	x=112,y=9
	TerrainType=TERRAIN_OCEAN
	PlotType=3
EndPlot
BeginPlot
	x=112,y=10
	TerrainType=TERRAIN_OCEAN
	PlotType=3
EndPlot
BeginPlot
	x=112,y=11
	TerrainType=TERRAIN_OCEAN
	PlotType=3
EndPlot
BeginPlot
	x=112,y=12
	TerrainType=TERRAIN_OCEAN
	PlotType=3
EndPlot
BeginPlot
	x=112,y=13
	TerrainType=TERRAIN_OCEAN
	PlotType=3
EndPlot
BeginPlot
	x=112,y=14
	TerrainType=TERRAIN_OCEAN
	PlotType=3
EndPlot
BeginPlot
	x=112,y=15
	TerrainType=TERRAIN_OCEAN
	PlotType=3
EndPlot
BeginPlot
	x=112,y=16
	TerrainType=TERRAIN_OCEAN
	PlotType=3
EndPlot
BeginPlot
	x=112,y=17
	TerrainType=TERRAIN_OCEAN
	PlotType=3
EndPlot
BeginPlot
	x=112,y=18
	TerrainType=TERRAIN_OCEAN
	PlotType=3
EndPlot
BeginPlot
	x=112,y=19
	TerrainType=TERRAIN_OCEAN
	PlotType=3
EndPlot
BeginPlot
	x=112,y=20
	TerrainType=TERRAIN_OCEAN
	PlotType=3
EndPlot
BeginPlot
	x=112,y=21
	TerrainType=TERRAIN_OCEAN
	PlotType=3
EndPlot
BeginPlot
	x=112,y=22
	TerrainType=TERRAIN_OCEAN
	PlotType=3
EndPlot
BeginPlot
	x=112,y=23
	TerrainType=TERRAIN_OCEAN
	PlotType=3
EndPlot
BeginPlot
	x=112,y=24
	TerrainType=TERRAIN_OCEAN
	PlotType=3
EndPlot
BeginPlot
	x=112,y=25
	TerrainType=TERRAIN_OCEAN
	PlotType=3
EndPlot
BeginPlot
	x=112,y=26
	TerrainType=TERRAIN_OCEAN
	PlotType=3
EndPlot
BeginPlot
	x=112,y=27
	TerrainType=TERRAIN_OCEAN
	PlotType=3
EndPlot
BeginPlot
	x=112,y=28
	TerrainType=TERRAIN_OCEAN
	PlotType=3
EndPlot
BeginPlot
	x=112,y=29
	TerrainType=TERRAIN_OCEAN
	PlotType=3
EndPlot
BeginPlot
	x=112,y=30
	TerrainType=TERRAIN_OCEAN
	PlotType=3
EndPlot
BeginPlot
	x=112,y=31
	TerrainType=TERRAIN_OCEAN
	PlotType=3
EndPlot
BeginPlot
	x=112,y=32
	TerrainType=TERRAIN_OCEAN
	PlotType=3
EndPlot
BeginPlot
	x=112,y=33
	TerrainType=TERRAIN_OCEAN
	PlotType=3
EndPlot
BeginPlot
	x=112,y=34
	TerrainType=TERRAIN_OCEAN
	PlotType=3
EndPlot
BeginPlot
	x=112,y=35
	TerrainType=TERRAIN_OCEAN
	PlotType=3
EndPlot
BeginPlot
	x=112,y=36
	TerrainType=TERRAIN_OCEAN
	PlotType=3
EndPlot
BeginPlot
	x=112,y=37
	TerrainType=TERRAIN_OCEAN
	PlotType=3
EndPlot
BeginPlot
	x=112,y=38
	TerrainType=TERRAIN_OCEAN
	PlotType=3
EndPlot
BeginPlot
	x=112,y=39
	TerrainType=TERRAIN_OCEAN
	PlotType=3
EndPlot
BeginPlot
	x=112,y=40
	TerrainType=TERRAIN_OCEAN
	PlotType=3
EndPlot
BeginPlot
	x=112,y=41
	TerrainType=TERRAIN_OCEAN
	PlotType=3
EndPlot
BeginPlot
	x=112,y=42
	TerrainType=TERRAIN_OCEAN
	PlotType=3
EndPlot
BeginPlot
	x=112,y=43
	TerrainType=TERRAIN_OCEAN
	PlotType=3
EndPlot
BeginPlot
	x=112,y=44
	TerrainType=TERRAIN_OCEAN
	PlotType=3
EndPlot
BeginPlot
	x=112,y=45
	TerrainType=TERRAIN_OCEAN
	PlotType=3
EndPlot
BeginPlot
	x=112,y=46
	TerrainType=TERRAIN_OCEAN
	PlotType=3
EndPlot
BeginPlot
	x=112,y=47
	TerrainType=TERRAIN_OCEAN
	PlotType=3
EndPlot
BeginPlot
	x=112,y=48
	TerrainType=TERRAIN_OCEAN
	PlotType=3
EndPlot
BeginPlot
	x=112,y=49
	TerrainType=TERRAIN_OCEAN
	PlotType=3
EndPlot
BeginPlot
	x=112,y=50
	TerrainType=TERRAIN_OCEAN
	PlotType=3
EndPlot
BeginPlot
	x=112,y=51
	TerrainType=TERRAIN_OCEAN
	PlotType=3
EndPlot
BeginPlot
	x=112,y=52
	TerrainType=TERRAIN_OCEAN
	PlotType=3
EndPlot
BeginPlot
	x=112,y=53
	TerrainType=TERRAIN_OCEAN
	PlotType=3
EndPlot
BeginPlot
	x=112,y=54
	TerrainType=TERRAIN_OCEAN
	PlotType=3
EndPlot
BeginPlot
	x=112,y=55
	TerrainType=TERRAIN_OCEAN
	PlotType=3
EndPlot
BeginPlot
	x=112,y=56
	TerrainType=TERRAIN_OCEAN
	PlotType=3
EndPlot
BeginPlot
	x=112,y=57
	TerrainType=TERRAIN_OCEAN
	PlotType=3
EndPlot
BeginPlot
	x=112,y=58
	TerrainType=TERRAIN_OCEAN
	PlotType=3
EndPlot
BeginPlot
	x=112,y=59
	TerrainType=TERRAIN_OCEAN
	PlotType=3
EndPlot
BeginPlot
	x=112,y=60
	TerrainType=TERRAIN_OCEAN
	PlotType=3
EndPlot
BeginPlot
	x=112,y=61
	TerrainType=TERRAIN_OCEAN
	PlotType=3
EndPlot
BeginPlot
	x=112,y=62
	TerrainType=TERRAIN_OCEAN
	PlotType=3
EndPlot
BeginPlot
	x=112,y=63
	TerrainType=TERRAIN_OCEAN
	PlotType=3
EndPlot
BeginPlot
	x=112,y=64
	TerrainType=TERRAIN_OCEAN
	PlotType=3
EndPlot
BeginPlot
	x=112,y=65
	TerrainType=TERRAIN_OCEAN
	PlotType=3
EndPlot
BeginPlot
	x=112,y=66
	TerrainType=TERRAIN_OCEAN
	PlotType=3
EndPlot
BeginPlot
	x=112,y=67
	TerrainType=TERRAIN_OCEAN
	PlotType=3
EndPlot</v>
      </c>
    </row>
    <row r="191" spans="2:2" x14ac:dyDescent="0.25">
      <c r="B191" s="201" t="str">
        <f t="shared" ca="1" si="3"/>
        <v>BeginPlot
	x=113,y=0
	TerrainType=TERRAIN_OCEAN
	PlotType=3
EndPlot
BeginPlot
	x=113,y=1
	TerrainType=TERRAIN_OCEAN
	PlotType=3
EndPlot
BeginPlot
	x=113,y=2
	TerrainType=TERRAIN_OCEAN
	PlotType=3
EndPlot
BeginPlot
	x=113,y=3
	TerrainType=TERRAIN_OCEAN
	PlotType=3
EndPlot
BeginPlot
	x=113,y=4
	TerrainType=TERRAIN_OCEAN
	PlotType=3
EndPlot
BeginPlot
	x=113,y=5
	TerrainType=TERRAIN_OCEAN
	PlotType=3
EndPlot
BeginPlot
	x=113,y=6
	TerrainType=TERRAIN_OCEAN
	PlotType=3
EndPlot
BeginPlot
	x=113,y=7
	TerrainType=TERRAIN_OCEAN
	PlotType=3
EndPlot
BeginPlot
	x=113,y=8
	TerrainType=TERRAIN_OCEAN
	PlotType=3
EndPlot
BeginPlot
	x=113,y=9
	TerrainType=TERRAIN_OCEAN
	PlotType=3
EndPlot
BeginPlot
	x=113,y=10
	TerrainType=TERRAIN_OCEAN
	PlotType=3
EndPlot
BeginPlot
	x=113,y=11
	TerrainType=TERRAIN_OCEAN
	PlotType=3
EndPlot
BeginPlot
	x=113,y=12
	TerrainType=TERRAIN_OCEAN
	PlotType=3
EndPlot
BeginPlot
	x=113,y=13
	TerrainType=TERRAIN_OCEAN
	PlotType=3
EndPlot
BeginPlot
	x=113,y=14
	TerrainType=TERRAIN_OCEAN
	PlotType=3
EndPlot
BeginPlot
	x=113,y=15
	TerrainType=TERRAIN_OCEAN
	PlotType=3
EndPlot
BeginPlot
	x=113,y=16
	TerrainType=TERRAIN_OCEAN
	PlotType=3
EndPlot
BeginPlot
	x=113,y=17
	TerrainType=TERRAIN_OCEAN
	PlotType=3
EndPlot
BeginPlot
	x=113,y=18
	TerrainType=TERRAIN_OCEAN
	PlotType=3
EndPlot
BeginPlot
	x=113,y=19
	TerrainType=TERRAIN_OCEAN
	PlotType=3
EndPlot
BeginPlot
	x=113,y=20
	TerrainType=TERRAIN_OCEAN
	PlotType=3
EndPlot
BeginPlot
	x=113,y=21
	TerrainType=TERRAIN_OCEAN
	PlotType=3
EndPlot
BeginPlot
	x=113,y=22
	TerrainType=TERRAIN_OCEAN
	PlotType=3
EndPlot
BeginPlot
	x=113,y=23
	TerrainType=TERRAIN_OCEAN
	PlotType=3
EndPlot
BeginPlot
	x=113,y=24
	TerrainType=TERRAIN_OCEAN
	PlotType=3
EndPlot
BeginPlot
	x=113,y=25
	TerrainType=TERRAIN_OCEAN
	PlotType=3
EndPlot
BeginPlot
	x=113,y=26
	TerrainType=TERRAIN_OCEAN
	PlotType=3
EndPlot
BeginPlot
	x=113,y=27
	TerrainType=TERRAIN_OCEAN
	PlotType=3
EndPlot
BeginPlot
	x=113,y=28
	TerrainType=TERRAIN_OCEAN
	PlotType=3
EndPlot
BeginPlot
	x=113,y=29
	TerrainType=TERRAIN_OCEAN
	PlotType=3
EndPlot
BeginPlot
	x=113,y=30
	TerrainType=TERRAIN_OCEAN
	PlotType=3
EndPlot
BeginPlot
	x=113,y=31
	TerrainType=TERRAIN_OCEAN
	PlotType=3
EndPlot
BeginPlot
	x=113,y=32
	TerrainType=TERRAIN_OCEAN
	PlotType=3
EndPlot
BeginPlot
	x=113,y=33
	TerrainType=TERRAIN_OCEAN
	PlotType=3
EndPlot
BeginPlot
	x=113,y=34
	TerrainType=TERRAIN_OCEAN
	PlotType=3
EndPlot
BeginPlot
	x=113,y=35
	TerrainType=TERRAIN_OCEAN
	PlotType=3
EndPlot
BeginPlot
	x=113,y=36
	TerrainType=TERRAIN_OCEAN
	PlotType=3
EndPlot
BeginPlot
	x=113,y=37
	TerrainType=TERRAIN_OCEAN
	PlotType=3
EndPlot
BeginPlot
	x=113,y=38
	TerrainType=TERRAIN_OCEAN
	PlotType=3
EndPlot
BeginPlot
	x=113,y=39
	TerrainType=TERRAIN_OCEAN
	PlotType=3
EndPlot
BeginPlot
	x=113,y=40
	TerrainType=TERRAIN_OCEAN
	PlotType=3
EndPlot
BeginPlot
	x=113,y=41
	TerrainType=TERRAIN_OCEAN
	PlotType=3
EndPlot
BeginPlot
	x=113,y=42
	TerrainType=TERRAIN_OCEAN
	PlotType=3
EndPlot
BeginPlot
	x=113,y=43
	TerrainType=TERRAIN_OCEAN
	PlotType=3
EndPlot
BeginPlot
	x=113,y=44
	TerrainType=TERRAIN_OCEAN
	PlotType=3
EndPlot
BeginPlot
	x=113,y=45
	TerrainType=TERRAIN_OCEAN
	PlotType=3
EndPlot
BeginPlot
	x=113,y=46
	TerrainType=TERRAIN_OCEAN
	PlotType=3
EndPlot
BeginPlot
	x=113,y=47
	TerrainType=TERRAIN_OCEAN
	PlotType=3
EndPlot
BeginPlot
	x=113,y=48
	TerrainType=TERRAIN_OCEAN
	PlotType=3
EndPlot
BeginPlot
	x=113,y=49
	TerrainType=TERRAIN_OCEAN
	PlotType=3
EndPlot
BeginPlot
	x=113,y=50
	TerrainType=TERRAIN_OCEAN
	PlotType=3
EndPlot
BeginPlot
	x=113,y=51
	TerrainType=TERRAIN_OCEAN
	PlotType=3
EndPlot
BeginPlot
	x=113,y=52
	TerrainType=TERRAIN_OCEAN
	PlotType=3
EndPlot
BeginPlot
	x=113,y=53
	TerrainType=TERRAIN_OCEAN
	PlotType=3
EndPlot
BeginPlot
	x=113,y=54
	TerrainType=TERRAIN_OCEAN
	PlotType=3
EndPlot
BeginPlot
	x=113,y=55
	TerrainType=TERRAIN_OCEAN
	PlotType=3
EndPlot
BeginPlot
	x=113,y=56
	TerrainType=TERRAIN_OCEAN
	PlotType=3
EndPlot
BeginPlot
	x=113,y=57
	TerrainType=TERRAIN_OCEAN
	PlotType=3
EndPlot
BeginPlot
	x=113,y=58
	TerrainType=TERRAIN_OCEAN
	PlotType=3
EndPlot
BeginPlot
	x=113,y=59
	TerrainType=TERRAIN_OCEAN
	PlotType=3
EndPlot
BeginPlot
	x=113,y=60
	TerrainType=TERRAIN_OCEAN
	PlotType=3
EndPlot
BeginPlot
	x=113,y=61
	TerrainType=TERRAIN_OCEAN
	PlotType=3
EndPlot
BeginPlot
	x=113,y=62
	TerrainType=TERRAIN_OCEAN
	PlotType=3
EndPlot
BeginPlot
	x=113,y=63
	TerrainType=TERRAIN_OCEAN
	PlotType=3
EndPlot
BeginPlot
	x=113,y=64
	TerrainType=TERRAIN_OCEAN
	PlotType=3
EndPlot
BeginPlot
	x=113,y=65
	TerrainType=TERRAIN_OCEAN
	PlotType=3
EndPlot
BeginPlot
	x=113,y=66
	TerrainType=TERRAIN_OCEAN
	PlotType=3
EndPlot
BeginPlot
	x=113,y=67
	TerrainType=TERRAIN_OCEAN
	PlotType=3
EndPlot</v>
      </c>
    </row>
    <row r="192" spans="2:2" x14ac:dyDescent="0.25">
      <c r="B192" s="201" t="str">
        <f t="shared" ca="1" si="3"/>
        <v>BeginPlot
	x=114,y=0
	TerrainType=TERRAIN_OCEAN
	PlotType=3
EndPlot
BeginPlot
	x=114,y=1
	TerrainType=TERRAIN_OCEAN
	PlotType=3
EndPlot
BeginPlot
	x=114,y=2
	TerrainType=TERRAIN_OCEAN
	PlotType=3
EndPlot
BeginPlot
	x=114,y=3
	TerrainType=TERRAIN_OCEAN
	PlotType=3
EndPlot
BeginPlot
	x=114,y=4
	TerrainType=TERRAIN_OCEAN
	PlotType=3
EndPlot
BeginPlot
	x=114,y=5
	TerrainType=TERRAIN_OCEAN
	PlotType=3
EndPlot
BeginPlot
	x=114,y=6
	TerrainType=TERRAIN_OCEAN
	PlotType=3
EndPlot
BeginPlot
	x=114,y=7
	TerrainType=TERRAIN_OCEAN
	PlotType=3
EndPlot
BeginPlot
	x=114,y=8
	TerrainType=TERRAIN_OCEAN
	PlotType=3
EndPlot
BeginPlot
	x=114,y=9
	TerrainType=TERRAIN_OCEAN
	PlotType=3
EndPlot
BeginPlot
	x=114,y=10
	TerrainType=TERRAIN_OCEAN
	PlotType=3
EndPlot
BeginPlot
	x=114,y=11
	TerrainType=TERRAIN_OCEAN
	PlotType=3
EndPlot
BeginPlot
	x=114,y=12
	TerrainType=TERRAIN_OCEAN
	PlotType=3
EndPlot
BeginPlot
	x=114,y=13
	TerrainType=TERRAIN_OCEAN
	PlotType=3
EndPlot
BeginPlot
	x=114,y=14
	TerrainType=TERRAIN_OCEAN
	PlotType=3
EndPlot
BeginPlot
	x=114,y=15
	TerrainType=TERRAIN_OCEAN
	PlotType=3
EndPlot
BeginPlot
	x=114,y=16
	TerrainType=TERRAIN_OCEAN
	PlotType=3
EndPlot
BeginPlot
	x=114,y=17
	TerrainType=TERRAIN_OCEAN
	PlotType=3
EndPlot
BeginPlot
	x=114,y=18
	TerrainType=TERRAIN_OCEAN
	PlotType=3
EndPlot
BeginPlot
	x=114,y=19
	TerrainType=TERRAIN_OCEAN
	PlotType=3
EndPlot
BeginPlot
	x=114,y=20
	TerrainType=TERRAIN_OCEAN
	PlotType=3
EndPlot
BeginPlot
	x=114,y=21
	TerrainType=TERRAIN_OCEAN
	PlotType=3
EndPlot
BeginPlot
	x=114,y=22
	TerrainType=TERRAIN_OCEAN
	PlotType=3
EndPlot
BeginPlot
	x=114,y=23
	TerrainType=TERRAIN_OCEAN
	PlotType=3
EndPlot
BeginPlot
	x=114,y=24
	TerrainType=TERRAIN_OCEAN
	PlotType=3
EndPlot
BeginPlot
	x=114,y=25
	TerrainType=TERRAIN_OCEAN
	PlotType=3
EndPlot
BeginPlot
	x=114,y=26
	TerrainType=TERRAIN_OCEAN
	PlotType=3
EndPlot
BeginPlot
	x=114,y=27
	TerrainType=TERRAIN_OCEAN
	PlotType=3
EndPlot
BeginPlot
	x=114,y=28
	TerrainType=TERRAIN_OCEAN
	PlotType=3
EndPlot
BeginPlot
	x=114,y=29
	TerrainType=TERRAIN_OCEAN
	PlotType=3
EndPlot
BeginPlot
	x=114,y=30
	TerrainType=TERRAIN_OCEAN
	PlotType=3
EndPlot
BeginPlot
	x=114,y=31
	TerrainType=TERRAIN_OCEAN
	PlotType=3
EndPlot
BeginPlot
	x=114,y=32
	TerrainType=TERRAIN_OCEAN
	PlotType=3
EndPlot
BeginPlot
	x=114,y=33
	TerrainType=TERRAIN_OCEAN
	PlotType=3
EndPlot
BeginPlot
	x=114,y=34
	TerrainType=TERRAIN_OCEAN
	PlotType=3
EndPlot
BeginPlot
	x=114,y=35
	TerrainType=TERRAIN_OCEAN
	PlotType=3
EndPlot
BeginPlot
	x=114,y=36
	TerrainType=TERRAIN_OCEAN
	PlotType=3
EndPlot
BeginPlot
	x=114,y=37
	TerrainType=TERRAIN_OCEAN
	PlotType=3
EndPlot
BeginPlot
	x=114,y=38
	TerrainType=TERRAIN_OCEAN
	PlotType=3
EndPlot
BeginPlot
	x=114,y=39
	TerrainType=TERRAIN_OCEAN
	PlotType=3
EndPlot
BeginPlot
	x=114,y=40
	TerrainType=TERRAIN_OCEAN
	PlotType=3
EndPlot
BeginPlot
	x=114,y=41
	TerrainType=TERRAIN_OCEAN
	PlotType=3
EndPlot
BeginPlot
	x=114,y=42
	TerrainType=TERRAIN_OCEAN
	PlotType=3
EndPlot
BeginPlot
	x=114,y=43
	TerrainType=TERRAIN_OCEAN
	PlotType=3
EndPlot
BeginPlot
	x=114,y=44
	TerrainType=TERRAIN_OCEAN
	PlotType=3
EndPlot
BeginPlot
	x=114,y=45
	TerrainType=TERRAIN_OCEAN
	PlotType=3
EndPlot
BeginPlot
	x=114,y=46
	TerrainType=TERRAIN_OCEAN
	PlotType=3
EndPlot
BeginPlot
	x=114,y=47
	TerrainType=TERRAIN_OCEAN
	PlotType=3
EndPlot
BeginPlot
	x=114,y=48
	TerrainType=TERRAIN_OCEAN
	PlotType=3
EndPlot
BeginPlot
	x=114,y=49
	TerrainType=TERRAIN_OCEAN
	PlotType=3
EndPlot
BeginPlot
	x=114,y=50
	TerrainType=TERRAIN_OCEAN
	PlotType=3
EndPlot
BeginPlot
	x=114,y=51
	TerrainType=TERRAIN_OCEAN
	PlotType=3
EndPlot
BeginPlot
	x=114,y=52
	TerrainType=TERRAIN_OCEAN
	PlotType=3
EndPlot
BeginPlot
	x=114,y=53
	TerrainType=TERRAIN_OCEAN
	PlotType=3
EndPlot
BeginPlot
	x=114,y=54
	TerrainType=TERRAIN_OCEAN
	PlotType=3
EndPlot
BeginPlot
	x=114,y=55
	TerrainType=TERRAIN_OCEAN
	PlotType=3
EndPlot
BeginPlot
	x=114,y=56
	TerrainType=TERRAIN_OCEAN
	PlotType=3
EndPlot
BeginPlot
	x=114,y=57
	TerrainType=TERRAIN_OCEAN
	PlotType=3
EndPlot
BeginPlot
	x=114,y=58
	TerrainType=TERRAIN_OCEAN
	PlotType=3
EndPlot
BeginPlot
	x=114,y=59
	TerrainType=TERRAIN_OCEAN
	PlotType=3
EndPlot
BeginPlot
	x=114,y=60
	TerrainType=TERRAIN_OCEAN
	PlotType=3
EndPlot
BeginPlot
	x=114,y=61
	TerrainType=TERRAIN_OCEAN
	PlotType=3
EndPlot
BeginPlot
	x=114,y=62
	TerrainType=TERRAIN_OCEAN
	PlotType=3
EndPlot
BeginPlot
	x=114,y=63
	TerrainType=TERRAIN_OCEAN
	PlotType=3
EndPlot
BeginPlot
	x=114,y=64
	TerrainType=TERRAIN_OCEAN
	PlotType=3
EndPlot
BeginPlot
	x=114,y=65
	TerrainType=TERRAIN_OCEAN
	PlotType=3
EndPlot
BeginPlot
	x=114,y=66
	TerrainType=TERRAIN_OCEAN
	PlotType=3
EndPlot
BeginPlot
	x=114,y=67
	TerrainType=TERRAIN_OCEAN
	PlotType=3
EndPlot</v>
      </c>
    </row>
    <row r="193" spans="2:2" x14ac:dyDescent="0.25">
      <c r="B193" s="201" t="str">
        <f t="shared" ca="1" si="3"/>
        <v>BeginPlot
	x=115,y=0
	TerrainType=TERRAIN_OCEAN
	PlotType=3
EndPlot
BeginPlot
	x=115,y=1
	TerrainType=TERRAIN_OCEAN
	PlotType=3
EndPlot
BeginPlot
	x=115,y=2
	TerrainType=TERRAIN_OCEAN
	PlotType=3
EndPlot
BeginPlot
	x=115,y=3
	TerrainType=TERRAIN_OCEAN
	PlotType=3
EndPlot
BeginPlot
	x=115,y=4
	TerrainType=TERRAIN_OCEAN
	PlotType=3
EndPlot
BeginPlot
	x=115,y=5
	TerrainType=TERRAIN_OCEAN
	PlotType=3
EndPlot
BeginPlot
	x=115,y=6
	TerrainType=TERRAIN_OCEAN
	PlotType=3
EndPlot
BeginPlot
	x=115,y=7
	TerrainType=TERRAIN_OCEAN
	PlotType=3
EndPlot
BeginPlot
	x=115,y=8
	TerrainType=TERRAIN_OCEAN
	PlotType=3
EndPlot
BeginPlot
	x=115,y=9
	TerrainType=TERRAIN_OCEAN
	PlotType=3
EndPlot
BeginPlot
	x=115,y=10
	TerrainType=TERRAIN_OCEAN
	PlotType=3
EndPlot
BeginPlot
	x=115,y=11
	TerrainType=TERRAIN_OCEAN
	PlotType=3
EndPlot
BeginPlot
	x=115,y=12
	TerrainType=TERRAIN_OCEAN
	PlotType=3
EndPlot
BeginPlot
	x=115,y=13
	TerrainType=TERRAIN_OCEAN
	PlotType=3
EndPlot
BeginPlot
	x=115,y=14
	TerrainType=TERRAIN_OCEAN
	PlotType=3
EndPlot
BeginPlot
	x=115,y=15
	TerrainType=TERRAIN_OCEAN
	PlotType=3
EndPlot
BeginPlot
	x=115,y=16
	TerrainType=TERRAIN_OCEAN
	PlotType=3
EndPlot
BeginPlot
	x=115,y=17
	TerrainType=TERRAIN_OCEAN
	PlotType=3
EndPlot
BeginPlot
	x=115,y=18
	TerrainType=TERRAIN_OCEAN
	PlotType=3
EndPlot
BeginPlot
	x=115,y=19
	TerrainType=TERRAIN_OCEAN
	PlotType=3
EndPlot
BeginPlot
	x=115,y=20
	TerrainType=TERRAIN_OCEAN
	PlotType=3
EndPlot
BeginPlot
	x=115,y=21
	TerrainType=TERRAIN_OCEAN
	PlotType=3
EndPlot
BeginPlot
	x=115,y=22
	TerrainType=TERRAIN_OCEAN
	PlotType=3
EndPlot
BeginPlot
	x=115,y=23
	TerrainType=TERRAIN_OCEAN
	PlotType=3
EndPlot
BeginPlot
	x=115,y=24
	TerrainType=TERRAIN_OCEAN
	PlotType=3
EndPlot
BeginPlot
	x=115,y=25
	TerrainType=TERRAIN_OCEAN
	PlotType=3
EndPlot
BeginPlot
	x=115,y=26
	TerrainType=TERRAIN_OCEAN
	PlotType=3
EndPlot
BeginPlot
	x=115,y=27
	TerrainType=TERRAIN_OCEAN
	PlotType=3
EndPlot
BeginPlot
	x=115,y=28
	TerrainType=TERRAIN_OCEAN
	PlotType=3
EndPlot
BeginPlot
	x=115,y=29
	TerrainType=TERRAIN_OCEAN
	PlotType=3
EndPlot
BeginPlot
	x=115,y=30
	TerrainType=TERRAIN_OCEAN
	PlotType=3
EndPlot
BeginPlot
	x=115,y=31
	TerrainType=TERRAIN_OCEAN
	PlotType=3
EndPlot
BeginPlot
	x=115,y=32
	TerrainType=TERRAIN_OCEAN
	PlotType=3
EndPlot
BeginPlot
	x=115,y=33
	TerrainType=TERRAIN_OCEAN
	PlotType=3
EndPlot
BeginPlot
	x=115,y=34
	TerrainType=TERRAIN_OCEAN
	PlotType=3
EndPlot
BeginPlot
	x=115,y=35
	TerrainType=TERRAIN_OCEAN
	PlotType=3
EndPlot
BeginPlot
	x=115,y=36
	TerrainType=TERRAIN_OCEAN
	PlotType=3
EndPlot
BeginPlot
	x=115,y=37
	TerrainType=TERRAIN_OCEAN
	PlotType=3
EndPlot
BeginPlot
	x=115,y=38
	TerrainType=TERRAIN_OCEAN
	PlotType=3
EndPlot
BeginPlot
	x=115,y=39
	TerrainType=TERRAIN_OCEAN
	PlotType=3
EndPlot
BeginPlot
	x=115,y=40
	TerrainType=TERRAIN_OCEAN
	PlotType=3
EndPlot
BeginPlot
	x=115,y=41
	TerrainType=TERRAIN_OCEAN
	PlotType=3
EndPlot
BeginPlot
	x=115,y=42
	TerrainType=TERRAIN_OCEAN
	PlotType=3
EndPlot
BeginPlot
	x=115,y=43
	TerrainType=TERRAIN_OCEAN
	PlotType=3
EndPlot
BeginPlot
	x=115,y=44
	TerrainType=TERRAIN_OCEAN
	PlotType=3
EndPlot
BeginPlot
	x=115,y=45
	TerrainType=TERRAIN_OCEAN
	PlotType=3
EndPlot
BeginPlot
	x=115,y=46
	TerrainType=TERRAIN_OCEAN
	PlotType=3
EndPlot
BeginPlot
	x=115,y=47
	TerrainType=TERRAIN_OCEAN
	PlotType=3
EndPlot
BeginPlot
	x=115,y=48
	TerrainType=TERRAIN_OCEAN
	PlotType=3
EndPlot
BeginPlot
	x=115,y=49
	TerrainType=TERRAIN_OCEAN
	PlotType=3
EndPlot
BeginPlot
	x=115,y=50
	TerrainType=TERRAIN_OCEAN
	PlotType=3
EndPlot
BeginPlot
	x=115,y=51
	TerrainType=TERRAIN_OCEAN
	PlotType=3
EndPlot
BeginPlot
	x=115,y=52
	TerrainType=TERRAIN_OCEAN
	PlotType=3
EndPlot
BeginPlot
	x=115,y=53
	TerrainType=TERRAIN_OCEAN
	PlotType=3
EndPlot
BeginPlot
	x=115,y=54
	TerrainType=TERRAIN_OCEAN
	PlotType=3
EndPlot
BeginPlot
	x=115,y=55
	TerrainType=TERRAIN_OCEAN
	PlotType=3
EndPlot
BeginPlot
	x=115,y=56
	TerrainType=TERRAIN_OCEAN
	PlotType=3
EndPlot
BeginPlot
	x=115,y=57
	TerrainType=TERRAIN_OCEAN
	PlotType=3
EndPlot
BeginPlot
	x=115,y=58
	TerrainType=TERRAIN_OCEAN
	PlotType=3
EndPlot
BeginPlot
	x=115,y=59
	TerrainType=TERRAIN_OCEAN
	PlotType=3
EndPlot
BeginPlot
	x=115,y=60
	TerrainType=TERRAIN_OCEAN
	PlotType=3
EndPlot
BeginPlot
	x=115,y=61
	TerrainType=TERRAIN_OCEAN
	PlotType=3
EndPlot
BeginPlot
	x=115,y=62
	TerrainType=TERRAIN_OCEAN
	PlotType=3
EndPlot
BeginPlot
	x=115,y=63
	TerrainType=TERRAIN_OCEAN
	PlotType=3
EndPlot
BeginPlot
	x=115,y=64
	TerrainType=TERRAIN_OCEAN
	PlotType=3
EndPlot
BeginPlot
	x=115,y=65
	TerrainType=TERRAIN_OCEAN
	PlotType=3
EndPlot
BeginPlot
	x=115,y=66
	TerrainType=TERRAIN_OCEAN
	PlotType=3
EndPlot
BeginPlot
	x=115,y=67
	TerrainType=TERRAIN_OCEAN
	PlotType=3
EndPlot</v>
      </c>
    </row>
    <row r="194" spans="2:2" x14ac:dyDescent="0.25">
      <c r="B194" s="201" t="str">
        <f t="shared" ca="1" si="3"/>
        <v>BeginPlot
	x=116,y=0
	TerrainType=TERRAIN_OCEAN
	PlotType=3
EndPlot
BeginPlot
	x=116,y=1
	TerrainType=TERRAIN_OCEAN
	PlotType=3
EndPlot
BeginPlot
	x=116,y=2
	TerrainType=TERRAIN_OCEAN
	PlotType=3
EndPlot
BeginPlot
	x=116,y=3
	TerrainType=TERRAIN_OCEAN
	PlotType=3
EndPlot
BeginPlot
	x=116,y=4
	TerrainType=TERRAIN_OCEAN
	PlotType=3
EndPlot
BeginPlot
	x=116,y=5
	TerrainType=TERRAIN_OCEAN
	PlotType=3
EndPlot
BeginPlot
	x=116,y=6
	TerrainType=TERRAIN_OCEAN
	PlotType=3
EndPlot
BeginPlot
	x=116,y=7
	TerrainType=TERRAIN_OCEAN
	PlotType=3
EndPlot
BeginPlot
	x=116,y=8
	TerrainType=TERRAIN_OCEAN
	PlotType=3
EndPlot
BeginPlot
	x=116,y=9
	TerrainType=TERRAIN_OCEAN
	PlotType=3
EndPlot
BeginPlot
	x=116,y=10
	TerrainType=TERRAIN_OCEAN
	PlotType=3
EndPlot
BeginPlot
	x=116,y=11
	TerrainType=TERRAIN_OCEAN
	PlotType=3
EndPlot
BeginPlot
	x=116,y=12
	TerrainType=TERRAIN_OCEAN
	PlotType=3
EndPlot
BeginPlot
	x=116,y=13
	TerrainType=TERRAIN_OCEAN
	PlotType=3
EndPlot
BeginPlot
	x=116,y=14
	TerrainType=TERRAIN_OCEAN
	PlotType=3
EndPlot
BeginPlot
	x=116,y=15
	TerrainType=TERRAIN_OCEAN
	PlotType=3
EndPlot
BeginPlot
	x=116,y=16
	TerrainType=TERRAIN_OCEAN
	PlotType=3
EndPlot
BeginPlot
	x=116,y=17
	TerrainType=TERRAIN_OCEAN
	PlotType=3
EndPlot
BeginPlot
	x=116,y=18
	TerrainType=TERRAIN_OCEAN
	PlotType=3
EndPlot
BeginPlot
	x=116,y=19
	TerrainType=TERRAIN_OCEAN
	PlotType=3
EndPlot
BeginPlot
	x=116,y=20
	TerrainType=TERRAIN_OCEAN
	PlotType=3
EndPlot
BeginPlot
	x=116,y=21
	TerrainType=TERRAIN_OCEAN
	PlotType=3
EndPlot
BeginPlot
	x=116,y=22
	TerrainType=TERRAIN_OCEAN
	PlotType=3
EndPlot
BeginPlot
	x=116,y=23
	TerrainType=TERRAIN_OCEAN
	PlotType=3
EndPlot
BeginPlot
	x=116,y=24
	TerrainType=TERRAIN_OCEAN
	PlotType=3
EndPlot
BeginPlot
	x=116,y=25
	TerrainType=TERRAIN_OCEAN
	PlotType=3
EndPlot
BeginPlot
	x=116,y=26
	TerrainType=TERRAIN_OCEAN
	PlotType=3
EndPlot
BeginPlot
	x=116,y=27
	TerrainType=TERRAIN_OCEAN
	PlotType=3
EndPlot
BeginPlot
	x=116,y=28
	TerrainType=TERRAIN_OCEAN
	PlotType=3
EndPlot
BeginPlot
	x=116,y=29
	TerrainType=TERRAIN_OCEAN
	PlotType=3
EndPlot
BeginPlot
	x=116,y=30
	TerrainType=TERRAIN_OCEAN
	PlotType=3
EndPlot
BeginPlot
	x=116,y=31
	TerrainType=TERRAIN_OCEAN
	PlotType=3
EndPlot
BeginPlot
	x=116,y=32
	TerrainType=TERRAIN_OCEAN
	PlotType=3
EndPlot
BeginPlot
	x=116,y=33
	TerrainType=TERRAIN_OCEAN
	PlotType=3
EndPlot
BeginPlot
	x=116,y=34
	TerrainType=TERRAIN_OCEAN
	PlotType=3
EndPlot
BeginPlot
	x=116,y=35
	TerrainType=TERRAIN_OCEAN
	PlotType=3
EndPlot
BeginPlot
	x=116,y=36
	TerrainType=TERRAIN_OCEAN
	PlotType=3
EndPlot
BeginPlot
	x=116,y=37
	TerrainType=TERRAIN_OCEAN
	PlotType=3
EndPlot
BeginPlot
	x=116,y=38
	TerrainType=TERRAIN_OCEAN
	PlotType=3
EndPlot
BeginPlot
	x=116,y=39
	TerrainType=TERRAIN_OCEAN
	PlotType=3
EndPlot
BeginPlot
	x=116,y=40
	TerrainType=TERRAIN_OCEAN
	PlotType=3
EndPlot
BeginPlot
	x=116,y=41
	TerrainType=TERRAIN_OCEAN
	PlotType=3
EndPlot
BeginPlot
	x=116,y=42
	TerrainType=TERRAIN_OCEAN
	PlotType=3
EndPlot
BeginPlot
	x=116,y=43
	TerrainType=TERRAIN_OCEAN
	PlotType=3
EndPlot
BeginPlot
	x=116,y=44
	TerrainType=TERRAIN_OCEAN
	PlotType=3
EndPlot
BeginPlot
	x=116,y=45
	TerrainType=TERRAIN_OCEAN
	PlotType=3
EndPlot
BeginPlot
	x=116,y=46
	TerrainType=TERRAIN_OCEAN
	PlotType=3
EndPlot
BeginPlot
	x=116,y=47
	TerrainType=TERRAIN_OCEAN
	PlotType=3
EndPlot
BeginPlot
	x=116,y=48
	TerrainType=TERRAIN_OCEAN
	PlotType=3
EndPlot
BeginPlot
	x=116,y=49
	TerrainType=TERRAIN_OCEAN
	PlotType=3
EndPlot
BeginPlot
	x=116,y=50
	TerrainType=TERRAIN_OCEAN
	PlotType=3
EndPlot
BeginPlot
	x=116,y=51
	TerrainType=TERRAIN_OCEAN
	PlotType=3
EndPlot
BeginPlot
	x=116,y=52
	TerrainType=TERRAIN_OCEAN
	PlotType=3
EndPlot
BeginPlot
	x=116,y=53
	TerrainType=TERRAIN_OCEAN
	PlotType=3
EndPlot
BeginPlot
	x=116,y=54
	TerrainType=TERRAIN_OCEAN
	PlotType=3
EndPlot
BeginPlot
	x=116,y=55
	TerrainType=TERRAIN_OCEAN
	PlotType=3
EndPlot
BeginPlot
	x=116,y=56
	TerrainType=TERRAIN_OCEAN
	PlotType=3
EndPlot
BeginPlot
	x=116,y=57
	TerrainType=TERRAIN_OCEAN
	PlotType=3
EndPlot
BeginPlot
	x=116,y=58
	TerrainType=TERRAIN_OCEAN
	PlotType=3
EndPlot
BeginPlot
	x=116,y=59
	TerrainType=TERRAIN_OCEAN
	PlotType=3
EndPlot
BeginPlot
	x=116,y=60
	TerrainType=TERRAIN_OCEAN
	PlotType=3
EndPlot
BeginPlot
	x=116,y=61
	TerrainType=TERRAIN_OCEAN
	PlotType=3
EndPlot
BeginPlot
	x=116,y=62
	TerrainType=TERRAIN_OCEAN
	PlotType=3
EndPlot
BeginPlot
	x=116,y=63
	TerrainType=TERRAIN_OCEAN
	PlotType=3
EndPlot
BeginPlot
	x=116,y=64
	TerrainType=TERRAIN_OCEAN
	PlotType=3
EndPlot
BeginPlot
	x=116,y=65
	TerrainType=TERRAIN_OCEAN
	PlotType=3
EndPlot
BeginPlot
	x=116,y=66
	TerrainType=TERRAIN_OCEAN
	PlotType=3
EndPlot
BeginPlot
	x=116,y=67
	TerrainType=TERRAIN_OCEAN
	PlotType=3
EndPlot</v>
      </c>
    </row>
    <row r="195" spans="2:2" x14ac:dyDescent="0.25">
      <c r="B195" s="201" t="str">
        <f t="shared" ca="1" si="3"/>
        <v>BeginPlot
	x=117,y=0
	TerrainType=TERRAIN_OCEAN
	PlotType=3
EndPlot
BeginPlot
	x=117,y=1
	TerrainType=TERRAIN_OCEAN
	PlotType=3
EndPlot
BeginPlot
	x=117,y=2
	TerrainType=TERRAIN_OCEAN
	PlotType=3
EndPlot
BeginPlot
	x=117,y=3
	TerrainType=TERRAIN_OCEAN
	PlotType=3
EndPlot
BeginPlot
	x=117,y=4
	TerrainType=TERRAIN_OCEAN
	PlotType=3
EndPlot
BeginPlot
	x=117,y=5
	TerrainType=TERRAIN_OCEAN
	PlotType=3
EndPlot
BeginPlot
	x=117,y=6
	TerrainType=TERRAIN_OCEAN
	PlotType=3
EndPlot
BeginPlot
	x=117,y=7
	TerrainType=TERRAIN_OCEAN
	PlotType=3
EndPlot
BeginPlot
	x=117,y=8
	TerrainType=TERRAIN_OCEAN
	PlotType=3
EndPlot
BeginPlot
	x=117,y=9
	TerrainType=TERRAIN_OCEAN
	PlotType=3
EndPlot
BeginPlot
	x=117,y=10
	TerrainType=TERRAIN_OCEAN
	PlotType=3
EndPlot
BeginPlot
	x=117,y=11
	TerrainType=TERRAIN_OCEAN
	PlotType=3
EndPlot
BeginPlot
	x=117,y=12
	TerrainType=TERRAIN_OCEAN
	PlotType=3
EndPlot
BeginPlot
	x=117,y=13
	TerrainType=TERRAIN_OCEAN
	PlotType=3
EndPlot
BeginPlot
	x=117,y=14
	TerrainType=TERRAIN_OCEAN
	PlotType=3
EndPlot
BeginPlot
	x=117,y=15
	TerrainType=TERRAIN_OCEAN
	PlotType=3
EndPlot
BeginPlot
	x=117,y=16
	TerrainType=TERRAIN_OCEAN
	PlotType=3
EndPlot
BeginPlot
	x=117,y=17
	TerrainType=TERRAIN_OCEAN
	PlotType=3
EndPlot
BeginPlot
	x=117,y=18
	TerrainType=TERRAIN_OCEAN
	PlotType=3
EndPlot
BeginPlot
	x=117,y=19
	TerrainType=TERRAIN_OCEAN
	PlotType=3
EndPlot
BeginPlot
	x=117,y=20
	TerrainType=TERRAIN_OCEAN
	PlotType=3
EndPlot
BeginPlot
	x=117,y=21
	TerrainType=TERRAIN_OCEAN
	PlotType=3
EndPlot
BeginPlot
	x=117,y=22
	TerrainType=TERRAIN_OCEAN
	PlotType=3
EndPlot
BeginPlot
	x=117,y=23
	TerrainType=TERRAIN_OCEAN
	PlotType=3
EndPlot
BeginPlot
	x=117,y=24
	TerrainType=TERRAIN_OCEAN
	PlotType=3
EndPlot
BeginPlot
	x=117,y=25
	TerrainType=TERRAIN_OCEAN
	PlotType=3
EndPlot
BeginPlot
	x=117,y=26
	TerrainType=TERRAIN_OCEAN
	PlotType=3
EndPlot
BeginPlot
	x=117,y=27
	TerrainType=TERRAIN_OCEAN
	PlotType=3
EndPlot
BeginPlot
	x=117,y=28
	TerrainType=TERRAIN_OCEAN
	PlotType=3
EndPlot
BeginPlot
	x=117,y=29
	TerrainType=TERRAIN_OCEAN
	PlotType=3
EndPlot
BeginPlot
	x=117,y=30
	TerrainType=TERRAIN_OCEAN
	PlotType=3
EndPlot
BeginPlot
	x=117,y=31
	TerrainType=TERRAIN_OCEAN
	PlotType=3
EndPlot
BeginPlot
	x=117,y=32
	TerrainType=TERRAIN_OCEAN
	PlotType=3
EndPlot
BeginPlot
	x=117,y=33
	TerrainType=TERRAIN_OCEAN
	PlotType=3
EndPlot
BeginPlot
	x=117,y=34
	TerrainType=TERRAIN_OCEAN
	PlotType=3
EndPlot
BeginPlot
	x=117,y=35
	TerrainType=TERRAIN_OCEAN
	PlotType=3
EndPlot
BeginPlot
	x=117,y=36
	TerrainType=TERRAIN_OCEAN
	PlotType=3
EndPlot
BeginPlot
	x=117,y=37
	TerrainType=TERRAIN_OCEAN
	PlotType=3
EndPlot
BeginPlot
	x=117,y=38
	TerrainType=TERRAIN_OCEAN
	PlotType=3
EndPlot
BeginPlot
	x=117,y=39
	TerrainType=TERRAIN_OCEAN
	PlotType=3
EndPlot
BeginPlot
	x=117,y=40
	TerrainType=TERRAIN_OCEAN
	PlotType=3
EndPlot
BeginPlot
	x=117,y=41
	TerrainType=TERRAIN_OCEAN
	PlotType=3
EndPlot
BeginPlot
	x=117,y=42
	TerrainType=TERRAIN_OCEAN
	PlotType=3
EndPlot
BeginPlot
	x=117,y=43
	TerrainType=TERRAIN_OCEAN
	PlotType=3
EndPlot
BeginPlot
	x=117,y=44
	TerrainType=TERRAIN_OCEAN
	PlotType=3
EndPlot
BeginPlot
	x=117,y=45
	TerrainType=TERRAIN_OCEAN
	PlotType=3
EndPlot
BeginPlot
	x=117,y=46
	TerrainType=TERRAIN_OCEAN
	PlotType=3
EndPlot
BeginPlot
	x=117,y=47
	TerrainType=TERRAIN_OCEAN
	PlotType=3
EndPlot
BeginPlot
	x=117,y=48
	TerrainType=TERRAIN_OCEAN
	PlotType=3
EndPlot
BeginPlot
	x=117,y=49
	TerrainType=TERRAIN_OCEAN
	PlotType=3
EndPlot
BeginPlot
	x=117,y=50
	TerrainType=TERRAIN_OCEAN
	PlotType=3
EndPlot
BeginPlot
	x=117,y=51
	TerrainType=TERRAIN_OCEAN
	PlotType=3
EndPlot
BeginPlot
	x=117,y=52
	TerrainType=TERRAIN_OCEAN
	PlotType=3
EndPlot
BeginPlot
	x=117,y=53
	TerrainType=TERRAIN_OCEAN
	PlotType=3
EndPlot
BeginPlot
	x=117,y=54
	TerrainType=TERRAIN_OCEAN
	PlotType=3
EndPlot
BeginPlot
	x=117,y=55
	TerrainType=TERRAIN_OCEAN
	PlotType=3
EndPlot
BeginPlot
	x=117,y=56
	TerrainType=TERRAIN_OCEAN
	PlotType=3
EndPlot
BeginPlot
	x=117,y=57
	TerrainType=TERRAIN_OCEAN
	PlotType=3
EndPlot
BeginPlot
	x=117,y=58
	TerrainType=TERRAIN_OCEAN
	PlotType=3
EndPlot
BeginPlot
	x=117,y=59
	TerrainType=TERRAIN_OCEAN
	PlotType=3
EndPlot
BeginPlot
	x=117,y=60
	TerrainType=TERRAIN_OCEAN
	PlotType=3
EndPlot
BeginPlot
	x=117,y=61
	TerrainType=TERRAIN_OCEAN
	PlotType=3
EndPlot
BeginPlot
	x=117,y=62
	TerrainType=TERRAIN_OCEAN
	PlotType=3
EndPlot
BeginPlot
	x=117,y=63
	TerrainType=TERRAIN_OCEAN
	PlotType=3
EndPlot
BeginPlot
	x=117,y=64
	TerrainType=TERRAIN_OCEAN
	PlotType=3
EndPlot
BeginPlot
	x=117,y=65
	TerrainType=TERRAIN_OCEAN
	PlotType=3
EndPlot
BeginPlot
	x=117,y=66
	TerrainType=TERRAIN_OCEAN
	PlotType=3
EndPlot
BeginPlot
	x=117,y=67
	TerrainType=TERRAIN_OCEAN
	PlotType=3
EndPlot</v>
      </c>
    </row>
    <row r="196" spans="2:2" x14ac:dyDescent="0.25">
      <c r="B196" s="201" t="str">
        <f t="shared" ca="1" si="3"/>
        <v>BeginPlot
	x=118,y=0
	TerrainType=TERRAIN_OCEAN
	PlotType=3
EndPlot
BeginPlot
	x=118,y=1
	TerrainType=TERRAIN_OCEAN
	PlotType=3
EndPlot
BeginPlot
	x=118,y=2
	TerrainType=TERRAIN_OCEAN
	PlotType=3
EndPlot
BeginPlot
	x=118,y=3
	TerrainType=TERRAIN_OCEAN
	PlotType=3
EndPlot
BeginPlot
	x=118,y=4
	TerrainType=TERRAIN_OCEAN
	PlotType=3
EndPlot
BeginPlot
	x=118,y=5
	TerrainType=TERRAIN_OCEAN
	PlotType=3
EndPlot
BeginPlot
	x=118,y=6
	TerrainType=TERRAIN_OCEAN
	PlotType=3
EndPlot
BeginPlot
	x=118,y=7
	TerrainType=TERRAIN_OCEAN
	PlotType=3
EndPlot
BeginPlot
	x=118,y=8
	TerrainType=TERRAIN_OCEAN
	PlotType=3
EndPlot
BeginPlot
	x=118,y=9
	TerrainType=TERRAIN_OCEAN
	PlotType=3
EndPlot
BeginPlot
	x=118,y=10
	TerrainType=TERRAIN_OCEAN
	PlotType=3
EndPlot
BeginPlot
	x=118,y=11
	TerrainType=TERRAIN_OCEAN
	PlotType=3
EndPlot
BeginPlot
	x=118,y=12
	TerrainType=TERRAIN_OCEAN
	PlotType=3
EndPlot
BeginPlot
	x=118,y=13
	TerrainType=TERRAIN_OCEAN
	PlotType=3
EndPlot
BeginPlot
	x=118,y=14
	TerrainType=TERRAIN_OCEAN
	PlotType=3
EndPlot
BeginPlot
	x=118,y=15
	TerrainType=TERRAIN_OCEAN
	PlotType=3
EndPlot
BeginPlot
	x=118,y=16
	TerrainType=TERRAIN_OCEAN
	PlotType=3
EndPlot
BeginPlot
	x=118,y=17
	TerrainType=TERRAIN_OCEAN
	PlotType=3
EndPlot
BeginPlot
	x=118,y=18
	TerrainType=TERRAIN_OCEAN
	PlotType=3
EndPlot
BeginPlot
	x=118,y=19
	TerrainType=TERRAIN_OCEAN
	PlotType=3
EndPlot
BeginPlot
	x=118,y=20
	TerrainType=TERRAIN_OCEAN
	PlotType=3
EndPlot
BeginPlot
	x=118,y=21
	TerrainType=TERRAIN_OCEAN
	PlotType=3
EndPlot
BeginPlot
	x=118,y=22
	TerrainType=TERRAIN_OCEAN
	PlotType=3
EndPlot
BeginPlot
	x=118,y=23
	TerrainType=TERRAIN_OCEAN
	PlotType=3
EndPlot
BeginPlot
	x=118,y=24
	TerrainType=TERRAIN_OCEAN
	PlotType=3
EndPlot
BeginPlot
	x=118,y=25
	TerrainType=TERRAIN_OCEAN
	PlotType=3
EndPlot
BeginPlot
	x=118,y=26
	TerrainType=TERRAIN_OCEAN
	PlotType=3
EndPlot
BeginPlot
	x=118,y=27
	TerrainType=TERRAIN_OCEAN
	PlotType=3
EndPlot
BeginPlot
	x=118,y=28
	TerrainType=TERRAIN_OCEAN
	PlotType=3
EndPlot
BeginPlot
	x=118,y=29
	TerrainType=TERRAIN_OCEAN
	PlotType=3
EndPlot
BeginPlot
	x=118,y=30
	TerrainType=TERRAIN_OCEAN
	PlotType=3
EndPlot
BeginPlot
	x=118,y=31
	TerrainType=TERRAIN_OCEAN
	PlotType=3
EndPlot
BeginPlot
	x=118,y=32
	TerrainType=TERRAIN_OCEAN
	PlotType=3
EndPlot
BeginPlot
	x=118,y=33
	TerrainType=TERRAIN_OCEAN
	PlotType=3
EndPlot
BeginPlot
	x=118,y=34
	TerrainType=TERRAIN_OCEAN
	PlotType=3
EndPlot
BeginPlot
	x=118,y=35
	TerrainType=TERRAIN_OCEAN
	PlotType=3
EndPlot
BeginPlot
	x=118,y=36
	TerrainType=TERRAIN_OCEAN
	PlotType=3
EndPlot
BeginPlot
	x=118,y=37
	TerrainType=TERRAIN_OCEAN
	PlotType=3
EndPlot
BeginPlot
	x=118,y=38
	TerrainType=TERRAIN_OCEAN
	PlotType=3
EndPlot
BeginPlot
	x=118,y=39
	TerrainType=TERRAIN_OCEAN
	PlotType=3
EndPlot
BeginPlot
	x=118,y=40
	TerrainType=TERRAIN_OCEAN
	PlotType=3
EndPlot
BeginPlot
	x=118,y=41
	TerrainType=TERRAIN_OCEAN
	PlotType=3
EndPlot
BeginPlot
	x=118,y=42
	TerrainType=TERRAIN_OCEAN
	PlotType=3
EndPlot
BeginPlot
	x=118,y=43
	TerrainType=TERRAIN_OCEAN
	PlotType=3
EndPlot
BeginPlot
	x=118,y=44
	TerrainType=TERRAIN_OCEAN
	PlotType=3
EndPlot
BeginPlot
	x=118,y=45
	TerrainType=TERRAIN_OCEAN
	PlotType=3
EndPlot
BeginPlot
	x=118,y=46
	TerrainType=TERRAIN_OCEAN
	PlotType=3
EndPlot
BeginPlot
	x=118,y=47
	TerrainType=TERRAIN_OCEAN
	PlotType=3
EndPlot
BeginPlot
	x=118,y=48
	TerrainType=TERRAIN_OCEAN
	PlotType=3
EndPlot
BeginPlot
	x=118,y=49
	TerrainType=TERRAIN_OCEAN
	PlotType=3
EndPlot
BeginPlot
	x=118,y=50
	TerrainType=TERRAIN_OCEAN
	PlotType=3
EndPlot
BeginPlot
	x=118,y=51
	TerrainType=TERRAIN_OCEAN
	PlotType=3
EndPlot
BeginPlot
	x=118,y=52
	TerrainType=TERRAIN_OCEAN
	PlotType=3
EndPlot
BeginPlot
	x=118,y=53
	TerrainType=TERRAIN_OCEAN
	PlotType=3
EndPlot
BeginPlot
	x=118,y=54
	TerrainType=TERRAIN_OCEAN
	PlotType=3
EndPlot
BeginPlot
	x=118,y=55
	TerrainType=TERRAIN_OCEAN
	PlotType=3
EndPlot
BeginPlot
	x=118,y=56
	TerrainType=TERRAIN_OCEAN
	PlotType=3
EndPlot
BeginPlot
	x=118,y=57
	TerrainType=TERRAIN_OCEAN
	PlotType=3
EndPlot
BeginPlot
	x=118,y=58
	TerrainType=TERRAIN_OCEAN
	PlotType=3
EndPlot
BeginPlot
	x=118,y=59
	TerrainType=TERRAIN_OCEAN
	PlotType=3
EndPlot
BeginPlot
	x=118,y=60
	TerrainType=TERRAIN_OCEAN
	PlotType=3
EndPlot
BeginPlot
	x=118,y=61
	TerrainType=TERRAIN_OCEAN
	PlotType=3
EndPlot
BeginPlot
	x=118,y=62
	TerrainType=TERRAIN_OCEAN
	PlotType=3
EndPlot
BeginPlot
	x=118,y=63
	TerrainType=TERRAIN_OCEAN
	PlotType=3
EndPlot
BeginPlot
	x=118,y=64
	TerrainType=TERRAIN_OCEAN
	PlotType=3
EndPlot
BeginPlot
	x=118,y=65
	TerrainType=TERRAIN_OCEAN
	PlotType=3
EndPlot
BeginPlot
	x=118,y=66
	TerrainType=TERRAIN_OCEAN
	PlotType=3
EndPlot
BeginPlot
	x=118,y=67
	TerrainType=TERRAIN_OCEAN
	PlotType=3
EndPlot</v>
      </c>
    </row>
    <row r="197" spans="2:2" x14ac:dyDescent="0.25">
      <c r="B197" s="201" t="str">
        <f t="shared" ca="1" si="3"/>
        <v>BeginPlot
	x=119,y=0
	TerrainType=TERRAIN_OCEAN
	PlotType=3
EndPlot
BeginPlot
	x=119,y=1
	TerrainType=TERRAIN_OCEAN
	PlotType=3
EndPlot
BeginPlot
	x=119,y=2
	TerrainType=TERRAIN_OCEAN
	PlotType=3
EndPlot
BeginPlot
	x=119,y=3
	TerrainType=TERRAIN_OCEAN
	PlotType=3
EndPlot
BeginPlot
	x=119,y=4
	TerrainType=TERRAIN_OCEAN
	PlotType=3
EndPlot
BeginPlot
	x=119,y=5
	TerrainType=TERRAIN_OCEAN
	PlotType=3
EndPlot
BeginPlot
	x=119,y=6
	TerrainType=TERRAIN_OCEAN
	PlotType=3
EndPlot
BeginPlot
	x=119,y=7
	TerrainType=TERRAIN_OCEAN
	PlotType=3
EndPlot
BeginPlot
	x=119,y=8
	TerrainType=TERRAIN_OCEAN
	PlotType=3
EndPlot
BeginPlot
	x=119,y=9
	TerrainType=TERRAIN_OCEAN
	PlotType=3
EndPlot
BeginPlot
	x=119,y=10
	TerrainType=TERRAIN_OCEAN
	PlotType=3
EndPlot
BeginPlot
	x=119,y=11
	TerrainType=TERRAIN_OCEAN
	PlotType=3
EndPlot
BeginPlot
	x=119,y=12
	TerrainType=TERRAIN_OCEAN
	PlotType=3
EndPlot
BeginPlot
	x=119,y=13
	TerrainType=TERRAIN_OCEAN
	PlotType=3
EndPlot
BeginPlot
	x=119,y=14
	TerrainType=TERRAIN_OCEAN
	PlotType=3
EndPlot
BeginPlot
	x=119,y=15
	TerrainType=TERRAIN_OCEAN
	PlotType=3
EndPlot
BeginPlot
	x=119,y=16
	TerrainType=TERRAIN_OCEAN
	PlotType=3
EndPlot
BeginPlot
	x=119,y=17
	TerrainType=TERRAIN_OCEAN
	PlotType=3
EndPlot
BeginPlot
	x=119,y=18
	TerrainType=TERRAIN_OCEAN
	PlotType=3
EndPlot
BeginPlot
	x=119,y=19
	TerrainType=TERRAIN_OCEAN
	PlotType=3
EndPlot
BeginPlot
	x=119,y=20
	TerrainType=TERRAIN_OCEAN
	PlotType=3
EndPlot
BeginPlot
	x=119,y=21
	TerrainType=TERRAIN_OCEAN
	PlotType=3
EndPlot
BeginPlot
	x=119,y=22
	TerrainType=TERRAIN_OCEAN
	PlotType=3
EndPlot
BeginPlot
	x=119,y=23
	TerrainType=TERRAIN_OCEAN
	PlotType=3
EndPlot
BeginPlot
	x=119,y=24
	TerrainType=TERRAIN_OCEAN
	PlotType=3
EndPlot
BeginPlot
	x=119,y=25
	TerrainType=TERRAIN_OCEAN
	PlotType=3
EndPlot
BeginPlot
	x=119,y=26
	TerrainType=TERRAIN_OCEAN
	PlotType=3
EndPlot
BeginPlot
	x=119,y=27
	TerrainType=TERRAIN_OCEAN
	PlotType=3
EndPlot
BeginPlot
	x=119,y=28
	TerrainType=TERRAIN_OCEAN
	PlotType=3
EndPlot
BeginPlot
	x=119,y=29
	TerrainType=TERRAIN_OCEAN
	PlotType=3
EndPlot
BeginPlot
	x=119,y=30
	TerrainType=TERRAIN_OCEAN
	PlotType=3
EndPlot
BeginPlot
	x=119,y=31
	TerrainType=TERRAIN_OCEAN
	PlotType=3
EndPlot
BeginPlot
	x=119,y=32
	TerrainType=TERRAIN_OCEAN
	PlotType=3
EndPlot
BeginPlot
	x=119,y=33
	TerrainType=TERRAIN_OCEAN
	PlotType=3
EndPlot
BeginPlot
	x=119,y=34
	TerrainType=TERRAIN_OCEAN
	PlotType=3
EndPlot
BeginPlot
	x=119,y=35
	TerrainType=TERRAIN_OCEAN
	PlotType=3
EndPlot
BeginPlot
	x=119,y=36
	TerrainType=TERRAIN_OCEAN
	PlotType=3
EndPlot
BeginPlot
	x=119,y=37
	TerrainType=TERRAIN_OCEAN
	PlotType=3
EndPlot
BeginPlot
	x=119,y=38
	TerrainType=TERRAIN_OCEAN
	PlotType=3
EndPlot
BeginPlot
	x=119,y=39
	TerrainType=TERRAIN_OCEAN
	PlotType=3
EndPlot
BeginPlot
	x=119,y=40
	TerrainType=TERRAIN_OCEAN
	PlotType=3
EndPlot
BeginPlot
	x=119,y=41
	TerrainType=TERRAIN_OCEAN
	PlotType=3
EndPlot
BeginPlot
	x=119,y=42
	TerrainType=TERRAIN_OCEAN
	PlotType=3
EndPlot
BeginPlot
	x=119,y=43
	TerrainType=TERRAIN_OCEAN
	PlotType=3
EndPlot
BeginPlot
	x=119,y=44
	TerrainType=TERRAIN_OCEAN
	PlotType=3
EndPlot
BeginPlot
	x=119,y=45
	TerrainType=TERRAIN_OCEAN
	PlotType=3
EndPlot
BeginPlot
	x=119,y=46
	TerrainType=TERRAIN_OCEAN
	PlotType=3
EndPlot
BeginPlot
	x=119,y=47
	TerrainType=TERRAIN_OCEAN
	PlotType=3
EndPlot
BeginPlot
	x=119,y=48
	TerrainType=TERRAIN_OCEAN
	PlotType=3
EndPlot
BeginPlot
	x=119,y=49
	TerrainType=TERRAIN_OCEAN
	PlotType=3
EndPlot
BeginPlot
	x=119,y=50
	TerrainType=TERRAIN_OCEAN
	PlotType=3
EndPlot
BeginPlot
	x=119,y=51
	TerrainType=TERRAIN_OCEAN
	PlotType=3
EndPlot
BeginPlot
	x=119,y=52
	TerrainType=TERRAIN_OCEAN
	PlotType=3
EndPlot
BeginPlot
	x=119,y=53
	TerrainType=TERRAIN_OCEAN
	PlotType=3
EndPlot
BeginPlot
	x=119,y=54
	TerrainType=TERRAIN_OCEAN
	PlotType=3
EndPlot
BeginPlot
	x=119,y=55
	TerrainType=TERRAIN_OCEAN
	PlotType=3
EndPlot
BeginPlot
	x=119,y=56
	TerrainType=TERRAIN_OCEAN
	PlotType=3
EndPlot
BeginPlot
	x=119,y=57
	TerrainType=TERRAIN_OCEAN
	PlotType=3
EndPlot
BeginPlot
	x=119,y=58
	TerrainType=TERRAIN_OCEAN
	PlotType=3
EndPlot
BeginPlot
	x=119,y=59
	TerrainType=TERRAIN_OCEAN
	PlotType=3
EndPlot
BeginPlot
	x=119,y=60
	TerrainType=TERRAIN_OCEAN
	PlotType=3
EndPlot
BeginPlot
	x=119,y=61
	TerrainType=TERRAIN_OCEAN
	PlotType=3
EndPlot
BeginPlot
	x=119,y=62
	TerrainType=TERRAIN_OCEAN
	PlotType=3
EndPlot
BeginPlot
	x=119,y=63
	TerrainType=TERRAIN_OCEAN
	PlotType=3
EndPlot
BeginPlot
	x=119,y=64
	TerrainType=TERRAIN_OCEAN
	PlotType=3
EndPlot
BeginPlot
	x=119,y=65
	TerrainType=TERRAIN_OCEAN
	PlotType=3
EndPlot
BeginPlot
	x=119,y=66
	TerrainType=TERRAIN_OCEAN
	PlotType=3
EndPlot
BeginPlot
	x=119,y=67
	TerrainType=TERRAIN_OCEAN
	PlotType=3
EndPlot</v>
      </c>
    </row>
    <row r="198" spans="2:2" x14ac:dyDescent="0.25">
      <c r="B198" s="201" t="str">
        <f t="shared" ca="1" si="3"/>
        <v>BeginPlot
	x=120,y=0
	TerrainType=TERRAIN_OCEAN
	PlotType=3
EndPlot
BeginPlot
	x=120,y=1
	TerrainType=TERRAIN_OCEAN
	PlotType=3
EndPlot
BeginPlot
	x=120,y=2
	TerrainType=TERRAIN_OCEAN
	PlotType=3
EndPlot
BeginPlot
	x=120,y=3
	TerrainType=TERRAIN_OCEAN
	PlotType=3
EndPlot
BeginPlot
	x=120,y=4
	TerrainType=TERRAIN_OCEAN
	PlotType=3
EndPlot
BeginPlot
	x=120,y=5
	TerrainType=TERRAIN_OCEAN
	PlotType=3
EndPlot
BeginPlot
	x=120,y=6
	TerrainType=TERRAIN_OCEAN
	PlotType=3
EndPlot
BeginPlot
	x=120,y=7
	TerrainType=TERRAIN_OCEAN
	PlotType=3
EndPlot
BeginPlot
	x=120,y=8
	TerrainType=TERRAIN_OCEAN
	PlotType=3
EndPlot
BeginPlot
	x=120,y=9
	TerrainType=TERRAIN_OCEAN
	PlotType=3
EndPlot
BeginPlot
	x=120,y=10
	TerrainType=TERRAIN_OCEAN
	PlotType=3
EndPlot
BeginPlot
	x=120,y=11
	TerrainType=TERRAIN_OCEAN
	PlotType=3
EndPlot
BeginPlot
	x=120,y=12
	TerrainType=TERRAIN_OCEAN
	PlotType=3
EndPlot
BeginPlot
	x=120,y=13
	TerrainType=TERRAIN_OCEAN
	PlotType=3
EndPlot
BeginPlot
	x=120,y=14
	TerrainType=TERRAIN_OCEAN
	PlotType=3
EndPlot
BeginPlot
	x=120,y=15
	TerrainType=TERRAIN_OCEAN
	PlotType=3
EndPlot
BeginPlot
	x=120,y=16
	TerrainType=TERRAIN_OCEAN
	PlotType=3
EndPlot
BeginPlot
	x=120,y=17
	TerrainType=TERRAIN_OCEAN
	PlotType=3
EndPlot
BeginPlot
	x=120,y=18
	TerrainType=TERRAIN_OCEAN
	PlotType=3
EndPlot
BeginPlot
	x=120,y=19
	TerrainType=TERRAIN_OCEAN
	PlotType=3
EndPlot
BeginPlot
	x=120,y=20
	TerrainType=TERRAIN_OCEAN
	PlotType=3
EndPlot
BeginPlot
	x=120,y=21
	TerrainType=TERRAIN_OCEAN
	PlotType=3
EndPlot
BeginPlot
	x=120,y=22
	TerrainType=TERRAIN_OCEAN
	PlotType=3
EndPlot
BeginPlot
	x=120,y=23
	TerrainType=TERRAIN_OCEAN
	PlotType=3
EndPlot
BeginPlot
	x=120,y=24
	TerrainType=TERRAIN_OCEAN
	PlotType=3
EndPlot
BeginPlot
	x=120,y=25
	TerrainType=TERRAIN_OCEAN
	PlotType=3
EndPlot
BeginPlot
	x=120,y=26
	TerrainType=TERRAIN_OCEAN
	PlotType=3
EndPlot
BeginPlot
	x=120,y=27
	TerrainType=TERRAIN_OCEAN
	PlotType=3
EndPlot
BeginPlot
	x=120,y=28
	TerrainType=TERRAIN_OCEAN
	PlotType=3
EndPlot
BeginPlot
	x=120,y=29
	TerrainType=TERRAIN_OCEAN
	PlotType=3
EndPlot
BeginPlot
	x=120,y=30
	TerrainType=TERRAIN_OCEAN
	PlotType=3
EndPlot
BeginPlot
	x=120,y=31
	TerrainType=TERRAIN_OCEAN
	PlotType=3
EndPlot
BeginPlot
	x=120,y=32
	TerrainType=TERRAIN_OCEAN
	PlotType=3
EndPlot
BeginPlot
	x=120,y=33
	TerrainType=TERRAIN_OCEAN
	PlotType=3
EndPlot
BeginPlot
	x=120,y=34
	TerrainType=TERRAIN_OCEAN
	PlotType=3
EndPlot
BeginPlot
	x=120,y=35
	TerrainType=TERRAIN_OCEAN
	PlotType=3
EndPlot
BeginPlot
	x=120,y=36
	TerrainType=TERRAIN_OCEAN
	PlotType=3
EndPlot
BeginPlot
	x=120,y=37
	TerrainType=TERRAIN_OCEAN
	PlotType=3
EndPlot
BeginPlot
	x=120,y=38
	TerrainType=TERRAIN_OCEAN
	PlotType=3
EndPlot
BeginPlot
	x=120,y=39
	TerrainType=TERRAIN_OCEAN
	PlotType=3
EndPlot
BeginPlot
	x=120,y=40
	TerrainType=TERRAIN_OCEAN
	PlotType=3
EndPlot
BeginPlot
	x=120,y=41
	TerrainType=TERRAIN_OCEAN
	PlotType=3
EndPlot
BeginPlot
	x=120,y=42
	TerrainType=TERRAIN_OCEAN
	PlotType=3
EndPlot
BeginPlot
	x=120,y=43
	TerrainType=TERRAIN_OCEAN
	PlotType=3
EndPlot
BeginPlot
	x=120,y=44
	TerrainType=TERRAIN_OCEAN
	PlotType=3
EndPlot
BeginPlot
	x=120,y=45
	TerrainType=TERRAIN_OCEAN
	PlotType=3
EndPlot
BeginPlot
	x=120,y=46
	TerrainType=TERRAIN_OCEAN
	PlotType=3
EndPlot
BeginPlot
	x=120,y=47
	TerrainType=TERRAIN_OCEAN
	PlotType=3
EndPlot
BeginPlot
	x=120,y=48
	TerrainType=TERRAIN_OCEAN
	PlotType=3
EndPlot
BeginPlot
	x=120,y=49
	TerrainType=TERRAIN_OCEAN
	PlotType=3
EndPlot
BeginPlot
	x=120,y=50
	TerrainType=TERRAIN_OCEAN
	PlotType=3
EndPlot
BeginPlot
	x=120,y=51
	TerrainType=TERRAIN_OCEAN
	PlotType=3
EndPlot
BeginPlot
	x=120,y=52
	TerrainType=TERRAIN_OCEAN
	PlotType=3
EndPlot
BeginPlot
	x=120,y=53
	TerrainType=TERRAIN_OCEAN
	PlotType=3
EndPlot
BeginPlot
	x=120,y=54
	TerrainType=TERRAIN_OCEAN
	PlotType=3
EndPlot
BeginPlot
	x=120,y=55
	TerrainType=TERRAIN_OCEAN
	PlotType=3
EndPlot
BeginPlot
	x=120,y=56
	TerrainType=TERRAIN_OCEAN
	PlotType=3
EndPlot
BeginPlot
	x=120,y=57
	TerrainType=TERRAIN_OCEAN
	PlotType=3
EndPlot
BeginPlot
	x=120,y=58
	TerrainType=TERRAIN_OCEAN
	PlotType=3
EndPlot
BeginPlot
	x=120,y=59
	TerrainType=TERRAIN_OCEAN
	PlotType=3
EndPlot
BeginPlot
	x=120,y=60
	TerrainType=TERRAIN_OCEAN
	PlotType=3
EndPlot
BeginPlot
	x=120,y=61
	TerrainType=TERRAIN_OCEAN
	PlotType=3
EndPlot
BeginPlot
	x=120,y=62
	TerrainType=TERRAIN_OCEAN
	PlotType=3
EndPlot
BeginPlot
	x=120,y=63
	TerrainType=TERRAIN_OCEAN
	PlotType=3
EndPlot
BeginPlot
	x=120,y=64
	TerrainType=TERRAIN_OCEAN
	PlotType=3
EndPlot
BeginPlot
	x=120,y=65
	TerrainType=TERRAIN_OCEAN
	PlotType=3
EndPlot
BeginPlot
	x=120,y=66
	TerrainType=TERRAIN_OCEAN
	PlotType=3
EndPlot
BeginPlot
	x=120,y=67
	TerrainType=TERRAIN_OCEAN
	PlotType=3
EndPlot</v>
      </c>
    </row>
    <row r="199" spans="2:2" x14ac:dyDescent="0.25">
      <c r="B199" s="201" t="str">
        <f t="shared" ca="1" si="3"/>
        <v>BeginPlot
	x=121,y=0
	TerrainType=TERRAIN_OCEAN
	PlotType=3
EndPlot
BeginPlot
	x=121,y=1
	TerrainType=TERRAIN_OCEAN
	PlotType=3
EndPlot
BeginPlot
	x=121,y=2
	TerrainType=TERRAIN_OCEAN
	PlotType=3
EndPlot
BeginPlot
	x=121,y=3
	TerrainType=TERRAIN_OCEAN
	PlotType=3
EndPlot
BeginPlot
	x=121,y=4
	TerrainType=TERRAIN_OCEAN
	PlotType=3
EndPlot
BeginPlot
	x=121,y=5
	TerrainType=TERRAIN_OCEAN
	PlotType=3
EndPlot
BeginPlot
	x=121,y=6
	TerrainType=TERRAIN_OCEAN
	PlotType=3
EndPlot
BeginPlot
	x=121,y=7
	TerrainType=TERRAIN_OCEAN
	PlotType=3
EndPlot
BeginPlot
	x=121,y=8
	TerrainType=TERRAIN_OCEAN
	PlotType=3
EndPlot
BeginPlot
	x=121,y=9
	TerrainType=TERRAIN_OCEAN
	PlotType=3
EndPlot
BeginPlot
	x=121,y=10
	TerrainType=TERRAIN_OCEAN
	PlotType=3
EndPlot
BeginPlot
	x=121,y=11
	TerrainType=TERRAIN_OCEAN
	PlotType=3
EndPlot
BeginPlot
	x=121,y=12
	TerrainType=TERRAIN_OCEAN
	PlotType=3
EndPlot
BeginPlot
	x=121,y=13
	TerrainType=TERRAIN_OCEAN
	PlotType=3
EndPlot
BeginPlot
	x=121,y=14
	TerrainType=TERRAIN_OCEAN
	PlotType=3
EndPlot
BeginPlot
	x=121,y=15
	TerrainType=TERRAIN_OCEAN
	PlotType=3
EndPlot
BeginPlot
	x=121,y=16
	TerrainType=TERRAIN_OCEAN
	PlotType=3
EndPlot
BeginPlot
	x=121,y=17
	TerrainType=TERRAIN_OCEAN
	PlotType=3
EndPlot
BeginPlot
	x=121,y=18
	TerrainType=TERRAIN_OCEAN
	PlotType=3
EndPlot
BeginPlot
	x=121,y=19
	TerrainType=TERRAIN_OCEAN
	PlotType=3
EndPlot
BeginPlot
	x=121,y=20
	TerrainType=TERRAIN_OCEAN
	PlotType=3
EndPlot
BeginPlot
	x=121,y=21
	TerrainType=TERRAIN_OCEAN
	PlotType=3
EndPlot
BeginPlot
	x=121,y=22
	TerrainType=TERRAIN_OCEAN
	PlotType=3
EndPlot
BeginPlot
	x=121,y=23
	TerrainType=TERRAIN_OCEAN
	PlotType=3
EndPlot
BeginPlot
	x=121,y=24
	TerrainType=TERRAIN_OCEAN
	PlotType=3
EndPlot
BeginPlot
	x=121,y=25
	TerrainType=TERRAIN_OCEAN
	PlotType=3
EndPlot
BeginPlot
	x=121,y=26
	TerrainType=TERRAIN_OCEAN
	PlotType=3
EndPlot
BeginPlot
	x=121,y=27
	TerrainType=TERRAIN_OCEAN
	PlotType=3
EndPlot
BeginPlot
	x=121,y=28
	TerrainType=TERRAIN_OCEAN
	PlotType=3
EndPlot
BeginPlot
	x=121,y=29
	TerrainType=TERRAIN_OCEAN
	PlotType=3
EndPlot
BeginPlot
	x=121,y=30
	TerrainType=TERRAIN_OCEAN
	PlotType=3
EndPlot
BeginPlot
	x=121,y=31
	TerrainType=TERRAIN_OCEAN
	PlotType=3
EndPlot
BeginPlot
	x=121,y=32
	TerrainType=TERRAIN_OCEAN
	PlotType=3
EndPlot
BeginPlot
	x=121,y=33
	TerrainType=TERRAIN_OCEAN
	PlotType=3
EndPlot
BeginPlot
	x=121,y=34
	TerrainType=TERRAIN_OCEAN
	PlotType=3
EndPlot
BeginPlot
	x=121,y=35
	TerrainType=TERRAIN_OCEAN
	PlotType=3
EndPlot
BeginPlot
	x=121,y=36
	TerrainType=TERRAIN_OCEAN
	PlotType=3
EndPlot
BeginPlot
	x=121,y=37
	TerrainType=TERRAIN_OCEAN
	PlotType=3
EndPlot
BeginPlot
	x=121,y=38
	TerrainType=TERRAIN_OCEAN
	PlotType=3
EndPlot
BeginPlot
	x=121,y=39
	TerrainType=TERRAIN_OCEAN
	PlotType=3
EndPlot
BeginPlot
	x=121,y=40
	TerrainType=TERRAIN_OCEAN
	PlotType=3
EndPlot
BeginPlot
	x=121,y=41
	TerrainType=TERRAIN_OCEAN
	PlotType=3
EndPlot
BeginPlot
	x=121,y=42
	TerrainType=TERRAIN_OCEAN
	PlotType=3
EndPlot
BeginPlot
	x=121,y=43
	TerrainType=TERRAIN_OCEAN
	PlotType=3
EndPlot
BeginPlot
	x=121,y=44
	TerrainType=TERRAIN_OCEAN
	PlotType=3
EndPlot
BeginPlot
	x=121,y=45
	TerrainType=TERRAIN_OCEAN
	PlotType=3
EndPlot
BeginPlot
	x=121,y=46
	TerrainType=TERRAIN_OCEAN
	PlotType=3
EndPlot
BeginPlot
	x=121,y=47
	TerrainType=TERRAIN_OCEAN
	PlotType=3
EndPlot
BeginPlot
	x=121,y=48
	TerrainType=TERRAIN_OCEAN
	PlotType=3
EndPlot
BeginPlot
	x=121,y=49
	TerrainType=TERRAIN_OCEAN
	PlotType=3
EndPlot
BeginPlot
	x=121,y=50
	TerrainType=TERRAIN_OCEAN
	PlotType=3
EndPlot
BeginPlot
	x=121,y=51
	TerrainType=TERRAIN_OCEAN
	PlotType=3
EndPlot
BeginPlot
	x=121,y=52
	TerrainType=TERRAIN_OCEAN
	PlotType=3
EndPlot
BeginPlot
	x=121,y=53
	TerrainType=TERRAIN_OCEAN
	PlotType=3
EndPlot
BeginPlot
	x=121,y=54
	TerrainType=TERRAIN_OCEAN
	PlotType=3
EndPlot
BeginPlot
	x=121,y=55
	TerrainType=TERRAIN_OCEAN
	PlotType=3
EndPlot
BeginPlot
	x=121,y=56
	TerrainType=TERRAIN_OCEAN
	PlotType=3
EndPlot
BeginPlot
	x=121,y=57
	TerrainType=TERRAIN_OCEAN
	PlotType=3
EndPlot
BeginPlot
	x=121,y=58
	TerrainType=TERRAIN_OCEAN
	PlotType=3
EndPlot
BeginPlot
	x=121,y=59
	TerrainType=TERRAIN_OCEAN
	PlotType=3
EndPlot
BeginPlot
	x=121,y=60
	TerrainType=TERRAIN_OCEAN
	PlotType=3
EndPlot
BeginPlot
	x=121,y=61
	TerrainType=TERRAIN_OCEAN
	PlotType=3
EndPlot
BeginPlot
	x=121,y=62
	TerrainType=TERRAIN_OCEAN
	PlotType=3
EndPlot
BeginPlot
	x=121,y=63
	TerrainType=TERRAIN_OCEAN
	PlotType=3
EndPlot
BeginPlot
	x=121,y=64
	TerrainType=TERRAIN_OCEAN
	PlotType=3
EndPlot
BeginPlot
	x=121,y=65
	TerrainType=TERRAIN_OCEAN
	PlotType=3
EndPlot
BeginPlot
	x=121,y=66
	TerrainType=TERRAIN_OCEAN
	PlotType=3
EndPlot
BeginPlot
	x=121,y=67
	TerrainType=TERRAIN_OCEAN
	PlotType=3
EndPlot</v>
      </c>
    </row>
    <row r="200" spans="2:2" x14ac:dyDescent="0.25">
      <c r="B200" s="201" t="str">
        <f t="shared" ca="1" si="3"/>
        <v>BeginPlot
	x=122,y=0
	TerrainType=TERRAIN_OCEAN
	PlotType=3
EndPlot
BeginPlot
	x=122,y=1
	TerrainType=TERRAIN_OCEAN
	PlotType=3
EndPlot
BeginPlot
	x=122,y=2
	TerrainType=TERRAIN_OCEAN
	PlotType=3
EndPlot
BeginPlot
	x=122,y=3
	TerrainType=TERRAIN_OCEAN
	PlotType=3
EndPlot
BeginPlot
	x=122,y=4
	TerrainType=TERRAIN_OCEAN
	PlotType=3
EndPlot
BeginPlot
	x=122,y=5
	TerrainType=TERRAIN_OCEAN
	PlotType=3
EndPlot
BeginPlot
	x=122,y=6
	TerrainType=TERRAIN_OCEAN
	PlotType=3
EndPlot
BeginPlot
	x=122,y=7
	TerrainType=TERRAIN_OCEAN
	PlotType=3
EndPlot
BeginPlot
	x=122,y=8
	TerrainType=TERRAIN_OCEAN
	PlotType=3
EndPlot
BeginPlot
	x=122,y=9
	TerrainType=TERRAIN_OCEAN
	PlotType=3
EndPlot
BeginPlot
	x=122,y=10
	TerrainType=TERRAIN_OCEAN
	PlotType=3
EndPlot
BeginPlot
	x=122,y=11
	TerrainType=TERRAIN_OCEAN
	PlotType=3
EndPlot
BeginPlot
	x=122,y=12
	TerrainType=TERRAIN_OCEAN
	PlotType=3
EndPlot
BeginPlot
	x=122,y=13
	TerrainType=TERRAIN_OCEAN
	PlotType=3
EndPlot
BeginPlot
	x=122,y=14
	TerrainType=TERRAIN_OCEAN
	PlotType=3
EndPlot
BeginPlot
	x=122,y=15
	TerrainType=TERRAIN_OCEAN
	PlotType=3
EndPlot
BeginPlot
	x=122,y=16
	TerrainType=TERRAIN_OCEAN
	PlotType=3
EndPlot
BeginPlot
	x=122,y=17
	TerrainType=TERRAIN_OCEAN
	PlotType=3
EndPlot
BeginPlot
	x=122,y=18
	TerrainType=TERRAIN_OCEAN
	PlotType=3
EndPlot
BeginPlot
	x=122,y=19
	TerrainType=TERRAIN_OCEAN
	PlotType=3
EndPlot
BeginPlot
	x=122,y=20
	TerrainType=TERRAIN_OCEAN
	PlotType=3
EndPlot
BeginPlot
	x=122,y=21
	TerrainType=TERRAIN_OCEAN
	PlotType=3
EndPlot
BeginPlot
	x=122,y=22
	TerrainType=TERRAIN_OCEAN
	PlotType=3
EndPlot
BeginPlot
	x=122,y=23
	TerrainType=TERRAIN_OCEAN
	PlotType=3
EndPlot
BeginPlot
	x=122,y=24
	TerrainType=TERRAIN_OCEAN
	PlotType=3
EndPlot
BeginPlot
	x=122,y=25
	TerrainType=TERRAIN_OCEAN
	PlotType=3
EndPlot
BeginPlot
	x=122,y=26
	TerrainType=TERRAIN_OCEAN
	PlotType=3
EndPlot
BeginPlot
	x=122,y=27
	TerrainType=TERRAIN_OCEAN
	PlotType=3
EndPlot
BeginPlot
	x=122,y=28
	TerrainType=TERRAIN_OCEAN
	PlotType=3
EndPlot
BeginPlot
	x=122,y=29
	TerrainType=TERRAIN_OCEAN
	PlotType=3
EndPlot
BeginPlot
	x=122,y=30
	TerrainType=TERRAIN_OCEAN
	PlotType=3
EndPlot
BeginPlot
	x=122,y=31
	TerrainType=TERRAIN_OCEAN
	PlotType=3
EndPlot
BeginPlot
	x=122,y=32
	TerrainType=TERRAIN_OCEAN
	PlotType=3
EndPlot
BeginPlot
	x=122,y=33
	TerrainType=TERRAIN_OCEAN
	PlotType=3
EndPlot
BeginPlot
	x=122,y=34
	TerrainType=TERRAIN_OCEAN
	PlotType=3
EndPlot
BeginPlot
	x=122,y=35
	TerrainType=TERRAIN_OCEAN
	PlotType=3
EndPlot
BeginPlot
	x=122,y=36
	TerrainType=TERRAIN_OCEAN
	PlotType=3
EndPlot
BeginPlot
	x=122,y=37
	TerrainType=TERRAIN_OCEAN
	PlotType=3
EndPlot
BeginPlot
	x=122,y=38
	TerrainType=TERRAIN_OCEAN
	PlotType=3
EndPlot
BeginPlot
	x=122,y=39
	TerrainType=TERRAIN_OCEAN
	PlotType=3
EndPlot
BeginPlot
	x=122,y=40
	TerrainType=TERRAIN_OCEAN
	PlotType=3
EndPlot
BeginPlot
	x=122,y=41
	TerrainType=TERRAIN_OCEAN
	PlotType=3
EndPlot
BeginPlot
	x=122,y=42
	TerrainType=TERRAIN_OCEAN
	PlotType=3
EndPlot
BeginPlot
	x=122,y=43
	TerrainType=TERRAIN_OCEAN
	PlotType=3
EndPlot
BeginPlot
	x=122,y=44
	TerrainType=TERRAIN_OCEAN
	PlotType=3
EndPlot
BeginPlot
	x=122,y=45
	TerrainType=TERRAIN_OCEAN
	PlotType=3
EndPlot
BeginPlot
	x=122,y=46
	TerrainType=TERRAIN_OCEAN
	PlotType=3
EndPlot
BeginPlot
	x=122,y=47
	TerrainType=TERRAIN_OCEAN
	PlotType=3
EndPlot
BeginPlot
	x=122,y=48
	TerrainType=TERRAIN_OCEAN
	PlotType=3
EndPlot
BeginPlot
	x=122,y=49
	TerrainType=TERRAIN_OCEAN
	PlotType=3
EndPlot
BeginPlot
	x=122,y=50
	TerrainType=TERRAIN_OCEAN
	PlotType=3
EndPlot
BeginPlot
	x=122,y=51
	TerrainType=TERRAIN_OCEAN
	PlotType=3
EndPlot
BeginPlot
	x=122,y=52
	TerrainType=TERRAIN_OCEAN
	PlotType=3
EndPlot
BeginPlot
	x=122,y=53
	TerrainType=TERRAIN_OCEAN
	PlotType=3
EndPlot
BeginPlot
	x=122,y=54
	TerrainType=TERRAIN_OCEAN
	PlotType=3
EndPlot
BeginPlot
	x=122,y=55
	TerrainType=TERRAIN_OCEAN
	PlotType=3
EndPlot
BeginPlot
	x=122,y=56
	TerrainType=TERRAIN_OCEAN
	PlotType=3
EndPlot
BeginPlot
	x=122,y=57
	TerrainType=TERRAIN_OCEAN
	PlotType=3
EndPlot
BeginPlot
	x=122,y=58
	TerrainType=TERRAIN_OCEAN
	PlotType=3
EndPlot
BeginPlot
	x=122,y=59
	TerrainType=TERRAIN_OCEAN
	PlotType=3
EndPlot
BeginPlot
	x=122,y=60
	TerrainType=TERRAIN_OCEAN
	PlotType=3
EndPlot
BeginPlot
	x=122,y=61
	TerrainType=TERRAIN_OCEAN
	PlotType=3
EndPlot
BeginPlot
	x=122,y=62
	TerrainType=TERRAIN_OCEAN
	PlotType=3
EndPlot
BeginPlot
	x=122,y=63
	TerrainType=TERRAIN_OCEAN
	PlotType=3
EndPlot
BeginPlot
	x=122,y=64
	TerrainType=TERRAIN_OCEAN
	PlotType=3
EndPlot
BeginPlot
	x=122,y=65
	TerrainType=TERRAIN_OCEAN
	PlotType=3
EndPlot
BeginPlot
	x=122,y=66
	TerrainType=TERRAIN_OCEAN
	PlotType=3
EndPlot
BeginPlot
	x=122,y=67
	TerrainType=TERRAIN_OCEAN
	PlotType=3
EndPlot</v>
      </c>
    </row>
    <row r="201" spans="2:2" x14ac:dyDescent="0.25">
      <c r="B201" s="201" t="str">
        <f t="shared" ca="1" si="3"/>
        <v>BeginPlot
	x=123,y=0
	TerrainType=TERRAIN_OCEAN
	PlotType=3
EndPlot
BeginPlot
	x=123,y=1
	TerrainType=TERRAIN_OCEAN
	PlotType=3
EndPlot
BeginPlot
	x=123,y=2
	TerrainType=TERRAIN_OCEAN
	PlotType=3
EndPlot
BeginPlot
	x=123,y=3
	TerrainType=TERRAIN_OCEAN
	PlotType=3
EndPlot
BeginPlot
	x=123,y=4
	TerrainType=TERRAIN_OCEAN
	PlotType=3
EndPlot
BeginPlot
	x=123,y=5
	TerrainType=TERRAIN_OCEAN
	PlotType=3
EndPlot
BeginPlot
	x=123,y=6
	TerrainType=TERRAIN_OCEAN
	PlotType=3
EndPlot
BeginPlot
	x=123,y=7
	TerrainType=TERRAIN_OCEAN
	PlotType=3
EndPlot
BeginPlot
	x=123,y=8
	TerrainType=TERRAIN_OCEAN
	PlotType=3
EndPlot
BeginPlot
	x=123,y=9
	TerrainType=TERRAIN_OCEAN
	PlotType=3
EndPlot
BeginPlot
	x=123,y=10
	TerrainType=TERRAIN_OCEAN
	PlotType=3
EndPlot
BeginPlot
	x=123,y=11
	TerrainType=TERRAIN_OCEAN
	PlotType=3
EndPlot
BeginPlot
	x=123,y=12
	TerrainType=TERRAIN_OCEAN
	PlotType=3
EndPlot
BeginPlot
	x=123,y=13
	TerrainType=TERRAIN_OCEAN
	PlotType=3
EndPlot
BeginPlot
	x=123,y=14
	TerrainType=TERRAIN_OCEAN
	PlotType=3
EndPlot
BeginPlot
	x=123,y=15
	TerrainType=TERRAIN_OCEAN
	PlotType=3
EndPlot
BeginPlot
	x=123,y=16
	TerrainType=TERRAIN_OCEAN
	PlotType=3
EndPlot
BeginPlot
	x=123,y=17
	TerrainType=TERRAIN_OCEAN
	PlotType=3
EndPlot
BeginPlot
	x=123,y=18
	TerrainType=TERRAIN_OCEAN
	PlotType=3
EndPlot
BeginPlot
	x=123,y=19
	TerrainType=TERRAIN_OCEAN
	PlotType=3
EndPlot
BeginPlot
	x=123,y=20
	TerrainType=TERRAIN_OCEAN
	PlotType=3
EndPlot
BeginPlot
	x=123,y=21
	TerrainType=TERRAIN_OCEAN
	PlotType=3
EndPlot
BeginPlot
	x=123,y=22
	TerrainType=TERRAIN_OCEAN
	PlotType=3
EndPlot
BeginPlot
	x=123,y=23
	TerrainType=TERRAIN_OCEAN
	PlotType=3
EndPlot
BeginPlot
	x=123,y=24
	TerrainType=TERRAIN_OCEAN
	PlotType=3
EndPlot
BeginPlot
	x=123,y=25
	TerrainType=TERRAIN_OCEAN
	PlotType=3
EndPlot
BeginPlot
	x=123,y=26
	TerrainType=TERRAIN_OCEAN
	PlotType=3
EndPlot
BeginPlot
	x=123,y=27
	TerrainType=TERRAIN_OCEAN
	PlotType=3
EndPlot
BeginPlot
	x=123,y=28
	TerrainType=TERRAIN_OCEAN
	PlotType=3
EndPlot
BeginPlot
	x=123,y=29
	TerrainType=TERRAIN_OCEAN
	PlotType=3
EndPlot
BeginPlot
	x=123,y=30
	TerrainType=TERRAIN_OCEAN
	PlotType=3
EndPlot
BeginPlot
	x=123,y=31
	TerrainType=TERRAIN_OCEAN
	PlotType=3
EndPlot
BeginPlot
	x=123,y=32
	TerrainType=TERRAIN_OCEAN
	PlotType=3
EndPlot
BeginPlot
	x=123,y=33
	TerrainType=TERRAIN_OCEAN
	PlotType=3
EndPlot
BeginPlot
	x=123,y=34
	TerrainType=TERRAIN_OCEAN
	PlotType=3
EndPlot
BeginPlot
	x=123,y=35
	TerrainType=TERRAIN_OCEAN
	PlotType=3
EndPlot
BeginPlot
	x=123,y=36
	TerrainType=TERRAIN_OCEAN
	PlotType=3
EndPlot
BeginPlot
	x=123,y=37
	TerrainType=TERRAIN_OCEAN
	PlotType=3
EndPlot
BeginPlot
	x=123,y=38
	TerrainType=TERRAIN_OCEAN
	PlotType=3
EndPlot
BeginPlot
	x=123,y=39
	TerrainType=TERRAIN_OCEAN
	PlotType=3
EndPlot
BeginPlot
	x=123,y=40
	TerrainType=TERRAIN_OCEAN
	PlotType=3
EndPlot
BeginPlot
	x=123,y=41
	TerrainType=TERRAIN_OCEAN
	PlotType=3
EndPlot
BeginPlot
	x=123,y=42
	TerrainType=TERRAIN_OCEAN
	PlotType=3
EndPlot
BeginPlot
	x=123,y=43
	TerrainType=TERRAIN_OCEAN
	PlotType=3
EndPlot
BeginPlot
	x=123,y=44
	TerrainType=TERRAIN_OCEAN
	PlotType=3
EndPlot
BeginPlot
	x=123,y=45
	TerrainType=TERRAIN_OCEAN
	PlotType=3
EndPlot
BeginPlot
	x=123,y=46
	TerrainType=TERRAIN_OCEAN
	PlotType=3
EndPlot
BeginPlot
	x=123,y=47
	TerrainType=TERRAIN_OCEAN
	PlotType=3
EndPlot
BeginPlot
	x=123,y=48
	TerrainType=TERRAIN_OCEAN
	PlotType=3
EndPlot
BeginPlot
	x=123,y=49
	TerrainType=TERRAIN_OCEAN
	PlotType=3
EndPlot
BeginPlot
	x=123,y=50
	TerrainType=TERRAIN_OCEAN
	PlotType=3
EndPlot
BeginPlot
	x=123,y=51
	TerrainType=TERRAIN_OCEAN
	PlotType=3
EndPlot
BeginPlot
	x=123,y=52
	TerrainType=TERRAIN_OCEAN
	PlotType=3
EndPlot
BeginPlot
	x=123,y=53
	TerrainType=TERRAIN_OCEAN
	PlotType=3
EndPlot
BeginPlot
	x=123,y=54
	TerrainType=TERRAIN_OCEAN
	PlotType=3
EndPlot
BeginPlot
	x=123,y=55
	TerrainType=TERRAIN_OCEAN
	PlotType=3
EndPlot
BeginPlot
	x=123,y=56
	TerrainType=TERRAIN_OCEAN
	PlotType=3
EndPlot
BeginPlot
	x=123,y=57
	TerrainType=TERRAIN_OCEAN
	PlotType=3
EndPlot
BeginPlot
	x=123,y=58
	TerrainType=TERRAIN_OCEAN
	PlotType=3
EndPlot
BeginPlot
	x=123,y=59
	TerrainType=TERRAIN_OCEAN
	PlotType=3
EndPlot
BeginPlot
	x=123,y=60
	TerrainType=TERRAIN_OCEAN
	PlotType=3
EndPlot
BeginPlot
	x=123,y=61
	TerrainType=TERRAIN_OCEAN
	PlotType=3
EndPlot
BeginPlot
	x=123,y=62
	TerrainType=TERRAIN_OCEAN
	PlotType=3
EndPlot
BeginPlot
	x=123,y=63
	TerrainType=TERRAIN_OCEAN
	PlotType=3
EndPlot
BeginPlot
	x=123,y=64
	TerrainType=TERRAIN_OCEAN
	PlotType=3
EndPlot
BeginPlot
	x=123,y=65
	TerrainType=TERRAIN_OCEAN
	PlotType=3
EndPlot
BeginPlot
	x=123,y=66
	TerrainType=TERRAIN_OCEAN
	PlotType=3
EndPlot
BeginPlot
	x=123,y=67
	TerrainType=TERRAIN_OCEAN
	PlotType=3
EndPlot</v>
      </c>
    </row>
    <row r="202" spans="2:2" ht="15.75" thickBot="1" x14ac:dyDescent="0.3">
      <c r="B202" s="202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EDF2-2A80-46BA-84C1-C8CD4A0917FD}">
  <sheetPr codeName="Sheet10"/>
  <dimension ref="A32:T33"/>
  <sheetViews>
    <sheetView topLeftCell="B1" workbookViewId="0">
      <selection activeCell="G34" sqref="G34:O34"/>
    </sheetView>
  </sheetViews>
  <sheetFormatPr defaultColWidth="31.85546875" defaultRowHeight="15" x14ac:dyDescent="0.25"/>
  <cols>
    <col min="2" max="23" width="35.7109375" customWidth="1"/>
  </cols>
  <sheetData>
    <row r="32" spans="1:20" ht="27" thickBot="1" x14ac:dyDescent="0.45">
      <c r="A32" s="22">
        <v>1</v>
      </c>
      <c r="B32" s="22">
        <v>2</v>
      </c>
      <c r="C32" s="22">
        <v>3</v>
      </c>
      <c r="D32" s="22">
        <v>4</v>
      </c>
      <c r="E32" s="22">
        <v>5</v>
      </c>
      <c r="F32" s="22">
        <v>6</v>
      </c>
      <c r="G32" s="22">
        <v>7</v>
      </c>
      <c r="H32" s="22">
        <v>8</v>
      </c>
      <c r="I32" s="22">
        <v>9</v>
      </c>
      <c r="J32" s="22">
        <v>10</v>
      </c>
      <c r="K32" s="22">
        <v>11</v>
      </c>
      <c r="L32" s="22">
        <v>12</v>
      </c>
      <c r="M32" s="22">
        <v>13</v>
      </c>
      <c r="N32" s="22">
        <v>14</v>
      </c>
      <c r="O32" s="22">
        <v>15</v>
      </c>
      <c r="P32" s="22">
        <v>16</v>
      </c>
      <c r="Q32" s="22">
        <v>17</v>
      </c>
      <c r="R32" s="22">
        <v>18</v>
      </c>
      <c r="S32" s="22">
        <v>19</v>
      </c>
      <c r="T32" s="22">
        <v>20</v>
      </c>
    </row>
    <row r="33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preface</vt:lpstr>
      <vt:lpstr>plot type</vt:lpstr>
      <vt:lpstr>terrain type</vt:lpstr>
      <vt:lpstr>feature variety</vt:lpstr>
      <vt:lpstr>feature type</vt:lpstr>
      <vt:lpstr>rivers</vt:lpstr>
      <vt:lpstr>rivers (2)</vt:lpstr>
      <vt:lpstr>resources</vt:lpstr>
      <vt:lpstr>goody huts</vt:lpstr>
      <vt:lpstr>output</vt:lpstr>
      <vt:lpstr>tech tree</vt:lpstr>
      <vt:lpstr>resources!_FilterDatabase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O'Donoghue</dc:creator>
  <cp:lastModifiedBy>Bill O'Donoghue</cp:lastModifiedBy>
  <dcterms:created xsi:type="dcterms:W3CDTF">2026-03-26T21:26:31Z</dcterms:created>
  <dcterms:modified xsi:type="dcterms:W3CDTF">2026-04-11T22:43:05Z</dcterms:modified>
</cp:coreProperties>
</file>